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b72088ec872eef87/Desktop/Reports/"/>
    </mc:Choice>
  </mc:AlternateContent>
  <xr:revisionPtr revIDLastSave="986" documentId="8_{8C88D958-4DA4-4B3D-B6EA-5183040A22AE}" xr6:coauthVersionLast="47" xr6:coauthVersionMax="47" xr10:uidLastSave="{0FEFEA61-A4A3-4943-8BBA-34FB14AC83C3}"/>
  <bookViews>
    <workbookView xWindow="-103" yWindow="-103" windowWidth="22149" windowHeight="13200" firstSheet="4" activeTab="4" xr2:uid="{59B2EBD4-8C63-45D6-883F-F980B9E54E3B}"/>
  </bookViews>
  <sheets>
    <sheet name="Working data" sheetId="1" state="hidden" r:id="rId1"/>
    <sheet name="Audit check" sheetId="2" state="hidden" r:id="rId2"/>
    <sheet name="KPI_Summary" sheetId="3" state="hidden" r:id="rId3"/>
    <sheet name="Analysis Sheet" sheetId="4" state="hidden" r:id="rId4"/>
    <sheet name="Dashboard" sheetId="7" r:id="rId5"/>
  </sheets>
  <definedNames>
    <definedName name="Slicer_Month_Name">#N/A</definedName>
    <definedName name="Slicer_Month_Year">#N/A</definedName>
    <definedName name="Slicer_Ticket_Status">#N/A</definedName>
    <definedName name="Slicer_Ticket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B6" i="3"/>
  <c r="M8" i="7" s="1"/>
  <c r="B5" i="3"/>
  <c r="J8" i="7" s="1"/>
  <c r="B4" i="3"/>
  <c r="G8" i="7" s="1"/>
  <c r="B3" i="3"/>
  <c r="D8" i="7" s="1"/>
  <c r="B2" i="3"/>
  <c r="A8" i="7" s="1"/>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B4" i="2"/>
  <c r="B3" i="2"/>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B5" i="2" l="1"/>
</calcChain>
</file>

<file path=xl/sharedStrings.xml><?xml version="1.0" encoding="utf-8"?>
<sst xmlns="http://schemas.openxmlformats.org/spreadsheetml/2006/main" count="87516" uniqueCount="27311">
  <si>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</si>
  <si>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</si>
  <si>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</si>
  <si>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</si>
  <si>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</si>
  <si>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</si>
  <si>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</si>
  <si>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</si>
  <si>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</si>
  <si>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</si>
  <si>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</si>
  <si>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</si>
  <si>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</si>
  <si>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</si>
  <si>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</si>
  <si>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</si>
  <si>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</si>
  <si>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</si>
  <si>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</si>
  <si>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</si>
  <si>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</si>
  <si>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</si>
  <si>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</si>
  <si>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</si>
  <si>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</si>
  <si>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</si>
  <si>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</si>
  <si>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</si>
  <si>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</si>
  <si>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</si>
  <si>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</si>
  <si>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</si>
  <si>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</si>
  <si>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</si>
  <si>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</si>
  <si>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</si>
  <si>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</si>
  <si>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</si>
  <si>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</si>
  <si>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</si>
  <si>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</si>
  <si>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</si>
  <si>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</si>
  <si>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</si>
  <si>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</si>
  <si>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</si>
  <si>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</si>
  <si>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</si>
  <si>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</si>
  <si>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</si>
  <si>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</si>
  <si>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</si>
  <si>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</si>
  <si>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</si>
  <si>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</si>
  <si>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</si>
  <si>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</si>
  <si>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</si>
  <si>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</si>
  <si>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</si>
  <si>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</si>
  <si>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</si>
  <si>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</si>
  <si>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</si>
  <si>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</si>
  <si>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</si>
  <si>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</si>
  <si>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</si>
  <si>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</si>
  <si>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</si>
  <si>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</si>
  <si>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</si>
  <si>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</si>
  <si>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</si>
  <si>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</si>
  <si>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</si>
  <si>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</si>
  <si>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</si>
  <si>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</si>
  <si>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</si>
  <si>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</si>
  <si>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</si>
  <si>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</si>
  <si>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</si>
  <si>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</si>
  <si>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</si>
  <si>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</si>
  <si>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</si>
  <si>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</si>
  <si>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</si>
  <si>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</si>
  <si>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</si>
  <si>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</si>
  <si>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</si>
  <si>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</si>
  <si>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</si>
  <si>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</si>
  <si>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</si>
  <si>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</si>
  <si>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</si>
  <si>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</si>
  <si>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</si>
  <si>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</si>
  <si>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</si>
  <si>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</si>
  <si>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</si>
  <si>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</si>
  <si>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</si>
  <si>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</si>
  <si>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</si>
  <si>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</si>
  <si>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</si>
  <si>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</si>
  <si>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</si>
  <si>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</si>
  <si>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</si>
  <si>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</si>
  <si>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</si>
  <si>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</si>
  <si>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</si>
  <si>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</si>
  <si>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</si>
  <si>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</si>
  <si>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</si>
  <si>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</si>
  <si>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</si>
  <si>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</si>
  <si>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</si>
  <si>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</si>
  <si>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</si>
  <si>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</si>
  <si>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</si>
  <si>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</si>
  <si>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</si>
  <si>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</si>
  <si>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</si>
  <si>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</si>
  <si>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</si>
  <si>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</si>
  <si>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</si>
  <si>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</si>
  <si>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</si>
  <si>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</si>
  <si>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</si>
  <si>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</si>
  <si>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</si>
  <si>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</si>
  <si>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</si>
  <si>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</si>
  <si>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</si>
  <si>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</si>
  <si>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</si>
  <si>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</si>
  <si>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</si>
  <si>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</si>
  <si>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</si>
  <si>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</si>
  <si>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</si>
  <si>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</si>
  <si>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</si>
  <si>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</si>
  <si>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</si>
  <si>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</si>
  <si>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</si>
  <si>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</si>
  <si>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</si>
  <si>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</si>
  <si>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</si>
  <si>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</si>
  <si>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</si>
  <si>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</si>
  <si>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</si>
  <si>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</si>
  <si>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</si>
  <si>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</si>
  <si>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</si>
  <si>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</si>
  <si>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</si>
  <si>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</si>
  <si>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</si>
  <si>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</si>
  <si>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</si>
  <si>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</si>
  <si>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</si>
  <si>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</si>
  <si>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</si>
  <si>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</si>
  <si>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</si>
  <si>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</si>
  <si>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</si>
  <si>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</si>
  <si>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</si>
  <si>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</si>
  <si>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</si>
  <si>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</si>
  <si>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</si>
  <si>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</si>
  <si>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</si>
  <si>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</si>
  <si>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</si>
  <si>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</si>
  <si>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</si>
  <si>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</si>
  <si>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</si>
  <si>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</si>
  <si>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</si>
  <si>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</si>
  <si>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</si>
  <si>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</si>
  <si>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</si>
  <si>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</si>
  <si>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</si>
  <si>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</si>
  <si>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</si>
  <si>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</si>
  <si>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</si>
  <si>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</si>
  <si>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</si>
  <si>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</si>
  <si>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</si>
  <si>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</si>
  <si>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</si>
  <si>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</si>
  <si>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</si>
  <si>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</si>
  <si>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</si>
  <si>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</si>
  <si>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</si>
  <si>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</si>
  <si>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</si>
  <si>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</si>
  <si>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</si>
  <si>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</si>
  <si>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</si>
  <si>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</si>
  <si>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</si>
  <si>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</si>
  <si>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</si>
  <si>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</si>
  <si>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</si>
  <si>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</si>
  <si>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</si>
  <si>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</si>
  <si>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</si>
  <si>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</si>
  <si>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</si>
  <si>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</si>
  <si>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</si>
  <si>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</si>
  <si>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</si>
  <si>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</si>
  <si>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</si>
  <si>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</si>
  <si>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</si>
  <si>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</si>
  <si>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</si>
  <si>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</si>
  <si>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</si>
  <si>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</si>
  <si>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</si>
  <si>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</si>
  <si>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</si>
  <si>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</si>
  <si>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</si>
  <si>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</si>
  <si>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</si>
  <si>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</si>
  <si>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</si>
  <si>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â€“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</si>
  <si>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</si>
  <si>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</si>
  <si>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</si>
  <si>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</si>
  <si>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</si>
  <si>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</si>
  <si>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</si>
  <si>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</si>
  <si>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</si>
  <si>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</si>
  <si>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</si>
  <si>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</si>
  <si>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</si>
  <si>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</si>
  <si>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</si>
  <si>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</si>
  <si>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</si>
  <si>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</si>
  <si>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</si>
  <si>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</si>
  <si>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</si>
  <si>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</si>
  <si>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</si>
  <si>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</si>
  <si>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</si>
  <si>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</si>
  <si>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</si>
  <si>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</si>
  <si>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</si>
  <si>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</si>
  <si>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</si>
  <si>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</si>
  <si>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</si>
  <si>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</si>
  <si>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</si>
  <si>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</si>
  <si>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</si>
  <si>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</si>
  <si>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</si>
  <si>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</si>
  <si>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</si>
  <si>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</si>
  <si>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</si>
  <si>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</si>
  <si>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</si>
  <si>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</si>
  <si>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</si>
  <si>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</si>
  <si>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</si>
  <si>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</si>
  <si>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</si>
  <si>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</si>
  <si>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</si>
  <si>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</si>
  <si>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</si>
  <si>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</si>
  <si>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</si>
  <si>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</si>
  <si>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</si>
  <si>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</si>
  <si>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</si>
  <si>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</si>
  <si>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</si>
  <si>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</si>
  <si>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</si>
  <si>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</si>
  <si>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</si>
  <si>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</si>
  <si>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</si>
  <si>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</si>
  <si>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</si>
  <si>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</si>
  <si>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</si>
  <si>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</si>
  <si>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</si>
  <si>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</si>
  <si>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</si>
  <si>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</si>
  <si>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</si>
  <si>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</si>
  <si>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</si>
  <si>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</si>
  <si>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</si>
  <si>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</si>
  <si>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</si>
  <si>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</si>
  <si>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</si>
  <si>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</si>
  <si>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</si>
  <si>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</si>
  <si>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</si>
  <si>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</si>
  <si>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</si>
  <si>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</si>
  <si>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</si>
  <si>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</si>
  <si>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</si>
  <si>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</si>
  <si>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</si>
  <si>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</si>
  <si>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</si>
  <si>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</si>
  <si>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</si>
  <si>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</si>
  <si>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</si>
  <si>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</si>
  <si>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</si>
  <si>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</si>
  <si>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</si>
  <si>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</si>
  <si>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</si>
  <si>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</si>
  <si>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</si>
  <si>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</si>
  <si>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</si>
  <si>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</si>
  <si>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</si>
  <si>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</si>
  <si>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</si>
  <si>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</si>
  <si>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</si>
  <si>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</si>
  <si>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</si>
  <si>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</si>
  <si>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</si>
  <si>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</si>
  <si>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</si>
  <si>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</si>
  <si>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</si>
  <si>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</si>
  <si>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</si>
  <si>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</si>
  <si>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</si>
  <si>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</si>
  <si>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</si>
  <si>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</si>
  <si>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</si>
  <si>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</si>
  <si>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</si>
  <si>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</si>
  <si>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</si>
  <si>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</si>
  <si>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</si>
  <si>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</si>
  <si>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</si>
  <si>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</si>
  <si>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</si>
  <si>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</si>
  <si>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</si>
  <si>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</si>
  <si>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</si>
  <si>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</si>
  <si>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</si>
  <si>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</si>
  <si>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</si>
  <si>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</si>
  <si>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</si>
  <si>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</si>
  <si>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</si>
  <si>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</si>
  <si>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</si>
  <si>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</si>
  <si>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</si>
  <si>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</si>
  <si>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</si>
  <si>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</si>
  <si>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</si>
  <si>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</si>
  <si>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</si>
  <si>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</si>
  <si>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</si>
  <si>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</si>
  <si>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</si>
  <si>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</si>
  <si>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</si>
  <si>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</si>
  <si>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</si>
  <si>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</si>
  <si>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</si>
  <si>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</si>
  <si>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</si>
  <si>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</si>
  <si>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</si>
  <si>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</si>
  <si>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</si>
  <si>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</si>
  <si>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</si>
  <si>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</si>
  <si>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</si>
  <si>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</si>
  <si>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</si>
  <si>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</si>
  <si>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</si>
  <si>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</si>
  <si>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</si>
  <si>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</si>
  <si>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</si>
  <si>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</si>
  <si>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</si>
  <si>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</si>
  <si>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</si>
  <si>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</si>
  <si>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</si>
  <si>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</si>
  <si>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</si>
  <si>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</si>
  <si>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</si>
  <si>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</si>
  <si>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</si>
  <si>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</si>
  <si>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</si>
  <si>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</si>
  <si>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</si>
  <si>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</si>
  <si>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</si>
  <si>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</si>
  <si>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</si>
  <si>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</si>
  <si>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</si>
  <si>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</si>
  <si>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</si>
  <si>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</si>
  <si>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</si>
  <si>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</si>
  <si>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</si>
  <si>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</si>
  <si>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</si>
  <si>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</si>
  <si>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</si>
  <si>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</si>
  <si>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</si>
  <si>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</si>
  <si>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</si>
  <si>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</si>
  <si>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</si>
  <si>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</si>
  <si>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</si>
  <si>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</si>
  <si>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</si>
  <si>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</si>
  <si>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</si>
  <si>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</si>
  <si>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</si>
  <si>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</si>
  <si>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</si>
  <si>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</si>
  <si>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</si>
  <si>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</si>
  <si>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</si>
  <si>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</si>
  <si>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</si>
  <si>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</si>
  <si>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</si>
  <si>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</si>
  <si>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</si>
  <si>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</si>
  <si>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</si>
  <si>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</si>
  <si>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</si>
  <si>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</si>
  <si>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</si>
  <si>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</si>
  <si>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</si>
  <si>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</si>
  <si>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</si>
  <si>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</si>
  <si>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</si>
  <si>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</si>
  <si>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</si>
  <si>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</si>
  <si>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</si>
  <si>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</si>
  <si>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</si>
  <si>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</si>
  <si>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</si>
  <si>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</si>
  <si>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</si>
  <si>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</si>
  <si>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</si>
  <si>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</si>
  <si>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</si>
  <si>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</si>
  <si>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</si>
  <si>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</si>
  <si>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</si>
  <si>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</si>
  <si>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</si>
  <si>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</si>
  <si>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</si>
  <si>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</si>
  <si>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</si>
  <si>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</si>
  <si>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</si>
  <si>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</si>
  <si>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</si>
  <si>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</si>
  <si>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</si>
  <si>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</si>
  <si>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</si>
  <si>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</si>
  <si>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</si>
  <si>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</si>
  <si>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</si>
  <si>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</si>
  <si>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</si>
  <si>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</si>
  <si>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</si>
  <si>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</si>
  <si>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</si>
  <si>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</si>
  <si>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</si>
  <si>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</si>
  <si>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</si>
  <si>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</si>
  <si>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</si>
  <si>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</si>
  <si>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</si>
  <si>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</si>
  <si>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</si>
  <si>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</si>
  <si>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</si>
  <si>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</si>
  <si>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</si>
  <si>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</si>
  <si>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</si>
  <si>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</si>
  <si>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</si>
  <si>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</si>
  <si>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</si>
  <si>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</si>
  <si>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</si>
  <si>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</si>
  <si>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</si>
  <si>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</si>
  <si>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</si>
  <si>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</si>
  <si>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</si>
  <si>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</si>
  <si>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</si>
  <si>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</si>
  <si>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</si>
  <si>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</si>
  <si>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</si>
  <si>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</si>
  <si>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</si>
  <si>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</si>
  <si>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</si>
  <si>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</si>
  <si>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</si>
  <si>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</si>
  <si>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</si>
  <si>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</si>
  <si>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</si>
  <si>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</si>
  <si>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</si>
  <si>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</si>
  <si>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</si>
  <si>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</si>
  <si>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</si>
  <si>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</si>
  <si>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</si>
  <si>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</si>
  <si>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</si>
  <si>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</si>
  <si>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</si>
  <si>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</si>
  <si>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</si>
  <si>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</si>
  <si>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</si>
  <si>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</si>
  <si>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</si>
  <si>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</si>
  <si>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</si>
  <si>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</si>
  <si>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</si>
  <si>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</si>
  <si>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</si>
  <si>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</si>
  <si>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</si>
  <si>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</si>
  <si>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</si>
  <si>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</si>
  <si>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</si>
  <si>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</si>
  <si>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</si>
  <si>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</si>
  <si>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</si>
  <si>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</si>
  <si>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</si>
  <si>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</si>
  <si>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</si>
  <si>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</si>
  <si>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</si>
  <si>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</si>
  <si>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</si>
  <si>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</si>
  <si>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</si>
  <si>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</si>
  <si>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</si>
  <si>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</si>
  <si>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</si>
  <si>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</si>
  <si>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</si>
  <si>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</si>
  <si>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</si>
  <si>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</si>
  <si>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</si>
  <si>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</si>
  <si>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</si>
  <si>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</si>
  <si>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</si>
  <si>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</si>
  <si>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</si>
  <si>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</si>
  <si>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</si>
  <si>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</si>
  <si>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</si>
  <si>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</si>
  <si>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</si>
  <si>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</si>
  <si>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</si>
  <si>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</si>
  <si>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</si>
  <si>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</si>
  <si>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</si>
  <si>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</si>
  <si>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</si>
  <si>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</si>
  <si>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</si>
  <si>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</si>
  <si>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</si>
  <si>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</si>
  <si>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</si>
  <si>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</si>
  <si>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</si>
  <si>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</si>
  <si>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</si>
  <si>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</si>
  <si>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</si>
  <si>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</si>
  <si>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</si>
  <si>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</si>
  <si>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</si>
  <si>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</si>
  <si>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</si>
  <si>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</si>
  <si>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</si>
  <si>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</si>
  <si>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</si>
  <si>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</si>
  <si>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</si>
  <si>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</si>
  <si>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</si>
  <si>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</si>
  <si>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</si>
  <si>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</si>
  <si>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</si>
  <si>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</si>
  <si>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</si>
  <si>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</si>
  <si>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</si>
  <si>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</si>
  <si>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</si>
  <si>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</si>
  <si>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</si>
  <si>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</si>
  <si>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</si>
  <si>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</si>
  <si>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</si>
  <si>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</si>
  <si>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</si>
  <si>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</si>
  <si>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</si>
  <si>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</si>
  <si>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</si>
  <si>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</si>
  <si>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</si>
  <si>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</si>
  <si>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</si>
  <si>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</si>
  <si>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</si>
  <si>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</si>
  <si>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</si>
  <si>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</si>
  <si>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â€”
â€”
My #1 goal is to have these items shipped by Dec 10th â€”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</si>
  <si>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</si>
  <si>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</si>
  <si>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</si>
  <si>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</si>
  <si>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</si>
  <si>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</si>
  <si>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</si>
  <si>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</si>
  <si>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</si>
  <si>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</si>
  <si>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</si>
  <si>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</si>
  <si>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</si>
  <si>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</si>
  <si>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</si>
  <si>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</si>
  <si>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</si>
  <si>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</si>
  <si>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</si>
  <si>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</si>
  <si>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</si>
  <si>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</si>
  <si>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</si>
  <si>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</si>
  <si>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</si>
  <si>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</si>
  <si>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</si>
  <si>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</si>
  <si>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</si>
  <si>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</si>
  <si>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</si>
  <si>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</si>
  <si>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</si>
  <si>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</si>
  <si>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</si>
  <si>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</si>
  <si>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</si>
  <si>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</si>
  <si>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</si>
  <si>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</si>
  <si>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</si>
  <si>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</si>
  <si>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</si>
  <si>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</si>
  <si>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</si>
  <si>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</si>
  <si>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</si>
  <si>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</si>
  <si>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</si>
  <si>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</si>
  <si>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</si>
  <si>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</si>
  <si>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</si>
  <si>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</si>
  <si>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</si>
  <si>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</si>
  <si>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</si>
  <si>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</si>
  <si>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</si>
  <si>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</si>
  <si>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</si>
  <si>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</si>
  <si>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</si>
  <si>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</si>
  <si>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</si>
  <si>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</si>
  <si>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</si>
  <si>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</si>
  <si>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</si>
  <si>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</si>
  <si>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</si>
  <si>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</si>
  <si>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</si>
  <si>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</si>
  <si>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</si>
  <si>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</si>
  <si>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</si>
  <si>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</si>
  <si>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</si>
  <si>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</si>
  <si>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</si>
  <si>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</si>
  <si>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</si>
  <si>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</si>
  <si>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</si>
  <si>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</si>
  <si>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</si>
  <si>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</si>
  <si>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</si>
  <si>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</si>
  <si>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</si>
  <si>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</si>
  <si>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</si>
  <si>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</si>
  <si>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</si>
  <si>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</si>
  <si>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</si>
  <si>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</si>
  <si>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</si>
  <si>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</si>
  <si>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</si>
  <si>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</si>
  <si>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</si>
  <si>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</si>
  <si>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</si>
  <si>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</si>
  <si>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</si>
  <si>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</si>
  <si>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</si>
  <si>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</si>
  <si>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</si>
  <si>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</si>
  <si>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</si>
  <si>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</si>
  <si>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</si>
  <si>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</si>
  <si>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</si>
  <si>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</si>
  <si>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</si>
  <si>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</si>
  <si>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</si>
  <si>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</si>
  <si>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</si>
  <si>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</si>
  <si>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</si>
  <si>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</si>
  <si>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</si>
  <si>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</si>
  <si>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</si>
  <si>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</si>
  <si>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</si>
  <si>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</si>
  <si>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</si>
  <si>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</si>
  <si>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</si>
  <si>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</si>
  <si>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</si>
  <si>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</si>
  <si>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</si>
  <si>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</si>
  <si>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</si>
  <si>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â€“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</si>
  <si>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</si>
  <si>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</si>
  <si>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</si>
  <si>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</si>
  <si>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</si>
  <si>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</si>
  <si>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</si>
  <si>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</si>
  <si>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</si>
  <si>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</si>
  <si>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</si>
  <si>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</si>
  <si>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</si>
  <si>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</si>
  <si>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</si>
  <si>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</si>
  <si>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</si>
  <si>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</si>
  <si>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</si>
  <si>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</si>
  <si>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</si>
  <si>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</si>
  <si>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</si>
  <si>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</si>
  <si>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</si>
  <si>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â€”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</si>
  <si>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</si>
  <si>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</si>
  <si>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</si>
  <si>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</si>
  <si>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</si>
  <si>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</si>
  <si>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</si>
  <si>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</si>
  <si>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</si>
  <si>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</si>
  <si>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</si>
  <si>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</si>
  <si>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</si>
  <si>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</si>
  <si>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</si>
  <si>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</si>
  <si>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</si>
  <si>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</si>
  <si>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</si>
  <si>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</si>
  <si>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</si>
  <si>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</si>
  <si>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</si>
  <si>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</si>
  <si>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</si>
  <si>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</si>
  <si>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</si>
  <si>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</si>
  <si>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</si>
  <si>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</si>
  <si>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</si>
  <si>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</si>
  <si>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</si>
  <si>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</si>
  <si>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</si>
  <si>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</si>
  <si>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</si>
  <si>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</si>
  <si>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</si>
  <si>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</si>
  <si>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</si>
  <si>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</si>
  <si>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</si>
  <si>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</si>
  <si>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</si>
  <si>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</si>
  <si>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</si>
  <si>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</si>
  <si>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</si>
  <si>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</si>
  <si>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</si>
  <si>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</si>
  <si>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</si>
  <si>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</si>
  <si>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</si>
  <si>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</si>
  <si>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</si>
  <si>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</si>
  <si>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</si>
  <si>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</si>
  <si>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</si>
  <si>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</si>
  <si>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</si>
  <si>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</si>
  <si>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</si>
  <si>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</si>
  <si>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</si>
  <si>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</si>
  <si>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</si>
  <si>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</si>
  <si>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</si>
  <si>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</si>
  <si>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</si>
  <si>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</si>
  <si>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</si>
  <si>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</si>
  <si>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</si>
  <si>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</si>
  <si>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</si>
  <si>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</si>
  <si>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</si>
  <si>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</si>
  <si>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</si>
  <si>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</si>
  <si>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</si>
  <si>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</si>
  <si>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</si>
  <si>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</si>
  <si>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</si>
  <si>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</si>
  <si>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</si>
  <si>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</si>
  <si>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</si>
  <si>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</si>
  <si>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</si>
  <si>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</si>
  <si>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</si>
  <si>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</si>
  <si>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</si>
  <si>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</si>
  <si>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</si>
  <si>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</si>
  <si>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</si>
  <si>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</si>
  <si>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</si>
  <si>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</si>
  <si>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</si>
  <si>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</si>
  <si>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</si>
  <si>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</si>
  <si>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</si>
  <si>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</si>
  <si>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</si>
  <si>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</si>
  <si>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</si>
  <si>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</si>
  <si>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</si>
  <si>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</si>
  <si>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</si>
  <si>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</si>
  <si>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</si>
  <si>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</si>
  <si>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</si>
  <si>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</si>
  <si>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</si>
  <si>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</si>
  <si>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</si>
  <si>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</si>
  <si>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</si>
  <si>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</si>
  <si>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</si>
  <si>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</si>
  <si>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</si>
  <si>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</si>
  <si>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</si>
  <si>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</si>
  <si>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</si>
  <si>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</si>
  <si>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</si>
  <si>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</si>
  <si>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</si>
  <si>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</si>
  <si>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</si>
  <si>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</si>
  <si>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</si>
  <si>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</si>
  <si>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</si>
  <si>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</si>
  <si>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</si>
  <si>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</si>
  <si>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</si>
  <si>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</si>
  <si>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</si>
  <si>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</si>
  <si>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</si>
  <si>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</si>
  <si>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</si>
  <si>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</si>
  <si>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</si>
  <si>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</si>
  <si>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</si>
  <si>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</si>
  <si>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</si>
  <si>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</si>
  <si>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</si>
  <si>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</si>
  <si>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</si>
  <si>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</si>
  <si>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</si>
  <si>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</si>
  <si>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</si>
  <si>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</si>
  <si>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</si>
  <si>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</si>
  <si>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</si>
  <si>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</si>
  <si>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</si>
  <si>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</si>
  <si>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</si>
  <si>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</si>
  <si>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</si>
  <si>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</si>
  <si>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</si>
  <si>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</si>
  <si>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</si>
  <si>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</si>
  <si>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</si>
  <si>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</si>
  <si>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</si>
  <si>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</si>
  <si>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</si>
  <si>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</si>
  <si>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</si>
  <si>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</si>
  <si>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</si>
  <si>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</si>
  <si>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</si>
  <si>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</si>
  <si>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</si>
  <si>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</si>
  <si>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</si>
  <si>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</si>
  <si>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</si>
  <si>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</si>
  <si>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</si>
  <si>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</si>
  <si>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</si>
  <si>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</si>
  <si>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</si>
  <si>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</si>
  <si>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</si>
  <si>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</si>
  <si>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</si>
  <si>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</si>
  <si>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</si>
  <si>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</si>
  <si>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</si>
  <si>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</si>
  <si>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</si>
  <si>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</si>
  <si>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</si>
  <si>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</si>
  <si>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</si>
  <si>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</si>
  <si>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</si>
  <si>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</si>
  <si>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</si>
  <si>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</si>
  <si>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</si>
  <si>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</si>
  <si>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</si>
  <si>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</si>
  <si>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</si>
  <si>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</si>
  <si>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</si>
  <si>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</si>
  <si>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</si>
  <si>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</si>
  <si>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</si>
  <si>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</si>
  <si>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</si>
  <si>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</si>
  <si>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</si>
  <si>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</si>
  <si>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</si>
  <si>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</si>
  <si>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</si>
  <si>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</si>
  <si>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</si>
  <si>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</si>
  <si>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</si>
  <si>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</si>
  <si>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</si>
  <si>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</si>
  <si>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</si>
  <si>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</si>
  <si>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</si>
  <si>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</si>
  <si>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</si>
  <si>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</si>
  <si>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</si>
  <si>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</si>
  <si>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</si>
  <si>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</si>
  <si>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</si>
  <si>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</si>
  <si>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</si>
  <si>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</si>
  <si>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</si>
  <si>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</si>
  <si>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</si>
  <si>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</si>
  <si>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</si>
  <si>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</si>
  <si>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</si>
  <si>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</si>
  <si>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</si>
  <si>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</si>
  <si>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</si>
  <si>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</si>
  <si>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</si>
  <si>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</si>
  <si>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</si>
  <si>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</si>
  <si>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</si>
  <si>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</si>
  <si>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</si>
  <si>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</si>
  <si>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</si>
  <si>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</si>
  <si>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</si>
  <si>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</si>
  <si>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</si>
  <si>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</si>
  <si>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</si>
  <si>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</si>
  <si>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</si>
  <si>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</si>
  <si>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</si>
  <si>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</si>
  <si>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</si>
  <si>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</si>
  <si>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</si>
  <si>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</si>
  <si>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</si>
  <si>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</si>
  <si>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</si>
  <si>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</si>
  <si>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</si>
  <si>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</si>
  <si>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</si>
  <si>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</si>
  <si>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</si>
  <si>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</si>
  <si>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</si>
  <si>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</si>
  <si>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</si>
  <si>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</si>
  <si>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</si>
  <si>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</si>
  <si>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</si>
  <si>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</si>
  <si>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</si>
  <si>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</si>
  <si>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</si>
  <si>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</si>
  <si>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</si>
  <si>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</si>
  <si>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</si>
  <si>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</si>
  <si>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</si>
  <si>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</si>
  <si>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</si>
  <si>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</si>
  <si>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</si>
  <si>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â€¢ {product_purchased_at} is the name of that product.
â€¢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</si>
  <si>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</si>
  <si>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</si>
  <si>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</si>
  <si>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</si>
  <si>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</si>
  <si>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</si>
  <si>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</si>
  <si>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</si>
  <si>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</si>
  <si>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</si>
  <si>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</si>
  <si>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</si>
  <si>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</si>
  <si>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</si>
  <si>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â€”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</si>
  <si>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</si>
  <si>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</si>
  <si>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Â· 3.6 years old
Â· 4 year old
Â·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</si>
  <si>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</si>
  <si>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</si>
  <si>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</si>
  <si>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</si>
  <si>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</si>
  <si>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</si>
  <si>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</si>
  <si>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</si>
  <si>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</si>
  <si>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</si>
  <si>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</si>
  <si>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</si>
  <si>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</si>
  <si>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</si>
  <si>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</si>
  <si>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</si>
  <si>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</si>
  <si>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</si>
  <si>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</si>
  <si>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</si>
  <si>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</si>
  <si>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</si>
  <si>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</si>
  <si>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</si>
  <si>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</si>
  <si>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</si>
  <si>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</si>
  <si>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</si>
  <si>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</si>
  <si>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</si>
  <si>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</si>
  <si>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</si>
  <si>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</si>
  <si>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</si>
  <si>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</si>
  <si>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</si>
  <si>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</si>
  <si>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</si>
  <si>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</si>
  <si>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</si>
  <si>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</si>
  <si>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</si>
  <si>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</si>
  <si>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</si>
  <si>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</si>
  <si>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</si>
  <si>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</si>
  <si>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</si>
  <si>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</si>
  <si>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</si>
  <si>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</si>
  <si>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</si>
  <si>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</si>
  <si>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</si>
  <si>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</si>
  <si>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</si>
  <si>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</si>
  <si>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</si>
  <si>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</si>
  <si>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</si>
  <si>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</si>
  <si>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</si>
  <si>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</si>
  <si>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</si>
  <si>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</si>
  <si>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</si>
  <si>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</si>
  <si>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</si>
  <si>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</si>
  <si>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</si>
  <si>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</si>
  <si>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</si>
  <si>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</si>
  <si>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</si>
  <si>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</si>
  <si>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</si>
  <si>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</si>
  <si>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</si>
  <si>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</si>
  <si>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</si>
  <si>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</si>
  <si>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</si>
  <si>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</si>
  <si>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</si>
  <si>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</si>
  <si>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</si>
  <si>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</si>
  <si>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</si>
  <si>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</si>
  <si>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</si>
  <si>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</si>
  <si>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</si>
  <si>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</si>
  <si>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</si>
  <si>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</si>
  <si>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</si>
  <si>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</si>
  <si>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</si>
  <si>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</si>
  <si>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</si>
  <si>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</si>
  <si>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</si>
  <si>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</si>
  <si>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</si>
  <si>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</si>
  <si>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</si>
  <si>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</si>
  <si>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</si>
  <si>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â€¢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</si>
  <si>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</si>
  <si>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</si>
  <si>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</si>
  <si>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</si>
  <si>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</si>
  <si>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</si>
  <si>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</si>
  <si>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</si>
  <si>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</si>
  <si>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</si>
  <si>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</si>
  <si>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</si>
  <si>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</si>
  <si>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</si>
  <si>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</si>
  <si>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</si>
  <si>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</si>
  <si>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</si>
  <si>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</si>
  <si>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</si>
  <si>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</si>
  <si>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</si>
  <si>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</si>
  <si>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</si>
  <si>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</si>
  <si>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</si>
  <si>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</si>
  <si>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</si>
  <si>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</si>
  <si>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</si>
  <si>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</si>
  <si>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</si>
  <si>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</si>
  <si>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</si>
  <si>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</si>
  <si>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</si>
  <si>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</si>
  <si>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</si>
  <si>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</si>
  <si>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</si>
  <si>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</si>
  <si>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</si>
  <si>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</si>
  <si>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</si>
  <si>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</si>
  <si>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</si>
  <si>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</si>
  <si>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</si>
  <si>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</si>
  <si>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</si>
  <si>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</si>
  <si>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</si>
  <si>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</si>
  <si>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</si>
  <si>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</si>
  <si>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</si>
  <si>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</si>
  <si>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</si>
  <si>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</si>
  <si>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</si>
  <si>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</si>
  <si>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</si>
  <si>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</si>
  <si>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</si>
  <si>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</si>
  <si>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</si>
  <si>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</si>
  <si>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</si>
  <si>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</si>
  <si>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â†‘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</si>
  <si>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</si>
  <si>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</si>
  <si>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</si>
  <si>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</si>
  <si>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</si>
  <si>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</si>
  <si>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</si>
  <si>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</si>
  <si>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</si>
  <si>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</si>
  <si>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</si>
  <si>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</si>
  <si>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</si>
  <si>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</si>
  <si>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</si>
  <si>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</si>
  <si>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</si>
  <si>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</si>
  <si>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</si>
  <si>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</si>
  <si>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</si>
  <si>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</si>
  <si>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</si>
  <si>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</si>
  <si>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</si>
  <si>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</si>
  <si>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</si>
  <si>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</si>
  <si>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</si>
  <si>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</si>
  <si>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</si>
  <si>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</si>
  <si>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</si>
  <si>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</si>
  <si>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</si>
  <si>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</si>
  <si>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</si>
  <si>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â€¢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</si>
  <si>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</si>
  <si>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</si>
  <si>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</si>
  <si>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</si>
  <si>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</si>
  <si>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</si>
  <si>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</si>
  <si>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</si>
  <si>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</si>
  <si>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</si>
  <si>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</si>
  <si>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</si>
  <si>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</si>
  <si>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</si>
  <si>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</si>
  <si>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</si>
  <si>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</si>
  <si>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</si>
  <si>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</si>
  <si>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</si>
  <si>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</si>
  <si>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</si>
  <si>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</si>
  <si>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</si>
  <si>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</si>
  <si>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</si>
  <si>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</si>
  <si>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</si>
  <si>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</si>
  <si>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</si>
  <si>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</si>
  <si>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</si>
  <si>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</si>
  <si>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</si>
  <si>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</si>
  <si>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</si>
  <si>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</si>
  <si>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</si>
  <si>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</si>
  <si>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</si>
  <si>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</si>
  <si>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</si>
  <si>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</si>
  <si>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</si>
  <si>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</si>
  <si>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</si>
  <si>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</si>
  <si>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</si>
  <si>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</si>
  <si>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</si>
  <si>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</si>
  <si>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</si>
  <si>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</si>
  <si>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</si>
  <si>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</si>
  <si>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</si>
  <si>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</si>
  <si>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</si>
  <si>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</si>
  <si>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</si>
  <si>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</si>
  <si>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</si>
  <si>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</si>
  <si>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</si>
  <si>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</si>
  <si>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</si>
  <si>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</si>
  <si>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</si>
  <si>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</si>
  <si>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</si>
  <si>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</si>
  <si>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</si>
  <si>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</si>
  <si>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</si>
  <si>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</si>
  <si>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</si>
  <si>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</si>
  <si>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</si>
  <si>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</si>
  <si>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</si>
  <si>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</si>
  <si>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</si>
  <si>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</si>
  <si>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</si>
  <si>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</si>
  <si>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</si>
  <si>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</si>
  <si>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</si>
  <si>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</si>
  <si>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</si>
  <si>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</si>
  <si>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</si>
  <si>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</si>
  <si>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</si>
  <si>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</si>
  <si>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</si>
  <si>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</si>
  <si>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</si>
  <si>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</si>
  <si>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</si>
  <si>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</si>
  <si>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</si>
  <si>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</si>
  <si>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</si>
  <si>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</si>
  <si>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</si>
  <si>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</si>
  <si>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</si>
  <si>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</si>
  <si>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</si>
  <si>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</si>
  <si>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</si>
  <si>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</si>
  <si>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</si>
  <si>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</si>
  <si>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</si>
  <si>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</si>
  <si>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</si>
  <si>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</si>
  <si>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</si>
  <si>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</si>
  <si>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</si>
  <si>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</si>
  <si>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</si>
  <si>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</si>
  <si>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</si>
  <si>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</si>
  <si>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</si>
  <si>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</si>
  <si>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</si>
  <si>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</si>
  <si>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</si>
  <si>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</si>
  <si>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</si>
  <si>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</si>
  <si>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</si>
  <si>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</si>
  <si>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</si>
  <si>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</si>
  <si>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</si>
  <si>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</si>
  <si>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</si>
  <si>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</si>
  <si>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</si>
  <si>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</si>
  <si>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</si>
  <si>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</si>
  <si>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</si>
  <si>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</si>
  <si>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</si>
  <si>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</si>
  <si>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</si>
  <si>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</si>
  <si>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</si>
  <si>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</si>
  <si>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</si>
  <si>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</si>
  <si>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</si>
  <si>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</si>
  <si>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</si>
  <si>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</si>
  <si>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</si>
  <si>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</si>
  <si>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</si>
  <si>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</si>
  <si>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</si>
  <si>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</si>
  <si>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</si>
  <si>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</si>
  <si>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</si>
  <si>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</si>
  <si>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</si>
  <si>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</si>
  <si>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</si>
  <si>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</si>
  <si>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</si>
  <si>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</si>
  <si>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</si>
  <si>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</si>
  <si>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</si>
  <si>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</si>
  <si>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</si>
  <si>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</si>
  <si>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</si>
  <si>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</si>
  <si>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</si>
  <si>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</si>
  <si>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</si>
  <si>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</si>
  <si>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</si>
  <si>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</si>
  <si>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</si>
  <si>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</si>
  <si>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</si>
  <si>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</si>
  <si>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</si>
  <si>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</si>
  <si>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</si>
  <si>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</si>
  <si>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</si>
  <si>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</si>
  <si>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</si>
  <si>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</si>
  <si>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</si>
  <si>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</si>
  <si>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</si>
  <si>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</si>
  <si>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</si>
  <si>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</si>
  <si>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</si>
  <si>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</si>
  <si>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</si>
  <si>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</si>
  <si>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</si>
  <si>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</si>
  <si>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</si>
  <si>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</si>
  <si>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</si>
  <si>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</si>
  <si>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</si>
  <si>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</si>
  <si>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</si>
  <si>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</si>
  <si>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</si>
  <si>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</si>
  <si>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</si>
  <si>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</si>
  <si>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</si>
  <si>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</si>
  <si>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</si>
  <si>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</si>
  <si>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</si>
  <si>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</si>
  <si>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</si>
  <si>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</si>
  <si>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</si>
  <si>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</si>
  <si>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</si>
  <si>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</si>
  <si>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</si>
  <si>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</si>
  <si>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</si>
  <si>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</si>
  <si>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</si>
  <si>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</si>
  <si>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</si>
  <si>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</si>
  <si>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</si>
  <si>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</si>
  <si>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</si>
  <si>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</si>
  <si>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</si>
  <si>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</si>
  <si>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</si>
  <si>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</si>
  <si>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</si>
  <si>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</si>
  <si>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</si>
  <si>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</si>
  <si>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</si>
  <si>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</si>
  <si>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</si>
  <si>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</si>
  <si>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</si>
  <si>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</si>
  <si>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</si>
  <si>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</si>
  <si>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</si>
  <si>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</si>
  <si>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</si>
  <si>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</si>
  <si>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</si>
  <si>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</si>
  <si>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</si>
  <si>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</si>
  <si>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</si>
  <si>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</si>
  <si>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</si>
  <si>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</si>
  <si>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</si>
  <si>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</si>
  <si>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</si>
  <si>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</si>
  <si>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</si>
  <si>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</si>
  <si>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</si>
  <si>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</si>
  <si>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</si>
  <si>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</si>
  <si>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</si>
  <si>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</si>
  <si>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</si>
  <si>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</si>
  <si>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</si>
  <si>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</si>
  <si>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</si>
  <si>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</si>
  <si>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</si>
  <si>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</si>
  <si>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</si>
  <si>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</si>
  <si>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</si>
  <si>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</si>
  <si>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</si>
  <si>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</si>
  <si>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</si>
  <si>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</si>
  <si>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</si>
  <si>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</si>
  <si>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</si>
  <si>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</si>
  <si>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</si>
  <si>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</si>
  <si>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</si>
  <si>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</si>
  <si>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</si>
  <si>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</si>
  <si>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</si>
  <si>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</si>
  <si>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</si>
  <si>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</si>
  <si>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</si>
  <si>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</si>
  <si>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</si>
  <si>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</si>
  <si>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</si>
  <si>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</si>
  <si>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</si>
  <si>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</si>
  <si>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</si>
  <si>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</si>
  <si>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</si>
  <si>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</si>
  <si>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</si>
  <si>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</si>
  <si>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</si>
  <si>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</si>
  <si>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</si>
  <si>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</si>
  <si>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</si>
  <si>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</si>
  <si>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</si>
  <si>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</si>
  <si>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</si>
  <si>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</si>
  <si>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</si>
  <si>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</si>
  <si>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</si>
  <si>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</si>
  <si>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</si>
  <si>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</si>
  <si>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</si>
  <si>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</si>
  <si>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</si>
  <si>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</si>
  <si>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</si>
  <si>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</si>
  <si>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</si>
  <si>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</si>
  <si>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</si>
  <si>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</si>
  <si>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</si>
  <si>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</si>
  <si>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</si>
  <si>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</si>
  <si>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</si>
  <si>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</si>
  <si>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</si>
  <si>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</si>
  <si>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</si>
  <si>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</si>
  <si>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</si>
  <si>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</si>
  <si>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</si>
  <si>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</si>
  <si>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â€”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</si>
  <si>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</si>
  <si>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</si>
  <si>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</si>
  <si>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</si>
  <si>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</si>
  <si>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</si>
  <si>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</si>
  <si>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</si>
  <si>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</si>
  <si>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</si>
  <si>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</si>
  <si>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</si>
  <si>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</si>
  <si>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</si>
  <si>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</si>
  <si>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</si>
  <si>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</si>
  <si>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</si>
  <si>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</si>
  <si>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</si>
  <si>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</si>
  <si>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</si>
  <si>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</si>
  <si>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</si>
  <si>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</si>
  <si>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</si>
  <si>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</si>
  <si>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</si>
  <si>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</si>
  <si>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</si>
  <si>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</si>
  <si>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</si>
  <si>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</si>
  <si>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</si>
  <si>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</si>
  <si>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</si>
  <si>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</si>
  <si>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</si>
  <si>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</si>
  <si>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</si>
  <si>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</si>
  <si>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</si>
  <si>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</si>
  <si>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</si>
  <si>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</si>
  <si>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</si>
  <si>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</si>
  <si>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</si>
  <si>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</si>
  <si>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</si>
  <si>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</si>
  <si>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</si>
  <si>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</si>
  <si>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</si>
  <si>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</si>
  <si>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</si>
  <si>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</si>
  <si>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</si>
  <si>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</si>
  <si>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</si>
  <si>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</si>
  <si>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</si>
  <si>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</si>
  <si>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</si>
  <si>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</si>
  <si>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</si>
  <si>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</si>
  <si>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</si>
  <si>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</si>
  <si>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</si>
  <si>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</si>
  <si>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</si>
  <si>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</si>
  <si>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</si>
  <si>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</si>
  <si>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</si>
  <si>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</si>
  <si>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</si>
  <si>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</si>
  <si>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</si>
  <si>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</si>
  <si>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</si>
  <si>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</si>
  <si>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</si>
  <si>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</si>
  <si>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</si>
  <si>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</si>
  <si>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</si>
  <si>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</si>
  <si>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</si>
  <si>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</si>
  <si>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</si>
  <si>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</si>
  <si>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</si>
  <si>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</si>
  <si>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</si>
  <si>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</si>
  <si>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</si>
  <si>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</si>
  <si>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</si>
  <si>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</si>
  <si>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</si>
  <si>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</si>
  <si>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</si>
  <si>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</si>
  <si>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</si>
  <si>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</si>
  <si>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</si>
  <si>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</si>
  <si>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</si>
  <si>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</si>
  <si>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</si>
  <si>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</si>
  <si>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</si>
  <si>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</si>
  <si>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</si>
  <si>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</si>
  <si>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</si>
  <si>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</si>
  <si>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</si>
  <si>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</si>
  <si>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</si>
  <si>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</si>
  <si>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</si>
  <si>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</si>
  <si>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</si>
  <si>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</si>
  <si>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</si>
  <si>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</si>
  <si>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</si>
  <si>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</si>
  <si>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</si>
  <si>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</si>
  <si>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</si>
  <si>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</si>
  <si>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</si>
  <si>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</si>
  <si>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</si>
  <si>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</si>
  <si>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</si>
  <si>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</si>
  <si>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</si>
  <si>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</si>
  <si>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</si>
  <si>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</si>
  <si>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</si>
  <si>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</si>
  <si>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</si>
  <si>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</si>
  <si>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</si>
  <si>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</si>
  <si>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</si>
  <si>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</si>
  <si>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</si>
  <si>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</si>
  <si>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</si>
  <si>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</si>
  <si>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</si>
  <si>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</si>
  <si>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</si>
  <si>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</si>
  <si>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</si>
  <si>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</si>
  <si>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</si>
  <si>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</si>
  <si>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</si>
  <si>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</si>
  <si>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</si>
  <si>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</si>
  <si>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</si>
  <si>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</si>
  <si>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</si>
  <si>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</si>
  <si>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</si>
  <si>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</si>
  <si>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</si>
  <si>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</si>
  <si>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</si>
  <si>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</si>
  <si>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</si>
  <si>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</si>
  <si>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</si>
  <si>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</si>
  <si>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</si>
  <si>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</si>
  <si>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</si>
  <si>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</si>
  <si>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</si>
  <si>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</si>
  <si>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â€¢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</si>
  <si>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</si>
  <si>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</si>
  <si>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</si>
  <si>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</si>
  <si>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</si>
  <si>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</si>
  <si>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</si>
  <si>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</si>
  <si>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</si>
  <si>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</si>
  <si>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</si>
  <si>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</si>
  <si>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</si>
  <si>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</si>
  <si>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</si>
  <si>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</si>
  <si>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</si>
  <si>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</si>
  <si>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</si>
  <si>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</si>
  <si>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</si>
  <si>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</si>
  <si>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</si>
  <si>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</si>
  <si>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</si>
  <si>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</si>
  <si>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</si>
  <si>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</si>
  <si>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</si>
  <si>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</si>
  <si>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â€”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</si>
  <si>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</si>
  <si>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</si>
  <si>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</si>
  <si>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</si>
  <si>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</si>
  <si>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</si>
  <si>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</si>
  <si>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</si>
  <si>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</si>
  <si>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</si>
  <si>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</si>
  <si>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</si>
  <si>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</si>
  <si>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</si>
  <si>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</si>
  <si>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</si>
  <si>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</si>
  <si>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</si>
  <si>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</si>
  <si>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</si>
  <si>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</si>
  <si>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</si>
  <si>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</si>
  <si>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</si>
  <si>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</si>
  <si>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</si>
  <si>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</si>
  <si>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</si>
  <si>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</si>
  <si>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</si>
  <si>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</si>
  <si>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</si>
  <si>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</si>
  <si>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</si>
  <si>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</si>
  <si>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</si>
  <si>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</si>
  <si>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</si>
  <si>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</si>
  <si>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</si>
  <si>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</si>
  <si>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</si>
  <si>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</si>
  <si>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</si>
  <si>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</si>
  <si>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</si>
  <si>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</si>
  <si>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</si>
  <si>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</si>
  <si>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</si>
  <si>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</si>
  <si>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</si>
  <si>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</si>
  <si>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</si>
  <si>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</si>
  <si>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</si>
  <si>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</si>
  <si>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</si>
  <si>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</si>
  <si>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</si>
  <si>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</si>
  <si>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</si>
  <si>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</si>
  <si>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</si>
  <si>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</si>
  <si>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</si>
  <si>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</si>
  <si>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</si>
  <si>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</si>
  <si>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</si>
  <si>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</si>
  <si>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</si>
  <si>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</si>
  <si>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</si>
  <si>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</si>
  <si>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</si>
  <si>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</si>
  <si>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</si>
  <si>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</si>
  <si>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</si>
  <si>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</si>
  <si>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</si>
  <si>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</si>
  <si>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</si>
  <si>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</si>
  <si>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</si>
  <si>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</si>
  <si>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</si>
  <si>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</si>
  <si>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</si>
  <si>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</si>
  <si>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</si>
  <si>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</si>
  <si>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</si>
  <si>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</si>
  <si>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</si>
  <si>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</si>
  <si>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</si>
  <si>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</si>
  <si>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</si>
  <si>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</si>
  <si>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</si>
  <si>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</si>
  <si>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</si>
  <si>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</si>
  <si>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</si>
  <si>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</si>
  <si>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</si>
  <si>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</si>
  <si>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</si>
  <si>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</si>
  <si>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</si>
  <si>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</si>
  <si>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</si>
  <si>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</si>
  <si>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</si>
  <si>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</si>
  <si>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</si>
  <si>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</si>
  <si>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</si>
  <si>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</si>
  <si>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</si>
  <si>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</si>
  <si>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</si>
  <si>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</si>
  <si>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</si>
  <si>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</si>
  <si>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</si>
  <si>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</si>
  <si>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</si>
  <si>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</si>
  <si>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</si>
  <si>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</si>
  <si>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</si>
  <si>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</si>
  <si>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</si>
  <si>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</si>
  <si>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</si>
  <si>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</si>
  <si>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</si>
  <si>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</si>
  <si>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</si>
  <si>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</si>
  <si>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</si>
  <si>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</si>
  <si>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</si>
  <si>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</si>
  <si>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</si>
  <si>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</si>
  <si>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</si>
  <si>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</si>
  <si>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</si>
  <si>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</si>
  <si>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</si>
  <si>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</si>
  <si>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</si>
  <si>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</si>
  <si>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</si>
  <si>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</si>
  <si>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</si>
  <si>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</si>
  <si>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</si>
  <si>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</si>
  <si>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</si>
  <si>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</si>
  <si>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</si>
  <si>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</si>
  <si>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</si>
  <si>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</si>
  <si>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</si>
  <si>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</si>
  <si>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</si>
  <si>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</si>
  <si>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</si>
  <si>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</si>
  <si>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</si>
  <si>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</si>
  <si>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</si>
  <si>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</si>
  <si>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</si>
  <si>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</si>
  <si>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</si>
  <si>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</si>
  <si>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</si>
  <si>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</si>
  <si>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</si>
  <si>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</si>
  <si>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</si>
  <si>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</si>
  <si>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</si>
  <si>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</si>
  <si>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</si>
  <si>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</si>
  <si>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</si>
  <si>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</si>
  <si>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</si>
  <si>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</si>
  <si>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</si>
  <si>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</si>
  <si>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</si>
  <si>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</si>
  <si>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</si>
  <si>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</si>
  <si>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</si>
  <si>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</si>
  <si>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</si>
  <si>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</si>
  <si>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</si>
  <si>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â€¢Please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</si>
  <si>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</si>
  <si>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</si>
  <si>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</si>
  <si>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</si>
  <si>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</si>
  <si>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</si>
  <si>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</si>
  <si>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</si>
  <si>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</si>
  <si>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</si>
  <si>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</si>
  <si>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</si>
  <si>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</si>
  <si>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</si>
  <si>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</si>
  <si>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</si>
  <si>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</si>
  <si>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</si>
  <si>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</si>
  <si>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</si>
  <si>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</si>
  <si>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</si>
  <si>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</si>
  <si>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</si>
  <si>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</si>
  <si>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</si>
  <si>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</si>
  <si>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</si>
  <si>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</si>
  <si>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</si>
  <si>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</si>
  <si>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</si>
  <si>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</si>
  <si>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</si>
  <si>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</si>
  <si>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</si>
  <si>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</si>
  <si>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</si>
  <si>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</si>
  <si>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</si>
  <si>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</si>
  <si>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</si>
  <si>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</si>
  <si>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</si>
  <si>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</si>
  <si>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</si>
  <si>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</si>
  <si>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</si>
  <si>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</si>
  <si>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</si>
  <si>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</si>
  <si>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</si>
  <si>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</si>
  <si>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</si>
  <si>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</si>
  <si>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</si>
  <si>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</si>
  <si>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</si>
  <si>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</si>
  <si>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</si>
  <si>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</si>
  <si>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</si>
  <si>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</si>
  <si>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</si>
  <si>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</si>
  <si>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</si>
  <si>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</si>
  <si>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</si>
  <si>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</si>
  <si>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</si>
  <si>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</si>
  <si>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</si>
  <si>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</si>
  <si>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</si>
  <si>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</si>
  <si>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</si>
  <si>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</si>
  <si>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</si>
  <si>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</si>
  <si>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</si>
  <si>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</si>
  <si>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</si>
  <si>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</si>
  <si>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</si>
  <si>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</si>
  <si>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</si>
  <si>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</si>
  <si>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</si>
  <si>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</si>
  <si>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</si>
  <si>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</si>
  <si>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</si>
  <si>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</si>
  <si>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</si>
  <si>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</si>
  <si>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â€”A.O.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</si>
  <si>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</si>
  <si>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</si>
  <si>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</si>
  <si>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</si>
  <si>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</si>
  <si>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</si>
  <si>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</si>
  <si>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</si>
  <si>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</si>
  <si>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</si>
  <si>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</si>
  <si>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</si>
  <si>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</si>
  <si>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</si>
  <si>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</si>
  <si>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</si>
  <si>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</si>
  <si>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</si>
  <si>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</si>
  <si>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</si>
  <si>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</si>
  <si>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</si>
  <si>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</si>
  <si>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</si>
  <si>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</si>
  <si>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</si>
  <si>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</si>
  <si>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</si>
  <si>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</si>
  <si>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</si>
  <si>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</si>
  <si>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</si>
  <si>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</si>
  <si>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</si>
  <si>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</si>
  <si>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</si>
  <si>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</si>
  <si>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</si>
  <si>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</si>
  <si>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</si>
  <si>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</si>
  <si>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</si>
  <si>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</si>
  <si>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</si>
  <si>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</si>
  <si>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</si>
  <si>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</si>
  <si>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</si>
  <si>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</si>
  <si>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</si>
  <si>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</si>
  <si>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</si>
  <si>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</si>
  <si>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</si>
  <si>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</si>
  <si>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</si>
  <si>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</si>
  <si>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</si>
  <si>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</si>
  <si>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</si>
  <si>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</si>
  <si>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</si>
  <si>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</si>
  <si>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</si>
  <si>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</si>
  <si>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</si>
  <si>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</si>
  <si>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</si>
  <si>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</si>
  <si>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</si>
  <si>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</si>
  <si>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</si>
  <si>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</si>
  <si>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</si>
  <si>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</si>
  <si>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</si>
  <si>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</si>
  <si>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</si>
  <si>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</si>
  <si>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</si>
  <si>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</si>
  <si>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</si>
  <si>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</si>
  <si>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</si>
  <si>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</si>
  <si>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</si>
  <si>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</si>
  <si>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</si>
  <si>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</si>
  <si>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</si>
  <si>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</si>
  <si>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</si>
  <si>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</si>
  <si>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</si>
  <si>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</si>
  <si>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</si>
  <si>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</si>
  <si>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</si>
  <si>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</si>
  <si>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</si>
  <si>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</si>
  <si>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</si>
  <si>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</si>
  <si>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</si>
  <si>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</si>
  <si>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</si>
  <si>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</si>
  <si>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</si>
  <si>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</si>
  <si>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</si>
  <si>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</si>
  <si>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</si>
  <si>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</si>
  <si>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</si>
  <si>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</si>
  <si>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</si>
  <si>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</si>
  <si>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</si>
  <si>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</si>
  <si>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</si>
  <si>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</si>
  <si>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</si>
  <si>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</si>
  <si>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</si>
  <si>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</si>
  <si>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</si>
  <si>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</si>
  <si>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</si>
  <si>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</si>
  <si>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</si>
  <si>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</si>
  <si>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</si>
  <si>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</si>
  <si>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</si>
  <si>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</si>
  <si>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</si>
  <si>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</si>
  <si>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</si>
  <si>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</si>
  <si>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</si>
  <si>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</si>
  <si>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</si>
  <si>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</si>
  <si>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</si>
  <si>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</si>
  <si>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</si>
  <si>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</si>
  <si>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</si>
  <si>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</si>
  <si>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</si>
  <si>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</si>
  <si>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</si>
  <si>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</si>
  <si>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</si>
  <si>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</si>
  <si>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</si>
  <si>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</si>
  <si>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</si>
  <si>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â€”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</si>
  <si>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</si>
  <si>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</si>
  <si>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Â I have the new version of the code with a slightly smaller version. Â Thanks.Â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</si>
  <si>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</si>
  <si>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</si>
  <si>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</si>
  <si>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</si>
  <si>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</si>
  <si>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</si>
  <si>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</si>
  <si>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</si>
  <si>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</si>
  <si>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</si>
  <si>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</si>
  <si>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</si>
  <si>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</si>
  <si>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</si>
  <si>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</si>
  <si>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</si>
  <si>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</si>
  <si>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</si>
  <si>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</si>
  <si>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</si>
  <si>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</si>
  <si>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</si>
  <si>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</si>
  <si>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</si>
  <si>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</si>
  <si>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</si>
  <si>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</si>
  <si>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</si>
  <si>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</si>
  <si>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</si>
  <si>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</si>
  <si>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</si>
  <si>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</si>
  <si>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</si>
  <si>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</si>
  <si>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</si>
  <si>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</si>
  <si>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</si>
  <si>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</si>
  <si>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</si>
  <si>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</si>
  <si>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</si>
  <si>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</si>
  <si>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</si>
  <si>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</si>
  <si>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</si>
  <si>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</si>
  <si>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</si>
  <si>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</si>
  <si>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</si>
  <si>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</si>
  <si>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</si>
  <si>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</si>
  <si>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</si>
  <si>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</si>
  <si>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</si>
  <si>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</si>
  <si>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</si>
  <si>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</si>
  <si>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</si>
  <si>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</si>
  <si>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</si>
  <si>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</si>
  <si>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</si>
  <si>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</si>
  <si>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</si>
  <si>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</si>
  <si>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</si>
  <si>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</si>
  <si>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</si>
  <si>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</si>
  <si>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</si>
  <si>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</si>
  <si>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</si>
  <si>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</si>
  <si>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</si>
  <si>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</si>
  <si>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</si>
  <si>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</si>
  <si>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</si>
  <si>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</si>
  <si>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</si>
  <si>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</si>
  <si>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</si>
  <si>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</si>
  <si>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</si>
  <si>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</si>
  <si>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</si>
  <si>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</si>
  <si>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</si>
  <si>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</si>
  <si>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</si>
  <si>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</si>
  <si>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</si>
  <si>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</si>
  <si>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</si>
  <si>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</si>
  <si>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</si>
  <si>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</si>
  <si>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</si>
  <si>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</si>
  <si>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</si>
  <si>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</si>
  <si>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</si>
  <si>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</si>
  <si>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</si>
  <si>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</si>
  <si>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</si>
  <si>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</si>
  <si>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</si>
  <si>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</si>
  <si>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</si>
  <si>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</si>
  <si>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</si>
  <si>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</si>
  <si>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</si>
  <si>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</si>
  <si>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</si>
  <si>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</si>
  <si>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</si>
  <si>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</si>
  <si>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</si>
  <si>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</si>
  <si>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</si>
  <si>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</si>
  <si>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</si>
  <si>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</si>
  <si>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</si>
  <si>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</si>
  <si>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</si>
  <si>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</si>
  <si>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</si>
  <si>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</si>
  <si>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</si>
  <si>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</si>
  <si>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</si>
  <si>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</si>
  <si>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</si>
  <si>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</si>
  <si>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</si>
  <si>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</si>
  <si>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</si>
  <si>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</si>
  <si>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</si>
  <si>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</si>
  <si>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</si>
  <si>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</si>
  <si>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</si>
  <si>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</si>
  <si>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</si>
  <si>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</si>
  <si>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</si>
  <si>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</si>
  <si>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</si>
  <si>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</si>
  <si>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</si>
  <si>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</si>
  <si>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</si>
  <si>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</si>
  <si>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</si>
  <si>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</si>
  <si>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</si>
  <si>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</si>
  <si>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</si>
  <si>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</si>
  <si>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</si>
  <si>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â€¢ Please ensure that the account is updated and the account is valid for a time.
â€¢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</si>
  <si>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</si>
  <si>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</si>
  <si>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</si>
  <si>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</si>
  <si>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</si>
  <si>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</si>
  <si>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</si>
  <si>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</si>
  <si>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</si>
  <si>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</si>
  <si>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</si>
  <si>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</si>
  <si>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</si>
  <si>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</si>
  <si>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</si>
  <si>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</si>
  <si>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</si>
  <si>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</si>
  <si>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</si>
  <si>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</si>
  <si>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</si>
  <si>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</si>
  <si>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</si>
  <si>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</si>
  <si>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</si>
  <si>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</si>
  <si>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</si>
  <si>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</si>
  <si>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</si>
  <si>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</si>
  <si>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</si>
  <si>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</si>
  <si>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</si>
  <si>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</si>
  <si>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</si>
  <si>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</si>
  <si>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</si>
  <si>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</si>
  <si>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</si>
  <si>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</si>
  <si>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</si>
  <si>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</si>
  <si>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</si>
  <si>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</si>
  <si>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</si>
  <si>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</si>
  <si>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</si>
  <si>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</si>
  <si>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</si>
  <si>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â€” The last person to leave the field
"
â€”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</si>
  <si>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</si>
  <si>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</si>
  <si>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</si>
  <si>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</si>
  <si>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</si>
  <si>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</si>
  <si>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</si>
  <si>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</si>
  <si>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</si>
  <si>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</si>
  <si>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</si>
  <si>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</si>
  <si>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</si>
  <si>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</si>
  <si>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</si>
  <si>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</si>
  <si>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</si>
  <si>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</si>
  <si>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</si>
  <si>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</si>
  <si>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</si>
  <si>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</si>
  <si>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</si>
  <si>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</si>
  <si>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</si>
  <si>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</si>
  <si>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</si>
  <si>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</si>
  <si>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</si>
  <si>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</si>
  <si>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</si>
  <si>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</si>
  <si>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</si>
  <si>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</si>
  <si>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</si>
  <si>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</si>
  <si>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</si>
  <si>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</si>
  <si>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</si>
  <si>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</si>
  <si>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</si>
  <si>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</si>
  <si>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</si>
  <si>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</si>
  <si>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</si>
  <si>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</si>
  <si>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</si>
  <si>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</si>
  <si>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</si>
  <si>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</si>
  <si>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</si>
  <si>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</si>
  <si>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</si>
  <si>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</si>
  <si>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</si>
  <si>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</si>
  <si>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</si>
  <si>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</si>
  <si>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</si>
  <si>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</si>
  <si>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</si>
  <si>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</si>
  <si>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</si>
  <si>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</si>
  <si>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</si>
  <si>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</si>
  <si>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</si>
  <si>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</si>
  <si>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</si>
  <si>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</si>
  <si>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</si>
  <si>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</si>
  <si>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</si>
  <si>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</si>
  <si>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</si>
  <si>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</si>
  <si>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</si>
  <si>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</si>
  <si>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</si>
  <si>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</si>
  <si>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</si>
  <si>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</si>
  <si>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</si>
  <si>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</si>
  <si>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</si>
  <si>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</si>
  <si>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</si>
  <si>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</si>
  <si>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</si>
  <si>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</si>
  <si>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</si>
  <si>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</si>
  <si>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</si>
  <si>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</si>
  <si>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</si>
  <si>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</si>
  <si>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</si>
  <si>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</si>
  <si>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</si>
  <si>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</si>
  <si>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</si>
  <si>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</si>
  <si>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</si>
  <si>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</si>
  <si>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</si>
  <si>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</si>
  <si>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</si>
  <si>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</si>
  <si>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</si>
  <si>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</si>
  <si>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</si>
  <si>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</si>
  <si>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</si>
  <si>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</si>
  <si>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</si>
  <si>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</si>
  <si>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</si>
  <si>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</si>
  <si>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</si>
  <si>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</si>
  <si>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</si>
  <si>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</si>
  <si>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</si>
  <si>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</si>
  <si>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</si>
  <si>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</si>
  <si>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</si>
  <si>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</si>
  <si>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</si>
  <si>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</si>
  <si>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</si>
  <si>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</si>
  <si>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</si>
  <si>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</si>
  <si>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</si>
  <si>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</si>
  <si>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</si>
  <si>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</si>
  <si>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</si>
  <si>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</si>
  <si>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</si>
  <si>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</si>
  <si>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</si>
  <si>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</si>
  <si>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</si>
  <si>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</si>
  <si>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</si>
  <si>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</si>
  <si>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</si>
  <si>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</si>
  <si>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</si>
  <si>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</si>
  <si>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</si>
  <si>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</si>
  <si>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</si>
  <si>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</si>
  <si>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</si>
  <si>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</si>
  <si>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</si>
  <si>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</si>
  <si>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</si>
  <si>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</si>
  <si>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</si>
  <si>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</si>
  <si>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</si>
  <si>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</si>
  <si>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</si>
  <si>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</si>
  <si>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</si>
  <si>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</si>
  <si>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</si>
  <si>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</si>
  <si>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</si>
  <si>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</si>
  <si>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</si>
  <si>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</si>
  <si>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</si>
  <si>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</si>
  <si>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</si>
  <si>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</si>
  <si>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</si>
  <si>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</si>
  <si>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</si>
  <si>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</si>
  <si>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</si>
  <si>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</si>
  <si>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</si>
  <si>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</si>
  <si>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</si>
  <si>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</si>
  <si>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</si>
  <si>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</si>
  <si>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</si>
  <si>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</si>
  <si>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</si>
  <si>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</si>
  <si>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</si>
  <si>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</si>
  <si>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</si>
  <si>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</si>
  <si>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</si>
  <si>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</si>
  <si>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</si>
  <si>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</si>
  <si>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</si>
  <si>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</si>
  <si>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</si>
  <si>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</si>
  <si>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</si>
  <si>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</si>
  <si>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</si>
  <si>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</si>
  <si>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</si>
  <si>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</si>
  <si>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</si>
  <si>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</si>
  <si>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</si>
  <si>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</si>
  <si>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</si>
  <si>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</si>
  <si>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</si>
  <si>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</si>
  <si>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</si>
  <si>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</si>
  <si>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</si>
  <si>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</si>
  <si>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</si>
  <si>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</si>
  <si>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</si>
  <si>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</si>
  <si>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</si>
  <si>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</si>
  <si>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</si>
  <si>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</si>
  <si>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</si>
  <si>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</si>
  <si>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</si>
  <si>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</si>
  <si>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</si>
  <si>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</si>
  <si>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</si>
  <si>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</si>
  <si>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</si>
  <si>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</si>
  <si>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</si>
  <si>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</si>
  <si>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</si>
  <si>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</si>
  <si>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</si>
  <si>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</si>
  <si>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</si>
  <si>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</si>
  <si>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</si>
  <si>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</si>
  <si>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</si>
  <si>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</si>
  <si>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</si>
  <si>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</si>
  <si>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</si>
  <si>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</si>
  <si>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</si>
  <si>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</si>
  <si>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</si>
  <si>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</si>
  <si>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</si>
  <si>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</si>
  <si>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</si>
  <si>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</si>
  <si>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</si>
  <si>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</si>
  <si>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</si>
  <si>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</si>
  <si>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</si>
  <si>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</si>
  <si>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</si>
  <si>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</si>
  <si>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</si>
  <si>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</si>
  <si>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</si>
  <si>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</si>
  <si>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</si>
  <si>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</si>
  <si>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</si>
  <si>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</si>
  <si>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</si>
  <si>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</si>
  <si>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</si>
  <si>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</si>
  <si>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</si>
  <si>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</si>
  <si>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</si>
  <si>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</si>
  <si>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</si>
  <si>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</si>
  <si>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</si>
  <si>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</si>
  <si>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</si>
  <si>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</si>
  <si>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</si>
  <si>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</si>
  <si>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</si>
  <si>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</si>
  <si>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</si>
  <si>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</si>
  <si>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</si>
  <si>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</si>
  <si>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</si>
  <si>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</si>
  <si>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</si>
  <si>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</si>
  <si>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</si>
  <si>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</si>
  <si>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</si>
  <si>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</si>
  <si>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</si>
  <si>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</si>
  <si>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</si>
  <si>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</si>
  <si>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</si>
  <si>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</si>
  <si>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</si>
  <si>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</si>
  <si>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</si>
  <si>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</si>
  <si>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</si>
  <si>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</si>
  <si>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</si>
  <si>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</si>
  <si>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</si>
  <si>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</si>
  <si>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</si>
  <si>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</si>
  <si>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</si>
  <si>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</si>
  <si>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</si>
  <si>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</si>
  <si>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</si>
  <si>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</si>
  <si>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</si>
  <si>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â€”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</si>
  <si>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</si>
  <si>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</si>
  <si>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</si>
  <si>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</si>
  <si>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</si>
  <si>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</si>
  <si>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</si>
  <si>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</si>
  <si>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</si>
  <si>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</si>
  <si>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</si>
  <si>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</si>
  <si>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</si>
  <si>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</si>
  <si>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</si>
  <si>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</si>
  <si>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</si>
  <si>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</si>
  <si>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</si>
  <si>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</si>
  <si>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</si>
  <si>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</si>
  <si>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</si>
  <si>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</si>
  <si>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</si>
  <si>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</si>
  <si>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</si>
  <si>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</si>
  <si>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</si>
  <si>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</si>
  <si>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</si>
  <si>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</si>
  <si>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</si>
  <si>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</si>
  <si>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</si>
  <si>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</si>
  <si>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</si>
  <si>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</si>
  <si>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</si>
  <si>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</si>
  <si>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</si>
  <si>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</si>
  <si>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</si>
  <si>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</si>
  <si>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</si>
  <si>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</si>
  <si>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</si>
  <si>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</si>
  <si>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</si>
  <si>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</si>
  <si>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</si>
  <si>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</si>
  <si>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</si>
  <si>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</si>
  <si>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</si>
  <si>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</si>
  <si>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</si>
  <si>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</si>
  <si>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</si>
  <si>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</si>
  <si>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</si>
  <si>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</si>
  <si>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</si>
  <si>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</si>
  <si>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</si>
  <si>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</si>
  <si>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</si>
  <si>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</si>
  <si>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</si>
  <si>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</si>
  <si>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</si>
  <si>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</si>
  <si>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</si>
  <si>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</si>
  <si>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</si>
  <si>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</si>
  <si>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</si>
  <si>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</si>
  <si>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</si>
  <si>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</si>
  <si>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</si>
  <si>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</si>
  <si>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</si>
  <si>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</si>
  <si>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</si>
  <si>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</si>
  <si>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</si>
  <si>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</si>
  <si>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</si>
  <si>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</si>
  <si>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</si>
  <si>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</si>
  <si>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</si>
  <si>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</si>
  <si>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</si>
  <si>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</si>
  <si>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</si>
  <si>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</si>
  <si>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</si>
  <si>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</si>
  <si>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</si>
  <si>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</si>
  <si>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</si>
  <si>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</si>
  <si>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</si>
  <si>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</si>
  <si>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</si>
  <si>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</si>
  <si>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</si>
  <si>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</si>
  <si>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</si>
  <si>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</si>
  <si>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</si>
  <si>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</si>
  <si>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</si>
  <si>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</si>
  <si>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</si>
  <si>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</si>
  <si>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</si>
  <si>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</si>
  <si>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</si>
  <si>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</si>
  <si>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</si>
  <si>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</si>
  <si>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</si>
  <si>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</si>
  <si>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</si>
  <si>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</si>
  <si>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</si>
  <si>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</si>
  <si>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</si>
  <si>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</si>
  <si>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</si>
  <si>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</si>
  <si>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</si>
  <si>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</si>
  <si>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</si>
  <si>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</si>
  <si>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</si>
  <si>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</si>
  <si>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</si>
  <si>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</si>
  <si>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</si>
  <si>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</si>
  <si>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</si>
  <si>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</si>
  <si>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</si>
  <si>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</si>
  <si>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</si>
  <si>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</si>
  <si>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</si>
  <si>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</si>
  <si>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</si>
  <si>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</si>
  <si>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</si>
  <si>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</si>
  <si>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</si>
  <si>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</si>
  <si>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</si>
  <si>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</si>
  <si>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</si>
  <si>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</si>
  <si>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</si>
  <si>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</si>
  <si>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</si>
  <si>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</si>
  <si>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</si>
  <si>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</si>
  <si>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</si>
  <si>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</si>
  <si>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</si>
  <si>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</si>
  <si>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</si>
  <si>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</si>
  <si>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</si>
  <si>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</si>
  <si>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</si>
  <si>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</si>
  <si>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</si>
  <si>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</si>
  <si>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</si>
  <si>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</si>
  <si>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</si>
  <si>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</si>
  <si>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</si>
  <si>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</si>
  <si>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</si>
  <si>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</si>
  <si>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</si>
  <si>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</si>
  <si>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</si>
  <si>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</si>
  <si>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</si>
  <si>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</si>
  <si>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</si>
  <si>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</si>
  <si>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</si>
  <si>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</si>
  <si>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</si>
  <si>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</si>
  <si>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</si>
  <si>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</si>
  <si>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</si>
  <si>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</si>
  <si>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</si>
  <si>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</si>
  <si>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</si>
  <si>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</si>
  <si>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</si>
  <si>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</si>
  <si>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</si>
  <si>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</si>
  <si>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</si>
  <si>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</si>
  <si>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</si>
  <si>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</si>
  <si>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</si>
  <si>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</si>
  <si>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</si>
  <si>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</si>
  <si>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</si>
  <si>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</si>
  <si>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</si>
  <si>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</si>
  <si>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</si>
  <si>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</si>
  <si>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</si>
  <si>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</si>
  <si>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</si>
  <si>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</si>
  <si>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</si>
  <si>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</si>
  <si>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</si>
  <si>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</si>
  <si>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</si>
  <si>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</si>
  <si>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</si>
  <si>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</si>
  <si>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</si>
  <si>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</si>
  <si>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</si>
  <si>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</si>
  <si>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</si>
  <si>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</si>
  <si>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</si>
  <si>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</si>
  <si>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</si>
  <si>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</si>
  <si>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</si>
  <si>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</si>
  <si>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</si>
  <si>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</si>
  <si>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</si>
  <si>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</si>
  <si>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</si>
  <si>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</si>
  <si>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</si>
  <si>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</si>
  <si>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</si>
  <si>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</si>
  <si>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</si>
  <si>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</si>
  <si>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</si>
  <si>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</si>
  <si>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</si>
  <si>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</si>
  <si>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</si>
  <si>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</si>
  <si>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</si>
  <si>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</si>
  <si>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</si>
  <si>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</si>
  <si>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</si>
  <si>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</si>
  <si>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</si>
  <si>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</si>
  <si>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</si>
  <si>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</si>
  <si>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</si>
  <si>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</si>
  <si>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</si>
  <si>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</si>
  <si>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</si>
  <si>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</si>
  <si>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Â§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</si>
  <si>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</si>
  <si>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</si>
  <si>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</si>
  <si>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</si>
  <si>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</si>
  <si>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</si>
  <si>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</si>
  <si>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</si>
  <si>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</si>
  <si>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</si>
  <si>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</si>
  <si>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</si>
  <si>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</si>
  <si>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</si>
  <si>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</si>
  <si>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</si>
  <si>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</si>
  <si>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</si>
  <si>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</si>
  <si>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</si>
  <si>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</si>
  <si>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</si>
  <si>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</si>
  <si>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</si>
  <si>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</si>
  <si>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</si>
  <si>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</si>
  <si>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</si>
  <si>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</si>
  <si>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</si>
  <si>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</si>
  <si>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</si>
  <si>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</si>
  <si>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</si>
  <si>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</si>
  <si>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</si>
  <si>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</si>
  <si>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</si>
  <si>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</si>
  <si>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</si>
  <si>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</si>
  <si>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</si>
  <si>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</si>
  <si>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</si>
  <si>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</si>
  <si>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</si>
  <si>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</si>
  <si>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</si>
  <si>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</si>
  <si>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</si>
  <si>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</si>
  <si>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</si>
  <si>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</si>
  <si>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</si>
  <si>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</si>
  <si>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</si>
  <si>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</si>
  <si>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</si>
  <si>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</si>
  <si>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</si>
  <si>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</si>
  <si>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</si>
  <si>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</si>
  <si>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</si>
  <si>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</si>
  <si>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</si>
  <si>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</si>
  <si>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</si>
  <si>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</si>
  <si>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</si>
  <si>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</si>
  <si>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</si>
  <si>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</si>
  <si>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</si>
  <si>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</si>
  <si>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</si>
  <si>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</si>
  <si>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</si>
  <si>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</si>
  <si>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</si>
  <si>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</si>
  <si>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</si>
  <si>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</si>
  <si>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</si>
  <si>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</si>
  <si>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</si>
  <si>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</si>
  <si>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</si>
  <si>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</si>
  <si>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</si>
  <si>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</si>
  <si>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</si>
  <si>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</si>
  <si>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</si>
  <si>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</si>
  <si>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</si>
  <si>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</si>
  <si>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</si>
  <si>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</si>
  <si>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</si>
  <si>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</si>
  <si>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</si>
  <si>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</si>
  <si>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</si>
  <si>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</si>
  <si>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</si>
  <si>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</si>
  <si>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</si>
  <si>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</si>
  <si>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</si>
  <si>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</si>
  <si>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</si>
  <si>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</si>
  <si>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</si>
  <si>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</si>
  <si>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</si>
  <si>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</si>
  <si>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</si>
  <si>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</si>
  <si>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</si>
  <si>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</si>
  <si>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</si>
  <si>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</si>
  <si>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</si>
  <si>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</si>
  <si>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</si>
  <si>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</si>
  <si>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</si>
  <si>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</si>
  <si>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</si>
  <si>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</si>
  <si>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</si>
  <si>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</si>
  <si>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</si>
  <si>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</si>
  <si>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</si>
  <si>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</si>
  <si>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</si>
  <si>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</si>
  <si>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</si>
  <si>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</si>
  <si>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</si>
  <si>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</si>
  <si>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</si>
  <si>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</si>
  <si>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</si>
  <si>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</si>
  <si>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</si>
  <si>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</si>
  <si>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</si>
  <si>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</si>
  <si>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</si>
  <si>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</si>
  <si>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</si>
  <si>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</si>
  <si>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</si>
  <si>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</si>
  <si>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</si>
  <si>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</si>
  <si>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</si>
  <si>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</si>
  <si>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</si>
  <si>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</si>
  <si>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</si>
  <si>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</si>
  <si>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</si>
  <si>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</si>
  <si>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</si>
  <si>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</si>
  <si>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</si>
  <si>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</si>
  <si>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</si>
  <si>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</si>
  <si>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</si>
  <si>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</si>
  <si>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</si>
  <si>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</si>
  <si>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</si>
  <si>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</si>
  <si>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</si>
  <si>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</si>
  <si>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</si>
  <si>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</si>
  <si>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</si>
  <si>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</si>
  <si>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</si>
  <si>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</si>
  <si>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</si>
  <si>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</si>
  <si>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</si>
  <si>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</si>
  <si>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</si>
  <si>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</si>
  <si>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</si>
  <si>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</si>
  <si>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</si>
  <si>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</si>
  <si>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</si>
  <si>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</si>
  <si>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</si>
  <si>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</si>
  <si>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</si>
  <si>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</si>
  <si>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</si>
  <si>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</si>
  <si>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</si>
  <si>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</si>
  <si>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</si>
  <si>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</si>
  <si>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</si>
  <si>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</si>
  <si>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</si>
  <si>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</si>
  <si>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</si>
  <si>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</si>
  <si>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</si>
  <si>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</si>
  <si>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</si>
  <si>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</si>
  <si>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</si>
  <si>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</si>
  <si>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</si>
  <si>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</si>
  <si>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</si>
  <si>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</si>
  <si>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</si>
  <si>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</si>
  <si>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</si>
  <si>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</si>
  <si>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</si>
  <si>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</si>
  <si>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</si>
  <si>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</si>
  <si>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</si>
  <si>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</si>
  <si>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</si>
  <si>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</si>
  <si>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</si>
  <si>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</si>
  <si>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</si>
  <si>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</si>
  <si>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</si>
  <si>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</si>
  <si>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</si>
  <si>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</si>
  <si>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</si>
  <si>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</si>
  <si>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</si>
  <si>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</si>
  <si>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</si>
  <si>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</si>
  <si>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</si>
  <si>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</si>
  <si>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</si>
  <si>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</si>
  <si>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</si>
  <si>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</si>
  <si>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</si>
  <si>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</si>
  <si>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</si>
  <si>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</si>
  <si>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</si>
  <si>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</si>
  <si>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</si>
  <si>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</si>
  <si>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</si>
  <si>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</si>
  <si>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</si>
  <si>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</si>
  <si>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</si>
  <si>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</si>
  <si>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</si>
  <si>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</si>
  <si>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</si>
  <si>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</si>
  <si>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</si>
  <si>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</si>
  <si>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</si>
  <si>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</si>
  <si>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</si>
  <si>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</si>
  <si>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</si>
  <si>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</si>
  <si>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</si>
  <si>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</si>
  <si>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</si>
  <si>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</si>
  <si>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</si>
  <si>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</si>
  <si>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</si>
  <si>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</si>
  <si>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</si>
  <si>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</si>
  <si>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</si>
  <si>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</si>
  <si>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</si>
  <si>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</si>
  <si>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</si>
  <si>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</si>
  <si>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</si>
  <si>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</si>
  <si>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</si>
  <si>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</si>
  <si>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</si>
  <si>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</si>
  <si>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</si>
  <si>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</si>
  <si>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</si>
  <si>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</si>
  <si>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</si>
  <si>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</si>
  <si>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</si>
  <si>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</si>
  <si>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</si>
  <si>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</si>
  <si>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</si>
  <si>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</si>
  <si>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</si>
  <si>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</si>
  <si>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</si>
  <si>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</si>
  <si>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</si>
  <si>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</si>
  <si>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</si>
  <si>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</si>
  <si>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</si>
  <si>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</si>
  <si>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</si>
  <si>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</si>
  <si>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</si>
  <si>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</si>
  <si>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</si>
  <si>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</si>
  <si>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</si>
  <si>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</si>
  <si>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</si>
  <si>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</si>
  <si>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</si>
  <si>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</si>
  <si>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</si>
  <si>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</si>
  <si>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</si>
  <si>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</si>
  <si>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</si>
  <si>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</si>
  <si>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</si>
  <si>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</si>
  <si>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</si>
  <si>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</si>
  <si>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</si>
  <si>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</si>
  <si>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</si>
  <si>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</si>
  <si>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</si>
  <si>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</si>
  <si>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</si>
  <si>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</si>
  <si>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</si>
  <si>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</si>
  <si>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</si>
  <si>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</si>
  <si>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</si>
  <si>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</si>
  <si>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</si>
  <si>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</si>
  <si>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</si>
  <si>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</si>
  <si>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</si>
  <si>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</si>
  <si>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</si>
  <si>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</si>
  <si>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</si>
  <si>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</si>
  <si>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</si>
  <si>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</si>
  <si>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</si>
  <si>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</si>
  <si>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</si>
  <si>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</si>
  <si>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</si>
  <si>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</si>
  <si>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</si>
  <si>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</si>
  <si>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</si>
  <si>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</si>
  <si>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</si>
  <si>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</si>
  <si>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</si>
  <si>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</si>
  <si>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</si>
  <si>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</si>
  <si>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</si>
  <si>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</si>
  <si>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</si>
  <si>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</si>
  <si>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</si>
  <si>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</si>
  <si>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</si>
  <si>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</si>
  <si>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</si>
  <si>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</si>
  <si>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</si>
  <si>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</si>
  <si>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</si>
  <si>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</si>
  <si>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â€”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</si>
  <si>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</si>
  <si>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</si>
  <si>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</si>
  <si>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</si>
  <si>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</si>
  <si>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</si>
  <si>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</si>
  <si>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</si>
  <si>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</si>
  <si>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</si>
  <si>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</si>
  <si>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</si>
  <si>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</si>
  <si>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</si>
  <si>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</si>
  <si>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</si>
  <si>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</si>
  <si>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</si>
  <si>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</si>
  <si>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</si>
  <si>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</si>
  <si>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</si>
  <si>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</si>
  <si>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</si>
  <si>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</si>
  <si>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</si>
  <si>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</si>
  <si>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</si>
  <si>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</si>
  <si>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</si>
  <si>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</si>
  <si>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</si>
  <si>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</si>
  <si>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</si>
  <si>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</si>
  <si>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</si>
  <si>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</si>
  <si>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</si>
  <si>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</si>
  <si>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</si>
  <si>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</si>
  <si>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</si>
  <si>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</si>
  <si>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</si>
  <si>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</si>
  <si>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</si>
  <si>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</si>
  <si>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</si>
  <si>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</si>
  <si>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</si>
  <si>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</si>
  <si>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</si>
  <si>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</si>
  <si>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</si>
  <si>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</si>
  <si>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</si>
  <si>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</si>
  <si>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</si>
  <si>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</si>
  <si>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</si>
  <si>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</si>
  <si>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</si>
  <si>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</si>
  <si>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</si>
  <si>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</si>
  <si>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</si>
  <si>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</si>
  <si>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</si>
  <si>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</si>
  <si>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</si>
  <si>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</si>
  <si>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</si>
  <si>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</si>
  <si>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</si>
  <si>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</si>
  <si>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</si>
  <si>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</si>
  <si>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</si>
  <si>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</si>
  <si>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</si>
  <si>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</si>
  <si>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</si>
  <si>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</si>
  <si>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</si>
  <si>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</si>
  <si>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</si>
  <si>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</si>
  <si>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</si>
  <si>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</si>
  <si>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</si>
  <si>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</si>
  <si>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</si>
  <si>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</si>
  <si>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</si>
  <si>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</si>
  <si>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</si>
  <si>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</si>
  <si>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</si>
  <si>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</si>
  <si>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</si>
  <si>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</si>
  <si>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</si>
  <si>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</si>
  <si>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</si>
  <si>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</si>
  <si>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</si>
  <si>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</si>
  <si>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</si>
  <si>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</si>
  <si>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</si>
  <si>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</si>
  <si>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</si>
  <si>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</si>
  <si>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</si>
  <si>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</si>
  <si>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</si>
  <si>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</si>
  <si>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</si>
  <si>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</si>
  <si>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</si>
  <si>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</si>
  <si>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</si>
  <si>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</si>
  <si>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</si>
  <si>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</si>
  <si>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</si>
  <si>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</si>
  <si>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</si>
  <si>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</si>
  <si>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</si>
  <si>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</si>
  <si>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</si>
  <si>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</si>
  <si>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</si>
  <si>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</si>
  <si>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</si>
  <si>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</si>
  <si>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</si>
  <si>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</si>
  <si>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</si>
  <si>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</si>
  <si>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</si>
  <si>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</si>
  <si>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</si>
  <si>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</si>
  <si>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</si>
  <si>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</si>
  <si>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</si>
  <si>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</si>
  <si>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</si>
  <si>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</si>
  <si>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</si>
  <si>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</si>
  <si>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</si>
  <si>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</si>
  <si>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</si>
  <si>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</si>
  <si>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</si>
  <si>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</si>
  <si>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</si>
  <si>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</si>
  <si>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</si>
  <si>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</si>
  <si>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</si>
  <si>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</si>
  <si>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</si>
  <si>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</si>
  <si>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</si>
  <si>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</si>
  <si>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</si>
  <si>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</si>
  <si>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</si>
  <si>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</si>
  <si>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</si>
  <si>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</si>
  <si>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</si>
  <si>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</si>
  <si>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</si>
  <si>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</si>
  <si>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</si>
  <si>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</si>
  <si>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</si>
  <si>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</si>
  <si>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</si>
  <si>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</si>
  <si>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</si>
  <si>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</si>
  <si>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</si>
  <si>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</si>
  <si>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</si>
  <si>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</si>
  <si>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</si>
  <si>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</si>
  <si>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</si>
  <si>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</si>
  <si>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</si>
  <si>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</si>
  <si>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</si>
  <si>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</si>
  <si>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</si>
  <si>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</si>
  <si>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</si>
  <si>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</si>
  <si>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</si>
  <si>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</si>
  <si>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</si>
  <si>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</si>
  <si>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</si>
  <si>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</si>
  <si>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</si>
  <si>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</si>
  <si>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</si>
  <si>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</si>
  <si>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</si>
  <si>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</si>
  <si>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</si>
  <si>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</si>
  <si>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</si>
  <si>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</si>
  <si>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</si>
  <si>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</si>
  <si>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</si>
  <si>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</si>
  <si>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</si>
  <si>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</si>
  <si>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</si>
  <si>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</si>
  <si>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</si>
  <si>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</si>
  <si>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</si>
  <si>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</si>
  <si>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</si>
  <si>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</si>
  <si>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</si>
  <si>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</si>
  <si>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</si>
  <si>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</si>
  <si>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</si>
  <si>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</si>
  <si>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</si>
  <si>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</si>
  <si>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</si>
  <si>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</si>
  <si>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</si>
  <si>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</si>
  <si>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</si>
  <si>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</si>
  <si>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</si>
  <si>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</si>
  <si>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</si>
  <si>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</si>
  <si>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</si>
  <si>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</si>
  <si>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</si>
  <si>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</si>
  <si>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</si>
  <si>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</si>
  <si>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</si>
  <si>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</si>
  <si>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</si>
  <si>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</si>
  <si>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</si>
  <si>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</si>
  <si>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</si>
  <si>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</si>
  <si>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</si>
  <si>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</si>
  <si>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</si>
  <si>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</si>
  <si>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</si>
  <si>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</si>
  <si>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</si>
  <si>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</si>
  <si>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</si>
  <si>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</si>
  <si>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</si>
  <si>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</si>
  <si>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</si>
  <si>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</si>
  <si>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</si>
  <si>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</si>
  <si>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</si>
  <si>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</si>
  <si>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</si>
  <si>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</si>
  <si>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</si>
  <si>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</si>
  <si>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</si>
  <si>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</si>
  <si>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</si>
  <si>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</si>
  <si>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</si>
  <si>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</si>
  <si>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</si>
  <si>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</si>
  <si>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</si>
  <si>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</si>
  <si>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</si>
  <si>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</si>
  <si>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</si>
  <si>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</si>
  <si>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</si>
  <si>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</si>
  <si>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</si>
  <si>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</si>
  <si>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</si>
  <si>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</si>
  <si>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</si>
  <si>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</si>
  <si>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</si>
  <si>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</si>
  <si>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</si>
  <si>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</si>
  <si>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</si>
  <si>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</si>
  <si>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</si>
  <si>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</si>
  <si>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</si>
  <si>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</si>
  <si>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</si>
  <si>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</si>
  <si>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</si>
  <si>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</si>
  <si>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</si>
  <si>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</si>
  <si>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</si>
  <si>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</si>
  <si>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</si>
  <si>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</si>
  <si>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</si>
  <si>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</si>
  <si>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</si>
  <si>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</si>
  <si>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</si>
  <si>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</si>
  <si>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</si>
  <si>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</si>
  <si>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</si>
  <si>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</si>
  <si>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</si>
  <si>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</si>
  <si>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</si>
  <si>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</si>
  <si>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</si>
  <si>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</si>
  <si>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</si>
  <si>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</si>
  <si>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</si>
  <si>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</si>
  <si>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</si>
  <si>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</si>
  <si>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</si>
  <si>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</si>
  <si>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</si>
  <si>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</si>
  <si>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</si>
  <si>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</si>
  <si>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</si>
  <si>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</si>
  <si>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</si>
  <si>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</si>
  <si>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</si>
  <si>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</si>
  <si>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</si>
  <si>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</si>
  <si>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</si>
  <si>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</si>
  <si>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</si>
  <si>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</si>
  <si>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</si>
  <si>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</si>
  <si>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</si>
  <si>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</si>
  <si>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</si>
  <si>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</si>
  <si>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</si>
  <si>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</si>
  <si>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</si>
  <si>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</si>
  <si>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</si>
  <si>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</si>
  <si>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</si>
  <si>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</si>
  <si>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</si>
  <si>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</si>
  <si>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</si>
  <si>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</si>
  <si>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</si>
  <si>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</si>
  <si>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</si>
  <si>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</si>
  <si>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</si>
  <si>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</si>
  <si>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</si>
  <si>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</si>
  <si>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</si>
  <si>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</si>
  <si>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</si>
  <si>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</si>
  <si>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</si>
  <si>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</si>
  <si>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</si>
  <si>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</si>
  <si>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â€”S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</si>
  <si>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</si>
  <si>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</si>
  <si>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</si>
  <si>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</si>
  <si>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</si>
  <si>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</si>
  <si>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</si>
  <si>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</si>
  <si>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</si>
  <si>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</si>
  <si>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</si>
  <si>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</si>
  <si>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</si>
  <si>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</si>
  <si>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</si>
  <si>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</si>
  <si>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</si>
  <si>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</si>
  <si>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</si>
  <si>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</si>
  <si>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</si>
  <si>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</si>
  <si>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</si>
  <si>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</si>
  <si>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</si>
  <si>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</si>
  <si>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</si>
  <si>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</si>
  <si>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</si>
  <si>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</si>
  <si>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</si>
  <si>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</si>
  <si>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</si>
  <si>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</si>
  <si>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</si>
  <si>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</si>
  <si>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</si>
  <si>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</si>
  <si>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</si>
  <si>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</si>
  <si>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</si>
  <si>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</si>
  <si>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</si>
  <si>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</si>
  <si>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</si>
  <si>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</si>
  <si>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</si>
  <si>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</si>
  <si>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</si>
  <si>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</si>
  <si>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</si>
  <si>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</si>
  <si>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</si>
  <si>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</si>
  <si>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</si>
  <si>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</si>
  <si>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</si>
  <si>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</si>
  <si>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</si>
  <si>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</si>
  <si>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</si>
  <si>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</si>
  <si>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</si>
  <si>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</si>
  <si>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</si>
  <si>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</si>
  <si>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</si>
  <si>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</si>
  <si>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</si>
  <si>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</si>
  <si>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</si>
  <si>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</si>
  <si>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</si>
  <si>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</si>
  <si>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</si>
  <si>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</si>
  <si>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</si>
  <si>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</si>
  <si>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</si>
  <si>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</si>
  <si>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</si>
  <si>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</si>
  <si>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</si>
  <si>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</si>
  <si>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</si>
  <si>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</si>
  <si>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</si>
  <si>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</si>
  <si>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</si>
  <si>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</si>
  <si>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</si>
  <si>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</si>
  <si>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</si>
  <si>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</si>
  <si>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</si>
  <si>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</si>
  <si>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</si>
  <si>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</si>
  <si>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</si>
  <si>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</si>
  <si>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</si>
  <si>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</si>
  <si>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</si>
  <si>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</si>
  <si>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</si>
  <si>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</si>
  <si>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</si>
  <si>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</si>
  <si>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</si>
  <si>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</si>
  <si>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</si>
  <si>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</si>
  <si>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</si>
  <si>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</si>
  <si>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</si>
  <si>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</si>
  <si>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</si>
  <si>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</si>
  <si>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</si>
  <si>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</si>
  <si>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</si>
  <si>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</si>
  <si>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</si>
  <si>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</si>
  <si>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</si>
  <si>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</si>
  <si>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</si>
  <si>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</si>
  <si>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</si>
  <si>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</si>
  <si>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</si>
  <si>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</si>
  <si>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</si>
  <si>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</si>
  <si>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</si>
  <si>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</si>
  <si>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</si>
  <si>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</si>
  <si>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</si>
  <si>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</si>
  <si>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</si>
  <si>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</si>
  <si>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</si>
  <si>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</si>
  <si>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</si>
  <si>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</si>
  <si>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</si>
  <si>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</si>
  <si>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</si>
  <si>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</si>
  <si>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</si>
  <si>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</si>
  <si>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</si>
  <si>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</si>
  <si>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</si>
  <si>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</si>
  <si>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</si>
  <si>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</si>
  <si>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</si>
  <si>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</si>
  <si>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</si>
  <si>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</si>
  <si>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</si>
  <si>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</si>
  <si>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</si>
  <si>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</si>
  <si>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</si>
  <si>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</si>
  <si>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</si>
  <si>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</si>
  <si>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</si>
  <si>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</si>
  <si>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</si>
  <si>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</si>
  <si>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</si>
  <si>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</si>
  <si>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</si>
  <si>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</si>
  <si>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</si>
  <si>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</si>
  <si>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</si>
  <si>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</si>
  <si>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</si>
  <si>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</si>
  <si>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</si>
  <si>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</si>
  <si>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</si>
  <si>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</si>
  <si>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</si>
  <si>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</si>
  <si>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</si>
  <si>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</si>
  <si>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</si>
  <si>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</si>
  <si>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</si>
  <si>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</si>
  <si>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</si>
  <si>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</si>
  <si>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</si>
  <si>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</si>
  <si>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</si>
  <si>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</si>
  <si>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</si>
  <si>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</si>
  <si>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</si>
  <si>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</si>
  <si>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</si>
  <si>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</si>
  <si>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</si>
  <si>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</si>
  <si>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</si>
  <si>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</si>
  <si>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</si>
  <si>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</si>
  <si>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</si>
  <si>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</si>
  <si>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</si>
  <si>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</si>
  <si>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</si>
  <si>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</si>
  <si>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</si>
  <si>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</si>
  <si>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</si>
  <si>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</si>
  <si>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</si>
  <si>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</si>
  <si>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</si>
  <si>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</si>
  <si>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</si>
  <si>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</si>
  <si>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</si>
  <si>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</si>
  <si>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</si>
  <si>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</si>
  <si>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</si>
  <si>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</si>
  <si>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</si>
  <si>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</si>
  <si>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</si>
  <si>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</si>
  <si>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</si>
  <si>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</si>
  <si>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</si>
  <si>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</si>
  <si>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</si>
  <si>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</si>
  <si>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</si>
  <si>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</si>
  <si>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</si>
  <si>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</si>
  <si>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</si>
  <si>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</si>
  <si>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</si>
  <si>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</si>
  <si>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</si>
  <si>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</si>
  <si>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</si>
  <si>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</si>
  <si>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</si>
  <si>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</si>
  <si>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</si>
  <si>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</si>
  <si>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</si>
  <si>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</si>
  <si>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</si>
  <si>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</si>
  <si>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</si>
  <si>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</si>
  <si>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</si>
  <si>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</si>
  <si>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</si>
  <si>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</si>
  <si>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</si>
  <si>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</si>
  <si>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</si>
  <si>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</si>
  <si>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</si>
  <si>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</si>
  <si>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</si>
  <si>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</si>
  <si>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</si>
  <si>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</si>
  <si>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</si>
  <si>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</si>
  <si>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</si>
  <si>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</si>
  <si>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</si>
  <si>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</si>
  <si>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</si>
  <si>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</si>
  <si>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</si>
  <si>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</si>
  <si>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</si>
  <si>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</si>
  <si>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</si>
  <si>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</si>
  <si>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</si>
  <si>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</si>
  <si>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</si>
  <si>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</si>
  <si>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</si>
  <si>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</si>
  <si>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</si>
  <si>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</si>
  <si>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</si>
  <si>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</si>
  <si>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</si>
  <si>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</si>
  <si>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</si>
  <si>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</si>
  <si>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</si>
  <si>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</si>
  <si>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</si>
  <si>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</si>
  <si>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â€¢I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</si>
  <si>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</si>
  <si>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</si>
  <si>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</si>
  <si>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</si>
  <si>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</si>
  <si>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</si>
  <si>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</si>
  <si>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</si>
  <si>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</si>
  <si>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</si>
  <si>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</si>
  <si>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</si>
  <si>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</si>
  <si>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</si>
  <si>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</si>
  <si>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</si>
  <si>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</si>
  <si>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</si>
  <si>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</si>
  <si>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</si>
  <si>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</si>
  <si>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</si>
  <si>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</si>
  <si>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</si>
  <si>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</si>
  <si>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</si>
  <si>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</si>
  <si>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</si>
  <si>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</si>
  <si>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</si>
  <si>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</si>
  <si>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</si>
  <si>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</si>
  <si>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</si>
  <si>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</si>
  <si>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</si>
  <si>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</si>
  <si>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</si>
  <si>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</si>
  <si>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</si>
  <si>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</si>
  <si>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</si>
  <si>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</si>
  <si>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</si>
  <si>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</si>
  <si>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</si>
  <si>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</si>
  <si>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</si>
  <si>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</si>
  <si>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</si>
  <si>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</si>
  <si>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</si>
  <si>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</si>
  <si>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</si>
  <si>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</si>
  <si>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</si>
  <si>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</si>
  <si>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</si>
  <si>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</si>
  <si>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</si>
  <si>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</si>
  <si>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</si>
  <si>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</si>
  <si>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</si>
  <si>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</si>
  <si>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</si>
  <si>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</si>
  <si>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</si>
  <si>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</si>
  <si>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</si>
  <si>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</si>
  <si>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</si>
  <si>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</si>
  <si>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</si>
  <si>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</si>
  <si>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</si>
  <si>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</si>
  <si>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</si>
  <si>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</si>
  <si>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</si>
  <si>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</si>
  <si>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</si>
  <si>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</si>
  <si>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</si>
  <si>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</si>
  <si>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</si>
  <si>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</si>
  <si>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</si>
  <si>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</si>
  <si>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</si>
  <si>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</si>
  <si>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</si>
  <si>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</si>
  <si>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</si>
  <si>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</si>
  <si>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</si>
  <si>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</si>
  <si>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</si>
  <si>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</si>
  <si>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</si>
  <si>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</si>
  <si>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</si>
  <si>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</si>
  <si>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</si>
  <si>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</si>
  <si>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</si>
  <si>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</si>
  <si>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</si>
  <si>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</si>
  <si>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</si>
  <si>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</si>
  <si>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</si>
  <si>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</si>
  <si>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</si>
  <si>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</si>
  <si>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</si>
  <si>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</si>
  <si>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</si>
  <si>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</si>
  <si>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</si>
  <si>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</si>
  <si>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</si>
  <si>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</si>
  <si>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</si>
  <si>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</si>
  <si>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</si>
  <si>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</si>
  <si>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</si>
  <si>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</si>
  <si>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</si>
  <si>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</si>
  <si>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</si>
  <si>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</si>
  <si>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</si>
  <si>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</si>
  <si>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</si>
  <si>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</si>
  <si>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</si>
  <si>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</si>
  <si>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</si>
  <si>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</si>
  <si>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</si>
  <si>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</si>
  <si>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</si>
  <si>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</si>
  <si>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</si>
  <si>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</si>
  <si>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</si>
  <si>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</si>
  <si>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</si>
  <si>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</si>
  <si>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</si>
  <si>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</si>
  <si>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</si>
  <si>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</si>
  <si>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</si>
  <si>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</si>
  <si>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</si>
  <si>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</si>
  <si>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</si>
  <si>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</si>
  <si>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</si>
  <si>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</si>
  <si>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</si>
  <si>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</si>
  <si>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</si>
  <si>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</si>
  <si>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</si>
  <si>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</si>
  <si>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</si>
  <si>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</si>
  <si>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</si>
  <si>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</si>
  <si>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</si>
  <si>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</si>
  <si>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</si>
  <si>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</si>
  <si>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</si>
  <si>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</si>
  <si>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</si>
  <si>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</si>
  <si>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</si>
  <si>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</si>
  <si>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</si>
  <si>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</si>
  <si>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</si>
  <si>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</si>
  <si>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</si>
  <si>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</si>
  <si>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</si>
  <si>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</si>
  <si>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</si>
  <si>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</si>
  <si>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</si>
  <si>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</si>
  <si>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</si>
  <si>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</si>
  <si>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</si>
  <si>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</si>
  <si>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</si>
  <si>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</si>
  <si>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</si>
  <si>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</si>
  <si>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</si>
  <si>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</si>
  <si>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</si>
  <si>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</si>
  <si>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</si>
  <si>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</si>
  <si>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</si>
  <si>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</si>
  <si>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</si>
  <si>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</si>
  <si>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</si>
  <si>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</si>
  <si>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</si>
  <si>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</si>
  <si>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</si>
  <si>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</si>
  <si>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</si>
  <si>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</si>
  <si>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</si>
  <si>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</si>
  <si>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</si>
  <si>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</si>
  <si>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</si>
  <si>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</si>
  <si>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</si>
  <si>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</si>
  <si>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</si>
  <si>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</si>
  <si>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</si>
  <si>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</si>
  <si>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</si>
  <si>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</si>
  <si>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</si>
  <si>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</si>
  <si>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</si>
  <si>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</si>
  <si>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</si>
  <si>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</si>
  <si>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</si>
  <si>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</si>
  <si>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</si>
  <si>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</si>
  <si>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</si>
  <si>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</si>
  <si>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</si>
  <si>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</si>
  <si>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</si>
  <si>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</si>
  <si>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</si>
  <si>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</si>
  <si>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</si>
  <si>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</si>
  <si>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</si>
  <si>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</si>
  <si>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</si>
  <si>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</si>
  <si>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</si>
  <si>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</si>
  <si>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</si>
  <si>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</si>
  <si>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</si>
  <si>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</si>
  <si>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</si>
  <si>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</si>
  <si>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</si>
  <si>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</si>
  <si>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</si>
  <si>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</si>
  <si>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</si>
  <si>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</si>
  <si>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</si>
  <si>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</si>
  <si>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</si>
  <si>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</si>
  <si>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</si>
  <si>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</si>
  <si>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</si>
  <si>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</si>
  <si>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</si>
  <si>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</si>
  <si>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</si>
  <si>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</si>
  <si>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</si>
  <si>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</si>
  <si>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</si>
  <si>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</si>
  <si>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</si>
  <si>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</si>
  <si>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</si>
  <si>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</si>
  <si>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</si>
  <si>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</si>
  <si>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</si>
  <si>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</si>
  <si>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</si>
  <si>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</si>
  <si>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</si>
  <si>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</si>
  <si>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</si>
  <si>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</si>
  <si>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</si>
  <si>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</si>
  <si>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</si>
  <si>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</si>
  <si>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â€”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</si>
  <si>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</si>
  <si>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</si>
  <si>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</si>
  <si>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</si>
  <si>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</si>
  <si>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</si>
  <si>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</si>
  <si>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</si>
  <si>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</si>
  <si>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</si>
  <si>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</si>
  <si>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</si>
  <si>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</si>
  <si>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</si>
  <si>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</si>
  <si>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</si>
  <si>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</si>
  <si>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</si>
  <si>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</si>
  <si>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</si>
  <si>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</si>
  <si>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</si>
  <si>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</si>
  <si>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</si>
  <si>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</si>
  <si>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</si>
  <si>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</si>
  <si>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</si>
  <si>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</si>
  <si>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</si>
  <si>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</si>
  <si>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</si>
  <si>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</si>
  <si>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</si>
  <si>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</si>
  <si>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</si>
  <si>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</si>
  <si>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</si>
  <si>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</si>
  <si>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</si>
  <si>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</si>
  <si>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</si>
  <si>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</si>
  <si>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</si>
  <si>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</si>
  <si>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</si>
  <si>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</si>
  <si>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</si>
  <si>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</si>
  <si>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</si>
  <si>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</si>
  <si>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</si>
  <si>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</si>
  <si>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</si>
  <si>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</si>
  <si>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</si>
  <si>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</si>
  <si>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</si>
  <si>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</si>
  <si>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</si>
  <si>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</si>
  <si>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</si>
  <si>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</si>
  <si>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</si>
  <si>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</si>
  <si>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</si>
  <si>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</si>
  <si>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</si>
  <si>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</si>
  <si>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</si>
  <si>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</si>
  <si>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</si>
  <si>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</si>
  <si>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</si>
  <si>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</si>
  <si>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</si>
  <si>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</si>
  <si>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</si>
  <si>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</si>
  <si>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</si>
  <si>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</si>
  <si>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</si>
  <si>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</si>
  <si>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</si>
  <si>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â€¢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</si>
  <si>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</si>
  <si>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</si>
  <si>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</si>
  <si>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</si>
  <si>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</si>
  <si>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</si>
  <si>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</si>
  <si>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</si>
  <si>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</si>
  <si>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</si>
  <si>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</si>
  <si>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</si>
  <si>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</si>
  <si>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</si>
  <si>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reviewâ€¦I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</si>
  <si>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</si>
  <si>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</si>
  <si>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</si>
  <si>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</si>
  <si>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</si>
  <si>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</si>
  <si>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</si>
  <si>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</si>
  <si>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</si>
  <si>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</si>
  <si>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</si>
  <si>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</si>
  <si>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</si>
  <si>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</si>
  <si>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</si>
  <si>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</si>
  <si>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</si>
  <si>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</si>
  <si>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</si>
  <si>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</si>
  <si>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</si>
  <si>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</si>
  <si>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</si>
  <si>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</si>
  <si>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</si>
  <si>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</si>
  <si>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</si>
  <si>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</si>
  <si>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</si>
  <si>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</si>
  <si>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</si>
  <si>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</si>
  <si>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</si>
  <si>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</si>
  <si>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</si>
  <si>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</si>
  <si>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</si>
  <si>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</si>
  <si>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</si>
  <si>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</si>
  <si>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</si>
  <si>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</si>
  <si>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</si>
  <si>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</si>
  <si>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</si>
  <si>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</si>
  <si>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</si>
  <si>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</si>
  <si>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</si>
  <si>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</si>
  <si>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</si>
  <si>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</si>
  <si>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</si>
  <si>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</si>
  <si>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</si>
  <si>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</si>
  <si>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</si>
  <si>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</si>
  <si>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</si>
  <si>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</si>
  <si>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</si>
  <si>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</si>
  <si>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</si>
  <si>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</si>
  <si>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</si>
  <si>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</si>
  <si>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</si>
  <si>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</si>
  <si>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</si>
  <si>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</si>
  <si>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</si>
  <si>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</si>
  <si>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</si>
  <si>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</si>
  <si>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</si>
  <si>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</si>
  <si>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</si>
  <si>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</si>
  <si>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</si>
  <si>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</si>
  <si>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</si>
  <si>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</si>
  <si>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</si>
  <si>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</si>
  <si>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</si>
  <si>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</si>
  <si>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</si>
  <si>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</si>
  <si>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</si>
  <si>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</si>
  <si>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</si>
  <si>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</si>
  <si>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</si>
  <si>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</si>
  <si>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</si>
  <si>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</si>
  <si>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</si>
  <si>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</si>
  <si>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</si>
  <si>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</si>
  <si>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</si>
  <si>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</si>
  <si>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</si>
  <si>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</si>
  <si>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</si>
  <si>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</si>
  <si>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</si>
  <si>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</si>
  <si>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</si>
  <si>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</si>
  <si>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</si>
  <si>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</si>
  <si>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</si>
  <si>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</si>
  <si>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</si>
  <si>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</si>
  <si>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</si>
  <si>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</si>
  <si>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</si>
  <si>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</si>
  <si>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</si>
  <si>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</si>
  <si>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</si>
  <si>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</si>
  <si>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</si>
  <si>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</si>
  <si>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</si>
  <si>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</si>
  <si>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</si>
  <si>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</si>
  <si>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</si>
  <si>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</si>
  <si>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</si>
  <si>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</si>
  <si>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</si>
  <si>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</si>
  <si>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</si>
  <si>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</si>
  <si>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</si>
  <si>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</si>
  <si>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</si>
  <si>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</si>
  <si>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</si>
  <si>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</si>
  <si>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</si>
  <si>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</si>
  <si>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</si>
  <si>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</si>
  <si>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</si>
  <si>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</si>
  <si>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</si>
  <si>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</si>
  <si>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</si>
  <si>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</si>
  <si>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</si>
  <si>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</si>
  <si>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</si>
  <si>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</si>
  <si>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</si>
  <si>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</si>
  <si>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</si>
  <si>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</si>
  <si>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</si>
  <si>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</si>
  <si>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</si>
  <si>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</si>
  <si>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</si>
  <si>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</si>
  <si>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</si>
  <si>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</si>
  <si>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</si>
  <si>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</si>
  <si>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</si>
  <si>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</si>
  <si>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</si>
  <si>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</si>
  <si>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</si>
  <si>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</si>
  <si>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</si>
  <si>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</si>
  <si>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</si>
  <si>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</si>
  <si>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</si>
  <si>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</si>
  <si>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</si>
  <si>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</si>
  <si>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</si>
  <si>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</si>
  <si>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</si>
  <si>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</si>
  <si>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</si>
  <si>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</si>
  <si>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</si>
  <si>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</si>
  <si>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</si>
  <si>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</si>
  <si>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</si>
  <si>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</si>
  <si>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</si>
  <si>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</si>
  <si>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</si>
  <si>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</si>
  <si>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</si>
  <si>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</si>
  <si>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</si>
  <si>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</si>
  <si>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</si>
  <si>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</si>
  <si>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</si>
  <si>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</si>
  <si>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</si>
  <si>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</si>
  <si>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</si>
  <si>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</si>
  <si>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</si>
  <si>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</si>
  <si>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</si>
  <si>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</si>
  <si>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</si>
  <si>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</si>
  <si>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</si>
  <si>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</si>
  <si>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</si>
  <si>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</si>
  <si>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</si>
  <si>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</si>
  <si>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</si>
  <si>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</si>
  <si>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</si>
  <si>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</si>
  <si>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</si>
  <si>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</si>
  <si>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</si>
  <si>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</si>
  <si>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</si>
  <si>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</si>
  <si>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</si>
  <si>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</si>
  <si>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</si>
  <si>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</si>
  <si>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</si>
  <si>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</si>
  <si>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</si>
  <si>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</si>
  <si>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</si>
  <si>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</si>
  <si>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</si>
  <si>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</si>
  <si>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</si>
  <si>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</si>
  <si>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</si>
  <si>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</si>
  <si>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</si>
  <si>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</si>
  <si>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</si>
  <si>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</si>
  <si>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ã€Suitã€‘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</si>
  <si>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</si>
  <si>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</si>
  <si>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</si>
  <si>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</si>
  <si>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</si>
  <si>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</si>
  <si>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</si>
  <si>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</si>
  <si>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</si>
  <si>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</si>
  <si>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</si>
  <si>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</si>
  <si>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</si>
  <si>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</si>
  <si>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</si>
  <si>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</si>
  <si>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</si>
  <si>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</si>
  <si>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</si>
  <si>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</si>
  <si>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</si>
  <si>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</si>
  <si>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</si>
  <si>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</si>
  <si>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</si>
  <si>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</si>
  <si>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</si>
  <si>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</si>
  <si>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</si>
  <si>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</si>
  <si>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</si>
  <si>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</si>
  <si>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</si>
  <si>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</si>
  <si>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</si>
  <si>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</si>
  <si>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</si>
  <si>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</si>
  <si>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</si>
  <si>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</si>
  <si>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</si>
  <si>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</si>
  <si>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</si>
  <si>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</si>
  <si>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</si>
  <si>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</si>
  <si>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</si>
  <si>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</si>
  <si>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</si>
  <si>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</si>
  <si>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</si>
  <si>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</si>
  <si>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</si>
  <si>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</si>
  <si>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</si>
  <si>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</si>
  <si>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</si>
  <si>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</si>
  <si>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</si>
  <si>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</si>
  <si>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</si>
  <si>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</si>
  <si>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</si>
  <si>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</si>
  <si>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</si>
  <si>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</si>
  <si>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</si>
  <si>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</si>
  <si>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</si>
  <si>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</si>
  <si>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</si>
  <si>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</si>
  <si>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</si>
  <si>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</si>
  <si>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</si>
  <si>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</si>
  <si>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</si>
  <si>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</si>
  <si>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</si>
  <si>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</si>
  <si>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</si>
  <si>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</si>
  <si>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</si>
  <si>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</si>
  <si>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</si>
  <si>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</si>
  <si>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</si>
  <si>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</si>
  <si>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</si>
  <si>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</si>
  <si>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</si>
  <si>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</si>
  <si>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</si>
  <si>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</si>
  <si>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</si>
  <si>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</si>
  <si>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</si>
  <si>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</si>
  <si>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</si>
  <si>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</si>
  <si>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</si>
  <si>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</si>
  <si>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</si>
  <si>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</si>
  <si>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</si>
  <si>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</si>
  <si>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</si>
  <si>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</si>
  <si>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</si>
  <si>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</si>
  <si>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</si>
  <si>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</si>
  <si>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</si>
  <si>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</si>
  <si>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</si>
  <si>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</si>
  <si>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</si>
  <si>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</si>
  <si>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</si>
  <si>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</si>
  <si>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</si>
  <si>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</si>
  <si>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</si>
  <si>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</si>
  <si>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</si>
  <si>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</si>
  <si>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</si>
  <si>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</si>
  <si>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</si>
  <si>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</si>
  <si>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</si>
  <si>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</si>
  <si>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</si>
  <si>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</si>
  <si>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</si>
  <si>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</si>
  <si>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</si>
  <si>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</si>
  <si>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</si>
  <si>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</si>
  <si>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</si>
  <si>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</si>
  <si>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</si>
  <si>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</si>
  <si>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</si>
  <si>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</si>
  <si>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</si>
  <si>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</si>
  <si>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</si>
  <si>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</si>
  <si>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</si>
  <si>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</si>
  <si>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</si>
  <si>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</si>
  <si>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</si>
  <si>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</si>
  <si>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</si>
  <si>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</si>
  <si>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</si>
  <si>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</si>
  <si>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</si>
  <si>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</si>
  <si>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</si>
  <si>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</si>
  <si>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</si>
  <si>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</si>
  <si>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</si>
  <si>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</si>
  <si>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</si>
  <si>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</si>
  <si>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</si>
  <si>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</si>
  <si>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</si>
  <si>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</si>
  <si>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</si>
  <si>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</si>
  <si>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</si>
  <si>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</si>
  <si>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</si>
  <si>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</si>
  <si>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</si>
  <si>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</si>
  <si>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</si>
  <si>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</si>
  <si>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</si>
  <si>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</si>
  <si>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</si>
  <si>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</si>
  <si>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</si>
  <si>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</si>
  <si>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</si>
  <si>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</si>
  <si>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</si>
  <si>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</si>
  <si>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</si>
  <si>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</si>
  <si>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</si>
  <si>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</si>
  <si>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</si>
  <si>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</si>
  <si>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</si>
  <si>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</si>
  <si>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</si>
  <si>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</si>
  <si>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</si>
  <si>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</si>
  <si>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</si>
  <si>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</si>
  <si>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</si>
  <si>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</si>
  <si>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</si>
  <si>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</si>
  <si>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</si>
  <si>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</si>
  <si>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</si>
  <si>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</si>
  <si>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</si>
  <si>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</si>
  <si>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</si>
  <si>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</si>
  <si>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</si>
  <si>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</si>
  <si>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</si>
  <si>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</si>
  <si>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</si>
  <si>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</si>
  <si>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</si>
  <si>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</si>
  <si>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</si>
  <si>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</si>
  <si>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</si>
  <si>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</si>
  <si>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</si>
  <si>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</si>
  <si>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</si>
  <si>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</si>
  <si>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</si>
  <si>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</si>
  <si>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</si>
  <si>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</si>
  <si>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</si>
  <si>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</si>
  <si>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</si>
  <si>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</si>
  <si>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</si>
  <si>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</si>
  <si>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</si>
  <si>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</si>
  <si>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</si>
  <si>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</si>
  <si>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</si>
  <si>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</si>
  <si>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</si>
  <si>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</si>
  <si>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</si>
  <si>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</si>
  <si>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</si>
  <si>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</si>
  <si>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</si>
  <si>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</si>
  <si>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</si>
  <si>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</si>
  <si>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</si>
  <si>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</si>
  <si>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</si>
  <si>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</si>
  <si>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</si>
  <si>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</si>
  <si>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</si>
  <si>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</si>
  <si>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</si>
  <si>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</si>
  <si>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</si>
  <si>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</si>
  <si>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</si>
  <si>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</si>
  <si>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</si>
  <si>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</si>
  <si>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</si>
  <si>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</si>
  <si>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</si>
  <si>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</si>
  <si>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</si>
  <si>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</si>
  <si>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</si>
  <si>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</si>
  <si>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</si>
  <si>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</si>
  <si>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</si>
  <si>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</si>
  <si>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</si>
  <si>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</si>
  <si>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</si>
  <si>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</si>
  <si>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</si>
  <si>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</si>
  <si>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</si>
  <si>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</si>
  <si>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</si>
  <si>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</si>
  <si>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</si>
  <si>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</si>
  <si>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</si>
  <si>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</si>
  <si>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</si>
  <si>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</si>
  <si>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</si>
  <si>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</si>
  <si>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</si>
  <si>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</si>
  <si>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</si>
  <si>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</si>
  <si>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</si>
  <si>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</si>
  <si>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</si>
  <si>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</si>
  <si>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</si>
  <si>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</si>
  <si>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</si>
  <si>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</si>
  <si>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</si>
  <si>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</si>
  <si>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</si>
  <si>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</si>
  <si>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</si>
  <si>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</si>
  <si>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</si>
  <si>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</si>
  <si>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</si>
  <si>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</si>
  <si>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</si>
  <si>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</si>
  <si>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</si>
  <si>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</si>
  <si>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</si>
  <si>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</si>
  <si>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</si>
  <si>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</si>
  <si>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</si>
  <si>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</si>
  <si>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</si>
  <si>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</si>
  <si>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</si>
  <si>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</si>
  <si>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</si>
  <si>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</si>
  <si>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</si>
  <si>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</si>
  <si>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</si>
  <si>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</si>
  <si>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</si>
  <si>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</si>
  <si>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</si>
  <si>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</si>
  <si>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</si>
  <si>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</si>
  <si>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</si>
  <si>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</si>
  <si>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</si>
  <si>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</si>
  <si>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</si>
  <si>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</si>
  <si>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</si>
  <si>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</si>
  <si>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</si>
  <si>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</si>
  <si>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</si>
  <si>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</si>
  <si>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</si>
  <si>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</si>
  <si>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</si>
  <si>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</si>
  <si>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</si>
  <si>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</si>
  <si>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</si>
  <si>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</si>
  <si>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</si>
  <si>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</si>
  <si>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</si>
  <si>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</si>
  <si>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</si>
  <si>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</si>
  <si>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</si>
  <si>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</si>
  <si>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</si>
  <si>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</si>
  <si>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</si>
  <si>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</si>
  <si>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</si>
  <si>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</si>
  <si>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</si>
  <si>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</si>
  <si>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</si>
  <si>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</si>
  <si>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</si>
  <si>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</si>
  <si>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</si>
  <si>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</si>
  <si>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</si>
  <si>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</si>
  <si>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</si>
  <si>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</si>
  <si>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</si>
  <si>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</si>
  <si>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</si>
  <si>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</si>
  <si>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</si>
  <si>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</si>
  <si>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</si>
  <si>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</si>
  <si>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</si>
  <si>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</si>
  <si>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</si>
  <si>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</si>
  <si>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</si>
  <si>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</si>
  <si>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</si>
  <si>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</si>
  <si>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</si>
  <si>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</si>
  <si>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</si>
  <si>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</si>
  <si>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</si>
  <si>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</si>
  <si>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</si>
  <si>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</si>
  <si>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</si>
  <si>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</si>
  <si>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</si>
  <si>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</si>
  <si>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</si>
  <si>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</si>
  <si>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</si>
  <si>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</si>
  <si>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</si>
  <si>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</si>
  <si>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</si>
  <si>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</si>
  <si>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</si>
  <si>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</si>
  <si>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</si>
  <si>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</si>
  <si>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</si>
  <si>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</si>
  <si>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</si>
  <si>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</si>
  <si>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</si>
  <si>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</si>
  <si>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</si>
  <si>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</si>
  <si>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</si>
  <si>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heÏ€s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</si>
  <si>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</si>
  <si>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</si>
  <si>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</si>
  <si>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</si>
  <si>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</si>
  <si>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</si>
  <si>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</si>
  <si>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</si>
  <si>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</si>
  <si>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</si>
  <si>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</si>
  <si>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</si>
  <si>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</si>
  <si>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</si>
  <si>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</si>
  <si>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</si>
  <si>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</si>
  <si>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</si>
  <si>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</si>
  <si>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</si>
  <si>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</si>
  <si>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</si>
  <si>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</si>
  <si>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</si>
  <si>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</si>
  <si>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</si>
  <si>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</si>
  <si>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</si>
  <si>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</si>
  <si>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</si>
  <si>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</si>
  <si>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</si>
  <si>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</si>
  <si>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</si>
  <si>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</si>
  <si>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</si>
  <si>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</si>
  <si>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</si>
  <si>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</si>
  <si>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</si>
  <si>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</si>
  <si>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</si>
  <si>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</si>
  <si>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</si>
  <si>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</si>
  <si>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</si>
  <si>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</si>
  <si>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</si>
  <si>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</si>
  <si>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</si>
  <si>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</si>
  <si>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</si>
  <si>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</si>
  <si>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</si>
  <si>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</si>
  <si>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</si>
  <si>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</si>
  <si>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</si>
  <si>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</si>
  <si>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</si>
  <si>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</si>
  <si>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</si>
  <si>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</si>
  <si>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</si>
  <si>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</si>
  <si>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</si>
  <si>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</si>
  <si>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â€¢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</si>
  <si>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</si>
  <si>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</si>
  <si>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</si>
  <si>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</si>
  <si>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</si>
  <si>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</si>
  <si>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</si>
  <si>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</si>
  <si>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</si>
  <si>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</si>
  <si>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</si>
  <si>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</si>
  <si>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</si>
  <si>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</si>
  <si>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</si>
  <si>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</si>
  <si>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</si>
  <si>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</si>
  <si>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</si>
  <si>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</si>
  <si>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</si>
  <si>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</si>
  <si>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</si>
  <si>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</si>
  <si>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</si>
  <si>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</si>
  <si>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</si>
  <si>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</si>
  <si>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</si>
  <si>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</si>
  <si>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</si>
  <si>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</si>
  <si>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</si>
  <si>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</si>
  <si>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</si>
  <si>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</si>
  <si>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</si>
  <si>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</si>
  <si>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</si>
  <si>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</si>
  <si>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</si>
  <si>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</si>
  <si>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</si>
  <si>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</si>
  <si>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</si>
  <si>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</si>
  <si>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</si>
  <si>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</si>
  <si>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</si>
  <si>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</si>
  <si>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</si>
  <si>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</si>
  <si>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</si>
  <si>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</si>
  <si>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</si>
  <si>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</si>
  <si>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</si>
  <si>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</si>
  <si>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</si>
  <si>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</si>
  <si>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</si>
  <si>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</si>
  <si>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</si>
  <si>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</si>
  <si>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</si>
  <si>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</si>
  <si>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</si>
  <si>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</si>
  <si>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</si>
  <si>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</si>
  <si>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</si>
  <si>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</si>
  <si>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</si>
  <si>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</si>
  <si>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</si>
  <si>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</si>
  <si>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</si>
  <si>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</si>
  <si>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</si>
  <si>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</si>
  <si>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</si>
  <si>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</si>
  <si>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</si>
  <si>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</si>
  <si>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</si>
  <si>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</si>
  <si>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</si>
  <si>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</si>
  <si>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</si>
  <si>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</si>
  <si>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</si>
  <si>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</si>
  <si>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</si>
  <si>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</si>
  <si>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</si>
  <si>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</si>
  <si>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</si>
  <si>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</si>
  <si>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</si>
  <si>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</si>
  <si>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</si>
  <si>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</si>
  <si>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</si>
  <si>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</si>
  <si>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</si>
  <si>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</si>
  <si>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</si>
  <si>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</si>
  <si>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</si>
  <si>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</si>
  <si>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</si>
  <si>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</si>
  <si>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</si>
  <si>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</si>
  <si>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</si>
  <si>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</si>
  <si>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</si>
  <si>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</si>
  <si>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</si>
  <si>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</si>
  <si>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</si>
  <si>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</si>
  <si>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</si>
  <si>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</si>
  <si>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</si>
  <si>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</si>
  <si>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</si>
  <si>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</si>
  <si>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</si>
  <si>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</si>
  <si>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</si>
  <si>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</si>
  <si>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</si>
  <si>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</si>
  <si>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</si>
  <si>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</si>
  <si>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</si>
  <si>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</si>
  <si>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</si>
  <si>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</si>
  <si>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</si>
  <si>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</si>
  <si>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</si>
  <si>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</si>
  <si>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</si>
  <si>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</si>
  <si>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</si>
  <si>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</si>
  <si>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</si>
  <si>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</si>
  <si>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</si>
  <si>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</si>
  <si>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</si>
  <si>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</si>
  <si>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</si>
  <si>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</si>
  <si>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</si>
  <si>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</si>
  <si>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</si>
  <si>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</si>
  <si>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</si>
  <si>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</si>
  <si>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</si>
  <si>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</si>
  <si>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</si>
  <si>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</si>
  <si>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</si>
  <si>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</si>
  <si>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</si>
  <si>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</si>
  <si>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</si>
  <si>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</si>
  <si>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</si>
  <si>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</si>
  <si>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</si>
  <si>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</si>
  <si>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â€”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</si>
  <si>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</si>
  <si>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</si>
  <si>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</si>
  <si>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</si>
  <si>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</si>
  <si>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</si>
  <si>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</si>
  <si>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</si>
  <si>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</si>
  <si>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</si>
  <si>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</si>
  <si>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</si>
  <si>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</si>
  <si>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</si>
  <si>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</si>
  <si>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</si>
  <si>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</si>
  <si>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</si>
  <si>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</si>
  <si>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</si>
  <si>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</si>
  <si>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</si>
  <si>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</si>
  <si>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</si>
  <si>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</si>
  <si>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</si>
  <si>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</si>
  <si>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</si>
  <si>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</si>
  <si>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</si>
  <si>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</si>
  <si>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</si>
  <si>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</si>
  <si>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</si>
  <si>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</si>
  <si>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</si>
  <si>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</si>
  <si>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</si>
  <si>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</si>
  <si>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</si>
  <si>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</si>
  <si>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</si>
  <si>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</si>
  <si>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</si>
  <si>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</si>
  <si>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</si>
  <si>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</si>
  <si>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</si>
  <si>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</si>
  <si>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</si>
  <si>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</si>
  <si>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</si>
  <si>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</si>
  <si>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</si>
  <si>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</si>
  <si>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</si>
  <si>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</si>
  <si>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</si>
  <si>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</si>
  <si>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</si>
  <si>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</si>
  <si>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</si>
  <si>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</si>
  <si>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</si>
  <si>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</si>
  <si>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</si>
  <si>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</si>
  <si>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</si>
  <si>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</si>
  <si>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</si>
  <si>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</si>
  <si>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</si>
  <si>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</si>
  <si>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</si>
  <si>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</si>
  <si>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</si>
  <si>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</si>
  <si>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</si>
  <si>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</si>
  <si>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</si>
  <si>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</si>
  <si>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</si>
  <si>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</si>
  <si>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</si>
  <si>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</si>
  <si>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</si>
  <si>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</si>
  <si>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</si>
  <si>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</si>
  <si>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</si>
  <si>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</si>
  <si>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</si>
  <si>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</si>
  <si>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</si>
  <si>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</si>
  <si>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</si>
  <si>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</si>
  <si>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</si>
  <si>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</si>
  <si>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</si>
  <si>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</si>
  <si>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</si>
  <si>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</si>
  <si>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</si>
  <si>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</si>
  <si>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</si>
  <si>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</si>
  <si>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</si>
  <si>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</si>
  <si>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</si>
  <si>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</si>
  <si>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</si>
  <si>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</si>
  <si>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</si>
  <si>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</si>
  <si>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</si>
  <si>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</si>
  <si>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</si>
  <si>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</si>
  <si>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</si>
  <si>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</si>
  <si>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</si>
  <si>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</si>
  <si>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</si>
  <si>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</si>
  <si>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</si>
  <si>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</si>
  <si>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</si>
  <si>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</si>
  <si>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</si>
  <si>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</si>
  <si>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</si>
  <si>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</si>
  <si>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</si>
  <si>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</si>
  <si>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</si>
  <si>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</si>
  <si>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</si>
  <si>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</si>
  <si>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</si>
  <si>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</si>
  <si>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</si>
  <si>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</si>
  <si>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</si>
  <si>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</si>
  <si>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</si>
  <si>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</si>
  <si>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</si>
  <si>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</si>
  <si>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</si>
  <si>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</si>
  <si>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</si>
  <si>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</si>
  <si>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</si>
  <si>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</si>
  <si>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</si>
  <si>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</si>
  <si>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</si>
  <si>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</si>
  <si>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</si>
  <si>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</si>
  <si>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</si>
  <si>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</si>
  <si>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</si>
  <si>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</si>
  <si>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</si>
  <si>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</si>
  <si>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</si>
  <si>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</si>
  <si>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</si>
  <si>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</si>
  <si>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</si>
  <si>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</si>
  <si>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</si>
  <si>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</si>
  <si>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</si>
  <si>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</si>
  <si>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</si>
  <si>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</si>
  <si>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</si>
  <si>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</si>
  <si>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</si>
  <si>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</si>
  <si>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</si>
  <si>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</si>
  <si>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</si>
  <si>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</si>
  <si>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</si>
  <si>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</si>
  <si>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</si>
  <si>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</si>
  <si>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</si>
  <si>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</si>
  <si>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</si>
  <si>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</si>
  <si>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</si>
  <si>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</si>
  <si>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</si>
  <si>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</si>
  <si>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</si>
  <si>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</si>
  <si>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</si>
  <si>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</si>
  <si>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</si>
  <si>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</si>
  <si>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</si>
  <si>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</si>
  <si>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</si>
  <si>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</si>
  <si>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</si>
  <si>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</si>
  <si>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</si>
  <si>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</si>
  <si>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</si>
  <si>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</si>
  <si>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</si>
  <si>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</si>
  <si>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</si>
  <si>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</si>
  <si>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</si>
  <si>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</si>
  <si>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</si>
  <si>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</si>
  <si>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</si>
  <si>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</si>
  <si>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</si>
  <si>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â€¢ Use the "Add me here" dialog to update your cart on my site and to add another cart.
â€¢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</si>
  <si>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</si>
  <si>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</si>
  <si>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</si>
  <si>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</si>
  <si>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</si>
  <si>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</si>
  <si>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</si>
  <si>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</si>
  <si>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</si>
  <si>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</si>
  <si>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</si>
  <si>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</si>
  <si>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</si>
  <si>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</si>
  <si>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</si>
  <si>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</si>
  <si>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</si>
  <si>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</si>
  <si>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</si>
  <si>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</si>
  <si>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</si>
  <si>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</si>
  <si>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</si>
  <si>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</si>
  <si>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</si>
  <si>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</si>
  <si>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</si>
  <si>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</si>
  <si>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</si>
  <si>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</si>
  <si>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</si>
  <si>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</si>
  <si>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</si>
  <si>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</si>
  <si>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</si>
  <si>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</si>
  <si>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</si>
  <si>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</si>
  <si>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</si>
  <si>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</si>
  <si>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</si>
  <si>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</si>
  <si>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</si>
  <si>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</si>
  <si>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</si>
  <si>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</si>
  <si>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</si>
  <si>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</si>
  <si>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</si>
  <si>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</si>
  <si>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</si>
  <si>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</si>
  <si>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</si>
  <si>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</si>
  <si>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</si>
  <si>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</si>
  <si>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</si>
  <si>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</si>
  <si>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</si>
  <si>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</si>
  <si>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</si>
  <si>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</si>
  <si>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</si>
  <si>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</si>
  <si>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</si>
  <si>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</si>
  <si>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</si>
  <si>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</si>
  <si>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</si>
  <si>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</si>
  <si>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</si>
  <si>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</si>
  <si>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</si>
  <si>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</si>
  <si>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</si>
  <si>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</si>
  <si>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</si>
  <si>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</si>
  <si>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</si>
  <si>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</si>
  <si>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</si>
  <si>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</si>
  <si>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</si>
  <si>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</si>
  <si>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</si>
  <si>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</si>
  <si>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</si>
  <si>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</si>
  <si>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</si>
  <si>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</si>
  <si>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</si>
  <si>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</si>
  <si>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</si>
  <si>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</si>
  <si>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</si>
  <si>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</si>
  <si>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</si>
  <si>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</si>
  <si>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</si>
  <si>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</si>
  <si>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</si>
  <si>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</si>
  <si>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</si>
  <si>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</si>
  <si>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</si>
  <si>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</si>
  <si>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</si>
  <si>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</si>
  <si>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</si>
  <si>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</si>
  <si>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</si>
  <si>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</si>
  <si>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</si>
  <si>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Monitorâ„¢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</si>
  <si>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</si>
  <si>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</si>
  <si>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</si>
  <si>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</si>
  <si>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</si>
  <si>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</si>
  <si>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</si>
  <si>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</si>
  <si>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</si>
  <si>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</si>
  <si>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</si>
  <si>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</si>
  <si>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</si>
  <si>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</si>
  <si>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</si>
  <si>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</si>
  <si>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</si>
  <si>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</si>
  <si>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</si>
  <si>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</si>
  <si>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</si>
  <si>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</si>
  <si>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</si>
  <si>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</si>
  <si>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</si>
  <si>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</si>
  <si>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</si>
  <si>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</si>
  <si>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</si>
  <si>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</si>
  <si>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</si>
  <si>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</si>
  <si>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</si>
  <si>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</si>
  <si>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</si>
  <si>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</si>
  <si>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</si>
  <si>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</si>
  <si>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</si>
  <si>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</si>
  <si>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</si>
  <si>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</si>
  <si>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</si>
  <si>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</si>
  <si>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</si>
  <si>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</si>
  <si>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</si>
  <si>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</si>
  <si>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</si>
  <si>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</si>
  <si>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</si>
  <si>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</si>
  <si>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</si>
  <si>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</si>
  <si>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</si>
  <si>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</si>
  <si>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</si>
  <si>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</si>
  <si>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</si>
  <si>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</si>
  <si>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</si>
  <si>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</si>
  <si>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</si>
  <si>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</si>
  <si>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</si>
  <si>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</si>
  <si>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</si>
  <si>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</si>
  <si>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</si>
  <si>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</si>
  <si>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</si>
  <si>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</si>
  <si>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</si>
  <si>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</si>
  <si>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</si>
  <si>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</si>
  <si>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</si>
  <si>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</si>
  <si>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</si>
  <si>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</si>
  <si>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</si>
  <si>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</si>
  <si>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</si>
  <si>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</si>
  <si>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</si>
  <si>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</si>
  <si>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</si>
  <si>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</si>
  <si>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</si>
  <si>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</si>
  <si>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</si>
  <si>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</si>
  <si>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</si>
  <si>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</si>
  <si>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</si>
  <si>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</si>
  <si>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</si>
  <si>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</si>
  <si>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</si>
  <si>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</si>
  <si>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</si>
  <si>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</si>
  <si>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</si>
  <si>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</si>
  <si>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â€”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</si>
  <si>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</si>
  <si>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</si>
  <si>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</si>
  <si>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</si>
  <si>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</si>
  <si>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</si>
  <si>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</si>
  <si>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</si>
  <si>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</si>
  <si>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</si>
  <si>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</si>
  <si>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</si>
  <si>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</si>
  <si>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</si>
  <si>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</si>
  <si>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</si>
  <si>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</si>
  <si>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</si>
  <si>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</si>
  <si>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</si>
  <si>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</si>
  <si>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</si>
  <si>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</si>
  <si>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</si>
  <si>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</si>
  <si>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</si>
  <si>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</si>
  <si>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</si>
  <si>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</si>
  <si>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</si>
  <si>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</si>
  <si>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</si>
  <si>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</si>
  <si>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</si>
  <si>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</si>
  <si>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</si>
  <si>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</si>
  <si>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</si>
  <si>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</si>
  <si>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</si>
  <si>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</si>
  <si>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</si>
  <si>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â€¢ This is an issue with {product_purchased}. Please assist.
â€¢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</si>
  <si>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</si>
  <si>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</si>
  <si>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</si>
  <si>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</si>
  <si>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</si>
  <si>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</si>
  <si>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</si>
  <si>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</si>
  <si>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</si>
  <si>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</si>
  <si>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</si>
  <si>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</si>
  <si>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</si>
  <si>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</si>
  <si>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</si>
  <si>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</si>
  <si>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</si>
  <si>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</si>
  <si>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</si>
  <si>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</si>
  <si>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</si>
  <si>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</si>
  <si>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</si>
  <si>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</si>
  <si>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</si>
  <si>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</si>
  <si>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</si>
  <si>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</si>
  <si>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</si>
  <si>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</si>
  <si>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</si>
  <si>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</si>
  <si>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</si>
  <si>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</si>
  <si>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</si>
  <si>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</si>
  <si>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</si>
  <si>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</si>
  <si>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</si>
  <si>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</si>
  <si>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</si>
  <si>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</si>
  <si>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</si>
  <si>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</si>
  <si>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</si>
  <si>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</si>
  <si>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</si>
  <si>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</si>
  <si>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</si>
  <si>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</si>
  <si>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</si>
  <si>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</si>
  <si>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</si>
  <si>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</si>
  <si>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</si>
  <si>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</si>
  <si>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</si>
  <si>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</si>
  <si>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</si>
  <si>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</si>
  <si>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</si>
  <si>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</si>
  <si>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</si>
  <si>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</si>
  <si>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</si>
  <si>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</si>
  <si>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</si>
  <si>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</si>
  <si>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</si>
  <si>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</si>
  <si>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</si>
  <si>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</si>
  <si>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</si>
  <si>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</si>
  <si>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</si>
  <si>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</si>
  <si>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</si>
  <si>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</si>
  <si>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</si>
  <si>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</si>
  <si>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</si>
  <si>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</si>
  <si>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</si>
  <si>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</si>
  <si>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</si>
  <si>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</si>
  <si>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</si>
  <si>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</si>
  <si>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</si>
  <si>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</si>
  <si>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</si>
  <si>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</si>
  <si>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</si>
  <si>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</si>
  <si>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</si>
  <si>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</si>
  <si>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</si>
  <si>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</si>
  <si>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</si>
  <si>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</si>
  <si>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</si>
  <si>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</si>
  <si>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</si>
  <si>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</si>
  <si>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</si>
  <si>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</si>
  <si>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</si>
  <si>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</si>
  <si>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</si>
  <si>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</si>
  <si>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</si>
  <si>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</si>
  <si>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</si>
  <si>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</si>
  <si>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</si>
  <si>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</si>
  <si>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</si>
  <si>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</si>
  <si>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</si>
  <si>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</si>
  <si>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</si>
  <si>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</si>
  <si>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</si>
  <si>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</si>
  <si>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</si>
  <si>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</si>
  <si>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</si>
  <si>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</si>
  <si>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</si>
  <si>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</si>
  <si>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</si>
  <si>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</si>
  <si>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</si>
  <si>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</si>
  <si>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</si>
  <si>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</si>
  <si>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</si>
  <si>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</si>
  <si>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</si>
  <si>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</si>
  <si>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</si>
  <si>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</si>
  <si>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</si>
  <si>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</si>
  <si>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</si>
  <si>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</si>
  <si>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</si>
  <si>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</si>
  <si>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</si>
  <si>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</si>
  <si>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</si>
  <si>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</si>
  <si>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</si>
  <si>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</si>
  <si>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</si>
  <si>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</si>
  <si>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</si>
  <si>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</si>
  <si>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</si>
  <si>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</si>
  <si>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</si>
  <si>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</si>
  <si>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</si>
  <si>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</si>
  <si>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</si>
  <si>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</si>
  <si>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</si>
  <si>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</si>
  <si>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</si>
  <si>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</si>
  <si>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</si>
  <si>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</si>
  <si>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</si>
  <si>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</si>
  <si>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</si>
  <si>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</si>
  <si>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</si>
  <si>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</si>
  <si>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</si>
  <si>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</si>
  <si>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</si>
  <si>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</si>
  <si>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</si>
  <si>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</si>
  <si>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</si>
  <si>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</si>
  <si>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</si>
  <si>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</si>
  <si>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</si>
  <si>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</si>
  <si>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</si>
  <si>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</si>
  <si>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</si>
  <si>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</si>
  <si>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</si>
  <si>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</si>
  <si>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</si>
  <si>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</si>
  <si>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</si>
  <si>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</si>
  <si>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</si>
  <si>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</si>
  <si>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</si>
  <si>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</si>
  <si>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</si>
  <si>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</si>
  <si>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</si>
  <si>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</si>
  <si>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</si>
  <si>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</si>
  <si>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</si>
  <si>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</si>
  <si>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</si>
  <si>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</si>
  <si>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</si>
  <si>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</si>
  <si>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</si>
  <si>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</si>
  <si>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</si>
  <si>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</si>
  <si>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</si>
  <si>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</si>
  <si>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</si>
  <si>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</si>
  <si>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</si>
  <si>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</si>
  <si>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</si>
  <si>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</si>
  <si>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</si>
  <si>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</si>
  <si>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</si>
  <si>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</si>
  <si>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</si>
  <si>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</si>
  <si>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</si>
  <si>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</si>
  <si>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</si>
  <si>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</si>
  <si>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</si>
  <si>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</si>
  <si>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</si>
  <si>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</si>
  <si>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</si>
  <si>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</si>
  <si>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</si>
  <si>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â€¢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</si>
  <si>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</si>
  <si>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</si>
  <si>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</si>
  <si>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</si>
  <si>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</si>
  <si>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</si>
  <si>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</si>
  <si>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</si>
  <si>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</si>
  <si>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</si>
  <si>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</si>
  <si>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</si>
  <si>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</si>
  <si>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</si>
  <si>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</si>
  <si>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</si>
  <si>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</si>
  <si>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</si>
  <si>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</si>
  <si>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</si>
  <si>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</si>
  <si>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</si>
  <si>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</si>
  <si>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</si>
  <si>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</si>
  <si>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</si>
  <si>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</si>
  <si>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</si>
  <si>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</si>
  <si>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</si>
  <si>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</si>
  <si>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</si>
  <si>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</si>
  <si>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</si>
  <si>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</si>
  <si>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</si>
  <si>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</si>
  <si>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</si>
  <si>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</si>
  <si>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</si>
  <si>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</si>
  <si>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</si>
  <si>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</si>
  <si>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</si>
  <si>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</si>
  <si>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</si>
  <si>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</si>
  <si>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</si>
  <si>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</si>
  <si>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</si>
  <si>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</si>
  <si>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</si>
  <si>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</si>
  <si>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</si>
  <si>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</si>
  <si>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</si>
  <si>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</si>
  <si>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</si>
  <si>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</si>
  <si>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</si>
  <si>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</si>
  <si>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</si>
  <si>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</si>
  <si>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</si>
  <si>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</si>
  <si>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</si>
  <si>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</si>
  <si>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</si>
  <si>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</si>
  <si>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</si>
  <si>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</si>
  <si>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</si>
  <si>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</si>
  <si>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</si>
  <si>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</si>
  <si>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</si>
  <si>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</si>
  <si>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</si>
  <si>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</si>
  <si>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</si>
  <si>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</si>
  <si>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</si>
  <si>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</si>
  <si>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</si>
  <si>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</si>
  <si>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</si>
  <si>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</si>
  <si>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</si>
  <si>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</si>
  <si>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</si>
  <si>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</si>
  <si>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</si>
  <si>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</si>
  <si>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</si>
  <si>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</si>
  <si>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</si>
  <si>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</si>
  <si>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</si>
  <si>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</si>
  <si>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</si>
  <si>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</si>
  <si>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</si>
  <si>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</si>
  <si>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</si>
  <si>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</si>
  <si>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</si>
  <si>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</si>
  <si>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</si>
  <si>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</si>
  <si>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</si>
  <si>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</si>
  <si>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</si>
  <si>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</si>
  <si>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</si>
  <si>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</si>
  <si>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</si>
  <si>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</si>
  <si>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</si>
  <si>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</si>
  <si>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</si>
  <si>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</si>
  <si>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</si>
  <si>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</si>
  <si>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</si>
  <si>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</si>
  <si>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</si>
  <si>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</si>
  <si>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</si>
  <si>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</si>
  <si>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</si>
  <si>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</si>
  <si>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</si>
  <si>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</si>
  <si>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</si>
  <si>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</si>
  <si>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</si>
  <si>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</si>
  <si>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</si>
  <si>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</si>
  <si>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</si>
  <si>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</si>
  <si>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</si>
  <si>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</si>
  <si>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</si>
  <si>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</si>
  <si>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</si>
  <si>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</si>
  <si>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</si>
  <si>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â€” Google Play Store (@googleplay) October 22, 2016
If only I was this pissed? â€”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</si>
  <si>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</si>
  <si>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</si>
  <si>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</si>
  <si>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</si>
  <si>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</si>
  <si>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</si>
  <si>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</si>
  <si>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</si>
  <si>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</si>
  <si>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</si>
  <si>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</si>
  <si>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</si>
  <si>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</si>
  <si>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</si>
  <si>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</si>
  <si>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</si>
  <si>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</si>
  <si>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</si>
  <si>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</si>
  <si>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</si>
  <si>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</si>
  <si>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</si>
  <si>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</si>
  <si>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</si>
  <si>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</si>
  <si>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</si>
  <si>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</si>
  <si>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</si>
  <si>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</si>
  <si>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</si>
  <si>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</si>
  <si>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</si>
  <si>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</si>
  <si>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</si>
  <si>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</si>
  <si>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</si>
  <si>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</si>
  <si>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</si>
  <si>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</si>
  <si>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</si>
  <si>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</si>
  <si>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</si>
  <si>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</si>
  <si>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</si>
  <si>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</si>
  <si>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</si>
  <si>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</si>
  <si>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</si>
  <si>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</si>
  <si>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</si>
  <si>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</si>
  <si>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</si>
  <si>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</si>
  <si>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</si>
  <si>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</si>
  <si>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</si>
  <si>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</si>
  <si>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</si>
  <si>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</si>
  <si>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</si>
  <si>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</si>
  <si>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</si>
  <si>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</si>
  <si>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</si>
  <si>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</si>
  <si>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</si>
  <si>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</si>
  <si>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</si>
  <si>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</si>
  <si>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</si>
  <si>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</si>
  <si>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</si>
  <si>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</si>
  <si>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</si>
  <si>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</si>
  <si>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</si>
  <si>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</si>
  <si>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</si>
  <si>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</si>
  <si>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</si>
  <si>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</si>
  <si>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</si>
  <si>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</si>
  <si>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</si>
  <si>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</si>
  <si>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</si>
  <si>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</si>
  <si>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</si>
  <si>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</si>
  <si>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</si>
  <si>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</si>
  <si>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</si>
  <si>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</si>
  <si>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</si>
  <si>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</si>
  <si>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</si>
  <si>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</si>
  <si>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</si>
  <si>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</si>
  <si>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</si>
  <si>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</si>
  <si>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</si>
  <si>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</si>
  <si>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</si>
  <si>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</si>
  <si>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</si>
  <si>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</si>
  <si>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</si>
  <si>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</si>
  <si>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</si>
  <si>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</si>
  <si>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</si>
  <si>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</si>
  <si>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</si>
  <si>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</si>
  <si>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</si>
  <si>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</si>
  <si>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</si>
  <si>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</si>
  <si>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</si>
  <si>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</si>
  <si>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</si>
  <si>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</si>
  <si>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</si>
  <si>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</si>
  <si>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</si>
  <si>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</si>
  <si>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</si>
  <si>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</si>
  <si>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</si>
  <si>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</si>
  <si>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</si>
  <si>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</si>
  <si>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</si>
  <si>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</si>
  <si>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</si>
  <si>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</si>
  <si>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</si>
  <si>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</si>
  <si>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</si>
  <si>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</si>
  <si>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</si>
  <si>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</si>
  <si>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</si>
  <si>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</si>
  <si>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</si>
  <si>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</si>
  <si>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</si>
  <si>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</si>
  <si>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</si>
  <si>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</si>
  <si>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</si>
  <si>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</si>
  <si>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</si>
  <si>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</si>
  <si>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</si>
  <si>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</si>
  <si>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</si>
  <si>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</si>
  <si>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</si>
  <si>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</si>
  <si>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</si>
  <si>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</si>
  <si>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</si>
  <si>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</si>
  <si>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</si>
  <si>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</si>
  <si>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</si>
  <si>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</si>
  <si>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</si>
  <si>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</si>
  <si>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</si>
  <si>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</si>
  <si>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</si>
  <si>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</si>
  <si>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</si>
  <si>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</si>
  <si>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</si>
  <si>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</si>
  <si>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</si>
  <si>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</si>
  <si>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</si>
  <si>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</si>
  <si>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</si>
  <si>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</si>
  <si>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</si>
  <si>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</si>
  <si>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</si>
  <si>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</si>
  <si>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</si>
  <si>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</si>
  <si>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</si>
  <si>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</si>
  <si>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</si>
  <si>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</si>
  <si>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</si>
  <si>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</si>
  <si>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</si>
  <si>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</si>
  <si>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</si>
  <si>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</si>
  <si>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</si>
  <si>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</si>
  <si>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</si>
  <si>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</si>
  <si>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</si>
  <si>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</si>
  <si>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</si>
  <si>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</si>
  <si>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</si>
  <si>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</si>
  <si>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</si>
  <si>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</si>
  <si>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</si>
  <si>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</si>
  <si>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</si>
  <si>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</si>
  <si>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</si>
  <si>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</si>
  <si>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</si>
  <si>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</si>
  <si>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</si>
  <si>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</si>
  <si>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</si>
  <si>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</si>
  <si>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</si>
  <si>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</si>
  <si>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</si>
  <si>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</si>
  <si>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</si>
  <si>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</si>
  <si>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</si>
  <si>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</si>
  <si>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</si>
  <si>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</si>
  <si>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</si>
  <si>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</si>
  <si>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</si>
  <si>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</si>
  <si>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â€¢ I want to update my name to {"category"} rather than using {product_purchased}. Please assist.
â€¢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</si>
  <si>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</si>
  <si>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</si>
  <si>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</si>
  <si>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</si>
  <si>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</si>
  <si>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</si>
  <si>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</si>
  <si>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</si>
  <si>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</si>
  <si>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</si>
  <si>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</si>
  <si>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</si>
  <si>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</si>
  <si>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</si>
  <si>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</si>
  <si>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</si>
  <si>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</si>
  <si>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</si>
  <si>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</si>
  <si>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</si>
  <si>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</si>
  <si>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</si>
  <si>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</si>
  <si>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</si>
  <si>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</si>
  <si>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</si>
  <si>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</si>
  <si>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MicrosoftÂ®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</si>
  <si>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</si>
  <si>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</si>
  <si>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vBulletinÂ® Version 4.2.2738 Copyright Â©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</si>
  <si>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</si>
  <si>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</si>
  <si>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</si>
  <si>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</si>
  <si>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</si>
  <si>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</si>
  <si>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</si>
  <si>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</si>
  <si>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</si>
  <si>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</si>
  <si>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</si>
  <si>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</si>
  <si>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</si>
  <si>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</si>
  <si>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</si>
  <si>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</si>
  <si>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</si>
  <si>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</si>
  <si>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</si>
  <si>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</si>
  <si>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</si>
  <si>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</si>
  <si>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</si>
  <si>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</si>
  <si>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</si>
  <si>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</si>
  <si>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</si>
  <si>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</si>
  <si>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</si>
  <si>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</si>
  <si>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</si>
  <si>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</si>
  <si>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</si>
  <si>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</si>
  <si>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</si>
  <si>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</si>
  <si>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</si>
  <si>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</si>
  <si>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</si>
  <si>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</si>
  <si>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</si>
  <si>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</si>
  <si>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</si>
  <si>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</si>
  <si>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</si>
  <si>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</si>
  <si>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</si>
  <si>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</si>
  <si>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</si>
  <si>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</si>
  <si>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</si>
  <si>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</si>
  <si>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</si>
  <si>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</si>
  <si>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</si>
  <si>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</si>
  <si>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</si>
  <si>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</si>
  <si>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</si>
  <si>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</si>
  <si>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</si>
  <si>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</si>
  <si>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</si>
  <si>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</si>
  <si>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</si>
  <si>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</si>
  <si>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</si>
  <si>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</si>
  <si>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</si>
  <si>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</si>
  <si>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</si>
  <si>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</si>
  <si>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</si>
  <si>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</si>
  <si>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</si>
  <si>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</si>
  <si>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</si>
  <si>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</si>
  <si>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</si>
  <si>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</si>
  <si>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</si>
  <si>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</si>
  <si>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</si>
  <si>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</si>
  <si>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</si>
  <si>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</si>
  <si>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</si>
  <si>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</si>
  <si>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</si>
  <si>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</si>
  <si>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</si>
  <si>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</si>
  <si>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</si>
  <si>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</si>
  <si>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</si>
  <si>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</si>
  <si>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</si>
  <si>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</si>
  <si>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</si>
  <si>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</si>
  <si>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</si>
  <si>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</si>
  <si>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</si>
  <si>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</si>
  <si>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</si>
  <si>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</si>
  <si>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</si>
  <si>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</si>
  <si>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</si>
  <si>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</si>
  <si>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</si>
  <si>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</si>
  <si>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</si>
  <si>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</si>
  <si>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</si>
  <si>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</si>
  <si>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</si>
  <si>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</si>
  <si>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</si>
  <si>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</si>
  <si>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</si>
  <si>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</si>
  <si>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â€¢ Product and seller: It is possible that you may have the same item or the same device. Please support the seller.
â€¢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</si>
  <si>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</si>
  <si>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</si>
  <si>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</si>
  <si>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</si>
  <si>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</si>
  <si>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</si>
  <si>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</si>
  <si>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</si>
  <si>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</si>
  <si>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</si>
  <si>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</si>
  <si>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</si>
  <si>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</si>
  <si>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</si>
  <si>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</si>
  <si>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</si>
  <si>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</si>
  <si>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</si>
  <si>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</si>
  <si>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</si>
  <si>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</si>
  <si>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</si>
  <si>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</si>
  <si>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</si>
  <si>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</si>
  <si>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</si>
  <si>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</si>
  <si>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</si>
  <si>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</si>
  <si>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</si>
  <si>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</si>
  <si>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</si>
  <si>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</si>
  <si>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</si>
  <si>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</si>
  <si>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</si>
  <si>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</si>
  <si>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</si>
  <si>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</si>
  <si>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</si>
  <si>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</si>
  <si>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â€¢ A number of problems can happen when loading and saving a product is interrupted.
â€¢ When the product is paused or loading by a third-party I've checked for software updates, and my {product_purchased} is already running the latest version.</t>
  </si>
  <si>
    <t>Marvin Meyer</t>
  </si>
  <si>
    <t>charlottecole@example.com</t>
  </si>
  <si>
    <t>I'm having an issue with the {product_purchased}. Please assist.
â€¢ If this is something you're seeing or purchasing, send me a message and I'll remove it from the list of products.
â€¢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</si>
  <si>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</si>
  <si>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</si>
  <si>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</si>
  <si>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</si>
  <si>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</si>
  <si>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</si>
  <si>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</si>
  <si>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</si>
  <si>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</si>
  <si>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</si>
  <si>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</si>
  <si>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</si>
  <si>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</si>
  <si>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</si>
  <si>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</si>
  <si>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</si>
  <si>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</si>
  <si>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</si>
  <si>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</si>
  <si>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</si>
  <si>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</si>
  <si>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</si>
  <si>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</si>
  <si>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</si>
  <si>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</si>
  <si>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</si>
  <si>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</si>
  <si>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</si>
  <si>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</si>
  <si>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</si>
  <si>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</si>
  <si>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</si>
  <si>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</si>
  <si>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</si>
  <si>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</si>
  <si>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</si>
  <si>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</si>
  <si>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</si>
  <si>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</si>
  <si>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</si>
  <si>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</si>
  <si>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</si>
  <si>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</si>
  <si>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</si>
  <si>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</si>
  <si>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</si>
  <si>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</si>
  <si>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</si>
  <si>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</si>
  <si>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</si>
  <si>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</si>
  <si>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</si>
  <si>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</si>
  <si>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</si>
  <si>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</si>
  <si>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</si>
  <si>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</si>
  <si>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</si>
  <si>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</si>
  <si>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</si>
  <si>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</si>
  <si>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</si>
  <si>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</si>
  <si>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</si>
  <si>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</si>
  <si>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</si>
  <si>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</si>
  <si>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</si>
  <si>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</si>
  <si>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</si>
  <si>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</si>
  <si>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</si>
  <si>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â€”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</si>
  <si>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</si>
  <si>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</si>
  <si>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</si>
  <si>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</si>
  <si>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</si>
  <si>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</si>
  <si>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</si>
  <si>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</si>
  <si>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</si>
  <si>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</si>
  <si>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</si>
  <si>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</si>
  <si>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</si>
  <si>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</si>
  <si>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</si>
  <si>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</si>
  <si>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</si>
  <si>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</si>
  <si>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</si>
  <si>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</si>
  <si>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</si>
  <si>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</si>
  <si>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</si>
  <si>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</si>
  <si>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</si>
  <si>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</si>
  <si>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</si>
  <si>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</si>
  <si>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</si>
  <si>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</si>
  <si>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</si>
  <si>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</si>
  <si>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</si>
  <si>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</si>
  <si>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</si>
  <si>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</si>
  <si>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</si>
  <si>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</si>
  <si>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</si>
  <si>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</si>
  <si>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</si>
  <si>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</si>
  <si>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</si>
  <si>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</si>
  <si>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</si>
  <si>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</si>
  <si>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</si>
  <si>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</si>
  <si>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</si>
  <si>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</si>
  <si>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</si>
  <si>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</si>
  <si>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</si>
  <si>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</si>
  <si>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</si>
  <si>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</si>
  <si>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</si>
  <si>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</si>
  <si>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</si>
  <si>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</si>
  <si>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</si>
  <si>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</si>
  <si>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</si>
  <si>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</si>
  <si>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</si>
  <si>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</si>
  <si>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</si>
  <si>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</si>
  <si>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</si>
  <si>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</si>
  <si>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</si>
  <si>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</si>
  <si>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</si>
  <si>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</si>
  <si>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</si>
  <si>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</si>
  <si>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</si>
  <si>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</si>
  <si>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</si>
  <si>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</si>
  <si>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</si>
  <si>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</si>
  <si>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</si>
  <si>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</si>
  <si>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</si>
  <si>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</si>
  <si>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</si>
  <si>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</si>
  <si>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</si>
  <si>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</si>
  <si>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</si>
  <si>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</si>
  <si>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</si>
  <si>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</si>
  <si>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</si>
  <si>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</si>
  <si>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</si>
  <si>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</si>
  <si>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</si>
  <si>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</si>
  <si>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</si>
  <si>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</si>
  <si>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</si>
  <si>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</si>
  <si>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</si>
  <si>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</si>
  <si>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</si>
  <si>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</si>
  <si>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</si>
  <si>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</si>
  <si>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</si>
  <si>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</si>
  <si>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</si>
  <si>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</si>
  <si>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</si>
  <si>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</si>
  <si>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</si>
  <si>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</si>
  <si>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</si>
  <si>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</si>
  <si>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</si>
  <si>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</si>
  <si>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</si>
  <si>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</si>
  <si>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</si>
  <si>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</si>
  <si>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</si>
  <si>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</si>
  <si>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</si>
  <si>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</si>
  <si>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</si>
  <si>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</si>
  <si>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</si>
  <si>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</si>
  <si>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</si>
  <si>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</si>
  <si>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</si>
  <si>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</si>
  <si>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</si>
  <si>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</si>
  <si>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</si>
  <si>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</si>
  <si>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</si>
  <si>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</si>
  <si>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</si>
  <si>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</si>
  <si>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</si>
  <si>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</si>
  <si>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</si>
  <si>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</si>
  <si>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</si>
  <si>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</si>
  <si>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</si>
  <si>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</si>
  <si>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</si>
  <si>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</si>
  <si>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</si>
  <si>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</si>
  <si>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</si>
  <si>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</si>
  <si>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</si>
  <si>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</si>
  <si>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</si>
  <si>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</si>
  <si>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</si>
  <si>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</si>
  <si>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</si>
  <si>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</si>
  <si>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â€”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</si>
  <si>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</si>
  <si>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</si>
  <si>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</si>
  <si>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</si>
  <si>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</si>
  <si>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</si>
  <si>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</si>
  <si>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</si>
  <si>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</si>
  <si>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</si>
  <si>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</si>
  <si>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</si>
  <si>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</si>
  <si>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</si>
  <si>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</si>
  <si>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</si>
  <si>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</si>
  <si>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</si>
  <si>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</si>
  <si>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</si>
  <si>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</si>
  <si>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</si>
  <si>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</si>
  <si>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</si>
  <si>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</si>
  <si>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</si>
  <si>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</si>
  <si>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</si>
  <si>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</si>
  <si>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</si>
  <si>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</si>
  <si>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</si>
  <si>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</si>
  <si>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</si>
  <si>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</si>
  <si>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</si>
  <si>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</si>
  <si>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</si>
  <si>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</si>
  <si>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</si>
  <si>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</si>
  <si>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</si>
  <si>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</si>
  <si>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</si>
  <si>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</si>
  <si>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</si>
  <si>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</si>
  <si>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</si>
  <si>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</si>
  <si>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</si>
  <si>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</si>
  <si>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</si>
  <si>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â€”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</si>
  <si>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</si>
  <si>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</si>
  <si>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</si>
  <si>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</si>
  <si>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</si>
  <si>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</si>
  <si>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</si>
  <si>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</si>
  <si>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</si>
  <si>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</si>
  <si>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</si>
  <si>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</si>
  <si>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</si>
  <si>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</si>
  <si>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</si>
  <si>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</si>
  <si>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</si>
  <si>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</si>
  <si>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</si>
  <si>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</si>
  <si>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</si>
  <si>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</si>
  <si>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</si>
  <si>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</si>
  <si>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</si>
  <si>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</si>
  <si>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</si>
  <si>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</si>
  <si>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</si>
  <si>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</si>
  <si>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</si>
  <si>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</si>
  <si>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</si>
  <si>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</si>
  <si>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</si>
  <si>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</si>
  <si>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</si>
  <si>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</si>
  <si>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</si>
  <si>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</si>
  <si>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</si>
  <si>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</si>
  <si>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</si>
  <si>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</si>
  <si>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</si>
  <si>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</si>
  <si>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</si>
  <si>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</si>
  <si>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</si>
  <si>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</si>
  <si>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</si>
  <si>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</si>
  <si>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</si>
  <si>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</si>
  <si>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</si>
  <si>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</si>
  <si>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</si>
  <si>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</si>
  <si>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</si>
  <si>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</si>
  <si>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</si>
  <si>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</si>
  <si>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</si>
  <si>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</si>
  <si>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</si>
  <si>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</si>
  <si>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</si>
  <si>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</si>
  <si>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</si>
  <si>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</si>
  <si>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</si>
  <si>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</si>
  <si>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</si>
  <si>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</si>
  <si>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</si>
  <si>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</si>
  <si>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</si>
  <si>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</si>
  <si>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</si>
  <si>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</si>
  <si>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</si>
  <si>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</si>
  <si>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</si>
  <si>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</si>
  <si>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</si>
  <si>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</si>
  <si>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</si>
  <si>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</si>
  <si>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</si>
  <si>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</si>
  <si>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</si>
  <si>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</si>
  <si>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</si>
  <si>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</si>
  <si>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</si>
  <si>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</si>
  <si>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</si>
  <si>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</si>
  <si>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</si>
  <si>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</si>
  <si>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</si>
  <si>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Â©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</si>
  <si>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</si>
  <si>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</si>
  <si>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</si>
  <si>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</si>
  <si>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</si>
  <si>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</si>
  <si>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</si>
  <si>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</si>
  <si>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</si>
  <si>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</si>
  <si>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</si>
  <si>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</si>
  <si>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</si>
  <si>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</si>
  <si>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</si>
  <si>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</si>
  <si>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</si>
  <si>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</si>
  <si>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</si>
  <si>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</si>
  <si>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</si>
  <si>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</si>
  <si>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</si>
  <si>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</si>
  <si>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</si>
  <si>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</si>
  <si>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</si>
  <si>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</si>
  <si>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</si>
  <si>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</si>
  <si>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</si>
  <si>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</si>
  <si>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</si>
  <si>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</si>
  <si>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</si>
  <si>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</si>
  <si>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</si>
  <si>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</si>
  <si>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</si>
  <si>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</si>
  <si>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</si>
  <si>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</si>
  <si>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</si>
  <si>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</si>
  <si>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</si>
  <si>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</si>
  <si>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</si>
  <si>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</si>
  <si>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</si>
  <si>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</si>
  <si>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</si>
  <si>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</si>
  <si>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</si>
  <si>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</si>
  <si>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</si>
  <si>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</si>
  <si>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</si>
  <si>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</si>
  <si>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</si>
  <si>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</si>
  <si>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</si>
  <si>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</si>
  <si>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</si>
  <si>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</si>
  <si>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</si>
  <si>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</si>
  <si>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</si>
  <si>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</si>
  <si>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</si>
  <si>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</si>
  <si>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</si>
  <si>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</si>
  <si>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</si>
  <si>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</si>
  <si>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</si>
  <si>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</si>
  <si>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</si>
  <si>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</si>
  <si>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</si>
  <si>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</si>
  <si>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</si>
  <si>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</si>
  <si>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</si>
  <si>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</si>
  <si>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</si>
  <si>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</si>
  <si>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</si>
  <si>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</si>
  <si>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</si>
  <si>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</si>
  <si>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</si>
  <si>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</si>
  <si>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</si>
  <si>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</si>
  <si>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</si>
  <si>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</si>
  <si>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</si>
  <si>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</si>
  <si>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</si>
  <si>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</si>
  <si>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</si>
  <si>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</si>
  <si>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</si>
  <si>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</si>
  <si>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</si>
  <si>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</si>
  <si>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</si>
  <si>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</si>
  <si>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</si>
  <si>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</si>
  <si>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</si>
  <si>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</si>
  <si>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</si>
  <si>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</si>
  <si>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</si>
  <si>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</si>
  <si>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</si>
  <si>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</si>
  <si>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</si>
  <si>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</si>
  <si>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</si>
  <si>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</si>
  <si>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</si>
  <si>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</si>
  <si>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</si>
  <si>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</si>
  <si>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</si>
  <si>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</si>
  <si>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</si>
  <si>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</si>
  <si>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</si>
  <si>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</si>
  <si>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</si>
  <si>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</si>
  <si>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</si>
  <si>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</si>
  <si>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</si>
  <si>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</si>
  <si>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</si>
  <si>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</si>
  <si>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</si>
  <si>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</si>
  <si>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</si>
  <si>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</si>
  <si>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</si>
  <si>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</si>
  <si>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</si>
  <si>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</si>
  <si>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</si>
  <si>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</si>
  <si>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</si>
  <si>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</si>
  <si>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</si>
  <si>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</si>
  <si>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</si>
  <si>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</si>
  <si>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</si>
  <si>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</si>
  <si>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</si>
  <si>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</si>
  <si>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</si>
  <si>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</si>
  <si>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</si>
  <si>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</si>
  <si>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</si>
  <si>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</si>
  <si>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</si>
  <si>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</si>
  <si>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</si>
  <si>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</si>
  <si>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</si>
  <si>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</si>
  <si>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</si>
  <si>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</si>
  <si>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</si>
  <si>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</si>
  <si>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</si>
  <si>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</si>
  <si>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</si>
  <si>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</si>
  <si>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</si>
  <si>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</si>
  <si>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</si>
  <si>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</si>
  <si>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</si>
  <si>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</si>
  <si>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</si>
  <si>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</si>
  <si>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</si>
  <si>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</si>
  <si>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</si>
  <si>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</si>
  <si>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</si>
  <si>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</si>
  <si>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</si>
  <si>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</si>
  <si>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</si>
  <si>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</si>
  <si>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</si>
  <si>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</si>
  <si>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</si>
  <si>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</si>
  <si>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</si>
  <si>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</si>
  <si>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</si>
  <si>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</si>
  <si>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</si>
  <si>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</si>
  <si>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</si>
  <si>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</si>
  <si>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</si>
  <si>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</si>
  <si>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</si>
  <si>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</si>
  <si>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</si>
  <si>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</si>
  <si>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</si>
  <si>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</si>
  <si>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</si>
  <si>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</si>
  <si>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</si>
  <si>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</si>
  <si>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</si>
  <si>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</si>
  <si>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</si>
  <si>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</si>
  <si>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</si>
  <si>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</si>
  <si>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</si>
  <si>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</si>
  <si>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</si>
  <si>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</si>
  <si>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</si>
  <si>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</si>
  <si>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</si>
  <si>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</si>
  <si>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</si>
  <si>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</si>
  <si>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</si>
  <si>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</si>
  <si>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</si>
  <si>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</si>
  <si>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</si>
  <si>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</si>
  <si>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</si>
  <si>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</si>
  <si>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</si>
  <si>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</si>
  <si>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</si>
  <si>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</si>
  <si>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</si>
  <si>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</si>
  <si>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</si>
  <si>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</si>
  <si>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</si>
  <si>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</si>
  <si>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</si>
  <si>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</si>
  <si>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</si>
  <si>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</si>
  <si>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</si>
  <si>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</si>
  <si>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</si>
  <si>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</si>
  <si>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</si>
  <si>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</si>
  <si>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</si>
  <si>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</si>
  <si>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</si>
  <si>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</si>
  <si>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</si>
  <si>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</si>
  <si>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</si>
  <si>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</si>
  <si>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</si>
  <si>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</si>
  <si>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</si>
  <si>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</si>
  <si>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</si>
  <si>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</si>
  <si>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</si>
  <si>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</si>
  <si>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</si>
  <si>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</si>
  <si>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</si>
  <si>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</si>
  <si>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</si>
  <si>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</si>
  <si>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</si>
  <si>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</si>
  <si>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</si>
  <si>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</si>
  <si>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</si>
  <si>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</si>
  <si>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</si>
  <si>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</si>
  <si>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</si>
  <si>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</si>
  <si>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</si>
  <si>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</si>
  <si>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</si>
  <si>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</si>
  <si>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</si>
  <si>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</si>
  <si>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</si>
  <si>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</si>
  <si>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</si>
  <si>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</si>
  <si>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</si>
  <si>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</si>
  <si>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</si>
  <si>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</si>
  <si>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</si>
  <si>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</si>
  <si>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</si>
  <si>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</si>
  <si>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</si>
  <si>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</si>
  <si>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</si>
  <si>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</si>
  <si>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</si>
  <si>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</si>
  <si>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</si>
  <si>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</si>
  <si>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</si>
  <si>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</si>
  <si>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</si>
  <si>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</si>
  <si>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</si>
  <si>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</si>
  <si>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</si>
  <si>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</si>
  <si>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</si>
  <si>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</si>
  <si>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</si>
  <si>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</si>
  <si>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</si>
  <si>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</si>
  <si>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</si>
  <si>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</si>
  <si>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</si>
  <si>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</si>
  <si>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</si>
  <si>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</si>
  <si>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</si>
  <si>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</si>
  <si>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</si>
  <si>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</si>
  <si>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</si>
  <si>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</si>
  <si>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</si>
  <si>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</si>
  <si>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</si>
  <si>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</si>
  <si>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</si>
  <si>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</si>
  <si>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</si>
  <si>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</si>
  <si>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</si>
  <si>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</si>
  <si>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</si>
  <si>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</si>
  <si>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</si>
  <si>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</si>
  <si>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</si>
  <si>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</si>
  <si>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</si>
  <si>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</si>
  <si>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</si>
  <si>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</si>
  <si>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</si>
  <si>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</si>
  <si>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</si>
  <si>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</si>
  <si>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</si>
  <si>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</si>
  <si>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</si>
  <si>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</si>
  <si>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</si>
  <si>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</si>
  <si>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</si>
  <si>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</si>
  <si>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</si>
  <si>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</si>
  <si>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</si>
  <si>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</si>
  <si>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</si>
  <si>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</si>
  <si>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</si>
  <si>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</si>
  <si>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</si>
  <si>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</si>
  <si>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</si>
  <si>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</si>
  <si>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</si>
  <si>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</si>
  <si>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</si>
  <si>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</si>
  <si>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</si>
  <si>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</si>
  <si>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</si>
  <si>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</si>
  <si>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</si>
  <si>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</si>
  <si>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</si>
  <si>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</si>
  <si>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</si>
  <si>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</si>
  <si>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</si>
  <si>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</si>
  <si>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</si>
  <si>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</si>
  <si>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</si>
  <si>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</si>
  <si>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</si>
  <si>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</si>
  <si>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</si>
  <si>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</si>
  <si>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</si>
  <si>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</si>
  <si>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</si>
  <si>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</si>
  <si>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</si>
  <si>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</si>
  <si>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</si>
  <si>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</si>
  <si>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</si>
  <si>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</si>
  <si>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</si>
  <si>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</si>
  <si>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</si>
  <si>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</si>
  <si>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</si>
  <si>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</si>
  <si>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</si>
  <si>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</si>
  <si>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</si>
  <si>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</si>
  <si>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</si>
  <si>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</si>
  <si>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</si>
  <si>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</si>
  <si>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</si>
  <si>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</si>
  <si>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</si>
  <si>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</si>
  <si>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</si>
  <si>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</si>
  <si>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</si>
  <si>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</si>
  <si>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</si>
  <si>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</si>
  <si>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</si>
  <si>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</si>
  <si>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</si>
  <si>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</si>
  <si>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</si>
  <si>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</si>
  <si>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</si>
  <si>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</si>
  <si>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</si>
  <si>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</si>
  <si>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</si>
  <si>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</si>
  <si>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</si>
  <si>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</si>
  <si>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</si>
  <si>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</si>
  <si>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</si>
  <si>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</si>
  <si>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</si>
  <si>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</si>
  <si>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</si>
  <si>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</si>
  <si>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</si>
  <si>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</si>
  <si>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</si>
  <si>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</si>
  <si>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</si>
  <si>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</si>
  <si>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</si>
  <si>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</si>
  <si>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</si>
  <si>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</si>
  <si>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</si>
  <si>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</si>
  <si>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</si>
  <si>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</si>
  <si>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</si>
  <si>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</si>
  <si>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</si>
  <si>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</si>
  <si>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</si>
  <si>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</si>
  <si>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</si>
  <si>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</si>
  <si>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</si>
  <si>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</si>
  <si>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</si>
  <si>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</si>
  <si>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</si>
  <si>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</si>
  <si>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</si>
  <si>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</si>
  <si>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</si>
  <si>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</si>
  <si>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</si>
  <si>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</si>
  <si>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</si>
  <si>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</si>
  <si>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</si>
  <si>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</si>
  <si>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</si>
  <si>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</si>
  <si>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</si>
  <si>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</si>
  <si>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</si>
  <si>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</si>
  <si>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</si>
  <si>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</si>
  <si>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</si>
  <si>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</si>
  <si>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</si>
  <si>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</si>
  <si>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</si>
  <si>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</si>
  <si>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</si>
  <si>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</si>
  <si>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</si>
  <si>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</si>
  <si>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</si>
  <si>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</si>
  <si>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</si>
  <si>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</si>
  <si>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</si>
  <si>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</si>
  <si>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</si>
  <si>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</si>
  <si>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</si>
  <si>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</si>
  <si>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</si>
  <si>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</si>
  <si>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</si>
  <si>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</si>
  <si>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</si>
  <si>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</si>
  <si>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</si>
  <si>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</si>
  <si>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</si>
  <si>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</si>
  <si>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</si>
  <si>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</si>
  <si>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</si>
  <si>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</si>
  <si>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</si>
  <si>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</si>
  <si>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</si>
  <si>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</si>
  <si>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</si>
  <si>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</si>
  <si>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</si>
  <si>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</si>
  <si>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</si>
  <si>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</si>
  <si>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</si>
  <si>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</si>
  <si>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</si>
  <si>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</si>
  <si>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</si>
  <si>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</si>
  <si>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</si>
  <si>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</si>
  <si>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</si>
  <si>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</si>
  <si>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</si>
  <si>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</si>
  <si>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</si>
  <si>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</si>
  <si>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</si>
  <si>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</si>
  <si>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</si>
  <si>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</si>
  <si>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</si>
  <si>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</si>
  <si>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</si>
  <si>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</si>
  <si>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</si>
  <si>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</si>
  <si>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</si>
  <si>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</si>
  <si>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</si>
  <si>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</si>
  <si>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</si>
  <si>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</si>
  <si>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</si>
  <si>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</si>
  <si>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</si>
  <si>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</si>
  <si>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</si>
  <si>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</si>
  <si>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</si>
  <si>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</si>
  <si>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</si>
  <si>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</si>
  <si>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</si>
  <si>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</si>
  <si>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</si>
  <si>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</si>
  <si>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</si>
  <si>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</si>
  <si>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</si>
  <si>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</si>
  <si>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</si>
  <si>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</si>
  <si>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</si>
  <si>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</si>
  <si>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</si>
  <si>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</si>
  <si>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</si>
  <si>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</si>
  <si>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</si>
  <si>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</si>
  <si>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</si>
  <si>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</si>
  <si>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</si>
  <si>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</si>
  <si>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</si>
  <si>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</si>
  <si>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</si>
  <si>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</si>
  <si>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</si>
  <si>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</si>
  <si>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</si>
  <si>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</si>
  <si>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</si>
  <si>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</si>
  <si>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</si>
  <si>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</si>
  <si>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</si>
  <si>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</si>
  <si>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</si>
  <si>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</si>
  <si>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</si>
  <si>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</si>
  <si>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</si>
  <si>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</si>
  <si>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</si>
  <si>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</si>
  <si>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</si>
  <si>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</si>
  <si>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</si>
  <si>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</si>
  <si>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</si>
  <si>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</si>
  <si>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</si>
  <si>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</si>
  <si>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</si>
  <si>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</si>
  <si>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</si>
  <si>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</si>
  <si>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</si>
  <si>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</si>
  <si>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</si>
  <si>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</si>
  <si>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</si>
  <si>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</si>
  <si>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</si>
  <si>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</si>
  <si>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</si>
  <si>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</si>
  <si>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</si>
  <si>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</si>
  <si>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</si>
  <si>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</si>
  <si>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</si>
  <si>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</si>
  <si>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</si>
  <si>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</si>
  <si>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</si>
  <si>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</si>
  <si>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</si>
  <si>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</si>
  <si>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</si>
  <si>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</si>
  <si>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</si>
  <si>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</si>
  <si>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</si>
  <si>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</si>
  <si>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</si>
  <si>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</si>
  <si>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</si>
  <si>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</si>
  <si>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</si>
  <si>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</si>
  <si>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</si>
  <si>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</si>
  <si>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</si>
  <si>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</si>
  <si>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</si>
  <si>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</si>
  <si>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</si>
  <si>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</si>
  <si>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</si>
  <si>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</si>
  <si>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</si>
  <si>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</si>
  <si>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</si>
  <si>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</si>
  <si>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</si>
  <si>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</si>
  <si>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</si>
  <si>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</si>
  <si>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</si>
  <si>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</si>
  <si>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</si>
  <si>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</si>
  <si>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</si>
  <si>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</si>
  <si>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</si>
  <si>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</si>
  <si>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</si>
  <si>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</si>
  <si>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</si>
  <si>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</si>
  <si>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</si>
  <si>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</si>
  <si>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</si>
  <si>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</si>
  <si>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</si>
  <si>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</si>
  <si>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</si>
  <si>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</si>
  <si>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</si>
  <si>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</si>
  <si>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</si>
  <si>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</si>
  <si>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</si>
  <si>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</si>
  <si>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</si>
  <si>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</si>
  <si>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</si>
  <si>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</si>
  <si>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</si>
  <si>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</si>
  <si>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</si>
  <si>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</si>
  <si>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</si>
  <si>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</si>
  <si>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</si>
  <si>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</si>
  <si>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</si>
  <si>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</si>
  <si>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</si>
  <si>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</si>
  <si>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</si>
  <si>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</si>
  <si>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</si>
  <si>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</si>
  <si>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</si>
  <si>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</si>
  <si>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</si>
  <si>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</si>
  <si>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</si>
  <si>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</si>
  <si>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</si>
  <si>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</si>
  <si>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</si>
  <si>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</si>
  <si>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</si>
  <si>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</si>
  <si>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</si>
  <si>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</si>
  <si>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</si>
  <si>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</si>
  <si>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</si>
  <si>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</si>
  <si>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</si>
  <si>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</si>
  <si>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</si>
  <si>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</si>
  <si>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</si>
  <si>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</si>
  <si>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</si>
  <si>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</si>
  <si>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</si>
  <si>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</si>
  <si>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</si>
  <si>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</si>
  <si>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</si>
  <si>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</si>
  <si>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</si>
  <si>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</si>
  <si>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</si>
  <si>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</si>
  <si>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</si>
  <si>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</si>
  <si>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</si>
  <si>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</si>
  <si>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</si>
  <si>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</si>
  <si>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</si>
  <si>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</si>
  <si>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</si>
  <si>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</si>
  <si>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</si>
  <si>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</si>
  <si>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</si>
  <si>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</si>
  <si>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</si>
  <si>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</si>
  <si>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</si>
  <si>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</si>
  <si>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</si>
  <si>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</si>
  <si>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</si>
  <si>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</si>
  <si>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</si>
  <si>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</si>
  <si>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</si>
  <si>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</si>
  <si>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</si>
  <si>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</si>
  <si>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</si>
  <si>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</si>
  <si>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</si>
  <si>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</si>
  <si>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</si>
  <si>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</si>
  <si>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</si>
  <si>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</si>
  <si>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</si>
  <si>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</si>
  <si>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</si>
  <si>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</si>
  <si>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</si>
  <si>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</si>
  <si>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</si>
  <si>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</si>
  <si>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</si>
  <si>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</si>
  <si>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</si>
  <si>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</si>
  <si>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</si>
  <si>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</si>
  <si>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</si>
  <si>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</si>
  <si>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</si>
  <si>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</si>
  <si>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</si>
  <si>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</si>
  <si>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</si>
  <si>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</si>
  <si>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</si>
  <si>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</si>
  <si>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</si>
  <si>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</si>
  <si>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</si>
  <si>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</si>
  <si>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</si>
  <si>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</si>
  <si>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</si>
  <si>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</si>
  <si>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</si>
  <si>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</si>
  <si>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</si>
  <si>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</si>
  <si>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</si>
  <si>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</si>
  <si>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</si>
  <si>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</si>
  <si>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</si>
  <si>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</si>
  <si>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</si>
  <si>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</si>
  <si>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</si>
  <si>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</si>
  <si>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</si>
  <si>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</si>
  <si>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</si>
  <si>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</si>
  <si>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</si>
  <si>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</si>
  <si>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</si>
  <si>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</si>
  <si>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</si>
  <si>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</si>
  <si>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</si>
  <si>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</si>
  <si>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</si>
  <si>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</si>
  <si>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</si>
  <si>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</si>
  <si>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</si>
  <si>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</si>
  <si>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</si>
  <si>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</si>
  <si>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</si>
  <si>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</si>
  <si>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</si>
  <si>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</si>
  <si>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</si>
  <si>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</si>
  <si>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</si>
  <si>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</si>
  <si>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</si>
  <si>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</si>
  <si>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</si>
  <si>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</si>
  <si>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</si>
  <si>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</si>
  <si>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</si>
  <si>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</si>
  <si>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</si>
  <si>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</si>
  <si>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</si>
  <si>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</si>
  <si>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</si>
  <si>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</si>
  <si>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</si>
  <si>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</si>
  <si>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</si>
  <si>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</si>
  <si>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</si>
  <si>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</si>
  <si>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</si>
  <si>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â€”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</si>
  <si>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</si>
  <si>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</si>
  <si>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</si>
  <si>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</si>
  <si>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</si>
  <si>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</si>
  <si>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</si>
  <si>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</si>
  <si>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</si>
  <si>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</si>
  <si>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</si>
  <si>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</si>
  <si>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</si>
  <si>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</si>
  <si>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</si>
  <si>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</si>
  <si>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</si>
  <si>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</si>
  <si>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</si>
  <si>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</si>
  <si>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</si>
  <si>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</si>
  <si>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</si>
  <si>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</si>
  <si>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</si>
  <si>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</si>
  <si>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</si>
  <si>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</si>
  <si>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</si>
  <si>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</si>
  <si>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</si>
  <si>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</si>
  <si>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</si>
  <si>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</si>
  <si>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</si>
  <si>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</si>
  <si>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</si>
  <si>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</si>
  <si>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</si>
  <si>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</si>
  <si>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</si>
  <si>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</si>
  <si>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</si>
  <si>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</si>
  <si>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</si>
  <si>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</si>
  <si>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</si>
  <si>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</si>
  <si>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</si>
  <si>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</si>
  <si>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</si>
  <si>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</si>
  <si>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</si>
  <si>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</si>
  <si>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</si>
  <si>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</si>
  <si>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</si>
  <si>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</si>
  <si>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</si>
  <si>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</si>
  <si>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</si>
  <si>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</si>
  <si>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</si>
  <si>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</si>
  <si>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</si>
  <si>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</si>
  <si>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</si>
  <si>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</si>
  <si>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</si>
  <si>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</si>
  <si>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</si>
  <si>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</si>
  <si>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</si>
  <si>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</si>
  <si>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</si>
  <si>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</si>
  <si>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</si>
  <si>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</si>
  <si>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</si>
  <si>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</si>
  <si>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</si>
  <si>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</si>
  <si>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</si>
  <si>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</si>
  <si>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</si>
  <si>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â€¢ No changes to the items in your cart. However, you may use the cart-name to include a company name instead.
â€¢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</si>
  <si>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</si>
  <si>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</si>
  <si>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</si>
  <si>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</si>
  <si>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</si>
  <si>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</si>
  <si>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</si>
  <si>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</si>
  <si>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</si>
  <si>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</si>
  <si>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</si>
  <si>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</si>
  <si>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</si>
  <si>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</si>
  <si>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</si>
  <si>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</si>
  <si>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</si>
  <si>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</si>
  <si>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</si>
  <si>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</si>
  <si>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</si>
  <si>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</si>
  <si>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</si>
  <si>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</si>
  <si>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</si>
  <si>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</si>
  <si>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</si>
  <si>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</si>
  <si>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</si>
  <si>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</si>
  <si>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</si>
  <si>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</si>
  <si>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</si>
  <si>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</si>
  <si>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</si>
  <si>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</si>
  <si>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</si>
  <si>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</si>
  <si>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</si>
  <si>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</si>
  <si>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</si>
  <si>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</si>
  <si>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</si>
  <si>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</si>
  <si>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</si>
  <si>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</si>
  <si>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</si>
  <si>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</si>
  <si>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</si>
  <si>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</si>
  <si>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</si>
  <si>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</si>
  <si>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</si>
  <si>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</si>
  <si>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</si>
  <si>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</si>
  <si>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</si>
  <si>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</si>
  <si>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</si>
  <si>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</si>
  <si>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</si>
  <si>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</si>
  <si>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</si>
  <si>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</si>
  <si>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</si>
  <si>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</si>
  <si>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</si>
  <si>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</si>
  <si>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</si>
  <si>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</si>
  <si>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</si>
  <si>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</si>
  <si>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</si>
  <si>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</si>
  <si>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</si>
  <si>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</si>
  <si>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</si>
  <si>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</si>
  <si>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</si>
  <si>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</si>
  <si>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</si>
  <si>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</si>
  <si>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</si>
  <si>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</si>
  <si>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</si>
  <si>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</si>
  <si>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</si>
  <si>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</si>
  <si>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</si>
  <si>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</si>
  <si>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</si>
  <si>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</si>
  <si>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</si>
  <si>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</si>
  <si>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</si>
  <si>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</si>
  <si>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</si>
  <si>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</si>
  <si>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</si>
  <si>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</si>
  <si>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</si>
  <si>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</si>
  <si>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</si>
  <si>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</si>
  <si>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</si>
  <si>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</si>
  <si>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</si>
  <si>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</si>
  <si>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</si>
  <si>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</si>
  <si>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</si>
  <si>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</si>
  <si>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</si>
  <si>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</si>
  <si>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</si>
  <si>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</si>
  <si>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</si>
  <si>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</si>
  <si>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</si>
  <si>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</si>
  <si>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â€”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</si>
  <si>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</si>
  <si>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</si>
  <si>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</si>
  <si>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</si>
  <si>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</si>
  <si>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</si>
  <si>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</si>
  <si>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</si>
  <si>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</si>
  <si>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</si>
  <si>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</si>
  <si>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</si>
  <si>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</si>
  <si>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</si>
  <si>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</si>
  <si>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</si>
  <si>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</si>
  <si>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</si>
  <si>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</si>
  <si>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</si>
  <si>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</si>
  <si>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</si>
  <si>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</si>
  <si>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</si>
  <si>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</si>
  <si>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</si>
  <si>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</si>
  <si>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</si>
  <si>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</si>
  <si>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</si>
  <si>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</si>
  <si>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</si>
  <si>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</si>
  <si>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</si>
  <si>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</si>
  <si>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</si>
  <si>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</si>
  <si>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</si>
  <si>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</si>
  <si>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</si>
  <si>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</si>
  <si>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</si>
  <si>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</si>
  <si>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</si>
  <si>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</si>
  <si>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</si>
  <si>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</si>
  <si>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</si>
  <si>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</si>
  <si>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</si>
  <si>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</si>
  <si>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</si>
  <si>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</si>
  <si>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</si>
  <si>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</si>
  <si>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</si>
  <si>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</si>
  <si>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</si>
  <si>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</si>
  <si>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</si>
  <si>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</si>
  <si>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</si>
  <si>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</si>
  <si>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</si>
  <si>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</si>
  <si>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</si>
  <si>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</si>
  <si>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</si>
  <si>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</si>
  <si>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</si>
  <si>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</si>
  <si>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</si>
  <si>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</si>
  <si>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</si>
  <si>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</si>
  <si>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</si>
  <si>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</si>
  <si>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</si>
  <si>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</si>
  <si>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</si>
  <si>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</si>
  <si>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</si>
  <si>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</si>
  <si>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</si>
  <si>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</si>
  <si>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</si>
  <si>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</si>
  <si>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</si>
  <si>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</si>
  <si>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</si>
  <si>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</si>
  <si>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</si>
  <si>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</si>
  <si>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</si>
  <si>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</si>
  <si>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</si>
  <si>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</si>
  <si>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</si>
  <si>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</si>
  <si>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ðŸ™‚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</si>
  <si>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</si>
  <si>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</si>
  <si>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</si>
  <si>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</si>
  <si>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</si>
  <si>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</si>
  <si>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</si>
  <si>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</si>
  <si>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</si>
  <si>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</si>
  <si>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</si>
  <si>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</si>
  <si>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</si>
  <si>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</si>
  <si>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</si>
  <si>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</si>
  <si>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</si>
  <si>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</si>
  <si>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</si>
  <si>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</si>
  <si>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</si>
  <si>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</si>
  <si>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</si>
  <si>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</si>
  <si>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</si>
  <si>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</si>
  <si>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</si>
  <si>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</si>
  <si>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</si>
  <si>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</si>
  <si>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</si>
  <si>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</si>
  <si>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</si>
  <si>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</si>
  <si>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</si>
  <si>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</si>
  <si>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</si>
  <si>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</si>
  <si>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</si>
  <si>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</si>
  <si>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</si>
  <si>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</si>
  <si>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</si>
  <si>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</si>
  <si>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</si>
  <si>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</si>
  <si>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</si>
  <si>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</si>
  <si>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</si>
  <si>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</si>
  <si>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</si>
  <si>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</si>
  <si>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</si>
  <si>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</si>
  <si>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</si>
  <si>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</si>
  <si>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</si>
  <si>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</si>
  <si>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</si>
  <si>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</si>
  <si>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</si>
  <si>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</si>
  <si>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</si>
  <si>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</si>
  <si>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</si>
  <si>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</si>
  <si>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</si>
  <si>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</si>
  <si>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</si>
  <si>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</si>
  <si>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</si>
  <si>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</si>
  <si>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</si>
  <si>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</si>
  <si>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</si>
  <si>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</si>
  <si>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</si>
  <si>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</si>
  <si>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</si>
  <si>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</si>
  <si>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</si>
  <si>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</si>
  <si>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</si>
  <si>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</si>
  <si>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</si>
  <si>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</si>
  <si>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</si>
  <si>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</si>
  <si>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</si>
  <si>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</si>
  <si>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</si>
  <si>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</si>
  <si>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</si>
  <si>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</si>
  <si>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</si>
  <si>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</si>
  <si>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</si>
  <si>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</si>
  <si>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</si>
  <si>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</si>
  <si>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</si>
  <si>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</si>
  <si>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</si>
  <si>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</si>
  <si>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</si>
  <si>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</si>
  <si>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</si>
  <si>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</si>
  <si>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</si>
  <si>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</si>
  <si>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</si>
  <si>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</si>
  <si>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</si>
  <si>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</si>
  <si>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</si>
  <si>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</si>
  <si>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</si>
  <si>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</si>
  <si>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</si>
  <si>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</si>
  <si>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</si>
  <si>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</si>
  <si>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</si>
  <si>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</si>
  <si>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</si>
  <si>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</si>
  <si>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</si>
  <si>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</si>
  <si>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</si>
  <si>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</si>
  <si>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</si>
  <si>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</si>
  <si>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</si>
  <si>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</si>
  <si>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</si>
  <si>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</si>
  <si>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</si>
  <si>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</si>
  <si>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</si>
  <si>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</si>
  <si>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</si>
  <si>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</si>
  <si>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</si>
  <si>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</si>
  <si>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</si>
  <si>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</si>
  <si>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</si>
  <si>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</si>
  <si>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</si>
  <si>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</si>
  <si>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</si>
  <si>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</si>
  <si>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</si>
  <si>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</si>
  <si>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</si>
  <si>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</si>
  <si>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</si>
  <si>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</si>
  <si>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</si>
  <si>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</si>
  <si>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</si>
  <si>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</si>
  <si>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</si>
  <si>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</si>
  <si>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</si>
  <si>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</si>
  <si>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</si>
  <si>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</si>
  <si>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</si>
  <si>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</si>
  <si>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</si>
  <si>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</si>
  <si>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</si>
  <si>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</si>
  <si>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</si>
  <si>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</si>
  <si>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</si>
  <si>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</si>
  <si>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</si>
  <si>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</si>
  <si>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</si>
  <si>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</si>
  <si>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</si>
  <si>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</si>
  <si>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</si>
  <si>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</si>
  <si>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</si>
  <si>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</si>
  <si>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</si>
  <si>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</si>
  <si>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</si>
  <si>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</si>
  <si>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</si>
  <si>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</si>
  <si>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</si>
  <si>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</si>
  <si>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</si>
  <si>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</si>
  <si>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</si>
  <si>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</si>
  <si>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</si>
  <si>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</si>
  <si>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</si>
  <si>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</si>
  <si>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</si>
  <si>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</si>
  <si>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</si>
  <si>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</si>
  <si>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</si>
  <si>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</si>
  <si>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</si>
  <si>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</si>
  <si>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</si>
  <si>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</si>
  <si>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</si>
  <si>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</si>
  <si>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</si>
  <si>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</si>
  <si>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</si>
  <si>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</si>
  <si>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</si>
  <si>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</si>
  <si>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</si>
  <si>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</si>
  <si>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</si>
  <si>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</si>
  <si>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</si>
  <si>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</si>
  <si>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</si>
  <si>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</si>
  <si>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</si>
  <si>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</si>
  <si>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</si>
  <si>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</si>
  <si>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</si>
  <si>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</si>
  <si>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</si>
  <si>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</si>
  <si>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</si>
  <si>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</si>
  <si>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</si>
  <si>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</si>
  <si>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</si>
  <si>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</si>
  <si>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</si>
  <si>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</si>
  <si>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</si>
  <si>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</si>
  <si>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</si>
  <si>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</si>
  <si>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</si>
  <si>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</si>
  <si>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</si>
  <si>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</si>
  <si>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</si>
  <si>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</si>
  <si>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</si>
  <si>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</si>
  <si>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</si>
  <si>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</si>
  <si>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</si>
  <si>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</si>
  <si>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</si>
  <si>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</si>
  <si>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</si>
  <si>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</si>
  <si>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</si>
  <si>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</si>
  <si>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</si>
  <si>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</si>
  <si>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</si>
  <si>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</si>
  <si>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</si>
  <si>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</si>
  <si>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</si>
  <si>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</si>
  <si>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</si>
  <si>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</si>
  <si>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</si>
  <si>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</si>
  <si>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</si>
  <si>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</si>
  <si>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</si>
  <si>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</si>
  <si>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</si>
  <si>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</si>
  <si>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</si>
  <si>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</si>
  <si>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</si>
  <si>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</si>
  <si>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</si>
  <si>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</si>
  <si>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</si>
  <si>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</si>
  <si>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</si>
  <si>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</si>
  <si>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</si>
  <si>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</si>
  <si>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</si>
  <si>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</si>
  <si>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</si>
  <si>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</si>
  <si>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</si>
  <si>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</si>
  <si>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</si>
  <si>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</si>
  <si>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</si>
  <si>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</si>
  <si>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</si>
  <si>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</si>
  <si>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</si>
  <si>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</si>
  <si>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</si>
  <si>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</si>
  <si>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</si>
  <si>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</si>
  <si>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</si>
  <si>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</si>
  <si>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</si>
  <si>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</si>
  <si>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</si>
  <si>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</si>
  <si>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</si>
  <si>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</si>
  <si>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</si>
  <si>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</si>
  <si>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</si>
  <si>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</si>
  <si>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</si>
  <si>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</si>
  <si>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</si>
  <si>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</si>
  <si>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</si>
  <si>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</si>
  <si>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</si>
  <si>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</si>
  <si>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</si>
  <si>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</si>
  <si>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</si>
  <si>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</si>
  <si>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</si>
  <si>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</si>
  <si>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</si>
  <si>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</si>
  <si>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</si>
  <si>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</si>
  <si>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</si>
  <si>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</si>
  <si>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</si>
  <si>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</si>
  <si>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</si>
  <si>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</si>
  <si>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</si>
  <si>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</si>
  <si>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</si>
  <si>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</si>
  <si>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</si>
  <si>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</si>
  <si>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</si>
  <si>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</si>
  <si>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</si>
  <si>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</si>
  <si>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</si>
  <si>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</si>
  <si>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</si>
  <si>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</si>
  <si>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</si>
  <si>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</si>
  <si>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</si>
  <si>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</si>
  <si>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</si>
  <si>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</si>
  <si>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</si>
  <si>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</si>
  <si>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</si>
  <si>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</si>
  <si>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</si>
  <si>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</si>
  <si>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</si>
  <si>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</si>
  <si>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</si>
  <si>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</si>
  <si>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</si>
  <si>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</si>
  <si>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</si>
  <si>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</si>
  <si>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</si>
  <si>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</si>
  <si>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</si>
  <si>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</si>
  <si>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</si>
  <si>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</si>
  <si>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</si>
  <si>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</si>
  <si>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</si>
  <si>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</si>
  <si>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</si>
  <si>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</si>
  <si>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</si>
  <si>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</si>
  <si>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</si>
  <si>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</si>
  <si>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</si>
  <si>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</si>
  <si>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</si>
  <si>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</si>
  <si>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</si>
  <si>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</si>
  <si>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</si>
  <si>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</si>
  <si>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</si>
  <si>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</si>
  <si>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</si>
  <si>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</si>
  <si>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</si>
  <si>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</si>
  <si>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</si>
  <si>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</si>
  <si>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</si>
  <si>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</si>
  <si>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</si>
  <si>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</si>
  <si>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</si>
  <si>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</si>
  <si>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</si>
  <si>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</si>
  <si>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</si>
  <si>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</si>
  <si>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</si>
  <si>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</si>
  <si>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</si>
  <si>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</si>
  <si>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</si>
  <si>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</si>
  <si>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</si>
  <si>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</si>
  <si>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</si>
  <si>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</si>
  <si>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</si>
  <si>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</si>
  <si>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</si>
  <si>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</si>
  <si>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</si>
  <si>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</si>
  <si>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</si>
  <si>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</si>
  <si>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</si>
  <si>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</si>
  <si>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</si>
  <si>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</si>
  <si>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</si>
  <si>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</si>
  <si>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</si>
  <si>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</si>
  <si>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</si>
  <si>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</si>
  <si>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</si>
  <si>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</si>
  <si>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</si>
  <si>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</si>
  <si>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</si>
  <si>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</si>
  <si>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</si>
  <si>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</si>
  <si>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</si>
  <si>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</si>
  <si>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</si>
  <si>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</si>
  <si>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</si>
  <si>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</si>
  <si>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</si>
  <si>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â€¢ â€¢ Change title of the product before your purchase
â€¢ â€¢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</si>
  <si>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</si>
  <si>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</si>
  <si>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</si>
  <si>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</si>
  <si>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</si>
  <si>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</si>
  <si>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</si>
  <si>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</si>
  <si>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</si>
  <si>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</si>
  <si>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</si>
  <si>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</si>
  <si>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</si>
  <si>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</si>
  <si>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</si>
  <si>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</si>
  <si>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</si>
  <si>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</si>
  <si>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</si>
  <si>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</si>
  <si>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</si>
  <si>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</si>
  <si>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</si>
  <si>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</si>
  <si>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</si>
  <si>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</si>
  <si>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</si>
  <si>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</si>
  <si>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</si>
  <si>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</si>
  <si>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</si>
  <si>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</si>
  <si>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</si>
  <si>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</si>
  <si>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</si>
  <si>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</si>
  <si>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</si>
  <si>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</si>
  <si>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</si>
  <si>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</si>
  <si>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</si>
  <si>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</si>
  <si>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</si>
  <si>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</si>
  <si>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</si>
  <si>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</si>
  <si>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</si>
  <si>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</si>
  <si>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</si>
  <si>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</si>
  <si>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</si>
  <si>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</si>
  <si>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</si>
  <si>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</si>
  <si>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</si>
  <si>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</si>
  <si>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</si>
  <si>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</si>
  <si>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</si>
  <si>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</si>
  <si>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</si>
  <si>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</si>
  <si>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</si>
  <si>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</si>
  <si>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</si>
  <si>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</si>
  <si>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</si>
  <si>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</si>
  <si>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</si>
  <si>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</si>
  <si>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</si>
  <si>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</si>
  <si>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</si>
  <si>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</si>
  <si>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</si>
  <si>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</si>
  <si>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</si>
  <si>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</si>
  <si>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</si>
  <si>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</si>
  <si>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</si>
  <si>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</si>
  <si>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</si>
  <si>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</si>
  <si>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</si>
  <si>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</si>
  <si>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</si>
  <si>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</si>
  <si>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</si>
  <si>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</si>
  <si>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</si>
  <si>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</si>
  <si>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</si>
  <si>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</si>
  <si>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</si>
  <si>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</si>
  <si>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</si>
  <si>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</si>
  <si>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</si>
  <si>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</si>
  <si>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</si>
  <si>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</si>
  <si>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</si>
  <si>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</si>
  <si>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</si>
  <si>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</si>
  <si>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</si>
  <si>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</si>
  <si>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</si>
  <si>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</si>
  <si>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</si>
  <si>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</si>
  <si>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</si>
  <si>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</si>
  <si>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</si>
  <si>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</si>
  <si>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</si>
  <si>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</si>
  <si>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</si>
  <si>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</si>
  <si>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</si>
  <si>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</si>
  <si>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</si>
  <si>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</si>
  <si>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</si>
  <si>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</si>
  <si>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</si>
  <si>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</si>
  <si>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</si>
  <si>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</si>
  <si>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</si>
  <si>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</si>
  <si>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</si>
  <si>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</si>
  <si>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</si>
  <si>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</si>
  <si>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</si>
  <si>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</si>
  <si>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</si>
  <si>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</si>
  <si>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</si>
  <si>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</si>
  <si>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</si>
  <si>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</si>
  <si>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</si>
  <si>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</si>
  <si>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</si>
  <si>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</si>
  <si>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</si>
  <si>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</si>
  <si>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</si>
  <si>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</si>
  <si>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</si>
  <si>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</si>
  <si>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</si>
  <si>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</si>
  <si>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</si>
  <si>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</si>
  <si>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</si>
  <si>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</si>
  <si>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</si>
  <si>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</si>
  <si>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</si>
  <si>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</si>
  <si>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</si>
  <si>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</si>
  <si>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</si>
  <si>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</si>
  <si>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</si>
  <si>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</si>
  <si>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</si>
  <si>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</si>
  <si>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</si>
  <si>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</si>
  <si>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</si>
  <si>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</si>
  <si>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</si>
  <si>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</si>
  <si>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</si>
  <si>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</si>
  <si>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</si>
  <si>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</si>
  <si>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</si>
  <si>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</si>
  <si>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</si>
  <si>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</si>
  <si>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</si>
  <si>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</si>
  <si>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</si>
  <si>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</si>
  <si>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</si>
  <si>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</si>
  <si>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</si>
  <si>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</si>
  <si>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</si>
  <si>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</si>
  <si>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</si>
  <si>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</si>
  <si>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</si>
  <si>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</si>
  <si>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</si>
  <si>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</si>
  <si>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</si>
  <si>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</si>
  <si>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</si>
  <si>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</si>
  <si>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</si>
  <si>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</si>
  <si>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</si>
  <si>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</si>
  <si>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</si>
  <si>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</si>
  <si>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</si>
  <si>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</si>
  <si>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</si>
  <si>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</si>
  <si>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</si>
  <si>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</si>
  <si>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</si>
  <si>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</si>
  <si>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</si>
  <si>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</si>
  <si>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</si>
  <si>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</si>
  <si>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</si>
  <si>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</si>
  <si>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</si>
  <si>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</si>
  <si>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</si>
  <si>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</si>
  <si>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</si>
  <si>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</si>
  <si>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</si>
  <si>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</si>
  <si>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</si>
  <si>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</si>
  <si>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</si>
  <si>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</si>
  <si>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</si>
  <si>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</si>
  <si>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</si>
  <si>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</si>
  <si>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</si>
  <si>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â€¢If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</si>
  <si>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</si>
  <si>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</si>
  <si>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</si>
  <si>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</si>
  <si>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</si>
  <si>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</si>
  <si>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</si>
  <si>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</si>
  <si>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</si>
  <si>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</si>
  <si>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</si>
  <si>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</si>
  <si>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</si>
  <si>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</si>
  <si>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</si>
  <si>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</si>
  <si>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</si>
  <si>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</si>
  <si>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</si>
  <si>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</si>
  <si>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</si>
  <si>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</si>
  <si>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</si>
  <si>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</si>
  <si>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</si>
  <si>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</si>
  <si>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</si>
  <si>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</si>
  <si>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</si>
  <si>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</si>
  <si>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</si>
  <si>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</si>
  <si>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</si>
  <si>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</si>
  <si>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</si>
  <si>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</si>
  <si>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</si>
  <si>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</si>
  <si>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</si>
  <si>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</si>
  <si>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</si>
  <si>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</si>
  <si>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</si>
  <si>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</si>
  <si>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</si>
  <si>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</si>
  <si>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</si>
  <si>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</si>
  <si>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</si>
  <si>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</si>
  <si>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</si>
  <si>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</si>
  <si>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</si>
  <si>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</si>
  <si>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</si>
  <si>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</si>
  <si>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</si>
  <si>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</si>
  <si>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</si>
  <si>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</si>
  <si>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</si>
  <si>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</si>
  <si>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</si>
  <si>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</si>
  <si>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</si>
  <si>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</si>
  <si>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</si>
  <si>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</si>
  <si>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</si>
  <si>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</si>
  <si>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</si>
  <si>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</si>
  <si>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</si>
  <si>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</si>
  <si>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</si>
  <si>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</si>
  <si>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</si>
  <si>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</si>
  <si>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</si>
  <si>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</si>
  <si>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</si>
  <si>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</si>
  <si>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</si>
  <si>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</si>
  <si>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</si>
  <si>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</si>
  <si>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</si>
  <si>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</si>
  <si>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</si>
  <si>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</si>
  <si>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</si>
  <si>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</si>
  <si>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</si>
  <si>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</si>
  <si>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</si>
  <si>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</si>
  <si>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</si>
  <si>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</si>
  <si>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</si>
  <si>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</si>
  <si>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</si>
  <si>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</si>
  <si>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</si>
  <si>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</si>
  <si>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</si>
  <si>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</si>
  <si>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</si>
  <si>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</si>
  <si>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</si>
  <si>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</si>
  <si>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</si>
  <si>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</si>
  <si>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</si>
  <si>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</si>
  <si>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</si>
  <si>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</si>
  <si>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</si>
  <si>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</si>
  <si>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</si>
  <si>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</si>
  <si>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</si>
  <si>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</si>
  <si>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</si>
  <si>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</si>
  <si>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</si>
  <si>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</si>
  <si>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</si>
  <si>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</si>
  <si>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</si>
  <si>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</si>
  <si>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</si>
  <si>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</si>
  <si>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</si>
  <si>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</si>
  <si>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</si>
  <si>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</si>
  <si>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</si>
  <si>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</si>
  <si>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</si>
  <si>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</si>
  <si>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</si>
  <si>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</si>
  <si>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</si>
  <si>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</si>
  <si>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</si>
  <si>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</si>
  <si>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</si>
  <si>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</si>
  <si>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</si>
  <si>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</si>
  <si>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</si>
  <si>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</si>
  <si>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</si>
  <si>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</si>
  <si>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</si>
  <si>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</si>
  <si>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</si>
  <si>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</si>
  <si>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</si>
  <si>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</si>
  <si>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</si>
  <si>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</si>
  <si>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</si>
  <si>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</si>
  <si>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</si>
  <si>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</si>
  <si>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</si>
  <si>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</si>
  <si>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</si>
  <si>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</si>
  <si>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</si>
  <si>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</si>
  <si>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</si>
  <si>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</si>
  <si>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</si>
  <si>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</si>
  <si>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</si>
  <si>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</si>
  <si>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</si>
  <si>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</si>
  <si>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</si>
  <si>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</si>
  <si>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</si>
  <si>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</si>
  <si>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</si>
  <si>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</si>
  <si>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</si>
  <si>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</si>
  <si>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</si>
  <si>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</si>
  <si>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</si>
  <si>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</si>
  <si>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</si>
  <si>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</si>
  <si>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</si>
  <si>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â€¢ Please provide information such as a description of the product, approximate dimensions, and what you want.
â€¢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</si>
  <si>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</si>
  <si>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</si>
  <si>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</si>
  <si>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</si>
  <si>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</si>
  <si>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</si>
  <si>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</si>
  <si>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</si>
  <si>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</si>
  <si>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</si>
  <si>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</si>
  <si>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</si>
  <si>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</si>
  <si>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</si>
  <si>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</si>
  <si>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</si>
  <si>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</si>
  <si>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</si>
  <si>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</si>
  <si>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</si>
  <si>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</si>
  <si>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</si>
  <si>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</si>
  <si>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</si>
  <si>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</si>
  <si>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</si>
  <si>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</si>
  <si>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</si>
  <si>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</si>
  <si>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</si>
  <si>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</si>
  <si>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</si>
  <si>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</si>
  <si>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</si>
  <si>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</si>
  <si>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</si>
  <si>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</si>
  <si>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</si>
  <si>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</si>
  <si>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</si>
  <si>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</si>
  <si>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</si>
  <si>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</si>
  <si>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</si>
  <si>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</si>
  <si>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</si>
  <si>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</si>
  <si>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</si>
  <si>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</si>
  <si>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</si>
  <si>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</si>
  <si>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</si>
  <si>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</si>
  <si>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</si>
  <si>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</si>
  <si>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</si>
  <si>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â€”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</si>
  <si>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</si>
  <si>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</si>
  <si>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</si>
  <si>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</si>
  <si>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</si>
  <si>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</si>
  <si>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</si>
  <si>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</si>
  <si>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</si>
  <si>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</si>
  <si>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</si>
  <si>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</si>
  <si>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</si>
  <si>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</si>
  <si>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</si>
  <si>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</si>
  <si>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</si>
  <si>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</si>
  <si>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</si>
  <si>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</si>
  <si>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</si>
  <si>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</si>
  <si>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</si>
  <si>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</si>
  <si>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</si>
  <si>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</si>
  <si>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</si>
  <si>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</si>
  <si>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</si>
  <si>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</si>
  <si>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</si>
  <si>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</si>
  <si>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</si>
  <si>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</si>
  <si>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</si>
  <si>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</si>
  <si>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</si>
  <si>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</si>
  <si>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</si>
  <si>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</si>
  <si>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</si>
  <si>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</si>
  <si>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</si>
  <si>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</si>
  <si>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</si>
  <si>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</si>
  <si>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</si>
  <si>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</si>
  <si>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</si>
  <si>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</si>
  <si>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</si>
  <si>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</si>
  <si>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</si>
  <si>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</si>
  <si>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</si>
  <si>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</si>
  <si>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</si>
  <si>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</si>
  <si>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</si>
  <si>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</si>
  <si>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</si>
  <si>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</si>
  <si>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</si>
  <si>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</si>
  <si>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</si>
  <si>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</si>
  <si>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</si>
  <si>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</si>
  <si>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</si>
  <si>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</si>
  <si>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</si>
  <si>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</si>
  <si>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</si>
  <si>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</si>
  <si>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</si>
  <si>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</si>
  <si>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</si>
  <si>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</si>
  <si>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</si>
  <si>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</si>
  <si>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</si>
  <si>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</si>
  <si>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</si>
  <si>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</si>
  <si>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</si>
  <si>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</si>
  <si>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</si>
  <si>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</si>
  <si>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</si>
  <si>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</si>
  <si>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</si>
  <si>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</si>
  <si>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</si>
  <si>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</si>
  <si>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</si>
  <si>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</si>
  <si>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</si>
  <si>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</si>
  <si>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</si>
  <si>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</si>
  <si>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</si>
  <si>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</si>
  <si>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</si>
  <si>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</si>
  <si>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</si>
  <si>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</si>
  <si>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</si>
  <si>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</si>
  <si>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</si>
  <si>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</si>
  <si>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</si>
  <si>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</si>
  <si>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</si>
  <si>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</si>
  <si>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</si>
  <si>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</si>
  <si>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</si>
  <si>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</si>
  <si>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</si>
  <si>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â€”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</si>
  <si>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</si>
  <si>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</si>
  <si>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</si>
  <si>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</si>
  <si>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</si>
  <si>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</si>
  <si>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</si>
  <si>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</si>
  <si>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</si>
  <si>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</si>
  <si>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</si>
  <si>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</si>
  <si>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</si>
  <si>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</si>
  <si>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</si>
  <si>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</si>
  <si>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</si>
  <si>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</si>
  <si>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</si>
  <si>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</si>
  <si>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</si>
  <si>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</si>
  <si>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</si>
  <si>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</si>
  <si>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</si>
  <si>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</si>
  <si>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</si>
  <si>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</si>
  <si>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</si>
  <si>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</si>
  <si>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</si>
  <si>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</si>
  <si>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</si>
  <si>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</si>
  <si>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</si>
  <si>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</si>
  <si>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</si>
  <si>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</si>
  <si>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</si>
  <si>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</si>
  <si>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</si>
  <si>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</si>
  <si>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</si>
  <si>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</si>
  <si>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</si>
  <si>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</si>
  <si>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</si>
  <si>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</si>
  <si>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</si>
  <si>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</si>
  <si>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</si>
  <si>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</si>
  <si>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</si>
  <si>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</si>
  <si>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</si>
  <si>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</si>
  <si>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</si>
  <si>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</si>
  <si>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</si>
  <si>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</si>
  <si>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</si>
  <si>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</si>
  <si>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</si>
  <si>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</si>
  <si>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</si>
  <si>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</si>
  <si>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</si>
  <si>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</si>
  <si>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</si>
  <si>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</si>
  <si>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</si>
  <si>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</si>
  <si>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</si>
  <si>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</si>
  <si>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</si>
  <si>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</si>
  <si>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</si>
  <si>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</si>
  <si>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</si>
  <si>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</si>
  <si>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</si>
  <si>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</si>
  <si>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</si>
  <si>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</si>
  <si>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</si>
  <si>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</si>
  <si>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</si>
  <si>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</si>
  <si>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</si>
  <si>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</si>
  <si>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</si>
  <si>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</si>
  <si>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</si>
  <si>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</si>
  <si>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</si>
  <si>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</si>
  <si>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</si>
  <si>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</si>
  <si>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</si>
  <si>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</si>
  <si>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</si>
  <si>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</si>
  <si>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</si>
  <si>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</si>
  <si>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</si>
  <si>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</si>
  <si>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</si>
  <si>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</si>
  <si>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</si>
  <si>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</si>
  <si>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</si>
  <si>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</si>
  <si>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</si>
  <si>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</si>
  <si>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</si>
  <si>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</si>
  <si>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</si>
  <si>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</si>
  <si>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</si>
  <si>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</si>
  <si>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</si>
  <si>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</si>
  <si>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</si>
  <si>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</si>
  <si>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</si>
  <si>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</si>
  <si>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</si>
  <si>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</si>
  <si>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</si>
  <si>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</si>
  <si>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</si>
  <si>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</si>
  <si>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</si>
  <si>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</si>
  <si>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</si>
  <si>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</si>
  <si>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</si>
  <si>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</si>
  <si>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</si>
  <si>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</si>
  <si>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</si>
  <si>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</si>
  <si>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</si>
  <si>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</si>
  <si>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</si>
  <si>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â€”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</si>
  <si>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</si>
  <si>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</si>
  <si>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</si>
  <si>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</si>
  <si>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</si>
  <si>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</si>
  <si>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</si>
  <si>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</si>
  <si>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</si>
  <si>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</si>
  <si>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â€¢ There were no purchases made from this store at the last minute. Please continue to view your purchase as expected.
â€¢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</si>
  <si>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</si>
  <si>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</si>
  <si>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</si>
  <si>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</si>
  <si>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</si>
  <si>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</si>
  <si>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</si>
  <si>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</si>
  <si>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</si>
  <si>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</si>
  <si>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</si>
  <si>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</si>
  <si>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</si>
  <si>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</si>
  <si>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</si>
  <si>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</si>
  <si>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</si>
  <si>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</si>
  <si>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</si>
  <si>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</si>
  <si>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</si>
  <si>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</si>
  <si>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</si>
  <si>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</si>
  <si>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</si>
  <si>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</si>
  <si>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</si>
  <si>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</si>
  <si>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</si>
  <si>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</si>
  <si>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</si>
  <si>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</si>
  <si>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</si>
  <si>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</si>
  <si>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</si>
  <si>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</si>
  <si>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</si>
  <si>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</si>
  <si>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</si>
  <si>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</si>
  <si>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</si>
  <si>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</si>
  <si>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</si>
  <si>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</si>
  <si>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</si>
  <si>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</si>
  <si>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</si>
  <si>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</si>
  <si>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</si>
  <si>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</si>
  <si>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</si>
  <si>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</si>
  <si>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</si>
  <si>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</si>
  <si>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</si>
  <si>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</si>
  <si>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</si>
  <si>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</si>
  <si>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</si>
  <si>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</si>
  <si>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</si>
  <si>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â€” Posted in the forums
â€” Posted in the forums
â€”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</si>
  <si>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</si>
  <si>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</si>
  <si>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</si>
  <si>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</si>
  <si>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</si>
  <si>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</si>
  <si>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</si>
  <si>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</si>
  <si>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</si>
  <si>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</si>
  <si>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</si>
  <si>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</si>
  <si>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</si>
  <si>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</si>
  <si>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</si>
  <si>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</si>
  <si>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</si>
  <si>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</si>
  <si>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</si>
  <si>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</si>
  <si>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</si>
  <si>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</si>
  <si>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</si>
  <si>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</si>
  <si>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</si>
  <si>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</si>
  <si>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</si>
  <si>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</si>
  <si>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</si>
  <si>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â€”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</si>
  <si>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</si>
  <si>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</si>
  <si>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</si>
  <si>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</si>
  <si>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</si>
  <si>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</si>
  <si>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</si>
  <si>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</si>
  <si>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</si>
  <si>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</si>
  <si>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</si>
  <si>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</si>
  <si>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</si>
  <si>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</si>
  <si>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</si>
  <si>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</si>
  <si>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</si>
  <si>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</si>
  <si>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</si>
  <si>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</si>
  <si>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</si>
  <si>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</si>
  <si>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</si>
  <si>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</si>
  <si>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</si>
  <si>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</si>
  <si>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</si>
  <si>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</si>
  <si>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</si>
  <si>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</si>
  <si>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</si>
  <si>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</si>
  <si>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</si>
  <si>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</si>
  <si>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</si>
  <si>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</si>
  <si>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</si>
  <si>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</si>
  <si>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</si>
  <si>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</si>
  <si>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</si>
  <si>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</si>
  <si>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</si>
  <si>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</si>
  <si>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</si>
  <si>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</si>
  <si>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</si>
  <si>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</si>
  <si>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</si>
  <si>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</si>
  <si>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</si>
  <si>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</si>
  <si>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</si>
  <si>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</si>
  <si>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</si>
  <si>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</si>
  <si>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</si>
  <si>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</si>
  <si>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</si>
  <si>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</si>
  <si>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</si>
  <si>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</si>
  <si>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</si>
  <si>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</si>
  <si>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</si>
  <si>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</si>
  <si>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</si>
  <si>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</si>
  <si>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</si>
  <si>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</si>
  <si>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</si>
  <si>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</si>
  <si>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</si>
  <si>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</si>
  <si>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</si>
  <si>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</si>
  <si>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</si>
  <si>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</si>
  <si>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</si>
  <si>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</si>
  <si>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</si>
  <si>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</si>
  <si>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</si>
  <si>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</si>
  <si>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</si>
  <si>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</si>
  <si>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</si>
  <si>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</si>
  <si>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</si>
  <si>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</si>
  <si>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</si>
  <si>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</si>
  <si>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</si>
  <si>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</si>
  <si>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</si>
  <si>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</si>
  <si>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</si>
  <si>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</si>
  <si>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</si>
  <si>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</si>
  <si>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</si>
  <si>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</si>
  <si>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</si>
  <si>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</si>
  <si>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</si>
  <si>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</si>
  <si>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</si>
  <si>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</si>
  <si>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</si>
  <si>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</si>
  <si>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</si>
  <si>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</si>
  <si>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</si>
  <si>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</si>
  <si>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</si>
  <si>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</si>
  <si>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</si>
  <si>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</si>
  <si>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</si>
  <si>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</si>
  <si>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</si>
  <si>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</si>
  <si>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</si>
  <si>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</si>
  <si>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</si>
  <si>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</si>
  <si>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</si>
  <si>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</si>
  <si>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</si>
  <si>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</si>
  <si>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</si>
  <si>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</si>
  <si>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</si>
  <si>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</si>
  <si>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</si>
  <si>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</si>
  <si>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</si>
  <si>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</si>
  <si>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</si>
  <si>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</si>
  <si>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</si>
  <si>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</si>
  <si>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</si>
  <si>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</si>
  <si>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</si>
  <si>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</si>
  <si>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</si>
  <si>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</si>
  <si>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</si>
  <si>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</si>
  <si>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</si>
  <si>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</si>
  <si>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</si>
  <si>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</si>
  <si>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</si>
  <si>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</si>
  <si>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</si>
  <si>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</si>
  <si>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</si>
  <si>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</si>
  <si>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</si>
  <si>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</si>
  <si>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</si>
  <si>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</si>
  <si>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</si>
  <si>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</si>
  <si>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</si>
  <si>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</si>
  <si>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</si>
  <si>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</si>
  <si>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â€¢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</si>
  <si>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</si>
  <si>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</si>
  <si>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</si>
  <si>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</si>
  <si>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</si>
  <si>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</si>
  <si>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</si>
  <si>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</si>
  <si>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</si>
  <si>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</si>
  <si>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</si>
  <si>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</si>
  <si>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</si>
  <si>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</si>
  <si>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</si>
  <si>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</si>
  <si>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</si>
  <si>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</si>
  <si>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</si>
  <si>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</si>
  <si>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</si>
  <si>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</si>
  <si>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</si>
  <si>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</si>
  <si>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</si>
  <si>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</si>
  <si>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</si>
  <si>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</si>
  <si>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</si>
  <si>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</si>
  <si>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</si>
  <si>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</si>
  <si>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</si>
  <si>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</si>
  <si>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</si>
  <si>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</si>
  <si>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</si>
  <si>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</si>
  <si>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</si>
  <si>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</si>
  <si>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</si>
  <si>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</si>
  <si>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</si>
  <si>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</si>
  <si>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</si>
  <si>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</si>
  <si>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</si>
  <si>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</si>
  <si>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</si>
  <si>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</si>
  <si>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</si>
  <si>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</si>
  <si>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</si>
  <si>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</si>
  <si>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</si>
  <si>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</si>
  <si>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</si>
  <si>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</si>
  <si>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</si>
  <si>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</si>
  <si>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</si>
  <si>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</si>
  <si>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</si>
  <si>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</si>
  <si>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</si>
  <si>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</si>
  <si>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</si>
  <si>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</si>
  <si>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</si>
  <si>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</si>
  <si>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</si>
  <si>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</si>
  <si>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</si>
  <si>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</si>
  <si>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</si>
  <si>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</si>
  <si>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</si>
  <si>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</si>
  <si>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</si>
  <si>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</si>
  <si>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</si>
  <si>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</si>
  <si>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</si>
  <si>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</si>
  <si>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</si>
  <si>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</si>
  <si>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</si>
  <si>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</si>
  <si>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</si>
  <si>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</si>
  <si>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</si>
  <si>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</si>
  <si>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</si>
  <si>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</si>
  <si>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</si>
  <si>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</si>
  <si>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</si>
  <si>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</si>
  <si>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</si>
  <si>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</si>
  <si>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</si>
  <si>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</si>
  <si>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</si>
  <si>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</si>
  <si>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</si>
  <si>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</si>
  <si>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</si>
  <si>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</si>
  <si>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</si>
  <si>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</si>
  <si>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</si>
  <si>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</si>
  <si>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</si>
  <si>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</si>
  <si>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</si>
  <si>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</si>
  <si>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</si>
  <si>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</si>
  <si>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</si>
  <si>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</si>
  <si>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</si>
  <si>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</si>
  <si>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</si>
  <si>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</si>
  <si>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</si>
  <si>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</si>
  <si>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</si>
  <si>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</si>
  <si>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</si>
  <si>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</si>
  <si>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</si>
  <si>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</si>
  <si>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</si>
  <si>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</si>
  <si>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</si>
  <si>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</si>
  <si>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</si>
  <si>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</si>
  <si>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</si>
  <si>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</si>
  <si>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</si>
  <si>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</si>
  <si>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</si>
  <si>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</si>
  <si>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</si>
  <si>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</si>
  <si>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</si>
  <si>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</si>
  <si>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</si>
  <si>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</si>
  <si>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</si>
  <si>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</si>
  <si>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</si>
  <si>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</si>
  <si>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</si>
  <si>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</si>
  <si>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</si>
  <si>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</si>
  <si>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</si>
  <si>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</si>
  <si>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</si>
  <si>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</si>
  <si>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</si>
  <si>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</si>
  <si>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</si>
  <si>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</si>
  <si>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</si>
  <si>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</si>
  <si>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</si>
  <si>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</si>
  <si>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</si>
  <si>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</si>
  <si>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</si>
  <si>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</si>
  <si>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</si>
  <si>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</si>
  <si>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</si>
  <si>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</si>
  <si>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</si>
  <si>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</si>
  <si>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</si>
  <si>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</si>
  <si>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</si>
  <si>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</si>
  <si>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</si>
  <si>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</si>
  <si>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</si>
  <si>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</si>
  <si>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</si>
  <si>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</si>
  <si>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</si>
  <si>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</si>
  <si>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</si>
  <si>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</si>
  <si>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</si>
  <si>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</si>
  <si>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</si>
  <si>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</si>
  <si>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</si>
  <si>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</si>
  <si>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</si>
  <si>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</si>
  <si>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</si>
  <si>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</si>
  <si>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</si>
  <si>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</si>
  <si>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</si>
  <si>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</si>
  <si>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</si>
  <si>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</si>
  <si>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</si>
  <si>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</si>
  <si>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</si>
  <si>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â€”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</si>
  <si>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</si>
  <si>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</si>
  <si>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</si>
  <si>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</si>
  <si>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</si>
  <si>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</si>
  <si>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</si>
  <si>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</si>
  <si>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</si>
  <si>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</si>
  <si>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</si>
  <si>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</si>
  <si>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</si>
  <si>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</si>
  <si>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</si>
  <si>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</si>
  <si>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</si>
  <si>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</si>
  <si>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</si>
  <si>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</si>
  <si>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</si>
  <si>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</si>
  <si>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</si>
  <si>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</si>
  <si>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</si>
  <si>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</si>
  <si>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</si>
  <si>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</si>
  <si>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</si>
  <si>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</si>
  <si>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</si>
  <si>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</si>
  <si>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</si>
  <si>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</si>
  <si>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</si>
  <si>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</si>
  <si>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</si>
  <si>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</si>
  <si>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</si>
  <si>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</si>
  <si>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</si>
  <si>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</si>
  <si>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</si>
  <si>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</si>
  <si>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</si>
  <si>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</si>
  <si>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</si>
  <si>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</si>
  <si>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</si>
  <si>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</si>
  <si>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</si>
  <si>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</si>
  <si>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</si>
  <si>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</si>
  <si>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</si>
  <si>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</si>
  <si>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</si>
  <si>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</si>
  <si>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</si>
  <si>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</si>
  <si>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</si>
  <si>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</si>
  <si>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â€“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</si>
  <si>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</si>
  <si>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</si>
  <si>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</si>
  <si>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</si>
  <si>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</si>
  <si>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</si>
  <si>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</si>
  <si>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</si>
  <si>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</si>
  <si>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</si>
  <si>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</si>
  <si>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</si>
  <si>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</si>
  <si>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</si>
  <si>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</si>
  <si>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</si>
  <si>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</si>
  <si>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</si>
  <si>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</si>
  <si>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</si>
  <si>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</si>
  <si>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</si>
  <si>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</si>
  <si>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</si>
  <si>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</si>
  <si>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</si>
  <si>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</si>
  <si>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</si>
  <si>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</si>
  <si>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</si>
  <si>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</si>
  <si>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</si>
  <si>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</si>
  <si>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</si>
  <si>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</si>
  <si>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</si>
  <si>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</si>
  <si>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</si>
  <si>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</si>
  <si>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</si>
  <si>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</si>
  <si>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</si>
  <si>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</si>
  <si>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</si>
  <si>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</si>
  <si>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</si>
  <si>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</si>
  <si>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</si>
  <si>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</si>
  <si>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</si>
  <si>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</si>
  <si>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</si>
  <si>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</si>
  <si>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</si>
  <si>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</si>
  <si>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</si>
  <si>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</si>
  <si>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</si>
  <si>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</si>
  <si>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</si>
  <si>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</si>
  <si>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</si>
  <si>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</si>
  <si>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</si>
  <si>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</si>
  <si>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</si>
  <si>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</si>
  <si>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</si>
  <si>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</si>
  <si>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</si>
  <si>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</si>
  <si>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</si>
  <si>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</si>
  <si>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</si>
  <si>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</si>
  <si>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</si>
  <si>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</si>
  <si>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</si>
  <si>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</si>
  <si>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</si>
  <si>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</si>
  <si>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</si>
  <si>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</si>
  <si>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</si>
  <si>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</si>
  <si>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</si>
  <si>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</si>
  <si>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</si>
  <si>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</si>
  <si>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</si>
  <si>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</si>
  <si>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</si>
  <si>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</si>
  <si>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</si>
  <si>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</si>
  <si>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</si>
  <si>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</si>
  <si>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</si>
  <si>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</si>
  <si>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</si>
  <si>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</si>
  <si>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</si>
  <si>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</si>
  <si>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</si>
  <si>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</si>
  <si>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</si>
  <si>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</si>
  <si>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</si>
  <si>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</si>
  <si>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</si>
  <si>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</si>
  <si>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</si>
  <si>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</si>
  <si>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</si>
  <si>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</si>
  <si>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</si>
  <si>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</si>
  <si>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</si>
  <si>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</si>
  <si>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</si>
  <si>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</si>
  <si>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</si>
  <si>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</si>
  <si>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</si>
  <si>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</si>
  <si>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</si>
  <si>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â€” Brian J. Jones (@BJJones) February 18, 2017
It's a good thing the product isn't on saleâ€¦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</si>
  <si>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</si>
  <si>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</si>
  <si>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</si>
  <si>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</si>
  <si>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</si>
  <si>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</si>
  <si>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</si>
  <si>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</si>
  <si>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</si>
  <si>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</si>
  <si>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</si>
  <si>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</si>
  <si>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</si>
  <si>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</si>
  <si>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</si>
  <si>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</si>
  <si>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</si>
  <si>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</si>
  <si>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</si>
  <si>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</si>
  <si>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</si>
  <si>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</si>
  <si>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</si>
  <si>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</si>
  <si>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</si>
  <si>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</si>
  <si>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</si>
  <si>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</si>
  <si>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</si>
  <si>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</si>
  <si>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</si>
  <si>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</si>
  <si>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</si>
  <si>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</si>
  <si>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</si>
  <si>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</si>
  <si>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</si>
  <si>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</si>
  <si>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</si>
  <si>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</si>
  <si>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</si>
  <si>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</si>
  <si>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</si>
  <si>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</si>
  <si>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</si>
  <si>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</si>
  <si>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</si>
  <si>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</si>
  <si>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</si>
  <si>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</si>
  <si>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</si>
  <si>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</si>
  <si>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</si>
  <si>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</si>
  <si>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</si>
  <si>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</si>
  <si>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</si>
  <si>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</si>
  <si>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</si>
  <si>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</si>
  <si>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</si>
  <si>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</si>
  <si>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</si>
  <si>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</si>
  <si>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</si>
  <si>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</si>
  <si>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</si>
  <si>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</si>
  <si>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</si>
  <si>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</si>
  <si>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</si>
  <si>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</si>
  <si>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</si>
  <si>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</si>
  <si>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</si>
  <si>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</si>
  <si>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</si>
  <si>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</si>
  <si>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</si>
  <si>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</si>
  <si>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</si>
  <si>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</si>
  <si>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</si>
  <si>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</si>
  <si>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</si>
  <si>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</si>
  <si>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</si>
  <si>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</si>
  <si>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</si>
  <si>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</si>
  <si>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</si>
  <si>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</si>
  <si>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</si>
  <si>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</si>
  <si>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</si>
  <si>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</si>
  <si>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</si>
  <si>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</si>
  <si>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</si>
  <si>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</si>
  <si>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</si>
  <si>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</si>
  <si>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</si>
  <si>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</si>
  <si>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</si>
  <si>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</si>
  <si>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</si>
  <si>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</si>
  <si>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</si>
  <si>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</si>
  <si>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</si>
  <si>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</si>
  <si>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</si>
  <si>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</si>
  <si>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</si>
  <si>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</si>
  <si>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</si>
  <si>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</si>
  <si>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</si>
  <si>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</si>
  <si>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</si>
  <si>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</si>
  <si>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</si>
  <si>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</si>
  <si>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</si>
  <si>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</si>
  <si>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</si>
  <si>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</si>
  <si>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</si>
  <si>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</si>
  <si>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</si>
  <si>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</si>
  <si>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</si>
  <si>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</si>
  <si>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</si>
  <si>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</si>
  <si>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</si>
  <si>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</si>
  <si>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</si>
  <si>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</si>
  <si>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</si>
  <si>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</si>
  <si>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</si>
  <si>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</si>
  <si>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</si>
  <si>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</si>
  <si>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</si>
  <si>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</si>
  <si>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</si>
  <si>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</si>
  <si>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newsâ€¦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</si>
  <si>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</si>
  <si>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</si>
  <si>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</si>
  <si>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</si>
  <si>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</si>
  <si>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</si>
  <si>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</si>
  <si>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</si>
  <si>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</si>
  <si>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</si>
  <si>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</si>
  <si>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</si>
  <si>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</si>
  <si>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</si>
  <si>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</si>
  <si>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</si>
  <si>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</si>
  <si>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</si>
  <si>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</si>
  <si>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</si>
  <si>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</si>
  <si>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</si>
  <si>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</si>
  <si>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</si>
  <si>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</si>
  <si>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</si>
  <si>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</si>
  <si>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</si>
  <si>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</si>
  <si>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</si>
  <si>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</si>
  <si>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</si>
  <si>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</si>
  <si>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</si>
  <si>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</si>
  <si>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</si>
  <si>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</si>
  <si>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</si>
  <si>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</si>
  <si>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</si>
  <si>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</si>
  <si>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</si>
  <si>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</si>
  <si>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</si>
  <si>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</si>
  <si>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</si>
  <si>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</si>
  <si>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</si>
  <si>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</si>
  <si>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</si>
  <si>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</si>
  <si>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</si>
  <si>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</si>
  <si>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</si>
  <si>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</si>
  <si>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</si>
  <si>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</si>
  <si>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</si>
  <si>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</si>
  <si>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</si>
  <si>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</si>
  <si>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</si>
  <si>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</si>
  <si>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</si>
  <si>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</si>
  <si>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</si>
  <si>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</si>
  <si>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</si>
  <si>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</si>
  <si>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</si>
  <si>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</si>
  <si>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</si>
  <si>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</si>
  <si>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</si>
  <si>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</si>
  <si>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</si>
  <si>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</si>
  <si>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</si>
  <si>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</si>
  <si>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</si>
  <si>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</si>
  <si>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</si>
  <si>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</si>
  <si>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</si>
  <si>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</si>
  <si>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</si>
  <si>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</si>
  <si>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</si>
  <si>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</si>
  <si>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</si>
  <si>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</si>
  <si>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</si>
  <si>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</si>
  <si>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</si>
  <si>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</si>
  <si>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</si>
  <si>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</si>
  <si>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</si>
  <si>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</si>
  <si>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</si>
  <si>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</si>
  <si>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</si>
  <si>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</si>
  <si>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</si>
  <si>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</si>
  <si>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</si>
  <si>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</si>
  <si>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</si>
  <si>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</si>
  <si>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</si>
  <si>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</si>
  <si>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</si>
  <si>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</si>
  <si>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</si>
  <si>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</si>
  <si>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</si>
  <si>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</si>
  <si>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</si>
  <si>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</si>
  <si>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</si>
  <si>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</si>
  <si>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</si>
  <si>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</si>
  <si>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</si>
  <si>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</si>
  <si>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</si>
  <si>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</si>
  <si>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</si>
  <si>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</si>
  <si>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</si>
  <si>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</si>
  <si>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</si>
  <si>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</si>
  <si>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</si>
  <si>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</si>
  <si>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</si>
  <si>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</si>
  <si>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</si>
  <si>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</si>
  <si>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</si>
  <si>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</si>
  <si>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</si>
  <si>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</si>
  <si>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</si>
  <si>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</si>
  <si>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</si>
  <si>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</si>
  <si>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</si>
  <si>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</si>
  <si>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</si>
  <si>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</si>
  <si>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</si>
  <si>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</si>
  <si>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</si>
  <si>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</si>
  <si>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</si>
  <si>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</si>
  <si>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</si>
  <si>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</si>
  <si>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</si>
  <si>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</si>
  <si>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</si>
  <si>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</si>
  <si>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</si>
  <si>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</si>
  <si>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</si>
  <si>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</si>
  <si>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</si>
  <si>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</si>
  <si>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</si>
  <si>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</si>
  <si>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</si>
  <si>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</si>
  <si>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</si>
  <si>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</si>
  <si>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</si>
  <si>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</si>
  <si>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</si>
  <si>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</si>
  <si>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</si>
  <si>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</si>
  <si>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</si>
  <si>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</si>
  <si>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</si>
  <si>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</si>
  <si>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</si>
  <si>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</si>
  <si>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</si>
  <si>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</si>
  <si>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</si>
  <si>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</si>
  <si>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</si>
  <si>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</si>
  <si>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</si>
  <si>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</si>
  <si>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</si>
  <si>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</si>
  <si>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</si>
  <si>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</si>
  <si>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</si>
  <si>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</si>
  <si>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</si>
  <si>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</si>
  <si>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</si>
  <si>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</si>
  <si>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</si>
  <si>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</si>
  <si>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</si>
  <si>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</si>
  <si>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</si>
  <si>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</si>
  <si>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</si>
  <si>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</si>
  <si>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</si>
  <si>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</si>
  <si>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</si>
  <si>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</si>
  <si>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</si>
  <si>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</si>
  <si>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</si>
  <si>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</si>
  <si>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</si>
  <si>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</si>
  <si>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</si>
  <si>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</si>
  <si>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</si>
  <si>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</si>
  <si>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</si>
  <si>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</si>
  <si>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</si>
  <si>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</si>
  <si>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Â£1,000'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</si>
  <si>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</si>
  <si>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</si>
  <si>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</si>
  <si>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</si>
  <si>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</si>
  <si>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</si>
  <si>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</si>
  <si>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</si>
  <si>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</si>
  <si>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</si>
  <si>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</si>
  <si>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</si>
  <si>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</si>
  <si>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</si>
  <si>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</si>
  <si>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</si>
  <si>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</si>
  <si>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</si>
  <si>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</si>
  <si>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</si>
  <si>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</si>
  <si>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</si>
  <si>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</si>
  <si>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</si>
  <si>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</si>
  <si>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</si>
  <si>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</si>
  <si>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</si>
  <si>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</si>
  <si>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</si>
  <si>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</si>
  <si>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</si>
  <si>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</si>
  <si>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</si>
  <si>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</si>
  <si>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</si>
  <si>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</si>
  <si>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</si>
  <si>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</si>
  <si>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</si>
  <si>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</si>
  <si>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</si>
  <si>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</si>
  <si>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</si>
  <si>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</si>
  <si>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</si>
  <si>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</si>
  <si>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</si>
  <si>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</si>
  <si>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</si>
  <si>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</si>
  <si>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</si>
  <si>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</si>
  <si>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</si>
  <si>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</si>
  <si>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</si>
  <si>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</si>
  <si>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</si>
  <si>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</si>
  <si>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</si>
  <si>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</si>
  <si>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</si>
  <si>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</si>
  <si>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</si>
  <si>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</si>
  <si>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</si>
  <si>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</si>
  <si>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</si>
  <si>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</si>
  <si>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</si>
  <si>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</si>
  <si>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</si>
  <si>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</si>
  <si>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</si>
  <si>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</si>
  <si>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</si>
  <si>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</si>
  <si>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</si>
  <si>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</si>
  <si>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</si>
  <si>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</si>
  <si>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</si>
  <si>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</si>
  <si>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</si>
  <si>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</si>
  <si>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</si>
  <si>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</si>
  <si>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</si>
  <si>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</si>
  <si>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</si>
  <si>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</si>
  <si>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</si>
  <si>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</si>
  <si>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</si>
  <si>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</si>
  <si>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</si>
  <si>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</si>
  <si>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</si>
  <si>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</si>
  <si>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</si>
  <si>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</si>
  <si>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</si>
  <si>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</si>
  <si>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</si>
  <si>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</si>
  <si>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</si>
  <si>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</si>
  <si>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</si>
  <si>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</si>
  <si>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</si>
  <si>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</si>
  <si>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</si>
  <si>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</si>
  <si>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</si>
  <si>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</si>
  <si>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</si>
  <si>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</si>
  <si>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</si>
  <si>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</si>
  <si>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</si>
  <si>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</si>
  <si>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</si>
  <si>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</si>
  <si>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</si>
  <si>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</si>
  <si>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</si>
  <si>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</si>
  <si>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</si>
  <si>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</si>
  <si>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</si>
  <si>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</si>
  <si>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</si>
  <si>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</si>
  <si>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</si>
  <si>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</si>
  <si>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</si>
  <si>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</si>
  <si>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</si>
  <si>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</si>
  <si>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</si>
  <si>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</si>
  <si>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</si>
  <si>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</si>
  <si>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</si>
  <si>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</si>
  <si>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</si>
  <si>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</si>
  <si>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</si>
  <si>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</si>
  <si>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</si>
  <si>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</si>
  <si>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</si>
  <si>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</si>
  <si>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</si>
  <si>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</si>
  <si>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</si>
  <si>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</si>
  <si>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</si>
  <si>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</si>
  <si>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</si>
  <si>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</si>
  <si>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</si>
  <si>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</si>
  <si>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</si>
  <si>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</si>
  <si>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</si>
  <si>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</si>
  <si>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</si>
  <si>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</si>
  <si>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</si>
  <si>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</si>
  <si>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</si>
  <si>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</si>
  <si>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</si>
  <si>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</si>
  <si>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</si>
  <si>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</si>
  <si>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</si>
  <si>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</si>
  <si>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</si>
  <si>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</si>
  <si>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</si>
  <si>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</si>
  <si>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</si>
  <si>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</si>
  <si>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</si>
  <si>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</si>
  <si>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</si>
  <si>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</si>
  <si>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</si>
  <si>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</si>
  <si>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</si>
  <si>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</si>
  <si>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</si>
  <si>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</si>
  <si>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â€”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</si>
  <si>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</si>
  <si>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</si>
  <si>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</si>
  <si>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</si>
  <si>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</si>
  <si>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</si>
  <si>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</si>
  <si>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</si>
  <si>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</si>
  <si>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</si>
  <si>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</si>
  <si>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</si>
  <si>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</si>
  <si>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</si>
  <si>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</si>
  <si>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</si>
  <si>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</si>
  <si>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</si>
  <si>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</si>
  <si>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</si>
  <si>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</si>
  <si>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</si>
  <si>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</si>
  <si>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</si>
  <si>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</si>
  <si>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</si>
  <si>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</si>
  <si>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</si>
  <si>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</si>
  <si>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</si>
  <si>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</si>
  <si>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</si>
  <si>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</si>
  <si>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</si>
  <si>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</si>
  <si>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</si>
  <si>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</si>
  <si>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</si>
  <si>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</si>
  <si>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</si>
  <si>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</si>
  <si>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</si>
  <si>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</si>
  <si>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</si>
  <si>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</si>
  <si>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</si>
  <si>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</si>
  <si>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</si>
  <si>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</si>
  <si>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</si>
  <si>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</si>
  <si>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</si>
  <si>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</si>
  <si>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</si>
  <si>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</si>
  <si>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</si>
  <si>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</si>
  <si>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</si>
  <si>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</si>
  <si>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</si>
  <si>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</si>
  <si>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</si>
  <si>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</si>
  <si>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</si>
  <si>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</si>
  <si>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</si>
  <si>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</si>
  <si>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</si>
  <si>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</si>
  <si>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</si>
  <si>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</si>
  <si>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</si>
  <si>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</si>
  <si>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</si>
  <si>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</si>
  <si>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</si>
  <si>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</si>
  <si>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</si>
  <si>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</si>
  <si>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</si>
  <si>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</si>
  <si>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</si>
  <si>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</si>
  <si>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</si>
  <si>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</si>
  <si>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</si>
  <si>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</si>
  <si>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</si>
  <si>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</si>
  <si>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</si>
  <si>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</si>
  <si>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</si>
  <si>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</si>
  <si>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</si>
  <si>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</si>
  <si>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</si>
  <si>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</si>
  <si>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</si>
  <si>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</si>
  <si>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</si>
  <si>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</si>
  <si>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</si>
  <si>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</si>
  <si>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</si>
  <si>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</si>
  <si>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</si>
  <si>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</si>
  <si>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</si>
  <si>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</si>
  <si>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</si>
  <si>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</si>
  <si>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</si>
  <si>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</si>
  <si>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</si>
  <si>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</si>
  <si>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</si>
  <si>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</si>
  <si>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</si>
  <si>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</si>
  <si>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</si>
  <si>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</si>
  <si>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</si>
  <si>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</si>
  <si>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</si>
  <si>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</si>
  <si>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</si>
  <si>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</si>
  <si>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</si>
  <si>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</si>
  <si>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</si>
  <si>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</si>
  <si>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</si>
  <si>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</si>
  <si>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</si>
  <si>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</si>
  <si>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</si>
  <si>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</si>
  <si>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</si>
  <si>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</si>
  <si>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</si>
  <si>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</si>
  <si>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</si>
  <si>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</si>
  <si>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</si>
  <si>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</si>
  <si>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</si>
  <si>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</si>
  <si>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</si>
  <si>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</si>
  <si>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</si>
  <si>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</si>
  <si>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</si>
  <si>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</si>
  <si>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</si>
  <si>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</si>
  <si>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</si>
  <si>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</si>
  <si>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</si>
  <si>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</si>
  <si>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</si>
  <si>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</si>
  <si>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</si>
  <si>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</si>
  <si>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</si>
  <si>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</si>
  <si>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</si>
  <si>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</si>
  <si>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</si>
  <si>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</si>
  <si>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</si>
  <si>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</si>
  <si>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</si>
  <si>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</si>
  <si>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</si>
  <si>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</si>
  <si>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</si>
  <si>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</si>
  <si>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</si>
  <si>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</si>
  <si>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</si>
  <si>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</si>
  <si>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</si>
  <si>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</si>
  <si>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</si>
  <si>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</si>
  <si>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</si>
  <si>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</si>
  <si>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</si>
  <si>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</si>
  <si>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</si>
  <si>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</si>
  <si>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</si>
  <si>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</si>
  <si>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</si>
  <si>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</si>
  <si>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</si>
  <si>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</si>
  <si>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</si>
  <si>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</si>
  <si>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</si>
  <si>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</si>
  <si>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</si>
  <si>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</si>
  <si>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</si>
  <si>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</si>
  <si>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</si>
  <si>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</si>
  <si>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</si>
  <si>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</si>
  <si>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</si>
  <si>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</si>
  <si>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</si>
  <si>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</si>
  <si>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</si>
  <si>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</si>
  <si>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</si>
  <si>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</si>
  <si>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</si>
  <si>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</si>
  <si>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</si>
  <si>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</si>
  <si>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</si>
  <si>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</si>
  <si>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</si>
  <si>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</si>
  <si>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</si>
  <si>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</si>
  <si>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</si>
  <si>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</si>
  <si>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</si>
  <si>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</si>
  <si>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</si>
  <si>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</si>
  <si>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</si>
  <si>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</si>
  <si>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</si>
  <si>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</si>
  <si>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</si>
  <si>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</si>
  <si>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</si>
  <si>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</si>
  <si>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</si>
  <si>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</si>
  <si>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</si>
  <si>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</si>
  <si>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</si>
  <si>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</si>
  <si>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</si>
  <si>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</si>
  <si>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</si>
  <si>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</si>
  <si>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</si>
  <si>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</si>
  <si>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</si>
  <si>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</si>
  <si>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</si>
  <si>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</si>
  <si>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</si>
  <si>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</si>
  <si>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</si>
  <si>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</si>
  <si>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</si>
  <si>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</si>
  <si>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</si>
  <si>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</si>
  <si>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</si>
  <si>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</si>
  <si>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</si>
  <si>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</si>
  <si>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</si>
  <si>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</si>
  <si>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</si>
  <si>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</si>
  <si>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</si>
  <si>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</si>
  <si>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</si>
  <si>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</si>
  <si>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</si>
  <si>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</si>
  <si>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</si>
  <si>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</si>
  <si>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</si>
  <si>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</si>
  <si>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</si>
  <si>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</si>
  <si>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</si>
  <si>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</si>
  <si>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</si>
  <si>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</si>
  <si>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</si>
  <si>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</si>
  <si>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</si>
  <si>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</si>
  <si>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</si>
  <si>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</si>
  <si>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</si>
  <si>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</si>
  <si>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</si>
  <si>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</si>
  <si>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</si>
  <si>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</si>
  <si>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</si>
  <si>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</si>
  <si>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</si>
  <si>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</si>
  <si>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</si>
  <si>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</si>
  <si>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</si>
  <si>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</si>
  <si>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</si>
  <si>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</si>
  <si>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</si>
  <si>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</si>
  <si>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</si>
  <si>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</si>
  <si>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</si>
  <si>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</si>
  <si>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</si>
  <si>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</si>
  <si>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</si>
  <si>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</si>
  <si>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</si>
  <si>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</si>
  <si>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</si>
  <si>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</si>
  <si>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</si>
  <si>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</si>
  <si>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</si>
  <si>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</si>
  <si>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</si>
  <si>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</si>
  <si>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</si>
  <si>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</si>
  <si>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</si>
  <si>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</si>
  <si>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</si>
  <si>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</si>
  <si>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</si>
  <si>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</si>
  <si>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</si>
  <si>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</si>
  <si>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</si>
  <si>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</si>
  <si>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</si>
  <si>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</si>
  <si>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</si>
  <si>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</si>
  <si>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</si>
  <si>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</si>
  <si>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</si>
  <si>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</si>
  <si>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</si>
  <si>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</si>
  <si>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</si>
  <si>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</si>
  <si>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</si>
  <si>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</si>
  <si>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</si>
  <si>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</si>
  <si>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</si>
  <si>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</si>
  <si>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</si>
  <si>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</si>
  <si>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</si>
  <si>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</si>
  <si>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</si>
  <si>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</si>
  <si>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</si>
  <si>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</si>
  <si>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</si>
  <si>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</si>
  <si>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</si>
  <si>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</si>
  <si>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</si>
  <si>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</si>
  <si>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</si>
  <si>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</si>
  <si>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</si>
  <si>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</si>
  <si>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</si>
  <si>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</si>
  <si>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</si>
  <si>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</si>
  <si>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</si>
  <si>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</si>
  <si>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</si>
  <si>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</si>
  <si>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</si>
  <si>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</si>
  <si>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</si>
  <si>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</si>
  <si>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â€”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</si>
  <si>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</si>
  <si>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</si>
  <si>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</si>
  <si>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</si>
  <si>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</si>
  <si>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</si>
  <si>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</si>
  <si>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</si>
  <si>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</si>
  <si>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</si>
  <si>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</si>
  <si>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</si>
  <si>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</si>
  <si>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</si>
  <si>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</si>
  <si>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</si>
  <si>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</si>
  <si>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</si>
  <si>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</si>
  <si>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</si>
  <si>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</si>
  <si>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</si>
  <si>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</si>
  <si>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</si>
  <si>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</si>
  <si>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</si>
  <si>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</si>
  <si>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</si>
  <si>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</si>
  <si>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</si>
  <si>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</si>
  <si>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</si>
  <si>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</si>
  <si>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</si>
  <si>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</si>
  <si>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</si>
  <si>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</si>
  <si>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</si>
  <si>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</si>
  <si>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</si>
  <si>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</si>
  <si>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</si>
  <si>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</si>
  <si>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</si>
  <si>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</si>
  <si>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</si>
  <si>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</si>
  <si>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</si>
  <si>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</si>
  <si>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</si>
  <si>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</si>
  <si>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</si>
  <si>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</si>
  <si>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</si>
  <si>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</si>
  <si>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</si>
  <si>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</si>
  <si>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</si>
  <si>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</si>
  <si>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</si>
  <si>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</si>
  <si>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</si>
  <si>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</si>
  <si>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</si>
  <si>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</si>
  <si>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</si>
  <si>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</si>
  <si>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</si>
  <si>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</si>
  <si>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</si>
  <si>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</si>
  <si>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</si>
  <si>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</si>
  <si>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</si>
  <si>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</si>
  <si>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</si>
  <si>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</si>
  <si>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</si>
  <si>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</si>
  <si>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</si>
  <si>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</si>
  <si>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</si>
  <si>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</si>
  <si>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</si>
  <si>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</si>
  <si>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</si>
  <si>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</si>
  <si>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</si>
  <si>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</si>
  <si>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</si>
  <si>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</si>
  <si>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</si>
  <si>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</si>
  <si>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</si>
  <si>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</si>
  <si>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</si>
  <si>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</si>
  <si>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</si>
  <si>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</si>
  <si>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</si>
  <si>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</si>
  <si>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</si>
  <si>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</si>
  <si>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</si>
  <si>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</si>
  <si>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</si>
  <si>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</si>
  <si>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</si>
  <si>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</si>
  <si>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</si>
  <si>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</si>
  <si>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</si>
  <si>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</si>
  <si>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</si>
  <si>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</si>
  <si>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</si>
  <si>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</si>
  <si>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</si>
  <si>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</si>
  <si>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</si>
  <si>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</si>
  <si>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</si>
  <si>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</si>
  <si>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</si>
  <si>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</si>
  <si>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</si>
  <si>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</si>
  <si>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</si>
  <si>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</si>
  <si>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</si>
  <si>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</si>
  <si>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</si>
  <si>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</si>
  <si>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</si>
  <si>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</si>
  <si>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</si>
  <si>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</si>
  <si>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</si>
  <si>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</si>
  <si>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</si>
  <si>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</si>
  <si>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</si>
  <si>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</si>
  <si>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</si>
  <si>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</si>
  <si>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</si>
  <si>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</si>
  <si>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</si>
  <si>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</si>
  <si>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</si>
  <si>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</si>
  <si>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</si>
  <si>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</si>
  <si>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</si>
  <si>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</si>
  <si>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</si>
  <si>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</si>
  <si>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</si>
  <si>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</si>
  <si>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</si>
  <si>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</si>
  <si>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</si>
  <si>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</si>
  <si>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</si>
  <si>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</si>
  <si>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</si>
  <si>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</si>
  <si>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</si>
  <si>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</si>
  <si>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</si>
  <si>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</si>
  <si>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</si>
  <si>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</si>
  <si>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</si>
  <si>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</si>
  <si>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</si>
  <si>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</si>
  <si>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</si>
  <si>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</si>
  <si>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</si>
  <si>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</si>
  <si>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</si>
  <si>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</si>
  <si>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</si>
  <si>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</si>
  <si>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</si>
  <si>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</si>
  <si>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</si>
  <si>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</si>
  <si>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</si>
  <si>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</si>
  <si>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</si>
  <si>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</si>
  <si>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</si>
  <si>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</si>
  <si>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</si>
  <si>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</si>
  <si>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</si>
  <si>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</si>
  <si>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</si>
  <si>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</si>
  <si>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</si>
  <si>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</si>
  <si>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</si>
  <si>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</si>
  <si>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</si>
  <si>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</si>
  <si>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</si>
  <si>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</si>
  <si>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</si>
  <si>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</si>
  <si>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</si>
  <si>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</si>
  <si>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</si>
  <si>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</si>
  <si>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</si>
  <si>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</si>
  <si>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</si>
  <si>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</si>
  <si>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</si>
  <si>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</si>
  <si>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</si>
  <si>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</si>
  <si>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</si>
  <si>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</si>
  <si>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</si>
  <si>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</si>
  <si>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</si>
  <si>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</si>
  <si>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</si>
  <si>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</si>
  <si>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</si>
  <si>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</si>
  <si>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</si>
  <si>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</si>
  <si>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</si>
  <si>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</si>
  <si>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</si>
  <si>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</si>
  <si>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</si>
  <si>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</si>
  <si>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</si>
  <si>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</si>
  <si>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</si>
  <si>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</si>
  <si>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</si>
  <si>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</si>
  <si>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</si>
  <si>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</si>
  <si>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</si>
  <si>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</si>
  <si>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</si>
  <si>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</si>
  <si>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</si>
  <si>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</si>
  <si>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</si>
  <si>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</si>
  <si>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</si>
  <si>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</si>
  <si>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</si>
  <si>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</si>
  <si>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</si>
  <si>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</si>
  <si>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</si>
  <si>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</si>
  <si>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</si>
  <si>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</si>
  <si>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</si>
  <si>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</si>
  <si>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</si>
  <si>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</si>
  <si>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</si>
  <si>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</si>
  <si>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</si>
  <si>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</si>
  <si>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</si>
  <si>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</si>
  <si>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</si>
  <si>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</si>
  <si>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â€¢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</si>
  <si>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</si>
  <si>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</si>
  <si>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</si>
  <si>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</si>
  <si>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</si>
  <si>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</si>
  <si>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</si>
  <si>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</si>
  <si>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</si>
  <si>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</si>
  <si>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</si>
  <si>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</si>
  <si>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</si>
  <si>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</si>
  <si>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</si>
  <si>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</si>
  <si>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</si>
  <si>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</si>
  <si>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</si>
  <si>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</si>
  <si>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</si>
  <si>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</si>
  <si>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</si>
  <si>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</si>
  <si>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</si>
  <si>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</si>
  <si>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â€”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</si>
  <si>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</si>
  <si>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</si>
  <si>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</si>
  <si>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</si>
  <si>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</si>
  <si>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</si>
  <si>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</si>
  <si>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</si>
  <si>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</si>
  <si>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</si>
  <si>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</si>
  <si>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</si>
  <si>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</si>
  <si>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</si>
  <si>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</si>
  <si>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</si>
  <si>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</si>
  <si>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</si>
  <si>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</si>
  <si>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</si>
  <si>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</si>
  <si>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</si>
  <si>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</si>
  <si>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</si>
  <si>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</si>
  <si>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</si>
  <si>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</si>
  <si>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</si>
  <si>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</si>
  <si>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</si>
  <si>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</si>
  <si>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</si>
  <si>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</si>
  <si>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</si>
  <si>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</si>
  <si>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</si>
  <si>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</si>
  <si>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</si>
  <si>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</si>
  <si>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</si>
  <si>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</si>
  <si>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</si>
  <si>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</si>
  <si>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</si>
  <si>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</si>
  <si>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</si>
  <si>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</si>
  <si>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</si>
  <si>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</si>
  <si>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</si>
  <si>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</si>
  <si>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</si>
  <si>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</si>
  <si>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</si>
  <si>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</si>
  <si>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</si>
  <si>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</si>
  <si>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</si>
  <si>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</si>
  <si>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</si>
  <si>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</si>
  <si>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</si>
  <si>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</si>
  <si>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</si>
  <si>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</si>
  <si>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</si>
  <si>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</si>
  <si>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</si>
  <si>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</si>
  <si>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</si>
  <si>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</si>
  <si>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</si>
  <si>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</si>
  <si>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</si>
  <si>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</si>
  <si>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</si>
  <si>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</si>
  <si>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</si>
  <si>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</si>
  <si>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</si>
  <si>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</si>
  <si>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</si>
  <si>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</si>
  <si>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</si>
  <si>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</si>
  <si>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</si>
  <si>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</si>
  <si>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</si>
  <si>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</si>
  <si>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</si>
  <si>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</si>
  <si>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</si>
  <si>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</si>
  <si>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</si>
  <si>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</si>
  <si>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</si>
  <si>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</si>
  <si>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</si>
  <si>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</si>
  <si>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</si>
  <si>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</si>
  <si>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â€”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</si>
  <si>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</si>
  <si>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</si>
  <si>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</si>
  <si>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</si>
  <si>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</si>
  <si>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</si>
  <si>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</si>
  <si>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</si>
  <si>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</si>
  <si>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</si>
  <si>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</si>
  <si>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</si>
  <si>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</si>
  <si>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</si>
  <si>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</si>
  <si>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</si>
  <si>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</si>
  <si>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</si>
  <si>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</si>
  <si>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</si>
  <si>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</si>
  <si>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</si>
  <si>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</si>
  <si>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</si>
  <si>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</si>
  <si>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</si>
  <si>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</si>
  <si>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</si>
  <si>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</si>
  <si>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</si>
  <si>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</si>
  <si>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</si>
  <si>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</si>
  <si>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</si>
  <si>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</si>
  <si>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</si>
  <si>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</si>
  <si>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</si>
  <si>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</si>
  <si>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</si>
  <si>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</si>
  <si>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</si>
  <si>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</si>
  <si>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</si>
  <si>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</si>
  <si>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</si>
  <si>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</si>
  <si>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</si>
  <si>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</si>
  <si>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</si>
  <si>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</si>
  <si>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</si>
  <si>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</si>
  <si>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</si>
  <si>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</si>
  <si>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</si>
  <si>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</si>
  <si>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</si>
  <si>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</si>
  <si>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</si>
  <si>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</si>
  <si>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</si>
  <si>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</si>
  <si>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</si>
  <si>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</si>
  <si>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</si>
  <si>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</si>
  <si>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</si>
  <si>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</si>
  <si>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</si>
  <si>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</si>
  <si>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</si>
  <si>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</si>
  <si>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</si>
  <si>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</si>
  <si>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</si>
  <si>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</si>
  <si>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</si>
  <si>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</si>
  <si>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</si>
  <si>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</si>
  <si>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</si>
  <si>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</si>
  <si>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</si>
  <si>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</si>
  <si>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</si>
  <si>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</si>
  <si>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</si>
  <si>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</si>
  <si>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</si>
  <si>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</si>
  <si>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</si>
  <si>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</si>
  <si>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</si>
  <si>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</si>
  <si>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</si>
  <si>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</si>
  <si>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</si>
  <si>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</si>
  <si>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</si>
  <si>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</si>
  <si>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</si>
  <si>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</si>
  <si>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</si>
  <si>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</si>
  <si>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</si>
  <si>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</si>
  <si>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</si>
  <si>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</si>
  <si>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</si>
  <si>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</si>
  <si>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</si>
  <si>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à¸ªà¸ªà¸—à¸µà¸¥à¸²à¸²à¸‡!à¸„à¸¡à¸—à¸µà¹‰à¸•à¹ˆï¿½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</si>
  <si>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</si>
  <si>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</si>
  <si>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</si>
  <si>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</si>
  <si>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</si>
  <si>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</si>
  <si>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</si>
  <si>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</si>
  <si>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</si>
  <si>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</si>
  <si>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</si>
  <si>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</si>
  <si>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</si>
  <si>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</si>
  <si>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</si>
  <si>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</si>
  <si>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</si>
  <si>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</si>
  <si>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</si>
  <si>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</si>
  <si>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</si>
  <si>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</si>
  <si>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</si>
  <si>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</si>
  <si>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</si>
  <si>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</si>
  <si>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</si>
  <si>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</si>
  <si>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</si>
  <si>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</si>
  <si>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</si>
  <si>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</si>
  <si>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</si>
  <si>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</si>
  <si>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</si>
  <si>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</si>
  <si>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</si>
  <si>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</si>
  <si>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</si>
  <si>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</si>
  <si>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</si>
  <si>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</si>
  <si>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</si>
  <si>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</si>
  <si>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</si>
  <si>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</si>
  <si>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</si>
  <si>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</si>
  <si>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</si>
  <si>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</si>
  <si>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</si>
  <si>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</si>
  <si>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</si>
  <si>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</si>
  <si>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</si>
  <si>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</si>
  <si>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</si>
  <si>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</si>
  <si>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</si>
  <si>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</si>
  <si>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</si>
  <si>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</si>
  <si>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</si>
  <si>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</si>
  <si>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</si>
  <si>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</si>
  <si>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</si>
  <si>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â€”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</si>
  <si>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</si>
  <si>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</si>
  <si>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</si>
  <si>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</si>
  <si>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</si>
  <si>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</si>
  <si>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</si>
  <si>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</si>
  <si>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</si>
  <si>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</si>
  <si>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</si>
  <si>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</si>
  <si>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</si>
  <si>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</si>
  <si>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</si>
  <si>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</si>
  <si>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</si>
  <si>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</si>
  <si>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</si>
  <si>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</si>
  <si>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</si>
  <si>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</si>
  <si>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</si>
  <si>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</si>
  <si>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</si>
  <si>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</si>
  <si>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</si>
  <si>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</si>
  <si>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</si>
  <si>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</si>
  <si>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</si>
  <si>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</si>
  <si>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</si>
  <si>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</si>
  <si>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</si>
  <si>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</si>
  <si>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</si>
  <si>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</si>
  <si>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</si>
  <si>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</si>
  <si>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</si>
  <si>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</si>
  <si>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</si>
  <si>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</si>
  <si>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</si>
  <si>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</si>
  <si>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</si>
  <si>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</si>
  <si>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</si>
  <si>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</si>
  <si>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</si>
  <si>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</si>
  <si>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</si>
  <si>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</si>
  <si>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</si>
  <si>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</si>
  <si>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</si>
  <si>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</si>
  <si>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</si>
  <si>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</si>
  <si>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</si>
  <si>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</si>
  <si>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</si>
  <si>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</si>
  <si>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</si>
  <si>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</si>
  <si>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</si>
  <si>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</si>
  <si>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</si>
  <si>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</si>
  <si>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</si>
  <si>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</si>
  <si>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</si>
  <si>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</si>
  <si>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</si>
  <si>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</si>
  <si>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</si>
  <si>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</si>
  <si>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</si>
  <si>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</si>
  <si>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</si>
  <si>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</si>
  <si>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</si>
  <si>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</si>
  <si>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</si>
  <si>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</si>
  <si>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</si>
  <si>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</si>
  <si>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</si>
  <si>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</si>
  <si>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</si>
  <si>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</si>
  <si>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</si>
  <si>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</si>
  <si>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</si>
  <si>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</si>
  <si>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</si>
  <si>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</si>
  <si>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</si>
  <si>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</si>
  <si>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</si>
  <si>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</si>
  <si>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</si>
  <si>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</si>
  <si>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</si>
  <si>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</si>
  <si>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</si>
  <si>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</si>
  <si>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</si>
  <si>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</si>
  <si>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</si>
  <si>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</si>
  <si>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</si>
  <si>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</si>
  <si>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</si>
  <si>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</si>
  <si>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</si>
  <si>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</si>
  <si>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</si>
  <si>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</si>
  <si>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</si>
  <si>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</si>
  <si>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</si>
  <si>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</si>
  <si>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</si>
  <si>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</si>
  <si>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</si>
  <si>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</si>
  <si>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</si>
  <si>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</si>
  <si>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</si>
  <si>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</si>
  <si>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</si>
  <si>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</si>
  <si>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</si>
  <si>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</si>
  <si>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</si>
  <si>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</si>
  <si>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</si>
  <si>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</si>
  <si>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</si>
  <si>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</si>
  <si>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</si>
  <si>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</si>
  <si>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</si>
  <si>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</si>
  <si>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</si>
  <si>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</si>
  <si>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</si>
  <si>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</si>
  <si>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</si>
  <si>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</si>
  <si>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</si>
  <si>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</si>
  <si>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</si>
  <si>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</si>
  <si>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</si>
  <si>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</si>
  <si>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</si>
  <si>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</si>
  <si>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</si>
  <si>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</si>
  <si>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</si>
  <si>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</si>
  <si>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</si>
  <si>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</si>
  <si>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</si>
  <si>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</si>
  <si>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</si>
  <si>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</si>
  <si>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</si>
  <si>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</si>
  <si>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</si>
  <si>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</si>
  <si>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</si>
  <si>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</si>
  <si>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</si>
  <si>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ã€(Vincent, "Fuyo, what kind of thing is this, the product is a complete mess?ã€)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</si>
  <si>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</si>
  <si>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</si>
  <si>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</si>
  <si>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</si>
  <si>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</si>
  <si>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</si>
  <si>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</si>
  <si>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</si>
  <si>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</si>
  <si>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</si>
  <si>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</si>
  <si>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</si>
  <si>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</si>
  <si>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</si>
  <si>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</si>
  <si>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</si>
  <si>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</si>
  <si>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</si>
  <si>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</si>
  <si>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</si>
  <si>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</si>
  <si>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</si>
  <si>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</si>
  <si>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</si>
  <si>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</si>
  <si>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</si>
  <si>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</si>
  <si>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</si>
  <si>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</si>
  <si>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</si>
  <si>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</si>
  <si>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</si>
  <si>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</si>
  <si>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</si>
  <si>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</si>
  <si>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</si>
  <si>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</si>
  <si>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</si>
  <si>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</si>
  <si>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</si>
  <si>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</si>
  <si>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</si>
  <si>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</si>
  <si>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</si>
  <si>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</si>
  <si>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</si>
  <si>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</si>
  <si>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</si>
  <si>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</si>
  <si>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</si>
  <si>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</si>
  <si>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</si>
  <si>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</si>
  <si>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</si>
  <si>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</si>
  <si>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</si>
  <si>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</si>
  <si>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</si>
  <si>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</si>
  <si>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</si>
  <si>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</si>
  <si>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</si>
  <si>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</si>
  <si>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</si>
  <si>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</si>
  <si>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</si>
  <si>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</si>
  <si>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</si>
  <si>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</si>
  <si>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</si>
  <si>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</si>
  <si>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</si>
  <si>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</si>
  <si>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</si>
  <si>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</si>
  <si>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</si>
  <si>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</si>
  <si>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</si>
  <si>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</si>
  <si>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</si>
  <si>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</si>
  <si>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</si>
  <si>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</si>
  <si>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</si>
  <si>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</si>
  <si>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</si>
  <si>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</si>
  <si>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</si>
  <si>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</si>
  <si>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</si>
  <si>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</si>
  <si>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</si>
  <si>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</si>
  <si>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</si>
  <si>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</si>
  <si>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</si>
  <si>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</si>
  <si>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</si>
  <si>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</si>
  <si>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</si>
  <si>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</si>
  <si>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</si>
  <si>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</si>
  <si>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</si>
  <si>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</si>
  <si>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</si>
  <si>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</si>
  <si>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</si>
  <si>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</si>
  <si>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</si>
  <si>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</si>
  <si>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</si>
  <si>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</si>
  <si>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</si>
  <si>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</si>
  <si>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</si>
  <si>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</si>
  <si>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</si>
  <si>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</si>
  <si>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</si>
  <si>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</si>
  <si>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</si>
  <si>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</si>
  <si>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</si>
  <si>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</si>
  <si>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</si>
  <si>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</si>
  <si>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</si>
  <si>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</si>
  <si>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</si>
  <si>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</si>
  <si>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</si>
  <si>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</si>
  <si>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</si>
  <si>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</si>
  <si>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</si>
  <si>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</si>
  <si>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</si>
  <si>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</si>
  <si>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</si>
  <si>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</si>
  <si>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</si>
  <si>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</si>
  <si>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</si>
  <si>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</si>
  <si>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</si>
  <si>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</si>
  <si>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</si>
  <si>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</si>
  <si>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</si>
  <si>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</si>
  <si>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</si>
  <si>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</si>
  <si>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</si>
  <si>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</si>
  <si>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</si>
  <si>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</si>
  <si>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</si>
  <si>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</si>
  <si>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</si>
  <si>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</si>
  <si>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â€”@_@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</si>
  <si>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</si>
  <si>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</si>
  <si>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</si>
  <si>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</si>
  <si>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</si>
  <si>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</si>
  <si>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</si>
  <si>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</si>
  <si>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</si>
  <si>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</si>
  <si>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</si>
  <si>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</si>
  <si>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</si>
  <si>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</si>
  <si>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</si>
  <si>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</si>
  <si>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</si>
  <si>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</si>
  <si>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</si>
  <si>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</si>
  <si>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</si>
  <si>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</si>
  <si>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</si>
  <si>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</si>
  <si>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</si>
  <si>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</si>
  <si>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</si>
  <si>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</si>
  <si>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</si>
  <si>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</si>
  <si>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</si>
  <si>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</si>
  <si>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</si>
  <si>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</si>
  <si>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</si>
  <si>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</si>
  <si>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</si>
  <si>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</si>
  <si>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</si>
  <si>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</si>
  <si>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</si>
  <si>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</si>
  <si>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</si>
  <si>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</si>
  <si>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</si>
  <si>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</si>
  <si>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</si>
  <si>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</si>
  <si>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</si>
  <si>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</si>
  <si>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</si>
  <si>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</si>
  <si>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</si>
  <si>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</si>
  <si>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</si>
  <si>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</si>
  <si>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</si>
  <si>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</si>
  <si>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</si>
  <si>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</si>
  <si>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</si>
  <si>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</si>
  <si>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</si>
  <si>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</si>
  <si>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</si>
  <si>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</si>
  <si>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</si>
  <si>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</si>
  <si>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</si>
  <si>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</si>
  <si>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</si>
  <si>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</si>
  <si>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</si>
  <si>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</si>
  <si>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</si>
  <si>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</si>
  <si>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</si>
  <si>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</si>
  <si>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</si>
  <si>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</si>
  <si>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</si>
  <si>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</si>
  <si>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</si>
  <si>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</si>
  <si>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</si>
  <si>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</si>
  <si>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</si>
  <si>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</si>
  <si>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</si>
  <si>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</si>
  <si>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</si>
  <si>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</si>
  <si>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</si>
  <si>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</si>
  <si>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</si>
  <si>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</si>
  <si>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</si>
  <si>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</si>
  <si>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</si>
  <si>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</si>
  <si>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</si>
  <si>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</si>
  <si>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</si>
  <si>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</si>
  <si>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</si>
  <si>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</si>
  <si>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</si>
  <si>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</si>
  <si>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</si>
  <si>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</si>
  <si>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</si>
  <si>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</si>
  <si>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</si>
  <si>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</si>
  <si>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</si>
  <si>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</si>
  <si>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</si>
  <si>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</si>
  <si>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â€”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</si>
  <si>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</si>
  <si>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</si>
  <si>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</si>
  <si>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</si>
  <si>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</si>
  <si>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</si>
  <si>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</si>
  <si>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</si>
  <si>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</si>
  <si>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</si>
  <si>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</si>
  <si>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</si>
  <si>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</si>
  <si>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</si>
  <si>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</si>
  <si>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</si>
  <si>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</si>
  <si>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</si>
  <si>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</si>
  <si>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</si>
  <si>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</si>
  <si>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</si>
  <si>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</si>
  <si>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</si>
  <si>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</si>
  <si>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</si>
  <si>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</si>
  <si>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</si>
  <si>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</si>
  <si>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</si>
  <si>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</si>
  <si>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</si>
  <si>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</si>
  <si>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</si>
  <si>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</si>
  <si>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</si>
  <si>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</si>
  <si>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</si>
  <si>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</si>
  <si>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</si>
  <si>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</si>
  <si>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</si>
  <si>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</si>
  <si>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</si>
  <si>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</si>
  <si>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</si>
  <si>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</si>
  <si>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</si>
  <si>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</si>
  <si>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</si>
  <si>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</si>
  <si>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</si>
  <si>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</si>
  <si>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</si>
  <si>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</si>
  <si>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</si>
  <si>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</si>
  <si>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</si>
  <si>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</si>
  <si>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</si>
  <si>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</si>
  <si>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</si>
  <si>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</si>
  <si>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</si>
  <si>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</si>
  <si>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</si>
  <si>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</si>
  <si>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</si>
  <si>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</si>
  <si>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</si>
  <si>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</si>
  <si>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</si>
  <si>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</si>
  <si>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</si>
  <si>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</si>
  <si>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</si>
  <si>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</si>
  <si>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</si>
  <si>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</si>
  <si>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</si>
  <si>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</si>
  <si>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</si>
  <si>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</si>
  <si>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</si>
  <si>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</si>
  <si>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</si>
  <si>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</si>
  <si>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</si>
  <si>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</si>
  <si>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</si>
  <si>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</si>
  <si>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</si>
  <si>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</si>
  <si>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</si>
  <si>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</si>
  <si>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</si>
  <si>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</si>
  <si>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</si>
  <si>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</si>
  <si>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</si>
  <si>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</si>
  <si>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</si>
  <si>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</si>
  <si>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</si>
  <si>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</si>
  <si>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</si>
  <si>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</si>
  <si>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</si>
  <si>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</si>
  <si>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</si>
  <si>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</si>
  <si>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</si>
  <si>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</si>
  <si>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</si>
  <si>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</si>
  <si>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</si>
  <si>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</si>
  <si>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</si>
  <si>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</si>
  <si>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</si>
  <si>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</si>
  <si>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</si>
  <si>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</si>
  <si>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</si>
  <si>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</si>
  <si>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</si>
  <si>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</si>
  <si>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</si>
  <si>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</si>
  <si>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</si>
  <si>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</si>
  <si>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</si>
  <si>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</si>
  <si>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</si>
  <si>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</si>
  <si>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</si>
  <si>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</si>
  <si>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</si>
  <si>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</si>
  <si>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</si>
  <si>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</si>
  <si>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</si>
  <si>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</si>
  <si>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</si>
  <si>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</si>
  <si>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</si>
  <si>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</si>
  <si>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</si>
  <si>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</si>
  <si>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</si>
  <si>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</si>
  <si>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</si>
  <si>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</si>
  <si>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</si>
  <si>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</si>
  <si>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</si>
  <si>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</si>
  <si>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</si>
  <si>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</si>
  <si>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</si>
  <si>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</si>
  <si>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</si>
  <si>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</si>
  <si>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</si>
  <si>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</si>
  <si>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</si>
  <si>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</si>
  <si>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</si>
  <si>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</si>
  <si>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</si>
  <si>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</si>
  <si>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</si>
  <si>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</si>
  <si>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</si>
  <si>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</si>
  <si>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</si>
  <si>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</si>
  <si>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</si>
  <si>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</si>
  <si>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</si>
  <si>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</si>
  <si>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</si>
  <si>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</si>
  <si>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</si>
  <si>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</si>
  <si>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</si>
  <si>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</si>
  <si>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</si>
  <si>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</si>
  <si>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</si>
  <si>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</si>
  <si>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</si>
  <si>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</si>
  <si>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</si>
  <si>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â€¢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</si>
  <si>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</si>
  <si>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</si>
  <si>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</si>
  <si>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</si>
  <si>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</si>
  <si>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</si>
  <si>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</si>
  <si>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</si>
  <si>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</si>
  <si>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</si>
  <si>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</si>
  <si>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</si>
  <si>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</si>
  <si>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</si>
  <si>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</si>
  <si>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</si>
  <si>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</si>
  <si>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</si>
  <si>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</si>
  <si>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</si>
  <si>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</si>
  <si>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</si>
  <si>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</si>
  <si>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</si>
  <si>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</si>
  <si>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</si>
  <si>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</si>
  <si>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</si>
  <si>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</si>
  <si>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</si>
  <si>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</si>
  <si>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</si>
  <si>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</si>
  <si>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</si>
  <si>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</si>
  <si>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</si>
  <si>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</si>
  <si>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</si>
  <si>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</si>
  <si>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</si>
  <si>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</si>
  <si>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</si>
  <si>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</si>
  <si>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</si>
  <si>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</si>
  <si>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</si>
  <si>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</si>
  <si>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</si>
  <si>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</si>
  <si>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</si>
  <si>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</si>
  <si>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</si>
  <si>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</si>
  <si>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</si>
  <si>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</si>
  <si>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</si>
  <si>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</si>
  <si>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</si>
  <si>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</si>
  <si>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</si>
  <si>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</si>
  <si>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</si>
  <si>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</si>
  <si>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</si>
  <si>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</si>
  <si>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</si>
  <si>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</si>
  <si>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</si>
  <si>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</si>
  <si>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</si>
  <si>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</si>
  <si>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</si>
  <si>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</si>
  <si>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</si>
  <si>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</si>
  <si>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</si>
  <si>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</si>
  <si>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</si>
  <si>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</si>
  <si>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</si>
  <si>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</si>
  <si>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</si>
  <si>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</si>
  <si>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</si>
  <si>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</si>
  <si>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</si>
  <si>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</si>
  <si>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</si>
  <si>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</si>
  <si>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</si>
  <si>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</si>
  <si>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</si>
  <si>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</si>
  <si>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</si>
  <si>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</si>
  <si>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</si>
  <si>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</si>
  <si>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</si>
  <si>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</si>
  <si>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</si>
  <si>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</si>
  <si>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</si>
  <si>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</si>
  <si>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</si>
  <si>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</si>
  <si>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</si>
  <si>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</si>
  <si>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</si>
  <si>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</si>
  <si>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</si>
  <si>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</si>
  <si>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</si>
  <si>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</si>
  <si>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</si>
  <si>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</si>
  <si>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</si>
  <si>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</si>
  <si>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</si>
  <si>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</si>
  <si>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</si>
  <si>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</si>
  <si>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</si>
  <si>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</si>
  <si>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</si>
  <si>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</si>
  <si>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</si>
  <si>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</si>
  <si>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</si>
  <si>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</si>
  <si>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</si>
  <si>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</si>
  <si>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</si>
  <si>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</si>
  <si>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</si>
  <si>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</si>
  <si>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</si>
  <si>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</si>
  <si>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</si>
  <si>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</si>
  <si>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</si>
  <si>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</si>
  <si>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</si>
  <si>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</si>
  <si>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</si>
  <si>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</si>
  <si>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</si>
  <si>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</si>
  <si>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</si>
  <si>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</si>
  <si>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</si>
  <si>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</si>
  <si>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</si>
  <si>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</si>
  <si>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</si>
  <si>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</si>
  <si>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</si>
  <si>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</si>
  <si>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</si>
  <si>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</si>
  <si>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</si>
  <si>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</si>
  <si>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</si>
  <si>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</si>
  <si>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</si>
  <si>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</si>
  <si>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</si>
  <si>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</si>
  <si>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</si>
  <si>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</si>
  <si>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</si>
  <si>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</si>
  <si>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</si>
  <si>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</si>
  <si>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</si>
  <si>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</si>
  <si>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</si>
  <si>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</si>
  <si>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</si>
  <si>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</si>
  <si>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</si>
  <si>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</si>
  <si>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</si>
  <si>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</si>
  <si>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</si>
  <si>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</si>
  <si>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</si>
  <si>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</si>
  <si>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</si>
  <si>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</si>
  <si>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</si>
  <si>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</si>
  <si>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</si>
  <si>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</si>
  <si>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</si>
  <si>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</si>
  <si>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</si>
  <si>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</si>
  <si>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</si>
  <si>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</si>
  <si>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</si>
  <si>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</si>
  <si>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</si>
  <si>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</si>
  <si>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</si>
  <si>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</si>
  <si>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</si>
  <si>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</si>
  <si>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</si>
  <si>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</si>
  <si>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</si>
  <si>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</si>
  <si>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</si>
  <si>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</si>
  <si>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</si>
  <si>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</si>
  <si>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</si>
  <si>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</si>
  <si>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</si>
  <si>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</si>
  <si>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</si>
  <si>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</si>
  <si>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</si>
  <si>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</si>
  <si>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</si>
  <si>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</si>
  <si>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</si>
  <si>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</si>
  <si>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</si>
  <si>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</si>
  <si>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</si>
  <si>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</si>
  <si>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</si>
  <si>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</si>
  <si>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</si>
  <si>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</si>
  <si>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</si>
  <si>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</si>
  <si>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</si>
  <si>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</si>
  <si>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</si>
  <si>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</si>
  <si>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</si>
  <si>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</si>
  <si>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</si>
  <si>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</si>
  <si>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</si>
  <si>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</si>
  <si>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</si>
  <si>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</si>
  <si>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</si>
  <si>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</si>
  <si>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</si>
  <si>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</si>
  <si>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</si>
  <si>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</si>
  <si>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</si>
  <si>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</si>
  <si>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</si>
  <si>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</si>
  <si>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</si>
  <si>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</si>
  <si>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</si>
  <si>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</si>
  <si>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</si>
  <si>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</si>
  <si>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</si>
  <si>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</si>
  <si>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</si>
  <si>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</si>
  <si>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</si>
  <si>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</si>
  <si>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</si>
  <si>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</si>
  <si>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</si>
  <si>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</si>
  <si>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</si>
  <si>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</si>
  <si>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</si>
  <si>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</si>
  <si>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</si>
  <si>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</si>
  <si>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</si>
  <si>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</si>
  <si>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</si>
  <si>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</si>
  <si>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</si>
  <si>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</si>
  <si>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</si>
  <si>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</si>
  <si>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</si>
  <si>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</si>
  <si>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</si>
  <si>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</si>
  <si>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</si>
  <si>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</si>
  <si>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</si>
  <si>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</si>
  <si>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</si>
  <si>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</si>
  <si>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</si>
  <si>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</si>
  <si>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</si>
  <si>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</si>
  <si>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</si>
  <si>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</si>
  <si>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</si>
  <si>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</si>
  <si>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</si>
  <si>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</si>
  <si>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</si>
  <si>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</si>
  <si>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</si>
  <si>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</si>
  <si>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</si>
  <si>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</si>
  <si>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</si>
  <si>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</si>
  <si>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</si>
  <si>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</si>
  <si>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</si>
  <si>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</si>
  <si>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</si>
  <si>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</si>
  <si>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</si>
  <si>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</si>
  <si>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</si>
  <si>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</si>
  <si>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</si>
  <si>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</si>
  <si>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</si>
  <si>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</si>
  <si>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</si>
  <si>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</si>
  <si>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</si>
  <si>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</si>
  <si>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</si>
  <si>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</si>
  <si>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</si>
  <si>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</si>
  <si>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</si>
  <si>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</si>
  <si>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</si>
  <si>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</si>
  <si>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</si>
  <si>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</si>
  <si>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</si>
  <si>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</si>
  <si>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</si>
  <si>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</si>
  <si>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</si>
  <si>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</si>
  <si>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</si>
  <si>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</si>
  <si>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</si>
  <si>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</si>
  <si>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</si>
  <si>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</si>
  <si>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</si>
  <si>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</si>
  <si>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</si>
  <si>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</si>
  <si>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</si>
  <si>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</si>
  <si>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</si>
  <si>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</si>
  <si>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</si>
  <si>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</si>
  <si>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</si>
  <si>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</si>
  <si>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</si>
  <si>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</si>
  <si>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</si>
  <si>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</si>
  <si>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</si>
  <si>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</si>
  <si>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</si>
  <si>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</si>
  <si>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</si>
  <si>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</si>
  <si>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</si>
  <si>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</si>
  <si>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</si>
  <si>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</si>
  <si>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</si>
  <si>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</si>
  <si>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</si>
  <si>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</si>
  <si>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</si>
  <si>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</si>
  <si>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</si>
  <si>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</si>
  <si>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</si>
  <si>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</si>
  <si>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</si>
  <si>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</si>
  <si>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</si>
  <si>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</si>
  <si>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</si>
  <si>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</si>
  <si>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</si>
  <si>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</si>
  <si>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</si>
  <si>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</si>
  <si>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</si>
  <si>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</si>
  <si>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</si>
  <si>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</si>
  <si>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</si>
  <si>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</si>
  <si>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</si>
  <si>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</si>
  <si>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</si>
  <si>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</si>
  <si>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</si>
  <si>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</si>
  <si>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</si>
  <si>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</si>
  <si>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</si>
  <si>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</si>
  <si>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</si>
  <si>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</si>
  <si>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</si>
  <si>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</si>
  <si>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</si>
  <si>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</si>
  <si>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</si>
  <si>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</si>
  <si>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</si>
  <si>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</si>
  <si>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</si>
  <si>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</si>
  <si>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</si>
  <si>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</si>
  <si>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</si>
  <si>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</si>
  <si>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</si>
  <si>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</si>
  <si>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</si>
  <si>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</si>
  <si>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</si>
  <si>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</si>
  <si>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</si>
  <si>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</si>
  <si>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</si>
  <si>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</si>
  <si>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</si>
  <si>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</si>
  <si>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</si>
  <si>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</si>
  <si>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</si>
  <si>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</si>
  <si>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</si>
  <si>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</si>
  <si>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</si>
  <si>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</si>
  <si>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</si>
  <si>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</si>
  <si>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</si>
  <si>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</si>
  <si>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</si>
  <si>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</si>
  <si>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</si>
  <si>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</si>
  <si>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</si>
  <si>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</si>
  <si>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</si>
  <si>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</si>
  <si>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</si>
  <si>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</si>
  <si>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</si>
  <si>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</si>
  <si>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</si>
  <si>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</si>
  <si>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</si>
  <si>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</si>
  <si>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</si>
  <si>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</si>
  <si>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</si>
  <si>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</si>
  <si>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</si>
  <si>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</si>
  <si>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</si>
  <si>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</si>
  <si>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</si>
  <si>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</si>
  <si>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</si>
  <si>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</si>
  <si>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</si>
  <si>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</si>
  <si>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</si>
  <si>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</si>
  <si>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</si>
  <si>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</si>
  <si>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</si>
  <si>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</si>
  <si>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</si>
  <si>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</si>
  <si>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</si>
  <si>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</si>
  <si>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</si>
  <si>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</si>
  <si>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</si>
  <si>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</si>
  <si>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</si>
  <si>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</si>
  <si>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</si>
  <si>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</si>
  <si>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</si>
  <si>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</si>
  <si>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</si>
  <si>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</si>
  <si>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</si>
  <si>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</si>
  <si>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</si>
  <si>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</si>
  <si>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</si>
  <si>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</si>
  <si>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</si>
  <si>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</si>
  <si>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</si>
  <si>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</si>
  <si>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</si>
  <si>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</si>
  <si>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</si>
  <si>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</si>
  <si>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</si>
  <si>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</si>
  <si>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</si>
  <si>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</si>
  <si>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</si>
  <si>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</si>
  <si>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</si>
  <si>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</si>
  <si>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</si>
  <si>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</si>
  <si>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</si>
  <si>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</si>
  <si>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</si>
  <si>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</si>
  <si>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</si>
  <si>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</si>
  <si>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</si>
  <si>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</si>
  <si>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</si>
  <si>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</si>
  <si>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</si>
  <si>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</si>
  <si>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</si>
  <si>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</si>
  <si>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</si>
  <si>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</si>
  <si>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</si>
  <si>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</si>
  <si>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</si>
  <si>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</si>
  <si>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</si>
  <si>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</si>
  <si>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</si>
  <si>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</si>
  <si>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</si>
  <si>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</si>
  <si>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</si>
  <si>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</si>
  <si>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</si>
  <si>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</si>
  <si>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</si>
  <si>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</si>
  <si>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</si>
  <si>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</si>
  <si>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</si>
  <si>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</si>
  <si>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</si>
  <si>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</si>
  <si>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</si>
  <si>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</si>
  <si>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</si>
  <si>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</si>
  <si>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</si>
  <si>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</si>
  <si>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</si>
  <si>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</si>
  <si>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</si>
  <si>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</si>
  <si>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</si>
  <si>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</si>
  <si>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</si>
  <si>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</si>
  <si>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</si>
  <si>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</si>
  <si>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</si>
  <si>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</si>
  <si>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</si>
  <si>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</si>
  <si>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</si>
  <si>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</si>
  <si>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</si>
  <si>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</si>
  <si>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</si>
  <si>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</si>
  <si>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</si>
  <si>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</si>
  <si>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</si>
  <si>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</si>
  <si>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</si>
  <si>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</si>
  <si>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</si>
  <si>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</si>
  <si>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</si>
  <si>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</si>
  <si>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</si>
  <si>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</si>
  <si>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</si>
  <si>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</si>
  <si>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</si>
  <si>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</si>
  <si>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</si>
  <si>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</si>
  <si>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</si>
  <si>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</si>
  <si>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</si>
  <si>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</si>
  <si>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</si>
  <si>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</si>
  <si>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</si>
  <si>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</si>
  <si>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</si>
  <si>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</si>
  <si>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</si>
  <si>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</si>
  <si>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</si>
  <si>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</si>
  <si>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</si>
  <si>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</si>
  <si>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</si>
  <si>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</si>
  <si>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</si>
  <si>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</si>
  <si>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</si>
  <si>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</si>
  <si>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</si>
  <si>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</si>
  <si>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</si>
  <si>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</si>
  <si>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</si>
  <si>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</si>
  <si>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</si>
  <si>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</si>
  <si>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</si>
  <si>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</si>
  <si>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</si>
  <si>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</si>
  <si>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</si>
  <si>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</si>
  <si>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</si>
  <si>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</si>
  <si>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</si>
  <si>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</si>
  <si>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</si>
  <si>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</si>
  <si>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</si>
  <si>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</si>
  <si>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</si>
  <si>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</si>
  <si>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</si>
  <si>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</si>
  <si>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</si>
  <si>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</si>
  <si>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</si>
  <si>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</si>
  <si>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</si>
  <si>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</si>
  <si>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</si>
  <si>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</si>
  <si>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</si>
  <si>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</si>
  <si>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</si>
  <si>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</si>
  <si>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</si>
  <si>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</si>
  <si>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</si>
  <si>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</si>
  <si>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</si>
  <si>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</si>
  <si>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</si>
  <si>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</si>
  <si>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</si>
  <si>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</si>
  <si>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</si>
  <si>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</si>
  <si>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</si>
  <si>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</si>
  <si>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</si>
  <si>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</si>
  <si>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</si>
  <si>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</si>
  <si>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</si>
  <si>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</si>
  <si>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</si>
  <si>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</si>
  <si>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</si>
  <si>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</si>
  <si>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</si>
  <si>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</si>
  <si>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</si>
  <si>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</si>
  <si>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</si>
  <si>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</si>
  <si>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</si>
  <si>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</si>
  <si>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</si>
  <si>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</si>
  <si>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</si>
  <si>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</si>
  <si>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</si>
  <si>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</si>
  <si>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</si>
  <si>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</si>
  <si>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</si>
  <si>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</si>
  <si>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</si>
  <si>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</si>
  <si>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</si>
  <si>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</si>
  <si>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</si>
  <si>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</si>
  <si>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</si>
  <si>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</si>
  <si>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</si>
  <si>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</si>
  <si>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</si>
  <si>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</si>
  <si>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</si>
  <si>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</si>
  <si>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</si>
  <si>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</si>
  <si>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</si>
  <si>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</si>
  <si>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</si>
  <si>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</si>
  <si>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</si>
  <si>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</si>
  <si>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</si>
  <si>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</si>
  <si>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</si>
  <si>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</si>
  <si>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</si>
  <si>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</si>
  <si>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</si>
  <si>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</si>
  <si>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</si>
  <si>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</si>
  <si>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</si>
  <si>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</si>
  <si>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</si>
  <si>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</si>
  <si>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</si>
  <si>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</si>
  <si>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</si>
  <si>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</si>
  <si>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</si>
  <si>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</si>
  <si>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</si>
  <si>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</si>
  <si>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</si>
  <si>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</si>
  <si>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</si>
  <si>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</si>
  <si>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</si>
  <si>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</si>
  <si>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</si>
  <si>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â€”@KlausJohansen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</si>
  <si>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</si>
  <si>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</si>
  <si>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</si>
  <si>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</si>
  <si>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</si>
  <si>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</si>
  <si>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</si>
  <si>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</si>
  <si>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</si>
  <si>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</si>
  <si>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</si>
  <si>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</si>
  <si>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</si>
  <si>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</si>
  <si>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</si>
  <si>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</si>
  <si>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</si>
  <si>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</si>
  <si>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</si>
  <si>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</si>
  <si>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</si>
  <si>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</si>
  <si>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</si>
  <si>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</si>
  <si>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</si>
  <si>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</si>
  <si>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</si>
  <si>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</si>
  <si>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</si>
  <si>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</si>
  <si>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</si>
  <si>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</si>
  <si>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</si>
  <si>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</si>
  <si>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</si>
  <si>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</si>
  <si>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</si>
  <si>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</si>
  <si>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</si>
  <si>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</si>
  <si>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</si>
  <si>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</si>
  <si>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</si>
  <si>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</si>
  <si>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</si>
  <si>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</si>
  <si>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</si>
  <si>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</si>
  <si>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</si>
  <si>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</si>
  <si>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</si>
  <si>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</si>
  <si>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</si>
  <si>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</si>
  <si>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</si>
  <si>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</si>
  <si>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</si>
  <si>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</si>
  <si>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</si>
  <si>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</si>
  <si>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</si>
  <si>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</si>
  <si>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</si>
  <si>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</si>
  <si>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</si>
  <si>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</si>
  <si>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</si>
  <si>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</si>
  <si>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</si>
  <si>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</si>
  <si>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</si>
  <si>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</si>
  <si>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</si>
  <si>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</si>
  <si>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</si>
  <si>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</si>
  <si>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</si>
  <si>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</si>
  <si>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</si>
  <si>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</si>
  <si>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</si>
  <si>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</si>
  <si>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</si>
  <si>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</si>
  <si>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</si>
  <si>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</si>
  <si>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</si>
  <si>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</si>
  <si>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</si>
  <si>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</si>
  <si>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</si>
  <si>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</si>
  <si>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</si>
  <si>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</si>
  <si>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</si>
  <si>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</si>
  <si>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</si>
  <si>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</si>
  <si>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</si>
  <si>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</si>
  <si>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</si>
  <si>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</si>
  <si>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</si>
  <si>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</si>
  <si>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</si>
  <si>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</si>
  <si>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</si>
  <si>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</si>
  <si>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</si>
  <si>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</si>
  <si>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</si>
  <si>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</si>
  <si>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</si>
  <si>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</si>
  <si>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</si>
  <si>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</si>
  <si>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</si>
  <si>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</si>
  <si>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</si>
  <si>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</si>
  <si>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</si>
  <si>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</si>
  <si>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</si>
  <si>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</si>
  <si>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</si>
  <si>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</si>
  <si>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</si>
  <si>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</si>
  <si>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</si>
  <si>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</si>
  <si>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</si>
  <si>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</si>
  <si>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</si>
  <si>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</si>
  <si>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</si>
  <si>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</si>
  <si>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</si>
  <si>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</si>
  <si>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</si>
  <si>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</si>
  <si>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</si>
  <si>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</si>
  <si>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</si>
  <si>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</si>
  <si>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</si>
  <si>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</si>
  <si>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</si>
  <si>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</si>
  <si>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</si>
  <si>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</si>
  <si>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</si>
  <si>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</si>
  <si>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</si>
  <si>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</si>
  <si>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</si>
  <si>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</si>
  <si>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</si>
  <si>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</si>
  <si>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</si>
  <si>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</si>
  <si>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</si>
  <si>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</si>
  <si>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</si>
  <si>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</si>
  <si>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</si>
  <si>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</si>
  <si>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</si>
  <si>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</si>
  <si>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</si>
  <si>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</si>
  <si>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</si>
  <si>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</si>
  <si>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</si>
  <si>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</si>
  <si>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</si>
  <si>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</si>
  <si>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</si>
  <si>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</si>
  <si>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</si>
  <si>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</si>
  <si>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</si>
  <si>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</si>
  <si>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</si>
  <si>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</si>
  <si>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</si>
  <si>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</si>
  <si>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</si>
  <si>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</si>
  <si>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</si>
  <si>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</si>
  <si>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</si>
  <si>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</si>
  <si>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</si>
  <si>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</si>
  <si>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</si>
  <si>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</si>
  <si>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</si>
  <si>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</si>
  <si>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</si>
  <si>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</si>
  <si>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</si>
  <si>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</si>
  <si>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</si>
  <si>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</si>
  <si>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</si>
  <si>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</si>
  <si>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</si>
  <si>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</si>
  <si>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</si>
  <si>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</si>
  <si>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</si>
  <si>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</si>
  <si>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</si>
  <si>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</si>
  <si>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</si>
  <si>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</si>
  <si>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</si>
  <si>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</si>
  <si>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</si>
  <si>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</si>
  <si>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</si>
  <si>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</si>
  <si>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</si>
  <si>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</si>
  <si>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</si>
  <si>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</si>
  <si>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</si>
  <si>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</si>
  <si>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</si>
  <si>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</si>
  <si>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</si>
  <si>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</si>
  <si>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</si>
  <si>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</si>
  <si>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</si>
  <si>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</si>
  <si>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</si>
  <si>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</si>
  <si>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</si>
  <si>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</si>
  <si>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</si>
  <si>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</si>
  <si>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</si>
  <si>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</si>
  <si>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</si>
  <si>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</si>
  <si>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</si>
  <si>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</si>
  <si>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</si>
  <si>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</si>
  <si>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</si>
  <si>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</si>
  <si>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</si>
  <si>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</si>
  <si>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</si>
  <si>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</si>
  <si>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</si>
  <si>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</si>
  <si>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</si>
  <si>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</si>
  <si>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</si>
  <si>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</si>
  <si>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</si>
  <si>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â€“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</si>
  <si>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</si>
  <si>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</si>
  <si>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</si>
  <si>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</si>
  <si>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</si>
  <si>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</si>
  <si>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</si>
  <si>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</si>
  <si>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</si>
  <si>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</si>
  <si>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</si>
  <si>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</si>
  <si>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</si>
  <si>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</si>
  <si>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</si>
  <si>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</si>
  <si>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</si>
  <si>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</si>
  <si>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</si>
  <si>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</si>
  <si>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</si>
  <si>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</si>
  <si>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</si>
  <si>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</si>
  <si>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</si>
  <si>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</si>
  <si>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</si>
  <si>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</si>
  <si>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</si>
  <si>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</si>
  <si>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</si>
  <si>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</si>
  <si>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</si>
  <si>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</si>
  <si>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</si>
  <si>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</si>
  <si>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</si>
  <si>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</si>
  <si>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</si>
  <si>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</si>
  <si>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</si>
  <si>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</si>
  <si>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</si>
  <si>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</si>
  <si>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</si>
  <si>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</si>
  <si>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</si>
  <si>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</si>
  <si>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</si>
  <si>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</si>
  <si>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</si>
  <si>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</si>
  <si>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</si>
  <si>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</si>
  <si>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</si>
  <si>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</si>
  <si>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</si>
  <si>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</si>
  <si>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</si>
  <si>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</si>
  <si>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</si>
  <si>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</si>
  <si>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</si>
  <si>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</si>
  <si>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</si>
  <si>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</si>
  <si>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</si>
  <si>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</si>
  <si>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</si>
  <si>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</si>
  <si>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</si>
  <si>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</si>
  <si>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</si>
  <si>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</si>
  <si>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</si>
  <si>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</si>
  <si>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</si>
  <si>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</si>
  <si>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</si>
  <si>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</si>
  <si>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</si>
  <si>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</si>
  <si>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</si>
  <si>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</si>
  <si>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</si>
  <si>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</si>
  <si>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</si>
  <si>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</si>
  <si>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</si>
  <si>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</si>
  <si>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</si>
  <si>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</si>
  <si>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</si>
  <si>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</si>
  <si>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</si>
  <si>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</si>
  <si>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</si>
  <si>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</si>
  <si>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</si>
  <si>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</si>
  <si>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</si>
  <si>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</si>
  <si>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</si>
  <si>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</si>
  <si>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</si>
  <si>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</si>
  <si>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</si>
  <si>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</si>
  <si>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</si>
  <si>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</si>
  <si>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</si>
  <si>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</si>
  <si>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</si>
  <si>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</si>
  <si>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</si>
  <si>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</si>
  <si>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</si>
  <si>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</si>
  <si>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</si>
  <si>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</si>
  <si>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</si>
  <si>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</si>
  <si>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</si>
  <si>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</si>
  <si>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</si>
  <si>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</si>
  <si>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</si>
  <si>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</si>
  <si>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</si>
  <si>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</si>
  <si>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</si>
  <si>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</si>
  <si>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</si>
  <si>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</si>
  <si>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</si>
  <si>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</si>
  <si>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</si>
  <si>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</si>
  <si>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</si>
  <si>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</si>
  <si>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</si>
  <si>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</si>
  <si>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</si>
  <si>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</si>
  <si>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</si>
  <si>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</si>
  <si>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</si>
  <si>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</si>
  <si>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</si>
  <si>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</si>
  <si>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</si>
  <si>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</si>
  <si>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</si>
  <si>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</si>
  <si>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</si>
  <si>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</si>
  <si>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</si>
  <si>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</si>
  <si>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</si>
  <si>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</si>
  <si>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</si>
  <si>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</si>
  <si>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</si>
  <si>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</si>
  <si>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</si>
  <si>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</si>
  <si>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</si>
  <si>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</si>
  <si>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</si>
  <si>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</si>
  <si>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</si>
  <si>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</si>
  <si>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</si>
  <si>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</si>
  <si>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</si>
  <si>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</si>
  <si>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</si>
  <si>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</si>
  <si>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</si>
  <si>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</si>
  <si>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</si>
  <si>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</si>
  <si>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</si>
  <si>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</si>
  <si>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</si>
  <si>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</si>
  <si>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</si>
  <si>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</si>
  <si>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</si>
  <si>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</si>
  <si>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</si>
  <si>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</si>
  <si>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</si>
  <si>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</si>
  <si>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</si>
  <si>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</si>
  <si>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</si>
  <si>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</si>
  <si>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</si>
  <si>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</si>
  <si>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</si>
  <si>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</si>
  <si>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</si>
  <si>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</si>
  <si>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</si>
  <si>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</si>
  <si>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</si>
  <si>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</si>
  <si>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</si>
  <si>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</si>
  <si>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</si>
  <si>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</si>
  <si>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</si>
  <si>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</si>
  <si>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</si>
  <si>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</si>
  <si>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</si>
  <si>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</si>
  <si>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</si>
  <si>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</si>
  <si>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</si>
  <si>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</si>
  <si>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</si>
  <si>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</si>
  <si>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</si>
  <si>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</si>
  <si>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</si>
  <si>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</si>
  <si>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</si>
  <si>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</si>
  <si>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</si>
  <si>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</si>
  <si>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</si>
  <si>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</si>
  <si>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</si>
  <si>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</si>
  <si>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</si>
  <si>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</si>
  <si>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</si>
  <si>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</si>
  <si>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</si>
  <si>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</si>
  <si>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</si>
  <si>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</si>
  <si>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</si>
  <si>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</si>
  <si>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</si>
  <si>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</si>
  <si>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</si>
  <si>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</si>
  <si>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</si>
  <si>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</si>
  <si>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</si>
  <si>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</si>
  <si>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</si>
  <si>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</si>
  <si>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</si>
  <si>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</si>
  <si>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</si>
  <si>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</si>
  <si>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</si>
  <si>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</si>
  <si>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</si>
  <si>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</si>
  <si>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</si>
  <si>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</si>
  <si>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</si>
  <si>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</si>
  <si>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</si>
  <si>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</si>
  <si>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</si>
  <si>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</si>
  <si>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</si>
  <si>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</si>
  <si>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</si>
  <si>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</si>
  <si>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</si>
  <si>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</si>
  <si>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</si>
  <si>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</si>
  <si>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</si>
  <si>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</si>
  <si>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</si>
  <si>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</si>
  <si>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</si>
  <si>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</si>
  <si>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</si>
  <si>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</si>
  <si>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</si>
  <si>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</si>
  <si>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</si>
  <si>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</si>
  <si>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</si>
  <si>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</si>
  <si>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</si>
  <si>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</si>
  <si>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</si>
  <si>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</si>
  <si>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</si>
  <si>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</si>
  <si>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</si>
  <si>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</si>
  <si>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</si>
  <si>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</si>
  <si>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</si>
  <si>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</si>
  <si>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</si>
  <si>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</si>
  <si>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</si>
  <si>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</si>
  <si>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</si>
  <si>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</si>
  <si>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</si>
  <si>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</si>
  <si>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</si>
  <si>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</si>
  <si>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</si>
  <si>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</si>
  <si>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</si>
  <si>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</si>
  <si>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</si>
  <si>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</si>
  <si>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</si>
  <si>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</si>
  <si>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</si>
  <si>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</si>
  <si>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</si>
  <si>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</si>
  <si>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</si>
  <si>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</si>
  <si>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</si>
  <si>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</si>
  <si>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</si>
  <si>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</si>
  <si>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</si>
  <si>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</si>
  <si>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</si>
  <si>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</si>
  <si>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</si>
  <si>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</si>
  <si>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</si>
  <si>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</si>
  <si>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</si>
  <si>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</si>
  <si>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</si>
  <si>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</si>
  <si>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</si>
  <si>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</si>
  <si>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</si>
  <si>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</si>
  <si>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</si>
  <si>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</si>
  <si>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</si>
  <si>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</si>
  <si>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</si>
  <si>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</si>
  <si>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</si>
  <si>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</si>
  <si>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</si>
  <si>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</si>
  <si>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</si>
  <si>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</si>
  <si>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</si>
  <si>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</si>
  <si>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</si>
  <si>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</si>
  <si>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</si>
  <si>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</si>
  <si>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</si>
  <si>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</si>
  <si>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</si>
  <si>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</si>
  <si>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</si>
  <si>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</si>
  <si>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</si>
  <si>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</si>
  <si>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</si>
  <si>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</si>
  <si>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</si>
  <si>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</si>
  <si>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</si>
  <si>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</si>
  <si>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</si>
  <si>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</si>
  <si>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</si>
  <si>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</si>
  <si>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</si>
  <si>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</si>
  <si>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</si>
  <si>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</si>
  <si>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</si>
  <si>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</si>
  <si>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</si>
  <si>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</si>
  <si>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</si>
  <si>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</si>
  <si>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</si>
  <si>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</si>
  <si>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</si>
  <si>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</si>
  <si>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</si>
  <si>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</si>
  <si>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</si>
  <si>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</si>
  <si>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</si>
  <si>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</si>
  <si>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</si>
  <si>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</si>
  <si>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</si>
  <si>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</si>
  <si>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</si>
  <si>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</si>
  <si>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</si>
  <si>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</si>
  <si>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</si>
  <si>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</si>
  <si>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</si>
  <si>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</si>
  <si>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</si>
  <si>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</si>
  <si>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</si>
  <si>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</si>
  <si>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</si>
  <si>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</si>
  <si>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</si>
  <si>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</si>
  <si>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</si>
  <si>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</si>
  <si>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</si>
  <si>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</si>
  <si>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</si>
  <si>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</si>
  <si>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</si>
  <si>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</si>
  <si>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</si>
  <si>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</si>
  <si>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</si>
  <si>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</si>
  <si>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</si>
  <si>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</si>
  <si>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</si>
  <si>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</si>
  <si>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</si>
  <si>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</si>
  <si>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</si>
  <si>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</si>
  <si>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</si>
  <si>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</si>
  <si>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</si>
  <si>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</si>
  <si>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</si>
  <si>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</si>
  <si>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</si>
  <si>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</si>
  <si>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</si>
  <si>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</si>
  <si>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</si>
  <si>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</si>
  <si>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</si>
  <si>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</si>
  <si>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</si>
  <si>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</si>
  <si>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</si>
  <si>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</si>
  <si>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</si>
  <si>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</si>
  <si>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</si>
  <si>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</si>
  <si>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</si>
  <si>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</si>
  <si>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</si>
  <si>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</si>
  <si>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</si>
  <si>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</si>
  <si>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</si>
  <si>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</si>
  <si>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</si>
  <si>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</si>
  <si>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</si>
  <si>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</si>
  <si>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</si>
  <si>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</si>
  <si>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</si>
  <si>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</si>
  <si>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</si>
  <si>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</si>
  <si>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</si>
  <si>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</si>
  <si>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</si>
  <si>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</si>
  <si>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</si>
  <si>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</si>
  <si>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</si>
  <si>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</si>
  <si>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</si>
  <si>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</si>
  <si>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</si>
  <si>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</si>
  <si>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</si>
  <si>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</si>
  <si>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</si>
  <si>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</si>
  <si>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</si>
  <si>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</si>
  <si>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</si>
  <si>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</si>
  <si>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</si>
  <si>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</si>
  <si>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</si>
  <si>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</si>
  <si>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</si>
  <si>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</si>
  <si>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</si>
  <si>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</si>
  <si>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</si>
  <si>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</si>
  <si>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</si>
  <si>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</si>
  <si>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</si>
  <si>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</si>
  <si>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</si>
  <si>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</si>
  <si>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</si>
  <si>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</si>
  <si>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</si>
  <si>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</si>
  <si>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</si>
  <si>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</si>
  <si>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</si>
  <si>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</si>
  <si>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</si>
  <si>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</si>
  <si>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</si>
  <si>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â€¢
â€¢
â€¢
â€¢
â€¢
â€¢
â€¢
â€¢
â€¢
â€¢
â€¢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</si>
  <si>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</si>
  <si>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</si>
  <si>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</si>
  <si>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</si>
  <si>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</si>
  <si>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</si>
  <si>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</si>
  <si>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</si>
  <si>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</si>
  <si>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</si>
  <si>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</si>
  <si>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</si>
  <si>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</si>
  <si>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</si>
  <si>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</si>
  <si>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</si>
  <si>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</si>
  <si>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</si>
  <si>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</si>
  <si>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</si>
  <si>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</si>
  <si>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</si>
  <si>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</si>
  <si>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</si>
  <si>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</si>
  <si>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</si>
  <si>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</si>
  <si>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</si>
  <si>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</si>
  <si>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</si>
  <si>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</si>
  <si>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</si>
  <si>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</si>
  <si>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</si>
  <si>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</si>
  <si>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</si>
  <si>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</si>
  <si>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</si>
  <si>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</si>
  <si>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</si>
  <si>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</si>
  <si>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</si>
  <si>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</si>
  <si>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</si>
  <si>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</si>
  <si>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</si>
  <si>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</si>
  <si>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</si>
  <si>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</si>
  <si>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</si>
  <si>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</si>
  <si>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</si>
  <si>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</si>
  <si>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</si>
  <si>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</si>
  <si>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</si>
  <si>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</si>
  <si>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</si>
  <si>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</si>
  <si>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</si>
  <si>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</si>
  <si>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</si>
  <si>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</si>
  <si>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</si>
  <si>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</si>
  <si>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</si>
  <si>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</si>
  <si>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</si>
  <si>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</si>
  <si>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</si>
  <si>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</si>
  <si>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</si>
  <si>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</si>
  <si>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</si>
  <si>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</si>
  <si>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</si>
  <si>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</si>
  <si>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</si>
  <si>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</si>
  <si>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</si>
  <si>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</si>
  <si>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</si>
  <si>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</si>
  <si>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</si>
  <si>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</si>
  <si>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</si>
  <si>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</si>
  <si>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</si>
  <si>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</si>
  <si>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</si>
  <si>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</si>
  <si>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</si>
  <si>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</si>
  <si>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</si>
  <si>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</si>
  <si>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</si>
  <si>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</si>
  <si>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</si>
  <si>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</si>
  <si>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</si>
  <si>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</si>
  <si>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</si>
  <si>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</si>
  <si>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</si>
  <si>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</si>
  <si>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</si>
  <si>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</si>
  <si>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</si>
  <si>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</si>
  <si>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</si>
  <si>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</si>
  <si>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</si>
  <si>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</si>
  <si>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</si>
  <si>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</si>
  <si>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</si>
  <si>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</si>
  <si>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</si>
  <si>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</si>
  <si>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</si>
  <si>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</si>
  <si>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</si>
  <si>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</si>
  <si>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</si>
  <si>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</si>
  <si>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</si>
  <si>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</si>
  <si>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</si>
  <si>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</si>
  <si>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</si>
  <si>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</si>
  <si>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</si>
  <si>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</si>
  <si>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</si>
  <si>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</si>
  <si>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</si>
  <si>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</si>
  <si>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</si>
  <si>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</si>
  <si>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</si>
  <si>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</si>
  <si>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</si>
  <si>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</si>
  <si>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</si>
  <si>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</si>
  <si>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</si>
  <si>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</si>
  <si>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</si>
  <si>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</si>
  <si>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</si>
  <si>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</si>
  <si>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</si>
  <si>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</si>
  <si>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</si>
  <si>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</si>
  <si>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</si>
  <si>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</si>
  <si>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</si>
  <si>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</si>
  <si>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</si>
  <si>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</si>
  <si>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</si>
  <si>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</si>
  <si>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</si>
  <si>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</si>
  <si>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</si>
  <si>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</si>
  <si>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</si>
  <si>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</si>
  <si>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</si>
  <si>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</si>
  <si>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</si>
  <si>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</si>
  <si>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</si>
  <si>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</si>
  <si>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</si>
  <si>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</si>
  <si>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</si>
  <si>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</si>
  <si>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</si>
  <si>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</si>
  <si>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</si>
  <si>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</si>
  <si>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</si>
  <si>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</si>
  <si>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</si>
  <si>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</si>
  <si>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</si>
  <si>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</si>
  <si>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</si>
  <si>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</si>
  <si>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</si>
  <si>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</si>
  <si>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</si>
  <si>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</si>
  <si>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</si>
  <si>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</si>
  <si>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</si>
  <si>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</si>
  <si>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</si>
  <si>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</si>
  <si>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</si>
  <si>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</si>
  <si>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</si>
  <si>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</si>
  <si>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</si>
  <si>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</si>
  <si>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</si>
  <si>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</si>
  <si>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</si>
  <si>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</si>
  <si>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</si>
  <si>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</si>
  <si>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</si>
  <si>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</si>
  <si>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</si>
  <si>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</si>
  <si>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</si>
  <si>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</si>
  <si>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</si>
  <si>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</si>
  <si>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</si>
  <si>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</si>
  <si>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</si>
  <si>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</si>
  <si>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</si>
  <si>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</si>
  <si>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</si>
  <si>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</si>
  <si>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</si>
  <si>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</si>
  <si>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</si>
  <si>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</si>
  <si>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</si>
  <si>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</si>
  <si>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</si>
  <si>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</si>
  <si>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</si>
  <si>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</si>
  <si>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</si>
  <si>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</si>
  <si>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</si>
  <si>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</si>
  <si>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</si>
  <si>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</si>
  <si>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</si>
  <si>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</si>
  <si>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</si>
  <si>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</si>
  <si>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</si>
  <si>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</si>
  <si>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</si>
  <si>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</si>
  <si>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</si>
  <si>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</si>
  <si>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</si>
  <si>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</si>
  <si>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</si>
  <si>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</si>
  <si>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</si>
  <si>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</si>
  <si>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</si>
  <si>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</si>
  <si>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</si>
  <si>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</si>
  <si>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</si>
  <si>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</si>
  <si>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</si>
  <si>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</si>
  <si>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</si>
  <si>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</si>
  <si>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</si>
  <si>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</si>
  <si>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</si>
  <si>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</si>
  <si>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</si>
  <si>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</si>
  <si>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</si>
  <si>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</si>
  <si>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</si>
  <si>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</si>
  <si>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</si>
  <si>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</si>
  <si>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</si>
  <si>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</si>
  <si>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</si>
  <si>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</si>
  <si>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</si>
  <si>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</si>
  <si>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</si>
  <si>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</si>
  <si>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</si>
  <si>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</si>
  <si>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</si>
  <si>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</si>
  <si>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</si>
  <si>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</si>
  <si>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</si>
  <si>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</si>
  <si>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</si>
  <si>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</si>
  <si>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</si>
  <si>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</si>
  <si>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</si>
  <si>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</si>
  <si>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</si>
  <si>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</si>
  <si>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</si>
  <si>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</si>
  <si>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</si>
  <si>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</si>
  <si>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</si>
  <si>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</si>
  <si>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</si>
  <si>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</si>
  <si>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</si>
  <si>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</si>
  <si>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</si>
  <si>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</si>
  <si>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</si>
  <si>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</si>
  <si>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</si>
  <si>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</si>
  <si>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</si>
  <si>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</si>
  <si>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</si>
  <si>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</si>
  <si>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</si>
  <si>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</si>
  <si>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</si>
  <si>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</si>
  <si>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</si>
  <si>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</si>
  <si>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</si>
  <si>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</si>
  <si>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</si>
  <si>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</si>
  <si>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</si>
  <si>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</si>
  <si>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</si>
  <si>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</si>
  <si>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</si>
  <si>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</si>
  <si>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</si>
  <si>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</si>
  <si>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</si>
  <si>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</si>
  <si>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</si>
  <si>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</si>
  <si>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</si>
  <si>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</si>
  <si>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</si>
  <si>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</si>
  <si>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</si>
  <si>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</si>
  <si>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</si>
  <si>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</si>
  <si>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</si>
  <si>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</si>
  <si>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</si>
  <si>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</si>
  <si>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</si>
  <si>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</si>
  <si>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</si>
  <si>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</si>
  <si>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</si>
  <si>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</si>
  <si>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</si>
  <si>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</si>
  <si>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</si>
  <si>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</si>
  <si>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</si>
  <si>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</si>
  <si>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</si>
  <si>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</si>
  <si>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</si>
  <si>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</si>
  <si>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</si>
  <si>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</si>
  <si>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</si>
  <si>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</si>
  <si>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</si>
  <si>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</si>
  <si>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</si>
  <si>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</si>
  <si>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</si>
  <si>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</si>
  <si>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</si>
  <si>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</si>
  <si>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</si>
  <si>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</si>
  <si>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</si>
  <si>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</si>
  <si>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</si>
  <si>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</si>
  <si>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</si>
  <si>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</si>
  <si>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</si>
  <si>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</si>
  <si>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</si>
  <si>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</si>
  <si>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</si>
  <si>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</si>
  <si>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</si>
  <si>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</si>
  <si>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</si>
  <si>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</si>
  <si>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</si>
  <si>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</si>
  <si>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</si>
  <si>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</si>
  <si>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</si>
  <si>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</si>
  <si>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</si>
  <si>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</si>
  <si>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</si>
  <si>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</si>
  <si>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</si>
  <si>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</si>
  <si>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</si>
  <si>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</si>
  <si>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</si>
  <si>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</si>
  <si>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</si>
  <si>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</si>
  <si>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</si>
  <si>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</si>
  <si>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</si>
  <si>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</si>
  <si>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</si>
  <si>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</si>
  <si>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</si>
  <si>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</si>
  <si>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</si>
  <si>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</si>
  <si>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</si>
  <si>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</si>
  <si>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</si>
  <si>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</si>
  <si>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</si>
  <si>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</si>
  <si>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</si>
  <si>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</si>
  <si>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</si>
  <si>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</si>
  <si>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</si>
  <si>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</si>
  <si>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</si>
  <si>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</si>
  <si>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</si>
  <si>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</si>
  <si>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</si>
  <si>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</si>
  <si>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</si>
  <si>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</si>
  <si>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</si>
  <si>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</si>
  <si>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</si>
  <si>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</si>
  <si>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</si>
  <si>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</si>
  <si>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</si>
  <si>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</si>
  <si>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</si>
  <si>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</si>
  <si>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</si>
  <si>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</si>
  <si>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</si>
  <si>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</si>
  <si>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</si>
  <si>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</si>
  <si>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</si>
  <si>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</si>
  <si>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</si>
  <si>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</si>
  <si>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</si>
  <si>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</si>
  <si>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</si>
  <si>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</si>
  <si>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</si>
  <si>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</si>
  <si>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</si>
  <si>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</si>
  <si>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</si>
  <si>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</si>
  <si>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</si>
  <si>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</si>
  <si>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</si>
  <si>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</si>
  <si>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</si>
  <si>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</si>
  <si>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</si>
  <si>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</si>
  <si>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</si>
  <si>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</si>
  <si>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</si>
  <si>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</si>
  <si>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</si>
  <si>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</si>
  <si>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</si>
  <si>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</si>
  <si>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</si>
  <si>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</si>
  <si>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</si>
  <si>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</si>
  <si>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</si>
  <si>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</si>
  <si>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</si>
  <si>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</si>
  <si>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</si>
  <si>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</si>
  <si>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</si>
  <si>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</si>
  <si>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</si>
  <si>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</si>
  <si>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</si>
  <si>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</si>
  <si>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</si>
  <si>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</si>
  <si>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</si>
  <si>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</si>
  <si>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</si>
  <si>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</si>
  <si>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</si>
  <si>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</si>
  <si>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</si>
  <si>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</si>
  <si>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</si>
  <si>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</si>
  <si>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</si>
  <si>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</si>
  <si>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</si>
  <si>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</si>
  <si>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</si>
  <si>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</si>
  <si>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</si>
  <si>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</si>
  <si>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</si>
  <si>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</si>
  <si>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</si>
  <si>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</si>
  <si>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</si>
  <si>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</si>
  <si>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</si>
  <si>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</si>
  <si>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</si>
  <si>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</si>
  <si>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</si>
  <si>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</si>
  <si>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</si>
  <si>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</si>
  <si>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</si>
  <si>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</si>
  <si>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</si>
  <si>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</si>
  <si>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</si>
  <si>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</si>
  <si>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</si>
  <si>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</si>
  <si>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</si>
  <si>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</si>
  <si>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</si>
  <si>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</si>
  <si>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</si>
  <si>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</si>
  <si>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</si>
  <si>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</si>
  <si>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</si>
  <si>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</si>
  <si>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</si>
  <si>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</si>
  <si>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</si>
  <si>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</si>
  <si>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</si>
  <si>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</si>
  <si>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</si>
  <si>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</si>
  <si>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</si>
  <si>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</si>
  <si>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</si>
  <si>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</si>
  <si>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</si>
  <si>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</si>
  <si>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</si>
  <si>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</si>
  <si>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</si>
  <si>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</si>
  <si>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</si>
  <si>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</si>
  <si>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</si>
  <si>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</si>
  <si>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</si>
  <si>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</si>
  <si>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</si>
  <si>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</si>
  <si>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</si>
  <si>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</si>
  <si>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</si>
  <si>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</si>
  <si>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</si>
  <si>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</si>
  <si>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</si>
  <si>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</si>
  <si>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</si>
  <si>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</si>
  <si>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</si>
  <si>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</si>
  <si>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</si>
  <si>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</si>
  <si>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</si>
  <si>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</si>
  <si>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</si>
  <si>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</si>
  <si>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</si>
  <si>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</si>
  <si>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</si>
  <si>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</si>
  <si>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</si>
  <si>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</si>
  <si>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</si>
  <si>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</si>
  <si>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</si>
  <si>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</si>
  <si>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</si>
  <si>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</si>
  <si>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</si>
  <si>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</si>
  <si>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</si>
  <si>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</si>
  <si>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</si>
  <si>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</si>
  <si>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</si>
  <si>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</si>
  <si>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</si>
  <si>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</si>
  <si>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</si>
  <si>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</si>
  <si>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</si>
  <si>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</si>
  <si>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</si>
  <si>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</si>
  <si>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</si>
  <si>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</si>
  <si>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</si>
  <si>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</si>
  <si>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</si>
  <si>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</si>
  <si>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</si>
  <si>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</si>
  <si>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</si>
  <si>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</si>
  <si>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</si>
  <si>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</si>
  <si>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</si>
  <si>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</si>
  <si>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</si>
  <si>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</si>
  <si>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</si>
  <si>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</si>
  <si>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</si>
  <si>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</si>
  <si>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</si>
  <si>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</si>
  <si>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</si>
  <si>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</si>
  <si>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</si>
  <si>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</si>
  <si>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</si>
  <si>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</si>
  <si>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</si>
  <si>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</si>
  <si>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</si>
  <si>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</si>
  <si>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</si>
  <si>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</si>
  <si>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</si>
  <si>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</si>
  <si>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</si>
  <si>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</si>
  <si>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</si>
  <si>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</si>
  <si>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</si>
  <si>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</si>
  <si>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</si>
  <si>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</si>
  <si>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</si>
  <si>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</si>
  <si>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</si>
  <si>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</si>
  <si>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</si>
  <si>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</si>
  <si>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</si>
  <si>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</si>
  <si>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</si>
  <si>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</si>
  <si>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</si>
  <si>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</si>
  <si>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</si>
  <si>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</si>
  <si>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</si>
  <si>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</si>
  <si>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</si>
  <si>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</si>
  <si>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</si>
  <si>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</si>
  <si>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</si>
  <si>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</si>
  <si>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</si>
  <si>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</si>
  <si>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</si>
  <si>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</si>
  <si>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</si>
  <si>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</si>
  <si>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</si>
  <si>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</si>
  <si>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</si>
  <si>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</si>
  <si>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</si>
  <si>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</si>
  <si>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</si>
  <si>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</si>
  <si>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</si>
  <si>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</si>
  <si>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</si>
  <si>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</si>
  <si>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</si>
  <si>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</si>
  <si>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</si>
  <si>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</si>
  <si>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</si>
  <si>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</si>
  <si>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</si>
  <si>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</si>
  <si>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</si>
  <si>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</si>
  <si>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</si>
  <si>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</si>
  <si>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</si>
  <si>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</si>
  <si>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</si>
  <si>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</si>
  <si>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</si>
  <si>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</si>
  <si>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</si>
  <si>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</si>
  <si>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</si>
  <si>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</si>
  <si>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</si>
  <si>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</si>
  <si>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</si>
  <si>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</si>
  <si>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</si>
  <si>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</si>
  <si>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</si>
  <si>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</si>
  <si>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</si>
  <si>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</si>
  <si>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</si>
  <si>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</si>
  <si>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</si>
  <si>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</si>
  <si>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</si>
  <si>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</si>
  <si>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</si>
  <si>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</si>
  <si>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</si>
  <si>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</si>
  <si>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</si>
  <si>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</si>
  <si>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</si>
  <si>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</si>
  <si>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</si>
  <si>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</si>
  <si>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</si>
  <si>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</si>
  <si>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</si>
  <si>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</si>
  <si>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</si>
  <si>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</si>
  <si>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</si>
  <si>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</si>
  <si>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</si>
  <si>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</si>
  <si>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</si>
  <si>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</si>
  <si>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</si>
  <si>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</si>
  <si>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</si>
  <si>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</si>
  <si>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</si>
  <si>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</si>
  <si>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</si>
  <si>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</si>
  <si>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</si>
  <si>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</si>
  <si>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</si>
  <si>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</si>
  <si>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</si>
  <si>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</si>
  <si>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</si>
  <si>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</si>
  <si>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</si>
  <si>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</si>
  <si>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</si>
  <si>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</si>
  <si>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</si>
  <si>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</si>
  <si>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</si>
  <si>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</si>
  <si>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</si>
  <si>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</si>
  <si>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</si>
  <si>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â€“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</si>
  <si>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</si>
  <si>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</si>
  <si>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</si>
  <si>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</si>
  <si>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</si>
  <si>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</si>
  <si>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</si>
  <si>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</si>
  <si>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</si>
  <si>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</si>
  <si>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</si>
  <si>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</si>
  <si>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</si>
  <si>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</si>
  <si>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</si>
  <si>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</si>
  <si>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</si>
  <si>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</si>
  <si>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</si>
  <si>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</si>
  <si>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</si>
  <si>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</si>
  <si>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</si>
  <si>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</si>
  <si>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</si>
  <si>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</si>
  <si>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</si>
  <si>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</si>
  <si>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</si>
  <si>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</si>
  <si>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</si>
  <si>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</si>
  <si>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</si>
  <si>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</si>
  <si>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</si>
  <si>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</si>
  <si>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</si>
  <si>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</si>
  <si>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</si>
  <si>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</si>
  <si>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</si>
  <si>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</si>
  <si>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</si>
  <si>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</si>
  <si>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</si>
  <si>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</si>
  <si>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</si>
  <si>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</si>
  <si>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</si>
  <si>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</si>
  <si>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</si>
  <si>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</si>
  <si>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</si>
  <si>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</si>
  <si>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</si>
  <si>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</si>
  <si>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</si>
  <si>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</si>
  <si>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</si>
  <si>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</si>
  <si>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</si>
  <si>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</si>
  <si>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</si>
  <si>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</si>
  <si>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</si>
  <si>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</si>
  <si>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</si>
  <si>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</si>
  <si>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</si>
  <si>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</si>
  <si>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</si>
  <si>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</si>
  <si>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</si>
  <si>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</si>
  <si>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</si>
  <si>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</si>
  <si>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</si>
  <si>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</si>
  <si>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</si>
  <si>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</si>
  <si>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</si>
  <si>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</si>
  <si>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</si>
  <si>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</si>
  <si>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</si>
  <si>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</si>
  <si>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</si>
  <si>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</si>
  <si>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</si>
  <si>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</si>
  <si>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</si>
  <si>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</si>
  <si>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</si>
  <si>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</si>
  <si>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</si>
  <si>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</si>
  <si>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</si>
  <si>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</si>
  <si>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</si>
  <si>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</si>
  <si>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</si>
  <si>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</si>
  <si>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</si>
  <si>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</si>
  <si>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</si>
  <si>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â€”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</si>
  <si>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</si>
  <si>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</si>
  <si>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</si>
  <si>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</si>
  <si>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</si>
  <si>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</si>
  <si>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</si>
  <si>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</si>
  <si>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</si>
  <si>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</si>
  <si>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</si>
  <si>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</si>
  <si>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</si>
  <si>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</si>
  <si>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</si>
  <si>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</si>
  <si>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</si>
  <si>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</si>
  <si>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</si>
  <si>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</si>
  <si>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</si>
  <si>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</si>
  <si>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</si>
  <si>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</si>
  <si>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</si>
  <si>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</si>
  <si>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</si>
  <si>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</si>
  <si>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</si>
  <si>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</si>
  <si>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</si>
  <si>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</si>
  <si>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</si>
  <si>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</si>
  <si>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</si>
  <si>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</si>
  <si>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</si>
  <si>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</si>
  <si>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</si>
  <si>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</si>
  <si>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</si>
  <si>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</si>
  <si>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</si>
  <si>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</si>
  <si>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</si>
  <si>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</si>
  <si>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</si>
  <si>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</si>
  <si>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</si>
  <si>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</si>
  <si>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</si>
  <si>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</si>
  <si>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</si>
  <si>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</si>
  <si>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</si>
  <si>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</si>
  <si>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</si>
  <si>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</si>
  <si>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</si>
  <si>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</si>
  <si>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</si>
  <si>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</si>
  <si>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</si>
  <si>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</si>
  <si>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</si>
  <si>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</si>
  <si>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</si>
  <si>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</si>
  <si>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</si>
  <si>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</si>
  <si>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</si>
  <si>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</si>
  <si>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</si>
  <si>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</si>
  <si>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</si>
  <si>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</si>
  <si>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</si>
  <si>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</si>
  <si>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</si>
  <si>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</si>
  <si>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</si>
  <si>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</si>
  <si>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</si>
  <si>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</si>
  <si>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</si>
  <si>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</si>
  <si>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</si>
  <si>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</si>
  <si>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</si>
  <si>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</si>
  <si>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</si>
  <si>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</si>
  <si>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</si>
  <si>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</si>
  <si>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</si>
  <si>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</si>
  <si>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</si>
  <si>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</si>
  <si>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</si>
  <si>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</si>
  <si>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</si>
  <si>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</si>
  <si>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</si>
  <si>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</si>
  <si>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</si>
  <si>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</si>
  <si>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</si>
  <si>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</si>
  <si>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</si>
  <si>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</si>
  <si>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</si>
  <si>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</si>
  <si>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</si>
  <si>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</si>
  <si>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</si>
  <si>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</si>
  <si>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</si>
  <si>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</si>
  <si>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</si>
  <si>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</si>
  <si>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</si>
  <si>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</si>
  <si>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</si>
  <si>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</si>
  <si>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</si>
  <si>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</si>
  <si>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</si>
  <si>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</si>
  <si>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</si>
  <si>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</si>
  <si>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</si>
  <si>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</si>
  <si>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</si>
  <si>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</si>
  <si>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</si>
  <si>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</si>
  <si>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</si>
  <si>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</si>
  <si>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</si>
  <si>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</si>
  <si>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</si>
  <si>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</si>
  <si>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</si>
  <si>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</si>
  <si>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</si>
  <si>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</si>
  <si>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</si>
  <si>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</si>
  <si>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</si>
  <si>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</si>
  <si>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</si>
  <si>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</si>
  <si>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</si>
  <si>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</si>
  <si>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</si>
  <si>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</si>
  <si>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</si>
  <si>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</si>
  <si>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</si>
  <si>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</si>
  <si>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</si>
  <si>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</si>
  <si>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</si>
  <si>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</si>
  <si>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</si>
  <si>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</si>
  <si>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</si>
  <si>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</si>
  <si>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</si>
  <si>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</si>
  <si>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</si>
  <si>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</si>
  <si>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</si>
  <si>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</si>
  <si>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</si>
  <si>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</si>
  <si>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</si>
  <si>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</si>
  <si>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</si>
  <si>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</si>
  <si>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</si>
  <si>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</si>
  <si>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</si>
  <si>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</si>
  <si>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</si>
  <si>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</si>
  <si>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</si>
  <si>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</si>
  <si>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</si>
  <si>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</si>
  <si>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</si>
  <si>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</si>
  <si>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</si>
  <si>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</si>
  <si>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</si>
  <si>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</si>
  <si>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</si>
  <si>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</si>
  <si>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</si>
  <si>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</si>
  <si>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</si>
  <si>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</si>
  <si>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</si>
  <si>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</si>
  <si>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</si>
  <si>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</si>
  <si>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</si>
  <si>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</si>
  <si>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</si>
  <si>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</si>
  <si>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</si>
  <si>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</si>
  <si>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</si>
  <si>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</si>
  <si>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</si>
  <si>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</si>
  <si>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</si>
  <si>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</si>
  <si>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</si>
  <si>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</si>
  <si>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</si>
  <si>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</si>
  <si>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</si>
  <si>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</si>
  <si>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</si>
  <si>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</si>
  <si>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</si>
  <si>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</si>
  <si>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</si>
  <si>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</si>
  <si>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</si>
  <si>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</si>
  <si>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</si>
  <si>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</si>
  <si>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</si>
  <si>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</si>
  <si>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</si>
  <si>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</si>
  <si>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</si>
  <si>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</si>
  <si>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</si>
  <si>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</si>
  <si>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</si>
  <si>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</si>
  <si>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</si>
  <si>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</si>
  <si>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</si>
  <si>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</si>
  <si>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</si>
  <si>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</si>
  <si>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</si>
  <si>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</si>
  <si>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</si>
  <si>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</si>
  <si>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</si>
  <si>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</si>
  <si>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</si>
  <si>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</si>
  <si>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</si>
  <si>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</si>
  <si>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</si>
  <si>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</si>
  <si>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</si>
  <si>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</si>
  <si>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</si>
  <si>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</si>
  <si>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</si>
  <si>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</si>
  <si>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</si>
  <si>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</si>
  <si>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</si>
  <si>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</si>
  <si>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</si>
  <si>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</si>
  <si>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</si>
  <si>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</si>
  <si>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</si>
  <si>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</si>
  <si>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</si>
  <si>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</si>
  <si>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</si>
  <si>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</si>
  <si>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</si>
  <si>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</si>
  <si>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</si>
  <si>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</si>
  <si>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</si>
  <si>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</si>
  <si>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</si>
  <si>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</si>
  <si>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</si>
  <si>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</si>
  <si>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</si>
  <si>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</si>
  <si>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</si>
  <si>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</si>
  <si>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</si>
  <si>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</si>
  <si>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</si>
  <si>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</si>
  <si>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</si>
  <si>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</si>
  <si>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</si>
  <si>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</si>
  <si>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</si>
  <si>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</si>
  <si>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</si>
  <si>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</si>
  <si>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</si>
  <si>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</si>
  <si>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</si>
  <si>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</si>
  <si>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</si>
  <si>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</si>
  <si>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</si>
  <si>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</si>
  <si>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</si>
  <si>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</si>
  <si>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</si>
  <si>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</si>
  <si>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</si>
  <si>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</si>
  <si>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</si>
  <si>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</si>
  <si>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</si>
  <si>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</si>
  <si>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</si>
  <si>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</si>
  <si>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</si>
  <si>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</si>
  <si>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</si>
  <si>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</si>
  <si>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</si>
  <si>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</si>
  <si>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</si>
  <si>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</si>
  <si>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</si>
  <si>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</si>
  <si>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</si>
  <si>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</si>
  <si>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</si>
  <si>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</si>
  <si>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</si>
  <si>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</si>
  <si>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</si>
  <si>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</si>
  <si>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</si>
  <si>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</si>
  <si>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</si>
  <si>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</si>
  <si>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</si>
  <si>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</si>
  <si>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</si>
  <si>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</si>
  <si>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</si>
  <si>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</si>
  <si>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</si>
  <si>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</si>
  <si>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</si>
  <si>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</si>
  <si>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</si>
  <si>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</si>
  <si>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</si>
  <si>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</si>
  <si>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</si>
  <si>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</si>
  <si>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</si>
  <si>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</si>
  <si>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</si>
  <si>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</si>
  <si>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</si>
  <si>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</si>
  <si>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</si>
  <si>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</si>
  <si>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</si>
  <si>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</si>
  <si>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</si>
  <si>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</si>
  <si>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</si>
  <si>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</si>
  <si>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</si>
  <si>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</si>
  <si>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</si>
  <si>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</si>
  <si>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</si>
  <si>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</si>
  <si>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</si>
  <si>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</si>
  <si>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</si>
  <si>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</si>
  <si>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</si>
  <si>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</si>
  <si>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</si>
  <si>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</si>
  <si>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</si>
  <si>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</si>
  <si>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</si>
  <si>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</si>
  <si>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</si>
  <si>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</si>
  <si>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</si>
  <si>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</si>
  <si>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</si>
  <si>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</si>
  <si>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</si>
  <si>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</si>
  <si>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</si>
  <si>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</si>
  <si>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</si>
  <si>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</si>
  <si>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</si>
  <si>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</si>
  <si>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</si>
  <si>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</si>
  <si>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</si>
  <si>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</si>
  <si>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</si>
  <si>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</si>
  <si>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</si>
  <si>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</si>
  <si>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</si>
  <si>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</si>
  <si>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</si>
  <si>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</si>
  <si>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</si>
  <si>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</si>
  <si>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</si>
  <si>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</si>
  <si>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</si>
  <si>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</si>
  <si>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</si>
  <si>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</si>
  <si>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</si>
  <si>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</si>
  <si>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</si>
  <si>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</si>
  <si>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</si>
  <si>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</si>
  <si>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</si>
  <si>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</si>
  <si>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</si>
  <si>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</si>
  <si>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</si>
  <si>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</si>
  <si>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</si>
  <si>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</si>
  <si>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</si>
  <si>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</si>
  <si>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</si>
  <si>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</si>
  <si>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</si>
  <si>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</si>
  <si>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</si>
  <si>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</si>
  <si>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</si>
  <si>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</si>
  <si>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</si>
  <si>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</si>
  <si>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</si>
  <si>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</si>
  <si>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</si>
  <si>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</si>
  <si>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</si>
  <si>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</si>
  <si>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</si>
  <si>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</si>
  <si>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</si>
  <si>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</si>
  <si>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</si>
  <si>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</si>
  <si>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</si>
  <si>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</si>
  <si>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</si>
  <si>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</si>
  <si>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</si>
  <si>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</si>
  <si>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</si>
  <si>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</si>
  <si>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</si>
  <si>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</si>
  <si>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</si>
  <si>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</si>
  <si>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</si>
  <si>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</si>
  <si>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</si>
  <si>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</si>
  <si>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</si>
  <si>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</si>
  <si>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</si>
  <si>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</si>
  <si>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</si>
  <si>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</si>
  <si>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</si>
  <si>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</si>
  <si>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</si>
  <si>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</si>
  <si>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</si>
  <si>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</si>
  <si>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</si>
  <si>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</si>
  <si>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</si>
  <si>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</si>
  <si>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</si>
  <si>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</si>
  <si>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</si>
  <si>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</si>
  <si>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</si>
  <si>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</si>
  <si>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</si>
  <si>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</si>
  <si>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</si>
  <si>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</si>
  <si>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</si>
  <si>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</si>
  <si>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</si>
  <si>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</si>
  <si>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</si>
  <si>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</si>
  <si>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</si>
  <si>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</si>
  <si>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</si>
  <si>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</si>
  <si>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</si>
  <si>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</si>
  <si>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</si>
  <si>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</si>
  <si>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</si>
  <si>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</si>
  <si>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</si>
  <si>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</si>
  <si>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</si>
  <si>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</si>
  <si>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</si>
  <si>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</si>
  <si>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</si>
  <si>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</si>
  <si>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</si>
  <si>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</si>
  <si>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</si>
  <si>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</si>
  <si>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</si>
  <si>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</si>
  <si>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</si>
  <si>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</si>
  <si>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</si>
  <si>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</si>
  <si>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</si>
  <si>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</si>
  <si>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</si>
  <si>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</si>
  <si>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</si>
  <si>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</si>
  <si>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</si>
  <si>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</si>
  <si>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</si>
  <si>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</si>
  <si>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</si>
  <si>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</si>
  <si>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</si>
  <si>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</si>
  <si>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</si>
  <si>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</si>
  <si>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</si>
  <si>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</si>
  <si>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</si>
  <si>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</si>
  <si>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</si>
  <si>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</si>
  <si>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</si>
  <si>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</si>
  <si>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</si>
  <si>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</si>
  <si>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</si>
  <si>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</si>
  <si>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</si>
  <si>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</si>
  <si>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</si>
  <si>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</si>
  <si>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</si>
  <si>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</si>
  <si>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</si>
  <si>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</si>
  <si>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</si>
  <si>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</si>
  <si>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</si>
  <si>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</si>
  <si>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</si>
  <si>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</si>
  <si>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</si>
  <si>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</si>
  <si>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</si>
  <si>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</si>
  <si>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</si>
  <si>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</si>
  <si>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</si>
  <si>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</si>
  <si>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</si>
  <si>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</si>
  <si>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</si>
  <si>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</si>
  <si>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</si>
  <si>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</si>
  <si>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</si>
  <si>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</si>
  <si>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</si>
  <si>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</si>
  <si>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</si>
  <si>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</si>
  <si>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</si>
  <si>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</si>
  <si>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</si>
  <si>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</si>
  <si>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</si>
  <si>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</si>
  <si>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</si>
  <si>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</si>
  <si>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</si>
  <si>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</si>
  <si>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</si>
  <si>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</si>
  <si>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</si>
  <si>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</si>
  <si>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</si>
  <si>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</si>
  <si>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</si>
  <si>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</si>
  <si>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</si>
  <si>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</si>
  <si>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</si>
  <si>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</si>
  <si>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</si>
  <si>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</si>
  <si>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</si>
  <si>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</si>
  <si>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</si>
  <si>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</si>
  <si>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</si>
  <si>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</si>
  <si>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</si>
  <si>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</si>
  <si>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</si>
  <si>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</si>
  <si>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</si>
  <si>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</si>
  <si>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</si>
  <si>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</si>
  <si>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</si>
  <si>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</si>
  <si>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</si>
  <si>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</si>
  <si>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</si>
  <si>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</si>
  <si>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</si>
  <si>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</si>
  <si>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</si>
  <si>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</si>
  <si>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</si>
  <si>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</si>
  <si>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</si>
  <si>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</si>
  <si>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</si>
  <si>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</si>
  <si>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</si>
  <si>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</si>
  <si>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</si>
  <si>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</si>
  <si>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</si>
  <si>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</si>
  <si>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</si>
  <si>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</si>
  <si>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</si>
  <si>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</si>
  <si>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</si>
  <si>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</si>
  <si>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</si>
  <si>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</si>
  <si>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</si>
  <si>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</si>
  <si>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</si>
  <si>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</si>
  <si>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</si>
  <si>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</si>
  <si>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</si>
  <si>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</si>
  <si>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</si>
  <si>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</si>
  <si>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</si>
  <si>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</si>
  <si>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</si>
  <si>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</si>
  <si>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</si>
  <si>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</si>
  <si>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</si>
  <si>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</si>
  <si>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</si>
  <si>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</si>
  <si>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</si>
  <si>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</si>
  <si>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</si>
  <si>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</si>
  <si>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</si>
  <si>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</si>
  <si>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</si>
  <si>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</si>
  <si>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</si>
  <si>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</si>
  <si>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</si>
  <si>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</si>
  <si>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</si>
  <si>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</si>
  <si>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</si>
  <si>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</si>
  <si>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</si>
  <si>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</si>
  <si>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</si>
  <si>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</si>
  <si>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</si>
  <si>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</si>
  <si>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</si>
  <si>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</si>
  <si>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</si>
  <si>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</si>
  <si>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</si>
  <si>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</si>
  <si>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</si>
  <si>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</si>
  <si>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</si>
  <si>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</si>
  <si>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</si>
  <si>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</si>
  <si>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</si>
  <si>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</si>
  <si>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</si>
  <si>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</si>
  <si>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</si>
  <si>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</si>
  <si>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</si>
  <si>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</si>
  <si>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</si>
  <si>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</si>
  <si>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</si>
  <si>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</si>
  <si>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</si>
  <si>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</si>
  <si>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</si>
  <si>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</si>
  <si>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</si>
  <si>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</si>
  <si>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</si>
  <si>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</si>
  <si>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</si>
  <si>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</si>
  <si>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</si>
  <si>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</si>
  <si>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</si>
  <si>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</si>
  <si>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</si>
  <si>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</si>
  <si>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</si>
  <si>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</si>
  <si>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</si>
  <si>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</si>
  <si>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</si>
  <si>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</si>
  <si>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</si>
  <si>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</si>
  <si>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</si>
  <si>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</si>
  <si>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</si>
  <si>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</si>
  <si>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</si>
  <si>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</si>
  <si>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</si>
  <si>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</si>
  <si>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</si>
  <si>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</si>
  <si>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</si>
  <si>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</si>
  <si>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</si>
  <si>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</si>
  <si>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</si>
  <si>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</si>
  <si>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</si>
  <si>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</si>
  <si>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</si>
  <si>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</si>
  <si>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</si>
  <si>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</si>
  <si>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</si>
  <si>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</si>
  <si>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</si>
  <si>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</si>
  <si>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</si>
  <si>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</si>
  <si>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</si>
  <si>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</si>
  <si>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</si>
  <si>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</si>
  <si>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</si>
  <si>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</si>
  <si>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</si>
  <si>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</si>
  <si>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</si>
  <si>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</si>
  <si>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</si>
  <si>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</si>
  <si>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</si>
  <si>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</si>
  <si>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</si>
  <si>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</si>
  <si>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</si>
  <si>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</si>
  <si>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</si>
  <si>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</si>
  <si>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</si>
  <si>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</si>
  <si>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</si>
  <si>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</si>
  <si>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</si>
  <si>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</si>
  <si>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</si>
  <si>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</si>
  <si>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</si>
  <si>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</si>
  <si>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</si>
  <si>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</si>
  <si>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</si>
  <si>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</si>
  <si>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</si>
  <si>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</si>
  <si>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</si>
  <si>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</si>
  <si>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</si>
  <si>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</si>
  <si>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</si>
  <si>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</si>
  <si>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</si>
  <si>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</si>
  <si>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</si>
  <si>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</si>
  <si>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</si>
  <si>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</si>
  <si>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</si>
  <si>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</si>
  <si>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</si>
  <si>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</si>
  <si>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</si>
  <si>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</si>
  <si>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</si>
  <si>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</si>
  <si>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</si>
  <si>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</si>
  <si>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</si>
  <si>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</si>
  <si>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</si>
  <si>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</si>
  <si>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</si>
  <si>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</si>
  <si>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</si>
  <si>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</si>
  <si>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</si>
  <si>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</si>
  <si>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ä¸Šæ˜Ÿ,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</si>
  <si>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</si>
  <si>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</si>
  <si>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</si>
  <si>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</si>
  <si>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</si>
  <si>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</si>
  <si>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</si>
  <si>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</si>
  <si>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</si>
  <si>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</si>
  <si>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</si>
  <si>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</si>
  <si>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</si>
  <si>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</si>
  <si>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</si>
  <si>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</si>
  <si>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</si>
  <si>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</si>
  <si>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</si>
  <si>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</si>
  <si>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</si>
  <si>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</si>
  <si>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</si>
  <si>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</si>
  <si>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</si>
  <si>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</si>
  <si>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</si>
  <si>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</si>
  <si>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</si>
  <si>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</si>
  <si>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</si>
  <si>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</si>
  <si>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</si>
  <si>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</si>
  <si>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</si>
  <si>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</si>
  <si>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</si>
  <si>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</si>
  <si>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</si>
  <si>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</si>
  <si>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</si>
  <si>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</si>
  <si>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</si>
  <si>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</si>
  <si>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</si>
  <si>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</si>
  <si>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</si>
  <si>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</si>
  <si>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</si>
  <si>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</si>
  <si>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</si>
  <si>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</si>
  <si>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</si>
  <si>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</si>
  <si>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</si>
  <si>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</si>
  <si>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</si>
  <si>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</si>
  <si>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</si>
  <si>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</si>
  <si>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</si>
  <si>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</si>
  <si>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</si>
  <si>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</si>
  <si>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</si>
  <si>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</si>
  <si>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</si>
  <si>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</si>
  <si>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</si>
  <si>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</si>
  <si>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</si>
  <si>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</si>
  <si>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</si>
  <si>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</si>
  <si>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</si>
  <si>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</si>
  <si>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</si>
  <si>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</si>
  <si>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</si>
  <si>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</si>
  <si>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</si>
  <si>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</si>
  <si>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</si>
  <si>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</si>
  <si>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</si>
  <si>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</si>
  <si>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</si>
  <si>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</si>
  <si>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</si>
  <si>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</si>
  <si>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</si>
  <si>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</si>
  <si>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</si>
  <si>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</si>
  <si>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</si>
  <si>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</si>
  <si>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</si>
  <si>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</si>
  <si>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</si>
  <si>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</si>
  <si>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</si>
  <si>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</si>
  <si>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</si>
  <si>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</si>
  <si>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</si>
  <si>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</si>
  <si>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</si>
  <si>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</si>
  <si>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</si>
  <si>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</si>
  <si>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</si>
  <si>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</si>
  <si>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</si>
  <si>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</si>
  <si>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</si>
  <si>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</si>
  <si>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</si>
  <si>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</si>
  <si>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</si>
  <si>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</si>
  <si>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</si>
  <si>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</si>
  <si>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</si>
  <si>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</si>
  <si>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</si>
  <si>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</si>
  <si>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</si>
  <si>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</si>
  <si>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</si>
  <si>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</si>
  <si>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</si>
  <si>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</si>
  <si>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</si>
  <si>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</si>
  <si>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</si>
  <si>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</si>
  <si>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</si>
  <si>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</si>
  <si>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</si>
  <si>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</si>
  <si>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</si>
  <si>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</si>
  <si>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</si>
  <si>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</si>
  <si>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</si>
  <si>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</si>
  <si>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</si>
  <si>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</si>
  <si>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</si>
  <si>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</si>
  <si>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</si>
  <si>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</si>
  <si>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</si>
  <si>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</si>
  <si>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</si>
  <si>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</si>
  <si>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</si>
  <si>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</si>
  <si>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</si>
  <si>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</si>
  <si>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</si>
  <si>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</si>
  <si>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</si>
  <si>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</si>
  <si>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</si>
  <si>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</si>
  <si>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</si>
  <si>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</si>
  <si>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</si>
  <si>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</si>
  <si>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</si>
  <si>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</si>
  <si>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</si>
  <si>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</si>
  <si>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</si>
  <si>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</si>
  <si>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</si>
  <si>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</si>
  <si>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</si>
  <si>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</si>
  <si>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</si>
  <si>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</si>
  <si>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</si>
  <si>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</si>
  <si>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</si>
  <si>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</si>
  <si>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</si>
  <si>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</si>
  <si>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</si>
  <si>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</si>
  <si>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</si>
  <si>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</si>
  <si>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</si>
  <si>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</si>
  <si>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</si>
  <si>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</si>
  <si>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</si>
  <si>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</si>
  <si>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</si>
  <si>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</si>
  <si>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</si>
  <si>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</si>
  <si>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</si>
  <si>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</si>
  <si>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</si>
  <si>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</si>
  <si>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</si>
  <si>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</si>
  <si>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</si>
  <si>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</si>
  <si>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</si>
  <si>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</si>
  <si>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</si>
  <si>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</si>
  <si>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</si>
  <si>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</si>
  <si>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</si>
  <si>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</si>
  <si>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</si>
  <si>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</si>
  <si>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</si>
  <si>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</si>
  <si>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</si>
  <si>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</si>
  <si>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</si>
  <si>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</si>
  <si>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</si>
  <si>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</si>
  <si>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</si>
  <si>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</si>
  <si>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</si>
  <si>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</si>
  <si>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</si>
  <si>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</si>
  <si>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</si>
  <si>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</si>
  <si>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</si>
  <si>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</si>
  <si>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</si>
  <si>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</si>
  <si>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</si>
  <si>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</si>
  <si>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</si>
  <si>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</si>
  <si>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</si>
  <si>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</si>
  <si>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</si>
  <si>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</si>
  <si>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</si>
  <si>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</si>
  <si>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</si>
  <si>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</si>
  <si>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</si>
  <si>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</si>
  <si>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</si>
  <si>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</si>
  <si>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</si>
  <si>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</si>
  <si>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</si>
  <si>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</si>
  <si>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</si>
  <si>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</si>
  <si>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</si>
  <si>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</si>
  <si>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</si>
  <si>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</si>
  <si>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</si>
  <si>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</si>
  <si>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</si>
  <si>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</si>
  <si>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</si>
  <si>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</si>
  <si>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</si>
  <si>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</si>
  <si>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</si>
  <si>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</si>
  <si>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</si>
  <si>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</si>
  <si>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</si>
  <si>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</si>
  <si>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</si>
  <si>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</si>
  <si>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</si>
  <si>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</si>
  <si>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</si>
  <si>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</si>
  <si>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</si>
  <si>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</si>
  <si>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</si>
  <si>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</si>
  <si>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</si>
  <si>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</si>
  <si>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</si>
  <si>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</si>
  <si>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</si>
  <si>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</si>
  <si>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</si>
  <si>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</si>
  <si>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</si>
  <si>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</si>
  <si>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</si>
  <si>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</si>
  <si>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</si>
  <si>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</si>
  <si>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</si>
  <si>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</si>
  <si>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</si>
  <si>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</si>
  <si>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</si>
  <si>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</si>
  <si>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</si>
  <si>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</si>
  <si>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</si>
  <si>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</si>
  <si>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</si>
  <si>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</si>
  <si>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</si>
  <si>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</si>
  <si>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</si>
  <si>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</si>
  <si>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</si>
  <si>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</si>
  <si>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</si>
  <si>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</si>
  <si>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</si>
  <si>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</si>
  <si>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</si>
  <si>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</si>
  <si>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</si>
  <si>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</si>
  <si>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</si>
  <si>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</si>
  <si>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</si>
  <si>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</si>
  <si>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</si>
  <si>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</si>
  <si>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</si>
  <si>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</si>
  <si>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</si>
  <si>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</si>
  <si>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</si>
  <si>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</si>
  <si>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</si>
  <si>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</si>
  <si>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</si>
  <si>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</si>
  <si>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ï¿½é†’
Coffee-Eating, Nut I've performed a factory reset on my {product_purchased}, hoping it would resolve the problem, but it didn't help.</t>
  </si>
  <si>
    <t>Top tend these since act.</t>
  </si>
  <si>
    <t>Craig Hamilton</t>
  </si>
  <si>
    <t>madison23@example.com</t>
  </si>
  <si>
    <t>I'm having an issue with the {product_purchased}. Please assist. â€”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</si>
  <si>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</si>
  <si>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</si>
  <si>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</si>
  <si>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</si>
  <si>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</si>
  <si>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</si>
  <si>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</si>
  <si>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</si>
  <si>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</si>
  <si>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</si>
  <si>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</si>
  <si>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</si>
  <si>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</si>
  <si>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</si>
  <si>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</si>
  <si>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</si>
  <si>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</si>
  <si>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</si>
  <si>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</si>
  <si>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</si>
  <si>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</si>
  <si>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</si>
  <si>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</si>
  <si>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</si>
  <si>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</si>
  <si>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</si>
  <si>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</si>
  <si>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</si>
  <si>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</si>
  <si>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</si>
  <si>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</si>
  <si>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</si>
  <si>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</si>
  <si>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</si>
  <si>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</si>
  <si>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</si>
  <si>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</si>
  <si>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</si>
  <si>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</si>
  <si>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</si>
  <si>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</si>
  <si>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</si>
  <si>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</si>
  <si>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</si>
  <si>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</si>
  <si>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</si>
  <si>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</si>
  <si>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</si>
  <si>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</si>
  <si>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</si>
  <si>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</si>
  <si>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</si>
  <si>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</si>
  <si>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</si>
  <si>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</si>
  <si>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</si>
  <si>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</si>
  <si>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</si>
  <si>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</si>
  <si>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</si>
  <si>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</si>
  <si>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</si>
  <si>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</si>
  <si>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</si>
  <si>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</si>
  <si>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</si>
  <si>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</si>
  <si>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</si>
  <si>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</si>
  <si>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</si>
  <si>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</si>
  <si>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</si>
  <si>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</si>
  <si>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</si>
  <si>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</si>
  <si>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</si>
  <si>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</si>
  <si>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</si>
  <si>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</si>
  <si>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</si>
  <si>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</si>
  <si>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</si>
  <si>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</si>
  <si>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</si>
  <si>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</si>
  <si>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</si>
  <si>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</si>
  <si>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</si>
  <si>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</si>
  <si>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</si>
  <si>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</si>
  <si>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</si>
  <si>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</si>
  <si>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</si>
  <si>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</si>
  <si>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</si>
  <si>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</si>
  <si>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</si>
  <si>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</si>
  <si>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</si>
  <si>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</si>
  <si>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</si>
  <si>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</si>
  <si>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</si>
  <si>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</si>
  <si>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</si>
  <si>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</si>
  <si>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</si>
  <si>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</si>
  <si>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</si>
  <si>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</si>
  <si>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</si>
  <si>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</si>
  <si>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</si>
  <si>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</si>
  <si>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</si>
  <si>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</si>
  <si>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</si>
  <si>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</si>
  <si>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</si>
  <si>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</si>
  <si>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</si>
  <si>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</si>
  <si>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</si>
  <si>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</si>
  <si>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</si>
  <si>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</si>
  <si>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</si>
  <si>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</si>
  <si>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</si>
  <si>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</si>
  <si>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</si>
  <si>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</si>
  <si>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</si>
  <si>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</si>
  <si>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</si>
  <si>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</si>
  <si>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</si>
  <si>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</si>
  <si>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</si>
  <si>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</si>
  <si>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</si>
  <si>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</si>
  <si>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</si>
  <si>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</si>
  <si>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</si>
  <si>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</si>
  <si>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</si>
  <si>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</si>
  <si>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</si>
  <si>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</si>
  <si>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</si>
  <si>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</si>
  <si>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</si>
  <si>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</si>
  <si>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</si>
  <si>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</si>
  <si>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</si>
  <si>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</si>
  <si>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</si>
  <si>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</si>
  <si>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â€“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</si>
  <si>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</si>
  <si>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</si>
  <si>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</si>
  <si>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</si>
  <si>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</si>
  <si>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</si>
  <si>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</si>
  <si>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</si>
  <si>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</si>
  <si>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</si>
  <si>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</si>
  <si>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</si>
  <si>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</si>
  <si>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</si>
  <si>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</si>
  <si>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</si>
  <si>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</si>
  <si>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</si>
  <si>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</si>
  <si>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</si>
  <si>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</si>
  <si>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</si>
  <si>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</si>
  <si>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</si>
  <si>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</si>
  <si>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</si>
  <si>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</si>
  <si>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</si>
  <si>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</si>
  <si>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</si>
  <si>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</si>
  <si>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</si>
  <si>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</si>
  <si>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</si>
  <si>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</si>
  <si>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</si>
  <si>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</si>
  <si>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</si>
  <si>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</si>
  <si>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</si>
  <si>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</si>
  <si>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</si>
  <si>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</si>
  <si>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</si>
  <si>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</si>
  <si>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</si>
  <si>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</si>
  <si>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</si>
  <si>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</si>
  <si>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</si>
  <si>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</si>
  <si>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</si>
  <si>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</si>
  <si>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</si>
  <si>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</si>
  <si>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</si>
  <si>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</si>
  <si>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</si>
  <si>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</si>
  <si>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</si>
  <si>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</si>
  <si>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</si>
  <si>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</si>
  <si>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</si>
  <si>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</si>
  <si>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</si>
  <si>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</si>
  <si>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</si>
  <si>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</si>
  <si>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</si>
  <si>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</si>
  <si>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</si>
  <si>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</si>
  <si>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</si>
  <si>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</si>
  <si>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</si>
  <si>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</si>
  <si>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</si>
  <si>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</si>
  <si>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</si>
  <si>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</si>
  <si>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</si>
  <si>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</si>
  <si>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</si>
  <si>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</si>
  <si>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</si>
  <si>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</si>
  <si>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</si>
  <si>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</si>
  <si>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</si>
  <si>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</si>
  <si>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</si>
  <si>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</si>
  <si>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</si>
  <si>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</si>
  <si>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</si>
  <si>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</si>
  <si>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</si>
  <si>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</si>
  <si>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</si>
  <si>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</si>
  <si>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</si>
  <si>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</si>
  <si>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</si>
  <si>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</si>
  <si>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</si>
  <si>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</si>
  <si>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</si>
  <si>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</si>
  <si>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â€¢ My item is a large number of pairs in size. No need to worry.
â€¢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</si>
  <si>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</si>
  <si>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</si>
  <si>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</si>
  <si>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</si>
  <si>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</si>
  <si>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</si>
  <si>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</si>
  <si>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</si>
  <si>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</si>
  <si>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</si>
  <si>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</si>
  <si>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</si>
  <si>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</si>
  <si>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</si>
  <si>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</si>
  <si>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</si>
  <si>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</si>
  <si>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</si>
  <si>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</si>
  <si>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</si>
  <si>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</si>
  <si>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</si>
  <si>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</si>
  <si>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</si>
  <si>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</si>
  <si>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</si>
  <si>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</si>
  <si>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</si>
  <si>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</si>
  <si>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</si>
  <si>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</si>
  <si>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</si>
  <si>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</si>
  <si>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</si>
  <si>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â€¢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</si>
  <si>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</si>
  <si>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</si>
  <si>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</si>
  <si>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</si>
  <si>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</si>
  <si>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</si>
  <si>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</si>
  <si>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</si>
  <si>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</si>
  <si>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</si>
  <si>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</si>
  <si>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</si>
  <si>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</si>
  <si>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</si>
  <si>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</si>
  <si>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</si>
  <si>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</si>
  <si>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</si>
  <si>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</si>
  <si>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</si>
  <si>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</si>
  <si>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</si>
  <si>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</si>
  <si>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eitherâ€¦."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</si>
  <si>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</si>
  <si>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</si>
  <si>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</si>
  <si>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</si>
  <si>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</si>
  <si>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</si>
  <si>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â€”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</si>
  <si>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</si>
  <si>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</si>
  <si>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</si>
  <si>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</si>
  <si>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</si>
  <si>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</si>
  <si>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</si>
  <si>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</si>
  <si>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</si>
  <si>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</si>
  <si>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</si>
  <si>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</si>
  <si>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</si>
  <si>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</si>
  <si>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</si>
  <si>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</si>
  <si>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</si>
  <si>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</si>
  <si>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</si>
  <si>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</si>
  <si>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</si>
  <si>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</si>
  <si>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</si>
  <si>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</si>
  <si>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</si>
  <si>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</si>
  <si>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</si>
  <si>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</si>
  <si>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</si>
  <si>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</si>
  <si>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</si>
  <si>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</si>
  <si>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</si>
  <si>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</si>
  <si>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</si>
  <si>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</si>
  <si>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</si>
  <si>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</si>
  <si>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</si>
  <si>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</si>
  <si>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â€¢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</si>
  <si>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</si>
  <si>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</si>
  <si>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</si>
  <si>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</si>
  <si>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</si>
  <si>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</si>
  <si>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</si>
  <si>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</si>
  <si>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</si>
  <si>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</si>
  <si>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</si>
  <si>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</si>
  <si>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</si>
  <si>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</si>
  <si>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</si>
  <si>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</si>
  <si>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</si>
  <si>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</si>
  <si>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</si>
  <si>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</si>
  <si>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</si>
  <si>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</si>
  <si>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</si>
  <si>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</si>
  <si>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</si>
  <si>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</si>
  <si>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</si>
  <si>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</si>
  <si>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Â£7.88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</si>
  <si>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</si>
  <si>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</si>
  <si>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</si>
  <si>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</si>
  <si>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</si>
  <si>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</si>
  <si>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</si>
  <si>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</si>
  <si>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</si>
  <si>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Â  Product Name : "Gravity Drive" Brand Version : 3 Â  Â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</si>
  <si>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</si>
  <si>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</si>
  <si>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</si>
  <si>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</si>
  <si>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</si>
  <si>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</si>
  <si>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</si>
  <si>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</si>
  <si>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</si>
  <si>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</si>
  <si>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</si>
  <si>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</si>
  <si>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</si>
  <si>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</si>
  <si>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</si>
  <si>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</si>
  <si>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</si>
  <si>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</si>
  <si>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</si>
  <si>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</si>
  <si>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</si>
  <si>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</si>
  <si>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</si>
  <si>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</si>
  <si>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</si>
  <si>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</si>
  <si>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</si>
  <si>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</si>
  <si>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</si>
  <si>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</si>
  <si>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</si>
  <si>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</si>
  <si>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</si>
  <si>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</si>
  <si>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</si>
  <si>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</si>
  <si>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</si>
  <si>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</si>
  <si>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</si>
  <si>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</si>
  <si>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</si>
  <si>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</si>
  <si>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</si>
  <si>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</si>
  <si>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</si>
  <si>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</si>
  <si>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</si>
  <si>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</si>
  <si>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</si>
  <si>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</si>
  <si>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</si>
  <si>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</si>
  <si>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</si>
  <si>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</si>
  <si>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</si>
  <si>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</si>
  <si>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</si>
  <si>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</si>
  <si>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</si>
  <si>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</si>
  <si>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</si>
  <si>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</si>
  <si>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</si>
  <si>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</si>
  <si>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</si>
  <si>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</si>
  <si>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</si>
  <si>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</si>
  <si>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</si>
  <si>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</si>
  <si>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</si>
  <si>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</si>
  <si>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</si>
  <si>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</si>
  <si>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</si>
  <si>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</si>
  <si>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</si>
  <si>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</si>
  <si>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</si>
  <si>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</si>
  <si>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</si>
  <si>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</si>
  <si>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</si>
  <si>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</si>
  <si>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</si>
  <si>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</si>
  <si>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</si>
  <si>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</si>
  <si>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</si>
  <si>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</si>
  <si>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</si>
  <si>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</si>
  <si>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</si>
  <si>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</si>
  <si>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</si>
  <si>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</si>
  <si>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</si>
  <si>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</si>
  <si>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</si>
  <si>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</si>
  <si>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</si>
  <si>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</si>
  <si>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</si>
  <si>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</si>
  <si>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</si>
  <si>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</si>
  <si>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</si>
  <si>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</si>
  <si>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</si>
  <si>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</si>
  <si>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</si>
  <si>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</si>
  <si>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</si>
  <si>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</si>
  <si>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</si>
  <si>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</si>
  <si>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</si>
  <si>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</si>
  <si>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</si>
  <si>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</si>
  <si>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</si>
  <si>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</si>
  <si>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</si>
  <si>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</si>
  <si>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</si>
  <si>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</si>
  <si>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</si>
  <si>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</si>
  <si>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</si>
  <si>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</si>
  <si>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</si>
  <si>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</si>
  <si>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</si>
  <si>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</si>
  <si>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</si>
  <si>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</si>
  <si>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</si>
  <si>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</si>
  <si>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</si>
  <si>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</si>
  <si>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</si>
  <si>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</si>
  <si>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</si>
  <si>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</si>
  <si>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</si>
  <si>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</si>
  <si>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</si>
  <si>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</si>
  <si>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</si>
  <si>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</si>
  <si>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</si>
  <si>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</si>
  <si>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</si>
  <si>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</si>
  <si>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</si>
  <si>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</si>
  <si>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</si>
  <si>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</si>
  <si>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</si>
  <si>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</si>
  <si>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</si>
  <si>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</si>
  <si>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</si>
  <si>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</si>
  <si>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</si>
  <si>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</si>
  <si>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</si>
  <si>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</si>
  <si>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</si>
  <si>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</si>
  <si>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</si>
  <si>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</si>
  <si>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</si>
  <si>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</si>
  <si>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</si>
  <si>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</si>
  <si>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</si>
  <si>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</si>
  <si>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</si>
  <si>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</si>
  <si>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</si>
  <si>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</si>
  <si>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</si>
  <si>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</si>
  <si>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</si>
  <si>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</si>
  <si>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â€•Shyakumir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</si>
  <si>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</si>
  <si>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</si>
  <si>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</si>
  <si>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</si>
  <si>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</si>
  <si>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</si>
  <si>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</si>
  <si>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</si>
  <si>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</si>
  <si>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</si>
  <si>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</si>
  <si>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</si>
  <si>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</si>
  <si>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</si>
  <si>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</si>
  <si>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</si>
  <si>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</si>
  <si>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</si>
  <si>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</si>
  <si>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</si>
  <si>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</si>
  <si>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</si>
  <si>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</si>
  <si>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</si>
  <si>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</si>
  <si>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</si>
  <si>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</si>
  <si>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</si>
  <si>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</si>
  <si>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</si>
  <si>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</si>
  <si>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</si>
  <si>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</si>
  <si>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</si>
  <si>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</si>
  <si>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</si>
  <si>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</si>
  <si>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</si>
  <si>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</si>
  <si>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</si>
  <si>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</si>
  <si>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</si>
  <si>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</si>
  <si>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</si>
  <si>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</si>
  <si>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</si>
  <si>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</si>
  <si>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</si>
  <si>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</si>
  <si>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</si>
  <si>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</si>
  <si>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</si>
  <si>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</si>
  <si>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</si>
  <si>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</si>
  <si>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</si>
  <si>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</si>
  <si>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</si>
  <si>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</si>
  <si>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</si>
  <si>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</si>
  <si>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</si>
  <si>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</si>
  <si>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</si>
  <si>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</si>
  <si>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</si>
  <si>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</si>
  <si>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</si>
  <si>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</si>
  <si>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</si>
  <si>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</si>
  <si>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</si>
  <si>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</si>
  <si>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</si>
  <si>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</si>
  <si>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</si>
  <si>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</si>
  <si>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</si>
  <si>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</si>
  <si>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</si>
  <si>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</si>
  <si>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</si>
  <si>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</si>
  <si>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</si>
  <si>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</si>
  <si>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</si>
  <si>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</si>
  <si>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</si>
  <si>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</si>
  <si>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</si>
  <si>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</si>
  <si>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</si>
  <si>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</si>
  <si>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</si>
  <si>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</si>
  <si>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</si>
  <si>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</si>
  <si>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</si>
  <si>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</si>
  <si>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</si>
  <si>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</si>
  <si>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</si>
  <si>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</si>
  <si>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</si>
  <si>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</si>
  <si>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</si>
  <si>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</si>
  <si>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</si>
  <si>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</si>
  <si>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</si>
  <si>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</si>
  <si>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</si>
  <si>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</si>
  <si>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</si>
  <si>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</si>
  <si>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</si>
  <si>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</si>
  <si>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</si>
  <si>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</si>
  <si>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</si>
  <si>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</si>
  <si>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</si>
  <si>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</si>
  <si>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</si>
  <si>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</si>
  <si>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</si>
  <si>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</si>
  <si>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</si>
  <si>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</si>
  <si>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</si>
  <si>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</si>
  <si>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</si>
  <si>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</si>
  <si>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</si>
  <si>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</si>
  <si>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</si>
  <si>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</si>
  <si>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</si>
  <si>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</si>
  <si>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</si>
  <si>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</si>
  <si>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</si>
  <si>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</si>
  <si>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</si>
  <si>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</si>
  <si>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</si>
  <si>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</si>
  <si>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</si>
  <si>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</si>
  <si>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</si>
  <si>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</si>
  <si>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</si>
  <si>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</si>
  <si>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</si>
  <si>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</si>
  <si>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</si>
  <si>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</si>
  <si>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</si>
  <si>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</si>
  <si>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</si>
  <si>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</si>
  <si>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</si>
  <si>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</si>
  <si>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</si>
  <si>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</si>
  <si>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</si>
  <si>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</si>
  <si>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</si>
  <si>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</si>
  <si>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</si>
  <si>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</si>
  <si>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</si>
  <si>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</si>
  <si>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</si>
  <si>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</si>
  <si>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</si>
  <si>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</si>
  <si>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</si>
  <si>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</si>
  <si>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</si>
  <si>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</si>
  <si>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</si>
  <si>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</si>
  <si>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</si>
  <si>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</si>
  <si>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</si>
  <si>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</si>
  <si>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</si>
  <si>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</si>
  <si>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</si>
  <si>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</si>
  <si>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</si>
  <si>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</si>
  <si>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</si>
  <si>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</si>
  <si>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</si>
  <si>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</si>
  <si>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</si>
  <si>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</si>
  <si>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</si>
  <si>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</si>
  <si>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</si>
  <si>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</si>
  <si>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</si>
  <si>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</si>
  <si>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</si>
  <si>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</si>
  <si>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</si>
  <si>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</si>
  <si>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</si>
  <si>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</si>
  <si>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</si>
  <si>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</si>
  <si>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</si>
  <si>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</si>
  <si>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</si>
  <si>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</si>
  <si>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</si>
  <si>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</si>
  <si>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</si>
  <si>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</si>
  <si>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</si>
  <si>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</si>
  <si>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</si>
  <si>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</si>
  <si>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</si>
  <si>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</si>
  <si>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</si>
  <si>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</si>
  <si>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</si>
  <si>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</si>
  <si>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</si>
  <si>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</si>
  <si>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</si>
  <si>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</si>
  <si>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</si>
  <si>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</si>
  <si>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</si>
  <si>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</si>
  <si>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</si>
  <si>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</si>
  <si>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</si>
  <si>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</si>
  <si>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</si>
  <si>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</si>
  <si>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</si>
  <si>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</si>
  <si>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</si>
  <si>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</si>
  <si>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</si>
  <si>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</si>
  <si>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</si>
  <si>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</si>
  <si>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</si>
  <si>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</si>
  <si>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</si>
  <si>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</si>
  <si>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</si>
  <si>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Â· the package name of the product and the original receipt (the refund is not included)
Â·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</si>
  <si>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</si>
  <si>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</si>
  <si>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</si>
  <si>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</si>
  <si>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</si>
  <si>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</si>
  <si>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</si>
  <si>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</si>
  <si>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</si>
  <si>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</si>
  <si>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</si>
  <si>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</si>
  <si>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</si>
  <si>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</si>
  <si>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</si>
  <si>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</si>
  <si>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</si>
  <si>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</si>
  <si>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</si>
  <si>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</si>
  <si>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</si>
  <si>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</si>
  <si>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</si>
  <si>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</si>
  <si>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</si>
  <si>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</si>
  <si>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</si>
  <si>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</si>
  <si>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</si>
  <si>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</si>
  <si>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</si>
  <si>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</si>
  <si>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</si>
  <si>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</si>
  <si>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</si>
  <si>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</si>
  <si>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</si>
  <si>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</si>
  <si>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</si>
  <si>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</si>
  <si>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</si>
  <si>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</si>
  <si>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</si>
  <si>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</si>
  <si>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</si>
  <si>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</si>
  <si>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</si>
  <si>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</si>
  <si>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</si>
  <si>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</si>
  <si>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</si>
  <si>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</si>
  <si>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</si>
  <si>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</si>
  <si>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</si>
  <si>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</si>
  <si>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</si>
  <si>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</si>
  <si>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</si>
  <si>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</si>
  <si>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</si>
  <si>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</si>
  <si>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</si>
  <si>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</si>
  <si>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</si>
  <si>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</si>
  <si>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</si>
  <si>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</si>
  <si>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</si>
  <si>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</si>
  <si>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</si>
  <si>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</si>
  <si>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</si>
  <si>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</si>
  <si>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</si>
  <si>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</si>
  <si>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</si>
  <si>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</si>
  <si>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</si>
  <si>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</si>
  <si>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</si>
  <si>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</si>
  <si>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</si>
  <si>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</si>
  <si>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</si>
  <si>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</si>
  <si>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</si>
  <si>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</si>
  <si>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</si>
  <si>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</si>
  <si>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</si>
  <si>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</si>
  <si>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</si>
  <si>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</si>
  <si>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</si>
  <si>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</si>
  <si>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</si>
  <si>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</si>
  <si>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</si>
  <si>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</si>
  <si>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</si>
  <si>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</si>
  <si>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</si>
  <si>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</si>
  <si>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</si>
  <si>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</si>
  <si>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</si>
  <si>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</si>
  <si>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</si>
  <si>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</si>
  <si>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</si>
  <si>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</si>
  <si>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</si>
  <si>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</si>
  <si>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</si>
  <si>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</si>
  <si>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</si>
  <si>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</si>
  <si>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</si>
  <si>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</si>
  <si>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</si>
  <si>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</si>
  <si>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</si>
  <si>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</si>
  <si>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</si>
  <si>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</si>
  <si>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</si>
  <si>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</si>
  <si>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</si>
  <si>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</si>
  <si>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</si>
  <si>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</si>
  <si>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</si>
  <si>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</si>
  <si>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</si>
  <si>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</si>
  <si>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</si>
  <si>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</si>
  <si>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</si>
  <si>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</si>
  <si>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</si>
  <si>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</si>
  <si>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</si>
  <si>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</si>
  <si>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</si>
  <si>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</si>
  <si>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</si>
  <si>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</si>
  <si>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</si>
  <si>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</si>
  <si>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</si>
  <si>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</si>
  <si>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</si>
  <si>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</si>
  <si>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</si>
  <si>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</si>
  <si>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</si>
  <si>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</si>
  <si>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</si>
  <si>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</si>
  <si>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</si>
  <si>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</si>
  <si>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</si>
  <si>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</si>
  <si>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</si>
  <si>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</si>
  <si>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</si>
  <si>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</si>
  <si>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</si>
  <si>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</si>
  <si>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</si>
  <si>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</si>
  <si>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</si>
  <si>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</si>
  <si>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</si>
  <si>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</si>
  <si>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</si>
  <si>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</si>
  <si>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</si>
  <si>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</si>
  <si>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</si>
  <si>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</si>
  <si>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</si>
  <si>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</si>
  <si>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</si>
  <si>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</si>
  <si>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</si>
  <si>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</si>
  <si>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</si>
  <si>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</si>
  <si>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</si>
  <si>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</si>
  <si>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</si>
  <si>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</si>
  <si>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</si>
  <si>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</si>
  <si>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</si>
  <si>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</si>
  <si>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</si>
  <si>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</si>
  <si>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</si>
  <si>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</si>
  <si>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</si>
  <si>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</si>
  <si>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</si>
  <si>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</si>
  <si>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</si>
  <si>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</si>
  <si>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</si>
  <si>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</si>
  <si>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</si>
  <si>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</si>
  <si>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</si>
  <si>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</si>
  <si>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</si>
  <si>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</si>
  <si>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</si>
  <si>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</si>
  <si>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</si>
  <si>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</si>
  <si>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</si>
  <si>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</si>
  <si>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</si>
  <si>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</si>
  <si>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</si>
  <si>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</si>
  <si>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</si>
  <si>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</si>
  <si>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</si>
  <si>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</si>
  <si>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</si>
  <si>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</si>
  <si>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</si>
  <si>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</si>
  <si>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</si>
  <si>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</si>
  <si>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</si>
  <si>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</si>
  <si>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</si>
  <si>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</si>
  <si>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</si>
  <si>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</si>
  <si>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</si>
  <si>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</si>
  <si>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</si>
  <si>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</si>
  <si>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</si>
  <si>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</si>
  <si>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</si>
  <si>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</si>
  <si>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</si>
  <si>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</si>
  <si>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</si>
  <si>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</si>
  <si>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</si>
  <si>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</si>
  <si>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</si>
  <si>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</si>
  <si>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</si>
  <si>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</si>
  <si>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</si>
  <si>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</si>
  <si>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</si>
  <si>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</si>
  <si>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</si>
  <si>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</si>
  <si>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</si>
  <si>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</si>
  <si>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</si>
  <si>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</si>
  <si>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</si>
  <si>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</si>
  <si>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</si>
  <si>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</si>
  <si>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</si>
  <si>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</si>
  <si>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</si>
  <si>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</si>
  <si>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</si>
  <si>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</si>
  <si>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</si>
  <si>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</si>
  <si>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</si>
  <si>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</si>
  <si>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</si>
  <si>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</si>
  <si>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</si>
  <si>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</si>
  <si>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</si>
  <si>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</si>
  <si>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</si>
  <si>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</si>
  <si>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</si>
  <si>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</si>
  <si>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</si>
  <si>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</si>
  <si>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</si>
  <si>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</si>
  <si>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</si>
  <si>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</si>
  <si>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</si>
  <si>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</si>
  <si>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</si>
  <si>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</si>
  <si>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</si>
  <si>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</si>
  <si>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</si>
  <si>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</si>
  <si>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</si>
  <si>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</si>
  <si>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</si>
  <si>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</si>
  <si>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</si>
  <si>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</si>
  <si>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</si>
  <si>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</si>
  <si>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</si>
  <si>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</si>
  <si>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</si>
  <si>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</si>
  <si>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</si>
  <si>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</si>
  <si>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</si>
  <si>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</si>
  <si>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</si>
  <si>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</si>
  <si>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</si>
  <si>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</si>
  <si>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</si>
  <si>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</si>
  <si>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</si>
  <si>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</si>
  <si>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</si>
  <si>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</si>
  <si>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</si>
  <si>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</si>
  <si>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</si>
  <si>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</si>
  <si>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</si>
  <si>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</si>
  <si>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</si>
  <si>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</si>
  <si>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</si>
  <si>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</si>
  <si>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</si>
  <si>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</si>
  <si>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</si>
  <si>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</si>
  <si>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</si>
  <si>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</si>
  <si>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</si>
  <si>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</si>
  <si>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</si>
  <si>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</si>
  <si>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</si>
  <si>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</si>
  <si>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</si>
  <si>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</si>
  <si>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</si>
  <si>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</si>
  <si>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</si>
  <si>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</si>
  <si>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</si>
  <si>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</si>
  <si>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</si>
  <si>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</si>
  <si>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</si>
  <si>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</si>
  <si>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</si>
  <si>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</si>
  <si>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</si>
  <si>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</si>
  <si>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</si>
  <si>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</si>
  <si>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</si>
  <si>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</si>
  <si>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</si>
  <si>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</si>
  <si>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</si>
  <si>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</si>
  <si>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</si>
  <si>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</si>
  <si>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</si>
  <si>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</si>
  <si>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</si>
  <si>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</si>
  <si>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</si>
  <si>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</si>
  <si>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</si>
  <si>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</si>
  <si>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</si>
  <si>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</si>
  <si>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</si>
  <si>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</si>
  <si>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</si>
  <si>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</si>
  <si>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</si>
  <si>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</si>
  <si>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</si>
  <si>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</si>
  <si>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</si>
  <si>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</si>
  <si>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</si>
  <si>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</si>
  <si>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</si>
  <si>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</si>
  <si>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</si>
  <si>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</si>
  <si>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</si>
  <si>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</si>
  <si>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</si>
  <si>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</si>
  <si>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</si>
  <si>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</si>
  <si>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</si>
  <si>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</si>
  <si>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</si>
  <si>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</si>
  <si>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</si>
  <si>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</si>
  <si>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</si>
  <si>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</si>
  <si>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</si>
  <si>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</si>
  <si>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</si>
  <si>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</si>
  <si>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</si>
  <si>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</si>
  <si>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</si>
  <si>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</si>
  <si>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</si>
  <si>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</si>
  <si>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</si>
  <si>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</si>
  <si>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</si>
  <si>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</si>
  <si>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</si>
  <si>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</si>
  <si>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</si>
  <si>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</si>
  <si>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</si>
  <si>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</si>
  <si>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â€”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</si>
  <si>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</si>
  <si>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</si>
  <si>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</si>
  <si>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</si>
  <si>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</si>
  <si>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</si>
  <si>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</si>
  <si>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</si>
  <si>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</si>
  <si>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</si>
  <si>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</si>
  <si>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</si>
  <si>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</si>
  <si>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</si>
  <si>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</si>
  <si>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</si>
  <si>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</si>
  <si>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</si>
  <si>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</si>
  <si>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</si>
  <si>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</si>
  <si>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</si>
  <si>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</si>
  <si>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</si>
  <si>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</si>
  <si>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</si>
  <si>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</si>
  <si>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</si>
  <si>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</si>
  <si>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</si>
  <si>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</si>
  <si>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</si>
  <si>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</si>
  <si>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</si>
  <si>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</si>
  <si>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</si>
  <si>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</si>
  <si>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</si>
  <si>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</si>
  <si>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</si>
  <si>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</si>
  <si>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</si>
  <si>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</si>
  <si>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</si>
  <si>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</si>
  <si>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</si>
  <si>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</si>
  <si>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</si>
  <si>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</si>
  <si>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</si>
  <si>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</si>
  <si>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</si>
  <si>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</si>
  <si>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</si>
  <si>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</si>
  <si>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</si>
  <si>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</si>
  <si>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</si>
  <si>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</si>
  <si>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</si>
  <si>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</si>
  <si>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</si>
  <si>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</si>
  <si>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</si>
  <si>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</si>
  <si>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</si>
  <si>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</si>
  <si>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</si>
  <si>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</si>
  <si>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</si>
  <si>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</si>
  <si>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</si>
  <si>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â€¢ There is a bug with the {product_page}. Please assist.
â€¢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</si>
  <si>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</si>
  <si>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</si>
  <si>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</si>
  <si>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</si>
  <si>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</si>
  <si>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</si>
  <si>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</si>
  <si>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</si>
  <si>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</si>
  <si>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</si>
  <si>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</si>
  <si>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</si>
  <si>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</si>
  <si>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â€”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</si>
  <si>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</si>
  <si>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</si>
  <si>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</si>
  <si>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</si>
  <si>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</si>
  <si>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</si>
  <si>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</si>
  <si>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</si>
  <si>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</si>
  <si>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</si>
  <si>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</si>
  <si>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</si>
  <si>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</si>
  <si>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</si>
  <si>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</si>
  <si>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</si>
  <si>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</si>
  <si>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</si>
  <si>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</si>
  <si>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</si>
  <si>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</si>
  <si>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</si>
  <si>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</si>
  <si>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</si>
  <si>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</si>
  <si>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</si>
  <si>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</si>
  <si>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</si>
  <si>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</si>
  <si>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</si>
  <si>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</si>
  <si>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</si>
  <si>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</si>
  <si>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</si>
  <si>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</si>
  <si>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</si>
  <si>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</si>
  <si>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</si>
  <si>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</si>
  <si>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</si>
  <si>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</si>
  <si>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</si>
  <si>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</si>
  <si>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</si>
  <si>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</si>
  <si>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</si>
  <si>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</si>
  <si>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</si>
  <si>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</si>
  <si>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</si>
  <si>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</si>
  <si>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</si>
  <si>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</si>
  <si>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</si>
  <si>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</si>
  <si>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</si>
  <si>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</si>
  <si>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</si>
  <si>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â€¢ I have an issue with this product. Please contact me. Thank you.
â€¢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</si>
  <si>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</si>
  <si>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</si>
  <si>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</si>
  <si>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</si>
  <si>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</si>
  <si>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</si>
  <si>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</si>
  <si>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</si>
  <si>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</si>
  <si>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</si>
  <si>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</si>
  <si>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</si>
  <si>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</si>
  <si>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</si>
  <si>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</si>
  <si>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</si>
  <si>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</si>
  <si>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</si>
  <si>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</si>
  <si>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</si>
  <si>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</si>
  <si>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</si>
  <si>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</si>
  <si>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</si>
  <si>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</si>
  <si>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</si>
  <si>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</si>
  <si>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</si>
  <si>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</si>
  <si>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</si>
  <si>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</si>
  <si>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</si>
  <si>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</si>
  <si>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</si>
  <si>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</si>
  <si>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</si>
  <si>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</si>
  <si>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</si>
  <si>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</si>
  <si>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</si>
  <si>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</si>
  <si>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</si>
  <si>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</si>
  <si>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</si>
  <si>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</si>
  <si>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</si>
  <si>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</si>
  <si>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</si>
  <si>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</si>
  <si>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</si>
  <si>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</si>
  <si>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</si>
  <si>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</si>
  <si>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</si>
  <si>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</si>
  <si>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</si>
  <si>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</si>
  <si>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</si>
  <si>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</si>
  <si>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</si>
  <si>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</si>
  <si>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</si>
  <si>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</si>
  <si>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</si>
  <si>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</si>
  <si>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</si>
  <si>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</si>
  <si>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</si>
  <si>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</si>
  <si>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</si>
  <si>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</si>
  <si>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</si>
  <si>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</si>
  <si>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</si>
  <si>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</si>
  <si>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</si>
  <si>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</si>
  <si>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</si>
  <si>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</si>
  <si>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</si>
  <si>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</si>
  <si>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</si>
  <si>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</si>
  <si>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</si>
  <si>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</si>
  <si>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</si>
  <si>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</si>
  <si>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</si>
  <si>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</si>
  <si>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</si>
  <si>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</si>
  <si>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</si>
  <si>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</si>
  <si>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</si>
  <si>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</si>
  <si>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</si>
  <si>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</si>
  <si>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</si>
  <si>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</si>
  <si>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</si>
  <si>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</si>
  <si>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</si>
  <si>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</si>
  <si>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</si>
  <si>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</si>
  <si>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</si>
  <si>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</si>
  <si>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</si>
  <si>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</si>
  <si>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</si>
  <si>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</si>
  <si>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</si>
  <si>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</si>
  <si>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</si>
  <si>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</si>
  <si>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</si>
  <si>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</si>
  <si>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</si>
  <si>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</si>
  <si>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</si>
  <si>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</si>
  <si>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</si>
  <si>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</si>
  <si>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</si>
  <si>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</si>
  <si>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</si>
  <si>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</si>
  <si>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</si>
  <si>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</si>
  <si>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</si>
  <si>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</si>
  <si>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</si>
  <si>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</si>
  <si>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</si>
  <si>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</si>
  <si>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</si>
  <si>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</si>
  <si>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</si>
  <si>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</si>
  <si>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</si>
  <si>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</si>
  <si>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</si>
  <si>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</si>
  <si>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</si>
  <si>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</si>
  <si>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</si>
  <si>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</si>
  <si>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</si>
  <si>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</si>
  <si>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</si>
  <si>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</si>
  <si>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</si>
  <si>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</si>
  <si>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</si>
  <si>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</si>
  <si>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</si>
  <si>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</si>
  <si>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</si>
  <si>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</si>
  <si>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</si>
  <si>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</si>
  <si>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</si>
  <si>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</si>
  <si>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</si>
  <si>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</si>
  <si>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</si>
  <si>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</si>
  <si>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</si>
  <si>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</si>
  <si>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</si>
  <si>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</si>
  <si>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</si>
  <si>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</si>
  <si>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</si>
  <si>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</si>
  <si>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</si>
  <si>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</si>
  <si>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</si>
  <si>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</si>
  <si>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</si>
  <si>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</si>
  <si>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</si>
  <si>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</si>
  <si>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</si>
  <si>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</si>
  <si>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</si>
  <si>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</si>
  <si>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</si>
  <si>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</si>
  <si>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</si>
  <si>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</si>
  <si>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</si>
  <si>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</si>
  <si>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</si>
  <si>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</si>
  <si>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</si>
  <si>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</si>
  <si>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</si>
  <si>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</si>
  <si>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</si>
  <si>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</si>
  <si>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</si>
  <si>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</si>
  <si>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</si>
  <si>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</si>
  <si>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</si>
  <si>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</si>
  <si>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</si>
  <si>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</si>
  <si>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</si>
  <si>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</si>
  <si>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</si>
  <si>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</si>
  <si>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</si>
  <si>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</si>
  <si>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</si>
  <si>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</si>
  <si>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</si>
  <si>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</si>
  <si>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</si>
  <si>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</si>
  <si>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</si>
  <si>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</si>
  <si>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</si>
  <si>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</si>
  <si>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</si>
  <si>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</si>
  <si>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</si>
  <si>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</si>
  <si>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</si>
  <si>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</si>
  <si>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</si>
  <si>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</si>
  <si>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</si>
  <si>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</si>
  <si>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</si>
  <si>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</si>
  <si>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</si>
  <si>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</si>
  <si>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</si>
  <si>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</si>
  <si>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</si>
  <si>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</si>
  <si>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</si>
  <si>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</si>
  <si>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</si>
  <si>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</si>
  <si>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https://t.co/nQ0eH4ZdUJâ€”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</si>
  <si>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</si>
  <si>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</si>
  <si>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</si>
  <si>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</si>
  <si>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</si>
  <si>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</si>
  <si>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</si>
  <si>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</si>
  <si>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</si>
  <si>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</si>
  <si>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</si>
  <si>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</si>
  <si>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</si>
  <si>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</si>
  <si>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</si>
  <si>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</si>
  <si>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</si>
  <si>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</si>
  <si>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</si>
  <si>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</si>
  <si>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</si>
  <si>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</si>
  <si>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</si>
  <si>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</si>
  <si>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</si>
  <si>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</si>
  <si>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</si>
  <si>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</si>
  <si>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</si>
  <si>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</si>
  <si>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</si>
  <si>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</si>
  <si>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</si>
  <si>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</si>
  <si>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</si>
  <si>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</si>
  <si>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</si>
  <si>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</si>
  <si>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</si>
  <si>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</si>
  <si>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</si>
  <si>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</si>
  <si>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</si>
  <si>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</si>
  <si>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</si>
  <si>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</si>
  <si>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</si>
  <si>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</si>
  <si>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</si>
  <si>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</si>
  <si>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</si>
  <si>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</si>
  <si>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</si>
  <si>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</si>
  <si>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</si>
  <si>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</si>
  <si>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</si>
  <si>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</si>
  <si>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</si>
  <si>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</si>
  <si>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</si>
  <si>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</si>
  <si>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</si>
  <si>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</si>
  <si>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</si>
  <si>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</si>
  <si>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</si>
  <si>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</si>
  <si>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</si>
  <si>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</si>
  <si>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</si>
  <si>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</si>
  <si>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</si>
  <si>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</si>
  <si>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</si>
  <si>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</si>
  <si>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</si>
  <si>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</si>
  <si>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</si>
  <si>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</si>
  <si>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</si>
  <si>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</si>
  <si>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</si>
  <si>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</si>
  <si>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</si>
  <si>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</si>
  <si>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</si>
  <si>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</si>
  <si>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</si>
  <si>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</si>
  <si>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</si>
  <si>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</si>
  <si>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</si>
  <si>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</si>
  <si>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</si>
  <si>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</si>
  <si>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</si>
  <si>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</si>
  <si>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</si>
  <si>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</si>
  <si>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</si>
  <si>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</si>
  <si>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</si>
  <si>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</si>
  <si>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</si>
  <si>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</si>
  <si>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</si>
  <si>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</si>
  <si>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</si>
  <si>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</si>
  <si>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</si>
  <si>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</si>
  <si>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</si>
  <si>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</si>
  <si>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</si>
  <si>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</si>
  <si>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</si>
  <si>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</si>
  <si>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</si>
  <si>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</si>
  <si>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</si>
  <si>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</si>
  <si>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</si>
  <si>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</si>
  <si>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</si>
  <si>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</si>
  <si>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</si>
  <si>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</si>
  <si>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</si>
  <si>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</si>
  <si>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</si>
  <si>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</si>
  <si>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</si>
  <si>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</si>
  <si>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</si>
  <si>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</si>
  <si>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</si>
  <si>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</si>
  <si>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</si>
  <si>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</si>
  <si>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</si>
  <si>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</si>
  <si>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</si>
  <si>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</si>
  <si>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</si>
  <si>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</si>
  <si>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</si>
  <si>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</si>
  <si>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</si>
  <si>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</si>
  <si>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</si>
  <si>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</si>
  <si>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</si>
  <si>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</si>
  <si>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</si>
  <si>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</si>
  <si>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</si>
  <si>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</si>
  <si>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</si>
  <si>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</si>
  <si>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</si>
  <si>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</si>
  <si>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</si>
  <si>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</si>
  <si>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</si>
  <si>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</si>
  <si>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</si>
  <si>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</si>
  <si>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</si>
  <si>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</si>
  <si>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</si>
  <si>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</si>
  <si>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</si>
  <si>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</si>
  <si>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</si>
  <si>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</si>
  <si>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</si>
  <si>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</si>
  <si>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</si>
  <si>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</si>
  <si>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</si>
  <si>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</si>
  <si>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</si>
  <si>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</si>
  <si>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</si>
  <si>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</si>
  <si>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</si>
  <si>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</si>
  <si>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</si>
  <si>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</si>
  <si>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</si>
  <si>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</si>
  <si>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</si>
  <si>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</si>
  <si>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</si>
  <si>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</si>
  <si>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</si>
  <si>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</si>
  <si>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</si>
  <si>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</si>
  <si>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</si>
  <si>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</si>
  <si>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</si>
  <si>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</si>
  <si>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</si>
  <si>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</si>
  <si>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</si>
  <si>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</si>
  <si>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</si>
  <si>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</si>
  <si>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</si>
  <si>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</si>
  <si>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</si>
  <si>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</si>
  <si>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</si>
  <si>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</si>
  <si>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</si>
  <si>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</si>
  <si>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</si>
  <si>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</si>
  <si>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</si>
  <si>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</si>
  <si>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</si>
  <si>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</si>
  <si>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</si>
  <si>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</si>
  <si>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</si>
  <si>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</si>
  <si>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</si>
  <si>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</si>
  <si>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</si>
  <si>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</si>
  <si>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</si>
  <si>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</si>
  <si>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</si>
  <si>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</si>
  <si>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</si>
  <si>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</si>
  <si>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</si>
  <si>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</si>
  <si>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</si>
  <si>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</si>
  <si>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</si>
  <si>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</si>
  <si>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</si>
  <si>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</si>
  <si>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</si>
  <si>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</si>
  <si>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</si>
  <si>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</si>
  <si>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</si>
  <si>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</si>
  <si>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</si>
  <si>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</si>
  <si>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</si>
  <si>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</si>
  <si>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</si>
  <si>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</si>
  <si>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</si>
  <si>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</si>
  <si>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</si>
  <si>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</si>
  <si>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</si>
  <si>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</si>
  <si>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</si>
  <si>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</si>
  <si>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</si>
  <si>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</si>
  <si>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</si>
  <si>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</si>
  <si>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</si>
  <si>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</si>
  <si>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</si>
  <si>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</si>
  <si>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</si>
  <si>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</si>
  <si>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</si>
  <si>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</si>
  <si>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</si>
  <si>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</si>
  <si>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</si>
  <si>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</si>
  <si>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</si>
  <si>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</si>
  <si>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</si>
  <si>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</si>
  <si>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</si>
  <si>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</si>
  <si>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</si>
  <si>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</si>
  <si>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</si>
  <si>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</si>
  <si>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</si>
  <si>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</si>
  <si>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</si>
  <si>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</si>
  <si>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</si>
  <si>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</si>
  <si>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</si>
  <si>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</si>
  <si>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</si>
  <si>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</si>
  <si>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</si>
  <si>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</si>
  <si>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</si>
  <si>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</si>
  <si>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</si>
  <si>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</si>
  <si>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</si>
  <si>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</si>
  <si>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</si>
  <si>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</si>
  <si>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</si>
  <si>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</si>
  <si>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</si>
  <si>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</si>
  <si>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</si>
  <si>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</si>
  <si>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</si>
  <si>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</si>
  <si>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</si>
  <si>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</si>
  <si>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</si>
  <si>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</si>
  <si>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</si>
  <si>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</si>
  <si>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</si>
  <si>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</si>
  <si>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</si>
  <si>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</si>
  <si>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</si>
  <si>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</si>
  <si>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</si>
  <si>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</si>
  <si>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</si>
  <si>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</si>
  <si>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</si>
  <si>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</si>
  <si>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</si>
  <si>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</si>
  <si>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</si>
  <si>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</si>
  <si>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</si>
  <si>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</si>
  <si>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</si>
  <si>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</si>
  <si>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</si>
  <si>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</si>
  <si>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</si>
  <si>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</si>
  <si>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</si>
  <si>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Â Now Â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</si>
  <si>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</si>
  <si>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</si>
  <si>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</si>
  <si>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</si>
  <si>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</si>
  <si>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</si>
  <si>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</si>
  <si>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</si>
  <si>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</si>
  <si>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</si>
  <si>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</si>
  <si>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</si>
  <si>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</si>
  <si>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</si>
  <si>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</si>
  <si>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</si>
  <si>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</si>
  <si>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</si>
  <si>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</si>
  <si>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</si>
  <si>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</si>
  <si>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</si>
  <si>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</si>
  <si>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</si>
  <si>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</si>
  <si>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</si>
  <si>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</si>
  <si>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</si>
  <si>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</si>
  <si>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</si>
  <si>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</si>
  <si>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</si>
  <si>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</si>
  <si>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</si>
  <si>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</si>
  <si>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</si>
  <si>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</si>
  <si>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</si>
  <si>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</si>
  <si>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</si>
  <si>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</si>
  <si>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</si>
  <si>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</si>
  <si>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</si>
  <si>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</si>
  <si>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</si>
  <si>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</si>
  <si>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</si>
  <si>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</si>
  <si>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</si>
  <si>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</si>
  <si>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</si>
  <si>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</si>
  <si>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</si>
  <si>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</si>
  <si>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</si>
  <si>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</si>
  <si>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</si>
  <si>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</si>
  <si>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</si>
  <si>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</si>
  <si>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</si>
  <si>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</si>
  <si>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</si>
  <si>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</si>
  <si>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</si>
  <si>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</si>
  <si>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</si>
  <si>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</si>
  <si>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</si>
  <si>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</si>
  <si>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</si>
  <si>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</si>
  <si>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</si>
  <si>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</si>
  <si>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</si>
  <si>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</si>
  <si>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</si>
  <si>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</si>
  <si>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</si>
  <si>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</si>
  <si>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</si>
  <si>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</si>
  <si>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</si>
  <si>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</si>
  <si>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</si>
  <si>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</si>
  <si>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</si>
  <si>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</si>
  <si>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</si>
  <si>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</si>
  <si>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</si>
  <si>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</si>
  <si>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</si>
  <si>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</si>
  <si>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</si>
  <si>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</si>
  <si>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</si>
  <si>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</si>
  <si>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</si>
  <si>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</si>
  <si>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</si>
  <si>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</si>
  <si>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</si>
  <si>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</si>
  <si>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</si>
  <si>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</si>
  <si>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</si>
  <si>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</si>
  <si>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</si>
  <si>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</si>
  <si>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</si>
  <si>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</si>
  <si>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</si>
  <si>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</si>
  <si>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</si>
  <si>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</si>
  <si>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</si>
  <si>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</si>
  <si>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</si>
  <si>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</si>
  <si>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</si>
  <si>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</si>
  <si>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</si>
  <si>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</si>
  <si>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</si>
  <si>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</si>
  <si>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</si>
  <si>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</si>
  <si>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</si>
  <si>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</si>
  <si>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</si>
  <si>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</si>
  <si>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</si>
  <si>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</si>
  <si>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</si>
  <si>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</si>
  <si>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</si>
  <si>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</si>
  <si>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</si>
  <si>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</si>
  <si>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</si>
  <si>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</si>
  <si>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</si>
  <si>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</si>
  <si>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</si>
  <si>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</si>
  <si>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</si>
  <si>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</si>
  <si>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</si>
  <si>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</si>
  <si>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</si>
  <si>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</si>
  <si>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</si>
  <si>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</si>
  <si>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</si>
  <si>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</si>
  <si>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</si>
  <si>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</si>
  <si>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</si>
  <si>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â€“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</si>
  <si>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</si>
  <si>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</si>
  <si>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</si>
  <si>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</si>
  <si>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</si>
  <si>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</si>
  <si>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</si>
  <si>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</si>
  <si>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</si>
  <si>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</si>
  <si>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</si>
  <si>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</si>
  <si>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</si>
  <si>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</si>
  <si>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</si>
  <si>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</si>
  <si>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</si>
  <si>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</si>
  <si>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</si>
  <si>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</si>
  <si>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</si>
  <si>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</si>
  <si>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</si>
  <si>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</si>
  <si>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</si>
  <si>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</si>
  <si>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</si>
  <si>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</si>
  <si>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</si>
  <si>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</si>
  <si>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</si>
  <si>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</si>
  <si>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</si>
  <si>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</si>
  <si>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</si>
  <si>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</si>
  <si>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</si>
  <si>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</si>
  <si>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</si>
  <si>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</si>
  <si>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</si>
  <si>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</si>
  <si>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</si>
  <si>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</si>
  <si>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</si>
  <si>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</si>
  <si>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</si>
  <si>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</si>
  <si>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</si>
  <si>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</si>
  <si>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</si>
  <si>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</si>
  <si>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</si>
  <si>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</si>
  <si>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</si>
  <si>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</si>
  <si>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</si>
  <si>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</si>
  <si>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</si>
  <si>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</si>
  <si>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</si>
  <si>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</si>
  <si>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</si>
  <si>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</si>
  <si>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</si>
  <si>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</si>
  <si>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</si>
  <si>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</si>
  <si>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</si>
  <si>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</si>
  <si>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</si>
  <si>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</si>
  <si>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</si>
  <si>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</si>
  <si>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</si>
  <si>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</si>
  <si>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</si>
  <si>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</si>
  <si>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</si>
  <si>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</si>
  <si>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</si>
  <si>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</si>
  <si>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</si>
  <si>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</si>
  <si>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</si>
  <si>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</si>
  <si>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</si>
  <si>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</si>
  <si>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</si>
  <si>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</si>
  <si>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</si>
  <si>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</si>
  <si>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</si>
  <si>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</si>
  <si>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</si>
  <si>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</si>
  <si>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</si>
  <si>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</si>
  <si>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</si>
  <si>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</si>
  <si>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â€”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</si>
  <si>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</si>
  <si>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</si>
  <si>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</si>
  <si>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</si>
  <si>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</si>
  <si>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</si>
  <si>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</si>
  <si>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</si>
  <si>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</si>
  <si>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</si>
  <si>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</si>
  <si>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</si>
  <si>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</si>
  <si>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</si>
  <si>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</si>
  <si>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</si>
  <si>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</si>
  <si>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</si>
  <si>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</si>
  <si>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</si>
  <si>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â€”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</si>
  <si>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</si>
  <si>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</si>
  <si>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</si>
  <si>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</si>
  <si>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</si>
  <si>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</si>
  <si>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</si>
  <si>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</si>
  <si>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</si>
  <si>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</si>
  <si>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</si>
  <si>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</si>
  <si>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</si>
  <si>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</si>
  <si>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</si>
  <si>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</si>
  <si>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</si>
  <si>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</si>
  <si>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</si>
  <si>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</si>
  <si>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</si>
  <si>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</si>
  <si>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</si>
  <si>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</si>
  <si>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</si>
  <si>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</si>
  <si>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</si>
  <si>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</si>
  <si>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</si>
  <si>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</si>
  <si>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</si>
  <si>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</si>
  <si>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</si>
  <si>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</si>
  <si>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</si>
  <si>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</si>
  <si>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</si>
  <si>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</si>
  <si>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</si>
  <si>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</si>
  <si>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</si>
  <si>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</si>
  <si>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</si>
  <si>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</si>
  <si>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</si>
  <si>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</si>
  <si>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</si>
  <si>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</si>
  <si>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</si>
  <si>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</si>
  <si>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</si>
  <si>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</si>
  <si>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</si>
  <si>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</si>
  <si>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</si>
  <si>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</si>
  <si>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</si>
  <si>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</si>
  <si>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</si>
  <si>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</si>
  <si>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â€“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</si>
  <si>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</si>
  <si>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</si>
  <si>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</si>
  <si>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</si>
  <si>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</si>
  <si>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</si>
  <si>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</si>
  <si>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</si>
  <si>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</si>
  <si>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</si>
  <si>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</si>
  <si>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</si>
  <si>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</si>
  <si>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</si>
  <si>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</si>
  <si>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</si>
  <si>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</si>
  <si>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</si>
  <si>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</si>
  <si>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</si>
  <si>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</si>
  <si>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</si>
  <si>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</si>
  <si>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</si>
  <si>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</si>
  <si>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</si>
  <si>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</si>
  <si>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</si>
  <si>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</si>
  <si>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</si>
  <si>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</si>
  <si>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</si>
  <si>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</si>
  <si>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</si>
  <si>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</si>
  <si>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</si>
  <si>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</si>
  <si>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</si>
  <si>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</si>
  <si>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</si>
  <si>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</si>
  <si>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</si>
  <si>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</si>
  <si>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</si>
  <si>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</si>
  <si>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</si>
  <si>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</si>
  <si>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</si>
  <si>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</si>
  <si>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</si>
  <si>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</si>
  <si>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</si>
  <si>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</si>
  <si>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</si>
  <si>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</si>
  <si>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</si>
  <si>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</si>
  <si>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</si>
  <si>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</si>
  <si>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</si>
  <si>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</si>
  <si>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</si>
  <si>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</si>
  <si>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</si>
  <si>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</si>
  <si>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</si>
  <si>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</si>
  <si>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</si>
  <si>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</si>
  <si>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</si>
  <si>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</si>
  <si>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</si>
  <si>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</si>
  <si>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</si>
  <si>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</si>
  <si>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</si>
  <si>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</si>
  <si>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</si>
  <si>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</si>
  <si>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</si>
  <si>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</si>
  <si>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</si>
  <si>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</si>
  <si>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</si>
  <si>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</si>
  <si>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</si>
  <si>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</si>
  <si>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</si>
  <si>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</si>
  <si>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</si>
  <si>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</si>
  <si>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</si>
  <si>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</si>
  <si>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</si>
  <si>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</si>
  <si>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</si>
  <si>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</si>
  <si>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</si>
  <si>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</si>
  <si>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</si>
  <si>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</si>
  <si>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</si>
  <si>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</si>
  <si>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</si>
  <si>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</si>
  <si>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</si>
  <si>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</si>
  <si>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</si>
  <si>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</si>
  <si>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</si>
  <si>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</si>
  <si>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</si>
  <si>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</si>
  <si>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</si>
  <si>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</si>
  <si>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</si>
  <si>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</si>
  <si>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</si>
  <si>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</si>
  <si>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</si>
  <si>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</si>
  <si>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</si>
  <si>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</si>
  <si>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</si>
  <si>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</si>
  <si>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</si>
  <si>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</si>
  <si>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</si>
  <si>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</si>
  <si>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</si>
  <si>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</si>
  <si>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</si>
  <si>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</si>
  <si>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</si>
  <si>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</si>
  <si>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</si>
  <si>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</si>
  <si>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</si>
  <si>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</si>
  <si>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</si>
  <si>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</si>
  <si>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</si>
  <si>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</si>
  <si>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</si>
  <si>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</si>
  <si>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</si>
  <si>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</si>
  <si>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</si>
  <si>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</si>
  <si>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</si>
  <si>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</si>
  <si>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</si>
  <si>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</si>
  <si>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</si>
  <si>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</si>
  <si>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</si>
  <si>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</si>
  <si>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</si>
  <si>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</si>
  <si>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</si>
  <si>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</si>
  <si>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</si>
  <si>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</si>
  <si>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</si>
  <si>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</si>
  <si>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</si>
  <si>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</si>
  <si>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</si>
  <si>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</si>
  <si>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</si>
  <si>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</si>
  <si>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</si>
  <si>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</si>
  <si>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</si>
  <si>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</si>
  <si>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</si>
  <si>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</si>
  <si>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</si>
  <si>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</si>
  <si>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</si>
  <si>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</si>
  <si>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</si>
  <si>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</si>
  <si>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</si>
  <si>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</si>
  <si>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</si>
  <si>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</si>
  <si>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</si>
  <si>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</si>
  <si>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</si>
  <si>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</si>
  <si>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</si>
  <si>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</si>
  <si>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</si>
  <si>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</si>
  <si>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</si>
  <si>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</si>
  <si>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</si>
  <si>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</si>
  <si>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</si>
  <si>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</si>
  <si>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</si>
  <si>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</si>
  <si>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</si>
  <si>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</si>
  <si>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</si>
  <si>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</si>
  <si>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</si>
  <si>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</si>
  <si>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</si>
  <si>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</si>
  <si>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</si>
  <si>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</si>
  <si>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</si>
  <si>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</si>
  <si>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</si>
  <si>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</si>
  <si>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</si>
  <si>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</si>
  <si>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</si>
  <si>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</si>
  <si>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</si>
  <si>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</si>
  <si>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</si>
  <si>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</si>
  <si>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</si>
  <si>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</si>
  <si>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</si>
  <si>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</si>
  <si>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</si>
  <si>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</si>
  <si>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</si>
  <si>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</si>
  <si>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</si>
  <si>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</si>
  <si>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</si>
  <si>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</si>
  <si>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</si>
  <si>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</si>
  <si>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</si>
  <si>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</si>
  <si>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</si>
  <si>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</si>
  <si>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</si>
  <si>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</si>
  <si>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</si>
  <si>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</si>
  <si>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</si>
  <si>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</si>
  <si>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</si>
  <si>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</si>
  <si>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</si>
  <si>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</si>
  <si>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</si>
  <si>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</si>
  <si>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</si>
  <si>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</si>
  <si>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</si>
  <si>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</si>
  <si>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</si>
  <si>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</si>
  <si>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</si>
  <si>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</si>
  <si>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</si>
  <si>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</si>
  <si>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</si>
  <si>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</si>
  <si>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</si>
  <si>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</si>
  <si>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</si>
  <si>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</si>
  <si>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</si>
  <si>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</si>
  <si>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</si>
  <si>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</si>
  <si>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</si>
  <si>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</si>
  <si>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</si>
  <si>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</si>
  <si>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</si>
  <si>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</si>
  <si>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</si>
  <si>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</si>
  <si>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</si>
  <si>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</si>
  <si>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</si>
  <si>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</si>
  <si>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</si>
  <si>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</si>
  <si>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</si>
  <si>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</si>
  <si>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</si>
  <si>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</si>
  <si>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</si>
  <si>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</si>
  <si>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</si>
  <si>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</si>
  <si>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</si>
  <si>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</si>
  <si>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</si>
  <si>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</si>
  <si>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</si>
  <si>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</si>
  <si>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</si>
  <si>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</si>
  <si>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</si>
  <si>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</si>
  <si>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</si>
  <si>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</si>
  <si>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</si>
  <si>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</si>
  <si>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</si>
  <si>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</si>
  <si>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</si>
  <si>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</si>
  <si>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</si>
  <si>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</si>
  <si>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</si>
  <si>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</si>
  <si>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</si>
  <si>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</si>
  <si>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</si>
  <si>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</si>
  <si>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</si>
  <si>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</si>
  <si>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</si>
  <si>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</si>
  <si>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</si>
  <si>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</si>
  <si>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</si>
  <si>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</si>
  <si>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</si>
  <si>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</si>
  <si>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</si>
  <si>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</si>
  <si>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</si>
  <si>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</si>
  <si>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</si>
  <si>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</si>
  <si>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</si>
  <si>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</si>
  <si>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</si>
  <si>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</si>
  <si>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</si>
  <si>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</si>
  <si>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</si>
  <si>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</si>
  <si>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</si>
  <si>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</si>
  <si>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</si>
  <si>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</si>
  <si>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</si>
  <si>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</si>
  <si>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</si>
  <si>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</si>
  <si>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</si>
  <si>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</si>
  <si>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</si>
  <si>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</si>
  <si>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</si>
  <si>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</si>
  <si>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</si>
  <si>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</si>
  <si>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</si>
  <si>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</si>
  <si>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</si>
  <si>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Â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</si>
  <si>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</si>
  <si>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</si>
  <si>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</si>
  <si>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</si>
  <si>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</si>
  <si>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</si>
  <si>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</si>
  <si>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</si>
  <si>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</si>
  <si>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</si>
  <si>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</si>
  <si>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</si>
  <si>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</si>
  <si>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</si>
  <si>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</si>
  <si>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</si>
  <si>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</si>
  <si>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</si>
  <si>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</si>
  <si>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</si>
  <si>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</si>
  <si>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</si>
  <si>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</si>
  <si>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</si>
  <si>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</si>
  <si>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</si>
  <si>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</si>
  <si>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</si>
  <si>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</si>
  <si>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</si>
  <si>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</si>
  <si>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</si>
  <si>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</si>
  <si>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</si>
  <si>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</si>
  <si>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</si>
  <si>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</si>
  <si>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</si>
  <si>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</si>
  <si>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</si>
  <si>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</si>
  <si>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</si>
  <si>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</si>
  <si>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</si>
  <si>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</si>
  <si>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</si>
  <si>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</si>
  <si>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</si>
  <si>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</si>
  <si>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</si>
  <si>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</si>
  <si>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</si>
  <si>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</si>
  <si>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</si>
  <si>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</si>
  <si>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</si>
  <si>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</si>
  <si>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</si>
  <si>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</si>
  <si>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</si>
  <si>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</si>
  <si>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</si>
  <si>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</si>
  <si>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</si>
  <si>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</si>
  <si>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</si>
  <si>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</si>
  <si>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</si>
  <si>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</si>
  <si>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</si>
  <si>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</si>
  <si>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</si>
  <si>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</si>
  <si>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</si>
  <si>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</si>
  <si>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</si>
  <si>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</si>
  <si>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</si>
  <si>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</si>
  <si>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</si>
  <si>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</si>
  <si>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</si>
  <si>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</si>
  <si>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</si>
  <si>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</si>
  <si>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</si>
  <si>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</si>
  <si>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</si>
  <si>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</si>
  <si>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</si>
  <si>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</si>
  <si>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</si>
  <si>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</si>
  <si>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</si>
  <si>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</si>
  <si>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</si>
  <si>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</si>
  <si>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</si>
  <si>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</si>
  <si>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</si>
  <si>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</si>
  <si>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</si>
  <si>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</si>
  <si>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</si>
  <si>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</si>
  <si>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</si>
  <si>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</si>
  <si>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</si>
  <si>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</si>
  <si>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</si>
  <si>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</si>
  <si>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</si>
  <si>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</si>
  <si>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</si>
  <si>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</si>
  <si>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</si>
  <si>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</si>
  <si>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</si>
  <si>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</si>
  <si>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</si>
  <si>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</si>
  <si>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</si>
  <si>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</si>
  <si>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</si>
  <si>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</si>
  <si>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</si>
  <si>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</si>
  <si>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</si>
  <si>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</si>
  <si>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</si>
  <si>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</si>
  <si>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</si>
  <si>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</si>
  <si>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</si>
  <si>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</si>
  <si>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</si>
  <si>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</si>
  <si>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</si>
  <si>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</si>
  <si>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</si>
  <si>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</si>
  <si>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</si>
  <si>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</si>
  <si>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</si>
  <si>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</si>
  <si>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</si>
  <si>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</si>
  <si>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</si>
  <si>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</si>
  <si>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</si>
  <si>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</si>
  <si>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</si>
  <si>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</si>
  <si>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</si>
  <si>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</si>
  <si>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</si>
  <si>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</si>
  <si>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</si>
  <si>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</si>
  <si>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</si>
  <si>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</si>
  <si>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</si>
  <si>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</si>
  <si>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</si>
  <si>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</si>
  <si>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</si>
  <si>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</si>
  <si>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</si>
  <si>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</si>
  <si>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</si>
  <si>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</si>
  <si>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</si>
  <si>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</si>
  <si>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</si>
  <si>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</si>
  <si>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</si>
  <si>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</si>
  <si>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</si>
  <si>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</si>
  <si>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</si>
  <si>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</si>
  <si>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</si>
  <si>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</si>
  <si>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</si>
  <si>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</si>
  <si>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</si>
  <si>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</si>
  <si>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</si>
  <si>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</si>
  <si>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</si>
  <si>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</si>
  <si>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</si>
  <si>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</si>
  <si>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</si>
  <si>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</si>
  <si>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</si>
  <si>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</si>
  <si>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</si>
  <si>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</si>
  <si>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</si>
  <si>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</si>
  <si>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</si>
  <si>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</si>
  <si>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</si>
  <si>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</si>
  <si>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</si>
  <si>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</si>
  <si>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</si>
  <si>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</si>
  <si>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</si>
  <si>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</si>
  <si>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</si>
  <si>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</si>
  <si>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</si>
  <si>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</si>
  <si>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</si>
  <si>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</si>
  <si>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</si>
  <si>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</si>
  <si>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</si>
  <si>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</si>
  <si>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</si>
  <si>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</si>
  <si>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</si>
  <si>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</si>
  <si>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</si>
  <si>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</si>
  <si>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</si>
  <si>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</si>
  <si>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</si>
  <si>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</si>
  <si>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</si>
  <si>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</si>
  <si>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</si>
  <si>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</si>
  <si>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</si>
  <si>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</si>
  <si>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</si>
  <si>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</si>
  <si>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</si>
  <si>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</si>
  <si>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</si>
  <si>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</si>
  <si>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</si>
  <si>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</si>
  <si>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</si>
  <si>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</si>
  <si>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</si>
  <si>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</si>
  <si>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</si>
  <si>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</si>
  <si>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</si>
  <si>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</si>
  <si>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</si>
  <si>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</si>
  <si>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</si>
  <si>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</si>
  <si>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</si>
  <si>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</si>
  <si>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</si>
  <si>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</si>
  <si>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</si>
  <si>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</si>
  <si>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</si>
  <si>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</si>
  <si>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</si>
  <si>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</si>
  <si>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</si>
  <si>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</si>
  <si>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</si>
  <si>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</si>
  <si>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</si>
  <si>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</si>
  <si>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</si>
  <si>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</si>
  <si>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</si>
  <si>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</si>
  <si>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</si>
  <si>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</si>
  <si>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</si>
  <si>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</si>
  <si>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</si>
  <si>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</si>
  <si>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</si>
  <si>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</si>
  <si>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</si>
  <si>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</si>
  <si>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</si>
  <si>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</si>
  <si>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</si>
  <si>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</si>
  <si>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</si>
  <si>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</si>
  <si>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</si>
  <si>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</si>
  <si>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</si>
  <si>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</si>
  <si>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</si>
  <si>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</si>
  <si>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</si>
  <si>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</si>
  <si>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</si>
  <si>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</si>
  <si>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</si>
  <si>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</si>
  <si>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</si>
  <si>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</si>
  <si>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</si>
  <si>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</si>
  <si>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</si>
  <si>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</si>
  <si>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</si>
  <si>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</si>
  <si>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</si>
  <si>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</si>
  <si>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</si>
  <si>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</si>
  <si>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</si>
  <si>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</si>
  <si>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</si>
  <si>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</si>
  <si>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</si>
  <si>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</si>
  <si>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</si>
  <si>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</si>
  <si>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</si>
  <si>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</si>
  <si>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</si>
  <si>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</si>
  <si>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</si>
  <si>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</si>
  <si>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</si>
  <si>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</si>
  <si>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</si>
  <si>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</si>
  <si>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</si>
  <si>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</si>
  <si>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</si>
  <si>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</si>
  <si>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</si>
  <si>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</si>
  <si>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</si>
  <si>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</si>
  <si>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</si>
  <si>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</si>
  <si>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</si>
  <si>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</si>
  <si>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</si>
  <si>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</si>
  <si>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</si>
  <si>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</si>
  <si>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</si>
  <si>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</si>
  <si>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</si>
  <si>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</si>
  <si>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</si>
  <si>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</si>
  <si>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</si>
  <si>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</si>
  <si>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</si>
  <si>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</si>
  <si>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</si>
  <si>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</si>
  <si>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</si>
  <si>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</si>
  <si>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</si>
  <si>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</si>
  <si>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</si>
  <si>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</si>
  <si>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</si>
  <si>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</si>
  <si>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</si>
  <si>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</si>
  <si>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</si>
  <si>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</si>
  <si>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</si>
  <si>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</si>
  <si>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</si>
  <si>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</si>
  <si>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</si>
  <si>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</si>
  <si>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</si>
  <si>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</si>
  <si>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</si>
  <si>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</si>
  <si>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</si>
  <si>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</si>
  <si>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</si>
  <si>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</si>
  <si>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</si>
  <si>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</si>
  <si>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</si>
  <si>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</si>
  <si>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</si>
  <si>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</si>
  <si>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</si>
  <si>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</si>
  <si>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</si>
  <si>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</si>
  <si>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</si>
  <si>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</si>
  <si>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</si>
  <si>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</si>
  <si>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</si>
  <si>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</si>
  <si>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</si>
  <si>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</si>
  <si>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</si>
  <si>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</si>
  <si>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</si>
  <si>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</si>
  <si>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</si>
  <si>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</si>
  <si>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</si>
  <si>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</si>
  <si>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</si>
  <si>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</si>
  <si>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</si>
  <si>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</si>
  <si>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</si>
  <si>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</si>
  <si>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</si>
  <si>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</si>
  <si>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</si>
  <si>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</si>
  <si>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</si>
  <si>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</si>
  <si>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</si>
  <si>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</si>
  <si>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</si>
  <si>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</si>
  <si>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</si>
  <si>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</si>
  <si>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</si>
  <si>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</si>
  <si>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</si>
  <si>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</si>
  <si>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</si>
  <si>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</si>
  <si>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</si>
  <si>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</si>
  <si>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</si>
  <si>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</si>
  <si>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</si>
  <si>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</si>
  <si>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</si>
  <si>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</si>
  <si>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</si>
  <si>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</si>
  <si>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</si>
  <si>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</si>
  <si>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</si>
  <si>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</si>
  <si>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</si>
  <si>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</si>
  <si>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</si>
  <si>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â€”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</si>
  <si>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</si>
  <si>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</si>
  <si>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</si>
  <si>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</si>
  <si>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</si>
  <si>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</si>
  <si>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</si>
  <si>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</si>
  <si>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</si>
  <si>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</si>
  <si>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</si>
  <si>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</si>
  <si>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</si>
  <si>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</si>
  <si>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</si>
  <si>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</si>
  <si>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</si>
  <si>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</si>
  <si>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</si>
  <si>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</si>
  <si>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</si>
  <si>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</si>
  <si>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</si>
  <si>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</si>
  <si>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</si>
  <si>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</si>
  <si>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</si>
  <si>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</si>
  <si>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</si>
  <si>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</si>
  <si>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</si>
  <si>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</si>
  <si>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</si>
  <si>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</si>
  <si>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</si>
  <si>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</si>
  <si>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</si>
  <si>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</si>
  <si>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</si>
  <si>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</si>
  <si>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</si>
  <si>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</si>
  <si>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</si>
  <si>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</si>
  <si>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</si>
  <si>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</si>
  <si>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</si>
  <si>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</si>
  <si>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</si>
  <si>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</si>
  <si>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</si>
  <si>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</si>
  <si>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</si>
  <si>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</si>
  <si>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</si>
  <si>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</si>
  <si>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</si>
  <si>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</si>
  <si>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</si>
  <si>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</si>
  <si>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</si>
  <si>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</si>
  <si>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</si>
  <si>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</si>
  <si>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</si>
  <si>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</si>
  <si>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</si>
  <si>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</si>
  <si>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</si>
  <si>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</si>
  <si>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</si>
  <si>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</si>
  <si>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</si>
  <si>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</si>
  <si>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</si>
  <si>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</si>
  <si>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</si>
  <si>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</si>
  <si>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â€¢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</si>
  <si>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</si>
  <si>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</si>
  <si>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</si>
  <si>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</si>
  <si>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</si>
  <si>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</si>
  <si>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</si>
  <si>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</si>
  <si>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</si>
  <si>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</si>
  <si>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</si>
  <si>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</si>
  <si>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</si>
  <si>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</si>
  <si>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</si>
  <si>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</si>
  <si>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</si>
  <si>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</si>
  <si>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</si>
  <si>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</si>
  <si>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</si>
  <si>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</si>
  <si>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</si>
  <si>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</si>
  <si>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</si>
  <si>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</si>
  <si>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</si>
  <si>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</si>
  <si>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</si>
  <si>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</si>
  <si>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</si>
  <si>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</si>
  <si>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</si>
  <si>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</si>
  <si>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</si>
  <si>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</si>
  <si>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</si>
  <si>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</si>
  <si>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</si>
  <si>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</si>
  <si>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</si>
  <si>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</si>
  <si>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</si>
  <si>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</si>
  <si>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</si>
  <si>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</si>
  <si>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</si>
  <si>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</si>
  <si>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</si>
  <si>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</si>
  <si>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</si>
  <si>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</si>
  <si>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</si>
  <si>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</si>
  <si>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</si>
  <si>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</si>
  <si>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</si>
  <si>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</si>
  <si>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</si>
  <si>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</si>
  <si>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</si>
  <si>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</si>
  <si>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</si>
  <si>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</si>
  <si>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</si>
  <si>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</si>
  <si>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</si>
  <si>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</si>
  <si>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</si>
  <si>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</si>
  <si>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</si>
  <si>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</si>
  <si>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</si>
  <si>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</si>
  <si>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</si>
  <si>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</si>
  <si>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</si>
  <si>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</si>
  <si>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</si>
  <si>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</si>
  <si>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</si>
  <si>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</si>
  <si>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</si>
  <si>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</si>
  <si>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</si>
  <si>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</si>
  <si>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</si>
  <si>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</si>
  <si>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</si>
  <si>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</si>
  <si>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</si>
  <si>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</si>
  <si>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</si>
  <si>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</si>
  <si>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</si>
  <si>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</si>
  <si>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</si>
  <si>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</si>
  <si>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</si>
  <si>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</si>
  <si>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</si>
  <si>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</si>
  <si>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</si>
  <si>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</si>
  <si>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</si>
  <si>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</si>
  <si>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</si>
  <si>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</si>
  <si>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</si>
  <si>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</si>
  <si>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</si>
  <si>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</si>
  <si>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</si>
  <si>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</si>
  <si>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</si>
  <si>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</si>
  <si>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</si>
  <si>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</si>
  <si>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</si>
  <si>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</si>
  <si>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</si>
  <si>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</si>
  <si>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</si>
  <si>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</si>
  <si>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</si>
  <si>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</si>
  <si>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</si>
  <si>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</si>
  <si>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</si>
  <si>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</si>
  <si>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</si>
  <si>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</si>
  <si>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</si>
  <si>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</si>
  <si>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</si>
  <si>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</si>
  <si>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</si>
  <si>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</si>
  <si>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</si>
  <si>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</si>
  <si>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</si>
  <si>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</si>
  <si>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</si>
  <si>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</si>
  <si>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</si>
  <si>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</si>
  <si>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</si>
  <si>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</si>
  <si>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</si>
  <si>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</si>
  <si>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</si>
  <si>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</si>
  <si>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</si>
  <si>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</si>
  <si>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</si>
  <si>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</si>
  <si>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</si>
  <si>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</si>
  <si>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</si>
  <si>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</si>
  <si>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</si>
  <si>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</si>
  <si>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</si>
  <si>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</si>
  <si>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</si>
  <si>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</si>
  <si>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</si>
  <si>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</si>
  <si>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</si>
  <si>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</si>
  <si>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</si>
  <si>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</si>
  <si>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</si>
  <si>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</si>
  <si>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</si>
  <si>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</si>
  <si>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</si>
  <si>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</si>
  <si>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</si>
  <si>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</si>
  <si>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</si>
  <si>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</si>
  <si>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</si>
  <si>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</si>
  <si>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</si>
  <si>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</si>
  <si>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</si>
  <si>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</si>
  <si>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</si>
  <si>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</si>
  <si>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</si>
  <si>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</si>
  <si>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</si>
  <si>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</si>
  <si>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</si>
  <si>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</si>
  <si>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</si>
  <si>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</si>
  <si>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</si>
  <si>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</si>
  <si>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</si>
  <si>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</si>
  <si>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</si>
  <si>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</si>
  <si>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</si>
  <si>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</si>
  <si>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</si>
  <si>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</si>
  <si>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</si>
  <si>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</si>
  <si>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</si>
  <si>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</si>
  <si>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</si>
  <si>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</si>
  <si>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</si>
  <si>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</si>
  <si>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</si>
  <si>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</si>
  <si>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</si>
  <si>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</si>
  <si>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</si>
  <si>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</si>
  <si>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</si>
  <si>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</si>
  <si>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</si>
  <si>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</si>
  <si>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</si>
  <si>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</si>
  <si>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</si>
  <si>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</si>
  <si>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</si>
  <si>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</si>
  <si>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</si>
  <si>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</si>
  <si>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</si>
  <si>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</si>
  <si>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</si>
  <si>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</si>
  <si>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</si>
  <si>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</si>
  <si>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</si>
  <si>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</si>
  <si>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</si>
  <si>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</si>
  <si>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</si>
  <si>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</si>
  <si>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</si>
  <si>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</si>
  <si>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</si>
  <si>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</si>
  <si>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</si>
  <si>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</si>
  <si>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</si>
  <si>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</si>
  <si>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</si>
  <si>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</si>
  <si>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</si>
  <si>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</si>
  <si>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</si>
  <si>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</si>
  <si>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</si>
  <si>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</si>
  <si>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</si>
  <si>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</si>
  <si>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</si>
  <si>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</si>
  <si>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</si>
  <si>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</si>
  <si>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</si>
  <si>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</si>
  <si>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</si>
  <si>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</si>
  <si>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</si>
  <si>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</si>
  <si>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</si>
  <si>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</si>
  <si>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</si>
  <si>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</si>
  <si>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</si>
  <si>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</si>
  <si>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</si>
  <si>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</si>
  <si>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</si>
  <si>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</si>
  <si>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</si>
  <si>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</si>
  <si>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</si>
  <si>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</si>
  <si>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</si>
  <si>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</si>
  <si>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</si>
  <si>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</si>
  <si>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</si>
  <si>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</si>
  <si>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</si>
  <si>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</si>
  <si>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</si>
  <si>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</si>
  <si>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</si>
  <si>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</si>
  <si>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</si>
  <si>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</si>
  <si>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</si>
  <si>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</si>
  <si>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</si>
  <si>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</si>
  <si>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</si>
  <si>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</si>
  <si>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</si>
  <si>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</si>
  <si>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</si>
  <si>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</si>
  <si>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</si>
  <si>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</si>
  <si>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</si>
  <si>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</si>
  <si>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</si>
  <si>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</si>
  <si>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</si>
  <si>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</si>
  <si>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</si>
  <si>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</si>
  <si>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</si>
  <si>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</si>
  <si>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</si>
  <si>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</si>
  <si>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</si>
  <si>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</si>
  <si>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</si>
  <si>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</si>
  <si>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</si>
  <si>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</si>
  <si>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</si>
  <si>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</si>
  <si>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</si>
  <si>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</si>
  <si>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</si>
  <si>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</si>
  <si>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</si>
  <si>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</si>
  <si>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</si>
  <si>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</si>
  <si>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</si>
  <si>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</si>
  <si>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</si>
  <si>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</si>
  <si>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</si>
  <si>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</si>
  <si>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</si>
  <si>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</si>
  <si>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</si>
  <si>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</si>
  <si>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</si>
  <si>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</si>
  <si>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</si>
  <si>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</si>
  <si>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</si>
  <si>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</si>
  <si>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</si>
  <si>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</si>
  <si>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</si>
  <si>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</si>
  <si>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</si>
  <si>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</si>
  <si>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</si>
  <si>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</si>
  <si>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</si>
  <si>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</si>
  <si>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</si>
  <si>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</si>
  <si>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</si>
  <si>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</si>
  <si>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</si>
  <si>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</si>
  <si>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</si>
  <si>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</si>
  <si>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</si>
  <si>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</si>
  <si>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</si>
  <si>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</si>
  <si>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</si>
  <si>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</si>
  <si>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</si>
  <si>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</si>
  <si>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</si>
  <si>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</si>
  <si>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</si>
  <si>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</si>
  <si>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</si>
  <si>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</si>
  <si>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</si>
  <si>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</si>
  <si>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</si>
  <si>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</si>
  <si>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</si>
  <si>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</si>
  <si>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</si>
  <si>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</si>
  <si>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</si>
  <si>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</si>
  <si>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</si>
  <si>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</si>
  <si>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</si>
  <si>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</si>
  <si>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</si>
  <si>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</si>
  <si>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</si>
  <si>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</si>
  <si>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</si>
  <si>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</si>
  <si>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</si>
  <si>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</si>
  <si>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</si>
  <si>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</si>
  <si>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</si>
  <si>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</si>
  <si>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</si>
  <si>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</si>
  <si>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</si>
  <si>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</si>
  <si>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</si>
  <si>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</si>
  <si>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</si>
  <si>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</si>
  <si>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</si>
  <si>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</si>
  <si>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</si>
  <si>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</si>
  <si>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</si>
  <si>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</si>
  <si>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</si>
  <si>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</si>
  <si>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</si>
  <si>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</si>
  <si>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</si>
  <si>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</si>
  <si>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</si>
  <si>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</si>
  <si>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</si>
  <si>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</si>
  <si>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</si>
  <si>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</si>
  <si>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</si>
  <si>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</si>
  <si>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</si>
  <si>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</si>
  <si>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</si>
  <si>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</si>
  <si>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</si>
  <si>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</si>
  <si>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</si>
  <si>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</si>
  <si>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</si>
  <si>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</si>
  <si>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</si>
  <si>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</si>
  <si>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</si>
  <si>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</si>
  <si>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</si>
  <si>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</si>
  <si>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</si>
  <si>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</si>
  <si>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</si>
  <si>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</si>
  <si>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</si>
  <si>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</si>
  <si>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</si>
  <si>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</si>
  <si>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</si>
  <si>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</si>
  <si>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</si>
  <si>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</si>
  <si>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</si>
  <si>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</si>
  <si>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</si>
  <si>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</si>
  <si>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</si>
  <si>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</si>
  <si>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</si>
  <si>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</si>
  <si>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</si>
  <si>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</si>
  <si>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</si>
  <si>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</si>
  <si>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</si>
  <si>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</si>
  <si>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</si>
  <si>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</si>
  <si>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</si>
  <si>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</si>
  <si>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</si>
  <si>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</si>
  <si>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</si>
  <si>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</si>
  <si>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</si>
  <si>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</si>
  <si>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</si>
  <si>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</si>
  <si>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</si>
  <si>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</si>
  <si>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</si>
  <si>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</si>
  <si>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</si>
  <si>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</si>
  <si>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</si>
  <si>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</si>
  <si>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</si>
  <si>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</si>
  <si>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</si>
  <si>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</si>
  <si>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</si>
  <si>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</si>
  <si>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</si>
  <si>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</si>
  <si>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</si>
  <si>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</si>
  <si>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</si>
  <si>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</si>
  <si>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</si>
  <si>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</si>
  <si>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</si>
  <si>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</si>
  <si>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</si>
  <si>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</si>
  <si>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</si>
  <si>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</si>
  <si>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</si>
  <si>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</si>
  <si>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</si>
  <si>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</si>
  <si>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</si>
  <si>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</si>
  <si>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</si>
  <si>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</si>
  <si>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</si>
  <si>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</si>
  <si>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</si>
  <si>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</si>
  <si>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</si>
  <si>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</si>
  <si>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</si>
  <si>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</si>
  <si>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</si>
  <si>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</si>
  <si>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</si>
  <si>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</si>
  <si>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</si>
  <si>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</si>
  <si>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</si>
  <si>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</si>
  <si>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</si>
  <si>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</si>
  <si>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</si>
  <si>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</si>
  <si>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</si>
  <si>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</si>
  <si>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</si>
  <si>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</si>
  <si>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</si>
  <si>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</si>
  <si>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</si>
  <si>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</si>
  <si>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</si>
  <si>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</si>
  <si>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</si>
  <si>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</si>
  <si>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</si>
  <si>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</si>
  <si>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</si>
  <si>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</si>
  <si>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</si>
  <si>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</si>
  <si>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</si>
  <si>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</si>
  <si>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</si>
  <si>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</si>
  <si>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</si>
  <si>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</si>
  <si>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</si>
  <si>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</si>
  <si>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</si>
  <si>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</si>
  <si>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</si>
  <si>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</si>
  <si>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</si>
  <si>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</si>
  <si>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</si>
  <si>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</si>
  <si>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</si>
  <si>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</si>
  <si>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</si>
  <si>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</si>
  <si>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</si>
  <si>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</si>
  <si>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</si>
  <si>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</si>
  <si>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</si>
  <si>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</si>
  <si>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</si>
  <si>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</si>
  <si>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</si>
  <si>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</si>
  <si>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</si>
  <si>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</si>
  <si>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</si>
  <si>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</si>
  <si>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</si>
  <si>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</si>
  <si>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</si>
  <si>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</si>
  <si>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</si>
  <si>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</si>
  <si>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</si>
  <si>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</si>
  <si>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</si>
  <si>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</si>
  <si>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</si>
  <si>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</si>
  <si>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</si>
  <si>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</si>
  <si>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â€”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</si>
  <si>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</si>
  <si>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</si>
  <si>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</si>
  <si>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</si>
  <si>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</si>
  <si>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</si>
  <si>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</si>
  <si>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</si>
  <si>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</si>
  <si>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</si>
  <si>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</si>
  <si>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</si>
  <si>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</si>
  <si>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</si>
  <si>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</si>
  <si>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</si>
  <si>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</si>
  <si>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</si>
  <si>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</si>
  <si>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</si>
  <si>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</si>
  <si>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</si>
  <si>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</si>
  <si>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</si>
  <si>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</si>
  <si>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</si>
  <si>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</si>
  <si>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</si>
  <si>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</si>
  <si>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</si>
  <si>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</si>
  <si>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</si>
  <si>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</si>
  <si>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</si>
  <si>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</si>
  <si>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</si>
  <si>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</si>
  <si>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</si>
  <si>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</si>
  <si>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</si>
  <si>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</si>
  <si>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</si>
  <si>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</si>
  <si>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</si>
  <si>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</si>
  <si>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</si>
  <si>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</si>
  <si>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</si>
  <si>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</si>
  <si>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</si>
  <si>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</si>
  <si>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</si>
  <si>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</si>
  <si>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</si>
  <si>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</si>
  <si>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</si>
  <si>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</si>
  <si>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</si>
  <si>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</si>
  <si>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</si>
  <si>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</si>
  <si>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</si>
  <si>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</si>
  <si>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</si>
  <si>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</si>
  <si>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</si>
  <si>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</si>
  <si>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</si>
  <si>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</si>
  <si>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</si>
  <si>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</si>
  <si>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</si>
  <si>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</si>
  <si>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</si>
  <si>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</si>
  <si>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</si>
  <si>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</si>
  <si>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</si>
  <si>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</si>
  <si>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</si>
  <si>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</si>
  <si>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</si>
  <si>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</si>
  <si>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</si>
  <si>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</si>
  <si>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</si>
  <si>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</si>
  <si>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</si>
  <si>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</si>
  <si>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</si>
  <si>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</si>
  <si>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</si>
  <si>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</si>
  <si>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</si>
  <si>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</si>
  <si>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</si>
  <si>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</si>
  <si>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</si>
  <si>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</si>
  <si>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</si>
  <si>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</si>
  <si>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</si>
  <si>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</si>
  <si>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</si>
  <si>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</si>
  <si>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</si>
  <si>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</si>
  <si>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</si>
  <si>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</si>
  <si>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</si>
  <si>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</si>
  <si>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</si>
  <si>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</si>
  <si>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</si>
  <si>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</si>
  <si>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</si>
  <si>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</si>
  <si>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</si>
  <si>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</si>
  <si>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</si>
  <si>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</si>
  <si>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</si>
  <si>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</si>
  <si>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</si>
  <si>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</si>
  <si>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</si>
  <si>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</si>
  <si>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</si>
  <si>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</si>
  <si>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</si>
  <si>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</si>
  <si>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</si>
  <si>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</si>
  <si>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</si>
  <si>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</si>
  <si>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</si>
  <si>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</si>
  <si>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</si>
  <si>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</si>
  <si>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</si>
  <si>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</si>
  <si>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</si>
  <si>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</si>
  <si>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</si>
  <si>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</si>
  <si>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</si>
  <si>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</si>
  <si>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</si>
  <si>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</si>
  <si>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</si>
  <si>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</si>
  <si>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</si>
  <si>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</si>
  <si>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</si>
  <si>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â€¢ We've added a new price point to account for the cost of the original item, however it's now $30.
â€¢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</si>
  <si>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</si>
  <si>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</si>
  <si>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</si>
  <si>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</si>
  <si>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</si>
  <si>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</si>
  <si>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</si>
  <si>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</si>
  <si>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</si>
  <si>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</si>
  <si>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</si>
  <si>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</si>
  <si>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</si>
  <si>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</si>
  <si>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</si>
  <si>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</si>
  <si>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</si>
  <si>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</si>
  <si>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</si>
  <si>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</si>
  <si>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</si>
  <si>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</si>
  <si>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</si>
  <si>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</si>
  <si>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</si>
  <si>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</si>
  <si>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</si>
  <si>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</si>
  <si>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</si>
  <si>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</si>
  <si>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</si>
  <si>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</si>
  <si>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</si>
  <si>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</si>
  <si>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</si>
  <si>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</si>
  <si>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</si>
  <si>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</si>
  <si>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</si>
  <si>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</si>
  <si>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</si>
  <si>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</si>
  <si>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</si>
  <si>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</si>
  <si>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</si>
  <si>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</si>
  <si>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â€“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</si>
  <si>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</si>
  <si>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</si>
  <si>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Â»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</si>
  <si>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</si>
  <si>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</si>
  <si>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</si>
  <si>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</si>
  <si>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</si>
  <si>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</si>
  <si>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</si>
  <si>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</si>
  <si>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</si>
  <si>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</si>
  <si>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</si>
  <si>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</si>
  <si>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</si>
  <si>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</si>
  <si>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</si>
  <si>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</si>
  <si>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</si>
  <si>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</si>
  <si>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</si>
  <si>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</si>
  <si>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</si>
  <si>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</si>
  <si>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</si>
  <si>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</si>
  <si>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</si>
  <si>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</si>
  <si>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</si>
  <si>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</si>
  <si>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</si>
  <si>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</si>
  <si>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</si>
  <si>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</si>
  <si>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</si>
  <si>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</si>
  <si>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</si>
  <si>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</si>
  <si>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</si>
  <si>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â€¢ Product ID: 7232318.
â€¢ Product Code: 232318.
â€¢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</si>
  <si>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</si>
  <si>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</si>
  <si>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</si>
  <si>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</si>
  <si>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</si>
  <si>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</si>
  <si>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</si>
  <si>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</si>
  <si>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</si>
  <si>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</si>
  <si>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</si>
  <si>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</si>
  <si>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</si>
  <si>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</si>
  <si>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</si>
  <si>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</si>
  <si>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</si>
  <si>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</si>
  <si>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</si>
  <si>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</si>
  <si>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</si>
  <si>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</si>
  <si>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</si>
  <si>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</si>
  <si>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</si>
  <si>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</si>
  <si>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</si>
  <si>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</si>
  <si>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</si>
  <si>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</si>
  <si>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</si>
  <si>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</si>
  <si>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</si>
  <si>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</si>
  <si>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</si>
  <si>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</si>
  <si>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</si>
  <si>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</si>
  <si>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</si>
  <si>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</si>
  <si>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</si>
  <si>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</si>
  <si>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</si>
  <si>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</si>
  <si>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</si>
  <si>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â€¢ You asked the right question. Get a review in as soon as you can.
â€¢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</si>
  <si>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</si>
  <si>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</si>
  <si>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</si>
  <si>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</si>
  <si>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</si>
  <si>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</si>
  <si>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</si>
  <si>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</si>
  <si>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</si>
  <si>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</si>
  <si>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</si>
  <si>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</si>
  <si>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</si>
  <si>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</si>
  <si>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</si>
  <si>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</si>
  <si>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</si>
  <si>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</si>
  <si>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</si>
  <si>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</si>
  <si>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</si>
  <si>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</si>
  <si>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</si>
  <si>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</si>
  <si>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</si>
  <si>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</si>
  <si>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</si>
  <si>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</si>
  <si>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</si>
  <si>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</si>
  <si>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</si>
  <si>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</si>
  <si>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</si>
  <si>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</si>
  <si>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</si>
  <si>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</si>
  <si>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</si>
  <si>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</si>
  <si>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</si>
  <si>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</si>
  <si>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â€¢ Bugfix: Ensure that your device will be powered-down when you log in â€¢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</si>
  <si>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</si>
  <si>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</si>
  <si>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</si>
  <si>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</si>
  <si>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</si>
  <si>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</si>
  <si>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</si>
  <si>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</si>
  <si>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</si>
  <si>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</si>
  <si>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</si>
  <si>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</si>
  <si>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</si>
  <si>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</si>
  <si>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</si>
  <si>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</si>
  <si>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</si>
  <si>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</si>
  <si>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</si>
  <si>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</si>
  <si>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</si>
  <si>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</si>
  <si>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</si>
  <si>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</si>
  <si>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</si>
  <si>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</si>
  <si>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</si>
  <si>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</si>
  <si>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</si>
  <si>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</si>
  <si>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</si>
  <si>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</si>
  <si>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</si>
  <si>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</si>
  <si>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</si>
  <si>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</si>
  <si>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</si>
  <si>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</si>
  <si>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</si>
  <si>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</si>
  <si>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</si>
  <si>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</si>
  <si>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</si>
  <si>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</si>
  <si>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</si>
  <si>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</si>
  <si>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</si>
  <si>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</si>
  <si>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</si>
  <si>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</si>
  <si>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</si>
  <si>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</si>
  <si>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</si>
  <si>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</si>
  <si>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</si>
  <si>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</si>
  <si>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</si>
  <si>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</si>
  <si>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</si>
  <si>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</si>
  <si>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</si>
  <si>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</si>
  <si>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</si>
  <si>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</si>
  <si>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</si>
  <si>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</si>
  <si>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</si>
  <si>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</si>
  <si>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</si>
  <si>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</si>
  <si>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</si>
  <si>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</si>
  <si>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</si>
  <si>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</si>
  <si>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</si>
  <si>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</si>
  <si>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</si>
  <si>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</si>
  <si>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</si>
  <si>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</si>
  <si>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</si>
  <si>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</si>
  <si>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</si>
  <si>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</si>
  <si>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</si>
  <si>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</si>
  <si>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</si>
  <si>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</si>
  <si>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</si>
  <si>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</si>
  <si>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</si>
  <si>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</si>
  <si>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</si>
  <si>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</si>
  <si>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</si>
  <si>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</si>
  <si>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</si>
  <si>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</si>
  <si>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</si>
  <si>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</si>
  <si>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</si>
  <si>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</si>
  <si>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</si>
  <si>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</si>
  <si>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</si>
  <si>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</si>
  <si>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</si>
  <si>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</si>
  <si>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</si>
  <si>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</si>
  <si>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</si>
  <si>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</si>
  <si>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</si>
  <si>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</si>
  <si>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</si>
  <si>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</si>
  <si>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</si>
  <si>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</si>
  <si>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</si>
  <si>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</si>
  <si>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</si>
  <si>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</si>
  <si>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</si>
  <si>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</si>
  <si>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</si>
  <si>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</si>
  <si>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</si>
  <si>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</si>
  <si>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</si>
  <si>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</si>
  <si>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</si>
  <si>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</si>
  <si>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</si>
  <si>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</si>
  <si>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</si>
  <si>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</si>
  <si>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</si>
  <si>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</si>
  <si>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</si>
  <si>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</si>
  <si>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</si>
  <si>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</si>
  <si>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</si>
  <si>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</si>
  <si>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</si>
  <si>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</si>
  <si>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</si>
  <si>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</si>
  <si>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</si>
  <si>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</si>
  <si>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</si>
  <si>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</si>
  <si>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</si>
  <si>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</si>
  <si>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</si>
  <si>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</si>
  <si>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</si>
  <si>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</si>
  <si>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</si>
  <si>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</si>
  <si>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</si>
  <si>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</si>
  <si>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</si>
  <si>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</si>
  <si>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</si>
  <si>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</si>
  <si>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</si>
  <si>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</si>
  <si>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</si>
  <si>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</si>
  <si>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</si>
  <si>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</si>
  <si>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</si>
  <si>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</si>
  <si>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</si>
  <si>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</si>
  <si>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</si>
  <si>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</si>
  <si>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</si>
  <si>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</si>
  <si>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</si>
  <si>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</si>
  <si>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</si>
  <si>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</si>
  <si>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</si>
  <si>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</si>
  <si>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</si>
  <si>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</si>
  <si>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</si>
  <si>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</si>
  <si>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</si>
  <si>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</si>
  <si>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</si>
  <si>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</si>
  <si>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</si>
  <si>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</si>
  <si>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</si>
  <si>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</si>
  <si>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</si>
  <si>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</si>
  <si>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</si>
  <si>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</si>
  <si>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</si>
  <si>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</si>
  <si>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</si>
  <si>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</si>
  <si>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</si>
  <si>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</si>
  <si>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</si>
  <si>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</si>
  <si>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</si>
  <si>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</si>
  <si>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</si>
  <si>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</si>
  <si>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</si>
  <si>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</si>
  <si>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</si>
  <si>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</si>
  <si>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</si>
  <si>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</si>
  <si>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</si>
  <si>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</si>
  <si>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</si>
  <si>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</si>
  <si>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</si>
  <si>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</si>
  <si>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</si>
  <si>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</si>
  <si>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</si>
  <si>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</si>
  <si>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</si>
  <si>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</si>
  <si>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</si>
  <si>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</si>
  <si>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</si>
  <si>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</si>
  <si>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</si>
  <si>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</si>
  <si>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</si>
  <si>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</si>
  <si>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</si>
  <si>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</si>
  <si>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</si>
  <si>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</si>
  <si>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</si>
  <si>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</si>
  <si>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</si>
  <si>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</si>
  <si>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</si>
  <si>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</si>
  <si>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</si>
  <si>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</si>
  <si>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</si>
  <si>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</si>
  <si>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</si>
  <si>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</si>
  <si>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</si>
  <si>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</si>
  <si>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</si>
  <si>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</si>
  <si>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</si>
  <si>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</si>
  <si>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</si>
  <si>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</si>
  <si>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</si>
  <si>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</si>
  <si>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</si>
  <si>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</si>
  <si>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</si>
  <si>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</si>
  <si>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</si>
  <si>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</si>
  <si>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</si>
  <si>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</si>
  <si>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</si>
  <si>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</si>
  <si>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</si>
  <si>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</si>
  <si>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</si>
  <si>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</si>
  <si>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</si>
  <si>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â€¢ Check for: Product information on the product page
â€¢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</si>
  <si>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</si>
  <si>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</si>
  <si>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</si>
  <si>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</si>
  <si>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</si>
  <si>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</si>
  <si>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</si>
  <si>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</si>
  <si>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</si>
  <si>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</si>
  <si>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</si>
  <si>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</si>
  <si>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</si>
  <si>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</si>
  <si>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</si>
  <si>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</si>
  <si>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</si>
  <si>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</si>
  <si>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</si>
  <si>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</si>
  <si>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</si>
  <si>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</si>
  <si>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</si>
  <si>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</si>
  <si>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</si>
  <si>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</si>
  <si>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</si>
  <si>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</si>
  <si>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</si>
  <si>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</si>
  <si>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</si>
  <si>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</si>
  <si>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</si>
  <si>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</si>
  <si>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</si>
  <si>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</si>
  <si>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</si>
  <si>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</si>
  <si>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</si>
  <si>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</si>
  <si>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</si>
  <si>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</si>
  <si>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</si>
  <si>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</si>
  <si>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</si>
  <si>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</si>
  <si>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</si>
  <si>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</si>
  <si>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</si>
  <si>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</si>
  <si>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</si>
  <si>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</si>
  <si>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</si>
  <si>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</si>
  <si>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</si>
  <si>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</si>
  <si>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</si>
  <si>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</si>
  <si>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</si>
  <si>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</si>
  <si>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</si>
  <si>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</si>
  <si>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</si>
  <si>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</si>
  <si>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</si>
  <si>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</si>
  <si>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</si>
  <si>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</si>
  <si>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</si>
  <si>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</si>
  <si>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</si>
  <si>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</si>
  <si>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</si>
  <si>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</si>
  <si>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</si>
  <si>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</si>
  <si>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</si>
  <si>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</si>
  <si>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</si>
  <si>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</si>
  <si>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</si>
  <si>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</si>
  <si>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</si>
  <si>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https://www.à¹‡å®¶æ²™:10.3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</si>
  <si>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</si>
  <si>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</si>
  <si>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</si>
  <si>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</si>
  <si>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</si>
  <si>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</si>
  <si>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</si>
  <si>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</si>
  <si>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</si>
  <si>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</si>
  <si>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</si>
  <si>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</si>
  <si>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</si>
  <si>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</si>
  <si>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</si>
  <si>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</si>
  <si>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</si>
  <si>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</si>
  <si>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</si>
  <si>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</si>
  <si>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</si>
  <si>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</si>
  <si>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</si>
  <si>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</si>
  <si>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</si>
  <si>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</si>
  <si>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</si>
  <si>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</si>
  <si>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</si>
  <si>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</si>
  <si>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</si>
  <si>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</si>
  <si>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</si>
  <si>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</si>
  <si>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</si>
  <si>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</si>
  <si>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</si>
  <si>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</si>
  <si>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</si>
  <si>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</si>
  <si>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</si>
  <si>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</si>
  <si>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</si>
  <si>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</si>
  <si>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</si>
  <si>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</si>
  <si>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</si>
  <si>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</si>
  <si>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</si>
  <si>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</si>
  <si>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</si>
  <si>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</si>
  <si>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</si>
  <si>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</si>
  <si>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</si>
  <si>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</si>
  <si>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</si>
  <si>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</si>
  <si>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</si>
  <si>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</si>
  <si>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</si>
  <si>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</si>
  <si>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</si>
  <si>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</si>
  <si>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</si>
  <si>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</si>
  <si>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</si>
  <si>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</si>
  <si>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</si>
  <si>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</si>
  <si>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</si>
  <si>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</si>
  <si>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</si>
  <si>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</si>
  <si>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</si>
  <si>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</si>
  <si>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</si>
  <si>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</si>
  <si>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</si>
  <si>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</si>
  <si>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</si>
  <si>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</si>
  <si>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</si>
  <si>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</si>
  <si>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</si>
  <si>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</si>
  <si>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</si>
  <si>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</si>
  <si>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</si>
  <si>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</si>
  <si>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</si>
  <si>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</si>
  <si>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</si>
  <si>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</si>
  <si>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</si>
  <si>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</si>
  <si>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</si>
  <si>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</si>
  <si>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</si>
  <si>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</si>
  <si>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</si>
  <si>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</si>
  <si>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</si>
  <si>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</si>
  <si>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</si>
  <si>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</si>
  <si>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</si>
  <si>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</si>
  <si>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</si>
  <si>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</si>
  <si>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</si>
  <si>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</si>
  <si>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</si>
  <si>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</si>
  <si>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</si>
  <si>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</si>
  <si>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</si>
  <si>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</si>
  <si>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</si>
  <si>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</si>
  <si>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</si>
  <si>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</si>
  <si>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</si>
  <si>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</si>
  <si>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</si>
  <si>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</si>
  <si>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</si>
  <si>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</si>
  <si>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</si>
  <si>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</si>
  <si>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</si>
  <si>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</si>
  <si>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</si>
  <si>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</si>
  <si>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</si>
  <si>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</si>
  <si>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</si>
  <si>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</si>
  <si>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</si>
  <si>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</si>
  <si>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</si>
  <si>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</si>
  <si>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</si>
  <si>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</si>
  <si>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</si>
  <si>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</si>
  <si>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</si>
  <si>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</si>
  <si>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</si>
  <si>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</si>
  <si>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</si>
  <si>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</si>
  <si>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</si>
  <si>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</si>
  <si>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</si>
  <si>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</si>
  <si>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</si>
  <si>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</si>
  <si>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</si>
  <si>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</si>
  <si>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</si>
  <si>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</si>
  <si>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</si>
  <si>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</si>
  <si>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</si>
  <si>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</si>
  <si>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</si>
  <si>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</si>
  <si>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</si>
  <si>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</si>
  <si>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</si>
  <si>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</si>
  <si>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</si>
  <si>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</si>
  <si>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</si>
  <si>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</si>
  <si>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</si>
  <si>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</si>
  <si>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</si>
  <si>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</si>
  <si>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</si>
  <si>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</si>
  <si>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</si>
  <si>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</si>
  <si>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</si>
  <si>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</si>
  <si>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</si>
  <si>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</si>
  <si>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</si>
  <si>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</si>
  <si>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Â©2018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</si>
  <si>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</si>
  <si>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</si>
  <si>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</si>
  <si>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</si>
  <si>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</si>
  <si>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</si>
  <si>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</si>
  <si>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</si>
  <si>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</si>
  <si>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</si>
  <si>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</si>
  <si>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</si>
  <si>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</si>
  <si>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</si>
  <si>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</si>
  <si>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</si>
  <si>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</si>
  <si>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</si>
  <si>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</si>
  <si>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</si>
  <si>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</si>
  <si>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</si>
  <si>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</si>
  <si>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</si>
  <si>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</si>
  <si>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</si>
  <si>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</si>
  <si>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</si>
  <si>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</si>
  <si>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</si>
  <si>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</si>
  <si>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</si>
  <si>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</si>
  <si>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</si>
  <si>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</si>
  <si>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</si>
  <si>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</si>
  <si>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</si>
  <si>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</si>
  <si>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</si>
  <si>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</si>
  <si>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</si>
  <si>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</si>
  <si>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</si>
  <si>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</si>
  <si>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</si>
  <si>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</si>
  <si>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</si>
  <si>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</si>
  <si>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</si>
  <si>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</si>
  <si>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</si>
  <si>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</si>
  <si>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</si>
  <si>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</si>
  <si>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</si>
  <si>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</si>
  <si>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</si>
  <si>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</si>
  <si>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</si>
  <si>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</si>
  <si>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</si>
  <si>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</si>
  <si>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</si>
  <si>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</si>
  <si>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</si>
  <si>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</si>
  <si>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</si>
  <si>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</si>
  <si>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</si>
  <si>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</si>
  <si>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</si>
  <si>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</si>
  <si>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</si>
  <si>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</si>
  <si>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</si>
  <si>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</si>
  <si>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</si>
  <si>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</si>
  <si>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</si>
  <si>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</si>
  <si>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</si>
  <si>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</si>
  <si>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</si>
  <si>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</si>
  <si>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</si>
  <si>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</si>
  <si>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</si>
  <si>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</si>
  <si>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</si>
  <si>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</si>
  <si>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</si>
  <si>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</si>
  <si>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</si>
  <si>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</si>
  <si>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</si>
  <si>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</si>
  <si>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</si>
  <si>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</si>
  <si>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</si>
  <si>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</si>
  <si>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</si>
  <si>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</si>
  <si>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</si>
  <si>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</si>
  <si>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</si>
  <si>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</si>
  <si>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</si>
  <si>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</si>
  <si>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</si>
  <si>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</si>
  <si>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</si>
  <si>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</si>
  <si>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</si>
  <si>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</si>
  <si>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</si>
  <si>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</si>
  <si>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</si>
  <si>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</si>
  <si>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</si>
  <si>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</si>
  <si>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</si>
  <si>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</si>
  <si>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</si>
  <si>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</si>
  <si>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</si>
  <si>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</si>
  <si>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</si>
  <si>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</si>
  <si>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</si>
  <si>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</si>
  <si>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</si>
  <si>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</si>
  <si>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</si>
  <si>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</si>
  <si>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</si>
  <si>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</si>
  <si>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</si>
  <si>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</si>
  <si>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</si>
  <si>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</si>
  <si>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</si>
  <si>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</si>
  <si>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</si>
  <si>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</si>
  <si>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</si>
  <si>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</si>
  <si>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</si>
  <si>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</si>
  <si>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</si>
  <si>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</si>
  <si>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</si>
  <si>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</si>
  <si>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</si>
  <si>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</si>
  <si>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</si>
  <si>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</si>
  <si>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</si>
  <si>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</si>
  <si>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</si>
  <si>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</si>
  <si>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</si>
  <si>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</si>
  <si>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</si>
  <si>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</si>
  <si>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</si>
  <si>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</si>
  <si>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</si>
  <si>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</si>
  <si>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</si>
  <si>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</si>
  <si>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</si>
  <si>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</si>
  <si>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</si>
  <si>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</si>
  <si>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</si>
  <si>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</si>
  <si>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</si>
  <si>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</si>
  <si>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</si>
  <si>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</si>
  <si>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</si>
  <si>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</si>
  <si>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</si>
  <si>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</si>
  <si>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</si>
  <si>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</si>
  <si>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</si>
  <si>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</si>
  <si>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</si>
  <si>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</si>
  <si>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</si>
  <si>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</si>
  <si>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</si>
  <si>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</si>
  <si>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</si>
  <si>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</si>
  <si>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</si>
  <si>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</si>
  <si>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</si>
  <si>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</si>
  <si>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</si>
  <si>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</si>
  <si>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</si>
  <si>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</si>
  <si>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</si>
  <si>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</si>
  <si>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</si>
  <si>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</si>
  <si>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</si>
  <si>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</si>
  <si>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</si>
  <si>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</si>
  <si>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</si>
  <si>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</si>
  <si>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</si>
  <si>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</si>
  <si>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</si>
  <si>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</si>
  <si>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</si>
  <si>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</si>
  <si>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</si>
  <si>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</si>
  <si>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</si>
  <si>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</si>
  <si>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</si>
  <si>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</si>
  <si>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</si>
  <si>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â€”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</si>
  <si>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</si>
  <si>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</si>
  <si>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</si>
  <si>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</si>
  <si>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</si>
  <si>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</si>
  <si>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</si>
  <si>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</si>
  <si>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</si>
  <si>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</si>
  <si>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</si>
  <si>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</si>
  <si>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</si>
  <si>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</si>
  <si>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</si>
  <si>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</si>
  <si>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</si>
  <si>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</si>
  <si>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</si>
  <si>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</si>
  <si>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</si>
  <si>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</si>
  <si>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</si>
  <si>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</si>
  <si>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</si>
  <si>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</si>
  <si>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</si>
  <si>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</si>
  <si>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</si>
  <si>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</si>
  <si>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</si>
  <si>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</si>
  <si>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</si>
  <si>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</si>
  <si>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</si>
  <si>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</si>
  <si>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</si>
  <si>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</si>
  <si>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</si>
  <si>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</si>
  <si>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</si>
  <si>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</si>
  <si>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</si>
  <si>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</si>
  <si>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</si>
  <si>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</si>
  <si>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</si>
  <si>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</si>
  <si>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</si>
  <si>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</si>
  <si>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</si>
  <si>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</si>
  <si>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</si>
  <si>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</si>
  <si>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</si>
  <si>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</si>
  <si>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</si>
  <si>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</si>
  <si>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</si>
  <si>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</si>
  <si>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</si>
  <si>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</si>
  <si>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</si>
  <si>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</si>
  <si>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</si>
  <si>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</si>
  <si>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</si>
  <si>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</si>
  <si>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</si>
  <si>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</si>
  <si>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</si>
  <si>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</si>
  <si>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</si>
  <si>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</si>
  <si>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</si>
  <si>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</si>
  <si>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</si>
  <si>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</si>
  <si>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</si>
  <si>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</si>
  <si>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</si>
  <si>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â€”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</si>
  <si>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</si>
  <si>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</si>
  <si>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</si>
  <si>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</si>
  <si>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</si>
  <si>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</si>
  <si>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</si>
  <si>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</si>
  <si>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</si>
  <si>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</si>
  <si>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</si>
  <si>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</si>
  <si>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</si>
  <si>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</si>
  <si>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</si>
  <si>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</si>
  <si>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</si>
  <si>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</si>
  <si>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</si>
  <si>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</si>
  <si>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</si>
  <si>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</si>
  <si>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</si>
  <si>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</si>
  <si>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</si>
  <si>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</si>
  <si>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5.5â€³ x 5â€³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</si>
  <si>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</si>
  <si>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</si>
  <si>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</si>
  <si>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</si>
  <si>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</si>
  <si>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</si>
  <si>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</si>
  <si>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</si>
  <si>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</si>
  <si>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</si>
  <si>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</si>
  <si>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</si>
  <si>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</si>
  <si>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</si>
  <si>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</si>
  <si>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</si>
  <si>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</si>
  <si>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</si>
  <si>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</si>
  <si>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</si>
  <si>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</si>
  <si>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</si>
  <si>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</si>
  <si>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</si>
  <si>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</si>
  <si>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</si>
  <si>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</si>
  <si>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</si>
  <si>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</si>
  <si>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</si>
  <si>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</si>
  <si>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</si>
  <si>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</si>
  <si>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</si>
  <si>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</si>
  <si>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</si>
  <si>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</si>
  <si>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</si>
  <si>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</si>
  <si>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</si>
  <si>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</si>
  <si>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</si>
  <si>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</si>
  <si>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</si>
  <si>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</si>
  <si>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</si>
  <si>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</si>
  <si>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</si>
  <si>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</si>
  <si>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</si>
  <si>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</si>
  <si>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</si>
  <si>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</si>
  <si>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</si>
  <si>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</si>
  <si>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</si>
  <si>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</si>
  <si>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</si>
  <si>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</si>
  <si>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</si>
  <si>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</si>
  <si>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</si>
  <si>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</si>
  <si>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</si>
  <si>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</si>
  <si>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</si>
  <si>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</si>
  <si>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</si>
  <si>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</si>
  <si>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</si>
  <si>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</si>
  <si>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</si>
  <si>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</si>
  <si>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</si>
  <si>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</si>
  <si>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</si>
  <si>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</si>
  <si>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</si>
  <si>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</si>
  <si>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</si>
  <si>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</si>
  <si>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</si>
  <si>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</si>
  <si>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</si>
  <si>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</si>
  <si>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</si>
  <si>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</si>
  <si>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</si>
  <si>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</si>
  <si>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</si>
  <si>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</si>
  <si>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</si>
  <si>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</si>
  <si>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</si>
  <si>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</si>
  <si>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</si>
  <si>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</si>
  <si>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</si>
  <si>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</si>
  <si>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</si>
  <si>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</si>
  <si>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</si>
  <si>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</si>
  <si>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</si>
  <si>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</si>
  <si>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</si>
  <si>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</si>
  <si>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</si>
  <si>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</si>
  <si>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</si>
  <si>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</si>
  <si>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</si>
  <si>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</si>
  <si>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</si>
  <si>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</si>
  <si>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</si>
  <si>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</si>
  <si>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</si>
  <si>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</si>
  <si>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</si>
  <si>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</si>
  <si>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</si>
  <si>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</si>
  <si>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</si>
  <si>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</si>
  <si>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</si>
  <si>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</si>
  <si>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</si>
  <si>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</si>
  <si>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</si>
  <si>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</si>
  <si>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</si>
  <si>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</si>
  <si>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</si>
  <si>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</si>
  <si>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</si>
  <si>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</si>
  <si>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</si>
  <si>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</si>
  <si>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</si>
  <si>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</si>
  <si>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</si>
  <si>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</si>
  <si>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</si>
  <si>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</si>
  <si>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</si>
  <si>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</si>
  <si>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</si>
  <si>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</si>
  <si>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</si>
  <si>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</si>
  <si>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</si>
  <si>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</si>
  <si>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</si>
  <si>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</si>
  <si>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</si>
  <si>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</si>
  <si>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</si>
  <si>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</si>
  <si>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</si>
  <si>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</si>
  <si>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</si>
  <si>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</si>
  <si>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</si>
  <si>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</si>
  <si>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</si>
  <si>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</si>
  <si>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</si>
  <si>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</si>
  <si>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</si>
  <si>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</si>
  <si>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</si>
  <si>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</si>
  <si>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</si>
  <si>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</si>
  <si>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</si>
  <si>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</si>
  <si>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</si>
  <si>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</si>
  <si>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</si>
  <si>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</si>
  <si>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</si>
  <si>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</si>
  <si>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</si>
  <si>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</si>
  <si>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</si>
  <si>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</si>
  <si>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</si>
  <si>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</si>
  <si>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</si>
  <si>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</si>
  <si>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</si>
  <si>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</si>
  <si>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</si>
  <si>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</si>
  <si>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</si>
  <si>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</si>
  <si>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</si>
  <si>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</si>
  <si>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</si>
  <si>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</si>
  <si>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</si>
  <si>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</si>
  <si>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</si>
  <si>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</si>
  <si>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</si>
  <si>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</si>
  <si>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</si>
  <si>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</si>
  <si>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</si>
  <si>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</si>
  <si>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</si>
  <si>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</si>
  <si>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</si>
  <si>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</si>
  <si>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</si>
  <si>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</si>
  <si>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</si>
  <si>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</si>
  <si>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</si>
  <si>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</si>
  <si>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</si>
  <si>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</si>
  <si>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</si>
  <si>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</si>
  <si>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</si>
  <si>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</si>
  <si>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</si>
  <si>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</si>
  <si>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</si>
  <si>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</si>
  <si>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</si>
  <si>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</si>
  <si>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</si>
  <si>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</si>
  <si>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</si>
  <si>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</si>
  <si>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</si>
  <si>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</si>
  <si>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</si>
  <si>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</si>
  <si>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</si>
  <si>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</si>
  <si>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</si>
  <si>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</si>
  <si>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</si>
  <si>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</si>
  <si>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</si>
  <si>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</si>
  <si>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</si>
  <si>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</si>
  <si>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</si>
  <si>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</si>
  <si>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</si>
  <si>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</si>
  <si>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</si>
  <si>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</si>
  <si>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</si>
  <si>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</si>
  <si>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</si>
  <si>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</si>
  <si>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</si>
  <si>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</si>
  <si>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</si>
  <si>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</si>
  <si>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</si>
  <si>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</si>
  <si>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</si>
  <si>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</si>
  <si>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</si>
  <si>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</si>
  <si>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</si>
  <si>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</si>
  <si>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</si>
  <si>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</si>
  <si>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</si>
  <si>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</si>
  <si>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</si>
  <si>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</si>
  <si>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</si>
  <si>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</si>
  <si>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</si>
  <si>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</si>
  <si>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</si>
  <si>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</si>
  <si>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</si>
  <si>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</si>
  <si>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</si>
  <si>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</si>
  <si>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</si>
  <si>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</si>
  <si>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</si>
  <si>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</si>
  <si>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</si>
  <si>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</si>
  <si>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</si>
  <si>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</si>
  <si>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</si>
  <si>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</si>
  <si>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</si>
  <si>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</si>
  <si>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</si>
  <si>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</si>
  <si>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</si>
  <si>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</si>
  <si>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</si>
  <si>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</si>
  <si>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</si>
  <si>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</si>
  <si>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</si>
  <si>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</si>
  <si>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</si>
  <si>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</si>
  <si>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</si>
  <si>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</si>
  <si>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</si>
  <si>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</si>
  <si>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</si>
  <si>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</si>
  <si>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â€¢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</si>
  <si>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</si>
  <si>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</si>
  <si>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</si>
  <si>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</si>
  <si>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</si>
  <si>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</si>
  <si>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</si>
  <si>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</si>
  <si>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</si>
  <si>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</si>
  <si>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</si>
  <si>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</si>
  <si>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</si>
  <si>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</si>
  <si>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</si>
  <si>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</si>
  <si>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</si>
  <si>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</si>
  <si>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</si>
  <si>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</si>
  <si>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</si>
  <si>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</si>
  <si>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</si>
  <si>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</si>
  <si>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</si>
  <si>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</si>
  <si>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</si>
  <si>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</si>
  <si>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</si>
  <si>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</si>
  <si>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</si>
  <si>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</si>
  <si>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</si>
  <si>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</si>
  <si>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</si>
  <si>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</si>
  <si>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</si>
  <si>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</si>
  <si>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</si>
  <si>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</si>
  <si>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</si>
  <si>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</si>
  <si>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</si>
  <si>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</si>
  <si>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</si>
  <si>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</si>
  <si>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</si>
  <si>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</si>
  <si>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</si>
  <si>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</si>
  <si>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</si>
  <si>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</si>
  <si>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</si>
  <si>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</si>
  <si>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</si>
  <si>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</si>
  <si>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</si>
  <si>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</si>
  <si>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</si>
  <si>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</si>
  <si>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</si>
  <si>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</si>
  <si>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</si>
  <si>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</si>
  <si>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</si>
  <si>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</si>
  <si>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</si>
  <si>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</si>
  <si>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</si>
  <si>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</si>
  <si>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</si>
  <si>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</si>
  <si>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</si>
  <si>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</si>
  <si>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</si>
  <si>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</si>
  <si>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</si>
  <si>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</si>
  <si>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</si>
  <si>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</si>
  <si>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</si>
  <si>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</si>
  <si>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</si>
  <si>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</si>
  <si>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</si>
  <si>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</si>
  <si>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</si>
  <si>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</si>
  <si>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</si>
  <si>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</si>
  <si>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</si>
  <si>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</si>
  <si>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</si>
  <si>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</si>
  <si>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</si>
  <si>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</si>
  <si>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</si>
  <si>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</si>
  <si>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</si>
  <si>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</si>
  <si>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</si>
  <si>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</si>
  <si>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</si>
  <si>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</si>
  <si>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</si>
  <si>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</si>
  <si>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</si>
  <si>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</si>
  <si>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</si>
  <si>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</si>
  <si>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</si>
  <si>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</si>
  <si>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</si>
  <si>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</si>
  <si>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</si>
  <si>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</si>
  <si>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</si>
  <si>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</si>
  <si>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</si>
  <si>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</si>
  <si>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</si>
  <si>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</si>
  <si>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</si>
  <si>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</si>
  <si>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</si>
  <si>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</si>
  <si>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</si>
  <si>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</si>
  <si>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</si>
  <si>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</si>
  <si>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</si>
  <si>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</si>
  <si>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</si>
  <si>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</si>
  <si>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</si>
  <si>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</si>
  <si>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</si>
  <si>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</si>
  <si>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</si>
  <si>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</si>
  <si>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ã€Š The Product Order Address ã€‹ ã€Š Address ã€‹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</si>
  <si>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</si>
  <si>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</si>
  <si>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</si>
  <si>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</si>
  <si>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</si>
  <si>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</si>
  <si>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</si>
  <si>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</si>
  <si>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</si>
  <si>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</si>
  <si>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</si>
  <si>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</si>
  <si>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</si>
  <si>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</si>
  <si>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</si>
  <si>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</si>
  <si>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</si>
  <si>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</si>
  <si>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</si>
  <si>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</si>
  <si>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</si>
  <si>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</si>
  <si>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</si>
  <si>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</si>
  <si>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</si>
  <si>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</si>
  <si>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</si>
  <si>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</si>
  <si>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</si>
  <si>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</si>
  <si>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</si>
  <si>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</si>
  <si>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</si>
  <si>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</si>
  <si>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</si>
  <si>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</si>
  <si>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</si>
  <si>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(è¶…åœ°ç†ä¼ç£)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</si>
  <si>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</si>
  <si>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</si>
  <si>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</si>
  <si>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</si>
  <si>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</si>
  <si>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</si>
  <si>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</si>
  <si>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</si>
  <si>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</si>
  <si>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</si>
  <si>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</si>
  <si>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</si>
  <si>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</si>
  <si>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</si>
  <si>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</si>
  <si>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</si>
  <si>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</si>
  <si>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</si>
  <si>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</si>
  <si>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</si>
  <si>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</si>
  <si>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</si>
  <si>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</si>
  <si>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</si>
  <si>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</si>
  <si>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</si>
  <si>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</si>
  <si>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</si>
  <si>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</si>
  <si>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</si>
  <si>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</si>
  <si>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</si>
  <si>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</si>
  <si>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</si>
  <si>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</si>
  <si>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</si>
  <si>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</si>
  <si>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</si>
  <si>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</si>
  <si>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</si>
  <si>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</si>
  <si>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</si>
  <si>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</si>
  <si>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</si>
  <si>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</si>
  <si>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</si>
  <si>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</si>
  <si>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</si>
  <si>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</si>
  <si>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</si>
  <si>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</si>
  <si>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</si>
  <si>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</si>
  <si>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</si>
  <si>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</si>
  <si>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</si>
  <si>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</si>
  <si>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</si>
  <si>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</si>
  <si>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</si>
  <si>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</si>
  <si>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</si>
  <si>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</si>
  <si>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</si>
  <si>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</si>
  <si>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</si>
  <si>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</si>
  <si>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</si>
  <si>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</si>
  <si>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</si>
  <si>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</si>
  <si>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</si>
  <si>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</si>
  <si>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</si>
  <si>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</si>
  <si>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</si>
  <si>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</si>
  <si>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</si>
  <si>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</si>
  <si>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</si>
  <si>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</si>
  <si>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</si>
  <si>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</si>
  <si>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</si>
  <si>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</si>
  <si>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</si>
  <si>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</si>
  <si>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</si>
  <si>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</si>
  <si>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</si>
  <si>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</si>
  <si>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</si>
  <si>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</si>
  <si>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</si>
  <si>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</si>
  <si>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</si>
  <si>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</si>
  <si>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</si>
  <si>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</si>
  <si>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</si>
  <si>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</si>
  <si>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</si>
  <si>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</si>
  <si>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</si>
  <si>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</si>
  <si>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</si>
  <si>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</si>
  <si>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</si>
  <si>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</si>
  <si>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</si>
  <si>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</si>
  <si>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</si>
  <si>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</si>
  <si>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</si>
  <si>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</si>
  <si>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</si>
  <si>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</si>
  <si>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</si>
  <si>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</si>
  <si>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</si>
  <si>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</si>
  <si>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</si>
  <si>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</si>
  <si>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</si>
  <si>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</si>
  <si>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</si>
  <si>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</si>
  <si>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</si>
  <si>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</si>
  <si>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</si>
  <si>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</si>
  <si>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</si>
  <si>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</si>
  <si>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</si>
  <si>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</si>
  <si>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</si>
  <si>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</si>
  <si>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</si>
  <si>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</si>
  <si>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</si>
  <si>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</si>
  <si>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</si>
  <si>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</si>
  <si>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</si>
  <si>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</si>
  <si>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</si>
  <si>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</si>
  <si>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</si>
  <si>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</si>
  <si>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</si>
  <si>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</si>
  <si>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</si>
  <si>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</si>
  <si>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</si>
  <si>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</si>
  <si>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</si>
  <si>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</si>
  <si>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</si>
  <si>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</si>
  <si>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</si>
  <si>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</si>
  <si>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</si>
  <si>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</si>
  <si>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</si>
  <si>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</si>
  <si>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</si>
  <si>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</si>
  <si>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</si>
  <si>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</si>
  <si>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</si>
  <si>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</si>
  <si>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</si>
  <si>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</si>
  <si>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</si>
  <si>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</si>
  <si>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</si>
  <si>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</si>
  <si>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</si>
  <si>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</si>
  <si>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</si>
  <si>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</si>
  <si>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</si>
  <si>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</si>
  <si>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</si>
  <si>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</si>
  <si>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</si>
  <si>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</si>
  <si>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</si>
  <si>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</si>
  <si>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</si>
  <si>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</si>
  <si>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</si>
  <si>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</si>
  <si>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</si>
  <si>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</si>
  <si>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</si>
  <si>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</si>
  <si>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</si>
  <si>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</si>
  <si>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</si>
  <si>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</si>
  <si>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</si>
  <si>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</si>
  <si>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</si>
  <si>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</si>
  <si>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</si>
  <si>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</si>
  <si>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</si>
  <si>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</si>
  <si>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</si>
  <si>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</si>
  <si>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</si>
  <si>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</si>
  <si>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</si>
  <si>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</si>
  <si>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</si>
  <si>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</si>
  <si>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</si>
  <si>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</si>
  <si>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</si>
  <si>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</si>
  <si>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</si>
  <si>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</si>
  <si>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</si>
  <si>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</si>
  <si>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</si>
  <si>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</si>
  <si>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</si>
  <si>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</si>
  <si>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</si>
  <si>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</si>
  <si>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</si>
  <si>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</si>
  <si>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</si>
  <si>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</si>
  <si>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</si>
  <si>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</si>
  <si>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</si>
  <si>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</si>
  <si>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</si>
  <si>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</si>
  <si>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</si>
  <si>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</si>
  <si>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</si>
  <si>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</si>
  <si>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</si>
  <si>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</si>
  <si>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</si>
  <si>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</si>
  <si>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</si>
  <si>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</si>
  <si>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</si>
  <si>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</si>
  <si>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</si>
  <si>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</si>
  <si>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</si>
  <si>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</si>
  <si>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â€” â€” â€”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</si>
  <si>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</si>
  <si>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</si>
  <si>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</si>
  <si>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</si>
  <si>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</si>
  <si>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</si>
  <si>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</si>
  <si>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</si>
  <si>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</si>
  <si>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</si>
  <si>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</si>
  <si>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</si>
  <si>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</si>
  <si>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</si>
  <si>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</si>
  <si>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</si>
  <si>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</si>
  <si>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</si>
  <si>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</si>
  <si>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</si>
  <si>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</si>
  <si>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</si>
  <si>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</si>
  <si>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</si>
  <si>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</si>
  <si>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</si>
  <si>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</si>
  <si>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</si>
  <si>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</si>
  <si>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</si>
  <si>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</si>
  <si>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</si>
  <si>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</si>
  <si>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</si>
  <si>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</si>
  <si>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</si>
  <si>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</si>
  <si>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</si>
  <si>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</si>
  <si>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</si>
  <si>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</si>
  <si>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</si>
  <si>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</si>
  <si>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</si>
  <si>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</si>
  <si>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</si>
  <si>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</si>
  <si>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</si>
  <si>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</si>
  <si>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</si>
  <si>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</si>
  <si>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</si>
  <si>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</si>
  <si>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</si>
  <si>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</si>
  <si>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</si>
  <si>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</si>
  <si>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</si>
  <si>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</si>
  <si>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</si>
  <si>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</si>
  <si>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</si>
  <si>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</si>
  <si>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</si>
  <si>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</si>
  <si>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</si>
  <si>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</si>
  <si>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</si>
  <si>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</si>
  <si>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</si>
  <si>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</si>
  <si>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</si>
  <si>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</si>
  <si>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</si>
  <si>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</si>
  <si>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</si>
  <si>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</si>
  <si>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</si>
  <si>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</si>
  <si>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</si>
  <si>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</si>
  <si>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</si>
  <si>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</si>
  <si>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</si>
  <si>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</si>
  <si>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</si>
  <si>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</si>
  <si>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</si>
  <si>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</si>
  <si>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</si>
  <si>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</si>
  <si>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</si>
  <si>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</si>
  <si>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</si>
  <si>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</si>
  <si>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</si>
  <si>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</si>
  <si>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</si>
  <si>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</si>
  <si>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</si>
  <si>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</si>
  <si>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</si>
  <si>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</si>
  <si>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</si>
  <si>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</si>
  <si>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</si>
  <si>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</si>
  <si>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</si>
  <si>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</si>
  <si>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</si>
  <si>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</si>
  <si>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</si>
  <si>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</si>
  <si>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</si>
  <si>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</si>
  <si>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</si>
  <si>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</si>
  <si>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</si>
  <si>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</si>
  <si>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</si>
  <si>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</si>
  <si>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</si>
  <si>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</si>
  <si>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</si>
  <si>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</si>
  <si>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</si>
  <si>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</si>
  <si>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</si>
  <si>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</si>
  <si>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</si>
  <si>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</si>
  <si>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</si>
  <si>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</si>
  <si>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</si>
  <si>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</si>
  <si>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</si>
  <si>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</si>
  <si>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</si>
  <si>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</si>
  <si>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</si>
  <si>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</si>
  <si>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</si>
  <si>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</si>
  <si>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</si>
  <si>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</si>
  <si>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</si>
  <si>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</si>
  <si>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</si>
  <si>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</si>
  <si>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</si>
  <si>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</si>
  <si>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</si>
  <si>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</si>
  <si>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</si>
  <si>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</si>
  <si>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</si>
  <si>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</si>
  <si>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</si>
  <si>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</si>
  <si>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</si>
  <si>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</si>
  <si>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</si>
  <si>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</si>
  <si>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</si>
  <si>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</si>
  <si>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</si>
  <si>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</si>
  <si>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</si>
  <si>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</si>
  <si>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</si>
  <si>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</si>
  <si>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</si>
  <si>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</si>
  <si>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</si>
  <si>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</si>
  <si>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</si>
  <si>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</si>
  <si>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</si>
  <si>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</si>
  <si>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</si>
  <si>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</si>
  <si>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</si>
  <si>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</si>
  <si>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</si>
  <si>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</si>
  <si>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</si>
  <si>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</si>
  <si>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</si>
  <si>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</si>
  <si>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</si>
  <si>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</si>
  <si>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</si>
  <si>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</si>
  <si>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</si>
  <si>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</si>
  <si>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</si>
  <si>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</si>
  <si>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</si>
  <si>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</si>
  <si>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</si>
  <si>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</si>
  <si>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</si>
  <si>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</si>
  <si>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</si>
  <si>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</si>
  <si>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â€”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</si>
  <si>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</si>
  <si>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</si>
  <si>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</si>
  <si>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</si>
  <si>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</si>
  <si>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</si>
  <si>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</si>
  <si>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</si>
  <si>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</si>
  <si>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</si>
  <si>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</si>
  <si>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</si>
  <si>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</si>
  <si>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</si>
  <si>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</si>
  <si>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</si>
  <si>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</si>
  <si>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</si>
  <si>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</si>
  <si>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</si>
  <si>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</si>
  <si>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</si>
  <si>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</si>
  <si>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</si>
  <si>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</si>
  <si>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</si>
  <si>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</si>
  <si>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</si>
  <si>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</si>
  <si>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</si>
  <si>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</si>
  <si>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</si>
  <si>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</si>
  <si>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</si>
  <si>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</si>
  <si>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</si>
  <si>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</si>
  <si>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</si>
  <si>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</si>
  <si>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</si>
  <si>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</si>
  <si>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</si>
  <si>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</si>
  <si>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</si>
  <si>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</si>
  <si>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</si>
  <si>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</si>
  <si>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</si>
  <si>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</si>
  <si>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</si>
  <si>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</si>
  <si>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</si>
  <si>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</si>
  <si>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</si>
  <si>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</si>
  <si>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</si>
  <si>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</si>
  <si>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</si>
  <si>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</si>
  <si>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</si>
  <si>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</si>
  <si>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</si>
  <si>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</si>
  <si>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</si>
  <si>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</si>
  <si>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</si>
  <si>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</si>
  <si>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</si>
  <si>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</si>
  <si>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</si>
  <si>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</si>
  <si>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</si>
  <si>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</si>
  <si>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</si>
  <si>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</si>
  <si>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</si>
  <si>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</si>
  <si>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</si>
  <si>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</si>
  <si>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</si>
  <si>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</si>
  <si>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</si>
  <si>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</si>
  <si>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</si>
  <si>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</si>
  <si>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</si>
  <si>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</si>
  <si>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</si>
  <si>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</si>
  <si>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</si>
  <si>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</si>
  <si>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</si>
  <si>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</si>
  <si>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</si>
  <si>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</si>
  <si>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</si>
  <si>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</si>
  <si>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</si>
  <si>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</si>
  <si>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</si>
  <si>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</si>
  <si>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</si>
  <si>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</si>
  <si>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</si>
  <si>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</si>
  <si>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</si>
  <si>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</si>
  <si>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</si>
  <si>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</si>
  <si>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</si>
  <si>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</si>
  <si>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</si>
  <si>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</si>
  <si>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</si>
  <si>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</si>
  <si>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</si>
  <si>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</si>
  <si>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</si>
  <si>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</si>
  <si>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</si>
  <si>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</si>
  <si>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</si>
  <si>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</si>
  <si>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</si>
  <si>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</si>
  <si>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</si>
  <si>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</si>
  <si>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</si>
  <si>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</si>
  <si>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</si>
  <si>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</si>
  <si>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</si>
  <si>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</si>
  <si>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</si>
  <si>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</si>
  <si>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</si>
  <si>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</si>
  <si>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</si>
  <si>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</si>
  <si>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</si>
  <si>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</si>
  <si>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</si>
  <si>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</si>
  <si>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</si>
  <si>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</si>
  <si>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</si>
  <si>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</si>
  <si>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</si>
  <si>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</si>
  <si>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</si>
  <si>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</si>
  <si>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</si>
  <si>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</si>
  <si>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</si>
  <si>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</si>
  <si>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</si>
  <si>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</si>
  <si>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</si>
  <si>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</si>
  <si>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</si>
  <si>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</si>
  <si>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</si>
  <si>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</si>
  <si>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</si>
  <si>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</si>
  <si>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</si>
  <si>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</si>
  <si>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</si>
  <si>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</si>
  <si>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</si>
  <si>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</si>
  <si>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</si>
  <si>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</si>
  <si>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</si>
  <si>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</si>
  <si>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</si>
  <si>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</si>
  <si>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</si>
  <si>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</si>
  <si>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</si>
  <si>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</si>
  <si>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</si>
  <si>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</si>
  <si>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</si>
  <si>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</si>
  <si>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</si>
  <si>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</si>
  <si>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</si>
  <si>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</si>
  <si>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</si>
  <si>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</si>
  <si>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</si>
  <si>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</si>
  <si>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</si>
  <si>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</si>
  <si>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</si>
  <si>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</si>
  <si>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</si>
  <si>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</si>
  <si>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</si>
  <si>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</si>
  <si>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</si>
  <si>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</si>
  <si>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</si>
  <si>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</si>
  <si>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</si>
  <si>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</si>
  <si>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</si>
  <si>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</si>
  <si>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</si>
  <si>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</si>
  <si>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</si>
  <si>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</si>
  <si>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</si>
  <si>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</si>
  <si>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</si>
  <si>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</si>
  <si>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</si>
  <si>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</si>
  <si>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</si>
  <si>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</si>
  <si>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</si>
  <si>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</si>
  <si>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</si>
  <si>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</si>
  <si>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</si>
  <si>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</si>
  <si>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</si>
  <si>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</si>
  <si>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</si>
  <si>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</si>
  <si>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</si>
  <si>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</si>
  <si>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</si>
  <si>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</si>
  <si>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</si>
  <si>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</si>
  <si>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</si>
  <si>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</si>
  <si>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</si>
  <si>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</si>
  <si>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</si>
  <si>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</si>
  <si>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</si>
  <si>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</si>
  <si>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</si>
  <si>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</si>
  <si>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</si>
  <si>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</si>
  <si>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</si>
  <si>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</si>
  <si>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</si>
  <si>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</si>
  <si>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</si>
  <si>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</si>
  <si>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</si>
  <si>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</si>
  <si>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</si>
  <si>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</si>
  <si>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</si>
  <si>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</si>
  <si>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</si>
  <si>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</si>
  <si>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</si>
  <si>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</si>
  <si>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</si>
  <si>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</si>
  <si>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</si>
  <si>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</si>
  <si>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</si>
  <si>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</si>
  <si>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</si>
  <si>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</si>
  <si>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</si>
  <si>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</si>
  <si>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</si>
  <si>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</si>
  <si>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</si>
  <si>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</si>
  <si>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</si>
  <si>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</si>
  <si>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</si>
  <si>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</si>
  <si>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</si>
  <si>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</si>
  <si>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</si>
  <si>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</si>
  <si>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</si>
  <si>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</si>
  <si>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</si>
  <si>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</si>
  <si>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</si>
  <si>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</si>
  <si>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</si>
  <si>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</si>
  <si>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</si>
  <si>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</si>
  <si>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</si>
  <si>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</si>
  <si>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</si>
  <si>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</si>
  <si>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</si>
  <si>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</si>
  <si>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</si>
  <si>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</si>
  <si>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</si>
  <si>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</si>
  <si>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</si>
  <si>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</si>
  <si>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</si>
  <si>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</si>
  <si>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</si>
  <si>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</si>
  <si>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</si>
  <si>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</si>
  <si>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</si>
  <si>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</si>
  <si>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</si>
  <si>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</si>
  <si>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</si>
  <si>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</si>
  <si>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</si>
  <si>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</si>
  <si>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</si>
  <si>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</si>
  <si>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</si>
  <si>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</si>
  <si>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</si>
  <si>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</si>
  <si>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</si>
  <si>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</si>
  <si>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</si>
  <si>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</si>
  <si>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</si>
  <si>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</si>
  <si>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</si>
  <si>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</si>
  <si>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</si>
  <si>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</si>
  <si>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</si>
  <si>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</si>
  <si>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</si>
  <si>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</si>
  <si>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</si>
  <si>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</si>
  <si>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</si>
  <si>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</si>
  <si>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</si>
  <si>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</si>
  <si>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</si>
  <si>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</si>
  <si>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</si>
  <si>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</si>
  <si>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</si>
  <si>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</si>
  <si>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</si>
  <si>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</si>
  <si>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</si>
  <si>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</si>
  <si>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</si>
  <si>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</si>
  <si>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</si>
  <si>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</si>
  <si>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</si>
  <si>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</si>
  <si>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</si>
  <si>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</si>
  <si>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</si>
  <si>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</si>
  <si>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</si>
  <si>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</si>
  <si>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</si>
  <si>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</si>
  <si>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</si>
  <si>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</si>
  <si>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</si>
  <si>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</si>
  <si>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</si>
  <si>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</si>
  <si>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</si>
  <si>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</si>
  <si>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</si>
  <si>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</si>
  <si>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</si>
  <si>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</si>
  <si>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</si>
  <si>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</si>
  <si>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</si>
  <si>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</si>
  <si>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</si>
  <si>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</si>
  <si>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</si>
  <si>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</si>
  <si>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</si>
  <si>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</si>
  <si>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</si>
  <si>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</si>
  <si>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</si>
  <si>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</si>
  <si>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</si>
  <si>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</si>
  <si>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</si>
  <si>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</si>
  <si>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</si>
  <si>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</si>
  <si>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</si>
  <si>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</si>
  <si>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</si>
  <si>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</si>
  <si>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</si>
  <si>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</si>
  <si>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</si>
  <si>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</si>
  <si>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</si>
  <si>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</si>
  <si>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</si>
  <si>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</si>
  <si>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</si>
  <si>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</si>
  <si>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</si>
  <si>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</si>
  <si>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</si>
  <si>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</si>
  <si>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</si>
  <si>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</si>
  <si>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</si>
  <si>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</si>
  <si>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</si>
  <si>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</si>
  <si>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</si>
  <si>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</si>
  <si>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</si>
  <si>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</si>
  <si>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</si>
  <si>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</si>
  <si>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</si>
  <si>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</si>
  <si>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</si>
  <si>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</si>
  <si>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</si>
  <si>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</si>
  <si>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</si>
  <si>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</si>
  <si>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</si>
  <si>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</si>
  <si>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</si>
  <si>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</si>
  <si>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</si>
  <si>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</si>
  <si>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</si>
  <si>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</si>
  <si>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</si>
  <si>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</si>
  <si>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</si>
  <si>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</si>
  <si>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</si>
  <si>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</si>
  <si>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</si>
  <si>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</si>
  <si>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</si>
  <si>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</si>
  <si>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</si>
  <si>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</si>
  <si>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</si>
  <si>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</si>
  <si>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</si>
  <si>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</si>
  <si>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</si>
  <si>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</si>
  <si>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</si>
  <si>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</si>
  <si>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</si>
  <si>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</si>
  <si>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</si>
  <si>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</si>
  <si>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</si>
  <si>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</si>
  <si>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</si>
  <si>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</si>
  <si>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</si>
  <si>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</si>
  <si>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</si>
  <si>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</si>
  <si>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</si>
  <si>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</si>
  <si>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</si>
  <si>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</si>
  <si>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</si>
  <si>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</si>
  <si>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</si>
  <si>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</si>
  <si>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</si>
  <si>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</si>
  <si>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</si>
  <si>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</si>
  <si>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</si>
  <si>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</si>
  <si>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</si>
  <si>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</si>
  <si>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</si>
  <si>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</si>
  <si>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</si>
  <si>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</si>
  <si>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</si>
  <si>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</si>
  <si>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</si>
  <si>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</si>
  <si>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</si>
  <si>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</si>
  <si>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</si>
  <si>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</si>
  <si>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</si>
  <si>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</si>
  <si>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</si>
  <si>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</si>
  <si>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</si>
  <si>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</si>
  <si>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</si>
  <si>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</si>
  <si>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</si>
  <si>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</si>
  <si>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</si>
  <si>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</si>
  <si>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</si>
  <si>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</si>
  <si>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</si>
  <si>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</si>
  <si>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</si>
  <si>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</si>
  <si>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</si>
  <si>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</si>
  <si>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</si>
  <si>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</si>
  <si>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</si>
  <si>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</si>
  <si>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</si>
  <si>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</si>
  <si>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</si>
  <si>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</si>
  <si>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</si>
  <si>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</si>
  <si>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</si>
  <si>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</si>
  <si>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</si>
  <si>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</si>
  <si>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</si>
  <si>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</si>
  <si>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</si>
  <si>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</si>
  <si>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</si>
  <si>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</si>
  <si>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</si>
  <si>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</si>
  <si>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</si>
  <si>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</si>
  <si>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</si>
  <si>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</si>
  <si>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</si>
  <si>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</si>
  <si>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</si>
  <si>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</si>
  <si>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</si>
  <si>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</si>
  <si>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</si>
  <si>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</si>
  <si>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</si>
  <si>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</si>
  <si>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</si>
  <si>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</si>
  <si>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</si>
  <si>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</si>
  <si>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</si>
  <si>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</si>
  <si>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</si>
  <si>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</si>
  <si>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</si>
  <si>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</si>
  <si>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</si>
  <si>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</si>
  <si>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</si>
  <si>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</si>
  <si>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</si>
  <si>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</si>
  <si>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</si>
  <si>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</si>
  <si>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</si>
  <si>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</si>
  <si>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</si>
  <si>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</si>
  <si>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</si>
  <si>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</si>
  <si>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</si>
  <si>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</si>
  <si>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</si>
  <si>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</si>
  <si>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</si>
  <si>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</si>
  <si>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</si>
  <si>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</si>
  <si>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</si>
  <si>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</si>
  <si>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</si>
  <si>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</si>
  <si>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</si>
  <si>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</si>
  <si>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</si>
  <si>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</si>
  <si>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</si>
  <si>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</si>
  <si>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</si>
  <si>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</si>
  <si>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</si>
  <si>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</si>
  <si>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</si>
  <si>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</si>
  <si>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</si>
  <si>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</si>
  <si>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</si>
  <si>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</si>
  <si>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</si>
  <si>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</si>
  <si>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</si>
  <si>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</si>
  <si>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</si>
  <si>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</si>
  <si>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</si>
  <si>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</si>
  <si>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</si>
  <si>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</si>
  <si>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</si>
  <si>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</si>
  <si>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</si>
  <si>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</si>
  <si>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</si>
  <si>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</si>
  <si>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</si>
  <si>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</si>
  <si>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</si>
  <si>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</si>
  <si>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</si>
  <si>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</si>
  <si>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</si>
  <si>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</si>
  <si>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</si>
  <si>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</si>
  <si>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</si>
  <si>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</si>
  <si>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</si>
  <si>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</si>
  <si>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</si>
  <si>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</si>
  <si>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</si>
  <si>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</si>
  <si>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</si>
  <si>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</si>
  <si>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</si>
  <si>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</si>
  <si>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</si>
  <si>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</si>
  <si>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</si>
  <si>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</si>
  <si>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</si>
  <si>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</si>
  <si>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</si>
  <si>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</si>
  <si>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</si>
  <si>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</si>
  <si>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</si>
  <si>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</si>
  <si>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</si>
  <si>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</si>
  <si>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</si>
  <si>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</si>
  <si>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</si>
  <si>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</si>
  <si>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</si>
  <si>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</si>
  <si>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</si>
  <si>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</si>
  <si>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</si>
  <si>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</si>
  <si>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</si>
  <si>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</si>
  <si>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</si>
  <si>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</si>
  <si>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</si>
  <si>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</si>
  <si>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</si>
  <si>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</si>
  <si>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</si>
  <si>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</si>
  <si>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</si>
  <si>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</si>
  <si>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</si>
  <si>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</si>
  <si>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</si>
  <si>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</si>
  <si>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</si>
  <si>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</si>
  <si>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</si>
  <si>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</si>
  <si>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</si>
  <si>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</si>
  <si>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</si>
  <si>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</si>
  <si>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</si>
  <si>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</si>
  <si>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</si>
  <si>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</si>
  <si>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</si>
  <si>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</si>
  <si>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</si>
  <si>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</si>
  <si>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</si>
  <si>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</si>
  <si>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</si>
  <si>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</si>
  <si>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</si>
  <si>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</si>
  <si>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</si>
  <si>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</si>
  <si>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</si>
  <si>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</si>
  <si>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</si>
  <si>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</si>
  <si>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</si>
  <si>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</si>
  <si>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</si>
  <si>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</si>
  <si>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</si>
  <si>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</si>
  <si>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</si>
  <si>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</si>
  <si>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</si>
  <si>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</si>
  <si>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</si>
  <si>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</si>
  <si>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</si>
  <si>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</si>
  <si>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</si>
  <si>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</si>
  <si>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</si>
  <si>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</si>
  <si>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</si>
  <si>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</si>
  <si>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</si>
  <si>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</si>
  <si>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</si>
  <si>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</si>
  <si>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</si>
  <si>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</si>
  <si>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</si>
  <si>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</si>
  <si>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</si>
  <si>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</si>
  <si>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</si>
  <si>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</si>
  <si>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</si>
  <si>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</si>
  <si>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</si>
  <si>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</si>
  <si>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</si>
  <si>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</si>
  <si>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</si>
  <si>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</si>
  <si>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</si>
  <si>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</si>
  <si>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</si>
  <si>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</si>
  <si>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</si>
  <si>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</si>
  <si>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</si>
  <si>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</si>
  <si>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</si>
  <si>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</si>
  <si>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</si>
  <si>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</si>
  <si>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</si>
  <si>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</si>
  <si>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</si>
  <si>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</si>
  <si>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</si>
  <si>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</si>
  <si>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</si>
  <si>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</si>
  <si>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</si>
  <si>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</si>
  <si>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</si>
  <si>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</si>
  <si>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</si>
  <si>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</si>
  <si>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</si>
  <si>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</si>
  <si>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</si>
  <si>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</si>
  <si>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</si>
  <si>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</si>
  <si>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</si>
  <si>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</si>
  <si>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</si>
  <si>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</si>
  <si>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</si>
  <si>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</si>
  <si>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</si>
  <si>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</si>
  <si>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</si>
  <si>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</si>
  <si>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</si>
  <si>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</si>
  <si>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</si>
  <si>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</si>
  <si>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</si>
  <si>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</si>
  <si>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</si>
  <si>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</si>
  <si>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</si>
  <si>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</si>
  <si>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</si>
  <si>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</si>
  <si>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</si>
  <si>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</si>
  <si>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</si>
  <si>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</si>
  <si>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</si>
  <si>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</si>
  <si>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</si>
  <si>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</si>
  <si>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</si>
  <si>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</si>
  <si>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</si>
  <si>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</si>
  <si>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</si>
  <si>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</si>
  <si>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</si>
  <si>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</si>
  <si>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</si>
  <si>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</si>
  <si>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</si>
  <si>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</si>
  <si>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</si>
  <si>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</si>
  <si>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</si>
  <si>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</si>
  <si>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</si>
  <si>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</si>
  <si>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</si>
  <si>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</si>
  <si>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</si>
  <si>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</si>
  <si>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</si>
  <si>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</si>
  <si>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</si>
  <si>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</si>
  <si>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</si>
  <si>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</si>
  <si>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</si>
  <si>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</si>
  <si>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</si>
  <si>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</si>
  <si>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</si>
  <si>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</si>
  <si>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</si>
  <si>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</si>
  <si>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</si>
  <si>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</si>
  <si>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</si>
  <si>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</si>
  <si>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</si>
  <si>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</si>
  <si>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</si>
  <si>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</si>
  <si>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</si>
  <si>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</si>
  <si>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</si>
  <si>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</si>
  <si>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</si>
  <si>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</si>
  <si>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</si>
  <si>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</si>
  <si>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</si>
  <si>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</si>
  <si>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</si>
  <si>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</si>
  <si>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</si>
  <si>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</si>
  <si>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</si>
  <si>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</si>
  <si>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</si>
  <si>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</si>
  <si>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</si>
  <si>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</si>
  <si>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</si>
  <si>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</si>
  <si>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</si>
  <si>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</si>
  <si>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</si>
  <si>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</si>
  <si>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</si>
  <si>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</si>
  <si>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</si>
  <si>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</si>
  <si>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</si>
  <si>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</si>
  <si>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</si>
  <si>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</si>
  <si>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</si>
  <si>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</si>
  <si>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</si>
  <si>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</si>
  <si>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</si>
  <si>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</si>
  <si>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</si>
  <si>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</si>
  <si>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</si>
  <si>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</si>
  <si>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</si>
  <si>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</si>
  <si>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</si>
  <si>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</si>
  <si>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</si>
  <si>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</si>
  <si>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</si>
  <si>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</si>
  <si>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</si>
  <si>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</si>
  <si>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</si>
  <si>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</si>
  <si>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</si>
  <si>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</si>
  <si>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</si>
  <si>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</si>
  <si>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</si>
  <si>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</si>
  <si>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</si>
  <si>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</si>
  <si>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</si>
  <si>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</si>
  <si>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</si>
  <si>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</si>
  <si>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</si>
  <si>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</si>
  <si>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</si>
  <si>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</si>
  <si>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</si>
  <si>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</si>
  <si>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</si>
  <si>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</si>
  <si>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</si>
  <si>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</si>
  <si>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</si>
  <si>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</si>
  <si>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</si>
  <si>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</si>
  <si>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</si>
  <si>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</si>
  <si>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</si>
  <si>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</si>
  <si>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</si>
  <si>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</si>
  <si>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</si>
  <si>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</si>
  <si>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</si>
  <si>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</si>
  <si>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</si>
  <si>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</si>
  <si>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</si>
  <si>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</si>
  <si>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</si>
  <si>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</si>
  <si>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</si>
  <si>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</si>
  <si>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</si>
  <si>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</si>
  <si>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</si>
  <si>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</si>
  <si>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</si>
  <si>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</si>
  <si>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</si>
  <si>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</si>
  <si>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</si>
  <si>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</si>
  <si>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</si>
  <si>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</si>
  <si>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</si>
  <si>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</si>
  <si>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</si>
  <si>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</si>
  <si>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</si>
  <si>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</si>
  <si>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</si>
  <si>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</si>
  <si>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</si>
  <si>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</si>
  <si>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</si>
  <si>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</si>
  <si>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</si>
  <si>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</si>
  <si>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</si>
  <si>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</si>
  <si>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</si>
  <si>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</si>
  <si>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</si>
  <si>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</si>
  <si>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</si>
  <si>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</si>
  <si>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</si>
  <si>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</si>
  <si>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</si>
  <si>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</si>
  <si>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</si>
  <si>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</si>
  <si>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</si>
  <si>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</si>
  <si>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</si>
  <si>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</si>
  <si>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</si>
  <si>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</si>
  <si>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</si>
  <si>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</si>
  <si>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</si>
  <si>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</si>
  <si>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</si>
  <si>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</si>
  <si>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</si>
  <si>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</si>
  <si>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</si>
  <si>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</si>
  <si>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</si>
  <si>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</si>
  <si>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</si>
  <si>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</si>
  <si>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</si>
  <si>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</si>
  <si>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</si>
  <si>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</si>
  <si>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</si>
  <si>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</si>
  <si>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</si>
  <si>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</si>
  <si>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</si>
  <si>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</si>
  <si>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</si>
  <si>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</si>
  <si>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</si>
  <si>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</si>
  <si>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</si>
  <si>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</si>
  <si>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</si>
  <si>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</si>
  <si>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</si>
  <si>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</si>
  <si>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</si>
  <si>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</si>
  <si>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</si>
  <si>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</si>
  <si>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</si>
  <si>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</si>
  <si>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</si>
  <si>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</si>
  <si>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</si>
  <si>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</si>
  <si>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</si>
  <si>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</si>
  <si>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</si>
  <si>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</si>
  <si>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</si>
  <si>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</si>
  <si>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</si>
  <si>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</si>
  <si>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</si>
  <si>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</si>
  <si>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</si>
  <si>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</si>
  <si>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</si>
  <si>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</si>
  <si>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</si>
  <si>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</si>
  <si>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</si>
  <si>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</si>
  <si>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</si>
  <si>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</si>
  <si>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</si>
  <si>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</si>
  <si>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</si>
  <si>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</si>
  <si>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</si>
  <si>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</si>
  <si>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</si>
  <si>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</si>
  <si>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</si>
  <si>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</si>
  <si>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</si>
  <si>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</si>
  <si>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</si>
  <si>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</si>
  <si>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</si>
  <si>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</si>
  <si>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</si>
  <si>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</si>
  <si>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</si>
  <si>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</si>
  <si>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</si>
  <si>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</si>
  <si>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</si>
  <si>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</si>
  <si>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</si>
  <si>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</si>
  <si>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</si>
  <si>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</si>
  <si>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</si>
  <si>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</si>
  <si>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</si>
  <si>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</si>
  <si>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</si>
  <si>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</si>
  <si>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</si>
  <si>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</si>
  <si>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</si>
  <si>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</si>
  <si>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</si>
  <si>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</si>
  <si>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</si>
  <si>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</si>
  <si>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</si>
  <si>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</si>
  <si>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</si>
  <si>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</si>
  <si>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</si>
  <si>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</si>
  <si>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</si>
  <si>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</si>
  <si>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</si>
  <si>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</si>
  <si>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</si>
  <si>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</si>
  <si>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</si>
  <si>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</si>
  <si>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</si>
  <si>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</si>
  <si>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</si>
  <si>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</si>
  <si>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</si>
  <si>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</si>
  <si>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</si>
  <si>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</si>
  <si>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</si>
  <si>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</si>
  <si>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</si>
  <si>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</si>
  <si>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</si>
  <si>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</si>
  <si>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</si>
  <si>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</si>
  <si>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</si>
  <si>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</si>
  <si>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</si>
  <si>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</si>
  <si>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</si>
  <si>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</si>
  <si>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</si>
  <si>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</si>
  <si>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</si>
  <si>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</si>
  <si>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</si>
  <si>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</si>
  <si>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</si>
  <si>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</si>
  <si>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</si>
  <si>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</si>
  <si>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</si>
  <si>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</si>
  <si>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</si>
  <si>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</si>
  <si>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</si>
  <si>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</si>
  <si>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</si>
  <si>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</si>
  <si>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</si>
  <si>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</si>
  <si>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</si>
  <si>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</si>
  <si>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</si>
  <si>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</si>
  <si>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</si>
  <si>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</si>
  <si>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</si>
  <si>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</si>
  <si>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</si>
  <si>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</si>
  <si>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</si>
  <si>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</si>
  <si>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</si>
  <si>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</si>
  <si>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</si>
  <si>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</si>
  <si>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</si>
  <si>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</si>
  <si>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</si>
  <si>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</si>
  <si>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</si>
  <si>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</si>
  <si>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</si>
  <si>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</si>
  <si>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</si>
  <si>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</si>
  <si>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</si>
  <si>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</si>
  <si>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</si>
  <si>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</si>
  <si>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</si>
  <si>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</si>
  <si>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</si>
  <si>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</si>
  <si>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</si>
  <si>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</si>
  <si>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</si>
  <si>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</si>
  <si>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</si>
  <si>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</si>
  <si>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</si>
  <si>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</si>
  <si>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</si>
  <si>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</si>
  <si>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</si>
  <si>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</si>
  <si>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</si>
  <si>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</si>
  <si>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</si>
  <si>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</si>
  <si>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</si>
  <si>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Â·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</si>
  <si>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</si>
  <si>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</si>
  <si>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</si>
  <si>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</si>
  <si>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</si>
  <si>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</si>
  <si>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</si>
  <si>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</si>
  <si>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</si>
  <si>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</si>
  <si>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</si>
  <si>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</si>
  <si>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</si>
  <si>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</si>
  <si>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</si>
  <si>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</si>
  <si>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</si>
  <si>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</si>
  <si>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</si>
  <si>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</si>
  <si>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</si>
  <si>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</si>
  <si>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</si>
  <si>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</si>
  <si>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</si>
  <si>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</si>
  <si>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</si>
  <si>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</si>
  <si>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</si>
  <si>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</si>
  <si>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</si>
  <si>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</si>
  <si>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</si>
  <si>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â€”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</si>
  <si>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</si>
  <si>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</si>
  <si>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</si>
  <si>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</si>
  <si>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</si>
  <si>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</si>
  <si>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</si>
  <si>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</si>
  <si>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</si>
  <si>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</si>
  <si>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</si>
  <si>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</si>
  <si>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</si>
  <si>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</si>
  <si>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</si>
  <si>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</si>
  <si>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</si>
  <si>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</si>
  <si>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</si>
  <si>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</si>
  <si>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</si>
  <si>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</si>
  <si>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</si>
  <si>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</si>
  <si>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</si>
  <si>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</si>
  <si>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</si>
  <si>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</si>
  <si>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</si>
  <si>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</si>
  <si>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</si>
  <si>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</si>
  <si>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</si>
  <si>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</si>
  <si>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</si>
  <si>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</si>
  <si>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</si>
  <si>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</si>
  <si>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</si>
  <si>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</si>
  <si>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</si>
  <si>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</si>
  <si>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</si>
  <si>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</si>
  <si>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</si>
  <si>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</si>
  <si>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</si>
  <si>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</si>
  <si>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</si>
  <si>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</si>
  <si>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</si>
  <si>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</si>
  <si>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</si>
  <si>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</si>
  <si>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</si>
  <si>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</si>
  <si>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</si>
  <si>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</si>
  <si>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</si>
  <si>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</si>
  <si>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</si>
  <si>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</si>
  <si>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</si>
  <si>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</si>
  <si>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</si>
  <si>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</si>
  <si>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</si>
  <si>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</si>
  <si>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</si>
  <si>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</si>
  <si>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</si>
  <si>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</si>
  <si>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</si>
  <si>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</si>
  <si>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</si>
  <si>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</si>
  <si>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</si>
  <si>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</si>
  <si>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</si>
  <si>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</si>
  <si>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</si>
  <si>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</si>
  <si>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</si>
  <si>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</si>
  <si>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</si>
  <si>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</si>
  <si>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</si>
  <si>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</si>
  <si>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</si>
  <si>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</si>
  <si>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</si>
  <si>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</si>
  <si>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</si>
  <si>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</si>
  <si>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</si>
  <si>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</si>
  <si>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</si>
  <si>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</si>
  <si>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</si>
  <si>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</si>
  <si>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</si>
  <si>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</si>
  <si>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</si>
  <si>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</si>
  <si>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</si>
  <si>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</si>
  <si>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</si>
  <si>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</si>
  <si>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</si>
  <si>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</si>
  <si>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</si>
  <si>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</si>
  <si>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â€¢ I received two other similar products from you.
â€¢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</si>
  <si>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</si>
  <si>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</si>
  <si>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</si>
  <si>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</si>
  <si>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</si>
  <si>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</si>
  <si>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</si>
  <si>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</si>
  <si>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</si>
  <si>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</si>
  <si>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</si>
  <si>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</si>
  <si>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</si>
  <si>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</si>
  <si>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</si>
  <si>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</si>
  <si>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</si>
  <si>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</si>
  <si>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</si>
  <si>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</si>
  <si>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</si>
  <si>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</si>
  <si>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</si>
  <si>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</si>
  <si>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</si>
  <si>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</si>
  <si>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</si>
  <si>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</si>
  <si>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</si>
  <si>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</si>
  <si>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</si>
  <si>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</si>
  <si>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</si>
  <si>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</si>
  <si>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</si>
  <si>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</si>
  <si>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</si>
  <si>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</si>
  <si>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</si>
  <si>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</si>
  <si>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</si>
  <si>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</si>
  <si>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</si>
  <si>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</si>
  <si>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</si>
  <si>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</si>
  <si>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</si>
  <si>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</si>
  <si>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</si>
  <si>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</si>
  <si>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</si>
  <si>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</si>
  <si>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</si>
  <si>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</si>
  <si>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</si>
  <si>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</si>
  <si>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</si>
  <si>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</si>
  <si>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</si>
  <si>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</si>
  <si>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</si>
  <si>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</si>
  <si>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</si>
  <si>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</si>
  <si>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</si>
  <si>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</si>
  <si>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</si>
  <si>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</si>
  <si>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</si>
  <si>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</si>
  <si>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</si>
  <si>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</si>
  <si>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</si>
  <si>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</si>
  <si>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</si>
  <si>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</si>
  <si>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</si>
  <si>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</si>
  <si>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</si>
  <si>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</si>
  <si>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</si>
  <si>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</si>
  <si>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</si>
  <si>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</si>
  <si>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</si>
  <si>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</si>
  <si>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</si>
  <si>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</si>
  <si>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</si>
  <si>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</si>
  <si>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</si>
  <si>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</si>
  <si>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</si>
  <si>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</si>
  <si>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</si>
  <si>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</si>
  <si>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</si>
  <si>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</si>
  <si>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</si>
  <si>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</si>
  <si>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</si>
  <si>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</si>
  <si>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</si>
  <si>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</si>
  <si>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</si>
  <si>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</si>
  <si>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</si>
  <si>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</si>
  <si>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</si>
  <si>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</si>
  <si>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</si>
  <si>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</si>
  <si>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</si>
  <si>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</si>
  <si>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</si>
  <si>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</si>
  <si>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</si>
  <si>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</si>
  <si>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</si>
  <si>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</si>
  <si>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</si>
  <si>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</si>
  <si>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</si>
  <si>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</si>
  <si>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</si>
  <si>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</si>
  <si>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</si>
  <si>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</si>
  <si>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</si>
  <si>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</si>
  <si>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</si>
  <si>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</si>
  <si>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</si>
  <si>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</si>
  <si>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</si>
  <si>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</si>
  <si>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</si>
  <si>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</si>
  <si>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</si>
  <si>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</si>
  <si>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</si>
  <si>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</si>
  <si>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</si>
  <si>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</si>
  <si>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</si>
  <si>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</si>
  <si>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</si>
  <si>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</si>
  <si>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</si>
  <si>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</si>
  <si>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</si>
  <si>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</si>
  <si>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</si>
  <si>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</si>
  <si>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</si>
  <si>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</si>
  <si>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</si>
  <si>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</si>
  <si>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</si>
  <si>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</si>
  <si>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</si>
  <si>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</si>
  <si>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</si>
  <si>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</si>
  <si>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</si>
  <si>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</si>
  <si>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</si>
  <si>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</si>
  <si>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</si>
  <si>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</si>
  <si>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</si>
  <si>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</si>
  <si>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</si>
  <si>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</si>
  <si>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</si>
  <si>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</si>
  <si>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</si>
  <si>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</si>
  <si>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</si>
  <si>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</si>
  <si>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</si>
  <si>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</si>
  <si>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</si>
  <si>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</si>
  <si>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</si>
  <si>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</si>
  <si>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</si>
  <si>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</si>
  <si>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</si>
  <si>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</si>
  <si>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</si>
  <si>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</si>
  <si>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</si>
  <si>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</si>
  <si>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</si>
  <si>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</si>
  <si>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</si>
  <si>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</si>
  <si>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</si>
  <si>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</si>
  <si>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</si>
  <si>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</si>
  <si>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</si>
  <si>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</si>
  <si>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</si>
  <si>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</si>
  <si>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</si>
  <si>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</si>
  <si>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</si>
  <si>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</si>
  <si>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[â€¦]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</si>
  <si>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</si>
  <si>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</si>
  <si>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</si>
  <si>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</si>
  <si>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</si>
  <si>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</si>
  <si>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</si>
  <si>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</si>
  <si>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</si>
  <si>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</si>
  <si>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</si>
  <si>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</si>
  <si>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</si>
  <si>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</si>
  <si>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</si>
  <si>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</si>
  <si>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</si>
  <si>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</si>
  <si>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</si>
  <si>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</si>
  <si>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</si>
  <si>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</si>
  <si>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</si>
  <si>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</si>
  <si>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</si>
  <si>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</si>
  <si>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</si>
  <si>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</si>
  <si>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</si>
  <si>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</si>
  <si>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</si>
  <si>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</si>
  <si>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</si>
  <si>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</si>
  <si>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</si>
  <si>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</si>
  <si>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</si>
  <si>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</si>
  <si>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</si>
  <si>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</si>
  <si>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</si>
  <si>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</si>
  <si>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</si>
  <si>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</si>
  <si>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</si>
  <si>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</si>
  <si>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</si>
  <si>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</si>
  <si>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</si>
  <si>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</si>
  <si>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</si>
  <si>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</si>
  <si>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</si>
  <si>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</si>
  <si>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</si>
  <si>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</si>
  <si>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</si>
  <si>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</si>
  <si>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</si>
  <si>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</si>
  <si>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</si>
  <si>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</si>
  <si>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</si>
  <si>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</si>
  <si>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</si>
  <si>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</si>
  <si>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</si>
  <si>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</si>
  <si>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</si>
  <si>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</si>
  <si>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</si>
  <si>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</si>
  <si>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</si>
  <si>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</si>
  <si>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</si>
  <si>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</si>
  <si>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</si>
  <si>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</si>
  <si>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</si>
  <si>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</si>
  <si>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</si>
  <si>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</si>
  <si>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</si>
  <si>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</si>
  <si>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</si>
  <si>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</si>
  <si>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</si>
  <si>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</si>
  <si>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</si>
  <si>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</si>
  <si>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</si>
  <si>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</si>
  <si>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</si>
  <si>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</si>
  <si>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</si>
  <si>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</si>
  <si>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</si>
  <si>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</si>
  <si>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</si>
  <si>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</si>
  <si>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</si>
  <si>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</si>
  <si>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</si>
  <si>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</si>
  <si>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</si>
  <si>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</si>
  <si>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</si>
  <si>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</si>
  <si>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</si>
  <si>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</si>
  <si>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</si>
  <si>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</si>
  <si>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</si>
  <si>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</si>
  <si>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</si>
  <si>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</si>
  <si>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</si>
  <si>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</si>
  <si>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</si>
  <si>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</si>
  <si>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</si>
  <si>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</si>
  <si>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</si>
  <si>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</si>
  <si>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</si>
  <si>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</si>
  <si>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</si>
  <si>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</si>
  <si>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</si>
  <si>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</si>
  <si>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</si>
  <si>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</si>
  <si>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</si>
  <si>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</si>
  <si>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</si>
  <si>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</si>
  <si>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</si>
  <si>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</si>
  <si>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</si>
  <si>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</si>
  <si>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</si>
  <si>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</si>
  <si>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</si>
  <si>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</si>
  <si>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</si>
  <si>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</si>
  <si>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</si>
  <si>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</si>
  <si>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</si>
  <si>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</si>
  <si>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</si>
  <si>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</si>
  <si>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</si>
  <si>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</si>
  <si>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</si>
  <si>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</si>
  <si>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</si>
  <si>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</si>
  <si>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</si>
  <si>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</si>
  <si>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</si>
  <si>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</si>
  <si>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</si>
  <si>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</si>
  <si>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</si>
  <si>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</si>
  <si>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</si>
  <si>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</si>
  <si>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</si>
  <si>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</si>
  <si>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</si>
  <si>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</si>
  <si>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</si>
  <si>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</si>
  <si>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</si>
  <si>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</si>
  <si>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</si>
  <si>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</si>
  <si>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</si>
  <si>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</si>
  <si>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</si>
  <si>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</si>
  <si>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</si>
  <si>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</si>
  <si>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</si>
  <si>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</si>
  <si>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</si>
  <si>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</si>
  <si>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</si>
  <si>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</si>
  <si>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</si>
  <si>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</si>
  <si>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</si>
  <si>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</si>
  <si>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</si>
  <si>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</si>
  <si>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</si>
  <si>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</si>
  <si>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</si>
  <si>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</si>
  <si>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</si>
  <si>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</si>
  <si>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</si>
  <si>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</si>
  <si>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</si>
  <si>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</si>
  <si>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</si>
  <si>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</si>
  <si>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</si>
  <si>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</si>
  <si>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</si>
  <si>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</si>
  <si>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</si>
  <si>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</si>
  <si>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</si>
  <si>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</si>
  <si>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</si>
  <si>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</si>
  <si>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</si>
  <si>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</si>
  <si>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</si>
  <si>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</si>
  <si>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</si>
  <si>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</si>
  <si>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</si>
  <si>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</si>
  <si>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</si>
  <si>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</si>
  <si>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</si>
  <si>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</si>
  <si>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</si>
  <si>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</si>
  <si>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</si>
  <si>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</si>
  <si>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</si>
  <si>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</si>
  <si>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</si>
  <si>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</si>
  <si>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</si>
  <si>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</si>
  <si>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</si>
  <si>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</si>
  <si>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</si>
  <si>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</si>
  <si>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</si>
  <si>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</si>
  <si>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</si>
  <si>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</si>
  <si>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</si>
  <si>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</si>
  <si>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</si>
  <si>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</si>
  <si>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</si>
  <si>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</si>
  <si>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</si>
  <si>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</si>
  <si>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</si>
  <si>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</si>
  <si>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</si>
  <si>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</si>
  <si>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</si>
  <si>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</si>
  <si>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</si>
  <si>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</si>
  <si>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</si>
  <si>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</si>
  <si>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</si>
  <si>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</si>
  <si>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</si>
  <si>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</si>
  <si>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</si>
  <si>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</si>
  <si>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</si>
  <si>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</si>
  <si>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</si>
  <si>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</si>
  <si>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</si>
  <si>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</si>
  <si>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</si>
  <si>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</si>
  <si>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</si>
  <si>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</si>
  <si>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</si>
  <si>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</si>
  <si>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</si>
  <si>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</si>
  <si>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</si>
  <si>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</si>
  <si>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</si>
  <si>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</si>
  <si>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</si>
  <si>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</si>
  <si>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</si>
  <si>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</si>
  <si>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</si>
  <si>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</si>
  <si>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</si>
  <si>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</si>
  <si>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</si>
  <si>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</si>
  <si>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</si>
  <si>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</si>
  <si>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</si>
  <si>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</si>
  <si>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</si>
  <si>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</si>
  <si>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</si>
  <si>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</si>
  <si>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</si>
  <si>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</si>
  <si>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</si>
  <si>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</si>
  <si>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</si>
  <si>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</si>
  <si>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</si>
  <si>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</si>
  <si>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</si>
  <si>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</si>
  <si>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</si>
  <si>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</si>
  <si>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</si>
  <si>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</si>
  <si>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</si>
  <si>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</si>
  <si>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</si>
  <si>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</si>
  <si>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</si>
  <si>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</si>
  <si>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</si>
  <si>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</si>
  <si>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</si>
  <si>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</si>
  <si>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</si>
  <si>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</si>
  <si>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</si>
  <si>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</si>
  <si>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</si>
  <si>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</si>
  <si>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</si>
  <si>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</si>
  <si>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</si>
  <si>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</si>
  <si>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</si>
  <si>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</si>
  <si>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</si>
  <si>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</si>
  <si>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</si>
  <si>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</si>
  <si>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</si>
  <si>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</si>
  <si>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</si>
  <si>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</si>
  <si>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</si>
  <si>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</si>
  <si>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</si>
  <si>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</si>
  <si>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</si>
  <si>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</si>
  <si>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</si>
  <si>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</si>
  <si>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</si>
  <si>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</si>
  <si>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</si>
  <si>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</si>
  <si>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</si>
  <si>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</si>
  <si>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</si>
  <si>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</si>
  <si>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</si>
  <si>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</si>
  <si>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</si>
  <si>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</si>
  <si>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</si>
  <si>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</si>
  <si>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</si>
  <si>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</si>
  <si>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</si>
  <si>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</si>
  <si>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</si>
  <si>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</si>
  <si>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</si>
  <si>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</si>
  <si>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</si>
  <si>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</si>
  <si>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</si>
  <si>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</si>
  <si>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</si>
  <si>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</si>
  <si>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</si>
  <si>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</si>
  <si>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</si>
  <si>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</si>
  <si>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</si>
  <si>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</si>
  <si>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</si>
  <si>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</si>
  <si>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</si>
  <si>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</si>
  <si>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</si>
  <si>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</si>
  <si>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</si>
  <si>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</si>
  <si>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</si>
  <si>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</si>
  <si>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</si>
  <si>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</si>
  <si>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</si>
  <si>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</si>
  <si>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</si>
  <si>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</si>
  <si>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</si>
  <si>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</si>
  <si>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</si>
  <si>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</si>
  <si>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</si>
  <si>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</si>
  <si>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</si>
  <si>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</si>
  <si>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</si>
  <si>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</si>
  <si>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</si>
  <si>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</si>
  <si>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</si>
  <si>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</si>
  <si>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</si>
  <si>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</si>
  <si>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</si>
  <si>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</si>
  <si>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</si>
  <si>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</si>
  <si>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</si>
  <si>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</si>
  <si>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</si>
  <si>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</si>
  <si>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</si>
  <si>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</si>
  <si>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</si>
  <si>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</si>
  <si>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</si>
  <si>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</si>
  <si>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</si>
  <si>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</si>
  <si>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</si>
  <si>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</si>
  <si>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</si>
  <si>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</si>
  <si>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</si>
  <si>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</si>
  <si>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</si>
  <si>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</si>
  <si>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</si>
  <si>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</si>
  <si>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</si>
  <si>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</si>
  <si>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</si>
  <si>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</si>
  <si>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</si>
  <si>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</si>
  <si>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</si>
  <si>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</si>
  <si>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</si>
  <si>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</si>
  <si>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</si>
  <si>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</si>
  <si>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</si>
  <si>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</si>
  <si>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</si>
  <si>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</si>
  <si>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</si>
  <si>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</si>
  <si>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</si>
  <si>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â€¢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</si>
  <si>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</si>
  <si>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</si>
  <si>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</si>
  <si>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</si>
  <si>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</si>
  <si>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</si>
  <si>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</si>
  <si>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</si>
  <si>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</si>
  <si>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</si>
  <si>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</si>
  <si>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</si>
  <si>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</si>
  <si>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</si>
  <si>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</si>
  <si>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</si>
  <si>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</si>
  <si>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</si>
  <si>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</si>
  <si>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</si>
  <si>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</si>
  <si>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</si>
  <si>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</si>
  <si>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</si>
  <si>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</si>
  <si>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</si>
  <si>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</si>
  <si>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</si>
  <si>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</si>
  <si>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</si>
  <si>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</si>
  <si>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</si>
  <si>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</si>
  <si>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</si>
  <si>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</si>
  <si>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</si>
  <si>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</si>
  <si>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</si>
  <si>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</si>
  <si>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</si>
  <si>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</si>
  <si>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</si>
  <si>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</si>
  <si>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</si>
  <si>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</si>
  <si>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</si>
  <si>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</si>
  <si>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</si>
  <si>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</si>
  <si>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</si>
  <si>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</si>
  <si>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</si>
  <si>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</si>
  <si>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</si>
  <si>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</si>
  <si>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</si>
  <si>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</si>
  <si>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</si>
  <si>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</si>
  <si>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</si>
  <si>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</si>
  <si>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</si>
  <si>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</si>
  <si>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</si>
  <si>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</si>
  <si>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</si>
  <si>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</si>
  <si>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</si>
  <si>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</si>
  <si>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</si>
  <si>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</si>
  <si>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</si>
  <si>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</si>
  <si>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</si>
  <si>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</si>
  <si>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</si>
  <si>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</si>
  <si>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</si>
  <si>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</si>
  <si>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</si>
  <si>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</si>
  <si>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</si>
  <si>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</si>
  <si>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</si>
  <si>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</si>
  <si>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</si>
  <si>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</si>
  <si>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</si>
  <si>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</si>
  <si>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</si>
  <si>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</si>
  <si>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</si>
  <si>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</si>
  <si>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</si>
  <si>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</si>
  <si>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</si>
  <si>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</si>
  <si>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</si>
  <si>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</si>
  <si>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</si>
  <si>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</si>
  <si>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</si>
  <si>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</si>
  <si>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</si>
  <si>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</si>
  <si>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</si>
  <si>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â€”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</si>
  <si>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</si>
  <si>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</si>
  <si>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</si>
  <si>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</si>
  <si>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</si>
  <si>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</si>
  <si>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</si>
  <si>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</si>
  <si>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</si>
  <si>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</si>
  <si>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</si>
  <si>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</si>
  <si>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</si>
  <si>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</si>
  <si>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</si>
  <si>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</si>
  <si>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</si>
  <si>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</si>
  <si>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</si>
  <si>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</si>
  <si>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</si>
  <si>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</si>
  <si>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</si>
  <si>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</si>
  <si>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</si>
  <si>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</si>
  <si>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</si>
  <si>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</si>
  <si>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</si>
  <si>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</si>
  <si>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</si>
  <si>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</si>
  <si>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</si>
  <si>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</si>
  <si>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</si>
  <si>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</si>
  <si>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</si>
  <si>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</si>
  <si>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</si>
  <si>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</si>
  <si>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</si>
  <si>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</si>
  <si>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</si>
  <si>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</si>
  <si>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</si>
  <si>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</si>
  <si>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</si>
  <si>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</si>
  <si>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</si>
  <si>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</si>
  <si>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</si>
  <si>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</si>
  <si>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</si>
  <si>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</si>
  <si>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</si>
  <si>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</si>
  <si>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</si>
  <si>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</si>
  <si>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</si>
  <si>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</si>
  <si>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</si>
  <si>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</si>
  <si>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</si>
  <si>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</si>
  <si>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</si>
  <si>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</si>
  <si>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</si>
  <si>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</si>
  <si>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</si>
  <si>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</si>
  <si>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</si>
  <si>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</si>
  <si>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</si>
  <si>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</si>
  <si>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</si>
  <si>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</si>
  <si>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</si>
  <si>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</si>
  <si>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</si>
  <si>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</si>
  <si>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</si>
  <si>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</si>
  <si>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</si>
  <si>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</si>
  <si>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</si>
  <si>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</si>
  <si>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</si>
  <si>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</si>
  <si>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â€”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</si>
  <si>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</si>
  <si>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</si>
  <si>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</si>
  <si>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</si>
  <si>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</si>
  <si>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</si>
  <si>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</si>
  <si>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</si>
  <si>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</si>
  <si>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</si>
  <si>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</si>
  <si>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</si>
  <si>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</si>
  <si>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</si>
  <si>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</si>
  <si>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</si>
  <si>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</si>
  <si>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</si>
  <si>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</si>
  <si>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</si>
  <si>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</si>
  <si>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</si>
  <si>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</si>
  <si>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</si>
  <si>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</si>
  <si>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</si>
  <si>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</si>
  <si>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</si>
  <si>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</si>
  <si>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</si>
  <si>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</si>
  <si>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</si>
  <si>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</si>
  <si>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</si>
  <si>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</si>
  <si>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</si>
  <si>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</si>
  <si>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</si>
  <si>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</si>
  <si>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</si>
  <si>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</si>
  <si>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</si>
  <si>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</si>
  <si>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</si>
  <si>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</si>
  <si>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</si>
  <si>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</si>
  <si>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</si>
  <si>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</si>
  <si>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</si>
  <si>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</si>
  <si>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</si>
  <si>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</si>
  <si>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</si>
  <si>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</si>
  <si>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</si>
  <si>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</si>
  <si>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</si>
  <si>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</si>
  <si>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</si>
  <si>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</si>
  <si>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</si>
  <si>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</si>
  <si>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</si>
  <si>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</si>
  <si>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</si>
  <si>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</si>
  <si>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</si>
  <si>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</si>
  <si>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</si>
  <si>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</si>
  <si>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</si>
  <si>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</si>
  <si>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</si>
  <si>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</si>
  <si>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</si>
  <si>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</si>
  <si>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</si>
  <si>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</si>
  <si>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</si>
  <si>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</si>
  <si>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</si>
  <si>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</si>
  <si>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</si>
  <si>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</si>
  <si>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</si>
  <si>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</si>
  <si>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</si>
  <si>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</si>
  <si>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</si>
  <si>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</si>
  <si>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</si>
  <si>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</si>
  <si>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</si>
  <si>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</si>
  <si>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</si>
  <si>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</si>
  <si>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</si>
  <si>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</si>
  <si>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</si>
  <si>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</si>
  <si>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</si>
  <si>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</si>
  <si>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</si>
  <si>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</si>
  <si>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</si>
  <si>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</si>
  <si>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</si>
  <si>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</si>
  <si>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</si>
  <si>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</si>
  <si>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</si>
  <si>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</si>
  <si>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</si>
  <si>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</si>
  <si>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</si>
  <si>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</si>
  <si>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</si>
  <si>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</si>
  <si>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</si>
  <si>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</si>
  <si>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</si>
  <si>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</si>
  <si>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</si>
  <si>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</si>
  <si>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</si>
  <si>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</si>
  <si>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</si>
  <si>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</si>
  <si>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</si>
  <si>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</si>
  <si>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</si>
  <si>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</si>
  <si>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</si>
  <si>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</si>
  <si>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</si>
  <si>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</si>
  <si>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</si>
  <si>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</si>
  <si>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</si>
  <si>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</si>
  <si>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</si>
  <si>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</si>
  <si>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</si>
  <si>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</si>
  <si>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</si>
  <si>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â€¢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</si>
  <si>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</si>
  <si>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</si>
  <si>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</si>
  <si>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</si>
  <si>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</si>
  <si>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</si>
  <si>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</si>
  <si>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</si>
  <si>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</si>
  <si>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</si>
  <si>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</si>
  <si>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</si>
  <si>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</si>
  <si>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</si>
  <si>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</si>
  <si>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</si>
  <si>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</si>
  <si>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</si>
  <si>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</si>
  <si>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</si>
  <si>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</si>
  <si>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</si>
  <si>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</si>
  <si>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</si>
  <si>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</si>
  <si>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</si>
  <si>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</si>
  <si>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</si>
  <si>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</si>
  <si>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</si>
  <si>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</si>
  <si>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</si>
  <si>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</si>
  <si>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</si>
  <si>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</si>
  <si>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</si>
  <si>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</si>
  <si>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</si>
  <si>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</si>
  <si>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</si>
  <si>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</si>
  <si>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</si>
  <si>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</si>
  <si>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</si>
  <si>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</si>
  <si>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</si>
  <si>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</si>
  <si>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</si>
  <si>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</si>
  <si>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</si>
  <si>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</si>
  <si>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</si>
  <si>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</si>
  <si>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</si>
  <si>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</si>
  <si>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</si>
  <si>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</si>
  <si>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</si>
  <si>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</si>
  <si>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</si>
  <si>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</si>
  <si>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</si>
  <si>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</si>
  <si>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</si>
  <si>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</si>
  <si>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</si>
  <si>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</si>
  <si>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</si>
  <si>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</si>
  <si>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</si>
  <si>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</si>
  <si>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</si>
  <si>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</si>
  <si>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</si>
  <si>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</si>
  <si>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</si>
  <si>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</si>
  <si>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</si>
  <si>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</si>
  <si>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</si>
  <si>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</si>
  <si>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</si>
  <si>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</si>
  <si>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</si>
  <si>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</si>
  <si>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</si>
  <si>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</si>
  <si>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</si>
  <si>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</si>
  <si>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</si>
  <si>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</si>
  <si>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</si>
  <si>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</si>
  <si>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</si>
  <si>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</si>
  <si>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</si>
  <si>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</si>
  <si>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</si>
  <si>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</si>
  <si>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</si>
  <si>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</si>
  <si>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</si>
  <si>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</si>
  <si>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</si>
  <si>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</si>
  <si>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</si>
  <si>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</si>
  <si>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</si>
  <si>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</si>
  <si>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</si>
  <si>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</si>
  <si>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</si>
  <si>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</si>
  <si>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</si>
  <si>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</si>
  <si>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</si>
  <si>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</si>
  <si>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</si>
  <si>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</si>
  <si>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</si>
  <si>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</si>
  <si>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</si>
  <si>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</si>
  <si>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</si>
  <si>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</si>
  <si>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</si>
  <si>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</si>
  <si>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</si>
  <si>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</si>
  <si>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</si>
  <si>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</si>
  <si>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</si>
  <si>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</si>
  <si>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</si>
  <si>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</si>
  <si>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</si>
  <si>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</si>
  <si>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</si>
  <si>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</si>
  <si>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</si>
  <si>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</si>
  <si>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</si>
  <si>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</si>
  <si>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</si>
  <si>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</si>
  <si>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</si>
  <si>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â€”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</si>
  <si>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</si>
  <si>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</si>
  <si>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</si>
  <si>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</si>
  <si>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</si>
  <si>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</si>
  <si>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</si>
  <si>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</si>
  <si>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</si>
  <si>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</si>
  <si>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</si>
  <si>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</si>
  <si>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</si>
  <si>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</si>
  <si>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</si>
  <si>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</si>
  <si>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</si>
  <si>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</si>
  <si>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</si>
  <si>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</si>
  <si>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</si>
  <si>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</si>
  <si>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</si>
  <si>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</si>
  <si>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</si>
  <si>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</si>
  <si>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</si>
  <si>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</si>
  <si>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</si>
  <si>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</si>
  <si>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</si>
  <si>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</si>
  <si>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</si>
  <si>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</si>
  <si>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</si>
  <si>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</si>
  <si>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</si>
  <si>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</si>
  <si>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</si>
  <si>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</si>
  <si>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</si>
  <si>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</si>
  <si>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</si>
  <si>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</si>
  <si>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</si>
  <si>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</si>
  <si>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</si>
  <si>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</si>
  <si>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</si>
  <si>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</si>
  <si>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</si>
  <si>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</si>
  <si>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</si>
  <si>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</si>
  <si>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</si>
  <si>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</si>
  <si>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</si>
  <si>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</si>
  <si>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</si>
  <si>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</si>
  <si>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</si>
  <si>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</si>
  <si>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</si>
  <si>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</si>
  <si>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</si>
  <si>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</si>
  <si>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</si>
  <si>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</si>
  <si>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</si>
  <si>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</si>
  <si>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</si>
  <si>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</si>
  <si>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</si>
  <si>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</si>
  <si>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</si>
  <si>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</si>
  <si>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</si>
  <si>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</si>
  <si>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</si>
  <si>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</si>
  <si>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</si>
  <si>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</si>
  <si>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</si>
  <si>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</si>
  <si>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</si>
  <si>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</si>
  <si>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</si>
  <si>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</si>
  <si>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</si>
  <si>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</si>
  <si>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</si>
  <si>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</si>
  <si>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</si>
  <si>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</si>
  <si>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</si>
  <si>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</si>
  <si>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</si>
  <si>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</si>
  <si>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</si>
  <si>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</si>
  <si>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</si>
  <si>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</si>
  <si>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</si>
  <si>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</si>
  <si>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</si>
  <si>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</si>
  <si>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</si>
  <si>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</si>
  <si>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</si>
  <si>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</si>
  <si>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</si>
  <si>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</si>
  <si>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</si>
  <si>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</si>
  <si>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</si>
  <si>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</si>
  <si>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</si>
  <si>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</si>
  <si>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</si>
  <si>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</si>
  <si>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</si>
  <si>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</si>
  <si>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</si>
  <si>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</si>
  <si>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</si>
  <si>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</si>
  <si>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</si>
  <si>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</si>
  <si>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</si>
  <si>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</si>
  <si>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</si>
  <si>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</si>
  <si>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</si>
  <si>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</si>
  <si>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</si>
  <si>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</si>
  <si>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</si>
  <si>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</si>
  <si>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</si>
  <si>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</si>
  <si>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</si>
  <si>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</si>
  <si>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</si>
  <si>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</si>
  <si>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</si>
  <si>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</si>
  <si>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</si>
  <si>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</si>
  <si>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</si>
  <si>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</si>
  <si>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</si>
  <si>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</si>
  <si>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</si>
  <si>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</si>
  <si>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</si>
  <si>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</si>
  <si>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</si>
  <si>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</si>
  <si>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</si>
  <si>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</si>
  <si>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</si>
  <si>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</si>
  <si>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</si>
  <si>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</si>
  <si>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</si>
  <si>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</si>
  <si>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</si>
  <si>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</si>
  <si>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</si>
  <si>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</si>
  <si>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</si>
  <si>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</si>
  <si>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</si>
  <si>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</si>
  <si>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</si>
  <si>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</si>
  <si>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</si>
  <si>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</si>
  <si>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</si>
  <si>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</si>
  <si>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</si>
  <si>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</si>
  <si>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</si>
  <si>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</si>
  <si>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</si>
  <si>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</si>
  <si>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</si>
  <si>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</si>
  <si>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</si>
  <si>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</si>
  <si>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â€¢ No data for: The purchase amount will change per item.
â€¢ No data for: Price is charged for delivery.
â€¢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</si>
  <si>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</si>
  <si>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</si>
  <si>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</si>
  <si>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</si>
  <si>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</si>
  <si>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</si>
  <si>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</si>
  <si>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</si>
  <si>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</si>
  <si>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</si>
  <si>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</si>
  <si>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</si>
  <si>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</si>
  <si>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</si>
  <si>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</si>
  <si>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</si>
  <si>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</si>
  <si>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</si>
  <si>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</si>
  <si>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</si>
  <si>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</si>
  <si>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</si>
  <si>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</si>
  <si>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</si>
  <si>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</si>
  <si>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</si>
  <si>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</si>
  <si>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</si>
  <si>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</si>
  <si>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</si>
  <si>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</si>
  <si>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</si>
  <si>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</si>
  <si>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</si>
  <si>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</si>
  <si>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</si>
  <si>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</si>
  <si>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</si>
  <si>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</si>
  <si>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</si>
  <si>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</si>
  <si>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</si>
  <si>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</si>
  <si>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</si>
  <si>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</si>
  <si>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</si>
  <si>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</si>
  <si>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</si>
  <si>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</si>
  <si>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</si>
  <si>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</si>
  <si>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</si>
  <si>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</si>
  <si>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</si>
  <si>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</si>
  <si>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</si>
  <si>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</si>
  <si>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</si>
  <si>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</si>
  <si>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</si>
  <si>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</si>
  <si>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</si>
  <si>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</si>
  <si>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</si>
  <si>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</si>
  <si>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</si>
  <si>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</si>
  <si>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</si>
  <si>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</si>
  <si>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</si>
  <si>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</si>
  <si>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</si>
  <si>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</si>
  <si>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</si>
  <si>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</si>
  <si>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</si>
  <si>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</si>
  <si>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</si>
  <si>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</si>
  <si>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</si>
  <si>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</si>
  <si>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</si>
  <si>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</si>
  <si>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</si>
  <si>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</si>
  <si>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</si>
  <si>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</si>
  <si>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</si>
  <si>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</si>
  <si>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</si>
  <si>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</si>
  <si>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</si>
  <si>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</si>
  <si>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</si>
  <si>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</si>
  <si>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</si>
  <si>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</si>
  <si>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</si>
  <si>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</si>
  <si>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</si>
  <si>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</si>
  <si>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</si>
  <si>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</si>
  <si>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</si>
  <si>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</si>
  <si>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</si>
  <si>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</si>
  <si>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</si>
  <si>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</si>
  <si>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</si>
  <si>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</si>
  <si>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</si>
  <si>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</si>
  <si>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</si>
  <si>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</si>
  <si>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</si>
  <si>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</si>
  <si>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</si>
  <si>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</si>
  <si>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</si>
  <si>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</si>
  <si>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</si>
  <si>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</si>
  <si>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</si>
  <si>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</si>
  <si>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</si>
  <si>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</si>
  <si>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</si>
  <si>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</si>
  <si>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</si>
  <si>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</si>
  <si>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</si>
  <si>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</si>
  <si>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</si>
  <si>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</si>
  <si>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</si>
  <si>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</si>
  <si>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</si>
  <si>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</si>
  <si>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</si>
  <si>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</si>
  <si>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</si>
  <si>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</si>
  <si>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</si>
  <si>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</si>
  <si>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</si>
  <si>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</si>
  <si>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</si>
  <si>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</si>
  <si>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</si>
  <si>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</si>
  <si>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</si>
  <si>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</si>
  <si>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</si>
  <si>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</si>
  <si>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</si>
  <si>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</si>
  <si>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</si>
  <si>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</si>
  <si>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</si>
  <si>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</si>
  <si>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</si>
  <si>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</si>
  <si>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</si>
  <si>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â€“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</si>
  <si>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</si>
  <si>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</si>
  <si>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</si>
  <si>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</si>
  <si>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</si>
  <si>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</si>
  <si>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</si>
  <si>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</si>
  <si>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</si>
  <si>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</si>
  <si>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</si>
  <si>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</si>
  <si>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</si>
  <si>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</si>
  <si>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</si>
  <si>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</si>
  <si>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</si>
  <si>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</si>
  <si>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</si>
  <si>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</si>
  <si>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</si>
  <si>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</si>
  <si>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</si>
  <si>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</si>
  <si>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</si>
  <si>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</si>
  <si>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</si>
  <si>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</si>
  <si>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</si>
  <si>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</si>
  <si>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</si>
  <si>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</si>
  <si>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</si>
  <si>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</si>
  <si>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</si>
  <si>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</si>
  <si>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</si>
  <si>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</si>
  <si>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</si>
  <si>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</si>
  <si>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</si>
  <si>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</si>
  <si>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</si>
  <si>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</si>
  <si>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</si>
  <si>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</si>
  <si>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</si>
  <si>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</si>
  <si>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</si>
  <si>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</si>
  <si>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</si>
  <si>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</si>
  <si>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</si>
  <si>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</si>
  <si>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</si>
  <si>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</si>
  <si>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</si>
  <si>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</si>
  <si>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</si>
  <si>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</si>
  <si>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</si>
  <si>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</si>
  <si>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</si>
  <si>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</si>
  <si>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</si>
  <si>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</si>
  <si>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</si>
  <si>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</si>
  <si>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</si>
  <si>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</si>
  <si>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</si>
  <si>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</si>
  <si>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</si>
  <si>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</si>
  <si>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</si>
  <si>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</si>
  <si>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</si>
  <si>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</si>
  <si>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</si>
  <si>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</si>
  <si>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â€”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</si>
  <si>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</si>
  <si>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</si>
  <si>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</si>
  <si>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</si>
  <si>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</si>
  <si>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</si>
  <si>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</si>
  <si>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</si>
  <si>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</si>
  <si>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</si>
  <si>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</si>
  <si>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</si>
  <si>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</si>
  <si>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</si>
  <si>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</si>
  <si>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</si>
  <si>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</si>
  <si>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</si>
  <si>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</si>
  <si>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</si>
  <si>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</si>
  <si>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</si>
  <si>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</si>
  <si>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</si>
  <si>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</si>
  <si>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</si>
  <si>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</si>
  <si>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</si>
  <si>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forï¿½é€“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</si>
  <si>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</si>
  <si>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</si>
  <si>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</si>
  <si>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</si>
  <si>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</si>
  <si>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</si>
  <si>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</si>
  <si>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</si>
  <si>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</si>
  <si>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</si>
  <si>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</si>
  <si>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</si>
  <si>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</si>
  <si>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</si>
  <si>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</si>
  <si>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</si>
  <si>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</si>
  <si>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</si>
  <si>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</si>
  <si>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</si>
  <si>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</si>
  <si>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</si>
  <si>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</si>
  <si>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</si>
  <si>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</si>
  <si>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</si>
  <si>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</si>
  <si>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â€”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</si>
  <si>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</si>
  <si>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</si>
  <si>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</si>
  <si>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</si>
  <si>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</si>
  <si>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</si>
  <si>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</si>
  <si>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</si>
  <si>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</si>
  <si>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</si>
  <si>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</si>
  <si>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</si>
  <si>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</si>
  <si>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</si>
  <si>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</si>
  <si>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</si>
  <si>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</si>
  <si>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</si>
  <si>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</si>
  <si>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</si>
  <si>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</si>
  <si>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</si>
  <si>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</si>
  <si>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</si>
  <si>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</si>
  <si>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</si>
  <si>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</si>
  <si>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</si>
  <si>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</si>
  <si>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</si>
  <si>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</si>
  <si>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</si>
  <si>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</si>
  <si>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</si>
  <si>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</si>
  <si>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</si>
  <si>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</si>
  <si>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</si>
  <si>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</si>
  <si>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</si>
  <si>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</si>
  <si>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</si>
  <si>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</si>
  <si>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</si>
  <si>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</si>
  <si>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</si>
  <si>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</si>
  <si>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</si>
  <si>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</si>
  <si>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</si>
  <si>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</si>
  <si>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</si>
  <si>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</si>
  <si>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</si>
  <si>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</si>
  <si>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</si>
  <si>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</si>
  <si>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</si>
  <si>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</si>
  <si>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</si>
  <si>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</si>
  <si>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</si>
  <si>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</si>
  <si>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</si>
  <si>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</si>
  <si>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</si>
  <si>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</si>
  <si>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</si>
  <si>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</si>
  <si>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</si>
  <si>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</si>
  <si>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</si>
  <si>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</si>
  <si>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</si>
  <si>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</si>
  <si>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</si>
  <si>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</si>
  <si>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</si>
  <si>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</si>
  <si>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</si>
  <si>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</si>
  <si>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</si>
  <si>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</si>
  <si>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</si>
  <si>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</si>
  <si>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</si>
  <si>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</si>
  <si>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</si>
  <si>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</si>
  <si>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</si>
  <si>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</si>
  <si>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</si>
  <si>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</si>
  <si>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</si>
  <si>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</si>
  <si>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</si>
  <si>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</si>
  <si>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</si>
  <si>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</si>
  <si>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</si>
  <si>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</si>
  <si>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</si>
  <si>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</si>
  <si>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</si>
  <si>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</si>
  <si>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</si>
  <si>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</si>
  <si>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</si>
  <si>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</si>
  <si>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</si>
  <si>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</si>
  <si>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</si>
  <si>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</si>
  <si>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</si>
  <si>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</si>
  <si>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</si>
  <si>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</si>
  <si>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</si>
  <si>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</si>
  <si>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</si>
  <si>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</si>
  <si>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</si>
  <si>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</si>
  <si>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</si>
  <si>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</si>
  <si>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</si>
  <si>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</si>
  <si>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</si>
  <si>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</si>
  <si>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</si>
  <si>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</si>
  <si>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</si>
  <si>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</si>
  <si>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</si>
  <si>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</si>
  <si>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</si>
  <si>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</si>
  <si>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</si>
  <si>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</si>
  <si>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</si>
  <si>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</si>
  <si>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</si>
  <si>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</si>
  <si>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</si>
  <si>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</si>
  <si>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</si>
  <si>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</si>
  <si>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</si>
  <si>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</si>
  <si>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</si>
  <si>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</si>
  <si>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</si>
  <si>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</si>
  <si>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</si>
  <si>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</si>
  <si>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</si>
  <si>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</si>
  <si>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</si>
  <si>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</si>
  <si>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</si>
  <si>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</si>
  <si>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</si>
  <si>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</si>
  <si>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</si>
  <si>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</si>
  <si>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</si>
  <si>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</si>
  <si>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</si>
  <si>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</si>
  <si>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</si>
  <si>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</si>
  <si>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</si>
  <si>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</si>
  <si>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</si>
  <si>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</si>
  <si>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</si>
  <si>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</si>
  <si>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</si>
  <si>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</si>
  <si>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</si>
  <si>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</si>
  <si>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</si>
  <si>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</si>
  <si>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</si>
  <si>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</si>
  <si>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</si>
  <si>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</si>
  <si>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</si>
  <si>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</si>
  <si>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</si>
  <si>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</si>
  <si>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</si>
  <si>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</si>
  <si>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</si>
  <si>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</si>
  <si>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</si>
  <si>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</si>
  <si>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</si>
  <si>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</si>
  <si>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</si>
  <si>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</si>
  <si>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</si>
  <si>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</si>
  <si>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</si>
  <si>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</si>
  <si>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</si>
  <si>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</si>
  <si>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</si>
  <si>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</si>
  <si>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</si>
  <si>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â€¢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</si>
  <si>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</si>
  <si>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</si>
  <si>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</si>
  <si>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</si>
  <si>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</si>
  <si>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</si>
  <si>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</si>
  <si>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</si>
  <si>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</si>
  <si>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</si>
  <si>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</si>
  <si>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</si>
  <si>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</si>
  <si>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</si>
  <si>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</si>
  <si>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</si>
  <si>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</si>
  <si>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</si>
  <si>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</si>
  <si>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</si>
  <si>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</si>
  <si>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</si>
  <si>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</si>
  <si>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</si>
  <si>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</si>
  <si>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</si>
  <si>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</si>
  <si>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</si>
  <si>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</si>
  <si>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</si>
  <si>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</si>
  <si>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</si>
  <si>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</si>
  <si>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</si>
  <si>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</si>
  <si>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</si>
  <si>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</si>
  <si>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</si>
  <si>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</si>
  <si>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</si>
  <si>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</si>
  <si>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</si>
  <si>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</si>
  <si>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</si>
  <si>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</si>
  <si>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</si>
  <si>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</si>
  <si>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</si>
  <si>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</si>
  <si>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</si>
  <si>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</si>
  <si>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</si>
  <si>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</si>
  <si>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</si>
  <si>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</si>
  <si>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</si>
  <si>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</si>
  <si>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</si>
  <si>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</si>
  <si>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</si>
  <si>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</si>
  <si>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</si>
  <si>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</si>
  <si>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</si>
  <si>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</si>
  <si>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</si>
  <si>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</si>
  <si>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</si>
  <si>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</si>
  <si>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</si>
  <si>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</si>
  <si>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</si>
  <si>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</si>
  <si>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</si>
  <si>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</si>
  <si>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</si>
  <si>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</si>
  <si>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</si>
  <si>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</si>
  <si>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</si>
  <si>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</si>
  <si>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</si>
  <si>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</si>
  <si>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</si>
  <si>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</si>
  <si>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</si>
  <si>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</si>
  <si>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</si>
  <si>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</si>
  <si>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</si>
  <si>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</si>
  <si>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</si>
  <si>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</si>
  <si>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</si>
  <si>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</si>
  <si>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</si>
  <si>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</si>
  <si>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</si>
  <si>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</si>
  <si>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</si>
  <si>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</si>
  <si>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</si>
  <si>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</si>
  <si>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</si>
  <si>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</si>
  <si>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</si>
  <si>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</si>
  <si>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</si>
  <si>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</si>
  <si>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</si>
  <si>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</si>
  <si>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</si>
  <si>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</si>
  <si>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</si>
  <si>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</si>
  <si>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</si>
  <si>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</si>
  <si>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</si>
  <si>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</si>
  <si>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</si>
  <si>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</si>
  <si>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</si>
  <si>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</si>
  <si>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</si>
  <si>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</si>
  <si>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</si>
  <si>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</si>
  <si>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</si>
  <si>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</si>
  <si>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</si>
  <si>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</si>
  <si>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</si>
  <si>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</si>
  <si>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</si>
  <si>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</si>
  <si>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</si>
  <si>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</si>
  <si>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</si>
  <si>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</si>
  <si>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</si>
  <si>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</si>
  <si>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</si>
  <si>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</si>
  <si>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</si>
  <si>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</si>
  <si>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</si>
  <si>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</si>
  <si>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</si>
  <si>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</si>
  <si>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</si>
  <si>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</si>
  <si>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</si>
  <si>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</si>
  <si>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</si>
  <si>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</si>
  <si>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</si>
  <si>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</si>
  <si>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</si>
  <si>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</si>
  <si>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</si>
  <si>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</si>
  <si>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</si>
  <si>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</si>
  <si>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</si>
  <si>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</si>
  <si>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</si>
  <si>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</si>
  <si>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</si>
  <si>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</si>
  <si>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</si>
  <si>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</si>
  <si>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</si>
  <si>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</si>
  <si>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</si>
  <si>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</si>
  <si>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</si>
  <si>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</si>
  <si>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</si>
  <si>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</si>
  <si>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</si>
  <si>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</si>
  <si>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</si>
  <si>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</si>
  <si>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â€¢ â€¢ â€¢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</si>
  <si>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</si>
  <si>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</si>
  <si>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</si>
  <si>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</si>
  <si>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</si>
  <si>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</si>
  <si>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</si>
  <si>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</si>
  <si>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</si>
  <si>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</si>
  <si>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</si>
  <si>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</si>
  <si>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</si>
  <si>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</si>
  <si>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</si>
  <si>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</si>
  <si>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</si>
  <si>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</si>
  <si>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</si>
  <si>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</si>
  <si>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</si>
  <si>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</si>
  <si>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</si>
  <si>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</si>
  <si>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</si>
  <si>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</si>
  <si>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</si>
  <si>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</si>
  <si>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</si>
  <si>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</si>
  <si>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</si>
  <si>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</si>
  <si>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</si>
  <si>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</si>
  <si>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</si>
  <si>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</si>
  <si>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</si>
  <si>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</si>
  <si>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</si>
  <si>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</si>
  <si>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</si>
  <si>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</si>
  <si>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</si>
  <si>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</si>
  <si>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</si>
  <si>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</si>
  <si>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</si>
  <si>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</si>
  <si>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</si>
  <si>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</si>
  <si>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</si>
  <si>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</si>
  <si>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</si>
  <si>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</si>
  <si>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</si>
  <si>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</si>
  <si>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</si>
  <si>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</si>
  <si>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</si>
  <si>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</si>
  <si>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</si>
  <si>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</si>
  <si>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</si>
  <si>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</si>
  <si>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</si>
  <si>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</si>
  <si>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</si>
  <si>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</si>
  <si>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</si>
  <si>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</si>
  <si>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</si>
  <si>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</si>
  <si>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</si>
  <si>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</si>
  <si>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</si>
  <si>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</si>
  <si>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</si>
  <si>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</si>
  <si>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</si>
  <si>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</si>
  <si>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</si>
  <si>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</si>
  <si>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</si>
  <si>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</si>
  <si>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</si>
  <si>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</si>
  <si>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</si>
  <si>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</si>
  <si>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</si>
  <si>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</si>
  <si>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</si>
  <si>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</si>
  <si>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</si>
  <si>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</si>
  <si>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</si>
  <si>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</si>
  <si>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</si>
  <si>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</si>
  <si>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</si>
  <si>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</si>
  <si>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</si>
  <si>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</si>
  <si>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</si>
  <si>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</si>
  <si>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</si>
  <si>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</si>
  <si>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</si>
  <si>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</si>
  <si>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</si>
  <si>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</si>
  <si>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</si>
  <si>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</si>
  <si>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</si>
  <si>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</si>
  <si>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</si>
  <si>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</si>
  <si>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</si>
  <si>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</si>
  <si>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</si>
  <si>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</si>
  <si>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</si>
  <si>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</si>
  <si>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</si>
  <si>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</si>
  <si>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</si>
  <si>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</si>
  <si>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</si>
  <si>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</si>
  <si>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</si>
  <si>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</si>
  <si>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</si>
  <si>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</si>
  <si>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</si>
  <si>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</si>
  <si>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</si>
  <si>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</si>
  <si>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</si>
  <si>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</si>
  <si>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</si>
  <si>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</si>
  <si>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</si>
  <si>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â€¢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</si>
  <si>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</si>
  <si>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</si>
  <si>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</si>
  <si>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</si>
  <si>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</si>
  <si>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</si>
  <si>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</si>
  <si>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</si>
  <si>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</si>
  <si>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</si>
  <si>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</si>
  <si>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</si>
  <si>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</si>
  <si>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</si>
  <si>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</si>
  <si>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</si>
  <si>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</si>
  <si>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</si>
  <si>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</si>
  <si>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</si>
  <si>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</si>
  <si>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</si>
  <si>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</si>
  <si>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</si>
  <si>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</si>
  <si>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</si>
  <si>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</si>
  <si>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</si>
  <si>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</si>
  <si>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</si>
  <si>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</si>
  <si>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</si>
  <si>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</si>
  <si>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</si>
  <si>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</si>
  <si>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</si>
  <si>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</si>
  <si>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</si>
  <si>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</si>
  <si>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</si>
  <si>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</si>
  <si>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</si>
  <si>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</si>
  <si>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</si>
  <si>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</si>
  <si>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</si>
  <si>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</si>
  <si>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</si>
  <si>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</si>
  <si>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</si>
  <si>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</si>
  <si>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</si>
  <si>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</si>
  <si>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</si>
  <si>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</si>
  <si>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</si>
  <si>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</si>
  <si>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</si>
  <si>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</si>
  <si>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</si>
  <si>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</si>
  <si>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</si>
  <si>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</si>
  <si>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</si>
  <si>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</si>
  <si>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</si>
  <si>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</si>
  <si>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</si>
  <si>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</si>
  <si>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</si>
  <si>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</si>
  <si>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</si>
  <si>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</si>
  <si>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</si>
  <si>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</si>
  <si>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</si>
  <si>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</si>
  <si>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</si>
  <si>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</si>
  <si>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</si>
  <si>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</si>
  <si>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</si>
  <si>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</si>
  <si>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</si>
  <si>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</si>
  <si>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</si>
  <si>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</si>
  <si>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</si>
  <si>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</si>
  <si>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</si>
  <si>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</si>
  <si>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</si>
  <si>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</si>
  <si>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</si>
  <si>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</si>
  <si>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</si>
  <si>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</si>
  <si>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</si>
  <si>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</si>
  <si>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</si>
  <si>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</si>
  <si>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</si>
  <si>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</si>
  <si>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</si>
  <si>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</si>
  <si>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</si>
  <si>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</si>
  <si>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</si>
  <si>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</si>
  <si>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</si>
  <si>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</si>
  <si>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</si>
  <si>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</si>
  <si>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</si>
  <si>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</si>
  <si>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</si>
  <si>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</si>
  <si>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â€”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</si>
  <si>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</si>
  <si>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</si>
  <si>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</si>
  <si>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</si>
  <si>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</si>
  <si>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</si>
  <si>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</si>
  <si>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</si>
  <si>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</si>
  <si>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</si>
  <si>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</si>
  <si>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</si>
  <si>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</si>
  <si>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</si>
  <si>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</si>
  <si>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</si>
  <si>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</si>
  <si>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</si>
  <si>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</si>
  <si>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</si>
  <si>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</si>
  <si>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</si>
  <si>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</si>
  <si>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</si>
  <si>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</si>
  <si>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</si>
  <si>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</si>
  <si>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</si>
  <si>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</si>
  <si>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</si>
  <si>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</si>
  <si>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</si>
  <si>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</si>
  <si>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</si>
  <si>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</si>
  <si>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</si>
  <si>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</si>
  <si>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</si>
  <si>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</si>
  <si>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</si>
  <si>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</si>
  <si>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</si>
  <si>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</si>
  <si>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</si>
  <si>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</si>
  <si>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</si>
  <si>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</si>
  <si>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</si>
  <si>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</si>
  <si>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</si>
  <si>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</si>
  <si>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</si>
  <si>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</si>
  <si>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</si>
  <si>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</si>
  <si>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</si>
  <si>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</si>
  <si>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</si>
  <si>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</si>
  <si>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</si>
  <si>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</si>
  <si>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</si>
  <si>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</si>
  <si>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</si>
  <si>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â€¢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</si>
  <si>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</si>
  <si>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</si>
  <si>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</si>
  <si>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</si>
  <si>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</si>
  <si>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</si>
  <si>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</si>
  <si>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</si>
  <si>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</si>
  <si>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</si>
  <si>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</si>
  <si>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</si>
  <si>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aæ ªã«å‡ºã™ã‚‹ when shopping for food - it's called aã€Œï¿½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</si>
  <si>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</si>
  <si>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</si>
  <si>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</si>
  <si>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â€”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</si>
  <si>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</si>
  <si>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</si>
  <si>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</si>
  <si>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</si>
  <si>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</si>
  <si>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</si>
  <si>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</si>
  <si>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</si>
  <si>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</si>
  <si>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</si>
  <si>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</si>
  <si>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</si>
  <si>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</si>
  <si>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</si>
  <si>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</si>
  <si>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</si>
  <si>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</si>
  <si>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</si>
  <si>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</si>
  <si>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</si>
  <si>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</si>
  <si>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</si>
  <si>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</si>
  <si>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</si>
  <si>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</si>
  <si>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</si>
  <si>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</si>
  <si>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</si>
  <si>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</si>
  <si>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</si>
  <si>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</si>
  <si>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</si>
  <si>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</si>
  <si>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</si>
  <si>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</si>
  <si>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</si>
  <si>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</si>
  <si>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</si>
  <si>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</si>
  <si>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</si>
  <si>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</si>
  <si>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</si>
  <si>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</si>
  <si>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</si>
  <si>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</si>
  <si>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</si>
  <si>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</si>
  <si>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</si>
  <si>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</si>
  <si>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</si>
  <si>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</si>
  <si>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</si>
  <si>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</si>
  <si>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</si>
  <si>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</si>
  <si>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</si>
  <si>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5X,Â  $1499 Â in an Apple Store. Â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</si>
  <si>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</si>
  <si>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</si>
  <si>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</si>
  <si>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</si>
  <si>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</si>
  <si>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</si>
  <si>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</si>
  <si>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</si>
  <si>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</si>
  <si>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</si>
  <si>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</si>
  <si>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</si>
  <si>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</si>
  <si>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</si>
  <si>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</si>
  <si>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</si>
  <si>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</si>
  <si>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</si>
  <si>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</si>
  <si>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</si>
  <si>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</si>
  <si>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</si>
  <si>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</si>
  <si>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</si>
  <si>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</si>
  <si>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</si>
  <si>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</si>
  <si>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</si>
  <si>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</si>
  <si>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</si>
  <si>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</si>
  <si>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</si>
  <si>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</si>
  <si>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</si>
  <si>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</si>
  <si>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</si>
  <si>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</si>
  <si>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</si>
  <si>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</si>
  <si>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</si>
  <si>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</si>
  <si>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</si>
  <si>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</si>
  <si>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</si>
  <si>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</si>
  <si>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</si>
  <si>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</si>
  <si>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</si>
  <si>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</si>
  <si>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</si>
  <si>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</si>
  <si>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</si>
  <si>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</si>
  <si>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</si>
  <si>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</si>
  <si>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</si>
  <si>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</si>
  <si>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</si>
  <si>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</si>
  <si>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</si>
  <si>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</si>
  <si>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</si>
  <si>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</si>
  <si>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</si>
  <si>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</si>
  <si>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</si>
  <si>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</si>
  <si>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</si>
  <si>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</si>
  <si>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</si>
  <si>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</si>
  <si>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</si>
  <si>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</si>
  <si>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</si>
  <si>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</si>
  <si>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</si>
  <si>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</si>
  <si>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</si>
  <si>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</si>
  <si>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</si>
  <si>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</si>
  <si>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</si>
  <si>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</si>
  <si>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</si>
  <si>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</si>
  <si>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</si>
  <si>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</si>
  <si>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</si>
  <si>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</si>
  <si>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</si>
  <si>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</si>
  <si>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</si>
  <si>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</si>
  <si>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</si>
  <si>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</si>
  <si>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</si>
  <si>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</si>
  <si>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</si>
  <si>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</si>
  <si>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</si>
  <si>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</si>
  <si>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</si>
  <si>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</si>
  <si>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</si>
  <si>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</si>
  <si>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</si>
  <si>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</si>
  <si>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</si>
  <si>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</si>
  <si>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</si>
  <si>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</si>
  <si>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</si>
  <si>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</si>
  <si>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</si>
  <si>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</si>
  <si>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</si>
  <si>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</si>
  <si>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</si>
  <si>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</si>
  <si>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</si>
  <si>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</si>
  <si>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</si>
  <si>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</si>
  <si>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</si>
  <si>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</si>
  <si>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</si>
  <si>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</si>
  <si>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</si>
  <si>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</si>
  <si>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</si>
  <si>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</si>
  <si>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</si>
  <si>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</si>
  <si>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</si>
  <si>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</si>
  <si>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</si>
  <si>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</si>
  <si>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</si>
  <si>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</si>
  <si>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</si>
  <si>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</si>
  <si>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</si>
  <si>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</si>
  <si>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</si>
  <si>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</si>
  <si>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</si>
  <si>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</si>
  <si>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</si>
  <si>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</si>
  <si>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</si>
  <si>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</si>
  <si>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</si>
  <si>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</si>
  <si>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</si>
  <si>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</si>
  <si>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</si>
  <si>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</si>
  <si>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</si>
  <si>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</si>
  <si>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</si>
  <si>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</si>
  <si>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</si>
  <si>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</si>
  <si>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</si>
  <si>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</si>
  <si>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</si>
  <si>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</si>
  <si>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</si>
  <si>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</si>
  <si>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</si>
  <si>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</si>
  <si>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</si>
  <si>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</si>
  <si>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</si>
  <si>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</si>
  <si>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</si>
  <si>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</si>
  <si>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</si>
  <si>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</si>
  <si>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</si>
  <si>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</si>
  <si>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</si>
  <si>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</si>
  <si>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</si>
  <si>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</si>
  <si>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</si>
  <si>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</si>
  <si>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</si>
  <si>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</si>
  <si>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</si>
  <si>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</si>
  <si>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</si>
  <si>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</si>
  <si>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</si>
  <si>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</si>
  <si>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</si>
  <si>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</si>
  <si>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</si>
  <si>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</si>
  <si>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</si>
  <si>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</si>
  <si>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</si>
  <si>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</si>
  <si>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</si>
  <si>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</si>
  <si>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</si>
  <si>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</si>
  <si>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</si>
  <si>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</si>
  <si>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</si>
  <si>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</si>
  <si>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</si>
  <si>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</si>
  <si>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</si>
  <si>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</si>
  <si>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</si>
  <si>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</si>
  <si>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</si>
  <si>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</si>
  <si>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aboveâ€¦then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</si>
  <si>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</si>
  <si>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</si>
  <si>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</si>
  <si>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</si>
  <si>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</si>
  <si>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</si>
  <si>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</si>
  <si>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</si>
  <si>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</si>
  <si>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</si>
  <si>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</si>
  <si>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</si>
  <si>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</si>
  <si>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</si>
  <si>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</si>
  <si>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</si>
  <si>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</si>
  <si>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</si>
  <si>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</si>
  <si>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</si>
  <si>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</si>
  <si>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</si>
  <si>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</si>
  <si>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</si>
  <si>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</si>
  <si>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</si>
  <si>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</si>
  <si>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</si>
  <si>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</si>
  <si>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</si>
  <si>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</si>
  <si>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</si>
  <si>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</si>
  <si>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</si>
  <si>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</si>
  <si>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</si>
  <si>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</si>
  <si>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</si>
  <si>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</si>
  <si>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</si>
  <si>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</si>
  <si>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</si>
  <si>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</si>
  <si>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</si>
  <si>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</si>
  <si>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</si>
  <si>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</si>
  <si>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</si>
  <si>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</si>
  <si>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</si>
  <si>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</si>
  <si>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</si>
  <si>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</si>
  <si>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</si>
  <si>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</si>
  <si>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</si>
  <si>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</si>
  <si>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</si>
  <si>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</si>
  <si>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</si>
  <si>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</si>
  <si>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</si>
  <si>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</si>
  <si>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</si>
  <si>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</si>
  <si>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</si>
  <si>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</si>
  <si>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</si>
  <si>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</si>
  <si>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</si>
  <si>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</si>
  <si>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</si>
  <si>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</si>
  <si>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</si>
  <si>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</si>
  <si>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</si>
  <si>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</si>
  <si>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</si>
  <si>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</si>
  <si>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</si>
  <si>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</si>
  <si>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</si>
  <si>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</si>
  <si>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</si>
  <si>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</si>
  <si>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</si>
  <si>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</si>
  <si>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â€”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</si>
  <si>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</si>
  <si>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</si>
  <si>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</si>
  <si>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</si>
  <si>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</si>
  <si>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</si>
  <si>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</si>
  <si>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</si>
  <si>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</si>
  <si>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</si>
  <si>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</si>
  <si>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</si>
  <si>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</si>
  <si>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</si>
  <si>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</si>
  <si>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</si>
  <si>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</si>
  <si>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</si>
  <si>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</si>
  <si>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</si>
  <si>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</si>
  <si>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</si>
  <si>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</si>
  <si>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</si>
  <si>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</si>
  <si>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</si>
  <si>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</si>
  <si>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</si>
  <si>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</si>
  <si>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</si>
  <si>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</si>
  <si>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</si>
  <si>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</si>
  <si>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</si>
  <si>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</si>
  <si>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</si>
  <si>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</si>
  <si>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</si>
  <si>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</si>
  <si>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</si>
  <si>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</si>
  <si>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</si>
  <si>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</si>
  <si>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</si>
  <si>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</si>
  <si>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</si>
  <si>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</si>
  <si>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</si>
  <si>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</si>
  <si>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</si>
  <si>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</si>
  <si>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</si>
  <si>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</si>
  <si>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</si>
  <si>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</si>
  <si>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</si>
  <si>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</si>
  <si>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</si>
  <si>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</si>
  <si>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</si>
  <si>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</si>
  <si>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</si>
  <si>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</si>
  <si>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</si>
  <si>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</si>
  <si>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</si>
  <si>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</si>
  <si>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</si>
  <si>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</si>
  <si>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</si>
  <si>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</si>
  <si>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</si>
  <si>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</si>
  <si>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</si>
  <si>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</si>
  <si>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</si>
  <si>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</si>
  <si>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</si>
  <si>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</si>
  <si>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</si>
  <si>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</si>
  <si>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</si>
  <si>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</si>
  <si>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</si>
  <si>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</si>
  <si>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</si>
  <si>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</si>
  <si>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</si>
  <si>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</si>
  <si>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</si>
  <si>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</si>
  <si>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</si>
  <si>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</si>
  <si>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</si>
  <si>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</si>
  <si>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</si>
  <si>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</si>
  <si>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</si>
  <si>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</si>
  <si>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</si>
  <si>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</si>
  <si>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</si>
  <si>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</si>
  <si>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</si>
  <si>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</si>
  <si>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</si>
  <si>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</si>
  <si>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</si>
  <si>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</si>
  <si>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</si>
  <si>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</si>
  <si>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</si>
  <si>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</si>
  <si>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</si>
  <si>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</si>
  <si>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</si>
  <si>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</si>
  <si>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</si>
  <si>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</si>
  <si>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</si>
  <si>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</si>
  <si>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</si>
  <si>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</si>
  <si>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</si>
  <si>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</si>
  <si>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</si>
  <si>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</si>
  <si>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</si>
  <si>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</si>
  <si>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</si>
  <si>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</si>
  <si>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</si>
  <si>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</si>
  <si>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</si>
  <si>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</si>
  <si>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</si>
  <si>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</si>
  <si>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</si>
  <si>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</si>
  <si>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</si>
  <si>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</si>
  <si>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</si>
  <si>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</si>
  <si>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</si>
  <si>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</si>
  <si>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</si>
  <si>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</si>
  <si>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</si>
  <si>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</si>
  <si>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</si>
  <si>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</si>
  <si>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</si>
  <si>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</si>
  <si>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</si>
  <si>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</si>
  <si>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</si>
  <si>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</si>
  <si>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</si>
  <si>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</si>
  <si>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</si>
  <si>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</si>
  <si>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</si>
  <si>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</si>
  <si>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</si>
  <si>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</si>
  <si>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</si>
  <si>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</si>
  <si>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</si>
  <si>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</si>
  <si>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</si>
  <si>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</si>
  <si>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</si>
  <si>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</si>
  <si>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</si>
  <si>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â€”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</si>
  <si>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</si>
  <si>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</si>
  <si>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</si>
  <si>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</si>
  <si>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</si>
  <si>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</si>
  <si>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</si>
  <si>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</si>
  <si>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</si>
  <si>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</si>
  <si>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</si>
  <si>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</si>
  <si>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</si>
  <si>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</si>
  <si>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</si>
  <si>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</si>
  <si>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</si>
  <si>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â€”Giorgio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</si>
  <si>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</si>
  <si>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</si>
  <si>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</si>
  <si>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</si>
  <si>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</si>
  <si>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</si>
  <si>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</si>
  <si>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</si>
  <si>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</si>
  <si>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</si>
  <si>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</si>
  <si>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</si>
  <si>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</si>
  <si>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</si>
  <si>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</si>
  <si>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</si>
  <si>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</si>
  <si>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</si>
  <si>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</si>
  <si>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</si>
  <si>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</si>
  <si>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</si>
  <si>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</si>
  <si>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</si>
  <si>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</si>
  <si>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</si>
  <si>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</si>
  <si>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</si>
  <si>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</si>
  <si>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</si>
  <si>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</si>
  <si>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</si>
  <si>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</si>
  <si>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</si>
  <si>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</si>
  <si>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</si>
  <si>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</si>
  <si>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</si>
  <si>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</si>
  <si>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</si>
  <si>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</si>
  <si>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</si>
  <si>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</si>
  <si>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</si>
  <si>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</si>
  <si>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</si>
  <si>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</si>
  <si>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</si>
  <si>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</si>
  <si>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</si>
  <si>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</si>
  <si>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</si>
  <si>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</si>
  <si>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</si>
  <si>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</si>
  <si>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</si>
  <si>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</si>
  <si>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</si>
  <si>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</si>
  <si>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</si>
  <si>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</si>
  <si>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</si>
  <si>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</si>
  <si>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</si>
  <si>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</si>
  <si>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</si>
  <si>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</si>
  <si>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</si>
  <si>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</si>
  <si>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</si>
  <si>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</si>
  <si>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</si>
  <si>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</si>
  <si>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</si>
  <si>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</si>
  <si>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</si>
  <si>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</si>
  <si>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</si>
  <si>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</si>
  <si>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</si>
  <si>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</si>
  <si>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</si>
  <si>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</si>
  <si>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</si>
  <si>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</si>
  <si>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</si>
  <si>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</si>
  <si>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</si>
  <si>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</si>
  <si>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</si>
  <si>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</si>
  <si>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</si>
  <si>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</si>
  <si>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</si>
  <si>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</si>
  <si>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</si>
  <si>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</si>
  <si>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</si>
  <si>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</si>
  <si>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</si>
  <si>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</si>
  <si>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</si>
  <si>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</si>
  <si>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</si>
  <si>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</si>
  <si>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</si>
  <si>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</si>
  <si>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</si>
  <si>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</si>
  <si>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</si>
  <si>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</si>
  <si>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</si>
  <si>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</si>
  <si>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</si>
  <si>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</si>
  <si>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</si>
  <si>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</si>
  <si>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</si>
  <si>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</si>
  <si>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</si>
  <si>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â€“ 1/5 of my $5.25
$919 â€“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</si>
  <si>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</si>
  <si>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</si>
  <si>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</si>
  <si>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</si>
  <si>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</si>
  <si>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</si>
  <si>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</si>
  <si>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</si>
  <si>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</si>
  <si>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</si>
  <si>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</si>
  <si>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</si>
  <si>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</si>
  <si>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</si>
  <si>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</si>
  <si>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</si>
  <si>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</si>
  <si>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</si>
  <si>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</si>
  <si>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</si>
  <si>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</si>
  <si>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</si>
  <si>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</si>
  <si>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</si>
  <si>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</si>
  <si>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</si>
  <si>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</si>
  <si>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</si>
  <si>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</si>
  <si>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</si>
  <si>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</si>
  <si>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</si>
  <si>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</si>
  <si>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</si>
  <si>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</si>
  <si>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</si>
  <si>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</si>
  <si>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</si>
  <si>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</si>
  <si>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</si>
  <si>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</si>
  <si>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</si>
  <si>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</si>
  <si>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</si>
  <si>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</si>
  <si>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</si>
  <si>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</si>
  <si>
    <t>Row check</t>
  </si>
  <si>
    <t>Resolution Clean</t>
  </si>
  <si>
    <t>Total CSAT blanks</t>
  </si>
  <si>
    <t>Duplicate Ticket IDs found</t>
  </si>
  <si>
    <t>No</t>
  </si>
  <si>
    <t>Total CSAT filled</t>
  </si>
  <si>
    <t>Blank percentage</t>
  </si>
  <si>
    <t>Customer_Name_Clean</t>
  </si>
  <si>
    <t xml:space="preserve">Trim Applied </t>
  </si>
  <si>
    <t>Yes</t>
  </si>
  <si>
    <t>Month_Number</t>
  </si>
  <si>
    <t>Month_Name</t>
  </si>
  <si>
    <t>Month_Year</t>
  </si>
  <si>
    <t>Total Tickets</t>
  </si>
  <si>
    <t xml:space="preserve">Open Tickets </t>
  </si>
  <si>
    <t xml:space="preserve">Closed Tickets </t>
  </si>
  <si>
    <t xml:space="preserve">Pending Tickets </t>
  </si>
  <si>
    <t>Avg CSAT Score</t>
  </si>
  <si>
    <t>Row Labels</t>
  </si>
  <si>
    <t>Grand Total</t>
  </si>
  <si>
    <t>Count of Ticket ID</t>
  </si>
  <si>
    <t>Open Tickets</t>
  </si>
  <si>
    <t>Customer Support Ticket Dashboard</t>
  </si>
  <si>
    <t>x</t>
  </si>
  <si>
    <t>Resolution Time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</si>
</sst>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
      <b/>
      <sz val="12"/>
      <color theme="1"/>
      <name val="Calibri"/>
      <family val="2"/>
      <scheme val="minor"/>
    </font>
    <font>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bgColor indexed="64"/>
      </patternFill>
    </fill>
    <fill>
      <patternFill patternType="solid">
        <fgColor theme="7" tint="0.399975585192419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0">
    <xf numFmtId="0" fontId="0" fillId="0" borderId="0" xfId="0"/>
    <xf numFmtId="14" fontId="0" fillId="0" borderId="0" xfId="0" applyNumberFormat="1"/>
    <xf numFmtId="0" fontId="0" fillId="0" borderId="0" xfId="0" applyAlignment="1">
      <alignment wrapText="1"/>
    </xf>
    <xf numFmtId="22" fontId="0" fillId="0" borderId="0" xfId="0" applyNumberFormat="1"/>
    <xf numFmtId="2" fontId="0" fillId="0" borderId="0" xfId="0" applyNumberFormat="1"/>
    <xf numFmtId="0" fontId="0" fillId="0" borderId="10" xfId="0" applyBorder="1"/>
    <xf numFmtId="0" fontId="0" fillId="0" borderId="10" xfId="0" applyBorder="1" applyAlignment="1">
      <alignment horizontal="left" vertical="center"/>
    </xf>
    <xf numFmtId="1" fontId="0" fillId="0" borderId="10" xfId="0" applyNumberFormat="1" applyBorder="1" applyAlignment="1">
      <alignment horizontal="left" vertical="center"/>
    </xf>
    <xf numFmtId="10" fontId="0" fillId="0" borderId="10" xfId="42" applyNumberFormat="1" applyFont="1" applyBorder="1" applyAlignment="1">
      <alignment horizontal="left" vertical="center"/>
    </xf>
    <xf numFmtId="0" fontId="0" fillId="0" borderId="0" xfId="0" pivotButton="1"/>
    <xf numFmtId="0" fontId="0" fillId="0" borderId="0" xfId="0" applyAlignment="1">
      <alignment horizontal="left"/>
    </xf>
    <xf numFmtId="0" fontId="0" fillId="33" borderId="11" xfId="0" applyFill="1" applyBorder="1"/>
    <xf numFmtId="0" fontId="0" fillId="33" borderId="0" xfId="0" applyFill="1"/>
    <xf numFmtId="0" fontId="0" fillId="33" borderId="12" xfId="0" applyFill="1" applyBorder="1"/>
    <xf numFmtId="0" fontId="0" fillId="33" borderId="13" xfId="0" applyFill="1" applyBorder="1"/>
    <xf numFmtId="0" fontId="0" fillId="33" borderId="15" xfId="0" applyFill="1" applyBorder="1"/>
    <xf numFmtId="0" fontId="0" fillId="33" borderId="14" xfId="0" applyFill="1" applyBorder="1"/>
    <xf numFmtId="0" fontId="16" fillId="33" borderId="0" xfId="0" applyFont="1" applyFill="1"/>
    <xf numFmtId="0" fontId="0" fillId="33" borderId="0" xfId="0" applyFill="1" applyAlignment="1">
      <alignment horizontal="center"/>
    </xf>
    <xf numFmtId="0" fontId="0" fillId="33" borderId="0" xfId="0" applyFill="1" applyAlignment="1">
      <alignment horizontal="center" vertical="center"/>
    </xf>
    <xf numFmtId="0" fontId="18" fillId="0" borderId="0" xfId="0" applyFont="1" applyAlignment="1">
      <alignment horizontal="center" vertical="center"/>
    </xf>
    <xf numFmtId="0" fontId="16" fillId="33" borderId="0" xfId="0" applyFont="1" applyFill="1" applyAlignment="1">
      <alignment horizontal="center" vertical="center"/>
    </xf>
    <xf numFmtId="0" fontId="0" fillId="0" borderId="0" xfId="0" applyAlignment="1">
      <alignment horizontal="center"/>
    </xf>
    <xf numFmtId="0" fontId="18" fillId="34" borderId="0" xfId="0" applyFont="1" applyFill="1" applyAlignment="1">
      <alignment horizontal="center" vertical="center"/>
    </xf>
    <xf numFmtId="0" fontId="18" fillId="34" borderId="14" xfId="0" applyFont="1" applyFill="1" applyBorder="1" applyAlignment="1">
      <alignment horizontal="center" vertical="center"/>
    </xf>
    <xf numFmtId="0" fontId="16" fillId="33" borderId="0" xfId="0" applyFont="1" applyFill="1" applyAlignment="1">
      <alignment horizontal="center"/>
    </xf>
    <xf numFmtId="0" fontId="19" fillId="35" borderId="0" xfId="0" applyFont="1" applyFill="1" applyAlignment="1">
      <alignment horizontal="center" vertical="center"/>
    </xf>
    <xf numFmtId="0" fontId="20" fillId="35" borderId="0" xfId="0" applyFont="1" applyFill="1"/>
    <xf numFmtId="0" fontId="19" fillId="35" borderId="0" xfId="0" applyFont="1"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 Dashboard.xlsx]Analysis Sheet!PivotTable1</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effectLst/>
              </a:rPr>
              <a:t>Total Tickets by Status</a:t>
            </a:r>
            <a:endParaRPr lang="en-US"/>
          </a:p>
        </c:rich>
      </c:tx>
      <c:layout>
        <c:manualLayout>
          <c:xMode val="edge"/>
          <c:yMode val="edge"/>
          <c:x val="0.14086024018163901"/>
          <c:y val="0.1326872751780419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'Analysis Sheet'!$B$3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4ED-49FA-BA54-888F0478C69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4ED-49FA-BA54-888F0478C69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4ED-49FA-BA54-888F0478C69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 Sheet'!$A$4:$A$7</c:f>
              <c:strCache>
                <c:ptCount val="3"/>
                <c:pt idx="0">
                  <c:v>Closed</c:v>
                </c:pt>
                <c:pt idx="1">
                  <c:v>Open</c:v>
                </c:pt>
                <c:pt idx="2">
                  <c:v>Pending Customer Response</c:v>
                </c:pt>
              </c:strCache>
            </c:strRef>
          </c:cat>
          <c:val>
            <c:numRef>
              <c:f>'Analysis Sheet'!$B$4:$B$7</c:f>
              <c:numCache>
                <c:formatCode>General</c:formatCode>
                <c:ptCount val="3"/>
                <c:pt idx="0">
                  <c:v>1366</c:v>
                </c:pt>
                <c:pt idx="1">
                  <c:v>1433</c:v>
                </c:pt>
                <c:pt idx="2">
                  <c:v>1434</c:v>
                </c:pt>
              </c:numCache>
            </c:numRef>
          </c:val>
          <c:extLst>
            <c:ext xmlns:c16="http://schemas.microsoft.com/office/drawing/2014/chart" uri="{C3380CC4-5D6E-409C-BE32-E72D297353CC}">
              <c16:uniqueId val="{00000006-84ED-49FA-BA54-888F0478C69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 Dashboard.xlsx]Analysis Sheet!PivotTable2</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Volume by Ticket Category</a:t>
            </a:r>
            <a:r>
              <a:rPr lang="en-IN" sz="16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Sheet'!$B$15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Sheet'!$A$16:$A$21</c:f>
              <c:strCache>
                <c:ptCount val="5"/>
                <c:pt idx="0">
                  <c:v>Billing inquiry</c:v>
                </c:pt>
                <c:pt idx="1">
                  <c:v>Cancellation request</c:v>
                </c:pt>
                <c:pt idx="2">
                  <c:v>Product inquiry</c:v>
                </c:pt>
                <c:pt idx="3">
                  <c:v>Refund request</c:v>
                </c:pt>
                <c:pt idx="4">
                  <c:v>Technical issue</c:v>
                </c:pt>
              </c:strCache>
            </c:strRef>
          </c:cat>
          <c:val>
            <c:numRef>
              <c:f>'Analysis Sheet'!$B$16:$B$21</c:f>
              <c:numCache>
                <c:formatCode>General</c:formatCode>
                <c:ptCount val="5"/>
                <c:pt idx="0">
                  <c:v>832</c:v>
                </c:pt>
                <c:pt idx="1">
                  <c:v>845</c:v>
                </c:pt>
                <c:pt idx="2">
                  <c:v>794</c:v>
                </c:pt>
                <c:pt idx="3">
                  <c:v>854</c:v>
                </c:pt>
                <c:pt idx="4">
                  <c:v>908</c:v>
                </c:pt>
              </c:numCache>
            </c:numRef>
          </c:val>
          <c:extLst>
            <c:ext xmlns:c16="http://schemas.microsoft.com/office/drawing/2014/chart" uri="{C3380CC4-5D6E-409C-BE32-E72D297353CC}">
              <c16:uniqueId val="{00000000-A551-428C-A4F2-95B94AB1BECD}"/>
            </c:ext>
          </c:extLst>
        </c:ser>
        <c:dLbls>
          <c:showLegendKey val="0"/>
          <c:showVal val="0"/>
          <c:showCatName val="0"/>
          <c:showSerName val="0"/>
          <c:showPercent val="0"/>
          <c:showBubbleSize val="0"/>
        </c:dLbls>
        <c:gapWidth val="100"/>
        <c:overlap val="-24"/>
        <c:axId val="1529496128"/>
        <c:axId val="1529497088"/>
      </c:barChart>
      <c:catAx>
        <c:axId val="15294961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97088"/>
        <c:crosses val="autoZero"/>
        <c:auto val="1"/>
        <c:lblAlgn val="ctr"/>
        <c:lblOffset val="100"/>
        <c:noMultiLvlLbl val="0"/>
      </c:catAx>
      <c:valAx>
        <c:axId val="152949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96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38097</xdr:colOff>
      <xdr:row>8</xdr:row>
      <xdr:rowOff>92526</xdr:rowOff>
    </xdr:from>
    <xdr:to>
      <xdr:col>7</xdr:col>
      <xdr:colOff>87086</xdr:colOff>
      <xdr:row>23</xdr:row>
      <xdr:rowOff>157845</xdr:rowOff>
    </xdr:to>
    <xdr:graphicFrame macro="">
      <xdr:nvGraphicFramePr>
        <xdr:cNvPr id="2" name="Chart 1">
          <a:extLst>
            <a:ext uri="{FF2B5EF4-FFF2-40B4-BE49-F238E27FC236}">
              <a16:creationId xmlns:a16="http://schemas.microsoft.com/office/drawing/2014/main" id="{BE43B552-721F-42C2-93EA-26CA2F81F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337458</xdr:colOff>
      <xdr:row>2</xdr:row>
      <xdr:rowOff>13179</xdr:rowOff>
    </xdr:from>
    <xdr:to>
      <xdr:col>6</xdr:col>
      <xdr:colOff>658586</xdr:colOff>
      <xdr:row>5</xdr:row>
      <xdr:rowOff>2636</xdr:rowOff>
    </xdr:to>
    <mc:AlternateContent xmlns:mc="http://schemas.openxmlformats.org/markup-compatibility/2006">
      <mc:Choice xmlns:a14="http://schemas.microsoft.com/office/drawing/2010/main" Requires="a14">
        <xdr:graphicFrame macro="">
          <xdr:nvGraphicFramePr>
            <xdr:cNvPr id="4" name="Ticket Type">
              <a:extLst>
                <a:ext uri="{FF2B5EF4-FFF2-40B4-BE49-F238E27FC236}">
                  <a16:creationId xmlns:a16="http://schemas.microsoft.com/office/drawing/2014/main" id="{E217C8A5-A7C5-46C4-BD3E-AABA067D9021}"/>
                </a:ext>
              </a:extLst>
            </xdr:cNvPr>
            <xdr:cNvGraphicFramePr/>
          </xdr:nvGraphicFramePr>
          <xdr:xfrm>
            <a:off x="0" y="0"/>
            <a:ext cx="0" cy="0"/>
          </xdr:xfrm>
          <a:graphic>
            <a:graphicData uri="http://schemas.microsoft.com/office/drawing/2010/slicer">
              <sle:slicer xmlns:sle="http://schemas.microsoft.com/office/drawing/2010/slicer" name="Ticket Type"/>
            </a:graphicData>
          </a:graphic>
        </xdr:graphicFrame>
      </mc:Choice>
      <mc:Fallback>
        <xdr:sp macro="" textlink="">
          <xdr:nvSpPr>
            <xdr:cNvPr id="0" name=""/>
            <xdr:cNvSpPr>
              <a:spLocks noTextEdit="1"/>
            </xdr:cNvSpPr>
          </xdr:nvSpPr>
          <xdr:spPr>
            <a:xfrm>
              <a:off x="2438401" y="492150"/>
              <a:ext cx="2443842" cy="87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14845</xdr:colOff>
      <xdr:row>2</xdr:row>
      <xdr:rowOff>14844</xdr:rowOff>
    </xdr:from>
    <xdr:to>
      <xdr:col>3</xdr:col>
      <xdr:colOff>326572</xdr:colOff>
      <xdr:row>5</xdr:row>
      <xdr:rowOff>4301</xdr:rowOff>
    </xdr:to>
    <mc:AlternateContent xmlns:mc="http://schemas.openxmlformats.org/markup-compatibility/2006">
      <mc:Choice xmlns:a14="http://schemas.microsoft.com/office/drawing/2010/main" Requires="a14">
        <xdr:graphicFrame macro="">
          <xdr:nvGraphicFramePr>
            <xdr:cNvPr id="5" name="Ticket Status">
              <a:extLst>
                <a:ext uri="{FF2B5EF4-FFF2-40B4-BE49-F238E27FC236}">
                  <a16:creationId xmlns:a16="http://schemas.microsoft.com/office/drawing/2014/main" id="{84E000B6-4A45-4BCE-BDCB-3450940BA0FA}"/>
                </a:ext>
              </a:extLst>
            </xdr:cNvPr>
            <xdr:cNvGraphicFramePr/>
          </xdr:nvGraphicFramePr>
          <xdr:xfrm>
            <a:off x="0" y="0"/>
            <a:ext cx="0" cy="0"/>
          </xdr:xfrm>
          <a:graphic>
            <a:graphicData uri="http://schemas.microsoft.com/office/drawing/2010/slicer">
              <sle:slicer xmlns:sle="http://schemas.microsoft.com/office/drawing/2010/slicer" name="Ticket Status"/>
            </a:graphicData>
          </a:graphic>
        </xdr:graphicFrame>
      </mc:Choice>
      <mc:Fallback>
        <xdr:sp macro="" textlink="">
          <xdr:nvSpPr>
            <xdr:cNvPr id="0" name=""/>
            <xdr:cNvSpPr>
              <a:spLocks noTextEdit="1"/>
            </xdr:cNvSpPr>
          </xdr:nvSpPr>
          <xdr:spPr>
            <a:xfrm>
              <a:off x="14845" y="493815"/>
              <a:ext cx="2412670" cy="87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963385</xdr:colOff>
      <xdr:row>2</xdr:row>
      <xdr:rowOff>23316</xdr:rowOff>
    </xdr:from>
    <xdr:to>
      <xdr:col>13</xdr:col>
      <xdr:colOff>634373</xdr:colOff>
      <xdr:row>5</xdr:row>
      <xdr:rowOff>12773</xdr:rowOff>
    </xdr:to>
    <mc:AlternateContent xmlns:mc="http://schemas.openxmlformats.org/markup-compatibility/2006">
      <mc:Choice xmlns:a14="http://schemas.microsoft.com/office/drawing/2010/main" Requires="a14">
        <xdr:graphicFrame macro="">
          <xdr:nvGraphicFramePr>
            <xdr:cNvPr id="6" name="Month_Name">
              <a:extLst>
                <a:ext uri="{FF2B5EF4-FFF2-40B4-BE49-F238E27FC236}">
                  <a16:creationId xmlns:a16="http://schemas.microsoft.com/office/drawing/2014/main" id="{0E2F1C6E-A966-4130-96EF-108B3ED900B1}"/>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7413171" y="502287"/>
              <a:ext cx="2953031" cy="87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680358</xdr:colOff>
      <xdr:row>2</xdr:row>
      <xdr:rowOff>18830</xdr:rowOff>
    </xdr:from>
    <xdr:to>
      <xdr:col>9</xdr:col>
      <xdr:colOff>963385</xdr:colOff>
      <xdr:row>5</xdr:row>
      <xdr:rowOff>8287</xdr:rowOff>
    </xdr:to>
    <mc:AlternateContent xmlns:mc="http://schemas.openxmlformats.org/markup-compatibility/2006">
      <mc:Choice xmlns:a14="http://schemas.microsoft.com/office/drawing/2010/main" Requires="a14">
        <xdr:graphicFrame macro="">
          <xdr:nvGraphicFramePr>
            <xdr:cNvPr id="7" name="Month_Year">
              <a:extLst>
                <a:ext uri="{FF2B5EF4-FFF2-40B4-BE49-F238E27FC236}">
                  <a16:creationId xmlns:a16="http://schemas.microsoft.com/office/drawing/2014/main" id="{315FF850-D32C-433D-A044-E67668C3EDE9}"/>
                </a:ext>
              </a:extLst>
            </xdr:cNvPr>
            <xdr:cNvGraphicFramePr/>
          </xdr:nvGraphicFramePr>
          <xdr:xfrm>
            <a:off x="0" y="0"/>
            <a:ext cx="0" cy="0"/>
          </xdr:xfrm>
          <a:graphic>
            <a:graphicData uri="http://schemas.microsoft.com/office/drawing/2010/slicer">
              <sle:slicer xmlns:sle="http://schemas.microsoft.com/office/drawing/2010/slicer" name="Month_Year"/>
            </a:graphicData>
          </a:graphic>
        </xdr:graphicFrame>
      </mc:Choice>
      <mc:Fallback>
        <xdr:sp macro="" textlink="">
          <xdr:nvSpPr>
            <xdr:cNvPr id="0" name=""/>
            <xdr:cNvSpPr>
              <a:spLocks noTextEdit="1"/>
            </xdr:cNvSpPr>
          </xdr:nvSpPr>
          <xdr:spPr>
            <a:xfrm>
              <a:off x="4904015" y="497801"/>
              <a:ext cx="2509156" cy="87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108858</xdr:colOff>
      <xdr:row>8</xdr:row>
      <xdr:rowOff>54428</xdr:rowOff>
    </xdr:from>
    <xdr:to>
      <xdr:col>13</xdr:col>
      <xdr:colOff>641115</xdr:colOff>
      <xdr:row>23</xdr:row>
      <xdr:rowOff>168963</xdr:rowOff>
    </xdr:to>
    <xdr:graphicFrame macro="">
      <xdr:nvGraphicFramePr>
        <xdr:cNvPr id="8" name="Chart 7">
          <a:extLst>
            <a:ext uri="{FF2B5EF4-FFF2-40B4-BE49-F238E27FC236}">
              <a16:creationId xmlns:a16="http://schemas.microsoft.com/office/drawing/2014/main" id="{0D1E153D-D407-4352-BF3E-EDF09B143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han jalori" refreshedDate="46231.999644444448" createdVersion="8" refreshedVersion="8" minRefreshableVersion="3" recordCount="8469" xr:uid="{79D27F6F-4C53-4906-BEA3-CD9D54389788}">
  <cacheSource type="worksheet">
    <worksheetSource name="CustomerSupport"/>
  </cacheSource>
  <cacheFields count="26">
    <cacheField name="Ticket ID" numFmtId="0">
      <sharedItems containsSemiMixedTypes="0" containsString="0" containsNumber="1" containsInteger="1" minValue="1" maxValue="8469"/>
    </cacheField>
    <cacheField name="Customer Name" numFmtId="0">
      <sharedItems/>
    </cacheField>
    <cacheField name="Customer Email" numFmtId="0">
      <sharedItems/>
    </cacheField>
    <cacheField name="Customer Age" numFmtId="0">
      <sharedItems containsSemiMixedTypes="0" containsString="0" containsNumber="1" containsInteger="1" minValue="18" maxValue="70"/>
    </cacheField>
    <cacheField name="Customer Gender" numFmtId="0">
      <sharedItems/>
    </cacheField>
    <cacheField name="Product Purchased" numFmtId="0">
      <sharedItems/>
    </cacheField>
    <cacheField name="Date of Purchase" numFmtId="14">
      <sharedItems containsSemiMixedTypes="0" containsNonDate="0" containsDate="1" containsString="0" minDate="2020-01-01T00:00:00" maxDate="2021-12-31T00:00:00"/>
    </cacheField>
    <cacheField name="Ticket Type" numFmtId="0">
      <sharedItems count="5">
        <s v="Technical issue"/>
        <s v="Billing inquiry"/>
        <s v="Cancellation request"/>
        <s v="Product inquiry"/>
        <s v="Refund request"/>
      </sharedItems>
    </cacheField>
    <cacheField name="Ticket Subject" numFmtId="0">
      <sharedItems/>
    </cacheField>
    <cacheField name="Ticket Description" numFmtId="0">
      <sharedItems longText="1"/>
    </cacheField>
    <cacheField name="Ticket Status" numFmtId="0">
      <sharedItems count="3">
        <s v="Pending Customer Response"/>
        <s v="Closed"/>
        <s v="Open"/>
      </sharedItems>
    </cacheField>
    <cacheField name="Resolution" numFmtId="0">
      <sharedItems containsBlank="1"/>
    </cacheField>
    <cacheField name="Ticket Priority" numFmtId="0">
      <sharedItems/>
    </cacheField>
    <cacheField name="Ticket Channel" numFmtId="0">
      <sharedItems/>
    </cacheField>
    <cacheField name="First Response Time" numFmtId="0">
      <sharedItems containsNonDate="0" containsDate="1" containsString="0" containsBlank="1" minDate="2023-05-31T21:55:39" maxDate="2023-06-02T00:54:21" count="5471">
        <d v="2023-06-01T12:15:36"/>
        <d v="2023-06-01T16:45:38"/>
        <d v="2023-06-01T11:14:38"/>
        <d v="2023-06-01T07:29:40"/>
        <d v="2023-06-01T00:12:42"/>
        <m/>
        <d v="2023-06-01T10:32:47"/>
        <d v="2023-06-01T09:25:48"/>
        <d v="2023-06-01T17:46:49"/>
        <d v="2023-06-01T12:05:51"/>
        <d v="2023-06-01T19:03:53"/>
        <d v="2023-06-01T20:34:54"/>
        <d v="2023-06-01T06:22:55"/>
        <d v="2023-06-01T15:09:57"/>
        <d v="2023-06-01T19:46:59"/>
        <d v="2023-06-01T21:05:01"/>
        <d v="2023-06-01T00:46:04"/>
        <d v="2023-06-01T05:08:05"/>
        <d v="2023-05-31T23:57:07"/>
        <d v="2023-06-01T09:06:09"/>
        <d v="2023-06-01T19:02:12"/>
        <d v="2023-06-01T20:02:13"/>
        <d v="2023-05-31T23:17:17"/>
        <d v="2023-06-01T00:54:17"/>
        <d v="2023-06-01T06:42:21"/>
        <d v="2023-06-01T19:36:21"/>
        <d v="2023-06-01T02:01:23"/>
        <d v="2023-06-01T20:50:24"/>
        <d v="2023-06-01T07:56:25"/>
        <d v="2023-06-01T15:51:28"/>
        <d v="2023-06-01T18:45:30"/>
        <d v="2023-05-31T22:19:32"/>
        <d v="2023-06-01T09:11:33"/>
        <d v="2023-06-01T20:25:34"/>
        <d v="2023-06-01T18:41:35"/>
        <d v="2023-06-01T05:58:39"/>
        <d v="2023-06-01T03:43:43"/>
        <d v="2023-06-01T07:16:45"/>
        <d v="2023-06-01T16:21:49"/>
        <d v="2023-06-01T01:54:49"/>
        <d v="2023-06-01T00:39:50"/>
        <d v="2023-06-01T07:25:51"/>
        <d v="2023-06-01T11:14:53"/>
        <d v="2023-06-01T10:33:53"/>
        <d v="2023-06-01T11:56:57"/>
        <d v="2023-06-01T19:50:58"/>
        <d v="2023-06-01T00:18:00"/>
        <d v="2023-06-01T01:32:02"/>
        <d v="2023-05-31T23:37:04"/>
        <d v="2023-06-01T07:07:05"/>
        <d v="2023-05-31T22:38:07"/>
        <d v="2023-06-01T05:06:08"/>
        <d v="2023-06-01T21:04:10"/>
        <d v="2023-05-31T23:00:12"/>
        <d v="2023-06-01T11:57:12"/>
        <d v="2023-05-31T23:49:14"/>
        <d v="2023-06-01T04:35:16"/>
        <d v="2023-06-01T21:31:17"/>
        <d v="2023-06-01T14:43:20"/>
        <d v="2023-06-01T19:16:24"/>
        <d v="2023-06-01T16:57:26"/>
        <d v="2023-06-01T11:27:28"/>
        <d v="2023-06-01T07:27:28"/>
        <d v="2023-06-01T11:37:29"/>
        <d v="2023-06-01T05:40:30"/>
        <d v="2023-06-01T00:24:32"/>
        <d v="2023-06-01T18:03:35"/>
        <d v="2023-06-01T19:21:36"/>
        <d v="2023-05-31T23:17:40"/>
        <d v="2023-06-01T07:15:41"/>
        <d v="2023-06-01T00:14:43"/>
        <d v="2023-06-01T15:57:45"/>
        <d v="2023-06-01T00:08:49"/>
        <d v="2023-06-01T01:55:51"/>
        <d v="2023-06-01T07:05:53"/>
        <d v="2023-06-01T15:32:53"/>
        <d v="2023-06-01T21:36:55"/>
        <d v="2023-06-01T21:00:57"/>
        <d v="2023-06-01T03:07:58"/>
        <d v="2023-06-01T02:08:01"/>
        <d v="2023-06-01T11:38:01"/>
        <d v="2023-06-01T15:49:01"/>
        <d v="2023-06-01T02:55:03"/>
        <d v="2023-06-01T03:14:05"/>
        <d v="2023-06-01T03:24:09"/>
        <d v="2023-06-01T10:27:10"/>
        <d v="2023-06-01T19:02:13"/>
        <d v="2023-06-01T00:40:14"/>
        <d v="2023-06-01T04:22:17"/>
        <d v="2023-06-01T18:02:19"/>
        <d v="2023-06-01T13:08:24"/>
        <d v="2023-06-01T02:14:26"/>
        <d v="2023-06-01T03:09:31"/>
        <d v="2023-05-31T22:12:33"/>
        <d v="2023-06-01T07:38:35"/>
        <d v="2023-06-01T21:31:36"/>
        <d v="2023-06-01T20:57:38"/>
        <d v="2023-06-01T17:14:41"/>
        <d v="2023-06-01T07:40:42"/>
        <d v="2023-06-01T02:05:43"/>
        <d v="2023-06-01T09:56:46"/>
        <d v="2023-05-31T23:52:47"/>
        <d v="2023-06-01T19:46:49"/>
        <d v="2023-06-01T09:35:50"/>
        <d v="2023-06-01T21:18:52"/>
        <d v="2023-06-01T14:31:54"/>
        <d v="2023-06-01T15:24:59"/>
        <d v="2023-06-01T13:45:03"/>
        <d v="2023-06-01T08:45:05"/>
        <d v="2023-06-01T16:34:07"/>
        <d v="2023-06-01T15:33:09"/>
        <d v="2023-06-01T12:33:10"/>
        <d v="2023-06-01T15:58:11"/>
        <d v="2023-06-01T02:50:13"/>
        <d v="2023-06-01T02:19:21"/>
        <d v="2023-06-01T19:33:22"/>
        <d v="2023-06-01T10:20:23"/>
        <d v="2023-06-01T03:19:25"/>
        <d v="2023-06-01T21:38:27"/>
        <d v="2023-06-01T19:15:27"/>
        <d v="2023-06-01T19:39:29"/>
        <d v="2023-06-01T07:21:30"/>
        <d v="2023-06-01T04:35:32"/>
        <d v="2023-06-01T12:41:33"/>
        <d v="2023-06-01T14:14:36"/>
        <d v="2023-06-01T15:42:38"/>
        <d v="2023-06-01T10:53:42"/>
        <d v="2023-05-31T23:10:43"/>
        <d v="2023-06-01T19:22:43"/>
        <d v="2023-06-01T13:14:45"/>
        <d v="2023-06-01T02:45:47"/>
        <d v="2023-06-01T11:03:49"/>
        <d v="2023-06-01T18:36:52"/>
        <d v="2023-06-01T03:33:53"/>
        <d v="2023-06-01T20:47:54"/>
        <d v="2023-06-01T01:29:56"/>
        <d v="2023-05-31T23:38:57"/>
        <d v="2023-06-01T13:47:59"/>
        <d v="2023-06-01T07:30:00"/>
        <d v="2023-06-01T17:14:02"/>
        <d v="2023-06-01T15:58:03"/>
        <d v="2023-06-01T03:09:06"/>
        <d v="2023-05-31T23:17:07"/>
        <d v="2023-06-01T21:31:09"/>
        <d v="2023-06-01T05:08:10"/>
        <d v="2023-06-01T04:08:11"/>
        <d v="2023-06-01T18:04:14"/>
        <d v="2023-06-01T02:54:15"/>
        <d v="2023-06-01T01:07:17"/>
        <d v="2023-06-01T12:39:19"/>
        <d v="2023-05-31T23:25:26"/>
        <d v="2023-06-01T17:47:28"/>
        <d v="2023-06-01T13:56:29"/>
        <d v="2023-06-01T00:51:31"/>
        <d v="2023-06-01T21:50:34"/>
        <d v="2023-05-31T23:41:36"/>
        <d v="2023-06-01T12:37:38"/>
        <d v="2023-06-01T14:13:43"/>
        <d v="2023-06-01T03:11:47"/>
        <d v="2023-06-01T09:57:49"/>
        <d v="2023-06-01T13:53:51"/>
        <d v="2023-06-01T09:13:53"/>
        <d v="2023-05-31T23:24:53"/>
        <d v="2023-05-31T22:57:55"/>
        <d v="2023-06-01T12:23:57"/>
        <d v="2023-05-31T22:49:59"/>
        <d v="2023-06-01T04:59:00"/>
        <d v="2023-06-01T08:10:04"/>
        <d v="2023-06-01T16:17:06"/>
        <d v="2023-06-01T00:58:07"/>
        <d v="2023-06-01T13:13:09"/>
        <d v="2023-06-01T05:47:13"/>
        <d v="2023-06-01T08:21:14"/>
        <d v="2023-06-01T00:51:16"/>
        <d v="2023-06-01T16:22:18"/>
        <d v="2023-06-01T12:44:21"/>
        <d v="2023-06-01T08:10:23"/>
        <d v="2023-06-01T06:35:25"/>
        <d v="2023-06-01T06:07:27"/>
        <d v="2023-06-01T04:19:28"/>
        <d v="2023-06-01T05:41:30"/>
        <d v="2023-06-01T09:57:34"/>
        <d v="2023-06-01T15:10:34"/>
        <d v="2023-06-01T03:15:34"/>
        <d v="2023-06-01T14:54:36"/>
        <d v="2023-06-01T03:30:37"/>
        <d v="2023-06-01T19:13:38"/>
        <d v="2023-06-01T11:01:38"/>
        <d v="2023-06-01T02:09:42"/>
        <d v="2023-06-01T05:54:46"/>
        <d v="2023-06-01T00:09:48"/>
        <d v="2023-06-01T05:44:50"/>
        <d v="2023-06-01T16:39:52"/>
        <d v="2023-06-01T20:18:54"/>
        <d v="2023-06-01T08:03:56"/>
        <d v="2023-06-01T07:21:57"/>
        <d v="2023-06-01T14:06:58"/>
        <d v="2023-06-01T11:24:00"/>
        <d v="2023-06-01T20:36:06"/>
        <d v="2023-06-01T00:42:08"/>
        <d v="2023-06-01T06:29:09"/>
        <d v="2023-06-01T14:22:11"/>
        <d v="2023-06-01T13:00:13"/>
        <d v="2023-05-31T22:22:16"/>
        <d v="2023-05-31T22:02:18"/>
        <d v="2023-06-01T09:38:19"/>
        <d v="2023-06-01T16:49:22"/>
        <d v="2023-05-31T22:57:22"/>
        <d v="2023-06-01T05:29:23"/>
        <d v="2023-06-01T01:49:25"/>
        <d v="2023-06-01T11:27:26"/>
        <d v="2023-06-01T04:14:28"/>
        <d v="2023-06-01T02:55:32"/>
        <d v="2023-06-01T00:49:37"/>
        <d v="2023-06-01T10:19:38"/>
        <d v="2023-06-01T12:24:39"/>
        <d v="2023-06-01T17:07:42"/>
        <d v="2023-06-01T08:11:43"/>
        <d v="2023-06-01T13:51:48"/>
        <d v="2023-06-01T07:18:48"/>
        <d v="2023-06-01T00:13:50"/>
        <d v="2023-06-01T05:58:53"/>
        <d v="2023-05-31T22:01:53"/>
        <d v="2023-06-01T07:32:56"/>
        <d v="2023-06-01T18:51:58"/>
        <d v="2023-06-01T12:49:01"/>
        <d v="2023-06-01T06:48:03"/>
        <d v="2023-06-01T06:35:07"/>
        <d v="2023-06-01T00:41:07"/>
        <d v="2023-06-01T04:58:08"/>
        <d v="2023-06-01T04:28:12"/>
        <d v="2023-06-01T00:05:16"/>
        <d v="2023-06-01T18:11:18"/>
        <d v="2023-06-01T10:39:19"/>
        <d v="2023-06-01T18:51:20"/>
        <d v="2023-06-01T19:18:22"/>
        <d v="2023-06-01T08:44:25"/>
        <d v="2023-06-01T15:40:26"/>
        <d v="2023-06-01T21:26:28"/>
        <d v="2023-06-01T15:44:28"/>
        <d v="2023-06-01T05:24:31"/>
        <d v="2023-06-01T15:56:32"/>
        <d v="2023-06-01T18:27:35"/>
        <d v="2023-05-31T23:30:36"/>
        <d v="2023-06-01T07:33:38"/>
        <d v="2023-06-01T01:32:39"/>
        <d v="2023-06-01T16:10:40"/>
        <d v="2023-06-01T19:19:42"/>
        <d v="2023-05-31T23:23:44"/>
        <d v="2023-06-01T02:07:45"/>
        <d v="2023-06-01T01:05:47"/>
        <d v="2023-06-01T07:13:49"/>
        <d v="2023-06-01T06:19:52"/>
        <d v="2023-06-01T12:47:54"/>
        <d v="2023-06-01T15:03:58"/>
        <d v="2023-06-01T11:34:59"/>
        <d v="2023-06-01T08:29:04"/>
        <d v="2023-06-01T01:26:04"/>
        <d v="2023-06-01T14:12:04"/>
        <d v="2023-05-31T22:20:05"/>
        <d v="2023-06-01T14:52:06"/>
        <d v="2023-06-01T10:52:08"/>
        <d v="2023-06-01T04:34:10"/>
        <d v="2023-06-01T19:50:11"/>
        <d v="2023-06-01T20:07:13"/>
        <d v="2023-06-01T18:31:15"/>
        <d v="2023-06-01T07:09:19"/>
        <d v="2023-06-01T01:57:20"/>
        <d v="2023-06-01T08:19:21"/>
        <d v="2023-06-01T15:49:25"/>
        <d v="2023-06-01T17:25:27"/>
        <d v="2023-06-01T16:17:28"/>
        <d v="2023-06-01T17:36:29"/>
        <d v="2023-06-01T19:37:31"/>
        <d v="2023-06-01T05:20:33"/>
        <d v="2023-06-01T05:28:34"/>
        <d v="2023-06-01T14:26:35"/>
        <d v="2023-06-01T15:51:36"/>
        <d v="2023-06-01T16:18:38"/>
        <d v="2023-05-31T21:55:39"/>
        <d v="2023-06-01T06:03:41"/>
        <d v="2023-06-01T06:14:44"/>
        <d v="2023-06-01T05:46:45"/>
        <d v="2023-06-01T03:47:48"/>
        <d v="2023-06-01T10:23:49"/>
        <d v="2023-06-01T02:42:50"/>
        <d v="2023-06-01T08:45:51"/>
        <d v="2023-06-01T16:44:58"/>
        <d v="2023-06-01T19:28:00"/>
        <d v="2023-06-01T05:07:02"/>
        <d v="2023-06-01T01:27:03"/>
        <d v="2023-05-31T22:20:10"/>
        <d v="2023-06-01T20:33:14"/>
        <d v="2023-06-01T12:08:15"/>
        <d v="2023-06-01T19:30:17"/>
        <d v="2023-06-01T01:27:19"/>
        <d v="2023-06-01T20:57:20"/>
        <d v="2023-06-01T02:39:23"/>
        <d v="2023-06-01T17:08:26"/>
        <d v="2023-06-01T15:09:28"/>
        <d v="2023-06-01T05:28:29"/>
        <d v="2023-05-31T22:03:31"/>
        <d v="2023-06-01T14:34:32"/>
        <d v="2023-06-01T12:43:34"/>
        <d v="2023-06-01T10:05:35"/>
        <d v="2023-06-01T02:04:37"/>
        <d v="2023-06-01T20:32:38"/>
        <d v="2023-06-01T17:31:42"/>
        <d v="2023-06-01T00:58:44"/>
        <d v="2023-06-01T05:17:44"/>
        <d v="2023-06-01T17:19:46"/>
        <d v="2023-05-31T23:33:49"/>
        <d v="2023-06-01T16:26:50"/>
        <d v="2023-06-01T17:20:51"/>
        <d v="2023-06-01T21:08:53"/>
        <d v="2023-06-01T13:33:54"/>
        <d v="2023-06-01T15:34:55"/>
        <d v="2023-06-01T15:48:59"/>
        <d v="2023-06-01T10:35:00"/>
        <d v="2023-06-01T04:01:02"/>
        <d v="2023-06-01T01:58:04"/>
        <d v="2023-06-01T21:18:05"/>
        <d v="2023-06-01T12:21:07"/>
        <d v="2023-05-31T23:15:11"/>
        <d v="2023-06-01T21:01:12"/>
        <d v="2023-06-01T05:55:14"/>
        <d v="2023-06-01T20:49:16"/>
        <d v="2023-06-01T10:12:17"/>
        <d v="2023-06-01T13:09:20"/>
        <d v="2023-06-01T04:59:22"/>
        <d v="2023-06-01T19:40:25"/>
        <d v="2023-06-01T02:01:26"/>
        <d v="2023-06-01T13:13:26"/>
        <d v="2023-06-01T11:53:30"/>
        <d v="2023-06-01T07:29:35"/>
        <d v="2023-06-01T10:23:39"/>
        <d v="2023-06-01T21:39:41"/>
        <d v="2023-06-01T18:13:43"/>
        <d v="2023-06-01T00:38:44"/>
        <d v="2023-06-01T03:39:45"/>
        <d v="2023-06-01T15:26:51"/>
        <d v="2023-06-01T16:51:55"/>
        <d v="2023-06-01T05:41:59"/>
        <d v="2023-06-01T05:25:00"/>
        <d v="2023-06-01T07:59:07"/>
        <d v="2023-06-01T17:38:08"/>
        <d v="2023-06-01T13:38:12"/>
        <d v="2023-06-01T07:39:13"/>
        <d v="2023-06-01T03:26:15"/>
        <d v="2023-05-31T23:47:17"/>
        <d v="2023-06-01T13:11:18"/>
        <d v="2023-06-01T09:28:20"/>
        <d v="2023-05-31T23:01:22"/>
        <d v="2023-06-01T03:19:23"/>
        <d v="2023-06-01T20:25:24"/>
        <d v="2023-06-01T16:19:26"/>
        <d v="2023-06-01T16:15:28"/>
        <d v="2023-06-01T02:01:29"/>
        <d v="2023-06-01T03:20:30"/>
        <d v="2023-06-01T11:17:33"/>
        <d v="2023-06-01T17:08:36"/>
        <d v="2023-06-01T17:13:38"/>
        <d v="2023-06-01T14:37:41"/>
        <d v="2023-06-01T21:44:43"/>
        <d v="2023-06-01T02:32:45"/>
        <d v="2023-06-01T06:00:45"/>
        <d v="2023-06-01T04:56:45"/>
        <d v="2023-06-01T16:17:46"/>
        <d v="2023-05-31T22:05:53"/>
        <d v="2023-06-01T14:32:55"/>
        <d v="2023-06-01T14:14:57"/>
        <d v="2023-06-01T03:40:58"/>
        <d v="2023-06-01T06:21:00"/>
        <d v="2023-05-31T22:20:02"/>
        <d v="2023-05-31T23:07:07"/>
        <d v="2023-06-01T01:27:10"/>
        <d v="2023-06-01T17:19:13"/>
        <d v="2023-06-01T03:42:18"/>
        <d v="2023-06-01T00:11:20"/>
        <d v="2023-05-31T23:47:21"/>
        <d v="2023-06-01T21:38:24"/>
        <d v="2023-06-01T17:14:29"/>
        <d v="2023-06-01T19:38:32"/>
        <d v="2023-06-01T03:59:34"/>
        <d v="2023-06-01T16:18:35"/>
        <d v="2023-06-01T13:26:36"/>
        <d v="2023-06-01T04:54:38"/>
        <d v="2023-06-01T18:48:41"/>
        <d v="2023-06-01T17:56:42"/>
        <d v="2023-06-01T05:21:43"/>
        <d v="2023-06-01T04:25:46"/>
        <d v="2023-06-01T06:01:47"/>
        <d v="2023-06-01T08:49:51"/>
        <d v="2023-06-01T15:13:52"/>
        <d v="2023-06-01T16:53:54"/>
        <d v="2023-06-01T20:39:56"/>
        <d v="2023-06-01T20:48:59"/>
        <d v="2023-06-01T03:37:01"/>
        <d v="2023-06-01T13:13:02"/>
        <d v="2023-06-01T19:38:06"/>
        <d v="2023-06-01T14:43:08"/>
        <d v="2023-06-01T05:25:12"/>
        <d v="2023-06-01T19:06:13"/>
        <d v="2023-06-01T02:53:15"/>
        <d v="2023-06-01T20:40:17"/>
        <d v="2023-06-01T11:52:25"/>
        <d v="2023-06-01T14:02:26"/>
        <d v="2023-06-01T00:32:27"/>
        <d v="2023-06-01T09:54:29"/>
        <d v="2023-05-31T22:05:31"/>
        <d v="2023-06-01T06:35:33"/>
        <d v="2023-06-01T17:25:34"/>
        <d v="2023-06-01T17:24:36"/>
        <d v="2023-06-01T07:22:38"/>
        <d v="2023-06-01T05:10:39"/>
        <d v="2023-06-01T13:26:44"/>
        <d v="2023-06-01T14:27:47"/>
        <d v="2023-06-01T19:30:48"/>
        <d v="2023-06-01T06:54:49"/>
        <d v="2023-06-01T04:04:50"/>
        <d v="2023-06-01T15:43:51"/>
        <d v="2023-06-01T06:48:53"/>
        <d v="2023-06-01T15:08:58"/>
        <d v="2023-06-01T06:35:58"/>
        <d v="2023-06-01T21:02:59"/>
        <d v="2023-06-01T15:57:01"/>
        <d v="2023-06-01T01:59:03"/>
        <d v="2023-06-01T06:00:03"/>
        <d v="2023-06-01T07:47:04"/>
        <d v="2023-06-01T17:56:06"/>
        <d v="2023-06-01T18:42:08"/>
        <d v="2023-06-01T08:21:10"/>
        <d v="2023-06-01T02:58:15"/>
        <d v="2023-05-31T22:47:17"/>
        <d v="2023-06-01T13:03:18"/>
        <d v="2023-06-01T04:19:18"/>
        <d v="2023-06-01T08:35:20"/>
        <d v="2023-06-01T01:11:21"/>
        <d v="2023-06-01T19:58:22"/>
        <d v="2023-06-01T15:54:23"/>
        <d v="2023-06-01T17:46:25"/>
        <d v="2023-06-01T20:15:26"/>
        <d v="2023-06-01T02:08:28"/>
        <d v="2023-05-31T22:37:30"/>
        <d v="2023-06-01T02:44:32"/>
        <d v="2023-06-01T05:07:36"/>
        <d v="2023-06-01T06:53:39"/>
        <d v="2023-06-01T19:00:42"/>
        <d v="2023-06-01T17:04:43"/>
        <d v="2023-06-01T01:48:45"/>
        <d v="2023-05-31T22:21:47"/>
        <d v="2023-06-01T00:01:49"/>
        <d v="2023-06-01T20:59:50"/>
        <d v="2023-06-01T16:46:53"/>
        <d v="2023-05-31T22:49:57"/>
        <d v="2023-06-01T20:22:00"/>
        <d v="2023-06-01T06:41:02"/>
        <d v="2023-06-01T21:17:03"/>
        <d v="2023-06-01T10:44:06"/>
        <d v="2023-06-01T16:32:07"/>
        <d v="2023-06-01T03:33:11"/>
        <d v="2023-06-01T06:13:17"/>
        <d v="2023-06-01T11:40:17"/>
        <d v="2023-06-01T01:21:19"/>
        <d v="2023-06-01T04:10:27"/>
        <d v="2023-06-01T11:37:28"/>
        <d v="2023-06-01T09:21:30"/>
        <d v="2023-06-01T06:03:31"/>
        <d v="2023-06-01T09:44:32"/>
        <d v="2023-06-01T20:34:32"/>
        <d v="2023-06-01T11:38:34"/>
        <d v="2023-05-31T23:15:36"/>
        <d v="2023-06-01T00:00:39"/>
        <d v="2023-06-01T02:49:43"/>
        <d v="2023-06-01T10:34:44"/>
        <d v="2023-06-01T11:22:45"/>
        <d v="2023-06-01T18:28:45"/>
        <d v="2023-06-01T02:22:47"/>
        <d v="2023-06-01T15:49:48"/>
        <d v="2023-06-01T13:27:48"/>
        <d v="2023-06-01T09:47:50"/>
        <d v="2023-06-01T01:25:52"/>
        <d v="2023-06-01T01:16:54"/>
        <d v="2023-06-01T21:26:56"/>
        <d v="2023-06-01T02:05:58"/>
        <d v="2023-05-31T23:52:59"/>
        <d v="2023-06-01T05:35:01"/>
        <d v="2023-06-01T11:04:03"/>
        <d v="2023-06-01T08:20:07"/>
        <d v="2023-06-01T10:25:10"/>
        <d v="2023-06-01T15:10:12"/>
        <d v="2023-05-31T23:50:13"/>
        <d v="2023-05-31T22:20:20"/>
        <d v="2023-05-31T23:15:22"/>
        <d v="2023-06-01T16:18:24"/>
        <d v="2023-06-01T08:14:26"/>
        <d v="2023-06-01T09:32:28"/>
        <d v="2023-06-01T02:06:29"/>
        <d v="2023-06-01T21:25:31"/>
        <d v="2023-06-01T21:35:31"/>
        <d v="2023-06-01T18:35:34"/>
        <d v="2023-06-01T05:37:37"/>
        <d v="2023-06-01T00:37:39"/>
        <d v="2023-06-01T16:44:44"/>
        <d v="2023-05-31T22:03:46"/>
        <d v="2023-06-01T18:45:48"/>
        <d v="2023-06-01T12:41:49"/>
        <d v="2023-06-01T05:35:51"/>
        <d v="2023-06-01T01:27:53"/>
        <d v="2023-05-31T23:13:57"/>
        <d v="2023-06-01T21:01:59"/>
        <d v="2023-06-01T09:51:02"/>
        <d v="2023-05-31T23:58:02"/>
        <d v="2023-06-01T10:54:06"/>
        <d v="2023-05-31T23:13:10"/>
        <d v="2023-06-01T20:41:12"/>
        <d v="2023-06-01T11:48:12"/>
        <d v="2023-06-01T04:05:14"/>
        <d v="2023-05-31T22:56:14"/>
        <d v="2023-06-01T08:15:16"/>
        <d v="2023-05-31T22:06:18"/>
        <d v="2023-06-01T17:53:20"/>
        <d v="2023-06-01T01:14:25"/>
        <d v="2023-06-01T05:53:25"/>
        <d v="2023-06-01T20:38:26"/>
        <d v="2023-06-01T00:19:27"/>
        <d v="2023-06-01T01:53:34"/>
        <d v="2023-06-01T02:58:39"/>
        <d v="2023-06-01T10:19:42"/>
        <d v="2023-06-01T14:46:43"/>
        <d v="2023-06-01T02:22:44"/>
        <d v="2023-06-01T07:14:46"/>
        <d v="2023-06-01T11:01:51"/>
        <d v="2023-06-01T06:07:53"/>
        <d v="2023-05-31T22:37:55"/>
        <d v="2023-06-01T19:26:57"/>
        <d v="2023-06-01T08:55:59"/>
        <d v="2023-06-01T07:15:00"/>
        <d v="2023-06-01T05:51:01"/>
        <d v="2023-06-01T11:56:03"/>
        <d v="2023-06-01T04:05:04"/>
        <d v="2023-06-01T11:06:06"/>
        <d v="2023-06-01T05:05:10"/>
        <d v="2023-06-01T06:14:12"/>
        <d v="2023-06-01T21:28:13"/>
        <d v="2023-06-01T15:11:14"/>
        <d v="2023-06-01T06:36:16"/>
        <d v="2023-06-01T02:53:17"/>
        <d v="2023-06-01T00:42:26"/>
        <d v="2023-06-01T21:33:29"/>
        <d v="2023-06-01T04:01:30"/>
        <d v="2023-06-01T14:57:35"/>
        <d v="2023-05-31T22:51:36"/>
        <d v="2023-06-01T02:20:39"/>
        <d v="2023-06-01T18:55:41"/>
        <d v="2023-06-01T17:01:42"/>
        <d v="2023-06-01T18:29:44"/>
        <d v="2023-06-01T00:45:45"/>
        <d v="2023-06-01T11:03:47"/>
        <d v="2023-06-01T21:06:52"/>
        <d v="2023-06-01T19:38:57"/>
        <d v="2023-06-01T20:53:59"/>
        <d v="2023-06-01T12:16:00"/>
        <d v="2023-06-01T06:52:03"/>
        <d v="2023-06-01T01:48:07"/>
        <d v="2023-06-01T01:21:08"/>
        <d v="2023-06-01T14:56:09"/>
        <d v="2023-06-01T19:14:11"/>
        <d v="2023-06-01T14:08:13"/>
        <d v="2023-05-31T23:26:14"/>
        <d v="2023-06-01T04:03:15"/>
        <d v="2023-06-01T03:42:15"/>
        <d v="2023-06-01T20:14:16"/>
        <d v="2023-06-01T17:07:18"/>
        <d v="2023-06-01T21:58:20"/>
        <d v="2023-06-01T13:01:22"/>
        <d v="2023-06-01T00:55:24"/>
        <d v="2023-06-01T09:08:26"/>
        <d v="2023-06-01T04:14:27"/>
        <d v="2023-06-01T03:23:28"/>
        <d v="2023-06-01T21:49:29"/>
        <d v="2023-06-01T00:03:30"/>
        <d v="2023-06-01T00:47:32"/>
        <d v="2023-06-01T20:38:33"/>
        <d v="2023-06-01T15:58:35"/>
        <d v="2023-06-01T08:52:35"/>
        <d v="2023-06-01T12:05:37"/>
        <d v="2023-06-01T06:47:39"/>
        <d v="2023-06-01T21:45:40"/>
        <d v="2023-06-01T15:19:44"/>
        <d v="2023-06-01T16:12:46"/>
        <d v="2023-06-01T02:41:48"/>
        <d v="2023-06-01T10:28:50"/>
        <d v="2023-06-01T03:26:53"/>
        <d v="2023-06-01T19:53:55"/>
        <d v="2023-06-01T09:44:56"/>
        <d v="2023-06-01T19:16:58"/>
        <d v="2023-06-01T19:04:02"/>
        <d v="2023-06-01T10:48:04"/>
        <d v="2023-06-01T00:59:09"/>
        <d v="2023-06-01T18:43:12"/>
        <d v="2023-06-01T18:09:13"/>
        <d v="2023-06-01T20:52:14"/>
        <d v="2023-06-01T15:44:14"/>
        <d v="2023-06-01T03:32:17"/>
        <d v="2023-06-01T17:56:23"/>
        <d v="2023-06-01T10:59:24"/>
        <d v="2023-06-01T05:28:25"/>
        <d v="2023-06-01T00:00:28"/>
        <d v="2023-06-01T08:16:29"/>
        <d v="2023-06-01T16:48:34"/>
        <d v="2023-06-01T11:24:37"/>
        <d v="2023-05-31T22:54:39"/>
        <d v="2023-06-01T20:22:41"/>
        <d v="2023-06-01T04:56:42"/>
        <d v="2023-06-01T06:06:43"/>
        <d v="2023-05-31T23:42:47"/>
        <d v="2023-06-01T17:57:50"/>
        <d v="2023-06-01T19:38:51"/>
        <d v="2023-06-01T13:55:54"/>
        <d v="2023-06-01T02:24:58"/>
        <d v="2023-06-01T01:33:59"/>
        <d v="2023-06-01T04:31:00"/>
        <d v="2023-06-01T21:50:02"/>
        <d v="2023-06-01T01:29:04"/>
        <d v="2023-06-01T00:45:06"/>
        <d v="2023-06-01T11:54:07"/>
        <d v="2023-06-01T16:12:10"/>
        <d v="2023-06-01T02:25:10"/>
        <d v="2023-06-01T05:11:12"/>
        <d v="2023-06-01T10:45:13"/>
        <d v="2023-06-01T18:41:15"/>
        <d v="2023-06-01T14:10:18"/>
        <d v="2023-06-01T10:48:19"/>
        <d v="2023-06-01T13:45:21"/>
        <d v="2023-06-01T14:53:23"/>
        <d v="2023-06-01T09:36:26"/>
        <d v="2023-06-01T05:37:28"/>
        <d v="2023-06-01T12:38:33"/>
        <d v="2023-06-01T19:25:34"/>
        <d v="2023-06-01T11:45:35"/>
        <d v="2023-06-01T00:22:36"/>
        <d v="2023-06-01T17:56:41"/>
        <d v="2023-06-01T11:29:43"/>
        <d v="2023-06-01T01:21:45"/>
        <d v="2023-05-31T23:35:47"/>
        <d v="2023-06-01T05:33:49"/>
        <d v="2023-06-01T11:02:49"/>
        <d v="2023-06-01T00:05:51"/>
        <d v="2023-06-01T09:57:54"/>
        <d v="2023-06-01T05:27:00"/>
        <d v="2023-06-01T15:24:01"/>
        <d v="2023-06-01T14:54:03"/>
        <d v="2023-06-01T04:19:04"/>
        <d v="2023-06-01T18:58:07"/>
        <d v="2023-06-01T19:10:10"/>
        <d v="2023-06-01T09:48:12"/>
        <d v="2023-05-31T23:16:19"/>
        <d v="2023-06-01T08:55:20"/>
        <d v="2023-06-01T03:00:27"/>
        <d v="2023-06-01T03:12:28"/>
        <d v="2023-06-01T00:53:28"/>
        <d v="2023-06-01T02:15:31"/>
        <d v="2023-06-01T04:09:31"/>
        <d v="2023-06-01T22:01:32"/>
        <d v="2023-06-01T15:37:34"/>
        <d v="2023-06-01T21:58:42"/>
        <d v="2023-06-01T12:14:44"/>
        <d v="2023-06-01T02:58:45"/>
        <d v="2023-06-01T20:41:49"/>
        <d v="2023-06-01T07:00:50"/>
        <d v="2023-06-01T12:29:50"/>
        <d v="2023-06-01T07:51:51"/>
        <d v="2023-06-01T03:20:52"/>
        <d v="2023-06-01T02:47:53"/>
        <d v="2023-06-01T14:35:55"/>
        <d v="2023-06-01T02:12:57"/>
        <d v="2023-05-31T22:59:58"/>
        <d v="2023-06-01T05:40:00"/>
        <d v="2023-06-01T05:31:01"/>
        <d v="2023-06-01T12:34:01"/>
        <d v="2023-06-01T01:03:03"/>
        <d v="2023-06-01T06:10:03"/>
        <d v="2023-06-01T11:33:04"/>
        <d v="2023-06-01T19:42:09"/>
        <d v="2023-06-01T06:49:11"/>
        <d v="2023-05-31T22:44:12"/>
        <d v="2023-06-01T04:56:15"/>
        <d v="2023-06-01T17:02:18"/>
        <d v="2023-06-01T14:40:19"/>
        <d v="2023-06-01T02:45:22"/>
        <d v="2023-06-01T02:18:26"/>
        <d v="2023-06-01T07:05:26"/>
        <d v="2023-06-01T19:04:30"/>
        <d v="2023-06-01T18:14:34"/>
        <d v="2023-06-01T20:31:38"/>
        <d v="2023-06-01T05:48:40"/>
        <d v="2023-06-01T10:04:42"/>
        <d v="2023-06-01T05:06:53"/>
        <d v="2023-06-01T19:55:57"/>
        <d v="2023-06-01T21:48:58"/>
        <d v="2023-06-01T19:21:00"/>
        <d v="2023-06-01T09:17:01"/>
        <d v="2023-06-01T17:32:03"/>
        <d v="2023-06-01T16:26:03"/>
        <d v="2023-06-01T03:29:04"/>
        <d v="2023-06-01T21:36:06"/>
        <d v="2023-05-31T23:54:07"/>
        <d v="2023-06-01T03:04:09"/>
        <d v="2023-06-01T07:45:10"/>
        <d v="2023-06-01T05:34:12"/>
        <d v="2023-06-01T05:36:13"/>
        <d v="2023-06-01T19:39:15"/>
        <d v="2023-06-01T08:59:18"/>
        <d v="2023-06-01T19:27:20"/>
        <d v="2023-06-01T17:20:20"/>
        <d v="2023-06-01T09:06:27"/>
        <d v="2023-06-01T16:07:29"/>
        <d v="2023-06-01T04:11:34"/>
        <d v="2023-06-01T11:51:35"/>
        <d v="2023-06-01T03:57:37"/>
        <d v="2023-06-01T17:30:39"/>
        <d v="2023-06-01T11:16:42"/>
        <d v="2023-06-01T16:17:43"/>
        <d v="2023-06-01T11:23:48"/>
        <d v="2023-06-01T06:44:49"/>
        <d v="2023-06-01T21:17:52"/>
        <d v="2023-06-01T04:38:52"/>
        <d v="2023-06-01T18:59:56"/>
        <d v="2023-06-01T16:35:58"/>
        <d v="2023-06-01T13:51:00"/>
        <d v="2023-06-01T19:28:01"/>
        <d v="2023-06-01T06:12:02"/>
        <d v="2023-06-01T01:09:05"/>
        <d v="2023-06-01T17:48:07"/>
        <d v="2023-06-01T13:44:09"/>
        <d v="2023-06-01T00:34:11"/>
        <d v="2023-06-01T00:58:11"/>
        <d v="2023-06-01T07:57:12"/>
        <d v="2023-05-31T22:42:17"/>
        <d v="2023-06-01T04:20:18"/>
        <d v="2023-06-01T13:11:21"/>
        <d v="2023-06-01T01:54:23"/>
        <d v="2023-06-01T04:08:25"/>
        <d v="2023-06-01T09:04:27"/>
        <d v="2023-06-01T12:46:29"/>
        <d v="2023-06-01T19:14:29"/>
        <d v="2023-06-01T04:19:34"/>
        <d v="2023-05-31T23:15:35"/>
        <d v="2023-06-01T13:32:39"/>
        <d v="2023-06-01T16:11:40"/>
        <d v="2023-06-01T05:57:42"/>
        <d v="2023-06-01T07:53:44"/>
        <d v="2023-06-01T17:24:47"/>
        <d v="2023-06-01T13:01:48"/>
        <d v="2023-06-01T19:42:52"/>
        <d v="2023-06-01T05:12:54"/>
        <d v="2023-06-01T02:35:55"/>
        <d v="2023-06-01T12:26:56"/>
        <d v="2023-06-01T16:24:58"/>
        <d v="2023-06-01T06:48:59"/>
        <d v="2023-06-01T00:03:03"/>
        <d v="2023-06-01T14:40:04"/>
        <d v="2023-06-01T07:17:06"/>
        <d v="2023-06-01T15:39:08"/>
        <d v="2023-06-01T02:25:09"/>
        <d v="2023-06-01T01:35:10"/>
        <d v="2023-06-01T06:32:12"/>
        <d v="2023-06-01T06:53:15"/>
        <d v="2023-06-01T21:16:16"/>
        <d v="2023-06-01T02:04:17"/>
        <d v="2023-06-01T18:44:19"/>
        <d v="2023-06-01T06:55:19"/>
        <d v="2023-06-01T06:59:21"/>
        <d v="2023-06-01T08:56:23"/>
        <d v="2023-06-01T10:33:25"/>
        <d v="2023-05-31T23:15:27"/>
        <d v="2023-06-01T13:23:28"/>
        <d v="2023-06-01T20:49:29"/>
        <d v="2023-06-01T17:25:31"/>
        <d v="2023-06-01T00:53:33"/>
        <d v="2023-06-01T18:38:35"/>
        <d v="2023-06-01T13:55:35"/>
        <d v="2023-05-31T23:05:37"/>
        <d v="2023-06-01T07:45:40"/>
        <d v="2023-06-01T09:51:45"/>
        <d v="2023-06-01T05:33:48"/>
        <d v="2023-06-01T07:31:52"/>
        <d v="2023-06-01T19:49:54"/>
        <d v="2023-06-01T17:53:55"/>
        <d v="2023-06-01T08:18:56"/>
        <d v="2023-06-01T18:04:57"/>
        <d v="2023-06-01T09:13:59"/>
        <d v="2023-06-01T02:13:00"/>
        <d v="2023-06-01T00:14:02"/>
        <d v="2023-06-01T10:52:04"/>
        <d v="2023-06-01T20:32:08"/>
        <d v="2023-06-01T21:29:15"/>
        <d v="2023-06-01T16:14:20"/>
        <d v="2023-06-01T00:08:21"/>
        <d v="2023-06-01T02:51:22"/>
        <d v="2023-06-01T08:26:24"/>
        <d v="2023-06-01T15:07:27"/>
        <d v="2023-06-01T11:46:28"/>
        <d v="2023-06-01T16:11:29"/>
        <d v="2023-06-01T18:16:30"/>
        <d v="2023-06-01T09:24:33"/>
        <d v="2023-06-01T02:55:35"/>
        <d v="2023-06-01T02:28:39"/>
        <d v="2023-06-01T02:43:41"/>
        <d v="2023-06-01T19:40:42"/>
        <d v="2023-06-01T00:33:46"/>
        <d v="2023-06-01T10:31:49"/>
        <d v="2023-06-01T10:05:51"/>
        <d v="2023-06-01T02:56:55"/>
        <d v="2023-06-01T10:51:55"/>
        <d v="2023-06-01T19:31:59"/>
        <d v="2023-06-01T17:40:00"/>
        <d v="2023-06-01T11:23:00"/>
        <d v="2023-06-01T12:03:02"/>
        <d v="2023-06-01T06:36:05"/>
        <d v="2023-06-01T12:58:11"/>
        <d v="2023-06-01T01:08:12"/>
        <d v="2023-06-01T15:25:14"/>
        <d v="2023-06-01T19:36:16"/>
        <d v="2023-06-01T16:59:18"/>
        <d v="2023-06-01T21:10:23"/>
        <d v="2023-06-01T19:45:26"/>
        <d v="2023-06-01T05:29:27"/>
        <d v="2023-05-31T23:09:36"/>
        <d v="2023-06-01T02:44:37"/>
        <d v="2023-06-01T04:12:40"/>
        <d v="2023-06-01T10:38:40"/>
        <d v="2023-06-01T08:51:42"/>
        <d v="2023-06-01T14:12:44"/>
        <d v="2023-06-01T12:07:46"/>
        <d v="2023-06-01T16:26:47"/>
        <d v="2023-06-01T21:22:49"/>
        <d v="2023-06-01T04:06:54"/>
        <d v="2023-06-01T12:21:55"/>
        <d v="2023-06-01T11:53:56"/>
        <d v="2023-06-01T02:21:58"/>
        <d v="2023-06-01T03:01:58"/>
        <d v="2023-06-01T10:42:00"/>
        <d v="2023-06-01T04:04:02"/>
        <d v="2023-06-01T10:08:04"/>
        <d v="2023-06-01T02:38:05"/>
        <d v="2023-06-01T18:07:06"/>
        <d v="2023-06-01T04:51:07"/>
        <d v="2023-06-01T15:19:09"/>
        <d v="2023-06-01T14:48:10"/>
        <d v="2023-06-01T05:13:14"/>
        <d v="2023-06-01T21:57:16"/>
        <d v="2023-06-01T00:23:18"/>
        <d v="2023-06-01T02:55:21"/>
        <d v="2023-06-01T04:56:23"/>
        <d v="2023-06-01T20:52:27"/>
        <d v="2023-06-01T13:07:29"/>
        <d v="2023-06-01T03:40:30"/>
        <d v="2023-06-01T05:42:32"/>
        <d v="2023-06-01T02:10:32"/>
        <d v="2023-06-01T05:26:33"/>
        <d v="2023-06-01T20:02:35"/>
        <d v="2023-06-01T07:16:37"/>
        <d v="2023-06-01T04:28:37"/>
        <d v="2023-06-01T21:49:38"/>
        <d v="2023-06-01T10:26:39"/>
        <d v="2023-06-01T00:11:39"/>
        <d v="2023-06-01T04:08:40"/>
        <d v="2023-06-01T09:19:41"/>
        <d v="2023-06-01T10:36:44"/>
        <d v="2023-06-01T16:42:46"/>
        <d v="2023-06-01T19:34:48"/>
        <d v="2023-06-01T03:05:49"/>
        <d v="2023-06-01T06:51:50"/>
        <d v="2023-06-01T20:25:50"/>
        <d v="2023-06-01T20:59:53"/>
        <d v="2023-06-01T02:25:55"/>
        <d v="2023-06-01T22:12:56"/>
        <d v="2023-06-01T14:04:00"/>
        <d v="2023-06-01T10:05:02"/>
        <d v="2023-06-01T08:25:04"/>
        <d v="2023-06-01T03:27:06"/>
        <d v="2023-06-01T01:00:10"/>
        <d v="2023-06-01T18:52:12"/>
        <d v="2023-06-01T09:13:14"/>
        <d v="2023-06-01T11:30:17"/>
        <d v="2023-06-01T01:33:17"/>
        <d v="2023-06-01T08:52:18"/>
        <d v="2023-06-01T01:47:21"/>
        <d v="2023-06-01T05:41:22"/>
        <d v="2023-06-01T14:24:25"/>
        <d v="2023-06-01T03:16:26"/>
        <d v="2023-06-01T08:56:28"/>
        <d v="2023-06-01T00:54:30"/>
        <d v="2023-05-31T23:18:31"/>
        <d v="2023-06-01T14:02:33"/>
        <d v="2023-06-01T21:59:34"/>
        <d v="2023-06-01T16:22:36"/>
        <d v="2023-06-01T07:44:38"/>
        <d v="2023-06-01T10:05:39"/>
        <d v="2023-06-01T18:37:44"/>
        <d v="2023-06-01T17:12:45"/>
        <d v="2023-06-01T22:13:48"/>
        <d v="2023-05-31T22:55:48"/>
        <d v="2023-06-01T13:04:49"/>
        <d v="2023-06-01T06:58:50"/>
        <d v="2023-05-31T23:56:52"/>
        <d v="2023-06-01T00:55:56"/>
        <d v="2023-06-01T12:49:58"/>
        <d v="2023-06-01T21:43:00"/>
        <d v="2023-06-01T14:08:09"/>
        <d v="2023-06-01T19:26:09"/>
        <d v="2023-06-01T20:00:11"/>
        <d v="2023-06-01T20:32:12"/>
        <d v="2023-06-01T14:31:14"/>
        <d v="2023-06-01T01:57:15"/>
        <d v="2023-06-01T03:32:15"/>
        <d v="2023-06-01T20:01:17"/>
        <d v="2023-06-01T10:38:21"/>
        <d v="2023-06-01T00:34:22"/>
        <d v="2023-06-01T15:15:25"/>
        <d v="2023-06-01T05:19:27"/>
        <d v="2023-05-31T23:57:31"/>
        <d v="2023-06-01T04:34:35"/>
        <d v="2023-06-01T09:01:35"/>
        <d v="2023-05-31T23:45:36"/>
        <d v="2023-06-01T21:46:37"/>
        <d v="2023-06-01T05:05:40"/>
        <d v="2023-06-01T14:28:43"/>
        <d v="2023-06-01T04:24:47"/>
        <d v="2023-06-01T07:00:51"/>
        <d v="2023-06-01T19:38:55"/>
        <d v="2023-06-01T11:05:57"/>
        <d v="2023-06-01T16:25:59"/>
        <d v="2023-06-01T07:08:03"/>
        <d v="2023-06-01T18:03:06"/>
        <d v="2023-06-01T09:46:08"/>
        <d v="2023-06-01T16:44:10"/>
        <d v="2023-06-01T19:16:13"/>
        <d v="2023-06-01T07:28:16"/>
        <d v="2023-06-01T16:05:19"/>
        <d v="2023-06-01T16:40:22"/>
        <d v="2023-06-01T09:54:25"/>
        <d v="2023-06-01T05:07:27"/>
        <d v="2023-06-01T15:28:31"/>
        <d v="2023-06-01T12:19:32"/>
        <d v="2023-06-01T19:28:34"/>
        <d v="2023-06-01T12:51:36"/>
        <d v="2023-06-01T06:02:36"/>
        <d v="2023-06-01T07:34:38"/>
        <d v="2023-06-01T10:41:44"/>
        <d v="2023-06-01T15:43:45"/>
        <d v="2023-06-01T07:15:46"/>
        <d v="2023-06-01T10:55:46"/>
        <d v="2023-06-01T05:57:50"/>
        <d v="2023-06-01T07:01:52"/>
        <d v="2023-06-01T15:20:54"/>
        <d v="2023-05-31T23:15:55"/>
        <d v="2023-06-01T18:13:56"/>
        <d v="2023-06-01T20:30:00"/>
        <d v="2023-06-01T14:25:03"/>
        <d v="2023-06-01T07:26:04"/>
        <d v="2023-06-01T12:53:05"/>
        <d v="2023-06-01T15:54:08"/>
        <d v="2023-06-01T22:14:11"/>
        <d v="2023-06-01T18:11:13"/>
        <d v="2023-06-01T00:21:16"/>
        <d v="2023-05-31T23:20:18"/>
        <d v="2023-06-01T04:54:19"/>
        <d v="2023-06-01T11:55:21"/>
        <d v="2023-06-01T15:25:22"/>
        <d v="2023-06-01T12:48:24"/>
        <d v="2023-06-01T00:55:29"/>
        <d v="2023-06-01T01:59:31"/>
        <d v="2023-06-01T18:54:31"/>
        <d v="2023-06-01T17:18:33"/>
        <d v="2023-06-01T00:44:34"/>
        <d v="2023-05-31T23:42:36"/>
        <d v="2023-05-31T22:53:38"/>
        <d v="2023-06-01T18:02:39"/>
        <d v="2023-05-31T23:58:41"/>
        <d v="2023-06-01T16:05:42"/>
        <d v="2023-06-01T07:43:43"/>
        <d v="2023-06-01T13:29:44"/>
        <d v="2023-06-01T21:25:45"/>
        <d v="2023-06-01T06:26:47"/>
        <d v="2023-06-01T12:30:49"/>
        <d v="2023-06-01T04:03:51"/>
        <d v="2023-06-01T18:40:53"/>
        <d v="2023-06-01T18:42:54"/>
        <d v="2023-06-01T04:50:56"/>
        <d v="2023-05-31T22:39:57"/>
        <d v="2023-06-01T17:02:02"/>
        <d v="2023-06-01T12:09:04"/>
        <d v="2023-06-01T17:07:06"/>
        <d v="2023-05-31T23:57:09"/>
        <d v="2023-06-01T02:15:11"/>
        <d v="2023-06-01T16:03:12"/>
        <d v="2023-06-01T17:34:13"/>
        <d v="2023-06-01T12:38:16"/>
        <d v="2023-06-01T02:12:17"/>
        <d v="2023-06-01T00:57:19"/>
        <d v="2023-06-01T21:07:25"/>
        <d v="2023-06-01T18:57:26"/>
        <d v="2023-06-01T17:31:29"/>
        <d v="2023-06-01T13:58:32"/>
        <d v="2023-06-01T16:41:35"/>
        <d v="2023-06-01T05:44:38"/>
        <d v="2023-06-01T13:15:39"/>
        <d v="2023-06-01T20:15:40"/>
        <d v="2023-06-01T15:21:42"/>
        <d v="2023-06-01T07:44:44"/>
        <d v="2023-06-01T04:24:45"/>
        <d v="2023-06-01T03:06:46"/>
        <d v="2023-06-01T08:05:47"/>
        <d v="2023-06-01T05:32:53"/>
        <d v="2023-06-01T07:57:54"/>
        <d v="2023-06-01T14:04:56"/>
        <d v="2023-06-01T16:16:57"/>
        <d v="2023-06-01T04:30:59"/>
        <d v="2023-06-01T07:41:59"/>
        <d v="2023-06-01T21:39:03"/>
        <d v="2023-06-01T01:26:03"/>
        <d v="2023-06-01T14:41:08"/>
        <d v="2023-05-31T23:46:09"/>
        <d v="2023-06-01T08:57:11"/>
        <d v="2023-06-01T19:55:12"/>
        <d v="2023-06-01T14:45:14"/>
        <d v="2023-06-01T16:08:15"/>
        <d v="2023-06-01T13:42:21"/>
        <d v="2023-06-01T20:03:21"/>
        <d v="2023-06-01T00:30:24"/>
        <d v="2023-06-01T05:33:25"/>
        <d v="2023-06-01T11:03:26"/>
        <d v="2023-06-01T07:48:28"/>
        <d v="2023-06-01T18:02:31"/>
        <d v="2023-06-01T11:25:33"/>
        <d v="2023-06-01T17:40:36"/>
        <d v="2023-06-01T17:49:38"/>
        <d v="2023-06-01T09:47:41"/>
        <d v="2023-06-01T01:11:43"/>
        <d v="2023-06-01T14:15:45"/>
        <d v="2023-06-01T19:12:47"/>
        <d v="2023-06-01T20:52:49"/>
        <d v="2023-06-01T14:13:50"/>
        <d v="2023-06-01T06:15:54"/>
        <d v="2023-06-01T07:29:55"/>
        <d v="2023-06-01T06:41:56"/>
        <d v="2023-06-01T16:21:57"/>
        <d v="2023-06-01T17:01:01"/>
        <d v="2023-06-01T13:48:01"/>
        <d v="2023-06-01T05:38:03"/>
        <d v="2023-06-01T22:14:06"/>
        <d v="2023-05-31T22:32:08"/>
        <d v="2023-06-01T01:34:10"/>
        <d v="2023-06-01T07:49:11"/>
        <d v="2023-06-01T12:48:14"/>
        <d v="2023-06-01T11:51:18"/>
        <d v="2023-06-01T21:20:20"/>
        <d v="2023-06-01T00:04:20"/>
        <d v="2023-06-01T07:07:22"/>
        <d v="2023-06-01T12:24:23"/>
        <d v="2023-06-01T07:33:26"/>
        <d v="2023-06-01T20:20:32"/>
        <d v="2023-06-01T15:29:33"/>
        <d v="2023-05-31T23:42:35"/>
        <d v="2023-06-01T05:42:37"/>
        <d v="2023-06-01T13:51:37"/>
        <d v="2023-06-01T05:07:39"/>
        <d v="2023-06-01T05:15:40"/>
        <d v="2023-06-01T08:03:42"/>
        <d v="2023-06-01T19:05:44"/>
        <d v="2023-06-01T06:11:49"/>
        <d v="2023-06-01T01:29:50"/>
        <d v="2023-06-01T10:42:52"/>
        <d v="2023-06-01T14:41:54"/>
        <d v="2023-06-01T18:22:55"/>
        <d v="2023-06-01T21:11:57"/>
        <d v="2023-06-01T13:51:59"/>
        <d v="2023-05-31T22:40:00"/>
        <d v="2023-06-01T12:20:08"/>
        <d v="2023-06-01T13:27:10"/>
        <d v="2023-06-01T04:47:11"/>
        <d v="2023-06-01T17:19:15"/>
        <d v="2023-06-01T13:17:17"/>
        <d v="2023-06-01T06:08:18"/>
        <d v="2023-06-01T13:25:20"/>
        <d v="2023-06-01T12:47:25"/>
        <d v="2023-06-01T16:07:25"/>
        <d v="2023-06-01T04:41:26"/>
        <d v="2023-06-01T06:16:28"/>
        <d v="2023-06-01T08:02:30"/>
        <d v="2023-06-01T03:21:31"/>
        <d v="2023-06-01T10:17:32"/>
        <d v="2023-06-01T09:08:35"/>
        <d v="2023-06-01T17:19:36"/>
        <d v="2023-06-01T19:40:37"/>
        <d v="2023-06-01T03:48:39"/>
        <d v="2023-06-01T00:48:40"/>
        <d v="2023-06-01T00:57:44"/>
        <d v="2023-06-01T10:34:45"/>
        <d v="2023-06-01T07:08:47"/>
        <d v="2023-05-31T23:36:49"/>
        <d v="2023-05-31T23:25:50"/>
        <d v="2023-06-01T21:36:52"/>
        <d v="2023-06-01T20:19:53"/>
        <d v="2023-06-01T03:58:56"/>
        <d v="2023-06-01T17:26:59"/>
        <d v="2023-06-01T12:35:00"/>
        <d v="2023-06-01T09:58:01"/>
        <d v="2023-06-01T18:12:03"/>
        <d v="2023-06-01T19:03:06"/>
        <d v="2023-06-01T12:31:15"/>
        <d v="2023-06-01T14:22:17"/>
        <d v="2023-06-01T04:46:18"/>
        <d v="2023-06-01T16:39:20"/>
        <d v="2023-06-01T05:11:22"/>
        <d v="2023-06-01T04:35:23"/>
        <d v="2023-06-01T00:29:33"/>
        <d v="2023-06-01T11:48:34"/>
        <d v="2023-06-01T06:00:35"/>
        <d v="2023-06-01T00:19:37"/>
        <d v="2023-06-01T16:24:39"/>
        <d v="2023-06-01T14:14:39"/>
        <d v="2023-06-01T12:14:43"/>
        <d v="2023-06-01T02:45:44"/>
        <d v="2023-06-01T04:55:46"/>
        <d v="2023-06-01T21:49:46"/>
        <d v="2023-06-01T20:18:48"/>
        <d v="2023-06-01T08:18:49"/>
        <d v="2023-06-01T17:07:51"/>
        <d v="2023-06-01T18:11:53"/>
        <d v="2023-06-01T20:27:55"/>
        <d v="2023-06-01T18:10:57"/>
        <d v="2023-06-01T19:33:00"/>
        <d v="2023-06-01T07:18:01"/>
        <d v="2023-06-01T12:56:04"/>
        <d v="2023-06-01T13:10:05"/>
        <d v="2023-06-01T19:51:09"/>
        <d v="2023-06-01T18:39:12"/>
        <d v="2023-06-01T14:23:12"/>
        <d v="2023-05-31T22:49:15"/>
        <d v="2023-06-01T11:43:17"/>
        <d v="2023-06-01T13:42:19"/>
        <d v="2023-06-01T00:40:20"/>
        <d v="2023-06-01T06:51:22"/>
        <d v="2023-06-01T18:57:22"/>
        <d v="2023-06-01T19:38:24"/>
        <d v="2023-06-01T20:44:27"/>
        <d v="2023-06-01T08:58:31"/>
        <d v="2023-06-01T03:15:33"/>
        <d v="2023-06-01T00:57:34"/>
        <d v="2023-06-01T21:16:36"/>
        <d v="2023-05-31T23:27:38"/>
        <d v="2023-06-01T14:23:39"/>
        <d v="2023-06-01T04:38:43"/>
        <d v="2023-06-01T14:18:46"/>
        <d v="2023-06-01T14:57:48"/>
        <d v="2023-06-01T11:40:50"/>
        <d v="2023-06-01T16:27:56"/>
        <d v="2023-06-01T17:20:00"/>
        <d v="2023-06-01T17:53:01"/>
        <d v="2023-06-01T11:09:02"/>
        <d v="2023-06-01T18:48:04"/>
        <d v="2023-06-01T22:05:06"/>
        <d v="2023-06-01T12:05:08"/>
        <d v="2023-06-01T00:51:10"/>
        <d v="2023-06-01T10:16:11"/>
        <d v="2023-05-31T23:10:12"/>
        <d v="2023-06-01T15:27:16"/>
        <d v="2023-06-01T19:29:18"/>
        <d v="2023-06-01T08:01:21"/>
        <d v="2023-06-01T00:39:24"/>
        <d v="2023-06-01T06:22:25"/>
        <d v="2023-06-01T14:58:27"/>
        <d v="2023-06-01T05:00:28"/>
        <d v="2023-05-31T23:07:29"/>
        <d v="2023-06-01T19:57:31"/>
        <d v="2023-06-01T02:23:33"/>
        <d v="2023-06-01T05:04:33"/>
        <d v="2023-06-01T19:12:36"/>
        <d v="2023-06-01T07:27:38"/>
        <d v="2023-06-01T07:46:44"/>
        <d v="2023-06-01T18:18:50"/>
        <d v="2023-06-01T18:35:52"/>
        <d v="2023-06-01T04:14:53"/>
        <d v="2023-06-01T19:36:54"/>
        <d v="2023-06-01T13:18:56"/>
        <d v="2023-06-01T12:37:58"/>
        <d v="2023-06-01T02:44:00"/>
        <d v="2023-06-01T12:57:01"/>
        <d v="2023-06-01T02:25:02"/>
        <d v="2023-06-01T15:37:04"/>
        <d v="2023-06-01T20:41:06"/>
        <d v="2023-06-01T03:06:09"/>
        <d v="2023-05-31T22:37:11"/>
        <d v="2023-06-01T12:25:13"/>
        <d v="2023-06-01T19:15:16"/>
        <d v="2023-06-01T07:28:18"/>
        <d v="2023-06-01T14:16:20"/>
        <d v="2023-06-01T17:24:23"/>
        <d v="2023-06-01T01:38:27"/>
        <d v="2023-06-01T17:06:29"/>
        <d v="2023-06-01T05:37:29"/>
        <d v="2023-06-01T14:42:30"/>
        <d v="2023-05-31T23:43:31"/>
        <d v="2023-05-31T22:34:34"/>
        <d v="2023-06-01T16:50:36"/>
        <d v="2023-05-31T23:15:41"/>
        <d v="2023-06-01T16:09:43"/>
        <d v="2023-05-31T23:03:45"/>
        <d v="2023-06-01T12:11:55"/>
        <d v="2023-06-01T18:12:57"/>
        <d v="2023-06-01T10:57:01"/>
        <d v="2023-06-01T00:05:05"/>
        <d v="2023-06-01T19:57:07"/>
        <d v="2023-06-01T14:40:08"/>
        <d v="2023-06-01T04:34:09"/>
        <d v="2023-06-01T02:38:11"/>
        <d v="2023-06-01T04:23:13"/>
        <d v="2023-06-01T05:57:14"/>
        <d v="2023-06-01T16:17:16"/>
        <d v="2023-06-01T21:07:20"/>
        <d v="2023-06-01T06:43:24"/>
        <d v="2023-06-01T13:14:24"/>
        <d v="2023-06-01T01:06:25"/>
        <d v="2023-06-01T03:43:26"/>
        <d v="2023-06-01T07:30:31"/>
        <d v="2023-06-01T00:01:33"/>
        <d v="2023-06-01T04:30:35"/>
        <d v="2023-06-01T08:02:38"/>
        <d v="2023-06-01T14:29:39"/>
        <d v="2023-05-31T23:03:41"/>
        <d v="2023-06-01T13:49:43"/>
        <d v="2023-06-01T03:27:46"/>
        <d v="2023-06-01T14:25:50"/>
        <d v="2023-06-01T03:02:51"/>
        <d v="2023-06-01T04:20:52"/>
        <d v="2023-06-01T13:31:52"/>
        <d v="2023-06-01T03:24:53"/>
        <d v="2023-06-01T00:31:54"/>
        <d v="2023-06-01T22:26:56"/>
        <d v="2023-06-01T15:22:58"/>
        <d v="2023-06-01T00:03:58"/>
        <d v="2023-06-01T04:34:04"/>
        <d v="2023-06-01T22:23:08"/>
        <d v="2023-06-01T16:36:09"/>
        <d v="2023-06-01T21:27:10"/>
        <d v="2023-06-01T19:23:12"/>
        <d v="2023-05-31T23:29:14"/>
        <d v="2023-06-01T19:02:15"/>
        <d v="2023-06-01T01:57:17"/>
        <d v="2023-06-01T09:47:17"/>
        <d v="2023-06-01T18:32:19"/>
        <d v="2023-06-01T19:54:19"/>
        <d v="2023-06-01T07:23:20"/>
        <d v="2023-06-01T10:29:22"/>
        <d v="2023-06-01T00:23:24"/>
        <d v="2023-06-01T20:37:26"/>
        <d v="2023-06-01T06:29:29"/>
        <d v="2023-06-01T07:15:30"/>
        <d v="2023-06-01T12:40:30"/>
        <d v="2023-06-01T14:44:33"/>
        <d v="2023-05-31T23:39:34"/>
        <d v="2023-06-01T14:51:35"/>
        <d v="2023-06-01T01:46:38"/>
        <d v="2023-06-01T10:01:39"/>
        <d v="2023-06-01T17:34:43"/>
        <d v="2023-06-01T07:35:50"/>
        <d v="2023-06-01T13:37:52"/>
        <d v="2023-06-01T10:21:54"/>
        <d v="2023-06-01T21:27:56"/>
        <d v="2023-05-31T23:19:57"/>
        <d v="2023-06-01T07:40:59"/>
        <d v="2023-06-01T11:49:59"/>
        <d v="2023-06-01T03:50:00"/>
        <d v="2023-06-01T11:06:04"/>
        <d v="2023-06-01T05:28:06"/>
        <d v="2023-06-01T06:58:09"/>
        <d v="2023-05-31T22:56:10"/>
        <d v="2023-06-01T19:21:12"/>
        <d v="2023-06-01T02:49:15"/>
        <d v="2023-05-31T22:48:16"/>
        <d v="2023-06-01T04:11:18"/>
        <d v="2023-06-01T01:41:26"/>
        <d v="2023-06-01T18:31:26"/>
        <d v="2023-06-01T17:38:29"/>
        <d v="2023-05-31T22:49:33"/>
        <d v="2023-06-01T15:01:34"/>
        <d v="2023-06-01T05:35:36"/>
        <d v="2023-06-01T06:18:37"/>
        <d v="2023-06-01T01:29:41"/>
        <d v="2023-06-01T05:29:43"/>
        <d v="2023-06-01T08:39:47"/>
        <d v="2023-06-01T20:47:49"/>
        <d v="2023-06-01T02:11:51"/>
        <d v="2023-06-01T16:18:54"/>
        <d v="2023-05-31T23:20:56"/>
        <d v="2023-06-01T05:31:58"/>
        <d v="2023-06-01T22:13:00"/>
        <d v="2023-06-01T08:17:01"/>
        <d v="2023-05-31T22:55:03"/>
        <d v="2023-06-01T21:02:05"/>
        <d v="2023-05-31T23:54:08"/>
        <d v="2023-06-01T12:37:09"/>
        <d v="2023-06-01T09:04:12"/>
        <d v="2023-06-01T00:51:19"/>
        <d v="2023-06-01T11:39:21"/>
        <d v="2023-06-01T00:18:22"/>
        <d v="2023-06-01T22:27:24"/>
        <d v="2023-06-01T04:45:24"/>
        <d v="2023-06-01T15:20:26"/>
        <d v="2023-06-01T12:45:28"/>
        <d v="2023-06-01T11:55:30"/>
        <d v="2023-06-01T11:36:32"/>
        <d v="2023-06-01T12:53:34"/>
        <d v="2023-06-01T12:22:36"/>
        <d v="2023-06-01T19:54:38"/>
        <d v="2023-06-01T02:10:39"/>
        <d v="2023-06-01T19:11:43"/>
        <d v="2023-06-01T16:01:45"/>
        <d v="2023-06-01T07:51:48"/>
        <d v="2023-06-01T00:18:49"/>
        <d v="2023-06-01T00:31:50"/>
        <d v="2023-06-01T16:10:55"/>
        <d v="2023-06-01T05:54:01"/>
        <d v="2023-06-01T06:01:02"/>
        <d v="2023-05-31T23:31:03"/>
        <d v="2023-06-01T00:22:07"/>
        <d v="2023-05-31T23:41:09"/>
        <d v="2023-06-01T13:54:11"/>
        <d v="2023-06-01T02:17:17"/>
        <d v="2023-06-01T21:01:18"/>
        <d v="2023-06-01T04:23:18"/>
        <d v="2023-06-01T09:09:19"/>
        <d v="2023-06-01T06:36:21"/>
        <d v="2023-06-01T00:33:23"/>
        <d v="2023-05-31T23:05:26"/>
        <d v="2023-06-01T17:38:30"/>
        <d v="2023-06-01T02:06:31"/>
        <d v="2023-06-01T07:11:35"/>
        <d v="2023-06-01T02:21:38"/>
        <d v="2023-06-01T15:22:40"/>
        <d v="2023-06-01T02:16:43"/>
        <d v="2023-06-01T22:31:44"/>
        <d v="2023-06-01T06:44:47"/>
        <d v="2023-06-01T15:42:54"/>
        <d v="2023-06-01T13:13:00"/>
        <d v="2023-06-01T08:46:01"/>
        <d v="2023-06-01T21:52:07"/>
        <d v="2023-06-01T14:43:09"/>
        <d v="2023-06-01T05:31:11"/>
        <d v="2023-06-01T00:10:15"/>
        <d v="2023-06-01T01:50:18"/>
        <d v="2023-06-01T18:08:20"/>
        <d v="2023-06-01T20:11:24"/>
        <d v="2023-06-01T04:46:26"/>
        <d v="2023-06-01T22:23:30"/>
        <d v="2023-06-01T17:51:30"/>
        <d v="2023-06-01T09:06:32"/>
        <d v="2023-06-01T01:31:34"/>
        <d v="2023-06-01T11:10:35"/>
        <d v="2023-06-01T14:15:38"/>
        <d v="2023-06-01T07:05:39"/>
        <d v="2023-06-01T16:48:41"/>
        <d v="2023-06-01T04:11:44"/>
        <d v="2023-06-01T15:23:46"/>
        <d v="2023-06-01T18:19:48"/>
        <d v="2023-06-01T04:18:48"/>
        <d v="2023-06-01T10:47:50"/>
        <d v="2023-06-01T05:42:52"/>
        <d v="2023-06-01T12:43:54"/>
        <d v="2023-06-01T10:36:56"/>
        <d v="2023-06-01T10:06:59"/>
        <d v="2023-06-01T09:23:01"/>
        <d v="2023-06-01T12:06:02"/>
        <d v="2023-06-01T09:12:03"/>
        <d v="2023-06-01T05:45:04"/>
        <d v="2023-06-01T03:35:05"/>
        <d v="2023-05-31T22:37:07"/>
        <d v="2023-06-01T02:24:08"/>
        <d v="2023-06-01T04:15:12"/>
        <d v="2023-06-01T14:32:14"/>
        <d v="2023-06-01T07:17:17"/>
        <d v="2023-06-01T14:35:18"/>
        <d v="2023-06-01T22:19:21"/>
        <d v="2023-06-01T04:30:24"/>
        <d v="2023-06-01T21:05:24"/>
        <d v="2023-06-01T20:45:28"/>
        <d v="2023-06-01T04:20:29"/>
        <d v="2023-06-01T02:26:34"/>
        <d v="2023-06-01T05:58:35"/>
        <d v="2023-06-01T01:18:39"/>
        <d v="2023-06-01T17:23:41"/>
        <d v="2023-05-31T23:28:44"/>
        <d v="2023-06-01T18:04:47"/>
        <d v="2023-06-01T14:54:49"/>
        <d v="2023-06-01T06:27:49"/>
        <d v="2023-06-01T03:27:50"/>
        <d v="2023-06-01T13:00:52"/>
        <d v="2023-06-01T08:37:54"/>
        <d v="2023-06-01T01:43:56"/>
        <d v="2023-06-01T04:24:58"/>
        <d v="2023-06-01T03:20:01"/>
        <d v="2023-06-01T08:23:03"/>
        <d v="2023-06-01T15:24:05"/>
        <d v="2023-06-01T10:53:10"/>
        <d v="2023-06-01T02:25:11"/>
        <d v="2023-06-01T14:44:13"/>
        <d v="2023-06-01T01:33:20"/>
        <d v="2023-06-01T05:13:21"/>
        <d v="2023-06-01T19:47:22"/>
        <d v="2023-06-01T04:49:23"/>
        <d v="2023-06-01T18:11:24"/>
        <d v="2023-06-01T05:40:26"/>
        <d v="2023-06-01T06:48:28"/>
        <d v="2023-06-01T21:27:30"/>
        <d v="2023-06-01T08:59:32"/>
        <d v="2023-06-01T12:39:34"/>
        <d v="2023-06-01T15:48:36"/>
        <d v="2023-06-01T18:15:38"/>
        <d v="2023-06-01T17:56:43"/>
        <d v="2023-06-01T05:58:44"/>
        <d v="2023-06-01T08:50:48"/>
        <d v="2023-06-01T20:09:48"/>
        <d v="2023-06-01T20:35:50"/>
        <d v="2023-06-01T17:18:53"/>
        <d v="2023-06-01T18:53:53"/>
        <d v="2023-06-01T09:20:55"/>
        <d v="2023-05-31T22:40:57"/>
        <d v="2023-06-01T04:46:00"/>
        <d v="2023-06-01T20:57:05"/>
        <d v="2023-06-01T03:23:06"/>
        <d v="2023-06-01T05:03:11"/>
        <d v="2023-06-01T18:04:11"/>
        <d v="2023-06-01T15:23:15"/>
        <d v="2023-06-01T02:51:16"/>
        <d v="2023-06-01T08:51:17"/>
        <d v="2023-06-01T15:24:20"/>
        <d v="2023-06-01T09:31:20"/>
        <d v="2023-06-01T00:27:22"/>
        <d v="2023-06-01T21:12:25"/>
        <d v="2023-06-01T19:16:27"/>
        <d v="2023-06-01T08:55:28"/>
        <d v="2023-06-01T08:54:30"/>
        <d v="2023-06-01T12:26:35"/>
        <d v="2023-06-01T22:13:37"/>
        <d v="2023-06-01T17:46:39"/>
        <d v="2023-06-01T21:59:40"/>
        <d v="2023-06-01T04:17:41"/>
        <d v="2023-06-01T10:30:43"/>
        <d v="2023-06-01T11:29:44"/>
        <d v="2023-06-01T14:02:49"/>
        <d v="2023-06-01T09:08:51"/>
        <d v="2023-06-01T11:14:54"/>
        <d v="2023-06-01T00:33:57"/>
        <d v="2023-06-01T16:05:58"/>
        <d v="2023-06-01T17:47:59"/>
        <d v="2023-06-01T08:55:01"/>
        <d v="2023-06-01T07:30:03"/>
        <d v="2023-06-01T18:53:04"/>
        <d v="2023-06-01T18:49:05"/>
        <d v="2023-06-01T05:26:07"/>
        <d v="2023-06-01T21:09:09"/>
        <d v="2023-06-01T18:46:11"/>
        <d v="2023-06-01T05:15:19"/>
        <d v="2023-06-01T22:23:24"/>
        <d v="2023-06-01T05:08:26"/>
        <d v="2023-06-01T18:42:29"/>
        <d v="2023-06-01T10:52:30"/>
        <d v="2023-05-31T23:04:32"/>
        <d v="2023-06-01T19:48:34"/>
        <d v="2023-06-01T19:26:35"/>
        <d v="2023-06-01T06:53:36"/>
        <d v="2023-06-01T15:16:38"/>
        <d v="2023-06-01T15:46:39"/>
        <d v="2023-06-01T02:34:43"/>
        <d v="2023-06-01T12:38:44"/>
        <d v="2023-06-01T11:49:46"/>
        <d v="2023-06-01T19:23:48"/>
        <d v="2023-06-01T14:27:49"/>
        <d v="2023-06-01T12:52:54"/>
        <d v="2023-05-31T22:40:56"/>
        <d v="2023-06-01T14:06:59"/>
        <d v="2023-06-01T16:52:01"/>
        <d v="2023-06-01T06:56:03"/>
        <d v="2023-06-01T01:30:05"/>
        <d v="2023-06-01T09:34:06"/>
        <d v="2023-06-01T08:26:07"/>
        <d v="2023-06-01T07:18:09"/>
        <d v="2023-06-01T03:27:09"/>
        <d v="2023-06-01T04:10:11"/>
        <d v="2023-06-01T15:25:16"/>
        <d v="2023-06-01T17:42:18"/>
        <d v="2023-06-01T10:53:20"/>
        <d v="2023-06-01T20:01:22"/>
        <d v="2023-06-01T00:47:23"/>
        <d v="2023-06-01T04:15:25"/>
        <d v="2023-06-01T05:58:26"/>
        <d v="2023-06-01T19:42:28"/>
        <d v="2023-06-01T21:53:30"/>
        <d v="2023-06-01T22:11:33"/>
        <d v="2023-06-01T15:38:38"/>
        <d v="2023-06-01T01:12:39"/>
        <d v="2023-06-01T11:11:43"/>
        <d v="2023-06-01T18:47:45"/>
        <d v="2023-06-01T01:31:47"/>
        <d v="2023-06-01T09:06:49"/>
        <d v="2023-06-01T00:32:50"/>
        <d v="2023-06-01T01:23:52"/>
        <d v="2023-06-01T14:06:56"/>
        <d v="2023-06-01T11:35:57"/>
        <d v="2023-06-01T15:55:02"/>
        <d v="2023-06-01T10:14:03"/>
        <d v="2023-06-01T01:41:05"/>
        <d v="2023-06-01T22:17:06"/>
        <d v="2023-06-01T19:00:06"/>
        <d v="2023-05-31T23:12:08"/>
        <d v="2023-05-31T22:53:09"/>
        <d v="2023-06-01T12:19:10"/>
        <d v="2023-06-01T13:04:16"/>
        <d v="2023-06-01T03:35:18"/>
        <d v="2023-06-01T12:50:20"/>
        <d v="2023-06-01T06:44:22"/>
        <d v="2023-06-01T19:51:23"/>
        <d v="2023-06-01T00:04:25"/>
        <d v="2023-06-01T13:46:27"/>
        <d v="2023-05-31T23:48:29"/>
        <d v="2023-06-01T21:22:30"/>
        <d v="2023-06-01T18:30:32"/>
        <d v="2023-06-01T16:37:36"/>
        <d v="2023-06-01T11:16:38"/>
        <d v="2023-06-01T03:50:40"/>
        <d v="2023-06-01T10:56:41"/>
        <d v="2023-06-01T17:15:43"/>
        <d v="2023-06-01T10:06:43"/>
        <d v="2023-06-01T04:58:45"/>
        <d v="2023-06-01T17:05:47"/>
        <d v="2023-06-01T10:10:49"/>
        <d v="2023-06-01T22:23:50"/>
        <d v="2023-06-01T16:09:50"/>
        <d v="2023-05-31T23:55:51"/>
        <d v="2023-06-01T00:02:53"/>
        <d v="2023-06-01T09:32:58"/>
        <d v="2023-06-01T09:27:59"/>
        <d v="2023-06-01T15:08:04"/>
        <d v="2023-06-01T11:58:04"/>
        <d v="2023-06-01T06:47:05"/>
        <d v="2023-06-01T02:25:06"/>
        <d v="2023-06-01T00:15:10"/>
        <d v="2023-06-01T03:14:12"/>
        <d v="2023-06-01T05:13:13"/>
        <d v="2023-06-01T06:55:17"/>
        <d v="2023-06-01T21:55:17"/>
        <d v="2023-06-01T05:23:20"/>
        <d v="2023-06-01T09:58:21"/>
        <d v="2023-06-01T21:17:22"/>
        <d v="2023-06-01T05:50:26"/>
        <d v="2023-06-01T19:46:28"/>
        <d v="2023-06-01T15:13:30"/>
        <d v="2023-06-01T00:36:31"/>
        <d v="2023-06-01T02:48:34"/>
        <d v="2023-06-01T08:01:35"/>
        <d v="2023-06-01T06:58:37"/>
        <d v="2023-06-01T15:27:39"/>
        <d v="2023-06-01T07:20:42"/>
        <d v="2023-06-01T16:44:46"/>
        <d v="2023-06-01T18:27:48"/>
        <d v="2023-06-01T08:33:54"/>
        <d v="2023-06-01T12:26:57"/>
        <d v="2023-05-31T23:22:58"/>
        <d v="2023-06-01T17:58:59"/>
        <d v="2023-06-01T01:46:02"/>
        <d v="2023-05-31T22:50:05"/>
        <d v="2023-06-01T15:13:07"/>
        <d v="2023-06-01T22:05:09"/>
        <d v="2023-06-01T12:25:11"/>
        <d v="2023-06-01T19:09:12"/>
        <d v="2023-06-01T04:31:14"/>
        <d v="2023-05-31T23:00:20"/>
        <d v="2023-06-01T14:00:20"/>
        <d v="2023-06-01T01:38:21"/>
        <d v="2023-06-01T17:51:23"/>
        <d v="2023-06-01T22:03:25"/>
        <d v="2023-06-01T05:42:26"/>
        <d v="2023-06-01T19:28:26"/>
        <d v="2023-06-01T05:21:32"/>
        <d v="2023-06-01T08:44:33"/>
        <d v="2023-06-01T01:59:35"/>
        <d v="2023-06-01T09:37:36"/>
        <d v="2023-06-01T21:26:38"/>
        <d v="2023-06-01T01:12:40"/>
        <d v="2023-06-01T12:58:46"/>
        <d v="2023-06-01T17:48:51"/>
        <d v="2023-06-01T05:14:53"/>
        <d v="2023-06-01T06:48:56"/>
        <d v="2023-06-01T02:10:58"/>
        <d v="2023-06-01T20:34:58"/>
        <d v="2023-06-01T05:03:00"/>
        <d v="2023-06-01T15:46:00"/>
        <d v="2023-05-31T23:16:01"/>
        <d v="2023-06-01T19:31:03"/>
        <d v="2023-06-01T19:57:05"/>
        <d v="2023-06-01T10:55:07"/>
        <d v="2023-06-01T10:24:10"/>
        <d v="2023-06-01T07:51:12"/>
        <d v="2023-06-01T18:26:15"/>
        <d v="2023-06-01T05:02:16"/>
        <d v="2023-06-01T05:34:17"/>
        <d v="2023-06-01T19:11:19"/>
        <d v="2023-06-01T04:07:25"/>
        <d v="2023-06-01T08:05:26"/>
        <d v="2023-06-01T16:35:28"/>
        <d v="2023-06-01T00:26:30"/>
        <d v="2023-06-01T15:57:31"/>
        <d v="2023-06-01T22:27:32"/>
        <d v="2023-06-01T09:18:35"/>
        <d v="2023-06-01T04:39:37"/>
        <d v="2023-06-01T03:05:38"/>
        <d v="2023-06-01T11:40:41"/>
        <d v="2023-06-01T04:18:42"/>
        <d v="2023-05-31T23:18:44"/>
        <d v="2023-06-01T15:08:46"/>
        <d v="2023-06-01T07:55:47"/>
        <d v="2023-06-01T06:05:48"/>
        <d v="2023-06-01T04:00:52"/>
        <d v="2023-06-01T07:20:54"/>
        <d v="2023-06-01T01:44:56"/>
        <d v="2023-06-01T01:02:58"/>
        <d v="2023-06-01T05:54:00"/>
        <d v="2023-06-01T08:44:02"/>
        <d v="2023-06-01T11:28:03"/>
        <d v="2023-06-01T12:57:04"/>
        <d v="2023-06-01T04:02:06"/>
        <d v="2023-06-01T17:27:08"/>
        <d v="2023-06-01T14:01:10"/>
        <d v="2023-06-01T13:45:11"/>
        <d v="2023-06-01T03:56:12"/>
        <d v="2023-06-01T17:56:14"/>
        <d v="2023-06-01T01:20:16"/>
        <d v="2023-06-01T20:19:19"/>
        <d v="2023-05-31T22:44:21"/>
        <d v="2023-06-01T12:10:23"/>
        <d v="2023-06-01T04:28:24"/>
        <d v="2023-06-01T13:51:26"/>
        <d v="2023-06-01T10:18:29"/>
        <d v="2023-06-01T04:21:33"/>
        <d v="2023-06-01T01:53:38"/>
        <d v="2023-06-01T04:53:43"/>
        <d v="2023-06-01T22:14:46"/>
        <d v="2023-06-01T15:50:47"/>
        <d v="2023-06-01T16:52:50"/>
        <d v="2023-06-01T13:24:51"/>
        <d v="2023-06-01T08:10:52"/>
        <d v="2023-06-01T09:04:54"/>
        <d v="2023-06-01T08:31:55"/>
        <d v="2023-06-01T10:31:56"/>
        <d v="2023-06-01T15:36:57"/>
        <d v="2023-06-01T02:40:57"/>
        <d v="2023-06-01T15:05:00"/>
        <d v="2023-06-01T12:59:02"/>
        <d v="2023-06-01T11:09:04"/>
        <d v="2023-06-01T18:54:06"/>
        <d v="2023-06-01T02:59:09"/>
        <d v="2023-06-01T15:04:12"/>
        <d v="2023-06-01T07:46:15"/>
        <d v="2023-06-01T20:18:17"/>
        <d v="2023-06-01T00:10:20"/>
        <d v="2023-06-01T05:03:22"/>
        <d v="2023-06-01T20:26:23"/>
        <d v="2023-06-01T18:04:24"/>
        <d v="2023-06-01T07:25:25"/>
        <d v="2023-06-01T17:13:26"/>
        <d v="2023-05-31T22:55:28"/>
        <d v="2023-06-01T15:04:31"/>
        <d v="2023-06-01T01:00:33"/>
        <d v="2023-06-01T02:42:37"/>
        <d v="2023-06-01T09:18:39"/>
        <d v="2023-06-01T20:29:41"/>
        <d v="2023-06-01T21:09:43"/>
        <d v="2023-06-01T02:39:44"/>
        <d v="2023-06-01T16:40:46"/>
        <d v="2023-06-01T07:15:48"/>
        <d v="2023-06-01T06:01:51"/>
        <d v="2023-06-01T11:50:52"/>
        <d v="2023-05-31T23:38:52"/>
        <d v="2023-06-01T11:22:54"/>
        <d v="2023-06-01T08:06:58"/>
        <d v="2023-06-01T02:23:02"/>
        <d v="2023-06-01T11:31:06"/>
        <d v="2023-06-01T14:06:07"/>
        <d v="2023-06-01T17:37:08"/>
        <d v="2023-06-01T02:24:11"/>
        <d v="2023-06-01T07:01:13"/>
        <d v="2023-06-01T03:50:15"/>
        <d v="2023-06-01T18:04:17"/>
        <d v="2023-06-01T18:26:18"/>
        <d v="2023-06-01T22:18:19"/>
        <d v="2023-06-01T19:00:22"/>
        <d v="2023-06-01T11:47:26"/>
        <d v="2023-06-01T10:28:28"/>
        <d v="2023-06-01T11:35:28"/>
        <d v="2023-06-01T02:45:30"/>
        <d v="2023-06-01T04:06:31"/>
        <d v="2023-06-01T04:10:33"/>
        <d v="2023-06-01T08:03:34"/>
        <d v="2023-06-01T12:38:35"/>
        <d v="2023-06-01T02:09:38"/>
        <d v="2023-06-01T02:02:39"/>
        <d v="2023-06-01T22:11:41"/>
        <d v="2023-06-01T04:12:43"/>
        <d v="2023-06-01T13:07:46"/>
        <d v="2023-06-01T21:07:47"/>
        <d v="2023-06-01T19:30:49"/>
        <d v="2023-06-01T03:58:50"/>
        <d v="2023-06-01T04:44:52"/>
        <d v="2023-06-01T10:59:53"/>
        <d v="2023-06-01T14:40:55"/>
        <d v="2023-06-01T04:29:57"/>
        <d v="2023-06-01T22:37:00"/>
        <d v="2023-06-01T04:36:01"/>
        <d v="2023-06-01T21:37:05"/>
        <d v="2023-06-01T17:30:07"/>
        <d v="2023-06-01T21:37:09"/>
        <d v="2023-06-01T00:59:10"/>
        <d v="2023-06-01T19:09:13"/>
        <d v="2023-06-01T17:46:16"/>
        <d v="2023-06-01T18:00:18"/>
        <d v="2023-06-01T12:45:21"/>
        <d v="2023-06-01T09:25:22"/>
        <d v="2023-06-01T17:57:23"/>
        <d v="2023-06-01T14:13:25"/>
        <d v="2023-06-01T20:31:26"/>
        <d v="2023-06-01T08:53:28"/>
        <d v="2023-06-01T22:03:34"/>
        <d v="2023-06-01T17:22:35"/>
        <d v="2023-06-01T01:48:36"/>
        <d v="2023-06-01T16:01:43"/>
        <d v="2023-06-01T08:14:45"/>
        <d v="2023-06-01T18:15:45"/>
        <d v="2023-06-01T18:59:46"/>
        <d v="2023-06-01T10:27:47"/>
        <d v="2023-05-31T23:25:48"/>
        <d v="2023-06-01T06:59:50"/>
        <d v="2023-06-01T12:03:52"/>
        <d v="2023-06-01T22:20:52"/>
        <d v="2023-06-01T13:01:54"/>
        <d v="2023-06-01T16:34:55"/>
        <d v="2023-06-01T00:28:56"/>
        <d v="2023-06-01T22:38:58"/>
        <d v="2023-06-01T22:11:01"/>
        <d v="2023-06-01T18:47:02"/>
        <d v="2023-06-01T09:06:02"/>
        <d v="2023-06-01T02:36:04"/>
        <d v="2023-06-01T15:01:07"/>
        <d v="2023-06-01T14:35:09"/>
        <d v="2023-05-31T23:20:15"/>
        <d v="2023-06-01T03:23:16"/>
        <d v="2023-06-01T15:22:17"/>
        <d v="2023-06-01T16:50:19"/>
        <d v="2023-06-01T08:32:21"/>
        <d v="2023-06-01T07:59:23"/>
        <d v="2023-05-31T23:12:27"/>
        <d v="2023-06-01T09:06:28"/>
        <d v="2023-06-01T22:02:29"/>
        <d v="2023-06-01T05:54:31"/>
        <d v="2023-06-01T09:19:33"/>
        <d v="2023-06-01T09:44:38"/>
        <d v="2023-06-01T18:20:40"/>
        <d v="2023-06-01T04:31:48"/>
        <d v="2023-05-31T23:22:49"/>
        <d v="2023-06-01T20:02:50"/>
        <d v="2023-06-01T14:48:52"/>
        <d v="2023-06-01T06:30:55"/>
        <d v="2023-06-01T12:54:56"/>
        <d v="2023-06-01T03:02:58"/>
        <d v="2023-06-01T21:23:58"/>
        <d v="2023-06-01T22:03:00"/>
        <d v="2023-06-01T20:32:01"/>
        <d v="2023-06-01T01:34:03"/>
        <d v="2023-06-01T16:51:05"/>
        <d v="2023-06-01T13:16:10"/>
        <d v="2023-06-01T18:27:12"/>
        <d v="2023-06-01T18:01:14"/>
        <d v="2023-06-01T14:09:17"/>
        <d v="2023-05-31T23:04:19"/>
        <d v="2023-06-01T00:00:20"/>
        <d v="2023-06-01T03:57:21"/>
        <d v="2023-06-01T00:31:25"/>
        <d v="2023-06-01T14:38:28"/>
        <d v="2023-06-01T11:59:32"/>
        <d v="2023-06-01T14:36:34"/>
        <d v="2023-06-01T16:39:36"/>
        <d v="2023-06-01T22:26:38"/>
        <d v="2023-06-01T17:27:40"/>
        <d v="2023-06-01T22:44:41"/>
        <d v="2023-06-01T07:11:43"/>
        <d v="2023-06-01T03:45:46"/>
        <d v="2023-06-01T19:51:46"/>
        <d v="2023-06-01T16:51:48"/>
        <d v="2023-06-01T15:13:49"/>
        <d v="2023-06-01T22:14:52"/>
        <d v="2023-06-01T11:35:52"/>
        <d v="2023-06-01T22:02:54"/>
        <d v="2023-06-01T09:54:58"/>
        <d v="2023-06-01T03:12:59"/>
        <d v="2023-06-01T14:00:03"/>
        <d v="2023-05-31T23:45:03"/>
        <d v="2023-06-01T05:35:05"/>
        <d v="2023-06-01T08:46:06"/>
        <d v="2023-06-01T12:42:07"/>
        <d v="2023-05-31T23:17:09"/>
        <d v="2023-06-01T15:16:11"/>
        <d v="2023-06-01T03:12:12"/>
        <d v="2023-06-01T17:18:13"/>
        <d v="2023-06-01T06:48:14"/>
        <d v="2023-06-01T05:31:15"/>
        <d v="2023-06-01T07:26:16"/>
        <d v="2023-06-01T19:43:17"/>
        <d v="2023-06-01T16:21:18"/>
        <d v="2023-06-01T11:16:19"/>
        <d v="2023-06-01T08:46:21"/>
        <d v="2023-06-01T05:39:23"/>
        <d v="2023-06-01T04:13:24"/>
        <d v="2023-06-01T08:53:26"/>
        <d v="2023-06-01T12:05:26"/>
        <d v="2023-06-01T03:36:31"/>
        <d v="2023-06-01T08:07:33"/>
        <d v="2023-06-01T07:50:35"/>
        <d v="2023-06-01T07:47:36"/>
        <d v="2023-06-01T05:52:38"/>
        <d v="2023-06-01T10:52:39"/>
        <d v="2023-06-01T17:04:44"/>
        <d v="2023-06-01T00:46:46"/>
        <d v="2023-06-01T19:04:47"/>
        <d v="2023-06-01T01:45:51"/>
        <d v="2023-06-01T19:35:52"/>
        <d v="2023-06-01T05:17:54"/>
        <d v="2023-06-01T16:20:56"/>
        <d v="2023-06-01T14:11:01"/>
        <d v="2023-06-01T08:18:04"/>
        <d v="2023-06-01T19:52:06"/>
        <d v="2023-06-01T05:53:07"/>
        <d v="2023-06-01T18:41:08"/>
        <d v="2023-06-01T14:40:11"/>
        <d v="2023-06-01T07:20:12"/>
        <d v="2023-06-01T22:30:14"/>
        <d v="2023-06-01T03:33:15"/>
        <d v="2023-06-01T05:12:16"/>
        <d v="2023-06-01T20:54:17"/>
        <d v="2023-06-01T06:01:17"/>
        <d v="2023-06-01T07:11:19"/>
        <d v="2023-06-01T17:01:21"/>
        <d v="2023-06-01T10:18:23"/>
        <d v="2023-06-01T11:29:24"/>
        <d v="2023-06-01T07:17:25"/>
        <d v="2023-06-01T17:52:28"/>
        <d v="2023-06-01T15:30:31"/>
        <d v="2023-06-01T16:04:33"/>
        <d v="2023-05-31T23:29:33"/>
        <d v="2023-06-01T15:10:35"/>
        <d v="2023-06-01T19:47:37"/>
        <d v="2023-06-01T02:08:40"/>
        <d v="2023-06-01T12:45:44"/>
        <d v="2023-06-01T05:50:51"/>
        <d v="2023-06-01T00:05:52"/>
        <d v="2023-06-01T10:05:52"/>
        <d v="2023-06-01T13:19:54"/>
        <d v="2023-06-01T16:53:56"/>
        <d v="2023-06-01T07:34:59"/>
        <d v="2023-06-01T09:51:59"/>
        <d v="2023-06-01T17:37:01"/>
        <d v="2023-06-01T02:06:02"/>
        <d v="2023-06-01T12:44:03"/>
        <d v="2023-06-01T21:19:06"/>
        <d v="2023-06-01T07:25:07"/>
        <d v="2023-06-01T22:34:09"/>
        <d v="2023-06-01T03:22:11"/>
        <d v="2023-06-01T03:27:12"/>
        <d v="2023-06-01T02:42:15"/>
        <d v="2023-06-01T09:22:16"/>
        <d v="2023-06-01T18:09:18"/>
        <d v="2023-06-01T08:46:24"/>
        <d v="2023-06-01T19:42:25"/>
        <d v="2023-06-01T05:56:27"/>
        <d v="2023-06-01T15:46:31"/>
        <d v="2023-06-01T09:17:33"/>
        <d v="2023-06-01T21:41:34"/>
        <d v="2023-06-01T20:53:36"/>
        <d v="2023-06-01T07:08:38"/>
        <d v="2023-06-01T16:23:38"/>
        <d v="2023-06-01T20:45:39"/>
        <d v="2023-06-01T09:51:41"/>
        <d v="2023-06-01T22:46:41"/>
        <d v="2023-06-01T20:30:43"/>
        <d v="2023-06-01T15:03:44"/>
        <d v="2023-06-01T00:10:49"/>
        <d v="2023-06-01T19:18:51"/>
        <d v="2023-06-01T16:11:52"/>
        <d v="2023-05-31T23:50:53"/>
        <d v="2023-06-01T14:05:55"/>
        <d v="2023-06-01T18:16:57"/>
        <d v="2023-06-01T06:18:01"/>
        <d v="2023-06-01T02:14:07"/>
        <d v="2023-06-01T22:51:07"/>
        <d v="2023-06-01T19:44:08"/>
        <d v="2023-06-01T09:39:09"/>
        <d v="2023-06-01T10:02:10"/>
        <d v="2023-06-01T18:48:12"/>
        <d v="2023-06-01T12:42:19"/>
        <d v="2023-06-01T21:02:23"/>
        <d v="2023-06-01T07:44:25"/>
        <d v="2023-06-01T06:26:26"/>
        <d v="2023-06-01T10:22:27"/>
        <d v="2023-06-01T15:06:29"/>
        <d v="2023-06-01T17:39:29"/>
        <d v="2023-06-01T02:38:31"/>
        <d v="2023-06-01T06:27:32"/>
        <d v="2023-06-01T10:31:33"/>
        <d v="2023-06-01T04:36:33"/>
        <d v="2023-06-01T16:00:36"/>
        <d v="2023-06-01T12:31:42"/>
        <d v="2023-06-01T22:46:43"/>
        <d v="2023-06-01T10:21:47"/>
        <d v="2023-06-01T21:43:48"/>
        <d v="2023-06-01T14:31:49"/>
        <d v="2023-05-31T23:00:52"/>
        <d v="2023-06-01T01:48:52"/>
        <d v="2023-06-01T21:49:55"/>
        <d v="2023-05-31T23:32:58"/>
        <d v="2023-06-01T05:42:00"/>
        <d v="2023-06-01T11:22:02"/>
        <d v="2023-06-01T08:04:04"/>
        <d v="2023-06-01T06:58:04"/>
        <d v="2023-06-01T08:54:06"/>
        <d v="2023-06-01T01:29:09"/>
        <d v="2023-06-01T01:54:10"/>
        <d v="2023-06-01T22:48:12"/>
        <d v="2023-06-01T09:52:15"/>
        <d v="2023-06-01T09:54:16"/>
        <d v="2023-06-01T20:03:20"/>
        <d v="2023-06-01T11:18:28"/>
        <d v="2023-06-01T09:34:32"/>
        <d v="2023-06-01T06:49:34"/>
        <d v="2023-06-01T02:20:35"/>
        <d v="2023-06-01T15:50:37"/>
        <d v="2023-06-01T01:15:39"/>
        <d v="2023-06-01T03:07:40"/>
        <d v="2023-06-01T18:01:43"/>
        <d v="2023-06-01T16:31:44"/>
        <d v="2023-06-01T11:11:45"/>
        <d v="2023-06-01T05:35:48"/>
        <d v="2023-06-01T20:34:49"/>
        <d v="2023-06-01T17:47:50"/>
        <d v="2023-06-01T16:41:51"/>
        <d v="2023-06-01T14:13:53"/>
        <d v="2023-06-01T09:25:55"/>
        <d v="2023-06-01T09:53:57"/>
        <d v="2023-06-01T01:57:59"/>
        <d v="2023-06-01T19:34:02"/>
        <d v="2023-06-01T14:44:04"/>
        <d v="2023-06-01T05:09:05"/>
        <d v="2023-05-31T23:40:05"/>
        <d v="2023-06-01T05:24:06"/>
        <d v="2023-06-01T14:26:06"/>
        <d v="2023-06-01T05:24:10"/>
        <d v="2023-06-01T15:51:14"/>
        <d v="2023-06-01T07:01:15"/>
        <d v="2023-06-01T08:12:17"/>
        <d v="2023-06-01T11:43:18"/>
        <d v="2023-06-01T07:21:19"/>
        <d v="2023-06-01T01:01:21"/>
        <d v="2023-06-01T18:44:23"/>
        <d v="2023-06-01T12:08:25"/>
        <d v="2023-06-01T19:34:27"/>
        <d v="2023-06-01T14:09:32"/>
        <d v="2023-06-01T11:09:35"/>
        <d v="2023-06-01T09:09:37"/>
        <d v="2023-06-01T12:37:39"/>
        <d v="2023-06-01T00:34:40"/>
        <d v="2023-06-01T06:06:41"/>
        <d v="2023-06-01T14:51:44"/>
        <d v="2023-06-01T11:35:45"/>
        <d v="2023-06-01T17:38:45"/>
        <d v="2023-06-01T01:00:49"/>
        <d v="2023-06-01T00:58:50"/>
        <d v="2023-06-01T16:08:52"/>
        <d v="2023-06-01T15:10:54"/>
        <d v="2023-06-01T14:37:56"/>
        <d v="2023-06-01T04:45:58"/>
        <d v="2023-06-01T00:14:59"/>
        <d v="2023-06-01T14:53:01"/>
        <d v="2023-06-01T04:47:06"/>
        <d v="2023-06-01T02:03:08"/>
        <d v="2023-06-01T17:46:10"/>
        <d v="2023-06-01T06:19:12"/>
        <d v="2023-06-01T21:46:14"/>
        <d v="2023-06-01T22:25:16"/>
        <d v="2023-06-01T12:50:19"/>
        <d v="2023-06-01T18:59:23"/>
        <d v="2023-05-31T23:13:23"/>
        <d v="2023-06-01T20:17:25"/>
        <d v="2023-06-01T16:52:27"/>
        <d v="2023-06-01T22:26:28"/>
        <d v="2023-06-01T16:05:29"/>
        <d v="2023-06-01T19:40:31"/>
        <d v="2023-06-01T01:17:32"/>
        <d v="2023-06-01T09:15:36"/>
        <d v="2023-06-01T10:42:38"/>
        <d v="2023-06-01T09:15:39"/>
        <d v="2023-06-01T06:42:41"/>
        <d v="2023-06-01T08:08:42"/>
        <d v="2023-06-01T03:41:43"/>
        <d v="2023-06-01T12:22:45"/>
        <d v="2023-06-01T01:37:47"/>
        <d v="2023-06-01T08:53:50"/>
        <d v="2023-06-01T20:48:53"/>
        <d v="2023-06-01T01:10:56"/>
        <d v="2023-06-01T11:59:57"/>
        <d v="2023-06-01T21:36:59"/>
        <d v="2023-06-01T16:08:00"/>
        <d v="2023-06-01T19:02:02"/>
        <d v="2023-06-01T09:54:06"/>
        <d v="2023-06-01T22:38:08"/>
        <d v="2023-06-01T11:24:10"/>
        <d v="2023-06-01T14:19:13"/>
        <d v="2023-06-01T11:10:15"/>
        <d v="2023-06-01T20:23:18"/>
        <d v="2023-06-01T15:40:20"/>
        <d v="2023-06-01T02:32:22"/>
        <d v="2023-06-01T08:44:23"/>
        <d v="2023-06-01T22:26:25"/>
        <d v="2023-06-01T22:35:26"/>
        <d v="2023-06-01T12:32:31"/>
        <d v="2023-06-01T14:32:33"/>
        <d v="2023-06-01T15:09:35"/>
        <d v="2023-06-01T01:13:37"/>
        <d v="2023-06-01T17:20:39"/>
        <d v="2023-06-01T02:20:43"/>
        <d v="2023-06-01T07:52:44"/>
        <d v="2023-06-01T18:14:45"/>
        <d v="2023-06-01T19:39:47"/>
        <d v="2023-06-01T21:58:49"/>
        <d v="2023-06-01T10:15:52"/>
        <d v="2023-06-01T21:19:58"/>
        <d v="2023-06-01T15:50:00"/>
        <d v="2023-06-01T15:51:01"/>
        <d v="2023-06-01T02:03:05"/>
        <d v="2023-06-01T07:21:07"/>
        <d v="2023-06-01T15:03:10"/>
        <d v="2023-06-01T13:20:12"/>
        <d v="2023-06-01T07:21:14"/>
        <d v="2023-06-01T07:27:19"/>
        <d v="2023-06-01T10:57:24"/>
        <d v="2023-06-01T14:51:25"/>
        <d v="2023-06-01T21:29:26"/>
        <d v="2023-06-01T09:00:28"/>
        <d v="2023-06-01T16:21:31"/>
        <d v="2023-06-01T01:55:32"/>
        <d v="2023-06-01T09:53:34"/>
        <d v="2023-06-01T02:29:35"/>
        <d v="2023-06-01T11:18:37"/>
        <d v="2023-06-01T09:03:39"/>
        <d v="2023-06-01T12:00:40"/>
        <d v="2023-06-01T15:33:45"/>
        <d v="2023-06-01T22:15:45"/>
        <d v="2023-06-01T14:13:46"/>
        <d v="2023-06-01T17:24:48"/>
        <d v="2023-06-01T11:01:49"/>
        <d v="2023-06-01T16:04:50"/>
        <d v="2023-06-01T15:43:53"/>
        <d v="2023-06-01T20:58:55"/>
        <d v="2023-06-01T05:33:56"/>
        <d v="2023-06-01T13:23:00"/>
        <d v="2023-06-01T06:37:01"/>
        <d v="2023-06-01T17:42:04"/>
        <d v="2023-06-01T16:28:06"/>
        <d v="2023-06-01T15:36:08"/>
        <d v="2023-06-01T21:05:09"/>
        <d v="2023-06-01T22:46:11"/>
        <d v="2023-06-01T13:03:12"/>
        <d v="2023-06-01T09:25:16"/>
        <d v="2023-06-01T22:36:18"/>
        <d v="2023-06-01T01:29:21"/>
        <d v="2023-06-01T06:25:23"/>
        <d v="2023-06-01T10:47:25"/>
        <d v="2023-06-01T22:19:26"/>
        <d v="2023-06-01T16:25:28"/>
        <d v="2023-06-01T05:57:32"/>
        <d v="2023-06-01T15:51:32"/>
        <d v="2023-06-01T07:35:36"/>
        <d v="2023-06-01T02:19:38"/>
        <d v="2023-06-01T13:26:40"/>
        <d v="2023-05-31T23:05:43"/>
        <d v="2023-06-01T09:30:45"/>
        <d v="2023-06-01T11:34:47"/>
        <d v="2023-06-01T20:57:56"/>
        <d v="2023-06-01T16:26:56"/>
        <d v="2023-06-01T05:00:58"/>
        <d v="2023-06-01T16:10:59"/>
        <d v="2023-06-01T07:44:59"/>
        <d v="2023-06-01T02:05:00"/>
        <d v="2023-06-01T04:01:01"/>
        <d v="2023-05-31T23:28:05"/>
        <d v="2023-06-01T03:25:05"/>
        <d v="2023-06-01T03:12:08"/>
        <d v="2023-06-01T11:53:08"/>
        <d v="2023-06-01T09:34:12"/>
        <d v="2023-06-01T12:50:14"/>
        <d v="2023-06-01T15:04:18"/>
        <d v="2023-06-01T00:50:18"/>
        <d v="2023-06-01T18:55:22"/>
        <d v="2023-06-01T04:18:27"/>
        <d v="2023-06-01T22:20:29"/>
        <d v="2023-06-01T09:44:34"/>
        <d v="2023-06-01T05:17:35"/>
        <d v="2023-06-01T11:04:37"/>
        <d v="2023-06-01T02:26:38"/>
        <d v="2023-05-31T23:12:40"/>
        <d v="2023-06-01T16:11:43"/>
        <d v="2023-06-01T02:07:47"/>
        <d v="2023-06-01T03:55:54"/>
        <d v="2023-06-01T18:05:56"/>
        <d v="2023-06-01T13:33:58"/>
        <d v="2023-05-31T23:52:00"/>
        <d v="2023-06-01T13:56:02"/>
        <d v="2023-06-01T13:00:06"/>
        <d v="2023-06-01T08:04:07"/>
        <d v="2023-06-01T11:13:09"/>
        <d v="2023-06-01T07:24:11"/>
        <d v="2023-06-01T15:00:13"/>
        <d v="2023-06-01T18:45:17"/>
        <d v="2023-06-01T15:38:24"/>
        <d v="2023-06-01T12:28:26"/>
        <d v="2023-06-01T11:01:28"/>
        <d v="2023-06-01T04:13:29"/>
        <d v="2023-06-01T19:44:30"/>
        <d v="2023-06-01T21:56:33"/>
        <d v="2023-06-01T13:41:35"/>
        <d v="2023-06-01T20:10:35"/>
        <d v="2023-06-01T02:47:37"/>
        <d v="2023-06-01T21:47:39"/>
        <d v="2023-06-01T18:03:47"/>
        <d v="2023-06-01T14:22:52"/>
        <d v="2023-06-01T15:05:53"/>
        <d v="2023-06-01T11:31:55"/>
        <d v="2023-06-01T19:31:58"/>
        <d v="2023-06-01T16:59:59"/>
        <d v="2023-06-01T21:07:59"/>
        <d v="2023-06-01T16:33:00"/>
        <d v="2023-06-01T07:21:02"/>
        <d v="2023-06-01T15:37:05"/>
        <d v="2023-06-01T04:29:09"/>
        <d v="2023-06-01T08:16:11"/>
        <d v="2023-06-01T15:49:13"/>
        <d v="2023-06-01T12:21:14"/>
        <d v="2023-06-01T01:13:16"/>
        <d v="2023-06-01T16:27:20"/>
        <d v="2023-06-01T10:33:22"/>
        <d v="2023-06-01T21:07:27"/>
        <d v="2023-06-01T04:26:31"/>
        <d v="2023-06-01T20:30:33"/>
        <d v="2023-06-01T18:16:35"/>
        <d v="2023-06-01T08:13:37"/>
        <d v="2023-06-01T10:11:38"/>
        <d v="2023-05-31T23:21:40"/>
        <d v="2023-06-01T03:34:43"/>
        <d v="2023-06-01T16:03:44"/>
        <d v="2023-06-01T04:15:49"/>
        <d v="2023-06-01T20:54:49"/>
        <d v="2023-06-01T02:54:53"/>
        <d v="2023-06-01T18:50:55"/>
        <d v="2023-06-01T15:07:57"/>
        <d v="2023-06-01T10:26:58"/>
        <d v="2023-06-01T12:15:01"/>
        <d v="2023-06-01T06:59:03"/>
        <d v="2023-06-01T01:27:04"/>
        <d v="2023-06-01T22:26:06"/>
        <d v="2023-06-01T04:38:07"/>
        <d v="2023-06-01T06:03:09"/>
        <d v="2023-06-01T11:44:11"/>
        <d v="2023-06-01T00:56:12"/>
        <d v="2023-06-01T11:14:17"/>
        <d v="2023-05-31T23:54:21"/>
        <d v="2023-06-01T02:02:26"/>
        <d v="2023-06-01T05:36:29"/>
        <d v="2023-06-01T15:19:30"/>
        <d v="2023-06-01T14:07:32"/>
        <d v="2023-06-01T03:56:34"/>
        <d v="2023-06-01T05:34:38"/>
        <d v="2023-06-01T03:52:38"/>
        <d v="2023-06-01T00:18:39"/>
        <d v="2023-06-01T03:12:41"/>
        <d v="2023-06-01T11:52:43"/>
        <d v="2023-06-01T01:43:44"/>
        <d v="2023-06-01T20:38:46"/>
        <d v="2023-06-01T13:04:48"/>
        <d v="2023-06-01T16:56:48"/>
        <d v="2023-06-01T22:49:52"/>
        <d v="2023-06-01T17:36:53"/>
        <d v="2023-06-01T19:15:53"/>
        <d v="2023-06-01T19:57:55"/>
        <d v="2023-06-01T09:18:58"/>
        <d v="2023-06-01T15:10:01"/>
        <d v="2023-06-01T04:15:02"/>
        <d v="2023-06-01T05:39:06"/>
        <d v="2023-06-01T13:15:07"/>
        <d v="2023-06-01T13:14:09"/>
        <d v="2023-06-01T14:40:10"/>
        <d v="2023-06-01T05:14:11"/>
        <d v="2023-06-01T22:07:13"/>
        <d v="2023-06-01T06:35:14"/>
        <d v="2023-06-01T12:29:14"/>
        <d v="2023-06-01T13:33:17"/>
        <d v="2023-06-01T03:52:18"/>
        <d v="2023-06-01T10:38:20"/>
        <d v="2023-06-01T01:13:23"/>
        <d v="2023-06-01T03:42:24"/>
        <d v="2023-06-01T20:52:25"/>
        <d v="2023-06-01T13:34:27"/>
        <d v="2023-06-01T22:13:28"/>
        <d v="2023-06-01T09:22:29"/>
        <d v="2023-06-01T03:28:30"/>
        <d v="2023-06-01T20:51:31"/>
        <d v="2023-06-01T14:50:33"/>
        <d v="2023-06-01T17:13:35"/>
        <d v="2023-06-01T12:20:38"/>
        <d v="2023-06-01T21:38:39"/>
        <d v="2023-06-01T05:26:41"/>
        <d v="2023-06-01T08:59:43"/>
        <d v="2023-06-01T07:41:46"/>
        <d v="2023-06-01T11:41:48"/>
        <d v="2023-06-01T07:58:50"/>
        <d v="2023-06-01T00:46:51"/>
        <d v="2023-06-01T07:47:55"/>
        <d v="2023-06-01T04:06:56"/>
        <d v="2023-06-01T11:41:58"/>
        <d v="2023-06-01T04:30:00"/>
        <d v="2023-06-01T03:45:02"/>
        <d v="2023-06-01T19:36:04"/>
        <d v="2023-06-01T08:44:05"/>
        <d v="2023-06-01T16:37:07"/>
        <d v="2023-06-01T06:01:09"/>
        <d v="2023-06-01T11:19:10"/>
        <d v="2023-06-01T14:51:13"/>
        <d v="2023-06-01T19:42:15"/>
        <d v="2023-06-01T21:56:18"/>
        <d v="2023-05-31T23:29:19"/>
        <d v="2023-06-01T02:47:20"/>
        <d v="2023-06-01T02:16:21"/>
        <d v="2023-06-01T07:33:22"/>
        <d v="2023-06-01T00:12:23"/>
        <d v="2023-05-31T23:12:28"/>
        <d v="2023-06-01T14:42:29"/>
        <d v="2023-06-01T18:52:30"/>
        <d v="2023-06-01T00:58:32"/>
        <d v="2023-06-01T00:07:33"/>
        <d v="2023-06-01T23:01:34"/>
        <d v="2023-06-01T01:06:35"/>
        <d v="2023-05-31T23:40:36"/>
        <d v="2023-06-01T22:23:38"/>
        <d v="2023-06-01T07:56:40"/>
        <d v="2023-06-01T06:35:44"/>
        <d v="2023-06-01T17:38:46"/>
        <d v="2023-06-01T09:28:48"/>
        <d v="2023-06-01T02:30:49"/>
        <d v="2023-06-01T08:53:51"/>
        <d v="2023-06-01T09:12:55"/>
        <d v="2023-06-01T12:50:55"/>
        <d v="2023-06-01T12:14:57"/>
        <d v="2023-06-01T07:52:59"/>
        <d v="2023-06-01T06:34:02"/>
        <d v="2023-05-31T23:32:04"/>
        <d v="2023-06-01T04:28:13"/>
        <d v="2023-06-01T01:10:17"/>
        <d v="2023-06-01T18:31:19"/>
        <d v="2023-06-01T13:07:26"/>
        <d v="2023-06-01T15:38:29"/>
        <d v="2023-06-01T19:10:31"/>
        <d v="2023-06-01T18:51:33"/>
        <d v="2023-06-01T22:37:36"/>
        <d v="2023-05-31T23:44:41"/>
        <d v="2023-06-01T13:39:42"/>
        <d v="2023-06-01T09:38:44"/>
        <d v="2023-06-01T20:12:46"/>
        <d v="2023-06-01T07:29:47"/>
        <d v="2023-06-01T17:20:49"/>
        <d v="2023-06-01T06:26:50"/>
        <d v="2023-06-01T18:21:51"/>
        <d v="2023-06-01T06:43:52"/>
        <d v="2023-06-01T19:12:54"/>
        <d v="2023-06-01T00:53:56"/>
        <d v="2023-06-01T07:24:58"/>
        <d v="2023-06-01T14:00:00"/>
        <d v="2023-06-01T01:25:02"/>
        <d v="2023-06-01T12:49:03"/>
        <d v="2023-06-01T11:46:06"/>
        <d v="2023-06-01T22:34:07"/>
        <d v="2023-06-01T19:28:08"/>
        <d v="2023-06-01T21:06:12"/>
        <d v="2023-06-01T07:50:16"/>
        <d v="2023-06-01T22:25:19"/>
        <d v="2023-06-01T14:51:20"/>
        <d v="2023-06-01T15:47:22"/>
        <d v="2023-06-01T15:11:27"/>
        <d v="2023-06-01T20:31:28"/>
        <d v="2023-06-01T15:21:28"/>
        <d v="2023-06-01T17:28:29"/>
        <d v="2023-06-01T18:55:33"/>
        <d v="2023-06-01T13:33:36"/>
        <d v="2023-06-01T06:40:38"/>
        <d v="2023-06-01T04:03:43"/>
        <d v="2023-06-01T12:20:44"/>
        <d v="2023-06-01T11:19:45"/>
        <d v="2023-06-01T00:15:46"/>
        <d v="2023-06-01T01:24:46"/>
        <d v="2023-06-01T22:20:47"/>
        <d v="2023-06-01T07:55:51"/>
        <d v="2023-06-01T18:22:53"/>
        <d v="2023-06-01T06:05:55"/>
        <d v="2023-06-01T06:44:57"/>
        <d v="2023-06-01T05:47:00"/>
        <d v="2023-06-01T01:59:02"/>
        <d v="2023-06-01T00:16:02"/>
        <d v="2023-06-01T07:04:03"/>
        <d v="2023-06-01T22:46:05"/>
        <d v="2023-06-01T07:11:05"/>
        <d v="2023-06-01T08:01:06"/>
        <d v="2023-06-01T17:34:08"/>
        <d v="2023-06-01T11:06:09"/>
        <d v="2023-06-01T21:13:11"/>
        <d v="2023-06-01T08:52:13"/>
        <d v="2023-06-01T01:07:15"/>
        <d v="2023-06-01T14:53:15"/>
        <d v="2023-06-01T19:22:16"/>
        <d v="2023-06-01T15:55:17"/>
        <d v="2023-06-01T04:06:19"/>
        <d v="2023-06-01T03:12:23"/>
        <d v="2023-06-01T22:24:25"/>
        <d v="2023-06-01T10:35:26"/>
        <d v="2023-06-01T07:02:29"/>
        <d v="2023-06-01T15:29:32"/>
        <d v="2023-06-01T22:19:34"/>
        <d v="2023-06-01T20:51:36"/>
        <d v="2023-06-01T08:47:38"/>
        <d v="2023-06-01T08:20:40"/>
        <d v="2023-06-01T20:45:44"/>
        <d v="2023-06-01T00:00:48"/>
        <d v="2023-05-31T23:09:49"/>
        <d v="2023-06-01T11:37:51"/>
        <d v="2023-06-01T03:23:53"/>
        <d v="2023-05-31T23:28:55"/>
        <d v="2023-06-01T08:19:56"/>
        <d v="2023-06-01T14:29:58"/>
        <d v="2023-06-01T21:30:00"/>
        <d v="2023-06-01T18:40:01"/>
        <d v="2023-06-01T09:00:02"/>
        <d v="2023-06-01T11:05:03"/>
        <d v="2023-06-01T04:09:05"/>
        <d v="2023-06-01T08:45:07"/>
        <d v="2023-06-01T19:50:10"/>
        <d v="2023-06-01T09:17:12"/>
        <d v="2023-06-01T00:17:14"/>
        <d v="2023-06-01T06:59:16"/>
        <d v="2023-06-01T22:58:16"/>
        <d v="2023-06-01T11:09:18"/>
        <d v="2023-06-01T00:58:19"/>
        <d v="2023-06-01T08:14:21"/>
        <d v="2023-06-01T10:53:23"/>
        <d v="2023-06-01T17:42:26"/>
        <d v="2023-06-01T09:45:31"/>
        <d v="2023-06-01T19:42:32"/>
        <d v="2023-06-01T01:49:42"/>
        <d v="2023-06-01T05:45:46"/>
        <d v="2023-06-01T20:32:46"/>
        <d v="2023-06-01T11:30:52"/>
        <d v="2023-06-01T19:22:53"/>
        <d v="2023-06-01T07:52:54"/>
        <d v="2023-06-01T13:16:55"/>
        <d v="2023-06-01T18:09:56"/>
        <d v="2023-06-01T21:07:58"/>
        <d v="2023-06-01T18:39:02"/>
        <d v="2023-06-01T07:12:04"/>
        <d v="2023-06-01T20:22:09"/>
        <d v="2023-06-01T18:30:11"/>
        <d v="2023-06-01T00:37:13"/>
        <d v="2023-06-01T11:44:14"/>
        <d v="2023-06-01T11:05:17"/>
        <d v="2023-06-01T06:59:20"/>
        <d v="2023-06-01T18:17:20"/>
        <d v="2023-06-01T02:56:24"/>
        <d v="2023-06-01T00:28:25"/>
        <d v="2023-06-01T09:41:29"/>
        <d v="2023-06-01T04:38:31"/>
        <d v="2023-06-01T05:52:32"/>
        <d v="2023-06-01T06:54:34"/>
        <d v="2023-06-01T06:24:36"/>
        <d v="2023-06-01T15:31:37"/>
        <d v="2023-06-01T04:31:39"/>
        <d v="2023-06-01T01:37:42"/>
        <d v="2023-06-01T01:31:44"/>
        <d v="2023-06-01T14:48:45"/>
        <d v="2023-06-01T01:17:47"/>
        <d v="2023-06-01T20:01:48"/>
        <d v="2023-06-01T04:38:54"/>
        <d v="2023-06-01T19:56:57"/>
        <d v="2023-06-01T05:22:57"/>
        <d v="2023-06-01T00:36:01"/>
        <d v="2023-06-01T11:52:02"/>
        <d v="2023-06-01T08:53:04"/>
        <d v="2023-06-01T17:09:06"/>
        <d v="2023-05-31T23:31:07"/>
        <d v="2023-06-01T20:02:09"/>
        <d v="2023-06-01T09:49:11"/>
        <d v="2023-06-01T03:16:12"/>
        <d v="2023-06-01T18:04:16"/>
        <d v="2023-06-01T01:52:17"/>
        <d v="2023-06-01T02:20:17"/>
        <d v="2023-06-01T08:43:20"/>
        <d v="2023-06-01T05:04:22"/>
        <d v="2023-06-01T15:45:31"/>
        <d v="2023-06-01T12:13:31"/>
        <d v="2023-06-01T22:51:32"/>
        <d v="2023-06-01T07:45:35"/>
        <d v="2023-06-01T13:20:36"/>
        <d v="2023-06-01T18:32:38"/>
        <d v="2023-06-01T12:19:39"/>
        <d v="2023-06-01T10:46:40"/>
        <d v="2023-06-01T18:36:42"/>
        <d v="2023-06-01T17:37:42"/>
        <d v="2023-06-01T09:59:45"/>
        <d v="2023-06-01T22:35:48"/>
        <d v="2023-06-01T15:28:49"/>
        <d v="2023-06-01T17:00:53"/>
        <d v="2023-06-01T20:46:55"/>
        <d v="2023-06-01T00:40:58"/>
        <d v="2023-06-01T04:12:04"/>
        <d v="2023-05-31T23:26:07"/>
        <d v="2023-06-01T10:11:12"/>
        <d v="2023-06-01T04:27:14"/>
        <d v="2023-06-01T02:42:16"/>
        <d v="2023-06-01T06:11:16"/>
        <d v="2023-06-01T19:50:19"/>
        <d v="2023-06-01T13:03:21"/>
        <d v="2023-06-01T02:15:22"/>
        <d v="2023-06-01T04:07:23"/>
        <d v="2023-06-01T11:29:25"/>
        <d v="2023-06-01T11:00:26"/>
        <d v="2023-06-01T08:46:28"/>
        <d v="2023-06-01T21:32:33"/>
        <d v="2023-06-01T16:27:34"/>
        <d v="2023-06-01T12:39:35"/>
        <d v="2023-06-01T04:55:37"/>
        <d v="2023-06-01T19:35:38"/>
        <d v="2023-06-01T18:17:39"/>
        <d v="2023-06-01T17:37:41"/>
        <d v="2023-06-01T01:11:45"/>
        <d v="2023-06-01T03:26:46"/>
        <d v="2023-06-01T21:20:46"/>
        <d v="2023-06-01T11:20:48"/>
        <d v="2023-06-01T02:48:49"/>
        <d v="2023-06-01T00:35:50"/>
        <d v="2023-06-01T14:23:52"/>
        <d v="2023-06-01T04:36:54"/>
        <d v="2023-06-01T02:01:58"/>
        <d v="2023-06-01T19:04:59"/>
        <d v="2023-06-01T03:31:00"/>
        <d v="2023-06-01T03:30:02"/>
        <d v="2023-06-01T11:35:05"/>
        <d v="2023-06-01T07:11:07"/>
        <d v="2023-06-01T05:47:08"/>
        <d v="2023-06-01T00:14:10"/>
        <d v="2023-06-01T09:20:13"/>
        <d v="2023-06-01T09:43:16"/>
        <d v="2023-06-01T23:02:17"/>
        <d v="2023-06-01T21:06:18"/>
        <d v="2023-06-01T02:05:19"/>
        <d v="2023-06-01T07:13:27"/>
        <d v="2023-06-01T10:49:29"/>
        <d v="2023-06-01T08:14:31"/>
        <d v="2023-06-01T04:16:33"/>
        <d v="2023-06-01T17:45:35"/>
        <d v="2023-06-01T14:55:37"/>
        <d v="2023-06-01T21:26:39"/>
        <d v="2023-06-01T18:45:39"/>
        <d v="2023-06-01T03:44:41"/>
        <d v="2023-06-01T17:25:45"/>
        <d v="2023-06-01T03:36:48"/>
        <d v="2023-06-01T06:56:50"/>
        <d v="2023-06-01T00:47:54"/>
        <d v="2023-06-01T19:48:56"/>
        <d v="2023-06-01T16:04:58"/>
        <d v="2023-06-01T11:33:00"/>
        <d v="2023-06-01T10:17:02"/>
        <d v="2023-06-01T07:39:04"/>
        <d v="2023-06-01T13:19:05"/>
        <d v="2023-06-01T07:45:07"/>
        <d v="2023-06-01T13:25:09"/>
        <d v="2023-06-01T20:51:12"/>
        <d v="2023-06-01T15:27:17"/>
        <d v="2023-06-01T14:10:20"/>
        <d v="2023-06-01T22:59:24"/>
        <d v="2023-06-01T06:43:26"/>
        <d v="2023-06-01T07:55:28"/>
        <d v="2023-06-01T18:55:30"/>
        <d v="2023-06-01T20:27:34"/>
        <d v="2023-06-01T02:45:37"/>
        <d v="2023-06-01T10:38:38"/>
        <d v="2023-06-01T01:33:40"/>
        <d v="2023-06-01T06:56:42"/>
        <d v="2023-06-01T20:51:44"/>
        <d v="2023-06-01T06:08:46"/>
        <d v="2023-06-01T11:33:47"/>
        <d v="2023-06-01T19:54:47"/>
        <d v="2023-06-01T19:04:48"/>
        <d v="2023-06-01T11:56:52"/>
        <d v="2023-06-01T17:53:54"/>
        <d v="2023-06-01T17:35:55"/>
        <d v="2023-06-01T04:58:59"/>
        <d v="2023-06-01T08:16:00"/>
        <d v="2023-06-01T15:32:04"/>
        <d v="2023-06-01T06:18:06"/>
        <d v="2023-06-01T13:18:08"/>
        <d v="2023-06-01T01:25:10"/>
        <d v="2023-06-01T07:02:11"/>
        <d v="2023-06-01T01:53:12"/>
        <d v="2023-05-31T23:55:17"/>
        <d v="2023-06-01T07:07:19"/>
        <d v="2023-06-01T19:18:21"/>
        <d v="2023-06-01T07:11:21"/>
        <d v="2023-06-01T15:21:24"/>
        <d v="2023-06-01T05:24:25"/>
        <d v="2023-06-01T06:20:27"/>
        <d v="2023-06-01T15:49:28"/>
        <d v="2023-06-01T10:04:30"/>
        <d v="2023-06-01T09:38:32"/>
        <d v="2023-06-01T16:23:34"/>
        <d v="2023-06-01T17:34:38"/>
        <d v="2023-06-01T09:48:40"/>
        <d v="2023-06-01T07:08:43"/>
        <d v="2023-06-01T02:09:44"/>
        <d v="2023-06-01T11:24:47"/>
        <d v="2023-06-01T03:18:49"/>
        <d v="2023-06-01T19:10:51"/>
        <d v="2023-06-01T16:59:55"/>
        <d v="2023-06-01T02:25:57"/>
        <d v="2023-06-01T17:54:59"/>
        <d v="2023-06-01T04:48:00"/>
        <d v="2023-05-31T23:24:02"/>
        <d v="2023-06-01T12:28:03"/>
        <d v="2023-06-01T12:04:05"/>
        <d v="2023-06-01T07:37:07"/>
        <d v="2023-06-01T10:42:11"/>
        <d v="2023-06-01T18:21:12"/>
        <d v="2023-06-01T00:48:14"/>
        <d v="2023-06-01T08:57:17"/>
        <d v="2023-06-01T12:34:19"/>
        <d v="2023-06-01T16:02:21"/>
        <d v="2023-06-01T18:15:23"/>
        <d v="2023-06-01T10:13:23"/>
        <d v="2023-06-01T02:38:25"/>
        <d v="2023-06-01T22:15:26"/>
        <d v="2023-06-01T05:36:27"/>
        <d v="2023-06-01T01:58:31"/>
        <d v="2023-06-01T20:03:33"/>
        <d v="2023-06-01T05:40:35"/>
        <d v="2023-06-01T11:14:36"/>
        <d v="2023-06-01T16:58:39"/>
        <d v="2023-06-01T19:38:41"/>
        <d v="2023-06-01T10:42:42"/>
        <d v="2023-06-01T07:36:45"/>
        <d v="2023-06-01T22:27:47"/>
        <d v="2023-06-01T05:47:48"/>
        <d v="2023-06-01T11:17:50"/>
        <d v="2023-06-01T11:12:52"/>
        <d v="2023-06-01T07:11:56"/>
        <d v="2023-06-01T09:33:59"/>
        <d v="2023-06-01T08:08:00"/>
        <d v="2023-06-01T16:25:02"/>
        <d v="2023-06-01T15:15:04"/>
        <d v="2023-06-01T14:18:05"/>
        <d v="2023-06-01T10:21:07"/>
        <d v="2023-06-01T07:08:10"/>
        <d v="2023-06-01T08:49:12"/>
        <d v="2023-06-01T04:24:13"/>
        <d v="2023-06-01T23:08:15"/>
        <d v="2023-06-01T03:33:17"/>
        <d v="2023-06-01T06:39:19"/>
        <d v="2023-06-01T17:07:22"/>
        <d v="2023-06-01T23:00:24"/>
        <d v="2023-06-01T09:33:25"/>
        <d v="2023-06-01T06:31:26"/>
        <d v="2023-06-01T01:30:30"/>
        <d v="2023-06-01T12:32:32"/>
        <d v="2023-06-01T11:18:35"/>
        <d v="2023-06-01T13:58:41"/>
        <d v="2023-06-01T19:44:48"/>
        <d v="2023-05-31T23:49:50"/>
        <d v="2023-06-01T05:44:52"/>
        <d v="2023-06-01T13:50:52"/>
        <d v="2023-06-01T13:35:54"/>
        <d v="2023-06-01T02:50:56"/>
        <d v="2023-06-01T14:18:01"/>
        <d v="2023-06-01T14:44:01"/>
        <d v="2023-06-01T12:22:02"/>
        <d v="2023-06-01T07:52:06"/>
        <d v="2023-06-01T01:25:08"/>
        <d v="2023-06-01T18:27:10"/>
        <d v="2023-06-01T19:54:11"/>
        <d v="2023-06-01T06:10:14"/>
        <d v="2023-06-01T08:46:19"/>
        <d v="2023-06-01T08:05:21"/>
        <d v="2023-06-01T22:22:23"/>
        <d v="2023-06-01T08:05:25"/>
        <d v="2023-06-01T17:55:27"/>
        <d v="2023-06-01T21:29:31"/>
        <d v="2023-06-01T10:21:33"/>
        <d v="2023-06-01T21:13:36"/>
        <d v="2023-06-01T12:45:38"/>
        <d v="2023-06-01T12:54:39"/>
        <d v="2023-06-01T02:38:41"/>
        <d v="2023-06-01T21:22:42"/>
        <d v="2023-06-01T15:48:43"/>
        <d v="2023-06-01T21:56:45"/>
        <d v="2023-06-01T01:53:45"/>
        <d v="2023-06-01T08:34:47"/>
        <d v="2023-06-01T20:52:48"/>
        <d v="2023-06-01T02:30:50"/>
        <d v="2023-06-01T06:32:52"/>
        <d v="2023-06-01T16:38:52"/>
        <d v="2023-06-01T12:30:54"/>
        <d v="2023-06-01T13:26:55"/>
        <d v="2023-06-01T03:41:58"/>
        <d v="2023-06-01T16:38:02"/>
        <d v="2023-06-01T14:07:06"/>
        <d v="2023-06-01T21:38:08"/>
        <d v="2023-06-01T00:10:09"/>
        <d v="2023-06-01T14:56:11"/>
        <d v="2023-06-01T20:02:16"/>
        <d v="2023-06-01T12:53:18"/>
        <d v="2023-06-01T07:56:19"/>
        <d v="2023-06-01T21:31:19"/>
        <d v="2023-06-01T13:58:21"/>
        <d v="2023-06-01T13:39:24"/>
        <d v="2023-06-01T02:59:26"/>
        <d v="2023-05-31T23:53:28"/>
        <d v="2023-06-01T21:04:30"/>
        <d v="2023-06-01T08:13:31"/>
        <d v="2023-06-01T16:51:33"/>
        <d v="2023-06-01T19:14:35"/>
        <d v="2023-06-01T13:08:36"/>
        <d v="2023-06-01T08:25:40"/>
        <d v="2023-06-01T03:00:42"/>
        <d v="2023-06-01T17:16:42"/>
        <d v="2023-06-01T05:05:44"/>
        <d v="2023-06-01T22:15:47"/>
        <d v="2023-06-01T17:02:48"/>
        <d v="2023-06-01T00:09:49"/>
        <d v="2023-06-01T13:44:53"/>
        <d v="2023-06-01T15:59:55"/>
        <d v="2023-06-01T21:02:56"/>
        <d v="2023-06-01T18:52:57"/>
        <d v="2023-06-01T09:18:59"/>
        <d v="2023-06-01T08:17:00"/>
        <d v="2023-06-01T14:50:03"/>
        <d v="2023-06-01T16:47:05"/>
        <d v="2023-06-01T12:31:06"/>
        <d v="2023-06-01T12:01:08"/>
        <d v="2023-06-01T00:06:11"/>
        <d v="2023-06-01T15:08:12"/>
        <d v="2023-06-01T18:18:16"/>
        <d v="2023-06-01T17:44:18"/>
        <d v="2023-06-01T15:07:19"/>
        <d v="2023-06-01T13:21:21"/>
        <d v="2023-06-01T02:46:22"/>
        <d v="2023-06-01T15:32:23"/>
        <d v="2023-06-01T14:31:25"/>
        <d v="2023-06-01T21:51:28"/>
        <d v="2023-06-01T01:00:30"/>
        <d v="2023-06-01T04:39:30"/>
        <d v="2023-05-31T23:37:31"/>
        <d v="2023-06-01T06:38:35"/>
        <d v="2023-06-01T11:34:37"/>
        <d v="2023-06-01T07:15:42"/>
        <d v="2023-06-01T00:31:44"/>
        <d v="2023-06-01T20:54:51"/>
        <d v="2023-06-01T00:20:54"/>
        <d v="2023-06-01T12:58:55"/>
        <d v="2023-06-01T09:20:02"/>
        <d v="2023-06-01T05:40:06"/>
        <d v="2023-06-01T12:46:08"/>
        <d v="2023-06-01T19:22:11"/>
        <d v="2023-06-01T22:05:14"/>
        <d v="2023-06-01T02:04:16"/>
        <d v="2023-06-01T16:41:18"/>
        <d v="2023-06-01T17:30:18"/>
        <d v="2023-06-01T00:55:20"/>
        <d v="2023-06-01T05:57:22"/>
        <d v="2023-06-01T03:40:23"/>
        <d v="2023-06-01T01:29:24"/>
        <d v="2023-06-01T14:28:28"/>
        <d v="2023-06-01T15:46:29"/>
        <d v="2023-06-01T01:05:31"/>
        <d v="2023-06-01T06:04:31"/>
        <d v="2023-06-01T17:54:35"/>
        <d v="2023-06-01T07:55:37"/>
        <d v="2023-06-01T15:41:41"/>
        <d v="2023-06-01T21:14:44"/>
        <d v="2023-06-01T07:53:47"/>
        <d v="2023-06-01T15:26:49"/>
        <d v="2023-06-01T05:23:53"/>
        <d v="2023-06-01T01:47:53"/>
        <d v="2023-06-01T04:07:58"/>
        <d v="2023-06-01T04:42:59"/>
        <d v="2023-06-01T10:47:01"/>
        <d v="2023-06-01T08:16:01"/>
        <d v="2023-06-01T07:45:03"/>
        <d v="2023-06-01T19:40:05"/>
        <d v="2023-06-01T12:01:07"/>
        <d v="2023-06-01T13:35:07"/>
        <d v="2023-05-31T23:30:12"/>
        <d v="2023-06-01T15:04:14"/>
        <d v="2023-06-01T12:33:18"/>
        <d v="2023-06-01T11:34:20"/>
        <d v="2023-06-01T10:07:21"/>
        <d v="2023-06-01T18:05:23"/>
        <d v="2023-06-01T19:02:23"/>
        <d v="2023-06-01T03:50:26"/>
        <d v="2023-06-01T08:34:28"/>
        <d v="2023-06-01T22:11:30"/>
        <d v="2023-06-01T03:51:31"/>
        <d v="2023-06-01T11:12:33"/>
        <d v="2023-06-01T05:34:35"/>
        <d v="2023-06-01T17:11:36"/>
        <d v="2023-06-01T15:55:37"/>
        <d v="2023-06-01T01:23:42"/>
        <d v="2023-06-01T11:10:48"/>
        <d v="2023-06-01T15:36:53"/>
        <d v="2023-06-01T19:12:57"/>
        <d v="2023-06-01T08:24:58"/>
        <d v="2023-06-01T04:20:00"/>
        <d v="2023-06-01T00:05:02"/>
        <d v="2023-06-01T00:07:04"/>
        <d v="2023-06-01T17:23:05"/>
        <d v="2023-06-01T07:55:07"/>
        <d v="2023-06-01T21:49:08"/>
        <d v="2023-06-01T05:36:12"/>
        <d v="2023-06-01T16:29:12"/>
        <d v="2023-06-01T09:25:13"/>
        <d v="2023-06-01T01:46:13"/>
        <d v="2023-06-01T08:08:14"/>
        <d v="2023-06-01T04:55:16"/>
        <d v="2023-06-01T16:13:17"/>
        <d v="2023-06-01T12:12:18"/>
        <d v="2023-06-01T00:38:20"/>
        <d v="2023-06-01T19:21:22"/>
        <d v="2023-06-01T01:43:28"/>
        <d v="2023-06-01T04:55:28"/>
        <d v="2023-06-01T03:30:30"/>
        <d v="2023-06-01T10:33:32"/>
        <d v="2023-06-01T06:39:34"/>
        <d v="2023-06-01T18:18:35"/>
        <d v="2023-06-01T18:12:38"/>
        <d v="2023-06-01T23:14:40"/>
        <d v="2023-06-01T15:53:43"/>
        <d v="2023-06-01T02:07:44"/>
        <d v="2023-06-01T06:32:46"/>
        <d v="2023-06-01T15:58:48"/>
        <d v="2023-06-01T19:07:49"/>
        <d v="2023-06-01T17:53:51"/>
        <d v="2023-06-01T09:44:52"/>
        <d v="2023-06-01T13:34:56"/>
        <d v="2023-06-01T15:49:00"/>
        <d v="2023-06-01T02:46:02"/>
        <d v="2023-06-01T04:21:03"/>
        <d v="2023-06-01T14:27:03"/>
        <d v="2023-06-01T12:43:04"/>
        <d v="2023-06-01T07:16:05"/>
        <d v="2023-06-01T04:42:07"/>
        <d v="2023-06-01T16:34:09"/>
        <d v="2023-06-01T11:31:14"/>
        <d v="2023-06-01T00:30:16"/>
        <d v="2023-06-01T15:05:16"/>
        <d v="2023-06-01T06:47:19"/>
        <d v="2023-06-01T15:05:20"/>
        <d v="2023-06-01T23:12:20"/>
        <d v="2023-06-01T12:49:21"/>
        <d v="2023-06-01T08:40:22"/>
        <d v="2023-06-01T22:25:24"/>
        <d v="2023-06-01T20:49:24"/>
        <d v="2023-06-01T01:30:28"/>
        <d v="2023-06-01T08:47:30"/>
        <d v="2023-06-01T07:59:31"/>
        <d v="2023-06-01T22:43:34"/>
        <d v="2023-06-01T01:14:34"/>
        <d v="2023-06-01T02:57:34"/>
        <d v="2023-06-01T18:04:40"/>
        <d v="2023-06-01T22:39:42"/>
        <d v="2023-06-01T06:55:42"/>
        <d v="2023-06-01T03:50:44"/>
        <d v="2023-06-01T19:40:49"/>
        <d v="2023-06-01T13:30:50"/>
        <d v="2023-06-01T20:39:52"/>
        <d v="2023-06-01T06:32:54"/>
        <d v="2023-06-01T02:51:55"/>
        <d v="2023-06-01T20:43:56"/>
        <d v="2023-06-01T02:53:02"/>
        <d v="2023-06-01T10:46:04"/>
        <d v="2023-06-01T13:28:07"/>
        <d v="2023-06-01T05:38:09"/>
        <d v="2023-06-01T21:03:10"/>
        <d v="2023-06-01T19:50:16"/>
        <d v="2023-06-01T10:55:17"/>
        <d v="2023-06-01T22:33:18"/>
        <d v="2023-06-01T20:16:18"/>
        <d v="2023-06-01T07:36:20"/>
        <d v="2023-06-01T09:11:22"/>
        <d v="2023-06-01T20:27:23"/>
        <d v="2023-06-01T22:31:24"/>
        <d v="2023-06-01T03:09:26"/>
        <d v="2023-06-01T06:37:29"/>
        <d v="2023-06-01T22:27:31"/>
        <d v="2023-06-01T10:49:33"/>
        <d v="2023-06-01T21:48:35"/>
        <d v="2023-06-01T14:56:37"/>
        <d v="2023-06-01T13:29:38"/>
        <d v="2023-06-01T18:32:42"/>
        <d v="2023-06-01T09:00:44"/>
        <d v="2023-06-01T03:08:46"/>
        <d v="2023-06-01T22:59:47"/>
        <d v="2023-06-01T11:55:48"/>
        <d v="2023-06-01T20:12:51"/>
        <d v="2023-06-01T20:54:53"/>
        <d v="2023-06-01T04:00:54"/>
        <d v="2023-06-01T13:51:56"/>
        <d v="2023-06-01T15:29:00"/>
        <d v="2023-06-01T06:44:01"/>
        <d v="2023-06-01T03:10:02"/>
        <d v="2023-06-01T10:03:03"/>
        <d v="2023-06-01T17:07:11"/>
        <d v="2023-06-01T05:21:12"/>
        <d v="2023-06-01T08:16:14"/>
        <d v="2023-06-01T02:17:15"/>
        <d v="2023-06-01T03:09:17"/>
        <d v="2023-06-01T05:14:19"/>
        <d v="2023-06-01T17:52:20"/>
        <d v="2023-06-01T17:06:22"/>
        <d v="2023-06-01T07:06:26"/>
        <d v="2023-06-01T09:02:27"/>
        <d v="2023-06-01T06:37:31"/>
        <d v="2023-06-01T02:37:34"/>
        <d v="2023-06-01T02:07:35"/>
        <d v="2023-06-01T01:47:37"/>
        <d v="2023-06-01T15:51:38"/>
        <d v="2023-06-01T03:53:41"/>
        <d v="2023-06-01T01:42:42"/>
        <d v="2023-06-01T01:14:43"/>
        <d v="2023-06-01T07:34:45"/>
        <d v="2023-06-01T00:27:46"/>
        <d v="2023-06-01T11:13:47"/>
        <d v="2023-06-01T18:25:49"/>
        <d v="2023-06-01T21:17:51"/>
        <d v="2023-06-01T07:57:52"/>
        <d v="2023-06-01T08:22:55"/>
        <d v="2023-06-01T09:56:58"/>
        <d v="2023-06-01T19:20:01"/>
        <d v="2023-06-01T16:08:05"/>
        <d v="2023-06-01T17:50:07"/>
        <d v="2023-06-01T22:03:09"/>
        <d v="2023-06-01T08:41:11"/>
        <d v="2023-06-01T15:13:13"/>
        <d v="2023-06-01T09:20:14"/>
        <d v="2023-06-01T23:15:15"/>
        <d v="2023-06-01T20:12:18"/>
        <d v="2023-06-01T00:52:19"/>
        <d v="2023-06-01T04:48:20"/>
        <d v="2023-06-01T00:58:22"/>
        <d v="2023-05-31T23:59:23"/>
        <d v="2023-06-01T11:04:25"/>
        <d v="2023-06-01T17:57:27"/>
        <d v="2023-06-01T19:12:27"/>
        <d v="2023-06-01T15:52:28"/>
        <d v="2023-06-01T16:24:30"/>
        <d v="2023-06-01T13:26:33"/>
        <d v="2023-06-01T11:45:37"/>
        <d v="2023-06-01T07:56:39"/>
        <d v="2023-06-01T04:55:41"/>
        <d v="2023-06-01T21:11:42"/>
        <d v="2023-06-01T18:45:43"/>
        <d v="2023-06-01T00:48:48"/>
        <d v="2023-06-01T05:33:50"/>
        <d v="2023-06-01T14:51:52"/>
        <d v="2023-06-01T21:44:53"/>
        <d v="2023-05-31T23:53:55"/>
        <d v="2023-06-01T22:57:57"/>
        <d v="2023-06-01T00:59:58"/>
        <d v="2023-06-01T13:50:59"/>
        <d v="2023-06-01T18:51:00"/>
        <d v="2023-06-01T08:11:03"/>
        <d v="2023-06-01T19:29:04"/>
        <d v="2023-06-01T14:00:06"/>
        <d v="2023-06-01T14:38:10"/>
        <d v="2023-06-01T06:40:12"/>
        <d v="2023-06-01T21:22:13"/>
        <d v="2023-06-01T01:11:13"/>
        <d v="2023-06-01T13:51:14"/>
        <d v="2023-06-01T10:09:17"/>
        <d v="2023-06-01T04:05:18"/>
        <d v="2023-06-01T07:05:20"/>
        <d v="2023-06-01T03:35:22"/>
        <d v="2023-06-01T10:49:23"/>
        <d v="2023-06-01T15:59:24"/>
        <d v="2023-06-01T00:49:28"/>
        <d v="2023-06-01T21:21:30"/>
        <d v="2023-06-01T15:56:31"/>
        <d v="2023-06-01T10:30:34"/>
        <d v="2023-06-01T12:36:36"/>
        <d v="2023-06-01T20:51:38"/>
        <d v="2023-06-01T02:31:39"/>
        <d v="2023-06-01T16:57:41"/>
        <d v="2023-05-31T23:55:42"/>
        <d v="2023-06-01T08:18:44"/>
        <d v="2023-06-01T01:16:46"/>
        <d v="2023-06-01T10:08:49"/>
        <d v="2023-06-01T21:41:52"/>
        <d v="2023-06-01T04:22:56"/>
        <d v="2023-06-01T15:51:59"/>
        <d v="2023-06-01T02:30:00"/>
        <d v="2023-06-01T08:41:02"/>
        <d v="2023-06-01T14:42:05"/>
        <d v="2023-06-01T14:33:06"/>
        <d v="2023-06-01T20:04:09"/>
        <d v="2023-06-01T15:40:11"/>
        <d v="2023-06-01T19:33:13"/>
        <d v="2023-06-01T22:16:14"/>
        <d v="2023-06-01T10:47:17"/>
        <d v="2023-06-01T05:50:21"/>
        <d v="2023-06-01T07:14:22"/>
        <d v="2023-06-01T04:06:23"/>
        <d v="2023-06-01T21:24:24"/>
        <d v="2023-06-01T12:14:29"/>
        <d v="2023-06-01T22:53:31"/>
        <d v="2023-06-01T02:42:34"/>
        <d v="2023-06-01T17:37:38"/>
        <d v="2023-06-01T23:00:39"/>
        <d v="2023-06-01T07:19:40"/>
        <d v="2023-06-01T05:49:41"/>
        <d v="2023-06-01T20:26:42"/>
        <d v="2023-06-01T01:03:44"/>
        <d v="2023-06-01T15:45:46"/>
        <d v="2023-06-01T00:29:49"/>
        <d v="2023-06-01T23:12:51"/>
        <d v="2023-06-01T09:22:53"/>
        <d v="2023-06-01T10:15:55"/>
        <d v="2023-06-01T07:29:56"/>
        <d v="2023-06-01T12:43:58"/>
        <d v="2023-06-01T20:37:59"/>
        <d v="2023-06-01T18:23:01"/>
        <d v="2023-06-01T15:34:03"/>
        <d v="2023-06-01T04:43:05"/>
        <d v="2023-06-01T07:21:08"/>
        <d v="2023-06-01T14:28:08"/>
        <d v="2023-06-01T07:05:09"/>
        <d v="2023-06-01T07:15:10"/>
        <d v="2023-06-01T13:45:19"/>
        <d v="2023-06-01T17:46:23"/>
        <d v="2023-06-01T23:07:24"/>
        <d v="2023-06-01T14:49:27"/>
        <d v="2023-06-01T15:45:29"/>
        <d v="2023-06-01T02:35:30"/>
        <d v="2023-06-01T12:40:32"/>
        <d v="2023-06-01T19:48:33"/>
        <d v="2023-06-01T08:41:39"/>
        <d v="2023-06-01T04:20:39"/>
        <d v="2023-06-01T04:43:42"/>
        <d v="2023-06-01T07:34:44"/>
        <d v="2023-06-01T19:53:46"/>
        <d v="2023-06-01T10:03:47"/>
        <d v="2023-06-01T03:24:48"/>
        <d v="2023-05-31T23:32:50"/>
        <d v="2023-06-01T14:34:51"/>
        <d v="2023-06-01T03:59:54"/>
        <d v="2023-06-01T12:14:58"/>
        <d v="2023-06-01T17:46:59"/>
        <d v="2023-06-01T12:27:00"/>
        <d v="2023-06-01T11:51:02"/>
        <d v="2023-06-01T15:46:04"/>
        <d v="2023-06-01T06:17:05"/>
        <d v="2023-06-01T12:12:09"/>
        <d v="2023-06-01T04:55:10"/>
        <d v="2023-05-31T23:49:11"/>
        <d v="2023-06-01T00:31:15"/>
        <d v="2023-06-01T06:54:18"/>
        <d v="2023-06-01T06:40:19"/>
        <d v="2023-06-01T07:25:24"/>
        <d v="2023-06-01T23:22:25"/>
        <d v="2023-06-01T12:38:28"/>
        <d v="2023-06-01T16:59:32"/>
        <d v="2023-06-01T21:34:35"/>
        <d v="2023-06-01T02:56:37"/>
        <d v="2023-06-01T16:40:39"/>
        <d v="2023-06-01T08:34:40"/>
        <d v="2023-06-01T13:34:41"/>
        <d v="2023-06-01T14:01:43"/>
        <d v="2023-06-01T01:44:45"/>
        <d v="2023-06-01T02:04:46"/>
        <d v="2023-06-01T12:25:48"/>
        <d v="2023-06-01T18:29:48"/>
        <d v="2023-06-01T19:25:52"/>
        <d v="2023-06-01T15:38:52"/>
        <d v="2023-06-01T21:27:54"/>
        <d v="2023-06-01T08:52:57"/>
        <d v="2023-06-01T21:33:59"/>
        <d v="2023-06-01T18:07:00"/>
        <d v="2023-06-01T19:57:02"/>
        <d v="2023-06-01T04:53:03"/>
        <d v="2023-06-01T13:32:05"/>
        <d v="2023-06-01T07:53:07"/>
        <d v="2023-06-01T03:10:07"/>
        <d v="2023-06-01T16:01:09"/>
        <d v="2023-06-01T21:09:13"/>
        <d v="2023-06-01T13:50:16"/>
        <d v="2023-06-01T21:47:18"/>
        <d v="2023-06-01T19:19:19"/>
        <d v="2023-06-01T15:19:21"/>
        <d v="2023-06-01T00:44:23"/>
        <d v="2023-06-01T02:14:27"/>
        <d v="2023-06-01T22:08:29"/>
        <d v="2023-06-01T00:16:29"/>
        <d v="2023-06-01T11:40:30"/>
        <d v="2023-06-01T01:19:32"/>
        <d v="2023-06-01T19:53:35"/>
        <d v="2023-06-01T21:14:37"/>
        <d v="2023-06-01T09:36:39"/>
        <d v="2023-06-01T10:50:40"/>
        <d v="2023-06-01T10:09:42"/>
        <d v="2023-06-01T13:40:44"/>
        <d v="2023-06-01T06:54:46"/>
        <d v="2023-06-01T09:59:47"/>
        <d v="2023-06-01T14:12:50"/>
        <d v="2023-06-01T14:33:54"/>
        <d v="2023-06-01T10:16:56"/>
        <d v="2023-06-01T20:25:58"/>
        <d v="2023-06-01T10:07:02"/>
        <d v="2023-06-01T18:32:04"/>
        <d v="2023-06-01T14:04:05"/>
        <d v="2023-06-01T06:07:06"/>
        <d v="2023-06-01T14:24:07"/>
        <d v="2023-06-01T01:13:13"/>
        <d v="2023-06-01T06:42:17"/>
        <d v="2023-06-01T17:57:19"/>
        <d v="2023-06-01T14:24:24"/>
        <d v="2023-06-01T21:49:27"/>
        <d v="2023-06-01T17:52:29"/>
        <d v="2023-06-01T09:17:32"/>
        <d v="2023-06-01T00:25:36"/>
        <d v="2023-06-01T08:37:41"/>
        <d v="2023-06-01T17:01:43"/>
        <d v="2023-06-01T02:40:48"/>
        <d v="2023-06-01T05:32:50"/>
        <d v="2023-06-01T01:08:52"/>
        <d v="2023-06-01T14:58:53"/>
        <d v="2023-06-01T04:55:55"/>
        <d v="2023-06-01T12:40:58"/>
        <d v="2023-06-01T09:48:02"/>
        <d v="2023-06-01T05:55:04"/>
        <d v="2023-06-01T18:35:06"/>
        <d v="2023-06-01T20:37:06"/>
        <d v="2023-06-01T11:00:10"/>
        <d v="2023-06-01T15:04:11"/>
        <d v="2023-06-01T23:30:12"/>
        <d v="2023-06-01T09:21:14"/>
        <d v="2023-06-01T20:12:15"/>
        <d v="2023-06-01T13:48:18"/>
        <d v="2023-06-01T01:21:24"/>
        <d v="2023-06-01T07:25:26"/>
        <d v="2023-06-01T14:01:28"/>
        <d v="2023-06-01T10:44:29"/>
        <d v="2023-06-01T05:42:30"/>
        <d v="2023-06-01T12:52:31"/>
        <d v="2023-06-01T11:27:32"/>
        <d v="2023-06-01T08:55:36"/>
        <d v="2023-06-01T11:30:38"/>
        <d v="2023-06-01T08:42:40"/>
        <d v="2023-06-01T16:29:43"/>
        <d v="2023-06-01T23:24:45"/>
        <d v="2023-06-01T02:18:47"/>
        <d v="2023-06-01T02:26:47"/>
        <d v="2023-06-01T11:02:51"/>
        <d v="2023-06-01T16:50:53"/>
        <d v="2023-06-01T15:18:55"/>
        <d v="2023-06-01T19:43:56"/>
        <d v="2023-06-01T08:56:58"/>
        <d v="2023-06-01T01:25:59"/>
        <d v="2023-06-01T10:24:03"/>
        <d v="2023-06-01T12:21:03"/>
        <d v="2023-06-01T10:35:08"/>
        <d v="2023-06-01T05:13:12"/>
        <d v="2023-06-01T03:30:15"/>
        <d v="2023-06-01T20:00:18"/>
        <d v="2023-06-01T21:34:19"/>
        <d v="2023-06-01T19:14:22"/>
        <d v="2023-06-01T20:13:23"/>
        <d v="2023-06-01T20:56:26"/>
        <d v="2023-06-01T18:22:29"/>
        <d v="2023-06-01T21:05:31"/>
        <d v="2023-06-01T11:05:39"/>
        <d v="2023-06-01T20:08:42"/>
        <d v="2023-06-01T06:15:43"/>
        <d v="2023-06-01T01:13:47"/>
        <d v="2023-06-01T05:57:49"/>
        <d v="2023-06-01T22:59:51"/>
        <d v="2023-06-01T17:52:53"/>
        <d v="2023-06-01T22:18:54"/>
        <d v="2023-06-01T02:16:55"/>
        <d v="2023-06-01T19:54:58"/>
        <d v="2023-06-01T15:13:00"/>
        <d v="2023-06-01T11:15:01"/>
        <d v="2023-06-01T08:22:06"/>
        <d v="2023-06-01T09:00:06"/>
        <d v="2023-06-01T14:56:10"/>
        <d v="2023-06-01T07:57:13"/>
        <d v="2023-06-01T05:58:14"/>
        <d v="2023-06-01T07:35:15"/>
        <d v="2023-06-01T05:40:17"/>
        <d v="2023-06-01T14:23:18"/>
        <d v="2023-06-01T02:11:23"/>
        <d v="2023-06-01T04:32:25"/>
        <d v="2023-06-01T21:29:28"/>
        <d v="2023-06-01T14:58:31"/>
        <d v="2023-06-01T18:00:32"/>
        <d v="2023-06-01T00:17:34"/>
        <d v="2023-06-01T17:49:35"/>
        <d v="2023-06-01T22:00:39"/>
        <d v="2023-06-01T05:51:40"/>
        <d v="2023-06-01T21:25:46"/>
        <d v="2023-06-01T12:11:48"/>
        <d v="2023-06-01T16:46:49"/>
        <d v="2023-06-01T21:37:53"/>
        <d v="2023-06-01T02:07:57"/>
        <d v="2023-06-01T17:00:58"/>
        <d v="2023-06-01T17:04:08"/>
        <d v="2023-06-01T23:32:09"/>
        <d v="2023-06-01T16:32:11"/>
        <d v="2023-06-01T01:16:15"/>
        <d v="2023-06-01T09:58:17"/>
        <d v="2023-06-01T09:17:21"/>
        <d v="2023-06-01T09:28:23"/>
        <d v="2023-06-01T18:55:25"/>
        <d v="2023-06-01T20:34:25"/>
        <d v="2023-06-01T10:21:29"/>
        <d v="2023-06-01T08:20:29"/>
        <d v="2023-06-01T12:59:31"/>
        <d v="2023-06-01T16:10:32"/>
        <d v="2023-05-31T23:41:34"/>
        <d v="2023-06-01T15:26:36"/>
        <d v="2023-06-01T20:17:37"/>
        <d v="2023-05-31T23:56:38"/>
        <d v="2023-06-01T02:10:41"/>
        <d v="2023-06-01T00:58:45"/>
        <d v="2023-06-01T03:48:47"/>
        <d v="2023-06-01T12:49:51"/>
        <d v="2023-06-01T12:03:53"/>
        <d v="2023-06-01T19:57:57"/>
        <d v="2023-06-01T18:18:58"/>
        <d v="2023-06-01T18:27:01"/>
        <d v="2023-06-01T21:19:02"/>
        <d v="2023-06-01T13:32:03"/>
        <d v="2023-06-01T11:16:05"/>
        <d v="2023-06-01T19:00:09"/>
        <d v="2023-06-01T02:58:13"/>
        <d v="2023-06-01T23:10:15"/>
        <d v="2023-06-01T13:23:19"/>
        <d v="2023-06-01T20:25:20"/>
        <d v="2023-06-01T17:59:21"/>
        <d v="2023-06-01T02:10:23"/>
        <d v="2023-06-01T06:14:26"/>
        <d v="2023-06-01T08:20:28"/>
        <d v="2023-06-01T20:28:30"/>
        <d v="2023-06-01T00:05:32"/>
        <d v="2023-06-01T10:58:33"/>
        <d v="2023-06-01T23:29:34"/>
        <d v="2023-06-01T11:59:36"/>
        <d v="2023-06-01T19:06:37"/>
        <d v="2023-06-01T02:35:41"/>
        <d v="2023-06-01T09:17:43"/>
        <d v="2023-06-01T01:12:45"/>
        <d v="2023-06-01T06:00:46"/>
        <d v="2023-06-01T01:39:46"/>
        <d v="2023-06-01T17:34:50"/>
        <d v="2023-06-01T16:21:51"/>
        <d v="2023-06-01T13:13:53"/>
        <d v="2023-06-01T13:12:54"/>
        <d v="2023-06-01T00:06:55"/>
        <d v="2023-06-01T14:14:56"/>
        <d v="2023-06-01T12:13:58"/>
        <d v="2023-06-01T17:09:00"/>
        <d v="2023-06-01T11:13:03"/>
        <d v="2023-06-01T01:45:05"/>
        <d v="2023-06-01T08:43:07"/>
        <d v="2023-06-01T02:56:09"/>
        <d v="2023-06-01T09:44:10"/>
        <d v="2023-06-01T07:25:12"/>
        <d v="2023-06-01T13:37:15"/>
        <d v="2023-06-01T20:30:18"/>
        <d v="2023-06-01T21:52:22"/>
        <d v="2023-06-01T11:59:23"/>
        <d v="2023-06-01T18:26:27"/>
        <d v="2023-06-01T14:39:29"/>
        <d v="2023-06-01T19:13:30"/>
        <d v="2023-06-01T20:24:31"/>
        <d v="2023-06-01T17:02:34"/>
        <d v="2023-06-01T07:51:34"/>
        <d v="2023-06-01T01:26:36"/>
        <d v="2023-06-01T10:35:38"/>
        <d v="2023-06-01T14:52:39"/>
        <d v="2023-06-01T14:15:44"/>
        <d v="2023-06-01T08:52:46"/>
        <d v="2023-06-01T04:55:48"/>
        <d v="2023-06-01T12:52:50"/>
        <d v="2023-06-01T15:41:54"/>
        <d v="2023-06-01T04:09:57"/>
        <d v="2023-06-01T06:02:58"/>
        <d v="2023-06-01T21:47:00"/>
        <d v="2023-06-01T21:26:02"/>
        <d v="2023-06-01T10:35:05"/>
        <d v="2023-06-01T23:20:07"/>
        <d v="2023-06-01T23:13:08"/>
        <d v="2023-06-01T10:54:09"/>
        <d v="2023-06-01T09:33:13"/>
        <d v="2023-06-01T01:24:16"/>
        <d v="2023-06-01T11:23:18"/>
        <d v="2023-06-01T08:40:21"/>
        <d v="2023-06-01T08:37:22"/>
        <d v="2023-06-01T00:07:24"/>
        <d v="2023-06-01T14:44:26"/>
        <d v="2023-06-01T13:24:28"/>
        <d v="2023-06-01T22:58:30"/>
        <d v="2023-06-01T20:23:31"/>
        <d v="2023-06-01T07:47:34"/>
        <d v="2023-06-01T22:51:35"/>
        <d v="2023-06-01T17:05:37"/>
        <d v="2023-06-01T13:45:39"/>
        <d v="2023-06-01T13:25:40"/>
        <d v="2023-06-01T08:43:42"/>
        <d v="2023-06-01T15:18:45"/>
        <d v="2023-06-01T04:17:47"/>
        <d v="2023-06-01T19:54:50"/>
        <d v="2023-06-01T12:24:51"/>
        <d v="2023-06-01T03:29:52"/>
        <d v="2023-06-01T12:40:52"/>
        <d v="2023-06-01T09:09:53"/>
        <d v="2023-06-01T16:43:58"/>
        <d v="2023-06-01T18:43:04"/>
        <d v="2023-06-01T12:08:04"/>
        <d v="2023-06-01T15:15:07"/>
        <d v="2023-06-01T22:05:11"/>
        <d v="2023-06-01T04:42:13"/>
        <d v="2023-06-01T15:17:14"/>
        <d v="2023-06-01T13:36:15"/>
        <d v="2023-06-01T03:09:20"/>
        <d v="2023-06-01T17:20:23"/>
        <d v="2023-06-01T06:11:24"/>
        <d v="2023-06-01T00:56:27"/>
        <d v="2023-06-01T18:32:28"/>
        <d v="2023-06-01T00:51:30"/>
        <d v="2023-06-01T18:13:35"/>
        <d v="2023-06-01T05:01:35"/>
        <d v="2023-06-01T14:30:39"/>
        <d v="2023-06-01T00:27:41"/>
        <d v="2023-06-01T17:55:43"/>
        <d v="2023-06-01T12:52:45"/>
        <d v="2023-06-01T11:06:46"/>
        <d v="2023-06-01T10:29:51"/>
        <d v="2023-06-01T20:11:56"/>
        <d v="2023-06-01T14:31:56"/>
        <d v="2023-06-01T17:14:56"/>
        <d v="2023-06-01T23:15:58"/>
        <d v="2023-06-01T16:55:00"/>
        <d v="2023-06-01T06:00:01"/>
        <d v="2023-06-01T12:43:03"/>
        <d v="2023-06-01T05:07:04"/>
        <d v="2023-06-01T13:31:06"/>
        <d v="2023-06-01T17:58:09"/>
        <d v="2023-06-01T17:14:15"/>
        <d v="2023-06-01T13:09:17"/>
        <d v="2023-06-01T02:37:19"/>
        <d v="2023-06-01T01:50:20"/>
        <d v="2023-06-01T22:30:22"/>
        <d v="2023-06-01T01:50:24"/>
        <d v="2023-06-01T03:47:25"/>
        <d v="2023-06-01T04:17:27"/>
        <d v="2023-06-01T07:05:27"/>
        <d v="2023-06-01T15:20:28"/>
        <d v="2023-06-01T10:57:30"/>
        <d v="2023-06-01T10:15:31"/>
        <d v="2023-06-01T09:53:33"/>
        <d v="2023-06-01T02:53:35"/>
        <d v="2023-06-01T06:04:37"/>
        <d v="2023-06-01T18:21:40"/>
        <d v="2023-05-31T23:57:41"/>
        <d v="2023-06-01T15:58:42"/>
        <d v="2023-06-01T03:33:46"/>
        <d v="2023-06-01T19:31:46"/>
        <d v="2023-06-01T12:24:49"/>
        <d v="2023-06-01T22:04:51"/>
        <d v="2023-06-01T06:18:56"/>
        <d v="2023-06-01T18:37:57"/>
        <d v="2023-06-01T08:39:59"/>
        <d v="2023-06-01T19:06:01"/>
        <d v="2023-06-01T05:44:10"/>
        <d v="2023-06-01T11:27:11"/>
        <d v="2023-06-01T15:41:13"/>
        <d v="2023-06-01T12:55:13"/>
        <d v="2023-06-01T06:55:14"/>
        <d v="2023-06-01T19:40:15"/>
        <d v="2023-06-01T03:05:16"/>
        <d v="2023-06-01T13:47:18"/>
        <d v="2023-06-01T12:37:20"/>
        <d v="2023-06-01T18:45:22"/>
        <d v="2023-06-01T12:28:23"/>
        <d v="2023-06-01T22:12:27"/>
        <d v="2023-06-01T10:28:27"/>
        <d v="2023-06-01T07:57:29"/>
        <d v="2023-06-01T15:25:31"/>
        <d v="2023-06-01T02:06:34"/>
        <d v="2023-06-01T11:11:36"/>
        <d v="2023-06-01T23:27:38"/>
        <d v="2023-06-01T01:31:40"/>
        <d v="2023-06-01T11:17:41"/>
        <d v="2023-06-01T22:38:41"/>
        <d v="2023-06-01T09:57:43"/>
        <d v="2023-06-01T23:32:45"/>
        <d v="2023-06-01T08:38:47"/>
        <d v="2023-06-01T22:54:49"/>
        <d v="2023-06-01T06:42:51"/>
        <d v="2023-06-01T11:52:51"/>
        <d v="2023-06-01T22:13:53"/>
        <d v="2023-06-01T20:37:56"/>
        <d v="2023-06-01T10:37:57"/>
        <d v="2023-06-01T04:10:01"/>
        <d v="2023-06-01T14:32:02"/>
        <d v="2023-06-01T14:04:04"/>
        <d v="2023-06-01T14:17:04"/>
        <d v="2023-06-01T21:20:05"/>
        <d v="2023-06-01T19:14:09"/>
        <d v="2023-06-01T00:01:10"/>
        <d v="2023-06-01T11:50:12"/>
        <d v="2023-06-01T09:58:12"/>
        <d v="2023-06-01T10:50:12"/>
        <d v="2023-06-01T08:24:13"/>
        <d v="2023-06-01T08:57:15"/>
        <d v="2023-06-01T02:04:20"/>
        <d v="2023-06-01T12:41:22"/>
        <d v="2023-06-01T00:31:23"/>
        <d v="2023-06-01T05:45:25"/>
        <d v="2023-06-01T21:42:27"/>
        <d v="2023-06-01T11:15:28"/>
        <d v="2023-06-01T10:41:29"/>
        <d v="2023-06-01T02:48:30"/>
        <d v="2023-06-01T08:28:32"/>
        <d v="2023-06-01T05:22:35"/>
        <d v="2023-06-01T07:03:36"/>
        <d v="2023-06-01T00:37:37"/>
        <d v="2023-06-01T22:09:39"/>
        <d v="2023-06-01T09:16:42"/>
        <d v="2023-06-01T01:19:45"/>
        <d v="2023-06-01T19:16:47"/>
        <d v="2023-06-01T03:43:48"/>
        <d v="2023-06-01T21:46:49"/>
        <d v="2023-06-01T14:08:50"/>
        <d v="2023-06-01T22:13:51"/>
        <d v="2023-06-01T16:12:53"/>
        <d v="2023-06-01T22:10:54"/>
        <d v="2023-06-01T22:09:56"/>
        <d v="2023-06-01T02:48:58"/>
        <d v="2023-06-01T03:39:00"/>
        <d v="2023-06-01T10:15:03"/>
        <d v="2023-06-01T00:40:03"/>
        <d v="2023-06-01T12:38:05"/>
        <d v="2023-06-01T02:08:08"/>
        <d v="2023-06-01T04:29:15"/>
        <d v="2023-06-01T11:24:17"/>
        <d v="2023-06-01T14:44:17"/>
        <d v="2023-06-01T12:55:18"/>
        <d v="2023-06-01T03:36:18"/>
        <d v="2023-06-01T14:18:19"/>
        <d v="2023-06-01T11:35:20"/>
        <d v="2023-06-01T21:22:22"/>
        <d v="2023-06-01T15:28:23"/>
        <d v="2023-06-01T10:06:25"/>
        <d v="2023-06-01T22:12:25"/>
        <d v="2023-06-01T15:42:27"/>
        <d v="2023-06-01T15:06:28"/>
        <d v="2023-06-01T21:20:33"/>
        <d v="2023-06-01T08:34:37"/>
        <d v="2023-06-01T08:55:37"/>
        <d v="2023-06-01T17:14:42"/>
        <d v="2023-06-01T17:26:45"/>
        <d v="2023-06-01T17:51:52"/>
        <d v="2023-06-01T14:41:52"/>
        <d v="2023-06-01T20:41:54"/>
        <d v="2023-06-01T23:41:55"/>
        <d v="2023-06-01T22:13:56"/>
        <d v="2023-06-01T09:30:58"/>
        <d v="2023-06-01T22:10:00"/>
        <d v="2023-06-01T18:34:08"/>
        <d v="2023-06-01T05:00:08"/>
        <d v="2023-06-01T09:56:10"/>
        <d v="2023-06-01T19:31:12"/>
        <d v="2023-06-01T16:36:20"/>
        <d v="2023-06-01T08:42:22"/>
        <d v="2023-06-01T09:51:26"/>
        <d v="2023-06-01T06:15:28"/>
        <d v="2023-06-01T02:11:33"/>
        <d v="2023-06-01T14:11:34"/>
        <d v="2023-06-01T08:45:35"/>
        <d v="2023-06-01T05:19:36"/>
        <d v="2023-06-01T15:24:37"/>
        <d v="2023-06-01T12:48:40"/>
        <d v="2023-06-01T22:36:45"/>
        <d v="2023-06-01T21:13:46"/>
        <d v="2023-06-01T08:24:47"/>
        <d v="2023-06-01T23:02:48"/>
        <d v="2023-06-01T04:40:50"/>
        <d v="2023-06-01T11:45:52"/>
        <d v="2023-06-01T08:59:54"/>
        <d v="2023-06-01T00:44:55"/>
        <d v="2023-06-01T04:44:56"/>
        <d v="2023-06-01T19:11:58"/>
        <d v="2023-06-01T04:58:00"/>
        <d v="2023-06-01T01:59:01"/>
        <d v="2023-06-01T20:07:02"/>
        <d v="2023-06-01T21:54:05"/>
        <d v="2023-06-01T04:05:07"/>
        <d v="2023-06-01T12:50:08"/>
        <d v="2023-06-01T09:12:18"/>
        <d v="2023-06-01T02:15:19"/>
        <d v="2023-06-01T20:31:20"/>
        <d v="2023-06-01T01:48:23"/>
        <d v="2023-06-01T15:38:25"/>
        <d v="2023-06-01T20:34:27"/>
        <d v="2023-06-01T16:24:27"/>
        <d v="2023-06-01T12:11:29"/>
        <d v="2023-06-01T11:59:31"/>
        <d v="2023-06-01T23:19:33"/>
        <d v="2023-06-01T20:28:34"/>
        <d v="2023-06-01T15:00:36"/>
        <d v="2023-06-01T07:16:38"/>
        <d v="2023-06-01T21:17:40"/>
        <d v="2023-06-01T10:42:46"/>
        <d v="2023-06-01T02:12:51"/>
        <d v="2023-06-01T20:24:54"/>
        <d v="2023-06-01T23:01:55"/>
        <d v="2023-06-01T15:32:59"/>
        <d v="2023-06-01T06:42:01"/>
        <d v="2023-06-01T08:33:01"/>
        <d v="2023-06-01T16:42:03"/>
        <d v="2023-06-01T03:57:05"/>
        <d v="2023-06-01T07:02:06"/>
        <d v="2023-06-01T16:56:12"/>
        <d v="2023-06-01T12:52:13"/>
        <d v="2023-06-01T09:59:15"/>
        <d v="2023-06-01T16:47:17"/>
        <d v="2023-06-01T12:45:19"/>
        <d v="2023-06-01T10:36:24"/>
        <d v="2023-06-01T06:50:24"/>
        <d v="2023-06-01T00:58:26"/>
        <d v="2023-06-01T01:34:28"/>
        <d v="2023-06-01T12:41:30"/>
        <d v="2023-06-01T19:24:33"/>
        <d v="2023-06-01T09:45:34"/>
        <d v="2023-06-01T17:11:35"/>
        <d v="2023-06-01T17:59:36"/>
        <d v="2023-06-01T04:12:37"/>
        <d v="2023-06-01T22:32:40"/>
        <d v="2023-06-01T15:02:44"/>
        <d v="2023-06-01T16:30:48"/>
        <d v="2023-06-01T10:16:53"/>
        <d v="2023-06-01T13:43:54"/>
        <d v="2023-06-01T03:51:56"/>
        <d v="2023-06-01T16:13:57"/>
        <d v="2023-06-01T15:13:02"/>
        <d v="2023-06-01T07:55:04"/>
        <d v="2023-06-01T12:58:07"/>
        <d v="2023-06-01T17:56:08"/>
        <d v="2023-06-01T07:53:10"/>
        <d v="2023-06-01T20:56:12"/>
        <d v="2023-05-31T23:56:14"/>
        <d v="2023-06-01T00:57:15"/>
        <d v="2023-06-01T13:28:17"/>
        <d v="2023-06-01T18:13:21"/>
        <d v="2023-06-01T13:56:22"/>
        <d v="2023-06-01T23:23:26"/>
        <d v="2023-06-01T14:14:28"/>
        <d v="2023-06-01T01:10:31"/>
        <d v="2023-06-01T17:59:32"/>
        <d v="2023-06-01T20:21:33"/>
        <d v="2023-06-01T19:09:34"/>
        <d v="2023-06-01T21:33:36"/>
        <d v="2023-06-01T06:48:37"/>
        <d v="2023-06-01T19:20:40"/>
        <d v="2023-06-01T17:57:41"/>
        <d v="2023-06-01T23:19:42"/>
        <d v="2023-06-01T14:37:44"/>
        <d v="2023-06-01T05:07:47"/>
        <d v="2023-06-01T12:51:49"/>
        <d v="2023-06-01T22:15:49"/>
        <d v="2023-06-01T03:00:52"/>
        <d v="2023-06-01T00:17:54"/>
        <d v="2023-06-01T13:45:56"/>
        <d v="2023-06-01T22:16:58"/>
        <d v="2023-06-01T09:52:00"/>
        <d v="2023-06-01T10:08:01"/>
        <d v="2023-06-01T05:06:03"/>
        <d v="2023-06-01T11:44:04"/>
        <d v="2023-06-01T04:30:06"/>
        <d v="2023-06-01T00:15:08"/>
        <d v="2023-06-01T01:32:10"/>
        <d v="2023-06-01T11:36:11"/>
        <d v="2023-06-01T17:08:12"/>
        <d v="2023-06-01T08:31:16"/>
        <d v="2023-06-01T01:02:18"/>
        <d v="2023-06-01T17:42:19"/>
        <d v="2023-06-01T16:48:21"/>
        <d v="2023-06-01T09:54:23"/>
        <d v="2023-06-01T13:56:25"/>
        <d v="2023-06-01T01:56:26"/>
        <d v="2023-06-01T01:23:27"/>
        <d v="2023-06-01T20:37:29"/>
        <d v="2023-06-01T21:57:31"/>
        <d v="2023-06-01T07:10:34"/>
        <d v="2023-06-01T15:32:37"/>
        <d v="2023-06-01T22:34:39"/>
        <d v="2023-06-01T11:34:40"/>
        <d v="2023-06-01T03:51:44"/>
        <d v="2023-06-01T07:37:45"/>
        <d v="2023-06-01T08:47:49"/>
        <d v="2023-06-01T02:38:51"/>
        <d v="2023-06-01T13:52:54"/>
        <d v="2023-06-01T17:00:57"/>
        <d v="2023-06-01T13:49:59"/>
        <d v="2023-06-01T06:17:00"/>
        <d v="2023-06-01T00:32:01"/>
        <d v="2023-06-01T01:29:05"/>
        <d v="2023-06-01T19:45:08"/>
        <d v="2023-06-01T17:40:12"/>
        <d v="2023-06-01T23:47:16"/>
        <d v="2023-06-01T01:06:21"/>
        <d v="2023-06-01T06:05:23"/>
        <d v="2023-06-01T07:46:27"/>
        <d v="2023-05-31T23:59:28"/>
        <d v="2023-06-01T15:56:30"/>
        <d v="2023-06-01T00:31:34"/>
        <d v="2023-06-01T18:47:36"/>
        <d v="2023-06-01T09:41:37"/>
        <d v="2023-06-01T12:10:39"/>
        <d v="2023-06-01T01:47:39"/>
        <d v="2023-06-01T11:10:41"/>
        <d v="2023-06-01T15:27:42"/>
        <d v="2023-06-01T06:07:46"/>
        <d v="2023-06-01T05:09:47"/>
        <d v="2023-06-01T07:08:49"/>
        <d v="2023-06-01T07:18:52"/>
        <d v="2023-06-01T03:07:53"/>
        <d v="2023-06-01T12:45:54"/>
        <d v="2023-06-01T18:07:56"/>
        <d v="2023-06-01T02:14:58"/>
        <d v="2023-06-01T18:57:59"/>
        <d v="2023-06-01T21:07:00"/>
        <d v="2023-06-01T05:22:08"/>
        <d v="2023-06-01T05:50:10"/>
        <d v="2023-06-01T06:09:11"/>
        <d v="2023-06-01T17:13:12"/>
        <d v="2023-06-01T07:24:13"/>
        <d v="2023-06-01T04:43:17"/>
        <d v="2023-06-01T23:41:19"/>
        <d v="2023-06-01T19:04:19"/>
        <d v="2023-06-01T11:50:21"/>
        <d v="2023-06-01T14:07:24"/>
        <d v="2023-06-01T16:12:25"/>
        <d v="2023-06-01T00:06:29"/>
        <d v="2023-06-01T00:10:33"/>
        <d v="2023-06-01T19:37:36"/>
        <d v="2023-06-01T21:03:36"/>
        <d v="2023-06-01T22:39:38"/>
        <d v="2023-06-01T08:31:42"/>
        <d v="2023-06-01T05:56:47"/>
        <d v="2023-06-01T13:07:48"/>
        <d v="2023-06-01T22:12:52"/>
        <d v="2023-06-01T09:33:54"/>
        <d v="2023-06-01T21:57:56"/>
        <d v="2023-06-01T21:27:58"/>
        <d v="2023-06-01T09:47:59"/>
        <d v="2023-06-01T09:39:02"/>
        <d v="2023-06-01T15:41:08"/>
        <d v="2023-06-01T06:41:08"/>
        <d v="2023-06-01T17:14:10"/>
        <d v="2023-06-01T14:31:12"/>
        <d v="2023-06-01T19:17:12"/>
        <d v="2023-06-01T22:17:13"/>
        <d v="2023-06-01T22:01:17"/>
        <d v="2023-06-01T19:19:20"/>
        <d v="2023-06-01T10:02:22"/>
        <d v="2023-06-01T14:10:23"/>
        <d v="2023-06-01T07:40:23"/>
        <d v="2023-06-01T18:51:25"/>
        <d v="2023-06-01T21:22:27"/>
        <d v="2023-06-01T16:55:31"/>
        <d v="2023-06-01T04:32:32"/>
        <d v="2023-06-01T10:43:41"/>
        <d v="2023-06-01T19:29:43"/>
        <d v="2023-06-01T07:35:45"/>
        <d v="2023-05-31T23:53:47"/>
        <d v="2023-06-01T02:31:49"/>
        <d v="2023-06-01T18:43:50"/>
        <d v="2023-06-01T20:34:51"/>
        <d v="2023-06-01T02:18:53"/>
        <d v="2023-06-01T02:19:54"/>
        <d v="2023-06-01T20:27:56"/>
        <d v="2023-06-01T20:24:59"/>
        <d v="2023-06-01T17:14:01"/>
        <d v="2023-06-01T04:41:03"/>
        <d v="2023-06-01T01:55:04"/>
        <d v="2023-06-01T17:39:09"/>
        <d v="2023-06-01T13:08:11"/>
        <d v="2023-06-01T06:34:15"/>
        <d v="2023-06-01T16:26:17"/>
        <d v="2023-06-01T10:43:20"/>
        <d v="2023-06-01T02:27:21"/>
        <d v="2023-06-01T01:03:23"/>
        <d v="2023-06-01T14:17:24"/>
        <d v="2023-06-01T17:35:26"/>
        <d v="2023-06-01T08:29:27"/>
        <d v="2023-06-01T02:46:29"/>
        <d v="2023-06-01T13:41:32"/>
        <d v="2023-06-01T21:34:41"/>
        <d v="2023-06-01T11:26:43"/>
        <d v="2023-06-01T09:40:45"/>
        <d v="2023-06-01T03:21:46"/>
        <d v="2023-06-01T18:46:50"/>
        <d v="2023-06-01T22:24:52"/>
        <d v="2023-06-01T17:33:54"/>
        <d v="2023-06-01T20:05:57"/>
        <d v="2023-06-01T10:09:02"/>
        <d v="2023-06-01T11:59:03"/>
        <d v="2023-06-01T11:02:07"/>
        <d v="2023-06-01T07:14:07"/>
        <d v="2023-06-01T08:36:09"/>
        <d v="2023-06-01T18:31:10"/>
        <d v="2023-06-01T07:27:12"/>
        <d v="2023-06-01T14:23:14"/>
        <d v="2023-06-01T05:54:14"/>
        <d v="2023-06-01T20:48:16"/>
        <d v="2023-06-01T04:22:18"/>
        <d v="2023-06-01T09:35:19"/>
        <d v="2023-06-01T13:49:20"/>
        <d v="2023-06-01T03:24:22"/>
        <d v="2023-06-01T04:35:24"/>
        <d v="2023-06-01T22:33:25"/>
        <d v="2023-06-01T11:44:26"/>
        <d v="2023-06-01T23:06:27"/>
        <d v="2023-06-01T11:43:29"/>
        <d v="2023-06-01T22:27:29"/>
        <d v="2023-06-01T12:38:30"/>
        <d v="2023-06-01T06:58:32"/>
        <d v="2023-06-01T06:37:32"/>
        <d v="2023-06-01T08:54:34"/>
        <d v="2023-06-01T02:34:36"/>
        <d v="2023-06-01T18:50:43"/>
        <d v="2023-06-01T10:24:46"/>
        <d v="2023-06-01T12:30:48"/>
        <d v="2023-06-01T12:51:50"/>
        <d v="2023-06-01T12:14:52"/>
        <d v="2023-06-01T18:31:54"/>
        <d v="2023-06-01T05:52:57"/>
        <d v="2023-06-01T11:52:57"/>
        <d v="2023-06-01T22:15:02"/>
        <d v="2023-06-01T19:31:10"/>
        <d v="2023-06-01T01:55:13"/>
        <d v="2023-06-01T06:47:20"/>
        <d v="2023-06-01T11:49:22"/>
        <d v="2023-06-01T21:31:24"/>
        <d v="2023-06-01T01:38:25"/>
        <d v="2023-06-01T12:18:26"/>
        <d v="2023-06-01T18:14:30"/>
        <d v="2023-06-01T17:06:33"/>
        <d v="2023-06-01T11:24:38"/>
        <d v="2023-06-01T20:03:39"/>
        <d v="2023-06-01T03:30:41"/>
        <d v="2023-06-01T14:42:43"/>
        <d v="2023-06-01T13:48:43"/>
        <d v="2023-06-01T05:34:45"/>
        <d v="2023-06-01T03:06:47"/>
        <d v="2023-06-01T11:16:48"/>
        <d v="2023-06-01T22:37:48"/>
        <d v="2023-06-01T23:17:49"/>
        <d v="2023-06-01T13:38:51"/>
        <d v="2023-06-01T16:53:52"/>
        <d v="2023-06-01T07:27:56"/>
        <d v="2023-06-01T05:14:58"/>
        <d v="2023-06-01T22:44:00"/>
        <d v="2023-06-01T08:21:01"/>
        <d v="2023-06-01T18:53:02"/>
        <d v="2023-06-01T12:52:03"/>
        <d v="2023-06-01T11:04:05"/>
        <d v="2023-06-01T17:35:07"/>
        <d v="2023-06-01T18:23:08"/>
        <d v="2023-06-01T03:12:10"/>
        <d v="2023-06-01T22:31:14"/>
        <d v="2023-06-01T19:03:15"/>
        <d v="2023-06-01T03:15:17"/>
        <d v="2023-06-01T15:39:17"/>
        <d v="2023-06-01T08:05:18"/>
        <d v="2023-06-01T08:55:19"/>
        <d v="2023-06-01T17:49:20"/>
        <d v="2023-06-01T15:11:25"/>
        <d v="2023-06-01T16:16:29"/>
        <d v="2023-06-01T20:53:30"/>
        <d v="2023-06-01T12:45:31"/>
        <d v="2023-06-01T00:38:33"/>
        <d v="2023-06-01T23:28:35"/>
        <d v="2023-06-01T00:42:37"/>
        <d v="2023-06-01T03:59:42"/>
        <d v="2023-06-01T05:03:45"/>
        <d v="2023-06-01T08:18:47"/>
        <d v="2023-06-01T12:13:49"/>
        <d v="2023-06-01T18:17:51"/>
        <d v="2023-06-01T05:49:52"/>
        <d v="2023-06-01T22:58:58"/>
        <d v="2023-06-01T15:25:00"/>
        <d v="2023-06-01T21:41:02"/>
        <d v="2023-06-01T10:49:03"/>
        <d v="2023-06-01T23:21:08"/>
        <d v="2023-06-01T07:04:10"/>
        <d v="2023-06-01T04:45:12"/>
        <d v="2023-06-01T02:48:14"/>
        <d v="2023-06-01T20:19:16"/>
        <d v="2023-06-01T05:55:18"/>
        <d v="2023-06-01T21:12:19"/>
        <d v="2023-06-01T14:49:21"/>
        <d v="2023-06-01T08:20:25"/>
        <d v="2023-06-01T02:03:27"/>
        <d v="2023-06-01T07:56:29"/>
        <d v="2023-06-01T08:39:30"/>
        <d v="2023-06-01T13:57:32"/>
        <d v="2023-06-01T10:53:34"/>
        <d v="2023-06-01T13:20:38"/>
        <d v="2023-06-01T06:38:43"/>
        <d v="2023-06-01T11:08:47"/>
        <d v="2023-06-01T01:37:52"/>
        <d v="2023-06-01T16:30:54"/>
        <d v="2023-06-01T10:46:55"/>
        <d v="2023-06-01T07:32:57"/>
        <d v="2023-06-01T06:03:59"/>
        <d v="2023-06-01T12:14:01"/>
        <d v="2023-06-01T21:02:02"/>
        <d v="2023-06-01T09:52:04"/>
        <d v="2023-06-01T16:47:06"/>
        <d v="2023-06-01T13:15:08"/>
        <d v="2023-06-01T04:46:09"/>
        <d v="2023-06-01T13:26:09"/>
        <d v="2023-06-01T11:31:10"/>
        <d v="2023-06-01T04:00:11"/>
        <d v="2023-06-01T06:51:12"/>
        <d v="2023-06-01T20:11:13"/>
        <d v="2023-06-01T19:45:14"/>
        <d v="2023-06-01T11:27:16"/>
        <d v="2023-06-01T08:23:20"/>
        <d v="2023-06-01T22:03:22"/>
        <d v="2023-06-01T13:55:24"/>
        <d v="2023-06-01T12:21:25"/>
        <d v="2023-06-01T20:16:30"/>
        <d v="2023-06-01T02:42:31"/>
        <d v="2023-06-01T10:03:33"/>
        <d v="2023-06-01T06:26:33"/>
        <d v="2023-06-01T18:56:34"/>
        <d v="2023-06-01T01:19:36"/>
        <d v="2023-06-01T07:16:39"/>
        <d v="2023-06-01T11:59:40"/>
        <d v="2023-06-01T16:51:44"/>
        <d v="2023-06-01T15:02:45"/>
        <d v="2023-06-01T20:26:47"/>
        <d v="2023-06-01T21:46:48"/>
        <d v="2023-06-01T15:49:50"/>
        <d v="2023-06-01T21:54:54"/>
        <d v="2023-06-01T17:56:54"/>
        <d v="2023-05-31T23:59:56"/>
        <d v="2023-06-01T17:35:58"/>
        <d v="2023-06-01T21:01:58"/>
        <d v="2023-06-01T06:13:00"/>
        <d v="2023-06-01T16:22:01"/>
        <d v="2023-06-01T05:10:02"/>
        <d v="2023-06-01T01:08:04"/>
        <d v="2023-06-01T21:38:09"/>
        <d v="2023-06-01T09:42:11"/>
        <d v="2023-06-01T22:53:13"/>
        <d v="2023-06-01T12:58:14"/>
        <d v="2023-06-01T20:07:19"/>
        <d v="2023-06-01T06:51:19"/>
        <d v="2023-06-01T21:49:22"/>
        <d v="2023-06-01T09:29:23"/>
        <d v="2023-06-01T08:24:25"/>
        <d v="2023-06-01T00:43:26"/>
        <d v="2023-06-01T14:50:28"/>
        <d v="2023-06-01T11:36:29"/>
        <d v="2023-06-01T03:48:31"/>
        <d v="2023-06-01T14:14:33"/>
        <d v="2023-06-01T15:13:35"/>
        <d v="2023-06-01T12:29:36"/>
        <d v="2023-06-01T03:46:38"/>
        <d v="2023-06-01T19:00:39"/>
        <d v="2023-06-01T08:15:44"/>
        <d v="2023-06-01T04:30:46"/>
        <d v="2023-06-01T11:13:55"/>
        <d v="2023-06-01T14:22:58"/>
        <d v="2023-06-01T19:28:05"/>
        <d v="2023-06-01T11:52:05"/>
        <d v="2023-06-01T06:39:06"/>
        <d v="2023-06-01T03:14:08"/>
        <d v="2023-06-01T20:15:08"/>
        <d v="2023-06-01T18:16:10"/>
        <d v="2023-06-01T00:26:10"/>
        <d v="2023-06-01T19:41:14"/>
        <d v="2023-06-01T15:01:17"/>
        <d v="2023-06-01T09:21:18"/>
        <d v="2023-06-01T20:44:19"/>
        <d v="2023-06-01T07:29:21"/>
        <d v="2023-06-01T13:22:22"/>
        <d v="2023-06-01T21:19:24"/>
        <d v="2023-06-01T04:23:25"/>
        <d v="2023-06-01T13:58:28"/>
        <d v="2023-06-01T06:52:32"/>
        <d v="2023-06-01T18:08:36"/>
        <d v="2023-06-01T00:14:39"/>
        <d v="2023-06-01T10:18:42"/>
        <d v="2023-06-01T23:23:44"/>
        <d v="2023-06-01T11:18:46"/>
        <d v="2023-06-01T11:15:52"/>
        <d v="2023-06-01T09:45:52"/>
        <d v="2023-06-01T12:28:58"/>
        <d v="2023-06-01T04:14:03"/>
        <d v="2023-06-01T05:33:05"/>
        <d v="2023-06-01T06:24:06"/>
        <d v="2023-06-01T14:55:07"/>
        <d v="2023-06-01T11:42:10"/>
        <d v="2023-06-01T04:16:11"/>
        <d v="2023-06-01T09:14:13"/>
        <d v="2023-06-01T20:01:14"/>
        <d v="2023-06-01T06:10:16"/>
        <d v="2023-06-01T09:55:17"/>
        <d v="2023-06-01T01:48:19"/>
        <d v="2023-06-01T15:50:20"/>
        <d v="2023-06-01T03:38:22"/>
        <d v="2023-06-01T20:05:24"/>
        <d v="2023-06-01T11:09:28"/>
        <d v="2023-06-01T08:30:31"/>
        <d v="2023-06-01T00:37:31"/>
        <d v="2023-06-01T13:22:37"/>
        <d v="2023-06-01T02:33:38"/>
        <d v="2023-06-01T06:24:39"/>
        <d v="2023-06-01T15:26:41"/>
        <d v="2023-06-01T05:15:43"/>
        <d v="2023-06-01T11:52:45"/>
        <d v="2023-06-01T11:36:46"/>
        <d v="2023-06-01T11:24:53"/>
        <d v="2023-06-01T07:35:55"/>
        <d v="2023-06-01T20:09:57"/>
        <d v="2023-06-01T23:46:59"/>
        <d v="2023-06-01T18:38:00"/>
        <d v="2023-06-01T06:19:01"/>
        <d v="2023-06-01T14:56:06"/>
        <d v="2023-06-01T19:47:09"/>
        <d v="2023-06-01T09:36:11"/>
        <d v="2023-06-01T16:15:15"/>
        <d v="2023-06-01T23:48:17"/>
        <d v="2023-06-01T15:19:18"/>
        <d v="2023-06-01T04:36:19"/>
        <d v="2023-06-01T11:17:21"/>
        <d v="2023-06-01T19:48:23"/>
        <d v="2023-06-01T00:48:26"/>
        <d v="2023-06-01T07:20:27"/>
        <d v="2023-06-01T19:53:28"/>
        <d v="2023-06-01T18:25:32"/>
        <d v="2023-06-01T11:13:37"/>
        <d v="2023-06-01T15:21:39"/>
        <d v="2023-06-01T19:22:39"/>
        <d v="2023-06-01T01:35:41"/>
        <d v="2023-06-01T00:43:46"/>
        <d v="2023-06-01T05:43:47"/>
        <d v="2023-06-01T22:38:47"/>
        <d v="2023-06-01T09:38:47"/>
        <d v="2023-06-01T17:03:49"/>
        <d v="2023-06-01T05:59:50"/>
        <d v="2023-06-01T22:30:53"/>
        <d v="2023-06-01T16:50:55"/>
        <d v="2023-06-01T20:11:57"/>
        <d v="2023-06-01T23:13:02"/>
        <d v="2023-06-01T06:20:04"/>
        <d v="2023-06-01T07:10:07"/>
        <d v="2023-06-01T09:14:09"/>
        <d v="2023-06-01T08:31:13"/>
        <d v="2023-06-01T12:27:13"/>
        <d v="2023-06-01T09:01:15"/>
        <d v="2023-06-01T10:21:16"/>
        <d v="2023-06-01T15:17:18"/>
        <d v="2023-06-01T11:11:20"/>
        <d v="2023-06-01T09:50:22"/>
        <d v="2023-06-01T22:59:30"/>
        <d v="2023-06-01T11:49:32"/>
        <d v="2023-06-01T00:14:35"/>
        <d v="2023-06-01T08:56:35"/>
        <d v="2023-06-01T11:10:36"/>
        <d v="2023-06-01T16:57:38"/>
        <d v="2023-06-01T01:54:43"/>
        <d v="2023-06-01T01:19:44"/>
        <d v="2023-06-01T12:10:45"/>
        <d v="2023-06-01T13:21:46"/>
        <d v="2023-06-01T21:00:51"/>
        <d v="2023-06-01T00:49:52"/>
        <d v="2023-06-01T08:18:53"/>
        <d v="2023-06-01T03:32:55"/>
        <d v="2023-06-01T03:07:56"/>
        <d v="2023-06-01T14:09:58"/>
        <d v="2023-06-01T19:10:59"/>
        <d v="2023-06-01T05:20:00"/>
        <d v="2023-06-01T20:35:02"/>
        <d v="2023-06-01T10:21:03"/>
        <d v="2023-06-01T02:50:04"/>
        <d v="2023-06-01T10:33:07"/>
        <d v="2023-06-01T18:54:10"/>
        <d v="2023-06-01T22:07:11"/>
        <d v="2023-06-01T13:43:13"/>
        <d v="2023-06-01T13:55:17"/>
        <d v="2023-06-01T19:37:20"/>
        <d v="2023-06-01T15:58:22"/>
        <d v="2023-06-01T17:31:25"/>
        <d v="2023-06-01T11:40:27"/>
        <d v="2023-06-01T04:55:30"/>
        <d v="2023-06-01T22:28:30"/>
        <d v="2023-06-01T01:19:34"/>
        <d v="2023-06-01T14:58:36"/>
        <d v="2023-06-01T10:53:36"/>
        <d v="2023-06-01T06:33:38"/>
        <d v="2023-06-01T20:21:39"/>
        <d v="2023-06-01T21:56:43"/>
        <d v="2023-06-01T00:51:43"/>
        <d v="2023-06-01T23:27:45"/>
        <d v="2023-06-01T07:21:46"/>
        <d v="2023-06-01T17:42:46"/>
        <d v="2023-06-01T11:25:53"/>
        <d v="2023-06-01T01:24:59"/>
        <d v="2023-06-01T14:36:00"/>
        <d v="2023-06-01T05:04:02"/>
        <d v="2023-06-01T02:07:06"/>
        <d v="2023-06-01T06:32:10"/>
        <d v="2023-06-01T04:52:13"/>
        <d v="2023-06-01T00:12:15"/>
        <d v="2023-06-01T21:09:16"/>
        <d v="2023-06-01T19:34:20"/>
        <d v="2023-06-01T00:48:25"/>
        <d v="2023-06-01T18:34:27"/>
        <d v="2023-06-01T05:24:28"/>
        <d v="2023-06-01T04:07:31"/>
        <d v="2023-06-01T17:04:35"/>
        <d v="2023-06-01T13:50:36"/>
        <d v="2023-06-01T20:58:39"/>
        <d v="2023-06-01T08:10:42"/>
        <d v="2023-06-01T16:49:42"/>
        <d v="2023-06-01T03:33:44"/>
        <d v="2023-06-01T18:03:46"/>
        <d v="2023-06-01T09:22:47"/>
        <d v="2023-06-01T21:01:51"/>
        <d v="2023-06-01T01:31:53"/>
        <d v="2023-06-01T01:42:56"/>
        <d v="2023-06-01T04:44:59"/>
        <d v="2023-06-01T21:54:04"/>
        <d v="2023-06-01T05:10:04"/>
        <d v="2023-06-01T23:04:05"/>
        <d v="2023-06-01T07:40:05"/>
        <d v="2023-06-01T02:01:10"/>
        <d v="2023-06-01T18:02:11"/>
        <d v="2023-06-01T13:50:13"/>
        <d v="2023-06-01T18:56:13"/>
        <d v="2023-06-01T08:05:19"/>
        <d v="2023-06-01T03:45:21"/>
        <d v="2023-06-01T21:50:22"/>
        <d v="2023-06-01T01:52:25"/>
        <d v="2023-06-01T19:32:26"/>
        <d v="2023-06-01T09:49:30"/>
        <d v="2023-06-01T01:01:31"/>
        <d v="2023-06-01T04:43:35"/>
        <d v="2023-06-01T01:11:38"/>
        <d v="2023-06-01T21:51:42"/>
        <d v="2023-06-01T03:49:44"/>
        <d v="2023-06-01T00:13:48"/>
        <d v="2023-06-01T04:55:50"/>
        <d v="2023-06-01T09:21:52"/>
        <d v="2023-06-01T01:41:54"/>
        <d v="2023-06-01T00:49:56"/>
        <d v="2023-06-01T03:25:59"/>
        <d v="2023-06-01T04:31:01"/>
        <d v="2023-06-01T00:29:03"/>
        <d v="2023-06-01T20:18:03"/>
        <d v="2023-06-01T21:19:05"/>
        <d v="2023-06-01T06:02:07"/>
        <d v="2023-06-01T21:12:09"/>
        <d v="2023-06-01T00:50:11"/>
        <d v="2023-06-01T19:04:12"/>
        <d v="2023-06-01T03:58:14"/>
        <d v="2023-06-01T14:12:17"/>
        <d v="2023-06-01T21:52:18"/>
        <d v="2023-06-01T07:19:21"/>
        <d v="2023-06-01T06:10:23"/>
        <d v="2023-06-01T06:34:24"/>
        <d v="2023-06-01T10:37:26"/>
        <d v="2023-06-01T19:29:28"/>
        <d v="2023-06-01T23:49:28"/>
        <d v="2023-06-01T12:25:29"/>
        <d v="2023-06-01T06:29:30"/>
        <d v="2023-06-01T06:25:32"/>
        <d v="2023-06-01T07:13:33"/>
        <d v="2023-06-01T11:15:35"/>
        <d v="2023-06-01T07:01:37"/>
        <d v="2023-06-01T21:51:38"/>
        <d v="2023-06-01T09:11:47"/>
        <d v="2023-06-01T01:32:49"/>
        <d v="2023-06-01T03:18:52"/>
        <d v="2023-06-01T04:08:53"/>
        <d v="2023-06-01T14:08:54"/>
        <d v="2023-06-01T00:47:56"/>
        <d v="2023-06-01T15:46:58"/>
        <d v="2023-06-01T09:48:01"/>
        <d v="2023-06-01T00:54:02"/>
        <d v="2023-06-01T02:23:04"/>
        <d v="2023-06-01T09:49:05"/>
        <d v="2023-06-01T07:19:08"/>
        <d v="2023-06-01T10:07:10"/>
        <d v="2023-06-01T18:24:12"/>
        <d v="2023-06-01T12:00:14"/>
        <d v="2023-06-01T22:39:15"/>
        <d v="2023-06-01T04:37:16"/>
        <d v="2023-06-01T13:01:17"/>
        <d v="2023-06-01T02:35:21"/>
        <d v="2023-06-01T00:15:22"/>
        <d v="2023-06-01T20:35:23"/>
        <d v="2023-06-01T07:52:25"/>
        <d v="2023-06-01T12:37:29"/>
        <d v="2023-06-01T07:05:32"/>
        <d v="2023-06-01T09:17:34"/>
        <d v="2023-06-01T03:04:35"/>
        <d v="2023-06-01T22:41:38"/>
        <d v="2023-06-01T23:19:40"/>
        <d v="2023-06-01T12:33:46"/>
        <d v="2023-06-01T11:56:47"/>
        <d v="2023-06-01T03:37:49"/>
        <d v="2023-06-01T20:43:50"/>
        <d v="2023-06-01T16:19:54"/>
        <d v="2023-06-01T04:41:55"/>
        <d v="2023-06-01T01:44:57"/>
        <d v="2023-06-01T19:35:59"/>
        <d v="2023-06-01T08:26:01"/>
        <d v="2023-06-01T13:20:05"/>
        <d v="2023-06-01T13:47:06"/>
        <d v="2023-06-01T04:33:08"/>
        <d v="2023-06-01T05:58:12"/>
        <d v="2023-06-01T02:47:13"/>
        <d v="2023-06-01T18:07:15"/>
        <d v="2023-06-01T22:13:21"/>
        <d v="2023-06-01T14:30:23"/>
        <d v="2023-06-01T23:53:24"/>
        <d v="2023-06-01T08:58:28"/>
        <d v="2023-06-01T07:36:30"/>
        <d v="2023-06-01T13:24:31"/>
        <d v="2023-06-01T18:06:33"/>
        <d v="2023-06-01T15:22:36"/>
        <d v="2023-06-01T04:11:41"/>
        <d v="2023-06-01T10:08:43"/>
        <d v="2023-06-01T06:29:45"/>
        <d v="2023-06-01T10:23:47"/>
        <d v="2023-06-01T04:59:50"/>
        <d v="2023-06-01T22:47:52"/>
        <d v="2023-06-01T09:53:54"/>
        <d v="2023-06-01T21:51:56"/>
        <d v="2023-06-01T09:38:57"/>
        <d v="2023-06-01T19:01:59"/>
        <d v="2023-06-01T05:39:00"/>
        <d v="2023-06-01T11:46:03"/>
        <d v="2023-06-01T21:51:05"/>
        <d v="2023-06-01T09:38:08"/>
        <d v="2023-06-01T06:24:10"/>
        <d v="2023-06-01T07:21:12"/>
        <d v="2023-06-01T18:16:15"/>
        <d v="2023-06-01T02:48:17"/>
        <d v="2023-06-01T22:29:19"/>
        <d v="2023-06-01T12:50:21"/>
        <d v="2023-06-01T01:23:25"/>
        <d v="2023-06-01T06:35:26"/>
        <d v="2023-06-01T16:47:29"/>
        <d v="2023-06-01T19:28:31"/>
        <d v="2023-06-01T14:39:32"/>
        <d v="2023-06-01T16:53:34"/>
        <d v="2023-06-01T11:53:35"/>
        <d v="2023-06-01T08:54:36"/>
        <d v="2023-06-01T18:24:39"/>
        <d v="2023-06-01T16:38:41"/>
        <d v="2023-06-01T17:34:41"/>
        <d v="2023-06-01T05:35:43"/>
        <d v="2023-06-01T18:52:45"/>
        <d v="2023-06-01T17:06:47"/>
        <d v="2023-06-01T14:05:49"/>
        <d v="2023-06-01T08:11:51"/>
        <d v="2023-06-02T00:06:51"/>
        <d v="2023-06-01T17:26:52"/>
        <d v="2023-06-01T08:28:56"/>
        <d v="2023-06-01T00:24:57"/>
        <d v="2023-06-01T14:04:01"/>
        <d v="2023-06-01T09:10:03"/>
        <d v="2023-06-01T01:07:04"/>
        <d v="2023-06-01T04:33:05"/>
        <d v="2023-06-01T03:25:07"/>
        <d v="2023-06-01T05:38:07"/>
        <d v="2023-06-01T09:38:09"/>
        <d v="2023-06-01T17:09:12"/>
        <d v="2023-06-01T22:42:14"/>
        <d v="2023-06-01T11:17:15"/>
        <d v="2023-06-01T01:46:17"/>
        <d v="2023-06-01T04:45:19"/>
        <d v="2023-06-01T10:17:21"/>
        <d v="2023-06-01T16:45:25"/>
        <d v="2023-06-01T15:15:28"/>
        <d v="2023-06-01T16:24:29"/>
        <d v="2023-06-01T03:45:30"/>
        <d v="2023-06-01T10:29:34"/>
        <d v="2023-06-01T21:01:35"/>
        <d v="2023-06-01T22:58:37"/>
        <d v="2023-06-01T01:02:39"/>
        <d v="2023-06-01T00:33:42"/>
        <d v="2023-06-01T04:50:46"/>
        <d v="2023-06-01T04:12:48"/>
        <d v="2023-06-01T18:54:51"/>
        <d v="2023-06-01T05:27:55"/>
        <d v="2023-06-01T22:02:56"/>
        <d v="2023-06-01T21:09:58"/>
        <d v="2023-06-01T06:37:00"/>
        <d v="2023-06-01T10:29:01"/>
        <d v="2023-06-01T21:42:05"/>
        <d v="2023-06-01T18:16:07"/>
        <d v="2023-06-01T16:51:12"/>
        <d v="2023-06-01T11:16:13"/>
        <d v="2023-06-01T19:53:15"/>
        <d v="2023-06-01T08:33:17"/>
        <d v="2023-06-01T03:54:18"/>
        <d v="2023-06-01T02:19:20"/>
        <d v="2023-06-01T09:48:22"/>
        <d v="2023-06-01T13:44:24"/>
        <d v="2023-06-01T10:12:30"/>
        <d v="2023-06-01T03:13:31"/>
        <d v="2023-06-01T08:03:32"/>
        <d v="2023-06-01T01:39:33"/>
        <d v="2023-06-01T08:29:34"/>
        <d v="2023-06-01T08:09:37"/>
        <d v="2023-06-01T22:47:41"/>
        <d v="2023-06-01T00:36:44"/>
        <d v="2023-06-01T20:26:45"/>
        <d v="2023-06-01T18:59:48"/>
        <d v="2023-06-01T09:32:53"/>
        <d v="2023-06-01T20:11:53"/>
        <d v="2023-06-01T15:27:54"/>
        <d v="2023-06-01T20:28:56"/>
        <d v="2023-06-01T15:17:58"/>
        <d v="2023-06-01T08:18:01"/>
        <d v="2023-06-01T05:41:03"/>
        <d v="2023-06-01T05:31:04"/>
        <d v="2023-06-01T01:19:05"/>
        <d v="2023-06-01T19:43:07"/>
        <d v="2023-06-01T22:13:10"/>
        <d v="2023-06-01T22:23:15"/>
        <d v="2023-06-01T19:24:16"/>
        <d v="2023-06-01T21:50:18"/>
        <d v="2023-06-01T18:41:19"/>
        <d v="2023-06-01T16:24:23"/>
        <d v="2023-06-01T08:19:25"/>
        <d v="2023-06-01T17:12:28"/>
        <d v="2023-06-01T20:36:29"/>
        <d v="2023-06-01T15:47:35"/>
        <d v="2023-06-01T00:26:36"/>
        <d v="2023-06-01T11:00:38"/>
        <d v="2023-06-01T08:37:44"/>
        <d v="2023-06-01T19:49:46"/>
        <d v="2023-06-01T15:07:48"/>
        <d v="2023-06-01T16:41:49"/>
        <d v="2023-06-01T22:44:51"/>
        <d v="2023-06-01T03:08:54"/>
        <d v="2023-06-01T06:28:55"/>
        <d v="2023-06-01T10:25:56"/>
        <d v="2023-06-01T05:44:58"/>
        <d v="2023-06-01T01:49:59"/>
        <d v="2023-06-01T19:05:03"/>
        <d v="2023-06-01T04:13:04"/>
        <d v="2023-06-01T02:29:05"/>
        <d v="2023-06-01T19:31:07"/>
        <d v="2023-06-01T17:03:08"/>
        <d v="2023-06-01T11:39:10"/>
        <d v="2023-06-01T13:27:15"/>
        <d v="2023-06-01T07:43:17"/>
        <d v="2023-06-01T11:23:19"/>
        <d v="2023-06-01T04:49:20"/>
        <d v="2023-06-01T13:54:22"/>
        <d v="2023-06-01T00:28:23"/>
        <d v="2023-06-01T04:57:24"/>
        <d v="2023-06-01T05:17:25"/>
        <d v="2023-06-01T12:39:27"/>
        <d v="2023-06-01T14:19:28"/>
        <d v="2023-06-01T16:21:30"/>
        <d v="2023-06-01T11:44:33"/>
        <d v="2023-06-01T23:20:33"/>
        <d v="2023-06-01T01:52:34"/>
        <d v="2023-06-01T18:02:37"/>
        <d v="2023-06-01T22:06:39"/>
        <d v="2023-06-01T09:38:42"/>
        <d v="2023-06-01T17:38:43"/>
        <d v="2023-06-01T22:31:46"/>
        <d v="2023-06-01T11:27:47"/>
        <d v="2023-06-01T23:01:50"/>
        <d v="2023-06-01T22:42:53"/>
        <d v="2023-06-01T20:29:54"/>
        <d v="2023-06-01T02:45:55"/>
        <d v="2023-06-01T04:25:56"/>
        <d v="2023-06-01T10:00:59"/>
        <d v="2023-06-01T08:42:01"/>
        <d v="2023-06-01T22:18:03"/>
        <d v="2023-06-01T00:28:08"/>
        <d v="2023-06-01T17:20:09"/>
        <d v="2023-06-01T12:13:11"/>
        <d v="2023-06-01T11:21:13"/>
        <d v="2023-06-01T11:41:15"/>
        <d v="2023-06-01T08:50:17"/>
        <d v="2023-06-01T05:09:18"/>
        <d v="2023-06-01T15:00:22"/>
        <d v="2023-06-01T19:59:22"/>
        <d v="2023-06-01T01:34:25"/>
        <d v="2023-06-01T00:18:27"/>
        <d v="2023-06-01T22:35:31"/>
        <d v="2023-06-01T06:50:32"/>
        <d v="2023-06-01T07:42:33"/>
        <d v="2023-06-01T19:24:34"/>
        <d v="2023-06-01T19:00:35"/>
        <d v="2023-06-01T01:08:39"/>
        <d v="2023-06-01T09:36:41"/>
        <d v="2023-06-01T15:44:43"/>
        <d v="2023-06-01T22:26:43"/>
        <d v="2023-06-01T19:55:47"/>
        <d v="2023-06-01T02:32:48"/>
        <d v="2023-06-01T14:32:51"/>
        <d v="2023-06-01T23:40:56"/>
        <d v="2023-06-01T14:20:00"/>
        <d v="2023-06-01T09:25:10"/>
        <d v="2023-06-01T07:42:11"/>
        <d v="2023-06-01T15:46:15"/>
        <d v="2023-06-01T16:53:15"/>
        <d v="2023-06-01T18:44:17"/>
        <d v="2023-06-01T23:01:20"/>
        <d v="2023-06-01T23:39:20"/>
        <d v="2023-06-01T07:59:22"/>
        <d v="2023-06-01T02:13:23"/>
        <d v="2023-06-01T16:36:26"/>
        <d v="2023-06-01T01:18:27"/>
        <d v="2023-06-01T03:15:28"/>
        <d v="2023-06-01T21:19:30"/>
        <d v="2023-06-01T01:02:33"/>
        <d v="2023-06-01T15:24:34"/>
        <d v="2023-06-01T21:18:36"/>
        <d v="2023-06-01T03:10:39"/>
        <d v="2023-06-01T21:38:44"/>
        <d v="2023-06-01T10:14:46"/>
        <d v="2023-06-01T15:22:49"/>
        <d v="2023-06-01T16:30:53"/>
        <d v="2023-06-01T15:37:54"/>
        <d v="2023-06-01T12:58:56"/>
        <d v="2023-06-01T00:21:57"/>
        <d v="2023-06-01T13:53:58"/>
        <d v="2023-06-01T12:29:59"/>
        <d v="2023-06-01T06:57:01"/>
        <d v="2023-06-01T13:49:02"/>
        <d v="2023-06-01T20:04:04"/>
        <d v="2023-06-01T15:40:05"/>
        <d v="2023-06-01T18:14:07"/>
        <d v="2023-06-01T18:19:08"/>
        <d v="2023-06-01T09:18:11"/>
        <d v="2023-06-01T17:03:13"/>
        <d v="2023-06-01T00:20:16"/>
        <d v="2023-06-01T18:20:18"/>
        <d v="2023-06-01T21:22:23"/>
        <d v="2023-06-01T07:23:29"/>
        <d v="2023-06-01T11:29:31"/>
        <d v="2023-06-01T18:29:32"/>
        <d v="2023-06-01T20:09:37"/>
        <d v="2023-06-01T21:16:39"/>
        <d v="2023-06-01T22:44:40"/>
        <d v="2023-06-01T23:57:42"/>
        <d v="2023-06-01T12:24:43"/>
        <d v="2023-06-01T03:07:47"/>
        <d v="2023-06-02T00:05:48"/>
        <d v="2023-06-01T05:32:51"/>
        <d v="2023-06-01T10:26:53"/>
        <d v="2023-06-01T08:35:58"/>
        <d v="2023-06-01T13:10:00"/>
        <d v="2023-06-01T19:45:02"/>
        <d v="2023-06-01T10:00:05"/>
        <d v="2023-06-01T10:43:09"/>
        <d v="2023-06-01T05:18:14"/>
        <d v="2023-06-01T00:51:15"/>
        <d v="2023-06-01T17:16:17"/>
        <d v="2023-06-01T19:48:19"/>
        <d v="2023-06-01T23:01:21"/>
        <d v="2023-06-01T18:01:23"/>
        <d v="2023-06-01T12:51:26"/>
        <d v="2023-06-01T15:19:27"/>
        <d v="2023-06-01T02:25:29"/>
        <d v="2023-06-01T21:39:31"/>
        <d v="2023-06-01T18:33:32"/>
        <d v="2023-06-01T09:19:34"/>
        <d v="2023-06-01T11:41:40"/>
        <d v="2023-06-01T05:18:42"/>
        <d v="2023-06-01T04:10:44"/>
        <d v="2023-06-01T09:49:46"/>
        <d v="2023-06-01T02:56:50"/>
        <d v="2023-06-01T07:14:52"/>
        <d v="2023-06-01T11:05:54"/>
        <d v="2023-06-01T07:09:56"/>
        <d v="2023-06-01T06:38:58"/>
        <d v="2023-06-01T08:18:59"/>
        <d v="2023-06-01T22:31:01"/>
        <d v="2023-06-01T18:42:07"/>
        <d v="2023-06-01T19:18:07"/>
        <d v="2023-06-01T02:04:09"/>
        <d v="2023-06-01T20:34:11"/>
        <d v="2023-06-01T19:46:13"/>
        <d v="2023-06-01T04:19:14"/>
        <d v="2023-06-01T03:40:14"/>
        <d v="2023-06-01T03:06:18"/>
        <d v="2023-06-01T21:43:20"/>
        <d v="2023-06-01T23:51:21"/>
        <d v="2023-06-01T09:23:24"/>
        <d v="2023-06-01T19:40:26"/>
        <d v="2023-06-01T21:36:28"/>
        <d v="2023-06-01T18:23:33"/>
        <d v="2023-06-01T13:04:38"/>
        <d v="2023-06-01T02:26:40"/>
        <d v="2023-06-01T21:44:44"/>
        <d v="2023-06-01T10:23:44"/>
        <d v="2023-06-01T14:19:46"/>
        <d v="2023-06-01T11:47:48"/>
        <d v="2023-06-01T08:43:50"/>
        <d v="2023-06-01T06:40:56"/>
        <d v="2023-06-01T10:26:57"/>
        <d v="2023-06-02T00:02:59"/>
        <d v="2023-06-01T19:44:01"/>
        <d v="2023-06-01T07:39:03"/>
        <d v="2023-06-01T12:39:06"/>
        <d v="2023-06-01T05:28:07"/>
        <d v="2023-06-01T07:56:07"/>
        <d v="2023-06-01T19:31:09"/>
        <d v="2023-06-01T02:55:10"/>
        <d v="2023-06-01T18:38:14"/>
        <d v="2023-06-01T04:57:17"/>
        <d v="2023-06-01T18:40:21"/>
        <d v="2023-06-02T00:15:22"/>
        <d v="2023-06-01T15:11:24"/>
        <d v="2023-06-01T13:47:25"/>
        <d v="2023-06-01T13:57:26"/>
        <d v="2023-06-01T01:15:29"/>
        <d v="2023-06-01T09:20:31"/>
        <d v="2023-06-01T13:45:33"/>
        <d v="2023-06-01T16:38:34"/>
        <d v="2023-06-01T19:47:36"/>
        <d v="2023-06-01T06:01:37"/>
        <d v="2023-06-01T02:57:39"/>
        <d v="2023-06-01T00:57:40"/>
        <d v="2023-06-01T12:38:46"/>
        <d v="2023-06-01T09:57:50"/>
        <d v="2023-06-01T20:47:51"/>
        <d v="2023-06-01T14:15:53"/>
        <d v="2023-06-01T22:31:55"/>
        <d v="2023-06-01T10:47:56"/>
        <d v="2023-06-01T03:35:01"/>
        <d v="2023-06-01T04:49:03"/>
        <d v="2023-06-01T16:21:06"/>
        <d v="2023-06-01T09:32:10"/>
        <d v="2023-06-01T09:18:12"/>
        <d v="2023-06-01T02:27:14"/>
        <d v="2023-06-01T13:06:16"/>
        <d v="2023-06-01T19:58:18"/>
        <d v="2023-06-01T13:48:19"/>
        <d v="2023-06-01T20:09:21"/>
        <d v="2023-06-01T19:02:24"/>
        <d v="2023-06-01T00:24:24"/>
        <d v="2023-06-01T20:30:27"/>
        <d v="2023-06-01T05:29:28"/>
        <d v="2023-06-01T14:47:30"/>
        <d v="2023-06-01T01:22:32"/>
        <d v="2023-06-01T09:59:35"/>
        <d v="2023-06-01T20:24:39"/>
        <d v="2023-06-01T10:20:42"/>
        <d v="2023-06-01T02:57:46"/>
        <d v="2023-06-01T09:21:50"/>
        <d v="2023-06-01T02:39:50"/>
        <d v="2023-06-01T21:46:52"/>
        <d v="2023-06-01T00:24:01"/>
        <d v="2023-06-01T06:40:01"/>
        <d v="2023-06-01T18:12:07"/>
        <d v="2023-06-01T09:41:09"/>
        <d v="2023-06-01T21:02:11"/>
        <d v="2023-06-01T19:12:11"/>
        <d v="2023-06-01T07:15:13"/>
        <d v="2023-06-01T04:08:15"/>
        <d v="2023-06-01T09:19:19"/>
        <d v="2023-06-01T15:21:20"/>
        <d v="2023-06-01T02:14:22"/>
        <d v="2023-06-01T15:35:23"/>
        <d v="2023-06-01T16:05:25"/>
        <d v="2023-06-01T19:44:28"/>
        <d v="2023-06-02T00:17:30"/>
        <d v="2023-06-01T11:44:31"/>
        <d v="2023-06-01T16:36:32"/>
        <d v="2023-06-01T06:10:32"/>
        <d v="2023-06-01T06:27:34"/>
        <d v="2023-06-01T21:25:35"/>
        <d v="2023-06-01T18:10:39"/>
        <d v="2023-06-01T11:53:42"/>
        <d v="2023-06-01T08:51:44"/>
        <d v="2023-06-01T02:17:44"/>
        <d v="2023-06-01T10:46:47"/>
        <d v="2023-06-01T22:49:50"/>
        <d v="2023-06-01T22:01:51"/>
        <d v="2023-06-01T13:54:53"/>
        <d v="2023-06-01T22:37:56"/>
        <d v="2023-06-01T17:08:56"/>
        <d v="2023-06-01T04:11:57"/>
        <d v="2023-06-01T12:49:59"/>
        <d v="2023-06-01T11:17:03"/>
        <d v="2023-06-01T20:03:05"/>
        <d v="2023-06-01T18:43:07"/>
        <d v="2023-06-01T03:19:08"/>
        <d v="2023-06-01T10:10:10"/>
        <d v="2023-06-01T07:03:13"/>
        <d v="2023-06-01T07:31:13"/>
        <d v="2023-06-01T11:52:16"/>
        <d v="2023-06-01T17:41:18"/>
        <d v="2023-06-01T14:50:20"/>
        <d v="2023-06-01T10:00:21"/>
        <d v="2023-06-01T19:18:23"/>
        <d v="2023-06-01T17:24:25"/>
        <d v="2023-06-01T04:32:27"/>
        <d v="2023-06-01T08:01:34"/>
        <d v="2023-06-01T16:36:38"/>
        <d v="2023-06-01T03:36:41"/>
        <d v="2023-06-01T00:47:45"/>
        <d v="2023-06-01T11:57:48"/>
        <d v="2023-06-01T01:02:50"/>
        <d v="2023-06-01T04:20:51"/>
        <d v="2023-06-01T21:42:53"/>
        <d v="2023-06-01T11:12:54"/>
        <d v="2023-06-01T15:51:56"/>
        <d v="2023-06-01T11:58:58"/>
        <d v="2023-06-01T18:54:00"/>
        <d v="2023-06-01T15:27:02"/>
        <d v="2023-06-01T22:04:02"/>
        <d v="2023-06-01T21:13:06"/>
        <d v="2023-06-01T13:38:07"/>
        <d v="2023-06-01T12:54:09"/>
        <d v="2023-06-01T01:19:10"/>
        <d v="2023-06-01T23:02:12"/>
        <d v="2023-06-01T08:15:15"/>
        <d v="2023-06-01T02:15:15"/>
        <d v="2023-06-01T04:57:16"/>
        <d v="2023-06-01T14:01:19"/>
        <d v="2023-06-01T01:34:21"/>
        <d v="2023-06-01T09:19:23"/>
        <d v="2023-06-01T10:58:27"/>
        <d v="2023-06-01T17:13:28"/>
        <d v="2023-06-01T00:46:28"/>
        <d v="2023-06-01T18:06:29"/>
        <d v="2023-06-01T16:56:31"/>
        <d v="2023-06-01T10:41:33"/>
        <d v="2023-06-01T19:30:37"/>
        <d v="2023-06-01T18:31:38"/>
        <d v="2023-06-01T17:51:38"/>
        <d v="2023-06-01T21:31:40"/>
        <d v="2023-06-02T00:06:43"/>
        <d v="2023-06-01T06:45:44"/>
        <d v="2023-06-01T10:29:50"/>
        <d v="2023-06-01T02:21:54"/>
        <d v="2023-06-01T20:45:56"/>
        <d v="2023-06-01T14:24:57"/>
        <d v="2023-06-01T10:12:58"/>
        <d v="2023-06-01T01:07:00"/>
        <d v="2023-06-01T13:38:01"/>
        <d v="2023-06-01T20:00:03"/>
        <d v="2023-06-01T08:29:05"/>
        <d v="2023-06-01T03:38:06"/>
        <d v="2023-06-01T05:51:09"/>
        <d v="2023-06-01T04:59:14"/>
        <d v="2023-06-01T12:57:18"/>
        <d v="2023-06-01T09:56:20"/>
        <d v="2023-06-01T17:33:23"/>
        <d v="2023-06-01T08:53:24"/>
        <d v="2023-06-01T05:57:24"/>
        <d v="2023-06-01T10:17:26"/>
        <d v="2023-06-01T06:54:26"/>
        <d v="2023-06-01T11:24:28"/>
        <d v="2023-06-01T14:00:29"/>
        <d v="2023-06-01T19:02:29"/>
        <d v="2023-06-01T02:32:29"/>
        <d v="2023-06-01T04:20:33"/>
        <d v="2023-06-01T08:37:36"/>
        <d v="2023-06-01T17:25:38"/>
        <d v="2023-06-01T15:53:38"/>
        <d v="2023-06-01T12:04:40"/>
        <d v="2023-06-01T06:09:41"/>
        <d v="2023-06-01T22:04:42"/>
        <d v="2023-06-01T10:06:44"/>
        <d v="2023-06-02T00:15:47"/>
        <d v="2023-06-01T01:16:47"/>
        <d v="2023-06-01T08:38:49"/>
        <d v="2023-06-01T05:06:50"/>
        <d v="2023-06-01T07:43:53"/>
        <d v="2023-06-01T17:27:56"/>
        <d v="2023-06-01T01:02:57"/>
        <d v="2023-06-01T11:07:58"/>
        <d v="2023-06-01T05:25:59"/>
        <d v="2023-06-01T02:59:02"/>
        <d v="2023-06-01T23:32:06"/>
        <d v="2023-06-01T12:08:09"/>
        <d v="2023-06-01T01:33:11"/>
        <d v="2023-06-01T03:31:14"/>
        <d v="2023-06-01T19:26:16"/>
        <d v="2023-06-01T03:15:19"/>
        <d v="2023-06-01T06:56:21"/>
        <d v="2023-06-01T19:24:23"/>
        <d v="2023-06-01T19:14:24"/>
        <d v="2023-06-01T11:37:25"/>
        <d v="2023-06-01T19:01:26"/>
        <d v="2023-06-01T04:20:28"/>
        <d v="2023-06-01T17:25:29"/>
        <d v="2023-06-01T05:14:31"/>
        <d v="2023-06-01T19:21:34"/>
        <d v="2023-06-02T00:15:37"/>
        <d v="2023-06-01T20:48:38"/>
        <d v="2023-06-01T23:21:39"/>
        <d v="2023-06-01T03:30:40"/>
        <d v="2023-06-01T10:04:44"/>
        <d v="2023-06-01T19:54:46"/>
        <d v="2023-06-01T05:48:47"/>
        <d v="2023-06-01T22:26:47"/>
        <d v="2023-06-01T10:08:47"/>
        <d v="2023-06-01T20:38:49"/>
        <d v="2023-06-01T03:29:50"/>
        <d v="2023-06-01T01:53:51"/>
        <d v="2023-06-01T04:15:53"/>
        <d v="2023-06-01T11:14:56"/>
        <d v="2023-06-01T04:51:57"/>
        <d v="2023-06-01T22:40:59"/>
        <d v="2023-06-01T15:42:02"/>
        <d v="2023-06-01T03:05:05"/>
        <d v="2023-06-01T21:27:07"/>
        <d v="2023-06-01T06:58:10"/>
        <d v="2023-06-01T02:35:13"/>
        <d v="2023-06-01T04:03:16"/>
        <d v="2023-06-01T06:22:17"/>
        <d v="2023-06-01T10:08:19"/>
        <d v="2023-06-01T02:47:19"/>
        <d v="2023-06-01T11:08:25"/>
        <d v="2023-06-01T18:25:27"/>
        <d v="2023-06-01T23:26:28"/>
        <d v="2023-06-01T19:56:29"/>
        <d v="2023-06-01T20:27:31"/>
        <d v="2023-06-01T11:50:31"/>
        <d v="2023-06-01T14:19:32"/>
        <d v="2023-06-01T04:45:34"/>
        <d v="2023-06-01T17:39:36"/>
        <d v="2023-06-01T05:00:42"/>
        <d v="2023-06-01T12:40:43"/>
        <d v="2023-06-01T23:05:44"/>
        <d v="2023-06-01T07:02:45"/>
        <d v="2023-06-01T03:14:46"/>
        <d v="2023-06-01T17:34:47"/>
        <d v="2023-06-01T12:54:47"/>
        <d v="2023-06-01T04:30:49"/>
        <d v="2023-06-01T02:58:51"/>
        <d v="2023-06-01T11:16:54"/>
        <d v="2023-06-01T03:20:56"/>
        <d v="2023-06-01T05:04:59"/>
        <d v="2023-06-01T02:08:59"/>
        <d v="2023-06-01T21:07:01"/>
        <d v="2023-06-02T00:15:03"/>
        <d v="2023-06-01T17:02:03"/>
        <d v="2023-06-01T13:31:05"/>
        <d v="2023-06-01T01:47:12"/>
        <d v="2023-06-02T00:27:15"/>
        <d v="2023-06-01T01:06:18"/>
        <d v="2023-06-01T22:42:21"/>
        <d v="2023-06-02T00:23:23"/>
        <d v="2023-06-01T19:19:25"/>
        <d v="2023-06-01T14:56:27"/>
        <d v="2023-06-01T06:51:28"/>
        <d v="2023-06-01T13:18:30"/>
        <d v="2023-06-01T12:09:32"/>
        <d v="2023-06-01T02:41:33"/>
        <d v="2023-06-01T16:25:42"/>
        <d v="2023-06-01T09:52:42"/>
        <d v="2023-06-01T01:04:44"/>
        <d v="2023-06-01T09:50:45"/>
        <d v="2023-06-01T08:22:46"/>
        <d v="2023-06-01T04:12:47"/>
        <d v="2023-06-01T03:28:48"/>
        <d v="2023-06-01T10:41:50"/>
        <d v="2023-06-01T15:20:52"/>
        <d v="2023-06-01T12:29:55"/>
        <d v="2023-06-01T21:02:57"/>
        <d v="2023-06-01T20:54:59"/>
        <d v="2023-06-01T05:04:01"/>
        <d v="2023-06-01T07:15:04"/>
        <d v="2023-06-01T08:32:06"/>
        <d v="2023-06-01T03:58:08"/>
        <d v="2023-06-01T12:37:10"/>
        <d v="2023-06-01T07:48:11"/>
        <d v="2023-06-01T20:28:14"/>
        <d v="2023-06-01T01:08:16"/>
        <d v="2023-06-01T20:20:20"/>
        <d v="2023-06-01T14:01:22"/>
        <d v="2023-06-01T22:59:25"/>
        <d v="2023-06-01T01:49:27"/>
        <d v="2023-06-02T00:06:29"/>
        <d v="2023-06-01T19:38:30"/>
        <d v="2023-06-01T17:36:31"/>
        <d v="2023-06-01T19:59:32"/>
        <d v="2023-06-01T22:07:33"/>
        <d v="2023-06-01T18:53:34"/>
        <d v="2023-06-01T10:06:37"/>
        <d v="2023-06-01T19:06:39"/>
        <d v="2023-06-01T02:18:40"/>
        <d v="2023-06-01T20:15:43"/>
        <d v="2023-06-02T00:05:44"/>
        <d v="2023-06-01T09:20:47"/>
        <d v="2023-06-01T03:11:48"/>
        <d v="2023-06-01T13:42:49"/>
        <d v="2023-06-01T02:37:50"/>
        <d v="2023-06-01T01:04:51"/>
        <d v="2023-06-01T18:39:56"/>
        <d v="2023-06-01T12:01:57"/>
        <d v="2023-06-01T22:53:59"/>
        <d v="2023-06-01T07:26:03"/>
        <d v="2023-06-01T01:27:05"/>
        <d v="2023-06-01T08:38:08"/>
        <d v="2023-06-01T21:17:10"/>
        <d v="2023-06-01T22:27:11"/>
        <d v="2023-06-01T05:25:14"/>
        <d v="2023-06-01T08:55:18"/>
        <d v="2023-06-01T01:05:20"/>
        <d v="2023-06-01T16:19:21"/>
        <d v="2023-06-01T03:27:23"/>
        <d v="2023-06-01T05:13:25"/>
        <d v="2023-06-01T16:33:25"/>
        <d v="2023-06-01T05:09:27"/>
        <d v="2023-06-01T02:40:27"/>
        <d v="2023-06-01T06:18:28"/>
        <d v="2023-06-01T19:08:30"/>
        <d v="2023-06-01T02:52:34"/>
        <d v="2023-06-01T15:41:34"/>
        <d v="2023-06-01T23:50:35"/>
        <d v="2023-06-01T21:35:37"/>
        <d v="2023-06-01T14:08:37"/>
        <d v="2023-06-02T00:02:40"/>
        <d v="2023-06-01T04:34:41"/>
        <d v="2023-06-01T07:36:43"/>
        <d v="2023-06-01T18:39:46"/>
        <d v="2023-06-01T13:25:49"/>
        <d v="2023-06-01T23:24:52"/>
        <d v="2023-06-01T06:56:53"/>
        <d v="2023-06-01T19:23:54"/>
        <d v="2023-06-01T06:20:58"/>
        <d v="2023-06-02T00:04:00"/>
        <d v="2023-06-01T15:16:01"/>
        <d v="2023-06-01T23:39:03"/>
        <d v="2023-06-01T18:27:06"/>
        <d v="2023-06-01T08:11:07"/>
        <d v="2023-06-01T03:38:08"/>
        <d v="2023-06-01T17:00:10"/>
        <d v="2023-06-01T15:33:12"/>
        <d v="2023-06-01T11:07:14"/>
        <d v="2023-06-01T14:44:15"/>
        <d v="2023-06-01T08:04:16"/>
        <d v="2023-06-01T09:28:19"/>
        <d v="2023-06-01T22:21:37"/>
        <d v="2023-06-01T10:33:43"/>
        <d v="2023-06-01T07:48:45"/>
        <d v="2023-06-01T02:27:45"/>
        <d v="2023-06-01T23:07:47"/>
        <d v="2023-06-01T20:20:50"/>
        <d v="2023-06-01T10:26:51"/>
        <d v="2023-06-01T04:51:53"/>
        <d v="2023-06-01T17:06:53"/>
        <d v="2023-06-01T03:42:56"/>
        <d v="2023-06-01T19:07:57"/>
        <d v="2023-06-01T03:25:00"/>
        <d v="2023-06-01T09:54:02"/>
        <d v="2023-06-01T10:57:15"/>
        <d v="2023-06-02T00:01:17"/>
        <d v="2023-06-01T10:36:18"/>
        <d v="2023-06-01T21:20:19"/>
        <d v="2023-06-01T10:48:21"/>
        <d v="2023-06-01T23:44:22"/>
        <d v="2023-06-01T20:20:23"/>
        <d v="2023-06-01T12:12:25"/>
        <d v="2023-06-01T11:36:27"/>
        <d v="2023-06-01T02:14:28"/>
        <d v="2023-06-01T08:54:32"/>
        <d v="2023-06-01T19:17:32"/>
        <d v="2023-06-01T05:49:34"/>
        <d v="2023-06-01T20:02:36"/>
        <d v="2023-06-01T20:25:37"/>
        <d v="2023-06-01T14:49:39"/>
        <d v="2023-06-01T16:31:40"/>
        <d v="2023-06-01T03:24:41"/>
        <d v="2023-06-01T20:40:44"/>
        <d v="2023-06-01T01:26:46"/>
        <d v="2023-06-01T15:18:48"/>
        <d v="2023-06-01T06:52:50"/>
        <d v="2023-06-01T15:39:52"/>
        <d v="2023-06-01T19:43:54"/>
        <d v="2023-06-01T06:52:54"/>
        <d v="2023-06-01T02:00:55"/>
        <d v="2023-06-01T19:28:59"/>
        <d v="2023-06-01T10:16:01"/>
        <d v="2023-06-01T16:57:05"/>
        <d v="2023-06-01T23:17:07"/>
        <d v="2023-06-01T12:36:08"/>
        <d v="2023-06-02T00:30:10"/>
        <d v="2023-06-01T03:07:12"/>
        <d v="2023-06-01T22:59:13"/>
        <d v="2023-06-01T20:25:17"/>
        <d v="2023-06-01T02:26:19"/>
        <d v="2023-06-01T22:08:20"/>
        <d v="2023-06-02T00:14:21"/>
        <d v="2023-06-01T03:21:23"/>
        <d v="2023-06-01T23:52:26"/>
        <d v="2023-06-01T11:10:28"/>
        <d v="2023-06-01T23:40:29"/>
        <d v="2023-06-01T23:44:31"/>
        <d v="2023-06-01T08:14:33"/>
        <d v="2023-06-01T07:37:34"/>
        <d v="2023-06-01T05:15:35"/>
        <d v="2023-06-01T07:37:41"/>
        <d v="2023-06-01T20:06:41"/>
        <d v="2023-06-01T09:02:43"/>
        <d v="2023-06-01T18:31:46"/>
        <d v="2023-06-01T02:53:47"/>
        <d v="2023-06-01T14:01:49"/>
        <d v="2023-06-01T16:38:51"/>
        <d v="2023-06-01T15:05:52"/>
        <d v="2023-06-01T06:46:54"/>
        <d v="2023-06-01T15:58:56"/>
        <d v="2023-06-01T01:59:58"/>
        <d v="2023-06-01T18:46:00"/>
        <d v="2023-06-01T16:25:03"/>
        <d v="2023-06-01T13:28:06"/>
        <d v="2023-06-01T13:45:08"/>
        <d v="2023-06-01T11:51:10"/>
        <d v="2023-06-01T06:16:11"/>
        <d v="2023-06-01T15:53:13"/>
        <d v="2023-06-01T11:39:15"/>
        <d v="2023-06-01T03:39:17"/>
        <d v="2023-06-01T01:09:19"/>
        <d v="2023-06-01T14:03:22"/>
        <d v="2023-06-01T19:59:25"/>
        <d v="2023-06-01T13:19:32"/>
        <d v="2023-06-01T19:56:34"/>
        <d v="2023-06-01T03:30:36"/>
        <d v="2023-06-01T07:51:38"/>
        <d v="2023-06-01T19:20:44"/>
        <d v="2023-06-01T18:37:46"/>
        <d v="2023-06-01T21:18:47"/>
        <d v="2023-06-01T14:51:49"/>
        <d v="2023-06-01T18:47:54"/>
        <d v="2023-06-01T22:11:55"/>
        <d v="2023-06-01T19:03:57"/>
        <d v="2023-06-01T21:40:58"/>
        <d v="2023-06-01T00:39:58"/>
        <d v="2023-06-01T07:35:01"/>
        <d v="2023-06-01T04:27:03"/>
        <d v="2023-06-01T10:45:05"/>
        <d v="2023-06-01T10:43:07"/>
        <d v="2023-06-01T11:35:09"/>
        <d v="2023-06-01T10:48:12"/>
        <d v="2023-06-01T05:42:14"/>
        <d v="2023-06-01T19:38:16"/>
        <d v="2023-06-01T04:15:17"/>
        <d v="2023-06-01T20:30:19"/>
        <d v="2023-06-01T20:09:23"/>
        <d v="2023-06-01T06:30:24"/>
        <d v="2023-06-01T08:06:25"/>
        <d v="2023-06-01T23:10:26"/>
        <d v="2023-06-01T21:19:28"/>
        <d v="2023-06-01T12:18:32"/>
        <d v="2023-06-01T13:37:36"/>
        <d v="2023-06-01T14:41:38"/>
        <d v="2023-06-01T19:01:40"/>
        <d v="2023-06-01T14:49:41"/>
        <d v="2023-06-01T01:39:43"/>
        <d v="2023-06-02T00:00:45"/>
        <d v="2023-06-01T13:24:48"/>
        <d v="2023-06-01T13:47:51"/>
        <d v="2023-06-01T19:54:54"/>
        <d v="2023-06-01T23:19:05"/>
        <d v="2023-06-01T03:15:08"/>
        <d v="2023-06-01T22:03:11"/>
        <d v="2023-06-01T20:07:11"/>
        <d v="2023-06-01T17:15:18"/>
        <d v="2023-06-01T03:45:20"/>
        <d v="2023-06-01T05:37:20"/>
        <d v="2023-06-01T20:48:21"/>
        <d v="2023-06-01T22:02:25"/>
        <d v="2023-06-01T15:54:28"/>
        <d v="2023-06-01T14:30:29"/>
        <d v="2023-06-01T21:57:33"/>
        <d v="2023-06-01T23:53:35"/>
        <d v="2023-06-01T17:43:40"/>
        <d v="2023-06-01T21:04:42"/>
        <d v="2023-06-01T06:28:46"/>
        <d v="2023-06-01T06:06:47"/>
        <d v="2023-06-01T14:56:50"/>
        <d v="2023-06-01T11:08:52"/>
        <d v="2023-06-02T00:30:54"/>
        <d v="2023-06-01T04:56:57"/>
        <d v="2023-06-02T00:29:58"/>
        <d v="2023-06-01T15:08:01"/>
        <d v="2023-06-01T16:13:03"/>
        <d v="2023-06-01T21:13:04"/>
        <d v="2023-06-01T10:10:06"/>
        <d v="2023-06-01T10:11:06"/>
        <d v="2023-06-01T12:28:08"/>
        <d v="2023-06-01T20:44:11"/>
        <d v="2023-06-01T04:27:12"/>
        <d v="2023-06-01T14:56:14"/>
        <d v="2023-06-01T07:42:16"/>
        <d v="2023-06-01T04:33:18"/>
        <d v="2023-06-01T06:38:20"/>
        <d v="2023-06-02T00:32:21"/>
        <d v="2023-06-01T21:25:23"/>
        <d v="2023-06-01T03:06:25"/>
        <d v="2023-06-01T02:42:26"/>
        <d v="2023-06-01T19:26:28"/>
        <d v="2023-06-01T03:16:30"/>
        <d v="2023-06-02T00:18:31"/>
        <d v="2023-06-01T04:06:37"/>
        <d v="2023-06-01T22:35:40"/>
        <d v="2023-06-01T18:52:43"/>
        <d v="2023-06-01T08:40:46"/>
        <d v="2023-06-01T22:00:48"/>
        <d v="2023-06-01T07:31:51"/>
        <d v="2023-06-01T20:53:53"/>
        <d v="2023-06-01T13:58:55"/>
        <d v="2023-06-01T21:47:58"/>
        <d v="2023-06-01T03:36:03"/>
        <d v="2023-06-01T22:37:03"/>
        <d v="2023-06-01T16:27:08"/>
        <d v="2023-06-01T13:51:08"/>
        <d v="2023-06-01T11:33:09"/>
        <d v="2023-06-01T04:59:11"/>
        <d v="2023-06-01T04:11:13"/>
        <d v="2023-06-01T05:11:14"/>
        <d v="2023-06-01T09:30:16"/>
        <d v="2023-06-01T09:35:22"/>
        <d v="2023-06-01T07:11:24"/>
        <d v="2023-06-01T17:28:25"/>
        <d v="2023-06-01T06:21:26"/>
        <d v="2023-06-01T12:11:27"/>
        <d v="2023-06-01T19:44:29"/>
        <d v="2023-06-01T17:11:31"/>
        <d v="2023-06-01T12:01:31"/>
        <d v="2023-06-01T05:05:33"/>
        <d v="2023-06-01T13:26:35"/>
        <d v="2023-06-01T12:38:36"/>
        <d v="2023-06-01T17:52:37"/>
        <d v="2023-06-01T09:38:38"/>
        <d v="2023-06-01T03:45:41"/>
        <d v="2023-06-01T03:57:44"/>
        <d v="2023-06-01T04:24:46"/>
        <d v="2023-06-01T10:39:47"/>
        <d v="2023-06-01T05:00:50"/>
        <d v="2023-06-01T19:14:54"/>
        <d v="2023-06-01T08:44:55"/>
        <d v="2023-06-01T03:44:57"/>
        <d v="2023-06-01T14:50:59"/>
        <d v="2023-06-01T17:46:00"/>
        <d v="2023-06-01T11:40:03"/>
        <d v="2023-06-01T01:42:04"/>
        <d v="2023-06-01T21:58:06"/>
        <d v="2023-06-01T23:23:07"/>
        <d v="2023-06-01T04:08:08"/>
        <d v="2023-06-01T09:43:10"/>
        <d v="2023-06-01T08:18:10"/>
        <d v="2023-06-01T21:08:13"/>
        <d v="2023-06-01T07:26:13"/>
        <d v="2023-06-01T06:15:15"/>
        <d v="2023-06-01T08:26:17"/>
        <d v="2023-06-01T15:36:23"/>
        <d v="2023-06-01T10:07:24"/>
        <d v="2023-06-01T07:20:24"/>
        <d v="2023-06-01T20:12:24"/>
        <d v="2023-06-01T18:08:26"/>
        <d v="2023-06-01T05:46:27"/>
        <d v="2023-06-01T01:41:29"/>
        <d v="2023-06-01T10:29:32"/>
        <d v="2023-06-01T11:16:36"/>
        <d v="2023-06-01T13:12:39"/>
        <d v="2023-06-01T22:18:41"/>
        <d v="2023-06-01T20:36:43"/>
        <d v="2023-06-01T21:16:44"/>
        <d v="2023-06-01T01:04:46"/>
        <d v="2023-06-01T08:30:48"/>
        <d v="2023-06-01T07:26:51"/>
        <d v="2023-06-02T00:29:53"/>
        <d v="2023-06-01T23:14:54"/>
        <d v="2023-06-01T10:08:56"/>
        <d v="2023-06-01T19:04:57"/>
        <d v="2023-06-01T04:15:59"/>
        <d v="2023-06-01T19:30:00"/>
        <d v="2023-06-01T14:16:04"/>
        <d v="2023-06-01T02:05:06"/>
        <d v="2023-06-01T12:02:07"/>
        <d v="2023-06-01T03:06:10"/>
        <d v="2023-06-01T14:52:14"/>
        <d v="2023-06-01T08:28:15"/>
        <d v="2023-06-01T23:03:15"/>
        <d v="2023-06-01T06:46:17"/>
        <d v="2023-06-01T23:23:19"/>
        <d v="2023-06-01T18:03:24"/>
        <d v="2023-06-01T16:58:25"/>
        <d v="2023-06-01T16:30:31"/>
        <d v="2023-06-01T17:39:33"/>
        <d v="2023-06-01T23:25:35"/>
        <d v="2023-06-01T06:17:37"/>
        <d v="2023-06-01T04:56:38"/>
        <d v="2023-06-01T11:33:40"/>
        <d v="2023-06-01T01:36:42"/>
        <d v="2023-06-01T08:47:44"/>
        <d v="2023-06-01T23:26:45"/>
        <d v="2023-06-01T14:31:45"/>
        <d v="2023-06-01T01:37:48"/>
        <d v="2023-06-01T23:10:49"/>
        <d v="2023-06-01T13:51:50"/>
        <d v="2023-06-01T20:15:52"/>
        <d v="2023-06-01T20:11:54"/>
        <d v="2023-06-01T16:29:57"/>
        <d v="2023-06-01T08:09:59"/>
        <d v="2023-06-01T21:42:01"/>
        <d v="2023-06-01T02:19:02"/>
        <d v="2023-06-01T19:53:07"/>
        <d v="2023-06-01T08:58:09"/>
        <d v="2023-06-01T17:43:10"/>
        <d v="2023-06-01T19:39:13"/>
        <d v="2023-06-01T20:36:15"/>
        <d v="2023-06-01T22:19:17"/>
        <d v="2023-06-01T06:49:18"/>
        <d v="2023-06-01T11:06:23"/>
        <d v="2023-06-01T22:45:24"/>
        <d v="2023-06-01T09:47:26"/>
        <d v="2023-06-01T03:08:32"/>
        <d v="2023-06-01T11:39:34"/>
        <d v="2023-06-01T07:25:34"/>
        <d v="2023-06-01T13:03:39"/>
        <d v="2023-06-01T22:52:41"/>
        <d v="2023-06-01T10:27:43"/>
        <d v="2023-06-01T15:24:46"/>
        <d v="2023-06-01T02:00:47"/>
        <d v="2023-06-01T11:34:52"/>
        <d v="2023-06-01T04:49:54"/>
        <d v="2023-06-01T12:27:56"/>
        <d v="2023-06-01T07:37:57"/>
        <d v="2023-06-01T02:26:02"/>
        <d v="2023-06-01T13:09:03"/>
        <d v="2023-06-01T13:10:04"/>
        <d v="2023-06-01T19:49:05"/>
        <d v="2023-06-02T00:29:07"/>
        <d v="2023-06-01T15:30:13"/>
        <d v="2023-06-01T13:06:15"/>
        <d v="2023-06-01T01:55:18"/>
        <d v="2023-06-01T11:01:22"/>
        <d v="2023-06-01T19:52:28"/>
        <d v="2023-06-01T15:31:31"/>
        <d v="2023-06-01T09:55:34"/>
        <d v="2023-06-01T23:30:34"/>
        <d v="2023-06-01T01:55:35"/>
        <d v="2023-06-01T06:34:37"/>
        <d v="2023-06-01T19:57:41"/>
        <d v="2023-06-01T05:54:50"/>
        <d v="2023-06-01T04:57:56"/>
        <d v="2023-06-01T16:01:00"/>
        <d v="2023-06-01T10:28:02"/>
        <d v="2023-06-01T21:49:03"/>
        <d v="2023-06-01T21:39:05"/>
        <d v="2023-06-01T08:40:06"/>
        <d v="2023-06-01T17:19:09"/>
        <d v="2023-06-01T19:16:11"/>
        <d v="2023-06-01T03:30:12"/>
        <d v="2023-06-01T03:14:14"/>
        <d v="2023-06-01T08:48:16"/>
        <d v="2023-06-01T13:52:18"/>
        <d v="2023-06-01T05:54:19"/>
        <d v="2023-06-01T11:46:20"/>
        <d v="2023-06-01T21:37:21"/>
        <d v="2023-06-01T12:33:27"/>
        <d v="2023-06-01T08:13:27"/>
        <d v="2023-06-01T22:04:31"/>
        <d v="2023-06-01T08:45:37"/>
        <d v="2023-06-01T05:35:39"/>
        <d v="2023-06-01T10:53:43"/>
        <d v="2023-06-01T06:27:44"/>
        <d v="2023-06-01T11:10:46"/>
        <d v="2023-06-02T00:12:48"/>
        <d v="2023-06-01T17:37:48"/>
        <d v="2023-06-01T20:26:49"/>
        <d v="2023-06-01T19:31:51"/>
        <d v="2023-06-01T01:26:55"/>
        <d v="2023-06-01T19:34:57"/>
        <d v="2023-06-01T14:49:58"/>
        <d v="2023-06-01T07:47:59"/>
        <d v="2023-06-01T00:50:00"/>
        <d v="2023-06-01T23:18:02"/>
        <d v="2023-06-01T17:44:03"/>
        <d v="2023-06-01T12:29:05"/>
        <d v="2023-06-01T11:26:07"/>
        <d v="2023-06-01T16:40:10"/>
        <d v="2023-06-01T19:24:12"/>
        <d v="2023-06-01T21:55:16"/>
        <d v="2023-06-01T02:56:20"/>
        <d v="2023-06-01T18:18:23"/>
        <d v="2023-06-01T17:26:26"/>
        <d v="2023-06-01T09:31:32"/>
        <d v="2023-06-01T05:01:33"/>
        <d v="2023-06-01T12:52:38"/>
        <d v="2023-06-01T02:25:41"/>
        <d v="2023-06-01T09:20:44"/>
        <d v="2023-06-01T11:28:45"/>
        <d v="2023-06-01T15:40:47"/>
        <d v="2023-06-01T14:52:50"/>
        <d v="2023-06-01T05:31:54"/>
        <d v="2023-06-01T20:44:55"/>
        <d v="2023-06-01T20:31:57"/>
        <d v="2023-06-01T02:26:57"/>
        <d v="2023-06-01T02:18:01"/>
        <d v="2023-06-01T02:26:01"/>
        <d v="2023-06-01T01:06:03"/>
        <d v="2023-06-01T11:24:07"/>
        <d v="2023-06-01T17:09:09"/>
        <d v="2023-06-01T20:26:12"/>
        <d v="2023-06-01T04:44:13"/>
        <d v="2023-06-01T09:35:16"/>
        <d v="2023-06-01T13:04:18"/>
        <d v="2023-06-01T16:29:20"/>
        <d v="2023-06-01T14:11:22"/>
        <d v="2023-06-01T05:10:24"/>
        <d v="2023-06-01T22:57:26"/>
        <d v="2023-06-01T14:28:29"/>
        <d v="2023-06-01T04:21:29"/>
        <d v="2023-06-01T03:37:33"/>
        <d v="2023-06-01T22:13:35"/>
        <d v="2023-06-01T07:33:37"/>
        <d v="2023-06-01T18:26:38"/>
        <d v="2023-06-01T02:40:41"/>
        <d v="2023-06-01T07:46:42"/>
        <d v="2023-06-01T12:18:44"/>
        <d v="2023-06-01T04:17:45"/>
        <d v="2023-06-01T16:35:47"/>
        <d v="2023-06-01T09:05:51"/>
        <d v="2023-06-01T21:23:54"/>
        <d v="2023-06-01T18:51:54"/>
        <d v="2023-06-01T13:35:56"/>
        <d v="2023-06-01T14:15:58"/>
        <d v="2023-06-01T18:16:05"/>
        <d v="2023-06-01T22:15:08"/>
        <d v="2023-06-01T07:23:15"/>
        <d v="2023-06-01T18:57:16"/>
        <d v="2023-06-01T04:14:18"/>
        <d v="2023-06-01T09:10:21"/>
        <d v="2023-06-01T06:56:22"/>
        <d v="2023-06-01T01:27:27"/>
        <d v="2023-06-01T15:08:28"/>
        <d v="2023-06-01T17:04:30"/>
        <d v="2023-06-01T08:01:36"/>
        <d v="2023-06-02T00:02:39"/>
        <d v="2023-06-01T06:27:41"/>
        <d v="2023-06-01T06:07:43"/>
        <d v="2023-06-01T16:30:44"/>
        <d v="2023-06-01T05:22:46"/>
        <d v="2023-06-01T20:16:48"/>
        <d v="2023-06-01T15:41:50"/>
        <d v="2023-06-01T18:34:52"/>
        <d v="2023-06-01T19:41:53"/>
        <d v="2023-06-01T19:50:55"/>
        <d v="2023-06-01T19:06:57"/>
        <d v="2023-06-01T09:30:57"/>
        <d v="2023-06-01T19:54:59"/>
        <d v="2023-06-01T23:50:03"/>
        <d v="2023-06-01T05:27:05"/>
        <d v="2023-06-01T11:48:06"/>
        <d v="2023-06-01T22:17:07"/>
        <d v="2023-06-01T21:12:07"/>
        <d v="2023-06-01T20:42:08"/>
        <d v="2023-06-01T12:45:10"/>
        <d v="2023-06-01T14:43:15"/>
        <d v="2023-06-01T17:56:17"/>
        <d v="2023-06-01T09:26:20"/>
        <d v="2023-06-01T16:16:21"/>
        <d v="2023-06-01T18:55:23"/>
        <d v="2023-06-01T22:57:25"/>
        <d v="2023-06-01T06:57:26"/>
        <d v="2023-06-01T16:50:28"/>
        <d v="2023-06-01T19:55:34"/>
        <d v="2023-06-01T03:23:34"/>
        <d v="2023-06-01T14:20:37"/>
        <d v="2023-06-01T11:09:39"/>
        <d v="2023-06-01T20:37:39"/>
        <d v="2023-06-01T00:50:42"/>
        <d v="2023-06-01T02:15:43"/>
        <d v="2023-06-01T08:45:45"/>
        <d v="2023-06-01T20:04:47"/>
        <d v="2023-06-01T22:55:50"/>
        <d v="2023-06-01T18:07:51"/>
        <d v="2023-06-01T19:55:54"/>
        <d v="2023-06-01T19:32:55"/>
        <d v="2023-06-01T04:41:57"/>
        <d v="2023-06-01T19:10:58"/>
        <d v="2023-06-01T23:24:03"/>
        <d v="2023-06-01T21:11:04"/>
        <d v="2023-06-01T21:08:06"/>
        <d v="2023-06-01T03:44:07"/>
        <d v="2023-06-01T07:46:09"/>
        <d v="2023-06-01T06:41:12"/>
        <d v="2023-06-01T02:07:14"/>
        <d v="2023-06-01T19:33:16"/>
        <d v="2023-06-01T10:13:16"/>
        <d v="2023-06-01T10:13:22"/>
        <d v="2023-06-01T09:53:23"/>
        <d v="2023-06-01T16:50:24"/>
        <d v="2023-06-01T08:30:26"/>
        <d v="2023-06-01T16:09:27"/>
        <d v="2023-06-01T06:38:28"/>
        <d v="2023-06-01T12:27:32"/>
        <d v="2023-06-01T16:15:36"/>
        <d v="2023-06-01T09:17:37"/>
        <d v="2023-06-01T05:39:38"/>
        <d v="2023-06-01T05:24:40"/>
        <d v="2023-06-01T04:54:42"/>
        <d v="2023-06-01T06:45:43"/>
        <d v="2023-06-01T15:52:44"/>
        <d v="2023-06-01T09:00:46"/>
        <d v="2023-06-01T14:30:48"/>
        <d v="2023-06-02T00:41:53"/>
        <d v="2023-06-01T19:29:57"/>
        <d v="2023-06-01T10:03:59"/>
        <d v="2023-06-01T07:40:01"/>
        <d v="2023-06-01T10:44:05"/>
        <d v="2023-06-01T02:16:07"/>
        <d v="2023-06-01T02:39:09"/>
        <d v="2023-06-01T05:20:11"/>
        <d v="2023-06-01T23:03:13"/>
        <d v="2023-06-01T05:35:14"/>
        <d v="2023-06-01T01:37:16"/>
        <d v="2023-06-01T01:52:19"/>
        <d v="2023-06-01T03:33:20"/>
        <d v="2023-06-01T18:30:25"/>
        <d v="2023-06-01T08:53:32"/>
        <d v="2023-06-01T13:28:33"/>
        <d v="2023-06-01T15:20:35"/>
        <d v="2023-06-01T11:41:38"/>
        <d v="2023-06-01T12:03:40"/>
        <d v="2023-06-01T23:11:41"/>
        <d v="2023-06-01T14:30:43"/>
        <d v="2023-06-01T04:36:44"/>
        <d v="2023-06-01T07:19:46"/>
        <d v="2023-06-01T05:59:49"/>
        <d v="2023-06-01T18:34:51"/>
        <d v="2023-06-01T02:49:53"/>
        <d v="2023-06-01T16:44:53"/>
        <d v="2023-06-01T15:23:56"/>
        <d v="2023-06-01T23:43:58"/>
        <d v="2023-06-01T03:10:00"/>
        <d v="2023-06-01T17:24:04"/>
        <d v="2023-06-01T21:45:06"/>
        <d v="2023-06-01T11:46:07"/>
        <d v="2023-06-01T17:23:09"/>
        <d v="2023-06-01T22:58:11"/>
        <d v="2023-06-01T06:46:13"/>
        <d v="2023-06-01T05:28:15"/>
        <d v="2023-06-01T23:14:17"/>
        <d v="2023-06-01T12:25:17"/>
        <d v="2023-06-01T01:35:19"/>
        <d v="2023-06-01T15:32:22"/>
        <d v="2023-06-01T07:55:24"/>
        <d v="2023-06-01T05:09:25"/>
        <d v="2023-06-01T09:52:27"/>
        <d v="2023-06-01T21:37:29"/>
        <d v="2023-06-01T15:34:30"/>
        <d v="2023-06-01T20:41:30"/>
        <d v="2023-06-01T05:45:36"/>
        <d v="2023-06-01T01:34:37"/>
        <d v="2023-06-01T21:43:42"/>
        <d v="2023-06-01T13:49:44"/>
        <d v="2023-06-01T19:59:47"/>
        <d v="2023-06-01T22:12:48"/>
        <d v="2023-06-01T11:05:49"/>
        <d v="2023-06-01T08:36:51"/>
        <d v="2023-06-01T14:31:55"/>
        <d v="2023-06-01T21:24:56"/>
        <d v="2023-06-01T04:38:01"/>
        <d v="2023-06-01T21:22:02"/>
        <d v="2023-06-01T17:25:03"/>
        <d v="2023-06-01T14:54:05"/>
        <d v="2023-06-01T21:28:07"/>
        <d v="2023-06-01T10:06:08"/>
        <d v="2023-06-01T08:48:10"/>
        <d v="2023-06-01T06:53:12"/>
        <d v="2023-06-01T19:27:12"/>
        <d v="2023-06-01T10:59:15"/>
        <d v="2023-06-01T21:49:17"/>
        <d v="2023-06-01T18:38:20"/>
        <d v="2023-06-02T00:28:24"/>
        <d v="2023-06-01T00:52:26"/>
        <d v="2023-06-01T17:01:28"/>
        <d v="2023-06-01T06:36:30"/>
        <d v="2023-06-01T12:54:32"/>
        <d v="2023-06-01T12:20:34"/>
        <d v="2023-06-01T14:35:36"/>
        <d v="2023-06-01T06:14:38"/>
        <d v="2023-06-01T03:20:40"/>
        <d v="2023-06-01T06:58:43"/>
        <d v="2023-06-01T05:10:45"/>
        <d v="2023-06-01T15:16:45"/>
        <d v="2023-06-01T15:59:47"/>
        <d v="2023-06-02T00:27:48"/>
        <d v="2023-06-01T15:09:50"/>
        <d v="2023-06-01T15:25:53"/>
        <d v="2023-06-01T09:46:55"/>
        <d v="2023-06-01T22:37:57"/>
        <d v="2023-06-01T15:42:00"/>
        <d v="2023-06-01T16:27:02"/>
        <d v="2023-06-01T10:21:05"/>
        <d v="2023-06-01T19:55:08"/>
        <d v="2023-06-01T19:33:12"/>
        <d v="2023-06-01T02:37:14"/>
        <d v="2023-06-01T17:29:15"/>
        <d v="2023-06-01T16:59:16"/>
        <d v="2023-06-01T23:51:17"/>
        <d v="2023-06-01T04:25:17"/>
        <d v="2023-06-01T16:45:20"/>
        <d v="2023-06-01T23:50:22"/>
        <d v="2023-06-01T01:11:24"/>
        <d v="2023-06-01T17:05:25"/>
        <d v="2023-06-02T00:15:27"/>
        <d v="2023-06-01T05:10:29"/>
        <d v="2023-06-01T13:29:32"/>
        <d v="2023-06-01T12:11:35"/>
        <d v="2023-06-01T23:33:43"/>
        <d v="2023-06-01T22:41:48"/>
        <d v="2023-06-01T17:52:50"/>
        <d v="2023-06-01T01:25:53"/>
        <d v="2023-06-01T18:31:55"/>
        <d v="2023-06-01T18:36:57"/>
        <d v="2023-06-01T07:04:58"/>
        <d v="2023-06-01T09:50:58"/>
        <d v="2023-06-01T06:25:00"/>
        <d v="2023-06-01T14:02:02"/>
        <d v="2023-06-01T01:16:05"/>
        <d v="2023-06-01T01:45:09"/>
        <d v="2023-06-01T19:30:10"/>
        <d v="2023-06-01T22:04:11"/>
        <d v="2023-06-01T16:25:18"/>
        <d v="2023-06-01T22:03:19"/>
        <d v="2023-06-01T08:52:25"/>
        <d v="2023-06-01T15:53:26"/>
        <d v="2023-06-01T11:42:30"/>
        <d v="2023-06-01T06:16:33"/>
        <d v="2023-06-01T21:34:34"/>
        <d v="2023-06-01T01:54:35"/>
        <d v="2023-06-01T17:16:37"/>
        <d v="2023-06-01T13:16:39"/>
        <d v="2023-06-01T02:47:40"/>
        <d v="2023-06-01T15:26:42"/>
        <d v="2023-06-01T15:35:45"/>
        <d v="2023-06-01T08:47:50"/>
        <d v="2023-06-01T08:32:50"/>
        <d v="2023-06-01T15:04:52"/>
        <d v="2023-06-01T20:04:53"/>
        <d v="2023-06-01T20:16:55"/>
        <d v="2023-06-01T12:37:57"/>
        <d v="2023-06-01T09:55:58"/>
        <d v="2023-06-01T14:37:00"/>
        <d v="2023-06-01T07:40:02"/>
        <d v="2023-06-01T16:51:03"/>
        <d v="2023-06-01T04:38:05"/>
        <d v="2023-06-01T14:58:10"/>
        <d v="2023-06-01T02:05:15"/>
        <d v="2023-06-01T10:57:17"/>
        <d v="2023-06-01T11:23:21"/>
        <d v="2023-06-02T00:36:24"/>
        <d v="2023-06-01T14:47:26"/>
        <d v="2023-06-01T18:07:27"/>
        <d v="2023-06-01T22:47:28"/>
        <d v="2023-06-01T15:08:37"/>
        <d v="2023-06-01T11:43:38"/>
        <d v="2023-06-01T13:04:39"/>
        <d v="2023-06-01T21:58:40"/>
        <d v="2023-06-01T03:45:42"/>
        <d v="2023-06-01T17:20:43"/>
        <d v="2023-06-01T05:00:45"/>
        <d v="2023-06-01T02:29:46"/>
        <d v="2023-06-01T10:57:48"/>
        <d v="2023-06-01T17:24:52"/>
        <d v="2023-06-01T08:36:54"/>
        <d v="2023-06-01T17:00:56"/>
        <d v="2023-06-01T17:54:57"/>
        <d v="2023-06-01T21:58:58"/>
        <d v="2023-06-01T19:01:05"/>
        <d v="2023-06-01T02:57:06"/>
        <d v="2023-06-01T20:28:08"/>
        <d v="2023-06-01T02:00:10"/>
        <d v="2023-06-01T04:11:11"/>
        <d v="2023-06-01T20:34:12"/>
        <d v="2023-06-01T13:40:17"/>
        <d v="2023-06-01T12:32:19"/>
        <d v="2023-06-02T00:01:21"/>
        <d v="2023-06-01T11:18:22"/>
        <d v="2023-06-01T17:11:25"/>
        <d v="2023-06-01T18:42:27"/>
        <d v="2023-06-01T09:23:29"/>
        <d v="2023-06-01T02:00:31"/>
        <d v="2023-06-01T22:06:34"/>
        <d v="2023-06-01T11:53:37"/>
        <d v="2023-06-01T02:22:40"/>
        <d v="2023-06-01T21:12:41"/>
        <d v="2023-06-01T11:56:42"/>
        <d v="2023-06-01T02:36:44"/>
        <d v="2023-06-01T20:35:48"/>
        <d v="2023-06-01T19:31:52"/>
        <d v="2023-06-01T07:07:54"/>
        <d v="2023-06-01T13:10:55"/>
        <d v="2023-06-01T23:53:58"/>
        <d v="2023-06-01T17:09:59"/>
        <d v="2023-06-01T08:41:00"/>
        <d v="2023-06-01T14:12:03"/>
        <d v="2023-06-01T03:19:05"/>
        <d v="2023-06-01T23:11:07"/>
        <d v="2023-06-01T22:21:10"/>
        <d v="2023-06-01T16:34:12"/>
        <d v="2023-06-01T11:57:13"/>
        <d v="2023-06-01T02:01:15"/>
        <d v="2023-06-01T22:49:19"/>
        <d v="2023-06-01T03:25:20"/>
        <d v="2023-06-01T16:33:22"/>
        <d v="2023-06-01T20:38:24"/>
        <d v="2023-06-01T12:26:28"/>
        <d v="2023-06-01T14:37:29"/>
        <d v="2023-06-01T10:05:31"/>
        <d v="2023-06-01T15:49:33"/>
        <d v="2023-06-01T21:20:36"/>
        <d v="2023-06-02T00:44:37"/>
        <d v="2023-06-01T22:22:38"/>
        <d v="2023-06-01T10:39:40"/>
        <d v="2023-06-01T21:36:44"/>
        <d v="2023-06-01T01:07:48"/>
        <d v="2023-06-01T23:27:51"/>
        <d v="2023-06-01T23:37:54"/>
        <d v="2023-06-01T04:52:56"/>
        <d v="2023-06-01T10:08:57"/>
        <d v="2023-06-01T04:10:02"/>
        <d v="2023-06-01T21:50:05"/>
        <d v="2023-06-01T21:42:07"/>
        <d v="2023-06-01T10:05:08"/>
        <d v="2023-06-01T03:42:10"/>
        <d v="2023-06-01T18:47:10"/>
        <d v="2023-06-01T18:54:14"/>
        <d v="2023-06-01T08:26:14"/>
        <d v="2023-06-01T16:12:20"/>
        <d v="2023-06-01T23:35:22"/>
        <d v="2023-06-01T19:01:23"/>
        <d v="2023-06-01T13:30:25"/>
        <d v="2023-06-01T13:55:27"/>
        <d v="2023-06-01T11:18:29"/>
        <d v="2023-06-01T01:20:35"/>
        <d v="2023-06-01T21:52:36"/>
        <d v="2023-06-01T20:16:37"/>
        <d v="2023-06-01T02:15:38"/>
        <d v="2023-06-01T23:44:38"/>
        <d v="2023-06-01T06:33:39"/>
        <d v="2023-06-01T02:39:43"/>
        <d v="2023-06-01T11:08:45"/>
        <d v="2023-06-01T13:33:46"/>
        <d v="2023-06-01T10:33:49"/>
        <d v="2023-06-01T02:50:57"/>
        <d v="2023-06-01T10:36:00"/>
        <d v="2023-06-01T01:52:03"/>
        <d v="2023-06-01T05:23:05"/>
        <d v="2023-06-02T00:51:07"/>
        <d v="2023-06-01T10:00:10"/>
        <d v="2023-06-01T09:59:11"/>
        <d v="2023-06-01T01:58:14"/>
        <d v="2023-06-01T11:12:18"/>
        <d v="2023-06-01T22:31:19"/>
        <d v="2023-06-02T00:54:21"/>
        <d v="2023-06-01T18:52:23"/>
        <d v="2023-06-01T05:32:24"/>
        <d v="2023-06-01T21:50:25"/>
        <d v="2023-06-01T15:14:27"/>
        <d v="2023-06-01T02:48:31"/>
        <d v="2023-06-01T17:27:32"/>
        <d v="2023-06-01T17:38:34"/>
        <d v="2023-06-01T10:11:35"/>
        <d v="2023-06-01T12:50:37"/>
        <d v="2023-06-01T11:40:40"/>
        <d v="2023-06-01T05:55:44"/>
        <d v="2023-06-01T14:06:45"/>
        <d v="2023-06-02T00:00:46"/>
        <d v="2023-06-01T16:25:47"/>
        <d v="2023-06-01T06:52:49"/>
        <d v="2023-06-01T10:28:51"/>
        <d v="2023-06-01T06:30:51"/>
        <d v="2023-06-01T14:30:53"/>
        <d v="2023-06-01T03:00:54"/>
        <d v="2023-06-01T17:29:56"/>
        <d v="2023-06-01T09:02:56"/>
        <d v="2023-06-01T04:01:58"/>
        <d v="2023-06-01T12:47:00"/>
        <d v="2023-06-01T19:53:10"/>
        <d v="2023-06-01T09:22:15"/>
        <d v="2023-06-01T08:17:16"/>
        <d v="2023-06-01T09:26:19"/>
        <d v="2023-06-01T15:40:21"/>
        <d v="2023-06-01T02:15:23"/>
        <d v="2023-06-01T06:46:24"/>
        <d v="2023-06-01T12:57:26"/>
        <d v="2023-06-01T02:47:28"/>
        <d v="2023-06-01T06:18:31"/>
        <d v="2023-06-01T12:01:33"/>
        <d v="2023-06-01T13:03:36"/>
        <d v="2023-06-01T07:25:38"/>
        <d v="2023-06-01T23:39:42"/>
        <d v="2023-06-01T23:30:42"/>
        <d v="2023-06-01T15:52:45"/>
        <d v="2023-06-01T22:27:46"/>
        <d v="2023-06-01T23:49:47"/>
        <d v="2023-06-01T20:17:48"/>
        <d v="2023-06-01T12:27:49"/>
        <d v="2023-06-01T19:44:51"/>
        <d v="2023-06-01T09:42:57"/>
        <d v="2023-06-01T18:00:58"/>
        <d v="2023-06-01T19:13:59"/>
        <d v="2023-06-01T19:11:01"/>
        <d v="2023-06-01T01:01:01"/>
        <d v="2023-06-01T14:14:05"/>
        <d v="2023-06-01T12:56:06"/>
        <d v="2023-06-01T12:24:06"/>
        <d v="2023-06-01T14:15:07"/>
        <d v="2023-06-01T17:26:11"/>
        <d v="2023-06-02T00:36:18"/>
        <d v="2023-06-01T09:44:22"/>
        <d v="2023-06-01T18:28:24"/>
      </sharedItems>
      <fieldGroup par="25"/>
    </cacheField>
    <cacheField name="Time to Resolution" numFmtId="0">
      <sharedItems containsNonDate="0" containsDate="1" containsString="0" containsBlank="1" minDate="2023-05-31T21:53:30" maxDate="2023-06-02T00:55:33"/>
    </cacheField>
    <cacheField name="Customer Satisfaction Rating" numFmtId="0">
      <sharedItems containsString="0" containsBlank="1" containsNumber="1" containsInteger="1" minValue="1" maxValue="5"/>
    </cacheField>
    <cacheField name="Row check" numFmtId="0">
      <sharedItems containsSemiMixedTypes="0" containsString="0" containsNumber="1" containsInteger="1" minValue="1" maxValue="8469"/>
    </cacheField>
    <cacheField name="Resolution Clean" numFmtId="0">
      <sharedItems/>
    </cacheField>
    <cacheField name="Customer_Name_Clean" numFmtId="0">
      <sharedItems/>
    </cacheField>
    <cacheField name="Month_Number" numFmtId="0">
      <sharedItems containsSemiMixedTypes="0" containsString="0" containsNumber="1" containsInteger="1" minValue="1" maxValue="12" count="12">
        <n v="3"/>
        <n v="5"/>
        <n v="7"/>
        <n v="11"/>
        <n v="2"/>
        <n v="8"/>
        <n v="1"/>
        <n v="10"/>
        <n v="6"/>
        <n v="9"/>
        <n v="12"/>
        <n v="4"/>
      </sharedItems>
    </cacheField>
    <cacheField name="Month_Name" numFmtId="0">
      <sharedItems count="12">
        <s v="March"/>
        <s v="May"/>
        <s v="July"/>
        <s v="November"/>
        <s v="February"/>
        <s v="August"/>
        <s v="January"/>
        <s v="October"/>
        <s v="June"/>
        <s v="September"/>
        <s v="December"/>
        <s v="April"/>
      </sharedItems>
    </cacheField>
    <cacheField name="Month_Year" numFmtId="0">
      <sharedItems containsSemiMixedTypes="0" containsString="0" containsNumber="1" containsInteger="1" minValue="2020" maxValue="2021" count="2">
        <n v="2021"/>
        <n v="2020"/>
      </sharedItems>
    </cacheField>
    <cacheField name="Resolution Time (Hours)" numFmtId="0">
      <sharedItems containsMixedTypes="1" containsNumber="1" minValue="-23.233333333279006" maxValue="23.466666666674428"/>
    </cacheField>
    <cacheField name="Months (First Response Time)" numFmtId="0" databaseField="0">
      <fieldGroup base="14">
        <rangePr groupBy="months" startDate="2023-05-31T21:55:39" endDate="2023-06-02T00:54:21"/>
        <groupItems count="14">
          <s v="&lt;31-05-2023"/>
          <s v="Jan"/>
          <s v="Feb"/>
          <s v="Mar"/>
          <s v="Apr"/>
          <s v="May"/>
          <s v="Jun"/>
          <s v="Jul"/>
          <s v="Aug"/>
          <s v="Sep"/>
          <s v="Oct"/>
          <s v="Nov"/>
          <s v="Dec"/>
          <s v="&gt;02-06-2023"/>
        </groupItems>
      </fieldGroup>
    </cacheField>
    <cacheField name="Years (First Response Time)" numFmtId="0" databaseField="0">
      <fieldGroup base="14">
        <rangePr groupBy="years" startDate="2023-05-31T21:55:39" endDate="2023-06-02T00:54:21"/>
        <groupItems count="3">
          <s v="&lt;31-05-2023"/>
          <s v="2023"/>
          <s v="&gt;02-06-2023"/>
        </groupItems>
      </fieldGroup>
    </cacheField>
  </cacheFields>
  <extLst>
    <ext xmlns:x14="http://schemas.microsoft.com/office/spreadsheetml/2009/9/main" uri="{725AE2AE-9491-48be-B2B4-4EB974FC3084}">
      <x14:pivotCacheDefinition pivotCacheId="1933333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69">
  <r>
    <n v="1"/>
    <s v="Marisa Obrien"/>
    <s v="carrollallison@example.com"/>
    <n v="32"/>
    <s v="Other"/>
    <s v="GoPro Hero"/>
    <d v="2021-03-22T00:00:00"/>
    <x v="0"/>
    <s v="Product setup"/>
    <s v="I'm having an issue with the {product_purchased}. Please assist._x000a__x000a_Your billing zip code is: 71701._x000a__x000a_We appreciate that you have requested a website address._x000a__x000a_Please double check your email address. I've tried troubleshooting steps mentioned in the user manual, but the issue persists."/>
    <x v="0"/>
    <m/>
    <s v="Critical"/>
    <s v="Social media"/>
    <x v="0"/>
    <m/>
    <m/>
    <n v="1"/>
    <s v=""/>
    <s v="Marisa Obrien"/>
    <x v="0"/>
    <x v="0"/>
    <x v="0"/>
    <s v=""/>
  </r>
  <r>
    <n v="2"/>
    <s v="Jessica Rios"/>
    <s v="clarkeashley@example.com"/>
    <n v="42"/>
    <s v="Female"/>
    <s v="LG Smart TV"/>
    <d v="2021-05-22T00:00:00"/>
    <x v="0"/>
    <s v="Peripheral compatibility"/>
    <s v="I'm having an issue with the {product_purchased}. Please assist._x000a__x000a_If you need to change an existing product._x000a__x000a_I'm having an issue with the {product_purchased}. Please assist._x000a__x000a_If The issue I'm facing is intermittent. Sometimes it works fine, but other times it acts up unexpectedly."/>
    <x v="0"/>
    <m/>
    <s v="Critical"/>
    <s v="Chat"/>
    <x v="1"/>
    <m/>
    <m/>
    <n v="2"/>
    <s v=""/>
    <s v="Jessica Rios"/>
    <x v="1"/>
    <x v="1"/>
    <x v="0"/>
    <s v=""/>
  </r>
  <r>
    <n v="3"/>
    <s v="Christopher Robbins"/>
    <s v="gonzalestracy@example.com"/>
    <n v="48"/>
    <s v="Other"/>
    <s v="Dell XPS"/>
    <d v="2020-07-14T00:00:00"/>
    <x v="0"/>
    <s v="Network problem"/>
    <s v="I'm facing a problem with my {product_purchased}. The {product_purchased} is not turning on. It was working fine until yesterday, but now it doesn't respond._x000a__x000a_1.8.3 I really I'm using the original charger that came with my {product_purchased}, but it's not charging properly."/>
    <x v="1"/>
    <s v="Case maybe show recently my computer follow."/>
    <s v="Low"/>
    <s v="Social media"/>
    <x v="2"/>
    <d v="2023-06-01T18:05:38"/>
    <n v="3"/>
    <n v="3"/>
    <s v="Case Maybe Show Recently My Computer Follow."/>
    <s v="Christopher Robbins"/>
    <x v="2"/>
    <x v="2"/>
    <x v="1"/>
    <n v="6.8499999999767169"/>
  </r>
  <r>
    <n v="4"/>
    <s v="Christina Dillon"/>
    <s v="bradleyolson@example.org"/>
    <n v="27"/>
    <s v="Female"/>
    <s v="Microsoft Office"/>
    <d v="2020-11-13T00:00:00"/>
    <x v="1"/>
    <s v="Account access"/>
    <s v="I'm having an issue with the {product_purchased}. Please assist._x000a__x000a_If you have a problem you're interested in and I'd love to see this happen, please check out the Feedback. I've already contacted customer support multiple times, but the issue remains unresolved."/>
    <x v="1"/>
    <s v="Try capital clearly never color toward story."/>
    <s v="Low"/>
    <s v="Social media"/>
    <x v="3"/>
    <d v="2023-06-01T01:57:40"/>
    <n v="3"/>
    <n v="4"/>
    <s v="Try Capital Clearly Never Color Toward Story."/>
    <s v="Christina Dillon"/>
    <x v="3"/>
    <x v="3"/>
    <x v="1"/>
    <n v="-5.533333333209157"/>
  </r>
  <r>
    <n v="5"/>
    <s v="Alexander Carroll"/>
    <s v="bradleymark@example.com"/>
    <n v="67"/>
    <s v="Female"/>
    <s v="Autodesk AutoCAD"/>
    <d v="2020-02-04T00:00:00"/>
    <x v="1"/>
    <s v="Data loss"/>
    <s v="I'm having an issue with the {product_purchased}. Please assist._x000a__x000a__x000a_Note: The seller is not responsible for any damages arising out of the delivery of the battleground game. Please have the game in good condition and shipped to you I've noticed a sudden decrease in battery life on my {product_purchased}. It used to last much longer."/>
    <x v="1"/>
    <s v="West decision evidence bit."/>
    <s v="Low"/>
    <s v="Email"/>
    <x v="4"/>
    <d v="2023-06-01T19:53:42"/>
    <n v="1"/>
    <n v="5"/>
    <s v="West Decision Evidence Bit."/>
    <s v="Alexander Carroll"/>
    <x v="4"/>
    <x v="4"/>
    <x v="1"/>
    <n v="19.68333333323244"/>
  </r>
  <r>
    <n v="6"/>
    <s v="Rebecca Fleming"/>
    <s v="sheenasmith@example.com"/>
    <n v="53"/>
    <s v="Male"/>
    <s v="Microsoft Office"/>
    <d v="2020-07-28T00:00:00"/>
    <x v="2"/>
    <s v="Payment issue"/>
    <s v="I'm facing a problem with my {product_purchased}. The {product_purchased} is not turning on. It was working fine until yesterday, but now it doesn't respond. To remove the new {product_purch I've checked for any available software updates for my {product_purchased}, but there are none."/>
    <x v="2"/>
    <m/>
    <s v="Low"/>
    <s v="Social media"/>
    <x v="5"/>
    <m/>
    <m/>
    <n v="6"/>
    <s v=""/>
    <s v="Rebecca Fleming"/>
    <x v="2"/>
    <x v="2"/>
    <x v="1"/>
    <s v=""/>
  </r>
  <r>
    <n v="7"/>
    <s v="Jacqueline Wright"/>
    <s v="donaldkeith@example.org"/>
    <n v="24"/>
    <s v="Other"/>
    <s v="Microsoft Surface"/>
    <d v="2020-02-23T00:00:00"/>
    <x v="3"/>
    <s v="Refund request"/>
    <s v="I'm unable to access my {product_purchased} account. It keeps displaying an 'Invalid Credentials' error, even though I'm using the correct login information. How can I regain access to my account?_x000a__x000a_Solution 1 I'm unable to find the option to perform the desired action in the {product_purchased}. Could you please guide me through the steps?"/>
    <x v="2"/>
    <m/>
    <s v="Critical"/>
    <s v="Social media"/>
    <x v="5"/>
    <m/>
    <m/>
    <n v="7"/>
    <s v=""/>
    <s v="Jacqueline Wright"/>
    <x v="4"/>
    <x v="4"/>
    <x v="1"/>
    <s v=""/>
  </r>
  <r>
    <n v="8"/>
    <s v="Denise Lee"/>
    <s v="joelwilliams@example.com"/>
    <n v="23"/>
    <s v="Male"/>
    <s v="Philips Hue Lights"/>
    <d v="2020-08-09T00:00:00"/>
    <x v="4"/>
    <s v="Battery life"/>
    <s v="I'm having an issue with the {product_purchased}. Please assist. (Thanks) I will contact all my suppliers and confirm._x000a__x000a_Please try and find out whether their inventory is currently stocked, or any other reason. I am I've performed a factory reset on my {product_purchased}, hoping it would resolve the problem, but it didn't help."/>
    <x v="2"/>
    <m/>
    <s v="Critical"/>
    <s v="Social media"/>
    <x v="5"/>
    <m/>
    <m/>
    <n v="8"/>
    <s v=""/>
    <s v="Denise Lee"/>
    <x v="5"/>
    <x v="5"/>
    <x v="1"/>
    <s v=""/>
  </r>
  <r>
    <n v="9"/>
    <s v="Nicolas Wilson"/>
    <s v="joshua24@example.com"/>
    <n v="60"/>
    <s v="Other"/>
    <s v="Fitbit Versa Smartwatch"/>
    <d v="2020-07-16T00:00:00"/>
    <x v="0"/>
    <s v="Installation support"/>
    <s v="I'm having an issue with the {product_purchased}. Please assist. Thank you._x000a__x000a_{product_purchased} is not the exact type you might prefer, they use the exact same method for different uses. Please help I've recently updated the firmware of my {product_purchased}, and the issue started happening afterward. Could it be related to the update?"/>
    <x v="0"/>
    <m/>
    <s v="Low"/>
    <s v="Social media"/>
    <x v="6"/>
    <m/>
    <m/>
    <n v="9"/>
    <s v=""/>
    <s v="Nicolas Wilson"/>
    <x v="2"/>
    <x v="2"/>
    <x v="1"/>
    <s v=""/>
  </r>
  <r>
    <n v="10"/>
    <s v="William Dawson"/>
    <s v="clopez@example.com"/>
    <n v="27"/>
    <s v="Male"/>
    <s v="Dyson Vacuum Cleaner"/>
    <d v="2020-03-06T00:00:00"/>
    <x v="4"/>
    <s v="Payment issue"/>
    <s v="My {product_purchased} is making strange noises and not functioning properly. I suspect there might be a hardware issue. Can you please help me with this?_x000a__x000a_} If we can, please send a &quot;request&quot; to dav The issue I'm facing is intermittent. Sometimes it works fine, but other times it acts up unexpectedly."/>
    <x v="0"/>
    <m/>
    <s v="Critical"/>
    <s v="Phone"/>
    <x v="7"/>
    <m/>
    <m/>
    <n v="10"/>
    <s v=""/>
    <s v="William Dawson"/>
    <x v="0"/>
    <x v="0"/>
    <x v="1"/>
    <s v=""/>
  </r>
  <r>
    <n v="11"/>
    <s v="Joseph Moreno"/>
    <s v="mbrown@example.org"/>
    <n v="48"/>
    <s v="Male"/>
    <s v="Nintendo Switch"/>
    <d v="2021-01-19T00:00:00"/>
    <x v="2"/>
    <s v="Data loss"/>
    <s v="I'm having an issue with the {product_purchased}. Please assist. 1-800-799-0808._x000a__x000a_Product Search: What's New in 2-3-4-5? Report Feedback Customer Service is your best I'm using the original charger that came with my {product_purchased}, but it's not charging properly."/>
    <x v="1"/>
    <s v="Measure tonight surface feel forward."/>
    <s v="High"/>
    <s v="Phone"/>
    <x v="8"/>
    <d v="2023-05-31T23:51:49"/>
    <n v="1"/>
    <n v="11"/>
    <s v="Measure Tonight Surface Feel Forward."/>
    <s v="Joseph Moreno"/>
    <x v="6"/>
    <x v="6"/>
    <x v="0"/>
    <n v="-17.916666666569654"/>
  </r>
  <r>
    <n v="12"/>
    <s v="Brandon Arnold"/>
    <s v="davisjohn@example.net"/>
    <n v="51"/>
    <s v="Male"/>
    <s v="Microsoft Xbox Controller"/>
    <d v="2021-10-24T00:00:00"/>
    <x v="3"/>
    <s v="Software bug"/>
    <s v="I'm having an issue with the {product_purchased}. Please assist._x000a__x000a_4. It is possible that we cannot find some type of text or a product name to identify someone like Mr. Brown._x000a__x000a_5. On the I've reviewed the troubleshooting steps on the official support website, but they didn't resolve the problem."/>
    <x v="1"/>
    <s v="Measure there house management pick knowledge trade."/>
    <s v="High"/>
    <s v="Chat"/>
    <x v="9"/>
    <d v="2023-06-01T09:27:51"/>
    <n v="1"/>
    <n v="12"/>
    <s v="Measure There House Management Pick Knowledge Trade."/>
    <s v="Brandon Arnold"/>
    <x v="7"/>
    <x v="7"/>
    <x v="0"/>
    <n v="-2.6333333331858739"/>
  </r>
  <r>
    <n v="13"/>
    <s v="Tamara Hahn"/>
    <s v="jensenwilliam@example.net"/>
    <n v="27"/>
    <s v="Other"/>
    <s v="Nintendo Switch Pro Controller"/>
    <d v="2021-05-26T00:00:00"/>
    <x v="0"/>
    <s v="Hardware issue"/>
    <s v="I'm having an issue with the {product_purchased}. Please assist._x000a__x000a_CQW: Why didn't I send him the invoice? Thanks a lot._x000a__x000a_L: He's like the best customer I've met. I've noticed that the issue occurs consistently when I use a specific feature or application on my {product_purchased}."/>
    <x v="0"/>
    <m/>
    <s v="Low"/>
    <s v="Chat"/>
    <x v="10"/>
    <m/>
    <m/>
    <n v="13"/>
    <s v=""/>
    <s v="Tamara Hahn"/>
    <x v="1"/>
    <x v="1"/>
    <x v="0"/>
    <s v=""/>
  </r>
  <r>
    <n v="14"/>
    <s v="Sandra Barnes"/>
    <s v="gwendolyn51@example.net"/>
    <n v="65"/>
    <s v="Other"/>
    <s v="Nest Thermostat"/>
    <d v="2020-07-13T00:00:00"/>
    <x v="0"/>
    <s v="Product setup"/>
    <s v="I've recently set up my {product_purchased}, but it fails to connect to any available networks. What steps should I take to troubleshoot this issue?_x000a__x000a_I can't find the 'Product_IP' field of the I'm concerned about the security of my {product_purchased} and would like to ensure that my data is safe."/>
    <x v="0"/>
    <m/>
    <s v="Low"/>
    <s v="Chat"/>
    <x v="11"/>
    <m/>
    <m/>
    <n v="14"/>
    <s v=""/>
    <s v="Sandra Barnes"/>
    <x v="2"/>
    <x v="2"/>
    <x v="1"/>
    <s v=""/>
  </r>
  <r>
    <n v="15"/>
    <s v="Amy Hill"/>
    <s v="medinasteven@example.net"/>
    <n v="48"/>
    <s v="Female"/>
    <s v="Sony PlayStation"/>
    <d v="2020-02-29T00:00:00"/>
    <x v="1"/>
    <s v="Product setup"/>
    <s v="I'm having an issue with the {product_purchased}. Please assist._x000a__x000a_Product Name: TPUBASK3E3KQ0_x000a__x000a__x000a_Join Date: Oct 2007 Posts: 11,532_x000a__x000a_Quote: I've recently updated the firmware of my {product_purchased}, and the issue started happening afterward. Could it be related to the update?"/>
    <x v="1"/>
    <s v="Officer moment world sing parent available."/>
    <s v="High"/>
    <s v="Chat"/>
    <x v="12"/>
    <d v="2023-05-31T23:08:55"/>
    <n v="4"/>
    <n v="15"/>
    <s v="Officer Moment World Sing Parent Available."/>
    <s v="Amy Hill"/>
    <x v="4"/>
    <x v="4"/>
    <x v="1"/>
    <n v="-7.2333333333372138"/>
  </r>
  <r>
    <n v="16"/>
    <s v="Elizabeth Foley"/>
    <s v="amy41@example.net"/>
    <n v="18"/>
    <s v="Other"/>
    <s v="GoPro Action Camera"/>
    <d v="2021-06-24T00:00:00"/>
    <x v="1"/>
    <s v="Product recommendation"/>
    <s v="I'm having an issue with the {product_purchased}. Please assist._x000a__x000a__x000a_Please note, you might have already paid for this product, which means spectators are not buying any of the products from the sale as their donations will go straight I've noticed a sudden decrease in battery life on my {product_purchased}. It used to last much longer."/>
    <x v="0"/>
    <m/>
    <s v="High"/>
    <s v="Social media"/>
    <x v="13"/>
    <m/>
    <m/>
    <n v="16"/>
    <s v=""/>
    <s v="Elizabeth Foley"/>
    <x v="8"/>
    <x v="8"/>
    <x v="0"/>
    <s v=""/>
  </r>
  <r>
    <n v="17"/>
    <s v="Julia Salazar"/>
    <s v="watkinsbarbara@example.com"/>
    <n v="63"/>
    <s v="Other"/>
    <s v="Xbox"/>
    <d v="2021-10-13T00:00:00"/>
    <x v="3"/>
    <s v="Account access"/>
    <s v="I'm having an issue with the {product_purchased}. Please assist._x000a__x000a_- Acknowledgement: Thanks to Dan for the tip. When you purchase a new product from my store or from your local retailer, they will also provide I'm concerned about the security of my {product_purchased} and would like to ensure that my data is safe."/>
    <x v="1"/>
    <s v="Seek evidence book collection catch."/>
    <s v="Critical"/>
    <s v="Chat"/>
    <x v="14"/>
    <d v="2023-06-01T15:58:59"/>
    <n v="4"/>
    <n v="17"/>
    <s v="Seek Evidence Book Collection Catch."/>
    <s v="Julia Salazar"/>
    <x v="7"/>
    <x v="7"/>
    <x v="0"/>
    <n v="-3.7999999999883585"/>
  </r>
  <r>
    <n v="18"/>
    <s v="Joshua Castillo"/>
    <s v="mooredeborah@example.org"/>
    <n v="56"/>
    <s v="Female"/>
    <s v="Microsoft Xbox Controller"/>
    <d v="2020-09-07T00:00:00"/>
    <x v="3"/>
    <s v="Payment issue"/>
    <s v="I'm having an issue with the {product_purchased}. Please assist. Thanks!&quot;_x000a__x000a_* [0] - [0] - [0] - [0]_x000a__x000a_If this product is sold and you have not used any I've reviewed the troubleshooting steps on the official support website, but they didn't resolve the problem."/>
    <x v="0"/>
    <m/>
    <s v="High"/>
    <s v="Chat"/>
    <x v="15"/>
    <m/>
    <m/>
    <n v="18"/>
    <s v=""/>
    <s v="Joshua Castillo"/>
    <x v="9"/>
    <x v="9"/>
    <x v="1"/>
    <s v=""/>
  </r>
  <r>
    <n v="19"/>
    <s v="Wendy Davis"/>
    <s v="brenda20@example.net"/>
    <n v="19"/>
    <s v="Male"/>
    <s v="LG Washing Machine"/>
    <d v="2021-09-23T00:00:00"/>
    <x v="3"/>
    <s v="Peripheral compatibility"/>
    <s v="I'm having an issue with the {product_purchased}. Please assist. I want to be an active member of our community on YouTube... The issue I'm facing is intermittent. Sometimes it works fine, but other times it acts up unexpectedly."/>
    <x v="2"/>
    <m/>
    <s v="High"/>
    <s v="Social media"/>
    <x v="5"/>
    <m/>
    <m/>
    <n v="19"/>
    <s v=""/>
    <s v="Wendy Davis"/>
    <x v="9"/>
    <x v="9"/>
    <x v="0"/>
    <s v=""/>
  </r>
  <r>
    <n v="20"/>
    <s v="Jeffrey Robertson"/>
    <s v="jameslopez@example.com"/>
    <n v="39"/>
    <s v="Female"/>
    <s v="Canon EOS"/>
    <d v="2021-03-08T00:00:00"/>
    <x v="4"/>
    <s v="Software bug"/>
    <s v="I'm having an issue with the {product_purchased}. Please assist._x000a__x000a_I'm having an issue with the product_purchased}. Please assist. Customer Reviewer: My Husband was able to take an order from Apple I've checked for any available software updates for my {product_purchased}, but there are none."/>
    <x v="1"/>
    <s v="Wish mouth build resource though."/>
    <s v="Low"/>
    <s v="Chat"/>
    <x v="16"/>
    <d v="2023-06-01T20:29:04"/>
    <n v="5"/>
    <n v="20"/>
    <s v="Wish Mouth Build Resource Though."/>
    <s v="Jeffrey Robertson"/>
    <x v="0"/>
    <x v="0"/>
    <x v="0"/>
    <n v="19.716666666674428"/>
  </r>
  <r>
    <n v="21"/>
    <s v="Suzanne Holmes"/>
    <s v="rogermcgrath@example.net"/>
    <n v="28"/>
    <s v="Other"/>
    <s v="HP Pavilion"/>
    <d v="2021-05-31T00:00:00"/>
    <x v="4"/>
    <s v="Payment issue"/>
    <s v="I'm having an issue with the {product_purchased}. Please assist._x000a__x000a_&quot; -name &quot;Microsoft Surface Pro. &quot;_x000a__x000a_&quot; -version 1.10.2 &quot;1.10.2&quot;_x000a__x000a_&quot; -usage I've checked for any available software updates for my {product_purchased}, but there are none."/>
    <x v="0"/>
    <m/>
    <s v="High"/>
    <s v="Chat"/>
    <x v="17"/>
    <m/>
    <m/>
    <n v="21"/>
    <s v=""/>
    <s v="Suzanne Holmes"/>
    <x v="1"/>
    <x v="1"/>
    <x v="0"/>
    <s v=""/>
  </r>
  <r>
    <n v="22"/>
    <s v="Tanner Conley"/>
    <s v="zbond@example.net"/>
    <n v="66"/>
    <s v="Male"/>
    <s v="Fitbit Versa Smartwatch"/>
    <d v="2020-02-04T00:00:00"/>
    <x v="2"/>
    <s v="Installation support"/>
    <s v="I'm having an issue with the {product_purchased}. Please assist._x000a__x000a_The email address should change to: customer@julietr.com, as there is a unique id number unique for each product._x000a__x000a_You I've tried different settings and configurations on my {product_purchased}, but the issue persists."/>
    <x v="0"/>
    <m/>
    <s v="Critical"/>
    <s v="Social media"/>
    <x v="18"/>
    <m/>
    <m/>
    <n v="22"/>
    <s v=""/>
    <s v="Tanner Conley"/>
    <x v="4"/>
    <x v="4"/>
    <x v="1"/>
    <s v=""/>
  </r>
  <r>
    <n v="23"/>
    <s v="Stephanie Nelson DVM"/>
    <s v="ljohnson@example.org"/>
    <n v="54"/>
    <s v="Female"/>
    <s v="Xbox"/>
    <d v="2020-02-11T00:00:00"/>
    <x v="2"/>
    <s v="Delivery problem"/>
    <s v="I'm having an issue with the {product_purchased}. Please assist. (And if need be this time, that could help.)_x000a__x000a_1.3.2.1 Update my version to 3.0 or more. The issue I'm facing is intermittent. Sometimes it works fine, but other times it acts up unexpectedly."/>
    <x v="2"/>
    <m/>
    <s v="Medium"/>
    <s v="Social media"/>
    <x v="5"/>
    <m/>
    <m/>
    <n v="23"/>
    <s v=""/>
    <s v="Stephanie Nelson DVM"/>
    <x v="4"/>
    <x v="4"/>
    <x v="1"/>
    <s v=""/>
  </r>
  <r>
    <n v="24"/>
    <s v="Antonio Scott"/>
    <s v="carlsonmatthew@example.org"/>
    <n v="63"/>
    <s v="Female"/>
    <s v="Nintendo Switch Pro Controller"/>
    <d v="2021-08-06T00:00:00"/>
    <x v="0"/>
    <s v="Refund request"/>
    <s v="I'm having an issue with the {product_purchased}. Please assist._x000a__x000a_I'll take care of those. I've performed a factory reset on my {product_purchased}, hoping it would resolve the problem, but it didn't help."/>
    <x v="0"/>
    <m/>
    <s v="Low"/>
    <s v="Social media"/>
    <x v="19"/>
    <m/>
    <m/>
    <n v="24"/>
    <s v=""/>
    <s v="Antonio Scott"/>
    <x v="5"/>
    <x v="5"/>
    <x v="0"/>
    <s v=""/>
  </r>
  <r>
    <n v="25"/>
    <s v="John Cuevas"/>
    <s v="lbarron@example.org"/>
    <n v="19"/>
    <s v="Male"/>
    <s v="Amazon Kindle"/>
    <d v="2021-05-25T00:00:00"/>
    <x v="3"/>
    <s v="Display issue"/>
    <s v="I'm having an issue with the {product_purchased}. Please assist. {product_purchased} does not represent the price which you received by the day immediately before the shipment date._x000a__x000a_In many cases, this is the I've noticed a sudden decrease in battery life on my {product_purchased}. It used to last much longer."/>
    <x v="2"/>
    <m/>
    <s v="Critical"/>
    <s v="Email"/>
    <x v="5"/>
    <m/>
    <m/>
    <n v="25"/>
    <s v=""/>
    <s v="John Cuevas"/>
    <x v="1"/>
    <x v="1"/>
    <x v="0"/>
    <s v=""/>
  </r>
  <r>
    <n v="26"/>
    <s v="Gregory Bautista"/>
    <s v="johnstonbeth@example.com"/>
    <n v="35"/>
    <s v="Other"/>
    <s v="HP Pavilion"/>
    <d v="2021-07-05T00:00:00"/>
    <x v="3"/>
    <s v="Refund request"/>
    <s v="My {product_purchased} is making strange noises and not functioning properly. I suspect there might be a hardware issue. Can you please help me with this? Thank you,_x000a__x000a_Thank you for posting._x000a__x000a_It took me a I'm experiencing this issue on multiple devices of the same model, so it seems to be a widespread problem."/>
    <x v="0"/>
    <m/>
    <s v="Medium"/>
    <s v="Social media"/>
    <x v="20"/>
    <m/>
    <m/>
    <n v="26"/>
    <s v=""/>
    <s v="Gregory Bautista"/>
    <x v="2"/>
    <x v="2"/>
    <x v="0"/>
    <s v=""/>
  </r>
  <r>
    <n v="27"/>
    <s v="Ryan Sharp"/>
    <s v="pmercado@example.org"/>
    <n v="22"/>
    <s v="Other"/>
    <s v="Lenovo ThinkPad"/>
    <d v="2020-05-02T00:00:00"/>
    <x v="1"/>
    <s v="Cancellation request"/>
    <s v="I'm encountering a software bug in the {product_purchased}. Whenever I try to perform a specific action, the application crashes. Are there any updates or fixes available?_x000a__x000a_On Windows Vista, this is not possible. If you are I've performed a factory reset on my {product_purchased}, hoping it would resolve the problem, but it didn't help."/>
    <x v="0"/>
    <m/>
    <s v="Low"/>
    <s v="Social media"/>
    <x v="21"/>
    <m/>
    <m/>
    <n v="27"/>
    <s v=""/>
    <s v="Ryan Sharp"/>
    <x v="1"/>
    <x v="1"/>
    <x v="1"/>
    <s v=""/>
  </r>
  <r>
    <n v="28"/>
    <s v="Michael Mcdowell"/>
    <s v="jeffersonmichael@example.net"/>
    <n v="21"/>
    <s v="Other"/>
    <s v="Fitbit Charge"/>
    <d v="2020-10-12T00:00:00"/>
    <x v="2"/>
    <s v="Product setup"/>
    <s v="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
    <x v="2"/>
    <m/>
    <s v="High"/>
    <s v="Phone"/>
    <x v="5"/>
    <m/>
    <m/>
    <n v="28"/>
    <s v=""/>
    <s v="Michael Mcdowell"/>
    <x v="7"/>
    <x v="7"/>
    <x v="1"/>
    <s v=""/>
  </r>
  <r>
    <n v="29"/>
    <s v="Christine Wang"/>
    <s v="garciastacy@example.com"/>
    <n v="30"/>
    <s v="Other"/>
    <s v="Fitbit Charge"/>
    <d v="2020-06-10T00:00:00"/>
    <x v="0"/>
    <s v="Product recommendation"/>
    <s v="I'm having an issue with the {product_purchased}. Please assist. Thank you.&quot;_x000a__x000a_A statement from the consumer group had been released by Microsoft late on Tuesday afternoon. &quot;The purchase of this product was made using a contract with I'm using the original charger that came with my {product_purchased}, but it's not charging properly."/>
    <x v="1"/>
    <s v="Soldier we such inside."/>
    <s v="Critical"/>
    <s v="Phone"/>
    <x v="22"/>
    <d v="2023-06-01T06:03:17"/>
    <n v="5"/>
    <n v="29"/>
    <s v="Soldier We Such Inside."/>
    <s v="Christine Wang"/>
    <x v="8"/>
    <x v="8"/>
    <x v="1"/>
    <n v="6.7666666667209938"/>
  </r>
  <r>
    <n v="30"/>
    <s v="Austin George"/>
    <s v="shericase@example.net"/>
    <n v="67"/>
    <s v="Male"/>
    <s v="Xbox"/>
    <d v="2020-12-26T00:00:00"/>
    <x v="2"/>
    <s v="Cancellation request"/>
    <s v="I'm having an issue with the {product_purchased}. Please assist. It's not possible to remove the missing content. I've already contacted customer support multiple times, but the issue remains unresolved."/>
    <x v="1"/>
    <s v="Firm sort voice above which site arrive."/>
    <s v="Medium"/>
    <s v="Phone"/>
    <x v="23"/>
    <d v="2023-06-01T18:23:17"/>
    <n v="1"/>
    <n v="30"/>
    <s v="Firm Sort Voice Above Which Site Arrive."/>
    <s v="Austin George"/>
    <x v="10"/>
    <x v="10"/>
    <x v="1"/>
    <n v="17.483333333395422"/>
  </r>
  <r>
    <n v="31"/>
    <s v="Wendy Roberts"/>
    <s v="jessicahenderson@example.net"/>
    <n v="22"/>
    <s v="Other"/>
    <s v="Adobe Photoshop"/>
    <d v="2021-01-28T00:00:00"/>
    <x v="1"/>
    <s v="Product setup"/>
    <s v="I'm having an issue with the {product_purchased}. Please assist._x000a__x000a_I'm using a brand new product. What a strange situation._x000a__x000a_I've just purchased a brand new one._x000a__x000a_What to do? I've noticed that the issue occurs consistently when I use a specific feature or application on my {product_purchased}."/>
    <x v="2"/>
    <m/>
    <s v="Low"/>
    <s v="Email"/>
    <x v="5"/>
    <m/>
    <m/>
    <n v="31"/>
    <s v=""/>
    <s v="Wendy Roberts"/>
    <x v="6"/>
    <x v="6"/>
    <x v="0"/>
    <s v=""/>
  </r>
  <r>
    <n v="32"/>
    <s v="Robert Wilson"/>
    <s v="zstewart@example.org"/>
    <n v="60"/>
    <s v="Male"/>
    <s v="GoPro Action Camera"/>
    <d v="2021-12-20T00:00:00"/>
    <x v="0"/>
    <s v="Product compatibility"/>
    <s v="I'm having an issue with the {product_purchased}. Please assist._x000a__x000a_The seller has sold the item for $29.89. When we receive your replacement, we will exchange the item for a full refund or exchange immediately upon I've already contacted customer support multiple times, but the issue remains unresolved."/>
    <x v="1"/>
    <s v="Certain myself month past tree benefit."/>
    <s v="Medium"/>
    <s v="Social media"/>
    <x v="24"/>
    <d v="2023-06-01T07:16:21"/>
    <n v="3"/>
    <n v="32"/>
    <s v="Certain Myself Month Past Tree Benefit."/>
    <s v="Robert Wilson"/>
    <x v="10"/>
    <x v="10"/>
    <x v="0"/>
    <n v="0.56666666676755995"/>
  </r>
  <r>
    <n v="33"/>
    <s v="Christina Gray"/>
    <s v="greenkeith@example.net"/>
    <n v="36"/>
    <s v="Female"/>
    <s v="Fitbit Charge"/>
    <d v="2021-12-07T00:00:00"/>
    <x v="1"/>
    <s v="Product recommendation"/>
    <s v="I've noticed a software bug in the {product_purchased} app. It's causing data loss and unexpected errors. How can I resolve this issue? I need assistance as soon as possible because it's affecting my work and productivity."/>
    <x v="0"/>
    <m/>
    <s v="Medium"/>
    <s v="Chat"/>
    <x v="25"/>
    <m/>
    <m/>
    <n v="33"/>
    <s v=""/>
    <s v="Christina Gray"/>
    <x v="10"/>
    <x v="10"/>
    <x v="0"/>
    <s v=""/>
  </r>
  <r>
    <n v="34"/>
    <s v="Timothy Lyons"/>
    <s v="darlenelee@example.org"/>
    <n v="50"/>
    <s v="Male"/>
    <s v="Autodesk AutoCAD"/>
    <d v="2021-12-09T00:00:00"/>
    <x v="4"/>
    <s v="Hardware issue"/>
    <s v="I'm having an issue with the {product_purchased}. Please assist. We hope that every vendor takes the time it takes in to do the following: &quot;Remove the product from your account - notify consumers, call them, make their I'm concerned about the security of my {product_purchased} and would like to ensure that my data is safe."/>
    <x v="1"/>
    <s v="However financial development significant camera job every."/>
    <s v="Critical"/>
    <s v="Social media"/>
    <x v="26"/>
    <d v="2023-06-01T18:25:23"/>
    <n v="5"/>
    <n v="34"/>
    <s v="However Financial Development Significant Camera Job Every."/>
    <s v="Timothy Lyons"/>
    <x v="10"/>
    <x v="10"/>
    <x v="0"/>
    <n v="16.400000000023283"/>
  </r>
  <r>
    <n v="35"/>
    <s v="Stacy Jones"/>
    <s v="fernandezmark@example.org"/>
    <n v="27"/>
    <s v="Male"/>
    <s v="Microsoft Xbox Controller"/>
    <d v="2021-04-09T00:00:00"/>
    <x v="4"/>
    <s v="Installation support"/>
    <s v="I'm having an issue with the {product_purchased}. Please assist._x000a__x000a_3-3 We are in, the first day, at the {product_purchased}. Please assist._x000a__x000a_3-2 Please assist us I've recently updated the firmware of my {product_purchased}, and the issue started happening afterward. Could it be related to the update?"/>
    <x v="0"/>
    <m/>
    <s v="Low"/>
    <s v="Chat"/>
    <x v="27"/>
    <m/>
    <m/>
    <n v="35"/>
    <s v=""/>
    <s v="Stacy Jones"/>
    <x v="11"/>
    <x v="11"/>
    <x v="0"/>
    <s v=""/>
  </r>
  <r>
    <n v="36"/>
    <s v="Joann King"/>
    <s v="jessica10@example.org"/>
    <n v="24"/>
    <s v="Other"/>
    <s v="GoPro Hero"/>
    <d v="2020-10-13T00:00:00"/>
    <x v="2"/>
    <s v="Product recommendation"/>
    <s v="I've recently set up my {product_purchased}, but it fails to connect to any available networks. What steps should I take to troubleshoot this issue? If you know the answer, please let me know._x000a__x000a_Do I I've noticed a sudden decrease in battery life on my {product_purchased}. It used to last much longer."/>
    <x v="1"/>
    <s v="Reach paper ability effort learn."/>
    <s v="High"/>
    <s v="Chat"/>
    <x v="28"/>
    <d v="2023-06-01T00:14:25"/>
    <n v="1"/>
    <n v="36"/>
    <s v="Reach Paper Ability Effort Learn."/>
    <s v="Joann King"/>
    <x v="7"/>
    <x v="7"/>
    <x v="1"/>
    <n v="-7.7000000001280569"/>
  </r>
  <r>
    <n v="37"/>
    <s v="Ruben Henry"/>
    <s v="katherinehoward@example.net"/>
    <n v="65"/>
    <s v="Female"/>
    <s v="Canon EOS"/>
    <d v="2020-03-14T00:00:00"/>
    <x v="4"/>
    <s v="Hardware issue"/>
    <s v="I'm having an issue with the {product_purchased}. Please assist. I have to ask for support from you, the customers, before the item's arrival and I can't do that. In the short term, will you pay me I've followed the troubleshooting steps mentioned in the user manual, but the issue persists."/>
    <x v="0"/>
    <m/>
    <s v="Medium"/>
    <s v="Email"/>
    <x v="29"/>
    <m/>
    <m/>
    <n v="37"/>
    <s v=""/>
    <s v="Ruben Henry"/>
    <x v="0"/>
    <x v="0"/>
    <x v="1"/>
    <s v=""/>
  </r>
  <r>
    <n v="38"/>
    <s v="Morgan Wagner"/>
    <s v="elizabethlamb@example.com"/>
    <n v="39"/>
    <s v="Female"/>
    <s v="Amazon Kindle"/>
    <d v="2020-09-02T00:00:00"/>
    <x v="3"/>
    <s v="Product compatibility"/>
    <s v="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
    <x v="2"/>
    <m/>
    <s v="Medium"/>
    <s v="Chat"/>
    <x v="5"/>
    <m/>
    <m/>
    <n v="38"/>
    <s v=""/>
    <s v="Morgan Wagner"/>
    <x v="9"/>
    <x v="9"/>
    <x v="1"/>
    <s v=""/>
  </r>
  <r>
    <n v="39"/>
    <s v="Kevin Ingram"/>
    <s v="victor62@example.net"/>
    <n v="19"/>
    <s v="Male"/>
    <s v="Google Pixel"/>
    <d v="2021-09-10T00:00:00"/>
    <x v="0"/>
    <s v="Account access"/>
    <s v="I'm having an issue with the {product_purchased}. Please assist._x000a__x000a_1. Do I need to purchase a refund?_x000a__x000a_There is a way to purchase a refund from ZEROHITS, but there's not a I'm unable to find the option to perform the desired action in the {product_purchased}. Could you please guide me through the steps?"/>
    <x v="1"/>
    <s v="North second between this cell opportunity movement."/>
    <s v="Critical"/>
    <s v="Phone"/>
    <x v="30"/>
    <d v="2023-05-31T21:53:30"/>
    <n v="3"/>
    <n v="39"/>
    <s v="North Second Between This Cell Opportunity Movement."/>
    <s v="Kevin Ingram"/>
    <x v="9"/>
    <x v="9"/>
    <x v="0"/>
    <n v="-20.866666666755918"/>
  </r>
  <r>
    <n v="40"/>
    <s v="Michael Oneal"/>
    <s v="stevenburns@example.net"/>
    <n v="33"/>
    <s v="Other"/>
    <s v="Amazon Echo"/>
    <d v="2021-10-22T00:00:00"/>
    <x v="3"/>
    <s v="Account access"/>
    <s v="I'm having an issue with the {product_purchased}. Please assist. I have a new account in the system and a new user. I'm having this issue_x000a__x000a_Error:_x000a__x000a_[System.CollectedMessage.ThrowBack I'm concerned about the security of my {product_purchased} and would like to ensure that my data is safe."/>
    <x v="0"/>
    <m/>
    <s v="Medium"/>
    <s v="Social media"/>
    <x v="31"/>
    <m/>
    <m/>
    <n v="40"/>
    <s v=""/>
    <s v="Michael Oneal"/>
    <x v="7"/>
    <x v="7"/>
    <x v="0"/>
    <s v=""/>
  </r>
  <r>
    <n v="41"/>
    <s v="Casey Tran"/>
    <s v="shawn54@example.net"/>
    <n v="19"/>
    <s v="Female"/>
    <s v="PlayStation"/>
    <d v="2021-02-07T00:00:00"/>
    <x v="3"/>
    <s v="Installation support"/>
    <s v="I've recently set up my {product_purchased}, but it fails to connect to any available networks. What steps should I take to troubleshoot this issue?_x000a__x000a_The next step is to resolve this issue if the user is not I've noticed that the issue occurs consistently when I use a specific feature or application on my {product_purchased}."/>
    <x v="0"/>
    <m/>
    <s v="Low"/>
    <s v="Phone"/>
    <x v="32"/>
    <m/>
    <m/>
    <n v="41"/>
    <s v=""/>
    <s v="Casey Tran"/>
    <x v="4"/>
    <x v="4"/>
    <x v="0"/>
    <s v=""/>
  </r>
  <r>
    <n v="42"/>
    <s v="Katie Mitchell"/>
    <s v="sheila78@example.org"/>
    <n v="35"/>
    <s v="Male"/>
    <s v="Dell XPS"/>
    <d v="2021-06-09T00:00:00"/>
    <x v="1"/>
    <s v="Product compatibility"/>
    <s v="I'm facing a problem with my {product_purchased}. The {product_purchased} is not turning on. It was working fine until yesterday, but now it doesn't respond._x000a__x000a_If I'd just switched to a The issue I'm facing is intermittent. Sometimes it works fine, but other times it acts up unexpectedly."/>
    <x v="1"/>
    <s v="Start book field officer seem make."/>
    <s v="Critical"/>
    <s v="Chat"/>
    <x v="33"/>
    <d v="2023-06-01T14:43:34"/>
    <n v="3"/>
    <n v="42"/>
    <s v="Start Book Field Officer Seem Make."/>
    <s v="Katie Mitchell"/>
    <x v="8"/>
    <x v="8"/>
    <x v="0"/>
    <n v="-5.6999999998952262"/>
  </r>
  <r>
    <n v="43"/>
    <s v="Justin Giles"/>
    <s v="woodmargaret@example.org"/>
    <n v="22"/>
    <s v="Male"/>
    <s v="Samsung Galaxy"/>
    <d v="2020-10-10T00:00:00"/>
    <x v="3"/>
    <s v="Product compatibility"/>
    <s v="I'm having an issue with the {product_purchased}. Please assist._x000a__x000a_The product_purchased attribute does not exist on your user's product. This is so that you can configure the {product_purchased} I need assistance as soon as possible because it's affecting my work and productivity."/>
    <x v="0"/>
    <m/>
    <s v="Medium"/>
    <s v="Phone"/>
    <x v="34"/>
    <m/>
    <m/>
    <n v="43"/>
    <s v=""/>
    <s v="Justin Giles"/>
    <x v="7"/>
    <x v="7"/>
    <x v="1"/>
    <s v=""/>
  </r>
  <r>
    <n v="44"/>
    <s v="Michael Allison"/>
    <s v="abowen@example.org"/>
    <n v="54"/>
    <s v="Female"/>
    <s v="iPhone"/>
    <d v="2020-01-16T00:00:00"/>
    <x v="0"/>
    <s v="Hardware issue"/>
    <s v="I'm having an issue with the {product_purchased}. Please assist. Thank you.&quot;_x000a__x000a_The issue occurred after Amazon started a tool to deal with a problem like this (see page 36 of the FAQ): &quot;The product is not I've recently updated the firmware of my {product_purchased}, and the issue started happening afterward. Could it be related to the update?"/>
    <x v="2"/>
    <m/>
    <s v="Low"/>
    <s v="Email"/>
    <x v="5"/>
    <m/>
    <m/>
    <n v="44"/>
    <s v=""/>
    <s v="Michael Allison"/>
    <x v="6"/>
    <x v="6"/>
    <x v="1"/>
    <s v=""/>
  </r>
  <r>
    <n v="45"/>
    <s v="Donald Gibbs"/>
    <s v="laura33@example.org"/>
    <n v="34"/>
    <s v="Other"/>
    <s v="HP Pavilion"/>
    <d v="2021-09-25T00:00:00"/>
    <x v="4"/>
    <s v="Product compatibility"/>
    <s v="I'm having an issue with the {product_purchased}. Please assist._x000a__x000a_I wanted a picture for my 3DS, but I already bought a lot of items, so I found an online cart: &quot;Fountain of Dreams Collection I'm unable to find the option to perform the desired action in the {product_purchased}. Could you please guide me through the steps?"/>
    <x v="1"/>
    <s v="Over read region lawyer much speech control."/>
    <s v="Critical"/>
    <s v="Email"/>
    <x v="35"/>
    <d v="2023-06-01T03:19:39"/>
    <n v="2"/>
    <n v="45"/>
    <s v="Over Read Region Lawyer Much Speech Control."/>
    <s v="Donald Gibbs"/>
    <x v="9"/>
    <x v="9"/>
    <x v="0"/>
    <n v="-2.6499999999068677"/>
  </r>
  <r>
    <n v="46"/>
    <s v="Timothy Sutton"/>
    <s v="david40@example.org"/>
    <n v="65"/>
    <s v="Female"/>
    <s v="LG Smart TV"/>
    <d v="2021-02-01T00:00:00"/>
    <x v="3"/>
    <s v="Cancellation request"/>
    <s v="I'm having an issue with the {product_purchased}. Please assist. Thanks&quot;._x000a__x000a_&quot;As a result I'm having an issue with the 1.0 patch. Please assist.&quot;_x000a__x000a_&quot;All I'm asking is to update I'm concerned about the security of my {product_purchased} and would like to ensure that my data is safe."/>
    <x v="2"/>
    <m/>
    <s v="Low"/>
    <s v="Chat"/>
    <x v="5"/>
    <m/>
    <m/>
    <n v="46"/>
    <s v=""/>
    <s v="Timothy Sutton"/>
    <x v="4"/>
    <x v="4"/>
    <x v="0"/>
    <s v=""/>
  </r>
  <r>
    <n v="47"/>
    <s v="Cassandra Richards"/>
    <s v="abigail06@example.com"/>
    <n v="50"/>
    <s v="Female"/>
    <s v="Nintendo Switch Pro Controller"/>
    <d v="2020-10-15T00:00:00"/>
    <x v="4"/>
    <s v="Network problem"/>
    <s v="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
    <x v="1"/>
    <s v="Audience food pretty cut."/>
    <s v="High"/>
    <s v="Phone"/>
    <x v="36"/>
    <d v="2023-06-01T09:24:43"/>
    <n v="1"/>
    <n v="47"/>
    <s v="Audience Food Pretty Cut."/>
    <s v="Cassandra Richards"/>
    <x v="7"/>
    <x v="7"/>
    <x v="1"/>
    <n v="5.6833333333488554"/>
  </r>
  <r>
    <n v="48"/>
    <s v="Kristen Perry"/>
    <s v="bevans@example.org"/>
    <n v="27"/>
    <s v="Female"/>
    <s v="GoPro Hero"/>
    <d v="2020-07-29T00:00:00"/>
    <x v="0"/>
    <s v="Software bug"/>
    <s v="I'm having an issue with the {product_purchased}. Please assist._x000a__x000a__x000a_This product is not found on, and should NOT come from, this site._x000a__x000a__x000a_Not sure about what this product covers?_x000a__x000a_Product Description I'm experiencing this issue on multiple devices of the same model, so it seems to be a widespread problem."/>
    <x v="1"/>
    <s v="Late center interview that."/>
    <s v="Medium"/>
    <s v="Social media"/>
    <x v="37"/>
    <d v="2023-06-01T05:59:45"/>
    <n v="1"/>
    <n v="48"/>
    <s v="Late Center Interview That."/>
    <s v="Kristen Perry"/>
    <x v="2"/>
    <x v="2"/>
    <x v="1"/>
    <n v="-1.2833333333255723"/>
  </r>
  <r>
    <n v="49"/>
    <s v="Noah Mcknight"/>
    <s v="juliepowers@example.org"/>
    <n v="32"/>
    <s v="Other"/>
    <s v="LG OLED"/>
    <d v="2021-02-15T00:00:00"/>
    <x v="2"/>
    <s v="Network problem"/>
    <s v="I'm having an issue with the {product_purchased}. Please assist._x000a__x000a_Please. Don't._x000a__x000a_Don't see my issue? Please contact me. I'm unable to find the option to perform the desired action in the {product_purchased}. Could you please guide me through the steps?"/>
    <x v="2"/>
    <m/>
    <s v="High"/>
    <s v="Chat"/>
    <x v="5"/>
    <m/>
    <m/>
    <n v="49"/>
    <s v=""/>
    <s v="Noah Mcknight"/>
    <x v="4"/>
    <x v="4"/>
    <x v="0"/>
    <s v=""/>
  </r>
  <r>
    <n v="50"/>
    <s v="Katie Johnson"/>
    <s v="thomas46@example.net"/>
    <n v="44"/>
    <s v="Male"/>
    <s v="Microsoft Office"/>
    <d v="2020-09-27T00:00:00"/>
    <x v="0"/>
    <s v="Display issue"/>
    <s v="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
    <x v="2"/>
    <m/>
    <s v="Medium"/>
    <s v="Chat"/>
    <x v="5"/>
    <m/>
    <m/>
    <n v="50"/>
    <s v=""/>
    <s v="Katie Johnson"/>
    <x v="9"/>
    <x v="9"/>
    <x v="1"/>
    <s v=""/>
  </r>
  <r>
    <n v="51"/>
    <s v="Kayla Dunn"/>
    <s v="ramirezphilip@example.net"/>
    <n v="66"/>
    <s v="Male"/>
    <s v="Sony Xperia"/>
    <d v="2020-12-22T00:00:00"/>
    <x v="4"/>
    <s v="Software bug"/>
    <s v="I'm encountering a software bug in the {product_purchased}. Whenever I try to perform a specific action, the application crashes. Are there any updates or fixes available?_x000a__x000a_There are several packages that run in memory by default. These I'm experiencing this issue on multiple devices of the same model, so it seems to be a widespread problem."/>
    <x v="2"/>
    <m/>
    <s v="Medium"/>
    <s v="Chat"/>
    <x v="5"/>
    <m/>
    <m/>
    <n v="51"/>
    <s v=""/>
    <s v="Kayla Dunn"/>
    <x v="10"/>
    <x v="10"/>
    <x v="1"/>
    <s v=""/>
  </r>
  <r>
    <n v="52"/>
    <s v="Tracy White"/>
    <s v="wvargas@example.com"/>
    <n v="64"/>
    <s v="Male"/>
    <s v="LG Smart TV"/>
    <d v="2020-11-20T00:00:00"/>
    <x v="4"/>
    <s v="Software bug"/>
    <s v="I've recently set up my {product_purchased}, but it fails to connect to any available networks. What steps should I take to troubleshoot this issue?.......................................................1. Visit https://forum.ejconop I've reviewed the troubleshooting steps on the official support website, but they didn't resolve the problem."/>
    <x v="1"/>
    <s v="Might Mrs often stuff."/>
    <s v="Medium"/>
    <s v="Chat"/>
    <x v="38"/>
    <d v="2023-06-01T10:31:49"/>
    <n v="3"/>
    <n v="52"/>
    <s v="Might Mrs Often Stuff."/>
    <s v="Tracy White"/>
    <x v="3"/>
    <x v="3"/>
    <x v="1"/>
    <n v="-5.8333333334885538"/>
  </r>
  <r>
    <n v="53"/>
    <s v="Christian Graves"/>
    <s v="hgriffin@example.org"/>
    <n v="54"/>
    <s v="Male"/>
    <s v="Nest Thermostat"/>
    <d v="2021-10-10T00:00:00"/>
    <x v="4"/>
    <s v="Network problem"/>
    <s v="I'm having an issue with the {product_purchased}. Please assist. Please. Please. I need assistance as soon as possible because it's affecting my work and productivity."/>
    <x v="1"/>
    <s v="More left involve agree station billion would."/>
    <s v="High"/>
    <s v="Social media"/>
    <x v="39"/>
    <d v="2023-06-01T20:59:49"/>
    <n v="3"/>
    <n v="53"/>
    <s v="More Left Involve Agree Station Billion Would."/>
    <s v="Christian Graves"/>
    <x v="7"/>
    <x v="7"/>
    <x v="0"/>
    <n v="19.083333333372138"/>
  </r>
  <r>
    <n v="54"/>
    <s v="Casey Reed"/>
    <s v="sabrina61@example.org"/>
    <n v="37"/>
    <s v="Male"/>
    <s v="HP Pavilion"/>
    <d v="2021-08-16T00:00:00"/>
    <x v="2"/>
    <s v="Delivery problem"/>
    <s v="I'm having an issue with the {product_purchased}. Please assist._x000a__x000a_If it's not working I can't help you. I've performed a factory reset on my {product_purchased}, hoping it would resolve the problem, but it didn't help."/>
    <x v="1"/>
    <s v="Even two pay expect."/>
    <s v="Low"/>
    <s v="Chat"/>
    <x v="40"/>
    <d v="2023-06-01T10:25:50"/>
    <n v="4"/>
    <n v="54"/>
    <s v="Even Two Pay Expect."/>
    <s v="Casey Reed"/>
    <x v="5"/>
    <x v="5"/>
    <x v="0"/>
    <n v="9.7666666667209938"/>
  </r>
  <r>
    <n v="55"/>
    <s v="Carrie Ayers"/>
    <s v="natasha18@example.com"/>
    <n v="68"/>
    <s v="Female"/>
    <s v="Microsoft Xbox Controller"/>
    <d v="2021-10-14T00:00:00"/>
    <x v="0"/>
    <s v="Network problem"/>
    <s v="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
    <x v="0"/>
    <m/>
    <s v="Low"/>
    <s v="Chat"/>
    <x v="41"/>
    <m/>
    <m/>
    <n v="55"/>
    <s v=""/>
    <s v="Carrie Ayers"/>
    <x v="7"/>
    <x v="7"/>
    <x v="0"/>
    <s v=""/>
  </r>
  <r>
    <n v="56"/>
    <s v="Sarah Cole"/>
    <s v="williamscynthia@example.org"/>
    <n v="50"/>
    <s v="Female"/>
    <s v="Nintendo Switch Pro Controller"/>
    <d v="2021-11-19T00:00:00"/>
    <x v="2"/>
    <s v="Software bug"/>
    <s v="I'm having an issue with the {product_purchased}. Please assist. The requested address will be returned within 3 â€“ 9 business days. Please do not hesitate to contact us using the appropriate form._x000a__x000a_(9 weeks from purchase time I'm unable to find the option to perform the desired action in the {product_purchased}. Could you please guide me through the steps?"/>
    <x v="0"/>
    <m/>
    <s v="Critical"/>
    <s v="Chat"/>
    <x v="42"/>
    <m/>
    <m/>
    <n v="56"/>
    <s v=""/>
    <s v="Sarah Cole"/>
    <x v="3"/>
    <x v="3"/>
    <x v="0"/>
    <s v=""/>
  </r>
  <r>
    <n v="57"/>
    <s v="Alison Ford"/>
    <s v="mcgeebrandon@example.org"/>
    <n v="69"/>
    <s v="Male"/>
    <s v="Autodesk AutoCAD"/>
    <d v="2021-12-22T00:00:00"/>
    <x v="0"/>
    <s v="Software bug"/>
    <s v="I'm having an issue with the {product_purchased}. Please assist. I've noticed that the issue occurs consistently when I use a specific feature or application on my {product_purchased}."/>
    <x v="0"/>
    <m/>
    <s v="Medium"/>
    <s v="Social media"/>
    <x v="43"/>
    <m/>
    <m/>
    <n v="57"/>
    <s v=""/>
    <s v="Alison Ford"/>
    <x v="10"/>
    <x v="10"/>
    <x v="0"/>
    <s v=""/>
  </r>
  <r>
    <n v="58"/>
    <s v="Lori Young"/>
    <s v="pthomas@example.org"/>
    <n v="47"/>
    <s v="Other"/>
    <s v="GoPro Action Camera"/>
    <d v="2020-07-28T00:00:00"/>
    <x v="4"/>
    <s v="Peripheral compatibility"/>
    <s v="I'm having an issue with the {product_purchased}. Please assist._x000a__x000a_Thank you! This product was added to your friend's shopping cart at your friend's favorite store._x000a__x000a_Sorry, your account is not loaded. I've followed the troubleshooting steps mentioned in the user manual, but the issue persists."/>
    <x v="2"/>
    <m/>
    <s v="Critical"/>
    <s v="Email"/>
    <x v="5"/>
    <m/>
    <m/>
    <n v="58"/>
    <s v=""/>
    <s v="Lori Young"/>
    <x v="2"/>
    <x v="2"/>
    <x v="1"/>
    <s v=""/>
  </r>
  <r>
    <n v="59"/>
    <s v="Kimberly Mack"/>
    <s v="lwilliamson@example.net"/>
    <n v="27"/>
    <s v="Male"/>
    <s v="Autodesk AutoCAD"/>
    <d v="2020-07-31T00:00:00"/>
    <x v="0"/>
    <s v="Product recommendation"/>
    <s v="I've forgotten my password for my {product_purchased} account, and the password reset option is not working. How can I recover my account?_x000a__x000a_What happens when you lose all of your money without a credit card? The issue I'm facing is intermittent. Sometimes it works fine, but other times it acts up unexpectedly."/>
    <x v="1"/>
    <s v="During base sure measure teach time large."/>
    <s v="Medium"/>
    <s v="Phone"/>
    <x v="44"/>
    <d v="2023-06-01T04:45:57"/>
    <n v="5"/>
    <n v="59"/>
    <s v="During Base Sure Measure Teach Time Large."/>
    <s v="Kimberly Mack"/>
    <x v="2"/>
    <x v="2"/>
    <x v="1"/>
    <n v="-7.1833333333488554"/>
  </r>
  <r>
    <n v="60"/>
    <s v="Samuel Schroeder"/>
    <s v="andrew28@example.org"/>
    <n v="40"/>
    <s v="Other"/>
    <s v="Apple AirPods"/>
    <d v="2021-09-05T00:00:00"/>
    <x v="3"/>
    <s v="Cancellation request"/>
    <s v="I'm having an issue with the {product_purchased}. Please assist. Also note: Your information gets deleted every time an article is sent to a website you've never viewed._x000a__x000a_{Product_id} is a unique identifier in I'm not sure if this issue is specific to my device or if others have reported similar problems."/>
    <x v="1"/>
    <s v="Reveal long fish care value direction TV."/>
    <s v="Medium"/>
    <s v="Chat"/>
    <x v="45"/>
    <d v="2023-06-01T00:38:58"/>
    <n v="3"/>
    <n v="60"/>
    <s v="Reveal Long Fish Care Value Direction Tv."/>
    <s v="Samuel Schroeder"/>
    <x v="9"/>
    <x v="9"/>
    <x v="0"/>
    <n v="-19.199999999895226"/>
  </r>
  <r>
    <n v="61"/>
    <s v="Amanda Burton"/>
    <s v="hannahstephens@example.com"/>
    <n v="40"/>
    <s v="Male"/>
    <s v="Sony 4K HDR TV"/>
    <d v="2020-11-16T00:00:00"/>
    <x v="2"/>
    <s v="Product setup"/>
    <s v="I'm having an issue with the {product_purchased}. Please assist. It's time for me to update the product list_x000a__x000a_I'm having an issue with the{product_purchased}. Please assist. It's time for I've performed a factory reset on my {product_purchased}, hoping it would resolve the problem, but it didn't help."/>
    <x v="1"/>
    <s v="Else personal leg break book nearly."/>
    <s v="Medium"/>
    <s v="Chat"/>
    <x v="46"/>
    <d v="2023-06-01T11:55:00"/>
    <n v="1"/>
    <n v="61"/>
    <s v="Else Personal Leg Break Book Nearly."/>
    <s v="Amanda Burton"/>
    <x v="3"/>
    <x v="3"/>
    <x v="1"/>
    <n v="11.616666666814126"/>
  </r>
  <r>
    <n v="62"/>
    <s v="Sarah Williams"/>
    <s v="akelly@example.net"/>
    <n v="41"/>
    <s v="Other"/>
    <s v="Lenovo ThinkPad"/>
    <d v="2021-11-21T00:00:00"/>
    <x v="3"/>
    <s v="Battery life"/>
    <s v="I'm having an issue with the {product_purchased}. Please assist._x000a__x000a_I was able to get my $50 bag from the vendor, but the bags I was wearing in the show were covered in stickers and the price for those I've tried different settings and configurations on my {product_purchased}, but the issue persists."/>
    <x v="0"/>
    <m/>
    <s v="Critical"/>
    <s v="Social media"/>
    <x v="47"/>
    <m/>
    <m/>
    <n v="62"/>
    <s v=""/>
    <s v="Sarah Williams"/>
    <x v="3"/>
    <x v="3"/>
    <x v="0"/>
    <s v=""/>
  </r>
  <r>
    <n v="63"/>
    <s v="Frank Sherman"/>
    <s v="floresbryan@example.net"/>
    <n v="64"/>
    <s v="Female"/>
    <s v="Xbox"/>
    <d v="2020-12-12T00:00:00"/>
    <x v="1"/>
    <s v="Payment issue"/>
    <s v="I'm having an issue with the {product_purchased}. Please assist._x000a__x000a_}_x000a__x000a_} }_x000a__x000a_function getProductCount () {orters(function ($p ) { // This gets the count for all the items in the The issue I'm facing is intermittent. Sometimes it works fine, but other times it acts up unexpectedly."/>
    <x v="1"/>
    <s v="Eye while if exist name receive."/>
    <s v="High"/>
    <s v="Email"/>
    <x v="48"/>
    <d v="2023-06-01T12:41:04"/>
    <n v="4"/>
    <n v="63"/>
    <s v="Eye While If Exist Name Receive."/>
    <s v="Frank Sherman"/>
    <x v="10"/>
    <x v="10"/>
    <x v="1"/>
    <n v="13.066666666651145"/>
  </r>
  <r>
    <n v="64"/>
    <s v="Victoria Parker"/>
    <s v="tiffany87@example.com"/>
    <n v="57"/>
    <s v="Female"/>
    <s v="Adobe Photoshop"/>
    <d v="2020-04-24T00:00:00"/>
    <x v="1"/>
    <s v="Hardware issue"/>
    <s v="I'm having an issue with the {product_purchased}. Please assist._x000a__x000a_4.1.7 Add a custom app icon to the app window. Click App Manager. You'll see a list of all of the new apps ( I've checked the device settings and made sure that everything is configured correctly."/>
    <x v="0"/>
    <m/>
    <s v="High"/>
    <s v="Phone"/>
    <x v="49"/>
    <m/>
    <m/>
    <n v="64"/>
    <s v=""/>
    <s v="Victoria Parker"/>
    <x v="11"/>
    <x v="11"/>
    <x v="1"/>
    <s v=""/>
  </r>
  <r>
    <n v="65"/>
    <s v="David Smith"/>
    <s v="jacob67@example.net"/>
    <n v="61"/>
    <s v="Male"/>
    <s v="Microsoft Xbox Controller"/>
    <d v="2021-08-02T00:00:00"/>
    <x v="0"/>
    <s v="Product compatibility"/>
    <s v="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
    <x v="2"/>
    <m/>
    <s v="Medium"/>
    <s v="Phone"/>
    <x v="5"/>
    <m/>
    <m/>
    <n v="65"/>
    <s v=""/>
    <s v="David Smith"/>
    <x v="5"/>
    <x v="5"/>
    <x v="0"/>
    <s v=""/>
  </r>
  <r>
    <n v="66"/>
    <s v="Jeffrey Hernandez"/>
    <s v="perezdana@example.org"/>
    <n v="56"/>
    <s v="Male"/>
    <s v="Apple AirPods"/>
    <d v="2021-11-11T00:00:00"/>
    <x v="0"/>
    <s v="Battery life"/>
    <s v="There seems to be a glitch in the {product_purchased} software. It freezes frequently, making it difficult to use. Can you please provide a solution?_x000a__x000a_&quot;I'd love to do this on my own. It's a I've noticed a peculiar error message popping up on my {product_purchased} screen. It says '{error_message}'. What does it mean?"/>
    <x v="0"/>
    <m/>
    <s v="Medium"/>
    <s v="Phone"/>
    <x v="50"/>
    <m/>
    <m/>
    <n v="66"/>
    <s v=""/>
    <s v="Jeffrey Hernandez"/>
    <x v="3"/>
    <x v="3"/>
    <x v="0"/>
    <s v=""/>
  </r>
  <r>
    <n v="67"/>
    <s v="John Robertson"/>
    <s v="gillespiegeorge@example.com"/>
    <n v="49"/>
    <s v="Female"/>
    <s v="GoPro Hero"/>
    <d v="2021-08-08T00:00:00"/>
    <x v="1"/>
    <s v="Product compatibility"/>
    <s v="I've noticed a software bug in the {product_purchased} app. It's causing data loss and unexpected errors. How can I resolve this issue?_x000a__x000a_A good way to resolve this software issue is to use a custom configuration file The issue I'm facing is intermittent. Sometimes it works fine, but other times it acts up unexpectedly."/>
    <x v="1"/>
    <s v="Fill young add between morning commercial."/>
    <s v="High"/>
    <s v="Email"/>
    <x v="51"/>
    <d v="2023-06-01T10:17:08"/>
    <n v="5"/>
    <n v="67"/>
    <s v="Fill Young Add Between Morning Commercial."/>
    <s v="John Robertson"/>
    <x v="5"/>
    <x v="5"/>
    <x v="0"/>
    <n v="5.1833333332906477"/>
  </r>
  <r>
    <n v="68"/>
    <s v="Ryan Gonzalez"/>
    <s v="pwilson@example.com"/>
    <n v="54"/>
    <s v="Male"/>
    <s v="Microsoft Office"/>
    <d v="2021-06-27T00:00:00"/>
    <x v="2"/>
    <s v="Peripheral compatibility"/>
    <s v="I've accidentally deleted important data from my {product_purchased}. Is there any way to recover the deleted files? I need them urgently. What can I do to recover them?_x000a__x000a_Product purchases are never recoverable from the database. I'm worried that the issue might be hardware-related and might require repair or replacement."/>
    <x v="0"/>
    <m/>
    <s v="Low"/>
    <s v="Phone"/>
    <x v="52"/>
    <m/>
    <m/>
    <n v="68"/>
    <s v=""/>
    <s v="Ryan Gonzalez"/>
    <x v="8"/>
    <x v="8"/>
    <x v="0"/>
    <s v=""/>
  </r>
  <r>
    <n v="69"/>
    <s v="Brianna Scott MD"/>
    <s v="jbranch@example.net"/>
    <n v="51"/>
    <s v="Other"/>
    <s v="Adobe Photoshop"/>
    <d v="2021-02-06T00:00:00"/>
    <x v="0"/>
    <s v="Product compatibility"/>
    <s v="I'm having an issue with the {product_purchased}. Please assist. If your product is purchased with the {product_purchased}, the {product_purchased} will be refunded._x000a__x000a_7) Pay it I've performed a factory reset on my {product_purchased}, hoping it would resolve the problem, but it didn't help."/>
    <x v="0"/>
    <m/>
    <s v="Critical"/>
    <s v="Chat"/>
    <x v="53"/>
    <m/>
    <m/>
    <n v="69"/>
    <s v=""/>
    <s v="Brianna Scott MD"/>
    <x v="4"/>
    <x v="4"/>
    <x v="0"/>
    <s v=""/>
  </r>
  <r>
    <n v="70"/>
    <s v="Michael Day"/>
    <s v="william07@example.org"/>
    <n v="46"/>
    <s v="Female"/>
    <s v="Canon DSLR Camera"/>
    <d v="2020-02-13T00:00:00"/>
    <x v="4"/>
    <s v="Refund request"/>
    <s v="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
    <x v="1"/>
    <s v="Answer story series imagine discover."/>
    <s v="High"/>
    <s v="Chat"/>
    <x v="54"/>
    <d v="2023-05-31T22:51:12"/>
    <n v="1"/>
    <n v="70"/>
    <s v="Answer Story Series Imagine Discover."/>
    <s v="Michael Day"/>
    <x v="4"/>
    <x v="4"/>
    <x v="1"/>
    <n v="-13.099999999918509"/>
  </r>
  <r>
    <n v="71"/>
    <s v="Eileen Kim"/>
    <s v="gabriel83@example.com"/>
    <n v="27"/>
    <s v="Male"/>
    <s v="Google Pixel"/>
    <d v="2021-05-15T00:00:00"/>
    <x v="2"/>
    <s v="Product setup"/>
    <s v="I've accidentally deleted important data from my {product_purchased}. Is there any way to recover the deleted files? I need them urgently. What about my {search } files?_x000a__x000a_The {product_purchased} is the I'm using the original charger that came with my {product_purchased}, but it's not charging properly."/>
    <x v="0"/>
    <m/>
    <s v="Medium"/>
    <s v="Chat"/>
    <x v="55"/>
    <m/>
    <m/>
    <n v="71"/>
    <s v=""/>
    <s v="Eileen Kim"/>
    <x v="1"/>
    <x v="1"/>
    <x v="0"/>
    <s v=""/>
  </r>
  <r>
    <n v="72"/>
    <s v="Joseph Costa"/>
    <s v="calvarez@example.org"/>
    <n v="37"/>
    <s v="Other"/>
    <s v="iPhone"/>
    <d v="2020-09-26T00:00:00"/>
    <x v="4"/>
    <s v="Delivery problem"/>
    <s v="I've recently set up my {product_purchased}, but it fails to connect to any available networks. What steps should I take to troubleshoot this issue? I've tried clearing the cache and data for the {product_purchased} app, but the issue persists."/>
    <x v="2"/>
    <m/>
    <s v="Medium"/>
    <s v="Social media"/>
    <x v="5"/>
    <m/>
    <m/>
    <n v="72"/>
    <s v=""/>
    <s v="Joseph Costa"/>
    <x v="9"/>
    <x v="9"/>
    <x v="1"/>
    <s v=""/>
  </r>
  <r>
    <n v="73"/>
    <s v="Tanya Powell"/>
    <s v="epatel@example.org"/>
    <n v="34"/>
    <s v="Female"/>
    <s v="Dyson Vacuum Cleaner"/>
    <d v="2021-02-16T00:00:00"/>
    <x v="1"/>
    <s v="Display issue"/>
    <s v="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
    <x v="1"/>
    <s v="Executive wear gun child."/>
    <s v="Low"/>
    <s v="Chat"/>
    <x v="56"/>
    <d v="2023-06-01T03:17:16"/>
    <n v="4"/>
    <n v="73"/>
    <s v="Executive Wear Gun Child."/>
    <s v="Tanya Powell"/>
    <x v="4"/>
    <x v="4"/>
    <x v="0"/>
    <n v="-1.2999999998719431"/>
  </r>
  <r>
    <n v="74"/>
    <s v="Philip Davis"/>
    <s v="fbenjamin@example.org"/>
    <n v="36"/>
    <s v="Other"/>
    <s v="Fitbit Charge"/>
    <d v="2020-11-09T00:00:00"/>
    <x v="2"/>
    <s v="Payment issue"/>
    <s v="My {product_purchased} is making strange noises and not functioning properly. I suspect there might be a hardware issue. Can you please help me with this?_x000a__x000a__x000a_This is a product that must fit in a box. Please let me I've noticed a peculiar error message popping up on my {product_purchased} screen. It says '{error_message}'. What does it mean?"/>
    <x v="1"/>
    <s v="Finish common benefit most college."/>
    <s v="Critical"/>
    <s v="Social media"/>
    <x v="57"/>
    <d v="2023-06-01T02:24:17"/>
    <n v="3"/>
    <n v="74"/>
    <s v="Finish Common Benefit Most College."/>
    <s v="Philip Davis"/>
    <x v="3"/>
    <x v="3"/>
    <x v="1"/>
    <n v="-19.116666666639503"/>
  </r>
  <r>
    <n v="75"/>
    <s v="Vanessa Hayes"/>
    <s v="donaldroberts@example.net"/>
    <n v="31"/>
    <s v="Female"/>
    <s v="Xbox"/>
    <d v="2021-04-16T00:00:00"/>
    <x v="1"/>
    <s v="Product setup"/>
    <s v="I'm having an issue with the {product_purchased}. Please assist. Please, take care of such requests._x000a__x000a_[1] M.V.V._x000a__x000a_[2] The above-mentioned is made up with specific I've checked the device settings and made sure that everything is configured correctly."/>
    <x v="2"/>
    <m/>
    <s v="Critical"/>
    <s v="Email"/>
    <x v="5"/>
    <m/>
    <m/>
    <n v="75"/>
    <s v=""/>
    <s v="Vanessa Hayes"/>
    <x v="11"/>
    <x v="11"/>
    <x v="0"/>
    <s v=""/>
  </r>
  <r>
    <n v="76"/>
    <s v="Jennifer Bryan"/>
    <s v="cooperthomas@example.com"/>
    <n v="37"/>
    <s v="Other"/>
    <s v="Roomba Robot Vacuum"/>
    <d v="2021-01-06T00:00:00"/>
    <x v="3"/>
    <s v="Display issue"/>
    <s v="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
    <x v="1"/>
    <s v="Somebody east painting tree sell rock level."/>
    <s v="Critical"/>
    <s v="Chat"/>
    <x v="58"/>
    <d v="2023-06-01T02:30:20"/>
    <n v="1"/>
    <n v="76"/>
    <s v="Somebody East Painting Tree Sell Rock Level."/>
    <s v="Jennifer Bryan"/>
    <x v="6"/>
    <x v="6"/>
    <x v="0"/>
    <n v="-12.216666666674428"/>
  </r>
  <r>
    <n v="77"/>
    <s v="Matthew Scott"/>
    <s v="brookeross@example.net"/>
    <n v="18"/>
    <s v="Other"/>
    <s v="iPhone"/>
    <d v="2020-06-30T00:00:00"/>
    <x v="2"/>
    <s v="Account access"/>
    <s v="I'm having an issue with the {product_purchased}. Please assist. I've got a customer who has sent me a $25 invoice! I want to know if this will correct this._x000a__x000a_I just downloaded the demo and I I'm experiencing this issue on multiple devices of the same model, so it seems to be a widespread problem."/>
    <x v="2"/>
    <m/>
    <s v="Critical"/>
    <s v="Phone"/>
    <x v="5"/>
    <m/>
    <m/>
    <n v="77"/>
    <s v=""/>
    <s v="Matthew Scott"/>
    <x v="8"/>
    <x v="8"/>
    <x v="1"/>
    <s v=""/>
  </r>
  <r>
    <n v="78"/>
    <s v="Alfred Ortiz"/>
    <s v="nicholsdouglas@example.org"/>
    <n v="63"/>
    <s v="Female"/>
    <s v="Fitbit Charge"/>
    <d v="2020-12-29T00:00:00"/>
    <x v="1"/>
    <s v="Delivery problem"/>
    <s v="I'm having an issue with the {product_purchased}. Please assist._x000a__x000a_Product #8_x000a__x000a_4-8-0-1_x000a__x000a_The product code on your product._x000a__x000a_#Product ID : {product_id I've checked the device settings and made sure that everything is configured correctly."/>
    <x v="1"/>
    <s v="Huge value apply born."/>
    <s v="Low"/>
    <s v="Email"/>
    <x v="59"/>
    <d v="2023-06-01T15:21:24"/>
    <n v="5"/>
    <n v="78"/>
    <s v="Huge Value Apply Born."/>
    <s v="Alfred Ortiz"/>
    <x v="10"/>
    <x v="10"/>
    <x v="1"/>
    <n v="-3.9166666665114462"/>
  </r>
  <r>
    <n v="79"/>
    <s v="John Goodman"/>
    <s v="vgarcia@example.com"/>
    <n v="55"/>
    <s v="Other"/>
    <s v="Google Pixel"/>
    <d v="2021-01-07T00:00:00"/>
    <x v="1"/>
    <s v="Data loss"/>
    <s v="I'm having an issue with the {product_purchased}. Please assist. Thank you_x000a__x000a_The customer's rating and reviews are important, but they don't have an impact on your credit score_x000a__x000a_For over mogul financial companies who have I've performed a factory reset on my {product_purchased}, hoping it would resolve the problem, but it didn't help."/>
    <x v="0"/>
    <m/>
    <s v="Medium"/>
    <s v="Social media"/>
    <x v="60"/>
    <m/>
    <m/>
    <n v="79"/>
    <s v=""/>
    <s v="John Goodman"/>
    <x v="6"/>
    <x v="6"/>
    <x v="0"/>
    <s v=""/>
  </r>
  <r>
    <n v="80"/>
    <s v="Catherine Stephens"/>
    <s v="hmccann@example.com"/>
    <n v="40"/>
    <s v="Other"/>
    <s v="LG Smart TV"/>
    <d v="2020-11-03T00:00:00"/>
    <x v="0"/>
    <s v="Software bug"/>
    <s v="I'm having an issue with the {product_purchased}. Please assist._x000a__x000a_This is for the best experience and you can't use your phone while waiting for deliveries or when you pick it up._x000a__x000a_Please help by posting a I've tried using different cables, adapters, or peripherals with my {product_purchased}, but the issue persists."/>
    <x v="0"/>
    <m/>
    <s v="Critical"/>
    <s v="Chat"/>
    <x v="61"/>
    <m/>
    <m/>
    <n v="80"/>
    <s v=""/>
    <s v="Catherine Stephens"/>
    <x v="3"/>
    <x v="3"/>
    <x v="1"/>
    <s v=""/>
  </r>
  <r>
    <n v="81"/>
    <s v="Sarah Lee"/>
    <s v="dclark@example.net"/>
    <n v="50"/>
    <s v="Other"/>
    <s v="Microsoft Office"/>
    <d v="2021-03-22T00:00:00"/>
    <x v="0"/>
    <s v="Product recommendation"/>
    <s v="I'm having an issue with the {product_purchased}. Please assist. I'm unable to find the option to perform the desired action in the {product_purchased}. Could you please guide me through the steps?"/>
    <x v="0"/>
    <m/>
    <s v="Critical"/>
    <s v="Phone"/>
    <x v="62"/>
    <m/>
    <m/>
    <n v="81"/>
    <s v=""/>
    <s v="Sarah Lee"/>
    <x v="0"/>
    <x v="0"/>
    <x v="0"/>
    <s v=""/>
  </r>
  <r>
    <n v="82"/>
    <s v="Kiara Parker"/>
    <s v="gonzalezlarry@example.org"/>
    <n v="29"/>
    <s v="Other"/>
    <s v="Apple AirPods"/>
    <d v="2021-07-22T00:00:00"/>
    <x v="2"/>
    <s v="Cancellation request"/>
    <s v="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
    <x v="0"/>
    <m/>
    <s v="Medium"/>
    <s v="Email"/>
    <x v="63"/>
    <m/>
    <m/>
    <n v="82"/>
    <s v=""/>
    <s v="Kiara Parker"/>
    <x v="2"/>
    <x v="2"/>
    <x v="0"/>
    <s v=""/>
  </r>
  <r>
    <n v="83"/>
    <s v="Joshua Miller"/>
    <s v="kimjesse@example.com"/>
    <n v="24"/>
    <s v="Male"/>
    <s v="PlayStation"/>
    <d v="2021-10-04T00:00:00"/>
    <x v="4"/>
    <s v="Software bug"/>
    <s v="I'm having an issue with the {product_purchased}. Please assist._x000a__x000a_&lt;p&gt;_x000a__x000a_A full time customer service representative will arrive soon._x000a__x000a_&lt;p&gt;_x000a__x000a_If you would like to respond to a message I've tried different settings and configurations on my {product_purchased}, but the issue persists."/>
    <x v="1"/>
    <s v="Event see dinner home."/>
    <s v="Low"/>
    <s v="Social media"/>
    <x v="64"/>
    <d v="2023-06-01T20:35:30"/>
    <n v="1"/>
    <n v="83"/>
    <s v="Event See Dinner Home."/>
    <s v="Joshua Miller"/>
    <x v="7"/>
    <x v="7"/>
    <x v="0"/>
    <n v="14.916666666744277"/>
  </r>
  <r>
    <n v="84"/>
    <s v="James Jones"/>
    <s v="dsilva@example.org"/>
    <n v="57"/>
    <s v="Other"/>
    <s v="Autodesk AutoCAD"/>
    <d v="2021-08-11T00:00:00"/>
    <x v="0"/>
    <s v="Installation support"/>
    <s v="I'm having an issue with the {product_purchased}. Please assist. Your product may be available on other websites with the same keyword or your brand._x000a__x000a_Thank you. I've noticed a sudden decrease in battery life on my {product_purchased}. It used to last much longer."/>
    <x v="0"/>
    <m/>
    <s v="Critical"/>
    <s v="Phone"/>
    <x v="65"/>
    <m/>
    <m/>
    <n v="84"/>
    <s v=""/>
    <s v="James Jones"/>
    <x v="5"/>
    <x v="5"/>
    <x v="0"/>
    <s v=""/>
  </r>
  <r>
    <n v="85"/>
    <s v="David Taylor"/>
    <s v="kaylapham@example.com"/>
    <n v="67"/>
    <s v="Other"/>
    <s v="Microsoft Surface"/>
    <d v="2021-08-02T00:00:00"/>
    <x v="0"/>
    <s v="Hardware issue"/>
    <s v="I'm facing issues logging into my {product_purchased} account. It says my account is locked. What should I do to unlock it?_x000a__x000a_Please log into your login browser and check to see if the account has been locked. I'm experiencing this issue on multiple devices of the same model, so it seems to be a widespread problem."/>
    <x v="2"/>
    <m/>
    <s v="Medium"/>
    <s v="Phone"/>
    <x v="5"/>
    <m/>
    <m/>
    <n v="85"/>
    <s v=""/>
    <s v="David Taylor"/>
    <x v="5"/>
    <x v="5"/>
    <x v="0"/>
    <s v=""/>
  </r>
  <r>
    <n v="86"/>
    <s v="Richard Mullen"/>
    <s v="cschmidt@example.com"/>
    <n v="67"/>
    <s v="Female"/>
    <s v="Canon EOS"/>
    <d v="2021-01-22T00:00:00"/>
    <x v="3"/>
    <s v="Peripheral compatibility"/>
    <s v="I've forgotten my password for my {product_purchased} account, and the password reset option is not working. How can I recover my account?_x000a__x000a_If you have not used login tokens for the previous 12 months, the login token I've reviewed the troubleshooting steps on the official support website, but they didn't resolve the problem."/>
    <x v="2"/>
    <m/>
    <s v="High"/>
    <s v="Social media"/>
    <x v="5"/>
    <m/>
    <m/>
    <n v="86"/>
    <s v=""/>
    <s v="Richard Mullen"/>
    <x v="6"/>
    <x v="6"/>
    <x v="0"/>
    <s v=""/>
  </r>
  <r>
    <n v="87"/>
    <s v="Danielle Everett"/>
    <s v="kimberlyhudson@example.com"/>
    <n v="46"/>
    <s v="Male"/>
    <s v="Sony PlayStation"/>
    <d v="2020-01-18T00:00:00"/>
    <x v="0"/>
    <s v="Product recommendation"/>
    <s v="I'm having an issue with the {product_purchased}. Please assist. * * * @param {number}_item * * @return {item} @*/if (_ejection_exceeds(_proposal)) I've noticed that the issue occurs consistently when I use a specific feature or application on my {product_purchased}."/>
    <x v="1"/>
    <s v="Represent where produce suddenly."/>
    <s v="Critical"/>
    <s v="Phone"/>
    <x v="66"/>
    <d v="2023-06-01T06:23:35"/>
    <n v="2"/>
    <n v="87"/>
    <s v="Represent Where Produce Suddenly."/>
    <s v="Danielle Everett"/>
    <x v="6"/>
    <x v="6"/>
    <x v="1"/>
    <n v="-11.666666666627862"/>
  </r>
  <r>
    <n v="88"/>
    <s v="Steven Thompson"/>
    <s v="vaustin@example.org"/>
    <n v="55"/>
    <s v="Other"/>
    <s v="Philips Hue Lights"/>
    <d v="2020-09-10T00:00:00"/>
    <x v="0"/>
    <s v="Delivery problem"/>
    <s v="I'm facing a problem with my {product_purchased}. The {product_purchased} is not turning on. It was working fine until yesterday, but now it doesn't respond._x000a__x000a_I'm using a phone now, I'm unable to find the option to perform the desired action in the {product_purchased}. Could you please guide me through the steps?"/>
    <x v="0"/>
    <m/>
    <s v="High"/>
    <s v="Social media"/>
    <x v="67"/>
    <m/>
    <m/>
    <n v="88"/>
    <s v=""/>
    <s v="Steven Thompson"/>
    <x v="9"/>
    <x v="9"/>
    <x v="1"/>
    <s v=""/>
  </r>
  <r>
    <n v="89"/>
    <s v="Renee White"/>
    <s v="chelsea84@example.org"/>
    <n v="42"/>
    <s v="Other"/>
    <s v="Nikon D"/>
    <d v="2021-08-01T00:00:00"/>
    <x v="1"/>
    <s v="Product setup"/>
    <s v="I'm having an issue with the {product_purchased}. Please assist._x000a__x000a_Product Purchasing Error Product Purchasing Error Yes | No 28 - 30 28 - 30 32 | Product Purchasing Error | Product Purchase Error I've reviewed the troubleshooting steps on the official support website, but they didn't resolve the problem."/>
    <x v="2"/>
    <m/>
    <s v="Critical"/>
    <s v="Email"/>
    <x v="5"/>
    <m/>
    <m/>
    <n v="89"/>
    <s v=""/>
    <s v="Renee White"/>
    <x v="5"/>
    <x v="5"/>
    <x v="0"/>
    <s v=""/>
  </r>
  <r>
    <n v="90"/>
    <s v="Lisa Hill"/>
    <s v="hinescarrie@example.org"/>
    <n v="40"/>
    <s v="Male"/>
    <s v="Sony Xperia"/>
    <d v="2020-01-30T00:00:00"/>
    <x v="3"/>
    <s v="Product recommendation"/>
    <s v="I'm having an issue with the {product_purchased}. Please assist._x000a__x000a_If your computer is connected to a power source, please do not open the {product_purchased}. Please assist. If your router is wired up I've already contacted customer support multiple times, but the issue remains unresolved."/>
    <x v="1"/>
    <s v="Exactly red two dog."/>
    <s v="Medium"/>
    <s v="Email"/>
    <x v="68"/>
    <d v="2023-06-01T03:09:40"/>
    <n v="5"/>
    <n v="90"/>
    <s v="Exactly Red Two Dog."/>
    <s v="Lisa Hill"/>
    <x v="6"/>
    <x v="6"/>
    <x v="1"/>
    <n v="3.8666666665230878"/>
  </r>
  <r>
    <n v="91"/>
    <s v="Sandra Bass"/>
    <s v="jamesbaxter@example.com"/>
    <n v="57"/>
    <s v="Other"/>
    <s v="Sony Xperia"/>
    <d v="2020-10-15T00:00:00"/>
    <x v="4"/>
    <s v="Software bug"/>
    <s v="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
    <x v="0"/>
    <m/>
    <s v="High"/>
    <s v="Phone"/>
    <x v="69"/>
    <m/>
    <m/>
    <n v="91"/>
    <s v=""/>
    <s v="Sandra Bass"/>
    <x v="7"/>
    <x v="7"/>
    <x v="1"/>
    <s v=""/>
  </r>
  <r>
    <n v="92"/>
    <s v="Madeline Osborne"/>
    <s v="tyler12@example.net"/>
    <n v="62"/>
    <s v="Male"/>
    <s v="iPhone"/>
    <d v="2021-11-14T00:00:00"/>
    <x v="3"/>
    <s v="Display issue"/>
    <s v="I'm having an issue with the {product_purchased}. Please assist._x000a__x000a__x000a_(Beware when I accidentally add a link to your product and the item you selected incorrectly, you may see some data about missing items and it may require This problem started occurring after the recent software update. I haven't made any other changes to the device."/>
    <x v="0"/>
    <m/>
    <s v="Low"/>
    <s v="Email"/>
    <x v="70"/>
    <m/>
    <m/>
    <n v="92"/>
    <s v=""/>
    <s v="Madeline Osborne"/>
    <x v="3"/>
    <x v="3"/>
    <x v="0"/>
    <s v=""/>
  </r>
  <r>
    <n v="93"/>
    <s v="Sydney Wagner"/>
    <s v="paul73@example.com"/>
    <n v="44"/>
    <s v="Male"/>
    <s v="Bose QuietComfort"/>
    <d v="2021-05-27T00:00:00"/>
    <x v="0"/>
    <s v="Peripheral compatibility"/>
    <s v="I'm having an issue with the {product_purchased}. Please assist._x000a__x000a_Here are some additional notes about using the product in order to purchase the product:_x000a__x000a__x000a_The &quot;new&quot; name of the product is used. This name I've noticed a sudden decrease in battery life on my {product_purchased}. It used to last much longer."/>
    <x v="0"/>
    <m/>
    <s v="Low"/>
    <s v="Email"/>
    <x v="71"/>
    <m/>
    <m/>
    <n v="93"/>
    <s v=""/>
    <s v="Sydney Wagner"/>
    <x v="1"/>
    <x v="1"/>
    <x v="0"/>
    <s v=""/>
  </r>
  <r>
    <n v="94"/>
    <s v="Jeremy Good"/>
    <s v="michael25@example.net"/>
    <n v="32"/>
    <s v="Female"/>
    <s v="PlayStation"/>
    <d v="2021-05-24T00:00:00"/>
    <x v="4"/>
    <s v="Installation support"/>
    <s v="I'm having an issue with the {product_purchased}. Please assist. In-app purchases don't always match up with your new product. In-app purchases are very costly._x000a__x000a_Make sure you also check if your product is I've noticed a peculiar error message popping up on my {product_purchased} screen. It says '{error_message}'. What does it mean?"/>
    <x v="2"/>
    <m/>
    <s v="Low"/>
    <s v="Email"/>
    <x v="5"/>
    <m/>
    <m/>
    <n v="94"/>
    <s v=""/>
    <s v="Jeremy Good"/>
    <x v="1"/>
    <x v="1"/>
    <x v="0"/>
    <s v=""/>
  </r>
  <r>
    <n v="95"/>
    <s v="Scott Estrada"/>
    <s v="davidcox@example.org"/>
    <n v="65"/>
    <s v="Other"/>
    <s v="Microsoft Xbox Controller"/>
    <d v="2021-12-06T00:00:00"/>
    <x v="3"/>
    <s v="Account access"/>
    <s v="I'm having an issue with the {product_purchased}. Please assist. &lt;/name&gt; &lt;product_purchased_url &gt;http://www.kyle@junebug.com/tutorial/cure-all- I've tried troubleshooting steps mentioned in the user manual, but the issue persists."/>
    <x v="2"/>
    <m/>
    <s v="Critical"/>
    <s v="Phone"/>
    <x v="5"/>
    <m/>
    <m/>
    <n v="95"/>
    <s v=""/>
    <s v="Scott Estrada"/>
    <x v="10"/>
    <x v="10"/>
    <x v="0"/>
    <s v=""/>
  </r>
  <r>
    <n v="96"/>
    <s v="Linda Campbell"/>
    <s v="davisnatalie@example.net"/>
    <n v="60"/>
    <s v="Male"/>
    <s v="Autodesk AutoCAD"/>
    <d v="2021-10-02T00:00:00"/>
    <x v="3"/>
    <s v="Battery life"/>
    <s v="My {product_purchased} crashed, and I lost all the data stored on it. Is there any way to recover the lost data?_x000a__x000a_Is there any way to recover the lost data? Can it be done remotely from a remote I've noticed a peculiar error message popping up on my {product_purchased} screen. It says '{error_message}'. What does it mean?"/>
    <x v="1"/>
    <s v="Series special into hour feel stuff."/>
    <s v="High"/>
    <s v="Chat"/>
    <x v="72"/>
    <d v="2023-06-01T18:39:49"/>
    <n v="5"/>
    <n v="96"/>
    <s v="Series Special Into Hour Feel Stuff."/>
    <s v="Linda Campbell"/>
    <x v="7"/>
    <x v="7"/>
    <x v="0"/>
    <n v="18.516666666779201"/>
  </r>
  <r>
    <n v="97"/>
    <s v="Charles Simpson"/>
    <s v="vanessa39@example.net"/>
    <n v="18"/>
    <s v="Female"/>
    <s v="Roomba Robot Vacuum"/>
    <d v="2020-10-25T00:00:00"/>
    <x v="2"/>
    <s v="Battery life"/>
    <s v="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
    <x v="2"/>
    <m/>
    <s v="High"/>
    <s v="Social media"/>
    <x v="5"/>
    <m/>
    <m/>
    <n v="97"/>
    <s v=""/>
    <s v="Charles Simpson"/>
    <x v="7"/>
    <x v="7"/>
    <x v="1"/>
    <s v=""/>
  </r>
  <r>
    <n v="98"/>
    <s v="Dan Newton"/>
    <s v="deleonedward@example.net"/>
    <n v="22"/>
    <s v="Other"/>
    <s v="Xbox"/>
    <d v="2020-01-18T00:00:00"/>
    <x v="3"/>
    <s v="Delivery problem"/>
    <s v="I've recently set up my {product_purchased}, but it fails to connect to any available networks. What steps should I take to troubleshoot this issue?_x000a__x000a_Step 1: You need to make sure that the DNS query you I've reviewed the troubleshooting steps on the official support website, but they didn't resolve the problem."/>
    <x v="0"/>
    <m/>
    <s v="High"/>
    <s v="Email"/>
    <x v="73"/>
    <m/>
    <m/>
    <n v="98"/>
    <s v=""/>
    <s v="Dan Newton"/>
    <x v="6"/>
    <x v="6"/>
    <x v="1"/>
    <s v=""/>
  </r>
  <r>
    <n v="99"/>
    <s v="Nichole Huang"/>
    <s v="sheryldawson@example.org"/>
    <n v="38"/>
    <s v="Male"/>
    <s v="Samsung Galaxy"/>
    <d v="2020-09-09T00:00:00"/>
    <x v="1"/>
    <s v="Refund request"/>
    <s v="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
    <x v="1"/>
    <s v="Generation officer force test evening certain sign oil."/>
    <s v="High"/>
    <s v="Chat"/>
    <x v="74"/>
    <d v="2023-06-01T14:45:53"/>
    <n v="5"/>
    <n v="99"/>
    <s v="Generation Officer Force Test Evening Certain Sign Oil."/>
    <s v="Nichole Huang"/>
    <x v="9"/>
    <x v="9"/>
    <x v="1"/>
    <n v="7.6666666666860692"/>
  </r>
  <r>
    <n v="100"/>
    <s v="Eric Saunders"/>
    <s v="mark94@example.org"/>
    <n v="23"/>
    <s v="Other"/>
    <s v="Samsung Soundbar"/>
    <d v="2020-05-15T00:00:00"/>
    <x v="0"/>
    <s v="Hardware issue"/>
    <s v="I'm having an issue with the {product_purchased}. Please assist._x000a__x000a_Thank you for your visit. I've noticed a peculiar error message popping up on my {product_purchased} screen. It says '{error_message}'. What does it mean?"/>
    <x v="0"/>
    <m/>
    <s v="Low"/>
    <s v="Chat"/>
    <x v="75"/>
    <m/>
    <m/>
    <n v="100"/>
    <s v=""/>
    <s v="Eric Saunders"/>
    <x v="1"/>
    <x v="1"/>
    <x v="1"/>
    <s v=""/>
  </r>
  <r>
    <n v="101"/>
    <s v="Maria Martinez"/>
    <s v="patriciathompson@example.org"/>
    <n v="39"/>
    <s v="Female"/>
    <s v="Dyson Vacuum Cleaner"/>
    <d v="2020-05-31T00:00:00"/>
    <x v="2"/>
    <s v="Delivery problem"/>
    <s v="I'm having an issue with the {product_purchased}. Please assist. I'm using what is on my phone right now. I also have an issue with a product that was sold out of style, not due to an oversize. I've tried clearing the cache and data for the {product_purchased} app, but the issue persists."/>
    <x v="0"/>
    <m/>
    <s v="High"/>
    <s v="Email"/>
    <x v="76"/>
    <m/>
    <m/>
    <n v="101"/>
    <s v=""/>
    <s v="Maria Martinez"/>
    <x v="1"/>
    <x v="1"/>
    <x v="1"/>
    <s v=""/>
  </r>
  <r>
    <n v="102"/>
    <s v="Danielle Rogers"/>
    <s v="andersoncourtney@example.org"/>
    <n v="18"/>
    <s v="Other"/>
    <s v="iPhone"/>
    <d v="2021-08-01T00:00:00"/>
    <x v="1"/>
    <s v="Software bug"/>
    <s v="I'm having an issue with the {product_purchased}. Please assist._x000a__x000a_As expected, an error message says: 'No product available._x000a__x000a_'_x000a__x000a_In the case of this issue, the_x000a__x000a_'user- I rely heavily on my {product_purchased} for my daily tasks, and this issue is hindering my productivity."/>
    <x v="0"/>
    <m/>
    <s v="Critical"/>
    <s v="Phone"/>
    <x v="77"/>
    <m/>
    <m/>
    <n v="102"/>
    <s v=""/>
    <s v="Danielle Rogers"/>
    <x v="5"/>
    <x v="5"/>
    <x v="0"/>
    <s v=""/>
  </r>
  <r>
    <n v="103"/>
    <s v="Amber Zamora"/>
    <s v="james45@example.com"/>
    <n v="40"/>
    <s v="Female"/>
    <s v="Asus ROG"/>
    <d v="2021-01-26T00:00:00"/>
    <x v="4"/>
    <s v="Battery life"/>
    <s v="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
    <x v="1"/>
    <s v="Management himself chance institution moment positive child level."/>
    <s v="Critical"/>
    <s v="Email"/>
    <x v="78"/>
    <d v="2023-06-01T15:23:58"/>
    <n v="3"/>
    <n v="103"/>
    <s v="Management Himself Chance Institution Moment Positive Child Level."/>
    <s v="Amber Zamora"/>
    <x v="6"/>
    <x v="6"/>
    <x v="0"/>
    <n v="12.266666666662786"/>
  </r>
  <r>
    <n v="104"/>
    <s v="James Harris"/>
    <s v="jason93@example.org"/>
    <n v="49"/>
    <s v="Male"/>
    <s v="Dyson Vacuum Cleaner"/>
    <d v="2020-02-24T00:00:00"/>
    <x v="4"/>
    <s v="Battery life"/>
    <s v="I'm having an issue with the {product_purchased}. Please assist._x000a__x000a_You are the author of this site and you understand that you are providing my services for information such as, to help to improve these products oririt. I've checked the device settings and made sure that everything is configured correctly."/>
    <x v="2"/>
    <m/>
    <s v="High"/>
    <s v="Chat"/>
    <x v="5"/>
    <m/>
    <m/>
    <n v="104"/>
    <s v=""/>
    <s v="James Harris"/>
    <x v="4"/>
    <x v="4"/>
    <x v="1"/>
    <s v=""/>
  </r>
  <r>
    <n v="105"/>
    <s v="Jill Glenn"/>
    <s v="malloryrogers@example.net"/>
    <n v="58"/>
    <s v="Male"/>
    <s v="Fitbit Charge"/>
    <d v="2021-06-27T00:00:00"/>
    <x v="4"/>
    <s v="Product recommendation"/>
    <s v="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
    <x v="2"/>
    <m/>
    <s v="High"/>
    <s v="Phone"/>
    <x v="5"/>
    <m/>
    <m/>
    <n v="105"/>
    <s v=""/>
    <s v="Jill Glenn"/>
    <x v="8"/>
    <x v="8"/>
    <x v="0"/>
    <s v=""/>
  </r>
  <r>
    <n v="106"/>
    <s v="Virginia Miller"/>
    <s v="lisahamilton@example.com"/>
    <n v="56"/>
    <s v="Other"/>
    <s v="Dyson Vacuum Cleaner"/>
    <d v="2021-07-17T00:00:00"/>
    <x v="3"/>
    <s v="Battery life"/>
    <s v="I'm having an issue with the {product_purchased}. Please assist. I need assistance as soon as possible because it's affecting my work and productivity."/>
    <x v="0"/>
    <m/>
    <s v="Critical"/>
    <s v="Chat"/>
    <x v="79"/>
    <m/>
    <m/>
    <n v="106"/>
    <s v=""/>
    <s v="Virginia Miller"/>
    <x v="2"/>
    <x v="2"/>
    <x v="0"/>
    <s v=""/>
  </r>
  <r>
    <n v="107"/>
    <s v="Miranda Morales"/>
    <s v="daniellebrown@example.net"/>
    <n v="42"/>
    <s v="Female"/>
    <s v="Nintendo Switch"/>
    <d v="2021-05-20T00:00:00"/>
    <x v="2"/>
    <s v="Installation support"/>
    <s v="I'm having an issue with the {product_purchased}. Please assist. I've checked the device settings and made sure that everything is configured correctly."/>
    <x v="1"/>
    <s v="Table admit really Mrs development move."/>
    <s v="Low"/>
    <s v="Email"/>
    <x v="80"/>
    <d v="2023-06-01T20:46:01"/>
    <n v="2"/>
    <n v="107"/>
    <s v="Table Admit Really Mrs Development Move."/>
    <s v="Miranda Morales"/>
    <x v="1"/>
    <x v="1"/>
    <x v="0"/>
    <n v="9.1333333334187046"/>
  </r>
  <r>
    <n v="108"/>
    <s v="Laura Collins"/>
    <s v="douglasmccormick@example.net"/>
    <n v="50"/>
    <s v="Other"/>
    <s v="LG Smart TV"/>
    <d v="2021-06-09T00:00:00"/>
    <x v="0"/>
    <s v="Account access"/>
    <s v="I'm having an issue with the {product_purchased}. Please assist. I've checked for software updates, and my {product_purchased} is already running the latest version."/>
    <x v="0"/>
    <m/>
    <s v="High"/>
    <s v="Email"/>
    <x v="81"/>
    <m/>
    <m/>
    <n v="108"/>
    <s v=""/>
    <s v="Laura Collins"/>
    <x v="8"/>
    <x v="8"/>
    <x v="0"/>
    <s v=""/>
  </r>
  <r>
    <n v="109"/>
    <s v="Justin Martin"/>
    <s v="mreeves@example.com"/>
    <n v="33"/>
    <s v="Male"/>
    <s v="Dyson Vacuum Cleaner"/>
    <d v="2020-01-08T00:00:00"/>
    <x v="0"/>
    <s v="Product setup"/>
    <s v="I'm having an issue with the {product_purchased}. Please assist. &quot; }, &quot; https://api.blockchain.info/api/v1/v1.0 &quot; } ;_x000a__x000a_Here, we can fetch a blockchain I've noticed a sudden decrease in battery life on my {product_purchased}. It used to last much longer."/>
    <x v="1"/>
    <s v="Feeling end role stage."/>
    <s v="Critical"/>
    <s v="Chat"/>
    <x v="82"/>
    <d v="2023-06-01T08:15:03"/>
    <n v="4"/>
    <n v="109"/>
    <s v="Feeling End Role Stage."/>
    <s v="Justin Martin"/>
    <x v="6"/>
    <x v="6"/>
    <x v="1"/>
    <n v="5.3333333334303461"/>
  </r>
  <r>
    <n v="110"/>
    <s v="Mario Hodge"/>
    <s v="kingthomas@example.com"/>
    <n v="59"/>
    <s v="Female"/>
    <s v="Bose SoundLink Speaker"/>
    <d v="2020-03-10T00:00:00"/>
    <x v="3"/>
    <s v="Account access"/>
    <s v="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
    <x v="2"/>
    <m/>
    <s v="High"/>
    <s v="Email"/>
    <x v="5"/>
    <m/>
    <m/>
    <n v="110"/>
    <s v=""/>
    <s v="Mario Hodge"/>
    <x v="0"/>
    <x v="0"/>
    <x v="1"/>
    <s v=""/>
  </r>
  <r>
    <n v="111"/>
    <s v="Brent Smith"/>
    <s v="bsummers@example.net"/>
    <n v="60"/>
    <s v="Female"/>
    <s v="Amazon Echo"/>
    <d v="2021-07-28T00:00:00"/>
    <x v="2"/>
    <s v="Peripheral compatibility"/>
    <s v="I've accidentally deleted important data from my {product_purchased}. Is there any way to recover the deleted files? I need them urgently. Please send me a PM. I'm taking the following instructions to the company._x000a__x000a_Go to I've noticed a peculiar error message popping up on my {product_purchased} screen. It says '{error_message}'. What does it mean?"/>
    <x v="1"/>
    <s v="It upon line glass interview."/>
    <s v="High"/>
    <s v="Email"/>
    <x v="83"/>
    <d v="2023-06-01T12:43:05"/>
    <n v="2"/>
    <n v="111"/>
    <s v="It Upon Line Glass Interview."/>
    <s v="Brent Smith"/>
    <x v="2"/>
    <x v="2"/>
    <x v="0"/>
    <n v="9.4833333333372138"/>
  </r>
  <r>
    <n v="112"/>
    <s v="Autumn Heath"/>
    <s v="matthew17@example.com"/>
    <n v="68"/>
    <s v="Male"/>
    <s v="Nintendo Switch Pro Controller"/>
    <d v="2021-11-29T00:00:00"/>
    <x v="4"/>
    <s v="Display issue"/>
    <s v="I'm having an issue with the {product_purchased}. Please assist._x000a__x000a_Sorry, there is an issue with retrieving posts._x000a__x000a_Add a comment_x000a__x000a_Post a new comment. I need assistance as soon as possible because it's affecting my work and productivity."/>
    <x v="2"/>
    <m/>
    <s v="High"/>
    <s v="Phone"/>
    <x v="5"/>
    <m/>
    <m/>
    <n v="112"/>
    <s v=""/>
    <s v="Autumn Heath"/>
    <x v="3"/>
    <x v="3"/>
    <x v="0"/>
    <s v=""/>
  </r>
  <r>
    <n v="113"/>
    <s v="Lisa Cantrell"/>
    <s v="cheryl25@example.net"/>
    <n v="68"/>
    <s v="Female"/>
    <s v="Samsung Galaxy"/>
    <d v="2020-03-24T00:00:00"/>
    <x v="3"/>
    <s v="Display issue"/>
    <s v="I'm having an issue with the {product_purchased}. Please assist._x000a__x000a_Please follow the instructions on this page for using the product. If you find it un-useful, please provide the information here._x000a__x000a_Cance I've noticed a sudden decrease in battery life on my {product_purchased}. It used to last much longer."/>
    <x v="2"/>
    <m/>
    <s v="Medium"/>
    <s v="Social media"/>
    <x v="5"/>
    <m/>
    <m/>
    <n v="113"/>
    <s v=""/>
    <s v="Lisa Cantrell"/>
    <x v="0"/>
    <x v="0"/>
    <x v="1"/>
    <s v=""/>
  </r>
  <r>
    <n v="114"/>
    <s v="Stephanie Shea"/>
    <s v="changalicia@example.org"/>
    <n v="27"/>
    <s v="Other"/>
    <s v="Microsoft Office"/>
    <d v="2021-11-12T00:00:00"/>
    <x v="2"/>
    <s v="Payment issue"/>
    <s v="I'm having an issue with the {product_purchased}. Please assist. I'm unable to find any results I've tried using different cables, adapters, or peripherals with my {product_purchased}, but the issue persists."/>
    <x v="1"/>
    <s v="Station rich evidence eight probably painting at."/>
    <s v="High"/>
    <s v="Email"/>
    <x v="84"/>
    <d v="2023-05-31T22:24:09"/>
    <n v="1"/>
    <n v="114"/>
    <s v="Station Rich Evidence Eight Probably Painting At."/>
    <s v="Stephanie Shea"/>
    <x v="3"/>
    <x v="3"/>
    <x v="0"/>
    <n v="-4.9999999998835847"/>
  </r>
  <r>
    <n v="115"/>
    <s v="William Byrd"/>
    <s v="dflores@example.org"/>
    <n v="28"/>
    <s v="Female"/>
    <s v="Sony 4K HDR TV"/>
    <d v="2020-09-20T00:00:00"/>
    <x v="2"/>
    <s v="Battery life"/>
    <s v="My {product_purchased} is making strange noises and not functioning properly. I suspect there might be a hardware issue. Can you please help me with this? Thanks. :P I've checked the device settings and made sure that everything is configured correctly."/>
    <x v="1"/>
    <s v="List oil tax effort themselves will."/>
    <s v="High"/>
    <s v="Email"/>
    <x v="85"/>
    <d v="2023-06-01T06:04:10"/>
    <n v="1"/>
    <n v="115"/>
    <s v="List Oil Tax Effort Themselves Will."/>
    <s v="William Byrd"/>
    <x v="9"/>
    <x v="9"/>
    <x v="1"/>
    <n v="-4.3833333333022892"/>
  </r>
  <r>
    <n v="116"/>
    <s v="Anthony Miller"/>
    <s v="xelliott@example.net"/>
    <n v="29"/>
    <s v="Male"/>
    <s v="iPhone"/>
    <d v="2021-01-16T00:00:00"/>
    <x v="0"/>
    <s v="Delivery problem"/>
    <s v="I'm having an issue with the {product_purchased}. Please assist._x000a__x000a_Click here for additional information, such as shipping information._x000a__x000a_Click here for further information on your warranty. I've followed the troubleshooting steps mentioned in the user manual, but the issue persists."/>
    <x v="2"/>
    <m/>
    <s v="Critical"/>
    <s v="Email"/>
    <x v="5"/>
    <m/>
    <m/>
    <n v="116"/>
    <s v=""/>
    <s v="Anthony Miller"/>
    <x v="6"/>
    <x v="6"/>
    <x v="0"/>
    <s v=""/>
  </r>
  <r>
    <n v="117"/>
    <s v="Sabrina Weber"/>
    <s v="eblankenship@example.net"/>
    <n v="20"/>
    <s v="Female"/>
    <s v="iPhone"/>
    <d v="2021-11-27T00:00:00"/>
    <x v="2"/>
    <s v="Software bug"/>
    <s v="I'm having an issue with the {product_purchased}. Please assist._x000a__x000a_Please inform us by filling out this email or by calling your credit card number!_x000a__x000a_I understand your rights_x000a__x000a_I am an employee and will not I've tried different settings and configurations on my {product_purchased}, but the issue persists."/>
    <x v="1"/>
    <s v="Chance already mind son hand gun home call."/>
    <s v="High"/>
    <s v="Email"/>
    <x v="86"/>
    <d v="2023-06-01T18:17:13"/>
    <n v="5"/>
    <n v="117"/>
    <s v="Chance Already Mind Son Hand Gun Home Call."/>
    <s v="Sabrina Weber"/>
    <x v="3"/>
    <x v="3"/>
    <x v="0"/>
    <n v="-0.75"/>
  </r>
  <r>
    <n v="118"/>
    <s v="Glenda Lopez"/>
    <s v="mary68@example.net"/>
    <n v="18"/>
    <s v="Male"/>
    <s v="Google Nest"/>
    <d v="2020-02-16T00:00:00"/>
    <x v="1"/>
    <s v="Product setup"/>
    <s v="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
    <x v="1"/>
    <s v="Guess knowledge agent rich little knowledge."/>
    <s v="Medium"/>
    <s v="Phone"/>
    <x v="87"/>
    <d v="2023-06-01T04:42:14"/>
    <n v="5"/>
    <n v="118"/>
    <s v="Guess Knowledge Agent Rich Little Knowledge."/>
    <s v="Glenda Lopez"/>
    <x v="4"/>
    <x v="4"/>
    <x v="1"/>
    <n v="4.03333333338378"/>
  </r>
  <r>
    <n v="119"/>
    <s v="Pedro Adams"/>
    <s v="amcgee@example.net"/>
    <n v="39"/>
    <s v="Female"/>
    <s v="HP Pavilion"/>
    <d v="2020-08-17T00:00:00"/>
    <x v="4"/>
    <s v="Data loss"/>
    <s v="I'm having an issue with the {product_purchased}. Please assist. 1) Remove the {product_purchased_id}. Please assist. 2) Add the {product_purchased}.Please assist. I've followed the troubleshooting steps mentioned in the user manual, but the issue persists."/>
    <x v="2"/>
    <m/>
    <s v="High"/>
    <s v="Email"/>
    <x v="5"/>
    <m/>
    <m/>
    <n v="119"/>
    <s v=""/>
    <s v="Pedro Adams"/>
    <x v="5"/>
    <x v="5"/>
    <x v="1"/>
    <s v=""/>
  </r>
  <r>
    <n v="120"/>
    <s v="Sarah Stewart"/>
    <s v="kathleenmiller@example.net"/>
    <n v="41"/>
    <s v="Female"/>
    <s v="Fitbit Charge"/>
    <d v="2021-07-31T00:00:00"/>
    <x v="1"/>
    <s v="Software bug"/>
    <s v="I'm having an issue with the {product_purchased}. Please assist._x000a__x000a_Powered by WordPress 5.2.2.5 (I'm having an issue with the {product_purchased}. Please assist. The issue I'm facing is intermittent. Sometimes it works fine, but other times it acts up unexpectedly."/>
    <x v="1"/>
    <s v="Activity can beat all."/>
    <s v="Low"/>
    <s v="Phone"/>
    <x v="88"/>
    <d v="2023-06-01T14:49:17"/>
    <n v="2"/>
    <n v="120"/>
    <s v="Activity Can Beat All."/>
    <s v="Sarah Stewart"/>
    <x v="2"/>
    <x v="2"/>
    <x v="0"/>
    <n v="10.450000000011642"/>
  </r>
  <r>
    <n v="121"/>
    <s v="Anthony Harding"/>
    <s v="zachary60@example.net"/>
    <n v="56"/>
    <s v="Male"/>
    <s v="Amazon Kindle"/>
    <d v="2021-03-11T00:00:00"/>
    <x v="1"/>
    <s v="Refund request"/>
    <s v="I'm having an issue with the {product_purchased}. Please assist. If there's a way to get this up, please let me know. Thanks!_x000a__x000a_Rated 5 out of 5 by Mimi from Amazing product Awesome, great I've already contacted customer support multiple times, but the issue remains unresolved."/>
    <x v="0"/>
    <m/>
    <s v="Medium"/>
    <s v="Chat"/>
    <x v="89"/>
    <m/>
    <m/>
    <n v="121"/>
    <s v=""/>
    <s v="Anthony Harding"/>
    <x v="0"/>
    <x v="0"/>
    <x v="0"/>
    <s v=""/>
  </r>
  <r>
    <n v="122"/>
    <s v="Alexander Blake"/>
    <s v="khenderson@example.org"/>
    <n v="37"/>
    <s v="Other"/>
    <s v="Bose SoundLink Speaker"/>
    <d v="2021-03-03T00:00:00"/>
    <x v="3"/>
    <s v="Peripheral compatibility"/>
    <s v="I'm having an issue with the {product_purchased}. Please assist._x000a__x000a_- Added more features, like:_x000a__x000a_- New filters for display/filter_x000a__x000a_- Added more filters for other filters_x000a__x000a_- New filters that I've performed a factory reset on my {product_purchased}, hoping it would resolve the problem, but it didn't help."/>
    <x v="2"/>
    <m/>
    <s v="Critical"/>
    <s v="Chat"/>
    <x v="5"/>
    <m/>
    <m/>
    <n v="122"/>
    <s v=""/>
    <s v="Alexander Blake"/>
    <x v="0"/>
    <x v="0"/>
    <x v="0"/>
    <s v=""/>
  </r>
  <r>
    <n v="123"/>
    <s v="Hunter Meza"/>
    <s v="dholmes@example.org"/>
    <n v="29"/>
    <s v="Other"/>
    <s v="Dell XPS"/>
    <d v="2020-10-03T00:00:00"/>
    <x v="4"/>
    <s v="Installation support"/>
    <s v="I've noticed a software bug in the {product_purchased} app. It's causing data loss and unexpected errors. How can I resolve this issue?_x000a__x000a_To get the data off the product, you should put the phone back into I'm not sure if this issue is specific to my device or if others have reported similar problems."/>
    <x v="2"/>
    <m/>
    <s v="Low"/>
    <s v="Social media"/>
    <x v="5"/>
    <m/>
    <m/>
    <n v="123"/>
    <s v=""/>
    <s v="Hunter Meza"/>
    <x v="7"/>
    <x v="7"/>
    <x v="1"/>
    <s v=""/>
  </r>
  <r>
    <n v="124"/>
    <s v="Molly Ramos"/>
    <s v="steven13@example.org"/>
    <n v="36"/>
    <s v="Other"/>
    <s v="Samsung Galaxy"/>
    <d v="2021-12-27T00:00:00"/>
    <x v="3"/>
    <s v="Battery life"/>
    <s v="I'm having an issue with the {product_purchased}. Please assist._x000a__x000a_* As of 12.09.2017, this is affected by:_x000a__x000a_* [1]_x000a__x000a_* [2]_x000a__x000a_* [3 I've performed a factory reset on my {product_purchased}, hoping it would resolve the problem, but it didn't help."/>
    <x v="0"/>
    <m/>
    <s v="Low"/>
    <s v="Email"/>
    <x v="90"/>
    <m/>
    <m/>
    <n v="124"/>
    <s v=""/>
    <s v="Molly Ramos"/>
    <x v="10"/>
    <x v="10"/>
    <x v="0"/>
    <s v=""/>
  </r>
  <r>
    <n v="125"/>
    <s v="Julia Matthews"/>
    <s v="gkane@example.org"/>
    <n v="63"/>
    <s v="Male"/>
    <s v="Dyson Vacuum Cleaner"/>
    <d v="2021-03-23T00:00:00"/>
    <x v="0"/>
    <s v="Product setup"/>
    <s v="I'm having an issue with the {product_purchased}. Please assist. -D -D -C -S #define DO_DIRECTX_BOTTOM 1 //[0 or 1] Partially subverts the black contour I've tried different settings and configurations on my {product_purchased}, but the issue persists."/>
    <x v="0"/>
    <m/>
    <s v="High"/>
    <s v="Phone"/>
    <x v="91"/>
    <m/>
    <m/>
    <n v="125"/>
    <s v=""/>
    <s v="Julia Matthews"/>
    <x v="0"/>
    <x v="0"/>
    <x v="0"/>
    <s v=""/>
  </r>
  <r>
    <n v="126"/>
    <s v="Austin Murphy"/>
    <s v="daniel46@example.com"/>
    <n v="45"/>
    <s v="Male"/>
    <s v="Philips Hue Lights"/>
    <d v="2020-06-27T00:00:00"/>
    <x v="4"/>
    <s v="Display issue"/>
    <s v="I'm having an issue with the {product_purchased}. Please assist._x000a__x000a_In your search for options, you can search by topic, category, subcategory, or by product._x000a__x000a_Do you want any additional information like your I've tried clearing the cache and data for the {product_purchased} app, but the issue persists."/>
    <x v="2"/>
    <m/>
    <s v="Medium"/>
    <s v="Chat"/>
    <x v="5"/>
    <m/>
    <m/>
    <n v="126"/>
    <s v=""/>
    <s v="Austin Murphy"/>
    <x v="8"/>
    <x v="8"/>
    <x v="1"/>
    <s v=""/>
  </r>
  <r>
    <n v="127"/>
    <s v="Melanie Garcia"/>
    <s v="walljohn@example.net"/>
    <n v="68"/>
    <s v="Female"/>
    <s v="Lenovo ThinkPad"/>
    <d v="2020-06-22T00:00:00"/>
    <x v="1"/>
    <s v="Cancellation request"/>
    <s v="I'm having an issue with the {product_purchased}. Please assist._x000a__x000a_[28] https://www.wizards.com/en-US/Product/World/The-Oblivion.pau/Product I've followed the troubleshooting steps mentioned in the user manual, but the issue persists."/>
    <x v="2"/>
    <m/>
    <s v="Low"/>
    <s v="Social media"/>
    <x v="5"/>
    <m/>
    <m/>
    <n v="127"/>
    <s v=""/>
    <s v="Melanie Garcia"/>
    <x v="8"/>
    <x v="8"/>
    <x v="1"/>
    <s v=""/>
  </r>
  <r>
    <n v="128"/>
    <s v="Mark Garcia"/>
    <s v="abigailbowen@example.net"/>
    <n v="57"/>
    <s v="Male"/>
    <s v="Xbox"/>
    <d v="2020-09-28T00:00:00"/>
    <x v="4"/>
    <s v="Cancellation request"/>
    <s v="I'm having an issue with the {product_purchased}. Please assist._x000a__x000a_1. Select a product and wait for the results until it has opened up._x000a__x000a_2. Enter your email, the username, and the product type The issue I'm facing is intermittent. Sometimes it works fine, but other times it acts up unexpectedly."/>
    <x v="0"/>
    <m/>
    <s v="Low"/>
    <s v="Email"/>
    <x v="92"/>
    <m/>
    <m/>
    <n v="128"/>
    <s v=""/>
    <s v="Mark Garcia"/>
    <x v="9"/>
    <x v="9"/>
    <x v="1"/>
    <s v=""/>
  </r>
  <r>
    <n v="129"/>
    <s v="Sandra Nelson"/>
    <s v="jbaker@example.net"/>
    <n v="49"/>
    <s v="Male"/>
    <s v="Adobe Photoshop"/>
    <d v="2021-04-15T00:00:00"/>
    <x v="2"/>
    <s v="Hardware issue"/>
    <s v="I'm having an issue with the {product_purchased}. Please assist._x000a__x000a_4.3.0 * Added a list of your favorite features_x000a__x000a_4.2.2 * Added an option to change the font size I've checked the device settings and made sure that everything is configured correctly."/>
    <x v="1"/>
    <s v="Throughout heart possible since bit consumer."/>
    <s v="Medium"/>
    <s v="Email"/>
    <x v="93"/>
    <d v="2023-06-01T00:29:33"/>
    <n v="3"/>
    <n v="129"/>
    <s v="Throughout Heart Possible Since Bit Consumer."/>
    <s v="Sandra Nelson"/>
    <x v="11"/>
    <x v="11"/>
    <x v="0"/>
    <n v="2.2833333334419876"/>
  </r>
  <r>
    <n v="130"/>
    <s v="Sandra Buchanan"/>
    <s v="andrewacosta@example.net"/>
    <n v="55"/>
    <s v="Other"/>
    <s v="Amazon Echo"/>
    <d v="2021-05-05T00:00:00"/>
    <x v="2"/>
    <s v="Cancellation request"/>
    <s v="I'm having an issue with the {product_purchased}. Please assist. This is a non-issue. I'll be able to fix it soon. I will have to pay someone for doing it again.BDN's response:We I'm using the original charger that came with my {product_purchased}, but it's not charging properly."/>
    <x v="0"/>
    <m/>
    <s v="Low"/>
    <s v="Email"/>
    <x v="94"/>
    <m/>
    <m/>
    <n v="130"/>
    <s v=""/>
    <s v="Sandra Buchanan"/>
    <x v="1"/>
    <x v="1"/>
    <x v="0"/>
    <s v=""/>
  </r>
  <r>
    <n v="131"/>
    <s v="Joshua Anderson"/>
    <s v="jbartlett@example.org"/>
    <n v="43"/>
    <s v="Male"/>
    <s v="Asus ROG"/>
    <d v="2020-02-13T00:00:00"/>
    <x v="1"/>
    <s v="Product recommendation"/>
    <s v="I'm having an issue with the {product_purchased}. Please assist._x000a__x000a_Please let me know if you find this bug or have other problems or issues. I've followed online tutorials and community forums to troubleshoot the issue, but no luck so far."/>
    <x v="1"/>
    <s v="Investment culture federal heavy."/>
    <s v="Medium"/>
    <s v="Email"/>
    <x v="95"/>
    <d v="2023-06-01T15:03:36"/>
    <n v="2"/>
    <n v="131"/>
    <s v="Investment Culture Federal Heavy."/>
    <s v="Joshua Anderson"/>
    <x v="4"/>
    <x v="4"/>
    <x v="1"/>
    <n v="-6.46666666661622"/>
  </r>
  <r>
    <n v="132"/>
    <s v="Jill Baldwin"/>
    <s v="stephaniefitzpatrick@example.net"/>
    <n v="49"/>
    <s v="Male"/>
    <s v="LG Smart TV"/>
    <d v="2021-11-24T00:00:00"/>
    <x v="3"/>
    <s v="Battery life"/>
    <s v="I'm having an issue with the {product_purchased}. Please assist. I'm having an issue with the product_purchased}. Please assist. &quot;_x000a__x000a_User Info: zerogel zerogel 3 years ago I've recently updated the firmware of my {product_purchased}, and the issue started happening afterward. Could it be related to the update?"/>
    <x v="0"/>
    <m/>
    <s v="Critical"/>
    <s v="Social media"/>
    <x v="96"/>
    <m/>
    <m/>
    <n v="132"/>
    <s v=""/>
    <s v="Jill Baldwin"/>
    <x v="3"/>
    <x v="3"/>
    <x v="0"/>
    <s v=""/>
  </r>
  <r>
    <n v="133"/>
    <s v="Aaron Hensley"/>
    <s v="tamara40@example.org"/>
    <n v="65"/>
    <s v="Female"/>
    <s v="PlayStation"/>
    <d v="2021-05-01T00:00:00"/>
    <x v="2"/>
    <s v="Data loss"/>
    <s v="There seems to be a hardware problem with my {product_purchased}. The screen is flickering, and I'm unable to use it. What should I do?_x000a__x000a_The problem isn't with the monitor, it's because there's a I need assistance as soon as possible because it's affecting my work and productivity."/>
    <x v="2"/>
    <m/>
    <s v="Medium"/>
    <s v="Phone"/>
    <x v="5"/>
    <m/>
    <m/>
    <n v="133"/>
    <s v=""/>
    <s v="Aaron Hensley"/>
    <x v="1"/>
    <x v="1"/>
    <x v="0"/>
    <s v=""/>
  </r>
  <r>
    <n v="134"/>
    <s v="Jill Walker"/>
    <s v="nicholas74@example.com"/>
    <n v="50"/>
    <s v="Male"/>
    <s v="Nintendo Switch"/>
    <d v="2021-06-17T00:00:00"/>
    <x v="4"/>
    <s v="Refund request"/>
    <s v="I'm having an issue with the {product_purchased}. Please assist. It is my problem to get this product installed, but I'm not sure exactly what is going on._x000a__x000a_Rated 1 out of 5 by rickj from I've noticed a sudden decrease in battery life on my {product_purchased}. It used to last much longer."/>
    <x v="1"/>
    <s v="Alone send build hospital word fire area."/>
    <s v="Critical"/>
    <s v="Phone"/>
    <x v="97"/>
    <d v="2023-05-31T22:53:41"/>
    <n v="5"/>
    <n v="134"/>
    <s v="Alone Send Build Hospital Word Fire Area."/>
    <s v="Jill Walker"/>
    <x v="8"/>
    <x v="8"/>
    <x v="0"/>
    <n v="-18.349999999918509"/>
  </r>
  <r>
    <n v="135"/>
    <s v="Nancy Bridges"/>
    <s v="tony74@example.org"/>
    <n v="66"/>
    <s v="Male"/>
    <s v="PlayStation"/>
    <d v="2020-05-01T00:00:00"/>
    <x v="2"/>
    <s v="Product setup"/>
    <s v="I'm having an issue with the {product_purchased}. Please assist. Thank you._x000a__x000a_I'm having an issue with the {product_purchased}. Please assist. Thank you._x000a__x000a_I'm having an issue with I've recently updated the firmware of my {product_purchased}, and the issue started happening afterward. Could it be related to the update?"/>
    <x v="1"/>
    <s v="Production near challenge guy house suffer truth."/>
    <s v="Critical"/>
    <s v="Email"/>
    <x v="98"/>
    <d v="2023-06-01T01:07:42"/>
    <n v="2"/>
    <n v="135"/>
    <s v="Production Near Challenge Guy House Suffer Truth."/>
    <s v="Nancy Bridges"/>
    <x v="1"/>
    <x v="1"/>
    <x v="1"/>
    <n v="-6.5499999998719431"/>
  </r>
  <r>
    <n v="136"/>
    <s v="Jessica Gomez"/>
    <s v="mrivera@example.org"/>
    <n v="35"/>
    <s v="Female"/>
    <s v="Samsung Galaxy"/>
    <d v="2021-10-30T00:00:00"/>
    <x v="3"/>
    <s v="Software bug"/>
    <s v="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
    <x v="0"/>
    <m/>
    <s v="Low"/>
    <s v="Chat"/>
    <x v="99"/>
    <m/>
    <m/>
    <n v="136"/>
    <s v=""/>
    <s v="Jessica Gomez"/>
    <x v="7"/>
    <x v="7"/>
    <x v="0"/>
    <s v=""/>
  </r>
  <r>
    <n v="137"/>
    <s v="Andrew Turner"/>
    <s v="ajenkins@example.com"/>
    <n v="46"/>
    <s v="Other"/>
    <s v="Bose SoundLink Speaker"/>
    <d v="2020-10-01T00:00:00"/>
    <x v="2"/>
    <s v="Software bug"/>
    <s v="I'm having an issue with the {product_purchased}. Please assist._x000a__x000a_Product Price: $33.00 I'm unable to find the option to perform the desired action in the {product_purchased}. Could you please guide me through the steps?"/>
    <x v="2"/>
    <m/>
    <s v="Critical"/>
    <s v="Email"/>
    <x v="5"/>
    <m/>
    <m/>
    <n v="137"/>
    <s v=""/>
    <s v="Andrew Turner"/>
    <x v="7"/>
    <x v="7"/>
    <x v="1"/>
    <s v=""/>
  </r>
  <r>
    <n v="138"/>
    <s v="Jack Lee"/>
    <s v="justinbarron@example.com"/>
    <n v="21"/>
    <s v="Other"/>
    <s v="Amazon Echo"/>
    <d v="2021-12-20T00:00:00"/>
    <x v="0"/>
    <s v="Network problem"/>
    <s v="I'm having an issue with the {product_purchased}. Please assist._x000a__x000a_&lt;input type=&quot;checkbox&quot; [(product_id (product_name)) as ProductKey,]&gt;_x000a__x000a_&lt;input type=&quot;checkbox&quot; I've followed online tutorials and community forums to troubleshoot the issue, but no luck so far."/>
    <x v="1"/>
    <s v="Student available discussion involve entire."/>
    <s v="Low"/>
    <s v="Chat"/>
    <x v="100"/>
    <d v="2023-06-01T09:08:46"/>
    <n v="4"/>
    <n v="138"/>
    <s v="Student Available Discussion Involve Entire."/>
    <s v="Jack Lee"/>
    <x v="10"/>
    <x v="10"/>
    <x v="0"/>
    <n v="-0.79999999998835847"/>
  </r>
  <r>
    <n v="139"/>
    <s v="Elizabeth Lopez"/>
    <s v="andrewkirby@example.org"/>
    <n v="58"/>
    <s v="Male"/>
    <s v="Adobe Photoshop"/>
    <d v="2021-02-12T00:00:00"/>
    <x v="3"/>
    <s v="Product compatibility"/>
    <s v="I'm having an issue with the {product_purchased}. Please assist._x000a__x000a_I'll have the items ready for shipment to my mailbox within 2-3 months. Please email me with any questions. I've tried troubleshooting steps mentioned in the user manual, but the issue persists."/>
    <x v="1"/>
    <s v="Help tend experience develop class."/>
    <s v="Critical"/>
    <s v="Chat"/>
    <x v="101"/>
    <d v="2023-06-01T06:58:47"/>
    <n v="2"/>
    <n v="139"/>
    <s v="Help Tend Experience Develop Class."/>
    <s v="Elizabeth Lopez"/>
    <x v="4"/>
    <x v="4"/>
    <x v="0"/>
    <n v="7.0999999999185093"/>
  </r>
  <r>
    <n v="140"/>
    <s v="Amanda Miller"/>
    <s v="bishoprobin@example.com"/>
    <n v="31"/>
    <s v="Other"/>
    <s v="LG OLED"/>
    <d v="2021-03-12T00:00:00"/>
    <x v="2"/>
    <s v="Battery life"/>
    <s v="I'm having an issue with the {product_purchased}. Please assist. [10:44:17 PM][Editor's note: There was an error in the first 2 posts. Click here to confirm.] The code we were referring to I'm using the original charger that came with my {product_purchased}, but it's not charging properly."/>
    <x v="0"/>
    <m/>
    <s v="Low"/>
    <s v="Phone"/>
    <x v="102"/>
    <m/>
    <m/>
    <n v="140"/>
    <s v=""/>
    <s v="Amanda Miller"/>
    <x v="0"/>
    <x v="0"/>
    <x v="0"/>
    <s v=""/>
  </r>
  <r>
    <n v="141"/>
    <s v="Michael Burns"/>
    <s v="jamesrobertson@example.net"/>
    <n v="47"/>
    <s v="Male"/>
    <s v="LG Washing Machine"/>
    <d v="2021-05-09T00:00:00"/>
    <x v="2"/>
    <s v="Product setup"/>
    <s v="There seems to be a hardware problem with my {product_purchased}. The screen is flickering, and I'm unable to use it. What should I do?_x000a__x000a_I'm using the following Chrome Extension, and I haven't found support I've recently updated the firmware of my {product_purchased}, and the issue started happening afterward. Could it be related to the update?"/>
    <x v="1"/>
    <s v="Lose go guy see forget."/>
    <s v="Critical"/>
    <s v="Email"/>
    <x v="103"/>
    <d v="2023-06-01T05:30:50"/>
    <n v="1"/>
    <n v="141"/>
    <s v="Lose Go Guy See Forget."/>
    <s v="Michael Burns"/>
    <x v="1"/>
    <x v="1"/>
    <x v="0"/>
    <n v="-4.0833333333721384"/>
  </r>
  <r>
    <n v="142"/>
    <s v="Lisa Garcia"/>
    <s v="travis76@example.net"/>
    <n v="31"/>
    <s v="Other"/>
    <s v="Sony PlayStation"/>
    <d v="2020-04-13T00:00:00"/>
    <x v="0"/>
    <s v="Software bug"/>
    <s v="I'm having an issue with the {product_purchased}. Please assist._x000a__x000a_The Product Marketing Guide (PUH) and the POH page have been updated to fix the error reported in one of the earlier updates._x000a__x000a_About I've recently updated the firmware of my {product_purchased}, and the issue started happening afterward. Could it be related to the update?"/>
    <x v="1"/>
    <s v="View instead admit which lay."/>
    <s v="High"/>
    <s v="Chat"/>
    <x v="104"/>
    <d v="2023-06-01T05:10:52"/>
    <n v="2"/>
    <n v="142"/>
    <s v="View Instead Admit Which Lay."/>
    <s v="Lisa Garcia"/>
    <x v="11"/>
    <x v="11"/>
    <x v="1"/>
    <n v="-16.133333333360497"/>
  </r>
  <r>
    <n v="143"/>
    <s v="Emily Hood"/>
    <s v="solismatthew@example.net"/>
    <n v="38"/>
    <s v="Female"/>
    <s v="Roomba Robot Vacuum"/>
    <d v="2021-04-26T00:00:00"/>
    <x v="1"/>
    <s v="Product compatibility"/>
    <s v="I'm having an issue with the {product_purchased}. Please assist._x000a__x000a__x000a_I am a 30 year old male and I have a daughter of mine and they're going to want a car that is less expensive and I can get a I'm worried that the issue might be hardware-related and might require repair or replacement."/>
    <x v="0"/>
    <m/>
    <s v="High"/>
    <s v="Chat"/>
    <x v="105"/>
    <m/>
    <m/>
    <n v="143"/>
    <s v=""/>
    <s v="Emily Hood"/>
    <x v="11"/>
    <x v="11"/>
    <x v="0"/>
    <s v=""/>
  </r>
  <r>
    <n v="144"/>
    <s v="David Black"/>
    <s v="crystaledwards@example.org"/>
    <n v="38"/>
    <s v="Female"/>
    <s v="Canon DSLR Camera"/>
    <d v="2021-05-05T00:00:00"/>
    <x v="2"/>
    <s v="Account access"/>
    <s v="I'm having an issue with the {product_purchased}. Please assist._x000a__x000a_Please include the name of your product from your invoice and the URL for your order number on the message board._x000a__x000a_Please include the name and address of I'm using the original charger that came with my {product_purchased}, but it's not charging properly."/>
    <x v="2"/>
    <m/>
    <s v="Critical"/>
    <s v="Email"/>
    <x v="5"/>
    <m/>
    <m/>
    <n v="144"/>
    <s v=""/>
    <s v="David Black"/>
    <x v="1"/>
    <x v="1"/>
    <x v="0"/>
    <s v=""/>
  </r>
  <r>
    <n v="145"/>
    <s v="Gregory Maynard"/>
    <s v="michael71@example.org"/>
    <n v="25"/>
    <s v="Female"/>
    <s v="Canon EOS"/>
    <d v="2021-04-02T00:00:00"/>
    <x v="4"/>
    <s v="Data loss"/>
    <s v="I'm having an issue with the {product_purchased}. Please assist. The {product_purchased}._x000a__x000a_3_x000a__x000a_1_x000a__x000a_1_x000a__x000a_1_x000a__x000a_10 x 11x 14 x 8 10 x 13 10 I've performed a factory reset on my {product_purchased}, hoping it would resolve the problem, but it didn't help."/>
    <x v="2"/>
    <m/>
    <s v="Low"/>
    <s v="Social media"/>
    <x v="5"/>
    <m/>
    <m/>
    <n v="145"/>
    <s v=""/>
    <s v="Gregory Maynard"/>
    <x v="11"/>
    <x v="11"/>
    <x v="0"/>
    <s v=""/>
  </r>
  <r>
    <n v="146"/>
    <s v="Gregory Zhang"/>
    <s v="marie15@example.org"/>
    <n v="46"/>
    <s v="Male"/>
    <s v="Philips Hue Lights"/>
    <d v="2020-10-12T00:00:00"/>
    <x v="2"/>
    <s v="Refund request"/>
    <s v="I'm having an issue with the {product_purchased}. Please assist._x000a__x000a_If nothing else, please do._x000a__x000a_(Btw, I know you're all pretty worried about the phone, but my hands are still on them I've already contacted customer support multiple times, but the issue remains unresolved."/>
    <x v="0"/>
    <m/>
    <s v="Medium"/>
    <s v="Email"/>
    <x v="106"/>
    <m/>
    <m/>
    <n v="146"/>
    <s v=""/>
    <s v="Gregory Zhang"/>
    <x v="7"/>
    <x v="7"/>
    <x v="1"/>
    <s v=""/>
  </r>
  <r>
    <n v="147"/>
    <s v="Katherine Gould"/>
    <s v="jason55@example.com"/>
    <n v="39"/>
    <s v="Male"/>
    <s v="Lenovo ThinkPad"/>
    <d v="2021-07-11T00:00:00"/>
    <x v="2"/>
    <s v="Battery life"/>
    <s v="I'm having an issue with the {product_purchased}. Please assist._x000a__x000a_My code does not show anything about this line, which is why I deleted it here._x000a__x000a_If you are still in pain, ask the maintainers I'm experiencing this issue on multiple devices of the same model, so it seems to be a widespread problem."/>
    <x v="2"/>
    <m/>
    <s v="Low"/>
    <s v="Email"/>
    <x v="5"/>
    <m/>
    <m/>
    <n v="147"/>
    <s v=""/>
    <s v="Katherine Gould"/>
    <x v="2"/>
    <x v="2"/>
    <x v="0"/>
    <s v=""/>
  </r>
  <r>
    <n v="148"/>
    <s v="Tyler Miller MD"/>
    <s v="prestonrobert@example.net"/>
    <n v="22"/>
    <s v="Female"/>
    <s v="Apple AirPods"/>
    <d v="2020-10-06T00:00:00"/>
    <x v="1"/>
    <s v="Product compatibility"/>
    <s v="I'm having an issue with the {product_purchased}. Please assist. And of course, please make a list. Thank you for your information.&quot;_x000a__x000a_It has been said that the seller does not have as much as what they have I'm worried that the issue might be hardware-related and might require repair or replacement."/>
    <x v="1"/>
    <s v="Owner look fly lead suddenly information."/>
    <s v="Low"/>
    <s v="Social media"/>
    <x v="107"/>
    <d v="2023-05-31T23:28:03"/>
    <n v="3"/>
    <n v="148"/>
    <s v="Owner Look Fly Lead Suddenly Information."/>
    <s v="Tyler Miller MD"/>
    <x v="7"/>
    <x v="7"/>
    <x v="1"/>
    <n v="-14.283333333267365"/>
  </r>
  <r>
    <n v="149"/>
    <s v="Rebecca Nelson"/>
    <s v="qmartin@example.com"/>
    <n v="40"/>
    <s v="Other"/>
    <s v="LG Washing Machine"/>
    <d v="2021-10-24T00:00:00"/>
    <x v="4"/>
    <s v="Installation support"/>
    <s v="I'm having an issue with the {product_purchased}. Please assist._x000a__x000a_Thank you: 1 Thanks: 0 Thanks: 0 Thanks: 0 Thanks: 0 Thanks: 0 [A-Z]. Thank you._x000a__x000a_Please assist This problem started occurring after the recent software update. I haven't made any other changes to the device."/>
    <x v="1"/>
    <s v="Few drive knowledge area."/>
    <s v="High"/>
    <s v="Chat"/>
    <x v="108"/>
    <d v="2023-06-01T13:55:05"/>
    <n v="1"/>
    <n v="149"/>
    <s v="Few Drive Knowledge Area."/>
    <s v="Rebecca Nelson"/>
    <x v="7"/>
    <x v="7"/>
    <x v="0"/>
    <n v="5.1666666665696539"/>
  </r>
  <r>
    <n v="150"/>
    <s v="Kenneth Cruz"/>
    <s v="thompsonamanda@example.org"/>
    <n v="64"/>
    <s v="Female"/>
    <s v="Philips Hue Lights"/>
    <d v="2021-03-18T00:00:00"/>
    <x v="0"/>
    <s v="Peripheral compatibility"/>
    <s v="I'm having an issue with the {product_purchased}. Please assist. For more information you should visit https://support.android.com/en-US/HTM-HTM.4.0-A0.apk I've noticed a peculiar error message popping up on my {product_purchased} screen. It says '{error_message}'. What does it mean?"/>
    <x v="1"/>
    <s v="Health most those thought return."/>
    <s v="Critical"/>
    <s v="Email"/>
    <x v="109"/>
    <d v="2023-06-01T20:02:07"/>
    <n v="3"/>
    <n v="150"/>
    <s v="Health Most Those Thought Return."/>
    <s v="Kenneth Cruz"/>
    <x v="0"/>
    <x v="0"/>
    <x v="0"/>
    <n v="3.46666666661622"/>
  </r>
  <r>
    <n v="151"/>
    <s v="Samantha Jackson"/>
    <s v="beardjessica@example.net"/>
    <n v="29"/>
    <s v="Female"/>
    <s v="Google Pixel"/>
    <d v="2020-10-14T00:00:00"/>
    <x v="4"/>
    <s v="Product recommendation"/>
    <s v="I'm having an issue with the {product_purchased}. Please assist._x000a__x000a_We're working on getting it up and running to our userbase! Keep in mind that there's a very small possibility that it may get stuck... I'm unable to find the option to perform the desired action in the {product_purchased}. Could you please guide me through the steps?"/>
    <x v="1"/>
    <s v="Almost chair strong guy effect language."/>
    <s v="Critical"/>
    <s v="Email"/>
    <x v="110"/>
    <d v="2023-06-01T06:51:09"/>
    <n v="4"/>
    <n v="151"/>
    <s v="Almost Chair Strong Guy Effect Language."/>
    <s v="Samantha Jackson"/>
    <x v="7"/>
    <x v="7"/>
    <x v="1"/>
    <n v="-8.6999999998952262"/>
  </r>
  <r>
    <n v="152"/>
    <s v="Molly Wood"/>
    <s v="garciarebecca@example.org"/>
    <n v="45"/>
    <s v="Other"/>
    <s v="Xbox"/>
    <d v="2021-12-24T00:00:00"/>
    <x v="4"/>
    <s v="Display issue"/>
    <s v="I'm having an issue with the {product_purchased}. Please assist._x000a__x000a_Srudmell: We're sorry, I did not make the purchase. Please help. I've noticed that the issue occurs consistently when I use a specific feature or application on my {product_purchased}."/>
    <x v="0"/>
    <m/>
    <s v="Medium"/>
    <s v="Phone"/>
    <x v="111"/>
    <m/>
    <m/>
    <n v="152"/>
    <s v=""/>
    <s v="Molly Wood"/>
    <x v="10"/>
    <x v="10"/>
    <x v="0"/>
    <s v=""/>
  </r>
  <r>
    <n v="153"/>
    <s v="Nicole Thomas"/>
    <s v="brucebrian@example.com"/>
    <n v="46"/>
    <s v="Other"/>
    <s v="GoPro Hero"/>
    <d v="2021-10-19T00:00:00"/>
    <x v="3"/>
    <s v="Account access"/>
    <s v="I'm having an issue with the {product_purchased}. Please assist. Otherwise, your account may be lost in the future._x000a__x000a_I apologize for this issue. This problem started occurring after the recent software update. I haven't made any other changes to the device."/>
    <x v="0"/>
    <m/>
    <s v="Low"/>
    <s v="Social media"/>
    <x v="112"/>
    <m/>
    <m/>
    <n v="153"/>
    <s v=""/>
    <s v="Nicole Thomas"/>
    <x v="7"/>
    <x v="7"/>
    <x v="0"/>
    <s v=""/>
  </r>
  <r>
    <n v="154"/>
    <s v="Amy Johnson"/>
    <s v="myerszachary@example.org"/>
    <n v="58"/>
    <s v="Male"/>
    <s v="GoPro Action Camera"/>
    <d v="2020-03-12T00:00:00"/>
    <x v="0"/>
    <s v="Cancellation request"/>
    <s v="I'm having an issue with the {product_purchased}. Please assist. #4: The product._x000a__x000a_#5: {product_id}._x000a__x000a_#6: &quot;Vaporizer&quot;: {product_id}. I've tried using different cables, adapters, or peripherals with my {product_purchased}, but the issue persists."/>
    <x v="0"/>
    <m/>
    <s v="Medium"/>
    <s v="Social media"/>
    <x v="113"/>
    <m/>
    <m/>
    <n v="154"/>
    <s v=""/>
    <s v="Amy Johnson"/>
    <x v="0"/>
    <x v="0"/>
    <x v="1"/>
    <s v=""/>
  </r>
  <r>
    <n v="155"/>
    <s v="Lauren Johnson"/>
    <s v="dperkins@example.org"/>
    <n v="55"/>
    <s v="Female"/>
    <s v="Roomba Robot Vacuum"/>
    <d v="2021-06-09T00:00:00"/>
    <x v="0"/>
    <s v="Product recommendation"/>
    <s v="I'm having an issue with the {product_purchased}. Please assist._x000a__x000a_6.0.2 Bug fixes and other improvements._x000a__x000a_6.0.1 Bug fixes and other improvements._x000a__x000a_6.0.0 I've followed online tutorials and community forums to troubleshoot the issue, but no luck so far."/>
    <x v="2"/>
    <m/>
    <s v="Medium"/>
    <s v="Social media"/>
    <x v="5"/>
    <m/>
    <m/>
    <n v="155"/>
    <s v=""/>
    <s v="Lauren Johnson"/>
    <x v="8"/>
    <x v="8"/>
    <x v="0"/>
    <s v=""/>
  </r>
  <r>
    <n v="156"/>
    <s v="John Terry"/>
    <s v="mcross@example.com"/>
    <n v="52"/>
    <s v="Male"/>
    <s v="HP Pavilion"/>
    <d v="2020-01-29T00:00:00"/>
    <x v="2"/>
    <s v="Delivery problem"/>
    <s v="I'm having an issue with the {product_purchased}. Please assist._x000a__x000a_This issue is a minor cosmetic._x000a__x000a_You must be logged in to use the site._x000a__x000a_The admin will have 2 ways to help: I've already contacted customer support multiple times, but the issue remains unresolved."/>
    <x v="2"/>
    <m/>
    <s v="Low"/>
    <s v="Chat"/>
    <x v="5"/>
    <m/>
    <m/>
    <n v="156"/>
    <s v=""/>
    <s v="John Terry"/>
    <x v="6"/>
    <x v="6"/>
    <x v="1"/>
    <s v=""/>
  </r>
  <r>
    <n v="157"/>
    <s v="Thomas Prince"/>
    <s v="rogergriffin@example.net"/>
    <n v="20"/>
    <s v="Male"/>
    <s v="Asus ROG"/>
    <d v="2020-12-11T00:00:00"/>
    <x v="3"/>
    <s v="Delivery problem"/>
    <s v="I'm having an issue with the {product_purchased}. Please assist. :)_x000a__x000a_There are two versions (1.1.4.29):_x000a__x000a_http://forum.xbox.com/xbox-server/show I'm concerned about the security of my {product_purchased} and would like to ensure that my data is safe."/>
    <x v="2"/>
    <m/>
    <s v="Low"/>
    <s v="Social media"/>
    <x v="5"/>
    <m/>
    <m/>
    <n v="157"/>
    <s v=""/>
    <s v="Thomas Prince"/>
    <x v="10"/>
    <x v="10"/>
    <x v="1"/>
    <s v=""/>
  </r>
  <r>
    <n v="158"/>
    <s v="Nancy Moore"/>
    <s v="shayden@example.net"/>
    <n v="69"/>
    <s v="Male"/>
    <s v="Nintendo Switch"/>
    <d v="2020-01-29T00:00:00"/>
    <x v="0"/>
    <s v="Refund request"/>
    <s v="I'm having an issue with the {product_purchased}. Please assist._x000a__x000a_&quot;All of the product is fine. I just had a broken heart and I'll come in tomorrow to a different shop and get a full and proper refund I've performed a factory reset on my {product_purchased}, hoping it would resolve the problem, but it didn't help."/>
    <x v="2"/>
    <m/>
    <s v="Medium"/>
    <s v="Phone"/>
    <x v="5"/>
    <m/>
    <m/>
    <n v="158"/>
    <s v=""/>
    <s v="Nancy Moore"/>
    <x v="6"/>
    <x v="6"/>
    <x v="1"/>
    <s v=""/>
  </r>
  <r>
    <n v="159"/>
    <s v="Christopher Jenkins"/>
    <s v="williamsmegan@example.com"/>
    <n v="35"/>
    <s v="Male"/>
    <s v="Dyson Vacuum Cleaner"/>
    <d v="2021-11-30T00:00:00"/>
    <x v="3"/>
    <s v="Hardware issue"/>
    <s v="I'm having an issue with the {product_purchased}. Please assist. Thanks._x000a__x000a_Please feel free to suggest new products or other helpful tips in the comments below. I've followed the troubleshooting steps mentioned in the user manual, but the issue persists."/>
    <x v="0"/>
    <m/>
    <s v="Low"/>
    <s v="Social media"/>
    <x v="114"/>
    <m/>
    <m/>
    <n v="159"/>
    <s v=""/>
    <s v="Christopher Jenkins"/>
    <x v="3"/>
    <x v="3"/>
    <x v="0"/>
    <s v=""/>
  </r>
  <r>
    <n v="160"/>
    <s v="Tammy Wolf"/>
    <s v="roberthaas@example.net"/>
    <n v="55"/>
    <s v="Other"/>
    <s v="Sony Xperia"/>
    <d v="2021-02-03T00:00:00"/>
    <x v="1"/>
    <s v="Cancellation request"/>
    <s v="There seems to be a hardware problem with my {product_purchased}. The screen is flickering, and I'm unable to use it. What should I do?_x000a__x000a_I had no idea that the device was behaving this way and started running I need assistance as soon as possible because it's affecting my work and productivity."/>
    <x v="0"/>
    <m/>
    <s v="High"/>
    <s v="Email"/>
    <x v="115"/>
    <m/>
    <m/>
    <n v="160"/>
    <s v=""/>
    <s v="Tammy Wolf"/>
    <x v="4"/>
    <x v="4"/>
    <x v="0"/>
    <s v=""/>
  </r>
  <r>
    <n v="161"/>
    <s v="Jenna Travis"/>
    <s v="michaelcollins@example.net"/>
    <n v="19"/>
    <s v="Female"/>
    <s v="Lenovo ThinkPad"/>
    <d v="2020-07-19T00:00:00"/>
    <x v="4"/>
    <s v="Account access"/>
    <s v="I'm facing issues logging into my {product_purchased} account. It says my account is locked. What should I do to unlock it?_x000a__x000a_Open the account. You'll find everything you need to do. The next step is I've reviewed the troubleshooting steps on the official support website, but they didn't resolve the problem."/>
    <x v="0"/>
    <m/>
    <s v="High"/>
    <s v="Email"/>
    <x v="116"/>
    <m/>
    <m/>
    <n v="161"/>
    <s v=""/>
    <s v="Jenna Travis"/>
    <x v="2"/>
    <x v="2"/>
    <x v="1"/>
    <s v=""/>
  </r>
  <r>
    <n v="162"/>
    <s v="William Huerta"/>
    <s v="eortega@example.org"/>
    <n v="29"/>
    <s v="Female"/>
    <s v="HP Pavilion"/>
    <d v="2020-01-06T00:00:00"/>
    <x v="4"/>
    <s v="Product setup"/>
    <s v="I'm having an issue with the {product_purchased}. Please assist._x000a__x000a_Note: The number 0, where &quot;0&quot; is the customer that bought the product. If this is not your case, please refer to the seller's This problem started occurring after the recent software update. I haven't made any other changes to the device."/>
    <x v="1"/>
    <s v="Idea tax writer everybody media."/>
    <s v="High"/>
    <s v="Phone"/>
    <x v="117"/>
    <d v="2023-06-01T15:58:25"/>
    <n v="3"/>
    <n v="162"/>
    <s v="Idea Tax Writer Everybody Media."/>
    <s v="William Huerta"/>
    <x v="6"/>
    <x v="6"/>
    <x v="1"/>
    <n v="12.650000000023283"/>
  </r>
  <r>
    <n v="163"/>
    <s v="Sarah Dougherty"/>
    <s v="angela60@example.org"/>
    <n v="30"/>
    <s v="Male"/>
    <s v="Bose SoundLink Speaker"/>
    <d v="2021-10-23T00:00:00"/>
    <x v="4"/>
    <s v="Payment issue"/>
    <s v="I'm having an issue with the {product_purchased}. Please assist. &lt;br&gt; &lt;br&gt; &lt;br&gt; &lt;/p&gt; &lt;p&gt; &lt;blockquote lang=&quot;en&quot;&gt;&lt;p&gt;We have an issue with {product_p I've recently updated the firmware of my {product_purchased}, and the issue started happening afterward. Could it be related to the update?"/>
    <x v="1"/>
    <s v="Reflect different happen moment teach."/>
    <s v="Critical"/>
    <s v="Phone"/>
    <x v="118"/>
    <d v="2023-06-01T10:37:27"/>
    <n v="1"/>
    <n v="163"/>
    <s v="Reflect Different Happen Moment Teach."/>
    <s v="Sarah Dougherty"/>
    <x v="7"/>
    <x v="7"/>
    <x v="0"/>
    <n v="-11.016666666604578"/>
  </r>
  <r>
    <n v="164"/>
    <s v="Brett Wu"/>
    <s v="jacob52@example.net"/>
    <n v="34"/>
    <s v="Male"/>
    <s v="Microsoft Office"/>
    <d v="2020-11-11T00:00:00"/>
    <x v="2"/>
    <s v="Product recommendation"/>
    <s v="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
    <x v="1"/>
    <s v="Bring bar remember visit clearly collection."/>
    <s v="Medium"/>
    <s v="Phone"/>
    <x v="119"/>
    <d v="2023-06-01T09:02:27"/>
    <n v="3"/>
    <n v="164"/>
    <s v="Bring Bar Remember Visit Clearly Collection."/>
    <s v="Brett Wu"/>
    <x v="3"/>
    <x v="3"/>
    <x v="1"/>
    <n v="-10.216666666790843"/>
  </r>
  <r>
    <n v="165"/>
    <s v="Rebecca Patton"/>
    <s v="ballwilliam@example.com"/>
    <n v="24"/>
    <s v="Male"/>
    <s v="HP Pavilion"/>
    <d v="2021-05-21T00:00:00"/>
    <x v="1"/>
    <s v="Product setup"/>
    <s v="I'm having an issue with the {product_purchased}. Please assist._x000a__x000a_I'm having an issue with the product_purchased}. Please assist._x000a__x000a_I'm having an issue with the product_purchased}. This problem started occurring after the recent software update. I haven't made any other changes to the device."/>
    <x v="1"/>
    <s v="Represent wait idea guess five case."/>
    <s v="Low"/>
    <s v="Social media"/>
    <x v="120"/>
    <d v="2023-06-01T21:26:29"/>
    <n v="5"/>
    <n v="165"/>
    <s v="Represent Wait Idea Guess Five Case."/>
    <s v="Rebecca Patton"/>
    <x v="1"/>
    <x v="1"/>
    <x v="0"/>
    <n v="1.78333333338378"/>
  </r>
  <r>
    <n v="166"/>
    <s v="Joel Jones"/>
    <s v="mgonzalez@example.net"/>
    <n v="33"/>
    <s v="Male"/>
    <s v="Bose QuietComfort"/>
    <d v="2020-07-25T00:00:00"/>
    <x v="3"/>
    <s v="Network problem"/>
    <s v="I've forgotten my password for my {product_purchased} account, and the password reset option is not working. How can I recover my account?_x000a__x000a_You can help us restore your account for free by sharing this code with your friends I've noticed a sudden decrease in battery life on my {product_purchased}. It used to last much longer."/>
    <x v="0"/>
    <m/>
    <s v="Low"/>
    <s v="Email"/>
    <x v="121"/>
    <m/>
    <m/>
    <n v="166"/>
    <s v=""/>
    <s v="Joel Jones"/>
    <x v="2"/>
    <x v="2"/>
    <x v="1"/>
    <s v=""/>
  </r>
  <r>
    <n v="167"/>
    <s v="Steven Johnson"/>
    <s v="rosssean@example.org"/>
    <n v="32"/>
    <s v="Female"/>
    <s v="Xbox"/>
    <d v="2020-04-03T00:00:00"/>
    <x v="4"/>
    <s v="Battery life"/>
    <s v="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
    <x v="1"/>
    <s v="Speech after hair federal fill around."/>
    <s v="Medium"/>
    <s v="Email"/>
    <x v="122"/>
    <d v="2023-06-01T07:29:32"/>
    <n v="3"/>
    <n v="167"/>
    <s v="Speech After Hair Federal Fill Around."/>
    <s v="Steven Johnson"/>
    <x v="11"/>
    <x v="11"/>
    <x v="1"/>
    <n v="2.8999999998486601"/>
  </r>
  <r>
    <n v="168"/>
    <s v="Michael Coleman"/>
    <s v="elizabeth48@example.net"/>
    <n v="41"/>
    <s v="Male"/>
    <s v="Garmin Forerunner"/>
    <d v="2020-01-31T00:00:00"/>
    <x v="0"/>
    <s v="Delivery problem"/>
    <s v="I've forgotten my password for my {product_purchased} account, and the password reset option is not working. How can I recover my account?_x000a__x000a_How can I recover my account? There are several strategies to resolve this issue, I've already contacted customer support multiple times, but the issue remains unresolved."/>
    <x v="1"/>
    <s v="Door expert teach expert service place far."/>
    <s v="Medium"/>
    <s v="Chat"/>
    <x v="123"/>
    <d v="2023-06-01T06:19:33"/>
    <n v="3"/>
    <n v="168"/>
    <s v="Door Expert Teach Expert Service Place Far."/>
    <s v="Michael Coleman"/>
    <x v="6"/>
    <x v="6"/>
    <x v="1"/>
    <n v="-6.3666666666395031"/>
  </r>
  <r>
    <n v="169"/>
    <s v="Erica Turner"/>
    <s v="danielle09@example.com"/>
    <n v="51"/>
    <s v="Other"/>
    <s v="Lenovo ThinkPad"/>
    <d v="2021-09-03T00:00:00"/>
    <x v="1"/>
    <s v="Delivery problem"/>
    <s v="I've noticed a software bug in the {product_purchased} app. It's causing data loss and unexpected errors. How can I resolve this issue? Let me know on the issue tracker here._x000a__x000a__x000a_2) If I see this I'm not sure if this issue is specific to my device or if others have reported similar problems."/>
    <x v="2"/>
    <m/>
    <s v="High"/>
    <s v="Social media"/>
    <x v="5"/>
    <m/>
    <m/>
    <n v="169"/>
    <s v=""/>
    <s v="Erica Turner"/>
    <x v="9"/>
    <x v="9"/>
    <x v="0"/>
    <s v=""/>
  </r>
  <r>
    <n v="170"/>
    <s v="Sara Jones"/>
    <s v="toddheather@example.com"/>
    <n v="30"/>
    <s v="Male"/>
    <s v="Sony Xperia"/>
    <d v="2020-08-04T00:00:00"/>
    <x v="3"/>
    <s v="Network problem"/>
    <s v="I'm having an issue with the {product_purchased}. Please assist._x000a__x000a_When you first sign up for your free e-mail account, there is very little in terms of a service there. The service, for example, sends I'm concerned about the security of my {product_purchased} and would like to ensure that my data is safe."/>
    <x v="1"/>
    <s v="Your determine such summer young."/>
    <s v="Medium"/>
    <s v="Phone"/>
    <x v="124"/>
    <d v="2023-06-01T11:08:36"/>
    <n v="1"/>
    <n v="170"/>
    <s v="Your Determine Such Summer Young."/>
    <s v="Sara Jones"/>
    <x v="5"/>
    <x v="5"/>
    <x v="1"/>
    <n v="-3.0999999999767169"/>
  </r>
  <r>
    <n v="171"/>
    <s v="Angel Saunders"/>
    <s v="brandon58@example.com"/>
    <n v="44"/>
    <s v="Female"/>
    <s v="Microsoft Office"/>
    <d v="2021-12-24T00:00:00"/>
    <x v="1"/>
    <s v="Product setup"/>
    <s v="I'm having an issue with the {product_purchased}. Please assist._x000a__x000a_This is not my product, but a way of doing things to make money and I'm so happy I have gotten through all of you (you are so I'm concerned about the security of my {product_purchased} and would like to ensure that my data is safe."/>
    <x v="1"/>
    <s v="Believe spend others newspaper ability visit."/>
    <s v="Low"/>
    <s v="Social media"/>
    <x v="125"/>
    <d v="2023-06-01T18:36:38"/>
    <n v="4"/>
    <n v="171"/>
    <s v="Believe Spend Others Newspaper Ability Visit."/>
    <s v="Angel Saunders"/>
    <x v="10"/>
    <x v="10"/>
    <x v="0"/>
    <n v="2.9000000000232831"/>
  </r>
  <r>
    <n v="172"/>
    <s v="Anna Williams"/>
    <s v="cmartin@example.com"/>
    <n v="33"/>
    <s v="Female"/>
    <s v="Sony PlayStation"/>
    <d v="2020-12-11T00:00:00"/>
    <x v="4"/>
    <s v="Refund request"/>
    <s v="I'm having an issue with the {product_purchased}. Please assist._x000a__x000a_I understand that there's a question of which products to purchase. It's easy to say if you are in my store and can buy all or few, I've already contacted customer support multiple times, but the issue remains unresolved."/>
    <x v="2"/>
    <m/>
    <s v="Low"/>
    <s v="Chat"/>
    <x v="5"/>
    <m/>
    <m/>
    <n v="172"/>
    <s v=""/>
    <s v="Anna Williams"/>
    <x v="10"/>
    <x v="10"/>
    <x v="1"/>
    <s v=""/>
  </r>
  <r>
    <n v="173"/>
    <s v="Tiffany Davis"/>
    <s v="paulcarter@example.org"/>
    <n v="36"/>
    <s v="Other"/>
    <s v="Nest Thermostat"/>
    <d v="2020-01-27T00:00:00"/>
    <x v="2"/>
    <s v="Product compatibility"/>
    <s v="I'm having an issue with the {product_purchased}. Please assist._x000a__x000a_It's important to understand how this works and how it can be corrected. The first thing you need to do is set up the service so you get a I've recently updated the firmware of my {product_purchased}, and the issue started happening afterward. Could it be related to the update?"/>
    <x v="0"/>
    <m/>
    <s v="Medium"/>
    <s v="Social media"/>
    <x v="126"/>
    <m/>
    <m/>
    <n v="173"/>
    <s v=""/>
    <s v="Tiffany Davis"/>
    <x v="6"/>
    <x v="6"/>
    <x v="1"/>
    <s v=""/>
  </r>
  <r>
    <n v="174"/>
    <s v="Seth Foster"/>
    <s v="fmoore@example.com"/>
    <n v="50"/>
    <s v="Other"/>
    <s v="Lenovo ThinkPad"/>
    <d v="2021-10-01T00:00:00"/>
    <x v="4"/>
    <s v="Product recommendation"/>
    <s v="I'm having an issue with the {product_purchased}. Please assist._x000a__x000a_A user has reported a problem. Please enable JavaScript to view the report._x000a__x000a_A browser error has occurred._x000a__x000a_Please hold the Shift key and I've followed the troubleshooting steps mentioned in the user manual, but the issue persists."/>
    <x v="0"/>
    <m/>
    <s v="Medium"/>
    <s v="Email"/>
    <x v="127"/>
    <m/>
    <m/>
    <n v="174"/>
    <s v=""/>
    <s v="Seth Foster"/>
    <x v="7"/>
    <x v="7"/>
    <x v="0"/>
    <s v=""/>
  </r>
  <r>
    <n v="175"/>
    <s v="Mike Ball"/>
    <s v="anthonyrusso@example.com"/>
    <n v="37"/>
    <s v="Male"/>
    <s v="LG Smart TV"/>
    <d v="2021-10-05T00:00:00"/>
    <x v="0"/>
    <s v="Data loss"/>
    <s v="My {product_purchased} is making strange noises and not functioning properly. I suspect there might be a hardware issue. Can you please help me with this? I've checked for any available software updates for my {product_purchased}, but there are none."/>
    <x v="0"/>
    <m/>
    <s v="Critical"/>
    <s v="Chat"/>
    <x v="128"/>
    <m/>
    <m/>
    <n v="175"/>
    <s v=""/>
    <s v="Mike Ball"/>
    <x v="7"/>
    <x v="7"/>
    <x v="0"/>
    <s v=""/>
  </r>
  <r>
    <n v="176"/>
    <s v="Mark Wright"/>
    <s v="sarah08@example.net"/>
    <n v="42"/>
    <s v="Other"/>
    <s v="PlayStation"/>
    <d v="2021-10-18T00:00:00"/>
    <x v="0"/>
    <s v="Delivery problem"/>
    <s v="I'm having an issue with the {product_purchased}. Please assist._x000a__x000a_[01:12:47.547] [Client thread/INFO]: [CHAT] [Touhoumon][[Touhoubon] I've checked for any available software updates for my {product_purchased}, but there are none."/>
    <x v="1"/>
    <s v="Four success gas language level win."/>
    <s v="Medium"/>
    <s v="Email"/>
    <x v="129"/>
    <d v="2023-06-01T07:23:45"/>
    <n v="4"/>
    <n v="176"/>
    <s v="Four Success Gas Language Level Win."/>
    <s v="Mark Wright"/>
    <x v="7"/>
    <x v="7"/>
    <x v="0"/>
    <n v="-5.8500000000349246"/>
  </r>
  <r>
    <n v="177"/>
    <s v="Sierra French"/>
    <s v="zachary81@example.net"/>
    <n v="49"/>
    <s v="Female"/>
    <s v="Sony 4K HDR TV"/>
    <d v="2021-11-16T00:00:00"/>
    <x v="0"/>
    <s v="Refund request"/>
    <s v="I'm having an issue with the {product_purchased}. Please assist. - S1t1D, &quot;Huge&quot;_x000a__x000a_#25 - New York, NY - Westfield Fieldhouse (New York, NY) (W I need assistance as soon as possible because it's affecting my work and productivity."/>
    <x v="0"/>
    <m/>
    <s v="Medium"/>
    <s v="Email"/>
    <x v="130"/>
    <m/>
    <m/>
    <n v="177"/>
    <s v=""/>
    <s v="Sierra French"/>
    <x v="3"/>
    <x v="3"/>
    <x v="0"/>
    <s v=""/>
  </r>
  <r>
    <n v="178"/>
    <s v="Michelle Payne"/>
    <s v="matthewlewis@example.org"/>
    <n v="27"/>
    <s v="Other"/>
    <s v="Dyson Vacuum Cleaner"/>
    <d v="2020-09-21T00:00:00"/>
    <x v="2"/>
    <s v="Product recommendation"/>
    <s v="I'm having an issue with the {product_purchased}. Please assist._x000a__x000a_If it is not the {product_purchased} and not a customer, please contact the representative at the address provided and let us know so we I'm experiencing this issue on multiple devices of the same model, so it seems to be a widespread problem."/>
    <x v="0"/>
    <m/>
    <s v="High"/>
    <s v="Phone"/>
    <x v="131"/>
    <m/>
    <m/>
    <n v="178"/>
    <s v=""/>
    <s v="Michelle Payne"/>
    <x v="9"/>
    <x v="9"/>
    <x v="1"/>
    <s v=""/>
  </r>
  <r>
    <n v="179"/>
    <s v="Emma Brock"/>
    <s v="michael72@example.net"/>
    <n v="25"/>
    <s v="Other"/>
    <s v="Adobe Photoshop"/>
    <d v="2020-04-19T00:00:00"/>
    <x v="1"/>
    <s v="Peripheral compatibility"/>
    <s v="I'm having an issue with the {product_purchased}. Please assist. $5.00 shipped. Please contact me with more information. $13.00 shipped. Please contact me with additional information._x000a__x000a_Reviews I've already contacted customer support multiple times, but the issue remains unresolved."/>
    <x v="2"/>
    <m/>
    <s v="Medium"/>
    <s v="Chat"/>
    <x v="5"/>
    <m/>
    <m/>
    <n v="179"/>
    <s v=""/>
    <s v="Emma Brock"/>
    <x v="11"/>
    <x v="11"/>
    <x v="1"/>
    <s v=""/>
  </r>
  <r>
    <n v="180"/>
    <s v="Gabrielle Camacho"/>
    <s v="odonnelljames@example.org"/>
    <n v="58"/>
    <s v="Female"/>
    <s v="Google Pixel"/>
    <d v="2021-06-03T00:00:00"/>
    <x v="1"/>
    <s v="Data loss"/>
    <s v="My {product_purchased} crashed, and I lost all the data stored on it. Is there any way to recover the lost data?_x000a__x000a__x000a_I think the last time you received the product and the name was not your name. Please I need assistance as soon as possible because it's affecting my work and productivity."/>
    <x v="0"/>
    <m/>
    <s v="Critical"/>
    <s v="Phone"/>
    <x v="132"/>
    <m/>
    <m/>
    <n v="180"/>
    <s v=""/>
    <s v="Gabrielle Camacho"/>
    <x v="8"/>
    <x v="8"/>
    <x v="0"/>
    <s v=""/>
  </r>
  <r>
    <n v="181"/>
    <s v="Jeff Hart"/>
    <s v="johnsonjennifer@example.net"/>
    <n v="60"/>
    <s v="Other"/>
    <s v="MacBook Pro"/>
    <d v="2021-11-17T00:00:00"/>
    <x v="4"/>
    <s v="Product compatibility"/>
    <s v="I'm facing a problem with my {product_purchased}. The {product_purchased} is not turning on. It was working fine until yesterday, but now it doesn't respond. Any ideas on how to fix this? Any I've already contacted customer support multiple times, but the issue remains unresolved."/>
    <x v="0"/>
    <m/>
    <s v="Medium"/>
    <s v="Email"/>
    <x v="133"/>
    <m/>
    <m/>
    <n v="181"/>
    <s v=""/>
    <s v="Jeff Hart"/>
    <x v="3"/>
    <x v="3"/>
    <x v="0"/>
    <s v=""/>
  </r>
  <r>
    <n v="182"/>
    <s v="Dustin Ford"/>
    <s v="dustin11@example.com"/>
    <n v="34"/>
    <s v="Other"/>
    <s v="Amazon Kindle"/>
    <d v="2020-11-26T00:00:00"/>
    <x v="2"/>
    <s v="Account access"/>
    <s v="I'm having an issue with the {product_purchased}. Please assist._x000a__x000a_I'm having an issue with the {product_purchased}. Please assist._x000a__x000a_M-100_x000a__x000a_I'm having an issue with the I've checked the device settings and made sure that everything is configured correctly."/>
    <x v="0"/>
    <m/>
    <s v="Critical"/>
    <s v="Social media"/>
    <x v="134"/>
    <m/>
    <m/>
    <n v="182"/>
    <s v=""/>
    <s v="Dustin Ford"/>
    <x v="3"/>
    <x v="3"/>
    <x v="1"/>
    <s v=""/>
  </r>
  <r>
    <n v="183"/>
    <s v="James Roman"/>
    <s v="michele01@example.org"/>
    <n v="33"/>
    <s v="Female"/>
    <s v="Samsung Soundbar"/>
    <d v="2021-04-18T00:00:00"/>
    <x v="3"/>
    <s v="Delivery problem"/>
    <s v="I'm having an issue with the {product_purchased}. Please assist. Thank you. I can't find your address. Please fill my address in a form or request a copy. I'm not aware of a place to obtain you. I've followed online tutorials and community forums to troubleshoot the issue, but no luck so far."/>
    <x v="1"/>
    <s v="Voice skin discover else their thus painting."/>
    <s v="High"/>
    <s v="Chat"/>
    <x v="135"/>
    <d v="2023-06-01T06:34:56"/>
    <n v="4"/>
    <n v="183"/>
    <s v="Voice Skin Discover Else Their Thus Painting."/>
    <s v="James Roman"/>
    <x v="11"/>
    <x v="11"/>
    <x v="0"/>
    <n v="5.0833333334885538"/>
  </r>
  <r>
    <n v="184"/>
    <s v="Teresa Rivera"/>
    <s v="racheldouglas@example.com"/>
    <n v="32"/>
    <s v="Female"/>
    <s v="Google Pixel"/>
    <d v="2020-03-16T00:00:00"/>
    <x v="1"/>
    <s v="Network problem"/>
    <s v="I'm facing issues logging into my {product_purchased} account. It says my account is locked. What should I do to unlock it?_x000a__x000a_If I use your name I would do so. However, I may choose to use I'm not sure if this issue is specific to my device or if others have reported similar problems."/>
    <x v="1"/>
    <s v="Large reality watch wall."/>
    <s v="Medium"/>
    <s v="Phone"/>
    <x v="136"/>
    <d v="2023-06-01T03:51:57"/>
    <n v="4"/>
    <n v="184"/>
    <s v="Large Reality Watch Wall."/>
    <s v="Teresa Rivera"/>
    <x v="0"/>
    <x v="0"/>
    <x v="1"/>
    <n v="4.21666666661622"/>
  </r>
  <r>
    <n v="185"/>
    <s v="Stephanie Moore"/>
    <s v="ztaylor@example.net"/>
    <n v="29"/>
    <s v="Female"/>
    <s v="Roomba Robot Vacuum"/>
    <d v="2021-10-17T00:00:00"/>
    <x v="4"/>
    <s v="Product setup"/>
    <s v="I'm having an issue with the {product_purchased}. Please assist. 1. You have an offer to pay 1% off the price. 2. You have an offer to pay 1% off the price. 3. You have an I rely heavily on my {product_purchased} for my daily tasks, and this issue is hindering my productivity."/>
    <x v="0"/>
    <m/>
    <s v="High"/>
    <s v="Chat"/>
    <x v="137"/>
    <m/>
    <m/>
    <n v="185"/>
    <s v=""/>
    <s v="Stephanie Moore"/>
    <x v="7"/>
    <x v="7"/>
    <x v="0"/>
    <s v=""/>
  </r>
  <r>
    <n v="186"/>
    <s v="Kaitlyn Rose"/>
    <s v="jamiesmith@example.com"/>
    <n v="50"/>
    <s v="Other"/>
    <s v="Sony 4K HDR TV"/>
    <d v="2021-03-19T00:00:00"/>
    <x v="0"/>
    <s v="Software bug"/>
    <s v="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
    <x v="2"/>
    <m/>
    <s v="Low"/>
    <s v="Phone"/>
    <x v="5"/>
    <m/>
    <m/>
    <n v="186"/>
    <s v=""/>
    <s v="Kaitlyn Rose"/>
    <x v="0"/>
    <x v="0"/>
    <x v="0"/>
    <s v=""/>
  </r>
  <r>
    <n v="187"/>
    <s v="Matthew Thompson"/>
    <s v="kyle39@example.net"/>
    <n v="33"/>
    <s v="Female"/>
    <s v="iPhone"/>
    <d v="2021-04-23T00:00:00"/>
    <x v="3"/>
    <s v="Refund request"/>
    <s v="I'm having trouble connecting my {product_purchased} to my home Wi-Fi network. It doesn't detect any networks, although other devices are connecting fine. What can be done to resolve this issue?_x000a__x000a_I am using the I've reviewed the troubleshooting steps on the official support website, but they didn't resolve the problem."/>
    <x v="0"/>
    <m/>
    <s v="Medium"/>
    <s v="Phone"/>
    <x v="138"/>
    <m/>
    <m/>
    <n v="187"/>
    <s v=""/>
    <s v="Matthew Thompson"/>
    <x v="11"/>
    <x v="11"/>
    <x v="0"/>
    <s v=""/>
  </r>
  <r>
    <n v="188"/>
    <s v="Melissa Long"/>
    <s v="smosley@example.net"/>
    <n v="46"/>
    <s v="Male"/>
    <s v="Lenovo ThinkPad"/>
    <d v="2021-01-19T00:00:00"/>
    <x v="2"/>
    <s v="Network problem"/>
    <s v="I'm having an issue with the {product_purchased}. Please assist._x000a__x000a_Please help out your customers in the best way. Be polite. Don't be aggressive and call them._x000a__x000a_You've got me, what, you I'm concerned about the security of my {product_purchased} and would like to ensure that my data is safe."/>
    <x v="0"/>
    <m/>
    <s v="Low"/>
    <s v="Phone"/>
    <x v="139"/>
    <m/>
    <m/>
    <n v="188"/>
    <s v=""/>
    <s v="Melissa Long"/>
    <x v="6"/>
    <x v="6"/>
    <x v="0"/>
    <s v=""/>
  </r>
  <r>
    <n v="189"/>
    <s v="Beth Gonzales"/>
    <s v="claytoncheryl@example.net"/>
    <n v="37"/>
    <s v="Other"/>
    <s v="Roomba Robot Vacuum"/>
    <d v="2021-01-10T00:00:00"/>
    <x v="4"/>
    <s v="Product compatibility"/>
    <s v="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
    <x v="1"/>
    <s v="Ability though ability recently drive order threat."/>
    <s v="High"/>
    <s v="Phone"/>
    <x v="140"/>
    <d v="2023-06-01T07:32:03"/>
    <n v="1"/>
    <n v="189"/>
    <s v="Ability Though Ability Recently Drive Order Threat."/>
    <s v="Beth Gonzales"/>
    <x v="6"/>
    <x v="6"/>
    <x v="0"/>
    <n v="-8.433333333407063"/>
  </r>
  <r>
    <n v="190"/>
    <s v="Terry Johnson"/>
    <s v="collinsheather@example.org"/>
    <n v="46"/>
    <s v="Other"/>
    <s v="LG Smart TV"/>
    <d v="2020-04-25T00:00:00"/>
    <x v="0"/>
    <s v="Display issue"/>
    <s v="I'm having an issue with the {product_purchased}. Please assist. Thank you. I've performed a factory reset on my {product_purchased}, hoping it would resolve the problem, but it didn't help."/>
    <x v="2"/>
    <m/>
    <s v="Critical"/>
    <s v="Social media"/>
    <x v="5"/>
    <m/>
    <m/>
    <n v="190"/>
    <s v=""/>
    <s v="Terry Johnson"/>
    <x v="11"/>
    <x v="11"/>
    <x v="1"/>
    <s v=""/>
  </r>
  <r>
    <n v="191"/>
    <s v="Regina Castillo"/>
    <s v="smithterri@example.com"/>
    <n v="70"/>
    <s v="Other"/>
    <s v="iPhone"/>
    <d v="2021-02-09T00:00:00"/>
    <x v="4"/>
    <s v="Product setup"/>
    <s v="I'm having an issue with the {product_purchased}. Please assist._x000a__x000a_The product you purchased is the same as the item that you ordered when that order was delivered._x000a__x000a_Note: If you are using one of the many I've tried troubleshooting steps mentioned in the user manual, but the issue persists."/>
    <x v="0"/>
    <m/>
    <s v="Critical"/>
    <s v="Phone"/>
    <x v="141"/>
    <m/>
    <m/>
    <n v="191"/>
    <s v=""/>
    <s v="Regina Castillo"/>
    <x v="4"/>
    <x v="4"/>
    <x v="0"/>
    <s v=""/>
  </r>
  <r>
    <n v="192"/>
    <s v="Jesus Cross"/>
    <s v="petersanders@example.com"/>
    <n v="57"/>
    <s v="Female"/>
    <s v="Fitbit Charge"/>
    <d v="2020-10-14T00:00:00"/>
    <x v="3"/>
    <s v="Delivery problem"/>
    <s v="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
    <x v="0"/>
    <m/>
    <s v="Low"/>
    <s v="Email"/>
    <x v="142"/>
    <m/>
    <m/>
    <n v="192"/>
    <s v=""/>
    <s v="Jesus Cross"/>
    <x v="7"/>
    <x v="7"/>
    <x v="1"/>
    <s v=""/>
  </r>
  <r>
    <n v="193"/>
    <s v="Brandon Holland"/>
    <s v="michaelharris@example.org"/>
    <n v="58"/>
    <s v="Other"/>
    <s v="GoPro Hero"/>
    <d v="2021-10-28T00:00:00"/>
    <x v="3"/>
    <s v="Account access"/>
    <s v="I'm having an issue with the {product_purchased}. Please assist._x000a__x000a_[17:42] &lt;x2b3&gt; a2d3-x-xx[37]: c-15-x-xx-xx The issue I'm facing is intermittent. Sometimes it works fine, but other times it acts up unexpectedly."/>
    <x v="1"/>
    <s v="Really almost beyond."/>
    <s v="Medium"/>
    <s v="Phone"/>
    <x v="143"/>
    <d v="2023-05-31T22:49:09"/>
    <n v="1"/>
    <n v="193"/>
    <s v="Really Almost Beyond."/>
    <s v="Brandon Holland"/>
    <x v="7"/>
    <x v="7"/>
    <x v="0"/>
    <n v="-22.699999999953434"/>
  </r>
  <r>
    <n v="194"/>
    <s v="Tiffany Wilson"/>
    <s v="allenpeter@example.net"/>
    <n v="18"/>
    <s v="Male"/>
    <s v="GoPro Hero"/>
    <d v="2021-09-03T00:00:00"/>
    <x v="2"/>
    <s v="Refund request"/>
    <s v="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
    <x v="0"/>
    <m/>
    <s v="Critical"/>
    <s v="Chat"/>
    <x v="144"/>
    <m/>
    <m/>
    <n v="194"/>
    <s v=""/>
    <s v="Tiffany Wilson"/>
    <x v="9"/>
    <x v="9"/>
    <x v="0"/>
    <s v=""/>
  </r>
  <r>
    <n v="195"/>
    <s v="Cynthia Allen"/>
    <s v="rachelsmith@example.org"/>
    <n v="57"/>
    <s v="Male"/>
    <s v="Samsung Soundbar"/>
    <d v="2021-06-15T00:00:00"/>
    <x v="1"/>
    <s v="Payment issue"/>
    <s v="I'm having an issue with the {product_purchased}. Please assist. (I'm using '{product_id}' as a product id in my code to indicate the 'id' I want to share)._x000a__x000a_Add the I've already contacted customer support multiple times, but the issue remains unresolved."/>
    <x v="1"/>
    <s v="Smile step occur."/>
    <s v="Medium"/>
    <s v="Social media"/>
    <x v="145"/>
    <d v="2023-06-01T11:49:11"/>
    <n v="2"/>
    <n v="195"/>
    <s v="Smile Step Occur."/>
    <s v="Cynthia Allen"/>
    <x v="8"/>
    <x v="8"/>
    <x v="0"/>
    <n v="7.6833333332324401"/>
  </r>
  <r>
    <n v="196"/>
    <s v="Andre Jones"/>
    <s v="qfoster@example.org"/>
    <n v="29"/>
    <s v="Other"/>
    <s v="Nest Thermostat"/>
    <d v="2020-06-11T00:00:00"/>
    <x v="4"/>
    <s v="Product compatibility"/>
    <s v="I've recently set up my {product_purchased}, but it fails to connect to any available networks. What steps should I take to troubleshoot this issue?_x000a__x000a_I have setup a DNS server to determine if the requested service provider I've tried clearing the cache and data for the {product_purchased} app, but the issue persists."/>
    <x v="2"/>
    <m/>
    <s v="High"/>
    <s v="Social media"/>
    <x v="5"/>
    <m/>
    <m/>
    <n v="196"/>
    <s v=""/>
    <s v="Andre Jones"/>
    <x v="8"/>
    <x v="8"/>
    <x v="1"/>
    <s v=""/>
  </r>
  <r>
    <n v="197"/>
    <s v="Kelly Brown"/>
    <s v="steindanny@example.net"/>
    <n v="66"/>
    <s v="Female"/>
    <s v="HP Pavilion"/>
    <d v="2021-08-08T00:00:00"/>
    <x v="4"/>
    <s v="Display issue"/>
    <s v="I'm having an issue with the {product_purchased}. Please assist. â€”_x000a__x000a_â€”_x000a__x000a_My #1 goal is to have these items shipped by Dec 10th â€” but there are three more problems with them. My email message I'm experiencing this issue on multiple devices of the same model, so it seems to be a widespread problem."/>
    <x v="0"/>
    <m/>
    <s v="Low"/>
    <s v="Social media"/>
    <x v="146"/>
    <m/>
    <m/>
    <n v="197"/>
    <s v=""/>
    <s v="Kelly Brown"/>
    <x v="5"/>
    <x v="5"/>
    <x v="0"/>
    <s v=""/>
  </r>
  <r>
    <n v="198"/>
    <s v="Riley Hobbs"/>
    <s v="vincentanderson@example.net"/>
    <n v="30"/>
    <s v="Male"/>
    <s v="MacBook Pro"/>
    <d v="2021-01-28T00:00:00"/>
    <x v="4"/>
    <s v="Delivery problem"/>
    <s v="I've noticed a software bug in the {product_purchased} app. It's causing data loss and unexpected errors. How can I resolve this issue?_x000a__x000a_This is a situation that happens when you open apps and try to buy something I've checked for software updates, and my {product_purchased} is already running the latest version."/>
    <x v="1"/>
    <s v="Design south discuss but son form."/>
    <s v="High"/>
    <s v="Chat"/>
    <x v="147"/>
    <d v="2023-05-31T22:36:15"/>
    <n v="3"/>
    <n v="198"/>
    <s v="Design South Discuss But Son Form."/>
    <s v="Riley Hobbs"/>
    <x v="6"/>
    <x v="6"/>
    <x v="0"/>
    <n v="-4.2999999998719431"/>
  </r>
  <r>
    <n v="199"/>
    <s v="Michael Young"/>
    <s v="cmiller@example.org"/>
    <n v="60"/>
    <s v="Female"/>
    <s v="Amazon Echo"/>
    <d v="2021-07-23T00:00:00"/>
    <x v="2"/>
    <s v="Product setup"/>
    <s v="I'm having an issue with the {product_purchased}. Please assist._x000a__x000a_*Please add your order to the shopping cart and send us your order._x000a__x000a_*When ordering, please use the name and title of the item you I'm worried that the issue might be hardware-related and might require repair or replacement."/>
    <x v="1"/>
    <s v="Option successful assume rest."/>
    <s v="Critical"/>
    <s v="Chat"/>
    <x v="148"/>
    <d v="2023-06-01T19:24:17"/>
    <n v="5"/>
    <n v="199"/>
    <s v="Option Successful Assume Rest."/>
    <s v="Michael Young"/>
    <x v="2"/>
    <x v="2"/>
    <x v="0"/>
    <n v="18.28333333338378"/>
  </r>
  <r>
    <n v="200"/>
    <s v="Sierra Cole"/>
    <s v="hendersonjesse@example.net"/>
    <n v="66"/>
    <s v="Other"/>
    <s v="Canon EOS"/>
    <d v="2020-09-19T00:00:00"/>
    <x v="3"/>
    <s v="Software bug"/>
    <s v="I'm having an issue with the {product_purchased}. Please assist._x000a__x000a_3.6 The vendor-specific UI_x000a__x000a_The &lt;uipybar&gt; section of &lt;uipybar&gt; and &lt;uipybar I've recently updated the firmware of my {product_purchased}, and the issue started happening afterward. Could it be related to the update?"/>
    <x v="1"/>
    <s v="Hope ok ready."/>
    <s v="Medium"/>
    <s v="Chat"/>
    <x v="149"/>
    <d v="2023-06-01T20:34:19"/>
    <n v="5"/>
    <n v="200"/>
    <s v="Hope Ok Ready."/>
    <s v="Sierra Cole"/>
    <x v="9"/>
    <x v="9"/>
    <x v="1"/>
    <n v="7.9166666666278616"/>
  </r>
  <r>
    <n v="201"/>
    <s v="Michelle Miller"/>
    <s v="hthomas@example.com"/>
    <n v="51"/>
    <s v="Other"/>
    <s v="Asus ROG"/>
    <d v="2021-01-13T00:00:00"/>
    <x v="3"/>
    <s v="Cancellation request"/>
    <s v="I'm having an issue with the {product_purchased}. Please assist._x000a__x000a_0 1_x000a__x000a_1 2_x000a__x000a_4 / 8 A/S: POTATO INFLUENCE_x000a__x000a_Filed on: 26 Sep I'm concerned about the security of my {product_purchased} and would like to ensure that my data is safe."/>
    <x v="2"/>
    <m/>
    <s v="Critical"/>
    <s v="Email"/>
    <x v="5"/>
    <m/>
    <m/>
    <n v="201"/>
    <s v=""/>
    <s v="Michelle Miller"/>
    <x v="6"/>
    <x v="6"/>
    <x v="0"/>
    <s v=""/>
  </r>
  <r>
    <n v="202"/>
    <s v="Jamie Snyder"/>
    <s v="colemanalex@example.com"/>
    <n v="55"/>
    <s v="Other"/>
    <s v="Garmin Forerunner"/>
    <d v="2021-12-16T00:00:00"/>
    <x v="4"/>
    <s v="Delivery problem"/>
    <s v="I'm having an issue with the {product_purchased}. Please assist._x000a__x000a_{item_category} - Display all items of the brand (e.g. shoes, dresses, gloves) from various retail outlets_x000a__x000a_- The issue I'm facing is intermittent. Sometimes it works fine, but other times it acts up unexpectedly."/>
    <x v="2"/>
    <m/>
    <s v="Medium"/>
    <s v="Social media"/>
    <x v="5"/>
    <m/>
    <m/>
    <n v="202"/>
    <s v=""/>
    <s v="Jamie Snyder"/>
    <x v="10"/>
    <x v="10"/>
    <x v="0"/>
    <s v=""/>
  </r>
  <r>
    <n v="203"/>
    <s v="Jennifer Hays"/>
    <s v="gnixon@example.org"/>
    <n v="26"/>
    <s v="Female"/>
    <s v="Lenovo ThinkPad"/>
    <d v="2021-04-01T00:00:00"/>
    <x v="1"/>
    <s v="Product setup"/>
    <s v="I'm having an issue with the {product_purchased}. Please assist. Please contact support@crowdfunding.com. Support is very helpful!_x000a__x000a_This is my attempt from the very beginning to give my backers something to invest in I've noticed a peculiar error message popping up on my {product_purchased} screen. It says '{error_message}'. What does it mean?"/>
    <x v="2"/>
    <m/>
    <s v="Medium"/>
    <s v="Chat"/>
    <x v="5"/>
    <m/>
    <m/>
    <n v="203"/>
    <s v=""/>
    <s v="Jennifer Hays"/>
    <x v="11"/>
    <x v="11"/>
    <x v="0"/>
    <s v=""/>
  </r>
  <r>
    <n v="204"/>
    <s v="Cameron Boyd"/>
    <s v="jeffrey03@example.net"/>
    <n v="46"/>
    <s v="Male"/>
    <s v="LG OLED"/>
    <d v="2020-05-19T00:00:00"/>
    <x v="3"/>
    <s v="Battery life"/>
    <s v="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
    <x v="0"/>
    <m/>
    <s v="Low"/>
    <s v="Phone"/>
    <x v="150"/>
    <m/>
    <m/>
    <n v="204"/>
    <s v=""/>
    <s v="Cameron Boyd"/>
    <x v="1"/>
    <x v="1"/>
    <x v="1"/>
    <s v=""/>
  </r>
  <r>
    <n v="205"/>
    <s v="Hector Perez"/>
    <s v="erika47@example.org"/>
    <n v="43"/>
    <s v="Female"/>
    <s v="Google Nest"/>
    <d v="2020-06-11T00:00:00"/>
    <x v="2"/>
    <s v="Software bug"/>
    <s v="I'm having an issue with the {product_purchased}. Please assist._x000a__x000a_If the product is NOT available, you now have a product_purchased. Please assist._x000a__x000a_If you were the initial purchaser of the product I'm concerned about the security of my {product_purchased} and would like to ensure that my data is safe."/>
    <x v="1"/>
    <s v="Any we spring very."/>
    <s v="High"/>
    <s v="Phone"/>
    <x v="151"/>
    <d v="2023-06-01T17:50:28"/>
    <n v="3"/>
    <n v="205"/>
    <s v="Any We Spring Very."/>
    <s v="Hector Perez"/>
    <x v="8"/>
    <x v="8"/>
    <x v="1"/>
    <n v="4.9999999988358468E-2"/>
  </r>
  <r>
    <n v="206"/>
    <s v="Mary Williams"/>
    <s v="jennifer22@example.net"/>
    <n v="55"/>
    <s v="Male"/>
    <s v="Sony Xperia"/>
    <d v="2020-11-24T00:00:00"/>
    <x v="4"/>
    <s v="Delivery problem"/>
    <s v="I'm having an issue with the {product_purchased}. Please assist. If you can find the right, you may be able to fix it._x000a__x000a_Please let me know and I'll use them to fix a problem. I'm unable to find the option to perform the desired action in the {product_purchased}. Could you please guide me through the steps?"/>
    <x v="1"/>
    <s v="Employee support economy themselves should remember."/>
    <s v="Medium"/>
    <s v="Phone"/>
    <x v="152"/>
    <d v="2023-06-01T11:18:29"/>
    <n v="1"/>
    <n v="206"/>
    <s v="Employee Support Economy Themselves Should Remember."/>
    <s v="Mary Williams"/>
    <x v="3"/>
    <x v="3"/>
    <x v="1"/>
    <n v="-2.6333333333604969"/>
  </r>
  <r>
    <n v="207"/>
    <s v="James Pittman"/>
    <s v="kelseycurry@example.net"/>
    <n v="47"/>
    <s v="Male"/>
    <s v="Roomba Robot Vacuum"/>
    <d v="2020-11-04T00:00:00"/>
    <x v="1"/>
    <s v="Software bug"/>
    <s v="I'm having an issue with the {product_purchased}. Please assist. Thanks._x000a__x000a_You need this product on your desktop that doesn't include an external hard drive (for example, from a printer, CD or DVD player). I've noticed that the issue occurs consistently when I use a specific feature or application on my {product_purchased}."/>
    <x v="2"/>
    <m/>
    <s v="High"/>
    <s v="Phone"/>
    <x v="5"/>
    <m/>
    <m/>
    <n v="207"/>
    <s v=""/>
    <s v="James Pittman"/>
    <x v="3"/>
    <x v="3"/>
    <x v="1"/>
    <s v=""/>
  </r>
  <r>
    <n v="208"/>
    <s v="Amy Church"/>
    <s v="rtate@example.org"/>
    <n v="48"/>
    <s v="Female"/>
    <s v="Nest Thermostat"/>
    <d v="2021-07-27T00:00:00"/>
    <x v="1"/>
    <s v="Display issue"/>
    <s v="I'm having an issue with the {product_purchased}. Please assist. I've reviewed the troubleshooting steps on the official support website, but they didn't resolve the problem."/>
    <x v="0"/>
    <m/>
    <s v="Critical"/>
    <s v="Email"/>
    <x v="153"/>
    <m/>
    <m/>
    <n v="208"/>
    <s v=""/>
    <s v="Amy Church"/>
    <x v="2"/>
    <x v="2"/>
    <x v="0"/>
    <s v=""/>
  </r>
  <r>
    <n v="209"/>
    <s v="Brenda Freeman"/>
    <s v="raymond21@example.com"/>
    <n v="38"/>
    <s v="Male"/>
    <s v="Canon EOS"/>
    <d v="2021-03-12T00:00:00"/>
    <x v="4"/>
    <s v="Account access"/>
    <s v="I'm having an issue with the {product_purchased}. Please assist._x000a__x000a_I used that one. It saved me $2 and didn't cost me any cash, so I figured I'd give it a try. I made an I'm concerned about the security of my {product_purchased} and would like to ensure that my data is safe."/>
    <x v="2"/>
    <m/>
    <s v="High"/>
    <s v="Email"/>
    <x v="5"/>
    <m/>
    <m/>
    <n v="209"/>
    <s v=""/>
    <s v="Brenda Freeman"/>
    <x v="0"/>
    <x v="0"/>
    <x v="0"/>
    <s v=""/>
  </r>
  <r>
    <n v="210"/>
    <s v="Michael Phillips"/>
    <s v="castillochristopher@example.com"/>
    <n v="62"/>
    <s v="Other"/>
    <s v="Nintendo Switch Pro Controller"/>
    <d v="2020-02-04T00:00:00"/>
    <x v="0"/>
    <s v="Delivery problem"/>
    <s v="I'm unable to access my {product_purchased} account. It keeps displaying an 'Invalid Credentials' error, even though I'm using the correct login information. How can I regain access to my account?_x000a__x000a_â€¢ Do The issue I'm facing is intermittent. Sometimes it works fine, but other times it acts up unexpectedly."/>
    <x v="1"/>
    <s v="Yet deal something travel."/>
    <s v="Low"/>
    <s v="Chat"/>
    <x v="154"/>
    <d v="2023-06-01T20:10:34"/>
    <n v="1"/>
    <n v="210"/>
    <s v="Yet Deal Something Travel."/>
    <s v="Michael Phillips"/>
    <x v="4"/>
    <x v="4"/>
    <x v="1"/>
    <n v="-1.6666666666860692"/>
  </r>
  <r>
    <n v="211"/>
    <s v="Lydia Lewis"/>
    <s v="mitchellpatricia@example.net"/>
    <n v="39"/>
    <s v="Male"/>
    <s v="Sony 4K HDR TV"/>
    <d v="2020-01-16T00:00:00"/>
    <x v="0"/>
    <s v="Software bug"/>
    <s v="I'm having an issue with the {product_purchased}. Please assist. # {product_purchased}. My $50 bill and my $100 bill and a $50 bill... pic.twitter.com/RQDp I'm concerned about the security of my {product_purchased} and would like to ensure that my data is safe."/>
    <x v="0"/>
    <m/>
    <s v="Low"/>
    <s v="Phone"/>
    <x v="155"/>
    <m/>
    <m/>
    <n v="211"/>
    <s v=""/>
    <s v="Lydia Lewis"/>
    <x v="6"/>
    <x v="6"/>
    <x v="1"/>
    <s v=""/>
  </r>
  <r>
    <n v="212"/>
    <s v="Jacob Villarreal"/>
    <s v="jonathan58@example.net"/>
    <n v="49"/>
    <s v="Other"/>
    <s v="LG Smart TV"/>
    <d v="2020-04-06T00:00:00"/>
    <x v="3"/>
    <s v="Battery life"/>
    <s v="I'm having an issue with the {product_purchased}. Please assist._x000a__x000a_Here's an article by my friend Rob from MEC and I've recently been talking to everyone:_x000a__x000a_http://www.mobilegrouper. I've checked for software updates, and my {product_purchased} is already running the latest version."/>
    <x v="0"/>
    <m/>
    <s v="Low"/>
    <s v="Social media"/>
    <x v="156"/>
    <m/>
    <m/>
    <n v="212"/>
    <s v=""/>
    <s v="Jacob Villarreal"/>
    <x v="11"/>
    <x v="11"/>
    <x v="1"/>
    <s v=""/>
  </r>
  <r>
    <n v="213"/>
    <s v="Kevin Moore"/>
    <s v="banksbrittany@example.com"/>
    <n v="34"/>
    <s v="Female"/>
    <s v="GoPro Action Camera"/>
    <d v="2021-04-15T00:00:00"/>
    <x v="0"/>
    <s v="Network problem"/>
    <s v="I'm having an issue with the {product_purchased}. Please assist._x000a__x000a_Thank you_x000a__x000a_Mara G_x000a__x000a_We're sorry, an error occurred while processing your order. Please try again in 2 to 3 hours. I've recently updated the firmware of my {product_purchased}, and the issue started happening afterward. Could it be related to the update?"/>
    <x v="2"/>
    <m/>
    <s v="Medium"/>
    <s v="Social media"/>
    <x v="5"/>
    <m/>
    <m/>
    <n v="213"/>
    <s v=""/>
    <s v="Kevin Moore"/>
    <x v="11"/>
    <x v="11"/>
    <x v="0"/>
    <s v=""/>
  </r>
  <r>
    <n v="214"/>
    <s v="Steven Moore"/>
    <s v="martinezcory@example.net"/>
    <n v="62"/>
    <s v="Male"/>
    <s v="Apple AirPods"/>
    <d v="2021-12-24T00:00:00"/>
    <x v="1"/>
    <s v="Installation support"/>
    <s v="I'm having an issue with the {product_purchased}. Please assist._x000a__x000a_I'm having an issue with the {product_purchased}. Please assist._x000a__x000a_My order arrived within 24 hours, as I purchased a lot I rely heavily on my {product_purchased} for my daily tasks, and this issue is hindering my productivity."/>
    <x v="2"/>
    <m/>
    <s v="High"/>
    <s v="Phone"/>
    <x v="5"/>
    <m/>
    <m/>
    <n v="214"/>
    <s v=""/>
    <s v="Steven Moore"/>
    <x v="10"/>
    <x v="10"/>
    <x v="0"/>
    <s v=""/>
  </r>
  <r>
    <n v="215"/>
    <s v="Jeanne Duncan"/>
    <s v="aguirrederrick@example.com"/>
    <n v="28"/>
    <s v="Male"/>
    <s v="Asus ROG"/>
    <d v="2020-03-03T00:00:00"/>
    <x v="3"/>
    <s v="Display issue"/>
    <s v="I'm facing a problem with my {product_purchased}. The {product_purchased} is not turning on. It was working fine until yesterday, but now it doesn't respond._x000a__x000a_$ curl -s the_product I've noticed a peculiar error message popping up on my {product_purchased} screen. It says '{error_message}'. What does it mean?"/>
    <x v="2"/>
    <m/>
    <s v="Low"/>
    <s v="Email"/>
    <x v="5"/>
    <m/>
    <m/>
    <n v="215"/>
    <s v=""/>
    <s v="Jeanne Duncan"/>
    <x v="0"/>
    <x v="0"/>
    <x v="1"/>
    <s v=""/>
  </r>
  <r>
    <n v="216"/>
    <s v="Damon Kelly"/>
    <s v="reedalison@example.org"/>
    <n v="59"/>
    <s v="Female"/>
    <s v="Sony 4K HDR TV"/>
    <d v="2021-09-13T00:00:00"/>
    <x v="1"/>
    <s v="Peripheral compatibility"/>
    <s v="I've accidentally deleted important data from my {product_purchased}. Is there any way to recover the deleted files? I need them urgently._x000a__x000a_There is no way to know if something is deleting your data or not. In other words I'm not sure if this issue is specific to my device or if others have reported similar problems."/>
    <x v="2"/>
    <m/>
    <s v="Critical"/>
    <s v="Chat"/>
    <x v="5"/>
    <m/>
    <m/>
    <n v="216"/>
    <s v=""/>
    <s v="Damon Kelly"/>
    <x v="9"/>
    <x v="9"/>
    <x v="0"/>
    <s v=""/>
  </r>
  <r>
    <n v="217"/>
    <s v="Angela Thompson"/>
    <s v="walkerleslie@example.net"/>
    <n v="18"/>
    <s v="Female"/>
    <s v="Samsung Galaxy"/>
    <d v="2021-01-03T00:00:00"/>
    <x v="0"/>
    <s v="Delivery problem"/>
    <s v="I'm encountering a software bug in the {product_purchased}. Whenever I try to perform a specific action, the application crashes. Are there any updates or fixes available?_x000a__x000a_No, the firmware can always be updated only in case of I've checked for software updates, and my {product_purchased} is already running the latest version."/>
    <x v="0"/>
    <m/>
    <s v="High"/>
    <s v="Chat"/>
    <x v="157"/>
    <m/>
    <m/>
    <n v="217"/>
    <s v=""/>
    <s v="Angela Thompson"/>
    <x v="6"/>
    <x v="6"/>
    <x v="0"/>
    <s v=""/>
  </r>
  <r>
    <n v="218"/>
    <s v="Manuel Wilkerson"/>
    <s v="millerjill@example.com"/>
    <n v="20"/>
    <s v="Other"/>
    <s v="Nintendo Switch"/>
    <d v="2020-12-02T00:00:00"/>
    <x v="1"/>
    <s v="Battery life"/>
    <s v="I'm having an issue with the {product_purchased}. Please assist._x000a__x000a_Product was purchased from JVC's warehouse on the day of the auction_x000a__x000a_Product was sold on the street of Brooklyn's Brooklyn Museum_x000a__x000a_Please assist This problem started occurring after the recent software update. I haven't made any other changes to the device."/>
    <x v="2"/>
    <m/>
    <s v="Low"/>
    <s v="Chat"/>
    <x v="5"/>
    <m/>
    <m/>
    <n v="218"/>
    <s v=""/>
    <s v="Manuel Wilkerson"/>
    <x v="10"/>
    <x v="10"/>
    <x v="1"/>
    <s v=""/>
  </r>
  <r>
    <n v="219"/>
    <s v="Jennifer Jones"/>
    <s v="zcoleman@example.net"/>
    <n v="44"/>
    <s v="Male"/>
    <s v="Philips Hue Lights"/>
    <d v="2021-02-12T00:00:00"/>
    <x v="1"/>
    <s v="Battery life"/>
    <s v="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
    <x v="0"/>
    <m/>
    <s v="Critical"/>
    <s v="Email"/>
    <x v="158"/>
    <m/>
    <m/>
    <n v="219"/>
    <s v=""/>
    <s v="Jennifer Jones"/>
    <x v="4"/>
    <x v="4"/>
    <x v="0"/>
    <s v=""/>
  </r>
  <r>
    <n v="220"/>
    <s v="Brendan Lang II"/>
    <s v="timothy22@example.com"/>
    <n v="65"/>
    <s v="Female"/>
    <s v="Canon EOS"/>
    <d v="2021-09-23T00:00:00"/>
    <x v="0"/>
    <s v="Refund request"/>
    <s v="I'm having an issue with the {product_purchased}. Please assist._x000a__x000a_Thank you for subscribing! You may unsubscribe at any time._x000a__x000a_You may opt-out at any time._x000a__x000a_You may not re- I'm unable to find the option to perform the desired action in the {product_purchased}. Could you please guide me through the steps?"/>
    <x v="1"/>
    <s v="Detail blood take hear husband health audience."/>
    <s v="Critical"/>
    <s v="Social media"/>
    <x v="159"/>
    <d v="2023-06-01T11:02:49"/>
    <n v="2"/>
    <n v="220"/>
    <s v="Detail Blood Take Hear Husband Health Audience."/>
    <s v="Brendan Lang II"/>
    <x v="9"/>
    <x v="9"/>
    <x v="0"/>
    <n v="1.0833333333721384"/>
  </r>
  <r>
    <n v="221"/>
    <s v="Jacqueline Weaver"/>
    <s v="julie53@example.com"/>
    <n v="70"/>
    <s v="Female"/>
    <s v="Sony Xperia"/>
    <d v="2021-03-21T00:00:00"/>
    <x v="1"/>
    <s v="Installation support"/>
    <s v="I'm having an issue with the {product_purchased}. Please assist. There are some issues that require immediate action (1 month) and the payment for the services will be collected as soon as the item is available._x000a__x000a_Please follow I'm unable to find the option to perform the desired action in the {product_purchased}. Could you please guide me through the steps?"/>
    <x v="1"/>
    <s v="Manage worker none hot air most other."/>
    <s v="Medium"/>
    <s v="Social media"/>
    <x v="160"/>
    <d v="2023-06-01T05:45:51"/>
    <n v="5"/>
    <n v="221"/>
    <s v="Manage Worker None Hot Air Most Other."/>
    <s v="Jacqueline Weaver"/>
    <x v="0"/>
    <x v="0"/>
    <x v="0"/>
    <n v="-8.1333333333022892"/>
  </r>
  <r>
    <n v="222"/>
    <s v="Richard Smith"/>
    <s v="wanderson@example.com"/>
    <n v="34"/>
    <s v="Other"/>
    <s v="Dyson Vacuum Cleaner"/>
    <d v="2021-03-27T00:00:00"/>
    <x v="1"/>
    <s v="Installation support"/>
    <s v="I'm having an issue with the {product_purchased}. Please assist. Contact customer support._x000a__x000a_I'm having an issue with the product_purchased}. Please assist. Contact customer support. I'm having an issue with some I'm unable to find the option to perform the desired action in the {product_purchased}. Could you please guide me through the steps?"/>
    <x v="0"/>
    <m/>
    <s v="Critical"/>
    <s v="Chat"/>
    <x v="161"/>
    <m/>
    <m/>
    <n v="222"/>
    <s v=""/>
    <s v="Richard Smith"/>
    <x v="0"/>
    <x v="0"/>
    <x v="0"/>
    <s v=""/>
  </r>
  <r>
    <n v="223"/>
    <s v="Renee Brown"/>
    <s v="yhunter@example.com"/>
    <n v="64"/>
    <s v="Other"/>
    <s v="Samsung Soundbar"/>
    <d v="2021-02-05T00:00:00"/>
    <x v="2"/>
    <s v="Account access"/>
    <s v="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
    <x v="0"/>
    <m/>
    <s v="Critical"/>
    <s v="Phone"/>
    <x v="162"/>
    <m/>
    <m/>
    <n v="223"/>
    <s v=""/>
    <s v="Renee Brown"/>
    <x v="4"/>
    <x v="4"/>
    <x v="0"/>
    <s v=""/>
  </r>
  <r>
    <n v="224"/>
    <s v="Allison King"/>
    <s v="jensenwilliam@example.org"/>
    <n v="67"/>
    <s v="Female"/>
    <s v="Lenovo ThinkPad"/>
    <d v="2020-05-27T00:00:00"/>
    <x v="4"/>
    <s v="Product recommendation"/>
    <s v="I'm having an issue with the {product_purchased}. Please assist. &quot; aspiration_id ='1.13191422152955456214954559.454545.45453057.4545 I've followed the troubleshooting steps mentioned in the user manual, but the issue persists."/>
    <x v="0"/>
    <m/>
    <s v="Low"/>
    <s v="Chat"/>
    <x v="163"/>
    <m/>
    <m/>
    <n v="224"/>
    <s v=""/>
    <s v="Allison King"/>
    <x v="1"/>
    <x v="1"/>
    <x v="1"/>
    <s v=""/>
  </r>
  <r>
    <n v="225"/>
    <s v="Allen Jones"/>
    <s v="elizabeth98@example.net"/>
    <n v="59"/>
    <s v="Male"/>
    <s v="GoPro Hero"/>
    <d v="2020-11-16T00:00:00"/>
    <x v="4"/>
    <s v="Network problem"/>
    <s v="I'm having an issue with the {product_purchased}. Please assist. I'm experiencing this issue on multiple devices of the same model, so it seems to be a widespread problem."/>
    <x v="2"/>
    <m/>
    <s v="Medium"/>
    <s v="Chat"/>
    <x v="5"/>
    <m/>
    <m/>
    <n v="225"/>
    <s v=""/>
    <s v="Allen Jones"/>
    <x v="3"/>
    <x v="3"/>
    <x v="1"/>
    <s v=""/>
  </r>
  <r>
    <n v="226"/>
    <s v="Heather Hood"/>
    <s v="annaholder@example.com"/>
    <n v="35"/>
    <s v="Female"/>
    <s v="PlayStation"/>
    <d v="2020-03-29T00:00:00"/>
    <x v="0"/>
    <s v="Product recommendation"/>
    <s v="I'm having an issue with the {product_purchased}. Please assist._x000a__x000a_If something goes wrong in the billing process or if you have no response or other issues please contact the customer service representative you send._x000a__x000a_What happens after The issue I'm facing is intermittent. Sometimes it works fine, but other times it acts up unexpectedly."/>
    <x v="1"/>
    <s v="View there race source career fact begin."/>
    <s v="High"/>
    <s v="Chat"/>
    <x v="164"/>
    <d v="2023-05-31T21:54:57"/>
    <n v="4"/>
    <n v="226"/>
    <s v="View There Race Source Career Fact Begin."/>
    <s v="Heather Hood"/>
    <x v="0"/>
    <x v="0"/>
    <x v="1"/>
    <n v="-14.483333333395422"/>
  </r>
  <r>
    <n v="227"/>
    <s v="Angelica Tucker"/>
    <s v="vanessa77@example.net"/>
    <n v="53"/>
    <s v="Female"/>
    <s v="Apple AirPods"/>
    <d v="2021-01-04T00:00:00"/>
    <x v="1"/>
    <s v="Product recommendation"/>
    <s v="I'm having an issue with the {product_purchased}. Please assist._x000a__x000a_{product_purchased} I'm having an issue with product_purchased that says {product_purchased} was added to / I've tried troubleshooting steps mentioned in the user manual, but the issue persists."/>
    <x v="1"/>
    <s v="Young crime imagine."/>
    <s v="High"/>
    <s v="Phone"/>
    <x v="165"/>
    <d v="2023-06-01T16:11:59"/>
    <n v="4"/>
    <n v="227"/>
    <s v="Young Crime Imagine."/>
    <s v="Angelica Tucker"/>
    <x v="6"/>
    <x v="6"/>
    <x v="0"/>
    <n v="17.366666666697711"/>
  </r>
  <r>
    <n v="228"/>
    <s v="Caroline Cummings"/>
    <s v="justinsmith@example.net"/>
    <n v="56"/>
    <s v="Male"/>
    <s v="HP Pavilion"/>
    <d v="2020-03-08T00:00:00"/>
    <x v="2"/>
    <s v="Product recommendation"/>
    <s v="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
    <x v="0"/>
    <m/>
    <s v="Low"/>
    <s v="Phone"/>
    <x v="166"/>
    <m/>
    <m/>
    <n v="228"/>
    <s v=""/>
    <s v="Caroline Cummings"/>
    <x v="0"/>
    <x v="0"/>
    <x v="1"/>
    <s v=""/>
  </r>
  <r>
    <n v="229"/>
    <s v="Andrew Adams"/>
    <s v="riverapatricia@example.com"/>
    <n v="32"/>
    <s v="Male"/>
    <s v="Sony PlayStation"/>
    <d v="2020-07-21T00:00:00"/>
    <x v="1"/>
    <s v="Product recommendation"/>
    <s v="I'm having an issue with the {product_purchased}. Please assist. It does NOT count as the package was purchased after my purchase and is included as a &quot;private&quot; purchase,&quot; etc._x000a__x000a_The only good news is that my I've noticed that the issue occurs consistently when I use a specific feature or application on my {product_purchased}."/>
    <x v="2"/>
    <m/>
    <s v="Low"/>
    <s v="Phone"/>
    <x v="5"/>
    <m/>
    <m/>
    <n v="229"/>
    <s v=""/>
    <s v="Andrew Adams"/>
    <x v="2"/>
    <x v="2"/>
    <x v="1"/>
    <s v=""/>
  </r>
  <r>
    <n v="230"/>
    <s v="Rhonda Gomez"/>
    <s v="srivera@example.net"/>
    <n v="66"/>
    <s v="Male"/>
    <s v="Microsoft Xbox Controller"/>
    <d v="2021-02-20T00:00:00"/>
    <x v="0"/>
    <s v="Hardware issue"/>
    <s v="I'm having an issue with the {product_purchased}. Please assist. Thanks!_x000a__x000a_This is the standard and recommended type. There are also many differencesLIST for &quot;standard&quot; products. If you can only read that type then you I've recently updated the firmware of my {product_purchased}, and the issue started happening afterward. Could it be related to the update?"/>
    <x v="1"/>
    <s v="Memory for bag wonder ok sister about."/>
    <s v="Critical"/>
    <s v="Social media"/>
    <x v="167"/>
    <d v="2023-06-01T10:40:04"/>
    <n v="2"/>
    <n v="230"/>
    <s v="Memory For Bag Wonder Ok Sister About."/>
    <s v="Rhonda Gomez"/>
    <x v="4"/>
    <x v="4"/>
    <x v="0"/>
    <n v="2.4999999999417923"/>
  </r>
  <r>
    <n v="231"/>
    <s v="Ricardo Alexander"/>
    <s v="brian74@example.com"/>
    <n v="65"/>
    <s v="Male"/>
    <s v="Dyson Vacuum Cleaner"/>
    <d v="2020-06-29T00:00:00"/>
    <x v="4"/>
    <s v="Display issue"/>
    <s v="I'm having an issue with the {product_purchased}. Please assist. Thank you for your Support!_x000a__x000a_Volta's new iPhone 6, on sale today for $799, will cost $3,600 to pre-order I rely heavily on my {product_purchased} for my daily tasks, and this issue is hindering my productivity."/>
    <x v="0"/>
    <m/>
    <s v="Low"/>
    <s v="Chat"/>
    <x v="168"/>
    <m/>
    <m/>
    <n v="231"/>
    <s v=""/>
    <s v="Ricardo Alexander"/>
    <x v="8"/>
    <x v="8"/>
    <x v="1"/>
    <s v=""/>
  </r>
  <r>
    <n v="232"/>
    <s v="Amanda Johnson"/>
    <s v="dmalone@example.net"/>
    <n v="55"/>
    <s v="Male"/>
    <s v="Fitbit Versa Smartwatch"/>
    <d v="2020-10-31T00:00:00"/>
    <x v="0"/>
    <s v="Account access"/>
    <s v="I'm having an issue with the {product_purchased}. Please assist._x000a__x000a_Asking for a refund or exchange_x000a__x000a_The customer may choose to return shipping costs once they request a refund._x000a__x000a_Refunds may also have I've performed a factory reset on my {product_purchased}, hoping it would resolve the problem, but it didn't help."/>
    <x v="0"/>
    <m/>
    <s v="High"/>
    <s v="Phone"/>
    <x v="169"/>
    <m/>
    <m/>
    <n v="232"/>
    <s v=""/>
    <s v="Amanda Johnson"/>
    <x v="7"/>
    <x v="7"/>
    <x v="1"/>
    <s v=""/>
  </r>
  <r>
    <n v="233"/>
    <s v="Stephanie Bailey"/>
    <s v="scottvaughn@example.net"/>
    <n v="40"/>
    <s v="Male"/>
    <s v="HP Pavilion"/>
    <d v="2021-03-21T00:00:00"/>
    <x v="0"/>
    <s v="Display issue"/>
    <s v="I'm having an issue with the {product_purchased}. Please assist._x000a__x000a_I'm having an issue with the (product_purchased). Please assist._x000a__x000a_This does not help me to continue to play the game I The issue I'm facing is intermittent. Sometimes it works fine, but other times it acts up unexpectedly."/>
    <x v="2"/>
    <m/>
    <s v="High"/>
    <s v="Email"/>
    <x v="5"/>
    <m/>
    <m/>
    <n v="233"/>
    <s v=""/>
    <s v="Stephanie Bailey"/>
    <x v="0"/>
    <x v="0"/>
    <x v="0"/>
    <s v=""/>
  </r>
  <r>
    <n v="234"/>
    <s v="Rachel Jones"/>
    <s v="andrea53@example.org"/>
    <n v="67"/>
    <s v="Other"/>
    <s v="Bose SoundLink Speaker"/>
    <d v="2021-02-01T00:00:00"/>
    <x v="4"/>
    <s v="Hardware issue"/>
    <s v="I'm having an issue with the {product_purchased}. Please assist. Thanks! I've recently updated the firmware of my {product_purchased}, and the issue started happening afterward. Could it be related to the update?"/>
    <x v="0"/>
    <m/>
    <s v="High"/>
    <s v="Chat"/>
    <x v="170"/>
    <m/>
    <m/>
    <n v="234"/>
    <s v=""/>
    <s v="Rachel Jones"/>
    <x v="4"/>
    <x v="4"/>
    <x v="0"/>
    <s v=""/>
  </r>
  <r>
    <n v="235"/>
    <s v="Ashley Wiggins"/>
    <s v="john06@example.org"/>
    <n v="65"/>
    <s v="Female"/>
    <s v="Dyson Vacuum Cleaner"/>
    <d v="2020-03-29T00:00:00"/>
    <x v="2"/>
    <s v="Product compatibility"/>
    <s v="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
    <x v="2"/>
    <m/>
    <s v="Critical"/>
    <s v="Chat"/>
    <x v="5"/>
    <m/>
    <m/>
    <n v="235"/>
    <s v=""/>
    <s v="Ashley Wiggins"/>
    <x v="0"/>
    <x v="0"/>
    <x v="1"/>
    <s v=""/>
  </r>
  <r>
    <n v="236"/>
    <s v="Ruth Fritz"/>
    <s v="williamnelson@example.net"/>
    <n v="18"/>
    <s v="Female"/>
    <s v="Canon EOS"/>
    <d v="2020-12-04T00:00:00"/>
    <x v="1"/>
    <s v="Peripheral compatibility"/>
    <s v="I'm having an issue with the {product_purchased}. Please assist. That's not right either; we don't offer any services to create or sell products without the consent of purchasers._x000a__x000a_What is My Account? I'm unable to find the option to perform the desired action in the {product_purchased}. Could you please guide me through the steps?"/>
    <x v="0"/>
    <m/>
    <s v="Critical"/>
    <s v="Email"/>
    <x v="171"/>
    <m/>
    <m/>
    <n v="236"/>
    <s v=""/>
    <s v="Ruth Fritz"/>
    <x v="10"/>
    <x v="10"/>
    <x v="1"/>
    <s v=""/>
  </r>
  <r>
    <n v="237"/>
    <s v="Leslie Watson"/>
    <s v="robertogreen@example.com"/>
    <n v="40"/>
    <s v="Male"/>
    <s v="iPhone"/>
    <d v="2021-01-07T00:00:00"/>
    <x v="4"/>
    <s v="Refund request"/>
    <s v="I've recently set up my {product_purchased}, but it fails to connect to any available networks. What steps should I take to troubleshoot this issue?_x000a__x000a_This issue is not caused by external network interference. The hardware adapter I've noticed a peculiar error message popping up on my {product_purchased} screen. It says '{error_message}'. What does it mean?"/>
    <x v="1"/>
    <s v="Fill in green."/>
    <s v="Critical"/>
    <s v="Phone"/>
    <x v="172"/>
    <d v="2023-06-01T00:43:14"/>
    <n v="3"/>
    <n v="237"/>
    <s v="Fill In Green."/>
    <s v="Leslie Watson"/>
    <x v="6"/>
    <x v="6"/>
    <x v="0"/>
    <n v="-7.6333333334187046"/>
  </r>
  <r>
    <n v="238"/>
    <s v="Marcia Lewis"/>
    <s v="lshaffer@example.com"/>
    <n v="31"/>
    <s v="Male"/>
    <s v="Sony Xperia"/>
    <d v="2021-09-16T00:00:00"/>
    <x v="3"/>
    <s v="Peripheral compatibility"/>
    <s v="I'm having an issue with the {product_purchased}. Please assist._x000a__x000a_We're not sure if there are any products that are eligible for a refund of our service fees._x000a__x000a_The price shown represents your credit score while you I've followed the troubleshooting steps mentioned in the user manual, but the issue persists."/>
    <x v="1"/>
    <s v="So late fine expert sometimes professional."/>
    <s v="High"/>
    <s v="Social media"/>
    <x v="173"/>
    <d v="2023-06-01T08:38:16"/>
    <n v="4"/>
    <n v="238"/>
    <s v="So Late Fine Expert Sometimes Professional."/>
    <s v="Marcia Lewis"/>
    <x v="9"/>
    <x v="9"/>
    <x v="0"/>
    <n v="7.78333333338378"/>
  </r>
  <r>
    <n v="239"/>
    <s v="Christopher Henderson"/>
    <s v="diazjulie@example.net"/>
    <n v="69"/>
    <s v="Female"/>
    <s v="LG Smart TV"/>
    <d v="2021-01-21T00:00:00"/>
    <x v="4"/>
    <s v="Product compatibility"/>
    <s v="I'm having an issue with the {product_purchased}. Please assist. If it seems like I missed something, feel free to try it._x000a__x000a_We've worked the hard in making your app available in all languages. You can download I've already contacted customer support multiple times, but the issue remains unresolved."/>
    <x v="0"/>
    <m/>
    <s v="Critical"/>
    <s v="Email"/>
    <x v="174"/>
    <m/>
    <m/>
    <n v="239"/>
    <s v=""/>
    <s v="Christopher Henderson"/>
    <x v="6"/>
    <x v="6"/>
    <x v="0"/>
    <s v=""/>
  </r>
  <r>
    <n v="240"/>
    <s v="Sara Meza"/>
    <s v="jonesvictoria@example.net"/>
    <n v="48"/>
    <s v="Male"/>
    <s v="Nest Thermostat"/>
    <d v="2020-02-22T00:00:00"/>
    <x v="2"/>
    <s v="Software bug"/>
    <s v="I'm having an issue with the {product_purchased}. Please assist._x000a__x000a_When you select the product on our site and click on the 'add to cart' button, it says: 'Sorry â€“ no product is found. Please I'm using the original charger that came with my {product_purchased}, but it's not charging properly."/>
    <x v="2"/>
    <m/>
    <s v="Low"/>
    <s v="Email"/>
    <x v="5"/>
    <m/>
    <m/>
    <n v="240"/>
    <s v=""/>
    <s v="Sara Meza"/>
    <x v="4"/>
    <x v="4"/>
    <x v="1"/>
    <s v=""/>
  </r>
  <r>
    <n v="241"/>
    <s v="Michael Adams"/>
    <s v="jacklucas@example.org"/>
    <n v="66"/>
    <s v="Male"/>
    <s v="Philips Hue Lights"/>
    <d v="2021-07-25T00:00:00"/>
    <x v="0"/>
    <s v="Delivery problem"/>
    <s v="I'm having an issue with the {product_purchased}. Please assist. This is the one that came with the product(s) and which has made the delivery_x000a__x000a_easy._x000a__x000a_You can do this by emailing support[ I've recently updated the firmware of my {product_purchased}, and the issue started happening afterward. Could it be related to the update?"/>
    <x v="1"/>
    <s v="Walk air actually citizen light travel lose will."/>
    <s v="Low"/>
    <s v="Social media"/>
    <x v="175"/>
    <d v="2023-06-01T09:42:21"/>
    <n v="5"/>
    <n v="241"/>
    <s v="Walk Air Actually Citizen Light Travel Lose Will."/>
    <s v="Michael Adams"/>
    <x v="2"/>
    <x v="2"/>
    <x v="0"/>
    <n v="-3.0333333334419876"/>
  </r>
  <r>
    <n v="242"/>
    <s v="Marcus Rice"/>
    <s v="tina56@example.com"/>
    <n v="55"/>
    <s v="Male"/>
    <s v="iPhone"/>
    <d v="2021-10-26T00:00:00"/>
    <x v="1"/>
    <s v="Product compatibility"/>
    <s v="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
    <x v="1"/>
    <s v="Yet laugh safe claim."/>
    <s v="Low"/>
    <s v="Social media"/>
    <x v="176"/>
    <d v="2023-06-01T21:49:23"/>
    <n v="2"/>
    <n v="242"/>
    <s v="Yet Laugh Safe Claim."/>
    <s v="Marcus Rice"/>
    <x v="7"/>
    <x v="7"/>
    <x v="0"/>
    <n v="13.649999999965075"/>
  </r>
  <r>
    <n v="243"/>
    <s v="Chelsea James"/>
    <s v="dana94@example.net"/>
    <n v="30"/>
    <s v="Male"/>
    <s v="Fitbit Charge"/>
    <d v="2021-05-29T00:00:00"/>
    <x v="0"/>
    <s v="Delivery problem"/>
    <s v="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
    <x v="2"/>
    <m/>
    <s v="Critical"/>
    <s v="Chat"/>
    <x v="5"/>
    <m/>
    <m/>
    <n v="243"/>
    <s v=""/>
    <s v="Chelsea James"/>
    <x v="1"/>
    <x v="1"/>
    <x v="0"/>
    <s v=""/>
  </r>
  <r>
    <n v="244"/>
    <s v="Nicholas Scott"/>
    <s v="nicholaspacheco@example.org"/>
    <n v="43"/>
    <s v="Other"/>
    <s v="LG Washing Machine"/>
    <d v="2020-05-21T00:00:00"/>
    <x v="0"/>
    <s v="Delivery problem"/>
    <s v="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
    <x v="0"/>
    <m/>
    <s v="Critical"/>
    <s v="Chat"/>
    <x v="177"/>
    <m/>
    <m/>
    <n v="244"/>
    <s v=""/>
    <s v="Nicholas Scott"/>
    <x v="1"/>
    <x v="1"/>
    <x v="1"/>
    <s v=""/>
  </r>
  <r>
    <n v="245"/>
    <s v="Kathleen Thornton"/>
    <s v="qburton@example.com"/>
    <n v="66"/>
    <s v="Female"/>
    <s v="Microsoft Office"/>
    <d v="2020-01-15T00:00:00"/>
    <x v="2"/>
    <s v="Installation support"/>
    <s v="I'm having an issue with the {product_purchased}. Please assist._x000a__x000a_I am a new customer, not a giftcard shopper, and there are no restrictions on how often to respond to a product purchase. But please be I've checked for software updates, and my {product_purchased} is already running the latest version."/>
    <x v="0"/>
    <m/>
    <s v="Medium"/>
    <s v="Phone"/>
    <x v="178"/>
    <m/>
    <m/>
    <n v="245"/>
    <s v=""/>
    <s v="Kathleen Thornton"/>
    <x v="6"/>
    <x v="6"/>
    <x v="1"/>
    <s v=""/>
  </r>
  <r>
    <n v="246"/>
    <s v="Andrea Wood"/>
    <s v="erica00@example.net"/>
    <n v="55"/>
    <s v="Male"/>
    <s v="iPhone"/>
    <d v="2020-04-07T00:00:00"/>
    <x v="1"/>
    <s v="Product setup"/>
    <s v="I'm having an issue with the {product_purchased}. Please assist._x000a__x000a_Thank you for your support._x000a__x000a_Best Regards,_x000a__x000a_Michael_x000a__x000a_I've been using the product for 2 months. I've bought it I'm using the original charger that came with my {product_purchased}, but it's not charging properly."/>
    <x v="0"/>
    <m/>
    <s v="Medium"/>
    <s v="Phone"/>
    <x v="179"/>
    <m/>
    <m/>
    <n v="246"/>
    <s v=""/>
    <s v="Andrea Wood"/>
    <x v="11"/>
    <x v="11"/>
    <x v="1"/>
    <s v=""/>
  </r>
  <r>
    <n v="247"/>
    <s v="Sean Irwin"/>
    <s v="mayerroger@example.com"/>
    <n v="59"/>
    <s v="Male"/>
    <s v="GoPro Hero"/>
    <d v="2020-02-09T00:00:00"/>
    <x v="0"/>
    <s v="Account access"/>
    <s v="I'm having an issue with the {product_purchased}. Please assist. We have nothing to do with it. Please try to have an informed discussion about this issue with the seller. Thank you for your time!_x000a__x000a__x000a_3/28 The issue I'm facing is intermittent. Sometimes it works fine, but other times it acts up unexpectedly."/>
    <x v="0"/>
    <m/>
    <s v="Medium"/>
    <s v="Chat"/>
    <x v="180"/>
    <m/>
    <m/>
    <n v="247"/>
    <s v=""/>
    <s v="Sean Irwin"/>
    <x v="4"/>
    <x v="4"/>
    <x v="1"/>
    <s v=""/>
  </r>
  <r>
    <n v="248"/>
    <s v="Edward Bush"/>
    <s v="clarkadrian@example.org"/>
    <n v="37"/>
    <s v="Other"/>
    <s v="Microsoft Xbox Controller"/>
    <d v="2020-01-22T00:00:00"/>
    <x v="1"/>
    <s v="Hardware issue"/>
    <s v="I've accidentally deleted important data from my {product_purchased}. Is there any way to recover the deleted files? I need them urgently. â€” Donald J. Trump (@realDonaldTrump) January 24, 2016_x000a__x000a_The campaign later said the deleted The issue I'm facing is intermittent. Sometimes it works fine, but other times it acts up unexpectedly."/>
    <x v="2"/>
    <m/>
    <s v="Medium"/>
    <s v="Chat"/>
    <x v="5"/>
    <m/>
    <m/>
    <n v="248"/>
    <s v=""/>
    <s v="Edward Bush"/>
    <x v="6"/>
    <x v="6"/>
    <x v="1"/>
    <s v=""/>
  </r>
  <r>
    <n v="249"/>
    <s v="Jared Greene"/>
    <s v="shirleyweaver@example.com"/>
    <n v="44"/>
    <s v="Male"/>
    <s v="Autodesk AutoCAD"/>
    <d v="2021-04-22T00:00:00"/>
    <x v="4"/>
    <s v="Software bug"/>
    <s v="I'm having an issue with the {product_purchased}. Please assist._x000a__x000a_How to get to our store!_x000a__x000a_To help you get the shopping experience, we will be hosting a meeting 2257 Fwy SE West, NE I need assistance as soon as possible because it's affecting my work and productivity."/>
    <x v="0"/>
    <m/>
    <s v="Critical"/>
    <s v="Social media"/>
    <x v="181"/>
    <m/>
    <m/>
    <n v="249"/>
    <s v=""/>
    <s v="Jared Greene"/>
    <x v="11"/>
    <x v="11"/>
    <x v="0"/>
    <s v=""/>
  </r>
  <r>
    <n v="250"/>
    <s v="David Madden"/>
    <s v="cathywatson@example.com"/>
    <n v="35"/>
    <s v="Male"/>
    <s v="Sony PlayStation"/>
    <d v="2021-09-20T00:00:00"/>
    <x v="4"/>
    <s v="Product compatibility"/>
    <s v="I'm having trouble connecting my {product_purchased} to my home Wi-Fi network. It doesn't detect any networks, although other devices are connecting fine. What can be done to resolve this issue?_x000a__x000a_If you've been I'm unable to find the option to perform the desired action in the {product_purchased}. Could you please guide me through the steps?"/>
    <x v="1"/>
    <s v="Employee cell leave."/>
    <s v="High"/>
    <s v="Chat"/>
    <x v="182"/>
    <d v="2023-06-01T14:34:34"/>
    <n v="3"/>
    <n v="250"/>
    <s v="Employee Cell Leave."/>
    <s v="David Madden"/>
    <x v="9"/>
    <x v="9"/>
    <x v="0"/>
    <n v="-0.6000000000349246"/>
  </r>
  <r>
    <n v="251"/>
    <s v="Zachary Weiss"/>
    <s v="cindy89@example.org"/>
    <n v="19"/>
    <s v="Female"/>
    <s v="Roomba Robot Vacuum"/>
    <d v="2021-07-27T00:00:00"/>
    <x v="0"/>
    <s v="Product setup"/>
    <s v="I'm having an issue with the {product_purchased}. Please assist. I'm experiencing this issue on multiple devices of the same model, so it seems to be a widespread problem."/>
    <x v="1"/>
    <s v="Heavy old particular something."/>
    <s v="Critical"/>
    <s v="Phone"/>
    <x v="183"/>
    <d v="2023-06-01T08:04:34"/>
    <n v="2"/>
    <n v="251"/>
    <s v="Heavy Old Particular Something."/>
    <s v="Zachary Weiss"/>
    <x v="2"/>
    <x v="2"/>
    <x v="0"/>
    <n v="4.8166666666511446"/>
  </r>
  <r>
    <n v="252"/>
    <s v="James Smith Jr."/>
    <s v="rphelps@example.net"/>
    <n v="29"/>
    <s v="Other"/>
    <s v="Microsoft Xbox Controller"/>
    <d v="2020-12-05T00:00:00"/>
    <x v="0"/>
    <s v="Payment issue"/>
    <s v="I'm having an issue with the {product_purchased}. Please assist._x000a__x000a_This is not an issue from a manufacturer. Please assist me_x000a__x000a_(I understand if the product wasn't a manufacturer) Thank you._x000a__x000a_This I've noticed a peculiar error message popping up on my {product_purchased} screen. It says '{error_message}'. What does it mean?"/>
    <x v="0"/>
    <m/>
    <s v="Critical"/>
    <s v="Social media"/>
    <x v="184"/>
    <m/>
    <m/>
    <n v="252"/>
    <s v=""/>
    <s v="James Smith Jr."/>
    <x v="10"/>
    <x v="10"/>
    <x v="1"/>
    <s v=""/>
  </r>
  <r>
    <n v="253"/>
    <s v="Rebecca Stokes"/>
    <s v="gallowaywillie@example.com"/>
    <n v="40"/>
    <s v="Other"/>
    <s v="GoPro Action Camera"/>
    <d v="2020-03-20T00:00:00"/>
    <x v="2"/>
    <s v="Network problem"/>
    <s v="I've noticed a software bug in the {product_purchased} app. It's causing data loss and unexpected errors. How can I resolve this issue?_x000a__x000a_I've been using Microsoft Azure's REST service for almost 4 years now. I'm using the original charger that came with my {product_purchased}, but it's not charging properly."/>
    <x v="0"/>
    <m/>
    <s v="High"/>
    <s v="Social media"/>
    <x v="185"/>
    <m/>
    <m/>
    <n v="253"/>
    <s v=""/>
    <s v="Rebecca Stokes"/>
    <x v="0"/>
    <x v="0"/>
    <x v="1"/>
    <s v=""/>
  </r>
  <r>
    <n v="254"/>
    <s v="Alexis Lynn"/>
    <s v="dawsontami@example.com"/>
    <n v="69"/>
    <s v="Female"/>
    <s v="MacBook Pro"/>
    <d v="2021-11-13T00:00:00"/>
    <x v="0"/>
    <s v="Cancellation request"/>
    <s v="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
    <x v="0"/>
    <m/>
    <s v="High"/>
    <s v="Social media"/>
    <x v="186"/>
    <m/>
    <m/>
    <n v="254"/>
    <s v=""/>
    <s v="Alexis Lynn"/>
    <x v="3"/>
    <x v="3"/>
    <x v="0"/>
    <s v=""/>
  </r>
  <r>
    <n v="255"/>
    <s v="Wayne Jefferson"/>
    <s v="qking@example.org"/>
    <n v="51"/>
    <s v="Female"/>
    <s v="Google Pixel"/>
    <d v="2021-05-15T00:00:00"/>
    <x v="4"/>
    <s v="Installation support"/>
    <s v="I'm facing a problem with my {product_purchased}. The {product_purchased} is not turning on. It was working fine until yesterday, but now it doesn't respond._x000a__x000a_The following is from the &quot;F I've already contacted customer support multiple times, but the issue remains unresolved."/>
    <x v="0"/>
    <m/>
    <s v="Low"/>
    <s v="Email"/>
    <x v="187"/>
    <m/>
    <m/>
    <n v="255"/>
    <s v=""/>
    <s v="Wayne Jefferson"/>
    <x v="1"/>
    <x v="1"/>
    <x v="0"/>
    <s v=""/>
  </r>
  <r>
    <n v="256"/>
    <s v="Michael Delgado"/>
    <s v="zbanks@example.com"/>
    <n v="58"/>
    <s v="Female"/>
    <s v="Autodesk AutoCAD"/>
    <d v="2020-11-22T00:00:00"/>
    <x v="4"/>
    <s v="Network problem"/>
    <s v="I'm having an issue with the {product_purchased}. Please assist._x000a__x000a_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
    <x v="2"/>
    <m/>
    <s v="High"/>
    <s v="Social media"/>
    <x v="5"/>
    <m/>
    <m/>
    <n v="256"/>
    <s v=""/>
    <s v="Michael Delgado"/>
    <x v="3"/>
    <x v="3"/>
    <x v="1"/>
    <s v=""/>
  </r>
  <r>
    <n v="257"/>
    <s v="Sierra Stone"/>
    <s v="ewilliams@example.net"/>
    <n v="58"/>
    <s v="Female"/>
    <s v="Google Nest"/>
    <d v="2021-07-18T00:00:00"/>
    <x v="2"/>
    <s v="Installation support"/>
    <s v="I'm having an issue with the {product_purchased}. Please assist. I'll try to fix it. I could even try different names.&quot;_x000a__x000a_What is the &quot;Product Purchased&quot; option?_x000a__x000a_As you probably will I need assistance as soon as possible because it's affecting my work and productivity."/>
    <x v="0"/>
    <m/>
    <s v="High"/>
    <s v="Chat"/>
    <x v="188"/>
    <m/>
    <m/>
    <n v="257"/>
    <s v=""/>
    <s v="Sierra Stone"/>
    <x v="2"/>
    <x v="2"/>
    <x v="0"/>
    <s v=""/>
  </r>
  <r>
    <n v="258"/>
    <s v="Jon Bowen"/>
    <s v="pamdavis@example.com"/>
    <n v="24"/>
    <s v="Female"/>
    <s v="Nintendo Switch Pro Controller"/>
    <d v="2020-06-09T00:00:00"/>
    <x v="2"/>
    <s v="Hardware issue"/>
    <s v="I'm having an issue with the {product_purchased}. Please assist. I've checked for software updates, and my {product_purchased} is already running the latest version."/>
    <x v="2"/>
    <m/>
    <s v="High"/>
    <s v="Social media"/>
    <x v="5"/>
    <m/>
    <m/>
    <n v="258"/>
    <s v=""/>
    <s v="Jon Bowen"/>
    <x v="8"/>
    <x v="8"/>
    <x v="1"/>
    <s v=""/>
  </r>
  <r>
    <n v="259"/>
    <s v="Melissa Green"/>
    <s v="walkerrachel@example.com"/>
    <n v="59"/>
    <s v="Female"/>
    <s v="Nintendo Switch"/>
    <d v="2021-02-05T00:00:00"/>
    <x v="3"/>
    <s v="Cancellation request"/>
    <s v="I'm having an issue with the {product_purchased}. Please assist._x000a__x000a_&quot;_x000a__x000a_set (x)_x000a__x000a_call (e)_x000a__x000a_fprintf (y)_x000a__x000a_fprintf (f)_x000a__x000a_&quot;Error I'm using the original charger that came with my {product_purchased}, but it's not charging properly."/>
    <x v="2"/>
    <m/>
    <s v="High"/>
    <s v="Chat"/>
    <x v="5"/>
    <m/>
    <m/>
    <n v="259"/>
    <s v=""/>
    <s v="Melissa Green"/>
    <x v="4"/>
    <x v="4"/>
    <x v="0"/>
    <s v=""/>
  </r>
  <r>
    <n v="260"/>
    <s v="Ryan Johnson"/>
    <s v="makaylawillis@example.org"/>
    <n v="33"/>
    <s v="Male"/>
    <s v="PlayStation"/>
    <d v="2021-08-14T00:00:00"/>
    <x v="1"/>
    <s v="Battery life"/>
    <s v="I'm having an issue with the {product_purchased}. Please assist._x000a__x000a_If we can't fix it immediately, we'll do a full review of that issue_x000a__x000a_If there's not any help from you before this time, I've performed a factory reset on my {product_purchased}, hoping it would resolve the problem, but it didn't help."/>
    <x v="1"/>
    <s v="Resource him Mr they apply bill red."/>
    <s v="Low"/>
    <s v="Social media"/>
    <x v="189"/>
    <d v="2023-06-01T11:26:46"/>
    <n v="5"/>
    <n v="260"/>
    <s v="Resource Him Mr They Apply Bill Red."/>
    <s v="Ryan Johnson"/>
    <x v="5"/>
    <x v="5"/>
    <x v="0"/>
    <n v="5.533333333209157"/>
  </r>
  <r>
    <n v="261"/>
    <s v="Susan Lee"/>
    <s v="patrick20@example.com"/>
    <n v="56"/>
    <s v="Other"/>
    <s v="Amazon Kindle"/>
    <d v="2021-05-04T00:00:00"/>
    <x v="1"/>
    <s v="Network problem"/>
    <s v="I'm having an issue with the {product_purchased}. Please assist. - Please respond to the customer on Twitter, Facebook, or the email address_x000a__x000a_&quot;Thanks for the time_x000a__x000a_&quot;Thanks for the time! Happy Easter! I've performed a factory reset on my {product_purchased}, hoping it would resolve the problem, but it didn't help."/>
    <x v="0"/>
    <m/>
    <s v="High"/>
    <s v="Social media"/>
    <x v="190"/>
    <m/>
    <m/>
    <n v="261"/>
    <s v=""/>
    <s v="Susan Lee"/>
    <x v="1"/>
    <x v="1"/>
    <x v="0"/>
    <s v=""/>
  </r>
  <r>
    <n v="262"/>
    <s v="Matthew Taylor"/>
    <s v="robert08@example.org"/>
    <n v="42"/>
    <s v="Female"/>
    <s v="Canon DSLR Camera"/>
    <d v="2021-01-22T00:00:00"/>
    <x v="1"/>
    <s v="Hardware issue"/>
    <s v="I'm having trouble connecting my {product_purchased} to my home Wi-Fi network. It doesn't detect any networks, although other devices are connecting fine. What can be done to resolve this issue?_x000a__x000a_Solution: Find and I've checked for software updates, and my {product_purchased} is already running the latest version."/>
    <x v="2"/>
    <m/>
    <s v="Critical"/>
    <s v="Phone"/>
    <x v="5"/>
    <m/>
    <m/>
    <n v="262"/>
    <s v=""/>
    <s v="Matthew Taylor"/>
    <x v="6"/>
    <x v="6"/>
    <x v="0"/>
    <s v=""/>
  </r>
  <r>
    <n v="263"/>
    <s v="John Stewart"/>
    <s v="kristina97@example.net"/>
    <n v="48"/>
    <s v="Male"/>
    <s v="Microsoft Surface"/>
    <d v="2021-12-11T00:00:00"/>
    <x v="3"/>
    <s v="Hardware issue"/>
    <s v="I'm having an issue with the {product_purchased}. Please assist._x000a__x000a_I'm having an issue with the {product_purchased}. Please assist. My phone has a broken data plan. If you're upgrading, please This problem started occurring after the recent software update. I haven't made any other changes to the device."/>
    <x v="1"/>
    <s v="Party say reflect if mother body hand if."/>
    <s v="Medium"/>
    <s v="Chat"/>
    <x v="191"/>
    <d v="2023-06-01T00:08:50"/>
    <n v="2"/>
    <n v="263"/>
    <s v="Party Say Reflect If Mother Body Hand If."/>
    <s v="John Stewart"/>
    <x v="10"/>
    <x v="10"/>
    <x v="0"/>
    <n v="-5.5999999999185093"/>
  </r>
  <r>
    <n v="264"/>
    <s v="Diane Flowers"/>
    <s v="yolandawilson@example.org"/>
    <n v="52"/>
    <s v="Male"/>
    <s v="GoPro Hero"/>
    <d v="2021-01-23T00:00:00"/>
    <x v="3"/>
    <s v="Display issue"/>
    <s v="I'm having an issue with the {product_purchased}. Please assist. For full disclosure, my name is Ben Witherspoon, and I am my personal product customer._x000a__x000a_1-day shipping options: $4.99 I'm unable to find the option to perform the desired action in the {product_purchased}. Could you please guide me through the steps?"/>
    <x v="2"/>
    <m/>
    <s v="Medium"/>
    <s v="Chat"/>
    <x v="5"/>
    <m/>
    <m/>
    <n v="264"/>
    <s v=""/>
    <s v="Diane Flowers"/>
    <x v="6"/>
    <x v="6"/>
    <x v="0"/>
    <s v=""/>
  </r>
  <r>
    <n v="265"/>
    <s v="Joshua Shaw"/>
    <s v="valerie29@example.org"/>
    <n v="46"/>
    <s v="Other"/>
    <s v="Sony Xperia"/>
    <d v="2021-06-28T00:00:00"/>
    <x v="4"/>
    <s v="Cancellation request"/>
    <s v="I'm unable to access my {product_purchased} account. It keeps displaying an 'Invalid Credentials' error, even though I'm using the correct login information. How can I regain access to my account?_x000a__x000a_To restore I've tried different settings and configurations on my {product_purchased}, but the issue persists."/>
    <x v="1"/>
    <s v="Compare guy never need part."/>
    <s v="Critical"/>
    <s v="Social media"/>
    <x v="192"/>
    <d v="2023-06-01T04:42:52"/>
    <n v="3"/>
    <n v="265"/>
    <s v="Compare Guy Never Need Part."/>
    <s v="Joshua Shaw"/>
    <x v="8"/>
    <x v="8"/>
    <x v="0"/>
    <n v="-11.950000000011642"/>
  </r>
  <r>
    <n v="266"/>
    <s v="Emily Hill"/>
    <s v="ryan15@example.com"/>
    <n v="29"/>
    <s v="Male"/>
    <s v="LG OLED"/>
    <d v="2020-04-27T00:00:00"/>
    <x v="2"/>
    <s v="Product compatibility"/>
    <s v="I'm having an issue with the {product_purchased}. Please assist. $25: $125: $250: $500: $1,000: $2,000: $3,000: $4,000: $ I've performed a factory reset on my {product_purchased}, hoping it would resolve the problem, but it didn't help."/>
    <x v="1"/>
    <s v="Easy down benefit instead plan carry kitchen."/>
    <s v="Medium"/>
    <s v="Chat"/>
    <x v="193"/>
    <d v="2023-06-01T16:15:54"/>
    <n v="2"/>
    <n v="266"/>
    <s v="Easy Down Benefit Instead Plan Carry Kitchen."/>
    <s v="Emily Hill"/>
    <x v="11"/>
    <x v="11"/>
    <x v="1"/>
    <n v="-4.0499999999301508"/>
  </r>
  <r>
    <n v="267"/>
    <s v="Garrett Shah"/>
    <s v="howardjerry@example.com"/>
    <n v="20"/>
    <s v="Female"/>
    <s v="Amazon Echo"/>
    <d v="2020-10-03T00:00:00"/>
    <x v="0"/>
    <s v="Product setup"/>
    <s v="I'm having an issue with the {product_purchased}. Please assist._x000a__x000a_The item number_x000a__x000a_If the product is in the quantity specified you will have to buy the correct number._x000a__x000a_Click the &quot;Shop for Add To I've tried using different cables, adapters, or peripherals with my {product_purchased}, but the issue persists."/>
    <x v="2"/>
    <m/>
    <s v="High"/>
    <s v="Phone"/>
    <x v="5"/>
    <m/>
    <m/>
    <n v="267"/>
    <s v=""/>
    <s v="Garrett Shah"/>
    <x v="7"/>
    <x v="7"/>
    <x v="1"/>
    <s v=""/>
  </r>
  <r>
    <n v="268"/>
    <s v="Bruce Morales"/>
    <s v="nelsonrichard@example.com"/>
    <n v="37"/>
    <s v="Male"/>
    <s v="Google Nest"/>
    <d v="2020-02-22T00:00:00"/>
    <x v="0"/>
    <s v="Product recommendation"/>
    <s v="I'm having an issue with the {product_purchased}. Please assist. I'm concerned about the security of my {product_purchased} and would like to ensure that my data is safe."/>
    <x v="2"/>
    <m/>
    <s v="Low"/>
    <s v="Social media"/>
    <x v="5"/>
    <m/>
    <m/>
    <n v="268"/>
    <s v=""/>
    <s v="Bruce Morales"/>
    <x v="4"/>
    <x v="4"/>
    <x v="1"/>
    <s v=""/>
  </r>
  <r>
    <n v="269"/>
    <s v="Dennis Miller"/>
    <s v="ytownsend@example.net"/>
    <n v="69"/>
    <s v="Female"/>
    <s v="Microsoft Surface"/>
    <d v="2020-08-21T00:00:00"/>
    <x v="2"/>
    <s v="Refund request"/>
    <s v="I'm having an issue with the {product_purchased}. Please assist. I've reviewed the troubleshooting steps on the official support website, but they didn't resolve the problem."/>
    <x v="0"/>
    <m/>
    <s v="Medium"/>
    <s v="Phone"/>
    <x v="194"/>
    <m/>
    <m/>
    <n v="269"/>
    <s v=""/>
    <s v="Dennis Miller"/>
    <x v="5"/>
    <x v="5"/>
    <x v="1"/>
    <s v=""/>
  </r>
  <r>
    <n v="270"/>
    <s v="Kathleen Graves"/>
    <s v="coreymcmillan@example.net"/>
    <n v="64"/>
    <s v="Other"/>
    <s v="MacBook Pro"/>
    <d v="2021-05-10T00:00:00"/>
    <x v="4"/>
    <s v="Hardware issue"/>
    <s v="I'm having an issue with the {product_purchased}. Please assist. I can't give a way. Please help, please help! Please support by helping. Thank you._x000a__x000a_Reply to this post edit] Poster: Dredd I've tried troubleshooting steps mentioned in the user manual, but the issue persists."/>
    <x v="1"/>
    <s v="Wait throw adult scientist."/>
    <s v="High"/>
    <s v="Social media"/>
    <x v="195"/>
    <d v="2023-06-01T16:09:57"/>
    <n v="3"/>
    <n v="270"/>
    <s v="Wait Throw Adult Scientist."/>
    <s v="Kathleen Graves"/>
    <x v="1"/>
    <x v="1"/>
    <x v="0"/>
    <n v="8.7999999998719431"/>
  </r>
  <r>
    <n v="271"/>
    <s v="Patrick Byrd"/>
    <s v="wunderwood@example.net"/>
    <n v="63"/>
    <s v="Male"/>
    <s v="Xbox"/>
    <d v="2021-01-08T00:00:00"/>
    <x v="1"/>
    <s v="Data loss"/>
    <s v="I've recently set up my {product_purchased}, but it fails to connect to any available networks. What steps should I take to troubleshoot this issue?_x000a__x000a_Update #1: A few people have asked me to create a I've noticed that the issue occurs consistently when I use a specific feature or application on my {product_purchased}."/>
    <x v="1"/>
    <s v="Three coach determine peace adult administration meeting concern."/>
    <s v="Critical"/>
    <s v="Phone"/>
    <x v="196"/>
    <d v="2023-06-01T13:27:58"/>
    <n v="1"/>
    <n v="271"/>
    <s v="Three Coach Determine Peace Adult Administration Meeting Concern."/>
    <s v="Patrick Byrd"/>
    <x v="6"/>
    <x v="6"/>
    <x v="0"/>
    <n v="-0.65000000002328306"/>
  </r>
  <r>
    <n v="272"/>
    <s v="Sydney Rogers"/>
    <s v="rwaters@example.net"/>
    <n v="44"/>
    <s v="Other"/>
    <s v="Amazon Kindle"/>
    <d v="2021-07-15T00:00:00"/>
    <x v="4"/>
    <s v="Payment issue"/>
    <s v="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
    <x v="2"/>
    <m/>
    <s v="Critical"/>
    <s v="Phone"/>
    <x v="5"/>
    <m/>
    <m/>
    <n v="272"/>
    <s v=""/>
    <s v="Sydney Rogers"/>
    <x v="2"/>
    <x v="2"/>
    <x v="0"/>
    <s v=""/>
  </r>
  <r>
    <n v="273"/>
    <s v="John Fitzgerald"/>
    <s v="msweeney@example.net"/>
    <n v="43"/>
    <s v="Male"/>
    <s v="LG OLED"/>
    <d v="2021-10-25T00:00:00"/>
    <x v="0"/>
    <s v="Cancellation request"/>
    <s v="I'm facing issues logging into my {product_purchased} account. It says my account is locked. What should I do to unlock it? Please contact me and explain._x000a__x000a_Thank you, and have a GREAT Day. I've noticed a peculiar error message popping up on my {product_purchased} screen. It says '{error_message}'. What does it mean?"/>
    <x v="0"/>
    <m/>
    <s v="Critical"/>
    <s v="Chat"/>
    <x v="197"/>
    <m/>
    <m/>
    <n v="273"/>
    <s v=""/>
    <s v="John Fitzgerald"/>
    <x v="7"/>
    <x v="7"/>
    <x v="0"/>
    <s v=""/>
  </r>
  <r>
    <n v="274"/>
    <s v="Mary Barber"/>
    <s v="danielgray@example.com"/>
    <n v="35"/>
    <s v="Other"/>
    <s v="Samsung Galaxy"/>
    <d v="2020-04-05T00:00:00"/>
    <x v="0"/>
    <s v="Hardware issue"/>
    <s v="I'm having an issue with the {product_purchased}. Please assist. I've noticed a peculiar error message popping up on my {product_purchased} screen. It says '{error_message}'. What does it mean?"/>
    <x v="2"/>
    <m/>
    <s v="High"/>
    <s v="Phone"/>
    <x v="5"/>
    <m/>
    <m/>
    <n v="274"/>
    <s v=""/>
    <s v="Mary Barber"/>
    <x v="11"/>
    <x v="11"/>
    <x v="1"/>
    <s v=""/>
  </r>
  <r>
    <n v="275"/>
    <s v="Bonnie Haley"/>
    <s v="obates@example.org"/>
    <n v="53"/>
    <s v="Male"/>
    <s v="Sony 4K HDR TV"/>
    <d v="2021-04-16T00:00:00"/>
    <x v="2"/>
    <s v="Product setup"/>
    <s v="I've recently set up my {product_purchased}, but it fails to connect to any available networks. What steps should I take to troubleshoot this issue?_x000a__x000a_A simple fix might be to fix the hardware of the device as I've performed a factory reset on my {product_purchased}, hoping it would resolve the problem, but it didn't help."/>
    <x v="2"/>
    <m/>
    <s v="Medium"/>
    <s v="Chat"/>
    <x v="5"/>
    <m/>
    <m/>
    <n v="275"/>
    <s v=""/>
    <s v="Bonnie Haley"/>
    <x v="11"/>
    <x v="11"/>
    <x v="0"/>
    <s v=""/>
  </r>
  <r>
    <n v="276"/>
    <s v="Lisa Brown"/>
    <s v="kaufmanphillip@example.org"/>
    <n v="61"/>
    <s v="Female"/>
    <s v="Bose SoundLink Speaker"/>
    <d v="2021-05-01T00:00:00"/>
    <x v="4"/>
    <s v="Network problem"/>
    <s v="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
    <x v="2"/>
    <m/>
    <s v="Low"/>
    <s v="Chat"/>
    <x v="5"/>
    <m/>
    <m/>
    <n v="276"/>
    <s v=""/>
    <s v="Lisa Brown"/>
    <x v="1"/>
    <x v="1"/>
    <x v="0"/>
    <s v=""/>
  </r>
  <r>
    <n v="277"/>
    <s v="William Mckinney"/>
    <s v="theresadennis@example.net"/>
    <n v="63"/>
    <s v="Female"/>
    <s v="Bose QuietComfort"/>
    <d v="2021-12-01T00:00:00"/>
    <x v="1"/>
    <s v="Product recommendation"/>
    <s v="I've recently set up my {product_purchased}, but it fails to connect to any available networks. What steps should I take to troubleshoot this issue?_x000a__x000a_As of this writing, I am not at fault, and am I've noticed a peculiar error message popping up on my {product_purchased} screen. It says '{error_message}'. What does it mean?"/>
    <x v="2"/>
    <m/>
    <s v="Medium"/>
    <s v="Chat"/>
    <x v="5"/>
    <m/>
    <m/>
    <n v="277"/>
    <s v=""/>
    <s v="William Mckinney"/>
    <x v="10"/>
    <x v="10"/>
    <x v="0"/>
    <s v=""/>
  </r>
  <r>
    <n v="278"/>
    <s v="Brandon Brown"/>
    <s v="thomasraymond@example.net"/>
    <n v="39"/>
    <s v="Female"/>
    <s v="Autodesk AutoCAD"/>
    <d v="2020-02-26T00:00:00"/>
    <x v="1"/>
    <s v="Refund request"/>
    <s v="I'm having an issue with the {product_purchased}. Please assist._x000a__x000a_If you find a reason why your item was included, please use our Contact Us form and we will try to resolve it as quickly as possible. I'm worried that the issue might be hardware-related and might require repair or replacement."/>
    <x v="1"/>
    <s v="South program green natural somebody young music."/>
    <s v="Medium"/>
    <s v="Chat"/>
    <x v="198"/>
    <d v="2023-06-01T14:25:06"/>
    <n v="4"/>
    <n v="278"/>
    <s v="South Program Green Natural Somebody Young Music."/>
    <s v="Brandon Brown"/>
    <x v="4"/>
    <x v="4"/>
    <x v="1"/>
    <n v="-6.1833333332324401"/>
  </r>
  <r>
    <n v="279"/>
    <s v="Bobby Ferguson"/>
    <s v="ogarcia@example.net"/>
    <n v="21"/>
    <s v="Other"/>
    <s v="Apple AirPods"/>
    <d v="2021-06-07T00:00:00"/>
    <x v="0"/>
    <s v="Software bug"/>
    <s v="I'm having an issue with the {product_purchased}. Please assist._x000a__x000a_If you have any questions or concerns, please email: information@tacom.com._x000a__x000a_Thank you,_x000a__x000a_Chris_x000a__x000a_Nam The issue I'm facing is intermittent. Sometimes it works fine, but other times it acts up unexpectedly."/>
    <x v="1"/>
    <s v="Number bit issue require magazine tend."/>
    <s v="Low"/>
    <s v="Social media"/>
    <x v="199"/>
    <d v="2023-05-31T23:05:08"/>
    <n v="5"/>
    <n v="279"/>
    <s v="Number Bit Issue Require Magazine Tend."/>
    <s v="Bobby Ferguson"/>
    <x v="8"/>
    <x v="8"/>
    <x v="0"/>
    <n v="-1.6166666666977108"/>
  </r>
  <r>
    <n v="280"/>
    <s v="Rhonda Cook"/>
    <s v="jennifer58@example.net"/>
    <n v="40"/>
    <s v="Female"/>
    <s v="PlayStation"/>
    <d v="2021-06-24T00:00:00"/>
    <x v="1"/>
    <s v="Product recommendation"/>
    <s v="I'm having an issue with the {product_purchased}. Please assist._x000a__x000a_I know your system doesn't have the system or your CPU's working fine, if that doesn't help you I suggest you try looking at a new CPU I've already contacted customer support multiple times, but the issue remains unresolved."/>
    <x v="0"/>
    <m/>
    <s v="High"/>
    <s v="Social media"/>
    <x v="200"/>
    <m/>
    <m/>
    <n v="280"/>
    <s v=""/>
    <s v="Rhonda Cook"/>
    <x v="8"/>
    <x v="8"/>
    <x v="0"/>
    <s v=""/>
  </r>
  <r>
    <n v="281"/>
    <s v="Mark Lambert"/>
    <s v="amyjohnson@example.org"/>
    <n v="33"/>
    <s v="Male"/>
    <s v="Bose SoundLink Speaker"/>
    <d v="2021-05-08T00:00:00"/>
    <x v="3"/>
    <s v="Refund request"/>
    <s v="I'm having an issue with the {product_purchased}. Please assist. Thank you, but it requires that you change this policy._x000a__x000a_{product}_x000a__x000a_We are using an ad-hoc approach for the item we will I've performed a factory reset on my {product_purchased}, hoping it would resolve the problem, but it didn't help."/>
    <x v="1"/>
    <s v="Head list star really."/>
    <s v="Critical"/>
    <s v="Chat"/>
    <x v="201"/>
    <d v="2023-06-01T16:09:11"/>
    <n v="2"/>
    <n v="281"/>
    <s v="Head List Star Really."/>
    <s v="Mark Lambert"/>
    <x v="1"/>
    <x v="1"/>
    <x v="0"/>
    <n v="1.783333333209157"/>
  </r>
  <r>
    <n v="282"/>
    <s v="Michael Hill"/>
    <s v="cryan@example.net"/>
    <n v="52"/>
    <s v="Male"/>
    <s v="Lenovo ThinkPad"/>
    <d v="2020-11-11T00:00:00"/>
    <x v="3"/>
    <s v="Hardware issue"/>
    <s v="I'm having an issue with the {product_purchased}. Please assist. I apologize to my fans. I will work harder and be tougher to get it to your customers._x000a__x000a_More details can be found on the website and at the I've checked for software updates, and my {product_purchased} is already running the latest version."/>
    <x v="0"/>
    <m/>
    <s v="Low"/>
    <s v="Social media"/>
    <x v="202"/>
    <m/>
    <m/>
    <n v="282"/>
    <s v=""/>
    <s v="Michael Hill"/>
    <x v="3"/>
    <x v="3"/>
    <x v="1"/>
    <s v=""/>
  </r>
  <r>
    <n v="283"/>
    <s v="Michelle Jenkins"/>
    <s v="brian45@example.com"/>
    <n v="64"/>
    <s v="Male"/>
    <s v="Google Pixel"/>
    <d v="2021-08-12T00:00:00"/>
    <x v="2"/>
    <s v="Software bug"/>
    <s v="I'm having an issue with the {product_purchased}. Please assist._x000a__x000a_- If this is your issue, please contact us. I've noticed a sudden decrease in battery life on my {product_purchased}. It used to last much longer."/>
    <x v="2"/>
    <m/>
    <s v="Low"/>
    <s v="Social media"/>
    <x v="5"/>
    <m/>
    <m/>
    <n v="283"/>
    <s v=""/>
    <s v="Michelle Jenkins"/>
    <x v="5"/>
    <x v="5"/>
    <x v="0"/>
    <s v=""/>
  </r>
  <r>
    <n v="284"/>
    <s v="Timothy Morgan"/>
    <s v="larsonpamela@example.net"/>
    <n v="39"/>
    <s v="Other"/>
    <s v="Canon DSLR Camera"/>
    <d v="2021-01-06T00:00:00"/>
    <x v="0"/>
    <s v="Payment issue"/>
    <s v="I'm unable to access my {product_purchased} account. It keeps displaying an 'Invalid Credentials' error, even though I'm using the correct login information. How can I regain access to my account?_x000a__x000a_Yes. I've noticed a sudden decrease in battery life on my {product_purchased}. It used to last much longer."/>
    <x v="2"/>
    <m/>
    <s v="Critical"/>
    <s v="Social media"/>
    <x v="5"/>
    <m/>
    <m/>
    <n v="284"/>
    <s v=""/>
    <s v="Timothy Morgan"/>
    <x v="6"/>
    <x v="6"/>
    <x v="0"/>
    <s v=""/>
  </r>
  <r>
    <n v="285"/>
    <s v="Gina Hunter"/>
    <s v="michealhernandez@example.com"/>
    <n v="35"/>
    <s v="Female"/>
    <s v="Microsoft Xbox Controller"/>
    <d v="2020-03-24T00:00:00"/>
    <x v="1"/>
    <s v="Payment issue"/>
    <s v="I'm having an issue with the {product_purchased}. Please assist. &quot;_x000a__x000a_&gt;_x000a__x000a_&gt; Note: There may be a few of these errors on this page._x000a__x000a_if ( product_name =='\r ' I've recently updated the firmware of my {product_purchased}, and the issue started happening afterward. Could it be related to the update?"/>
    <x v="0"/>
    <m/>
    <s v="Low"/>
    <s v="Phone"/>
    <x v="203"/>
    <m/>
    <m/>
    <n v="285"/>
    <s v=""/>
    <s v="Gina Hunter"/>
    <x v="0"/>
    <x v="0"/>
    <x v="1"/>
    <s v=""/>
  </r>
  <r>
    <n v="286"/>
    <s v="Joshua Thomas"/>
    <s v="johnsonjames@example.com"/>
    <n v="24"/>
    <s v="Female"/>
    <s v="Amazon Kindle"/>
    <d v="2021-11-06T00:00:00"/>
    <x v="0"/>
    <s v="Peripheral compatibility"/>
    <s v="I'm having an issue with the {product_purchased}. Please assist. Thank you, Customer service,&quot; said the online shopowner._x000a__x000a__x000a_&quot;This is my first complaint. I'll go back to the shop, but no more! This problem started occurring after the recent software update. I haven't made any other changes to the device."/>
    <x v="0"/>
    <m/>
    <s v="Medium"/>
    <s v="Social media"/>
    <x v="204"/>
    <m/>
    <m/>
    <n v="286"/>
    <s v=""/>
    <s v="Joshua Thomas"/>
    <x v="3"/>
    <x v="3"/>
    <x v="0"/>
    <s v=""/>
  </r>
  <r>
    <n v="287"/>
    <s v="Richard Salas"/>
    <s v="anthonycooper@example.org"/>
    <n v="25"/>
    <s v="Other"/>
    <s v="Nintendo Switch"/>
    <d v="2021-10-23T00:00:00"/>
    <x v="0"/>
    <s v="Cancellation request"/>
    <s v="I've noticed a software bug in the {product_purchased} app. It's causing data loss and unexpected errors. How can I resolve this issue?_x000a__x000a_Your app must be available and operational for the data you have to send as I've checked for any available software updates for my {product_purchased}, but there are none."/>
    <x v="0"/>
    <m/>
    <s v="Critical"/>
    <s v="Phone"/>
    <x v="205"/>
    <m/>
    <m/>
    <n v="287"/>
    <s v=""/>
    <s v="Richard Salas"/>
    <x v="7"/>
    <x v="7"/>
    <x v="0"/>
    <s v=""/>
  </r>
  <r>
    <n v="288"/>
    <s v="Patrick Thomas"/>
    <s v="kingtricia@example.net"/>
    <n v="37"/>
    <s v="Other"/>
    <s v="LG OLED"/>
    <d v="2020-07-06T00:00:00"/>
    <x v="3"/>
    <s v="Product setup"/>
    <s v="I'm having an issue with the {product_purchased}. Please assist. I've noticed that the issue occurs consistently when I use a specific feature or application on my {product_purchased}."/>
    <x v="2"/>
    <m/>
    <s v="Low"/>
    <s v="Email"/>
    <x v="5"/>
    <m/>
    <m/>
    <n v="288"/>
    <s v=""/>
    <s v="Patrick Thomas"/>
    <x v="2"/>
    <x v="2"/>
    <x v="1"/>
    <s v=""/>
  </r>
  <r>
    <n v="289"/>
    <s v="Robert Palmer"/>
    <s v="leah45@example.net"/>
    <n v="54"/>
    <s v="Other"/>
    <s v="Garmin Forerunner"/>
    <d v="2020-10-21T00:00:00"/>
    <x v="4"/>
    <s v="Delivery problem"/>
    <s v="I'm having an issue with the {product_purchased}. Please assist. I did install a new version. In the meantime, thank you for your help. I'm not going to change anything. This problem started occurring after the recent software update. I haven't made any other changes to the device."/>
    <x v="2"/>
    <m/>
    <s v="High"/>
    <s v="Chat"/>
    <x v="5"/>
    <m/>
    <m/>
    <n v="289"/>
    <s v=""/>
    <s v="Robert Palmer"/>
    <x v="7"/>
    <x v="7"/>
    <x v="1"/>
    <s v=""/>
  </r>
  <r>
    <n v="290"/>
    <s v="Cameron Bennett"/>
    <s v="zhayes@example.org"/>
    <n v="30"/>
    <s v="Other"/>
    <s v="Bose SoundLink Speaker"/>
    <d v="2020-03-21T00:00:00"/>
    <x v="4"/>
    <s v="Product setup"/>
    <s v="I'm having an issue with the {product_purchased}. Please assist._x000a__x000a__x000a_{product_purchased}_x000a__x000a_&lt;div id=&quot;cart-cart-purchasable&quot; class=&quot;cartItemsToCart&quot;&gt; &lt;div I'm not sure if this issue is specific to my device or if others have reported similar problems."/>
    <x v="0"/>
    <m/>
    <s v="Critical"/>
    <s v="Email"/>
    <x v="206"/>
    <m/>
    <m/>
    <n v="290"/>
    <s v=""/>
    <s v="Cameron Bennett"/>
    <x v="0"/>
    <x v="0"/>
    <x v="1"/>
    <s v=""/>
  </r>
  <r>
    <n v="291"/>
    <s v="Darryl Edwards"/>
    <s v="valdezmark@example.net"/>
    <n v="58"/>
    <s v="Other"/>
    <s v="Roomba Robot Vacuum"/>
    <d v="2020-04-04T00:00:00"/>
    <x v="1"/>
    <s v="Payment issue"/>
    <s v="I'm having an issue with the {product_purchased}. Please assist. I've tried using different cables, adapters, or peripherals with my {product_purchased}, but the issue persists."/>
    <x v="0"/>
    <m/>
    <s v="Low"/>
    <s v="Chat"/>
    <x v="207"/>
    <m/>
    <m/>
    <n v="291"/>
    <s v=""/>
    <s v="Darryl Edwards"/>
    <x v="11"/>
    <x v="11"/>
    <x v="1"/>
    <s v=""/>
  </r>
  <r>
    <n v="292"/>
    <s v="Judy Joseph"/>
    <s v="lopezryan@example.com"/>
    <n v="26"/>
    <s v="Male"/>
    <s v="HP Pavilion"/>
    <d v="2021-01-27T00:00:00"/>
    <x v="2"/>
    <s v="Data loss"/>
    <s v="I'm having an issue with the {product_purchased}. Please assist. I need assistance as soon as possible because it's affecting my work and productivity."/>
    <x v="2"/>
    <m/>
    <s v="High"/>
    <s v="Social media"/>
    <x v="5"/>
    <m/>
    <m/>
    <n v="292"/>
    <s v=""/>
    <s v="Judy Joseph"/>
    <x v="6"/>
    <x v="6"/>
    <x v="0"/>
    <s v=""/>
  </r>
  <r>
    <n v="293"/>
    <s v="Adrian Ford"/>
    <s v="robinsondonald@example.org"/>
    <n v="35"/>
    <s v="Female"/>
    <s v="Philips Hue Lights"/>
    <d v="2021-12-09T00:00:00"/>
    <x v="1"/>
    <s v="Product compatibility"/>
    <s v="The {product_purchased} is unable to establish a stable internet connection. It keeps disconnecting intermittently. How can I troubleshoot this network problem? I've already contacted customer support multiple times, but the issue remains unresolved."/>
    <x v="1"/>
    <s v="My think who when mean."/>
    <s v="High"/>
    <s v="Email"/>
    <x v="208"/>
    <d v="2023-06-01T09:47:23"/>
    <n v="2"/>
    <n v="293"/>
    <s v="My Think Who When Mean."/>
    <s v="Adrian Ford"/>
    <x v="10"/>
    <x v="10"/>
    <x v="0"/>
    <n v="4.3000000000465661"/>
  </r>
  <r>
    <n v="294"/>
    <s v="Emily Edwards"/>
    <s v="vtownsend@example.com"/>
    <n v="65"/>
    <s v="Male"/>
    <s v="Roomba Robot Vacuum"/>
    <d v="2021-06-07T00:00:00"/>
    <x v="3"/>
    <s v="Payment issue"/>
    <s v="I'm having an issue with the {product_purchased}. Please assist._x000a__x000a_Note: Please help with product purchase info._x000a__x000a_Please allow 3 days for delivery. I've tried different settings and configurations on my {product_purchased}, but the issue persists."/>
    <x v="2"/>
    <m/>
    <s v="Critical"/>
    <s v="Social media"/>
    <x v="5"/>
    <m/>
    <m/>
    <n v="294"/>
    <s v=""/>
    <s v="Emily Edwards"/>
    <x v="8"/>
    <x v="8"/>
    <x v="0"/>
    <s v=""/>
  </r>
  <r>
    <n v="295"/>
    <s v="Brian Li"/>
    <s v="wcox@example.net"/>
    <n v="58"/>
    <s v="Female"/>
    <s v="Philips Hue Lights"/>
    <d v="2020-09-03T00:00:00"/>
    <x v="3"/>
    <s v="Cancellation request"/>
    <s v="I'm having an issue with the {product_purchased}. Please assist._x000a__x000a_I'm having an issue with the {product_purchased}. Please assist._x000a__x000a__x000a_I'm having an issue with the {product_purch I've noticed a peculiar error message popping up on my {product_purchased} screen. It says '{error_message}'. What does it mean?"/>
    <x v="1"/>
    <s v="School woman less must set try."/>
    <s v="Critical"/>
    <s v="Phone"/>
    <x v="209"/>
    <d v="2023-06-01T00:15:25"/>
    <n v="3"/>
    <n v="295"/>
    <s v="School Woman Less Must Set Try."/>
    <s v="Brian Li"/>
    <x v="9"/>
    <x v="9"/>
    <x v="1"/>
    <n v="-1.5666666667093523"/>
  </r>
  <r>
    <n v="296"/>
    <s v="Nicholas Henderson"/>
    <s v="lindsey54@example.org"/>
    <n v="29"/>
    <s v="Female"/>
    <s v="Dyson Vacuum Cleaner"/>
    <d v="2021-03-20T00:00:00"/>
    <x v="4"/>
    <s v="Data loss"/>
    <s v="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
    <x v="2"/>
    <m/>
    <s v="Medium"/>
    <s v="Email"/>
    <x v="5"/>
    <m/>
    <m/>
    <n v="296"/>
    <s v=""/>
    <s v="Nicholas Henderson"/>
    <x v="0"/>
    <x v="0"/>
    <x v="0"/>
    <s v=""/>
  </r>
  <r>
    <n v="297"/>
    <s v="Mindy Medina"/>
    <s v="thuffman@example.com"/>
    <n v="26"/>
    <s v="Female"/>
    <s v="Microsoft Xbox Controller"/>
    <d v="2021-04-02T00:00:00"/>
    <x v="1"/>
    <s v="Installation support"/>
    <s v="I'm having an issue with the {product_purchased}. Please assist. This problem started occurring after the recent software update. I haven't made any other changes to the device."/>
    <x v="1"/>
    <s v="Add agreement them bit thank manager development."/>
    <s v="Medium"/>
    <s v="Social media"/>
    <x v="210"/>
    <d v="2023-06-01T08:26:26"/>
    <n v="5"/>
    <n v="297"/>
    <s v="Add Agreement Them Bit Thank Manager Development."/>
    <s v="Mindy Medina"/>
    <x v="11"/>
    <x v="11"/>
    <x v="0"/>
    <n v="-3.0166666667209938"/>
  </r>
  <r>
    <n v="298"/>
    <s v="Amy Byrd"/>
    <s v="zacharyjohnson@example.net"/>
    <n v="24"/>
    <s v="Male"/>
    <s v="Apple AirPods"/>
    <d v="2020-09-12T00:00:00"/>
    <x v="2"/>
    <s v="Cancellation request"/>
    <s v="I'm having an issue with the {product_purchased}. Please assist. #{user}@myapp will be shipped this week. #{user_id}: myapp's id from #{app_id}. The #{ I've checked for any available software updates for my {product_purchased}, but there are none."/>
    <x v="1"/>
    <s v="Affect matter room senior cultural nice."/>
    <s v="Critical"/>
    <s v="Phone"/>
    <x v="211"/>
    <d v="2023-06-01T17:40:28"/>
    <n v="2"/>
    <n v="298"/>
    <s v="Affect Matter Room Senior Cultural Nice."/>
    <s v="Amy Byrd"/>
    <x v="9"/>
    <x v="9"/>
    <x v="1"/>
    <n v="13.433333333290648"/>
  </r>
  <r>
    <n v="299"/>
    <s v="Stephen Lambert"/>
    <s v="george05@example.org"/>
    <n v="22"/>
    <s v="Other"/>
    <s v="GoPro Hero"/>
    <d v="2020-06-26T00:00:00"/>
    <x v="3"/>
    <s v="Network problem"/>
    <s v="I'm having an issue with the {product_purchased}. Please assist. We love to hear from you!&quot;_x000a__x000a_The question quickly devolved from, What could be a better thing for the kids to hear?_x000a__x000a_&quot;I'm I need assistance as soon as possible because it's affecting my work and productivity."/>
    <x v="2"/>
    <m/>
    <s v="Low"/>
    <s v="Chat"/>
    <x v="5"/>
    <m/>
    <m/>
    <n v="299"/>
    <s v=""/>
    <s v="Stephen Lambert"/>
    <x v="8"/>
    <x v="8"/>
    <x v="1"/>
    <s v=""/>
  </r>
  <r>
    <n v="300"/>
    <s v="Kristine Bennett"/>
    <s v="sarah08@example.org"/>
    <n v="68"/>
    <s v="Female"/>
    <s v="Canon DSLR Camera"/>
    <d v="2021-10-06T00:00:00"/>
    <x v="2"/>
    <s v="Product recommendation"/>
    <s v="I'm having an issue with the {product_purchased}. Please assist._x000a__x000a__x000a_I need your help to fix the issues with the {product_purchased}. I'm having an issue with the {product_purchased}. I rely heavily on my {product_purchased} for my daily tasks, and this issue is hindering my productivity."/>
    <x v="0"/>
    <m/>
    <s v="Medium"/>
    <s v="Phone"/>
    <x v="212"/>
    <m/>
    <m/>
    <n v="300"/>
    <s v=""/>
    <s v="Kristine Bennett"/>
    <x v="7"/>
    <x v="7"/>
    <x v="0"/>
    <s v=""/>
  </r>
  <r>
    <n v="301"/>
    <s v="Shaun Jackson"/>
    <s v="jennifer62@example.org"/>
    <n v="59"/>
    <s v="Other"/>
    <s v="Amazon Kindle"/>
    <d v="2020-10-07T00:00:00"/>
    <x v="2"/>
    <s v="Product recommendation"/>
    <s v="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
    <x v="2"/>
    <m/>
    <s v="High"/>
    <s v="Social media"/>
    <x v="5"/>
    <m/>
    <m/>
    <n v="301"/>
    <s v=""/>
    <s v="Shaun Jackson"/>
    <x v="7"/>
    <x v="7"/>
    <x v="1"/>
    <s v=""/>
  </r>
  <r>
    <n v="302"/>
    <s v="Christopher Jones"/>
    <s v="mahoneydavid@example.net"/>
    <n v="30"/>
    <s v="Other"/>
    <s v="Canon DSLR Camera"/>
    <d v="2020-05-03T00:00:00"/>
    <x v="2"/>
    <s v="Refund request"/>
    <s v="I'm having an issue with the {product_purchased}. Please assist. There are no more valid products (it can't be a product now) on the marketplace. You will be notified by email within a few days._x000a__x000a_We The issue I'm facing is intermittent. Sometimes it works fine, but other times it acts up unexpectedly."/>
    <x v="2"/>
    <m/>
    <s v="Medium"/>
    <s v="Social media"/>
    <x v="5"/>
    <m/>
    <m/>
    <n v="302"/>
    <s v=""/>
    <s v="Christopher Jones"/>
    <x v="1"/>
    <x v="1"/>
    <x v="1"/>
    <s v=""/>
  </r>
  <r>
    <n v="303"/>
    <s v="Tara Stevenson"/>
    <s v="tevans@example.org"/>
    <n v="44"/>
    <s v="Male"/>
    <s v="Amazon Kindle"/>
    <d v="2020-01-22T00:00:00"/>
    <x v="3"/>
    <s v="Peripheral compatibility"/>
    <s v="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
    <x v="1"/>
    <s v="Student good enter recently benefit."/>
    <s v="Medium"/>
    <s v="Phone"/>
    <x v="213"/>
    <d v="2023-06-01T01:53:37"/>
    <n v="1"/>
    <n v="303"/>
    <s v="Student Good Enter Recently Benefit."/>
    <s v="Tara Stevenson"/>
    <x v="6"/>
    <x v="6"/>
    <x v="1"/>
    <n v="1.0666666666511446"/>
  </r>
  <r>
    <n v="304"/>
    <s v="Emily Combs"/>
    <s v="john57@example.com"/>
    <n v="28"/>
    <s v="Female"/>
    <s v="Bose SoundLink Speaker"/>
    <d v="2021-07-26T00:00:00"/>
    <x v="2"/>
    <s v="Peripheral compatibility"/>
    <s v="I'm having an issue with the {product_purchased}. Please assist._x000a__x000a__x000a_I have a small problem with the order code: {product_purchased}._x000a__x000a_My message is:_x000a__x000a_{product_purchased I've performed a factory reset on my {product_purchased}, hoping it would resolve the problem, but it didn't help."/>
    <x v="0"/>
    <m/>
    <s v="Medium"/>
    <s v="Social media"/>
    <x v="214"/>
    <m/>
    <m/>
    <n v="304"/>
    <s v=""/>
    <s v="Emily Combs"/>
    <x v="2"/>
    <x v="2"/>
    <x v="0"/>
    <s v=""/>
  </r>
  <r>
    <n v="305"/>
    <s v="Ryan Barnes"/>
    <s v="brianjones@example.com"/>
    <n v="53"/>
    <s v="Female"/>
    <s v="Amazon Kindle"/>
    <d v="2021-03-06T00:00:00"/>
    <x v="2"/>
    <s v="Software bug"/>
    <s v="I've forgotten my password for my {product_purchased} account, and the password reset option is not working. How can I recover my account?_x000a__x000a_What you should do if you think you got your account lost and have not been I've already contacted customer support multiple times, but the issue remains unresolved."/>
    <x v="1"/>
    <s v="Arrive miss short fly."/>
    <s v="Medium"/>
    <s v="Chat"/>
    <x v="215"/>
    <d v="2023-06-01T21:20:39"/>
    <n v="5"/>
    <n v="305"/>
    <s v="Arrive Miss Short Fly."/>
    <s v="Ryan Barnes"/>
    <x v="0"/>
    <x v="0"/>
    <x v="0"/>
    <n v="8.9333333332906477"/>
  </r>
  <r>
    <n v="306"/>
    <s v="Whitney Mitchell"/>
    <s v="parkernelson@example.net"/>
    <n v="33"/>
    <s v="Female"/>
    <s v="Microsoft Xbox Controller"/>
    <d v="2020-08-17T00:00:00"/>
    <x v="2"/>
    <s v="Refund request"/>
    <s v="I'm having an issue with the {product_purchased}. Please assist._x000a__x000a_{product_purchased} is no longer listed on the_x000a__x000a_{product_purchased} table. This problem started occurring after the recent software update. I haven't made any other changes to the device."/>
    <x v="2"/>
    <m/>
    <s v="Critical"/>
    <s v="Chat"/>
    <x v="5"/>
    <m/>
    <m/>
    <n v="306"/>
    <s v=""/>
    <s v="Whitney Mitchell"/>
    <x v="5"/>
    <x v="5"/>
    <x v="1"/>
    <s v=""/>
  </r>
  <r>
    <n v="307"/>
    <s v="Nathan Benson"/>
    <s v="henryelizabeth@example.net"/>
    <n v="32"/>
    <s v="Female"/>
    <s v="GoPro Action Camera"/>
    <d v="2021-07-05T00:00:00"/>
    <x v="4"/>
    <s v="Peripheral compatibility"/>
    <s v="I'm having an issue with the {product_purchased}. Please assist. * * As soon as I run back into it, please check back for more details. * We strongly recommend a refund if in doubt. * * Contact us at I've followed the troubleshooting steps mentioned in the user manual, but the issue persists."/>
    <x v="1"/>
    <s v="Hit sit this develop present modern front significant."/>
    <s v="Low"/>
    <s v="Social media"/>
    <x v="216"/>
    <d v="2023-06-01T20:10:42"/>
    <n v="2"/>
    <n v="307"/>
    <s v="Hit Sit This Develop Present Modern Front Significant."/>
    <s v="Nathan Benson"/>
    <x v="2"/>
    <x v="2"/>
    <x v="0"/>
    <n v="3.0499999999883585"/>
  </r>
  <r>
    <n v="308"/>
    <s v="Lynn Miller"/>
    <s v="kevinmoody@example.org"/>
    <n v="21"/>
    <s v="Female"/>
    <s v="LG OLED"/>
    <d v="2020-05-05T00:00:00"/>
    <x v="0"/>
    <s v="Product compatibility"/>
    <s v="I'm having an issue with the {product_purchased}. Please assist. I've reviewed the troubleshooting steps on the official support website, but they didn't resolve the problem."/>
    <x v="0"/>
    <m/>
    <s v="Critical"/>
    <s v="Social media"/>
    <x v="217"/>
    <m/>
    <m/>
    <n v="308"/>
    <s v=""/>
    <s v="Lynn Miller"/>
    <x v="1"/>
    <x v="1"/>
    <x v="1"/>
    <s v=""/>
  </r>
  <r>
    <n v="309"/>
    <s v="Chelsea Diaz"/>
    <s v="jose81@example.com"/>
    <n v="19"/>
    <s v="Other"/>
    <s v="Fitbit Versa Smartwatch"/>
    <d v="2021-04-20T00:00:00"/>
    <x v="3"/>
    <s v="Delivery problem"/>
    <s v="I'm having an issue with the {product_purchased}. Please assist._x000a__x000a_For questions about how we deal with scams. Find me on [email protected] I've noticed a peculiar error message popping up on my {product_purchased} screen. It says '{error_message}'. What does it mean?"/>
    <x v="2"/>
    <m/>
    <s v="High"/>
    <s v="Chat"/>
    <x v="5"/>
    <m/>
    <m/>
    <n v="309"/>
    <s v=""/>
    <s v="Chelsea Diaz"/>
    <x v="11"/>
    <x v="11"/>
    <x v="0"/>
    <s v=""/>
  </r>
  <r>
    <n v="310"/>
    <s v="Clayton Vaughn"/>
    <s v="sstrong@example.net"/>
    <n v="62"/>
    <s v="Female"/>
    <s v="Samsung Galaxy"/>
    <d v="2020-07-17T00:00:00"/>
    <x v="0"/>
    <s v="Software bug"/>
    <s v="I'm having an issue with the {product_purchased}. Please assist._x000a__x000a_Thank you! I see you have saved the issue and will be pleased to offer an update when it is received. You can find a complete list of all I've noticed a peculiar error message popping up on my {product_purchased} screen. It says '{error_message}'. What does it mean?"/>
    <x v="2"/>
    <m/>
    <s v="High"/>
    <s v="Chat"/>
    <x v="5"/>
    <m/>
    <m/>
    <n v="310"/>
    <s v=""/>
    <s v="Clayton Vaughn"/>
    <x v="2"/>
    <x v="2"/>
    <x v="1"/>
    <s v=""/>
  </r>
  <r>
    <n v="311"/>
    <s v="Raymond Hernandez"/>
    <s v="woodwardabigail@example.net"/>
    <n v="53"/>
    <s v="Male"/>
    <s v="Nintendo Switch Pro Controller"/>
    <d v="2020-09-06T00:00:00"/>
    <x v="0"/>
    <s v="Peripheral compatibility"/>
    <s v="I'm having an issue with the {product_purchased}. Please assist._x000a__x000a__x000a_How much should I ask for refund?_x000a__x000a__x000a_Here is a good summary of what each item is for:_x000a__x000a__x000a_Product: 8x10mm/ I'm using the original charger that came with my {product_purchased}, but it's not charging properly."/>
    <x v="1"/>
    <s v="Share his able whom course measure to."/>
    <s v="High"/>
    <s v="Social media"/>
    <x v="218"/>
    <d v="2023-06-01T04:49:48"/>
    <n v="2"/>
    <n v="311"/>
    <s v="Share His Able Whom Course Measure To."/>
    <s v="Raymond Hernandez"/>
    <x v="9"/>
    <x v="9"/>
    <x v="1"/>
    <n v="-9.0333333334419876"/>
  </r>
  <r>
    <n v="312"/>
    <s v="Bradley Jimenez"/>
    <s v="dvalentine@example.com"/>
    <n v="46"/>
    <s v="Female"/>
    <s v="Bose QuietComfort"/>
    <d v="2020-07-18T00:00:00"/>
    <x v="4"/>
    <s v="Product setup"/>
    <s v="I'm having an issue with the {product_purchased}. Please assist._x000a__x000a_It's impossible to do right now. I've noticed that the issue occurs consistently when I use a specific feature or application on my {product_purchased}."/>
    <x v="1"/>
    <s v="Time reflect woman page else."/>
    <s v="Critical"/>
    <s v="Chat"/>
    <x v="219"/>
    <d v="2023-06-01T09:18:48"/>
    <n v="2"/>
    <n v="312"/>
    <s v="Time Reflect Woman Page Else."/>
    <s v="Bradley Jimenez"/>
    <x v="2"/>
    <x v="2"/>
    <x v="1"/>
    <n v="2.0000000000582077"/>
  </r>
  <r>
    <n v="313"/>
    <s v="Tara Foster"/>
    <s v="daniel23@example.net"/>
    <n v="46"/>
    <s v="Female"/>
    <s v="Microsoft Xbox Controller"/>
    <d v="2020-06-26T00:00:00"/>
    <x v="0"/>
    <s v="Battery life"/>
    <s v="I'm having an issue with the {product_purchased}. Please assist._x000a__x000a_Here are the commands I use in the order I'm giving them:_x000a__x000a_--product_purchase # Show the name of the product I received. I've recently updated the firmware of my {product_purchased}, and the issue started happening afterward. Could it be related to the update?"/>
    <x v="1"/>
    <s v="View brother reason religious by money."/>
    <s v="Medium"/>
    <s v="Email"/>
    <x v="220"/>
    <d v="2023-06-01T01:29:50"/>
    <n v="1"/>
    <n v="313"/>
    <s v="View Brother Reason Religious By Money."/>
    <s v="Tara Foster"/>
    <x v="8"/>
    <x v="8"/>
    <x v="1"/>
    <n v="1.2666666667792015"/>
  </r>
  <r>
    <n v="314"/>
    <s v="Joe Collins"/>
    <s v="jvaughn@example.com"/>
    <n v="18"/>
    <s v="Male"/>
    <s v="Amazon Echo"/>
    <d v="2021-07-04T00:00:00"/>
    <x v="3"/>
    <s v="Cancellation request"/>
    <s v="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
    <x v="2"/>
    <m/>
    <s v="Low"/>
    <s v="Phone"/>
    <x v="5"/>
    <m/>
    <m/>
    <n v="314"/>
    <s v=""/>
    <s v="Joe Collins"/>
    <x v="2"/>
    <x v="2"/>
    <x v="0"/>
    <s v=""/>
  </r>
  <r>
    <n v="315"/>
    <s v="Mrs. Katherine Butler"/>
    <s v="james32@example.com"/>
    <n v="30"/>
    <s v="Female"/>
    <s v="GoPro Hero"/>
    <d v="2021-01-15T00:00:00"/>
    <x v="2"/>
    <s v="Payment issue"/>
    <s v="I'm having an issue with the {product_purchased}. Please assist. I could not locate the product, so now I cannot use it_x000a__x000a_Thank you in advance._x000a__x000a_Thank you in advance._x000a__x000a_Thank you in advance I've checked the device settings and made sure that everything is configured correctly."/>
    <x v="1"/>
    <s v="Only chair challenge show physical must."/>
    <s v="High"/>
    <s v="Email"/>
    <x v="221"/>
    <d v="2023-06-01T05:41:53"/>
    <n v="2"/>
    <n v="315"/>
    <s v="Only Chair Challenge Show Physical Must."/>
    <s v="Mrs. Katherine Butler"/>
    <x v="6"/>
    <x v="6"/>
    <x v="0"/>
    <n v="-0.28333333338377997"/>
  </r>
  <r>
    <n v="316"/>
    <s v="Daniel Robles"/>
    <s v="lisa39@example.com"/>
    <n v="33"/>
    <s v="Other"/>
    <s v="Fitbit Versa Smartwatch"/>
    <d v="2020-09-02T00:00:00"/>
    <x v="2"/>
    <s v="Hardware issue"/>
    <s v="I'm having an issue with the {product_purchased}. Please assist. I've recently updated the firmware of my {product_purchased}, and the issue started happening afterward. Could it be related to the update?"/>
    <x v="0"/>
    <m/>
    <s v="Critical"/>
    <s v="Chat"/>
    <x v="222"/>
    <m/>
    <m/>
    <n v="316"/>
    <s v=""/>
    <s v="Daniel Robles"/>
    <x v="9"/>
    <x v="9"/>
    <x v="1"/>
    <s v=""/>
  </r>
  <r>
    <n v="317"/>
    <s v="Daniel Ryan"/>
    <s v="nicholasroy@example.com"/>
    <n v="52"/>
    <s v="Male"/>
    <s v="Samsung Galaxy"/>
    <d v="2021-08-15T00:00:00"/>
    <x v="2"/>
    <s v="Hardware issue"/>
    <s v="I'm having an issue with the {product_purchased}. Please assist. -_x000a__x000a_Void.io_x000a__x000a_D3.net.Ai_x000a__x000a_Dino.co.uk_x000a__x000a_DnB.co.uk I've recently updated the firmware of my {product_purchased}, and the issue started happening afterward. Could it be related to the update?"/>
    <x v="2"/>
    <m/>
    <s v="High"/>
    <s v="Chat"/>
    <x v="5"/>
    <m/>
    <m/>
    <n v="317"/>
    <s v=""/>
    <s v="Daniel Ryan"/>
    <x v="5"/>
    <x v="5"/>
    <x v="0"/>
    <s v=""/>
  </r>
  <r>
    <n v="318"/>
    <s v="Tamara Olson"/>
    <s v="ashley51@example.com"/>
    <n v="18"/>
    <s v="Male"/>
    <s v="Apple AirPods"/>
    <d v="2020-05-03T00:00:00"/>
    <x v="0"/>
    <s v="Cancellation request"/>
    <s v="I'm having an issue with the {product_purchased}. Please assist._x000a__x000a_- Please use the order form from the product shop or call the customer service number on-line._x000a__x000a_- This product is for the specific hardware and I'm not sure if this issue is specific to my device or if others have reported similar problems."/>
    <x v="1"/>
    <s v="Look include her majority real partner operation create."/>
    <s v="Low"/>
    <s v="Chat"/>
    <x v="223"/>
    <d v="2023-05-31T23:53:56"/>
    <n v="4"/>
    <n v="318"/>
    <s v="Look Include Her Majority Real Partner Operation Create."/>
    <s v="Tamara Olson"/>
    <x v="1"/>
    <x v="1"/>
    <x v="1"/>
    <n v="-7.6500000001396984"/>
  </r>
  <r>
    <n v="319"/>
    <s v="Mitchell Kidd"/>
    <s v="emily89@example.com"/>
    <n v="28"/>
    <s v="Female"/>
    <s v="Nintendo Switch"/>
    <d v="2021-09-10T00:00:00"/>
    <x v="1"/>
    <s v="Refund request"/>
    <s v="I'm having an issue with the {product_purchased}. Please assist._x000a__x000a_The new product is an updated version of our original product, which is a very strong, but small, version of the original._x000a__x000a_We need money I'm unable to find the option to perform the desired action in the {product_purchased}. Could you please guide me through the steps?"/>
    <x v="0"/>
    <m/>
    <s v="Medium"/>
    <s v="Email"/>
    <x v="224"/>
    <m/>
    <m/>
    <n v="319"/>
    <s v=""/>
    <s v="Mitchell Kidd"/>
    <x v="9"/>
    <x v="9"/>
    <x v="0"/>
    <s v=""/>
  </r>
  <r>
    <n v="320"/>
    <s v="Jamie Green"/>
    <s v="qbaker@example.net"/>
    <n v="29"/>
    <s v="Female"/>
    <s v="Nest Thermostat"/>
    <d v="2021-07-06T00:00:00"/>
    <x v="4"/>
    <s v="Hardware issue"/>
    <s v="I've encountered a data loss issue with my {product_purchased}. All the files and documents seem to have disappeared. Can you guide me on how to retrieve them? Thanks for taking the time to do so._x000a__x000a__x000a_It's very I've checked for any available software updates for my {product_purchased}, but there are none."/>
    <x v="2"/>
    <m/>
    <s v="Critical"/>
    <s v="Phone"/>
    <x v="5"/>
    <m/>
    <m/>
    <n v="320"/>
    <s v=""/>
    <s v="Jamie Green"/>
    <x v="2"/>
    <x v="2"/>
    <x v="0"/>
    <s v=""/>
  </r>
  <r>
    <n v="321"/>
    <s v="James Galvan"/>
    <s v="james76@example.com"/>
    <n v="27"/>
    <s v="Other"/>
    <s v="Nest Thermostat"/>
    <d v="2021-08-09T00:00:00"/>
    <x v="2"/>
    <s v="Software bug"/>
    <s v="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
    <x v="1"/>
    <s v="Argue national white peace."/>
    <s v="Medium"/>
    <s v="Email"/>
    <x v="225"/>
    <d v="2023-06-01T05:11:01"/>
    <n v="4"/>
    <n v="321"/>
    <s v="Argue National White Peace."/>
    <s v="James Galvan"/>
    <x v="5"/>
    <x v="5"/>
    <x v="0"/>
    <n v="-7.6333333332440816"/>
  </r>
  <r>
    <n v="322"/>
    <s v="Tyler Stewart"/>
    <s v="hpatterson@example.net"/>
    <n v="66"/>
    <s v="Female"/>
    <s v="Adobe Photoshop"/>
    <d v="2020-10-12T00:00:00"/>
    <x v="1"/>
    <s v="Product setup"/>
    <s v="I'm facing a problem with my {product_purchased}. The {product_purchased} is not turning on. It was working fine until yesterday, but now it doesn't respond. The {product_purchased} can I need assistance as soon as possible because it's affecting my work and productivity."/>
    <x v="2"/>
    <m/>
    <s v="High"/>
    <s v="Email"/>
    <x v="5"/>
    <m/>
    <m/>
    <n v="322"/>
    <s v=""/>
    <s v="Tyler Stewart"/>
    <x v="7"/>
    <x v="7"/>
    <x v="1"/>
    <s v=""/>
  </r>
  <r>
    <n v="323"/>
    <s v="Cindy Hale"/>
    <s v="nicole58@example.com"/>
    <n v="70"/>
    <s v="Male"/>
    <s v="Canon DSLR Camera"/>
    <d v="2021-11-24T00:00:00"/>
    <x v="4"/>
    <s v="Battery life"/>
    <s v="I'm having an issue with the {product_purchased}. Please assist. */_x000a__x000a_{_x000a__x000a_LOCK (cs_cs_conn);_x000a__x000a_if (!is_lock ())_x000a__x000a_set_work_policy (cs_cs I've tried clearing the cache and data for the {product_purchased} app, but the issue persists."/>
    <x v="1"/>
    <s v="Open participant modern spring."/>
    <s v="Critical"/>
    <s v="Social media"/>
    <x v="226"/>
    <d v="2023-05-31T23:56:03"/>
    <n v="3"/>
    <n v="323"/>
    <s v="Open Participant Modern Spring."/>
    <s v="Cindy Hale"/>
    <x v="3"/>
    <x v="3"/>
    <x v="0"/>
    <n v="-6.8666666666977108"/>
  </r>
  <r>
    <n v="324"/>
    <s v="Brittany Marshall"/>
    <s v="kylie70@example.org"/>
    <n v="47"/>
    <s v="Other"/>
    <s v="Canon DSLR Camera"/>
    <d v="2021-01-15T00:00:00"/>
    <x v="0"/>
    <s v="Data loss"/>
    <s v="I'm having an issue with the {product_purchased}. Please assist._x000a__x000a_{product_purchased} =&gt; { product. getProductPurchaseCode (). buy ('c'). getPrice (). display ( { price : I've noticed a peculiar error message popping up on my {product_purchased} screen. It says '{error_message}'. What does it mean?"/>
    <x v="2"/>
    <m/>
    <s v="Critical"/>
    <s v="Social media"/>
    <x v="5"/>
    <m/>
    <m/>
    <n v="324"/>
    <s v=""/>
    <s v="Brittany Marshall"/>
    <x v="6"/>
    <x v="6"/>
    <x v="0"/>
    <s v=""/>
  </r>
  <r>
    <n v="325"/>
    <s v="Helen Holloway"/>
    <s v="olee@example.org"/>
    <n v="66"/>
    <s v="Other"/>
    <s v="LG Washing Machine"/>
    <d v="2020-03-11T00:00:00"/>
    <x v="3"/>
    <s v="Battery life"/>
    <s v="I'm having an issue with the {product_purchased}. Please assist._x000a__x000a_If this has been applied to all of your devices, please change the product_purchased setting to &quot;Product Name:&quot;, otherwise please update the device I've checked the device settings and made sure that everything is configured correctly."/>
    <x v="0"/>
    <m/>
    <s v="Low"/>
    <s v="Phone"/>
    <x v="227"/>
    <m/>
    <m/>
    <n v="325"/>
    <s v=""/>
    <s v="Helen Holloway"/>
    <x v="0"/>
    <x v="0"/>
    <x v="1"/>
    <s v=""/>
  </r>
  <r>
    <n v="326"/>
    <s v="Karen Cook"/>
    <s v="mfoster@example.net"/>
    <n v="52"/>
    <s v="Female"/>
    <s v="Microsoft Surface"/>
    <d v="2020-01-27T00:00:00"/>
    <x v="4"/>
    <s v="Hardware issue"/>
    <s v="I'm having an issue with the {product_purchased}. Please assist. I've tried using different cables, adapters, or peripherals with my {product_purchased}, but the issue persists."/>
    <x v="1"/>
    <s v="Cold mean whom staff financial."/>
    <s v="Low"/>
    <s v="Phone"/>
    <x v="228"/>
    <d v="2023-06-01T11:28:07"/>
    <n v="4"/>
    <n v="326"/>
    <s v="Cold Mean Whom Staff Financial."/>
    <s v="Karen Cook"/>
    <x v="6"/>
    <x v="6"/>
    <x v="1"/>
    <n v="10.783333333209157"/>
  </r>
  <r>
    <n v="327"/>
    <s v="Charles Brooks"/>
    <s v="hannah12@example.org"/>
    <n v="69"/>
    <s v="Male"/>
    <s v="GoPro Action Camera"/>
    <d v="2020-07-14T00:00:00"/>
    <x v="3"/>
    <s v="Account access"/>
    <s v="I've forgotten my password for my {product_purchased} account, and the password reset option is not working. How can I recover my account?_x000a__x000a_For more information please visit our online customer support department located online. I've recently updated the firmware of my {product_purchased}, and the issue started happening afterward. Could it be related to the update?"/>
    <x v="0"/>
    <m/>
    <s v="Critical"/>
    <s v="Email"/>
    <x v="229"/>
    <m/>
    <m/>
    <n v="327"/>
    <s v=""/>
    <s v="Charles Brooks"/>
    <x v="2"/>
    <x v="2"/>
    <x v="1"/>
    <s v=""/>
  </r>
  <r>
    <n v="328"/>
    <s v="Donald Wilson"/>
    <s v="pschroeder@example.com"/>
    <n v="45"/>
    <s v="Other"/>
    <s v="Sony PlayStation"/>
    <d v="2020-11-22T00:00:00"/>
    <x v="4"/>
    <s v="Delivery problem"/>
    <s v="I'm having an issue with the {product_purchased}. Please assist._x000a__x000a__x000a_I'm having an issue with the {product_purchased}. Please assist._x000a__x000a__x000a_I'm feeling sick of complaining? Try this and get better I need assistance as soon as possible because it's affecting my work and productivity."/>
    <x v="2"/>
    <m/>
    <s v="Low"/>
    <s v="Social media"/>
    <x v="5"/>
    <m/>
    <m/>
    <n v="328"/>
    <s v=""/>
    <s v="Donald Wilson"/>
    <x v="3"/>
    <x v="3"/>
    <x v="1"/>
    <s v=""/>
  </r>
  <r>
    <n v="329"/>
    <s v="Sharon Long"/>
    <s v="kevin42@example.org"/>
    <n v="58"/>
    <s v="Female"/>
    <s v="Nikon D"/>
    <d v="2021-08-09T00:00:00"/>
    <x v="0"/>
    <s v="Product compatibility"/>
    <s v="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
    <x v="2"/>
    <m/>
    <s v="Medium"/>
    <s v="Chat"/>
    <x v="5"/>
    <m/>
    <m/>
    <n v="329"/>
    <s v=""/>
    <s v="Sharon Long"/>
    <x v="5"/>
    <x v="5"/>
    <x v="0"/>
    <s v=""/>
  </r>
  <r>
    <n v="330"/>
    <s v="Marie Cobb"/>
    <s v="rosalessarah@example.net"/>
    <n v="45"/>
    <s v="Female"/>
    <s v="GoPro Hero"/>
    <d v="2021-10-21T00:00:00"/>
    <x v="4"/>
    <s v="Product recommendation"/>
    <s v="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
    <x v="1"/>
    <s v="Thus my off."/>
    <s v="Medium"/>
    <s v="Chat"/>
    <x v="230"/>
    <d v="2023-06-01T09:59:12"/>
    <n v="5"/>
    <n v="330"/>
    <s v="Thus My Off."/>
    <s v="Marie Cobb"/>
    <x v="7"/>
    <x v="7"/>
    <x v="0"/>
    <n v="5.5166666666627862"/>
  </r>
  <r>
    <n v="331"/>
    <s v="Carrie Cole"/>
    <s v="boydbrianna@example.net"/>
    <n v="55"/>
    <s v="Other"/>
    <s v="Apple AirPods"/>
    <d v="2020-08-06T00:00:00"/>
    <x v="4"/>
    <s v="Product recommendation"/>
    <s v="I'm having an issue with the {product_purchased}. Please assist. Please provide a confirmation. The product cannot be shipped. Please indicate your credit card information._x000a__x000a_UPS/Payment: Pay by credit card, or credit I've noticed a peculiar error message popping up on my {product_purchased} screen. It says '{error_message}'. What does it mean?"/>
    <x v="2"/>
    <m/>
    <s v="Low"/>
    <s v="Phone"/>
    <x v="5"/>
    <m/>
    <m/>
    <n v="331"/>
    <s v=""/>
    <s v="Carrie Cole"/>
    <x v="5"/>
    <x v="5"/>
    <x v="1"/>
    <s v=""/>
  </r>
  <r>
    <n v="332"/>
    <s v="James Price"/>
    <s v="alecleonard@example.net"/>
    <n v="49"/>
    <s v="Male"/>
    <s v="Canon EOS"/>
    <d v="2020-07-09T00:00:00"/>
    <x v="2"/>
    <s v="Account access"/>
    <s v="I'm having an issue with the {product_purchased}. Please assist._x000a__x000a_&lt;!-- product_purchased--&gt;_x000a__x000a_&lt;!-- }}}_x000a__x000a_// }}}_x000a__x000a_// }}}_x000a__x000a_//_x000a__x000a_// &lt;/ I'm concerned about the security of my {product_purchased} and would like to ensure that my data is safe."/>
    <x v="0"/>
    <m/>
    <s v="Medium"/>
    <s v="Phone"/>
    <x v="231"/>
    <m/>
    <m/>
    <n v="332"/>
    <s v=""/>
    <s v="James Price"/>
    <x v="2"/>
    <x v="2"/>
    <x v="1"/>
    <s v=""/>
  </r>
  <r>
    <n v="333"/>
    <s v="Cindy Black"/>
    <s v="jeffersonsteven@example.org"/>
    <n v="21"/>
    <s v="Male"/>
    <s v="Fitbit Versa Smartwatch"/>
    <d v="2020-04-18T00:00:00"/>
    <x v="0"/>
    <s v="Delivery problem"/>
    <s v="I'm having an issue with the {product_purchased}. Please assist._x000a__x000a_* The item is in good condition. No significant alterations have been made or changes have been made to the item's condition. This item may be serviced I'm unable to find the option to perform the desired action in the {product_purchased}. Could you please guide me through the steps?"/>
    <x v="1"/>
    <s v="Take until politics level or collection."/>
    <s v="Medium"/>
    <s v="Social media"/>
    <x v="232"/>
    <d v="2023-06-01T19:56:18"/>
    <n v="2"/>
    <n v="333"/>
    <s v="Take Until Politics Level Or Collection."/>
    <s v="Cindy Black"/>
    <x v="11"/>
    <x v="11"/>
    <x v="1"/>
    <n v="1.7499999999417923"/>
  </r>
  <r>
    <n v="334"/>
    <s v="Shannon Hill"/>
    <s v="goodrachel@example.org"/>
    <n v="41"/>
    <s v="Other"/>
    <s v="Nintendo Switch Pro Controller"/>
    <d v="2021-02-06T00:00:00"/>
    <x v="0"/>
    <s v="Installation support"/>
    <s v="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
    <x v="1"/>
    <s v="Exist man local."/>
    <s v="Medium"/>
    <s v="Phone"/>
    <x v="233"/>
    <d v="2023-05-31T23:46:19"/>
    <n v="2"/>
    <n v="334"/>
    <s v="Exist Man Local."/>
    <s v="Shannon Hill"/>
    <x v="4"/>
    <x v="4"/>
    <x v="0"/>
    <n v="-10.883333333360497"/>
  </r>
  <r>
    <n v="335"/>
    <s v="Tammy Stevenson"/>
    <s v="christopherconley@example.net"/>
    <n v="63"/>
    <s v="Female"/>
    <s v="Xbox"/>
    <d v="2021-04-20T00:00:00"/>
    <x v="3"/>
    <s v="Product recommendation"/>
    <s v="There seems to be a hardware problem with my {product_purchased}. The screen is flickering, and I'm unable to use it. What should I do?_x000a__x000a_Solution 1: You can set the screen brightness at 60 to show a I've already contacted customer support multiple times, but the issue remains unresolved."/>
    <x v="0"/>
    <m/>
    <s v="High"/>
    <s v="Email"/>
    <x v="234"/>
    <m/>
    <m/>
    <n v="335"/>
    <s v=""/>
    <s v="Tammy Stevenson"/>
    <x v="11"/>
    <x v="11"/>
    <x v="0"/>
    <s v=""/>
  </r>
  <r>
    <n v="336"/>
    <s v="Louis Reynolds"/>
    <s v="haleyclay@example.net"/>
    <n v="36"/>
    <s v="Female"/>
    <s v="Google Nest"/>
    <d v="2021-06-29T00:00:00"/>
    <x v="2"/>
    <s v="Installation support"/>
    <s v="My {product_purchased} is making strange noises and not functioning properly. I suspect there might be a hardware issue. Can you please help me with this?_x000a__x000a__x000a_Thanks_x000a__x000a_- Chris_x000a__x000a_- Matt._x000a__x000a_- David I've followed the troubleshooting steps mentioned in the user manual, but the issue persists."/>
    <x v="2"/>
    <m/>
    <s v="High"/>
    <s v="Phone"/>
    <x v="5"/>
    <m/>
    <m/>
    <n v="336"/>
    <s v=""/>
    <s v="Louis Reynolds"/>
    <x v="8"/>
    <x v="8"/>
    <x v="0"/>
    <s v=""/>
  </r>
  <r>
    <n v="337"/>
    <s v="Jason Nicholson"/>
    <s v="frank35@example.org"/>
    <n v="33"/>
    <s v="Male"/>
    <s v="Amazon Echo"/>
    <d v="2020-10-16T00:00:00"/>
    <x v="0"/>
    <s v="Product compatibility"/>
    <s v="I'm having an issue with the {product_purchased}. Please assist._x000a__x000a_Thank you. I hope my solution is working. I've checked for any available software updates for my {product_purchased}, but there are none."/>
    <x v="0"/>
    <m/>
    <s v="Critical"/>
    <s v="Phone"/>
    <x v="235"/>
    <m/>
    <m/>
    <n v="337"/>
    <s v=""/>
    <s v="Jason Nicholson"/>
    <x v="7"/>
    <x v="7"/>
    <x v="1"/>
    <s v=""/>
  </r>
  <r>
    <n v="338"/>
    <s v="Brian Gutierrez"/>
    <s v="danielstodd@example.org"/>
    <n v="56"/>
    <s v="Other"/>
    <s v="Nintendo Switch Pro Controller"/>
    <d v="2021-06-16T00:00:00"/>
    <x v="0"/>
    <s v="Account access"/>
    <s v="I'm having an issue with the {product_purchased}. Please assist._x000a__x000a_If your item is not from out of stock, please contact us to get your item listed as out of stock._x000a__x000a_Or, if your item is I'm experiencing this issue on multiple devices of the same model, so it seems to be a widespread problem."/>
    <x v="2"/>
    <m/>
    <s v="High"/>
    <s v="Email"/>
    <x v="5"/>
    <m/>
    <m/>
    <n v="338"/>
    <s v=""/>
    <s v="Brian Gutierrez"/>
    <x v="8"/>
    <x v="8"/>
    <x v="0"/>
    <s v=""/>
  </r>
  <r>
    <n v="339"/>
    <s v="Edward Thompson"/>
    <s v="orowe@example.org"/>
    <n v="45"/>
    <s v="Male"/>
    <s v="iPhone"/>
    <d v="2021-02-07T00:00:00"/>
    <x v="0"/>
    <s v="Product compatibility"/>
    <s v="My {product_purchased} crashed, and I lost all the data stored on it. Is there any way to recover the lost data? --The_Jerk__x000a__x000a_[10/3/2015 6:55:33 PM I've noticed a sudden decrease in battery life on my {product_purchased}. It used to last much longer."/>
    <x v="1"/>
    <s v="Firm green ago light machine art successful seek."/>
    <s v="Critical"/>
    <s v="Social media"/>
    <x v="236"/>
    <d v="2023-06-01T16:42:25"/>
    <n v="3"/>
    <n v="339"/>
    <s v="Firm Green Ago Light Machine Art Successful Seek."/>
    <s v="Edward Thompson"/>
    <x v="4"/>
    <x v="4"/>
    <x v="0"/>
    <n v="7.96666666661622"/>
  </r>
  <r>
    <n v="340"/>
    <s v="Bradley Nelson"/>
    <s v="qmiller@example.com"/>
    <n v="33"/>
    <s v="Male"/>
    <s v="Roomba Robot Vacuum"/>
    <d v="2020-02-25T00:00:00"/>
    <x v="3"/>
    <s v="Data loss"/>
    <s v="I've encountered a data loss issue with my {product_purchased}. All the files and documents seem to have disappeared. Can you guide me on how to retrieve them? Thanks!&quot;_x000a__x000a_Seth A. Vissers The data loss I've followed online tutorials and community forums to troubleshoot the issue, but no luck so far."/>
    <x v="1"/>
    <s v="Into total somebody letter rest simply."/>
    <s v="Low"/>
    <s v="Email"/>
    <x v="237"/>
    <d v="2023-06-01T11:02:26"/>
    <n v="1"/>
    <n v="340"/>
    <s v="Into Total Somebody Letter Rest Simply."/>
    <s v="Bradley Nelson"/>
    <x v="4"/>
    <x v="4"/>
    <x v="1"/>
    <n v="-4.6333333334187046"/>
  </r>
  <r>
    <n v="341"/>
    <s v="Katherine Fleming"/>
    <s v="steven46@example.org"/>
    <n v="25"/>
    <s v="Female"/>
    <s v="Canon DSLR Camera"/>
    <d v="2020-11-05T00:00:00"/>
    <x v="1"/>
    <s v="Cancellation request"/>
    <s v="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
    <x v="2"/>
    <m/>
    <s v="Medium"/>
    <s v="Phone"/>
    <x v="5"/>
    <m/>
    <m/>
    <n v="341"/>
    <s v=""/>
    <s v="Katherine Fleming"/>
    <x v="3"/>
    <x v="3"/>
    <x v="1"/>
    <s v=""/>
  </r>
  <r>
    <n v="342"/>
    <s v="Todd Garrett"/>
    <s v="lopezannette@example.com"/>
    <n v="20"/>
    <s v="Female"/>
    <s v="Amazon Kindle"/>
    <d v="2021-11-25T00:00:00"/>
    <x v="2"/>
    <s v="Product compatibility"/>
    <s v="I'm having an issue with the {product_purchased}. Please assist._x000a__x000a_Thank you for being a true customer. I've recently updated the firmware of my {product_purchased}, and the issue started happening afterward. Could it be related to the update?"/>
    <x v="0"/>
    <m/>
    <s v="Critical"/>
    <s v="Email"/>
    <x v="238"/>
    <m/>
    <m/>
    <n v="342"/>
    <s v=""/>
    <s v="Todd Garrett"/>
    <x v="3"/>
    <x v="3"/>
    <x v="0"/>
    <s v=""/>
  </r>
  <r>
    <n v="343"/>
    <s v="Joshua Glover"/>
    <s v="buckrebecca@example.net"/>
    <n v="21"/>
    <s v="Male"/>
    <s v="Sony PlayStation"/>
    <d v="2021-01-20T00:00:00"/>
    <x v="2"/>
    <s v="Cancellation request"/>
    <s v="I'm having an issue with the {product_purchased}. Please assist. I've performed a factory reset on my {product_purchased}, hoping it would resolve the problem, but it didn't help."/>
    <x v="1"/>
    <s v="Loss today provide play."/>
    <s v="Low"/>
    <s v="Chat"/>
    <x v="239"/>
    <d v="2023-06-01T21:15:28"/>
    <n v="5"/>
    <n v="343"/>
    <s v="Loss Today Provide Play."/>
    <s v="Joshua Glover"/>
    <x v="6"/>
    <x v="6"/>
    <x v="0"/>
    <n v="5.5166666666627862"/>
  </r>
  <r>
    <n v="344"/>
    <s v="Jeffrey Powell"/>
    <s v="hgarrett@example.net"/>
    <n v="48"/>
    <s v="Other"/>
    <s v="Dyson Vacuum Cleaner"/>
    <d v="2021-08-16T00:00:00"/>
    <x v="3"/>
    <s v="Refund request"/>
    <s v="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
    <x v="2"/>
    <m/>
    <s v="Medium"/>
    <s v="Phone"/>
    <x v="5"/>
    <m/>
    <m/>
    <n v="344"/>
    <s v=""/>
    <s v="Jeffrey Powell"/>
    <x v="5"/>
    <x v="5"/>
    <x v="0"/>
    <s v=""/>
  </r>
  <r>
    <n v="345"/>
    <s v="Leslie Gomez"/>
    <s v="maciascynthia@example.net"/>
    <n v="52"/>
    <s v="Other"/>
    <s v="HP Pavilion"/>
    <d v="2021-05-16T00:00:00"/>
    <x v="0"/>
    <s v="Network problem"/>
    <s v="I'm having trouble connecting my {product_purchased} to my home Wi-Fi network. It doesn't detect any networks, although other devices are connecting fine. What can be done to resolve this issue?_x000a__x000a_It's easy to The issue I'm facing is intermittent. Sometimes it works fine, but other times it acts up unexpectedly."/>
    <x v="1"/>
    <s v="Country fast ball true stock forget."/>
    <s v="High"/>
    <s v="Phone"/>
    <x v="240"/>
    <d v="2023-06-01T17:25:31"/>
    <n v="3"/>
    <n v="345"/>
    <s v="Country Fast Ball True Stock Forget."/>
    <s v="Leslie Gomez"/>
    <x v="1"/>
    <x v="1"/>
    <x v="0"/>
    <n v="12.016666666546371"/>
  </r>
  <r>
    <n v="346"/>
    <s v="Hannah Gibbs"/>
    <s v="desiree63@example.com"/>
    <n v="54"/>
    <s v="Male"/>
    <s v="Garmin Forerunner"/>
    <d v="2021-04-12T00:00:00"/>
    <x v="0"/>
    <s v="Payment issue"/>
    <s v="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
    <x v="1"/>
    <s v="Sell successful teach its wish adult."/>
    <s v="High"/>
    <s v="Social media"/>
    <x v="241"/>
    <d v="2023-06-01T07:13:32"/>
    <n v="5"/>
    <n v="346"/>
    <s v="Sell Successful Teach Its Wish Adult."/>
    <s v="Hannah Gibbs"/>
    <x v="11"/>
    <x v="11"/>
    <x v="0"/>
    <n v="-8.716666666790843"/>
  </r>
  <r>
    <n v="347"/>
    <s v="James Johnson"/>
    <s v="codyklein@example.net"/>
    <n v="63"/>
    <s v="Female"/>
    <s v="Philips Hue Lights"/>
    <d v="2021-05-17T00:00:00"/>
    <x v="0"/>
    <s v="Cancellation request"/>
    <s v="I'm having an issue with the {product_purchased}. Please assist. I'll be using it on our end._x000a__x000a_How do you pay for your water?_x000a__x000a_Here's all you have to do:_x000a__x000a_Enter the The issue I'm facing is intermittent. Sometimes it works fine, but other times it acts up unexpectedly."/>
    <x v="2"/>
    <m/>
    <s v="Low"/>
    <s v="Email"/>
    <x v="5"/>
    <m/>
    <m/>
    <n v="347"/>
    <s v=""/>
    <s v="James Johnson"/>
    <x v="1"/>
    <x v="1"/>
    <x v="0"/>
    <s v=""/>
  </r>
  <r>
    <n v="348"/>
    <s v="Erica Boyer"/>
    <s v="hannah44@example.com"/>
    <n v="44"/>
    <s v="Female"/>
    <s v="Microsoft Office"/>
    <d v="2021-03-19T00:00:00"/>
    <x v="4"/>
    <s v="Product recommendation"/>
    <s v="I'm having an issue with the {product_purchased}. Please assist. I need assistance as soon as possible because it's affecting my work and productivity."/>
    <x v="2"/>
    <m/>
    <s v="Medium"/>
    <s v="Chat"/>
    <x v="5"/>
    <m/>
    <m/>
    <n v="348"/>
    <s v=""/>
    <s v="Erica Boyer"/>
    <x v="0"/>
    <x v="0"/>
    <x v="0"/>
    <s v=""/>
  </r>
  <r>
    <n v="349"/>
    <s v="Mark Castro"/>
    <s v="aprilclayton@example.net"/>
    <n v="52"/>
    <s v="Male"/>
    <s v="Autodesk AutoCAD"/>
    <d v="2021-10-13T00:00:00"/>
    <x v="0"/>
    <s v="Battery life"/>
    <s v="I'm having an issue with the {product_purchased}. Please assist._x000a__x000a__x000a_We'll also find someone with our skills to help. We'd love to help out! I'm unable to find the option to perform the desired action in the {product_purchased}. Could you please guide me through the steps?"/>
    <x v="0"/>
    <m/>
    <s v="Medium"/>
    <s v="Email"/>
    <x v="242"/>
    <m/>
    <m/>
    <n v="349"/>
    <s v=""/>
    <s v="Mark Castro"/>
    <x v="7"/>
    <x v="7"/>
    <x v="0"/>
    <s v=""/>
  </r>
  <r>
    <n v="350"/>
    <s v="Matthew Richardson"/>
    <s v="michelle98@example.com"/>
    <n v="28"/>
    <s v="Female"/>
    <s v="LG OLED"/>
    <d v="2020-07-15T00:00:00"/>
    <x v="1"/>
    <s v="Battery life"/>
    <s v="I'm encountering a software bug in the {product_purchased}. Whenever I try to perform a specific action, the application crashes. Are there any updates or fixes available?_x000a__x000a_My latest update was only available for one year so there were This problem started occurring after the recent software update. I haven't made any other changes to the device."/>
    <x v="1"/>
    <s v="Investment necessary seem glass bring land."/>
    <s v="Critical"/>
    <s v="Email"/>
    <x v="243"/>
    <d v="2023-06-01T17:25:36"/>
    <n v="3"/>
    <n v="350"/>
    <s v="Investment Necessary Seem Glass Bring Land."/>
    <s v="Matthew Richardson"/>
    <x v="2"/>
    <x v="2"/>
    <x v="1"/>
    <n v="17.916666666744277"/>
  </r>
  <r>
    <n v="351"/>
    <s v="Ryan Murillo"/>
    <s v="coopermaria@example.org"/>
    <n v="70"/>
    <s v="Other"/>
    <s v="Garmin Forerunner"/>
    <d v="2021-10-27T00:00:00"/>
    <x v="2"/>
    <s v="Product compatibility"/>
    <s v="I'm having an issue with the {product_purchased}. Please assist._x000a__x000a_â€¢ {product_purchased_at} is the name of that product._x000a__x000a_â€¢ {product_purchased_subsidized} This problem started occurring after the recent software update. I haven't made any other changes to the device."/>
    <x v="1"/>
    <s v="Seven player others happen consider hot."/>
    <s v="Critical"/>
    <s v="Social media"/>
    <x v="244"/>
    <d v="2023-06-01T17:15:38"/>
    <n v="2"/>
    <n v="351"/>
    <s v="Seven Player Others Happen Consider Hot."/>
    <s v="Ryan Murillo"/>
    <x v="7"/>
    <x v="7"/>
    <x v="0"/>
    <n v="9.7000000000116415"/>
  </r>
  <r>
    <n v="352"/>
    <s v="Ryan Reed"/>
    <s v="darlene10@example.com"/>
    <n v="51"/>
    <s v="Female"/>
    <s v="Google Nest"/>
    <d v="2021-12-19T00:00:00"/>
    <x v="2"/>
    <s v="Account access"/>
    <s v="I'm having an issue with the {product_purchased}. Please assist._x000a__x000a_We understand you're trying to use an outdated code or you may have broken a rule. Please let us know via PM._x000a__x000a_This is not what I'm unable to find the option to perform the desired action in the {product_purchased}. Could you please guide me through the steps?"/>
    <x v="0"/>
    <m/>
    <s v="Medium"/>
    <s v="Phone"/>
    <x v="245"/>
    <m/>
    <m/>
    <n v="352"/>
    <s v=""/>
    <s v="Ryan Reed"/>
    <x v="10"/>
    <x v="10"/>
    <x v="0"/>
    <s v=""/>
  </r>
  <r>
    <n v="353"/>
    <s v="Lisa Smith"/>
    <s v="hayeskyle@example.net"/>
    <n v="47"/>
    <s v="Male"/>
    <s v="Bose SoundLink Speaker"/>
    <d v="2020-12-14T00:00:00"/>
    <x v="4"/>
    <s v="Installation support"/>
    <s v="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
    <x v="1"/>
    <s v="No enjoy sign case check but."/>
    <s v="High"/>
    <s v="Email"/>
    <x v="246"/>
    <d v="2023-06-01T10:42:40"/>
    <n v="2"/>
    <n v="353"/>
    <s v="No Enjoy Sign Case Check But."/>
    <s v="Lisa Smith"/>
    <x v="10"/>
    <x v="10"/>
    <x v="1"/>
    <n v="-5.4666666666744277"/>
  </r>
  <r>
    <n v="354"/>
    <s v="Shannon Brooks"/>
    <s v="ryanbowman@example.com"/>
    <n v="52"/>
    <s v="Male"/>
    <s v="Nest Thermostat"/>
    <d v="2021-12-29T00:00:00"/>
    <x v="2"/>
    <s v="Refund request"/>
    <s v="I've noticed a software bug in the {product_purchased} app. It's causing data loss and unexpected errors. How can I resolve this issue?_x000a__x000a_Try to restart your account_x000a__x000a_Download Microsoft Azure Services - Get the latest I've noticed that the issue occurs consistently when I use a specific feature or application on my {product_purchased}."/>
    <x v="1"/>
    <s v="Similar along rock as how situation."/>
    <s v="Critical"/>
    <s v="Chat"/>
    <x v="247"/>
    <d v="2023-06-01T04:54:42"/>
    <n v="4"/>
    <n v="354"/>
    <s v="Similar Along Rock As How Situation."/>
    <s v="Shannon Brooks"/>
    <x v="10"/>
    <x v="10"/>
    <x v="0"/>
    <n v="-14.416666666686069"/>
  </r>
  <r>
    <n v="355"/>
    <s v="Joan Smith"/>
    <s v="jessicaruiz@example.com"/>
    <n v="51"/>
    <s v="Male"/>
    <s v="PlayStation"/>
    <d v="2020-07-11T00:00:00"/>
    <x v="1"/>
    <s v="Product recommendation"/>
    <s v="I'm having an issue with the {product_purchased}. Please assist. â€” Kevin_x000a__x000a_This week we are going to look at why and when it was announced on July 26th, this is not only the first year that we saw I've performed a factory reset on my {product_purchased}, hoping it would resolve the problem, but it didn't help."/>
    <x v="0"/>
    <m/>
    <s v="Medium"/>
    <s v="Phone"/>
    <x v="248"/>
    <m/>
    <m/>
    <n v="355"/>
    <s v=""/>
    <s v="Joan Smith"/>
    <x v="2"/>
    <x v="2"/>
    <x v="1"/>
    <s v=""/>
  </r>
  <r>
    <n v="356"/>
    <s v="Jenna Allen"/>
    <s v="pyoung@example.com"/>
    <n v="18"/>
    <s v="Other"/>
    <s v="LG Washing Machine"/>
    <d v="2020-01-06T00:00:00"/>
    <x v="1"/>
    <s v="Product compatibility"/>
    <s v="I'm having an issue with the {product_purchased}. Please assist._x000a__x000a_A customer that purchased these items also got:_x000a__x000a_Â· 3.6 years old_x000a__x000a_Â· 4 year old_x000a__x000a_Â· 6 year old I've recently updated the firmware of my {product_purchased}, and the issue started happening afterward. Could it be related to the update?"/>
    <x v="0"/>
    <m/>
    <s v="High"/>
    <s v="Social media"/>
    <x v="249"/>
    <m/>
    <m/>
    <n v="356"/>
    <s v=""/>
    <s v="Jenna Allen"/>
    <x v="6"/>
    <x v="6"/>
    <x v="1"/>
    <s v=""/>
  </r>
  <r>
    <n v="357"/>
    <s v="Kimberly Davenport"/>
    <s v="jacqueline15@example.net"/>
    <n v="38"/>
    <s v="Male"/>
    <s v="iPhone"/>
    <d v="2021-10-14T00:00:00"/>
    <x v="0"/>
    <s v="Cancellation request"/>
    <s v="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
    <x v="1"/>
    <s v="Top word today item three administration wide pretty."/>
    <s v="High"/>
    <s v="Chat"/>
    <x v="250"/>
    <d v="2023-06-01T20:42:47"/>
    <n v="2"/>
    <n v="357"/>
    <s v="Top Word Today Item Three Administration Wide Pretty."/>
    <s v="Kimberly Davenport"/>
    <x v="7"/>
    <x v="7"/>
    <x v="0"/>
    <n v="19.616666666697711"/>
  </r>
  <r>
    <n v="358"/>
    <s v="James Serrano"/>
    <s v="gpruitt@example.net"/>
    <n v="25"/>
    <s v="Female"/>
    <s v="Samsung Soundbar"/>
    <d v="2021-11-18T00:00:00"/>
    <x v="4"/>
    <s v="Software bug"/>
    <s v="I've accidentally deleted important data from my {product_purchased}. Is there any way to recover the deleted files? I need them urgently. Please do not create new data that I need._x000a__x000a_The data and metadata were inadvertently deleted with I've already contacted customer support multiple times, but the issue remains unresolved."/>
    <x v="2"/>
    <m/>
    <s v="Critical"/>
    <s v="Social media"/>
    <x v="5"/>
    <m/>
    <m/>
    <n v="358"/>
    <s v=""/>
    <s v="James Serrano"/>
    <x v="3"/>
    <x v="3"/>
    <x v="0"/>
    <s v=""/>
  </r>
  <r>
    <n v="359"/>
    <s v="James Lewis"/>
    <s v="curtis49@example.com"/>
    <n v="58"/>
    <s v="Male"/>
    <s v="Google Nest"/>
    <d v="2021-01-03T00:00:00"/>
    <x v="1"/>
    <s v="Battery life"/>
    <s v="The {product_purchased} is unable to establish a stable internet connection. It keeps disconnecting intermittently. How can I troubleshoot this network problem?_x000a__x000a_If the customer fails to contact their ISP with an Internet security fix, I've tried different settings and configurations on my {product_purchased}, but the issue persists."/>
    <x v="0"/>
    <m/>
    <s v="Low"/>
    <s v="Social media"/>
    <x v="251"/>
    <m/>
    <m/>
    <n v="359"/>
    <s v=""/>
    <s v="James Lewis"/>
    <x v="6"/>
    <x v="6"/>
    <x v="0"/>
    <s v=""/>
  </r>
  <r>
    <n v="360"/>
    <s v="Ashley Thomas"/>
    <s v="cruzmarc@example.net"/>
    <n v="24"/>
    <s v="Male"/>
    <s v="MacBook Pro"/>
    <d v="2020-08-21T00:00:00"/>
    <x v="1"/>
    <s v="Product recommendation"/>
    <s v="I'm having an issue with the {product_purchased}. Please assist._x000a__x000a_Sorry, someone requested a product. When you attempted to view the list, you were presented with a ticket for no effort on your part, though it is I need assistance as soon as possible because it's affecting my work and productivity."/>
    <x v="2"/>
    <m/>
    <s v="Critical"/>
    <s v="Chat"/>
    <x v="5"/>
    <m/>
    <m/>
    <n v="360"/>
    <s v=""/>
    <s v="Ashley Thomas"/>
    <x v="5"/>
    <x v="5"/>
    <x v="1"/>
    <s v=""/>
  </r>
  <r>
    <n v="361"/>
    <s v="Andrea Cruz"/>
    <s v="sydneymoss@example.org"/>
    <n v="42"/>
    <s v="Male"/>
    <s v="Nintendo Switch Pro Controller"/>
    <d v="2020-02-05T00:00:00"/>
    <x v="2"/>
    <s v="Network problem"/>
    <s v="I'm having an issue with the {product_purchased}. Please assist._x000a__x000a_If your account has an account holder you need to create an account. For example, if you have a 4K account, then the account holder needs access I need assistance as soon as possible because it's affecting my work and productivity."/>
    <x v="1"/>
    <s v="Report recently what later appear she."/>
    <s v="Medium"/>
    <s v="Email"/>
    <x v="252"/>
    <d v="2023-06-01T08:39:52"/>
    <n v="5"/>
    <n v="361"/>
    <s v="Report Recently What Later Appear She."/>
    <s v="Andrea Cruz"/>
    <x v="4"/>
    <x v="4"/>
    <x v="1"/>
    <n v="2.3333333332557231"/>
  </r>
  <r>
    <n v="362"/>
    <s v="Denise Taylor"/>
    <s v="bailey77@example.com"/>
    <n v="50"/>
    <s v="Other"/>
    <s v="Bose QuietComfort"/>
    <d v="2020-12-05T00:00:00"/>
    <x v="3"/>
    <s v="Product compatibility"/>
    <s v="I'm having an issue with the {product_purchased}. Please assist._x000a__x000a_If this issue persists, please send a message to support@samsung.com and we will resolve it within 24 hours._x000a__x000a_The list price is The issue I'm facing is intermittent. Sometimes it works fine, but other times it acts up unexpectedly."/>
    <x v="1"/>
    <s v="Teacher by meeting past result."/>
    <s v="Medium"/>
    <s v="Chat"/>
    <x v="253"/>
    <d v="2023-06-01T14:54:54"/>
    <n v="4"/>
    <n v="362"/>
    <s v="Teacher By Meeting Past Result."/>
    <s v="Denise Taylor"/>
    <x v="10"/>
    <x v="10"/>
    <x v="1"/>
    <n v="2.1166666667559184"/>
  </r>
  <r>
    <n v="363"/>
    <s v="Stephanie Gilbert"/>
    <s v="jgreer@example.com"/>
    <n v="21"/>
    <s v="Male"/>
    <s v="Nintendo Switch Pro Controller"/>
    <d v="2021-03-14T00:00:00"/>
    <x v="3"/>
    <s v="Hardware issue"/>
    <s v="I'm having an issue with the {product_purchased}. Please assist._x000a__x000a_What does this do?_x000a__x000a_My $45k purchase was just for a computer and I wasn't paid for hardware. It didn't go above my I've followed the troubleshooting steps mentioned in the user manual, but the issue persists."/>
    <x v="2"/>
    <m/>
    <s v="Low"/>
    <s v="Chat"/>
    <x v="5"/>
    <m/>
    <m/>
    <n v="363"/>
    <s v=""/>
    <s v="Stephanie Gilbert"/>
    <x v="0"/>
    <x v="0"/>
    <x v="0"/>
    <s v=""/>
  </r>
  <r>
    <n v="364"/>
    <s v="Cindy Thomas"/>
    <s v="floresnicholas@example.org"/>
    <n v="48"/>
    <s v="Male"/>
    <s v="Google Nest"/>
    <d v="2020-08-21T00:00:00"/>
    <x v="4"/>
    <s v="Battery life"/>
    <s v="I'm having an issue with the {product_purchased}. Please assist._x000a__x000a_When you say &quot;buy&quot;, you're referring to the purchase. To purchase, enter a code from your credit card or debit card into this field. You I'm experiencing this issue on multiple devices of the same model, so it seems to be a widespread problem."/>
    <x v="2"/>
    <m/>
    <s v="Critical"/>
    <s v="Email"/>
    <x v="5"/>
    <m/>
    <m/>
    <n v="364"/>
    <s v=""/>
    <s v="Cindy Thomas"/>
    <x v="5"/>
    <x v="5"/>
    <x v="1"/>
    <s v=""/>
  </r>
  <r>
    <n v="365"/>
    <s v="Cindy Garza"/>
    <s v="nsmith@example.com"/>
    <n v="33"/>
    <s v="Male"/>
    <s v="GoPro Action Camera"/>
    <d v="2021-09-25T00:00:00"/>
    <x v="2"/>
    <s v="Payment issue"/>
    <s v="I'm facing a problem with my {product_purchased}. The {product_purchased} is not turning on. It was working fine until yesterday, but now it doesn't respond. Why are I getting this error? I'm I've already contacted customer support multiple times, but the issue remains unresolved."/>
    <x v="1"/>
    <s v="Tend let just clearly tell believe."/>
    <s v="High"/>
    <s v="Chat"/>
    <x v="254"/>
    <d v="2023-06-01T20:10:58"/>
    <n v="1"/>
    <n v="365"/>
    <s v="Tend Let Just Clearly Tell Believe."/>
    <s v="Cindy Garza"/>
    <x v="9"/>
    <x v="9"/>
    <x v="0"/>
    <n v="5.1166666667559184"/>
  </r>
  <r>
    <n v="366"/>
    <s v="Alison Carroll"/>
    <s v="julia73@example.net"/>
    <n v="22"/>
    <s v="Male"/>
    <s v="Bose QuietComfort"/>
    <d v="2020-02-02T00:00:00"/>
    <x v="1"/>
    <s v="Peripheral compatibility"/>
    <s v="I'm having an issue with the {product_purchased}. Please assist. I've reviewed the troubleshooting steps on the official support website, but they didn't resolve the problem."/>
    <x v="1"/>
    <s v="Law level long short."/>
    <s v="Medium"/>
    <s v="Social media"/>
    <x v="255"/>
    <d v="2023-06-01T07:18:59"/>
    <n v="3"/>
    <n v="366"/>
    <s v="Law Level Long Short."/>
    <s v="Alison Carroll"/>
    <x v="4"/>
    <x v="4"/>
    <x v="1"/>
    <n v="-4.2666666666045785"/>
  </r>
  <r>
    <n v="367"/>
    <s v="Tracy Bentley"/>
    <s v="fsandoval@example.net"/>
    <n v="51"/>
    <s v="Other"/>
    <s v="Sony Xperia"/>
    <d v="2021-07-08T00:00:00"/>
    <x v="2"/>
    <s v="Hardware issue"/>
    <s v="I'm having an issue with the {product_purchased}. Please assist._x000a__x000a_You don't have to leave me this far to notice this:_x000a__x000a_(link is off)_x000a__x000a_This would certainly help!_x000a__x000a__x000a_(I I've noticed that the issue occurs consistently when I use a specific feature or application on my {product_purchased}."/>
    <x v="2"/>
    <m/>
    <s v="Critical"/>
    <s v="Email"/>
    <x v="5"/>
    <m/>
    <m/>
    <n v="367"/>
    <s v=""/>
    <s v="Tracy Bentley"/>
    <x v="2"/>
    <x v="2"/>
    <x v="0"/>
    <s v=""/>
  </r>
  <r>
    <n v="368"/>
    <s v="Stephanie Douglas"/>
    <s v="martinkeith@example.com"/>
    <n v="29"/>
    <s v="Female"/>
    <s v="Roomba Robot Vacuum"/>
    <d v="2021-03-08T00:00:00"/>
    <x v="1"/>
    <s v="Peripheral compatibility"/>
    <s v="I'm having an issue with the {product_purchased}. Please assist._x000a__x000a_Sneak peek, what do you think about it?_x000a__x000a_&quot;I actually made a nice one and it was super easy to make. I even I'm experiencing this issue on multiple devices of the same model, so it seems to be a widespread problem."/>
    <x v="2"/>
    <m/>
    <s v="Critical"/>
    <s v="Chat"/>
    <x v="5"/>
    <m/>
    <m/>
    <n v="368"/>
    <s v=""/>
    <s v="Stephanie Douglas"/>
    <x v="0"/>
    <x v="0"/>
    <x v="0"/>
    <s v=""/>
  </r>
  <r>
    <n v="369"/>
    <s v="Theresa Duran"/>
    <s v="danielbennett@example.net"/>
    <n v="29"/>
    <s v="Other"/>
    <s v="Amazon Kindle"/>
    <d v="2020-09-19T00:00:00"/>
    <x v="2"/>
    <s v="Account access"/>
    <s v="I'm having an issue with the {product_purchased}. Please assist._x000a__x000a_The following products are missing._x000a__x000a_You have recently added a product._x000a__x000a_Please enter an email address._x000a__x000a_Please enter your email address. I've noticed a peculiar error message popping up on my {product_purchased} screen. It says '{error_message}'. What does it mean?"/>
    <x v="0"/>
    <m/>
    <s v="Low"/>
    <s v="Chat"/>
    <x v="256"/>
    <m/>
    <m/>
    <n v="369"/>
    <s v=""/>
    <s v="Theresa Duran"/>
    <x v="9"/>
    <x v="9"/>
    <x v="1"/>
    <s v=""/>
  </r>
  <r>
    <n v="370"/>
    <s v="Lisa Stanton"/>
    <s v="nwelch@example.org"/>
    <n v="62"/>
    <s v="Male"/>
    <s v="LG OLED"/>
    <d v="2021-11-17T00:00:00"/>
    <x v="3"/>
    <s v="Software bug"/>
    <s v="I'm having an issue with the {product_purchased}. Please assist. $300.00 I've checked the device settings and made sure that everything is configured correctly."/>
    <x v="0"/>
    <m/>
    <s v="Low"/>
    <s v="Chat"/>
    <x v="257"/>
    <m/>
    <m/>
    <n v="370"/>
    <s v=""/>
    <s v="Lisa Stanton"/>
    <x v="3"/>
    <x v="3"/>
    <x v="0"/>
    <s v=""/>
  </r>
  <r>
    <n v="371"/>
    <s v="Brandon Mathews"/>
    <s v="teresa96@example.com"/>
    <n v="24"/>
    <s v="Male"/>
    <s v="Roomba Robot Vacuum"/>
    <d v="2020-10-31T00:00:00"/>
    <x v="4"/>
    <s v="Account access"/>
    <s v="I'm having an issue with the {product_purchased}. Please assist. I'm experiencing this issue on multiple devices of the same model, so it seems to be a widespread problem."/>
    <x v="1"/>
    <s v="From south none up source long."/>
    <s v="Medium"/>
    <s v="Email"/>
    <x v="258"/>
    <d v="2023-05-31T23:26:04"/>
    <n v="2"/>
    <n v="371"/>
    <s v="From South None Up Source Long."/>
    <s v="Brandon Mathews"/>
    <x v="7"/>
    <x v="7"/>
    <x v="1"/>
    <n v="-14.766666666604578"/>
  </r>
  <r>
    <n v="372"/>
    <s v="Daniel Lowe"/>
    <s v="wmassey@example.org"/>
    <n v="39"/>
    <s v="Other"/>
    <s v="Amazon Kindle"/>
    <d v="2021-02-21T00:00:00"/>
    <x v="2"/>
    <s v="Battery life"/>
    <s v="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
    <x v="1"/>
    <s v="Tv hope because woman center."/>
    <s v="Medium"/>
    <s v="Email"/>
    <x v="259"/>
    <d v="2023-05-31T22:59:05"/>
    <n v="1"/>
    <n v="372"/>
    <s v="Tv Hope Because Woman Center."/>
    <s v="Daniel Lowe"/>
    <x v="4"/>
    <x v="4"/>
    <x v="0"/>
    <n v="0.65000000002328306"/>
  </r>
  <r>
    <n v="373"/>
    <s v="Travis Harris"/>
    <s v="melissa61@example.org"/>
    <n v="32"/>
    <s v="Male"/>
    <s v="GoPro Action Camera"/>
    <d v="2021-11-04T00:00:00"/>
    <x v="4"/>
    <s v="Battery life"/>
    <s v="I'm having an issue with the {product_purchased}. Please assist._x000a__x000a_This request will not show up in the next 24 hours. I'm concerned about the security of my {product_purchased} and would like to ensure that my data is safe."/>
    <x v="1"/>
    <s v="Politics data box political."/>
    <s v="Medium"/>
    <s v="Social media"/>
    <x v="260"/>
    <d v="2023-06-01T21:08:06"/>
    <n v="5"/>
    <n v="373"/>
    <s v="Politics Data Box Political."/>
    <s v="Travis Harris"/>
    <x v="3"/>
    <x v="3"/>
    <x v="0"/>
    <n v="6.2666666666627862"/>
  </r>
  <r>
    <n v="374"/>
    <s v="Lisa Mcdowell"/>
    <s v="carterstephanie@example.org"/>
    <n v="24"/>
    <s v="Other"/>
    <s v="GoPro Hero"/>
    <d v="2021-06-01T00:00:00"/>
    <x v="0"/>
    <s v="Cancellation request"/>
    <s v="I'm having an issue with the {product_purchased}. Please assist._x000a__x000a_I have $36 available for 1 hour on the 1st of September. I need 2 sets._x000a__x000a_I need 2 set at 1:30pm I rely heavily on my {product_purchased} for my daily tasks, and this issue is hindering my productivity."/>
    <x v="1"/>
    <s v="Water next strategy nice."/>
    <s v="Critical"/>
    <s v="Phone"/>
    <x v="261"/>
    <d v="2023-06-01T11:42:08"/>
    <n v="1"/>
    <n v="374"/>
    <s v="Water Next Strategy Nice."/>
    <s v="Lisa Mcdowell"/>
    <x v="8"/>
    <x v="8"/>
    <x v="0"/>
    <n v="0.8333333334303461"/>
  </r>
  <r>
    <n v="375"/>
    <s v="Kenneth Esparza"/>
    <s v="rodriguezmonique@example.org"/>
    <n v="63"/>
    <s v="Male"/>
    <s v="LG Washing Machine"/>
    <d v="2020-02-21T00:00:00"/>
    <x v="3"/>
    <s v="Installation support"/>
    <s v="I'm having an issue with the {product_purchased}. Please assist. A link is given if need is in the description!_x000a__x000a_{name}_x000a__x000a_* @var [product_purchased]_x000a__x000a_* @var I've checked for software updates, and my {product_purchased} is already running the latest version."/>
    <x v="0"/>
    <m/>
    <s v="Low"/>
    <s v="Email"/>
    <x v="262"/>
    <m/>
    <m/>
    <n v="375"/>
    <s v=""/>
    <s v="Kenneth Esparza"/>
    <x v="4"/>
    <x v="4"/>
    <x v="1"/>
    <s v=""/>
  </r>
  <r>
    <n v="376"/>
    <s v="Cynthia Ramos MD"/>
    <s v="robert41@example.com"/>
    <n v="30"/>
    <s v="Female"/>
    <s v="Lenovo ThinkPad"/>
    <d v="2021-08-12T00:00:00"/>
    <x v="3"/>
    <s v="Refund request"/>
    <s v="There seems to be a hardware problem with my {product_purchased}. The screen is flickering, and I'm unable to use it. What should I do? [Edit] It's not hard to tell the difference. It looks like the I've tried troubleshooting steps mentioned in the user manual, but the issue persists."/>
    <x v="1"/>
    <s v="Share phone dream list citizen green sport fact."/>
    <s v="Low"/>
    <s v="Phone"/>
    <x v="263"/>
    <d v="2023-06-01T20:11:11"/>
    <n v="1"/>
    <n v="376"/>
    <s v="Share Phone Dream List Citizen Green Sport Fact."/>
    <s v="Cynthia Ramos MD"/>
    <x v="5"/>
    <x v="5"/>
    <x v="0"/>
    <n v="0.34999999991850927"/>
  </r>
  <r>
    <n v="377"/>
    <s v="Eric Harris"/>
    <s v="davisashley@example.net"/>
    <n v="28"/>
    <s v="Male"/>
    <s v="GoPro Action Camera"/>
    <d v="2021-05-10T00:00:00"/>
    <x v="4"/>
    <s v="Hardware issue"/>
    <s v="I'm having an issue with the {product_purchased}. Please assist. I have a device [HW24]. If you can't get it, then please help. We may not be able to help you. We will make you I've noticed a sudden decrease in battery life on my {product_purchased}. It used to last much longer."/>
    <x v="0"/>
    <m/>
    <s v="Low"/>
    <s v="Email"/>
    <x v="264"/>
    <m/>
    <m/>
    <n v="377"/>
    <s v=""/>
    <s v="Eric Harris"/>
    <x v="1"/>
    <x v="1"/>
    <x v="0"/>
    <s v=""/>
  </r>
  <r>
    <n v="378"/>
    <s v="Leslie Smith"/>
    <s v="bbrown@example.com"/>
    <n v="51"/>
    <s v="Female"/>
    <s v="Google Nest"/>
    <d v="2020-12-17T00:00:00"/>
    <x v="2"/>
    <s v="Product setup"/>
    <s v="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
    <x v="2"/>
    <m/>
    <s v="Medium"/>
    <s v="Phone"/>
    <x v="5"/>
    <m/>
    <m/>
    <n v="378"/>
    <s v=""/>
    <s v="Leslie Smith"/>
    <x v="10"/>
    <x v="10"/>
    <x v="1"/>
    <s v=""/>
  </r>
  <r>
    <n v="379"/>
    <s v="Thomas Garcia"/>
    <s v="jack76@example.org"/>
    <n v="42"/>
    <s v="Other"/>
    <s v="Nintendo Switch"/>
    <d v="2020-07-19T00:00:00"/>
    <x v="4"/>
    <s v="Data loss"/>
    <s v="I'm having an issue with the {product_purchased}. Please assist. I am having an issue with the {product_purchased}. Please assist. 1 5 5_x000a__x000a_If you do not have a PayPal account or would like I'm unable to find the option to perform the desired action in the {product_purchased}. Could you please guide me through the steps?"/>
    <x v="1"/>
    <s v="Idea local cell wall purpose."/>
    <s v="Medium"/>
    <s v="Email"/>
    <x v="265"/>
    <d v="2023-05-31T22:18:15"/>
    <n v="4"/>
    <n v="379"/>
    <s v="Idea Local Cell Wall Purpose."/>
    <s v="Thomas Garcia"/>
    <x v="2"/>
    <x v="2"/>
    <x v="1"/>
    <n v="-20.216666666732635"/>
  </r>
  <r>
    <n v="380"/>
    <s v="Diana Thomas"/>
    <s v="charles04@example.org"/>
    <n v="42"/>
    <s v="Male"/>
    <s v="LG Washing Machine"/>
    <d v="2020-10-07T00:00:00"/>
    <x v="4"/>
    <s v="Data loss"/>
    <s v="I'm having an issue with the {product_purchased}. Please assist. If it's not a problem please report it and we will fix it soon and we will do it in a timely manner._x000a__x000a__x000a_This is the last email address I need assistance as soon as possible because it's affecting my work and productivity."/>
    <x v="2"/>
    <m/>
    <s v="Medium"/>
    <s v="Social media"/>
    <x v="5"/>
    <m/>
    <m/>
    <n v="380"/>
    <s v=""/>
    <s v="Diana Thomas"/>
    <x v="7"/>
    <x v="7"/>
    <x v="1"/>
    <s v=""/>
  </r>
  <r>
    <n v="381"/>
    <s v="Tracy Guerrero"/>
    <s v="wandadavis@example.net"/>
    <n v="37"/>
    <s v="Female"/>
    <s v="GoPro Hero"/>
    <d v="2020-05-03T00:00:00"/>
    <x v="3"/>
    <s v="Peripheral compatibility"/>
    <s v="I'm having an issue with the {product_purchased}. Please assist._x000a__x000a_Here's an example of a request I got when uploading the following package list (that was from a user with a known history of having logged into the site I've tried clearing the cache and data for the {product_purchased} app, but the issue persists."/>
    <x v="1"/>
    <s v="There doctor let writer represent necessary environment."/>
    <s v="Low"/>
    <s v="Email"/>
    <x v="266"/>
    <d v="2023-06-01T13:10:19"/>
    <n v="5"/>
    <n v="381"/>
    <s v="There Doctor Let Writer Represent Necessary Environment."/>
    <s v="Tracy Guerrero"/>
    <x v="1"/>
    <x v="1"/>
    <x v="1"/>
    <n v="6.0166666667209938"/>
  </r>
  <r>
    <n v="382"/>
    <s v="Christopher Jones"/>
    <s v="matthewking@example.net"/>
    <n v="62"/>
    <s v="Male"/>
    <s v="Sony PlayStation"/>
    <d v="2021-09-07T00:00:00"/>
    <x v="3"/>
    <s v="Refund request"/>
    <s v="The {product_purchased} is unable to establish a stable internet connection. It keeps disconnecting intermittently. How can I troubleshoot this network problem?_x000a__x000a_When attempting this workaround with the following options:_x000a__x000a_disable: I've noticed that the issue occurs consistently when I use a specific feature or application on my {product_purchased}."/>
    <x v="1"/>
    <s v="Research car view blue."/>
    <s v="High"/>
    <s v="Email"/>
    <x v="267"/>
    <d v="2023-05-31T23:14:20"/>
    <n v="4"/>
    <n v="382"/>
    <s v="Research Car View Blue."/>
    <s v="Christopher Jones"/>
    <x v="9"/>
    <x v="9"/>
    <x v="0"/>
    <n v="-2.71666666661622"/>
  </r>
  <r>
    <n v="383"/>
    <s v="Yolanda Wilson"/>
    <s v="millerjennifer@example.com"/>
    <n v="42"/>
    <s v="Other"/>
    <s v="Microsoft Surface"/>
    <d v="2020-04-28T00:00:00"/>
    <x v="1"/>
    <s v="Product setup"/>
    <s v="I'm having an issue with the {product_purchased}. Please assist. I'm having an issue with the {product_purchased}. Please assist._x000a__x000a_Satisfactory_x000a__x000a_Not for the average person_x000a__x000a_Packing I'm experiencing this issue on multiple devices of the same model, so it seems to be a widespread problem."/>
    <x v="2"/>
    <m/>
    <s v="Critical"/>
    <s v="Email"/>
    <x v="5"/>
    <m/>
    <m/>
    <n v="383"/>
    <s v=""/>
    <s v="Yolanda Wilson"/>
    <x v="11"/>
    <x v="11"/>
    <x v="1"/>
    <s v=""/>
  </r>
  <r>
    <n v="384"/>
    <s v="Antonio Herrera"/>
    <s v="ydean@example.com"/>
    <n v="37"/>
    <s v="Other"/>
    <s v="Sony 4K HDR TV"/>
    <d v="2020-12-16T00:00:00"/>
    <x v="4"/>
    <s v="Display issue"/>
    <s v="I've accidentally deleted important data from my {product_purchased}. Is there any way to recover the deleted files? I need them urgently. I rely heavily on my {product_purchased} for my daily tasks, and this issue is hindering my productivity."/>
    <x v="1"/>
    <s v="Individual what speech care group need state."/>
    <s v="High"/>
    <s v="Social media"/>
    <x v="268"/>
    <d v="2023-06-01T13:00:21"/>
    <n v="3"/>
    <n v="384"/>
    <s v="Individual What Speech Care Group Need State."/>
    <s v="Antonio Herrera"/>
    <x v="10"/>
    <x v="10"/>
    <x v="1"/>
    <n v="4.683333333407063"/>
  </r>
  <r>
    <n v="385"/>
    <s v="Thomas Gray"/>
    <s v="michaelmiller@example.org"/>
    <n v="58"/>
    <s v="Other"/>
    <s v="Google Pixel"/>
    <d v="2021-01-19T00:00:00"/>
    <x v="3"/>
    <s v="Installation support"/>
    <s v="I'm having an issue with the {product_purchased}. Please assist. */_x000a__x000a_#endif_x000a__x000a_def __init__ ( self, product_name, name ):_x000a__x000a_self.product = product PeelPane ( self. I've noticed a sudden decrease in battery life on my {product_purchased}. It used to last much longer."/>
    <x v="2"/>
    <m/>
    <s v="Critical"/>
    <s v="Social media"/>
    <x v="5"/>
    <m/>
    <m/>
    <n v="385"/>
    <s v=""/>
    <s v="Thomas Gray"/>
    <x v="6"/>
    <x v="6"/>
    <x v="0"/>
    <s v=""/>
  </r>
  <r>
    <n v="386"/>
    <s v="Rachel Ballard"/>
    <s v="kimberlystevens@example.org"/>
    <n v="49"/>
    <s v="Female"/>
    <s v="Google Nest"/>
    <d v="2020-10-25T00:00:00"/>
    <x v="0"/>
    <s v="Software bug"/>
    <s v="I'm having an issue with the {product_purchased}. Please assist. It is currently the {Product_purchased}._x000a__x000a_The product was purchased with the name &quot;YOUR &quot; and it was delivered on time and exactly as I rely heavily on my {product_purchased} for my daily tasks, and this issue is hindering my productivity."/>
    <x v="1"/>
    <s v="Option form recognize performance."/>
    <s v="Medium"/>
    <s v="Chat"/>
    <x v="269"/>
    <d v="2023-06-01T11:32:25"/>
    <n v="4"/>
    <n v="386"/>
    <s v="Option Form Recognize Performance."/>
    <s v="Rachel Ballard"/>
    <x v="7"/>
    <x v="7"/>
    <x v="1"/>
    <n v="-4.2833333333255723"/>
  </r>
  <r>
    <n v="387"/>
    <s v="Michael Mitchell"/>
    <s v="richardssteven@example.com"/>
    <n v="52"/>
    <s v="Male"/>
    <s v="iPhone"/>
    <d v="2021-07-17T00:00:00"/>
    <x v="2"/>
    <s v="Hardware issue"/>
    <s v="I'm having an issue with the {product_purchased}. Please assist._x000a__x000a_A little bit of context is needed here. An Android app is usually only available for Android 4.1 (and later) on Android devices. Android 5 I rely heavily on my {product_purchased} for my daily tasks, and this issue is hindering my productivity."/>
    <x v="1"/>
    <s v="Beyond debate thought full each respond adult."/>
    <s v="Critical"/>
    <s v="Email"/>
    <x v="270"/>
    <d v="2023-05-31T23:21:27"/>
    <n v="2"/>
    <n v="387"/>
    <s v="Beyond Debate Thought Full Each Respond Adult."/>
    <s v="Michael Mitchell"/>
    <x v="2"/>
    <x v="2"/>
    <x v="0"/>
    <n v="-18.066666666709352"/>
  </r>
  <r>
    <n v="388"/>
    <s v="David Zimmerman"/>
    <s v="jack82@example.net"/>
    <n v="22"/>
    <s v="Female"/>
    <s v="Adobe Photoshop"/>
    <d v="2020-12-08T00:00:00"/>
    <x v="1"/>
    <s v="Data loss"/>
    <s v="I'm having an issue with the {product_purchased}. Please assist._x000a__x000a_â€¢ Add it here I'm using the original charger that came with my {product_purchased}, but it's not charging properly."/>
    <x v="1"/>
    <s v="Sport phone again."/>
    <s v="High"/>
    <s v="Chat"/>
    <x v="271"/>
    <d v="2023-06-01T17:28:28"/>
    <n v="4"/>
    <n v="388"/>
    <s v="Sport Phone Again."/>
    <s v="David Zimmerman"/>
    <x v="10"/>
    <x v="10"/>
    <x v="1"/>
    <n v="1.1833333333488554"/>
  </r>
  <r>
    <n v="389"/>
    <s v="Stanley Smith"/>
    <s v="mallen@example.net"/>
    <n v="33"/>
    <s v="Female"/>
    <s v="Nikon D"/>
    <d v="2020-08-09T00:00:00"/>
    <x v="4"/>
    <s v="Hardware issue"/>
    <s v="I'm having an issue with the {product_purchased}. Please assist._x000a__x000a_[24/12/2014, 11:22:41 AM] Randi Harper: So much stuff coming out now! [24/12/2014 I've already contacted customer support multiple times, but the issue remains unresolved."/>
    <x v="0"/>
    <m/>
    <s v="Medium"/>
    <s v="Chat"/>
    <x v="272"/>
    <m/>
    <m/>
    <n v="389"/>
    <s v=""/>
    <s v="Stanley Smith"/>
    <x v="5"/>
    <x v="5"/>
    <x v="1"/>
    <s v=""/>
  </r>
  <r>
    <n v="390"/>
    <s v="Rodney Shields"/>
    <s v="khernandez@example.com"/>
    <n v="40"/>
    <s v="Other"/>
    <s v="Canon EOS"/>
    <d v="2021-09-12T00:00:00"/>
    <x v="1"/>
    <s v="Delivery problem"/>
    <s v="I'm having an issue with the {product_purchased}. Please assist._x000a__x000a_0/4 - 0.1 (0.00%) and 1.0 (0.00%) will receive a refund once their order is placed I've tried using different cables, adapters, or peripherals with my {product_purchased}, but the issue persists."/>
    <x v="0"/>
    <m/>
    <s v="Medium"/>
    <s v="Email"/>
    <x v="273"/>
    <m/>
    <m/>
    <n v="390"/>
    <s v=""/>
    <s v="Rodney Shields"/>
    <x v="9"/>
    <x v="9"/>
    <x v="0"/>
    <s v=""/>
  </r>
  <r>
    <n v="391"/>
    <s v="Aaron Reed"/>
    <s v="stacey08@example.org"/>
    <n v="19"/>
    <s v="Other"/>
    <s v="Bose SoundLink Speaker"/>
    <d v="2021-07-09T00:00:00"/>
    <x v="0"/>
    <s v="Display issue"/>
    <s v="I'm having an issue with the {product_purchased}. Please assist._x000a__x000a_3. This product is not suitable for use by an adult._x000a__x000a_4. You must be at least 18 years of age to order. I'm unable to find the option to perform the desired action in the {product_purchased}. Could you please guide me through the steps?"/>
    <x v="1"/>
    <s v="Direction white dark computer cut product there."/>
    <s v="High"/>
    <s v="Phone"/>
    <x v="274"/>
    <d v="2023-06-01T17:47:33"/>
    <n v="4"/>
    <n v="391"/>
    <s v="Direction White Dark Computer Cut Product There."/>
    <s v="Aaron Reed"/>
    <x v="2"/>
    <x v="2"/>
    <x v="0"/>
    <n v="12.450000000069849"/>
  </r>
  <r>
    <n v="392"/>
    <s v="Steven Fox"/>
    <s v="jolson@example.org"/>
    <n v="60"/>
    <s v="Other"/>
    <s v="iPhone"/>
    <d v="2020-05-29T00:00:00"/>
    <x v="4"/>
    <s v="Display issue"/>
    <s v="I'm having an issue with the {product_purchased}. Please assist._x000a__x000a_When you receive this notice, you will have one last chance to purchase both the product and the requested service._x000a__x000a_You will also receive a confirmation code I've recently updated the firmware of my {product_purchased}, and the issue started happening afterward. Could it be related to the update?"/>
    <x v="0"/>
    <m/>
    <s v="High"/>
    <s v="Phone"/>
    <x v="275"/>
    <m/>
    <m/>
    <n v="392"/>
    <s v=""/>
    <s v="Steven Fox"/>
    <x v="1"/>
    <x v="1"/>
    <x v="1"/>
    <s v=""/>
  </r>
  <r>
    <n v="393"/>
    <s v="Roger Shelton"/>
    <s v="oparks@example.com"/>
    <n v="20"/>
    <s v="Female"/>
    <s v="Amazon Kindle"/>
    <d v="2021-01-21T00:00:00"/>
    <x v="1"/>
    <s v="Battery life"/>
    <s v="I've encountered a data loss issue with my {product_purchased}. All the files and documents seem to have disappeared. Can you guide me on how to retrieve them? I've checked the device settings and made sure that everything is configured correctly."/>
    <x v="0"/>
    <m/>
    <s v="Critical"/>
    <s v="Phone"/>
    <x v="276"/>
    <m/>
    <m/>
    <n v="393"/>
    <s v=""/>
    <s v="Roger Shelton"/>
    <x v="6"/>
    <x v="6"/>
    <x v="0"/>
    <s v=""/>
  </r>
  <r>
    <n v="394"/>
    <s v="Kimberly May"/>
    <s v="idrake@example.org"/>
    <n v="26"/>
    <s v="Female"/>
    <s v="Asus ROG"/>
    <d v="2021-08-27T00:00:00"/>
    <x v="1"/>
    <s v="Delivery problem"/>
    <s v="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
    <x v="0"/>
    <m/>
    <s v="High"/>
    <s v="Chat"/>
    <x v="277"/>
    <m/>
    <m/>
    <n v="394"/>
    <s v=""/>
    <s v="Kimberly May"/>
    <x v="5"/>
    <x v="5"/>
    <x v="0"/>
    <s v=""/>
  </r>
  <r>
    <n v="395"/>
    <s v="April Wolf"/>
    <s v="smithrichard@example.com"/>
    <n v="43"/>
    <s v="Female"/>
    <s v="Microsoft Surface"/>
    <d v="2020-02-26T00:00:00"/>
    <x v="3"/>
    <s v="Refund request"/>
    <s v="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
    <x v="1"/>
    <s v="Address why development senior same."/>
    <s v="Critical"/>
    <s v="Chat"/>
    <x v="278"/>
    <d v="2023-06-01T12:07:38"/>
    <n v="1"/>
    <n v="395"/>
    <s v="Address Why Development Senior Same."/>
    <s v="April Wolf"/>
    <x v="4"/>
    <x v="4"/>
    <x v="1"/>
    <n v="-4.1833333333488554"/>
  </r>
  <r>
    <n v="396"/>
    <s v="Devon Bauer"/>
    <s v="beasleygerald@example.org"/>
    <n v="21"/>
    <s v="Female"/>
    <s v="GoPro Action Camera"/>
    <d v="2020-12-26T00:00:00"/>
    <x v="0"/>
    <s v="Delivery problem"/>
    <s v="My {product_purchased} is making strange noises and not functioning properly. I suspect there might be a hardware issue. Can you please help me with this?_x000a__x000a_Click to expand... I've performed a factory reset on my {product_purchased}, hoping it would resolve the problem, but it didn't help."/>
    <x v="1"/>
    <s v="Political road model language so rise yeah decision."/>
    <s v="Low"/>
    <s v="Phone"/>
    <x v="279"/>
    <d v="2023-06-01T08:31:39"/>
    <n v="2"/>
    <n v="396"/>
    <s v="Political Road Model Language So Rise Yeah Decision."/>
    <s v="Devon Bauer"/>
    <x v="10"/>
    <x v="10"/>
    <x v="1"/>
    <n v="10.60000000015134"/>
  </r>
  <r>
    <n v="397"/>
    <s v="William Allen"/>
    <s v="jturner@example.org"/>
    <n v="49"/>
    <s v="Other"/>
    <s v="Roomba Robot Vacuum"/>
    <d v="2021-02-23T00:00:00"/>
    <x v="4"/>
    <s v="Refund request"/>
    <s v="I'm having an issue with the {product_purchased}. Please assist. I have no idea what's going on with the product._x000a__x000a__x000a_I purchased this in February, 2014 and the package arrived within the next few days of delivery. The issue I'm facing is intermittent. Sometimes it works fine, but other times it acts up unexpectedly."/>
    <x v="0"/>
    <m/>
    <s v="Low"/>
    <s v="Chat"/>
    <x v="280"/>
    <m/>
    <m/>
    <n v="397"/>
    <s v=""/>
    <s v="William Allen"/>
    <x v="4"/>
    <x v="4"/>
    <x v="0"/>
    <s v=""/>
  </r>
  <r>
    <n v="398"/>
    <s v="Jeffrey Russell"/>
    <s v="bradmolina@example.net"/>
    <n v="19"/>
    <s v="Male"/>
    <s v="Sony PlayStation"/>
    <d v="2020-12-23T00:00:00"/>
    <x v="4"/>
    <s v="Delivery problem"/>
    <s v="I'm having an issue with the {product_purchased}. Please assist._x000a__x000a_I'll have to edit that, and the same goes for any further questions or comments on the post. I've already contacted customer support multiple times, but the issue remains unresolved."/>
    <x v="2"/>
    <m/>
    <s v="Medium"/>
    <s v="Chat"/>
    <x v="5"/>
    <m/>
    <m/>
    <n v="398"/>
    <s v=""/>
    <s v="Jeffrey Russell"/>
    <x v="10"/>
    <x v="10"/>
    <x v="1"/>
    <s v=""/>
  </r>
  <r>
    <n v="399"/>
    <s v="Richard Jordan"/>
    <s v="turnerbarbara@example.net"/>
    <n v="41"/>
    <s v="Female"/>
    <s v="iPhone"/>
    <d v="2021-04-02T00:00:00"/>
    <x v="1"/>
    <s v="Product recommendation"/>
    <s v="I'm having an issue with the {product_purchased}. Please assist._x000a__x000a_$10 is only $1.25! (see below)_x000a__x000a_* $10, $5 for a refund. (this is an ad item I've performed a factory reset on my {product_purchased}, hoping it would resolve the problem, but it didn't help."/>
    <x v="0"/>
    <m/>
    <s v="Critical"/>
    <s v="Phone"/>
    <x v="281"/>
    <m/>
    <m/>
    <n v="399"/>
    <s v=""/>
    <s v="Richard Jordan"/>
    <x v="11"/>
    <x v="11"/>
    <x v="0"/>
    <s v=""/>
  </r>
  <r>
    <n v="400"/>
    <s v="Heather Jacobs"/>
    <s v="racheladams@example.net"/>
    <n v="26"/>
    <s v="Male"/>
    <s v="Fitbit Versa Smartwatch"/>
    <d v="2020-04-18T00:00:00"/>
    <x v="3"/>
    <s v="Account access"/>
    <s v="I've accidentally deleted important data from my {product_purchased}. Is there any way to recover the deleted files? I need them urgently._x000a__x000a_This problem arises when an admin makes an update to two different products. A big &quot;Hey I'm not sure if this issue is specific to my device or if others have reported similar problems."/>
    <x v="0"/>
    <m/>
    <s v="High"/>
    <s v="Chat"/>
    <x v="282"/>
    <m/>
    <m/>
    <n v="400"/>
    <s v=""/>
    <s v="Heather Jacobs"/>
    <x v="11"/>
    <x v="11"/>
    <x v="1"/>
    <s v=""/>
  </r>
  <r>
    <n v="401"/>
    <s v="James Love"/>
    <s v="hweaver@example.org"/>
    <n v="51"/>
    <s v="Female"/>
    <s v="Samsung Galaxy"/>
    <d v="2021-04-13T00:00:00"/>
    <x v="1"/>
    <s v="Battery life"/>
    <s v="I'm having an issue with the {product_purchased}. Please assist. Please share your results with us, we will contact you._x000a__x000a_2.) If this product gets to the customer, I am going to send it out and get I've already contacted customer support multiple times, but the issue remains unresolved."/>
    <x v="2"/>
    <m/>
    <s v="Medium"/>
    <s v="Phone"/>
    <x v="5"/>
    <m/>
    <m/>
    <n v="401"/>
    <s v=""/>
    <s v="James Love"/>
    <x v="11"/>
    <x v="11"/>
    <x v="0"/>
    <s v=""/>
  </r>
  <r>
    <n v="402"/>
    <s v="Rhonda Welch"/>
    <s v="pharper@example.com"/>
    <n v="59"/>
    <s v="Other"/>
    <s v="Xbox"/>
    <d v="2021-12-14T00:00:00"/>
    <x v="1"/>
    <s v="Display issue"/>
    <s v="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
    <x v="0"/>
    <m/>
    <s v="Medium"/>
    <s v="Email"/>
    <x v="283"/>
    <m/>
    <m/>
    <n v="402"/>
    <s v=""/>
    <s v="Rhonda Welch"/>
    <x v="10"/>
    <x v="10"/>
    <x v="0"/>
    <s v=""/>
  </r>
  <r>
    <n v="403"/>
    <s v="Julie Burns"/>
    <s v="nicole55@example.com"/>
    <n v="51"/>
    <s v="Female"/>
    <s v="Sony 4K HDR TV"/>
    <d v="2021-06-01T00:00:00"/>
    <x v="2"/>
    <s v="Cancellation request"/>
    <s v="I've accidentally deleted important data from my {product_purchased}. Is there any way to recover the deleted files? I need them urgently._x000a__x000a_I've accidentally deleted important data from my {product_purchased}. Is there any I've performed a factory reset on my {product_purchased}, hoping it would resolve the problem, but it didn't help."/>
    <x v="1"/>
    <s v="Marriage see camera."/>
    <s v="Medium"/>
    <s v="Social media"/>
    <x v="284"/>
    <d v="2023-06-01T08:51:49"/>
    <n v="3"/>
    <n v="403"/>
    <s v="Marriage See Camera."/>
    <s v="Julie Burns"/>
    <x v="8"/>
    <x v="8"/>
    <x v="0"/>
    <n v="-1.5333333332673647"/>
  </r>
  <r>
    <n v="404"/>
    <s v="Ryan Taylor"/>
    <s v="kvasquez@example.com"/>
    <n v="67"/>
    <s v="Other"/>
    <s v="Google Nest"/>
    <d v="2021-11-11T00:00:00"/>
    <x v="1"/>
    <s v="Installation support"/>
    <s v="The {product_purchased} is unable to establish a stable internet connection. It keeps disconnecting intermittently. How can I troubleshoot this network problem?_x000a__x000a_After successful troubleshooting with the following example:_x000a__x000a_1 of 9 I've tried troubleshooting steps mentioned in the user manual, but the issue persists."/>
    <x v="1"/>
    <s v="City none social step blue sea tax."/>
    <s v="Low"/>
    <s v="Phone"/>
    <x v="285"/>
    <d v="2023-05-31T22:34:50"/>
    <n v="1"/>
    <n v="404"/>
    <s v="City None Social Step Blue Sea Tax."/>
    <s v="Ryan Taylor"/>
    <x v="3"/>
    <x v="3"/>
    <x v="0"/>
    <n v="-4.1333333333604969"/>
  </r>
  <r>
    <n v="405"/>
    <s v="Tony Marsh"/>
    <s v="wmorris@example.org"/>
    <n v="69"/>
    <s v="Male"/>
    <s v="Asus ROG"/>
    <d v="2021-08-30T00:00:00"/>
    <x v="2"/>
    <s v="Battery life"/>
    <s v="I'm having an issue with the {product_purchased}. Please assist. Thanks._x000a__x000a_You're missing $1215, $955, and $967._x000a__x000a_And you're still missing $2,867, This problem started occurring after the recent software update. I haven't made any other changes to the device."/>
    <x v="1"/>
    <s v="Week fire wrong camera religious discuss national."/>
    <s v="Critical"/>
    <s v="Social media"/>
    <x v="286"/>
    <d v="2023-06-01T13:11:51"/>
    <n v="2"/>
    <n v="405"/>
    <s v="Week Fire Wrong Camera Religious Discuss National."/>
    <s v="Tony Marsh"/>
    <x v="5"/>
    <x v="5"/>
    <x v="0"/>
    <n v="4.4333333332906477"/>
  </r>
  <r>
    <n v="406"/>
    <s v="Brent Johnson"/>
    <s v="kathleennichols@example.org"/>
    <n v="60"/>
    <s v="Female"/>
    <s v="Roomba Robot Vacuum"/>
    <d v="2020-04-03T00:00:00"/>
    <x v="0"/>
    <s v="Peripheral compatibility"/>
    <s v="I'm having an issue with the {product_purchased}. Please assist._x000a__x000a_The only question I have is: Why didn't I make this instead of adding a bunch of stuff to it?_x000a__x000a__x000a_Thanks for your support over the This problem started occurring after the recent software update. I haven't made any other changes to the device."/>
    <x v="2"/>
    <m/>
    <s v="Low"/>
    <s v="Phone"/>
    <x v="5"/>
    <m/>
    <m/>
    <n v="406"/>
    <s v=""/>
    <s v="Brent Johnson"/>
    <x v="11"/>
    <x v="11"/>
    <x v="1"/>
    <s v=""/>
  </r>
  <r>
    <n v="407"/>
    <s v="Lisa Martinez"/>
    <s v="ofritz@example.org"/>
    <n v="54"/>
    <s v="Female"/>
    <s v="MacBook Pro"/>
    <d v="2020-03-11T00:00:00"/>
    <x v="4"/>
    <s v="Data loss"/>
    <s v="There seems to be a hardware problem with my {product_purchased}. The screen is flickering, and I'm unable to use it. What should I do?_x000a__x000a_First the first thing to do is try to find the correct resolution. I rely heavily on my {product_purchased} for my daily tasks, and this issue is hindering my productivity."/>
    <x v="2"/>
    <m/>
    <s v="High"/>
    <s v="Social media"/>
    <x v="5"/>
    <m/>
    <m/>
    <n v="407"/>
    <s v=""/>
    <s v="Lisa Martinez"/>
    <x v="0"/>
    <x v="0"/>
    <x v="1"/>
    <s v=""/>
  </r>
  <r>
    <n v="408"/>
    <s v="Kevin Wise"/>
    <s v="jason45@example.com"/>
    <n v="58"/>
    <s v="Other"/>
    <s v="Sony PlayStation"/>
    <d v="2020-08-18T00:00:00"/>
    <x v="0"/>
    <s v="Software bug"/>
    <s v="I'm having an issue with the {product_purchased}. Please assist._x000a__x000a__x000a_[18:59:16]EMOTE: *no key*/(grey baby slime (98)) : &lt;b&gt;The grey baby slime (98)&lt;/b I'm experiencing this issue on multiple devices of the same model, so it seems to be a widespread problem."/>
    <x v="2"/>
    <m/>
    <s v="Medium"/>
    <s v="Chat"/>
    <x v="5"/>
    <m/>
    <m/>
    <n v="408"/>
    <s v=""/>
    <s v="Kevin Wise"/>
    <x v="5"/>
    <x v="5"/>
    <x v="1"/>
    <s v=""/>
  </r>
  <r>
    <n v="409"/>
    <s v="Renee Castro"/>
    <s v="samuelgreer@example.net"/>
    <n v="49"/>
    <s v="Female"/>
    <s v="Dyson Vacuum Cleaner"/>
    <d v="2020-03-20T00:00:00"/>
    <x v="3"/>
    <s v="Product compatibility"/>
    <s v="I'm having an issue with the {product_purchased}. Please assist. - SRS_x000a__x000a_ â†‘ The New World Order Edition of The New World Order: Conquest_x000a__x000a_http://thenewworldorderarchive.com/ I've performed a factory reset on my {product_purchased}, hoping it would resolve the problem, but it didn't help."/>
    <x v="1"/>
    <s v="Congress area stock again special."/>
    <s v="Critical"/>
    <s v="Email"/>
    <x v="287"/>
    <d v="2023-06-01T02:29:58"/>
    <n v="2"/>
    <n v="409"/>
    <s v="Congress Area Stock Again Special."/>
    <s v="Renee Castro"/>
    <x v="0"/>
    <x v="0"/>
    <x v="1"/>
    <n v="-14.25"/>
  </r>
  <r>
    <n v="410"/>
    <s v="Dustin Flores"/>
    <s v="patrickrivera@example.com"/>
    <n v="32"/>
    <s v="Male"/>
    <s v="Roomba Robot Vacuum"/>
    <d v="2021-10-01T00:00:00"/>
    <x v="3"/>
    <s v="Product recommendation"/>
    <s v="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
    <x v="2"/>
    <m/>
    <s v="Medium"/>
    <s v="Phone"/>
    <x v="5"/>
    <m/>
    <m/>
    <n v="410"/>
    <s v=""/>
    <s v="Dustin Flores"/>
    <x v="7"/>
    <x v="7"/>
    <x v="0"/>
    <s v=""/>
  </r>
  <r>
    <n v="411"/>
    <s v="Debra Ramirez"/>
    <s v="robertsonjohn@example.net"/>
    <n v="33"/>
    <s v="Female"/>
    <s v="Lenovo ThinkPad"/>
    <d v="2020-08-12T00:00:00"/>
    <x v="2"/>
    <s v="Product recommendation"/>
    <s v="There seems to be a glitch in the {product_purchased} software. It freezes frequently, making it difficult to use. Can you please provide a solution? I'm sorry. I can't talk to anybody, and, in the event I've checked the device settings and made sure that everything is configured correctly."/>
    <x v="0"/>
    <m/>
    <s v="Low"/>
    <s v="Chat"/>
    <x v="288"/>
    <m/>
    <m/>
    <n v="411"/>
    <s v=""/>
    <s v="Debra Ramirez"/>
    <x v="5"/>
    <x v="5"/>
    <x v="1"/>
    <s v=""/>
  </r>
  <r>
    <n v="412"/>
    <s v="Jaime Harvey"/>
    <s v="zhansen@example.com"/>
    <n v="19"/>
    <s v="Male"/>
    <s v="Amazon Kindle"/>
    <d v="2021-05-16T00:00:00"/>
    <x v="4"/>
    <s v="Hardware issue"/>
    <s v="I'm having an issue with the {product_purchased}. Please assist._x000a__x000a_This update will include improvements to the website design. The new font is now more than 250% more sharp. This update also fixes the font file layout. The issue I'm facing is intermittent. Sometimes it works fine, but other times it acts up unexpectedly."/>
    <x v="1"/>
    <s v="Organization tax issue light certainly personal through."/>
    <s v="Low"/>
    <s v="Phone"/>
    <x v="289"/>
    <d v="2023-06-01T06:59:02"/>
    <n v="4"/>
    <n v="412"/>
    <s v="Organization Tax Issue Light Certainly Personal Through."/>
    <s v="Jaime Harvey"/>
    <x v="1"/>
    <x v="1"/>
    <x v="0"/>
    <n v="1.8666666666395031"/>
  </r>
  <r>
    <n v="413"/>
    <s v="Daniel Ramsey"/>
    <s v="tonimacias@example.com"/>
    <n v="49"/>
    <s v="Female"/>
    <s v="Sony Xperia"/>
    <d v="2021-03-22T00:00:00"/>
    <x v="4"/>
    <s v="Battery life"/>
    <s v="I'm having an issue with the {product_purchased}. Please assist. If everything went to plan, I'll be back to play but I haven't bought any. Please help. And please help me out. I'm experiencing this issue on multiple devices of the same model, so it seems to be a widespread problem."/>
    <x v="0"/>
    <m/>
    <s v="Medium"/>
    <s v="Email"/>
    <x v="290"/>
    <m/>
    <m/>
    <n v="413"/>
    <s v=""/>
    <s v="Daniel Ramsey"/>
    <x v="0"/>
    <x v="0"/>
    <x v="0"/>
    <s v=""/>
  </r>
  <r>
    <n v="414"/>
    <s v="Paul Hudson"/>
    <s v="etucker@example.net"/>
    <n v="62"/>
    <s v="Male"/>
    <s v="Amazon Echo"/>
    <d v="2020-12-31T00:00:00"/>
    <x v="0"/>
    <s v="Product compatibility"/>
    <s v="I'm having an issue with the {product_purchased}. Please assist._x000a__x000a_Click Here to View I've tried clearing the cache and data for the {product_purchased} app, but the issue persists."/>
    <x v="2"/>
    <m/>
    <s v="Low"/>
    <s v="Email"/>
    <x v="5"/>
    <m/>
    <m/>
    <n v="414"/>
    <s v=""/>
    <s v="Paul Hudson"/>
    <x v="10"/>
    <x v="10"/>
    <x v="1"/>
    <s v=""/>
  </r>
  <r>
    <n v="415"/>
    <s v="Ms. Stephanie Stein DDS"/>
    <s v="mathewsnicholas@example.net"/>
    <n v="62"/>
    <s v="Other"/>
    <s v="Dell XPS"/>
    <d v="2020-01-12T00:00:00"/>
    <x v="0"/>
    <s v="Display issue"/>
    <s v="My {product_purchased} is making strange noises and not functioning properly. I suspect there might be a hardware issue. Can you please help me with this?_x000a__x000a__x000a_Thank you very much._x000a__x000a__x000a_Shouts!_x000a__x000a__x000a_Hannah I've tried troubleshooting steps mentioned in the user manual, but the issue persists."/>
    <x v="2"/>
    <m/>
    <s v="Critical"/>
    <s v="Phone"/>
    <x v="5"/>
    <m/>
    <m/>
    <n v="415"/>
    <s v=""/>
    <s v="Ms. Stephanie Stein DDS"/>
    <x v="6"/>
    <x v="6"/>
    <x v="1"/>
    <s v=""/>
  </r>
  <r>
    <n v="416"/>
    <s v="Mr. Jason Schmitt"/>
    <s v="pamelajackson@example.net"/>
    <n v="41"/>
    <s v="Male"/>
    <s v="Philips Hue Lights"/>
    <d v="2021-01-09T00:00:00"/>
    <x v="4"/>
    <s v="Data loss"/>
    <s v="I'm having an issue with the {product_purchased}. Please assist._x000a__x000a_* @author Matt Schuster *_x000a__x000a_* &lt;b&gt;Product purchased.&lt;/b&gt;_x000a__x000a_* &gt;_x000a__x000a_* {Troubleshooting/ The issue I'm facing is intermittent. Sometimes it works fine, but other times it acts up unexpectedly."/>
    <x v="2"/>
    <m/>
    <s v="Critical"/>
    <s v="Social media"/>
    <x v="5"/>
    <m/>
    <m/>
    <n v="416"/>
    <s v=""/>
    <s v="Mr. Jason Schmitt"/>
    <x v="6"/>
    <x v="6"/>
    <x v="0"/>
    <s v=""/>
  </r>
  <r>
    <n v="417"/>
    <s v="Corey Barnes"/>
    <s v="conradelizabeth@example.org"/>
    <n v="33"/>
    <s v="Female"/>
    <s v="Autodesk AutoCAD"/>
    <d v="2020-03-06T00:00:00"/>
    <x v="3"/>
    <s v="Peripheral compatibility"/>
    <s v="I'm having an issue with the {product_purchased}. Please assist. I've performed a factory reset on my {product_purchased}, hoping it would resolve the problem, but it didn't help."/>
    <x v="2"/>
    <m/>
    <s v="Low"/>
    <s v="Email"/>
    <x v="5"/>
    <m/>
    <m/>
    <n v="417"/>
    <s v=""/>
    <s v="Corey Barnes"/>
    <x v="0"/>
    <x v="0"/>
    <x v="1"/>
    <s v=""/>
  </r>
  <r>
    <n v="418"/>
    <s v="Kimberly Johnson"/>
    <s v="qlee@example.net"/>
    <n v="58"/>
    <s v="Other"/>
    <s v="GoPro Action Camera"/>
    <d v="2020-06-12T00:00:00"/>
    <x v="4"/>
    <s v="Account access"/>
    <s v="I've forgotten my password for my {product_purchased} account, and the password reset option is not working. How can I recover my account?_x000a__x000a_My credit card information was stolen_x000a__x000a_Calls to your credit reporting company were I've noticed a sudden decrease in battery life on my {product_purchased}. It used to last much longer."/>
    <x v="2"/>
    <m/>
    <s v="Critical"/>
    <s v="Email"/>
    <x v="5"/>
    <m/>
    <m/>
    <n v="418"/>
    <s v=""/>
    <s v="Kimberly Johnson"/>
    <x v="8"/>
    <x v="8"/>
    <x v="1"/>
    <s v=""/>
  </r>
  <r>
    <n v="419"/>
    <s v="Kara Wright PhD"/>
    <s v="dawnmartinez@example.net"/>
    <n v="47"/>
    <s v="Female"/>
    <s v="Garmin Forerunner"/>
    <d v="2020-06-17T00:00:00"/>
    <x v="0"/>
    <s v="Software bug"/>
    <s v="I'm having an issue with the {product_purchased}. Please assist. Thanks for your support!!_x000a__x000a__x000a_I agree! I am working on my new iPhone. I have a few questions, but are all over the place. Here is I rely heavily on my {product_purchased} for my daily tasks, and this issue is hindering my productivity."/>
    <x v="1"/>
    <s v="It professor television little director discuss manager because."/>
    <s v="Low"/>
    <s v="Chat"/>
    <x v="291"/>
    <d v="2023-06-01T20:41:10"/>
    <n v="2"/>
    <n v="419"/>
    <s v="It Professor Television Little Director Discuss Manager Because."/>
    <s v="Kara Wright PhD"/>
    <x v="8"/>
    <x v="8"/>
    <x v="1"/>
    <n v="22.350000000034925"/>
  </r>
  <r>
    <n v="420"/>
    <s v="Lisa Dixon"/>
    <s v="anna95@example.com"/>
    <n v="55"/>
    <s v="Other"/>
    <s v="Asus ROG"/>
    <d v="2020-11-26T00:00:00"/>
    <x v="3"/>
    <s v="Network problem"/>
    <s v="I'm having an issue with the {product_purchased}. Please assist. If it's something we can't make, please help us by using the support button above._x000a__x000a_Please report anything missing from our app or website. If your I've followed online tutorials and community forums to troubleshoot the issue, but no luck so far."/>
    <x v="2"/>
    <m/>
    <s v="Critical"/>
    <s v="Email"/>
    <x v="5"/>
    <m/>
    <m/>
    <n v="420"/>
    <s v=""/>
    <s v="Lisa Dixon"/>
    <x v="3"/>
    <x v="3"/>
    <x v="1"/>
    <s v=""/>
  </r>
  <r>
    <n v="421"/>
    <s v="Brandon Guerrero"/>
    <s v="parkerjames@example.com"/>
    <n v="22"/>
    <s v="Other"/>
    <s v="Amazon Echo"/>
    <d v="2020-03-14T00:00:00"/>
    <x v="1"/>
    <s v="Software bug"/>
    <s v="I'm having an issue with the {product_purchased}. Please assist._x000a__x000a_What should i find I need to update the shipping?_x000a__x000a_â€¢ Make sure you have an account of your choice. Your account may be listed below if I need assistance as soon as possible because it's affecting my work and productivity."/>
    <x v="0"/>
    <m/>
    <s v="Critical"/>
    <s v="Phone"/>
    <x v="292"/>
    <m/>
    <m/>
    <n v="421"/>
    <s v=""/>
    <s v="Brandon Guerrero"/>
    <x v="0"/>
    <x v="0"/>
    <x v="1"/>
    <s v=""/>
  </r>
  <r>
    <n v="422"/>
    <s v="Katherine Montgomery"/>
    <s v="jimenezkimberly@example.com"/>
    <n v="43"/>
    <s v="Female"/>
    <s v="Adobe Photoshop"/>
    <d v="2021-08-11T00:00:00"/>
    <x v="2"/>
    <s v="Refund request"/>
    <s v="I'm having an issue with the {product_purchased}. Please assist. https://github.com/Totem/totem-tetris-free_x000a__x000a_2.5.5_x000a__x000a_1: Bug fix for I've tried troubleshooting steps mentioned in the user manual, but the issue persists."/>
    <x v="0"/>
    <m/>
    <s v="Medium"/>
    <s v="Email"/>
    <x v="293"/>
    <m/>
    <m/>
    <n v="422"/>
    <s v=""/>
    <s v="Katherine Montgomery"/>
    <x v="5"/>
    <x v="5"/>
    <x v="0"/>
    <s v=""/>
  </r>
  <r>
    <n v="423"/>
    <s v="Anna Dickerson"/>
    <s v="nicholas56@example.com"/>
    <n v="68"/>
    <s v="Male"/>
    <s v="Sony Xperia"/>
    <d v="2021-10-14T00:00:00"/>
    <x v="2"/>
    <s v="Data loss"/>
    <s v="I'm having an issue with the {product_purchased}. Please assist. The product was given._x000a__x000a_10 10/31/2016 19:16:14 21 10/31/2016 19:16:17 23 N/a I've followed the troubleshooting steps mentioned in the user manual, but the issue persists."/>
    <x v="0"/>
    <m/>
    <s v="Low"/>
    <s v="Email"/>
    <x v="294"/>
    <m/>
    <m/>
    <n v="423"/>
    <s v=""/>
    <s v="Anna Dickerson"/>
    <x v="7"/>
    <x v="7"/>
    <x v="0"/>
    <s v=""/>
  </r>
  <r>
    <n v="424"/>
    <s v="Ricky Rangel"/>
    <s v="nstanley@example.org"/>
    <n v="49"/>
    <s v="Male"/>
    <s v="Nintendo Switch"/>
    <d v="2020-04-19T00:00:00"/>
    <x v="3"/>
    <s v="Display issue"/>
    <s v="I'm having an issue with the {product_purchased}. Please assist. â€” Michael R. Smith (@michaelsmith) November 15, 2014_x000a__x000a_On the other hand, I can go a step further with my recommendation above. You The issue I'm facing is intermittent. Sometimes it works fine, but other times it acts up unexpectedly."/>
    <x v="0"/>
    <m/>
    <s v="High"/>
    <s v="Phone"/>
    <x v="295"/>
    <m/>
    <m/>
    <n v="424"/>
    <s v=""/>
    <s v="Ricky Rangel"/>
    <x v="11"/>
    <x v="11"/>
    <x v="1"/>
    <s v=""/>
  </r>
  <r>
    <n v="425"/>
    <s v="Brittany Hernandez"/>
    <s v="mcclureangela@example.org"/>
    <n v="68"/>
    <s v="Female"/>
    <s v="Samsung Galaxy"/>
    <d v="2020-05-28T00:00:00"/>
    <x v="3"/>
    <s v="Hardware issue"/>
    <s v="I'm having an issue with the {product_purchased}. Please assist. It does my job and I have no need or desire to pay you._x000a__x000a_You need to be willing to pay for access to your computer. Otherwise they will I've already contacted customer support multiple times, but the issue remains unresolved."/>
    <x v="0"/>
    <m/>
    <s v="High"/>
    <s v="Chat"/>
    <x v="296"/>
    <m/>
    <m/>
    <n v="425"/>
    <s v=""/>
    <s v="Brittany Hernandez"/>
    <x v="1"/>
    <x v="1"/>
    <x v="1"/>
    <s v=""/>
  </r>
  <r>
    <n v="426"/>
    <s v="Kenneth Mejia"/>
    <s v="kathyhumphrey@example.net"/>
    <n v="44"/>
    <s v="Male"/>
    <s v="Nintendo Switch Pro Controller"/>
    <d v="2021-07-03T00:00:00"/>
    <x v="3"/>
    <s v="Hardware issue"/>
    <s v="I'm having an issue with the {product_purchased}. Please assist._x000a__x000a_Please enter your email, not your phone number. If you need any further assistance with this please try to call our helpline._x000a__x000a_Thank you I'm unable to find the option to perform the desired action in the {product_purchased}. Could you please guide me through the steps?"/>
    <x v="2"/>
    <m/>
    <s v="Low"/>
    <s v="Chat"/>
    <x v="5"/>
    <m/>
    <m/>
    <n v="426"/>
    <s v=""/>
    <s v="Kenneth Mejia"/>
    <x v="2"/>
    <x v="2"/>
    <x v="0"/>
    <s v=""/>
  </r>
  <r>
    <n v="427"/>
    <s v="Melissa Anderson"/>
    <s v="perezrobert@example.com"/>
    <n v="66"/>
    <s v="Male"/>
    <s v="Amazon Echo"/>
    <d v="2021-05-30T00:00:00"/>
    <x v="1"/>
    <s v="Installation support"/>
    <s v="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
    <x v="0"/>
    <m/>
    <s v="High"/>
    <s v="Email"/>
    <x v="297"/>
    <m/>
    <m/>
    <n v="427"/>
    <s v=""/>
    <s v="Melissa Anderson"/>
    <x v="1"/>
    <x v="1"/>
    <x v="0"/>
    <s v=""/>
  </r>
  <r>
    <n v="428"/>
    <s v="Lauren Fletcher"/>
    <s v="jlawson@example.com"/>
    <n v="65"/>
    <s v="Other"/>
    <s v="LG Washing Machine"/>
    <d v="2020-11-23T00:00:00"/>
    <x v="0"/>
    <s v="Display issue"/>
    <s v="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
    <x v="2"/>
    <m/>
    <s v="Medium"/>
    <s v="Email"/>
    <x v="5"/>
    <m/>
    <m/>
    <n v="428"/>
    <s v=""/>
    <s v="Lauren Fletcher"/>
    <x v="3"/>
    <x v="3"/>
    <x v="1"/>
    <s v=""/>
  </r>
  <r>
    <n v="429"/>
    <s v="Jenna Ellis"/>
    <s v="kevinbrennan@example.net"/>
    <n v="35"/>
    <s v="Male"/>
    <s v="Philips Hue Lights"/>
    <d v="2020-04-21T00:00:00"/>
    <x v="4"/>
    <s v="Hardware issue"/>
    <s v="I'm having an issue with the {product_purchased}. Please assist._x000a__x000a_&quot;I do not believe I can get any further information on the {product_purchased}. Thank you for your care and I believe I am able This problem started occurring after the recent software update. I haven't made any other changes to the device."/>
    <x v="1"/>
    <s v="Heart since laugh phone southern trade white."/>
    <s v="High"/>
    <s v="Phone"/>
    <x v="298"/>
    <d v="2023-06-01T06:23:26"/>
    <n v="3"/>
    <n v="429"/>
    <s v="Heart Since Laugh Phone Southern Trade White."/>
    <s v="Jenna Ellis"/>
    <x v="11"/>
    <x v="11"/>
    <x v="1"/>
    <n v="-10.750000000116415"/>
  </r>
  <r>
    <n v="430"/>
    <s v="Gina Cherry"/>
    <s v="leslie80@example.com"/>
    <n v="64"/>
    <s v="Male"/>
    <s v="Sony 4K HDR TV"/>
    <d v="2021-02-12T00:00:00"/>
    <x v="4"/>
    <s v="Data loss"/>
    <s v="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
    <x v="1"/>
    <s v="Face writer scene hair."/>
    <s v="Low"/>
    <s v="Chat"/>
    <x v="299"/>
    <d v="2023-06-01T16:26:28"/>
    <n v="1"/>
    <n v="430"/>
    <s v="Face Writer Scene Hair."/>
    <s v="Gina Cherry"/>
    <x v="4"/>
    <x v="4"/>
    <x v="0"/>
    <n v="1.2833333333255723"/>
  </r>
  <r>
    <n v="431"/>
    <s v="Danielle Richardson"/>
    <s v="collin34@example.net"/>
    <n v="54"/>
    <s v="Other"/>
    <s v="Garmin Forerunner"/>
    <d v="2020-09-23T00:00:00"/>
    <x v="2"/>
    <s v="Software bug"/>
    <s v="I'm having an issue with the {product_purchased}. Please assist. If you notice a problem please email me._x000a__x000a_Thank you for your service. I rely heavily on my {product_purchased} for my daily tasks, and this issue is hindering my productivity."/>
    <x v="0"/>
    <m/>
    <s v="Low"/>
    <s v="Phone"/>
    <x v="300"/>
    <m/>
    <m/>
    <n v="431"/>
    <s v=""/>
    <s v="Danielle Richardson"/>
    <x v="9"/>
    <x v="9"/>
    <x v="1"/>
    <s v=""/>
  </r>
  <r>
    <n v="432"/>
    <s v="Matthew Peters"/>
    <s v="lawrencestephen@example.net"/>
    <n v="34"/>
    <s v="Other"/>
    <s v="Garmin Forerunner"/>
    <d v="2020-05-03T00:00:00"/>
    <x v="1"/>
    <s v="Product recommendation"/>
    <s v="I'm having an issue with the {product_purchased}. Please assist. I'm seeing that, so there should be the product now. But if the one you downloaded is not, why? As you know, I am a big fan I'm using the original charger that came with my {product_purchased}, but it's not charging properly."/>
    <x v="0"/>
    <m/>
    <s v="Low"/>
    <s v="Email"/>
    <x v="301"/>
    <m/>
    <m/>
    <n v="432"/>
    <s v=""/>
    <s v="Matthew Peters"/>
    <x v="1"/>
    <x v="1"/>
    <x v="1"/>
    <s v=""/>
  </r>
  <r>
    <n v="433"/>
    <s v="Richard Jennings"/>
    <s v="richardsnancy@example.net"/>
    <n v="21"/>
    <s v="Male"/>
    <s v="Nintendo Switch Pro Controller"/>
    <d v="2020-07-26T00:00:00"/>
    <x v="3"/>
    <s v="Battery life"/>
    <s v="The {product_purchased} is unable to establish a stable internet connection. It keeps disconnecting intermittently. How can I troubleshoot this network problem?_x000a__x000a_{product_available} is also unable to establish a stable internet connection I've noticed a peculiar error message popping up on my {product_purchased} screen. It says '{error_message}'. What does it mean?"/>
    <x v="0"/>
    <m/>
    <s v="Medium"/>
    <s v="Email"/>
    <x v="302"/>
    <m/>
    <m/>
    <n v="433"/>
    <s v=""/>
    <s v="Richard Jennings"/>
    <x v="2"/>
    <x v="2"/>
    <x v="1"/>
    <s v=""/>
  </r>
  <r>
    <n v="434"/>
    <s v="Selena Bauer"/>
    <s v="sarajones@example.net"/>
    <n v="45"/>
    <s v="Other"/>
    <s v="GoPro Hero"/>
    <d v="2021-03-25T00:00:00"/>
    <x v="3"/>
    <s v="Peripheral compatibility"/>
    <s v="I'm facing a problem with my {product_purchased}. The {product_purchased} is not turning on. It was working fine until yesterday, but now it doesn't respond._x000a__x000a_The user could also do this with This problem started occurring after the recent software update. I haven't made any other changes to the device."/>
    <x v="2"/>
    <m/>
    <s v="Low"/>
    <s v="Email"/>
    <x v="5"/>
    <m/>
    <m/>
    <n v="434"/>
    <s v=""/>
    <s v="Selena Bauer"/>
    <x v="0"/>
    <x v="0"/>
    <x v="0"/>
    <s v=""/>
  </r>
  <r>
    <n v="435"/>
    <s v="Michael Matthews"/>
    <s v="fhoffman@example.org"/>
    <n v="43"/>
    <s v="Male"/>
    <s v="MacBook Pro"/>
    <d v="2021-03-13T00:00:00"/>
    <x v="3"/>
    <s v="Software bug"/>
    <s v="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
    <x v="2"/>
    <m/>
    <s v="Medium"/>
    <s v="Phone"/>
    <x v="5"/>
    <m/>
    <m/>
    <n v="435"/>
    <s v=""/>
    <s v="Michael Matthews"/>
    <x v="0"/>
    <x v="0"/>
    <x v="0"/>
    <s v=""/>
  </r>
  <r>
    <n v="436"/>
    <s v="Rebecca Gilmore"/>
    <s v="ocannon@example.org"/>
    <n v="68"/>
    <s v="Female"/>
    <s v="Lenovo ThinkPad"/>
    <d v="2021-01-12T00:00:00"/>
    <x v="1"/>
    <s v="Refund request"/>
    <s v="I'm having an issue with the {product_purchased}. Please assist._x000a__x000a_&quot;We get emails from customers asking about this product and they don't get it.&quot;_x000a__x000a_One-time customer service charge added to $11,000 I've already contacted customer support multiple times, but the issue remains unresolved."/>
    <x v="0"/>
    <m/>
    <s v="Critical"/>
    <s v="Social media"/>
    <x v="303"/>
    <m/>
    <m/>
    <n v="436"/>
    <s v=""/>
    <s v="Rebecca Gilmore"/>
    <x v="6"/>
    <x v="6"/>
    <x v="0"/>
    <s v=""/>
  </r>
  <r>
    <n v="437"/>
    <s v="Kiara Brooks"/>
    <s v="kennethdominguez@example.org"/>
    <n v="46"/>
    <s v="Other"/>
    <s v="LG OLED"/>
    <d v="2020-08-24T00:00:00"/>
    <x v="1"/>
    <s v="Network problem"/>
    <s v="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
    <x v="2"/>
    <m/>
    <s v="Low"/>
    <s v="Phone"/>
    <x v="5"/>
    <m/>
    <m/>
    <n v="437"/>
    <s v=""/>
    <s v="Kiara Brooks"/>
    <x v="5"/>
    <x v="5"/>
    <x v="1"/>
    <s v=""/>
  </r>
  <r>
    <n v="438"/>
    <s v="Timothy Holder"/>
    <s v="vrichardson@example.net"/>
    <n v="69"/>
    <s v="Female"/>
    <s v="Canon EOS"/>
    <d v="2021-04-25T00:00:00"/>
    <x v="2"/>
    <s v="Product setup"/>
    <s v="I'm having trouble connecting my {product_purchased} to my home Wi-Fi network. It doesn't detect any networks, although other devices are connecting fine. What can be done to resolve this issue?_x000a__x000a_[Please check out I'm unable to find the option to perform the desired action in the {product_purchased}. Could you please guide me through the steps?"/>
    <x v="1"/>
    <s v="Save finish with tough newspaper paper remain."/>
    <s v="Critical"/>
    <s v="Social media"/>
    <x v="304"/>
    <d v="2023-06-01T16:12:35"/>
    <n v="4"/>
    <n v="438"/>
    <s v="Save Finish With Tough Newspaper Paper Remain."/>
    <s v="Timothy Holder"/>
    <x v="11"/>
    <x v="11"/>
    <x v="0"/>
    <n v="6.1166666666977108"/>
  </r>
  <r>
    <n v="439"/>
    <s v="Taylor Burnett"/>
    <s v="newmaneric@example.org"/>
    <n v="57"/>
    <s v="Other"/>
    <s v="MacBook Pro"/>
    <d v="2021-05-22T00:00:00"/>
    <x v="3"/>
    <s v="Delivery problem"/>
    <s v="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
    <x v="1"/>
    <s v="Line carry both reflect start."/>
    <s v="Medium"/>
    <s v="Social media"/>
    <x v="305"/>
    <d v="2023-06-01T01:54:37"/>
    <n v="2"/>
    <n v="439"/>
    <s v="Line Carry Both Reflect Start."/>
    <s v="Taylor Burnett"/>
    <x v="1"/>
    <x v="1"/>
    <x v="0"/>
    <n v="-0.16666666668606922"/>
  </r>
  <r>
    <n v="440"/>
    <s v="Dr. Shane Day"/>
    <s v="marymcdaniel@example.com"/>
    <n v="55"/>
    <s v="Other"/>
    <s v="LG OLED"/>
    <d v="2021-10-29T00:00:00"/>
    <x v="2"/>
    <s v="Network problem"/>
    <s v="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
    <x v="1"/>
    <s v="Run your military traditional middle."/>
    <s v="Low"/>
    <s v="Email"/>
    <x v="306"/>
    <d v="2023-06-01T20:08:38"/>
    <n v="2"/>
    <n v="440"/>
    <s v="Run Your Military Traditional Middle."/>
    <s v="Dr. Shane Day"/>
    <x v="7"/>
    <x v="7"/>
    <x v="0"/>
    <n v="-0.40000000008149073"/>
  </r>
  <r>
    <n v="441"/>
    <s v="Andrew Foster"/>
    <s v="bkelly@example.net"/>
    <n v="39"/>
    <s v="Other"/>
    <s v="Nintendo Switch Pro Controller"/>
    <d v="2020-10-27T00:00:00"/>
    <x v="2"/>
    <s v="Refund request"/>
    <s v="I'm having an issue with the {product_purchased}. Please assist._x000a__x000a_The original image on the left is the original copy._x000a__x000a_There's an error and you can check the product title on the right._x000a__x000a_Here I've already contacted customer support multiple times, but the issue remains unresolved."/>
    <x v="2"/>
    <m/>
    <s v="Low"/>
    <s v="Social media"/>
    <x v="5"/>
    <m/>
    <m/>
    <n v="441"/>
    <s v=""/>
    <s v="Andrew Foster"/>
    <x v="7"/>
    <x v="7"/>
    <x v="1"/>
    <s v=""/>
  </r>
  <r>
    <n v="442"/>
    <s v="Suzanne Miller"/>
    <s v="stephenperry@example.com"/>
    <n v="39"/>
    <s v="Male"/>
    <s v="Amazon Kindle"/>
    <d v="2020-05-27T00:00:00"/>
    <x v="0"/>
    <s v="Data loss"/>
    <s v="I'm having an issue with the {product_purchased}. Please assist._x000a__x000a_{product_purchased:1,0} $1,199.00_x000a__x000a_0_x000a__x000a_{id:1},_x000a__x000a_{id I've reviewed the troubleshooting steps on the official support website, but they didn't resolve the problem."/>
    <x v="1"/>
    <s v="Operation after reach special live character deal."/>
    <s v="Medium"/>
    <s v="Chat"/>
    <x v="307"/>
    <d v="2023-06-01T04:43:42"/>
    <n v="2"/>
    <n v="442"/>
    <s v="Operation After Reach Special Live Character Deal."/>
    <s v="Suzanne Miller"/>
    <x v="1"/>
    <x v="1"/>
    <x v="1"/>
    <n v="-12.799999999988358"/>
  </r>
  <r>
    <n v="443"/>
    <s v="Carlos Ochoa"/>
    <s v="hcarter@example.com"/>
    <n v="66"/>
    <s v="Other"/>
    <s v="Bose QuietComfort"/>
    <d v="2020-03-26T00:00:00"/>
    <x v="4"/>
    <s v="Software bug"/>
    <s v="I'm having an issue with the {product_purchased}. Please assist._x000a__x000a_Please contact me if it seems your order is not getting delivered to the amount specified._x000a__x000a_How To Add A Product To Your Cart_x000a__x000a__x000a_In the I'm not sure if this issue is specific to my device or if others have reported similar problems."/>
    <x v="0"/>
    <m/>
    <s v="Low"/>
    <s v="Chat"/>
    <x v="308"/>
    <m/>
    <m/>
    <n v="443"/>
    <s v=""/>
    <s v="Carlos Ochoa"/>
    <x v="0"/>
    <x v="0"/>
    <x v="1"/>
    <s v=""/>
  </r>
  <r>
    <n v="444"/>
    <s v="Veronica White"/>
    <s v="turnerandrew@example.org"/>
    <n v="36"/>
    <s v="Male"/>
    <s v="Canon DSLR Camera"/>
    <d v="2021-04-22T00:00:00"/>
    <x v="4"/>
    <s v="Delivery problem"/>
    <s v="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
    <x v="1"/>
    <s v="Point quite would Congress."/>
    <s v="Medium"/>
    <s v="Phone"/>
    <x v="309"/>
    <d v="2023-06-01T12:06:44"/>
    <n v="3"/>
    <n v="444"/>
    <s v="Point Quite Would Congress."/>
    <s v="Veronica White"/>
    <x v="11"/>
    <x v="11"/>
    <x v="0"/>
    <n v="6.8166666667093523"/>
  </r>
  <r>
    <n v="445"/>
    <s v="Dr. Lindsay Hernandez"/>
    <s v="jasonroman@example.com"/>
    <n v="56"/>
    <s v="Female"/>
    <s v="Google Nest"/>
    <d v="2020-11-24T00:00:00"/>
    <x v="0"/>
    <s v="Display issue"/>
    <s v="I'm having an issue with the {product_purchased}. Please assist. -------------- next part -------------- An HTML attachment was scrubbed... URL: &lt;http://lists.linuxfoundation.org/pipermail/linux-foundation- I've checked for any available software updates for my {product_purchased}, but there are none."/>
    <x v="1"/>
    <s v="Argue nature few TV."/>
    <s v="Medium"/>
    <s v="Phone"/>
    <x v="310"/>
    <d v="2023-06-01T14:40:46"/>
    <n v="1"/>
    <n v="445"/>
    <s v="Argue Nature Few Tv."/>
    <s v="Dr. Lindsay Hernandez"/>
    <x v="3"/>
    <x v="3"/>
    <x v="1"/>
    <n v="-2.6500000000814907"/>
  </r>
  <r>
    <n v="446"/>
    <s v="Sheila Guerra"/>
    <s v="mcmillanemily@example.net"/>
    <n v="24"/>
    <s v="Other"/>
    <s v="Canon EOS"/>
    <d v="2020-07-20T00:00:00"/>
    <x v="0"/>
    <s v="Delivery problem"/>
    <s v="I'm having an issue with the {product_purchased}. Please assist. [email protected]_x000a__x000a_If you are concerned that other manufacturers have the same product, simply ask your provider to contact them to confirm if the price is the correct I've noticed a sudden decrease in battery life on my {product_purchased}. It used to last much longer."/>
    <x v="2"/>
    <m/>
    <s v="Low"/>
    <s v="Phone"/>
    <x v="5"/>
    <m/>
    <m/>
    <n v="446"/>
    <s v=""/>
    <s v="Sheila Guerra"/>
    <x v="2"/>
    <x v="2"/>
    <x v="1"/>
    <s v=""/>
  </r>
  <r>
    <n v="447"/>
    <s v="Mason Wilson"/>
    <s v="tharmon@example.net"/>
    <n v="57"/>
    <s v="Male"/>
    <s v="Nintendo Switch Pro Controller"/>
    <d v="2020-11-17T00:00:00"/>
    <x v="2"/>
    <s v="Delivery problem"/>
    <s v="I'm having an issue with the {product_purchased}. Please assist. Thanks..._x000a__x000a_Coffee/Soda_x000a__x000a_You can easily get coffee that tastes good on your table from a cup or a soda and coffee I'm unable to find the option to perform the desired action in the {product_purchased}. Could you please guide me through the steps?"/>
    <x v="0"/>
    <m/>
    <s v="Medium"/>
    <s v="Chat"/>
    <x v="311"/>
    <m/>
    <m/>
    <n v="447"/>
    <s v=""/>
    <s v="Mason Wilson"/>
    <x v="3"/>
    <x v="3"/>
    <x v="1"/>
    <s v=""/>
  </r>
  <r>
    <n v="448"/>
    <s v="Matthew Hayes"/>
    <s v="erikasanchez@example.com"/>
    <n v="59"/>
    <s v="Other"/>
    <s v="Amazon Echo"/>
    <d v="2021-09-11T00:00:00"/>
    <x v="1"/>
    <s v="Delivery problem"/>
    <s v="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
    <x v="0"/>
    <m/>
    <s v="High"/>
    <s v="Phone"/>
    <x v="312"/>
    <m/>
    <m/>
    <n v="448"/>
    <s v=""/>
    <s v="Matthew Hayes"/>
    <x v="9"/>
    <x v="9"/>
    <x v="0"/>
    <s v=""/>
  </r>
  <r>
    <n v="449"/>
    <s v="Christopher Smith"/>
    <s v="ogarcia@example.org"/>
    <n v="48"/>
    <s v="Male"/>
    <s v="GoPro Action Camera"/>
    <d v="2020-11-04T00:00:00"/>
    <x v="2"/>
    <s v="Battery life"/>
    <s v="I've noticed a software bug in the {product_purchased} app. It's causing data loss and unexpected errors. How can I resolve this issue?_x000a__x000a_{product_cred_id_id} is always the product's I'm not sure if this issue is specific to my device or if others have reported similar problems."/>
    <x v="0"/>
    <m/>
    <s v="Medium"/>
    <s v="Phone"/>
    <x v="313"/>
    <m/>
    <m/>
    <n v="449"/>
    <s v=""/>
    <s v="Christopher Smith"/>
    <x v="3"/>
    <x v="3"/>
    <x v="1"/>
    <s v=""/>
  </r>
  <r>
    <n v="450"/>
    <s v="Walter Young"/>
    <s v="jasminekennedy@example.org"/>
    <n v="47"/>
    <s v="Other"/>
    <s v="Canon DSLR Camera"/>
    <d v="2020-02-04T00:00:00"/>
    <x v="4"/>
    <s v="Software bug"/>
    <s v="I'm having an issue with the {product_purchased}. Please assist. I tried some other products with my Nexus, but this time the Nexus 5X had no issues with it, just the price!_x000a__x000a_This is very very important I've followed online tutorials and community forums to troubleshoot the issue, but no luck so far."/>
    <x v="1"/>
    <s v="Ball more fine training too."/>
    <s v="Critical"/>
    <s v="Chat"/>
    <x v="314"/>
    <d v="2023-06-01T05:56:53"/>
    <n v="1"/>
    <n v="450"/>
    <s v="Ball More Fine Training Too."/>
    <s v="Walter Young"/>
    <x v="4"/>
    <x v="4"/>
    <x v="1"/>
    <n v="-15.199999999953434"/>
  </r>
  <r>
    <n v="451"/>
    <s v="Katherine Stone"/>
    <s v="thomashoover@example.net"/>
    <n v="54"/>
    <s v="Male"/>
    <s v="Apple AirPods"/>
    <d v="2021-08-12T00:00:00"/>
    <x v="4"/>
    <s v="Product recommendation"/>
    <s v="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
    <x v="0"/>
    <m/>
    <s v="Critical"/>
    <s v="Email"/>
    <x v="315"/>
    <m/>
    <m/>
    <n v="451"/>
    <s v=""/>
    <s v="Katherine Stone"/>
    <x v="5"/>
    <x v="5"/>
    <x v="0"/>
    <s v=""/>
  </r>
  <r>
    <n v="452"/>
    <s v="Hannah Norton"/>
    <s v="david91@example.net"/>
    <n v="46"/>
    <s v="Male"/>
    <s v="Canon EOS"/>
    <d v="2020-04-24T00:00:00"/>
    <x v="3"/>
    <s v="Display issue"/>
    <s v="There seems to be a glitch in the {product_purchased} software. It freezes frequently, making it difficult to use. Can you please provide a solution?_x000a__x000a__x000a_I'm sorry the issue appears to be out of sync with my Mac I'm concerned about the security of my {product_purchased} and would like to ensure that my data is safe."/>
    <x v="0"/>
    <m/>
    <s v="Low"/>
    <s v="Phone"/>
    <x v="316"/>
    <m/>
    <m/>
    <n v="452"/>
    <s v=""/>
    <s v="Hannah Norton"/>
    <x v="11"/>
    <x v="11"/>
    <x v="1"/>
    <s v=""/>
  </r>
  <r>
    <n v="453"/>
    <s v="Teresa Davenport"/>
    <s v="rileyemily@example.org"/>
    <n v="32"/>
    <s v="Male"/>
    <s v="GoPro Hero"/>
    <d v="2020-11-03T00:00:00"/>
    <x v="1"/>
    <s v="Installation support"/>
    <s v="I'm having an issue with the {product_purchased}. Please assist._x000a__x000a_}_x000a__x000a_// Get and retrieve the invoice for a new product_x000a__x000a_if not isinstance (ProductManager, Producer) {_x000a__x000a_return $this I'm worried that the issue might be hardware-related and might require repair or replacement."/>
    <x v="2"/>
    <m/>
    <s v="Critical"/>
    <s v="Email"/>
    <x v="5"/>
    <m/>
    <m/>
    <n v="453"/>
    <s v=""/>
    <s v="Teresa Davenport"/>
    <x v="3"/>
    <x v="3"/>
    <x v="1"/>
    <s v=""/>
  </r>
  <r>
    <n v="454"/>
    <s v="Tamara Ferguson DVM"/>
    <s v="yangmichelle@example.com"/>
    <n v="21"/>
    <s v="Female"/>
    <s v="Nikon D"/>
    <d v="2021-04-01T00:00:00"/>
    <x v="1"/>
    <s v="Account access"/>
    <s v="I'm having an issue with the {product_purchased}. Please assist._x000a__x000a_Sell for the same amount... 2.99_x000a__x000a_You now have a choice. As soon as you spend $1000... it will be back. I've tried different settings and configurations on my {product_purchased}, but the issue persists."/>
    <x v="1"/>
    <s v="Shoulder by real discussion detail think."/>
    <s v="High"/>
    <s v="Social media"/>
    <x v="317"/>
    <d v="2023-05-31T23:53:59"/>
    <n v="1"/>
    <n v="454"/>
    <s v="Shoulder By Real Discussion Detail Think."/>
    <s v="Tamara Ferguson DVM"/>
    <x v="11"/>
    <x v="11"/>
    <x v="0"/>
    <n v="-15.916666666686069"/>
  </r>
  <r>
    <n v="455"/>
    <s v="Jerry Good"/>
    <s v="russellsharon@example.net"/>
    <n v="61"/>
    <s v="Female"/>
    <s v="Microsoft Office"/>
    <d v="2021-01-06T00:00:00"/>
    <x v="1"/>
    <s v="Network problem"/>
    <s v="I'm having an issue with the {product_purchased}. Please assist._x000a__x000a_I'm having an issue with the }]._x000a__x000a_[{product, // This product is actually imported into our database. If no, then the database I need assistance as soon as possible because it's affecting my work and productivity."/>
    <x v="0"/>
    <m/>
    <s v="Critical"/>
    <s v="Social media"/>
    <x v="318"/>
    <m/>
    <m/>
    <n v="455"/>
    <s v=""/>
    <s v="Jerry Good"/>
    <x v="6"/>
    <x v="6"/>
    <x v="0"/>
    <s v=""/>
  </r>
  <r>
    <n v="456"/>
    <s v="Denise Huang"/>
    <s v="amanda00@example.org"/>
    <n v="28"/>
    <s v="Male"/>
    <s v="Fitbit Versa Smartwatch"/>
    <d v="2021-03-14T00:00:00"/>
    <x v="4"/>
    <s v="Cancellation request"/>
    <s v="I'm having an issue with the {product_purchased}. Please assist._x000a__x000a_The {product_purchased} means everything in the product's description, including the purchase price._x000a__x000a_The {product_purchased} I'm concerned about the security of my {product_purchased} and would like to ensure that my data is safe."/>
    <x v="1"/>
    <s v="Consider true cause whether."/>
    <s v="Low"/>
    <s v="Social media"/>
    <x v="319"/>
    <d v="2023-06-01T06:25:02"/>
    <n v="5"/>
    <n v="456"/>
    <s v="Consider True Cause Whether."/>
    <s v="Denise Huang"/>
    <x v="0"/>
    <x v="0"/>
    <x v="0"/>
    <n v="2.3999999999650754"/>
  </r>
  <r>
    <n v="457"/>
    <s v="Christopher Peters"/>
    <s v="tinahughes@example.org"/>
    <n v="26"/>
    <s v="Other"/>
    <s v="Dyson Vacuum Cleaner"/>
    <d v="2021-01-30T00:00:00"/>
    <x v="4"/>
    <s v="Cancellation request"/>
    <s v="I'm having an issue with the {product_purchased}. Please assist. I'm concerned about the security of my {product_purchased} and would like to ensure that my data is safe."/>
    <x v="2"/>
    <m/>
    <s v="Low"/>
    <s v="Social media"/>
    <x v="5"/>
    <m/>
    <m/>
    <n v="457"/>
    <s v=""/>
    <s v="Christopher Peters"/>
    <x v="6"/>
    <x v="6"/>
    <x v="0"/>
    <s v=""/>
  </r>
  <r>
    <n v="458"/>
    <s v="Marissa Davis"/>
    <s v="adkinsdaniel@example.net"/>
    <n v="67"/>
    <s v="Other"/>
    <s v="Microsoft Office"/>
    <d v="2021-01-02T00:00:00"/>
    <x v="4"/>
    <s v="Software bug"/>
    <s v="I'm having an issue with the {product_purchased}. Please assist. &lt;iid=2B6A7C1a9-A2CC-4F39-9FB7-D4B49D7DA I've noticed that the issue occurs consistently when I use a specific feature or application on my {product_purchased}."/>
    <x v="0"/>
    <m/>
    <s v="Critical"/>
    <s v="Chat"/>
    <x v="320"/>
    <m/>
    <m/>
    <n v="458"/>
    <s v=""/>
    <s v="Marissa Davis"/>
    <x v="6"/>
    <x v="6"/>
    <x v="0"/>
    <s v=""/>
  </r>
  <r>
    <n v="459"/>
    <s v="Dana Flowers"/>
    <s v="baileyjohn@example.net"/>
    <n v="58"/>
    <s v="Male"/>
    <s v="Amazon Echo"/>
    <d v="2020-07-13T00:00:00"/>
    <x v="4"/>
    <s v="Delivery problem"/>
    <s v="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
    <x v="1"/>
    <s v="Should herself usually officer outside while issue."/>
    <s v="Low"/>
    <s v="Email"/>
    <x v="321"/>
    <d v="2023-06-01T11:28:05"/>
    <n v="5"/>
    <n v="459"/>
    <s v="Should Herself Usually Officer Outside While Issue."/>
    <s v="Dana Flowers"/>
    <x v="2"/>
    <x v="2"/>
    <x v="1"/>
    <n v="-9.8333333334303461"/>
  </r>
  <r>
    <n v="460"/>
    <s v="Denise Jones"/>
    <s v="michaelbell@example.net"/>
    <n v="40"/>
    <s v="Female"/>
    <s v="PlayStation"/>
    <d v="2021-02-20T00:00:00"/>
    <x v="3"/>
    <s v="Payment issue"/>
    <s v="I'm having an issue with the {product_purchased}. Please assist. {product_purchased}. Please assist._x000a__x000a_5._x000a__x000a_6._x000a__x000a_7. // If you see something is missing or if things don I've recently updated the firmware of my {product_purchased}, and the issue started happening afterward. Could it be related to the update?"/>
    <x v="1"/>
    <s v="Street fall truth once pay."/>
    <s v="Low"/>
    <s v="Email"/>
    <x v="322"/>
    <d v="2023-06-01T11:52:07"/>
    <n v="1"/>
    <n v="460"/>
    <s v="Street Fall Truth Once Pay."/>
    <s v="Denise Jones"/>
    <x v="4"/>
    <x v="4"/>
    <x v="0"/>
    <n v="-0.48333333333721384"/>
  </r>
  <r>
    <n v="461"/>
    <s v="Julia Davis"/>
    <s v="matthew81@example.net"/>
    <n v="38"/>
    <s v="Other"/>
    <s v="Lenovo ThinkPad"/>
    <d v="2021-11-16T00:00:00"/>
    <x v="0"/>
    <s v="Product setup"/>
    <s v="I'm having an issue with the {product_purchased}. Please assist._x000a__x000a_I'm not getting as much from this, it's more of a headache. Please help me fix it._x000a__x000a_I can't get on and off I've reviewed the troubleshooting steps on the official support website, but they didn't resolve the problem."/>
    <x v="2"/>
    <m/>
    <s v="Low"/>
    <s v="Social media"/>
    <x v="5"/>
    <m/>
    <m/>
    <n v="461"/>
    <s v=""/>
    <s v="Julia Davis"/>
    <x v="3"/>
    <x v="3"/>
    <x v="0"/>
    <s v=""/>
  </r>
  <r>
    <n v="462"/>
    <s v="Marissa Johnston"/>
    <s v="richardsyvonne@example.com"/>
    <n v="52"/>
    <s v="Other"/>
    <s v="Google Nest"/>
    <d v="2020-09-22T00:00:00"/>
    <x v="1"/>
    <s v="Delivery problem"/>
    <s v="I'm having an issue with the {product_purchased}. Please assist._x000a__x000a_It seems a bit late to my inbox, but I have been given a lot of info. I'm not sure whether it's all the same information or I've tried troubleshooting steps mentioned in the user manual, but the issue persists."/>
    <x v="1"/>
    <s v="Teach relate many five throughout maintain."/>
    <s v="Critical"/>
    <s v="Email"/>
    <x v="323"/>
    <d v="2023-06-01T13:29:11"/>
    <n v="3"/>
    <n v="462"/>
    <s v="Teach Relate Many Five Throughout Maintain."/>
    <s v="Marissa Johnston"/>
    <x v="9"/>
    <x v="9"/>
    <x v="1"/>
    <n v="14.233333333279006"/>
  </r>
  <r>
    <n v="463"/>
    <s v="Ryan Palmer"/>
    <s v="odixon@example.org"/>
    <n v="20"/>
    <s v="Other"/>
    <s v="LG Smart TV"/>
    <d v="2020-12-22T00:00:00"/>
    <x v="3"/>
    <s v="Account access"/>
    <s v="I'm having an issue with the {product_purchased}. Please assist._x000a__x000a_4. After adding a new product to the list it must be added to the list in order of purchase. You can do this using the Purchase.com I'm not sure if this issue is specific to my device or if others have reported similar problems."/>
    <x v="0"/>
    <m/>
    <s v="Medium"/>
    <s v="Social media"/>
    <x v="324"/>
    <m/>
    <m/>
    <n v="463"/>
    <s v=""/>
    <s v="Ryan Palmer"/>
    <x v="10"/>
    <x v="10"/>
    <x v="1"/>
    <s v=""/>
  </r>
  <r>
    <n v="464"/>
    <s v="Michael Miller"/>
    <s v="douglasvilla@example.com"/>
    <n v="51"/>
    <s v="Other"/>
    <s v="Canon EOS"/>
    <d v="2020-07-17T00:00:00"/>
    <x v="3"/>
    <s v="Cancellation request"/>
    <s v="I'm having an issue with the {product_purchased}. Please assist. :) https://gist.github.com/12371312/9b9ba40a2c7e7d35fd47c0d I've checked for software updates, and my {product_purchased} is already running the latest version."/>
    <x v="1"/>
    <s v="Evidence option everybody strong."/>
    <s v="Medium"/>
    <s v="Social media"/>
    <x v="325"/>
    <d v="2023-06-01T08:26:14"/>
    <n v="2"/>
    <n v="464"/>
    <s v="Evidence Option Everybody Strong."/>
    <s v="Michael Miller"/>
    <x v="2"/>
    <x v="2"/>
    <x v="1"/>
    <n v="2.5166666666627862"/>
  </r>
  <r>
    <n v="465"/>
    <s v="Dustin Smith"/>
    <s v="phillipnorton@example.com"/>
    <n v="32"/>
    <s v="Other"/>
    <s v="LG Smart TV"/>
    <d v="2021-10-17T00:00:00"/>
    <x v="2"/>
    <s v="Cancellation request"/>
    <s v="I'm having an issue with the {product_purchased}. Please assist._x000a__x000a_{product_purchased_count}_x000a__x000a__x000a_You won't be able to connect with anyone with that address._x000a__x000a_{product_purch I need assistance as soon as possible because it's affecting my work and productivity."/>
    <x v="0"/>
    <m/>
    <s v="Critical"/>
    <s v="Email"/>
    <x v="326"/>
    <m/>
    <m/>
    <n v="465"/>
    <s v=""/>
    <s v="Dustin Smith"/>
    <x v="7"/>
    <x v="7"/>
    <x v="0"/>
    <s v=""/>
  </r>
  <r>
    <n v="466"/>
    <s v="Scott Bennett"/>
    <s v="ybradshaw@example.net"/>
    <n v="58"/>
    <s v="Other"/>
    <s v="Samsung Galaxy"/>
    <d v="2020-02-27T00:00:00"/>
    <x v="3"/>
    <s v="Product recommendation"/>
    <s v="I'm having an issue with the {product_purchased}. Please assist. We have some issues on the product in our warehouses._x000a__x000a_You have already rated this item lower for review._x000a__x000a_Would you credit this item to a friend The issue I'm facing is intermittent. Sometimes it works fine, but other times it acts up unexpectedly."/>
    <x v="0"/>
    <m/>
    <s v="High"/>
    <s v="Chat"/>
    <x v="327"/>
    <m/>
    <m/>
    <n v="466"/>
    <s v=""/>
    <s v="Scott Bennett"/>
    <x v="4"/>
    <x v="4"/>
    <x v="1"/>
    <s v=""/>
  </r>
  <r>
    <n v="467"/>
    <s v="Norman Randolph"/>
    <s v="connor77@example.org"/>
    <n v="63"/>
    <s v="Male"/>
    <s v="Amazon Kindle"/>
    <d v="2021-08-01T00:00:00"/>
    <x v="0"/>
    <s v="Account access"/>
    <s v="I'm having an issue with the {product_purchased}. Please assist. This will allow us to make the upgrade in time for the game update._x000a__x000a_This update includes:_x000a__x000a_- Fix for issues with the purchase of the game I've noticed a peculiar error message popping up on my {product_purchased} screen. It says '{error_message}'. What does it mean?"/>
    <x v="2"/>
    <m/>
    <s v="Medium"/>
    <s v="Email"/>
    <x v="5"/>
    <m/>
    <m/>
    <n v="467"/>
    <s v=""/>
    <s v="Norman Randolph"/>
    <x v="5"/>
    <x v="5"/>
    <x v="0"/>
    <s v=""/>
  </r>
  <r>
    <n v="468"/>
    <s v="Dean Jones"/>
    <s v="jonathan30@example.net"/>
    <n v="19"/>
    <s v="Female"/>
    <s v="Microsoft Xbox Controller"/>
    <d v="2020-04-26T00:00:00"/>
    <x v="1"/>
    <s v="Delivery problem"/>
    <s v="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
    <x v="1"/>
    <s v="Human short question tend."/>
    <s v="Critical"/>
    <s v="Chat"/>
    <x v="328"/>
    <d v="2023-06-01T07:01:20"/>
    <n v="5"/>
    <n v="468"/>
    <s v="Human Short Question Tend."/>
    <s v="Dean Jones"/>
    <x v="11"/>
    <x v="11"/>
    <x v="1"/>
    <n v="-6.1333333332440816"/>
  </r>
  <r>
    <n v="469"/>
    <s v="Edward Scott"/>
    <s v="mmelton@example.net"/>
    <n v="38"/>
    <s v="Female"/>
    <s v="GoPro Action Camera"/>
    <d v="2020-09-16T00:00:00"/>
    <x v="2"/>
    <s v="Network problem"/>
    <s v="I'm having an issue with the {product_purchased}. Please assist._x000a__x000a_[1] http://www.shiftinggear.com/product/dv/_x000a__x000a_Other Products_x000a__x000a_1.0.8 - New I've already contacted customer support multiple times, but the issue remains unresolved."/>
    <x v="1"/>
    <s v="Station word best know."/>
    <s v="Low"/>
    <s v="Email"/>
    <x v="329"/>
    <d v="2023-05-31T23:16:22"/>
    <n v="2"/>
    <n v="469"/>
    <s v="Station Word Best Know."/>
    <s v="Edward Scott"/>
    <x v="9"/>
    <x v="9"/>
    <x v="1"/>
    <n v="-5.71666666661622"/>
  </r>
  <r>
    <n v="470"/>
    <s v="Joshua Peters"/>
    <s v="larry32@example.com"/>
    <n v="19"/>
    <s v="Other"/>
    <s v="GoPro Action Camera"/>
    <d v="2021-10-17T00:00:00"/>
    <x v="0"/>
    <s v="Account access"/>
    <s v="I'm having an issue with the {product_purchased}. Please assist._x000a__x000a_My $0.50 price is currently $7.99. It hasn't yet been updated._x000a__x000a_The same problem was reported in a previous thread I rely heavily on my {product_purchased} for my daily tasks, and this issue is hindering my productivity."/>
    <x v="2"/>
    <m/>
    <s v="Low"/>
    <s v="Social media"/>
    <x v="5"/>
    <m/>
    <m/>
    <n v="470"/>
    <s v=""/>
    <s v="Joshua Peters"/>
    <x v="7"/>
    <x v="7"/>
    <x v="0"/>
    <s v=""/>
  </r>
  <r>
    <n v="471"/>
    <s v="Michael Hammond"/>
    <s v="austinmichele@example.com"/>
    <n v="65"/>
    <s v="Other"/>
    <s v="Nintendo Switch"/>
    <d v="2021-04-26T00:00:00"/>
    <x v="4"/>
    <s v="Data loss"/>
    <s v="I'm having an issue with the {product_purchased}. Please assist._x000a__x000a_Please enable JavaScript to view the comments powered by Disqus. Thanks very much._x000a__x000a_Disqus I've checked the device settings and made sure that everything is configured correctly."/>
    <x v="1"/>
    <s v="Number wonder scene act top adult meet."/>
    <s v="Critical"/>
    <s v="Phone"/>
    <x v="330"/>
    <d v="2023-06-01T12:24:25"/>
    <n v="3"/>
    <n v="471"/>
    <s v="Number Wonder Scene Act Top Adult Meet."/>
    <s v="Michael Hammond"/>
    <x v="11"/>
    <x v="11"/>
    <x v="0"/>
    <n v="-7.2666666667792015"/>
  </r>
  <r>
    <n v="472"/>
    <s v="Samantha Ryan"/>
    <s v="emanning@example.org"/>
    <n v="38"/>
    <s v="Female"/>
    <s v="Asus ROG"/>
    <d v="2020-11-27T00:00:00"/>
    <x v="3"/>
    <s v="Product compatibility"/>
    <s v="I've noticed a software bug in the {product_purchased} app. It's causing data loss and unexpected errors. How can I resolve this issue?_x000a__x000a_Try disabling ads from the app once it's active for more than 15 minutes I've noticed that the issue occurs consistently when I use a specific feature or application on my {product_purchased}."/>
    <x v="0"/>
    <m/>
    <s v="High"/>
    <s v="Social media"/>
    <x v="331"/>
    <m/>
    <m/>
    <n v="472"/>
    <s v=""/>
    <s v="Samantha Ryan"/>
    <x v="3"/>
    <x v="3"/>
    <x v="1"/>
    <s v=""/>
  </r>
  <r>
    <n v="473"/>
    <s v="Amanda Davis"/>
    <s v="lisamorales@example.net"/>
    <n v="42"/>
    <s v="Female"/>
    <s v="Samsung Soundbar"/>
    <d v="2021-06-04T00:00:00"/>
    <x v="2"/>
    <s v="Refund request"/>
    <s v="I've forgotten my password for my {product_purchased} account, and the password reset option is not working. How can I recover my account?_x000a__x000a_Contact Your Tech Support I'm unable to find the option to perform the desired action in the {product_purchased}. Could you please guide me through the steps?"/>
    <x v="1"/>
    <s v="Important simply law force against seat represent business."/>
    <s v="Medium"/>
    <s v="Phone"/>
    <x v="332"/>
    <d v="2023-06-01T10:51:26"/>
    <n v="4"/>
    <n v="473"/>
    <s v="Important Simply Law Force Against Seat Represent Business."/>
    <s v="Amanda Davis"/>
    <x v="8"/>
    <x v="8"/>
    <x v="0"/>
    <n v="-2.3666666666977108"/>
  </r>
  <r>
    <n v="474"/>
    <s v="James Escobar"/>
    <s v="huertaryan@example.com"/>
    <n v="32"/>
    <s v="Male"/>
    <s v="Adobe Photoshop"/>
    <d v="2021-10-08T00:00:00"/>
    <x v="0"/>
    <s v="Hardware issue"/>
    <s v="I'm having an issue with the {product_purchased}. Please assist. */ protected &lt;StringProperty Name = &quot;product_purchased_ID&quot; Value = &quot;5C0F4C7E2-845F- I've performed a factory reset on my {product_purchased}, hoping it would resolve the problem, but it didn't help."/>
    <x v="2"/>
    <m/>
    <s v="Medium"/>
    <s v="Phone"/>
    <x v="5"/>
    <m/>
    <m/>
    <n v="474"/>
    <s v=""/>
    <s v="James Escobar"/>
    <x v="7"/>
    <x v="7"/>
    <x v="0"/>
    <s v=""/>
  </r>
  <r>
    <n v="475"/>
    <s v="Holly Simon"/>
    <s v="oconnoremma@example.net"/>
    <n v="60"/>
    <s v="Other"/>
    <s v="Canon DSLR Camera"/>
    <d v="2021-12-02T00:00:00"/>
    <x v="3"/>
    <s v="Account access"/>
    <s v="I'm having an issue with the {product_purchased}. Please assist._x000a__x000a_(c) You must notify the person purchasing the product._x000a__x000a_(d) I can help you with any other important or necessary expenses or support needs I've followed online tutorials and community forums to troubleshoot the issue, but no luck so far."/>
    <x v="1"/>
    <s v="Health rest catch Republican."/>
    <s v="Low"/>
    <s v="Social media"/>
    <x v="333"/>
    <d v="2023-06-01T02:25:30"/>
    <n v="1"/>
    <n v="475"/>
    <s v="Health Rest Catch Republican."/>
    <s v="Holly Simon"/>
    <x v="10"/>
    <x v="10"/>
    <x v="0"/>
    <n v="-9.46666666661622"/>
  </r>
  <r>
    <n v="476"/>
    <s v="Matthew Wilson"/>
    <s v="wilsondavid@example.org"/>
    <n v="45"/>
    <s v="Male"/>
    <s v="LG Washing Machine"/>
    <d v="2020-06-28T00:00:00"/>
    <x v="1"/>
    <s v="Display issue"/>
    <s v="I'm having an issue with the {product_purchased}. Please assist._x000a__x000a_Purchased items on this list are non-refundable and cannot be returned, exchanged or held. Please call 311 for details._x000a__x000a_These I'm worried that the issue might be hardware-related and might require repair or replacement."/>
    <x v="2"/>
    <m/>
    <s v="High"/>
    <s v="Chat"/>
    <x v="5"/>
    <m/>
    <m/>
    <n v="476"/>
    <s v=""/>
    <s v="Matthew Wilson"/>
    <x v="8"/>
    <x v="8"/>
    <x v="1"/>
    <s v=""/>
  </r>
  <r>
    <n v="477"/>
    <s v="Hunter Armstrong"/>
    <s v="schultzdaniel@example.net"/>
    <n v="59"/>
    <s v="Female"/>
    <s v="HP Pavilion"/>
    <d v="2020-08-30T00:00:00"/>
    <x v="4"/>
    <s v="Installation support"/>
    <s v="I'm having an issue with the {product_purchased}. Please assist. I've checked for software updates, and my {product_purchased} is already running the latest version."/>
    <x v="2"/>
    <m/>
    <s v="Low"/>
    <s v="Social media"/>
    <x v="5"/>
    <m/>
    <m/>
    <n v="477"/>
    <s v=""/>
    <s v="Hunter Armstrong"/>
    <x v="5"/>
    <x v="5"/>
    <x v="1"/>
    <s v=""/>
  </r>
  <r>
    <n v="478"/>
    <s v="Sandra Hale"/>
    <s v="ritterwalter@example.org"/>
    <n v="45"/>
    <s v="Male"/>
    <s v="Sony PlayStation"/>
    <d v="2021-10-14T00:00:00"/>
    <x v="2"/>
    <s v="Installation support"/>
    <s v="I'm having an issue with the {product_purchased}. Please assist. Please support this resource by signing up to our newsletter. Thank you._x000a__x000a_Product Purchase | Product Purchase | Product Purchase | Product Purchase_x000a__x000a_Product Purchase | Product I've followed online tutorials and community forums to troubleshoot the issue, but no luck so far."/>
    <x v="2"/>
    <m/>
    <s v="Critical"/>
    <s v="Email"/>
    <x v="5"/>
    <m/>
    <m/>
    <n v="478"/>
    <s v=""/>
    <s v="Sandra Hale"/>
    <x v="7"/>
    <x v="7"/>
    <x v="0"/>
    <s v=""/>
  </r>
  <r>
    <n v="479"/>
    <s v="James David"/>
    <s v="james81@example.org"/>
    <n v="38"/>
    <s v="Female"/>
    <s v="Lenovo ThinkPad"/>
    <d v="2021-10-11T00:00:00"/>
    <x v="1"/>
    <s v="Software bug"/>
    <s v="I'm having an issue with the {product_purchased}. Please assist._x000a__x000a_The seller says on 3/1/16_x000a__x000a_The base plate is missing a metal bracket._x000a__x000a_The base plate and the &quot;C&quot; on This problem started occurring after the recent software update. I haven't made any other changes to the device."/>
    <x v="0"/>
    <m/>
    <s v="Low"/>
    <s v="Social media"/>
    <x v="334"/>
    <m/>
    <m/>
    <n v="479"/>
    <s v=""/>
    <s v="James David"/>
    <x v="7"/>
    <x v="7"/>
    <x v="0"/>
    <s v=""/>
  </r>
  <r>
    <n v="480"/>
    <s v="Samantha Vega"/>
    <s v="hhall@example.com"/>
    <n v="46"/>
    <s v="Male"/>
    <s v="Dell XPS"/>
    <d v="2020-01-07T00:00:00"/>
    <x v="4"/>
    <s v="Product setup"/>
    <s v="I'm having an issue with the {product_purchased}. Please assist. (This means I'm in no way responsible as to which products you buy or what brand of product it was on.) I'm concerned about the security of my {product_purchased} and would like to ensure that my data is safe."/>
    <x v="2"/>
    <m/>
    <s v="Critical"/>
    <s v="Phone"/>
    <x v="5"/>
    <m/>
    <m/>
    <n v="480"/>
    <s v=""/>
    <s v="Samantha Vega"/>
    <x v="6"/>
    <x v="6"/>
    <x v="1"/>
    <s v=""/>
  </r>
  <r>
    <n v="481"/>
    <s v="Brianna Ramos"/>
    <s v="kmorales@example.com"/>
    <n v="56"/>
    <s v="Female"/>
    <s v="Bose SoundLink Speaker"/>
    <d v="2021-03-19T00:00:00"/>
    <x v="2"/>
    <s v="Product recommendation"/>
    <s v="I'm having an issue with the {product_purchased}. Please assist._x000a__x000a_&quot;Thanks for your help! You have already created the best experience at the best price. This one won't cost you anywhere near $50 for a regular I've checked the device settings and made sure that everything is configured correctly."/>
    <x v="2"/>
    <m/>
    <s v="Medium"/>
    <s v="Email"/>
    <x v="5"/>
    <m/>
    <m/>
    <n v="481"/>
    <s v=""/>
    <s v="Brianna Ramos"/>
    <x v="0"/>
    <x v="0"/>
    <x v="0"/>
    <s v=""/>
  </r>
  <r>
    <n v="482"/>
    <s v="Arthur Massey"/>
    <s v="castillotheodore@example.org"/>
    <n v="21"/>
    <s v="Male"/>
    <s v="Nintendo Switch Pro Controller"/>
    <d v="2020-01-10T00:00:00"/>
    <x v="2"/>
    <s v="Refund request"/>
    <s v="I'm having an issue with the {product_purchased}. Please assist. I've checked the device settings and made sure that everything is configured correctly."/>
    <x v="0"/>
    <m/>
    <s v="High"/>
    <s v="Chat"/>
    <x v="335"/>
    <m/>
    <m/>
    <n v="482"/>
    <s v=""/>
    <s v="Arthur Massey"/>
    <x v="6"/>
    <x v="6"/>
    <x v="1"/>
    <s v=""/>
  </r>
  <r>
    <n v="483"/>
    <s v="Matthew Dominguez"/>
    <s v="jasonwallace@example.org"/>
    <n v="52"/>
    <s v="Female"/>
    <s v="Garmin Forerunner"/>
    <d v="2021-09-13T00:00:00"/>
    <x v="0"/>
    <s v="Peripheral compatibility"/>
    <s v="My {product_purchased} is making strange noises and not functioning properly. I suspect there might be a hardware issue. Can you please help me with this? Thanks_x000a__x000a_The following instructions are for the latest firmware version of the Nexus 5 I've recently updated the firmware of my {product_purchased}, and the issue started happening afterward. Could it be related to the update?"/>
    <x v="2"/>
    <m/>
    <s v="Medium"/>
    <s v="Email"/>
    <x v="5"/>
    <m/>
    <m/>
    <n v="483"/>
    <s v=""/>
    <s v="Matthew Dominguez"/>
    <x v="9"/>
    <x v="9"/>
    <x v="0"/>
    <s v=""/>
  </r>
  <r>
    <n v="484"/>
    <s v="Brandi Torres"/>
    <s v="janetfox@example.com"/>
    <n v="37"/>
    <s v="Other"/>
    <s v="Amazon Kindle"/>
    <d v="2020-09-24T00:00:00"/>
    <x v="0"/>
    <s v="Product setup"/>
    <s v="My {product_purchased} is making strange noises and not functioning properly. I suspect there might be a hardware issue. Can you please help me with this?_x000a__x000a_Sorry for the inconvenience, I am now using my iMac Pro. I'm worried that the issue might be hardware-related and might require repair or replacement."/>
    <x v="1"/>
    <s v="Meet discuss answer us specific remain."/>
    <s v="Low"/>
    <s v="Phone"/>
    <x v="336"/>
    <d v="2023-06-01T00:26:41"/>
    <n v="5"/>
    <n v="484"/>
    <s v="Meet Discuss Answer Us Specific Remain."/>
    <s v="Brandi Torres"/>
    <x v="9"/>
    <x v="9"/>
    <x v="1"/>
    <n v="-21.216666666674428"/>
  </r>
  <r>
    <n v="485"/>
    <s v="Carrie Wise"/>
    <s v="coopergloria@example.net"/>
    <n v="70"/>
    <s v="Female"/>
    <s v="Canon DSLR Camera"/>
    <d v="2021-07-25T00:00:00"/>
    <x v="0"/>
    <s v="Data loss"/>
    <s v="I'm having an issue with the {product_purchased}. Please assist._x000a__x000a_&lt;script type=&quot;text/javascript&quot;&gt; var productID = document.getElementById('product_purchases'); if (!productID.length) I've checked for any available software updates for my {product_purchased}, but there are none."/>
    <x v="1"/>
    <s v="Ok appear ahead director have his consumer."/>
    <s v="Critical"/>
    <s v="Chat"/>
    <x v="337"/>
    <d v="2023-06-01T07:18:43"/>
    <n v="5"/>
    <n v="485"/>
    <s v="Ok Appear Ahead Director Have His Consumer."/>
    <s v="Carrie Wise"/>
    <x v="2"/>
    <x v="2"/>
    <x v="0"/>
    <n v="-10.916666666627862"/>
  </r>
  <r>
    <n v="486"/>
    <s v="Karen Torres"/>
    <s v="gabriellamcdonald@example.org"/>
    <n v="33"/>
    <s v="Female"/>
    <s v="Dyson Vacuum Cleaner"/>
    <d v="2021-06-20T00:00:00"/>
    <x v="3"/>
    <s v="Product compatibility"/>
    <s v="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
    <x v="1"/>
    <s v="Event mention near whatever star stuff store."/>
    <s v="Medium"/>
    <s v="Phone"/>
    <x v="338"/>
    <d v="2023-06-01T12:23:44"/>
    <n v="5"/>
    <n v="486"/>
    <s v="Event Mention Near Whatever Star Stuff Store."/>
    <s v="Karen Torres"/>
    <x v="8"/>
    <x v="8"/>
    <x v="0"/>
    <n v="11.749999999883585"/>
  </r>
  <r>
    <n v="487"/>
    <s v="Seth Johnson"/>
    <s v="stevenmiller@example.net"/>
    <n v="39"/>
    <s v="Other"/>
    <s v="Dell XPS"/>
    <d v="2021-11-15T00:00:00"/>
    <x v="4"/>
    <s v="Cancellation request"/>
    <s v="I'm having an issue with the {product_purchased}. Please assist._x000a__x000a_What type of product are we looking for?_x000a__x000a_An overview of the product's characteristics should be provided, and there may be no other information presented for I've tried troubleshooting steps mentioned in the user manual, but the issue persists."/>
    <x v="0"/>
    <m/>
    <s v="High"/>
    <s v="Email"/>
    <x v="339"/>
    <m/>
    <m/>
    <n v="487"/>
    <s v=""/>
    <s v="Seth Johnson"/>
    <x v="3"/>
    <x v="3"/>
    <x v="0"/>
    <s v=""/>
  </r>
  <r>
    <n v="488"/>
    <s v="Patricia Moore"/>
    <s v="johnsonapril@example.net"/>
    <n v="60"/>
    <s v="Female"/>
    <s v="Sony Xperia"/>
    <d v="2021-04-05T00:00:00"/>
    <x v="0"/>
    <s v="Data loss"/>
    <s v="I'm encountering a software bug in the {product_purchased}. Whenever I try to perform a specific action, the application crashes. Are there any updates or fixes available?_x000a__x000a_The first thing that we recommend is to always update the software I've tried clearing the cache and data for the {product_purchased} app, but the issue persists."/>
    <x v="2"/>
    <m/>
    <s v="Critical"/>
    <s v="Chat"/>
    <x v="5"/>
    <m/>
    <m/>
    <n v="488"/>
    <s v=""/>
    <s v="Patricia Moore"/>
    <x v="11"/>
    <x v="11"/>
    <x v="0"/>
    <s v=""/>
  </r>
  <r>
    <n v="489"/>
    <s v="Lucas Bell"/>
    <s v="eoconnor@example.net"/>
    <n v="63"/>
    <s v="Other"/>
    <s v="Canon DSLR Camera"/>
    <d v="2021-09-18T00:00:00"/>
    <x v="1"/>
    <s v="Network problem"/>
    <s v="I'm having an issue with the {product_purchased}. Please assist._x000a__x000a_For a list of specific devices, please contact us._x000a__x000a__x000a_If your product is not listed in the list on this page, please see our Help Center I've performed a factory reset on my {product_purchased}, hoping it would resolve the problem, but it didn't help."/>
    <x v="2"/>
    <m/>
    <s v="Medium"/>
    <s v="Email"/>
    <x v="5"/>
    <m/>
    <m/>
    <n v="489"/>
    <s v=""/>
    <s v="Lucas Bell"/>
    <x v="9"/>
    <x v="9"/>
    <x v="0"/>
    <s v=""/>
  </r>
  <r>
    <n v="490"/>
    <s v="Todd Estrada"/>
    <s v="john49@example.com"/>
    <n v="50"/>
    <s v="Other"/>
    <s v="Asus ROG"/>
    <d v="2020-09-08T00:00:00"/>
    <x v="2"/>
    <s v="Hardware issue"/>
    <s v="My {product_purchased} is making strange noises and not functioning properly. I suspect there might be a hardware issue. Can you please help me with this? Thanks,_x000a__x000a__x000a_Trent O'Neil_x000a__x000a_Founder and Sales Manager I've performed a factory reset on my {product_purchased}, hoping it would resolve the problem, but it didn't help."/>
    <x v="2"/>
    <m/>
    <s v="High"/>
    <s v="Phone"/>
    <x v="5"/>
    <m/>
    <m/>
    <n v="490"/>
    <s v=""/>
    <s v="Todd Estrada"/>
    <x v="9"/>
    <x v="9"/>
    <x v="1"/>
    <s v=""/>
  </r>
  <r>
    <n v="491"/>
    <s v="William Nelson"/>
    <s v="andre05@example.net"/>
    <n v="46"/>
    <s v="Male"/>
    <s v="Microsoft Office"/>
    <d v="2021-08-03T00:00:00"/>
    <x v="1"/>
    <s v="Display issue"/>
    <s v="I'm having an issue with the {product_purchased}. Please assist. &quot;_x000a__x000a_&quot; In order to avoid this error (via the search engine, we did make some changes with new users and their feedback) a new tab is created I've noticed a sudden decrease in battery life on my {product_purchased}. It used to last much longer."/>
    <x v="0"/>
    <m/>
    <s v="Low"/>
    <s v="Social media"/>
    <x v="340"/>
    <m/>
    <m/>
    <n v="491"/>
    <s v=""/>
    <s v="William Nelson"/>
    <x v="5"/>
    <x v="5"/>
    <x v="0"/>
    <s v=""/>
  </r>
  <r>
    <n v="492"/>
    <s v="Connie Tapia"/>
    <s v="lwong@example.org"/>
    <n v="31"/>
    <s v="Female"/>
    <s v="Bose QuietComfort"/>
    <d v="2021-12-22T00:00:00"/>
    <x v="0"/>
    <s v="Display issue"/>
    <s v="I'm having an issue with the {product_purchased}. Please assist._x000a__x000a_* {Product_Purchased_} must be the product's last purchase._x000a__x000a_* Please fisheries.com will check all available fisheries for each The issue I'm facing is intermittent. Sometimes it works fine, but other times it acts up unexpectedly."/>
    <x v="2"/>
    <m/>
    <s v="High"/>
    <s v="Social media"/>
    <x v="5"/>
    <m/>
    <m/>
    <n v="492"/>
    <s v=""/>
    <s v="Connie Tapia"/>
    <x v="10"/>
    <x v="10"/>
    <x v="0"/>
    <s v=""/>
  </r>
  <r>
    <n v="493"/>
    <s v="Susan Green MD"/>
    <s v="smithjames@example.com"/>
    <n v="66"/>
    <s v="Male"/>
    <s v="Autodesk AutoCAD"/>
    <d v="2020-03-16T00:00:00"/>
    <x v="1"/>
    <s v="Account access"/>
    <s v="I'm having an issue with the {product_purchased}. Please assist. I need it as soon as possible! Thank you._x000a__x000a_7.3.1 The product number of the product is now displayed, or can be added now I've noticed a peculiar error message popping up on my {product_purchased} screen. It says '{error_message}'. What does it mean?"/>
    <x v="1"/>
    <s v="Event cell sign."/>
    <s v="Critical"/>
    <s v="Chat"/>
    <x v="341"/>
    <d v="2023-06-01T06:56:55"/>
    <n v="4"/>
    <n v="493"/>
    <s v="Event Cell Sign."/>
    <s v="Susan Green MD"/>
    <x v="0"/>
    <x v="0"/>
    <x v="1"/>
    <n v="-9.9166666666860692"/>
  </r>
  <r>
    <n v="494"/>
    <s v="Crystal Bell"/>
    <s v="lroberts@example.com"/>
    <n v="64"/>
    <s v="Female"/>
    <s v="Canon DSLR Camera"/>
    <d v="2020-04-27T00:00:00"/>
    <x v="4"/>
    <s v="Payment issue"/>
    <s v="I'm facing issues logging into my {product_purchased} account. It says my account is locked. What should I do to unlock it?_x000a__x000a_If you have any questions or concerns about logging into the site, please don't hesitate I've performed a factory reset on my {product_purchased}, hoping it would resolve the problem, but it didn't help."/>
    <x v="2"/>
    <m/>
    <s v="Critical"/>
    <s v="Phone"/>
    <x v="5"/>
    <m/>
    <m/>
    <n v="494"/>
    <s v=""/>
    <s v="Crystal Bell"/>
    <x v="11"/>
    <x v="11"/>
    <x v="1"/>
    <s v=""/>
  </r>
  <r>
    <n v="495"/>
    <s v="Cody Ewing"/>
    <s v="staffordlauren@example.com"/>
    <n v="63"/>
    <s v="Other"/>
    <s v="GoPro Action Camera"/>
    <d v="2020-02-24T00:00:00"/>
    <x v="1"/>
    <s v="Product recommendation"/>
    <s v="I'm having an issue with the {product_purchased}. Please assist._x000a__x000a_Product ID: 294823_x000a__x000a_Model: D3-M3_x000a__x000a_Year: 2015_x000a__x000a_Grade: B2_x000a__x000a_Grade point: I'm experiencing this issue on multiple devices of the same model, so it seems to be a widespread problem."/>
    <x v="2"/>
    <m/>
    <s v="Low"/>
    <s v="Phone"/>
    <x v="5"/>
    <m/>
    <m/>
    <n v="495"/>
    <s v=""/>
    <s v="Cody Ewing"/>
    <x v="4"/>
    <x v="4"/>
    <x v="1"/>
    <s v=""/>
  </r>
  <r>
    <n v="496"/>
    <s v="Kenneth Larson"/>
    <s v="walexander@example.com"/>
    <n v="33"/>
    <s v="Other"/>
    <s v="Fitbit Charge"/>
    <d v="2021-12-04T00:00:00"/>
    <x v="0"/>
    <s v="Account access"/>
    <s v="I'm having an issue with the {product_purchased}. Please assist._x000a__x000a_I'm also having an issue with the {product_purchased}. Please assist. Please help us fix this. This is a big issue since we I'm concerned about the security of my {product_purchased} and would like to ensure that my data is safe."/>
    <x v="1"/>
    <s v="Could oil threat."/>
    <s v="Low"/>
    <s v="Social media"/>
    <x v="342"/>
    <d v="2023-06-01T21:03:59"/>
    <n v="1"/>
    <n v="496"/>
    <s v="Could Oil Threat."/>
    <s v="Kenneth Larson"/>
    <x v="10"/>
    <x v="10"/>
    <x v="0"/>
    <n v="15.366666666639503"/>
  </r>
  <r>
    <n v="497"/>
    <s v="Michael Morgan"/>
    <s v="angelakelley@example.com"/>
    <n v="66"/>
    <s v="Other"/>
    <s v="Sony PlayStation"/>
    <d v="2020-11-06T00:00:00"/>
    <x v="0"/>
    <s v="Installation support"/>
    <s v="There seems to be a hardware problem with my {product_purchased}. The screen is flickering, and I'm unable to use it. What should I do?_x000a__x000a_You can help out by creating a new task, and create a new I'm unable to find the option to perform the desired action in the {product_purchased}. Could you please guide me through the steps?"/>
    <x v="1"/>
    <s v="Traditional performance you administration car."/>
    <s v="Medium"/>
    <s v="Phone"/>
    <x v="343"/>
    <d v="2023-06-01T11:38:00"/>
    <n v="1"/>
    <n v="497"/>
    <s v="Traditional Performance You Administration Car."/>
    <s v="Michael Morgan"/>
    <x v="3"/>
    <x v="3"/>
    <x v="1"/>
    <n v="6.2166666666744277"/>
  </r>
  <r>
    <n v="498"/>
    <s v="Darrell Cook"/>
    <s v="theresa00@example.net"/>
    <n v="70"/>
    <s v="Male"/>
    <s v="Bose SoundLink Speaker"/>
    <d v="2021-01-11T00:00:00"/>
    <x v="3"/>
    <s v="Software bug"/>
    <s v="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
    <x v="2"/>
    <m/>
    <s v="Medium"/>
    <s v="Phone"/>
    <x v="5"/>
    <m/>
    <m/>
    <n v="498"/>
    <s v=""/>
    <s v="Darrell Cook"/>
    <x v="6"/>
    <x v="6"/>
    <x v="0"/>
    <s v=""/>
  </r>
  <r>
    <n v="499"/>
    <s v="Jillian Hester"/>
    <s v="diazjanice@example.org"/>
    <n v="38"/>
    <s v="Female"/>
    <s v="Nikon D"/>
    <d v="2021-01-04T00:00:00"/>
    <x v="3"/>
    <s v="Refund request"/>
    <s v="I'm having an issue with the {product_purchased}. Please assist._x000a__x000a_If you wish to request a refund, please send an email to info@cadetv.net. Please send the email to [email protected]. I've followed online tutorials and community forums to troubleshoot the issue, but no luck so far."/>
    <x v="2"/>
    <m/>
    <s v="Critical"/>
    <s v="Email"/>
    <x v="5"/>
    <m/>
    <m/>
    <n v="499"/>
    <s v=""/>
    <s v="Jillian Hester"/>
    <x v="6"/>
    <x v="6"/>
    <x v="0"/>
    <s v=""/>
  </r>
  <r>
    <n v="500"/>
    <s v="William Mccann"/>
    <s v="richard23@example.com"/>
    <n v="58"/>
    <s v="Other"/>
    <s v="Nikon D"/>
    <d v="2020-05-18T00:00:00"/>
    <x v="1"/>
    <s v="Product setup"/>
    <s v="I'm having an issue with the {product_purchased}. Please assist._x000a__x000a_[27/12/2014, 5:02:00 PM] Tesseract: he said that the next part has to be paid for itself and I rely heavily on my {product_purchased} for my daily tasks, and this issue is hindering my productivity."/>
    <x v="2"/>
    <m/>
    <s v="Critical"/>
    <s v="Email"/>
    <x v="5"/>
    <m/>
    <m/>
    <n v="500"/>
    <s v=""/>
    <s v="William Mccann"/>
    <x v="1"/>
    <x v="1"/>
    <x v="1"/>
    <s v=""/>
  </r>
  <r>
    <n v="501"/>
    <s v="Scott Turner"/>
    <s v="sheila90@example.com"/>
    <n v="66"/>
    <s v="Other"/>
    <s v="Garmin Forerunner"/>
    <d v="2020-08-22T00:00:00"/>
    <x v="2"/>
    <s v="Product compatibility"/>
    <s v="I'm having an issue with the {product_purchased}. Please assist._x000a__x000a_If I have purchased merchandise for a given character or title but did not receive these at the initial sale, please let me know in an email. I'm concerned about the security of my {product_purchased} and would like to ensure that my data is safe."/>
    <x v="1"/>
    <s v="Road themselves sing activity manage important."/>
    <s v="High"/>
    <s v="Chat"/>
    <x v="344"/>
    <d v="2023-06-01T16:30:07"/>
    <n v="5"/>
    <n v="501"/>
    <s v="Road Themselves Sing Activity Manage Important."/>
    <s v="Scott Turner"/>
    <x v="5"/>
    <x v="5"/>
    <x v="1"/>
    <n v="8.5166666666627862"/>
  </r>
  <r>
    <n v="502"/>
    <s v="April Rogers"/>
    <s v="shelley50@example.org"/>
    <n v="59"/>
    <s v="Female"/>
    <s v="Canon DSLR Camera"/>
    <d v="2021-05-29T00:00:00"/>
    <x v="1"/>
    <s v="Hardware issue"/>
    <s v="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
    <x v="1"/>
    <s v="Doctor owner party pattern prove face condition."/>
    <s v="Critical"/>
    <s v="Phone"/>
    <x v="345"/>
    <d v="2023-06-01T17:52:08"/>
    <n v="2"/>
    <n v="502"/>
    <s v="Doctor Owner Party Pattern Prove Face Condition."/>
    <s v="April Rogers"/>
    <x v="1"/>
    <x v="1"/>
    <x v="0"/>
    <n v="0.2333333333954215"/>
  </r>
  <r>
    <n v="503"/>
    <s v="Megan Wolf"/>
    <s v="tony64@example.org"/>
    <n v="25"/>
    <s v="Female"/>
    <s v="Microsoft Xbox Controller"/>
    <d v="2021-06-10T00:00:00"/>
    <x v="0"/>
    <s v="Product recommendation"/>
    <s v="I'm having an issue with the {product_purchased}. Please assist._x000a__x000a_Please be aware that on most mobile devices, the mobile version of the app may not display the data for an exact number (for example: the product name I'm concerned about the security of my {product_purchased} and would like to ensure that my data is safe."/>
    <x v="2"/>
    <m/>
    <s v="High"/>
    <s v="Social media"/>
    <x v="5"/>
    <m/>
    <m/>
    <n v="503"/>
    <s v=""/>
    <s v="Megan Wolf"/>
    <x v="8"/>
    <x v="8"/>
    <x v="0"/>
    <s v=""/>
  </r>
  <r>
    <n v="504"/>
    <s v="William Lane"/>
    <s v="igonzales@example.org"/>
    <n v="43"/>
    <s v="Female"/>
    <s v="Sony Xperia"/>
    <d v="2021-08-20T00:00:00"/>
    <x v="0"/>
    <s v="Cancellation request"/>
    <s v="I'm having an issue with the {product_purchased}. Please assist._x000a__x000a_Thank you for your question, and may this guide help you in resolving this issue. Please add any details you may have to it. I've recently updated the firmware of my {product_purchased}, and the issue started happening afterward. Could it be related to the update?"/>
    <x v="1"/>
    <s v="Seem door serve week scene do entire Congress."/>
    <s v="Medium"/>
    <s v="Phone"/>
    <x v="346"/>
    <d v="2023-06-01T17:04:12"/>
    <n v="3"/>
    <n v="504"/>
    <s v="Seem Door Serve Week Scene Do Entire Congress."/>
    <s v="William Lane"/>
    <x v="5"/>
    <x v="5"/>
    <x v="0"/>
    <n v="3.4333333333488554"/>
  </r>
  <r>
    <n v="505"/>
    <s v="Jillian Lawson"/>
    <s v="brownbradley@example.com"/>
    <n v="39"/>
    <s v="Female"/>
    <s v="Sony PlayStation"/>
    <d v="2020-10-14T00:00:00"/>
    <x v="3"/>
    <s v="Account access"/>
    <s v="I'm having an issue with the {product_purchased}. Please assist. Please let me know my error._x000a__x000a_[2017.08.11 24:18:54] [Client thread/INFO] [jew plaster]: Got this I've followed online tutorials and community forums to troubleshoot the issue, but no luck so far."/>
    <x v="0"/>
    <m/>
    <s v="Low"/>
    <s v="Email"/>
    <x v="347"/>
    <m/>
    <m/>
    <n v="505"/>
    <s v=""/>
    <s v="Jillian Lawson"/>
    <x v="7"/>
    <x v="7"/>
    <x v="1"/>
    <s v=""/>
  </r>
  <r>
    <n v="506"/>
    <s v="Justin Park"/>
    <s v="sheltongary@example.org"/>
    <n v="33"/>
    <s v="Male"/>
    <s v="Philips Hue Lights"/>
    <d v="2021-04-09T00:00:00"/>
    <x v="1"/>
    <s v="Peripheral compatibility"/>
    <s v="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
    <x v="0"/>
    <m/>
    <s v="Critical"/>
    <s v="Social media"/>
    <x v="348"/>
    <m/>
    <m/>
    <n v="506"/>
    <s v=""/>
    <s v="Justin Park"/>
    <x v="11"/>
    <x v="11"/>
    <x v="0"/>
    <s v=""/>
  </r>
  <r>
    <n v="507"/>
    <s v="Jose Bradley"/>
    <s v="bettyhenderson@example.com"/>
    <n v="36"/>
    <s v="Male"/>
    <s v="PlayStation"/>
    <d v="2020-05-20T00:00:00"/>
    <x v="2"/>
    <s v="Data loss"/>
    <s v="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
    <x v="0"/>
    <m/>
    <s v="Critical"/>
    <s v="Chat"/>
    <x v="349"/>
    <m/>
    <m/>
    <n v="507"/>
    <s v=""/>
    <s v="Jose Bradley"/>
    <x v="1"/>
    <x v="1"/>
    <x v="1"/>
    <s v=""/>
  </r>
  <r>
    <n v="508"/>
    <s v="Kelly Hernandez"/>
    <s v="robert48@example.com"/>
    <n v="60"/>
    <s v="Male"/>
    <s v="LG Washing Machine"/>
    <d v="2020-02-05T00:00:00"/>
    <x v="2"/>
    <s v="Payment issue"/>
    <s v="I'm having an issue with the {product_purchased}. Please assist._x000a__x000a_I'm having an issue with the }. Please assist. This problem started occurring after the recent software update. I haven't made any other changes to the device."/>
    <x v="0"/>
    <m/>
    <s v="Critical"/>
    <s v="Email"/>
    <x v="350"/>
    <m/>
    <m/>
    <n v="508"/>
    <s v=""/>
    <s v="Kelly Hernandez"/>
    <x v="4"/>
    <x v="4"/>
    <x v="1"/>
    <s v=""/>
  </r>
  <r>
    <n v="509"/>
    <s v="Lawrence Davis"/>
    <s v="browngregory@example.net"/>
    <n v="34"/>
    <s v="Female"/>
    <s v="Philips Hue Lights"/>
    <d v="2021-08-21T00:00:00"/>
    <x v="2"/>
    <s v="Product recommendation"/>
    <s v="I'm having an issue with the {product_purchased}. Please assist. I'm not sure if this issue is specific to my device or if others have reported similar problems."/>
    <x v="2"/>
    <m/>
    <s v="Low"/>
    <s v="Email"/>
    <x v="5"/>
    <m/>
    <m/>
    <n v="509"/>
    <s v=""/>
    <s v="Lawrence Davis"/>
    <x v="5"/>
    <x v="5"/>
    <x v="0"/>
    <s v=""/>
  </r>
  <r>
    <n v="510"/>
    <s v="Sean Tucker"/>
    <s v="franciselizabeth@example.com"/>
    <n v="40"/>
    <s v="Male"/>
    <s v="Asus ROG"/>
    <d v="2021-12-15T00:00:00"/>
    <x v="3"/>
    <s v="Product compatibility"/>
    <s v="I'm having an issue with the {product_purchased}. Please assist._x000a__x000a_I am sure all the customers here are happy. Please take whatever your problems are with. Let us know in the forums and we will resolve your problems in I've reviewed the troubleshooting steps on the official support website, but they didn't resolve the problem."/>
    <x v="1"/>
    <s v="Bad history by technology move."/>
    <s v="High"/>
    <s v="Chat"/>
    <x v="351"/>
    <d v="2023-06-01T16:42:20"/>
    <n v="5"/>
    <n v="510"/>
    <s v="Bad History By Technology Move."/>
    <s v="Sean Tucker"/>
    <x v="10"/>
    <x v="10"/>
    <x v="0"/>
    <n v="7.2333333333372138"/>
  </r>
  <r>
    <n v="511"/>
    <s v="Michael Odonnell"/>
    <s v="zobrien@example.net"/>
    <n v="68"/>
    <s v="Female"/>
    <s v="Amazon Kindle"/>
    <d v="2020-07-10T00:00:00"/>
    <x v="4"/>
    <s v="Product setup"/>
    <s v="I'm having an issue with the {product_purchased}. Please assist._x000a__x000a_Product purchased using product, code or a third-party service is no longer available. You can purchase a separate item._x000a__x000a_The purchase confirmation will I'm using the original charger that came with my {product_purchased}, but it's not charging properly."/>
    <x v="0"/>
    <m/>
    <s v="Low"/>
    <s v="Phone"/>
    <x v="352"/>
    <m/>
    <m/>
    <n v="511"/>
    <s v=""/>
    <s v="Michael Odonnell"/>
    <x v="2"/>
    <x v="2"/>
    <x v="1"/>
    <s v=""/>
  </r>
  <r>
    <n v="512"/>
    <s v="Steven Pham"/>
    <s v="ewilson@example.com"/>
    <n v="43"/>
    <s v="Other"/>
    <s v="Canon EOS"/>
    <d v="2021-09-16T00:00:00"/>
    <x v="3"/>
    <s v="Battery life"/>
    <s v="I'm having an issue with the {product_purchased}. Please assist._x000a__x000a_Thanks, and thanks a lot, I've tried clearing the cache and data for the {product_purchased} app, but the issue persists."/>
    <x v="1"/>
    <s v="Book body deal big improve pressure."/>
    <s v="Low"/>
    <s v="Phone"/>
    <x v="353"/>
    <d v="2023-06-01T08:45:23"/>
    <n v="2"/>
    <n v="512"/>
    <s v="Book Body Deal Big Improve Pressure."/>
    <s v="Steven Pham"/>
    <x v="9"/>
    <x v="9"/>
    <x v="0"/>
    <n v="5.4333333332324401"/>
  </r>
  <r>
    <n v="513"/>
    <s v="Leah Riley"/>
    <s v="lisapena@example.net"/>
    <n v="18"/>
    <s v="Other"/>
    <s v="LG OLED"/>
    <d v="2021-10-18T00:00:00"/>
    <x v="4"/>
    <s v="Peripheral compatibility"/>
    <s v="I'm having an issue with the {product_purchased}. Please assist. The items will arrive within ~60-95 days, depending upon number of orders. The amount of space provided in the orders does not affect quality._x000a__x000a_If I need assistance as soon as possible because it's affecting my work and productivity."/>
    <x v="0"/>
    <m/>
    <s v="Low"/>
    <s v="Chat"/>
    <x v="354"/>
    <m/>
    <m/>
    <n v="513"/>
    <s v=""/>
    <s v="Leah Riley"/>
    <x v="7"/>
    <x v="7"/>
    <x v="0"/>
    <s v=""/>
  </r>
  <r>
    <n v="514"/>
    <s v="William Garcia"/>
    <s v="webbbrian@example.net"/>
    <n v="39"/>
    <s v="Female"/>
    <s v="Microsoft Xbox Controller"/>
    <d v="2021-06-26T00:00:00"/>
    <x v="3"/>
    <s v="Refund request"/>
    <s v="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
    <x v="0"/>
    <m/>
    <s v="Critical"/>
    <s v="Phone"/>
    <x v="355"/>
    <m/>
    <m/>
    <n v="514"/>
    <s v=""/>
    <s v="William Garcia"/>
    <x v="8"/>
    <x v="8"/>
    <x v="0"/>
    <s v=""/>
  </r>
  <r>
    <n v="515"/>
    <s v="Robert Duffy"/>
    <s v="murphytara@example.org"/>
    <n v="62"/>
    <s v="Other"/>
    <s v="Amazon Echo"/>
    <d v="2021-02-12T00:00:00"/>
    <x v="0"/>
    <s v="Delivery problem"/>
    <s v="I'm having an issue with the {product_purchased}. Please assist._x000a__x000a_Please assist._x000a__x000a_Please make friends with the friends you enjoy._x000a__x000a_If you have added a friend I really appreciate it. Please add that to The issue I'm facing is intermittent. Sometimes it works fine, but other times it acts up unexpectedly."/>
    <x v="1"/>
    <s v="Remember throw participant identify degree."/>
    <s v="Critical"/>
    <s v="Chat"/>
    <x v="356"/>
    <d v="2023-06-01T13:23:28"/>
    <n v="1"/>
    <n v="515"/>
    <s v="Remember Throw Participant Identify Degree."/>
    <s v="Robert Duffy"/>
    <x v="4"/>
    <x v="4"/>
    <x v="0"/>
    <n v="-2.8666666665812954"/>
  </r>
  <r>
    <n v="516"/>
    <s v="Steven Henry"/>
    <s v="miranda59@example.com"/>
    <n v="54"/>
    <s v="Male"/>
    <s v="GoPro Hero"/>
    <d v="2021-04-01T00:00:00"/>
    <x v="0"/>
    <s v="Product recommendation"/>
    <s v="I've forgotten my password for my {product_purchased} account, and the password reset option is not working. How can I recover my account?_x000a__x000a_The following instructions show how to recover the account._x000a__x000a_Step 1: Select I'm unable to find the option to perform the desired action in the {product_purchased}. Could you please guide me through the steps?"/>
    <x v="1"/>
    <s v="Media never hope short method value."/>
    <s v="Medium"/>
    <s v="Phone"/>
    <x v="357"/>
    <d v="2023-05-31T23:55:29"/>
    <n v="2"/>
    <n v="516"/>
    <s v="Media Never Hope Short Method Value."/>
    <s v="Steven Henry"/>
    <x v="11"/>
    <x v="11"/>
    <x v="0"/>
    <n v="-2.1000000000349246"/>
  </r>
  <r>
    <n v="517"/>
    <s v="Richard Elliott"/>
    <s v="wrightmichael@example.org"/>
    <n v="55"/>
    <s v="Male"/>
    <s v="Dyson Vacuum Cleaner"/>
    <d v="2020-03-03T00:00:00"/>
    <x v="1"/>
    <s v="Software bug"/>
    <s v="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
    <x v="1"/>
    <s v="Yes enjoy answer statement important."/>
    <s v="Critical"/>
    <s v="Phone"/>
    <x v="358"/>
    <d v="2023-06-01T12:48:30"/>
    <n v="4"/>
    <n v="517"/>
    <s v="Yes Enjoy Answer Statement Important."/>
    <s v="Richard Elliott"/>
    <x v="0"/>
    <x v="0"/>
    <x v="1"/>
    <n v="9.46666666661622"/>
  </r>
  <r>
    <n v="518"/>
    <s v="Zachary Brandt"/>
    <s v="zgallagher@example.com"/>
    <n v="69"/>
    <s v="Male"/>
    <s v="Sony 4K HDR TV"/>
    <d v="2021-09-24T00:00:00"/>
    <x v="1"/>
    <s v="Network problem"/>
    <s v="I'm having an issue with the {product_purchased}. Please assist._x000a__x000a_I'd appreciate it if you could help me! Thanks!_x000a__x000a_R.B. Cajal._x000a__x000a_I like the size of the logo I rely heavily on my {product_purchased} for my daily tasks, and this issue is hindering my productivity."/>
    <x v="2"/>
    <m/>
    <s v="High"/>
    <s v="Social media"/>
    <x v="5"/>
    <m/>
    <m/>
    <n v="518"/>
    <s v=""/>
    <s v="Zachary Brandt"/>
    <x v="9"/>
    <x v="9"/>
    <x v="0"/>
    <s v=""/>
  </r>
  <r>
    <n v="519"/>
    <s v="Andrew Smith"/>
    <s v="zjones@example.com"/>
    <n v="21"/>
    <s v="Female"/>
    <s v="Nest Thermostat"/>
    <d v="2021-01-07T00:00:00"/>
    <x v="3"/>
    <s v="Account access"/>
    <s v="I'm having an issue with the {product_purchased}. Please assist._x000a__x000a_Thank you for your assistance. I've tried clearing the cache and data for the {product_purchased} app, but the issue persists."/>
    <x v="1"/>
    <s v="Work newspaper its rich wait soon."/>
    <s v="Critical"/>
    <s v="Chat"/>
    <x v="359"/>
    <d v="2023-06-01T18:17:33"/>
    <n v="3"/>
    <n v="519"/>
    <s v="Work Newspaper Its Rich Wait Soon."/>
    <s v="Andrew Smith"/>
    <x v="6"/>
    <x v="6"/>
    <x v="0"/>
    <n v="6.9999999999417923"/>
  </r>
  <r>
    <n v="520"/>
    <s v="Stephanie Roach"/>
    <s v="normahunt@example.com"/>
    <n v="40"/>
    <s v="Male"/>
    <s v="Google Nest"/>
    <d v="2021-07-29T00:00:00"/>
    <x v="0"/>
    <s v="Delivery problem"/>
    <s v="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
    <x v="2"/>
    <m/>
    <s v="Critical"/>
    <s v="Chat"/>
    <x v="5"/>
    <m/>
    <m/>
    <n v="520"/>
    <s v=""/>
    <s v="Stephanie Roach"/>
    <x v="2"/>
    <x v="2"/>
    <x v="0"/>
    <s v=""/>
  </r>
  <r>
    <n v="521"/>
    <s v="Ashley Rojas"/>
    <s v="tiffanyzuniga@example.com"/>
    <n v="52"/>
    <s v="Male"/>
    <s v="LG Smart TV"/>
    <d v="2021-08-20T00:00:00"/>
    <x v="2"/>
    <s v="Software bug"/>
    <s v="I'm having an issue with the {product_purchased}. Please assist. If you have any further feedback, please drop me an email at xanj@comcast.net._x000a__x000a_[This post has been updated.] I've recently updated the firmware of my {product_purchased}, and the issue started happening afterward. Could it be related to the update?"/>
    <x v="0"/>
    <m/>
    <s v="Critical"/>
    <s v="Email"/>
    <x v="360"/>
    <m/>
    <m/>
    <n v="521"/>
    <s v=""/>
    <s v="Ashley Rojas"/>
    <x v="5"/>
    <x v="5"/>
    <x v="0"/>
    <s v=""/>
  </r>
  <r>
    <n v="522"/>
    <s v="Gina Hull"/>
    <s v="catherineduarte@example.com"/>
    <n v="25"/>
    <s v="Other"/>
    <s v="Fitbit Charge"/>
    <d v="2020-02-05T00:00:00"/>
    <x v="3"/>
    <s v="Product compatibility"/>
    <s v="I'm having an issue with the {product_purchased}. Please assist._x000a__x000a_- A friend of mine has a hard time understanding why I need to enter an email address just once. He just says he wants to make &quot;purchase I rely heavily on my {product_purchased} for my daily tasks, and this issue is hindering my productivity."/>
    <x v="0"/>
    <m/>
    <s v="Low"/>
    <s v="Phone"/>
    <x v="361"/>
    <m/>
    <m/>
    <n v="522"/>
    <s v=""/>
    <s v="Gina Hull"/>
    <x v="4"/>
    <x v="4"/>
    <x v="1"/>
    <s v=""/>
  </r>
  <r>
    <n v="523"/>
    <s v="Richard Cunningham"/>
    <s v="camachojason@example.com"/>
    <n v="18"/>
    <s v="Female"/>
    <s v="GoPro Hero"/>
    <d v="2021-08-02T00:00:00"/>
    <x v="3"/>
    <s v="Network problem"/>
    <s v="The {product_purchased} is unable to establish a stable internet connection. It keeps disconnecting intermittently. How can I troubleshoot this network problem?_x000a__x000a_We recommend you test your ISP's internal network in the next week or I've noticed a peculiar error message popping up on my {product_purchased} screen. It says '{error_message}'. What does it mean?"/>
    <x v="2"/>
    <m/>
    <s v="High"/>
    <s v="Chat"/>
    <x v="5"/>
    <m/>
    <m/>
    <n v="523"/>
    <s v=""/>
    <s v="Richard Cunningham"/>
    <x v="5"/>
    <x v="5"/>
    <x v="0"/>
    <s v=""/>
  </r>
  <r>
    <n v="524"/>
    <s v="Sydney Hawkins"/>
    <s v="ashley75@example.com"/>
    <n v="67"/>
    <s v="Male"/>
    <s v="PlayStation"/>
    <d v="2021-04-10T00:00:00"/>
    <x v="2"/>
    <s v="Installation support"/>
    <s v="My {product_purchased} crashed, and I lost all the data stored on it. Is there any way to recover the lost data?_x000a__x000a_$ curl -X POST http://post.pinterest.com/?hash=hf This problem started occurring after the recent software update. I haven't made any other changes to the device."/>
    <x v="2"/>
    <m/>
    <s v="High"/>
    <s v="Email"/>
    <x v="5"/>
    <m/>
    <m/>
    <n v="524"/>
    <s v=""/>
    <s v="Sydney Hawkins"/>
    <x v="11"/>
    <x v="11"/>
    <x v="0"/>
    <s v=""/>
  </r>
  <r>
    <n v="525"/>
    <s v="Heather Dawson"/>
    <s v="xkelly@example.com"/>
    <n v="38"/>
    <s v="Other"/>
    <s v="Nikon D"/>
    <d v="2020-10-21T00:00:00"/>
    <x v="4"/>
    <s v="Battery life"/>
    <s v="I'm having an issue with the {product_purchased}. Please assist._x000a__x000a_1.00_x000a__x000a_Purchases may NOT include any additional postage to the US and Australia._x000a__x000a_In the unlikely event we are unable to do I'm not sure if this issue is specific to my device or if others have reported similar problems."/>
    <x v="1"/>
    <s v="Mrs answer hit kitchen energy."/>
    <s v="Low"/>
    <s v="Email"/>
    <x v="362"/>
    <d v="2023-06-01T04:39:41"/>
    <n v="3"/>
    <n v="525"/>
    <s v="Mrs Answer Hit Kitchen Energy."/>
    <s v="Heather Dawson"/>
    <x v="7"/>
    <x v="7"/>
    <x v="1"/>
    <n v="-9.9666666666744277"/>
  </r>
  <r>
    <n v="526"/>
    <s v="Cody Bailey"/>
    <s v="lori66@example.com"/>
    <n v="30"/>
    <s v="Male"/>
    <s v="Microsoft Office"/>
    <d v="2020-12-19T00:00:00"/>
    <x v="4"/>
    <s v="Product setup"/>
    <s v="I'm having an issue with the {product_purchased}. Please assist._x000a__x000a_Thank you._x000a__x000a_Greetings Friends! We've got some new stuff in the works that we wanted to talk about as soon as we could. Since I've noticed a peculiar error message popping up on my {product_purchased} screen. It says '{error_message}'. What does it mean?"/>
    <x v="1"/>
    <s v="Particularly man news color."/>
    <s v="Medium"/>
    <s v="Chat"/>
    <x v="363"/>
    <d v="2023-06-01T07:55:43"/>
    <n v="1"/>
    <n v="526"/>
    <s v="Particularly Man News Color."/>
    <s v="Cody Bailey"/>
    <x v="10"/>
    <x v="10"/>
    <x v="1"/>
    <n v="-13.816666666651145"/>
  </r>
  <r>
    <n v="527"/>
    <s v="Roger Pitts"/>
    <s v="annacarey@example.org"/>
    <n v="52"/>
    <s v="Female"/>
    <s v="Bose QuietComfort"/>
    <d v="2021-06-05T00:00:00"/>
    <x v="4"/>
    <s v="Display issue"/>
    <s v="I'm having an issue with the {product_purchased}. Please assist. (814353716)_x000a__x000a_Thank you for your feedback. (16791812)_x000a__x000a_Hi everyone! Sorry for having a bad issue so I've followed the troubleshooting steps mentioned in the user manual, but the issue persists."/>
    <x v="1"/>
    <s v="Share glass three."/>
    <s v="Critical"/>
    <s v="Social media"/>
    <x v="364"/>
    <d v="2023-06-01T21:18:45"/>
    <n v="1"/>
    <n v="527"/>
    <s v="Share Glass Three."/>
    <s v="Roger Pitts"/>
    <x v="8"/>
    <x v="8"/>
    <x v="0"/>
    <n v="18.766666666720994"/>
  </r>
  <r>
    <n v="528"/>
    <s v="George Reed"/>
    <s v="briandaniels@example.org"/>
    <n v="47"/>
    <s v="Female"/>
    <s v="Microsoft Surface"/>
    <d v="2021-06-28T00:00:00"/>
    <x v="4"/>
    <s v="Delivery problem"/>
    <s v="I'm having an issue with the {product_purchased}. Please assist. I've noticed a peculiar error message popping up on my {product_purchased} screen. It says '{error_message}'. What does it mean?"/>
    <x v="0"/>
    <m/>
    <s v="Critical"/>
    <s v="Email"/>
    <x v="365"/>
    <m/>
    <m/>
    <n v="528"/>
    <s v=""/>
    <s v="George Reed"/>
    <x v="8"/>
    <x v="8"/>
    <x v="0"/>
    <s v=""/>
  </r>
  <r>
    <n v="529"/>
    <s v="Sandra Nixon"/>
    <s v="heathshannon@example.net"/>
    <n v="54"/>
    <s v="Other"/>
    <s v="Roomba Robot Vacuum"/>
    <d v="2021-06-12T00:00:00"/>
    <x v="3"/>
    <s v="Product compatibility"/>
    <s v="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
    <x v="0"/>
    <m/>
    <s v="Low"/>
    <s v="Social media"/>
    <x v="366"/>
    <m/>
    <m/>
    <n v="529"/>
    <s v=""/>
    <s v="Sandra Nixon"/>
    <x v="8"/>
    <x v="8"/>
    <x v="0"/>
    <s v=""/>
  </r>
  <r>
    <n v="530"/>
    <s v="Michael Bryant"/>
    <s v="kingcharles@example.org"/>
    <n v="45"/>
    <s v="Other"/>
    <s v="Nintendo Switch"/>
    <d v="2020-02-24T00:00:00"/>
    <x v="2"/>
    <s v="Hardware issue"/>
    <s v="I'm having trouble connecting my {product_purchased} to my home Wi-Fi network. It doesn't detect any networks, although other devices are connecting fine. What can be done to resolve this issue?_x000a__x000a_We have taken steps I've reviewed the troubleshooting steps on the official support website, but they didn't resolve the problem."/>
    <x v="0"/>
    <m/>
    <s v="Medium"/>
    <s v="Phone"/>
    <x v="367"/>
    <m/>
    <m/>
    <n v="530"/>
    <s v=""/>
    <s v="Michael Bryant"/>
    <x v="4"/>
    <x v="4"/>
    <x v="1"/>
    <s v=""/>
  </r>
  <r>
    <n v="531"/>
    <s v="Joy Allen"/>
    <s v="heathergonzalez@example.org"/>
    <n v="60"/>
    <s v="Male"/>
    <s v="Apple AirPods"/>
    <d v="2021-03-04T00:00:00"/>
    <x v="1"/>
    <s v="Product compatibility"/>
    <s v="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
    <x v="2"/>
    <m/>
    <s v="Medium"/>
    <s v="Chat"/>
    <x v="5"/>
    <m/>
    <m/>
    <n v="531"/>
    <s v=""/>
    <s v="Joy Allen"/>
    <x v="0"/>
    <x v="0"/>
    <x v="0"/>
    <s v=""/>
  </r>
  <r>
    <n v="532"/>
    <s v="Andres Shelton"/>
    <s v="melinda35@example.com"/>
    <n v="43"/>
    <s v="Female"/>
    <s v="Dyson Vacuum Cleaner"/>
    <d v="2020-06-24T00:00:00"/>
    <x v="2"/>
    <s v="Peripheral compatibility"/>
    <s v="I'm having an issue with the {product_purchased}. Please assist._x000a__x000a_This product is sold for a 20% discount and you will also need the needed license to sell the product by purchasing the product and using a credit card. I'm using the original charger that came with my {product_purchased}, but it's not charging properly."/>
    <x v="2"/>
    <m/>
    <s v="Low"/>
    <s v="Phone"/>
    <x v="5"/>
    <m/>
    <m/>
    <n v="532"/>
    <s v=""/>
    <s v="Andres Shelton"/>
    <x v="8"/>
    <x v="8"/>
    <x v="1"/>
    <s v=""/>
  </r>
  <r>
    <n v="533"/>
    <s v="Donna Jenkins"/>
    <s v="michelle90@example.com"/>
    <n v="31"/>
    <s v="Female"/>
    <s v="Nikon D"/>
    <d v="2021-10-18T00:00:00"/>
    <x v="4"/>
    <s v="Peripheral compatibility"/>
    <s v="I'm having an issue with the {product_purchased}. Please assist. Please, help. A product has been purchased for $200!_x000a__x000a_When my wife asked me to write a blog post for my business and I felt I might I rely heavily on my {product_purchased} for my daily tasks, and this issue is hindering my productivity."/>
    <x v="2"/>
    <m/>
    <s v="High"/>
    <s v="Chat"/>
    <x v="5"/>
    <m/>
    <m/>
    <n v="533"/>
    <s v=""/>
    <s v="Donna Jenkins"/>
    <x v="7"/>
    <x v="7"/>
    <x v="0"/>
    <s v=""/>
  </r>
  <r>
    <n v="534"/>
    <s v="Joseph Nguyen"/>
    <s v="bdavis@example.com"/>
    <n v="23"/>
    <s v="Other"/>
    <s v="LG Smart TV"/>
    <d v="2021-06-11T00:00:00"/>
    <x v="3"/>
    <s v="Product compatibility"/>
    <s v="I'm having an issue with the {product_purchased}. Please assist._x000a__x000a_[01:13:12] [Client thread/ERROR] [FML]: Unable to remove a config variable from net.minecraft.inventory.ItemStack I've checked for any available software updates for my {product_purchased}, but there are none."/>
    <x v="0"/>
    <m/>
    <s v="Medium"/>
    <s v="Chat"/>
    <x v="368"/>
    <m/>
    <m/>
    <n v="534"/>
    <s v=""/>
    <s v="Joseph Nguyen"/>
    <x v="8"/>
    <x v="8"/>
    <x v="0"/>
    <s v=""/>
  </r>
  <r>
    <n v="535"/>
    <s v="Holly Perez"/>
    <s v="martinangela@example.com"/>
    <n v="48"/>
    <s v="Other"/>
    <s v="Sony 4K HDR TV"/>
    <d v="2020-11-29T00:00:00"/>
    <x v="0"/>
    <s v="Account access"/>
    <s v="I'm having an issue with the {product_purchased}. Please assist. â€” Mike_x000a__x000a_The {product_purchased} was the second in a row to come from the &quot;Buy&quot; option from my credit card provider. It I'm worried that the issue might be hardware-related and might require repair or replacement."/>
    <x v="1"/>
    <s v="Appear where author rock thing."/>
    <s v="Medium"/>
    <s v="Phone"/>
    <x v="369"/>
    <d v="2023-06-01T09:59:55"/>
    <n v="2"/>
    <n v="535"/>
    <s v="Appear Where Author Rock Thing."/>
    <s v="Holly Perez"/>
    <x v="3"/>
    <x v="3"/>
    <x v="1"/>
    <n v="-4.5499999999883585"/>
  </r>
  <r>
    <n v="536"/>
    <s v="Brenda Robbins"/>
    <s v="barnettcolleen@example.org"/>
    <n v="25"/>
    <s v="Male"/>
    <s v="Canon EOS"/>
    <d v="2021-07-09T00:00:00"/>
    <x v="4"/>
    <s v="Account access"/>
    <s v="I'm having an issue with the {product_purchased}. Please assist._x000a__x000a_Thanks for working on my issue, we want you to get your system back so that it can keep up with what it is currently doing. We also want I'm unable to find the option to perform the desired action in the {product_purchased}. Could you please guide me through the steps?"/>
    <x v="2"/>
    <m/>
    <s v="Medium"/>
    <s v="Chat"/>
    <x v="5"/>
    <m/>
    <m/>
    <n v="536"/>
    <s v=""/>
    <s v="Brenda Robbins"/>
    <x v="2"/>
    <x v="2"/>
    <x v="0"/>
    <s v=""/>
  </r>
  <r>
    <n v="537"/>
    <s v="Rebecca Wood"/>
    <s v="roberta54@example.com"/>
    <n v="32"/>
    <s v="Female"/>
    <s v="Microsoft Xbox Controller"/>
    <d v="2021-09-13T00:00:00"/>
    <x v="0"/>
    <s v="Peripheral compatibility"/>
    <s v="I'm having an issue with the {product_purchased}. Please assist._x000a__x000a_Click to expand... I've recently updated the firmware of my {product_purchased}, and the issue started happening afterward. Could it be related to the update?"/>
    <x v="1"/>
    <s v="Dark to popular star in from energy until."/>
    <s v="Medium"/>
    <s v="Phone"/>
    <x v="370"/>
    <d v="2023-06-01T18:18:57"/>
    <n v="3"/>
    <n v="537"/>
    <s v="Dark To Popular Star In From Energy Until."/>
    <s v="Rebecca Wood"/>
    <x v="9"/>
    <x v="9"/>
    <x v="0"/>
    <n v="4.0666666666511446"/>
  </r>
  <r>
    <n v="538"/>
    <s v="Mr. James Norman"/>
    <s v="zthomas@example.org"/>
    <n v="49"/>
    <s v="Other"/>
    <s v="Apple AirPods"/>
    <d v="2020-10-06T00:00:00"/>
    <x v="0"/>
    <s v="Battery life"/>
    <s v="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
    <x v="0"/>
    <m/>
    <s v="High"/>
    <s v="Email"/>
    <x v="371"/>
    <m/>
    <m/>
    <n v="538"/>
    <s v=""/>
    <s v="Mr. James Norman"/>
    <x v="7"/>
    <x v="7"/>
    <x v="1"/>
    <s v=""/>
  </r>
  <r>
    <n v="539"/>
    <s v="John Anderson"/>
    <s v="agraves@example.org"/>
    <n v="21"/>
    <s v="Female"/>
    <s v="Dell XPS"/>
    <d v="2021-09-16T00:00:00"/>
    <x v="0"/>
    <s v="Payment issue"/>
    <s v="I'm having an issue with the {product_purchased}. Please assist._x000a__x000a__x000a_We understand that some customers have found this to be confusing. We have had customer concerns about this product and will continue to take actions to resolve them. Your I'm experiencing this issue on multiple devices of the same model, so it seems to be a widespread problem."/>
    <x v="2"/>
    <m/>
    <s v="Medium"/>
    <s v="Chat"/>
    <x v="5"/>
    <m/>
    <m/>
    <n v="539"/>
    <s v=""/>
    <s v="John Anderson"/>
    <x v="9"/>
    <x v="9"/>
    <x v="0"/>
    <s v=""/>
  </r>
  <r>
    <n v="540"/>
    <s v="Barbara Barnes"/>
    <s v="gfowler@example.org"/>
    <n v="27"/>
    <s v="Other"/>
    <s v="Adobe Photoshop"/>
    <d v="2021-04-04T00:00:00"/>
    <x v="2"/>
    <s v="Cancellation request"/>
    <s v="I'm having an issue with the {product_purchased}. Please assist. The issue I'm facing is intermittent. Sometimes it works fine, but other times it acts up unexpectedly."/>
    <x v="1"/>
    <s v="Size him return financial tend."/>
    <s v="Medium"/>
    <s v="Chat"/>
    <x v="372"/>
    <d v="2023-06-01T16:47:00"/>
    <n v="3"/>
    <n v="540"/>
    <s v="Size Him Return Financial Tend."/>
    <s v="Barbara Barnes"/>
    <x v="11"/>
    <x v="11"/>
    <x v="0"/>
    <n v="10.433333333465271"/>
  </r>
  <r>
    <n v="541"/>
    <s v="Melissa Turner"/>
    <s v="lwilliams@example.com"/>
    <n v="19"/>
    <s v="Female"/>
    <s v="Dell XPS"/>
    <d v="2021-03-06T00:00:00"/>
    <x v="3"/>
    <s v="Software bug"/>
    <s v="I'm having an issue with the {product_purchased}. Please assist._x000a__x000a_If you have any issues for the package, please write me [email protected]_x000a__x000a_Thank you,_x000a__x000a_I have to tell you that one or The issue I'm facing is intermittent. Sometimes it works fine, but other times it acts up unexpectedly."/>
    <x v="0"/>
    <m/>
    <s v="Critical"/>
    <s v="Email"/>
    <x v="373"/>
    <m/>
    <m/>
    <n v="541"/>
    <s v=""/>
    <s v="Melissa Turner"/>
    <x v="0"/>
    <x v="0"/>
    <x v="0"/>
    <s v=""/>
  </r>
  <r>
    <n v="542"/>
    <s v="Misty Mendez"/>
    <s v="thomasjoel@example.com"/>
    <n v="32"/>
    <s v="Male"/>
    <s v="Asus ROG"/>
    <d v="2020-08-02T00:00:00"/>
    <x v="2"/>
    <s v="Network problem"/>
    <s v="I've noticed a software bug in the {product_purchased} app. It's causing data loss and unexpected errors. How can I resolve this issue? It is recommended to install QRSPLEN before proceeding._x000a__x000a_QR I'm experiencing this issue on multiple devices of the same model, so it seems to be a widespread problem."/>
    <x v="2"/>
    <m/>
    <s v="Medium"/>
    <s v="Phone"/>
    <x v="5"/>
    <m/>
    <m/>
    <n v="542"/>
    <s v=""/>
    <s v="Misty Mendez"/>
    <x v="5"/>
    <x v="5"/>
    <x v="1"/>
    <s v=""/>
  </r>
  <r>
    <n v="543"/>
    <s v="Teresa Jimenez"/>
    <s v="stevenchen@example.net"/>
    <n v="25"/>
    <s v="Male"/>
    <s v="Garmin Forerunner"/>
    <d v="2020-05-09T00:00:00"/>
    <x v="2"/>
    <s v="Product compatibility"/>
    <s v="I'm having an issue with the {product_purchased}. Please assist. We can talk. Just don't try to contact me about it.&quot;_x000a__x000a_It turns out someone at Valve started posting that the &quot;modes&quot; of the Steam I've checked for any available software updates for my {product_purchased}, but there are none."/>
    <x v="2"/>
    <m/>
    <s v="Medium"/>
    <s v="Chat"/>
    <x v="5"/>
    <m/>
    <m/>
    <n v="543"/>
    <s v=""/>
    <s v="Teresa Jimenez"/>
    <x v="1"/>
    <x v="1"/>
    <x v="1"/>
    <s v=""/>
  </r>
  <r>
    <n v="544"/>
    <s v="Amanda Robertson"/>
    <s v="howard95@example.com"/>
    <n v="18"/>
    <s v="Male"/>
    <s v="PlayStation"/>
    <d v="2021-08-06T00:00:00"/>
    <x v="4"/>
    <s v="Display issue"/>
    <s v="I'm having an issue with the {product_purchased}. Please assist. */_x000a__x000a_this.ProductVersion =_x000a__x000a_{_x000a__x000a_&quot;name&quot;: &quot;Graphene&quot;,_x000a__x000a_&quot;price&quot;: &quot;$0.99&quot;, I'm worried that the issue might be hardware-related and might require repair or replacement."/>
    <x v="1"/>
    <s v="They best whatever similar record care skin long."/>
    <s v="Low"/>
    <s v="Email"/>
    <x v="374"/>
    <d v="2023-06-01T17:51:07"/>
    <n v="2"/>
    <n v="544"/>
    <s v="They Best Whatever Similar Record Care Skin Long."/>
    <s v="Amanda Robertson"/>
    <x v="5"/>
    <x v="5"/>
    <x v="0"/>
    <n v="18.733333333279006"/>
  </r>
  <r>
    <n v="545"/>
    <s v="Justin Rowland"/>
    <s v="graykatie@example.com"/>
    <n v="50"/>
    <s v="Male"/>
    <s v="LG OLED"/>
    <d v="2021-06-25T00:00:00"/>
    <x v="2"/>
    <s v="Payment issue"/>
    <s v="I'm having an issue with the {product_purchased}. Please assist. If this is just a result of the product being changed, please change the product in the next release. Thanks._x000a__x000a__x000a_-Pav_x000a__x000a_+ Show I've recently updated the firmware of my {product_purchased}, and the issue started happening afterward. Could it be related to the update?"/>
    <x v="2"/>
    <m/>
    <s v="Critical"/>
    <s v="Social media"/>
    <x v="5"/>
    <m/>
    <m/>
    <n v="545"/>
    <s v=""/>
    <s v="Justin Rowland"/>
    <x v="8"/>
    <x v="8"/>
    <x v="0"/>
    <s v=""/>
  </r>
  <r>
    <n v="546"/>
    <s v="Charles Hernandez"/>
    <s v="thill@example.net"/>
    <n v="65"/>
    <s v="Other"/>
    <s v="Canon DSLR Camera"/>
    <d v="2021-06-08T00:00:00"/>
    <x v="2"/>
    <s v="Software bug"/>
    <s v="I'm having an issue with the {product_purchased}. Please assist._x000a__x000a_14.2.5.2 (4.1) Item (6) Not applicable._x000a__x000a_14.2.5.3 An error occurred I rely heavily on my {product_purchased} for my daily tasks, and this issue is hindering my productivity."/>
    <x v="0"/>
    <m/>
    <s v="Medium"/>
    <s v="Email"/>
    <x v="375"/>
    <m/>
    <m/>
    <n v="546"/>
    <s v=""/>
    <s v="Charles Hernandez"/>
    <x v="8"/>
    <x v="8"/>
    <x v="0"/>
    <s v=""/>
  </r>
  <r>
    <n v="547"/>
    <s v="Joseph Castaneda"/>
    <s v="aliciascott@example.com"/>
    <n v="51"/>
    <s v="Female"/>
    <s v="iPhone"/>
    <d v="2020-08-16T00:00:00"/>
    <x v="0"/>
    <s v="Installation support"/>
    <s v="I'm having an issue with the {product_purchased}. Please assist. (Also please help my friend and fellow team member from /r/bundles and any other communities affected by this, let me know.)_x000a__x000a_And the I've checked for software updates, and my {product_purchased} is already running the latest version."/>
    <x v="2"/>
    <m/>
    <s v="High"/>
    <s v="Email"/>
    <x v="5"/>
    <m/>
    <m/>
    <n v="547"/>
    <s v=""/>
    <s v="Joseph Castaneda"/>
    <x v="5"/>
    <x v="5"/>
    <x v="1"/>
    <s v=""/>
  </r>
  <r>
    <n v="548"/>
    <s v="Kristen Blake"/>
    <s v="jennifer41@example.com"/>
    <n v="29"/>
    <s v="Male"/>
    <s v="Asus ROG"/>
    <d v="2020-10-09T00:00:00"/>
    <x v="4"/>
    <s v="Software bug"/>
    <s v="I'm having an issue with the {product_purchased}. Please assist. Thanks. Thank your. Thank you. I've performed a factory reset on my {product_purchased}, hoping it would resolve the problem, but it didn't help."/>
    <x v="2"/>
    <m/>
    <s v="Low"/>
    <s v="Social media"/>
    <x v="5"/>
    <m/>
    <m/>
    <n v="548"/>
    <s v=""/>
    <s v="Kristen Blake"/>
    <x v="7"/>
    <x v="7"/>
    <x v="1"/>
    <s v=""/>
  </r>
  <r>
    <n v="549"/>
    <s v="Erika Villanueva"/>
    <s v="traci82@example.org"/>
    <n v="69"/>
    <s v="Other"/>
    <s v="Sony 4K HDR TV"/>
    <d v="2021-02-18T00:00:00"/>
    <x v="4"/>
    <s v="Refund request"/>
    <s v="I'm encountering a software bug in the {product_purchased}. Whenever I try to perform a specific action, the application crashes. Are there any updates or fixes available? All versions are up to date._x000a__x000a_Do any bugs exist or I'm experiencing this issue on multiple devices of the same model, so it seems to be a widespread problem."/>
    <x v="0"/>
    <m/>
    <s v="Low"/>
    <s v="Chat"/>
    <x v="376"/>
    <m/>
    <m/>
    <n v="549"/>
    <s v=""/>
    <s v="Erika Villanueva"/>
    <x v="4"/>
    <x v="4"/>
    <x v="0"/>
    <s v=""/>
  </r>
  <r>
    <n v="550"/>
    <s v="Holly Taylor"/>
    <s v="brownjohn@example.net"/>
    <n v="58"/>
    <s v="Male"/>
    <s v="Canon EOS"/>
    <d v="2020-11-05T00:00:00"/>
    <x v="0"/>
    <s v="Installation support"/>
    <s v="I'm having an issue with the {product_purchased}. Please assist. (Yay!)_x000a__x000a_This isn't really a feature in the regular version, but you never know as to when it might get bug-fixing sacrificing quality I've tried troubleshooting steps mentioned in the user manual, but the issue persists."/>
    <x v="2"/>
    <m/>
    <s v="Low"/>
    <s v="Phone"/>
    <x v="5"/>
    <m/>
    <m/>
    <n v="550"/>
    <s v=""/>
    <s v="Holly Taylor"/>
    <x v="3"/>
    <x v="3"/>
    <x v="1"/>
    <s v=""/>
  </r>
  <r>
    <n v="551"/>
    <s v="Kimberly Frazier"/>
    <s v="elliottryan@example.net"/>
    <n v="55"/>
    <s v="Female"/>
    <s v="Fitbit Charge"/>
    <d v="2021-11-15T00:00:00"/>
    <x v="2"/>
    <s v="Product recommendation"/>
    <s v="I'm having an issue with the {product_purchased}. Please assist. {product_purchased}. Please assist. {product_purchased}, please assist. {product_purchased}, please assist. {product_ I rely heavily on my {product_purchased} for my daily tasks, and this issue is hindering my productivity."/>
    <x v="2"/>
    <m/>
    <s v="Low"/>
    <s v="Email"/>
    <x v="5"/>
    <m/>
    <m/>
    <n v="551"/>
    <s v=""/>
    <s v="Kimberly Frazier"/>
    <x v="3"/>
    <x v="3"/>
    <x v="0"/>
    <s v=""/>
  </r>
  <r>
    <n v="552"/>
    <s v="Denise Gould"/>
    <s v="tracy10@example.com"/>
    <n v="45"/>
    <s v="Female"/>
    <s v="Google Pixel"/>
    <d v="2020-06-17T00:00:00"/>
    <x v="0"/>
    <s v="Display issue"/>
    <s v="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
    <x v="0"/>
    <m/>
    <s v="Critical"/>
    <s v="Phone"/>
    <x v="377"/>
    <m/>
    <m/>
    <n v="552"/>
    <s v=""/>
    <s v="Denise Gould"/>
    <x v="8"/>
    <x v="8"/>
    <x v="1"/>
    <s v=""/>
  </r>
  <r>
    <n v="553"/>
    <s v="Sylvia Russell"/>
    <s v="stephanieglenn@example.org"/>
    <n v="53"/>
    <s v="Male"/>
    <s v="Asus ROG"/>
    <d v="2021-08-04T00:00:00"/>
    <x v="0"/>
    <s v="Cancellation request"/>
    <s v="I'm having an issue with the {product_purchased}. Please assist. You can remove any items which are available to you directly from your cart!_x000a__x000a_For example, you can remove the {product_purchased} from your I've checked the device settings and made sure that everything is configured correctly."/>
    <x v="0"/>
    <m/>
    <s v="Critical"/>
    <s v="Chat"/>
    <x v="378"/>
    <m/>
    <m/>
    <n v="553"/>
    <s v=""/>
    <s v="Sylvia Russell"/>
    <x v="5"/>
    <x v="5"/>
    <x v="0"/>
    <s v=""/>
  </r>
  <r>
    <n v="554"/>
    <s v="Kathryn Hunter"/>
    <s v="lbutler@example.org"/>
    <n v="45"/>
    <s v="Female"/>
    <s v="Microsoft Surface"/>
    <d v="2021-06-05T00:00:00"/>
    <x v="1"/>
    <s v="Product setup"/>
    <s v="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
    <x v="0"/>
    <m/>
    <s v="High"/>
    <s v="Phone"/>
    <x v="379"/>
    <m/>
    <m/>
    <n v="554"/>
    <s v=""/>
    <s v="Kathryn Hunter"/>
    <x v="8"/>
    <x v="8"/>
    <x v="0"/>
    <s v=""/>
  </r>
  <r>
    <n v="555"/>
    <s v="Deborah Simpson"/>
    <s v="kparker@example.com"/>
    <n v="45"/>
    <s v="Other"/>
    <s v="Microsoft Office"/>
    <d v="2020-04-16T00:00:00"/>
    <x v="3"/>
    <s v="Refund request"/>
    <s v="I'm having an issue with the {product_purchased}. Please assist. I'm having an issue with the {product_purchased}. Please assist._x000a__x000a_6.7.6 When I purchase a new game on Steam, I rely heavily on my {product_purchased} for my daily tasks, and this issue is hindering my productivity."/>
    <x v="2"/>
    <m/>
    <s v="Critical"/>
    <s v="Email"/>
    <x v="5"/>
    <m/>
    <m/>
    <n v="555"/>
    <s v=""/>
    <s v="Deborah Simpson"/>
    <x v="11"/>
    <x v="11"/>
    <x v="1"/>
    <s v=""/>
  </r>
  <r>
    <n v="556"/>
    <s v="Jenny Flynn"/>
    <s v="richardsonsavannah@example.net"/>
    <n v="44"/>
    <s v="Male"/>
    <s v="Google Pixel"/>
    <d v="2021-10-14T00:00:00"/>
    <x v="1"/>
    <s v="Installation support"/>
    <s v="I'm having an issue with the {product_purchased}. Please assist. This is something I must do myself._x000a__x000a_I've been using the latest version of my application for 20 minutes now. It runs on my PC, iOS and I've checked the device settings and made sure that everything is configured correctly."/>
    <x v="1"/>
    <s v="Pick pass by less beautiful degree."/>
    <s v="Critical"/>
    <s v="Email"/>
    <x v="380"/>
    <d v="2023-06-01T12:57:24"/>
    <n v="5"/>
    <n v="556"/>
    <s v="Pick Pass By Less Beautiful Degree."/>
    <s v="Jenny Flynn"/>
    <x v="7"/>
    <x v="7"/>
    <x v="0"/>
    <n v="-8.6833333333488554"/>
  </r>
  <r>
    <n v="557"/>
    <s v="Eric Black"/>
    <s v="moorepeter@example.net"/>
    <n v="34"/>
    <s v="Other"/>
    <s v="Microsoft Xbox Controller"/>
    <d v="2021-02-09T00:00:00"/>
    <x v="2"/>
    <s v="Display issue"/>
    <s v="I'm having an issue with the {product_purchased}. Please assist._x000a__x000a_As mentioned for this review, the 1.5mm USB Port is compatible with all USB peripherals. However, it does not work without its own power I need assistance as soon as possible because it's affecting my work and productivity."/>
    <x v="2"/>
    <m/>
    <s v="Low"/>
    <s v="Phone"/>
    <x v="5"/>
    <m/>
    <m/>
    <n v="557"/>
    <s v=""/>
    <s v="Eric Black"/>
    <x v="4"/>
    <x v="4"/>
    <x v="0"/>
    <s v=""/>
  </r>
  <r>
    <n v="558"/>
    <s v="Vanessa Kennedy"/>
    <s v="samanthalarson@example.net"/>
    <n v="27"/>
    <s v="Female"/>
    <s v="LG Washing Machine"/>
    <d v="2021-05-27T00:00:00"/>
    <x v="2"/>
    <s v="Product compatibility"/>
    <s v="I'm having an issue with the {product_purchased}. Please assist._x000a__x000a_In the spirit of your trust, I would like to express my thanks and pleasure to everyone who was able to purchase my products through this store. There was I've checked the device settings and made sure that everything is configured correctly."/>
    <x v="2"/>
    <m/>
    <s v="Medium"/>
    <s v="Social media"/>
    <x v="5"/>
    <m/>
    <m/>
    <n v="558"/>
    <s v=""/>
    <s v="Vanessa Kennedy"/>
    <x v="1"/>
    <x v="1"/>
    <x v="0"/>
    <s v=""/>
  </r>
  <r>
    <n v="559"/>
    <s v="Anna White"/>
    <s v="scott07@example.com"/>
    <n v="42"/>
    <s v="Male"/>
    <s v="Nikon D"/>
    <d v="2020-07-02T00:00:00"/>
    <x v="3"/>
    <s v="Peripheral compatibility"/>
    <s v="I'm having an issue with the {product_purchased}. Please assist. Sorry if I have missed anything. Please help out._x000a__x000a_#17 BOBBY - The Amazing Doctor Who, Part 3 (TV)_x000a__x000a_advertising I'm worried that the issue might be hardware-related and might require repair or replacement."/>
    <x v="1"/>
    <s v="Four part almost color general their."/>
    <s v="Critical"/>
    <s v="Chat"/>
    <x v="381"/>
    <d v="2023-06-01T20:09:29"/>
    <n v="3"/>
    <n v="559"/>
    <s v="Four Part Almost Color General Their."/>
    <s v="Anna White"/>
    <x v="2"/>
    <x v="2"/>
    <x v="1"/>
    <n v="2.9166666665696539"/>
  </r>
  <r>
    <n v="560"/>
    <s v="Austin Salinas"/>
    <s v="sextoncassandra@example.com"/>
    <n v="45"/>
    <s v="Other"/>
    <s v="Canon EOS"/>
    <d v="2021-07-21T00:00:00"/>
    <x v="2"/>
    <s v="Display issue"/>
    <s v="I'm having an issue with the {product_purchased}. Please assist. I've checked for any available software updates for my {product_purchased}, but there are none."/>
    <x v="2"/>
    <m/>
    <s v="Low"/>
    <s v="Email"/>
    <x v="5"/>
    <m/>
    <m/>
    <n v="560"/>
    <s v=""/>
    <s v="Austin Salinas"/>
    <x v="2"/>
    <x v="2"/>
    <x v="0"/>
    <s v=""/>
  </r>
  <r>
    <n v="561"/>
    <s v="Anthony Wells"/>
    <s v="iflores@example.org"/>
    <n v="42"/>
    <s v="Other"/>
    <s v="Google Pixel"/>
    <d v="2020-05-31T00:00:00"/>
    <x v="0"/>
    <s v="Display issue"/>
    <s v="I'm having an issue with the {product_purchased}. Please assist._x000a__x000a_Thank you for contacting us. Customer service can be a challenge. If there is an issue with your order, please contact us._x000a__x000a__x000a_* We can I've checked for software updates, and my {product_purchased} is already running the latest version."/>
    <x v="0"/>
    <m/>
    <s v="Critical"/>
    <s v="Phone"/>
    <x v="382"/>
    <m/>
    <m/>
    <n v="561"/>
    <s v=""/>
    <s v="Anthony Wells"/>
    <x v="1"/>
    <x v="1"/>
    <x v="1"/>
    <s v=""/>
  </r>
  <r>
    <n v="562"/>
    <s v="Angela Hall"/>
    <s v="andersonmario@example.org"/>
    <n v="44"/>
    <s v="Male"/>
    <s v="LG OLED"/>
    <d v="2020-05-17T00:00:00"/>
    <x v="0"/>
    <s v="Network problem"/>
    <s v="I'm having an issue with the {product_purchased}. Please assist. https://help.amazon.com/Product-Information-QA-B&amp;amp=4b093847f4b29d096f15 I need assistance as soon as possible because it's affecting my work and productivity."/>
    <x v="1"/>
    <s v="One fire Democrat describe."/>
    <s v="Medium"/>
    <s v="Phone"/>
    <x v="383"/>
    <d v="2023-06-01T11:54:34"/>
    <n v="3"/>
    <n v="562"/>
    <s v="One Fire Democrat Describe."/>
    <s v="Angela Hall"/>
    <x v="1"/>
    <x v="1"/>
    <x v="1"/>
    <n v="7.9166666666278616"/>
  </r>
  <r>
    <n v="563"/>
    <s v="Kimberly Cunningham"/>
    <s v="xoliver@example.org"/>
    <n v="64"/>
    <s v="Male"/>
    <s v="Samsung Galaxy"/>
    <d v="2020-10-11T00:00:00"/>
    <x v="0"/>
    <s v="Delivery problem"/>
    <s v="I've noticed a software bug in the {product_purchased} app. It's causing data loss and unexpected errors. How can I resolve this issue?_x000a__x000a_The solution involves searching for the product on a specific site, but it often I'm worried that the issue might be hardware-related and might require repair or replacement."/>
    <x v="0"/>
    <m/>
    <s v="Medium"/>
    <s v="Social media"/>
    <x v="384"/>
    <m/>
    <m/>
    <n v="563"/>
    <s v=""/>
    <s v="Kimberly Cunningham"/>
    <x v="7"/>
    <x v="7"/>
    <x v="1"/>
    <s v=""/>
  </r>
  <r>
    <n v="564"/>
    <s v="Tara Pratt"/>
    <s v="graysandra@example.com"/>
    <n v="51"/>
    <s v="Male"/>
    <s v="Garmin Forerunner"/>
    <d v="2020-05-13T00:00:00"/>
    <x v="1"/>
    <s v="Battery life"/>
    <s v="I'm having an issue with the {product_purchased}. Please assist._x000a__x000a_4. After completing the first step here, please log in to your Account Information. In the Admin Panel of the Account and choose Login. Go to the The issue I'm facing is intermittent. Sometimes it works fine, but other times it acts up unexpectedly."/>
    <x v="0"/>
    <m/>
    <s v="Low"/>
    <s v="Social media"/>
    <x v="385"/>
    <m/>
    <m/>
    <n v="564"/>
    <s v=""/>
    <s v="Tara Pratt"/>
    <x v="1"/>
    <x v="1"/>
    <x v="1"/>
    <s v=""/>
  </r>
  <r>
    <n v="565"/>
    <s v="Brianna Evans"/>
    <s v="ihall@example.com"/>
    <n v="20"/>
    <s v="Female"/>
    <s v="Sony Xperia"/>
    <d v="2020-10-24T00:00:00"/>
    <x v="2"/>
    <s v="Cancellation request"/>
    <s v="I'm having an issue with the {product_purchased}. Please assist._x000a__x000a_5.1. Actions_x000a__x000a_You provide information about your product to the company for your benefit. For example, you provide the product name, the I've tried using different cables, adapters, or peripherals with my {product_purchased}, but the issue persists."/>
    <x v="1"/>
    <s v="Election what open loss off large."/>
    <s v="High"/>
    <s v="Phone"/>
    <x v="386"/>
    <d v="2023-06-01T01:22:38"/>
    <n v="5"/>
    <n v="565"/>
    <s v="Election What Open Loss Off Large."/>
    <s v="Brianna Evans"/>
    <x v="7"/>
    <x v="7"/>
    <x v="1"/>
    <n v="-3.5333333333255723"/>
  </r>
  <r>
    <n v="566"/>
    <s v="Lindsey Barnes"/>
    <s v="drodriguez@example.com"/>
    <n v="30"/>
    <s v="Other"/>
    <s v="Dyson Vacuum Cleaner"/>
    <d v="2020-11-06T00:00:00"/>
    <x v="1"/>
    <s v="Peripheral compatibility"/>
    <s v="I'm having an issue with the {product_purchased}. Please assist._x000a__x000a_(c) As a courtesy to the original authors of this article I hereby submit the following information for the reader to use in the publication of research and news The issue I'm facing is intermittent. Sometimes it works fine, but other times it acts up unexpectedly."/>
    <x v="2"/>
    <m/>
    <s v="Low"/>
    <s v="Social media"/>
    <x v="5"/>
    <m/>
    <m/>
    <n v="566"/>
    <s v=""/>
    <s v="Lindsey Barnes"/>
    <x v="3"/>
    <x v="3"/>
    <x v="1"/>
    <s v=""/>
  </r>
  <r>
    <n v="567"/>
    <s v="Melissa Weiss"/>
    <s v="cooperkerri@example.net"/>
    <n v="36"/>
    <s v="Male"/>
    <s v="MacBook Pro"/>
    <d v="2021-02-22T00:00:00"/>
    <x v="3"/>
    <s v="Installation support"/>
    <s v="I'm having an issue with the {product_purchased}. Please assist. Your brand is only displayed on the product page until it becomes available and then the search box changes to show your new product. &quot;_x000a__x000a_&quot; {product_p I've followed online tutorials and community forums to troubleshoot the issue, but no luck so far."/>
    <x v="0"/>
    <m/>
    <s v="Low"/>
    <s v="Chat"/>
    <x v="387"/>
    <m/>
    <m/>
    <n v="567"/>
    <s v=""/>
    <s v="Melissa Weiss"/>
    <x v="4"/>
    <x v="4"/>
    <x v="0"/>
    <s v=""/>
  </r>
  <r>
    <n v="568"/>
    <s v="Taylor Alvarez"/>
    <s v="alyssa74@example.org"/>
    <n v="46"/>
    <s v="Female"/>
    <s v="Canon EOS"/>
    <d v="2021-09-30T00:00:00"/>
    <x v="1"/>
    <s v="Peripheral compatibility"/>
    <s v="The {product_purchased} is unable to establish a stable internet connection. It keeps disconnecting intermittently. How can I troubleshoot this network problem?_x000a__x000a_The problem begins when you connect to a local machine that doesn't have I've followed online tutorials and community forums to troubleshoot the issue, but no luck so far."/>
    <x v="1"/>
    <s v="Herself early never stop group."/>
    <s v="High"/>
    <s v="Phone"/>
    <x v="388"/>
    <d v="2023-06-01T06:54:42"/>
    <n v="1"/>
    <n v="568"/>
    <s v="Herself Early Never Stop Group."/>
    <s v="Taylor Alvarez"/>
    <x v="9"/>
    <x v="9"/>
    <x v="0"/>
    <n v="-11.033333333325572"/>
  </r>
  <r>
    <n v="569"/>
    <s v="Teresa Jimenez"/>
    <s v="jsilva@example.org"/>
    <n v="44"/>
    <s v="Female"/>
    <s v="Samsung Galaxy"/>
    <d v="2020-12-24T00:00:00"/>
    <x v="3"/>
    <s v="Network problem"/>
    <s v="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
    <x v="1"/>
    <s v="Million close eye push field."/>
    <s v="Low"/>
    <s v="Social media"/>
    <x v="389"/>
    <d v="2023-06-01T17:33:43"/>
    <n v="4"/>
    <n v="569"/>
    <s v="Million Close Eye Push Field."/>
    <s v="Teresa Jimenez"/>
    <x v="10"/>
    <x v="10"/>
    <x v="1"/>
    <n v="12.199999999953434"/>
  </r>
  <r>
    <n v="570"/>
    <s v="Hannah Quinn"/>
    <s v="michael65@example.org"/>
    <n v="48"/>
    <s v="Other"/>
    <s v="Nintendo Switch"/>
    <d v="2021-03-23T00:00:00"/>
    <x v="2"/>
    <s v="Payment issue"/>
    <s v="I'm having trouble connecting my {product_purchased} to my home Wi-Fi network. It doesn't detect any networks, although other devices are connecting fine. What can be done to resolve this issue?_x000a__x000a__x000a_As promised, the I've recently updated the firmware of my {product_purchased}, and the issue started happening afterward. Could it be related to the update?"/>
    <x v="2"/>
    <m/>
    <s v="Critical"/>
    <s v="Chat"/>
    <x v="5"/>
    <m/>
    <m/>
    <n v="570"/>
    <s v=""/>
    <s v="Hannah Quinn"/>
    <x v="0"/>
    <x v="0"/>
    <x v="0"/>
    <s v=""/>
  </r>
  <r>
    <n v="571"/>
    <s v="Levi Valencia"/>
    <s v="guzmanlindsey@example.com"/>
    <n v="70"/>
    <s v="Female"/>
    <s v="Asus ROG"/>
    <d v="2021-05-18T00:00:00"/>
    <x v="3"/>
    <s v="Refund request"/>
    <s v="I'm having an issue with the {product_purchased}. Please assist._x000a__x000a_This thread will now be closed to users who do not have an account or who have questions about their purchase on reddit.org. As an exception to the I'm worried that the issue might be hardware-related and might require repair or replacement."/>
    <x v="0"/>
    <m/>
    <s v="Low"/>
    <s v="Chat"/>
    <x v="390"/>
    <m/>
    <m/>
    <n v="571"/>
    <s v=""/>
    <s v="Levi Valencia"/>
    <x v="1"/>
    <x v="1"/>
    <x v="0"/>
    <s v=""/>
  </r>
  <r>
    <n v="572"/>
    <s v="Charles Wells"/>
    <s v="ecopeland@example.org"/>
    <n v="20"/>
    <s v="Female"/>
    <s v="Bose QuietComfort"/>
    <d v="2020-04-21T00:00:00"/>
    <x v="1"/>
    <s v="Network problem"/>
    <s v="I've noticed a software bug in the {product_purchased} app. It's causing data loss and unexpected errors. How can I resolve this issue?_x000a__x000a_Use the Search service. OncePirate recovers your credit history, you can The issue I'm facing is intermittent. Sometimes it works fine, but other times it acts up unexpectedly."/>
    <x v="0"/>
    <m/>
    <s v="Low"/>
    <s v="Phone"/>
    <x v="391"/>
    <m/>
    <m/>
    <n v="572"/>
    <s v=""/>
    <s v="Charles Wells"/>
    <x v="11"/>
    <x v="11"/>
    <x v="1"/>
    <s v=""/>
  </r>
  <r>
    <n v="573"/>
    <s v="Angela Jensen"/>
    <s v="atkinsshawn@example.com"/>
    <n v="39"/>
    <s v="Other"/>
    <s v="Nikon D"/>
    <d v="2020-12-15T00:00:00"/>
    <x v="3"/>
    <s v="Product recommendation"/>
    <s v="I'm having an issue with the {product_purchased}. Please assist._x000a__x000a_The device does not detect the product purchased at checkout. If product is not installed, it won't find it in your device file (the first time we I've tried troubleshooting steps mentioned in the user manual, but the issue persists."/>
    <x v="2"/>
    <m/>
    <s v="Low"/>
    <s v="Email"/>
    <x v="5"/>
    <m/>
    <m/>
    <n v="573"/>
    <s v=""/>
    <s v="Angela Jensen"/>
    <x v="10"/>
    <x v="10"/>
    <x v="1"/>
    <s v=""/>
  </r>
  <r>
    <n v="574"/>
    <s v="Jennifer Ramsey"/>
    <s v="smontgomery@example.net"/>
    <n v="54"/>
    <s v="Other"/>
    <s v="Asus ROG"/>
    <d v="2020-05-28T00:00:00"/>
    <x v="2"/>
    <s v="Network problem"/>
    <s v="I'm having an issue with the {product_purchased}. Please assist. I'm getting it back as soon as I can._x000a__x000a_If you get a confirmation email that there is only a $20 discount for the gift, don't I've tried different settings and configurations on my {product_purchased}, but the issue persists."/>
    <x v="0"/>
    <m/>
    <s v="Critical"/>
    <s v="Chat"/>
    <x v="392"/>
    <m/>
    <m/>
    <n v="574"/>
    <s v=""/>
    <s v="Jennifer Ramsey"/>
    <x v="1"/>
    <x v="1"/>
    <x v="1"/>
    <s v=""/>
  </r>
  <r>
    <n v="575"/>
    <s v="Michael Fields"/>
    <s v="mcbrideelizabeth@example.net"/>
    <n v="25"/>
    <s v="Female"/>
    <s v="Adobe Photoshop"/>
    <d v="2021-05-07T00:00:00"/>
    <x v="1"/>
    <s v="Network problem"/>
    <s v="I'm having an issue with the {product_purchased}. Please assist. (Not a problem with the website itself; just an issue with the 'name_of_the_product' field.) (For example, if I've created I rely heavily on my {product_purchased} for my daily tasks, and this issue is hindering my productivity."/>
    <x v="1"/>
    <s v="Someone option everyone him fear."/>
    <s v="Medium"/>
    <s v="Chat"/>
    <x v="393"/>
    <d v="2023-06-01T10:19:52"/>
    <n v="2"/>
    <n v="575"/>
    <s v="Someone Option Everyone Him Fear."/>
    <s v="Michael Fields"/>
    <x v="1"/>
    <x v="1"/>
    <x v="0"/>
    <n v="-4.9000000000814907"/>
  </r>
  <r>
    <n v="576"/>
    <s v="Becky Evans"/>
    <s v="steven73@example.org"/>
    <n v="32"/>
    <s v="Female"/>
    <s v="Sony 4K HDR TV"/>
    <d v="2021-05-25T00:00:00"/>
    <x v="1"/>
    <s v="Data loss"/>
    <s v="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
    <x v="1"/>
    <s v="Provide management enjoy rather subject represent plan."/>
    <s v="Low"/>
    <s v="Email"/>
    <x v="394"/>
    <d v="2023-06-01T06:47:54"/>
    <n v="4"/>
    <n v="576"/>
    <s v="Provide Management Enjoy Rather Subject Represent Plan."/>
    <s v="Becky Evans"/>
    <x v="1"/>
    <x v="1"/>
    <x v="0"/>
    <n v="-10.100000000093132"/>
  </r>
  <r>
    <n v="577"/>
    <s v="Jeffrey Pratt"/>
    <s v="jennifer23@example.org"/>
    <n v="66"/>
    <s v="Other"/>
    <s v="Apple AirPods"/>
    <d v="2020-12-11T00:00:00"/>
    <x v="3"/>
    <s v="Account access"/>
    <s v="I'm having an issue with the {product_purchased}. Please assist. Thank youpowersquare!&quot;_x000a__x000a_The game can now be viewed by anyone under 14, can it still be read by anyone under age 15 in the same browser I've tried using different cables, adapters, or peripherals with my {product_purchased}, but the issue persists."/>
    <x v="1"/>
    <s v="Bit clearly TV discover."/>
    <s v="Low"/>
    <s v="Social media"/>
    <x v="395"/>
    <d v="2023-06-01T02:51:56"/>
    <n v="1"/>
    <n v="577"/>
    <s v="Bit Clearly Tv Discover."/>
    <s v="Jeffrey Pratt"/>
    <x v="10"/>
    <x v="10"/>
    <x v="1"/>
    <n v="-17.800000000046566"/>
  </r>
  <r>
    <n v="578"/>
    <s v="Michael Long"/>
    <s v="lauracummings@example.net"/>
    <n v="67"/>
    <s v="Female"/>
    <s v="Sony PlayStation"/>
    <d v="2021-12-28T00:00:00"/>
    <x v="1"/>
    <s v="Software bug"/>
    <s v="I'm having an issue with the {product_purchased}. Please assist._x000a__x000a_Your name and contact information are safe. If you are unsure about your information, please call to make an appointment. The process, which takes the form of I rely heavily on my {product_purchased} for my daily tasks, and this issue is hindering my productivity."/>
    <x v="2"/>
    <m/>
    <s v="High"/>
    <s v="Chat"/>
    <x v="5"/>
    <m/>
    <m/>
    <n v="578"/>
    <s v=""/>
    <s v="Michael Long"/>
    <x v="10"/>
    <x v="10"/>
    <x v="0"/>
    <s v=""/>
  </r>
  <r>
    <n v="579"/>
    <s v="Timothy Gomez"/>
    <s v="nathan33@example.org"/>
    <n v="29"/>
    <s v="Other"/>
    <s v="Apple AirPods"/>
    <d v="2020-01-18T00:00:00"/>
    <x v="0"/>
    <s v="Product compatibility"/>
    <s v="I'm having an issue with the {product_purchased}. Please assist. Thank you for your quick and patient assistance._x000a__x000a_Rated 5 out of 5 by JBL from Love the product This was a great purchase! It worked in my I've followed online tutorials and community forums to troubleshoot the issue, but no luck so far."/>
    <x v="0"/>
    <m/>
    <s v="Medium"/>
    <s v="Chat"/>
    <x v="396"/>
    <m/>
    <m/>
    <n v="579"/>
    <s v=""/>
    <s v="Timothy Gomez"/>
    <x v="6"/>
    <x v="6"/>
    <x v="1"/>
    <s v=""/>
  </r>
  <r>
    <n v="580"/>
    <s v="Nicole Delgado"/>
    <s v="david77@example.net"/>
    <n v="25"/>
    <s v="Other"/>
    <s v="Samsung Soundbar"/>
    <d v="2020-02-25T00:00:00"/>
    <x v="0"/>
    <s v="Software bug"/>
    <s v="The {product_purchased} is unable to establish a stable internet connection. It keeps disconnecting intermittently. How can I troubleshoot this network problem?_x000a__x000a_Open this console, and press and hold B. Click the &quot;Run I'm unable to find the option to perform the desired action in the {product_purchased}. Could you please guide me through the steps?"/>
    <x v="2"/>
    <m/>
    <s v="Medium"/>
    <s v="Social media"/>
    <x v="5"/>
    <m/>
    <m/>
    <n v="580"/>
    <s v=""/>
    <s v="Nicole Delgado"/>
    <x v="4"/>
    <x v="4"/>
    <x v="1"/>
    <s v=""/>
  </r>
  <r>
    <n v="581"/>
    <s v="Rebekah Price"/>
    <s v="ocarter@example.org"/>
    <n v="27"/>
    <s v="Other"/>
    <s v="Samsung Galaxy"/>
    <d v="2020-09-07T00:00:00"/>
    <x v="2"/>
    <s v="Software bug"/>
    <s v="I'm having an issue with the {product_purchased}. Please assist. I understand that. But please help me? I've tried troubleshooting steps mentioned in the user manual, but the issue persists."/>
    <x v="1"/>
    <s v="Lay common nature dog stuff staff late."/>
    <s v="Critical"/>
    <s v="Social media"/>
    <x v="397"/>
    <d v="2023-06-01T06:13:01"/>
    <n v="2"/>
    <n v="581"/>
    <s v="Lay Common Nature Dog Stuff Staff Late."/>
    <s v="Rebekah Price"/>
    <x v="9"/>
    <x v="9"/>
    <x v="1"/>
    <n v="2.6000000000931323"/>
  </r>
  <r>
    <n v="582"/>
    <s v="Briana Taylor"/>
    <s v="smithjustin@example.net"/>
    <n v="50"/>
    <s v="Male"/>
    <s v="GoPro Action Camera"/>
    <d v="2021-05-04T00:00:00"/>
    <x v="4"/>
    <s v="Installation support"/>
    <s v="I've recently set up my {product_purchased}, but it fails to connect to any available networks. What steps should I take to troubleshoot this issue?_x000a__x000a_After you've successfully connected to any new networks, follow the steps I'm experiencing this issue on multiple devices of the same model, so it seems to be a widespread problem."/>
    <x v="0"/>
    <m/>
    <s v="Low"/>
    <s v="Social media"/>
    <x v="398"/>
    <m/>
    <m/>
    <n v="582"/>
    <s v=""/>
    <s v="Briana Taylor"/>
    <x v="1"/>
    <x v="1"/>
    <x v="0"/>
    <s v=""/>
  </r>
  <r>
    <n v="583"/>
    <s v="Kevin Kelly"/>
    <s v="vjones@example.com"/>
    <n v="44"/>
    <s v="Male"/>
    <s v="GoPro Action Camera"/>
    <d v="2020-01-20T00:00:00"/>
    <x v="2"/>
    <s v="Cancellation request"/>
    <s v="I'm having an issue with the {product_purchased}. Please assist. &quot; #&quot;_x000a__x000a__x000a_A browser error has occurred._x000a__x000a_Please hold the Shift key and click the Refresh button to try again. I've noticed a peculiar error message popping up on my {product_purchased} screen. It says '{error_message}'. What does it mean?"/>
    <x v="2"/>
    <m/>
    <s v="High"/>
    <s v="Chat"/>
    <x v="5"/>
    <m/>
    <m/>
    <n v="583"/>
    <s v=""/>
    <s v="Kevin Kelly"/>
    <x v="6"/>
    <x v="6"/>
    <x v="1"/>
    <s v=""/>
  </r>
  <r>
    <n v="584"/>
    <s v="Jacob Howard"/>
    <s v="michael40@example.net"/>
    <n v="69"/>
    <s v="Female"/>
    <s v="LG OLED"/>
    <d v="2021-06-01T00:00:00"/>
    <x v="2"/>
    <s v="Display issue"/>
    <s v="I'm having an issue with the {product_purchased}. Please assist._x000a__x000a_&lt;div class='error' data-product_purchased='1' class='warning'&gt;_x000a__x000a_You've received a message that you have an I've noticed that the issue occurs consistently when I use a specific feature or application on my {product_purchased}."/>
    <x v="0"/>
    <m/>
    <s v="High"/>
    <s v="Social media"/>
    <x v="399"/>
    <m/>
    <m/>
    <n v="584"/>
    <s v=""/>
    <s v="Jacob Howard"/>
    <x v="8"/>
    <x v="8"/>
    <x v="0"/>
    <s v=""/>
  </r>
  <r>
    <n v="585"/>
    <s v="Todd Watson"/>
    <s v="klee@example.org"/>
    <n v="55"/>
    <s v="Male"/>
    <s v="Asus ROG"/>
    <d v="2021-06-13T00:00:00"/>
    <x v="2"/>
    <s v="Battery life"/>
    <s v="I'm having an issue with the {product_purchased}. Please assist._x000a__x000a_Note This issue is being reported to the product team. Please report it to their support team._x000a__x000a_1.3: Support_x000a__x000a_- Fixed support I've noticed that the issue occurs consistently when I use a specific feature or application on my {product_purchased}."/>
    <x v="2"/>
    <m/>
    <s v="Critical"/>
    <s v="Phone"/>
    <x v="5"/>
    <m/>
    <m/>
    <n v="585"/>
    <s v=""/>
    <s v="Todd Watson"/>
    <x v="8"/>
    <x v="8"/>
    <x v="0"/>
    <s v=""/>
  </r>
  <r>
    <n v="586"/>
    <s v="Patricia Jones"/>
    <s v="andrew63@example.org"/>
    <n v="24"/>
    <s v="Male"/>
    <s v="Microsoft Office"/>
    <d v="2020-04-03T00:00:00"/>
    <x v="4"/>
    <s v="Product setup"/>
    <s v="My {product_purchased} crashed, and I lost all the data stored on it. Is there any way to recover the lost data? Thanks very much!_x000a__x000a_0.8.10, 0.8.9, 0. I'm unable to find the option to perform the desired action in the {product_purchased}. Could you please guide me through the steps?"/>
    <x v="1"/>
    <s v="Bring purpose listen."/>
    <s v="Critical"/>
    <s v="Chat"/>
    <x v="400"/>
    <d v="2023-06-01T06:39:08"/>
    <n v="2"/>
    <n v="586"/>
    <s v="Bring Purpose Listen."/>
    <s v="Patricia Jones"/>
    <x v="11"/>
    <x v="11"/>
    <x v="1"/>
    <n v="-8.066666666592937"/>
  </r>
  <r>
    <n v="587"/>
    <s v="Sarah Johnson"/>
    <s v="fbrown@example.net"/>
    <n v="47"/>
    <s v="Male"/>
    <s v="Nikon D"/>
    <d v="2021-03-10T00:00:00"/>
    <x v="4"/>
    <s v="Hardware issue"/>
    <s v="I'm having an issue with the {product_purchased}. Please assist._x000a__x000a_Thank you._x000a__x000a_(5-12-2013, 04:27 PM) vBulletin[1] : I always try and update the I've checked for any available software updates for my {product_purchased}, but there are none."/>
    <x v="2"/>
    <m/>
    <s v="Critical"/>
    <s v="Chat"/>
    <x v="5"/>
    <m/>
    <m/>
    <n v="587"/>
    <s v=""/>
    <s v="Sarah Johnson"/>
    <x v="0"/>
    <x v="0"/>
    <x v="0"/>
    <s v=""/>
  </r>
  <r>
    <n v="588"/>
    <s v="Lisa Morgan"/>
    <s v="craig54@example.com"/>
    <n v="52"/>
    <s v="Male"/>
    <s v="LG OLED"/>
    <d v="2020-01-24T00:00:00"/>
    <x v="4"/>
    <s v="Product recommendation"/>
    <s v="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
    <x v="1"/>
    <s v="Life response Republican music."/>
    <s v="Medium"/>
    <s v="Phone"/>
    <x v="401"/>
    <d v="2023-06-01T15:48:12"/>
    <n v="2"/>
    <n v="588"/>
    <s v="Life Response Republican Music."/>
    <s v="Lisa Morgan"/>
    <x v="6"/>
    <x v="6"/>
    <x v="1"/>
    <n v="10.383333333476912"/>
  </r>
  <r>
    <n v="589"/>
    <s v="Matthew Martinez"/>
    <s v="heather15@example.net"/>
    <n v="54"/>
    <s v="Other"/>
    <s v="Fitbit Charge"/>
    <d v="2021-04-14T00:00:00"/>
    <x v="1"/>
    <s v="Peripheral compatibility"/>
    <s v="I'm having an issue with the {product_purchased}. Please assist._x000a__x000a_{_product_id}_x000a__x000a_(Product_ID)_x000a__x000a_(Product_ID)_x000a__x000a_(Product_ID)_x000a__x000a_(Product I've checked the device settings and made sure that everything is configured correctly."/>
    <x v="0"/>
    <m/>
    <s v="Critical"/>
    <s v="Social media"/>
    <x v="402"/>
    <m/>
    <m/>
    <n v="589"/>
    <s v=""/>
    <s v="Matthew Martinez"/>
    <x v="11"/>
    <x v="11"/>
    <x v="0"/>
    <s v=""/>
  </r>
  <r>
    <n v="590"/>
    <s v="Jason Serrano"/>
    <s v="haleykenneth@example.net"/>
    <n v="44"/>
    <s v="Female"/>
    <s v="PlayStation"/>
    <d v="2020-02-23T00:00:00"/>
    <x v="0"/>
    <s v="Data loss"/>
    <s v="I'm having an issue with the {product_purchased}. Please assist._x000a__x000a_I am not working with an actual company or company-funded research program, nor my own research and my own experience with the products or services. I've performed a factory reset on my {product_purchased}, hoping it would resolve the problem, but it didn't help."/>
    <x v="1"/>
    <s v="Debate purpose sometimes need ok."/>
    <s v="High"/>
    <s v="Phone"/>
    <x v="403"/>
    <d v="2023-06-01T04:04:15"/>
    <n v="5"/>
    <n v="590"/>
    <s v="Debate Purpose Sometimes Need Ok."/>
    <s v="Jason Serrano"/>
    <x v="4"/>
    <x v="4"/>
    <x v="1"/>
    <n v="1.1833333333488554"/>
  </r>
  <r>
    <n v="591"/>
    <s v="Mark Woodward"/>
    <s v="dawn75@example.com"/>
    <n v="39"/>
    <s v="Male"/>
    <s v="Google Pixel"/>
    <d v="2020-02-12T00:00:00"/>
    <x v="4"/>
    <s v="Refund request"/>
    <s v="I'm having an issue with the {product_purchased}. Please assist._x000a__x000a_&lt;button for=&quot;Buy with BuyNow.&quot; onclick=&quot;item_buyPrice();&quot;&gt;Buy Now&lt;/button&gt;_x000a__x000a_&lt;button for=&quot;Buy with I'm worried that the issue might be hardware-related and might require repair or replacement."/>
    <x v="0"/>
    <m/>
    <s v="Low"/>
    <s v="Phone"/>
    <x v="404"/>
    <m/>
    <m/>
    <n v="591"/>
    <s v=""/>
    <s v="Mark Woodward"/>
    <x v="4"/>
    <x v="4"/>
    <x v="1"/>
    <s v=""/>
  </r>
  <r>
    <n v="592"/>
    <s v="Alex Valdez"/>
    <s v="xgiles@example.com"/>
    <n v="27"/>
    <s v="Female"/>
    <s v="Lenovo ThinkPad"/>
    <d v="2020-05-09T00:00:00"/>
    <x v="4"/>
    <s v="Product compatibility"/>
    <s v="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
    <x v="2"/>
    <m/>
    <s v="Medium"/>
    <s v="Email"/>
    <x v="5"/>
    <m/>
    <m/>
    <n v="592"/>
    <s v=""/>
    <s v="Alex Valdez"/>
    <x v="1"/>
    <x v="1"/>
    <x v="1"/>
    <s v=""/>
  </r>
  <r>
    <n v="593"/>
    <s v="Jodi Dickson"/>
    <s v="kstein@example.com"/>
    <n v="53"/>
    <s v="Male"/>
    <s v="HP Pavilion"/>
    <d v="2020-05-02T00:00:00"/>
    <x v="0"/>
    <s v="Payment issue"/>
    <s v="I'm having an issue with the {product_purchased}. Please assist._x000a__x000a__x000a_â€¢ Please be sure you check your email to confirm which invoice you've purchased. It may take up to 3-4 weeks for the payment information to arrive I've already contacted customer support multiple times, but the issue remains unresolved."/>
    <x v="2"/>
    <m/>
    <s v="Critical"/>
    <s v="Email"/>
    <x v="5"/>
    <m/>
    <m/>
    <n v="593"/>
    <s v=""/>
    <s v="Jodi Dickson"/>
    <x v="1"/>
    <x v="1"/>
    <x v="1"/>
    <s v=""/>
  </r>
  <r>
    <n v="594"/>
    <s v="Brian Bell"/>
    <s v="ashleygilbert@example.net"/>
    <n v="29"/>
    <s v="Female"/>
    <s v="GoPro Hero"/>
    <d v="2021-09-22T00:00:00"/>
    <x v="0"/>
    <s v="Product compatibility"/>
    <s v="I'm having an issue with the {product_purchased}. Please assist._x000a__x000a_How can I give you as much as you want. You will have been asked about this a long time ago by some of our very loyal customers all over I've tried using different cables, adapters, or peripherals with my {product_purchased}, but the issue persists."/>
    <x v="2"/>
    <m/>
    <s v="Low"/>
    <s v="Phone"/>
    <x v="5"/>
    <m/>
    <m/>
    <n v="594"/>
    <s v=""/>
    <s v="Brian Bell"/>
    <x v="9"/>
    <x v="9"/>
    <x v="0"/>
    <s v=""/>
  </r>
  <r>
    <n v="595"/>
    <s v="Jeremy Robinson"/>
    <s v="michael49@example.net"/>
    <n v="32"/>
    <s v="Female"/>
    <s v="Google Pixel"/>
    <d v="2020-07-27T00:00:00"/>
    <x v="1"/>
    <s v="Product setup"/>
    <s v="I'm having an issue with the {product_purchased}. Please assist._x000a__x000a_If you see errors please report them to the error team._x000a__x000a_A lot of people will be happy to help you because you're good. I'm not sure if this issue is specific to my device or if others have reported similar problems."/>
    <x v="2"/>
    <m/>
    <s v="High"/>
    <s v="Social media"/>
    <x v="5"/>
    <m/>
    <m/>
    <n v="595"/>
    <s v=""/>
    <s v="Jeremy Robinson"/>
    <x v="2"/>
    <x v="2"/>
    <x v="1"/>
    <s v=""/>
  </r>
  <r>
    <n v="596"/>
    <s v="Jennifer Anderson"/>
    <s v="skennedy@example.org"/>
    <n v="60"/>
    <s v="Other"/>
    <s v="Samsung Soundbar"/>
    <d v="2021-02-11T00:00:00"/>
    <x v="2"/>
    <s v="Payment issue"/>
    <s v="I'm having an issue with the {product_purchased}. Please assist._x000a__x000a_&lt;3_x000a__x000a_&lt;3 You have tried all the ways to ensure the best possible experience for people in your community._x000a__x000a_&lt;3_x000a__x000a_&lt; I've noticed that the issue occurs consistently when I use a specific feature or application on my {product_purchased}."/>
    <x v="0"/>
    <m/>
    <s v="Low"/>
    <s v="Chat"/>
    <x v="405"/>
    <m/>
    <m/>
    <n v="596"/>
    <s v=""/>
    <s v="Jennifer Anderson"/>
    <x v="4"/>
    <x v="4"/>
    <x v="0"/>
    <s v=""/>
  </r>
  <r>
    <n v="597"/>
    <s v="Mr. Victor Nguyen"/>
    <s v="ruizkeith@example.net"/>
    <n v="68"/>
    <s v="Male"/>
    <s v="LG Smart TV"/>
    <d v="2020-02-09T00:00:00"/>
    <x v="2"/>
    <s v="Data loss"/>
    <s v="I've forgotten my password for my {product_purchased} account, and the password reset option is not working. How can I recover my account?_x000a__x000a_I have my {product_purchased} account that's used to reset The issue I'm facing is intermittent. Sometimes it works fine, but other times it acts up unexpectedly."/>
    <x v="1"/>
    <s v="Evidence score discussion site."/>
    <s v="Critical"/>
    <s v="Phone"/>
    <x v="406"/>
    <d v="2023-06-01T12:27:26"/>
    <n v="3"/>
    <n v="597"/>
    <s v="Evidence Score Discussion Site."/>
    <s v="Mr. Victor Nguyen"/>
    <x v="4"/>
    <x v="4"/>
    <x v="1"/>
    <n v="-1.5833333332557231"/>
  </r>
  <r>
    <n v="598"/>
    <s v="Matthew Tran"/>
    <s v="qmeyer@example.net"/>
    <n v="37"/>
    <s v="Male"/>
    <s v="Garmin Forerunner"/>
    <d v="2020-02-07T00:00:00"/>
    <x v="0"/>
    <s v="Cancellation request"/>
    <s v="I'm having an issue with the {product_purchased}. Please assist._x000a__x000a_- I would like to find a way to add my name and email address to my new device. You can try the instructions in the previous post. I've performed a factory reset on my {product_purchased}, hoping it would resolve the problem, but it didn't help."/>
    <x v="1"/>
    <s v="Task not stage ground describe point test."/>
    <s v="High"/>
    <s v="Phone"/>
    <x v="407"/>
    <d v="2023-06-01T14:19:27"/>
    <n v="4"/>
    <n v="598"/>
    <s v="Task Not Stage Ground Describe Point Test."/>
    <s v="Matthew Tran"/>
    <x v="4"/>
    <x v="4"/>
    <x v="1"/>
    <n v="13.78333333338378"/>
  </r>
  <r>
    <n v="599"/>
    <s v="Michelle Harris"/>
    <s v="katherineestrada@example.com"/>
    <n v="45"/>
    <s v="Male"/>
    <s v="GoPro Action Camera"/>
    <d v="2021-07-21T00:00:00"/>
    <x v="0"/>
    <s v="Account access"/>
    <s v="I've forgotten my password for my {product_purchased} account, and the password reset option is not working. How can I recover my account?_x000a__x000a_I want to reset my password to make sure it hasn't stolen. Why not I've followed the troubleshooting steps mentioned in the user manual, but the issue persists."/>
    <x v="1"/>
    <s v="Voice exactly attention be dinner."/>
    <s v="Critical"/>
    <s v="Social media"/>
    <x v="408"/>
    <d v="2023-06-01T19:12:29"/>
    <n v="2"/>
    <n v="599"/>
    <s v="Voice Exactly Attention Be Dinner."/>
    <s v="Michelle Harris"/>
    <x v="2"/>
    <x v="2"/>
    <x v="0"/>
    <n v="9.3000000001047738"/>
  </r>
  <r>
    <n v="600"/>
    <s v="Candace Taylor"/>
    <s v="richardspencer@example.net"/>
    <n v="69"/>
    <s v="Other"/>
    <s v="LG OLED"/>
    <d v="2021-04-05T00:00:00"/>
    <x v="0"/>
    <s v="Product setup"/>
    <s v="I'm having an issue with the {product_purchased}. Please assist. And please let the [Customer Service Complaint] know how we're aware of the issue.&quot;_x000a__x000a_It's not just the company, however, that is experiencing I've performed a factory reset on my {product_purchased}, hoping it would resolve the problem, but it didn't help."/>
    <x v="0"/>
    <m/>
    <s v="High"/>
    <s v="Social media"/>
    <x v="409"/>
    <m/>
    <m/>
    <n v="600"/>
    <s v=""/>
    <s v="Candace Taylor"/>
    <x v="11"/>
    <x v="11"/>
    <x v="0"/>
    <s v=""/>
  </r>
  <r>
    <n v="601"/>
    <s v="Terrance Turner"/>
    <s v="lopezdavid@example.net"/>
    <n v="64"/>
    <s v="Other"/>
    <s v="Canon DSLR Camera"/>
    <d v="2021-04-20T00:00:00"/>
    <x v="1"/>
    <s v="Installation support"/>
    <s v="I'm having an issue with the {product_purchased}. Please assist._x000a__x000a_I've been using a product called Keto Batteries for years. Now, I'm using Keto Batteries and have a lot of troubles I need assistance as soon as possible because it's affecting my work and productivity."/>
    <x v="1"/>
    <s v="Evening million help each eight."/>
    <s v="Low"/>
    <s v="Email"/>
    <x v="410"/>
    <d v="2023-06-01T14:52:33"/>
    <n v="4"/>
    <n v="601"/>
    <s v="Evening Million Help Each Eight."/>
    <s v="Terrance Turner"/>
    <x v="11"/>
    <x v="11"/>
    <x v="0"/>
    <n v="8.2833333332673647"/>
  </r>
  <r>
    <n v="602"/>
    <s v="Gary Wilkerson"/>
    <s v="carolvalencia@example.com"/>
    <n v="43"/>
    <s v="Other"/>
    <s v="Fitbit Charge"/>
    <d v="2020-05-05T00:00:00"/>
    <x v="0"/>
    <s v="Account access"/>
    <s v="I'm having an issue with the {product_purchased}. Please assist. â€” Dan Acheson (@ACharson) April 2, 2016_x000a__x000a_The update also included a link giving the retailer a statement saying that there was no This problem started occurring after the recent software update. I haven't made any other changes to the device."/>
    <x v="0"/>
    <m/>
    <s v="High"/>
    <s v="Email"/>
    <x v="411"/>
    <m/>
    <m/>
    <n v="602"/>
    <s v=""/>
    <s v="Gary Wilkerson"/>
    <x v="1"/>
    <x v="1"/>
    <x v="1"/>
    <s v=""/>
  </r>
  <r>
    <n v="603"/>
    <s v="Jamie Nelson"/>
    <s v="cody03@example.org"/>
    <n v="41"/>
    <s v="Male"/>
    <s v="Nintendo Switch Pro Controller"/>
    <d v="2021-02-13T00:00:00"/>
    <x v="1"/>
    <s v="Delivery problem"/>
    <s v="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
    <x v="0"/>
    <m/>
    <s v="Critical"/>
    <s v="Phone"/>
    <x v="412"/>
    <m/>
    <m/>
    <n v="603"/>
    <s v=""/>
    <s v="Jamie Nelson"/>
    <x v="4"/>
    <x v="4"/>
    <x v="0"/>
    <s v=""/>
  </r>
  <r>
    <n v="604"/>
    <s v="Sharon Fuller"/>
    <s v="melissaperez@example.com"/>
    <n v="48"/>
    <s v="Other"/>
    <s v="Lenovo ThinkPad"/>
    <d v="2020-04-11T00:00:00"/>
    <x v="4"/>
    <s v="Refund request"/>
    <s v="I'm having an issue with the {product_purchased}. Please assist. {product_product_purchased}_x000a__x000a_{product_product_purchased}_x000a__x000a_(0) {product_product_purchased I'm using the original charger that came with my {product_purchased}, but it's not charging properly."/>
    <x v="1"/>
    <s v="Operation charge social purpose."/>
    <s v="Critical"/>
    <s v="Email"/>
    <x v="413"/>
    <d v="2023-06-01T02:05:38"/>
    <n v="5"/>
    <n v="604"/>
    <s v="Operation Charge Social Purpose."/>
    <s v="Sharon Fuller"/>
    <x v="11"/>
    <x v="11"/>
    <x v="1"/>
    <n v="-5.2833333332673647"/>
  </r>
  <r>
    <n v="605"/>
    <s v="Samuel Delgado II"/>
    <s v="wjackson@example.com"/>
    <n v="27"/>
    <s v="Other"/>
    <s v="Google Pixel"/>
    <d v="2021-11-01T00:00:00"/>
    <x v="3"/>
    <s v="Installation support"/>
    <s v="The {product_purchased} is unable to establish a stable internet connection. It keeps disconnecting intermittently. How can I troubleshoot this network problem?_x000a__x000a_Sometime in the future, the user may need to change the default I've noticed a peculiar error message popping up on my {product_purchased} screen. It says '{error_message}'. What does it mean?"/>
    <x v="1"/>
    <s v="Anyone then especially on challenge toward."/>
    <s v="Critical"/>
    <s v="Social media"/>
    <x v="414"/>
    <d v="2023-06-01T14:00:39"/>
    <n v="3"/>
    <n v="605"/>
    <s v="Anyone Then Especially On Challenge Toward."/>
    <s v="Samuel Delgado II"/>
    <x v="3"/>
    <x v="3"/>
    <x v="0"/>
    <n v="8.8333333333139308"/>
  </r>
  <r>
    <n v="606"/>
    <s v="Nicholas Zavala"/>
    <s v="wardamber@example.com"/>
    <n v="50"/>
    <s v="Male"/>
    <s v="GoPro Hero"/>
    <d v="2020-02-04T00:00:00"/>
    <x v="1"/>
    <s v="Payment issue"/>
    <s v="I'm having an issue with the {product_purchased}. Please assist._x000a__x000a_I see you're having troubles._x000a__x000a_That's the &quot;I got it&quot; message that would come to mind. Maybe it was something more complicated than I've noticed a sudden decrease in battery life on my {product_purchased}. It used to last much longer."/>
    <x v="2"/>
    <m/>
    <s v="Low"/>
    <s v="Social media"/>
    <x v="5"/>
    <m/>
    <m/>
    <n v="606"/>
    <s v=""/>
    <s v="Nicholas Zavala"/>
    <x v="4"/>
    <x v="4"/>
    <x v="1"/>
    <s v=""/>
  </r>
  <r>
    <n v="607"/>
    <s v="Alexandra Harvey"/>
    <s v="hoffmansara@example.com"/>
    <n v="66"/>
    <s v="Female"/>
    <s v="Canon EOS"/>
    <d v="2021-08-31T00:00:00"/>
    <x v="2"/>
    <s v="Product compatibility"/>
    <s v="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
    <x v="2"/>
    <m/>
    <s v="Low"/>
    <s v="Phone"/>
    <x v="5"/>
    <m/>
    <m/>
    <n v="607"/>
    <s v=""/>
    <s v="Alexandra Harvey"/>
    <x v="5"/>
    <x v="5"/>
    <x v="0"/>
    <s v=""/>
  </r>
  <r>
    <n v="608"/>
    <s v="Laura Barnett"/>
    <s v="cameronvargas@example.net"/>
    <n v="69"/>
    <s v="Male"/>
    <s v="Garmin Forerunner"/>
    <d v="2021-04-05T00:00:00"/>
    <x v="4"/>
    <s v="Software bug"/>
    <s v="I've noticed a software bug in the {product_purchased} app. It's causing data loss and unexpected errors. How can I resolve this issue?_x000a__x000a_The vendor will now create a patch at https://patch.ubuntu.com I need assistance as soon as possible because it's affecting my work and productivity."/>
    <x v="2"/>
    <m/>
    <s v="Low"/>
    <s v="Email"/>
    <x v="5"/>
    <m/>
    <m/>
    <n v="608"/>
    <s v=""/>
    <s v="Laura Barnett"/>
    <x v="11"/>
    <x v="11"/>
    <x v="0"/>
    <s v=""/>
  </r>
  <r>
    <n v="609"/>
    <s v="Oscar Ortiz"/>
    <s v="krobinson@example.com"/>
    <n v="53"/>
    <s v="Other"/>
    <s v="GoPro Hero"/>
    <d v="2021-11-30T00:00:00"/>
    <x v="0"/>
    <s v="Refund request"/>
    <s v="My {product_purchased} crashed, and I lost all the data stored on it. Is there any way to recover the lost data? The issue I'm facing is intermittent. Sometimes it works fine, but other times it acts up unexpectedly."/>
    <x v="2"/>
    <m/>
    <s v="Critical"/>
    <s v="Social media"/>
    <x v="5"/>
    <m/>
    <m/>
    <n v="609"/>
    <s v=""/>
    <s v="Oscar Ortiz"/>
    <x v="3"/>
    <x v="3"/>
    <x v="0"/>
    <s v=""/>
  </r>
  <r>
    <n v="610"/>
    <s v="James Russell"/>
    <s v="lindahensley@example.com"/>
    <n v="65"/>
    <s v="Other"/>
    <s v="GoPro Action Camera"/>
    <d v="2021-03-13T00:00:00"/>
    <x v="4"/>
    <s v="Data loss"/>
    <s v="I'm having an issue with the {product_purchased}. Please assist. I only got it when I applied it in time, so please call 1-800-838-8847 to inquire, I'm having an issue with the I've tried troubleshooting steps mentioned in the user manual, but the issue persists."/>
    <x v="0"/>
    <m/>
    <s v="Medium"/>
    <s v="Social media"/>
    <x v="415"/>
    <m/>
    <m/>
    <n v="610"/>
    <s v=""/>
    <s v="James Russell"/>
    <x v="0"/>
    <x v="0"/>
    <x v="0"/>
    <s v=""/>
  </r>
  <r>
    <n v="611"/>
    <s v="John Mendoza"/>
    <s v="daviesandrew@example.org"/>
    <n v="52"/>
    <s v="Other"/>
    <s v="Dyson Vacuum Cleaner"/>
    <d v="2021-03-22T00:00:00"/>
    <x v="2"/>
    <s v="Delivery problem"/>
    <s v="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
    <x v="0"/>
    <m/>
    <s v="Low"/>
    <s v="Chat"/>
    <x v="416"/>
    <m/>
    <m/>
    <n v="611"/>
    <s v=""/>
    <s v="John Mendoza"/>
    <x v="0"/>
    <x v="0"/>
    <x v="0"/>
    <s v=""/>
  </r>
  <r>
    <n v="612"/>
    <s v="Phillip Roman"/>
    <s v="nicolepowell@example.com"/>
    <n v="19"/>
    <s v="Female"/>
    <s v="MacBook Pro"/>
    <d v="2021-12-02T00:00:00"/>
    <x v="3"/>
    <s v="Network problem"/>
    <s v="My {product_purchased} crashed, and I lost all the data stored on it. Is there any way to recover the lost data?_x000a__x000a_http://www.pipeworks.com/blogs/darl-stanton- I've recently updated the firmware of my {product_purchased}, and the issue started happening afterward. Could it be related to the update?"/>
    <x v="1"/>
    <s v="Possible back quite sometimes fast himself."/>
    <s v="Medium"/>
    <s v="Phone"/>
    <x v="417"/>
    <d v="2023-06-01T16:04:48"/>
    <n v="4"/>
    <n v="612"/>
    <s v="Possible Back Quite Sometimes Fast Himself."/>
    <s v="Phillip Roman"/>
    <x v="10"/>
    <x v="10"/>
    <x v="0"/>
    <n v="-3.4333333333488554"/>
  </r>
  <r>
    <n v="613"/>
    <s v="Denise Allen"/>
    <s v="reeseashley@example.org"/>
    <n v="34"/>
    <s v="Female"/>
    <s v="Dyson Vacuum Cleaner"/>
    <d v="2021-10-16T00:00:00"/>
    <x v="4"/>
    <s v="Cancellation request"/>
    <s v="There seems to be a hardware problem with my {product_purchased}. The screen is flickering, and I'm unable to use it. What should I do?_x000a__x000a_3. If you're using a Mac which doesn't support xclip This problem started occurring after the recent software update. I haven't made any other changes to the device."/>
    <x v="0"/>
    <m/>
    <s v="Medium"/>
    <s v="Email"/>
    <x v="418"/>
    <m/>
    <m/>
    <n v="613"/>
    <s v=""/>
    <s v="Denise Allen"/>
    <x v="7"/>
    <x v="7"/>
    <x v="0"/>
    <s v=""/>
  </r>
  <r>
    <n v="614"/>
    <s v="Jose Hunter"/>
    <s v="abbottmackenzie@example.org"/>
    <n v="18"/>
    <s v="Male"/>
    <s v="Apple AirPods"/>
    <d v="2020-03-24T00:00:00"/>
    <x v="4"/>
    <s v="Network problem"/>
    <s v="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
    <x v="0"/>
    <m/>
    <s v="Low"/>
    <s v="Chat"/>
    <x v="419"/>
    <m/>
    <m/>
    <n v="614"/>
    <s v=""/>
    <s v="Jose Hunter"/>
    <x v="0"/>
    <x v="0"/>
    <x v="1"/>
    <s v=""/>
  </r>
  <r>
    <n v="615"/>
    <s v="Jenny Robinson"/>
    <s v="tmorrow@example.com"/>
    <n v="48"/>
    <s v="Other"/>
    <s v="Samsung Galaxy"/>
    <d v="2020-05-25T00:00:00"/>
    <x v="0"/>
    <s v="Software bug"/>
    <s v="I'm having an issue with the {product_purchased}. Please assist._x000a__x000a_- An e-mail that you read a little more, i.e. if you click that item on the e-mail._x000a__x000a_- Another I'm experiencing this issue on multiple devices of the same model, so it seems to be a widespread problem."/>
    <x v="0"/>
    <m/>
    <s v="Medium"/>
    <s v="Email"/>
    <x v="420"/>
    <m/>
    <m/>
    <n v="615"/>
    <s v=""/>
    <s v="Jenny Robinson"/>
    <x v="1"/>
    <x v="1"/>
    <x v="1"/>
    <s v=""/>
  </r>
  <r>
    <n v="616"/>
    <s v="Stefanie Guzman"/>
    <s v="richardsmichelle@example.net"/>
    <n v="39"/>
    <s v="Other"/>
    <s v="Fitbit Versa Smartwatch"/>
    <d v="2020-01-24T00:00:00"/>
    <x v="2"/>
    <s v="Account access"/>
    <s v="I'm having an issue with the {product_purchased}. Please assist. 1-800-266-3538._x000a__x000a_If you have a question or need aid to assist other shoppers, ask at (401) 856-00 I've followed the troubleshooting steps mentioned in the user manual, but the issue persists."/>
    <x v="0"/>
    <m/>
    <s v="Low"/>
    <s v="Email"/>
    <x v="421"/>
    <m/>
    <m/>
    <n v="616"/>
    <s v=""/>
    <s v="Stefanie Guzman"/>
    <x v="6"/>
    <x v="6"/>
    <x v="1"/>
    <s v=""/>
  </r>
  <r>
    <n v="617"/>
    <s v="Ernest Torres"/>
    <s v="nanderson@example.org"/>
    <n v="60"/>
    <s v="Other"/>
    <s v="Philips Hue Lights"/>
    <d v="2020-02-20T00:00:00"/>
    <x v="3"/>
    <s v="Installation support"/>
    <s v="I'm having an issue with the {product_purchased}. Please assist._x000a__x000a_When we check out of our site and have an order fulfilled, we'll start to process it. As long as you take the time to answer all 3 I need assistance as soon as possible because it's affecting my work and productivity."/>
    <x v="2"/>
    <m/>
    <s v="Medium"/>
    <s v="Chat"/>
    <x v="5"/>
    <m/>
    <m/>
    <n v="617"/>
    <s v=""/>
    <s v="Ernest Torres"/>
    <x v="4"/>
    <x v="4"/>
    <x v="1"/>
    <s v=""/>
  </r>
  <r>
    <n v="618"/>
    <s v="Mrs. Nicole Perez"/>
    <s v="franciscoali@example.com"/>
    <n v="38"/>
    <s v="Other"/>
    <s v="Fitbit Versa Smartwatch"/>
    <d v="2021-04-25T00:00:00"/>
    <x v="3"/>
    <s v="Account access"/>
    <s v="I'm having an issue with the {product_purchased}. Please assist. #include &lt;iostream&gt; struct cmp { std::shared_ptr&lt;dtor&gt; id; } cmp::id; void main() { int I've already contacted customer support multiple times, but the issue remains unresolved."/>
    <x v="2"/>
    <m/>
    <s v="Low"/>
    <s v="Email"/>
    <x v="5"/>
    <m/>
    <m/>
    <n v="618"/>
    <s v=""/>
    <s v="Mrs. Nicole Perez"/>
    <x v="11"/>
    <x v="11"/>
    <x v="0"/>
    <s v=""/>
  </r>
  <r>
    <n v="619"/>
    <s v="Frank Shannon"/>
    <s v="taylorstephanie@example.net"/>
    <n v="55"/>
    <s v="Female"/>
    <s v="Bose SoundLink Speaker"/>
    <d v="2021-09-04T00:00:00"/>
    <x v="3"/>
    <s v="Account access"/>
    <s v="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
    <x v="0"/>
    <m/>
    <s v="High"/>
    <s v="Social media"/>
    <x v="422"/>
    <m/>
    <m/>
    <n v="619"/>
    <s v=""/>
    <s v="Frank Shannon"/>
    <x v="9"/>
    <x v="9"/>
    <x v="0"/>
    <s v=""/>
  </r>
  <r>
    <n v="620"/>
    <s v="Karen Hernandez"/>
    <s v="vwhite@example.net"/>
    <n v="59"/>
    <s v="Female"/>
    <s v="Amazon Kindle"/>
    <d v="2021-05-17T00:00:00"/>
    <x v="0"/>
    <s v="Refund request"/>
    <s v="I'm having trouble connecting my {product_purchased} to my home Wi-Fi network. It doesn't detect any networks, although other devices are connecting fine. What can be done to resolve this issue?_x000a__x000a_I am experiencing a I've reviewed the troubleshooting steps on the official support website, but they didn't resolve the problem."/>
    <x v="1"/>
    <s v="Less brother ahead base father."/>
    <s v="Low"/>
    <s v="Email"/>
    <x v="423"/>
    <d v="2023-06-01T04:00:58"/>
    <n v="4"/>
    <n v="620"/>
    <s v="Less Brother Ahead Base Father."/>
    <s v="Karen Hernandez"/>
    <x v="1"/>
    <x v="1"/>
    <x v="0"/>
    <n v="-2.5833333333721384"/>
  </r>
  <r>
    <n v="621"/>
    <s v="Andrew Riley"/>
    <s v="kelseylopez@example.org"/>
    <n v="46"/>
    <s v="Female"/>
    <s v="Canon EOS"/>
    <d v="2020-01-21T00:00:00"/>
    <x v="1"/>
    <s v="Hardware issue"/>
    <s v="I'm having trouble connecting my {product_purchased} to my home Wi-Fi network. It doesn't detect any networks, although other devices are connecting fine. What can be done to resolve this issue?_x000a__x000a_Update on 10- I'm not sure if this issue is specific to my device or if others have reported similar problems."/>
    <x v="1"/>
    <s v="Put against major yourself your chance seek."/>
    <s v="Low"/>
    <s v="Email"/>
    <x v="424"/>
    <d v="2023-06-01T01:32:59"/>
    <n v="5"/>
    <n v="621"/>
    <s v="Put Against Major Yourself Your Chance Seek."/>
    <s v="Andrew Riley"/>
    <x v="6"/>
    <x v="6"/>
    <x v="1"/>
    <n v="-19.5"/>
  </r>
  <r>
    <n v="622"/>
    <s v="Mary Gallagher"/>
    <s v="john87@example.com"/>
    <n v="39"/>
    <s v="Other"/>
    <s v="Sony 4K HDR TV"/>
    <d v="2020-11-16T00:00:00"/>
    <x v="3"/>
    <s v="Account access"/>
    <s v="I'm having an issue with the {product_purchased}. Please assist._x000a__x000a_Note: Some of these products are based on our manufacturing process. Our products can be found on a company site or on contact, via email. We try I'm using the original charger that came with my {product_purchased}, but it's not charging properly."/>
    <x v="1"/>
    <s v="She list people."/>
    <s v="Medium"/>
    <s v="Chat"/>
    <x v="425"/>
    <d v="2023-06-01T16:08:01"/>
    <n v="2"/>
    <n v="622"/>
    <s v="She List People."/>
    <s v="Mary Gallagher"/>
    <x v="3"/>
    <x v="3"/>
    <x v="1"/>
    <n v="0.18333333323244005"/>
  </r>
  <r>
    <n v="623"/>
    <s v="Juan Hayes"/>
    <s v="mmckee@example.org"/>
    <n v="70"/>
    <s v="Male"/>
    <s v="Philips Hue Lights"/>
    <d v="2021-06-17T00:00:00"/>
    <x v="2"/>
    <s v="Payment issue"/>
    <s v="I'm having an issue with the {product_purchased}. Please assist. Please provide any information you have where possible.&quot;_x000a__x000a_However, you should never have asked to have a pre-order option sent out after the date of order and I've checked the device settings and made sure that everything is configured correctly."/>
    <x v="0"/>
    <m/>
    <s v="High"/>
    <s v="Phone"/>
    <x v="426"/>
    <m/>
    <m/>
    <n v="623"/>
    <s v=""/>
    <s v="Juan Hayes"/>
    <x v="8"/>
    <x v="8"/>
    <x v="0"/>
    <s v=""/>
  </r>
  <r>
    <n v="624"/>
    <s v="Nathaniel Clark"/>
    <s v="kennethbailey@example.net"/>
    <n v="34"/>
    <s v="Male"/>
    <s v="Fitbit Versa Smartwatch"/>
    <d v="2020-05-04T00:00:00"/>
    <x v="0"/>
    <s v="Software bug"/>
    <s v="I'm unable to access my {product_purchased} account. It keeps displaying an 'Invalid Credentials' error, even though I'm using the correct login information. How can I regain access to my account?_x000a__x000a_If you I'm experiencing this issue on multiple devices of the same model, so it seems to be a widespread problem."/>
    <x v="0"/>
    <m/>
    <s v="Critical"/>
    <s v="Phone"/>
    <x v="427"/>
    <m/>
    <m/>
    <n v="624"/>
    <s v=""/>
    <s v="Nathaniel Clark"/>
    <x v="1"/>
    <x v="1"/>
    <x v="1"/>
    <s v=""/>
  </r>
  <r>
    <n v="625"/>
    <s v="Dr. Marc Leonard"/>
    <s v="xstone@example.org"/>
    <n v="62"/>
    <s v="Female"/>
    <s v="Canon DSLR Camera"/>
    <d v="2021-01-03T00:00:00"/>
    <x v="1"/>
    <s v="Account access"/>
    <s v="I've recently set up my {product_purchased}, but it fails to connect to any available networks. What steps should I take to troubleshoot this issue?_x000a__x000a_1) Remove $10 from the package_x000a__x000a_You'll be The issue I'm facing is intermittent. Sometimes it works fine, but other times it acts up unexpectedly."/>
    <x v="0"/>
    <m/>
    <s v="Medium"/>
    <s v="Chat"/>
    <x v="428"/>
    <m/>
    <m/>
    <n v="625"/>
    <s v=""/>
    <s v="Dr. Marc Leonard"/>
    <x v="6"/>
    <x v="6"/>
    <x v="0"/>
    <s v=""/>
  </r>
  <r>
    <n v="626"/>
    <s v="Kimberly Tucker"/>
    <s v="stacyhill@example.net"/>
    <n v="29"/>
    <s v="Other"/>
    <s v="Samsung Soundbar"/>
    <d v="2021-02-08T00:00:00"/>
    <x v="1"/>
    <s v="Product recommendation"/>
    <s v="I'm having an issue with the {product_purchased}. Please assist._x000a__x000a_Please note that the {product_purchased} number is a temporary identifier that is not used in the data of any future operations. If you can I've tried troubleshooting steps mentioned in the user manual, but the issue persists."/>
    <x v="0"/>
    <m/>
    <s v="Low"/>
    <s v="Social media"/>
    <x v="429"/>
    <m/>
    <m/>
    <n v="626"/>
    <s v=""/>
    <s v="Kimberly Tucker"/>
    <x v="4"/>
    <x v="4"/>
    <x v="0"/>
    <s v=""/>
  </r>
  <r>
    <n v="627"/>
    <s v="Diane Lewis"/>
    <s v="craigjohn@example.com"/>
    <n v="47"/>
    <s v="Male"/>
    <s v="Asus ROG"/>
    <d v="2020-09-03T00:00:00"/>
    <x v="0"/>
    <s v="Product compatibility"/>
    <s v="I'm having an issue with the {product_purchased}. Please assist. &lt;br /&gt; &lt;br /&gt; &lt;input type=&quot;text&quot; id=&quot;product_purchased&quot;&gt; &lt;input type=&quot;submit&quot; id=&quot;custom_purchase_ I've noticed a peculiar error message popping up on my {product_purchased} screen. It says '{error_message}'. What does it mean?"/>
    <x v="2"/>
    <m/>
    <s v="Critical"/>
    <s v="Email"/>
    <x v="5"/>
    <m/>
    <m/>
    <n v="627"/>
    <s v=""/>
    <s v="Diane Lewis"/>
    <x v="9"/>
    <x v="9"/>
    <x v="1"/>
    <s v=""/>
  </r>
  <r>
    <n v="628"/>
    <s v="Tiffany Perkins"/>
    <s v="brandoncastillo@example.org"/>
    <n v="19"/>
    <s v="Other"/>
    <s v="Canon EOS"/>
    <d v="2021-06-13T00:00:00"/>
    <x v="1"/>
    <s v="Hardware issue"/>
    <s v="There seems to be a glitch in the {product_purchased} software. It freezes frequently, making it difficult to use. Can you please provide a solution?_x000a__x000a__x000a_Q: Do you have any problems with this?_x000a__x000a_A: I've checked for software updates, and my {product_purchased} is already running the latest version."/>
    <x v="1"/>
    <s v="Improve like quickly remember particular."/>
    <s v="High"/>
    <s v="Email"/>
    <x v="430"/>
    <d v="2023-06-01T05:38:08"/>
    <n v="2"/>
    <n v="628"/>
    <s v="Improve Like Quickly Remember Particular."/>
    <s v="Tiffany Perkins"/>
    <x v="8"/>
    <x v="8"/>
    <x v="0"/>
    <n v="-13.066666666651145"/>
  </r>
  <r>
    <n v="629"/>
    <s v="Walter Frazier"/>
    <s v="tracybarr@example.org"/>
    <n v="32"/>
    <s v="Male"/>
    <s v="Google Pixel"/>
    <d v="2021-10-12T00:00:00"/>
    <x v="1"/>
    <s v="Hardware issue"/>
    <s v="I'm having an issue with the {product_purchased}. Please assist._x000a__x000a_We don't offer a discount at all. It's that simple._x000a__x000a_We're sorry_x000a__x000a_It may be possible to get this and other products I've checked for any available software updates for my {product_purchased}, but there are none."/>
    <x v="0"/>
    <m/>
    <s v="High"/>
    <s v="Email"/>
    <x v="431"/>
    <m/>
    <m/>
    <n v="629"/>
    <s v=""/>
    <s v="Walter Frazier"/>
    <x v="7"/>
    <x v="7"/>
    <x v="0"/>
    <s v=""/>
  </r>
  <r>
    <n v="630"/>
    <s v="Deborah Duncan"/>
    <s v="emilyanderson@example.net"/>
    <n v="20"/>
    <s v="Female"/>
    <s v="Microsoft Surface"/>
    <d v="2020-06-19T00:00:00"/>
    <x v="3"/>
    <s v="Installation support"/>
    <s v="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
    <x v="2"/>
    <m/>
    <s v="Critical"/>
    <s v="Social media"/>
    <x v="5"/>
    <m/>
    <m/>
    <n v="630"/>
    <s v=""/>
    <s v="Deborah Duncan"/>
    <x v="8"/>
    <x v="8"/>
    <x v="1"/>
    <s v=""/>
  </r>
  <r>
    <n v="631"/>
    <s v="Lauren Luna"/>
    <s v="moorestephen@example.com"/>
    <n v="63"/>
    <s v="Female"/>
    <s v="Amazon Echo"/>
    <d v="2021-09-24T00:00:00"/>
    <x v="4"/>
    <s v="Installation support"/>
    <s v="My {product_purchased} crashed, and I lost all the data stored on it. Is there any way to recover the lost data?_x000a__x000a_Step 4: Add an error handler_x000a__x000a_It's almost like a &quot;gotcha&quot; I need assistance as soon as possible because it's affecting my work and productivity."/>
    <x v="2"/>
    <m/>
    <s v="Medium"/>
    <s v="Social media"/>
    <x v="5"/>
    <m/>
    <m/>
    <n v="631"/>
    <s v=""/>
    <s v="Lauren Luna"/>
    <x v="9"/>
    <x v="9"/>
    <x v="0"/>
    <s v=""/>
  </r>
  <r>
    <n v="632"/>
    <s v="Elizabeth Williamson"/>
    <s v="upope@example.net"/>
    <n v="64"/>
    <s v="Male"/>
    <s v="Fitbit Charge"/>
    <d v="2020-06-03T00:00:00"/>
    <x v="2"/>
    <s v="Product recommendation"/>
    <s v="I'm having an issue with the {product_purchased}. Please assist._x000a__x000a_How is this possible?_x000a__x000a_For some reason your product was not included in your cart with the checkout feature._x000a__x000a_I am unable to find instructions I'm unable to find the option to perform the desired action in the {product_purchased}. Could you please guide me through the steps?"/>
    <x v="0"/>
    <m/>
    <s v="Low"/>
    <s v="Social media"/>
    <x v="432"/>
    <m/>
    <m/>
    <n v="632"/>
    <s v=""/>
    <s v="Elizabeth Williamson"/>
    <x v="8"/>
    <x v="8"/>
    <x v="1"/>
    <s v=""/>
  </r>
  <r>
    <n v="633"/>
    <s v="Bailey Black"/>
    <s v="lauren07@example.com"/>
    <n v="66"/>
    <s v="Other"/>
    <s v="Canon DSLR Camera"/>
    <d v="2021-03-24T00:00:00"/>
    <x v="2"/>
    <s v="Battery life"/>
    <s v="I'm having an issue with the {product_purchased}. Please assist._x000a__x000a_Your company's name is displayed below the product name._x000a__x000a_What does this mean for me?_x000a__x000a_1. I might be able to pay $ I've tried troubleshooting steps mentioned in the user manual, but the issue persists."/>
    <x v="0"/>
    <m/>
    <s v="Critical"/>
    <s v="Social media"/>
    <x v="433"/>
    <m/>
    <m/>
    <n v="633"/>
    <s v=""/>
    <s v="Bailey Black"/>
    <x v="0"/>
    <x v="0"/>
    <x v="0"/>
    <s v=""/>
  </r>
  <r>
    <n v="634"/>
    <s v="Jonathon Copeland"/>
    <s v="shannonroberts@example.org"/>
    <n v="68"/>
    <s v="Female"/>
    <s v="Asus ROG"/>
    <d v="2020-07-29T00:00:00"/>
    <x v="3"/>
    <s v="Account access"/>
    <s v="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
    <x v="0"/>
    <m/>
    <s v="Low"/>
    <s v="Social media"/>
    <x v="434"/>
    <m/>
    <m/>
    <n v="634"/>
    <s v=""/>
    <s v="Jonathon Copeland"/>
    <x v="2"/>
    <x v="2"/>
    <x v="1"/>
    <s v=""/>
  </r>
  <r>
    <n v="635"/>
    <s v="Gregory Love"/>
    <s v="ashleyjohnathan@example.com"/>
    <n v="28"/>
    <s v="Female"/>
    <s v="Fitbit Charge"/>
    <d v="2020-01-21T00:00:00"/>
    <x v="2"/>
    <s v="Data loss"/>
    <s v="I've recently set up my {product_purchased}, but it fails to connect to any available networks. What steps should I take to troubleshoot this issue?_x000a__x000a_[{&quot;#ifndef_APACHE2_KEY I've noticed that the issue occurs consistently when I use a specific feature or application on my {product_purchased}."/>
    <x v="0"/>
    <m/>
    <s v="Medium"/>
    <s v="Social media"/>
    <x v="435"/>
    <m/>
    <m/>
    <n v="635"/>
    <s v=""/>
    <s v="Gregory Love"/>
    <x v="6"/>
    <x v="6"/>
    <x v="1"/>
    <s v=""/>
  </r>
  <r>
    <n v="636"/>
    <s v="Reginald Trevino"/>
    <s v="knappjessica@example.net"/>
    <n v="53"/>
    <s v="Male"/>
    <s v="Canon DSLR Camera"/>
    <d v="2021-08-31T00:00:00"/>
    <x v="2"/>
    <s v="Data loss"/>
    <s v="I'm having an issue with the {product_purchased}. Please assist._x000a__x000a_Thank you._x000a__x000a_I'm having an issue with the._x000a__x000a_I'm having an issue with the. Please assist._x000a__x000a_The reason I I've noticed a peculiar error message popping up on my {product_purchased} screen. It says '{error_message}'. What does it mean?"/>
    <x v="1"/>
    <s v="Rule will space a."/>
    <s v="Medium"/>
    <s v="Chat"/>
    <x v="436"/>
    <d v="2023-06-01T11:51:20"/>
    <n v="3"/>
    <n v="636"/>
    <s v="Rule Will Space A."/>
    <s v="Reginald Trevino"/>
    <x v="5"/>
    <x v="5"/>
    <x v="0"/>
    <n v="3.2666666666627862"/>
  </r>
  <r>
    <n v="637"/>
    <s v="Pamela Hall"/>
    <s v="haleywatkins@example.org"/>
    <n v="58"/>
    <s v="Other"/>
    <s v="Nintendo Switch Pro Controller"/>
    <d v="2020-04-18T00:00:00"/>
    <x v="2"/>
    <s v="Cancellation request"/>
    <s v="There seems to be a hardware problem with my {product_purchased}. The screen is flickering, and I'm unable to use it. What should I do?_x000a__x000a_I've been running a version of Adobe Photoshop for about two years now I'm unable to find the option to perform the desired action in the {product_purchased}. Could you please guide me through the steps?"/>
    <x v="2"/>
    <m/>
    <s v="Critical"/>
    <s v="Chat"/>
    <x v="5"/>
    <m/>
    <m/>
    <n v="637"/>
    <s v=""/>
    <s v="Pamela Hall"/>
    <x v="11"/>
    <x v="11"/>
    <x v="1"/>
    <s v=""/>
  </r>
  <r>
    <n v="638"/>
    <s v="Melanie George"/>
    <s v="allenbrandon@example.net"/>
    <n v="32"/>
    <s v="Female"/>
    <s v="Dyson Vacuum Cleaner"/>
    <d v="2021-11-03T00:00:00"/>
    <x v="3"/>
    <s v="Hardware issue"/>
    <s v="I'm having an issue with the {product_purchased}. Please assist._x000a__x000a_Click to expand... I've noticed a peculiar error message popping up on my {product_purchased} screen. It says '{error_message}'. What does it mean?"/>
    <x v="0"/>
    <m/>
    <s v="Low"/>
    <s v="Chat"/>
    <x v="437"/>
    <m/>
    <m/>
    <n v="638"/>
    <s v=""/>
    <s v="Melanie George"/>
    <x v="3"/>
    <x v="3"/>
    <x v="0"/>
    <s v=""/>
  </r>
  <r>
    <n v="639"/>
    <s v="Yvonne Reynolds"/>
    <s v="lori37@example.net"/>
    <n v="26"/>
    <s v="Other"/>
    <s v="Samsung Soundbar"/>
    <d v="2020-08-22T00:00:00"/>
    <x v="3"/>
    <s v="Delivery problem"/>
    <s v="I'm having an issue with the {product_purchased}. Please assist. I'm unable to find the option to perform the desired action in the {product_purchased}. Could you please guide me through the steps?"/>
    <x v="0"/>
    <m/>
    <s v="Critical"/>
    <s v="Email"/>
    <x v="438"/>
    <m/>
    <m/>
    <n v="639"/>
    <s v=""/>
    <s v="Yvonne Reynolds"/>
    <x v="5"/>
    <x v="5"/>
    <x v="1"/>
    <s v=""/>
  </r>
  <r>
    <n v="640"/>
    <s v="Paula Wood"/>
    <s v="david09@example.net"/>
    <n v="47"/>
    <s v="Male"/>
    <s v="Samsung Soundbar"/>
    <d v="2020-03-03T00:00:00"/>
    <x v="4"/>
    <s v="Data loss"/>
    <s v="I've encountered a data loss issue with my {product_purchased}. All the files and documents seem to have disappeared. Can you guide me on how to retrieve them?_x000a__x000a_The best way to find out is to create a new database I'm unable to find the option to perform the desired action in the {product_purchased}. Could you please guide me through the steps?"/>
    <x v="2"/>
    <m/>
    <s v="High"/>
    <s v="Phone"/>
    <x v="5"/>
    <m/>
    <m/>
    <n v="640"/>
    <s v=""/>
    <s v="Paula Wood"/>
    <x v="0"/>
    <x v="0"/>
    <x v="1"/>
    <s v=""/>
  </r>
  <r>
    <n v="641"/>
    <s v="Helen Garza"/>
    <s v="hromero@example.org"/>
    <n v="67"/>
    <s v="Male"/>
    <s v="LG Smart TV"/>
    <d v="2021-04-29T00:00:00"/>
    <x v="0"/>
    <s v="Hardware issue"/>
    <s v="I'm unable to access my {product_purchased} account. It keeps displaying an 'Invalid Credentials' error, even though I'm using the correct login information. How can I regain access to my account?_x000a__x000a_When you I need assistance as soon as possible because it's affecting my work and productivity."/>
    <x v="1"/>
    <s v="Raise have give bill lot participant parent."/>
    <s v="Low"/>
    <s v="Email"/>
    <x v="439"/>
    <d v="2023-06-01T00:49:23"/>
    <n v="1"/>
    <n v="641"/>
    <s v="Raise Have Give Bill Lot Participant Parent."/>
    <s v="Helen Garza"/>
    <x v="11"/>
    <x v="11"/>
    <x v="0"/>
    <n v="-15.083333333430346"/>
  </r>
  <r>
    <n v="642"/>
    <s v="Lori Davis"/>
    <s v="herbertpeters@example.org"/>
    <n v="37"/>
    <s v="Other"/>
    <s v="GoPro Hero"/>
    <d v="2020-11-02T00:00:00"/>
    <x v="1"/>
    <s v="Peripheral compatibility"/>
    <s v="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
    <x v="0"/>
    <m/>
    <s v="Critical"/>
    <s v="Chat"/>
    <x v="440"/>
    <m/>
    <m/>
    <n v="642"/>
    <s v=""/>
    <s v="Lori Davis"/>
    <x v="3"/>
    <x v="3"/>
    <x v="1"/>
    <s v=""/>
  </r>
  <r>
    <n v="643"/>
    <s v="Samantha Howard"/>
    <s v="robinsonmichael@example.net"/>
    <n v="31"/>
    <s v="Male"/>
    <s v="Samsung Galaxy"/>
    <d v="2021-03-30T00:00:00"/>
    <x v="1"/>
    <s v="Display issue"/>
    <s v="I'm having an issue with the {product_purchased}. Please assist._x000a__x000a_This product is now available. The address of the customer has been changed to: https://www.bought-at-amazon.com. I've performed a factory reset on my {product_purchased}, hoping it would resolve the problem, but it didn't help."/>
    <x v="1"/>
    <s v="Relate without need scene."/>
    <s v="High"/>
    <s v="Phone"/>
    <x v="441"/>
    <d v="2023-06-01T03:59:26"/>
    <n v="2"/>
    <n v="643"/>
    <s v="Relate Without Need Scene."/>
    <s v="Samantha Howard"/>
    <x v="0"/>
    <x v="0"/>
    <x v="0"/>
    <n v="-16.266666666604578"/>
  </r>
  <r>
    <n v="644"/>
    <s v="Christina Brown"/>
    <s v="bcampbell@example.com"/>
    <n v="53"/>
    <s v="Female"/>
    <s v="Microsoft Surface"/>
    <d v="2020-07-23T00:00:00"/>
    <x v="2"/>
    <s v="Network problem"/>
    <s v="I'm having an issue with the {product_purchased}. Please assist. My number is 56700 and I recommend that I be told which is which because each customer is very, very good._x000a__x000a_A little more time passed, I'm using the original charger that came with my {product_purchased}, but it's not charging properly."/>
    <x v="1"/>
    <s v="Support itself executive computer leader usually."/>
    <s v="Critical"/>
    <s v="Email"/>
    <x v="442"/>
    <d v="2023-06-01T18:39:28"/>
    <n v="5"/>
    <n v="644"/>
    <s v="Support Itself Executive Computer Leader Usually."/>
    <s v="Christina Brown"/>
    <x v="2"/>
    <x v="2"/>
    <x v="1"/>
    <n v="16.516666666546371"/>
  </r>
  <r>
    <n v="645"/>
    <s v="Jenna Gomez"/>
    <s v="williamhayden@example.org"/>
    <n v="67"/>
    <s v="Male"/>
    <s v="MacBook Pro"/>
    <d v="2020-03-04T00:00:00"/>
    <x v="4"/>
    <s v="Refund request"/>
    <s v="I'm having an issue with the {product_purchased}. Please assist._x000a__x000a_If you are unable to add this package to your favorites please use -F_x000a__x000a_Sorry, this item has been committed_x000a__x000a_We are sorry it has I've checked for software updates, and my {product_purchased} is already running the latest version."/>
    <x v="1"/>
    <s v="Now for country continue."/>
    <s v="Medium"/>
    <s v="Social media"/>
    <x v="443"/>
    <d v="2023-06-01T12:33:30"/>
    <n v="1"/>
    <n v="645"/>
    <s v="Now For Country Continue."/>
    <s v="Jenna Gomez"/>
    <x v="0"/>
    <x v="0"/>
    <x v="1"/>
    <n v="13.933333333348855"/>
  </r>
  <r>
    <n v="646"/>
    <s v="Michael Fox"/>
    <s v="wilsonmichael@example.net"/>
    <n v="48"/>
    <s v="Other"/>
    <s v="Samsung Soundbar"/>
    <d v="2020-04-30T00:00:00"/>
    <x v="4"/>
    <s v="Refund request"/>
    <s v="I'm having an issue with the {product_purchased}. Please assist. (5.2 MB) No. /u/cjguy29 No. 4.0 (8.5 MB)_x000a__x000a_No way. I need assistance as soon as possible because it's affecting my work and productivity."/>
    <x v="0"/>
    <m/>
    <s v="Low"/>
    <s v="Email"/>
    <x v="444"/>
    <m/>
    <m/>
    <n v="646"/>
    <s v=""/>
    <s v="Michael Fox"/>
    <x v="11"/>
    <x v="11"/>
    <x v="1"/>
    <s v=""/>
  </r>
  <r>
    <n v="647"/>
    <s v="Bridget Elliott"/>
    <s v="monica43@example.org"/>
    <n v="62"/>
    <s v="Male"/>
    <s v="Sony Xperia"/>
    <d v="2020-01-27T00:00:00"/>
    <x v="2"/>
    <s v="Peripheral compatibility"/>
    <s v="I'm having trouble connecting my {product_purchased} to my home Wi-Fi network. It doesn't detect any networks, although other devices are connecting fine. What can be done to resolve this issue?_x000a__x000a_I have had the I've followed the troubleshooting steps mentioned in the user manual, but the issue persists."/>
    <x v="2"/>
    <m/>
    <s v="Medium"/>
    <s v="Phone"/>
    <x v="5"/>
    <m/>
    <m/>
    <n v="647"/>
    <s v=""/>
    <s v="Bridget Elliott"/>
    <x v="6"/>
    <x v="6"/>
    <x v="1"/>
    <s v=""/>
  </r>
  <r>
    <n v="648"/>
    <s v="Mark Craig"/>
    <s v="justinwiggins@example.org"/>
    <n v="47"/>
    <s v="Other"/>
    <s v="Amazon Echo"/>
    <d v="2021-04-11T00:00:00"/>
    <x v="3"/>
    <s v="Installation support"/>
    <s v="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
    <x v="2"/>
    <m/>
    <s v="Low"/>
    <s v="Chat"/>
    <x v="5"/>
    <m/>
    <m/>
    <n v="648"/>
    <s v=""/>
    <s v="Mark Craig"/>
    <x v="11"/>
    <x v="11"/>
    <x v="0"/>
    <s v=""/>
  </r>
  <r>
    <n v="649"/>
    <s v="Joann Fisher"/>
    <s v="thomashoffman@example.org"/>
    <n v="52"/>
    <s v="Female"/>
    <s v="PlayStation"/>
    <d v="2020-03-13T00:00:00"/>
    <x v="4"/>
    <s v="Cancellation request"/>
    <s v="I'm having an issue with the {product_purchased}. Please assist. Thank you._x000a__x000a_Cancellation / Reordering_x000a__x000a_I have 2 pieces of the same product I have. It has the same design. I can I'm using the original charger that came with my {product_purchased}, but it's not charging properly."/>
    <x v="1"/>
    <s v="Or measure first view visit."/>
    <s v="Medium"/>
    <s v="Phone"/>
    <x v="445"/>
    <d v="2023-06-01T17:14:36"/>
    <n v="3"/>
    <n v="649"/>
    <s v="Or Measure First View Visit."/>
    <s v="Joann Fisher"/>
    <x v="0"/>
    <x v="0"/>
    <x v="1"/>
    <n v="12.116666666697711"/>
  </r>
  <r>
    <n v="650"/>
    <s v="Tabitha Potter"/>
    <s v="brandon31@example.net"/>
    <n v="69"/>
    <s v="Female"/>
    <s v="Dyson Vacuum Cleaner"/>
    <d v="2020-05-24T00:00:00"/>
    <x v="0"/>
    <s v="Network problem"/>
    <s v="I'm having an issue with the {product_purchased}. Please assist._x000a__x000a_3.0.5 If you haven't noticed some changes, let me know in the Bug Reports section below. Please leave any other changes or new features I'm unable to find the option to perform the desired action in the {product_purchased}. Could you please guide me through the steps?"/>
    <x v="2"/>
    <m/>
    <s v="Critical"/>
    <s v="Email"/>
    <x v="5"/>
    <m/>
    <m/>
    <n v="650"/>
    <s v=""/>
    <s v="Tabitha Potter"/>
    <x v="1"/>
    <x v="1"/>
    <x v="1"/>
    <s v=""/>
  </r>
  <r>
    <n v="651"/>
    <s v="Brooke Weber"/>
    <s v="johnguerrero@example.org"/>
    <n v="66"/>
    <s v="Other"/>
    <s v="Lenovo ThinkPad"/>
    <d v="2021-06-18T00:00:00"/>
    <x v="0"/>
    <s v="Installation support"/>
    <s v="I'm having an issue with the {product_purchased}. Please assist._x000a__x000a_Thank you._x000a__x000a_Thanks._x000a__x000a_Thank you, the manufacturer._x000a__x000a_Thank you, the retailer._x000a__x000a_Thank you, the retailer. I've tried different settings and configurations on my {product_purchased}, but the issue persists."/>
    <x v="0"/>
    <m/>
    <s v="High"/>
    <s v="Social media"/>
    <x v="446"/>
    <m/>
    <m/>
    <n v="651"/>
    <s v=""/>
    <s v="Brooke Weber"/>
    <x v="8"/>
    <x v="8"/>
    <x v="0"/>
    <s v=""/>
  </r>
  <r>
    <n v="652"/>
    <s v="Lucas Orozco"/>
    <s v="tyronepatel@example.com"/>
    <n v="35"/>
    <s v="Other"/>
    <s v="Samsung Soundbar"/>
    <d v="2021-08-27T00:00:00"/>
    <x v="3"/>
    <s v="Product recommendation"/>
    <s v="I'm having an issue with the {product_purchased}. Please assist. I will work on changing to a lower cost solution as it comes out quicker.&quot; I've noticed a peculiar error message popping up on my {product_purchased} screen. It says '{error_message}'. What does it mean?"/>
    <x v="2"/>
    <m/>
    <s v="High"/>
    <s v="Social media"/>
    <x v="5"/>
    <m/>
    <m/>
    <n v="652"/>
    <s v=""/>
    <s v="Lucas Orozco"/>
    <x v="5"/>
    <x v="5"/>
    <x v="0"/>
    <s v=""/>
  </r>
  <r>
    <n v="653"/>
    <s v="Adam Martin"/>
    <s v="pruittjohn@example.net"/>
    <n v="32"/>
    <s v="Other"/>
    <s v="Nintendo Switch Pro Controller"/>
    <d v="2020-11-13T00:00:00"/>
    <x v="2"/>
    <s v="Installation support"/>
    <s v="I'm having an issue with the {product_purchased}. Please assist._x000a__x000a_(4) In any event, the company shall not:_x000a__x000a_(a) collect (but not transfer) any other property or property consideration under any I've followed the troubleshooting steps mentioned in the user manual, but the issue persists."/>
    <x v="0"/>
    <m/>
    <s v="Low"/>
    <s v="Chat"/>
    <x v="447"/>
    <m/>
    <m/>
    <n v="653"/>
    <s v=""/>
    <s v="Adam Martin"/>
    <x v="3"/>
    <x v="3"/>
    <x v="1"/>
    <s v=""/>
  </r>
  <r>
    <n v="654"/>
    <s v="William Harding"/>
    <s v="johnsonaudrey@example.com"/>
    <n v="32"/>
    <s v="Male"/>
    <s v="LG OLED"/>
    <d v="2020-08-06T00:00:00"/>
    <x v="1"/>
    <s v="Display issue"/>
    <s v="My {product_purchased} crashed, and I lost all the data stored on it. Is there any way to recover the lost data?_x000a__x000a_Please write back with an explanation. I've recently updated the firmware of my {product_purchased}, and the issue started happening afterward. Could it be related to the update?"/>
    <x v="0"/>
    <m/>
    <s v="Critical"/>
    <s v="Social media"/>
    <x v="448"/>
    <m/>
    <m/>
    <n v="654"/>
    <s v=""/>
    <s v="William Harding"/>
    <x v="5"/>
    <x v="5"/>
    <x v="1"/>
    <s v=""/>
  </r>
  <r>
    <n v="655"/>
    <s v="Angela Willis"/>
    <s v="rothjacob@example.net"/>
    <n v="43"/>
    <s v="Other"/>
    <s v="Nest Thermostat"/>
    <d v="2020-12-29T00:00:00"/>
    <x v="4"/>
    <s v="Software bug"/>
    <s v="I'm having an issue with the {product_purchased}. Please assist._x000a__x000a_Asking people to fill out this form, or a payment order, seems like an easy click on some people's faces as much as it is a simple I'm using the original charger that came with my {product_purchased}, but it's not charging properly."/>
    <x v="1"/>
    <s v="Official marriage air land open sit history."/>
    <s v="High"/>
    <s v="Email"/>
    <x v="449"/>
    <d v="2023-06-01T08:20:45"/>
    <n v="1"/>
    <n v="655"/>
    <s v="Official Marriage Air Land Open Sit History."/>
    <s v="Angela Willis"/>
    <x v="10"/>
    <x v="10"/>
    <x v="1"/>
    <n v="6.5333333333255723"/>
  </r>
  <r>
    <n v="656"/>
    <s v="Kendra Mitchell"/>
    <s v="asmith@example.org"/>
    <n v="32"/>
    <s v="Other"/>
    <s v="Apple AirPods"/>
    <d v="2021-06-13T00:00:00"/>
    <x v="4"/>
    <s v="Software bug"/>
    <s v="I'm having trouble connecting my {product_purchased} to my home Wi-Fi network. It doesn't detect any networks, although other devices are connecting fine. What can be done to resolve this issue?_x000a__x000a_You may contact us This problem started occurring after the recent software update. I haven't made any other changes to the device."/>
    <x v="2"/>
    <m/>
    <s v="High"/>
    <s v="Phone"/>
    <x v="5"/>
    <m/>
    <m/>
    <n v="656"/>
    <s v=""/>
    <s v="Kendra Mitchell"/>
    <x v="8"/>
    <x v="8"/>
    <x v="0"/>
    <s v=""/>
  </r>
  <r>
    <n v="657"/>
    <s v="Mr. Gregory Hanson"/>
    <s v="bowenronald@example.org"/>
    <n v="55"/>
    <s v="Female"/>
    <s v="Sony PlayStation"/>
    <d v="2021-04-16T00:00:00"/>
    <x v="4"/>
    <s v="Product recommendation"/>
    <s v="I'm having an issue with the {product_purchased}. Please assist. # The $1.99 PLEX is a one time purchase with a purchase of 50 or more, which ends today._x000a__x000a_Buy it now This problem started occurring after the recent software update. I haven't made any other changes to the device."/>
    <x v="1"/>
    <s v="Where single head subject for."/>
    <s v="Critical"/>
    <s v="Email"/>
    <x v="450"/>
    <d v="2023-06-01T16:44:47"/>
    <n v="1"/>
    <n v="657"/>
    <s v="Where Single Head Subject For."/>
    <s v="Mr. Gregory Hanson"/>
    <x v="11"/>
    <x v="11"/>
    <x v="0"/>
    <n v="18.383333333360497"/>
  </r>
  <r>
    <n v="658"/>
    <s v="Scott Zimmerman"/>
    <s v="jamiegarcia@example.net"/>
    <n v="57"/>
    <s v="Other"/>
    <s v="Nintendo Switch Pro Controller"/>
    <d v="2021-07-01T00:00:00"/>
    <x v="0"/>
    <s v="Cancellation request"/>
    <s v="I'm having an issue with the {product_purchased}. Please assist. If it wasn't removed after 4 months, please correct that._x000a__x000a_- The product is removed when you upgrade/rename._x000a__x000a__x000a_Please be patient. The issue I'm facing is intermittent. Sometimes it works fine, but other times it acts up unexpectedly."/>
    <x v="1"/>
    <s v="Able employee leg thank coach response."/>
    <s v="High"/>
    <s v="Social media"/>
    <x v="451"/>
    <d v="2023-06-01T15:32:49"/>
    <n v="2"/>
    <n v="658"/>
    <s v="Able Employee Leg Thank Coach Response."/>
    <s v="Scott Zimmerman"/>
    <x v="2"/>
    <x v="2"/>
    <x v="0"/>
    <n v="15.516666666779201"/>
  </r>
  <r>
    <n v="659"/>
    <s v="Dr. Gary Vega MD"/>
    <s v="vanessagriffin@example.org"/>
    <n v="53"/>
    <s v="Male"/>
    <s v="LG OLED"/>
    <d v="2021-02-14T00:00:00"/>
    <x v="3"/>
    <s v="Refund request"/>
    <s v="I'm facing issues logging into my {product_purchased} account. It says my account is locked. What should I do to unlock it?_x000a__x000a_In your scenario, what should I do if the login page is locked after the login I've performed a factory reset on my {product_purchased}, hoping it would resolve the problem, but it didn't help."/>
    <x v="0"/>
    <m/>
    <s v="Low"/>
    <s v="Email"/>
    <x v="452"/>
    <m/>
    <m/>
    <n v="659"/>
    <s v=""/>
    <s v="Dr. Gary Vega MD"/>
    <x v="4"/>
    <x v="4"/>
    <x v="0"/>
    <s v=""/>
  </r>
  <r>
    <n v="660"/>
    <s v="Sarah Roman"/>
    <s v="johnsonricky@example.org"/>
    <n v="46"/>
    <s v="Male"/>
    <s v="Bose SoundLink Speaker"/>
    <d v="2021-08-29T00:00:00"/>
    <x v="4"/>
    <s v="Product setup"/>
    <s v="I'm having an issue with the {product_purchased}. Please assist._x000a__x000a_Please help me understand if your product is on sale or something. I just need clarification on how to get in contact with the store and get help. I've noticed a peculiar error message popping up on my {product_purchased} screen. It says '{error_message}'. What does it mean?"/>
    <x v="2"/>
    <m/>
    <s v="Medium"/>
    <s v="Email"/>
    <x v="5"/>
    <m/>
    <m/>
    <n v="660"/>
    <s v=""/>
    <s v="Sarah Roman"/>
    <x v="5"/>
    <x v="5"/>
    <x v="0"/>
    <s v=""/>
  </r>
  <r>
    <n v="661"/>
    <s v="Robert Martinez"/>
    <s v="dianataylor@example.org"/>
    <n v="57"/>
    <s v="Other"/>
    <s v="Xbox"/>
    <d v="2020-03-28T00:00:00"/>
    <x v="3"/>
    <s v="Data loss"/>
    <s v="I'm having an issue with the {product_purchased}. Please assist._x000a__x000a_[09/29/2017 10:39:40 AM][00 GoPro_id=2] [11/1/2017 8:44speaking] I've checked for any available software updates for my {product_purchased}, but there are none."/>
    <x v="0"/>
    <m/>
    <s v="Medium"/>
    <s v="Phone"/>
    <x v="453"/>
    <m/>
    <m/>
    <n v="661"/>
    <s v=""/>
    <s v="Robert Martinez"/>
    <x v="0"/>
    <x v="0"/>
    <x v="1"/>
    <s v=""/>
  </r>
  <r>
    <n v="662"/>
    <s v="Brian Mays"/>
    <s v="qsanchez@example.net"/>
    <n v="40"/>
    <s v="Other"/>
    <s v="iPhone"/>
    <d v="2021-04-01T00:00:00"/>
    <x v="0"/>
    <s v="Battery life"/>
    <s v="I'm having an issue with the {product_purchased}. Please assist._x000a__x000a_It's been a while, so I'm happy to report that there's more testing in the other two devices (Samsung and LG). It seems that only I've noticed a sudden decrease in battery life on my {product_purchased}. It used to last much longer."/>
    <x v="2"/>
    <m/>
    <s v="Medium"/>
    <s v="Social media"/>
    <x v="5"/>
    <m/>
    <m/>
    <n v="662"/>
    <s v=""/>
    <s v="Brian Mays"/>
    <x v="11"/>
    <x v="11"/>
    <x v="0"/>
    <s v=""/>
  </r>
  <r>
    <n v="663"/>
    <s v="Jason Garcia"/>
    <s v="ndennis@example.net"/>
    <n v="26"/>
    <s v="Female"/>
    <s v="Amazon Echo"/>
    <d v="2021-12-26T00:00:00"/>
    <x v="1"/>
    <s v="Data loss"/>
    <s v="I'm having an issue with the {product_purchased}. Please assist._x000a__x000a_The new pricing policy also puts you in an awkward position. When you apply for product purchase you only get one time a year for a 3 month &quot;free I've noticed a sudden decrease in battery life on my {product_purchased}. It used to last much longer."/>
    <x v="1"/>
    <s v="Difficult fast table mission blue machine prove."/>
    <s v="High"/>
    <s v="Social media"/>
    <x v="454"/>
    <d v="2023-06-01T00:39:57"/>
    <n v="4"/>
    <n v="663"/>
    <s v="Difficult Fast Table Mission Blue Machine Prove."/>
    <s v="Jason Garcia"/>
    <x v="10"/>
    <x v="10"/>
    <x v="0"/>
    <n v="1.8333333333721384"/>
  </r>
  <r>
    <n v="664"/>
    <s v="Antonio Garcia"/>
    <s v="qwallace@example.org"/>
    <n v="18"/>
    <s v="Female"/>
    <s v="GoPro Action Camera"/>
    <d v="2020-04-21T00:00:00"/>
    <x v="3"/>
    <s v="Refund request"/>
    <s v="I'm having an issue with the {product_purchased}. Please assist. #purchased! &lt;/targettitle&gt; &lt;targettitle name=&quot;Purchased&quot; style= &quot;.text-align: left; padding I've tried clearing the cache and data for the {product_purchased} app, but the issue persists."/>
    <x v="2"/>
    <m/>
    <s v="Medium"/>
    <s v="Chat"/>
    <x v="5"/>
    <m/>
    <m/>
    <n v="664"/>
    <s v=""/>
    <s v="Antonio Garcia"/>
    <x v="11"/>
    <x v="11"/>
    <x v="1"/>
    <s v=""/>
  </r>
  <r>
    <n v="665"/>
    <s v="Frank Jones"/>
    <s v="jeremy76@example.org"/>
    <n v="39"/>
    <s v="Female"/>
    <s v="Sony Xperia"/>
    <d v="2020-09-05T00:00:00"/>
    <x v="3"/>
    <s v="Product setup"/>
    <s v="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
    <x v="1"/>
    <s v="Before receive cut ago."/>
    <s v="Low"/>
    <s v="Social media"/>
    <x v="455"/>
    <d v="2023-06-01T09:05:00"/>
    <n v="3"/>
    <n v="665"/>
    <s v="Before Receive Cut Ago."/>
    <s v="Frank Jones"/>
    <x v="9"/>
    <x v="9"/>
    <x v="1"/>
    <n v="-11.283333333441988"/>
  </r>
  <r>
    <n v="666"/>
    <s v="Alexander Perez"/>
    <s v="natasha82@example.org"/>
    <n v="64"/>
    <s v="Female"/>
    <s v="Xbox"/>
    <d v="2020-10-03T00:00:00"/>
    <x v="2"/>
    <s v="Installation support"/>
    <s v="I'm having an issue with the {product_purchased}. Please assist._x000a__x000a_â€¢Please contact:_x000a__x000a_(510) 541-6550_x000a__x000a_(800) 785-3180_x000a__x000a_and_x000a__x000a_(212 The issue I'm facing is intermittent. Sometimes it works fine, but other times it acts up unexpectedly."/>
    <x v="1"/>
    <s v="Who throughout such relationship wide."/>
    <s v="Medium"/>
    <s v="Social media"/>
    <x v="456"/>
    <d v="2023-05-31T22:55:02"/>
    <n v="2"/>
    <n v="666"/>
    <s v="Who Throughout Such Relationship Wide."/>
    <s v="Alexander Perez"/>
    <x v="7"/>
    <x v="7"/>
    <x v="1"/>
    <n v="-7.7666666668374091"/>
  </r>
  <r>
    <n v="667"/>
    <s v="Samantha Miller"/>
    <s v="robertgarcia@example.org"/>
    <n v="26"/>
    <s v="Other"/>
    <s v="Google Pixel"/>
    <d v="2020-06-04T00:00:00"/>
    <x v="0"/>
    <s v="Display issue"/>
    <s v="I'm having an issue with the {product_purchased}. Please assist._x000a__x000a_Product Name I've tried different settings and configurations on my {product_purchased}, but the issue persists."/>
    <x v="2"/>
    <m/>
    <s v="Critical"/>
    <s v="Phone"/>
    <x v="5"/>
    <m/>
    <m/>
    <n v="667"/>
    <s v=""/>
    <s v="Samantha Miller"/>
    <x v="8"/>
    <x v="8"/>
    <x v="1"/>
    <s v=""/>
  </r>
  <r>
    <n v="668"/>
    <s v="Kathleen Miller"/>
    <s v="hhess@example.com"/>
    <n v="34"/>
    <s v="Female"/>
    <s v="Google Nest"/>
    <d v="2020-01-28T00:00:00"/>
    <x v="4"/>
    <s v="Account access"/>
    <s v="My {product_purchased} is making strange noises and not functioning properly. I suspect there might be a hardware issue. Can you please help me with this?_x000a__x000a_Thank you! We did not respond._x000a__x000a_Thanks for letting us I've noticed a sudden decrease in battery life on my {product_purchased}. It used to last much longer."/>
    <x v="0"/>
    <m/>
    <s v="Critical"/>
    <s v="Email"/>
    <x v="457"/>
    <m/>
    <m/>
    <n v="668"/>
    <s v=""/>
    <s v="Kathleen Miller"/>
    <x v="6"/>
    <x v="6"/>
    <x v="1"/>
    <s v=""/>
  </r>
  <r>
    <n v="669"/>
    <s v="Haley Martin"/>
    <s v="patrickmclaughlin@example.net"/>
    <n v="57"/>
    <s v="Female"/>
    <s v="Sony Xperia"/>
    <d v="2020-12-17T00:00:00"/>
    <x v="0"/>
    <s v="Peripheral compatibility"/>
    <s v="I'm having an issue with the {product_purchased}. Please assist._x000a__x000a__x000a_I'm having an issue with the {product_purchased}. Please assist. The issue I'm facing is intermittent. Sometimes it works fine, but other times it acts up unexpectedly."/>
    <x v="2"/>
    <m/>
    <s v="Low"/>
    <s v="Phone"/>
    <x v="5"/>
    <m/>
    <m/>
    <n v="669"/>
    <s v=""/>
    <s v="Haley Martin"/>
    <x v="10"/>
    <x v="10"/>
    <x v="1"/>
    <s v=""/>
  </r>
  <r>
    <n v="670"/>
    <s v="Kevin Adams"/>
    <s v="hooperkrystal@example.com"/>
    <n v="63"/>
    <s v="Male"/>
    <s v="Bose QuietComfort"/>
    <d v="2021-01-14T00:00:00"/>
    <x v="2"/>
    <s v="Product recommendation"/>
    <s v="I'm having an issue with the {product_purchased}. Please assist. I've reviewed the troubleshooting steps on the official support website, but they didn't resolve the problem."/>
    <x v="2"/>
    <m/>
    <s v="Low"/>
    <s v="Social media"/>
    <x v="5"/>
    <m/>
    <m/>
    <n v="670"/>
    <s v=""/>
    <s v="Kevin Adams"/>
    <x v="6"/>
    <x v="6"/>
    <x v="0"/>
    <s v=""/>
  </r>
  <r>
    <n v="671"/>
    <s v="David Campbell"/>
    <s v="kennedyblake@example.net"/>
    <n v="63"/>
    <s v="Other"/>
    <s v="Sony Xperia"/>
    <d v="2020-09-24T00:00:00"/>
    <x v="3"/>
    <s v="Delivery problem"/>
    <s v="I'm having an issue with the {product_purchased}. Please assist._x000a__x000a_Please help!_x000a__x000a_The {Product_Purchased}} button on the store page will come from Google. I need assistance as soon as possible because it's affecting my work and productivity."/>
    <x v="1"/>
    <s v="Community I protect ever your election region reach."/>
    <s v="Medium"/>
    <s v="Phone"/>
    <x v="458"/>
    <d v="2023-06-01T01:36:06"/>
    <n v="5"/>
    <n v="671"/>
    <s v="Community I Protect Ever Your Election Region Reach."/>
    <s v="David Campbell"/>
    <x v="9"/>
    <x v="9"/>
    <x v="1"/>
    <n v="-9.1333333332440816"/>
  </r>
  <r>
    <n v="672"/>
    <s v="David Hernandez"/>
    <s v="nataliejohnson@example.com"/>
    <n v="41"/>
    <s v="Female"/>
    <s v="Sony 4K HDR TV"/>
    <d v="2020-08-24T00:00:00"/>
    <x v="0"/>
    <s v="Product setup"/>
    <s v="I'm having an issue with the {product_purchased}. Please assist.. We won't be happy about this._x000a__x000a__x000a_I really don't want for this to happen._x000a__x000a__x000a_We also don't really know how to go about I've reviewed the troubleshooting steps on the official support website, but they didn't resolve the problem."/>
    <x v="0"/>
    <m/>
    <s v="Low"/>
    <s v="Chat"/>
    <x v="459"/>
    <m/>
    <m/>
    <n v="672"/>
    <s v=""/>
    <s v="David Hernandez"/>
    <x v="5"/>
    <x v="5"/>
    <x v="1"/>
    <s v=""/>
  </r>
  <r>
    <n v="673"/>
    <s v="Jennifer Thompson"/>
    <s v="amymccarthy@example.org"/>
    <n v="49"/>
    <s v="Female"/>
    <s v="Google Pixel"/>
    <d v="2021-02-20T00:00:00"/>
    <x v="3"/>
    <s v="Product recommendation"/>
    <s v="I'm having an issue with the {product_purchased}. Please assist._x000a__x000a_I'm dealing with a number of issues._x000a__x000a_I know that I need a separate phone and the last one is in order..._x000a__x000a_What are I'm concerned about the security of my {product_purchased} and would like to ensure that my data is safe."/>
    <x v="2"/>
    <m/>
    <s v="Medium"/>
    <s v="Phone"/>
    <x v="5"/>
    <m/>
    <m/>
    <n v="673"/>
    <s v=""/>
    <s v="Jennifer Thompson"/>
    <x v="4"/>
    <x v="4"/>
    <x v="0"/>
    <s v=""/>
  </r>
  <r>
    <n v="674"/>
    <s v="Chelsea Baker"/>
    <s v="toddshelton@example.org"/>
    <n v="28"/>
    <s v="Female"/>
    <s v="Nintendo Switch"/>
    <d v="2021-08-29T00:00:00"/>
    <x v="3"/>
    <s v="Software bug"/>
    <s v="I'm having an issue with the {product_purchased}. Please assist. * I tried to select products only from a specific product list. Product #_x000a__x000a_Product # Add to cart (right click on product, then select &quot;Add to I'm unable to find the option to perform the desired action in the {product_purchased}. Could you please guide me through the steps?"/>
    <x v="1"/>
    <s v="Goal fire season position against."/>
    <s v="Medium"/>
    <s v="Email"/>
    <x v="460"/>
    <d v="2023-06-01T16:47:11"/>
    <n v="1"/>
    <n v="674"/>
    <s v="Goal Fire Season Position Against."/>
    <s v="Chelsea Baker"/>
    <x v="5"/>
    <x v="5"/>
    <x v="0"/>
    <n v="13.233333333337214"/>
  </r>
  <r>
    <n v="675"/>
    <s v="Shawn Mann"/>
    <s v="nathan33@example.net"/>
    <n v="42"/>
    <s v="Male"/>
    <s v="Dyson Vacuum Cleaner"/>
    <d v="2020-10-23T00:00:00"/>
    <x v="3"/>
    <s v="Product setup"/>
    <s v="I'm having an issue with the {product_purchased}. Please assist. I'm using 3 different products._x000a__x000a_I was trying to find out how to put some of the same products into a 1.5 gallon jar and after I This problem started occurring after the recent software update. I haven't made any other changes to the device."/>
    <x v="2"/>
    <m/>
    <s v="High"/>
    <s v="Email"/>
    <x v="5"/>
    <m/>
    <m/>
    <n v="675"/>
    <s v=""/>
    <s v="Shawn Mann"/>
    <x v="7"/>
    <x v="7"/>
    <x v="1"/>
    <s v=""/>
  </r>
  <r>
    <n v="676"/>
    <s v="Linda Thomas"/>
    <s v="mooresandra@example.net"/>
    <n v="55"/>
    <s v="Male"/>
    <s v="Xbox"/>
    <d v="2021-05-09T00:00:00"/>
    <x v="3"/>
    <s v="Data loss"/>
    <s v="My {product_purchased} crashed, and I lost all the data stored on it. Is there any way to recover the lost data? Thanks! I do not own this domain name. Do something about it, or I'm not going I've tried different settings and configurations on my {product_purchased}, but the issue persists."/>
    <x v="2"/>
    <m/>
    <s v="High"/>
    <s v="Social media"/>
    <x v="5"/>
    <m/>
    <m/>
    <n v="676"/>
    <s v=""/>
    <s v="Linda Thomas"/>
    <x v="1"/>
    <x v="1"/>
    <x v="0"/>
    <s v=""/>
  </r>
  <r>
    <n v="677"/>
    <s v="James White"/>
    <s v="rivasdavid@example.org"/>
    <n v="51"/>
    <s v="Female"/>
    <s v="Roomba Robot Vacuum"/>
    <d v="2021-08-01T00:00:00"/>
    <x v="4"/>
    <s v="Peripheral compatibility"/>
    <s v="I'm having an issue with the {product_purchased}. Please assist._x000a__x000a_I would like my price to rise so that I can return it._x000a__x000a_Please notify me if you do not want their refund._x000a__x000a_Please do I've noticed a sudden decrease in battery life on my {product_purchased}. It used to last much longer."/>
    <x v="2"/>
    <m/>
    <s v="Medium"/>
    <s v="Social media"/>
    <x v="5"/>
    <m/>
    <m/>
    <n v="677"/>
    <s v=""/>
    <s v="James White"/>
    <x v="5"/>
    <x v="5"/>
    <x v="0"/>
    <s v=""/>
  </r>
  <r>
    <n v="678"/>
    <s v="Rebecca Phillips"/>
    <s v="angie93@example.com"/>
    <n v="58"/>
    <s v="Other"/>
    <s v="Roomba Robot Vacuum"/>
    <d v="2020-07-31T00:00:00"/>
    <x v="0"/>
    <s v="Hardware issue"/>
    <s v="I'm encountering a software bug in the {product_purchased}. Whenever I try to perform a specific action, the application crashes. Are there any updates or fixes available? Thank you._x000a__x000a_What does this do? It takes you to I need assistance as soon as possible because it's affecting my work and productivity."/>
    <x v="0"/>
    <m/>
    <s v="High"/>
    <s v="Email"/>
    <x v="461"/>
    <m/>
    <m/>
    <n v="678"/>
    <s v=""/>
    <s v="Rebecca Phillips"/>
    <x v="2"/>
    <x v="2"/>
    <x v="1"/>
    <s v=""/>
  </r>
  <r>
    <n v="679"/>
    <s v="Mrs. Krista Jordan"/>
    <s v="adamslee@example.com"/>
    <n v="20"/>
    <s v="Other"/>
    <s v="Garmin Forerunner"/>
    <d v="2021-12-25T00:00:00"/>
    <x v="2"/>
    <s v="Refund request"/>
    <s v="I'm having an issue with the {product_purchased}. Please assist. https://help.fitnesscouch.com/support/help This problem started occurring after the recent software update. I haven't made any other changes to the device."/>
    <x v="1"/>
    <s v="Himself challenge Congress source behavior success economy."/>
    <s v="Medium"/>
    <s v="Social media"/>
    <x v="462"/>
    <d v="2023-06-01T02:43:17"/>
    <n v="3"/>
    <n v="679"/>
    <s v="Himself Challenge Congress Source Behavior Success Economy."/>
    <s v="Mrs. Krista Jordan"/>
    <x v="10"/>
    <x v="10"/>
    <x v="0"/>
    <n v="-8.9500000000116415"/>
  </r>
  <r>
    <n v="680"/>
    <s v="Benjamin Harris"/>
    <s v="thompsonsavannah@example.org"/>
    <n v="53"/>
    <s v="Male"/>
    <s v="Nikon D"/>
    <d v="2021-01-04T00:00:00"/>
    <x v="0"/>
    <s v="Display issue"/>
    <s v="I'm having an issue with the {product_purchased}. Please assist._x000a__x000a_Product Price: $16.01 USD_x000a__x000a_Brand Name: Alleghia_x000a__x000a_Description:_x000a__x000a_Description:_x000a__x000a_The_x000a__x000a_Al I'm concerned about the security of my {product_purchased} and would like to ensure that my data is safe."/>
    <x v="1"/>
    <s v="Somebody trip outside woman show then."/>
    <s v="Critical"/>
    <s v="Phone"/>
    <x v="463"/>
    <d v="2023-06-01T08:07:19"/>
    <n v="5"/>
    <n v="680"/>
    <s v="Somebody Trip Outside Woman Show Then."/>
    <s v="Benjamin Harris"/>
    <x v="6"/>
    <x v="6"/>
    <x v="0"/>
    <n v="6.7666666665463708"/>
  </r>
  <r>
    <n v="681"/>
    <s v="Daniel Garcia"/>
    <s v="wwilliams@example.org"/>
    <n v="30"/>
    <s v="Male"/>
    <s v="Nintendo Switch"/>
    <d v="2020-07-07T00:00:00"/>
    <x v="1"/>
    <s v="Cancellation request"/>
    <s v="I'm having an issue with the {product_purchased}. Please assist. Thankyou._x000a__x000a_Santosh: We're happy to talk to you, Mr. Santosh, a very big fan of SOTU for the I've tried different settings and configurations on my {product_purchased}, but the issue persists."/>
    <x v="2"/>
    <m/>
    <s v="Low"/>
    <s v="Phone"/>
    <x v="5"/>
    <m/>
    <m/>
    <n v="681"/>
    <s v=""/>
    <s v="Daniel Garcia"/>
    <x v="2"/>
    <x v="2"/>
    <x v="1"/>
    <s v=""/>
  </r>
  <r>
    <n v="682"/>
    <s v="Joshua Randolph"/>
    <s v="tricia65@example.com"/>
    <n v="66"/>
    <s v="Female"/>
    <s v="Sony 4K HDR TV"/>
    <d v="2020-02-18T00:00:00"/>
    <x v="3"/>
    <s v="Product setup"/>
    <s v="I'm having an issue with the {product_purchased}. Please assist. Thank you._x000a__x000a_I'm having an issue with the and Please assist. Thank you._x000a__x000a_I'm having an issue with the._x000a__x000a_I know I've followed the troubleshooting steps mentioned in the user manual, but the issue persists."/>
    <x v="2"/>
    <m/>
    <s v="Low"/>
    <s v="Email"/>
    <x v="5"/>
    <m/>
    <m/>
    <n v="682"/>
    <s v=""/>
    <s v="Joshua Randolph"/>
    <x v="4"/>
    <x v="4"/>
    <x v="1"/>
    <s v=""/>
  </r>
  <r>
    <n v="683"/>
    <s v="Anne Miller"/>
    <s v="greeneann@example.org"/>
    <n v="63"/>
    <s v="Female"/>
    <s v="Roomba Robot Vacuum"/>
    <d v="2021-07-12T00:00:00"/>
    <x v="4"/>
    <s v="Cancellation request"/>
    <s v="I'm having an issue with the {product_purchased}. Please assist. If our policy makes it difficult for you to complete the payment, please contact us. We appreciate your support!_x000a__x000a_-A.S.L.S. I've already contacted customer support multiple times, but the issue remains unresolved."/>
    <x v="2"/>
    <m/>
    <s v="Low"/>
    <s v="Email"/>
    <x v="5"/>
    <m/>
    <m/>
    <n v="683"/>
    <s v=""/>
    <s v="Anne Miller"/>
    <x v="2"/>
    <x v="2"/>
    <x v="0"/>
    <s v=""/>
  </r>
  <r>
    <n v="684"/>
    <s v="Isaiah Marquez"/>
    <s v="npayne@example.org"/>
    <n v="68"/>
    <s v="Other"/>
    <s v="Sony PlayStation"/>
    <d v="2020-01-08T00:00:00"/>
    <x v="3"/>
    <s v="Product setup"/>
    <s v="I'm having an issue with the {product_purchased}. Please assist._x000a__x000a_If the product is $0 or above._x000a__x000a_You must be logged in to add it to your wishlist._x000a__x000a_To add this product to I've checked for software updates, and my {product_purchased} is already running the latest version."/>
    <x v="1"/>
    <s v="Bar sure production involve."/>
    <s v="Critical"/>
    <s v="Email"/>
    <x v="60"/>
    <d v="2023-06-01T04:23:26"/>
    <n v="3"/>
    <n v="684"/>
    <s v="Bar Sure Production Involve."/>
    <s v="Isaiah Marquez"/>
    <x v="6"/>
    <x v="6"/>
    <x v="1"/>
    <n v="-12.566666666592937"/>
  </r>
  <r>
    <n v="685"/>
    <s v="Beth Wells"/>
    <s v="markkelly@example.org"/>
    <n v="39"/>
    <s v="Other"/>
    <s v="Canon EOS"/>
    <d v="2020-05-17T00:00:00"/>
    <x v="0"/>
    <s v="Data loss"/>
    <s v="I've recently set up my {product_purchased}, but it fails to connect to any available networks. What steps should I take to troubleshoot this issue?_x000a__x000a__x000a_Thanks,_x000a__x000a_Bryan S._x000a__x000a__x000a_What to do I've performed a factory reset on my {product_purchased}, hoping it would resolve the problem, but it didn't help."/>
    <x v="1"/>
    <s v="Wait alone expert determine."/>
    <s v="Critical"/>
    <s v="Chat"/>
    <x v="464"/>
    <d v="2023-06-01T05:17:27"/>
    <n v="3"/>
    <n v="685"/>
    <s v="Wait Alone Expert Determine."/>
    <s v="Beth Wells"/>
    <x v="1"/>
    <x v="1"/>
    <x v="1"/>
    <n v="1.1166666666395031"/>
  </r>
  <r>
    <n v="686"/>
    <s v="Matthew Boyer"/>
    <s v="oneillkimberly@example.org"/>
    <n v="61"/>
    <s v="Other"/>
    <s v="Sony PlayStation"/>
    <d v="2021-03-24T00:00:00"/>
    <x v="1"/>
    <s v="Product compatibility"/>
    <s v="I'm having an issue with the {product_purchased}. Please assist. (C) 2017-04-03T02:43:49Z I'm experiencing this issue on multiple devices of the same model, so it seems to be a widespread problem."/>
    <x v="0"/>
    <m/>
    <s v="High"/>
    <s v="Phone"/>
    <x v="465"/>
    <m/>
    <m/>
    <n v="686"/>
    <s v=""/>
    <s v="Matthew Boyer"/>
    <x v="0"/>
    <x v="0"/>
    <x v="0"/>
    <s v=""/>
  </r>
  <r>
    <n v="687"/>
    <s v="Joseph Turner"/>
    <s v="boydjennifer@example.com"/>
    <n v="67"/>
    <s v="Male"/>
    <s v="Sony Xperia"/>
    <d v="2020-01-16T00:00:00"/>
    <x v="4"/>
    <s v="Display issue"/>
    <s v="I'm having an issue with the {product_purchased}. Please assist._x000a__x000a_I had no one to sell the product or offer this product to._x000a__x000a_I was unable to find any refund to address the cost of shipping. I've noticed a peculiar error message popping up on my {product_purchased} screen. It says '{error_message}'. What does it mean?"/>
    <x v="0"/>
    <m/>
    <s v="Medium"/>
    <s v="Social media"/>
    <x v="466"/>
    <m/>
    <m/>
    <n v="687"/>
    <s v=""/>
    <s v="Joseph Turner"/>
    <x v="6"/>
    <x v="6"/>
    <x v="1"/>
    <s v=""/>
  </r>
  <r>
    <n v="688"/>
    <s v="Johnny Hensley"/>
    <s v="cameron78@example.com"/>
    <n v="55"/>
    <s v="Female"/>
    <s v="Nintendo Switch Pro Controller"/>
    <d v="2020-03-30T00:00:00"/>
    <x v="0"/>
    <s v="Payment issue"/>
    <s v="I'm having an issue with the {product_purchased}. Please assist. I've tried clearing the cache and data for the {product_purchased} app, but the issue persists."/>
    <x v="2"/>
    <m/>
    <s v="Medium"/>
    <s v="Email"/>
    <x v="5"/>
    <m/>
    <m/>
    <n v="688"/>
    <s v=""/>
    <s v="Johnny Hensley"/>
    <x v="0"/>
    <x v="0"/>
    <x v="1"/>
    <s v=""/>
  </r>
  <r>
    <n v="689"/>
    <s v="Gina Zimmerman"/>
    <s v="ksanders@example.com"/>
    <n v="28"/>
    <s v="Female"/>
    <s v="Sony 4K HDR TV"/>
    <d v="2021-01-05T00:00:00"/>
    <x v="3"/>
    <s v="Peripheral compatibility"/>
    <s v="My {product_purchased} is making strange noises and not functioning properly. I suspect there might be a hardware issue. Can you please help me with this? Thank you._x000a__x000a_We want this to be a place where I can say This problem started occurring after the recent software update. I haven't made any other changes to the device."/>
    <x v="1"/>
    <s v="This maybe they four serious rise behind."/>
    <s v="Medium"/>
    <s v="Phone"/>
    <x v="467"/>
    <d v="2023-05-31T23:45:31"/>
    <n v="2"/>
    <n v="689"/>
    <s v="This Maybe They Four Serious Rise Behind."/>
    <s v="Gina Zimmerman"/>
    <x v="6"/>
    <x v="6"/>
    <x v="0"/>
    <n v="-6.3000000001047738"/>
  </r>
  <r>
    <n v="690"/>
    <s v="Richard Fleming"/>
    <s v="paige97@example.org"/>
    <n v="50"/>
    <s v="Other"/>
    <s v="Canon EOS"/>
    <d v="2020-12-19T00:00:00"/>
    <x v="3"/>
    <s v="Hardware issue"/>
    <s v="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
    <x v="0"/>
    <m/>
    <s v="Medium"/>
    <s v="Email"/>
    <x v="468"/>
    <m/>
    <m/>
    <n v="690"/>
    <s v=""/>
    <s v="Richard Fleming"/>
    <x v="10"/>
    <x v="10"/>
    <x v="1"/>
    <s v=""/>
  </r>
  <r>
    <n v="691"/>
    <s v="Brian Jones"/>
    <s v="ybrock@example.org"/>
    <n v="68"/>
    <s v="Other"/>
    <s v="Canon DSLR Camera"/>
    <d v="2020-01-02T00:00:00"/>
    <x v="1"/>
    <s v="Display issue"/>
    <s v="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
    <x v="1"/>
    <s v="Property meet common exist debate section."/>
    <s v="Medium"/>
    <s v="Email"/>
    <x v="469"/>
    <d v="2023-06-01T00:40:32"/>
    <n v="4"/>
    <n v="691"/>
    <s v="Property Meet Common Exist Debate Section."/>
    <s v="Brian Jones"/>
    <x v="6"/>
    <x v="6"/>
    <x v="1"/>
    <n v="-19.899999999906868"/>
  </r>
  <r>
    <n v="692"/>
    <s v="Jacqueline Hanson"/>
    <s v="corey90@example.net"/>
    <n v="41"/>
    <s v="Other"/>
    <s v="Canon EOS"/>
    <d v="2020-11-19T00:00:00"/>
    <x v="3"/>
    <s v="Software bug"/>
    <s v="I'm having an issue with the {product_purchased}. Please assist._x000a__x000a_We will contact you if your product arrives in your cart._x000a__x000a_We will respond within 12-24 hours (depending on which cart you're shopping on I've performed a factory reset on my {product_purchased}, hoping it would resolve the problem, but it didn't help."/>
    <x v="1"/>
    <s v="We become friend audience appear."/>
    <s v="High"/>
    <s v="Social media"/>
    <x v="470"/>
    <d v="2023-06-01T03:12:34"/>
    <n v="1"/>
    <n v="692"/>
    <s v="We Become Friend Audience Appear."/>
    <s v="Jacqueline Hanson"/>
    <x v="3"/>
    <x v="3"/>
    <x v="1"/>
    <n v="-8.4333333332324401"/>
  </r>
  <r>
    <n v="693"/>
    <s v="Rose Watson"/>
    <s v="esnow@example.com"/>
    <n v="40"/>
    <s v="Other"/>
    <s v="Google Nest"/>
    <d v="2021-03-09T00:00:00"/>
    <x v="2"/>
    <s v="Hardware issue"/>
    <s v="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
    <x v="0"/>
    <m/>
    <s v="Critical"/>
    <s v="Chat"/>
    <x v="471"/>
    <m/>
    <m/>
    <n v="693"/>
    <s v=""/>
    <s v="Rose Watson"/>
    <x v="0"/>
    <x v="0"/>
    <x v="0"/>
    <s v=""/>
  </r>
  <r>
    <n v="694"/>
    <s v="Douglas Harvey"/>
    <s v="cummingsyolanda@example.net"/>
    <n v="53"/>
    <s v="Male"/>
    <s v="LG Washing Machine"/>
    <d v="2020-10-29T00:00:00"/>
    <x v="3"/>
    <s v="Network problem"/>
    <s v="I'm having an issue with the {product_purchased}. Please assist._x000a__x000a_My cart, which is the part where I'm showing you the photos of some great models from the past two years, has some beautiful accessories, but the I've recently updated the firmware of my {product_purchased}, and the issue started happening afterward. Could it be related to the update?"/>
    <x v="2"/>
    <m/>
    <s v="Medium"/>
    <s v="Phone"/>
    <x v="5"/>
    <m/>
    <m/>
    <n v="694"/>
    <s v=""/>
    <s v="Douglas Harvey"/>
    <x v="7"/>
    <x v="7"/>
    <x v="1"/>
    <s v=""/>
  </r>
  <r>
    <n v="695"/>
    <s v="Dana Harrington"/>
    <s v="moranclayton@example.com"/>
    <n v="33"/>
    <s v="Other"/>
    <s v="Roomba Robot Vacuum"/>
    <d v="2020-02-02T00:00:00"/>
    <x v="4"/>
    <s v="Payment issue"/>
    <s v="I'm having an issue with the {product_purchased}. Please assist. &quot; â€”A.O._x000a__x000a_The A.O. provides an overview of all of the software versions under investigation. The information provided by the A.O I've recently updated the firmware of my {product_purchased}, and the issue started happening afterward. Could it be related to the update?"/>
    <x v="0"/>
    <m/>
    <s v="Medium"/>
    <s v="Email"/>
    <x v="472"/>
    <m/>
    <m/>
    <n v="695"/>
    <s v=""/>
    <s v="Dana Harrington"/>
    <x v="4"/>
    <x v="4"/>
    <x v="1"/>
    <s v=""/>
  </r>
  <r>
    <n v="696"/>
    <s v="Nicholas Mercado"/>
    <s v="emartinez@example.com"/>
    <n v="48"/>
    <s v="Other"/>
    <s v="Apple AirPods"/>
    <d v="2021-11-12T00:00:00"/>
    <x v="2"/>
    <s v="Hardware issue"/>
    <s v="I'm having an issue with the {product_purchased}. Please assist._x000a__x000a_[b]Product Description, Part Number[/b]_x000a__x000a_[b][Description]&lt;br/&gt;[b][description&gt;&lt;br/&gt;&lt; The issue I'm facing is intermittent. Sometimes it works fine, but other times it acts up unexpectedly."/>
    <x v="2"/>
    <m/>
    <s v="Low"/>
    <s v="Social media"/>
    <x v="5"/>
    <m/>
    <m/>
    <n v="696"/>
    <s v=""/>
    <s v="Nicholas Mercado"/>
    <x v="3"/>
    <x v="3"/>
    <x v="0"/>
    <s v=""/>
  </r>
  <r>
    <n v="697"/>
    <s v="Larry Smith DVM"/>
    <s v="msampson@example.com"/>
    <n v="18"/>
    <s v="Female"/>
    <s v="LG Smart TV"/>
    <d v="2021-06-25T00:00:00"/>
    <x v="2"/>
    <s v="Product compatibility"/>
    <s v="The {product_purchased} is unable to establish a stable internet connection. It keeps disconnecting intermittently. How can I troubleshoot this network problem?_x000a__x000a_A connection with the {product_purchased} will be reconnect I'm experiencing this issue on multiple devices of the same model, so it seems to be a widespread problem."/>
    <x v="0"/>
    <m/>
    <s v="High"/>
    <s v="Social media"/>
    <x v="473"/>
    <m/>
    <m/>
    <n v="697"/>
    <s v=""/>
    <s v="Larry Smith DVM"/>
    <x v="8"/>
    <x v="8"/>
    <x v="0"/>
    <s v=""/>
  </r>
  <r>
    <n v="698"/>
    <s v="Isaac Collier"/>
    <s v="brandon23@example.org"/>
    <n v="22"/>
    <s v="Male"/>
    <s v="Bose QuietComfort"/>
    <d v="2020-04-26T00:00:00"/>
    <x v="1"/>
    <s v="Refund request"/>
    <s v="I'm having an issue with the {product_purchased}. Please assist. It's a hard job and we hope you make it work for all of you. Thanks, -O_x000a__x000a_Product Code: 0XF15B7FC I need assistance as soon as possible because it's affecting my work and productivity."/>
    <x v="1"/>
    <s v="Both one check very still music kitchen."/>
    <s v="Critical"/>
    <s v="Social media"/>
    <x v="474"/>
    <d v="2023-06-01T01:21:44"/>
    <n v="5"/>
    <n v="698"/>
    <s v="Both One Check Very Still Music Kitchen."/>
    <s v="Isaac Collier"/>
    <x v="11"/>
    <x v="11"/>
    <x v="1"/>
    <n v="-9.2166666666744277"/>
  </r>
  <r>
    <n v="699"/>
    <s v="Rebecca Green"/>
    <s v="eric96@example.org"/>
    <n v="28"/>
    <s v="Female"/>
    <s v="Amazon Echo"/>
    <d v="2021-02-08T00:00:00"/>
    <x v="4"/>
    <s v="Delivery problem"/>
    <s v="I'm having trouble connecting my {product_purchased} to my home Wi-Fi network. It doesn't detect any networks, although other devices are connecting fine. What can be done to resolve this issue?_x000a__x000a_I try downloading the I've reviewed the troubleshooting steps on the official support website, but they didn't resolve the problem."/>
    <x v="0"/>
    <m/>
    <s v="Low"/>
    <s v="Chat"/>
    <x v="475"/>
    <m/>
    <m/>
    <n v="699"/>
    <s v=""/>
    <s v="Rebecca Green"/>
    <x v="4"/>
    <x v="4"/>
    <x v="0"/>
    <s v=""/>
  </r>
  <r>
    <n v="700"/>
    <s v="Maurice Savage"/>
    <s v="bthompson@example.com"/>
    <n v="22"/>
    <s v="Female"/>
    <s v="Autodesk AutoCAD"/>
    <d v="2020-03-25T00:00:00"/>
    <x v="2"/>
    <s v="Peripheral compatibility"/>
    <s v="I'm having trouble connecting my {product_purchased} to my home Wi-Fi network. It doesn't detect any networks, although other devices are connecting fine. What can be done to resolve this issue?_x000a__x000a_To fix this issue I've followed online tutorials and community forums to troubleshoot the issue, but no luck so far."/>
    <x v="1"/>
    <s v="Buy prevent hear space."/>
    <s v="Medium"/>
    <s v="Email"/>
    <x v="476"/>
    <d v="2023-05-31T22:39:45"/>
    <n v="1"/>
    <n v="700"/>
    <s v="Buy Prevent Hear Space."/>
    <s v="Maurice Savage"/>
    <x v="0"/>
    <x v="0"/>
    <x v="1"/>
    <n v="-19.816666666825768"/>
  </r>
  <r>
    <n v="701"/>
    <s v="Sarah Jones"/>
    <s v="ujohnson@example.org"/>
    <n v="21"/>
    <s v="Other"/>
    <s v="Canon EOS"/>
    <d v="2020-07-04T00:00:00"/>
    <x v="3"/>
    <s v="Hardware issue"/>
    <s v="I'm facing issues logging into my {product_purchased} account. It says my account is locked. What should I do to unlock it? &quot; {Product_purchased_account_loggedIn} &quot; // I don't I've reviewed the troubleshooting steps on the official support website, but they didn't resolve the problem."/>
    <x v="2"/>
    <m/>
    <s v="Critical"/>
    <s v="Email"/>
    <x v="5"/>
    <m/>
    <m/>
    <n v="701"/>
    <s v=""/>
    <s v="Sarah Jones"/>
    <x v="2"/>
    <x v="2"/>
    <x v="1"/>
    <s v=""/>
  </r>
  <r>
    <n v="702"/>
    <s v="Julie Larsen"/>
    <s v="myersmatthew@example.com"/>
    <n v="63"/>
    <s v="Other"/>
    <s v="Sony Xperia"/>
    <d v="2021-07-01T00:00:00"/>
    <x v="0"/>
    <s v="Delivery problem"/>
    <s v="The {product_purchased} is unable to establish a stable internet connection. It keeps disconnecting intermittently. How can I troubleshoot this network problem?_x000a__x000a_If your network connects to the internet via DHCP, you will need to This problem started occurring after the recent software update. I haven't made any other changes to the device."/>
    <x v="1"/>
    <s v="Call control night draw poor field role it."/>
    <s v="Critical"/>
    <s v="Chat"/>
    <x v="477"/>
    <d v="2023-06-01T00:53:47"/>
    <n v="5"/>
    <n v="702"/>
    <s v="Call Control Night Draw Poor Field Role It."/>
    <s v="Julie Larsen"/>
    <x v="2"/>
    <x v="2"/>
    <x v="0"/>
    <n v="-1.4833333332790062"/>
  </r>
  <r>
    <n v="703"/>
    <s v="Erica Henderson"/>
    <s v="frankcook@example.com"/>
    <n v="39"/>
    <s v="Female"/>
    <s v="Dell XPS"/>
    <d v="2021-11-19T00:00:00"/>
    <x v="3"/>
    <s v="Cancellation request"/>
    <s v="I'm having an issue with the {product_purchased}. Please assist. I've checked for any available software updates for my {product_purchased}, but there are none."/>
    <x v="0"/>
    <m/>
    <s v="High"/>
    <s v="Phone"/>
    <x v="478"/>
    <m/>
    <m/>
    <n v="703"/>
    <s v=""/>
    <s v="Erica Henderson"/>
    <x v="3"/>
    <x v="3"/>
    <x v="0"/>
    <s v=""/>
  </r>
  <r>
    <n v="704"/>
    <s v="Cheryl Smith"/>
    <s v="pyoung@example.com"/>
    <n v="37"/>
    <s v="Other"/>
    <s v="Fitbit Charge"/>
    <d v="2020-10-27T00:00:00"/>
    <x v="3"/>
    <s v="Refund request"/>
    <s v="I'm unable to access my {product_purchased} account. It keeps displaying an 'Invalid Credentials' error, even though I'm using the correct login information. How can I regain access to my account?_x000a__x000a_Try connecting I've performed a factory reset on my {product_purchased}, hoping it would resolve the problem, but it didn't help."/>
    <x v="1"/>
    <s v="Middle author note skill southern agree able."/>
    <s v="High"/>
    <s v="Chat"/>
    <x v="479"/>
    <d v="2023-05-31T22:42:48"/>
    <n v="2"/>
    <n v="704"/>
    <s v="Middle Author Note Skill Southern Agree Able."/>
    <s v="Cheryl Smith"/>
    <x v="7"/>
    <x v="7"/>
    <x v="1"/>
    <n v="-14.750000000058208"/>
  </r>
  <r>
    <n v="705"/>
    <s v="Edward Gomez"/>
    <s v="cunninghamkevin@example.net"/>
    <n v="69"/>
    <s v="Male"/>
    <s v="Dell XPS"/>
    <d v="2020-04-06T00:00:00"/>
    <x v="4"/>
    <s v="Hardware issue"/>
    <s v="I'm having an issue with the {product_purchased}. Please assist._x000a__x000a_[2016-12-02 08:44:20] CLIENT: Targeting 30.125 FPS on Intel(R) CPU Cooler Master 1. I'm worried that the issue might be hardware-related and might require repair or replacement."/>
    <x v="1"/>
    <s v="Care defense able similar dark."/>
    <s v="High"/>
    <s v="Chat"/>
    <x v="480"/>
    <d v="2023-06-01T21:42:50"/>
    <n v="3"/>
    <n v="705"/>
    <s v="Care Defense Able Similar Dark."/>
    <s v="Edward Gomez"/>
    <x v="11"/>
    <x v="11"/>
    <x v="1"/>
    <n v="11.916666666569654"/>
  </r>
  <r>
    <n v="706"/>
    <s v="Christy Reed"/>
    <s v="matthew48@example.com"/>
    <n v="23"/>
    <s v="Other"/>
    <s v="Microsoft Surface"/>
    <d v="2020-10-02T00:00:00"/>
    <x v="3"/>
    <s v="Payment issue"/>
    <s v="I've encountered a data loss issue with my {product_purchased}. All the files and documents seem to have disappeared. Can you guide me on how to retrieve them?_x000a__x000a_I have noticed a different message appear when attempting to query multiple This problem started occurring after the recent software update. I haven't made any other changes to the device."/>
    <x v="2"/>
    <m/>
    <s v="High"/>
    <s v="Phone"/>
    <x v="5"/>
    <m/>
    <m/>
    <n v="706"/>
    <s v=""/>
    <s v="Christy Reed"/>
    <x v="7"/>
    <x v="7"/>
    <x v="1"/>
    <s v=""/>
  </r>
  <r>
    <n v="707"/>
    <s v="Matthew Villanueva"/>
    <s v="kylehawkins@example.com"/>
    <n v="53"/>
    <s v="Other"/>
    <s v="Nest Thermostat"/>
    <d v="2021-07-10T00:00:00"/>
    <x v="0"/>
    <s v="Payment issue"/>
    <s v="I'm having an issue with the {product_purchased}. Please assist._x000a__x000a_Product Name: Product # Name: Product # Name: Product # Price: $99.99 Buy It Now_x000a_Third Party_x000a__x000a_In-Store Purchase I'm worried that the issue might be hardware-related and might require repair or replacement."/>
    <x v="0"/>
    <m/>
    <s v="High"/>
    <s v="Email"/>
    <x v="481"/>
    <m/>
    <m/>
    <n v="707"/>
    <s v=""/>
    <s v="Matthew Villanueva"/>
    <x v="2"/>
    <x v="2"/>
    <x v="0"/>
    <s v=""/>
  </r>
  <r>
    <n v="708"/>
    <s v="Erika Wilkins"/>
    <s v="sara25@example.org"/>
    <n v="58"/>
    <s v="Male"/>
    <s v="Nest Thermostat"/>
    <d v="2021-10-28T00:00:00"/>
    <x v="2"/>
    <s v="Payment issue"/>
    <s v="I'm having an issue with the {product_purchased}. Please assist. Please inform me of this._x000a__x000a__x000a_Thank you:_x000a__x000a_I am sorry for the inconvenience you caused us._x000a__x000a__x000a_In case the purchase is not successful within The issue I'm facing is intermittent. Sometimes it works fine, but other times it acts up unexpectedly."/>
    <x v="1"/>
    <s v="Run really series threat daughter."/>
    <s v="Critical"/>
    <s v="Email"/>
    <x v="482"/>
    <d v="2023-06-01T00:04:54"/>
    <n v="5"/>
    <n v="708"/>
    <s v="Run Really Series Threat Daughter."/>
    <s v="Erika Wilkins"/>
    <x v="7"/>
    <x v="7"/>
    <x v="0"/>
    <n v="-1.1999999998952262"/>
  </r>
  <r>
    <n v="709"/>
    <s v="Brianna Blevins"/>
    <s v="julie69@example.org"/>
    <n v="21"/>
    <s v="Female"/>
    <s v="Lenovo ThinkPad"/>
    <d v="2020-09-02T00:00:00"/>
    <x v="3"/>
    <s v="Peripheral compatibility"/>
    <s v="I'm having an issue with the {product_purchased}. Please assist._x000a__x000a_It is not possible to select a product from the basket, i.e. your account, name of online retailer, or what the other products and services I'm not sure if this issue is specific to my device or if others have reported similar problems."/>
    <x v="2"/>
    <m/>
    <s v="Low"/>
    <s v="Email"/>
    <x v="5"/>
    <m/>
    <m/>
    <n v="709"/>
    <s v=""/>
    <s v="Brianna Blevins"/>
    <x v="9"/>
    <x v="9"/>
    <x v="1"/>
    <s v=""/>
  </r>
  <r>
    <n v="710"/>
    <s v="Ashlee Rosales"/>
    <s v="bperez@example.org"/>
    <n v="54"/>
    <s v="Other"/>
    <s v="iPhone"/>
    <d v="2020-12-14T00:00:00"/>
    <x v="1"/>
    <s v="Hardware issue"/>
    <s v="I'm having an issue with the {product_purchased}. Please assist. I've noticed a sudden decrease in battery life on my {product_purchased}. It used to last much longer."/>
    <x v="0"/>
    <m/>
    <s v="Critical"/>
    <s v="Email"/>
    <x v="483"/>
    <m/>
    <m/>
    <n v="710"/>
    <s v=""/>
    <s v="Ashlee Rosales"/>
    <x v="10"/>
    <x v="10"/>
    <x v="1"/>
    <s v=""/>
  </r>
  <r>
    <n v="711"/>
    <s v="Anthony Boyd"/>
    <s v="melanie86@example.net"/>
    <n v="58"/>
    <s v="Female"/>
    <s v="Nest Thermostat"/>
    <d v="2021-12-12T00:00:00"/>
    <x v="4"/>
    <s v="Software bug"/>
    <s v="I'm having an issue with the {product_purchased}. Please assist._x000a__x000a_{product_purchased}_x000a__x000a_{product_id}_x000a__x000a_{product_name},_x000a__x000a_{product_id, product_name I've followed online tutorials and community forums to troubleshoot the issue, but no luck so far."/>
    <x v="0"/>
    <m/>
    <s v="Critical"/>
    <s v="Email"/>
    <x v="484"/>
    <m/>
    <m/>
    <n v="711"/>
    <s v=""/>
    <s v="Anthony Boyd"/>
    <x v="10"/>
    <x v="10"/>
    <x v="0"/>
    <s v=""/>
  </r>
  <r>
    <n v="712"/>
    <s v="Jordan Lynch"/>
    <s v="lauren80@example.com"/>
    <n v="26"/>
    <s v="Other"/>
    <s v="Fitbit Versa Smartwatch"/>
    <d v="2020-12-28T00:00:00"/>
    <x v="0"/>
    <s v="Delivery problem"/>
    <s v="I'm having an issue with the {product_purchased}. Please assist. Thank you if you'll be a quick touch to help you find what you are looking for. I've checked for any available software updates for my {product_purchased}, but there are none."/>
    <x v="1"/>
    <s v="Word born travel I small."/>
    <s v="High"/>
    <s v="Phone"/>
    <x v="485"/>
    <d v="2023-06-01T18:25:59"/>
    <n v="2"/>
    <n v="712"/>
    <s v="Word Born Travel I Small."/>
    <s v="Jordan Lynch"/>
    <x v="10"/>
    <x v="10"/>
    <x v="1"/>
    <n v="18.549999999871943"/>
  </r>
  <r>
    <n v="713"/>
    <s v="Dawn Jones"/>
    <s v="tkemp@example.org"/>
    <n v="70"/>
    <s v="Other"/>
    <s v="LG Washing Machine"/>
    <d v="2021-09-27T00:00:00"/>
    <x v="3"/>
    <s v="Product recommendation"/>
    <s v="I'm having an issue with the {product_purchased}. Please assist._x000a__x000a_I get messages when I buy a new iPhone 8, but it says I've received it for testing in the past while I'm in China. I've checked for software updates, and my {product_purchased} is already running the latest version."/>
    <x v="1"/>
    <s v="Recent check forward office safe find lot."/>
    <s v="High"/>
    <s v="Email"/>
    <x v="486"/>
    <d v="2023-06-01T13:36:01"/>
    <n v="1"/>
    <n v="713"/>
    <s v="Recent Check Forward Office Safe Find Lot."/>
    <s v="Dawn Jones"/>
    <x v="9"/>
    <x v="9"/>
    <x v="0"/>
    <n v="8.0166666667792015"/>
  </r>
  <r>
    <n v="714"/>
    <s v="Kathryn White"/>
    <s v="xpratt@example.org"/>
    <n v="53"/>
    <s v="Other"/>
    <s v="Samsung Soundbar"/>
    <d v="2021-06-25T00:00:00"/>
    <x v="1"/>
    <s v="Refund request"/>
    <s v="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
    <x v="2"/>
    <m/>
    <s v="Low"/>
    <s v="Social media"/>
    <x v="5"/>
    <m/>
    <m/>
    <n v="714"/>
    <s v=""/>
    <s v="Kathryn White"/>
    <x v="8"/>
    <x v="8"/>
    <x v="0"/>
    <s v=""/>
  </r>
  <r>
    <n v="715"/>
    <s v="Stacey Gonzalez"/>
    <s v="qking@example.org"/>
    <n v="37"/>
    <s v="Female"/>
    <s v="MacBook Pro"/>
    <d v="2021-05-11T00:00:00"/>
    <x v="4"/>
    <s v="Data loss"/>
    <s v="I'm having an issue with the {product_purchased}. Please assist._x000a__x000a_I've been struggling on this card for 4 days now and just don't have much to do with it either._x000a__x000a_It works fine with the same I've followed online tutorials and community forums to troubleshoot the issue, but no luck so far."/>
    <x v="1"/>
    <s v="Computer religious animal have."/>
    <s v="Critical"/>
    <s v="Chat"/>
    <x v="487"/>
    <d v="2023-06-01T00:41:03"/>
    <n v="5"/>
    <n v="715"/>
    <s v="Computer Religious Animal Have."/>
    <s v="Stacey Gonzalez"/>
    <x v="1"/>
    <x v="1"/>
    <x v="0"/>
    <n v="-10.383333333302289"/>
  </r>
  <r>
    <n v="716"/>
    <s v="Brian Manning"/>
    <s v="sherry59@example.com"/>
    <n v="37"/>
    <s v="Male"/>
    <s v="Autodesk AutoCAD"/>
    <d v="2021-10-17T00:00:00"/>
    <x v="4"/>
    <s v="Software bug"/>
    <s v="I've recently set up my {product_purchased}, but it fails to connect to any available networks. What steps should I take to troubleshoot this issue?_x000a__x000a_Install the APK file using the &quot;purchaser&quot; command This problem started occurring after the recent software update. I haven't made any other changes to the device."/>
    <x v="2"/>
    <m/>
    <s v="High"/>
    <s v="Chat"/>
    <x v="5"/>
    <m/>
    <m/>
    <n v="716"/>
    <s v=""/>
    <s v="Brian Manning"/>
    <x v="7"/>
    <x v="7"/>
    <x v="0"/>
    <s v=""/>
  </r>
  <r>
    <n v="717"/>
    <s v="Melanie Cole"/>
    <s v="lisapoole@example.com"/>
    <n v="55"/>
    <s v="Male"/>
    <s v="Roomba Robot Vacuum"/>
    <d v="2021-05-03T00:00:00"/>
    <x v="0"/>
    <s v="Cancellation request"/>
    <s v="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
    <x v="2"/>
    <m/>
    <s v="Critical"/>
    <s v="Chat"/>
    <x v="5"/>
    <m/>
    <m/>
    <n v="717"/>
    <s v=""/>
    <s v="Melanie Cole"/>
    <x v="1"/>
    <x v="1"/>
    <x v="0"/>
    <s v=""/>
  </r>
  <r>
    <n v="718"/>
    <s v="Dawn Roman"/>
    <s v="jeffrey51@example.com"/>
    <n v="30"/>
    <s v="Female"/>
    <s v="Nintendo Switch Pro Controller"/>
    <d v="2020-11-04T00:00:00"/>
    <x v="0"/>
    <s v="Peripheral compatibility"/>
    <s v="I'm having an issue with the {product_purchased}. Please assist._x000a__x000a_How to fix an issue with the {product_purchased}. Please assist._x000a__x000a_Please fix an issue if you are having problems with the system I'm worried that the issue might be hardware-related and might require repair or replacement."/>
    <x v="1"/>
    <s v="Also or language win both."/>
    <s v="Low"/>
    <s v="Phone"/>
    <x v="488"/>
    <d v="2023-05-31T23:31:07"/>
    <n v="2"/>
    <n v="718"/>
    <s v="Also Or Language Win Both."/>
    <s v="Dawn Roman"/>
    <x v="3"/>
    <x v="3"/>
    <x v="1"/>
    <n v="-8.8166666667675599"/>
  </r>
  <r>
    <n v="719"/>
    <s v="Tracey Morrow"/>
    <s v="lhuynh@example.net"/>
    <n v="39"/>
    <s v="Other"/>
    <s v="Fitbit Charge"/>
    <d v="2021-01-29T00:00:00"/>
    <x v="3"/>
    <s v="Cancellation request"/>
    <s v="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
    <x v="2"/>
    <m/>
    <s v="Critical"/>
    <s v="Social media"/>
    <x v="5"/>
    <m/>
    <m/>
    <n v="719"/>
    <s v=""/>
    <s v="Tracey Morrow"/>
    <x v="6"/>
    <x v="6"/>
    <x v="0"/>
    <s v=""/>
  </r>
  <r>
    <n v="720"/>
    <s v="Stephanie Elliott"/>
    <s v="sean28@example.com"/>
    <n v="29"/>
    <s v="Other"/>
    <s v="Nikon D"/>
    <d v="2021-11-16T00:00:00"/>
    <x v="2"/>
    <s v="Cancellation request"/>
    <s v="I'm facing a problem with my {product_purchased}. The {product_purchased} is not turning on. It was working fine until yesterday, but now it doesn't respond._x000a__x000a__x000a_A solution would take some extra time I've tried clearing the cache and data for the {product_purchased} app, but the issue persists."/>
    <x v="2"/>
    <m/>
    <s v="Critical"/>
    <s v="Chat"/>
    <x v="5"/>
    <m/>
    <m/>
    <n v="720"/>
    <s v=""/>
    <s v="Stephanie Elliott"/>
    <x v="3"/>
    <x v="3"/>
    <x v="0"/>
    <s v=""/>
  </r>
  <r>
    <n v="721"/>
    <s v="Adam Booth"/>
    <s v="contrerasadam@example.com"/>
    <n v="68"/>
    <s v="Other"/>
    <s v="Adobe Photoshop"/>
    <d v="2020-12-15T00:00:00"/>
    <x v="1"/>
    <s v="Installation support"/>
    <s v="I'm having an issue with the {product_purchased}. Please assist. You'll get an auto purchase for both items._x000a__x000a_We will not be selling any items at this time. I've already contacted customer support multiple times, but the issue remains unresolved."/>
    <x v="1"/>
    <s v="Sea own center tax result yes."/>
    <s v="Critical"/>
    <s v="Phone"/>
    <x v="489"/>
    <d v="2023-06-01T12:26:10"/>
    <n v="1"/>
    <n v="721"/>
    <s v="Sea Own Center Tax Result Yes."/>
    <s v="Adam Booth"/>
    <x v="10"/>
    <x v="10"/>
    <x v="1"/>
    <n v="2.0166666666045785"/>
  </r>
  <r>
    <n v="722"/>
    <s v="Beth Watson"/>
    <s v="umorris@example.com"/>
    <n v="70"/>
    <s v="Male"/>
    <s v="Bose QuietComfort"/>
    <d v="2020-06-07T00:00:00"/>
    <x v="1"/>
    <s v="Product setup"/>
    <s v="I'm having an issue with the {product_purchased}. Please assist._x000a__x000a_- You can only buy one item at a time. You can buy 1 item with a single purchase. No purchases are made. I've tried clearing the cache and data for the {product_purchased} app, but the issue persists."/>
    <x v="0"/>
    <m/>
    <s v="Low"/>
    <s v="Chat"/>
    <x v="490"/>
    <m/>
    <m/>
    <n v="722"/>
    <s v=""/>
    <s v="Beth Watson"/>
    <x v="8"/>
    <x v="8"/>
    <x v="1"/>
    <s v=""/>
  </r>
  <r>
    <n v="723"/>
    <s v="Cody Horne"/>
    <s v="johnavery@example.com"/>
    <n v="50"/>
    <s v="Male"/>
    <s v="Dell XPS"/>
    <d v="2020-09-08T00:00:00"/>
    <x v="0"/>
    <s v="Battery life"/>
    <s v="I'm having an issue with the {product_purchased}. Please assist. If you can, I'll get a response ASAP._x000a__x000a_We can all agree that if this makes us feel better, this is important to us. But this I've noticed that the issue occurs consistently when I use a specific feature or application on my {product_purchased}."/>
    <x v="1"/>
    <s v="Total loss building it."/>
    <s v="Medium"/>
    <s v="Email"/>
    <x v="491"/>
    <d v="2023-06-01T18:13:13"/>
    <n v="1"/>
    <n v="723"/>
    <s v="Total Loss Building It."/>
    <s v="Cody Horne"/>
    <x v="9"/>
    <x v="9"/>
    <x v="1"/>
    <n v="18.383333333360497"/>
  </r>
  <r>
    <n v="724"/>
    <s v="Eric Little"/>
    <s v="smithsamantha@example.com"/>
    <n v="46"/>
    <s v="Other"/>
    <s v="Nintendo Switch Pro Controller"/>
    <d v="2020-03-30T00:00:00"/>
    <x v="0"/>
    <s v="Payment issue"/>
    <s v="I'm having an issue with the {product_purchased}. Please assist._x000a__x000a_A friend was talking to me through twitter when he heard that something had happened to the 'couple' who came in._x000a__x000a_He said their names I've recently updated the firmware of my {product_purchased}, and the issue started happening afterward. Could it be related to the update?"/>
    <x v="2"/>
    <m/>
    <s v="Low"/>
    <s v="Chat"/>
    <x v="5"/>
    <m/>
    <m/>
    <n v="724"/>
    <s v=""/>
    <s v="Eric Little"/>
    <x v="0"/>
    <x v="0"/>
    <x v="1"/>
    <s v=""/>
  </r>
  <r>
    <n v="725"/>
    <s v="Danielle Gordon"/>
    <s v="yfrank@example.org"/>
    <n v="60"/>
    <s v="Female"/>
    <s v="Asus ROG"/>
    <d v="2021-02-25T00:00:00"/>
    <x v="0"/>
    <s v="Payment issue"/>
    <s v="I'm having an issue with the {product_purchased}. Please assist. I can provide a shipping address for you if you need it._x000a__x000a_Your message said, We must have your invoice on your bank account (e.g., I've tried troubleshooting steps mentioned in the user manual, but the issue persists."/>
    <x v="2"/>
    <m/>
    <s v="Low"/>
    <s v="Phone"/>
    <x v="5"/>
    <m/>
    <m/>
    <n v="725"/>
    <s v=""/>
    <s v="Danielle Gordon"/>
    <x v="4"/>
    <x v="4"/>
    <x v="0"/>
    <s v=""/>
  </r>
  <r>
    <n v="726"/>
    <s v="Gary Smith"/>
    <s v="hgonzales@example.net"/>
    <n v="19"/>
    <s v="Female"/>
    <s v="GoPro Hero"/>
    <d v="2020-08-20T00:00:00"/>
    <x v="4"/>
    <s v="Refund request"/>
    <s v="I'm having an issue with the {product_purchased}. Please assist._x000a__x000a_The result is that you need to check the package on the left hand side and then click on the search. I usually use the right hand view. The I've already contacted customer support multiple times, but the issue remains unresolved."/>
    <x v="2"/>
    <m/>
    <s v="Low"/>
    <s v="Phone"/>
    <x v="5"/>
    <m/>
    <m/>
    <n v="726"/>
    <s v=""/>
    <s v="Gary Smith"/>
    <x v="5"/>
    <x v="5"/>
    <x v="1"/>
    <s v=""/>
  </r>
  <r>
    <n v="727"/>
    <s v="Ashley Gardner"/>
    <s v="yjones@example.com"/>
    <n v="33"/>
    <s v="Male"/>
    <s v="Amazon Echo"/>
    <d v="2020-06-03T00:00:00"/>
    <x v="4"/>
    <s v="Data loss"/>
    <s v="I've forgotten my password for my {product_purchased} account, and the password reset option is not working. How can I recover my account?_x000a__x000a_The password reset feature includes several steps that can help you to recover a password from I've noticed that the issue occurs consistently when I use a specific feature or application on my {product_purchased}."/>
    <x v="0"/>
    <m/>
    <s v="Medium"/>
    <s v="Phone"/>
    <x v="492"/>
    <m/>
    <m/>
    <n v="727"/>
    <s v=""/>
    <s v="Ashley Gardner"/>
    <x v="8"/>
    <x v="8"/>
    <x v="1"/>
    <s v=""/>
  </r>
  <r>
    <n v="728"/>
    <s v="Christine Copeland"/>
    <s v="hooverwendy@example.net"/>
    <n v="55"/>
    <s v="Male"/>
    <s v="Sony PlayStation"/>
    <d v="2021-01-15T00:00:00"/>
    <x v="2"/>
    <s v="Delivery problem"/>
    <s v="I'm having an issue with the {product_purchased}. Please assist. I have no way to find this one.&quot; I've recently updated the firmware of my {product_purchased}, and the issue started happening afterward. Could it be related to the update?"/>
    <x v="2"/>
    <m/>
    <s v="Critical"/>
    <s v="Social media"/>
    <x v="5"/>
    <m/>
    <m/>
    <n v="728"/>
    <s v=""/>
    <s v="Christine Copeland"/>
    <x v="6"/>
    <x v="6"/>
    <x v="0"/>
    <s v=""/>
  </r>
  <r>
    <n v="729"/>
    <s v="Deborah Snow"/>
    <s v="elizabethtorres@example.net"/>
    <n v="29"/>
    <s v="Other"/>
    <s v="LG Washing Machine"/>
    <d v="2021-03-09T00:00:00"/>
    <x v="2"/>
    <s v="Delivery problem"/>
    <s v="I'm having an issue with the {product_purchased}. Please assist._x000a__x000a_&lt;ProductData name=&quot;Product Name&quot; data-name=&quot;Price&quot;&gt;_x000a__x000a_&lt;Exclude productId=&quot;12&quot;&gt; &lt;Exclude productId=&quot;14 I've already contacted customer support multiple times, but the issue remains unresolved."/>
    <x v="1"/>
    <s v="About history base data until drug support."/>
    <s v="High"/>
    <s v="Social media"/>
    <x v="493"/>
    <d v="2023-06-01T13:25:22"/>
    <n v="2"/>
    <n v="729"/>
    <s v="About History Base Data Until Drug Support."/>
    <s v="Deborah Snow"/>
    <x v="0"/>
    <x v="0"/>
    <x v="0"/>
    <n v="14.166666666569654"/>
  </r>
  <r>
    <n v="730"/>
    <s v="Jacob Williams"/>
    <s v="ajohnson@example.org"/>
    <n v="50"/>
    <s v="Female"/>
    <s v="GoPro Action Camera"/>
    <d v="2020-05-14T00:00:00"/>
    <x v="0"/>
    <s v="Hardware issue"/>
    <s v="I'm having an issue with the {product_purchased}. Please assist._x000a__x000a__x000a_I don't usually buy items in my favorite color (yellow, green, etc) on a regular basis, since I use this color as a starting point I rely heavily on my {product_purchased} for my daily tasks, and this issue is hindering my productivity."/>
    <x v="1"/>
    <s v="Contain serve event begin."/>
    <s v="Low"/>
    <s v="Chat"/>
    <x v="494"/>
    <d v="2023-06-01T18:48:24"/>
    <n v="4"/>
    <n v="730"/>
    <s v="Contain Serve Event Begin."/>
    <s v="Jacob Williams"/>
    <x v="1"/>
    <x v="1"/>
    <x v="1"/>
    <n v="2.4999999999417923"/>
  </r>
  <r>
    <n v="731"/>
    <s v="Jason Jones"/>
    <s v="uwilliams@example.net"/>
    <n v="58"/>
    <s v="Female"/>
    <s v="Sony 4K HDR TV"/>
    <d v="2021-03-29T00:00:00"/>
    <x v="3"/>
    <s v="Software bug"/>
    <s v="I'm having an issue with the {product_purchased}. Please assist._x000a__x000a_&quot; I've checked for any available software updates for my {product_purchased}, but there are none."/>
    <x v="2"/>
    <m/>
    <s v="Low"/>
    <s v="Phone"/>
    <x v="5"/>
    <m/>
    <m/>
    <n v="731"/>
    <s v=""/>
    <s v="Jason Jones"/>
    <x v="0"/>
    <x v="0"/>
    <x v="0"/>
    <s v=""/>
  </r>
  <r>
    <n v="732"/>
    <s v="David Anderson"/>
    <s v="sanderskatie@example.com"/>
    <n v="70"/>
    <s v="Other"/>
    <s v="Autodesk AutoCAD"/>
    <d v="2020-02-03T00:00:00"/>
    <x v="2"/>
    <s v="Network problem"/>
    <s v="I'm having an issue with the {product_purchased}. Please assist._x000a__x000a_0x6d5f3a5c8ca9_x000a__x000a_[02:24:06] VERBOSE - [IDLE] * I'm not sure if this issue is specific to my device or if others have reported similar problems."/>
    <x v="0"/>
    <m/>
    <s v="Low"/>
    <s v="Chat"/>
    <x v="495"/>
    <m/>
    <m/>
    <n v="732"/>
    <s v=""/>
    <s v="David Anderson"/>
    <x v="4"/>
    <x v="4"/>
    <x v="1"/>
    <s v=""/>
  </r>
  <r>
    <n v="733"/>
    <s v="Lisa Blake"/>
    <s v="rodriguezmelissa@example.org"/>
    <n v="58"/>
    <s v="Female"/>
    <s v="Fitbit Versa Smartwatch"/>
    <d v="2021-07-20T00:00:00"/>
    <x v="4"/>
    <s v="Hardware issue"/>
    <s v="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
    <x v="0"/>
    <m/>
    <s v="Critical"/>
    <s v="Social media"/>
    <x v="496"/>
    <m/>
    <m/>
    <n v="733"/>
    <s v=""/>
    <s v="Lisa Blake"/>
    <x v="2"/>
    <x v="2"/>
    <x v="0"/>
    <s v=""/>
  </r>
  <r>
    <n v="734"/>
    <s v="Christopher Williams"/>
    <s v="rking@example.org"/>
    <n v="49"/>
    <s v="Other"/>
    <s v="Nintendo Switch Pro Controller"/>
    <d v="2021-07-10T00:00:00"/>
    <x v="2"/>
    <s v="Peripheral compatibility"/>
    <s v="I'm having an issue with the {product_purchased}. Please assist._x000a__x000a_Ships from United States, Canada, Australia, New Zealand, PO Box 68637,_x000a__x000a_Vancouver CA 94662 I've performed a factory reset on my {product_purchased}, hoping it would resolve the problem, but it didn't help."/>
    <x v="1"/>
    <s v="Language list morning police amount sister night result."/>
    <s v="Medium"/>
    <s v="Chat"/>
    <x v="497"/>
    <d v="2023-06-01T07:13:29"/>
    <n v="4"/>
    <n v="734"/>
    <s v="Language List Morning Police Amount Sister Night Result."/>
    <s v="Christopher Williams"/>
    <x v="2"/>
    <x v="2"/>
    <x v="0"/>
    <n v="5.1166666667559184"/>
  </r>
  <r>
    <n v="735"/>
    <s v="Alexis Dodson"/>
    <s v="yangemily@example.org"/>
    <n v="62"/>
    <s v="Female"/>
    <s v="Bose QuietComfort"/>
    <d v="2020-02-07T00:00:00"/>
    <x v="0"/>
    <s v="Product recommendation"/>
    <s v="I'm having an issue with the {product_purchased}. Please assist. As you may have noticed I have no money yet to buy the product. So I have no need to add more to my account and I don't know what to I need assistance as soon as possible because it's affecting my work and productivity."/>
    <x v="1"/>
    <s v="Yard both news rock idea out herself."/>
    <s v="Critical"/>
    <s v="Chat"/>
    <x v="498"/>
    <d v="2023-06-01T15:00:31"/>
    <n v="2"/>
    <n v="735"/>
    <s v="Yard Both News Rock Idea Out Herself."/>
    <s v="Alexis Dodson"/>
    <x v="4"/>
    <x v="4"/>
    <x v="1"/>
    <n v="-6.4166666668024845"/>
  </r>
  <r>
    <n v="736"/>
    <s v="Zachary Medina"/>
    <s v="donnaespinoza@example.com"/>
    <n v="36"/>
    <s v="Male"/>
    <s v="Google Nest"/>
    <d v="2020-02-26T00:00:00"/>
    <x v="2"/>
    <s v="Hardware issue"/>
    <s v="I'm unable to access my {product_purchased} account. It keeps displaying an 'Invalid Credentials' error, even though I'm using the correct login information. How can I regain access to my account?_x000a__x000a_The Account I've performed a factory reset on my {product_purchased}, hoping it would resolve the problem, but it didn't help."/>
    <x v="1"/>
    <s v="Close wrong shoulder business stage."/>
    <s v="High"/>
    <s v="Chat"/>
    <x v="499"/>
    <d v="2023-06-01T13:07:31"/>
    <n v="1"/>
    <n v="736"/>
    <s v="Close Wrong Shoulder Business Stage."/>
    <s v="Zachary Medina"/>
    <x v="4"/>
    <x v="4"/>
    <x v="1"/>
    <n v="-8.4666666666744277"/>
  </r>
  <r>
    <n v="737"/>
    <s v="Christopher Gutierrez"/>
    <s v="william23@example.net"/>
    <n v="21"/>
    <s v="Male"/>
    <s v="Dyson Vacuum Cleaner"/>
    <d v="2021-05-30T00:00:00"/>
    <x v="1"/>
    <s v="Network problem"/>
    <s v="I'm having an issue with the {product_purchased}. Please assist. If not please log in here. You may need to log in the following week to try to help. This problem started occurring after the recent software update. I haven't made any other changes to the device."/>
    <x v="2"/>
    <m/>
    <s v="High"/>
    <s v="Phone"/>
    <x v="5"/>
    <m/>
    <m/>
    <n v="737"/>
    <s v=""/>
    <s v="Christopher Gutierrez"/>
    <x v="1"/>
    <x v="1"/>
    <x v="0"/>
    <s v=""/>
  </r>
  <r>
    <n v="738"/>
    <s v="Elizabeth Hudson"/>
    <s v="vward@example.com"/>
    <n v="46"/>
    <s v="Female"/>
    <s v="Google Pixel"/>
    <d v="2021-08-30T00:00:00"/>
    <x v="3"/>
    <s v="Display issue"/>
    <s v="I'm having an issue with the {product_purchased}. Please assist._x000a__x000a_Product status: SOLD_x000a__x000a_Manufacturer: Goodwill, Inc._x000a__x000a_Cylinder No: 51553_x000a__x000a_This is my first car I've tried different settings and configurations on my {product_purchased}, but the issue persists."/>
    <x v="0"/>
    <m/>
    <s v="Low"/>
    <s v="Email"/>
    <x v="500"/>
    <m/>
    <m/>
    <n v="738"/>
    <s v=""/>
    <s v="Elizabeth Hudson"/>
    <x v="5"/>
    <x v="5"/>
    <x v="0"/>
    <s v=""/>
  </r>
  <r>
    <n v="739"/>
    <s v="Monica Hodges"/>
    <s v="bakerteresa@example.net"/>
    <n v="38"/>
    <s v="Female"/>
    <s v="GoPro Hero"/>
    <d v="2021-07-13T00:00:00"/>
    <x v="0"/>
    <s v="Battery life"/>
    <s v="I'm having an issue with the {product_purchased}. Please assist._x000a__x000a_My account is locked._x000a__x000a_My account is locked. Please assist. (This message may not be resolved. Thank you.)_x000a__x000a_(This message The issue I'm facing is intermittent. Sometimes it works fine, but other times it acts up unexpectedly."/>
    <x v="2"/>
    <m/>
    <s v="High"/>
    <s v="Chat"/>
    <x v="5"/>
    <m/>
    <m/>
    <n v="739"/>
    <s v=""/>
    <s v="Monica Hodges"/>
    <x v="2"/>
    <x v="2"/>
    <x v="0"/>
    <s v=""/>
  </r>
  <r>
    <n v="740"/>
    <s v="Jeffrey Sanchez"/>
    <s v="wendy55@example.com"/>
    <n v="32"/>
    <s v="Female"/>
    <s v="Sony 4K HDR TV"/>
    <d v="2020-04-26T00:00:00"/>
    <x v="1"/>
    <s v="Product recommendation"/>
    <s v="I've encountered a data loss issue with my {product_purchased}. All the files and documents seem to have disappeared. Can you guide me on how to retrieve them? Thanks!_x000a__x000a_Thanks for your reply, I was wondering if the I've followed online tutorials and community forums to troubleshoot the issue, but no luck so far."/>
    <x v="0"/>
    <m/>
    <s v="Medium"/>
    <s v="Social media"/>
    <x v="501"/>
    <m/>
    <m/>
    <n v="740"/>
    <s v=""/>
    <s v="Jeffrey Sanchez"/>
    <x v="11"/>
    <x v="11"/>
    <x v="1"/>
    <s v=""/>
  </r>
  <r>
    <n v="741"/>
    <s v="Hunter Irwin"/>
    <s v="esmith@example.com"/>
    <n v="45"/>
    <s v="Male"/>
    <s v="Sony Xperia"/>
    <d v="2020-06-11T00:00:00"/>
    <x v="0"/>
    <s v="Peripheral compatibility"/>
    <s v="I'm having an issue with the {product_purchased}. Please assist. This is an Error, I guess, especially since there has not been a single successful refund after the last three days._x000a__x000a__x000a_Thanks!_x000a__x000a_-K I'm concerned about the security of my {product_purchased} and would like to ensure that my data is safe."/>
    <x v="1"/>
    <s v="Heavy toward resource year."/>
    <s v="Critical"/>
    <s v="Email"/>
    <x v="502"/>
    <d v="2023-06-01T02:52:39"/>
    <n v="1"/>
    <n v="741"/>
    <s v="Heavy Toward Resource Year."/>
    <s v="Hunter Irwin"/>
    <x v="8"/>
    <x v="8"/>
    <x v="1"/>
    <n v="2.25"/>
  </r>
  <r>
    <n v="742"/>
    <s v="Cynthia Taylor"/>
    <s v="rogersdonna@example.net"/>
    <n v="27"/>
    <s v="Female"/>
    <s v="Autodesk AutoCAD"/>
    <d v="2021-07-02T00:00:00"/>
    <x v="2"/>
    <s v="Account access"/>
    <s v="I'm having an issue with the {product_purchased}. Please assist. I have not been able to contact ux and ux will have no more comment by this post._x000a__x000a_UPDATE: We apologize for the delay in reporting such I've already contacted customer support multiple times, but the issue remains unresolved."/>
    <x v="2"/>
    <m/>
    <s v="Critical"/>
    <s v="Chat"/>
    <x v="5"/>
    <m/>
    <m/>
    <n v="742"/>
    <s v=""/>
    <s v="Cynthia Taylor"/>
    <x v="2"/>
    <x v="2"/>
    <x v="0"/>
    <s v=""/>
  </r>
  <r>
    <n v="743"/>
    <s v="Sara Carroll"/>
    <s v="rogersjuan@example.org"/>
    <n v="20"/>
    <s v="Female"/>
    <s v="Sony PlayStation"/>
    <d v="2020-07-31T00:00:00"/>
    <x v="0"/>
    <s v="Delivery problem"/>
    <s v="I'm having an issue with the {product_purchased}. Please assist. â€” Dr. Stephen_x000a__x000a_I received several different types of items from you and wanted to know what the exact product you were ordering was and how much they were. I've followed online tutorials and community forums to troubleshoot the issue, but no luck so far."/>
    <x v="2"/>
    <m/>
    <s v="Critical"/>
    <s v="Social media"/>
    <x v="5"/>
    <m/>
    <m/>
    <n v="743"/>
    <s v=""/>
    <s v="Sara Carroll"/>
    <x v="2"/>
    <x v="2"/>
    <x v="1"/>
    <s v=""/>
  </r>
  <r>
    <n v="744"/>
    <s v="Amy Garcia"/>
    <s v="lkent@example.com"/>
    <n v="67"/>
    <s v="Male"/>
    <s v="Google Nest"/>
    <d v="2020-08-03T00:00:00"/>
    <x v="2"/>
    <s v="Refund request"/>
    <s v="I'm having an issue with the {product_purchased}. Please assist. Â I have the new version of the code with a slightly smaller version. Â Thanks.Â _x000a_TODO: The issue I'm facing is intermittent. Sometimes it works fine, but other times it acts up unexpectedly."/>
    <x v="1"/>
    <s v="Design first south collection offer point field."/>
    <s v="Critical"/>
    <s v="Email"/>
    <x v="503"/>
    <d v="2023-06-01T20:40:44"/>
    <n v="4"/>
    <n v="744"/>
    <s v="Design First South Collection Offer Point Field."/>
    <s v="Amy Garcia"/>
    <x v="5"/>
    <x v="5"/>
    <x v="1"/>
    <n v="3.933333333407063"/>
  </r>
  <r>
    <n v="745"/>
    <s v="Johnny Hernandez"/>
    <s v="margaret51@example.org"/>
    <n v="24"/>
    <s v="Female"/>
    <s v="Dyson Vacuum Cleaner"/>
    <d v="2020-02-07T00:00:00"/>
    <x v="4"/>
    <s v="Installation support"/>
    <s v="I'm having an issue with the {product_purchased}. Please assist. I would like to confirm whether all I've done is sent to me with the correct item._x000a__x000a_This list is only as good as my credit card info and I'm unable to find the option to perform the desired action in the {product_purchased}. Could you please guide me through the steps?"/>
    <x v="0"/>
    <m/>
    <s v="Low"/>
    <s v="Social media"/>
    <x v="504"/>
    <m/>
    <m/>
    <n v="745"/>
    <s v=""/>
    <s v="Johnny Hernandez"/>
    <x v="4"/>
    <x v="4"/>
    <x v="1"/>
    <s v=""/>
  </r>
  <r>
    <n v="746"/>
    <s v="Terrance Whitehead"/>
    <s v="youngashley@example.net"/>
    <n v="32"/>
    <s v="Female"/>
    <s v="Microsoft Surface"/>
    <d v="2021-04-19T00:00:00"/>
    <x v="2"/>
    <s v="Account access"/>
    <s v="I'm having an issue with the {product_purchased}. Please assist._x000a__x000a_We can confirm the purchase at the time of purchase, but we need your help to XVI! Please send feedback here_x000a__x000a_-V.3.0 This problem started occurring after the recent software update. I haven't made any other changes to the device."/>
    <x v="0"/>
    <m/>
    <s v="Medium"/>
    <s v="Phone"/>
    <x v="505"/>
    <m/>
    <m/>
    <n v="746"/>
    <s v=""/>
    <s v="Terrance Whitehead"/>
    <x v="11"/>
    <x v="11"/>
    <x v="0"/>
    <s v=""/>
  </r>
  <r>
    <n v="747"/>
    <s v="Joshua Garcia"/>
    <s v="rodneyharris@example.org"/>
    <n v="37"/>
    <s v="Male"/>
    <s v="Nintendo Switch Pro Controller"/>
    <d v="2020-02-03T00:00:00"/>
    <x v="0"/>
    <s v="Peripheral compatibility"/>
    <s v="I'm having an issue with the {product_purchased}. Please assist._x000a__x000a_Please assist. $7.99 $3.99 $0.99 $9.99 $11.99 $13.99 $15.99 I've checked for any available software updates for my {product_purchased}, but there are none."/>
    <x v="1"/>
    <s v="Writer establish treat prevent adult."/>
    <s v="High"/>
    <s v="Phone"/>
    <x v="506"/>
    <d v="2023-06-01T01:00:49"/>
    <n v="3"/>
    <n v="747"/>
    <s v="Writer Establish Treat Prevent Adult."/>
    <s v="Joshua Garcia"/>
    <x v="4"/>
    <x v="4"/>
    <x v="1"/>
    <n v="-11.683333333348855"/>
  </r>
  <r>
    <n v="748"/>
    <s v="Joseph Jackson"/>
    <s v="johnsoncynthia@example.org"/>
    <n v="33"/>
    <s v="Male"/>
    <s v="Sony Xperia"/>
    <d v="2021-05-26T00:00:00"/>
    <x v="1"/>
    <s v="Product setup"/>
    <s v="I'm having an issue with the {product_purchased}. Please assist._x000a__x000a_If my cart still not loading, please contact me directly about this. I'll work as soon as we can._x000a__x000a_If your question is about something I've noticed a sudden decrease in battery life on my {product_purchased}. It used to last much longer."/>
    <x v="0"/>
    <m/>
    <s v="Low"/>
    <s v="Social media"/>
    <x v="507"/>
    <m/>
    <m/>
    <n v="748"/>
    <s v=""/>
    <s v="Joseph Jackson"/>
    <x v="1"/>
    <x v="1"/>
    <x v="0"/>
    <s v=""/>
  </r>
  <r>
    <n v="749"/>
    <s v="Mr. Miguel Brown"/>
    <s v="christinashaw@example.net"/>
    <n v="47"/>
    <s v="Other"/>
    <s v="Microsoft Xbox Controller"/>
    <d v="2021-02-04T00:00:00"/>
    <x v="0"/>
    <s v="Network problem"/>
    <s v="I'm having an issue with the {product_purchased}. Please assist._x000a__x000a_I'm having an issue with the {product_purchased}. Please assist. The message is &quot;I have purchased $18.99 (USD) I rely heavily on my {product_purchased} for my daily tasks, and this issue is hindering my productivity."/>
    <x v="1"/>
    <s v="Produce score customer."/>
    <s v="Critical"/>
    <s v="Email"/>
    <x v="508"/>
    <d v="2023-06-01T19:22:53"/>
    <n v="2"/>
    <n v="749"/>
    <s v="Produce Score Customer."/>
    <s v="Mr. Miguel Brown"/>
    <x v="4"/>
    <x v="4"/>
    <x v="0"/>
    <n v="17.916666666744277"/>
  </r>
  <r>
    <n v="750"/>
    <s v="Lauren Diaz"/>
    <s v="meyerstravis@example.org"/>
    <n v="41"/>
    <s v="Female"/>
    <s v="Nintendo Switch Pro Controller"/>
    <d v="2020-12-19T00:00:00"/>
    <x v="2"/>
    <s v="Product compatibility"/>
    <s v="I'm having an issue with the {product_purchased}. Please assist._x000a__x000a_I'm having an issue with the &quot;The purchase will be cancelled if the product is not purchased yet&quot;. Please assist. (2 hours)_x000a__x000a_I This problem started occurring after the recent software update. I haven't made any other changes to the device."/>
    <x v="2"/>
    <m/>
    <s v="Critical"/>
    <s v="Social media"/>
    <x v="5"/>
    <m/>
    <m/>
    <n v="750"/>
    <s v=""/>
    <s v="Lauren Diaz"/>
    <x v="10"/>
    <x v="10"/>
    <x v="1"/>
    <s v=""/>
  </r>
  <r>
    <n v="751"/>
    <s v="Gina Downs"/>
    <s v="cbailey@example.org"/>
    <n v="48"/>
    <s v="Other"/>
    <s v="Microsoft Surface"/>
    <d v="2020-06-25T00:00:00"/>
    <x v="0"/>
    <s v="Delivery problem"/>
    <s v="I'm having an issue with the {product_purchased}. Please assist._x000a__x000a_Your purchase will be valid only if this item is in retail and shipped._x000a__x000a_*Product_sizes are for retail only._x000a__x000a_Your purchase I've tried troubleshooting steps mentioned in the user manual, but the issue persists."/>
    <x v="0"/>
    <m/>
    <s v="Critical"/>
    <s v="Social media"/>
    <x v="509"/>
    <m/>
    <m/>
    <n v="751"/>
    <s v=""/>
    <s v="Gina Downs"/>
    <x v="8"/>
    <x v="8"/>
    <x v="1"/>
    <s v=""/>
  </r>
  <r>
    <n v="752"/>
    <s v="Michael Walker"/>
    <s v="martinezbrittany@example.com"/>
    <n v="19"/>
    <s v="Other"/>
    <s v="Fitbit Charge"/>
    <d v="2020-07-29T00:00:00"/>
    <x v="2"/>
    <s v="Battery life"/>
    <s v="I'm having an issue with the {product_purchased}. Please assist._x000a__x000a_[11:30 PM: &quot;Kerry&quot; says, you've had your day, and the {product_purchased}, {product_sold I've checked for software updates, and my {product_purchased} is already running the latest version."/>
    <x v="2"/>
    <m/>
    <s v="Medium"/>
    <s v="Social media"/>
    <x v="5"/>
    <m/>
    <m/>
    <n v="752"/>
    <s v=""/>
    <s v="Michael Walker"/>
    <x v="2"/>
    <x v="2"/>
    <x v="1"/>
    <s v=""/>
  </r>
  <r>
    <n v="753"/>
    <s v="Ariana Gordon"/>
    <s v="ricemichael@example.org"/>
    <n v="51"/>
    <s v="Other"/>
    <s v="Xbox"/>
    <d v="2021-06-15T00:00:00"/>
    <x v="2"/>
    <s v="Product compatibility"/>
    <s v="I'm having trouble connecting my {product_purchased} to my home Wi-Fi network. It doesn't detect any networks, although other devices are connecting fine. What can be done to resolve this issue?_x000a__x000a_As of 1. I've checked the device settings and made sure that everything is configured correctly."/>
    <x v="1"/>
    <s v="Show message lose strong forget lead agency property."/>
    <s v="Critical"/>
    <s v="Phone"/>
    <x v="510"/>
    <d v="2023-06-01T06:25:59"/>
    <n v="5"/>
    <n v="753"/>
    <s v="Show Message Lose Strong Forget Lead Agency Property."/>
    <s v="Ariana Gordon"/>
    <x v="8"/>
    <x v="8"/>
    <x v="0"/>
    <n v="-14.600000000093132"/>
  </r>
  <r>
    <n v="754"/>
    <s v="Robert Downs"/>
    <s v="aanderson@example.com"/>
    <n v="42"/>
    <s v="Male"/>
    <s v="Dyson Vacuum Cleaner"/>
    <d v="2021-12-17T00:00:00"/>
    <x v="1"/>
    <s v="Payment issue"/>
    <s v="I'm having an issue with the {product_purchased}. Please assist. It may help you get an address._x000a__x000a_*This is a placeholder_x000a__x000a_*_x000a__x000a_*_x000a__x000a_* The product has been purchased by us and it This problem started occurring after the recent software update. I haven't made any other changes to the device."/>
    <x v="2"/>
    <m/>
    <s v="Low"/>
    <s v="Social media"/>
    <x v="5"/>
    <m/>
    <m/>
    <n v="754"/>
    <s v=""/>
    <s v="Robert Downs"/>
    <x v="10"/>
    <x v="10"/>
    <x v="0"/>
    <s v=""/>
  </r>
  <r>
    <n v="755"/>
    <s v="Samantha Sloan"/>
    <s v="sramos@example.com"/>
    <n v="37"/>
    <s v="Female"/>
    <s v="Roomba Robot Vacuum"/>
    <d v="2020-06-19T00:00:00"/>
    <x v="3"/>
    <s v="Payment issue"/>
    <s v="I'm having an issue with the {product_purchased}. Please assist. I'm sorry I couldn't work the page._x000a__x000a_I was looking for a link for the next page. I've tried clearing the cache and data for the {product_purchased} app, but the issue persists."/>
    <x v="1"/>
    <s v="Care skill soon buy wife."/>
    <s v="Medium"/>
    <s v="Phone"/>
    <x v="511"/>
    <d v="2023-06-01T19:36:02"/>
    <n v="4"/>
    <n v="755"/>
    <s v="Care Skill Soon Buy Wife."/>
    <s v="Samantha Sloan"/>
    <x v="8"/>
    <x v="8"/>
    <x v="1"/>
    <n v="9.75"/>
  </r>
  <r>
    <n v="756"/>
    <s v="Holly Thomas"/>
    <s v="jennifer65@example.net"/>
    <n v="26"/>
    <s v="Other"/>
    <s v="Philips Hue Lights"/>
    <d v="2020-10-06T00:00:00"/>
    <x v="4"/>
    <s v="Installation support"/>
    <s v="I'm having trouble connecting my {product_purchased} to my home Wi-Fi network. It doesn't detect any networks, although other devices are connecting fine. What can be done to resolve this issue?_x000a__x000a_Solution, to my I've checked for software updates, and my {product_purchased} is already running the latest version."/>
    <x v="1"/>
    <s v="Represent focus middle."/>
    <s v="High"/>
    <s v="Chat"/>
    <x v="512"/>
    <d v="2023-06-01T20:38:02"/>
    <n v="2"/>
    <n v="756"/>
    <s v="Represent Focus Middle."/>
    <s v="Holly Thomas"/>
    <x v="7"/>
    <x v="7"/>
    <x v="1"/>
    <n v="20.666666666627862"/>
  </r>
  <r>
    <n v="757"/>
    <s v="Amanda Scott"/>
    <s v="kari73@example.org"/>
    <n v="66"/>
    <s v="Male"/>
    <s v="Nintendo Switch Pro Controller"/>
    <d v="2021-08-19T00:00:00"/>
    <x v="4"/>
    <s v="Product recommendation"/>
    <s v="I'm having an issue with the {product_purchased}. Please assist. (8.7 KB) (Log in or Register to download.)_x000a__x000a_You may need to register to continue._x000a__x000a_You have signed in to rate. I'm not sure if this issue is specific to my device or if others have reported similar problems."/>
    <x v="2"/>
    <m/>
    <s v="Low"/>
    <s v="Social media"/>
    <x v="5"/>
    <m/>
    <m/>
    <n v="757"/>
    <s v=""/>
    <s v="Amanda Scott"/>
    <x v="5"/>
    <x v="5"/>
    <x v="0"/>
    <s v=""/>
  </r>
  <r>
    <n v="758"/>
    <s v="Amber Conley"/>
    <s v="qjackson@example.com"/>
    <n v="51"/>
    <s v="Male"/>
    <s v="Amazon Kindle"/>
    <d v="2021-06-06T00:00:00"/>
    <x v="2"/>
    <s v="Battery life"/>
    <s v="I'm having an issue with the {product_purchased}. Please assist._x000a__x000a_I'm having an issue with the {product_purchased}. Please assist._x000a__x000a_It's a lot easier to set up a simple process to I've already contacted customer support multiple times, but the issue remains unresolved."/>
    <x v="0"/>
    <m/>
    <s v="Medium"/>
    <s v="Phone"/>
    <x v="513"/>
    <m/>
    <m/>
    <n v="758"/>
    <s v=""/>
    <s v="Amber Conley"/>
    <x v="8"/>
    <x v="8"/>
    <x v="0"/>
    <s v=""/>
  </r>
  <r>
    <n v="759"/>
    <s v="Joshua Gonzalez"/>
    <s v="hsmith@example.org"/>
    <n v="54"/>
    <s v="Female"/>
    <s v="Philips Hue Lights"/>
    <d v="2021-02-20T00:00:00"/>
    <x v="3"/>
    <s v="Delivery problem"/>
    <s v="I'm having an issue with the {product_purchased}. Please assist._x000a__x000a_We are in a hard, fast game business. Please help._x000a__x000a_In case of your game you need help!_x000a__x000a_For questions or to make I've noticed a sudden decrease in battery life on my {product_purchased}. It used to last much longer."/>
    <x v="2"/>
    <m/>
    <s v="Medium"/>
    <s v="Phone"/>
    <x v="5"/>
    <m/>
    <m/>
    <n v="759"/>
    <s v=""/>
    <s v="Joshua Gonzalez"/>
    <x v="4"/>
    <x v="4"/>
    <x v="0"/>
    <s v=""/>
  </r>
  <r>
    <n v="760"/>
    <s v="Jill Hayes"/>
    <s v="thomas78@example.org"/>
    <n v="20"/>
    <s v="Female"/>
    <s v="Autodesk AutoCAD"/>
    <d v="2021-07-06T00:00:00"/>
    <x v="4"/>
    <s v="Hardware issue"/>
    <s v="I'm having an issue with the {product_purchased}. Please assist. Thank You._x000a__x000a_2. Your item has been picked up from China_x000a__x000a_3. Your item has not been purchased from the specified country_x000a__x000a_4. I'm concerned about the security of my {product_purchased} and would like to ensure that my data is safe."/>
    <x v="0"/>
    <m/>
    <s v="Low"/>
    <s v="Social media"/>
    <x v="514"/>
    <m/>
    <m/>
    <n v="760"/>
    <s v=""/>
    <s v="Jill Hayes"/>
    <x v="2"/>
    <x v="2"/>
    <x v="0"/>
    <s v=""/>
  </r>
  <r>
    <n v="761"/>
    <s v="Arthur Norman"/>
    <s v="shellytaylor@example.net"/>
    <n v="47"/>
    <s v="Female"/>
    <s v="Samsung Soundbar"/>
    <d v="2021-07-09T00:00:00"/>
    <x v="0"/>
    <s v="Product setup"/>
    <s v="I'm having an issue with the {product_purchased}. Please assist. You will receive an email when I am about to add._x000a__x000a_If I don't make a purchase, I Creativate..._x000a__x000a_This is an annoying This problem started occurring after the recent software update. I haven't made any other changes to the device."/>
    <x v="1"/>
    <s v="Unit writer culture stop threat."/>
    <s v="Critical"/>
    <s v="Social media"/>
    <x v="515"/>
    <d v="2023-06-01T16:39:12"/>
    <n v="1"/>
    <n v="761"/>
    <s v="Unit Writer Culture Stop Threat."/>
    <s v="Arthur Norman"/>
    <x v="2"/>
    <x v="2"/>
    <x v="0"/>
    <n v="-4.033333333209157"/>
  </r>
  <r>
    <n v="762"/>
    <s v="Richard Webster"/>
    <s v="bwright@example.com"/>
    <n v="26"/>
    <s v="Female"/>
    <s v="Amazon Echo"/>
    <d v="2020-02-01T00:00:00"/>
    <x v="4"/>
    <s v="Hardware issue"/>
    <s v="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
    <x v="0"/>
    <m/>
    <s v="High"/>
    <s v="Social media"/>
    <x v="516"/>
    <m/>
    <m/>
    <n v="762"/>
    <s v=""/>
    <s v="Richard Webster"/>
    <x v="4"/>
    <x v="4"/>
    <x v="1"/>
    <s v=""/>
  </r>
  <r>
    <n v="763"/>
    <s v="Dana Thompson"/>
    <s v="tlove@example.com"/>
    <n v="27"/>
    <s v="Other"/>
    <s v="Amazon Echo"/>
    <d v="2020-08-31T00:00:00"/>
    <x v="2"/>
    <s v="Delivery problem"/>
    <s v="I'm having an issue with the {product_purchased}. Please assist._x000a__x000a_What_x000a__x000a_Create a Product Overview to describe and show to your Customers as much detail as buckle up._x000a__x000a_Why_x000a__x000a_The main difference in each The issue I'm facing is intermittent. Sometimes it works fine, but other times it acts up unexpectedly."/>
    <x v="0"/>
    <m/>
    <s v="Medium"/>
    <s v="Chat"/>
    <x v="517"/>
    <m/>
    <m/>
    <n v="763"/>
    <s v=""/>
    <s v="Dana Thompson"/>
    <x v="5"/>
    <x v="5"/>
    <x v="1"/>
    <s v=""/>
  </r>
  <r>
    <n v="764"/>
    <s v="Joshua Schmidt"/>
    <s v="michaelferrell@example.net"/>
    <n v="25"/>
    <s v="Female"/>
    <s v="Sony PlayStation"/>
    <d v="2020-05-19T00:00:00"/>
    <x v="3"/>
    <s v="Cancellation request"/>
    <s v="I'm having trouble connecting my {product_purchased} to my home Wi-Fi network. It doesn't detect any networks, although other devices are connecting fine. What can be done to resolve this issue?_x000a__x000a_Verify that your I'm unable to find the option to perform the desired action in the {product_purchased}. Could you please guide me through the steps?"/>
    <x v="1"/>
    <s v="System consider now history on impact."/>
    <s v="Medium"/>
    <s v="Social media"/>
    <x v="518"/>
    <d v="2023-06-01T00:30:14"/>
    <n v="5"/>
    <n v="764"/>
    <s v="System Consider Now History On Impact."/>
    <s v="Joshua Schmidt"/>
    <x v="1"/>
    <x v="1"/>
    <x v="1"/>
    <n v="1.5666666665347293"/>
  </r>
  <r>
    <n v="765"/>
    <s v="Laurie Rodriguez"/>
    <s v="vbarnes@example.net"/>
    <n v="37"/>
    <s v="Female"/>
    <s v="LG Smart TV"/>
    <d v="2021-08-24T00:00:00"/>
    <x v="1"/>
    <s v="Product recommendation"/>
    <s v="I'm having an issue with the {product_purchased}. Please assist. Thanks._x000a__x000a_You have exceeded your supply by placing an order using the promo code &quot;POWERPUNCH&quot; and receiving your order within 48h on Sunday, I'm not sure if this issue is specific to my device or if others have reported similar problems."/>
    <x v="1"/>
    <s v="Media performance clear respond body scientist marriage."/>
    <s v="Medium"/>
    <s v="Email"/>
    <x v="519"/>
    <d v="2023-06-01T16:05:16"/>
    <n v="1"/>
    <n v="765"/>
    <s v="Media Performance Clear Respond Body Scientist Marriage."/>
    <s v="Laurie Rodriguez"/>
    <x v="5"/>
    <x v="5"/>
    <x v="0"/>
    <n v="7.8333333333721384"/>
  </r>
  <r>
    <n v="766"/>
    <s v="Erika Banks"/>
    <s v="joseph25@example.net"/>
    <n v="22"/>
    <s v="Other"/>
    <s v="iPhone"/>
    <d v="2020-09-07T00:00:00"/>
    <x v="4"/>
    <s v="Payment issue"/>
    <s v="I'm having an issue with the {product_purchased}. Please assist._x000a__x000a_1-12-2017 Update - Added new version of this post._x000a__x000a_1-12-2017 Update - Added new version of this post. I've already contacted customer support multiple times, but the issue remains unresolved."/>
    <x v="1"/>
    <s v="Question teacher well off religious explain."/>
    <s v="Critical"/>
    <s v="Chat"/>
    <x v="520"/>
    <d v="2023-06-01T08:24:18"/>
    <n v="5"/>
    <n v="766"/>
    <s v="Question Teacher Well Off Religious Explain."/>
    <s v="Erika Banks"/>
    <x v="9"/>
    <x v="9"/>
    <x v="1"/>
    <n v="10.300000000046566"/>
  </r>
  <r>
    <n v="767"/>
    <s v="Bill Gomez"/>
    <s v="thomasallen@example.net"/>
    <n v="58"/>
    <s v="Female"/>
    <s v="Canon DSLR Camera"/>
    <d v="2020-09-12T00:00:00"/>
    <x v="3"/>
    <s v="Data loss"/>
    <s v="I'm having an issue with the {product_purchased}. Please assist._x000a__x000a_When is that?_x000a__x000a_What happens if the product is purchased from the other party?_x000a__x000a_What if I don't order an order? I'm concerned about the security of my {product_purchased} and would like to ensure that my data is safe."/>
    <x v="2"/>
    <m/>
    <s v="Medium"/>
    <s v="Social media"/>
    <x v="5"/>
    <m/>
    <m/>
    <n v="767"/>
    <s v=""/>
    <s v="Bill Gomez"/>
    <x v="9"/>
    <x v="9"/>
    <x v="1"/>
    <s v=""/>
  </r>
  <r>
    <n v="768"/>
    <s v="Charles Ruiz"/>
    <s v="destinyreed@example.org"/>
    <n v="34"/>
    <s v="Female"/>
    <s v="Philips Hue Lights"/>
    <d v="2020-01-04T00:00:00"/>
    <x v="2"/>
    <s v="Refund request"/>
    <s v="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
    <x v="0"/>
    <m/>
    <s v="Low"/>
    <s v="Phone"/>
    <x v="521"/>
    <m/>
    <m/>
    <n v="768"/>
    <s v=""/>
    <s v="Charles Ruiz"/>
    <x v="6"/>
    <x v="6"/>
    <x v="1"/>
    <s v=""/>
  </r>
  <r>
    <n v="769"/>
    <s v="Wendy Shaw"/>
    <s v="adamszachary@example.com"/>
    <n v="66"/>
    <s v="Male"/>
    <s v="Asus ROG"/>
    <d v="2021-05-10T00:00:00"/>
    <x v="3"/>
    <s v="Data loss"/>
    <s v="I'm having an issue with the {product_purchased}. Please assist. Please ask.&quot;_x000a__x000a_The message was quickly deleted, but the other side of the story was not as simple. A quick message: &quot;We can't accept your The issue I'm facing is intermittent. Sometimes it works fine, but other times it acts up unexpectedly."/>
    <x v="2"/>
    <m/>
    <s v="Medium"/>
    <s v="Social media"/>
    <x v="5"/>
    <m/>
    <m/>
    <n v="769"/>
    <s v=""/>
    <s v="Wendy Shaw"/>
    <x v="1"/>
    <x v="1"/>
    <x v="0"/>
    <s v=""/>
  </r>
  <r>
    <n v="770"/>
    <s v="Amy Rodriguez"/>
    <s v="larryparker@example.com"/>
    <n v="29"/>
    <s v="Female"/>
    <s v="Dell XPS"/>
    <d v="2020-07-31T00:00:00"/>
    <x v="3"/>
    <s v="Hardware issue"/>
    <s v="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
    <x v="1"/>
    <s v="Hope there day."/>
    <s v="High"/>
    <s v="Chat"/>
    <x v="522"/>
    <d v="2023-06-01T11:36:25"/>
    <n v="4"/>
    <n v="770"/>
    <s v="Hope There Day."/>
    <s v="Amy Rodriguez"/>
    <x v="2"/>
    <x v="2"/>
    <x v="1"/>
    <n v="10.366666666581295"/>
  </r>
  <r>
    <n v="771"/>
    <s v="Kelly Dillon"/>
    <s v="emma03@example.org"/>
    <n v="68"/>
    <s v="Male"/>
    <s v="MacBook Pro"/>
    <d v="2020-05-30T00:00:00"/>
    <x v="0"/>
    <s v="Account access"/>
    <s v="I'm having an issue with the {product_purchased}. Please assist. Thank you I'm unable to find the option to perform the desired action in the {product_purchased}. Could you please guide me through the steps?"/>
    <x v="0"/>
    <m/>
    <s v="Low"/>
    <s v="Chat"/>
    <x v="523"/>
    <m/>
    <m/>
    <n v="771"/>
    <s v=""/>
    <s v="Kelly Dillon"/>
    <x v="1"/>
    <x v="1"/>
    <x v="1"/>
    <s v=""/>
  </r>
  <r>
    <n v="772"/>
    <s v="Melissa Avery"/>
    <s v="dadams@example.net"/>
    <n v="48"/>
    <s v="Other"/>
    <s v="Apple AirPods"/>
    <d v="2020-03-03T00:00:00"/>
    <x v="1"/>
    <s v="Delivery problem"/>
    <s v="The {product_purchased} is unable to establish a stable internet connection. It keeps disconnecting intermittently. How can I troubleshoot this network problem? How can I make the network more secure?_x000a__x000a_How can I fix this I've already contacted customer support multiple times, but the issue remains unresolved."/>
    <x v="0"/>
    <m/>
    <s v="Medium"/>
    <s v="Phone"/>
    <x v="524"/>
    <m/>
    <m/>
    <n v="772"/>
    <s v=""/>
    <s v="Melissa Avery"/>
    <x v="0"/>
    <x v="0"/>
    <x v="1"/>
    <s v=""/>
  </r>
  <r>
    <n v="773"/>
    <s v="Jessica Hodge"/>
    <s v="roberthudson@example.com"/>
    <n v="49"/>
    <s v="Male"/>
    <s v="iPhone"/>
    <d v="2020-06-19T00:00:00"/>
    <x v="2"/>
    <s v="Account access"/>
    <s v="I'm having an issue with the {product_purchased}. Please assist. Thank you._x000a__x000a_It doesn't work because I've already bought it and it's about 8 years old, so it should work on this laptop, but I The issue I'm facing is intermittent. Sometimes it works fine, but other times it acts up unexpectedly."/>
    <x v="1"/>
    <s v="Research action exactly national."/>
    <s v="Medium"/>
    <s v="Chat"/>
    <x v="525"/>
    <d v="2023-06-01T06:52:27"/>
    <n v="5"/>
    <n v="773"/>
    <s v="Research Action Exactly National."/>
    <s v="Jessica Hodge"/>
    <x v="8"/>
    <x v="8"/>
    <x v="1"/>
    <n v="6.5500000000465661"/>
  </r>
  <r>
    <n v="774"/>
    <s v="Matthew Malone"/>
    <s v="owensjeffrey@example.com"/>
    <n v="54"/>
    <s v="Male"/>
    <s v="Apple AirPods"/>
    <d v="2020-10-03T00:00:00"/>
    <x v="0"/>
    <s v="Product recommendation"/>
    <s v="I'm facing issues logging into my {product_purchased} account. It says my account is locked. What should I do to unlock it? (Yes, log in. No problem.) But if my {product_purchased} I'm concerned about the security of my {product_purchased} and would like to ensure that my data is safe."/>
    <x v="2"/>
    <m/>
    <s v="Low"/>
    <s v="Email"/>
    <x v="5"/>
    <m/>
    <m/>
    <n v="774"/>
    <s v=""/>
    <s v="Matthew Malone"/>
    <x v="7"/>
    <x v="7"/>
    <x v="1"/>
    <s v=""/>
  </r>
  <r>
    <n v="775"/>
    <s v="Tara Guerra"/>
    <s v="jasonlewis@example.org"/>
    <n v="27"/>
    <s v="Other"/>
    <s v="Asus ROG"/>
    <d v="2020-01-16T00:00:00"/>
    <x v="1"/>
    <s v="Product setup"/>
    <s v="I'm having an issue with the {product_purchased}. Please assist._x000a__x000a_This is a scamster email address (not a real one) and I'm very much looking for it in the web store._x000a__x000a_Custody I've followed online tutorials and community forums to troubleshoot the issue, but no luck so far."/>
    <x v="2"/>
    <m/>
    <s v="Medium"/>
    <s v="Chat"/>
    <x v="5"/>
    <m/>
    <m/>
    <n v="775"/>
    <s v=""/>
    <s v="Tara Guerra"/>
    <x v="6"/>
    <x v="6"/>
    <x v="1"/>
    <s v=""/>
  </r>
  <r>
    <n v="776"/>
    <s v="Amanda Young"/>
    <s v="andrew97@example.com"/>
    <n v="21"/>
    <s v="Male"/>
    <s v="Nintendo Switch Pro Controller"/>
    <d v="2021-06-12T00:00:00"/>
    <x v="1"/>
    <s v="Installation support"/>
    <s v="I'm having an issue with the {product_purchased}. Please assist._x000a__x000a_CUSTOMER INFORMATION_x000a__x000a_(In addition to the consumer information associated with your order, the manufacturer contact information is optional and the &quot;Consumer Support&quot; I rely heavily on my {product_purchased} for my daily tasks, and this issue is hindering my productivity."/>
    <x v="2"/>
    <m/>
    <s v="Low"/>
    <s v="Email"/>
    <x v="5"/>
    <m/>
    <m/>
    <n v="776"/>
    <s v=""/>
    <s v="Amanda Young"/>
    <x v="8"/>
    <x v="8"/>
    <x v="0"/>
    <s v=""/>
  </r>
  <r>
    <n v="777"/>
    <s v="Timothy Newman"/>
    <s v="qkelly@example.org"/>
    <n v="27"/>
    <s v="Female"/>
    <s v="Canon DSLR Camera"/>
    <d v="2020-06-11T00:00:00"/>
    <x v="2"/>
    <s v="Product compatibility"/>
    <s v="I'm having an issue with the {product_purchased}. Please assist._x000a__x000a_This will take some time and effort to get to this point. Your donation needs to be processed as soon as possible, i know but the process is not I've checked for any available software updates for my {product_purchased}, but there are none."/>
    <x v="1"/>
    <s v="Arrive letter call treatment."/>
    <s v="Critical"/>
    <s v="Chat"/>
    <x v="526"/>
    <d v="2023-06-01T18:27:34"/>
    <n v="5"/>
    <n v="777"/>
    <s v="Arrive Letter Call Treatment."/>
    <s v="Timothy Newman"/>
    <x v="8"/>
    <x v="8"/>
    <x v="1"/>
    <n v="16.566666666709352"/>
  </r>
  <r>
    <n v="778"/>
    <s v="Angela Parrish"/>
    <s v="nwatson@example.net"/>
    <n v="52"/>
    <s v="Male"/>
    <s v="Nintendo Switch Pro Controller"/>
    <d v="2021-11-06T00:00:00"/>
    <x v="2"/>
    <s v="Product compatibility"/>
    <s v="I'm having an issue with the {product_purchased}. Please assist. Thanks for understanding._x000a__x000a_My wife and I have been wanting our second home for a couple of months now, yet he refused to let us use it because it I've noticed a sudden decrease in battery life on my {product_purchased}. It used to last much longer."/>
    <x v="2"/>
    <m/>
    <s v="Medium"/>
    <s v="Phone"/>
    <x v="5"/>
    <m/>
    <m/>
    <n v="778"/>
    <s v=""/>
    <s v="Angela Parrish"/>
    <x v="3"/>
    <x v="3"/>
    <x v="0"/>
    <s v=""/>
  </r>
  <r>
    <n v="779"/>
    <s v="Tiffany Key"/>
    <s v="dmaldonado@example.com"/>
    <n v="53"/>
    <s v="Male"/>
    <s v="Adobe Photoshop"/>
    <d v="2021-09-05T00:00:00"/>
    <x v="2"/>
    <s v="Installation support"/>
    <s v="I'm having an issue with the {product_purchased}. Please assist._x000a__x000a_Product ID: 0_x000a__x000a_Date of Use: 04/18/2018_x000a__x000a_format: wb_x000a__x000a_league: uk_x000a__x000a_playback I've recently updated the firmware of my {product_purchased}, and the issue started happening afterward. Could it be related to the update?"/>
    <x v="2"/>
    <m/>
    <s v="Low"/>
    <s v="Social media"/>
    <x v="5"/>
    <m/>
    <m/>
    <n v="779"/>
    <s v=""/>
    <s v="Tiffany Key"/>
    <x v="9"/>
    <x v="9"/>
    <x v="0"/>
    <s v=""/>
  </r>
  <r>
    <n v="780"/>
    <s v="Tiffany Stephenson"/>
    <s v="terri25@example.com"/>
    <n v="52"/>
    <s v="Other"/>
    <s v="Philips Hue Lights"/>
    <d v="2020-12-27T00:00:00"/>
    <x v="1"/>
    <s v="Hardware issue"/>
    <s v="I'm having an issue with the {product_purchased}. Please assist._x000a__x000a_-1 Product -1 No refunds -1_x000a__x000a_-1_x000a__x000a_-1_x000a__x000a_-1_x000a__x000a_-1_x000a__x000a_-1 This problem started occurring after the recent software update. I haven't made any other changes to the device."/>
    <x v="2"/>
    <m/>
    <s v="Critical"/>
    <s v="Chat"/>
    <x v="5"/>
    <m/>
    <m/>
    <n v="780"/>
    <s v=""/>
    <s v="Tiffany Stephenson"/>
    <x v="10"/>
    <x v="10"/>
    <x v="1"/>
    <s v=""/>
  </r>
  <r>
    <n v="781"/>
    <s v="William Henderson"/>
    <s v="mitchellmary@example.net"/>
    <n v="19"/>
    <s v="Female"/>
    <s v="Sony PlayStation"/>
    <d v="2020-09-06T00:00:00"/>
    <x v="4"/>
    <s v="Display issue"/>
    <s v="I'm having an issue with the {product_purchased}. Please assist. I've tried different settings and configurations on my {product_purchased}, but the issue persists."/>
    <x v="1"/>
    <s v="Can buy natural prevent different modern."/>
    <s v="Low"/>
    <s v="Phone"/>
    <x v="527"/>
    <d v="2023-06-01T17:56:39"/>
    <n v="4"/>
    <n v="781"/>
    <s v="Can Buy Natural Prevent Different Modern."/>
    <s v="William Henderson"/>
    <x v="9"/>
    <x v="9"/>
    <x v="1"/>
    <n v="14.966666666732635"/>
  </r>
  <r>
    <n v="782"/>
    <s v="Angela Johnson"/>
    <s v="blankenshipkristina@example.net"/>
    <n v="55"/>
    <s v="Male"/>
    <s v="Garmin Forerunner"/>
    <d v="2021-02-14T00:00:00"/>
    <x v="0"/>
    <s v="Hardware issue"/>
    <s v="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
    <x v="2"/>
    <m/>
    <s v="Medium"/>
    <s v="Phone"/>
    <x v="5"/>
    <m/>
    <m/>
    <n v="782"/>
    <s v=""/>
    <s v="Angela Johnson"/>
    <x v="4"/>
    <x v="4"/>
    <x v="0"/>
    <s v=""/>
  </r>
  <r>
    <n v="783"/>
    <s v="Charles Mcconnell"/>
    <s v="mark91@example.org"/>
    <n v="29"/>
    <s v="Male"/>
    <s v="Microsoft Office"/>
    <d v="2021-01-04T00:00:00"/>
    <x v="2"/>
    <s v="Product recommendation"/>
    <s v="I'm having an issue with the {product_purchased}. Please assist. {{product_price}} {product_time}} &lt;/div&gt;_x000a__x000a_To add this to a config/custom.c:_x000a__x000a_{ &quot;product_url I've followed the troubleshooting steps mentioned in the user manual, but the issue persists."/>
    <x v="2"/>
    <m/>
    <s v="High"/>
    <s v="Social media"/>
    <x v="5"/>
    <m/>
    <m/>
    <n v="783"/>
    <s v=""/>
    <s v="Charles Mcconnell"/>
    <x v="6"/>
    <x v="6"/>
    <x v="0"/>
    <s v=""/>
  </r>
  <r>
    <n v="784"/>
    <s v="Karen Wheeler"/>
    <s v="ortegachristopher@example.net"/>
    <n v="35"/>
    <s v="Female"/>
    <s v="Sony Xperia"/>
    <d v="2020-08-18T00:00:00"/>
    <x v="4"/>
    <s v="Network problem"/>
    <s v="I'm having an issue with the {product_purchased}. Please assist. Please consider using a product from the sales._x000a__x000a__x000a_Add this Item to My Cart I'm worried that the issue might be hardware-related and might require repair or replacement."/>
    <x v="0"/>
    <m/>
    <s v="Critical"/>
    <s v="Social media"/>
    <x v="528"/>
    <m/>
    <m/>
    <n v="784"/>
    <s v=""/>
    <s v="Karen Wheeler"/>
    <x v="5"/>
    <x v="5"/>
    <x v="1"/>
    <s v=""/>
  </r>
  <r>
    <n v="785"/>
    <s v="Jeffrey Green"/>
    <s v="sellerstara@example.com"/>
    <n v="43"/>
    <s v="Male"/>
    <s v="Garmin Forerunner"/>
    <d v="2021-09-26T00:00:00"/>
    <x v="0"/>
    <s v="Product compatibility"/>
    <s v="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
    <x v="0"/>
    <m/>
    <s v="Low"/>
    <s v="Social media"/>
    <x v="529"/>
    <m/>
    <m/>
    <n v="785"/>
    <s v=""/>
    <s v="Jeffrey Green"/>
    <x v="9"/>
    <x v="9"/>
    <x v="0"/>
    <s v=""/>
  </r>
  <r>
    <n v="786"/>
    <s v="Lisa Wise"/>
    <s v="gthompson@example.com"/>
    <n v="65"/>
    <s v="Male"/>
    <s v="Adobe Photoshop"/>
    <d v="2021-08-26T00:00:00"/>
    <x v="1"/>
    <s v="Account access"/>
    <s v="I'm having an issue with the {product_purchased}. Please assist. The address is &lt;your-address\&quot;&gt;www.etsy.com&lt;/product_purchased.&lt;/details&gt; I'm concerned about the security of my {product_purchased} and would like to ensure that my data is safe."/>
    <x v="0"/>
    <m/>
    <s v="Critical"/>
    <s v="Chat"/>
    <x v="530"/>
    <m/>
    <m/>
    <n v="786"/>
    <s v=""/>
    <s v="Lisa Wise"/>
    <x v="5"/>
    <x v="5"/>
    <x v="0"/>
    <s v=""/>
  </r>
  <r>
    <n v="787"/>
    <s v="Gregory Hamilton"/>
    <s v="johnolson@example.org"/>
    <n v="35"/>
    <s v="Other"/>
    <s v="Bose SoundLink Speaker"/>
    <d v="2020-08-08T00:00:00"/>
    <x v="4"/>
    <s v="Product recommendation"/>
    <s v="I'm having an issue with the {product_purchased}. Please assist._x000a__x000a__x000a_Sculpting and pricing are to be determined upon receipt of payment and will be determined by a third party._x000a__x000a__x000a_Trial prices must not exceed I've already contacted customer support multiple times, but the issue remains unresolved."/>
    <x v="1"/>
    <s v="Your eye other step tonight heart take."/>
    <s v="Critical"/>
    <s v="Phone"/>
    <x v="531"/>
    <d v="2023-06-01T07:32:46"/>
    <n v="1"/>
    <n v="787"/>
    <s v="Your Eye Other Step Tonight Heart Take."/>
    <s v="Gregory Hamilton"/>
    <x v="5"/>
    <x v="5"/>
    <x v="1"/>
    <n v="0.29999999993015081"/>
  </r>
  <r>
    <n v="788"/>
    <s v="Todd Walsh"/>
    <s v="katherine92@example.org"/>
    <n v="41"/>
    <s v="Male"/>
    <s v="Nintendo Switch"/>
    <d v="2021-08-16T00:00:00"/>
    <x v="3"/>
    <s v="Product compatibility"/>
    <s v="I'm having an issue with the {product_purchased}. Please assist._x000a__x000a_The product that I purchased from the sellers is not in the product description and the seller won't change it._x000a__x000a_We are able to determine if there I've tried clearing the cache and data for the {product_purchased} app, but the issue persists."/>
    <x v="0"/>
    <m/>
    <s v="Critical"/>
    <s v="Email"/>
    <x v="158"/>
    <m/>
    <m/>
    <n v="788"/>
    <s v=""/>
    <s v="Todd Walsh"/>
    <x v="5"/>
    <x v="5"/>
    <x v="0"/>
    <s v=""/>
  </r>
  <r>
    <n v="789"/>
    <s v="Michael Garcia"/>
    <s v="mariafrank@example.com"/>
    <n v="50"/>
    <s v="Male"/>
    <s v="Sony 4K HDR TV"/>
    <d v="2020-10-17T00:00:00"/>
    <x v="3"/>
    <s v="Product recommendation"/>
    <s v="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
    <x v="2"/>
    <m/>
    <s v="Critical"/>
    <s v="Chat"/>
    <x v="5"/>
    <m/>
    <m/>
    <n v="789"/>
    <s v=""/>
    <s v="Michael Garcia"/>
    <x v="7"/>
    <x v="7"/>
    <x v="1"/>
    <s v=""/>
  </r>
  <r>
    <n v="790"/>
    <s v="Brett Harris"/>
    <s v="david79@example.com"/>
    <n v="45"/>
    <s v="Other"/>
    <s v="Nintendo Switch Pro Controller"/>
    <d v="2021-09-06T00:00:00"/>
    <x v="1"/>
    <s v="Payment issue"/>
    <s v="I'm encountering a software bug in the {product_purchased}. Whenever I try to perform a specific action, the application crashes. Are there any updates or fixes available?_x000a__x000a_Not really, at least from a hardware perspective. The hardware I've tried using different cables, adapters, or peripherals with my {product_purchased}, but the issue persists."/>
    <x v="2"/>
    <m/>
    <s v="Critical"/>
    <s v="Email"/>
    <x v="5"/>
    <m/>
    <m/>
    <n v="790"/>
    <s v=""/>
    <s v="Brett Harris"/>
    <x v="9"/>
    <x v="9"/>
    <x v="0"/>
    <s v=""/>
  </r>
  <r>
    <n v="791"/>
    <s v="Casey Oconnor"/>
    <s v="tylerswanson@example.org"/>
    <n v="30"/>
    <s v="Other"/>
    <s v="LG OLED"/>
    <d v="2021-01-14T00:00:00"/>
    <x v="3"/>
    <s v="Product recommendation"/>
    <s v="I'm having an issue with the {product_purchased}. Please assist. &quot; ) {result[ &quot;Product&quot; ]. Product = product } } function getProduct ( id ) { global { // The product is currently in the store. if I'm experiencing this issue on multiple devices of the same model, so it seems to be a widespread problem."/>
    <x v="1"/>
    <s v="Party yard suffer morning democratic."/>
    <s v="High"/>
    <s v="Phone"/>
    <x v="532"/>
    <d v="2023-06-01T02:18:51"/>
    <n v="4"/>
    <n v="791"/>
    <s v="Party Yard Suffer Morning Democratic."/>
    <s v="Casey Oconnor"/>
    <x v="6"/>
    <x v="6"/>
    <x v="0"/>
    <n v="-8.71666666661622"/>
  </r>
  <r>
    <n v="792"/>
    <s v="Stuart Spears"/>
    <s v="kingkendra@example.org"/>
    <n v="21"/>
    <s v="Female"/>
    <s v="Fitbit Versa Smartwatch"/>
    <d v="2020-04-09T00:00:00"/>
    <x v="2"/>
    <s v="Software bug"/>
    <s v="I'm having an issue with the {product_purchased}. Please assist._x000a__x000a_It's really important to me, as you've done a lot, for my family, as well as for my business._x000a__x000a_I have some important I've tried clearing the cache and data for the {product_purchased} app, but the issue persists."/>
    <x v="1"/>
    <s v="Hotel take both wide."/>
    <s v="Critical"/>
    <s v="Email"/>
    <x v="533"/>
    <d v="2023-06-01T19:18:53"/>
    <n v="3"/>
    <n v="792"/>
    <s v="Hotel Take Both Wide."/>
    <s v="Stuart Spears"/>
    <x v="11"/>
    <x v="11"/>
    <x v="1"/>
    <n v="13.183333333348855"/>
  </r>
  <r>
    <n v="793"/>
    <s v="Donna Campbell"/>
    <s v="jacksonjohnson@example.com"/>
    <n v="40"/>
    <s v="Female"/>
    <s v="Fitbit Versa Smartwatch"/>
    <d v="2020-08-30T00:00:00"/>
    <x v="0"/>
    <s v="Product compatibility"/>
    <s v="I'm having an issue with the {product_purchased}. Please assist._x000a__x000a_This product has been purchased and used as a part of a project that includes building a new desk, creating a furniture, adding something new to the house, I've already contacted customer support multiple times, but the issue remains unresolved."/>
    <x v="0"/>
    <m/>
    <s v="Critical"/>
    <s v="Email"/>
    <x v="534"/>
    <m/>
    <m/>
    <n v="793"/>
    <s v=""/>
    <s v="Donna Campbell"/>
    <x v="5"/>
    <x v="5"/>
    <x v="1"/>
    <s v=""/>
  </r>
  <r>
    <n v="794"/>
    <s v="Teresa Glover"/>
    <s v="stacymccann@example.net"/>
    <n v="37"/>
    <s v="Male"/>
    <s v="LG Washing Machine"/>
    <d v="2021-06-10T00:00:00"/>
    <x v="3"/>
    <s v="Peripheral compatibility"/>
    <s v="I'm having an issue with the {product_purchased}. Please assist._x000a__x000a_â€¢ Please ensure that the account is updated and the account is valid for a time._x000a__x000a_â€¢ Please ensure that all new cards are delivered within 1 month I'm experiencing this issue on multiple devices of the same model, so it seems to be a widespread problem."/>
    <x v="0"/>
    <m/>
    <s v="Critical"/>
    <s v="Social media"/>
    <x v="535"/>
    <m/>
    <m/>
    <n v="794"/>
    <s v=""/>
    <s v="Teresa Glover"/>
    <x v="8"/>
    <x v="8"/>
    <x v="0"/>
    <s v=""/>
  </r>
  <r>
    <n v="795"/>
    <s v="Gordon Banks"/>
    <s v="taylorreyes@example.com"/>
    <n v="57"/>
    <s v="Female"/>
    <s v="Samsung Galaxy"/>
    <d v="2021-09-10T00:00:00"/>
    <x v="1"/>
    <s v="Product compatibility"/>
    <s v="I'm having an issue with the {product_purchased}. Please assist._x000a__x000a_What is this?_x000a__x000a_Cancellations are the most effective way to get rid of unwanted product at any price. If your store does NOT have I'm concerned about the security of my {product_purchased} and would like to ensure that my data is safe."/>
    <x v="2"/>
    <m/>
    <s v="Low"/>
    <s v="Email"/>
    <x v="5"/>
    <m/>
    <m/>
    <n v="795"/>
    <s v=""/>
    <s v="Gordon Banks"/>
    <x v="9"/>
    <x v="9"/>
    <x v="0"/>
    <s v=""/>
  </r>
  <r>
    <n v="796"/>
    <s v="Ryan Schwartz"/>
    <s v="davidfleming@example.com"/>
    <n v="46"/>
    <s v="Male"/>
    <s v="Roomba Robot Vacuum"/>
    <d v="2021-09-04T00:00:00"/>
    <x v="4"/>
    <s v="Product recommendation"/>
    <s v="I'm unable to access my {product_purchased} account. It keeps displaying an 'Invalid Credentials' error, even though I'm using the correct login information. How can I regain access to my account?_x000a__x000a_You can I've already contacted customer support multiple times, but the issue remains unresolved."/>
    <x v="1"/>
    <s v="Heart across cold material feeling subject fact."/>
    <s v="Critical"/>
    <s v="Chat"/>
    <x v="536"/>
    <d v="2023-06-01T09:44:59"/>
    <n v="1"/>
    <n v="796"/>
    <s v="Heart Across Cold Material Feeling Subject Fact."/>
    <s v="Ryan Schwartz"/>
    <x v="9"/>
    <x v="9"/>
    <x v="0"/>
    <n v="0.8166666665347293"/>
  </r>
  <r>
    <n v="797"/>
    <s v="David Ramirez"/>
    <s v="mezachristina@example.org"/>
    <n v="59"/>
    <s v="Other"/>
    <s v="Xbox"/>
    <d v="2021-11-04T00:00:00"/>
    <x v="0"/>
    <s v="Cancellation request"/>
    <s v="I'm having an issue with the {product_purchased}. Please assist._x000a__x000a_Sorry, this product is no longer available. At any time during your order, you will be notified by email._x000a__x000a_$$$$_x000a__x000a_You have selected I'm concerned about the security of my {product_purchased} and would like to ensure that my data is safe."/>
    <x v="0"/>
    <m/>
    <s v="High"/>
    <s v="Email"/>
    <x v="537"/>
    <m/>
    <m/>
    <n v="797"/>
    <s v=""/>
    <s v="David Ramirez"/>
    <x v="3"/>
    <x v="3"/>
    <x v="0"/>
    <s v=""/>
  </r>
  <r>
    <n v="798"/>
    <s v="Ashley Gould"/>
    <s v="roger90@example.org"/>
    <n v="63"/>
    <s v="Female"/>
    <s v="Nest Thermostat"/>
    <d v="2020-03-13T00:00:00"/>
    <x v="4"/>
    <s v="Account access"/>
    <s v="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
    <x v="0"/>
    <m/>
    <s v="Critical"/>
    <s v="Chat"/>
    <x v="538"/>
    <m/>
    <m/>
    <n v="798"/>
    <s v=""/>
    <s v="Ashley Gould"/>
    <x v="0"/>
    <x v="0"/>
    <x v="1"/>
    <s v=""/>
  </r>
  <r>
    <n v="799"/>
    <s v="Mary Ortiz"/>
    <s v="qcarr@example.org"/>
    <n v="57"/>
    <s v="Male"/>
    <s v="Google Pixel"/>
    <d v="2021-09-18T00:00:00"/>
    <x v="3"/>
    <s v="Peripheral compatibility"/>
    <s v="I'm having an issue with the {product_purchased}. Please assist. I don't really know why this is going on so well. Maybe I have it broken in a certain way or maybe I just never bought it from him yet. I've checked the device settings and made sure that everything is configured correctly."/>
    <x v="1"/>
    <s v="Star result cup inside."/>
    <s v="High"/>
    <s v="Social media"/>
    <x v="539"/>
    <d v="2023-06-01T07:41:03"/>
    <n v="3"/>
    <n v="799"/>
    <s v="Star Result Cup Inside."/>
    <s v="Mary Ortiz"/>
    <x v="9"/>
    <x v="9"/>
    <x v="0"/>
    <n v="-4.2500000000582077"/>
  </r>
  <r>
    <n v="800"/>
    <s v="Jamie Mcgee"/>
    <s v="richjeffrey@example.org"/>
    <n v="36"/>
    <s v="Female"/>
    <s v="MacBook Pro"/>
    <d v="2021-02-06T00:00:00"/>
    <x v="4"/>
    <s v="Account access"/>
    <s v="I'm having an issue with the {product_purchased}. Please assist. If it's something you can't afford, you can cancel it by sending me your receipt. Thanks! I rely heavily on my {product_purchased} for my daily tasks, and this issue is hindering my productivity."/>
    <x v="0"/>
    <m/>
    <s v="Low"/>
    <s v="Email"/>
    <x v="540"/>
    <m/>
    <m/>
    <n v="800"/>
    <s v=""/>
    <s v="Jamie Mcgee"/>
    <x v="4"/>
    <x v="4"/>
    <x v="0"/>
    <s v=""/>
  </r>
  <r>
    <n v="801"/>
    <s v="Diana Jones"/>
    <s v="bradley45@example.com"/>
    <n v="42"/>
    <s v="Male"/>
    <s v="Microsoft Surface"/>
    <d v="2021-06-06T00:00:00"/>
    <x v="0"/>
    <s v="Display issue"/>
    <s v="I'm having an issue with the {product_purchased}. Please assist. :/_x000a__x000a_@id_product_x000a__x000a_@name_x000a__x000a_@model_size_x000a__x000a_@body_color_x000a__x000a_@key_type_x000a__x000a_@ I've already contacted customer support multiple times, but the issue remains unresolved."/>
    <x v="2"/>
    <m/>
    <s v="Low"/>
    <s v="Email"/>
    <x v="5"/>
    <m/>
    <m/>
    <n v="801"/>
    <s v=""/>
    <s v="Diana Jones"/>
    <x v="8"/>
    <x v="8"/>
    <x v="0"/>
    <s v=""/>
  </r>
  <r>
    <n v="802"/>
    <s v="Anthony Davis"/>
    <s v="gabriel60@example.net"/>
    <n v="56"/>
    <s v="Female"/>
    <s v="Dell XPS"/>
    <d v="2021-10-09T00:00:00"/>
    <x v="0"/>
    <s v="Software bug"/>
    <s v="I'm having an issue with the {product_purchased}. Please assist._x000a__x000a_Thanks. The issue I'm facing is intermittent. Sometimes it works fine, but other times it acts up unexpectedly."/>
    <x v="0"/>
    <m/>
    <s v="Critical"/>
    <s v="Email"/>
    <x v="541"/>
    <m/>
    <m/>
    <n v="802"/>
    <s v=""/>
    <s v="Anthony Davis"/>
    <x v="7"/>
    <x v="7"/>
    <x v="0"/>
    <s v=""/>
  </r>
  <r>
    <n v="803"/>
    <s v="Julian Pope"/>
    <s v="brianlawson@example.net"/>
    <n v="48"/>
    <s v="Female"/>
    <s v="Sony Xperia"/>
    <d v="2020-06-25T00:00:00"/>
    <x v="3"/>
    <s v="Refund request"/>
    <s v="I'm having an issue with the {product_purchased}. Please assist._x000a__x000a_Product ID: 0_x000a__x000a__x000a_3_x000a__x000a_Sold_x000a__x000a_Unavailable I'm not sure if this issue is specific to my device or if others have reported similar problems."/>
    <x v="0"/>
    <m/>
    <s v="Medium"/>
    <s v="Chat"/>
    <x v="344"/>
    <m/>
    <m/>
    <n v="803"/>
    <s v=""/>
    <s v="Julian Pope"/>
    <x v="8"/>
    <x v="8"/>
    <x v="1"/>
    <s v=""/>
  </r>
  <r>
    <n v="804"/>
    <s v="Debra Peterson"/>
    <s v="lgarrett@example.org"/>
    <n v="60"/>
    <s v="Other"/>
    <s v="Sony 4K HDR TV"/>
    <d v="2020-01-27T00:00:00"/>
    <x v="3"/>
    <s v="Refund request"/>
    <s v="I'm having an issue with the {product_purchased}. Please assist._x000a__x000a_This is a message from the shop owner: Please help out with this product. If you will help out, I'm sure you can buy it out, I've recently updated the firmware of my {product_purchased}, and the issue started happening afterward. Could it be related to the update?"/>
    <x v="2"/>
    <m/>
    <s v="Critical"/>
    <s v="Social media"/>
    <x v="5"/>
    <m/>
    <m/>
    <n v="804"/>
    <s v=""/>
    <s v="Debra Peterson"/>
    <x v="6"/>
    <x v="6"/>
    <x v="1"/>
    <s v=""/>
  </r>
  <r>
    <n v="805"/>
    <s v="Robert Wilkins"/>
    <s v="randallmills@example.net"/>
    <n v="57"/>
    <s v="Other"/>
    <s v="Microsoft Xbox Controller"/>
    <d v="2020-06-17T00:00:00"/>
    <x v="1"/>
    <s v="Product compatibility"/>
    <s v="I've accidentally deleted important data from my {product_purchased}. Is there any way to recover the deleted files? I need them urgently._x000a__x000a_If I don't have them, then I won't get my credit card charged. Please I've reviewed the troubleshooting steps on the official support website, but they didn't resolve the problem."/>
    <x v="0"/>
    <m/>
    <s v="Medium"/>
    <s v="Email"/>
    <x v="542"/>
    <m/>
    <m/>
    <n v="805"/>
    <s v=""/>
    <s v="Robert Wilkins"/>
    <x v="8"/>
    <x v="8"/>
    <x v="1"/>
    <s v=""/>
  </r>
  <r>
    <n v="806"/>
    <s v="Christopher Cain"/>
    <s v="jfields@example.net"/>
    <n v="58"/>
    <s v="Other"/>
    <s v="Garmin Forerunner"/>
    <d v="2020-09-13T00:00:00"/>
    <x v="1"/>
    <s v="Battery life"/>
    <s v="I'm having an issue with the {product_purchased}. Please assist._x000a__x000a__x000a_The problem is, it appears my keyboard needs some work. On Windows it needs to be running for at least 3x as many tasks, to actually see I've recently updated the firmware of my {product_purchased}, and the issue started happening afterward. Could it be related to the update?"/>
    <x v="2"/>
    <m/>
    <s v="Low"/>
    <s v="Email"/>
    <x v="5"/>
    <m/>
    <m/>
    <n v="806"/>
    <s v=""/>
    <s v="Christopher Cain"/>
    <x v="9"/>
    <x v="9"/>
    <x v="1"/>
    <s v=""/>
  </r>
  <r>
    <n v="807"/>
    <s v="Kayla Harmon"/>
    <s v="charles39@example.org"/>
    <n v="28"/>
    <s v="Female"/>
    <s v="Sony 4K HDR TV"/>
    <d v="2020-02-01T00:00:00"/>
    <x v="0"/>
    <s v="Peripheral compatibility"/>
    <s v="I'm having an issue with the {product_purchased}. Please assist. I've checked for any available software updates for my {product_purchased}, but there are none."/>
    <x v="1"/>
    <s v="Claim degree occur item even because."/>
    <s v="High"/>
    <s v="Email"/>
    <x v="543"/>
    <d v="2023-06-01T21:46:12"/>
    <n v="2"/>
    <n v="807"/>
    <s v="Claim Degree Occur Item Even Because."/>
    <s v="Kayla Harmon"/>
    <x v="4"/>
    <x v="4"/>
    <x v="1"/>
    <n v="15.533333333325572"/>
  </r>
  <r>
    <n v="808"/>
    <s v="John Norton"/>
    <s v="scantrell@example.org"/>
    <n v="45"/>
    <s v="Other"/>
    <s v="LG Smart TV"/>
    <d v="2020-06-23T00:00:00"/>
    <x v="4"/>
    <s v="Peripheral compatibility"/>
    <s v="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
    <x v="0"/>
    <m/>
    <s v="Medium"/>
    <s v="Email"/>
    <x v="544"/>
    <m/>
    <m/>
    <n v="808"/>
    <s v=""/>
    <s v="John Norton"/>
    <x v="8"/>
    <x v="8"/>
    <x v="1"/>
    <s v=""/>
  </r>
  <r>
    <n v="809"/>
    <s v="Andrew Peterson"/>
    <s v="ericperez@example.org"/>
    <n v="63"/>
    <s v="Female"/>
    <s v="Canon DSLR Camera"/>
    <d v="2020-07-17T00:00:00"/>
    <x v="0"/>
    <s v="Hardware issue"/>
    <s v="I'm encountering a software bug in the {product_purchased}. Whenever I try to perform a specific action, the application crashes. Are there any updates or fixes available?_x000a__x000a_Since we were planning on improving the workflow for the main repository I'm concerned about the security of my {product_purchased} and would like to ensure that my data is safe."/>
    <x v="0"/>
    <m/>
    <s v="Low"/>
    <s v="Email"/>
    <x v="545"/>
    <m/>
    <m/>
    <n v="809"/>
    <s v=""/>
    <s v="Andrew Peterson"/>
    <x v="2"/>
    <x v="2"/>
    <x v="1"/>
    <s v=""/>
  </r>
  <r>
    <n v="810"/>
    <s v="Justin Lee"/>
    <s v="joshualove@example.org"/>
    <n v="41"/>
    <s v="Female"/>
    <s v="Nikon D"/>
    <d v="2020-02-29T00:00:00"/>
    <x v="4"/>
    <s v="Product setup"/>
    <s v="I'm having an issue with the {product_purchased}. Please assist._x000a__x000a_&quot;_x000a__x000a_â€” The last person to leave the field_x000a__x000a_&quot;_x000a__x000a_â€” The last person to get lost in the field_x000a__x000a_&quot; I've tried different settings and configurations on my {product_purchased}, but the issue persists."/>
    <x v="1"/>
    <s v="We and on cell fine term name."/>
    <s v="Medium"/>
    <s v="Social media"/>
    <x v="546"/>
    <d v="2023-06-01T19:47:16"/>
    <n v="4"/>
    <n v="810"/>
    <s v="We And On Cell Fine Term Name."/>
    <s v="Justin Lee"/>
    <x v="4"/>
    <x v="4"/>
    <x v="1"/>
    <n v="13.183333333348855"/>
  </r>
  <r>
    <n v="811"/>
    <s v="Stacy Robinson"/>
    <s v="thomasward@example.org"/>
    <n v="28"/>
    <s v="Other"/>
    <s v="Sony 4K HDR TV"/>
    <d v="2020-08-05T00:00:00"/>
    <x v="2"/>
    <s v="Peripheral compatibility"/>
    <s v="I'm having an issue with the {product_purchased}. Please assist._x000a__x000a_I'm having an issue with the {product_purchased}. Please assist._x000a__x000a_I'm also experiencing a bug with the inventory_count on I've noticed a peculiar error message popping up on my {product_purchased} screen. It says '{error_message}'. What does it mean?"/>
    <x v="0"/>
    <m/>
    <s v="Medium"/>
    <s v="Email"/>
    <x v="547"/>
    <m/>
    <m/>
    <n v="811"/>
    <s v=""/>
    <s v="Stacy Robinson"/>
    <x v="5"/>
    <x v="5"/>
    <x v="1"/>
    <s v=""/>
  </r>
  <r>
    <n v="812"/>
    <s v="Natasha Johnson"/>
    <s v="gary43@example.com"/>
    <n v="42"/>
    <s v="Male"/>
    <s v="Microsoft Xbox Controller"/>
    <d v="2021-06-05T00:00:00"/>
    <x v="1"/>
    <s v="Payment issue"/>
    <s v="I'm having an issue with the {product_purchased}. Please assist. &quot;_x000a__x000a_The customer response is the same as the one given but with some caveats. To address that issue, we recommend that the {product_purchased I've followed online tutorials and community forums to troubleshoot the issue, but no luck so far."/>
    <x v="2"/>
    <m/>
    <s v="High"/>
    <s v="Phone"/>
    <x v="5"/>
    <m/>
    <m/>
    <n v="812"/>
    <s v=""/>
    <s v="Natasha Johnson"/>
    <x v="8"/>
    <x v="8"/>
    <x v="0"/>
    <s v=""/>
  </r>
  <r>
    <n v="813"/>
    <s v="Tammy Dennis"/>
    <s v="ann83@example.net"/>
    <n v="53"/>
    <s v="Female"/>
    <s v="Microsoft Surface"/>
    <d v="2020-04-26T00:00:00"/>
    <x v="4"/>
    <s v="Account access"/>
    <s v="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
    <x v="2"/>
    <m/>
    <s v="Medium"/>
    <s v="Email"/>
    <x v="5"/>
    <m/>
    <m/>
    <n v="813"/>
    <s v=""/>
    <s v="Tammy Dennis"/>
    <x v="11"/>
    <x v="11"/>
    <x v="1"/>
    <s v=""/>
  </r>
  <r>
    <n v="814"/>
    <s v="Jesse Simpson"/>
    <s v="hmarshall@example.org"/>
    <n v="29"/>
    <s v="Female"/>
    <s v="GoPro Action Camera"/>
    <d v="2021-12-04T00:00:00"/>
    <x v="0"/>
    <s v="Product recommendation"/>
    <s v="I'm having an issue with the {product_purchased}. Please assist._x000a__x000a_The message &quot;Products not available.&quot; has not been marked. Please try the product._x000a__x000a_Try again._x000a__x000a_You have purchased the incorrect product or The issue I'm facing is intermittent. Sometimes it works fine, but other times it acts up unexpectedly."/>
    <x v="2"/>
    <m/>
    <s v="Low"/>
    <s v="Email"/>
    <x v="5"/>
    <m/>
    <m/>
    <n v="814"/>
    <s v=""/>
    <s v="Jesse Simpson"/>
    <x v="10"/>
    <x v="10"/>
    <x v="0"/>
    <s v=""/>
  </r>
  <r>
    <n v="815"/>
    <s v="Dustin Lara"/>
    <s v="pkelly@example.com"/>
    <n v="67"/>
    <s v="Male"/>
    <s v="GoPro Hero"/>
    <d v="2020-07-03T00:00:00"/>
    <x v="4"/>
    <s v="Refund request"/>
    <s v="I'm having an issue with the {product_purchased}. Please assist. Thank you.&quot;, &quot;name&quot; : &quot;My Fave Home&quot;, &quot;description&quot; : &quot;&lt;h3&gt;&lt;b&gt;One of my customers has decided to purchase a new I've followed the troubleshooting steps mentioned in the user manual, but the issue persists."/>
    <x v="2"/>
    <m/>
    <s v="Critical"/>
    <s v="Phone"/>
    <x v="5"/>
    <m/>
    <m/>
    <n v="815"/>
    <s v=""/>
    <s v="Dustin Lara"/>
    <x v="2"/>
    <x v="2"/>
    <x v="1"/>
    <s v=""/>
  </r>
  <r>
    <n v="816"/>
    <s v="Dr. Sarah Gardner"/>
    <s v="nicholasclements@example.net"/>
    <n v="27"/>
    <s v="Other"/>
    <s v="Nintendo Switch Pro Controller"/>
    <d v="2021-04-11T00:00:00"/>
    <x v="3"/>
    <s v="Hardware issue"/>
    <s v="I'm having an issue with the {product_purchased}. Please assist. In this case we are not able to have you available to give the product to the recipient. Thank you for participating and thank you for participating._x000a__x000a_Thank you I've noticed a peculiar error message popping up on my {product_purchased} screen. It says '{error_message}'. What does it mean?"/>
    <x v="1"/>
    <s v="Product thought own walk six money."/>
    <s v="Low"/>
    <s v="Social media"/>
    <x v="548"/>
    <d v="2023-06-01T21:50:26"/>
    <n v="4"/>
    <n v="816"/>
    <s v="Product Thought Own Walk Six Money."/>
    <s v="Dr. Sarah Gardner"/>
    <x v="11"/>
    <x v="11"/>
    <x v="0"/>
    <n v="21.133333333418705"/>
  </r>
  <r>
    <n v="817"/>
    <s v="Amy Mann"/>
    <s v="elizabethlindsey@example.net"/>
    <n v="41"/>
    <s v="Male"/>
    <s v="Nintendo Switch"/>
    <d v="2021-05-21T00:00:00"/>
    <x v="2"/>
    <s v="Network problem"/>
    <s v="I'm having an issue with the {product_purchased}. Please assist. The order willgeries will be placed in the account's &quot;my cart&quot;_x000a__x000a_4. We are making an effort to address your concerns. Please contact us after I need assistance as soon as possible because it's affecting my work and productivity."/>
    <x v="2"/>
    <m/>
    <s v="Medium"/>
    <s v="Social media"/>
    <x v="5"/>
    <m/>
    <m/>
    <n v="817"/>
    <s v=""/>
    <s v="Amy Mann"/>
    <x v="1"/>
    <x v="1"/>
    <x v="0"/>
    <s v=""/>
  </r>
  <r>
    <n v="818"/>
    <s v="Casey Thompson"/>
    <s v="vbrown@example.org"/>
    <n v="51"/>
    <s v="Female"/>
    <s v="Nikon D"/>
    <d v="2020-04-18T00:00:00"/>
    <x v="2"/>
    <s v="Data loss"/>
    <s v="I'm having an issue with the {product_purchased}. Please assist. I have a problem with the {product_purchased}. Please assist._x000a__x000a_Product Support_x000a__x000a_I need to add this to my newsletter. I've noticed a sudden decrease in battery life on my {product_purchased}. It used to last much longer."/>
    <x v="0"/>
    <m/>
    <s v="Low"/>
    <s v="Phone"/>
    <x v="549"/>
    <m/>
    <m/>
    <n v="818"/>
    <s v=""/>
    <s v="Casey Thompson"/>
    <x v="11"/>
    <x v="11"/>
    <x v="1"/>
    <s v=""/>
  </r>
  <r>
    <n v="819"/>
    <s v="Kevin Mitchell"/>
    <s v="anthony37@example.com"/>
    <n v="23"/>
    <s v="Female"/>
    <s v="LG Smart TV"/>
    <d v="2020-12-07T00:00:00"/>
    <x v="4"/>
    <s v="Product recommendation"/>
    <s v="My {product_purchased} crashed, and I lost all the data stored on it. Is there any way to recover the lost data? Thanks!_x000a__x000a_5.5k 0 5_x000a__x000a_0 5_x000a__x000a_0 10 I'm concerned about the security of my {product_purchased} and would like to ensure that my data is safe."/>
    <x v="1"/>
    <s v="I reflect may difficult sister."/>
    <s v="High"/>
    <s v="Phone"/>
    <x v="550"/>
    <d v="2023-06-01T19:55:30"/>
    <n v="3"/>
    <n v="819"/>
    <s v="I Reflect May Difficult Sister."/>
    <s v="Kevin Mitchell"/>
    <x v="10"/>
    <x v="10"/>
    <x v="1"/>
    <n v="15.899999999965075"/>
  </r>
  <r>
    <n v="820"/>
    <s v="Michael Jones"/>
    <s v="pacesarah@example.com"/>
    <n v="20"/>
    <s v="Other"/>
    <s v="HP Pavilion"/>
    <d v="2020-09-29T00:00:00"/>
    <x v="2"/>
    <s v="Data loss"/>
    <s v="I'm having an issue with the {product_purchased}. Please assist._x000a__x000a_$6.49 a month for 12 months and we will refund to you all your used and new purchases with credit or debit card._x000a__x000a_$25 I've recently updated the firmware of my {product_purchased}, and the issue started happening afterward. Could it be related to the update?"/>
    <x v="2"/>
    <m/>
    <s v="Medium"/>
    <s v="Chat"/>
    <x v="5"/>
    <m/>
    <m/>
    <n v="820"/>
    <s v=""/>
    <s v="Michael Jones"/>
    <x v="9"/>
    <x v="9"/>
    <x v="1"/>
    <s v=""/>
  </r>
  <r>
    <n v="821"/>
    <s v="Patrick George"/>
    <s v="bradleykelly@example.com"/>
    <n v="56"/>
    <s v="Other"/>
    <s v="Xbox"/>
    <d v="2021-09-16T00:00:00"/>
    <x v="3"/>
    <s v="Cancellation request"/>
    <s v="There seems to be a glitch in the {product_purchased} software. It freezes frequently, making it difficult to use. Can you please provide a solution?_x000a__x000a_The question I have is a matter of simple logic but, the actual I've performed a factory reset on my {product_purchased}, hoping it would resolve the problem, but it didn't help."/>
    <x v="2"/>
    <m/>
    <s v="Critical"/>
    <s v="Chat"/>
    <x v="5"/>
    <m/>
    <m/>
    <n v="821"/>
    <s v=""/>
    <s v="Patrick George"/>
    <x v="9"/>
    <x v="9"/>
    <x v="0"/>
    <s v=""/>
  </r>
  <r>
    <n v="822"/>
    <s v="James Johnston"/>
    <s v="marie76@example.com"/>
    <n v="29"/>
    <s v="Female"/>
    <s v="Lenovo ThinkPad"/>
    <d v="2021-07-19T00:00:00"/>
    <x v="2"/>
    <s v="Hardware issue"/>
    <s v="I'm having an issue with the {product_purchased}. Please assist. Please, if possible, buy the {product_for_all}. Please, if possible, sell the {product_for_all}. If you can't, I've performed a factory reset on my {product_purchased}, hoping it would resolve the problem, but it didn't help."/>
    <x v="1"/>
    <s v="Up approach today find husband key home part."/>
    <s v="Critical"/>
    <s v="Social media"/>
    <x v="551"/>
    <d v="2023-06-01T16:42:35"/>
    <n v="3"/>
    <n v="822"/>
    <s v="Up Approach Today Find Husband Key Home Part."/>
    <s v="James Johnston"/>
    <x v="2"/>
    <x v="2"/>
    <x v="0"/>
    <n v="1.7499999999417923"/>
  </r>
  <r>
    <n v="823"/>
    <s v="Jessica Reed"/>
    <s v="robert80@example.com"/>
    <n v="33"/>
    <s v="Other"/>
    <s v="Nest Thermostat"/>
    <d v="2021-04-02T00:00:00"/>
    <x v="1"/>
    <s v="Product recommendation"/>
    <s v="I'm unable to access my {product_purchased} account. It keeps displaying an 'Invalid Credentials' error, even though I'm using the correct login information. How can I regain access to my account?_x000a__x000a_You're I've already contacted customer support multiple times, but the issue remains unresolved."/>
    <x v="0"/>
    <m/>
    <s v="Medium"/>
    <s v="Phone"/>
    <x v="552"/>
    <m/>
    <m/>
    <n v="823"/>
    <s v=""/>
    <s v="Jessica Reed"/>
    <x v="11"/>
    <x v="11"/>
    <x v="0"/>
    <s v=""/>
  </r>
  <r>
    <n v="824"/>
    <s v="Adam Matthews"/>
    <s v="jeffreypayne@example.net"/>
    <n v="65"/>
    <s v="Female"/>
    <s v="Adobe Photoshop"/>
    <d v="2020-12-26T00:00:00"/>
    <x v="0"/>
    <s v="Peripheral compatibility"/>
    <s v="I'm having an issue with the {product_purchased}. Please assist._x000a__x000a_The following items can not be combined:_x000a__x000a_Please select an item and place our survey at the same price to be collected._x000a__x000a_No other orders I'm not sure if this issue is specific to my device or if others have reported similar problems."/>
    <x v="2"/>
    <m/>
    <s v="Medium"/>
    <s v="Email"/>
    <x v="5"/>
    <m/>
    <m/>
    <n v="824"/>
    <s v=""/>
    <s v="Adam Matthews"/>
    <x v="10"/>
    <x v="10"/>
    <x v="1"/>
    <s v=""/>
  </r>
  <r>
    <n v="825"/>
    <s v="David Nunez"/>
    <s v="kathleen75@example.net"/>
    <n v="67"/>
    <s v="Other"/>
    <s v="Nikon D"/>
    <d v="2020-02-21T00:00:00"/>
    <x v="1"/>
    <s v="Data loss"/>
    <s v="I'm having an issue with the {product_purchased}. Please assist. I was wondering if there will be changes to the {product_purchased_value}. The new {product_purchased_value} will take the I've checked for software updates, and my {product_purchased} is already running the latest version."/>
    <x v="0"/>
    <m/>
    <s v="Low"/>
    <s v="Email"/>
    <x v="553"/>
    <m/>
    <m/>
    <n v="825"/>
    <s v=""/>
    <s v="David Nunez"/>
    <x v="4"/>
    <x v="4"/>
    <x v="1"/>
    <s v=""/>
  </r>
  <r>
    <n v="826"/>
    <s v="Kevin Harris"/>
    <s v="hugheskristen@example.net"/>
    <n v="42"/>
    <s v="Female"/>
    <s v="Microsoft Surface"/>
    <d v="2021-04-03T00:00:00"/>
    <x v="0"/>
    <s v="Battery life"/>
    <s v="I'm having an issue with the {product_purchased}. Please assist._x000a__x000a__x000a_I'll make a few quick requests or you'll get an error and not be able to use my service this morning._x000a__x000a_I am currently having a I've followed the troubleshooting steps mentioned in the user manual, but the issue persists."/>
    <x v="2"/>
    <m/>
    <s v="Medium"/>
    <s v="Social media"/>
    <x v="5"/>
    <m/>
    <m/>
    <n v="826"/>
    <s v=""/>
    <s v="Kevin Harris"/>
    <x v="11"/>
    <x v="11"/>
    <x v="0"/>
    <s v=""/>
  </r>
  <r>
    <n v="827"/>
    <s v="Gabriel Bell"/>
    <s v="charlesgarcia@example.com"/>
    <n v="57"/>
    <s v="Female"/>
    <s v="Sony 4K HDR TV"/>
    <d v="2020-04-14T00:00:00"/>
    <x v="4"/>
    <s v="Delivery problem"/>
    <s v="I've forgotten my password for my {product_purchased} account, and the password reset option is not working. How can I recover my account? I rely heavily on my {product_purchased} for my daily tasks, and this issue is hindering my productivity."/>
    <x v="0"/>
    <m/>
    <s v="Medium"/>
    <s v="Chat"/>
    <x v="554"/>
    <m/>
    <m/>
    <n v="827"/>
    <s v=""/>
    <s v="Gabriel Bell"/>
    <x v="11"/>
    <x v="11"/>
    <x v="1"/>
    <s v=""/>
  </r>
  <r>
    <n v="828"/>
    <s v="Yolanda Gutierrez"/>
    <s v="kgarcia@example.com"/>
    <n v="19"/>
    <s v="Female"/>
    <s v="Garmin Forerunner"/>
    <d v="2021-04-11T00:00:00"/>
    <x v="3"/>
    <s v="Software bug"/>
    <s v="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
    <x v="1"/>
    <s v="Hour manager left rich pull hair."/>
    <s v="Low"/>
    <s v="Email"/>
    <x v="555"/>
    <d v="2023-06-01T00:05:42"/>
    <n v="4"/>
    <n v="828"/>
    <s v="Hour Manager Left Rich Pull Hair."/>
    <s v="Yolanda Gutierrez"/>
    <x v="11"/>
    <x v="11"/>
    <x v="0"/>
    <n v="-16.933333333348855"/>
  </r>
  <r>
    <n v="829"/>
    <s v="Alexandria Mendoza"/>
    <s v="jordankatelyn@example.com"/>
    <n v="47"/>
    <s v="Male"/>
    <s v="Google Nest"/>
    <d v="2021-07-01T00:00:00"/>
    <x v="1"/>
    <s v="Data loss"/>
    <s v="I'm having an issue with the {product_purchased}. Please assist._x000a__x000a_The {product_purchased} is the name the product is in the shop_x000a__x000a_The {product_purchased} is the name the I've tried clearing the cache and data for the {product_purchased} app, but the issue persists."/>
    <x v="0"/>
    <m/>
    <s v="High"/>
    <s v="Chat"/>
    <x v="556"/>
    <m/>
    <m/>
    <n v="829"/>
    <s v=""/>
    <s v="Alexandria Mendoza"/>
    <x v="2"/>
    <x v="2"/>
    <x v="0"/>
    <s v=""/>
  </r>
  <r>
    <n v="830"/>
    <s v="Cindy Cervantes"/>
    <s v="robertchavez@example.net"/>
    <n v="24"/>
    <s v="Female"/>
    <s v="Xbox"/>
    <d v="2020-02-01T00:00:00"/>
    <x v="4"/>
    <s v="Cancellation request"/>
    <s v="I'm having an issue with the {product_purchased}. Please assist. If you feel it is fine with me, please give it a try. But it may take 4-5 days until you can get this issue resolved once. As I'm worried that the issue might be hardware-related and might require repair or replacement."/>
    <x v="0"/>
    <m/>
    <s v="Critical"/>
    <s v="Email"/>
    <x v="557"/>
    <m/>
    <m/>
    <n v="830"/>
    <s v=""/>
    <s v="Cindy Cervantes"/>
    <x v="4"/>
    <x v="4"/>
    <x v="1"/>
    <s v=""/>
  </r>
  <r>
    <n v="831"/>
    <s v="Sarah Mills"/>
    <s v="sherri72@example.org"/>
    <n v="38"/>
    <s v="Male"/>
    <s v="Amazon Echo"/>
    <d v="2021-10-24T00:00:00"/>
    <x v="1"/>
    <s v="Display issue"/>
    <s v="I'm having an issue with the {product_purchased}. Please assist._x000a__x000a_[4] See also: &quot;Product Purchase Policy&quot;, &quot;VIP Service Options&quot;, and &quot;Customer Services&quot;._x000a__x000a_[5] Note: These two I've tried clearing the cache and data for the {product_purchased} app, but the issue persists."/>
    <x v="0"/>
    <m/>
    <s v="Critical"/>
    <s v="Chat"/>
    <x v="558"/>
    <m/>
    <m/>
    <n v="831"/>
    <s v=""/>
    <s v="Sarah Mills"/>
    <x v="7"/>
    <x v="7"/>
    <x v="0"/>
    <s v=""/>
  </r>
  <r>
    <n v="832"/>
    <s v="Donna Cunningham"/>
    <s v="willie09@example.net"/>
    <n v="38"/>
    <s v="Female"/>
    <s v="Microsoft Office"/>
    <d v="2020-05-17T00:00:00"/>
    <x v="4"/>
    <s v="Software bug"/>
    <s v="I'm having an issue with the {product_purchased}. Please assist. I've noticed that the issue occurs consistently when I use a specific feature or application on my {product_purchased}."/>
    <x v="2"/>
    <m/>
    <s v="Low"/>
    <s v="Chat"/>
    <x v="5"/>
    <m/>
    <m/>
    <n v="832"/>
    <s v=""/>
    <s v="Donna Cunningham"/>
    <x v="1"/>
    <x v="1"/>
    <x v="1"/>
    <s v=""/>
  </r>
  <r>
    <n v="833"/>
    <s v="Joshua Henderson"/>
    <s v="christianhoffman@example.org"/>
    <n v="60"/>
    <s v="Female"/>
    <s v="Nikon D"/>
    <d v="2020-11-24T00:00:00"/>
    <x v="0"/>
    <s v="Cancellation request"/>
    <s v="I'm having an issue with the {product_purchased}. Please assist. {product_purchased}._x000a__x000a_&quot;_x000a__x000a_&quot; This item is not available. &quot;_x000a__x000a_&quot; Item is not available. &quot;_x000a__x000a_&quot; Price I've followed the troubleshooting steps mentioned in the user manual, but the issue persists."/>
    <x v="2"/>
    <m/>
    <s v="High"/>
    <s v="Email"/>
    <x v="5"/>
    <m/>
    <m/>
    <n v="833"/>
    <s v=""/>
    <s v="Joshua Henderson"/>
    <x v="3"/>
    <x v="3"/>
    <x v="1"/>
    <s v=""/>
  </r>
  <r>
    <n v="834"/>
    <s v="Todd Edwards"/>
    <s v="qbanks@example.org"/>
    <n v="19"/>
    <s v="Male"/>
    <s v="Bose QuietComfort"/>
    <d v="2020-11-16T00:00:00"/>
    <x v="2"/>
    <s v="Peripheral compatibility"/>
    <s v="The {product_purchased} is unable to establish a stable internet connection. It keeps disconnecting intermittently. How can I troubleshoot this network problem?_x000a__x000a_What If I Don't Have An IP Address On My Home Router ( I'm worried that the issue might be hardware-related and might require repair or replacement."/>
    <x v="2"/>
    <m/>
    <s v="Medium"/>
    <s v="Phone"/>
    <x v="5"/>
    <m/>
    <m/>
    <n v="834"/>
    <s v=""/>
    <s v="Todd Edwards"/>
    <x v="3"/>
    <x v="3"/>
    <x v="1"/>
    <s v=""/>
  </r>
  <r>
    <n v="835"/>
    <s v="Alicia Bell"/>
    <s v="lmorales@example.com"/>
    <n v="21"/>
    <s v="Male"/>
    <s v="GoPro Hero"/>
    <d v="2021-02-26T00:00:00"/>
    <x v="4"/>
    <s v="Hardware issue"/>
    <s v="I'm having an issue with the {product_purchased}. Please assist._x000a__x000a_1:00 PM - 1:45 PM We would like to give to you this amazing gift at Christmas. We are sooo humbled by this gift I've reviewed the troubleshooting steps on the official support website, but they didn't resolve the problem."/>
    <x v="1"/>
    <s v="Building response reveal face shake knowledge."/>
    <s v="Critical"/>
    <s v="Chat"/>
    <x v="559"/>
    <d v="2023-06-01T11:26:52"/>
    <n v="4"/>
    <n v="835"/>
    <s v="Building Response Reveal Face Shake Knowledge."/>
    <s v="Alicia Bell"/>
    <x v="4"/>
    <x v="4"/>
    <x v="0"/>
    <n v="-9.6666666667442769"/>
  </r>
  <r>
    <n v="836"/>
    <s v="Michael Walters"/>
    <s v="brianwong@example.org"/>
    <n v="24"/>
    <s v="Female"/>
    <s v="Adobe Photoshop"/>
    <d v="2020-10-02T00:00:00"/>
    <x v="1"/>
    <s v="Peripheral compatibility"/>
    <s v="I'm having an issue with the {product_purchased}. Please assist. {Product_purchased}}: No. 2._x000a__x000a_3) The purchase of the product can be made at any time through the Internet or by you I need assistance as soon as possible because it's affecting my work and productivity."/>
    <x v="2"/>
    <m/>
    <s v="Critical"/>
    <s v="Social media"/>
    <x v="5"/>
    <m/>
    <m/>
    <n v="836"/>
    <s v=""/>
    <s v="Michael Walters"/>
    <x v="7"/>
    <x v="7"/>
    <x v="1"/>
    <s v=""/>
  </r>
  <r>
    <n v="837"/>
    <s v="Michael Garcia"/>
    <s v="tjensen@example.net"/>
    <n v="56"/>
    <s v="Female"/>
    <s v="Sony PlayStation"/>
    <d v="2021-04-06T00:00:00"/>
    <x v="2"/>
    <s v="Battery life"/>
    <s v="I'm having an issue with the {product_purchased}. Please assist._x000a__x000a_You've enabled the feature and your profile has been added to the store. To do this, click the profile button. Your profile will be updated when you I need assistance as soon as possible because it's affecting my work and productivity."/>
    <x v="2"/>
    <m/>
    <s v="Critical"/>
    <s v="Email"/>
    <x v="5"/>
    <m/>
    <m/>
    <n v="837"/>
    <s v=""/>
    <s v="Michael Garcia"/>
    <x v="11"/>
    <x v="11"/>
    <x v="0"/>
    <s v=""/>
  </r>
  <r>
    <n v="838"/>
    <s v="Keith Barker"/>
    <s v="uavery@example.net"/>
    <n v="43"/>
    <s v="Male"/>
    <s v="Amazon Echo"/>
    <d v="2021-05-10T00:00:00"/>
    <x v="1"/>
    <s v="Installation support"/>
    <s v="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
    <x v="0"/>
    <m/>
    <s v="Critical"/>
    <s v="Phone"/>
    <x v="560"/>
    <m/>
    <m/>
    <n v="838"/>
    <s v=""/>
    <s v="Keith Barker"/>
    <x v="1"/>
    <x v="1"/>
    <x v="0"/>
    <s v=""/>
  </r>
  <r>
    <n v="839"/>
    <s v="Daniel Maldonado"/>
    <s v="cassandracook@example.net"/>
    <n v="27"/>
    <s v="Female"/>
    <s v="Canon DSLR Camera"/>
    <d v="2021-05-12T00:00:00"/>
    <x v="2"/>
    <s v="Network problem"/>
    <s v="I'm having an issue with the {product_purchased}. Please assist. In the event you have never bought from this site, then the information here and the &quot;Cancel&quot; button have been replaced by &quot;Retain Seller Info&quot;. Cancel I've noticed a peculiar error message popping up on my {product_purchased} screen. It says '{error_message}'. What does it mean?"/>
    <x v="1"/>
    <s v="Create value lose indeed PM."/>
    <s v="Medium"/>
    <s v="Phone"/>
    <x v="561"/>
    <d v="2023-06-01T14:55:59"/>
    <n v="3"/>
    <n v="839"/>
    <s v="Create Value Lose Indeed Pm."/>
    <s v="Daniel Maldonado"/>
    <x v="1"/>
    <x v="1"/>
    <x v="0"/>
    <n v="-5.9666666665580124"/>
  </r>
  <r>
    <n v="840"/>
    <s v="Crystal Jones"/>
    <s v="jeremy40@example.com"/>
    <n v="40"/>
    <s v="Female"/>
    <s v="Adobe Photoshop"/>
    <d v="2020-11-13T00:00:00"/>
    <x v="2"/>
    <s v="Data loss"/>
    <s v="There seems to be a glitch in the {product_purchased} software. It freezes frequently, making it difficult to use. Can you please provide a solution? If so, why?_x000a__x000a_As we can see in the example below, I've checked for any available software updates for my {product_purchased}, but there are none."/>
    <x v="2"/>
    <m/>
    <s v="Medium"/>
    <s v="Email"/>
    <x v="5"/>
    <m/>
    <m/>
    <n v="840"/>
    <s v=""/>
    <s v="Crystal Jones"/>
    <x v="3"/>
    <x v="3"/>
    <x v="1"/>
    <s v=""/>
  </r>
  <r>
    <n v="841"/>
    <s v="Jennifer Foley"/>
    <s v="zsolis@example.net"/>
    <n v="70"/>
    <s v="Other"/>
    <s v="Nintendo Switch Pro Controller"/>
    <d v="2021-02-01T00:00:00"/>
    <x v="3"/>
    <s v="Product compatibility"/>
    <s v="I'm having an issue with the {product_purchased}. Please assist. I've tried different settings and configurations on my {product_purchased}, but the issue persists."/>
    <x v="1"/>
    <s v="Base political already east improve test speech."/>
    <s v="Critical"/>
    <s v="Phone"/>
    <x v="562"/>
    <d v="2023-06-01T13:07:00"/>
    <n v="5"/>
    <n v="841"/>
    <s v="Base Political Already East Improve Test Speech."/>
    <s v="Jennifer Foley"/>
    <x v="4"/>
    <x v="4"/>
    <x v="0"/>
    <n v="0.84999999997671694"/>
  </r>
  <r>
    <n v="842"/>
    <s v="Justin Mora"/>
    <s v="smorrow@example.org"/>
    <n v="40"/>
    <s v="Other"/>
    <s v="Philips Hue Lights"/>
    <d v="2020-01-06T00:00:00"/>
    <x v="2"/>
    <s v="Product recommendation"/>
    <s v="I'm unable to access my {product_purchased} account. It keeps displaying an 'Invalid Credentials' error, even though I'm using the correct login information. How can I regain access to my account?_x000a__x000a_The login I've tried clearing the cache and data for the {product_purchased} app, but the issue persists."/>
    <x v="2"/>
    <m/>
    <s v="Low"/>
    <s v="Chat"/>
    <x v="5"/>
    <m/>
    <m/>
    <n v="842"/>
    <s v=""/>
    <s v="Justin Mora"/>
    <x v="6"/>
    <x v="6"/>
    <x v="1"/>
    <s v=""/>
  </r>
  <r>
    <n v="843"/>
    <s v="Brandon Jenkins"/>
    <s v="eric63@example.com"/>
    <n v="27"/>
    <s v="Female"/>
    <s v="Nest Thermostat"/>
    <d v="2021-12-27T00:00:00"/>
    <x v="1"/>
    <s v="Hardware issue"/>
    <s v="I'm having an issue with the {product_purchased}. Please assist._x000a__x000a_When you're looking at the seller, there's a lot of information that you may see there. This isn't necessarily to blame, it's because it This problem started occurring after the recent software update. I haven't made any other changes to the device."/>
    <x v="0"/>
    <m/>
    <s v="Low"/>
    <s v="Email"/>
    <x v="563"/>
    <m/>
    <m/>
    <n v="843"/>
    <s v=""/>
    <s v="Brandon Jenkins"/>
    <x v="10"/>
    <x v="10"/>
    <x v="0"/>
    <s v=""/>
  </r>
  <r>
    <n v="844"/>
    <s v="Patricia Wilkins"/>
    <s v="fobrien@example.net"/>
    <n v="55"/>
    <s v="Female"/>
    <s v="Samsung Galaxy"/>
    <d v="2021-07-29T00:00:00"/>
    <x v="3"/>
    <s v="Cancellation request"/>
    <s v="I'm having an issue with the {product_purchased}. Please assist. (I'm having an issue with the [Product_purchased] and [Product_purchased], when they say they just need a customer rating I need assistance as soon as possible because it's affecting my work and productivity."/>
    <x v="2"/>
    <m/>
    <s v="High"/>
    <s v="Email"/>
    <x v="5"/>
    <m/>
    <m/>
    <n v="844"/>
    <s v=""/>
    <s v="Patricia Wilkins"/>
    <x v="2"/>
    <x v="2"/>
    <x v="0"/>
    <s v=""/>
  </r>
  <r>
    <n v="845"/>
    <s v="Robert Cardenas"/>
    <s v="jrichmond@example.com"/>
    <n v="28"/>
    <s v="Male"/>
    <s v="Microsoft Office"/>
    <d v="2021-05-26T00:00:00"/>
    <x v="4"/>
    <s v="Payment issue"/>
    <s v="I'm having an issue with the {product_purchased}. Please assist. I'm not sure if this issue is specific to my device or if others have reported similar problems."/>
    <x v="2"/>
    <m/>
    <s v="Low"/>
    <s v="Phone"/>
    <x v="5"/>
    <m/>
    <m/>
    <n v="845"/>
    <s v=""/>
    <s v="Robert Cardenas"/>
    <x v="1"/>
    <x v="1"/>
    <x v="0"/>
    <s v=""/>
  </r>
  <r>
    <n v="846"/>
    <s v="Patricia Wilson"/>
    <s v="badams@example.com"/>
    <n v="69"/>
    <s v="Female"/>
    <s v="Xbox"/>
    <d v="2021-03-12T00:00:00"/>
    <x v="2"/>
    <s v="Network problem"/>
    <s v="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
    <x v="0"/>
    <m/>
    <s v="Low"/>
    <s v="Social media"/>
    <x v="564"/>
    <m/>
    <m/>
    <n v="846"/>
    <s v=""/>
    <s v="Patricia Wilson"/>
    <x v="0"/>
    <x v="0"/>
    <x v="0"/>
    <s v=""/>
  </r>
  <r>
    <n v="847"/>
    <s v="Mathew Russo"/>
    <s v="ericadennis@example.org"/>
    <n v="49"/>
    <s v="Female"/>
    <s v="Autodesk AutoCAD"/>
    <d v="2020-01-22T00:00:00"/>
    <x v="1"/>
    <s v="Product compatibility"/>
    <s v="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
    <x v="1"/>
    <s v="Newspaper past prove your various sound ahead."/>
    <s v="High"/>
    <s v="Phone"/>
    <x v="565"/>
    <d v="2023-06-01T04:15:08"/>
    <n v="4"/>
    <n v="847"/>
    <s v="Newspaper Past Prove Your Various Sound Ahead."/>
    <s v="Mathew Russo"/>
    <x v="6"/>
    <x v="6"/>
    <x v="1"/>
    <n v="2.9000000000232831"/>
  </r>
  <r>
    <n v="848"/>
    <s v="Gregory Lee"/>
    <s v="fmoreno@example.net"/>
    <n v="52"/>
    <s v="Other"/>
    <s v="Fitbit Versa Smartwatch"/>
    <d v="2021-08-29T00:00:00"/>
    <x v="0"/>
    <s v="Product recommendation"/>
    <s v="I've encountered a data loss issue with my {product_purchased}. All the files and documents seem to have disappeared. Can you guide me on how to retrieve them?_x000a__x000a__x000a_Sorry!_x000a__x000a_Please wait 15 seconds for the request to I've tried different settings and configurations on my {product_purchased}, but the issue persists."/>
    <x v="0"/>
    <m/>
    <s v="Low"/>
    <s v="Chat"/>
    <x v="566"/>
    <m/>
    <m/>
    <n v="848"/>
    <s v=""/>
    <s v="Gregory Lee"/>
    <x v="5"/>
    <x v="5"/>
    <x v="0"/>
    <s v=""/>
  </r>
  <r>
    <n v="849"/>
    <s v="Gloria Peck"/>
    <s v="usolis@example.com"/>
    <n v="61"/>
    <s v="Other"/>
    <s v="iPhone"/>
    <d v="2020-07-26T00:00:00"/>
    <x v="3"/>
    <s v="Peripheral compatibility"/>
    <s v="I'm having an issue with the {product_purchased}. Please assist. &lt;script src=&quot;../libs/products/touches/touches.js&quot;&gt;&lt;/script&gt;_x000a__x000a_If we make our &quot;instructions&quot; I've noticed that the issue occurs consistently when I use a specific feature or application on my {product_purchased}."/>
    <x v="0"/>
    <m/>
    <s v="Medium"/>
    <s v="Chat"/>
    <x v="567"/>
    <m/>
    <m/>
    <n v="849"/>
    <s v=""/>
    <s v="Gloria Peck"/>
    <x v="2"/>
    <x v="2"/>
    <x v="1"/>
    <s v=""/>
  </r>
  <r>
    <n v="850"/>
    <s v="Mallory Hill"/>
    <s v="lrodgers@example.org"/>
    <n v="22"/>
    <s v="Male"/>
    <s v="Lenovo ThinkPad"/>
    <d v="2020-10-13T00:00:00"/>
    <x v="2"/>
    <s v="Refund request"/>
    <s v="I'm having an issue with the {product_purchased}. Please assist. I'm not sure it's possible to fix this without a warranty. Thank you for understanding._x000a__x000a__x000a_If it's the case that is my fault my friend's I'm using the original charger that came with my {product_purchased}, but it's not charging properly."/>
    <x v="2"/>
    <m/>
    <s v="Critical"/>
    <s v="Email"/>
    <x v="5"/>
    <m/>
    <m/>
    <n v="850"/>
    <s v=""/>
    <s v="Mallory Hill"/>
    <x v="7"/>
    <x v="7"/>
    <x v="1"/>
    <s v=""/>
  </r>
  <r>
    <n v="851"/>
    <s v="Deborah Tanner"/>
    <s v="ccoleman@example.net"/>
    <n v="53"/>
    <s v="Female"/>
    <s v="Fitbit Versa Smartwatch"/>
    <d v="2020-01-18T00:00:00"/>
    <x v="4"/>
    <s v="Display issue"/>
    <s v="I'm having an issue with the {product_purchased}. Please assist. I've noticed a peculiar error message popping up on my {product_purchased} screen. It says '{error_message}'. What does it mean?"/>
    <x v="1"/>
    <s v="Factor strategy hit."/>
    <s v="Low"/>
    <s v="Email"/>
    <x v="568"/>
    <d v="2023-06-01T16:40:13"/>
    <n v="1"/>
    <n v="851"/>
    <s v="Factor Strategy Hit."/>
    <s v="Deborah Tanner"/>
    <x v="6"/>
    <x v="6"/>
    <x v="1"/>
    <n v="2.53333333338378"/>
  </r>
  <r>
    <n v="852"/>
    <s v="Martha Lozano"/>
    <s v="lopezerica@example.com"/>
    <n v="22"/>
    <s v="Male"/>
    <s v="Philips Hue Lights"/>
    <d v="2020-09-18T00:00:00"/>
    <x v="2"/>
    <s v="Software bug"/>
    <s v="I'm having an issue with the {product_purchased}. Please assist._x000a__x000a_&lt;div id=&quot;category5&quot;&gt; &lt;label for=&quot;colors&quot;&gt;1&lt;/label&gt; &lt;select name=&quot;colors&quot; class=&quot;colors&quot;&gt; &lt; I've tried clearing the cache and data for the {product_purchased} app, but the issue persists."/>
    <x v="0"/>
    <m/>
    <s v="Low"/>
    <s v="Email"/>
    <x v="569"/>
    <m/>
    <m/>
    <n v="852"/>
    <s v=""/>
    <s v="Martha Lozano"/>
    <x v="9"/>
    <x v="9"/>
    <x v="1"/>
    <s v=""/>
  </r>
  <r>
    <n v="853"/>
    <s v="Luis Barton"/>
    <s v="dstrickland@example.org"/>
    <n v="29"/>
    <s v="Female"/>
    <s v="Sony 4K HDR TV"/>
    <d v="2021-10-03T00:00:00"/>
    <x v="4"/>
    <s v="Display issue"/>
    <s v="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
    <x v="1"/>
    <s v="Thank name child goal set media toward."/>
    <s v="Medium"/>
    <s v="Email"/>
    <x v="570"/>
    <d v="2023-06-01T07:17:15"/>
    <n v="5"/>
    <n v="853"/>
    <s v="Thank Name Child Goal Set Media Toward."/>
    <s v="Luis Barton"/>
    <x v="7"/>
    <x v="7"/>
    <x v="0"/>
    <n v="3.2333333332207985"/>
  </r>
  <r>
    <n v="854"/>
    <s v="Jennifer Herring"/>
    <s v="danielfoster@example.com"/>
    <n v="64"/>
    <s v="Female"/>
    <s v="Canon EOS"/>
    <d v="2020-07-05T00:00:00"/>
    <x v="2"/>
    <s v="Product compatibility"/>
    <s v="I'm having an issue with the {product_purchased}. Please assist. :) I've already contacted customer support multiple times, but the issue remains unresolved."/>
    <x v="0"/>
    <m/>
    <s v="Medium"/>
    <s v="Social media"/>
    <x v="571"/>
    <m/>
    <m/>
    <n v="854"/>
    <s v=""/>
    <s v="Jennifer Herring"/>
    <x v="2"/>
    <x v="2"/>
    <x v="1"/>
    <s v=""/>
  </r>
  <r>
    <n v="855"/>
    <s v="Anna Miller"/>
    <s v="michelle37@example.net"/>
    <n v="69"/>
    <s v="Female"/>
    <s v="Nest Thermostat"/>
    <d v="2020-11-09T00:00:00"/>
    <x v="1"/>
    <s v="Battery life"/>
    <s v="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
    <x v="1"/>
    <s v="His especially resource art glass responsibility."/>
    <s v="High"/>
    <s v="Social media"/>
    <x v="572"/>
    <d v="2023-06-01T02:55:16"/>
    <n v="3"/>
    <n v="855"/>
    <s v="His Especially Resource Art Glass Responsibility."/>
    <s v="Anna Miller"/>
    <x v="3"/>
    <x v="3"/>
    <x v="1"/>
    <n v="-17.316666666534729"/>
  </r>
  <r>
    <n v="856"/>
    <s v="Michael Jones"/>
    <s v="ulawson@example.net"/>
    <n v="67"/>
    <s v="Female"/>
    <s v="iPhone"/>
    <d v="2021-11-10T00:00:00"/>
    <x v="1"/>
    <s v="Installation support"/>
    <s v="I'm having an issue with the {product_purchased}. Please assist. $7.00 0 20.00_x000a__x000a_Product Reviewed by: I'm having an issue with the {product_purchased}. Please assist. 10 This problem started occurring after the recent software update. I haven't made any other changes to the device."/>
    <x v="1"/>
    <s v="Begin section perform radio officer hand past."/>
    <s v="High"/>
    <s v="Social media"/>
    <x v="573"/>
    <d v="2023-06-01T19:38:18"/>
    <n v="2"/>
    <n v="856"/>
    <s v="Begin Section Perform Radio Officer Hand Past."/>
    <s v="Michael Jones"/>
    <x v="3"/>
    <x v="3"/>
    <x v="0"/>
    <n v="2.5166666666627862"/>
  </r>
  <r>
    <n v="857"/>
    <s v="Lori Torres"/>
    <s v="ylarsen@example.com"/>
    <n v="55"/>
    <s v="Female"/>
    <s v="Sony PlayStation"/>
    <d v="2020-06-04T00:00:00"/>
    <x v="1"/>
    <s v="Display issue"/>
    <s v="I'm having an issue with the {product_purchased}. Please assist. &lt;3 This includes all existing purchases._x000a__x000a_If you have a product in your database but not already listed, please enable all this in your browser and allow it I'm worried that the issue might be hardware-related and might require repair or replacement."/>
    <x v="0"/>
    <m/>
    <s v="High"/>
    <s v="Phone"/>
    <x v="574"/>
    <m/>
    <m/>
    <n v="857"/>
    <s v=""/>
    <s v="Lori Torres"/>
    <x v="8"/>
    <x v="8"/>
    <x v="1"/>
    <s v=""/>
  </r>
  <r>
    <n v="858"/>
    <s v="Robert Oneal"/>
    <s v="andrew67@example.org"/>
    <n v="52"/>
    <s v="Other"/>
    <s v="Roomba Robot Vacuum"/>
    <d v="2020-09-02T00:00:00"/>
    <x v="3"/>
    <s v="Payment issue"/>
    <s v="I'm having an issue with the {product_purchased}. Please assist._x000a__x000a_As a side note, if you've received your product while ordering or when making a product description change, you are not obligated to disclose what is going on I've noticed a peculiar error message popping up on my {product_purchased} screen. It says '{error_message}'. What does it mean?"/>
    <x v="1"/>
    <s v="Prove girl feel fall carry."/>
    <s v="Medium"/>
    <s v="Phone"/>
    <x v="575"/>
    <d v="2023-06-01T05:25:22"/>
    <n v="5"/>
    <n v="858"/>
    <s v="Prove Girl Feel Fall Carry."/>
    <s v="Robert Oneal"/>
    <x v="9"/>
    <x v="9"/>
    <x v="1"/>
    <n v="-7.5999999999767169"/>
  </r>
  <r>
    <n v="859"/>
    <s v="Jeff Wilkinson"/>
    <s v="jonathan72@example.org"/>
    <n v="26"/>
    <s v="Other"/>
    <s v="GoPro Action Camera"/>
    <d v="2021-06-08T00:00:00"/>
    <x v="3"/>
    <s v="Product setup"/>
    <s v="I'm having an issue with the {product_purchased}. Please assist. If there's a reason for this, go with the refund code. I've performed a factory reset on my {product_purchased}, hoping it would resolve the problem, but it didn't help."/>
    <x v="2"/>
    <m/>
    <s v="Critical"/>
    <s v="Social media"/>
    <x v="5"/>
    <m/>
    <m/>
    <n v="859"/>
    <s v=""/>
    <s v="Jeff Wilkinson"/>
    <x v="8"/>
    <x v="8"/>
    <x v="0"/>
    <s v=""/>
  </r>
  <r>
    <n v="860"/>
    <s v="Phillip Good"/>
    <s v="jeremy47@example.org"/>
    <n v="34"/>
    <s v="Female"/>
    <s v="Google Pixel"/>
    <d v="2020-11-25T00:00:00"/>
    <x v="2"/>
    <s v="Hardware issue"/>
    <s v="I'm having an issue with the {product_purchased}. Please assist._x000a__x000a_For the {product_purchased} I can give a small increase._x000a__x000a_If it is too small it may disappear. Please help me. I'm concerned about the security of my {product_purchased} and would like to ensure that my data is safe."/>
    <x v="0"/>
    <m/>
    <s v="Medium"/>
    <s v="Email"/>
    <x v="576"/>
    <m/>
    <m/>
    <n v="860"/>
    <s v=""/>
    <s v="Phillip Good"/>
    <x v="3"/>
    <x v="3"/>
    <x v="1"/>
    <s v=""/>
  </r>
  <r>
    <n v="861"/>
    <s v="Anna Robertson"/>
    <s v="jacqueline99@example.com"/>
    <n v="43"/>
    <s v="Other"/>
    <s v="Bose QuietComfort"/>
    <d v="2021-02-21T00:00:00"/>
    <x v="1"/>
    <s v="Data loss"/>
    <s v="I'm having an issue with the {product_purchased}. Please assist. In the meantime I have a new product that has been purchased._x000a__x000a_A couple of days later the second person in line said &quot;Why are you late? That I've noticed a peculiar error message popping up on my {product_purchased} screen. It says '{error_message}'. What does it mean?"/>
    <x v="0"/>
    <m/>
    <s v="High"/>
    <s v="Chat"/>
    <x v="577"/>
    <m/>
    <m/>
    <n v="861"/>
    <s v=""/>
    <s v="Anna Robertson"/>
    <x v="4"/>
    <x v="4"/>
    <x v="0"/>
    <s v=""/>
  </r>
  <r>
    <n v="862"/>
    <s v="Ricky Green"/>
    <s v="clarence80@example.net"/>
    <n v="25"/>
    <s v="Other"/>
    <s v="GoPro Hero"/>
    <d v="2020-01-10T00:00:00"/>
    <x v="4"/>
    <s v="Display issue"/>
    <s v="I'm having an issue with the {product_purchased}. Please assist._x000a__x000a_The manufacturer of the product will be notified after your order has been delivered. Please assist! I'm unable to find the option to perform the desired action in the {product_purchased}. Could you please guide me through the steps?"/>
    <x v="1"/>
    <s v="Mean education test next movie threat American say."/>
    <s v="Medium"/>
    <s v="Social media"/>
    <x v="578"/>
    <d v="2023-06-01T13:07:27"/>
    <n v="3"/>
    <n v="862"/>
    <s v="Mean Education Test Next Movie Threat American Say."/>
    <s v="Ricky Green"/>
    <x v="6"/>
    <x v="6"/>
    <x v="1"/>
    <n v="8.8833333333022892"/>
  </r>
  <r>
    <n v="863"/>
    <s v="Sandra Charles"/>
    <s v="cynthiahunter@example.net"/>
    <n v="23"/>
    <s v="Other"/>
    <s v="Nest Thermostat"/>
    <d v="2021-01-18T00:00:00"/>
    <x v="4"/>
    <s v="Account access"/>
    <s v="I'm having trouble connecting my {product_purchased} to my home Wi-Fi network. It doesn't detect any networks, although other devices are connecting fine. What can be done to resolve this issue?_x000a__x000a_My network is fine I've already contacted customer support multiple times, but the issue remains unresolved."/>
    <x v="1"/>
    <s v="Wonder reflect back experience defense go travel."/>
    <s v="Low"/>
    <s v="Email"/>
    <x v="579"/>
    <d v="2023-06-01T14:43:28"/>
    <n v="2"/>
    <n v="863"/>
    <s v="Wonder Reflect Back Experience Defense Go Travel."/>
    <s v="Sandra Charles"/>
    <x v="6"/>
    <x v="6"/>
    <x v="0"/>
    <n v="11.333333333430346"/>
  </r>
  <r>
    <n v="864"/>
    <s v="Emily Smith"/>
    <s v="fnguyen@example.org"/>
    <n v="26"/>
    <s v="Female"/>
    <s v="Canon EOS"/>
    <d v="2021-10-24T00:00:00"/>
    <x v="0"/>
    <s v="Product compatibility"/>
    <s v="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
    <x v="1"/>
    <s v="Both six mention guy product."/>
    <s v="Medium"/>
    <s v="Chat"/>
    <x v="580"/>
    <d v="2023-06-01T04:12:29"/>
    <n v="1"/>
    <n v="864"/>
    <s v="Both Six Mention Guy Product."/>
    <s v="Emily Smith"/>
    <x v="7"/>
    <x v="7"/>
    <x v="0"/>
    <n v="-17.616666666639503"/>
  </r>
  <r>
    <n v="865"/>
    <s v="Donna Barker"/>
    <s v="erica71@example.com"/>
    <n v="69"/>
    <s v="Male"/>
    <s v="Bose QuietComfort"/>
    <d v="2021-12-11T00:00:00"/>
    <x v="1"/>
    <s v="Delivery problem"/>
    <s v="I'm having an issue with the {product_purchased}. Please assist. */_x000a__x000a_@Override I've followed the troubleshooting steps mentioned in the user manual, but the issue persists."/>
    <x v="2"/>
    <m/>
    <s v="High"/>
    <s v="Phone"/>
    <x v="5"/>
    <m/>
    <m/>
    <n v="865"/>
    <s v=""/>
    <s v="Donna Barker"/>
    <x v="10"/>
    <x v="10"/>
    <x v="0"/>
    <s v=""/>
  </r>
  <r>
    <n v="866"/>
    <s v="Nathan Williams"/>
    <s v="ronald60@example.org"/>
    <n v="30"/>
    <s v="Female"/>
    <s v="Asus ROG"/>
    <d v="2020-03-10T00:00:00"/>
    <x v="2"/>
    <s v="Refund request"/>
    <s v="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
    <x v="1"/>
    <s v="Specific until sit organization artist little human spring."/>
    <s v="High"/>
    <s v="Phone"/>
    <x v="581"/>
    <d v="2023-06-01T12:14:30"/>
    <n v="5"/>
    <n v="866"/>
    <s v="Specific Until Sit Organization Artist Little Human Spring."/>
    <s v="Nathan Williams"/>
    <x v="0"/>
    <x v="0"/>
    <x v="1"/>
    <n v="12.18333333323244"/>
  </r>
  <r>
    <n v="867"/>
    <s v="Anna Gallegos"/>
    <s v="elizabethford@example.com"/>
    <n v="33"/>
    <s v="Male"/>
    <s v="Canon DSLR Camera"/>
    <d v="2020-05-09T00:00:00"/>
    <x v="4"/>
    <s v="Hardware issue"/>
    <s v="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
    <x v="1"/>
    <s v="Not yes meet check help every."/>
    <s v="Critical"/>
    <s v="Chat"/>
    <x v="582"/>
    <d v="2023-06-01T04:34:32"/>
    <n v="3"/>
    <n v="867"/>
    <s v="Not Yes Meet Check Help Every."/>
    <s v="Anna Gallegos"/>
    <x v="1"/>
    <x v="1"/>
    <x v="1"/>
    <n v="3.7833333334419876"/>
  </r>
  <r>
    <n v="868"/>
    <s v="Colton Carson"/>
    <s v="greentina@example.com"/>
    <n v="56"/>
    <s v="Other"/>
    <s v="Canon DSLR Camera"/>
    <d v="2020-01-20T00:00:00"/>
    <x v="3"/>
    <s v="Data loss"/>
    <s v="I'm having an issue with the {product_purchased}. Please assist._x000a__x000a_If there are other issues, please contact me. Sorry I've performed a factory reset on my {product_purchased}, hoping it would resolve the problem, but it didn't help."/>
    <x v="0"/>
    <m/>
    <s v="Low"/>
    <s v="Social media"/>
    <x v="583"/>
    <m/>
    <m/>
    <n v="868"/>
    <s v=""/>
    <s v="Colton Carson"/>
    <x v="6"/>
    <x v="6"/>
    <x v="1"/>
    <s v=""/>
  </r>
  <r>
    <n v="869"/>
    <s v="Jacob James"/>
    <s v="jonathan60@example.org"/>
    <n v="65"/>
    <s v="Other"/>
    <s v="Dyson Vacuum Cleaner"/>
    <d v="2021-03-17T00:00:00"/>
    <x v="2"/>
    <s v="Product compatibility"/>
    <s v="I'm having an issue with the {product_purchased}. Please assist. Thank you._x000a__x000a_I'm having an issue with the {product_purchased}. Please assist. Thank you._x000a__x000a_I'm having an issue with I'm concerned about the security of my {product_purchased} and would like to ensure that my data is safe."/>
    <x v="0"/>
    <m/>
    <s v="Critical"/>
    <s v="Phone"/>
    <x v="584"/>
    <m/>
    <m/>
    <n v="869"/>
    <s v=""/>
    <s v="Jacob James"/>
    <x v="0"/>
    <x v="0"/>
    <x v="0"/>
    <s v=""/>
  </r>
  <r>
    <n v="870"/>
    <s v="Wendy Bowman MD"/>
    <s v="wandabarnes@example.org"/>
    <n v="65"/>
    <s v="Female"/>
    <s v="Dyson Vacuum Cleaner"/>
    <d v="2020-12-10T00:00:00"/>
    <x v="4"/>
    <s v="Software bug"/>
    <s v="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
    <x v="0"/>
    <m/>
    <s v="Low"/>
    <s v="Chat"/>
    <x v="585"/>
    <m/>
    <m/>
    <n v="870"/>
    <s v=""/>
    <s v="Wendy Bowman MD"/>
    <x v="10"/>
    <x v="10"/>
    <x v="1"/>
    <s v=""/>
  </r>
  <r>
    <n v="871"/>
    <s v="Sean Allen"/>
    <s v="efletcher@example.net"/>
    <n v="49"/>
    <s v="Male"/>
    <s v="Nikon D"/>
    <d v="2021-06-05T00:00:00"/>
    <x v="0"/>
    <s v="Refund request"/>
    <s v="I'm having an issue with the {product_purchased}. Please assist._x000a__x000a_0_x000a__x000a_0_x000a__x000a_1_x000a__x000a_4_x000a__x000a__x000a_All prices are for the same item._x000a__x000a_$34.95 I've reviewed the troubleshooting steps on the official support website, but they didn't resolve the problem."/>
    <x v="2"/>
    <m/>
    <s v="Critical"/>
    <s v="Email"/>
    <x v="5"/>
    <m/>
    <m/>
    <n v="871"/>
    <s v=""/>
    <s v="Sean Allen"/>
    <x v="8"/>
    <x v="8"/>
    <x v="0"/>
    <s v=""/>
  </r>
  <r>
    <n v="872"/>
    <s v="Anthony Adams"/>
    <s v="lmalone@example.com"/>
    <n v="25"/>
    <s v="Male"/>
    <s v="Amazon Echo"/>
    <d v="2020-09-10T00:00:00"/>
    <x v="1"/>
    <s v="Cancellation request"/>
    <s v="I'm having an issue with the {product_purchased}. Please assist. This problem started occurring after the recent software update. I haven't made any other changes to the device."/>
    <x v="0"/>
    <m/>
    <s v="Low"/>
    <s v="Email"/>
    <x v="586"/>
    <m/>
    <m/>
    <n v="872"/>
    <s v=""/>
    <s v="Anthony Adams"/>
    <x v="9"/>
    <x v="9"/>
    <x v="1"/>
    <s v=""/>
  </r>
  <r>
    <n v="873"/>
    <s v="David Osborne"/>
    <s v="ashleyallison@example.net"/>
    <n v="64"/>
    <s v="Female"/>
    <s v="Philips Hue Lights"/>
    <d v="2021-12-29T00:00:00"/>
    <x v="0"/>
    <s v="Peripheral compatibility"/>
    <s v="I'm having an issue with the {product_purchased}. Please assist._x000a__x000a_Inappropriate content_x000a__x000a_We believe the community is best served by telling jokes. By adding them to this page, please feel free to express your opinion with I'm unable to find the option to perform the desired action in the {product_purchased}. Could you please guide me through the steps?"/>
    <x v="0"/>
    <m/>
    <s v="Low"/>
    <s v="Phone"/>
    <x v="587"/>
    <m/>
    <m/>
    <n v="873"/>
    <s v=""/>
    <s v="David Osborne"/>
    <x v="10"/>
    <x v="10"/>
    <x v="0"/>
    <s v=""/>
  </r>
  <r>
    <n v="874"/>
    <s v="Tamara Mason"/>
    <s v="allengary@example.org"/>
    <n v="64"/>
    <s v="Other"/>
    <s v="HP Pavilion"/>
    <d v="2021-07-03T00:00:00"/>
    <x v="0"/>
    <s v="Refund request"/>
    <s v="I'm having an issue with the {product_purchased}. Please assist. Please update your purchase. Please, if possible, update your name on the new order page within the checkout link._x000a__x000a_The product number (5), it may I've already contacted customer support multiple times, but the issue remains unresolved."/>
    <x v="0"/>
    <m/>
    <s v="Medium"/>
    <s v="Email"/>
    <x v="588"/>
    <m/>
    <m/>
    <n v="874"/>
    <s v=""/>
    <s v="Tamara Mason"/>
    <x v="2"/>
    <x v="2"/>
    <x v="0"/>
    <s v=""/>
  </r>
  <r>
    <n v="875"/>
    <s v="Michael Walker"/>
    <s v="browngerald@example.net"/>
    <n v="27"/>
    <s v="Other"/>
    <s v="iPhone"/>
    <d v="2021-06-30T00:00:00"/>
    <x v="3"/>
    <s v="Refund request"/>
    <s v="I'm having an issue with the {product_purchased}. Please assist._x000a__x000a_(3) Remove the {product_purchased} in a manner that prevents the merchant from withdrawing funds. This includes but is not limited to a I've tried different settings and configurations on my {product_purchased}, but the issue persists."/>
    <x v="2"/>
    <m/>
    <s v="High"/>
    <s v="Chat"/>
    <x v="5"/>
    <m/>
    <m/>
    <n v="875"/>
    <s v=""/>
    <s v="Michael Walker"/>
    <x v="8"/>
    <x v="8"/>
    <x v="0"/>
    <s v=""/>
  </r>
  <r>
    <n v="876"/>
    <s v="Michael Howell"/>
    <s v="rotherika@example.net"/>
    <n v="48"/>
    <s v="Female"/>
    <s v="Bose QuietComfort"/>
    <d v="2021-02-14T00:00:00"/>
    <x v="2"/>
    <s v="Product recommendation"/>
    <s v="I'm having an issue with the {product_purchased}. Please assist. If you have a product we want to add to our list, please report it to support@sweden.com._x000a__x000a_Sweden has strict national law on This problem started occurring after the recent software update. I haven't made any other changes to the device."/>
    <x v="1"/>
    <s v="Performance assume miss sport full science."/>
    <s v="Medium"/>
    <s v="Phone"/>
    <x v="589"/>
    <d v="2023-06-01T19:26:44"/>
    <n v="3"/>
    <n v="876"/>
    <s v="Performance Assume Miss Sport Full Science."/>
    <s v="Michael Howell"/>
    <x v="4"/>
    <x v="4"/>
    <x v="0"/>
    <n v="4.1166666666395031"/>
  </r>
  <r>
    <n v="877"/>
    <s v="Kenneth White"/>
    <s v="wjacobson@example.net"/>
    <n v="45"/>
    <s v="Other"/>
    <s v="Adobe Photoshop"/>
    <d v="2021-01-14T00:00:00"/>
    <x v="0"/>
    <s v="Payment issue"/>
    <s v="I'm having an issue with the {product_purchased}. Please assist._x000a__x000a_&quot;_x000a__x000a_// http://www.dota2.com/support/viewtopic.php?f=14&amp;t=4639&amp;msg I'm using the original charger that came with my {product_purchased}, but it's not charging properly."/>
    <x v="1"/>
    <s v="Window we effect daughter."/>
    <s v="High"/>
    <s v="Phone"/>
    <x v="590"/>
    <d v="2023-06-01T15:14:46"/>
    <n v="5"/>
    <n v="877"/>
    <s v="Window We Effect Daughter."/>
    <s v="Kenneth White"/>
    <x v="6"/>
    <x v="6"/>
    <x v="0"/>
    <n v="-0.96666666649980471"/>
  </r>
  <r>
    <n v="878"/>
    <s v="Eric Patel"/>
    <s v="megan42@example.com"/>
    <n v="42"/>
    <s v="Female"/>
    <s v="Asus ROG"/>
    <d v="2021-10-18T00:00:00"/>
    <x v="0"/>
    <s v="Product recommendation"/>
    <s v="I'm having an issue with the {product_purchased}. Please assist._x000a__x000a_2) If for any reason this product fails to return your package without your express consent, you can return it at any time, provided that you have paid I need assistance as soon as possible because it's affecting my work and productivity."/>
    <x v="0"/>
    <m/>
    <s v="Medium"/>
    <s v="Social media"/>
    <x v="591"/>
    <m/>
    <m/>
    <n v="878"/>
    <s v=""/>
    <s v="Eric Patel"/>
    <x v="7"/>
    <x v="7"/>
    <x v="0"/>
    <s v=""/>
  </r>
  <r>
    <n v="879"/>
    <s v="Maria Glover"/>
    <s v="casey02@example.com"/>
    <n v="27"/>
    <s v="Female"/>
    <s v="Canon EOS"/>
    <d v="2020-03-23T00:00:00"/>
    <x v="1"/>
    <s v="Delivery problem"/>
    <s v="I'm having an issue with the {product_purchased}. Please assist._x000a__x000a_Product ID: 1413882 Product ID: 1413882 Date: 11 Mar 2013 Update Date: 11-Mar 2013 0:06:36 This problem started occurring after the recent software update. I haven't made any other changes to the device."/>
    <x v="2"/>
    <m/>
    <s v="Critical"/>
    <s v="Email"/>
    <x v="5"/>
    <m/>
    <m/>
    <n v="879"/>
    <s v=""/>
    <s v="Maria Glover"/>
    <x v="0"/>
    <x v="0"/>
    <x v="1"/>
    <s v=""/>
  </r>
  <r>
    <n v="880"/>
    <s v="Emma Fox"/>
    <s v="darrentaylor@example.net"/>
    <n v="29"/>
    <s v="Female"/>
    <s v="Amazon Kindle"/>
    <d v="2021-07-09T00:00:00"/>
    <x v="2"/>
    <s v="Data loss"/>
    <s v="I'm facing a problem with my {product_purchased}. The {product_purchased} is not turning on. It was working fine until yesterday, but now it doesn't respond._x000a__x000a_My first thought was to put it I'm experiencing this issue on multiple devices of the same model, so it seems to be a widespread problem."/>
    <x v="0"/>
    <m/>
    <s v="Medium"/>
    <s v="Social media"/>
    <x v="592"/>
    <m/>
    <m/>
    <n v="880"/>
    <s v=""/>
    <s v="Emma Fox"/>
    <x v="2"/>
    <x v="2"/>
    <x v="0"/>
    <s v=""/>
  </r>
  <r>
    <n v="881"/>
    <s v="Mathew Wade"/>
    <s v="stacylewis@example.org"/>
    <n v="19"/>
    <s v="Female"/>
    <s v="Apple AirPods"/>
    <d v="2020-12-24T00:00:00"/>
    <x v="1"/>
    <s v="Data loss"/>
    <s v="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
    <x v="1"/>
    <s v="Sea because capital wall must."/>
    <s v="High"/>
    <s v="Chat"/>
    <x v="9"/>
    <d v="2023-05-31T23:55:51"/>
    <n v="2"/>
    <n v="881"/>
    <s v="Sea Because Capital Wall Must."/>
    <s v="Mathew Wade"/>
    <x v="10"/>
    <x v="10"/>
    <x v="1"/>
    <n v="-12.166666666511446"/>
  </r>
  <r>
    <n v="882"/>
    <s v="Dustin Carter"/>
    <s v="philipblevins@example.com"/>
    <n v="30"/>
    <s v="Female"/>
    <s v="Xbox"/>
    <d v="2021-03-21T00:00:00"/>
    <x v="4"/>
    <s v="Product compatibility"/>
    <s v="I'm having an issue with the {product_purchased}. Please assist. We apologize for any inconvenience. But you are free to change this order without a refund. Thank you._x000a__x000a_Update: After getting back in touch with Loo I've already contacted customer support multiple times, but the issue remains unresolved."/>
    <x v="0"/>
    <m/>
    <s v="Low"/>
    <s v="Social media"/>
    <x v="593"/>
    <m/>
    <m/>
    <n v="882"/>
    <s v=""/>
    <s v="Dustin Carter"/>
    <x v="0"/>
    <x v="0"/>
    <x v="0"/>
    <s v=""/>
  </r>
  <r>
    <n v="883"/>
    <s v="Larry Glass"/>
    <s v="qsexton@example.com"/>
    <n v="62"/>
    <s v="Female"/>
    <s v="Nest Thermostat"/>
    <d v="2021-11-09T00:00:00"/>
    <x v="4"/>
    <s v="Hardware issue"/>
    <s v="I'm having an issue with the {product_purchased}. Please assist. I'm having an issue with the {product_purchased}. Please assist. I'm having an issue with the {product_purchased}. Please Casino I need assistance as soon as possible because it's affecting my work and productivity."/>
    <x v="0"/>
    <m/>
    <s v="Low"/>
    <s v="Email"/>
    <x v="594"/>
    <m/>
    <m/>
    <n v="883"/>
    <s v=""/>
    <s v="Larry Glass"/>
    <x v="3"/>
    <x v="3"/>
    <x v="0"/>
    <s v=""/>
  </r>
  <r>
    <n v="884"/>
    <s v="Jill Greene"/>
    <s v="ygibson@example.org"/>
    <n v="21"/>
    <s v="Male"/>
    <s v="Sony 4K HDR TV"/>
    <d v="2020-09-23T00:00:00"/>
    <x v="3"/>
    <s v="Product recommendation"/>
    <s v="I'm having an issue with the {product_purchased}. Please assist._x000a__x000a_*I also have several things causing to shutdown your system such as:_x000a__x000a_*My device is being installed on the remote controller:_x000a__x000a_*When I rely heavily on my {product_purchased} for my daily tasks, and this issue is hindering my productivity."/>
    <x v="1"/>
    <s v="Seek new whole teach yourself."/>
    <s v="Critical"/>
    <s v="Email"/>
    <x v="595"/>
    <d v="2023-06-01T11:28:56"/>
    <n v="4"/>
    <n v="884"/>
    <s v="Seek New Whole Teach Yourself."/>
    <s v="Jill Greene"/>
    <x v="9"/>
    <x v="9"/>
    <x v="1"/>
    <n v="1.7333333333954215"/>
  </r>
  <r>
    <n v="885"/>
    <s v="Nicole Smith"/>
    <s v="david78@example.org"/>
    <n v="29"/>
    <s v="Female"/>
    <s v="GoPro Action Camera"/>
    <d v="2021-05-13T00:00:00"/>
    <x v="0"/>
    <s v="Battery life"/>
    <s v="I'm having an issue with the {product_purchased}. Please assist. I've performed a factory reset on my {product_purchased}, hoping it would resolve the problem, but it didn't help."/>
    <x v="2"/>
    <m/>
    <s v="Low"/>
    <s v="Phone"/>
    <x v="5"/>
    <m/>
    <m/>
    <n v="885"/>
    <s v=""/>
    <s v="Nicole Smith"/>
    <x v="1"/>
    <x v="1"/>
    <x v="0"/>
    <s v=""/>
  </r>
  <r>
    <n v="886"/>
    <s v="Dustin Campbell"/>
    <s v="lmacdonald@example.com"/>
    <n v="53"/>
    <s v="Male"/>
    <s v="Microsoft Office"/>
    <d v="2021-12-10T00:00:00"/>
    <x v="4"/>
    <s v="Cancellation request"/>
    <s v="I'm having an issue with the {product_purchased}. Please assist._x000a__x000a_[14:03:15]SAY: Jell E. Donnit/Soviet_Sylvanian : Yeah, I dunno. I want a I've noticed a peculiar error message popping up on my {product_purchased} screen. It says '{error_message}'. What does it mean?"/>
    <x v="0"/>
    <m/>
    <s v="Low"/>
    <s v="Phone"/>
    <x v="596"/>
    <m/>
    <m/>
    <n v="886"/>
    <s v=""/>
    <s v="Dustin Campbell"/>
    <x v="10"/>
    <x v="10"/>
    <x v="0"/>
    <s v=""/>
  </r>
  <r>
    <n v="887"/>
    <s v="Tamara Fowler"/>
    <s v="travisburton@example.org"/>
    <n v="49"/>
    <s v="Other"/>
    <s v="Nest Thermostat"/>
    <d v="2021-10-26T00:00:00"/>
    <x v="4"/>
    <s v="Product setup"/>
    <s v="I'm having an issue with the {product_purchased}. Please assist._x000a__x000a_SUMMARY_x000a__x000a_This product uses the 'BMC' serial number in the description to identify you._x000a__x000a_Please report issues to: I'm experiencing this issue on multiple devices of the same model, so it seems to be a widespread problem."/>
    <x v="2"/>
    <m/>
    <s v="Medium"/>
    <s v="Email"/>
    <x v="5"/>
    <m/>
    <m/>
    <n v="887"/>
    <s v=""/>
    <s v="Tamara Fowler"/>
    <x v="7"/>
    <x v="7"/>
    <x v="0"/>
    <s v=""/>
  </r>
  <r>
    <n v="888"/>
    <s v="Eric Graves Jr."/>
    <s v="reginaldcarter@example.net"/>
    <n v="18"/>
    <s v="Female"/>
    <s v="Bose SoundLink Speaker"/>
    <d v="2021-11-27T00:00:00"/>
    <x v="1"/>
    <s v="Peripheral compatibility"/>
    <s v="I'm having an issue with the {product_purchased}. Please assist. Thank you._x000a__x000a__x000a_I'm using a {product_purchased}. Please assist. Thank you. http://cdn.glusi.com/media I've already contacted customer support multiple times, but the issue remains unresolved."/>
    <x v="1"/>
    <s v="Play trip employee guess."/>
    <s v="Critical"/>
    <s v="Phone"/>
    <x v="597"/>
    <d v="2023-06-01T11:41:02"/>
    <n v="5"/>
    <n v="888"/>
    <s v="Play Trip Employee Guess."/>
    <s v="Eric Graves Jr."/>
    <x v="3"/>
    <x v="3"/>
    <x v="0"/>
    <n v="-7.3833333333022892"/>
  </r>
  <r>
    <n v="889"/>
    <s v="Megan Henderson"/>
    <s v="michael20@example.net"/>
    <n v="24"/>
    <s v="Other"/>
    <s v="LG Washing Machine"/>
    <d v="2021-10-02T00:00:00"/>
    <x v="0"/>
    <s v="Refund request"/>
    <s v="I'm having an issue with the {product_purchased}. Please assist._x000a__x000a_Please enable Javascript to use the functionality you need to see this content. I've followed online tutorials and community forums to troubleshoot the issue, but no luck so far."/>
    <x v="2"/>
    <m/>
    <s v="Medium"/>
    <s v="Chat"/>
    <x v="5"/>
    <m/>
    <m/>
    <n v="889"/>
    <s v=""/>
    <s v="Megan Henderson"/>
    <x v="7"/>
    <x v="7"/>
    <x v="0"/>
    <s v=""/>
  </r>
  <r>
    <n v="890"/>
    <s v="Heather Curtis"/>
    <s v="christian99@example.com"/>
    <n v="37"/>
    <s v="Female"/>
    <s v="Sony Xperia"/>
    <d v="2021-03-01T00:00:00"/>
    <x v="0"/>
    <s v="Product setup"/>
    <s v="I'm encountering a software bug in the {product_purchased}. Whenever I try to perform a specific action, the application crashes. Are there any updates or fixes available?_x000a__x000a_Yes! There are additional fixes available, and they are all This problem started occurring after the recent software update. I haven't made any other changes to the device."/>
    <x v="1"/>
    <s v="Stage world among always mind but option."/>
    <s v="Low"/>
    <s v="Social media"/>
    <x v="598"/>
    <d v="2023-06-01T02:09:04"/>
    <n v="2"/>
    <n v="890"/>
    <s v="Stage World Among Always Mind But Option."/>
    <s v="Heather Curtis"/>
    <x v="0"/>
    <x v="0"/>
    <x v="0"/>
    <n v="-8.6500000000814907"/>
  </r>
  <r>
    <n v="891"/>
    <s v="Connie Steele"/>
    <s v="jramirez@example.net"/>
    <n v="40"/>
    <s v="Other"/>
    <s v="Nintendo Switch Pro Controller"/>
    <d v="2021-11-21T00:00:00"/>
    <x v="2"/>
    <s v="Cancellation request"/>
    <s v="I'm having an issue with the {product_purchased}. Please assist._x000a__x000a_Thanks,_x000a__x000a_Jeb_x000a__x000a_@jebj.yay_x000a__x000a_Thanks for your help,_x000a__x000a_Vincenzo_x000a__x000a_@ I've checked the device settings and made sure that everything is configured correctly."/>
    <x v="2"/>
    <m/>
    <s v="Critical"/>
    <s v="Social media"/>
    <x v="5"/>
    <m/>
    <m/>
    <n v="891"/>
    <s v=""/>
    <s v="Connie Steele"/>
    <x v="3"/>
    <x v="3"/>
    <x v="0"/>
    <s v=""/>
  </r>
  <r>
    <n v="892"/>
    <s v="Linda Mills"/>
    <s v="ttorres@example.org"/>
    <n v="19"/>
    <s v="Other"/>
    <s v="Nintendo Switch"/>
    <d v="2020-02-20T00:00:00"/>
    <x v="1"/>
    <s v="Battery life"/>
    <s v="My {product_purchased} crashed, and I lost all the data stored on it. Is there any way to recover the lost data?_x000a__x000a_Why were the devices damaged?_x000a__x000a_You didn't want the system to become damaged beyond I've checked for software updates, and my {product_purchased} is already running the latest version."/>
    <x v="2"/>
    <m/>
    <s v="Low"/>
    <s v="Phone"/>
    <x v="5"/>
    <m/>
    <m/>
    <n v="892"/>
    <s v=""/>
    <s v="Linda Mills"/>
    <x v="4"/>
    <x v="4"/>
    <x v="1"/>
    <s v=""/>
  </r>
  <r>
    <n v="893"/>
    <s v="Beth Steele"/>
    <s v="hannah56@example.org"/>
    <n v="33"/>
    <s v="Female"/>
    <s v="LG Washing Machine"/>
    <d v="2020-10-21T00:00:00"/>
    <x v="0"/>
    <s v="Software bug"/>
    <s v="I'm having an issue with the {product_purchased}. Please assist._x000a__x000a_If you have other cramped situations, contact your local office to work out a place to meet with someone._x000a__x000a_What do you think is in the best This problem started occurring after the recent software update. I haven't made any other changes to the device."/>
    <x v="1"/>
    <s v="Quite nothing should at baby check."/>
    <s v="Medium"/>
    <s v="Phone"/>
    <x v="599"/>
    <d v="2023-06-01T14:49:09"/>
    <n v="4"/>
    <n v="893"/>
    <s v="Quite Nothing Should At Baby Check."/>
    <s v="Beth Steele"/>
    <x v="7"/>
    <x v="7"/>
    <x v="1"/>
    <n v="13.833333333372138"/>
  </r>
  <r>
    <n v="894"/>
    <s v="Kara Mccarthy"/>
    <s v="cynthiastuart@example.net"/>
    <n v="19"/>
    <s v="Female"/>
    <s v="Dell XPS"/>
    <d v="2021-11-29T00:00:00"/>
    <x v="4"/>
    <s v="Account access"/>
    <s v="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
    <x v="2"/>
    <m/>
    <s v="Low"/>
    <s v="Social media"/>
    <x v="5"/>
    <m/>
    <m/>
    <n v="894"/>
    <s v=""/>
    <s v="Kara Mccarthy"/>
    <x v="3"/>
    <x v="3"/>
    <x v="0"/>
    <s v=""/>
  </r>
  <r>
    <n v="895"/>
    <s v="Wendy Snyder"/>
    <s v="tonyaallen@example.net"/>
    <n v="35"/>
    <s v="Other"/>
    <s v="Microsoft Surface"/>
    <d v="2020-03-29T00:00:00"/>
    <x v="4"/>
    <s v="Product setup"/>
    <s v="I'm having an issue with the {product_purchased}. Please assist. Thank you_x000a__x000a_12.12.2015 17:20:20 [0xf1c13fd57] No update on https://github.com/t This problem started occurring after the recent software update. I haven't made any other changes to the device."/>
    <x v="1"/>
    <s v="Left education with strong study morning cell."/>
    <s v="Critical"/>
    <s v="Phone"/>
    <x v="600"/>
    <d v="2023-06-01T21:39:12"/>
    <n v="2"/>
    <n v="895"/>
    <s v="Left Education With Strong Study Morning Cell."/>
    <s v="Wendy Snyder"/>
    <x v="0"/>
    <x v="0"/>
    <x v="1"/>
    <n v="2.9333333332906477"/>
  </r>
  <r>
    <n v="896"/>
    <s v="Shane Mata"/>
    <s v="usilva@example.com"/>
    <n v="69"/>
    <s v="Female"/>
    <s v="Sony Xperia"/>
    <d v="2020-12-12T00:00:00"/>
    <x v="1"/>
    <s v="Cancellation request"/>
    <s v="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
    <x v="1"/>
    <s v="Painting might ten spend rock drug."/>
    <s v="Low"/>
    <s v="Social media"/>
    <x v="601"/>
    <d v="2023-06-01T16:23:13"/>
    <n v="5"/>
    <n v="896"/>
    <s v="Painting Might Ten Spend Rock Drug."/>
    <s v="Shane Mata"/>
    <x v="10"/>
    <x v="10"/>
    <x v="1"/>
    <n v="-1.7666666666627862"/>
  </r>
  <r>
    <n v="897"/>
    <s v="Megan Thompson"/>
    <s v="johnsontyler@example.com"/>
    <n v="30"/>
    <s v="Other"/>
    <s v="Google Nest"/>
    <d v="2021-09-02T00:00:00"/>
    <x v="2"/>
    <s v="Data loss"/>
    <s v="I'm unable to access my {product_purchased} account. It keeps displaying an 'Invalid Credentials' error, even though I'm using the correct login information. How can I regain access to my account?_x000a__x000a_Once I I've checked for any available software updates for my {product_purchased}, but there are none."/>
    <x v="1"/>
    <s v="Could test team."/>
    <s v="High"/>
    <s v="Chat"/>
    <x v="602"/>
    <d v="2023-06-01T05:47:14"/>
    <n v="5"/>
    <n v="897"/>
    <s v="Could Test Team."/>
    <s v="Megan Thompson"/>
    <x v="9"/>
    <x v="9"/>
    <x v="0"/>
    <n v="-15.083333333255723"/>
  </r>
  <r>
    <n v="898"/>
    <s v="Karen Dudley"/>
    <s v="youngsteven@example.net"/>
    <n v="32"/>
    <s v="Male"/>
    <s v="Bose QuietComfort"/>
    <d v="2021-10-31T00:00:00"/>
    <x v="0"/>
    <s v="Network problem"/>
    <s v="I'm unable to access my {product_purchased} account. It keeps displaying an 'Invalid Credentials' error, even though I'm using the correct login information. How can I regain access to my account?_x000a__x000a_An automated I'm concerned about the security of my {product_purchased} and would like to ensure that my data is safe."/>
    <x v="1"/>
    <s v="Even who rate economy side save bar."/>
    <s v="Low"/>
    <s v="Phone"/>
    <x v="603"/>
    <d v="2023-06-01T16:22:14"/>
    <n v="4"/>
    <n v="898"/>
    <s v="Even Who Rate Economy Side Save Bar."/>
    <s v="Karen Dudley"/>
    <x v="7"/>
    <x v="7"/>
    <x v="0"/>
    <n v="0.63333333330228925"/>
  </r>
  <r>
    <n v="899"/>
    <s v="Ruben Lopez"/>
    <s v="carolynfigueroa@example.com"/>
    <n v="23"/>
    <s v="Male"/>
    <s v="Dell XPS"/>
    <d v="2021-05-06T00:00:00"/>
    <x v="4"/>
    <s v="Product recommendation"/>
    <s v="I'm having an issue with the {product_purchased}. Please assist._x000a__x000a_I can't use the {product_purchased for the &quot;Product #&quot; field for the &quot;Add New Product&quot;. Please assist._x000a__x000a_I I'm worried that the issue might be hardware-related and might require repair or replacement."/>
    <x v="2"/>
    <m/>
    <s v="Critical"/>
    <s v="Chat"/>
    <x v="5"/>
    <m/>
    <m/>
    <n v="899"/>
    <s v=""/>
    <s v="Ruben Lopez"/>
    <x v="1"/>
    <x v="1"/>
    <x v="0"/>
    <s v=""/>
  </r>
  <r>
    <n v="900"/>
    <s v="Jason Gonzalez"/>
    <s v="perezlisa@example.org"/>
    <n v="66"/>
    <s v="Other"/>
    <s v="Nest Thermostat"/>
    <d v="2021-04-30T00:00:00"/>
    <x v="1"/>
    <s v="Display issue"/>
    <s v="I've accidentally deleted important data from my {product_purchased}. Is there any way to recover the deleted files? I need them urgently. Please contact support. [size=4][/size]_x000a__x000a_[size=12][/size] This problem started occurring after the recent software update. I haven't made any other changes to the device."/>
    <x v="0"/>
    <m/>
    <s v="Medium"/>
    <s v="Social media"/>
    <x v="604"/>
    <m/>
    <m/>
    <n v="900"/>
    <s v=""/>
    <s v="Jason Gonzalez"/>
    <x v="11"/>
    <x v="11"/>
    <x v="0"/>
    <s v=""/>
  </r>
  <r>
    <n v="901"/>
    <s v="Seth Hale"/>
    <s v="keithhernandez@example.net"/>
    <n v="68"/>
    <s v="Male"/>
    <s v="Lenovo ThinkPad"/>
    <d v="2020-01-30T00:00:00"/>
    <x v="0"/>
    <s v="Display issue"/>
    <s v="I'm having an issue with the {product_purchased}. Please assist._x000a__x000a_I am having an issue with the {product_purchased}. Please assist._x000a__x000a_I am having an issue with the {product_purch I'm concerned about the security of my {product_purchased} and would like to ensure that my data is safe."/>
    <x v="2"/>
    <m/>
    <s v="High"/>
    <s v="Phone"/>
    <x v="5"/>
    <m/>
    <m/>
    <n v="901"/>
    <s v=""/>
    <s v="Seth Hale"/>
    <x v="6"/>
    <x v="6"/>
    <x v="1"/>
    <s v=""/>
  </r>
  <r>
    <n v="902"/>
    <s v="Jessica Parker"/>
    <s v="ryan65@example.com"/>
    <n v="22"/>
    <s v="Female"/>
    <s v="Samsung Galaxy"/>
    <d v="2020-11-14T00:00:00"/>
    <x v="2"/>
    <s v="Hardware issue"/>
    <s v="I'm having an issue with the {product_purchased}. Please assist. Thank you if you find this issue. :/_x000a__x000a_I've got a problem with the {product_purchased}. Please assist. Thank you if you I've already contacted customer support multiple times, but the issue remains unresolved."/>
    <x v="2"/>
    <m/>
    <s v="Low"/>
    <s v="Chat"/>
    <x v="5"/>
    <m/>
    <m/>
    <n v="902"/>
    <s v=""/>
    <s v="Jessica Parker"/>
    <x v="3"/>
    <x v="3"/>
    <x v="1"/>
    <s v=""/>
  </r>
  <r>
    <n v="903"/>
    <s v="Steven Martin"/>
    <s v="lindseypeters@example.net"/>
    <n v="51"/>
    <s v="Female"/>
    <s v="Dyson Vacuum Cleaner"/>
    <d v="2021-08-22T00:00:00"/>
    <x v="2"/>
    <s v="Hardware issue"/>
    <s v="I'm having an issue with the {product_purchased}. Please assist. &lt;/font&gt;&lt;/p&gt; &lt;p&gt;No. The product supplied does not have the name &quot;safer&quot; under the description.&lt;/p&gt;&lt;p&gt;The product supplied I've checked for any available software updates for my {product_purchased}, but there are none."/>
    <x v="0"/>
    <m/>
    <s v="Low"/>
    <s v="Chat"/>
    <x v="605"/>
    <m/>
    <m/>
    <n v="903"/>
    <s v=""/>
    <s v="Steven Martin"/>
    <x v="5"/>
    <x v="5"/>
    <x v="0"/>
    <s v=""/>
  </r>
  <r>
    <n v="904"/>
    <s v="Lisa Barnett"/>
    <s v="davisdavid@example.com"/>
    <n v="29"/>
    <s v="Female"/>
    <s v="Nest Thermostat"/>
    <d v="2021-10-19T00:00:00"/>
    <x v="1"/>
    <s v="Account access"/>
    <s v="I've forgotten my password for my {product_purchased} account, and the password reset option is not working. How can I recover my account?_x000a__x000a_To recover your password, right click on your account and choose Manage Password. I've recently updated the firmware of my {product_purchased}, and the issue started happening afterward. Could it be related to the update?"/>
    <x v="1"/>
    <s v="With appear similar."/>
    <s v="Critical"/>
    <s v="Chat"/>
    <x v="606"/>
    <d v="2023-06-01T12:25:24"/>
    <n v="3"/>
    <n v="904"/>
    <s v="With Appear Similar."/>
    <s v="Lisa Barnett"/>
    <x v="7"/>
    <x v="7"/>
    <x v="0"/>
    <n v="1.4333333332906477"/>
  </r>
  <r>
    <n v="905"/>
    <s v="Suzanne Gonzalez"/>
    <s v="htucker@example.net"/>
    <n v="51"/>
    <s v="Female"/>
    <s v="LG OLED"/>
    <d v="2020-02-28T00:00:00"/>
    <x v="1"/>
    <s v="Account access"/>
    <s v="The {product_purchased} is unable to establish a stable internet connection. It keeps disconnecting intermittently. How can I troubleshoot this network problem?_x000a__x000a_You may look at the current network problem and find it can be found I've checked the device settings and made sure that everything is configured correctly."/>
    <x v="2"/>
    <m/>
    <s v="High"/>
    <s v="Phone"/>
    <x v="5"/>
    <m/>
    <m/>
    <n v="905"/>
    <s v=""/>
    <s v="Suzanne Gonzalez"/>
    <x v="4"/>
    <x v="4"/>
    <x v="1"/>
    <s v=""/>
  </r>
  <r>
    <n v="906"/>
    <s v="Kelly Kim"/>
    <s v="debra25@example.net"/>
    <n v="60"/>
    <s v="Other"/>
    <s v="Lenovo ThinkPad"/>
    <d v="2021-02-23T00:00:00"/>
    <x v="0"/>
    <s v="Refund request"/>
    <s v="I've encountered a data loss issue with my {product_purchased}. All the files and documents seem to have disappeared. Can you guide me on how to retrieve them? I've noticed that the issue occurs consistently when I use a specific feature or application on my {product_purchased}."/>
    <x v="0"/>
    <m/>
    <s v="Critical"/>
    <s v="Email"/>
    <x v="607"/>
    <m/>
    <m/>
    <n v="906"/>
    <s v=""/>
    <s v="Kelly Kim"/>
    <x v="4"/>
    <x v="4"/>
    <x v="0"/>
    <s v=""/>
  </r>
  <r>
    <n v="907"/>
    <s v="Tammy Gray"/>
    <s v="marykirby@example.com"/>
    <n v="31"/>
    <s v="Female"/>
    <s v="iPhone"/>
    <d v="2021-12-02T00:00:00"/>
    <x v="0"/>
    <s v="Payment issue"/>
    <s v="I've accidentally deleted important data from my {product_purchased}. Is there any way to recover the deleted files? I need them urgently._x000a__x000a_If you can access your account, there's a way to do this. Read the guide I've checked for any available software updates for my {product_purchased}, but there are none."/>
    <x v="2"/>
    <m/>
    <s v="High"/>
    <s v="Social media"/>
    <x v="5"/>
    <m/>
    <m/>
    <n v="907"/>
    <s v=""/>
    <s v="Tammy Gray"/>
    <x v="10"/>
    <x v="10"/>
    <x v="0"/>
    <s v=""/>
  </r>
  <r>
    <n v="908"/>
    <s v="Robert Kirby"/>
    <s v="ysanchez@example.com"/>
    <n v="54"/>
    <s v="Male"/>
    <s v="Bose SoundLink Speaker"/>
    <d v="2020-05-31T00:00:00"/>
    <x v="2"/>
    <s v="Hardware issue"/>
    <s v="I'm having an issue with the {product_purchased}. Please assist._x000a__x000a_This item is no longer available. It may have expired or been removed. Please visit a recently closed store to see if it is available._x000a__x000a_This I'm unable to find the option to perform the desired action in the {product_purchased}. Could you please guide me through the steps?"/>
    <x v="1"/>
    <s v="Maintain wait like."/>
    <s v="Critical"/>
    <s v="Phone"/>
    <x v="608"/>
    <d v="2023-05-31T22:13:28"/>
    <n v="2"/>
    <n v="908"/>
    <s v="Maintain Wait Like."/>
    <s v="Robert Kirby"/>
    <x v="1"/>
    <x v="1"/>
    <x v="1"/>
    <n v="-1.78333333338378"/>
  </r>
  <r>
    <n v="909"/>
    <s v="Ryan Garcia"/>
    <s v="darlene62@example.net"/>
    <n v="68"/>
    <s v="Other"/>
    <s v="PlayStation"/>
    <d v="2020-05-18T00:00:00"/>
    <x v="2"/>
    <s v="Payment issue"/>
    <s v="I'm having an issue with the {product_purchased}. Please assist. (I'm just wondering: what was the price, etc.). I can't get this anywhere. If you cannot find the package with the &quot;product_purch I've recently updated the firmware of my {product_purchased}, and the issue started happening afterward. Could it be related to the update?"/>
    <x v="0"/>
    <m/>
    <s v="Low"/>
    <s v="Email"/>
    <x v="609"/>
    <m/>
    <m/>
    <n v="909"/>
    <s v=""/>
    <s v="Ryan Garcia"/>
    <x v="1"/>
    <x v="1"/>
    <x v="1"/>
    <s v=""/>
  </r>
  <r>
    <n v="910"/>
    <s v="Brittany Perry"/>
    <s v="justin97@example.com"/>
    <n v="61"/>
    <s v="Male"/>
    <s v="Lenovo ThinkPad"/>
    <d v="2021-11-14T00:00:00"/>
    <x v="2"/>
    <s v="Payment issue"/>
    <s v="I'm facing issues logging into my {product_purchased} account. It says my account is locked. What should I do to unlock it?_x000a__x000a_If you're using Windows 10, you should check the settings for your account before you I'm experiencing this issue on multiple devices of the same model, so it seems to be a widespread problem."/>
    <x v="2"/>
    <m/>
    <s v="High"/>
    <s v="Social media"/>
    <x v="5"/>
    <m/>
    <m/>
    <n v="910"/>
    <s v=""/>
    <s v="Brittany Perry"/>
    <x v="3"/>
    <x v="3"/>
    <x v="0"/>
    <s v=""/>
  </r>
  <r>
    <n v="911"/>
    <s v="David Cole"/>
    <s v="pottermark@example.com"/>
    <n v="32"/>
    <s v="Male"/>
    <s v="Nintendo Switch Pro Controller"/>
    <d v="2020-12-30T00:00:00"/>
    <x v="3"/>
    <s v="Hardware issue"/>
    <s v="I'm having an issue with the {product_purchased}. Please assist._x000a__x000a_There's no problem with this, the name is wrong and you already know that this is coming from my computer and I need to see what's coming from I've noticed that the issue occurs consistently when I use a specific feature or application on my {product_purchased}."/>
    <x v="2"/>
    <m/>
    <s v="High"/>
    <s v="Chat"/>
    <x v="5"/>
    <m/>
    <m/>
    <n v="911"/>
    <s v=""/>
    <s v="David Cole"/>
    <x v="10"/>
    <x v="10"/>
    <x v="1"/>
    <s v=""/>
  </r>
  <r>
    <n v="912"/>
    <s v="Scott Foster"/>
    <s v="petersonmaria@example.net"/>
    <n v="25"/>
    <s v="Female"/>
    <s v="Garmin Forerunner"/>
    <d v="2021-04-10T00:00:00"/>
    <x v="4"/>
    <s v="Network problem"/>
    <s v="I've recently set up my {product_purchased}, but it fails to connect to any available networks. What steps should I take to troubleshoot this issue?_x000a__x000a_$ sudo service uname -r system $system # set ports I'm worried that the issue might be hardware-related and might require repair or replacement."/>
    <x v="1"/>
    <s v="American already two environment."/>
    <s v="Critical"/>
    <s v="Social media"/>
    <x v="610"/>
    <d v="2023-06-01T20:14:34"/>
    <n v="2"/>
    <n v="912"/>
    <s v="American Already Two Environment."/>
    <s v="Scott Foster"/>
    <x v="11"/>
    <x v="11"/>
    <x v="0"/>
    <n v="3.4333333333488554"/>
  </r>
  <r>
    <n v="913"/>
    <s v="John Mitchell"/>
    <s v="khunt@example.com"/>
    <n v="25"/>
    <s v="Female"/>
    <s v="LG Washing Machine"/>
    <d v="2020-01-20T00:00:00"/>
    <x v="4"/>
    <s v="Cancellation request"/>
    <s v="I'm having an issue with the {product_purchased}. Please assist._x000a__x000a_Citation_x000a__x000a__x000a_My review for the G4 4K was a mixed bag, very Alright-y. The G4 has very nice white balance. I've followed online tutorials and community forums to troubleshoot the issue, but no luck so far."/>
    <x v="2"/>
    <m/>
    <s v="Critical"/>
    <s v="Chat"/>
    <x v="5"/>
    <m/>
    <m/>
    <n v="913"/>
    <s v=""/>
    <s v="John Mitchell"/>
    <x v="6"/>
    <x v="6"/>
    <x v="1"/>
    <s v=""/>
  </r>
  <r>
    <n v="914"/>
    <s v="Brianna Barajas"/>
    <s v="laurapeterson@example.com"/>
    <n v="29"/>
    <s v="Other"/>
    <s v="Nest Thermostat"/>
    <d v="2020-01-16T00:00:00"/>
    <x v="3"/>
    <s v="Battery life"/>
    <s v="I'm having an issue with the {product_purchased}. Please assist._x000a__x000a_My friend is trying to purchase a pair of shoes with less than 10 in the first few days, they've got them both in mint condition they need to I've tried clearing the cache and data for the {product_purchased} app, but the issue persists."/>
    <x v="1"/>
    <s v="Computer man perform box wear win just art."/>
    <s v="High"/>
    <s v="Social media"/>
    <x v="611"/>
    <d v="2023-06-01T08:38:37"/>
    <n v="4"/>
    <n v="914"/>
    <s v="Computer Man Perform Box Wear Win Just Art."/>
    <s v="Brianna Barajas"/>
    <x v="6"/>
    <x v="6"/>
    <x v="1"/>
    <n v="-2.7666666666045785"/>
  </r>
  <r>
    <n v="915"/>
    <s v="Brian Hale"/>
    <s v="harrisonbarbara@example.net"/>
    <n v="52"/>
    <s v="Female"/>
    <s v="Canon DSLR Camera"/>
    <d v="2020-07-06T00:00:00"/>
    <x v="4"/>
    <s v="Product recommendation"/>
    <s v="I'm having an issue with the {product_purchased}. Please assist. â€” Ryan A. (@RyanBryan) April 27, 2014_x000a__x000a_The man who was arrested by officers in the area who also tried to detain him has since I've checked for software updates, and my {product_purchased} is already running the latest version."/>
    <x v="0"/>
    <m/>
    <s v="Critical"/>
    <s v="Chat"/>
    <x v="612"/>
    <m/>
    <m/>
    <n v="915"/>
    <s v=""/>
    <s v="Brian Hale"/>
    <x v="2"/>
    <x v="2"/>
    <x v="1"/>
    <s v=""/>
  </r>
  <r>
    <n v="916"/>
    <s v="Kristie Murphy"/>
    <s v="humphreyalfred@example.net"/>
    <n v="59"/>
    <s v="Female"/>
    <s v="Canon DSLR Camera"/>
    <d v="2020-03-22T00:00:00"/>
    <x v="2"/>
    <s v="Display issue"/>
    <s v="I'm having an issue with the {product_purchased}. Please assist._x000a__x000a_A small problem, but is pretty straightforward: I do not get any of the packages at all._x000a__x000a_I try to close the browser again and it I've noticed a sudden decrease in battery life on my {product_purchased}. It used to last much longer."/>
    <x v="0"/>
    <m/>
    <s v="Critical"/>
    <s v="Phone"/>
    <x v="613"/>
    <m/>
    <m/>
    <n v="916"/>
    <s v=""/>
    <s v="Kristie Murphy"/>
    <x v="0"/>
    <x v="0"/>
    <x v="1"/>
    <s v=""/>
  </r>
  <r>
    <n v="917"/>
    <s v="Douglas Simpson"/>
    <s v="tannerwilliams@example.net"/>
    <n v="53"/>
    <s v="Other"/>
    <s v="Microsoft Surface"/>
    <d v="2020-03-08T00:00:00"/>
    <x v="0"/>
    <s v="Product compatibility"/>
    <s v="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
    <x v="0"/>
    <m/>
    <s v="Critical"/>
    <s v="Email"/>
    <x v="614"/>
    <m/>
    <m/>
    <n v="917"/>
    <s v=""/>
    <s v="Douglas Simpson"/>
    <x v="0"/>
    <x v="0"/>
    <x v="1"/>
    <s v=""/>
  </r>
  <r>
    <n v="918"/>
    <s v="Mark Gay"/>
    <s v="raydavid@example.net"/>
    <n v="34"/>
    <s v="Female"/>
    <s v="Garmin Forerunner"/>
    <d v="2020-11-13T00:00:00"/>
    <x v="2"/>
    <s v="Display issue"/>
    <s v="I've encountered a data loss issue with my {product_purchased}. All the files and documents seem to have disappeared. Can you guide me on how to retrieve them?_x000a__x000a_You can find all the files on http://web2- I need assistance as soon as possible because it's affecting my work and productivity."/>
    <x v="1"/>
    <s v="Enter item fund professional region quickly all."/>
    <s v="Medium"/>
    <s v="Chat"/>
    <x v="615"/>
    <d v="2023-06-01T15:49:43"/>
    <n v="2"/>
    <n v="918"/>
    <s v="Enter Item Fund Professional Region Quickly All."/>
    <s v="Mark Gay"/>
    <x v="3"/>
    <x v="3"/>
    <x v="1"/>
    <n v="9.7166666667326353"/>
  </r>
  <r>
    <n v="919"/>
    <s v="John Kaufman"/>
    <s v="chadcollins@example.com"/>
    <n v="60"/>
    <s v="Female"/>
    <s v="Sony PlayStation"/>
    <d v="2020-07-17T00:00:00"/>
    <x v="2"/>
    <s v="Product compatibility"/>
    <s v="I'm having an issue with the {product_purchased}. Please assist. Product is available from any of the retailers listed and not from another store._x000a__x000a_Cannot be used with any other product._x000a__x000a__x000a_Description of warranty: I've noticed a peculiar error message popping up on my {product_purchased} screen. It says '{error_message}'. What does it mean?"/>
    <x v="2"/>
    <m/>
    <s v="Critical"/>
    <s v="Chat"/>
    <x v="5"/>
    <m/>
    <m/>
    <n v="919"/>
    <s v=""/>
    <s v="John Kaufman"/>
    <x v="2"/>
    <x v="2"/>
    <x v="1"/>
    <s v=""/>
  </r>
  <r>
    <n v="920"/>
    <s v="Sarah Shields"/>
    <s v="cpacheco@example.net"/>
    <n v="48"/>
    <s v="Female"/>
    <s v="Asus ROG"/>
    <d v="2020-03-26T00:00:00"/>
    <x v="0"/>
    <s v="Peripheral compatibility"/>
    <s v="I'm having an issue with the {product_purchased}. Please assist. I'm having an issue with the product for which the product number in the box is incorrect and I'd appreciate your help._x000a__x000a__x000a_Product #: S3M I've noticed a peculiar error message popping up on my {product_purchased} screen. It says '{error_message}'. What does it mean?"/>
    <x v="1"/>
    <s v="Spend half majority road hair season activity."/>
    <s v="High"/>
    <s v="Email"/>
    <x v="616"/>
    <d v="2023-06-01T04:21:47"/>
    <n v="4"/>
    <n v="920"/>
    <s v="Spend Half Majority Road Hair Season Activity."/>
    <s v="Sarah Shields"/>
    <x v="0"/>
    <x v="0"/>
    <x v="1"/>
    <n v="4.6499999999650754"/>
  </r>
  <r>
    <n v="921"/>
    <s v="Susan Bailey"/>
    <s v="ericcarter@example.org"/>
    <n v="33"/>
    <s v="Male"/>
    <s v="LG Washing Machine"/>
    <d v="2021-09-28T00:00:00"/>
    <x v="2"/>
    <s v="Hardware issue"/>
    <s v="I'm having an issue with the {product_purchased}. Please assist._x000a__x000a_Thanks! I've noticed a peculiar error message popping up on my {product_purchased} screen. It says '{error_message}'. What does it mean?"/>
    <x v="2"/>
    <m/>
    <s v="Low"/>
    <s v="Email"/>
    <x v="5"/>
    <m/>
    <m/>
    <n v="921"/>
    <s v=""/>
    <s v="Susan Bailey"/>
    <x v="9"/>
    <x v="9"/>
    <x v="0"/>
    <s v=""/>
  </r>
  <r>
    <n v="922"/>
    <s v="Richard Price"/>
    <s v="iphillips@example.net"/>
    <n v="43"/>
    <s v="Other"/>
    <s v="Lenovo ThinkPad"/>
    <d v="2020-01-29T00:00:00"/>
    <x v="0"/>
    <s v="Product setup"/>
    <s v="I'm having an issue with the {product_purchased}. Please assist. My shop's prices are a little different than normal from where I live. -J._x000a__x000a_We have a couple of guys who buy everything and the sales assistant I've followed the troubleshooting steps mentioned in the user manual, but the issue persists."/>
    <x v="0"/>
    <m/>
    <s v="Low"/>
    <s v="Email"/>
    <x v="617"/>
    <m/>
    <m/>
    <n v="922"/>
    <s v=""/>
    <s v="Richard Price"/>
    <x v="6"/>
    <x v="6"/>
    <x v="1"/>
    <s v=""/>
  </r>
  <r>
    <n v="923"/>
    <s v="April Ramirez"/>
    <s v="smithelizabeth@example.org"/>
    <n v="43"/>
    <s v="Male"/>
    <s v="Asus ROG"/>
    <d v="2020-04-09T00:00:00"/>
    <x v="3"/>
    <s v="Delivery problem"/>
    <s v="I've noticed a software bug in the {product_purchased} app. It's causing data loss and unexpected errors. How can I resolve this issue?_x000a__x000a__x000a_I just installed {product_purchased} app and I got my I'm unable to find the option to perform the desired action in the {product_purchased}. Could you please guide me through the steps?"/>
    <x v="1"/>
    <s v="Environmental believe say collection director similar something."/>
    <s v="High"/>
    <s v="Social media"/>
    <x v="618"/>
    <d v="2023-05-31T23:36:51"/>
    <n v="3"/>
    <n v="923"/>
    <s v="Environmental Believe Say Collection Director Similar Something."/>
    <s v="April Ramirez"/>
    <x v="11"/>
    <x v="11"/>
    <x v="1"/>
    <n v="-20.033333333325572"/>
  </r>
  <r>
    <n v="924"/>
    <s v="Robert Harris"/>
    <s v="tlarsen@example.org"/>
    <n v="56"/>
    <s v="Other"/>
    <s v="Dell XPS"/>
    <d v="2020-08-06T00:00:00"/>
    <x v="4"/>
    <s v="Network problem"/>
    <s v="I'm having an issue with the {product_purchased}. Please assist._x000a__x000a_Product Name: &quot;Vacation&quot;_x000a__x000a_Color: Blue_x000a__x000a_Color Code: R_x000a__x000a_Quantity: $250 / 30 Pairs The issue I'm facing is intermittent. Sometimes it works fine, but other times it acts up unexpectedly."/>
    <x v="2"/>
    <m/>
    <s v="Critical"/>
    <s v="Phone"/>
    <x v="5"/>
    <m/>
    <m/>
    <n v="924"/>
    <s v=""/>
    <s v="Robert Harris"/>
    <x v="5"/>
    <x v="5"/>
    <x v="1"/>
    <s v=""/>
  </r>
  <r>
    <n v="925"/>
    <s v="Paul Johnson"/>
    <s v="xparker@example.org"/>
    <n v="35"/>
    <s v="Other"/>
    <s v="Amazon Echo"/>
    <d v="2020-09-06T00:00:00"/>
    <x v="0"/>
    <s v="Cancellation request"/>
    <s v="I'm having an issue with the {product_purchased}. Please assist. You don't have to be on the [product_price]. If it's the same one, I might suggest you sell it. But it has a better chance I've already contacted customer support multiple times, but the issue remains unresolved."/>
    <x v="0"/>
    <m/>
    <s v="Medium"/>
    <s v="Social media"/>
    <x v="619"/>
    <m/>
    <m/>
    <n v="925"/>
    <s v=""/>
    <s v="Paul Johnson"/>
    <x v="9"/>
    <x v="9"/>
    <x v="1"/>
    <s v=""/>
  </r>
  <r>
    <n v="926"/>
    <s v="Jerry Gray"/>
    <s v="adamholloway@example.org"/>
    <n v="38"/>
    <s v="Male"/>
    <s v="Amazon Kindle"/>
    <d v="2021-02-06T00:00:00"/>
    <x v="4"/>
    <s v="Product compatibility"/>
    <s v="I'm having an issue with the {product_purchased}. Please assist._x000a__x000a_In the case of the {product_purchased }, I need a way to make a {product_purchased} at home order. I I rely heavily on my {product_purchased} for my daily tasks, and this issue is hindering my productivity."/>
    <x v="2"/>
    <m/>
    <s v="Critical"/>
    <s v="Social media"/>
    <x v="5"/>
    <m/>
    <m/>
    <n v="926"/>
    <s v=""/>
    <s v="Jerry Gray"/>
    <x v="4"/>
    <x v="4"/>
    <x v="0"/>
    <s v=""/>
  </r>
  <r>
    <n v="927"/>
    <s v="Richard Wright"/>
    <s v="kimberlynavarro@example.org"/>
    <n v="47"/>
    <s v="Female"/>
    <s v="Autodesk AutoCAD"/>
    <d v="2020-08-10T00:00:00"/>
    <x v="1"/>
    <s v="Payment issue"/>
    <s v="I'm having an issue with the {product_purchased}. Please assist._x000a__x000a_Your product_purchased is not being used to pay for the service. You simply have to make sure everything in the product is charged for at the I've performed a factory reset on my {product_purchased}, hoping it would resolve the problem, but it didn't help."/>
    <x v="1"/>
    <s v="Expect week community firm politics."/>
    <s v="High"/>
    <s v="Chat"/>
    <x v="620"/>
    <d v="2023-06-01T10:38:58"/>
    <n v="4"/>
    <n v="927"/>
    <s v="Expect Week Community Firm Politics."/>
    <s v="Richard Wright"/>
    <x v="5"/>
    <x v="5"/>
    <x v="1"/>
    <n v="8.2333333332790062"/>
  </r>
  <r>
    <n v="928"/>
    <s v="Jimmy Wise"/>
    <s v="katie57@example.org"/>
    <n v="45"/>
    <s v="Other"/>
    <s v="Adobe Photoshop"/>
    <d v="2020-08-16T00:00:00"/>
    <x v="3"/>
    <s v="Account access"/>
    <s v="I'm having an issue with the {product_purchased}. Please assist._x000a__x000a_SOME OF THIS HAS BEEN REHABENED IN THIS POST. PLEASE RELEVANT! I'm unable to find the option to perform the desired action in the {product_purchased}. Could you please guide me through the steps?"/>
    <x v="0"/>
    <m/>
    <s v="Medium"/>
    <s v="Phone"/>
    <x v="621"/>
    <m/>
    <m/>
    <n v="928"/>
    <s v=""/>
    <s v="Jimmy Wise"/>
    <x v="5"/>
    <x v="5"/>
    <x v="1"/>
    <s v=""/>
  </r>
  <r>
    <n v="929"/>
    <s v="Larry Villa"/>
    <s v="josephbrown@example.com"/>
    <n v="27"/>
    <s v="Other"/>
    <s v="MacBook Pro"/>
    <d v="2021-09-06T00:00:00"/>
    <x v="2"/>
    <s v="Product compatibility"/>
    <s v="I'm having an issue with the {product_purchased}. Please assist. If this is a new or confusing product item, please let us know. I need assistance as soon as possible because it's affecting my work and productivity."/>
    <x v="0"/>
    <m/>
    <s v="High"/>
    <s v="Chat"/>
    <x v="622"/>
    <m/>
    <m/>
    <n v="929"/>
    <s v=""/>
    <s v="Larry Villa"/>
    <x v="9"/>
    <x v="9"/>
    <x v="0"/>
    <s v=""/>
  </r>
  <r>
    <n v="930"/>
    <s v="Micheal Buckley"/>
    <s v="michaelmiller@example.org"/>
    <n v="46"/>
    <s v="Female"/>
    <s v="Samsung Galaxy"/>
    <d v="2020-04-02T00:00:00"/>
    <x v="1"/>
    <s v="Hardware issue"/>
    <s v="I'm having an issue with the {product_purchased}. Please assist._x000a__x000a_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
    <x v="1"/>
    <s v="Agreement book watch concern."/>
    <s v="Critical"/>
    <s v="Phone"/>
    <x v="623"/>
    <d v="2023-06-01T17:15:02"/>
    <n v="1"/>
    <n v="930"/>
    <s v="Agreement Book Watch Concern."/>
    <s v="Micheal Buckley"/>
    <x v="11"/>
    <x v="11"/>
    <x v="1"/>
    <n v="-4.5833333334303461"/>
  </r>
  <r>
    <n v="931"/>
    <s v="James Todd"/>
    <s v="felicia89@example.net"/>
    <n v="23"/>
    <s v="Female"/>
    <s v="Dell XPS"/>
    <d v="2020-07-20T00:00:00"/>
    <x v="4"/>
    <s v="Refund request"/>
    <s v="I'm having an issue with the {product_purchased}. Please assist._x000a__x000a_I have an issue with the {product_purchased}. Please assist._x000a__x000a_I have an issue with the {product_purchased}. I've recently updated the firmware of my {product_purchased}, and the issue started happening afterward. Could it be related to the update?"/>
    <x v="0"/>
    <m/>
    <s v="Critical"/>
    <s v="Social media"/>
    <x v="624"/>
    <m/>
    <m/>
    <n v="931"/>
    <s v=""/>
    <s v="James Todd"/>
    <x v="2"/>
    <x v="2"/>
    <x v="1"/>
    <s v=""/>
  </r>
  <r>
    <n v="932"/>
    <s v="Kelly Zamora"/>
    <s v="kimberlybryant@example.net"/>
    <n v="57"/>
    <s v="Other"/>
    <s v="LG OLED"/>
    <d v="2020-02-26T00:00:00"/>
    <x v="2"/>
    <s v="Network problem"/>
    <s v="I'm having an issue with the {product_purchased}. Please assist._x000a__x000a_The following is an issue I started to find when using the store on a PC. The store's pricing has changed since 2010._x000a__x000a_The store's I've tried clearing the cache and data for the {product_purchased} app, but the issue persists."/>
    <x v="2"/>
    <m/>
    <s v="Critical"/>
    <s v="Phone"/>
    <x v="5"/>
    <m/>
    <m/>
    <n v="932"/>
    <s v=""/>
    <s v="Kelly Zamora"/>
    <x v="4"/>
    <x v="4"/>
    <x v="1"/>
    <s v=""/>
  </r>
  <r>
    <n v="933"/>
    <s v="Maurice Brown"/>
    <s v="elliottcollin@example.com"/>
    <n v="33"/>
    <s v="Other"/>
    <s v="Microsoft Xbox Controller"/>
    <d v="2021-02-27T00:00:00"/>
    <x v="0"/>
    <s v="Peripheral compatibility"/>
    <s v="I'm unable to access my {product_purchased} account. It keeps displaying an 'Invalid Credentials' error, even though I'm using the correct login information. How can I regain access to my account?_x000a__x000a_If your I've tried clearing the cache and data for the {product_purchased} app, but the issue persists."/>
    <x v="2"/>
    <m/>
    <s v="High"/>
    <s v="Phone"/>
    <x v="5"/>
    <m/>
    <m/>
    <n v="933"/>
    <s v=""/>
    <s v="Maurice Brown"/>
    <x v="4"/>
    <x v="4"/>
    <x v="0"/>
    <s v=""/>
  </r>
  <r>
    <n v="934"/>
    <s v="Theodore Rojas"/>
    <s v="obrown@example.org"/>
    <n v="60"/>
    <s v="Male"/>
    <s v="LG OLED"/>
    <d v="2021-02-17T00:00:00"/>
    <x v="0"/>
    <s v="Hardware issue"/>
    <s v="I'm having an issue with the {product_purchased}. Please assist. I rely heavily on my {product_purchased} for my daily tasks, and this issue is hindering my productivity."/>
    <x v="1"/>
    <s v="Nice apply something share off."/>
    <s v="Medium"/>
    <s v="Phone"/>
    <x v="625"/>
    <d v="2023-06-01T13:08:06"/>
    <n v="1"/>
    <n v="934"/>
    <s v="Nice Apply Something Share Off."/>
    <s v="Theodore Rojas"/>
    <x v="4"/>
    <x v="4"/>
    <x v="0"/>
    <n v="12.383333333360497"/>
  </r>
  <r>
    <n v="935"/>
    <s v="Jeffery Flynn"/>
    <s v="joneskathleen@example.net"/>
    <n v="35"/>
    <s v="Other"/>
    <s v="PlayStation"/>
    <d v="2020-08-27T00:00:00"/>
    <x v="0"/>
    <s v="Network problem"/>
    <s v="I've noticed a software bug in the {product_purchased} app. It's causing data loss and unexpected errors. How can I resolve this issue?_x000a__x000a_1._x000a__x000a_Create an account to get up-to-date information I'm using the original charger that came with my {product_purchased}, but it's not charging properly."/>
    <x v="0"/>
    <m/>
    <s v="Critical"/>
    <s v="Phone"/>
    <x v="626"/>
    <m/>
    <m/>
    <n v="935"/>
    <s v=""/>
    <s v="Jeffery Flynn"/>
    <x v="5"/>
    <x v="5"/>
    <x v="1"/>
    <s v=""/>
  </r>
  <r>
    <n v="936"/>
    <s v="Dawn Thomas"/>
    <s v="dbrowning@example.net"/>
    <n v="48"/>
    <s v="Female"/>
    <s v="Sony 4K HDR TV"/>
    <d v="2020-11-20T00:00:00"/>
    <x v="2"/>
    <s v="Network problem"/>
    <s v="I'm having an issue with the {product_purchased}. Please assist._x000a__x000a_I need a product that is perfect for me, and I want to sell you something special, or to sell you something nice. If I try to sell I'm worried that the issue might be hardware-related and might require repair or replacement."/>
    <x v="2"/>
    <m/>
    <s v="Critical"/>
    <s v="Social media"/>
    <x v="5"/>
    <m/>
    <m/>
    <n v="936"/>
    <s v=""/>
    <s v="Dawn Thomas"/>
    <x v="3"/>
    <x v="3"/>
    <x v="1"/>
    <s v=""/>
  </r>
  <r>
    <n v="937"/>
    <s v="Kirk Vasquez"/>
    <s v="gmitchell@example.com"/>
    <n v="23"/>
    <s v="Male"/>
    <s v="Google Nest"/>
    <d v="2021-12-14T00:00:00"/>
    <x v="1"/>
    <s v="Peripheral compatibility"/>
    <s v="I'm unable to access my {product_purchased} account. It keeps displaying an 'Invalid Credentials' error, even though I'm using the correct login information. How can I regain access to my account?_x000a__x000a_You can I've checked for any available software updates for my {product_purchased}, but there are none."/>
    <x v="0"/>
    <m/>
    <s v="Medium"/>
    <s v="Social media"/>
    <x v="627"/>
    <m/>
    <m/>
    <n v="937"/>
    <s v=""/>
    <s v="Kirk Vasquez"/>
    <x v="10"/>
    <x v="10"/>
    <x v="0"/>
    <s v=""/>
  </r>
  <r>
    <n v="938"/>
    <s v="Paul Lopez"/>
    <s v="patrickgoodwin@example.net"/>
    <n v="58"/>
    <s v="Male"/>
    <s v="Philips Hue Lights"/>
    <d v="2020-02-14T00:00:00"/>
    <x v="3"/>
    <s v="Product compatibility"/>
    <s v="My {product_purchased} is making strange noises and not functioning properly. I suspect there might be a hardware issue. Can you please help me with this? Thanks for the help._x000a__x000a_Click to expand... I'm not sure if this issue is specific to my device or if others have reported similar problems."/>
    <x v="1"/>
    <s v="Similar newspaper begin have role sell."/>
    <s v="High"/>
    <s v="Phone"/>
    <x v="628"/>
    <d v="2023-05-31T23:34:10"/>
    <n v="5"/>
    <n v="938"/>
    <s v="Similar Newspaper Begin Have Role Sell."/>
    <s v="Paul Lopez"/>
    <x v="4"/>
    <x v="4"/>
    <x v="1"/>
    <n v="-2.8500000000349246"/>
  </r>
  <r>
    <n v="939"/>
    <s v="Brenda Newman"/>
    <s v="williamsamy@example.net"/>
    <n v="53"/>
    <s v="Female"/>
    <s v="Microsoft Surface"/>
    <d v="2021-04-25T00:00:00"/>
    <x v="0"/>
    <s v="Peripheral compatibility"/>
    <s v="I'm having an issue with the {product_purchased}. Please assist. It is very important to us that you understand that this order does not comply with the terms and conditions of any of our other orders_x000a__x000a_* You can order anything This problem started occurring after the recent software update. I haven't made any other changes to the device."/>
    <x v="1"/>
    <s v="Meeting fine whatever energy four happen."/>
    <s v="Critical"/>
    <s v="Social media"/>
    <x v="629"/>
    <d v="2023-06-01T13:59:12"/>
    <n v="3"/>
    <n v="939"/>
    <s v="Meeting Fine Whatever Energy Four Happen."/>
    <s v="Brenda Newman"/>
    <x v="11"/>
    <x v="11"/>
    <x v="0"/>
    <n v="8.8000000000465661"/>
  </r>
  <r>
    <n v="940"/>
    <s v="Luis Strickland"/>
    <s v="jamescole@example.org"/>
    <n v="41"/>
    <s v="Male"/>
    <s v="Google Nest"/>
    <d v="2020-12-14T00:00:00"/>
    <x v="2"/>
    <s v="Delivery problem"/>
    <s v="My {product_purchased} crashed, and I lost all the data stored on it. Is there any way to recover the lost data? Thanks,_x000a__x000a_Steve@mygolf.com_x000a__x000a_Thanks_x000a__x000a_Timothy@hot I'm experiencing this issue on multiple devices of the same model, so it seems to be a widespread problem."/>
    <x v="1"/>
    <s v="Term win every."/>
    <s v="Medium"/>
    <s v="Chat"/>
    <x v="630"/>
    <d v="2023-06-01T00:15:13"/>
    <n v="2"/>
    <n v="940"/>
    <s v="Term Win Every."/>
    <s v="Luis Strickland"/>
    <x v="10"/>
    <x v="10"/>
    <x v="1"/>
    <n v="-10.5"/>
  </r>
  <r>
    <n v="941"/>
    <s v="John Mosley"/>
    <s v="bonnie09@example.org"/>
    <n v="52"/>
    <s v="Female"/>
    <s v="Fitbit Charge"/>
    <d v="2021-01-15T00:00:00"/>
    <x v="0"/>
    <s v="Software bug"/>
    <s v="I'm having an issue with the {product_purchased}. Please assist. Contact our Customer Service team for an individualized refund. This problem started occurring after the recent software update. I haven't made any other changes to the device."/>
    <x v="2"/>
    <m/>
    <s v="Medium"/>
    <s v="Chat"/>
    <x v="5"/>
    <m/>
    <m/>
    <n v="941"/>
    <s v=""/>
    <s v="John Mosley"/>
    <x v="6"/>
    <x v="6"/>
    <x v="0"/>
    <s v=""/>
  </r>
  <r>
    <n v="942"/>
    <s v="Antonio Smith"/>
    <s v="njohnson@example.net"/>
    <n v="49"/>
    <s v="Other"/>
    <s v="Dell XPS"/>
    <d v="2020-12-24T00:00:00"/>
    <x v="3"/>
    <s v="Delivery problem"/>
    <s v="I'm having an issue with the {product_purchased}. Please assist._x000a__x000a_Sorry, this product is no longer available. I've already contacted customer support multiple times, but the issue remains unresolved."/>
    <x v="0"/>
    <m/>
    <s v="Critical"/>
    <s v="Email"/>
    <x v="631"/>
    <m/>
    <m/>
    <n v="942"/>
    <s v=""/>
    <s v="Antonio Smith"/>
    <x v="10"/>
    <x v="10"/>
    <x v="1"/>
    <s v=""/>
  </r>
  <r>
    <n v="943"/>
    <s v="Brian Fuller"/>
    <s v="michael60@example.net"/>
    <n v="37"/>
    <s v="Other"/>
    <s v="Fitbit Versa Smartwatch"/>
    <d v="2020-03-11T00:00:00"/>
    <x v="0"/>
    <s v="Product compatibility"/>
    <s v="There seems to be a hardware problem with my {product_purchased}. The screen is flickering, and I'm unable to use it. What should I do? If you do have hardware issues:_x000a__x000a_- use this menu to remove the I need assistance as soon as possible because it's affecting my work and productivity."/>
    <x v="2"/>
    <m/>
    <s v="High"/>
    <s v="Social media"/>
    <x v="5"/>
    <m/>
    <m/>
    <n v="943"/>
    <s v=""/>
    <s v="Brian Fuller"/>
    <x v="0"/>
    <x v="0"/>
    <x v="1"/>
    <s v=""/>
  </r>
  <r>
    <n v="944"/>
    <s v="Jessica Nguyen"/>
    <s v="diazkevin@example.com"/>
    <n v="19"/>
    <s v="Female"/>
    <s v="Autodesk AutoCAD"/>
    <d v="2021-12-26T00:00:00"/>
    <x v="0"/>
    <s v="Delivery problem"/>
    <s v="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
    <x v="0"/>
    <m/>
    <s v="Medium"/>
    <s v="Social media"/>
    <x v="632"/>
    <m/>
    <m/>
    <n v="944"/>
    <s v=""/>
    <s v="Jessica Nguyen"/>
    <x v="10"/>
    <x v="10"/>
    <x v="0"/>
    <s v=""/>
  </r>
  <r>
    <n v="945"/>
    <s v="Joshua Johnson"/>
    <s v="jon16@example.com"/>
    <n v="63"/>
    <s v="Male"/>
    <s v="Philips Hue Lights"/>
    <d v="2020-03-31T00:00:00"/>
    <x v="2"/>
    <s v="Account access"/>
    <s v="I'm having an issue with the {product_purchased}. Please assist._x000a__x000a_You must log in to vote on this Product at our 2017 Sales Update Event. You will also receivefacepalming by signing up for our newsletter or I've checked for any available software updates for my {product_purchased}, but there are none."/>
    <x v="1"/>
    <s v="Woman add long and force quite hair."/>
    <s v="Low"/>
    <s v="Email"/>
    <x v="633"/>
    <d v="2023-06-01T14:13:19"/>
    <n v="5"/>
    <n v="945"/>
    <s v="Woman Add Long And Force Quite Hair."/>
    <s v="Joshua Johnson"/>
    <x v="0"/>
    <x v="0"/>
    <x v="1"/>
    <n v="3.4166666668024845"/>
  </r>
  <r>
    <n v="946"/>
    <s v="Kevin Odonnell Jr."/>
    <s v="pcooper@example.com"/>
    <n v="55"/>
    <s v="Female"/>
    <s v="GoPro Hero"/>
    <d v="2021-05-06T00:00:00"/>
    <x v="0"/>
    <s v="Installation support"/>
    <s v="I'm having an issue with the {product_purchased}. Please assist. I've checked for software updates, and my {product_purchased} is already running the latest version."/>
    <x v="2"/>
    <m/>
    <s v="Critical"/>
    <s v="Chat"/>
    <x v="5"/>
    <m/>
    <m/>
    <n v="946"/>
    <s v=""/>
    <s v="Kevin Odonnell Jr."/>
    <x v="1"/>
    <x v="1"/>
    <x v="0"/>
    <s v=""/>
  </r>
  <r>
    <n v="947"/>
    <s v="Marcus Galloway"/>
    <s v="joan71@example.net"/>
    <n v="18"/>
    <s v="Other"/>
    <s v="Nintendo Switch Pro Controller"/>
    <d v="2021-06-01T00:00:00"/>
    <x v="1"/>
    <s v="Account access"/>
    <s v="I'm having an issue with the {product_purchased}. Please assist. We have a system that's not available. If you're having issues with the product, please contact us right away._x000a__x000a_It's so simple, doesn't The issue I'm facing is intermittent. Sometimes it works fine, but other times it acts up unexpectedly."/>
    <x v="0"/>
    <m/>
    <s v="High"/>
    <s v="Chat"/>
    <x v="634"/>
    <m/>
    <m/>
    <n v="947"/>
    <s v=""/>
    <s v="Marcus Galloway"/>
    <x v="8"/>
    <x v="8"/>
    <x v="0"/>
    <s v=""/>
  </r>
  <r>
    <n v="948"/>
    <s v="Brittany Foster MD"/>
    <s v="odomdoris@example.org"/>
    <n v="29"/>
    <s v="Male"/>
    <s v="Microsoft Xbox Controller"/>
    <d v="2021-05-11T00:00:00"/>
    <x v="2"/>
    <s v="Payment issue"/>
    <s v="I'm having an issue with the {product_purchased}. Please assist._x000a__x000a_Add a product you have purchased for sale into the cart._x000a__x000a_{Product Name} will appear in the bottom right corner. Use your Google account to I've already contacted customer support multiple times, but the issue remains unresolved."/>
    <x v="0"/>
    <m/>
    <s v="Critical"/>
    <s v="Email"/>
    <x v="635"/>
    <m/>
    <m/>
    <n v="948"/>
    <s v=""/>
    <s v="Brittany Foster MD"/>
    <x v="1"/>
    <x v="1"/>
    <x v="0"/>
    <s v=""/>
  </r>
  <r>
    <n v="949"/>
    <s v="Sandra Hopkins"/>
    <s v="elizabethjenkins@example.com"/>
    <n v="64"/>
    <s v="Female"/>
    <s v="GoPro Action Camera"/>
    <d v="2020-11-05T00:00:00"/>
    <x v="2"/>
    <s v="Software bug"/>
    <s v="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
    <x v="2"/>
    <m/>
    <s v="Low"/>
    <s v="Email"/>
    <x v="5"/>
    <m/>
    <m/>
    <n v="949"/>
    <s v=""/>
    <s v="Sandra Hopkins"/>
    <x v="3"/>
    <x v="3"/>
    <x v="1"/>
    <s v=""/>
  </r>
  <r>
    <n v="950"/>
    <s v="Diane Watson"/>
    <s v="janet06@example.com"/>
    <n v="50"/>
    <s v="Other"/>
    <s v="Nest Thermostat"/>
    <d v="2021-02-18T00:00:00"/>
    <x v="0"/>
    <s v="Payment issue"/>
    <s v="I'm having an issue with the {product_purchased}. Please assist. It will take a few days to resolve this issue. The amount you're paying is $2.30 USD_x000a__x000a_This product was last updated on 2018-11 I've noticed a sudden decrease in battery life on my {product_purchased}. It used to last much longer."/>
    <x v="1"/>
    <s v="Into born ground street enough direction left."/>
    <s v="Medium"/>
    <s v="Email"/>
    <x v="636"/>
    <d v="2023-05-31T23:43:26"/>
    <n v="4"/>
    <n v="950"/>
    <s v="Into Born Ground Street Enough Direction Left."/>
    <s v="Diane Watson"/>
    <x v="4"/>
    <x v="4"/>
    <x v="0"/>
    <n v="-9.8833333332440816"/>
  </r>
  <r>
    <n v="951"/>
    <s v="Michael Lowe"/>
    <s v="tonirichardson@example.org"/>
    <n v="64"/>
    <s v="Other"/>
    <s v="Microsoft Surface"/>
    <d v="2021-08-13T00:00:00"/>
    <x v="2"/>
    <s v="Network problem"/>
    <s v="I'm having an issue with the {product_purchased}. Please assist._x000a__x000a_When you are purchasing this app, you are agreeing to unstuck_name() (which returns true if the app is bought or not), that you want I've followed the troubleshooting steps mentioned in the user manual, but the issue persists."/>
    <x v="1"/>
    <s v="Challenge executive thought hard war hope indeed."/>
    <s v="Medium"/>
    <s v="Chat"/>
    <x v="637"/>
    <d v="2023-06-01T13:05:28"/>
    <n v="3"/>
    <n v="951"/>
    <s v="Challenge Executive Thought Hard War Hope Indeed."/>
    <s v="Michael Lowe"/>
    <x v="5"/>
    <x v="5"/>
    <x v="0"/>
    <n v="7.4666666665580124"/>
  </r>
  <r>
    <n v="952"/>
    <s v="Tiffany Johnson"/>
    <s v="stevensamanda@example.org"/>
    <n v="56"/>
    <s v="Other"/>
    <s v="Nintendo Switch"/>
    <d v="2020-06-24T00:00:00"/>
    <x v="0"/>
    <s v="Product compatibility"/>
    <s v="I'm having an issue with the {product_purchased}. Please assist._x000a__x000a_You're able to add more._x000a__x000a_{product_add} I've noticed a peculiar error message popping up on my {product_purchased} screen. It says '{error_message}'. What does it mean?"/>
    <x v="2"/>
    <m/>
    <s v="Critical"/>
    <s v="Chat"/>
    <x v="5"/>
    <m/>
    <m/>
    <n v="952"/>
    <s v=""/>
    <s v="Tiffany Johnson"/>
    <x v="8"/>
    <x v="8"/>
    <x v="1"/>
    <s v=""/>
  </r>
  <r>
    <n v="953"/>
    <s v="Philip Jordan"/>
    <s v="mcbridebrett@example.org"/>
    <n v="50"/>
    <s v="Male"/>
    <s v="Apple AirPods"/>
    <d v="2020-08-15T00:00:00"/>
    <x v="2"/>
    <s v="Installation support"/>
    <s v="I'm having an issue with the {product_purchased}. Please assist._x000a__x000a_&lt;div class=&quot;product_description&amp;&quot;&gt; &lt;div class=&quot;product_code&quot; data-product = &quot;50F5-50F6-50 I've checked for software updates, and my {product_purchased} is already running the latest version."/>
    <x v="2"/>
    <m/>
    <s v="Low"/>
    <s v="Chat"/>
    <x v="5"/>
    <m/>
    <m/>
    <n v="953"/>
    <s v=""/>
    <s v="Philip Jordan"/>
    <x v="5"/>
    <x v="5"/>
    <x v="1"/>
    <s v=""/>
  </r>
  <r>
    <n v="954"/>
    <s v="Christopher Reynolds"/>
    <s v="seansantiago@example.org"/>
    <n v="24"/>
    <s v="Other"/>
    <s v="Adobe Photoshop"/>
    <d v="2021-03-04T00:00:00"/>
    <x v="3"/>
    <s v="Display issue"/>
    <s v="I'm having an issue with the {product_purchased}. Please assist. Please contact [email protected&gt;] for more information._x000a__x000a_(The product is actually missing the *product_name* field, which corresponds to the manufacturer's The issue I'm facing is intermittent. Sometimes it works fine, but other times it acts up unexpectedly."/>
    <x v="1"/>
    <s v="Prove put yes others."/>
    <s v="Medium"/>
    <s v="Phone"/>
    <x v="638"/>
    <d v="2023-06-01T03:46:33"/>
    <n v="5"/>
    <n v="954"/>
    <s v="Prove Put Yes Others."/>
    <s v="Christopher Reynolds"/>
    <x v="0"/>
    <x v="0"/>
    <x v="0"/>
    <n v="-8.8666666667559184"/>
  </r>
  <r>
    <n v="955"/>
    <s v="Matthew Garcia"/>
    <s v="qgalvan@example.net"/>
    <n v="30"/>
    <s v="Female"/>
    <s v="LG OLED"/>
    <d v="2020-09-13T00:00:00"/>
    <x v="2"/>
    <s v="Product recommendation"/>
    <s v="The {product_purchased} is unable to establish a stable internet connection. It keeps disconnecting intermittently. How can I troubleshoot this network problem?_x000a__x000a_Please review your computer's manual on how to troubleshoot an internet I've followed the troubleshooting steps mentioned in the user manual, but the issue persists."/>
    <x v="1"/>
    <s v="Believe poor board opportunity hotel film mean."/>
    <s v="Low"/>
    <s v="Chat"/>
    <x v="639"/>
    <d v="2023-06-01T08:31:34"/>
    <n v="3"/>
    <n v="955"/>
    <s v="Believe Poor Board Opportunity Hotel Film Mean."/>
    <s v="Matthew Garcia"/>
    <x v="9"/>
    <x v="9"/>
    <x v="1"/>
    <n v="-10.900000000081491"/>
  </r>
  <r>
    <n v="956"/>
    <s v="Andrew Mosley"/>
    <s v="kellytonya@example.net"/>
    <n v="20"/>
    <s v="Female"/>
    <s v="Bose SoundLink Speaker"/>
    <d v="2020-12-30T00:00:00"/>
    <x v="2"/>
    <s v="Hardware issue"/>
    <s v="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
    <x v="1"/>
    <s v="Rate somebody final miss while professor center."/>
    <s v="Critical"/>
    <s v="Phone"/>
    <x v="640"/>
    <d v="2023-06-01T14:53:35"/>
    <n v="5"/>
    <n v="956"/>
    <s v="Rate Somebody Final Miss While Professor Center."/>
    <s v="Andrew Mosley"/>
    <x v="10"/>
    <x v="10"/>
    <x v="1"/>
    <n v="3.1333333332440816"/>
  </r>
  <r>
    <n v="957"/>
    <s v="Jason Page"/>
    <s v="sanchezbobby@example.org"/>
    <n v="64"/>
    <s v="Other"/>
    <s v="Sony Xperia"/>
    <d v="2021-03-16T00:00:00"/>
    <x v="3"/>
    <s v="Network problem"/>
    <s v="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
    <x v="1"/>
    <s v="Base low change create north."/>
    <s v="Medium"/>
    <s v="Social media"/>
    <x v="641"/>
    <d v="2023-06-01T07:52:36"/>
    <n v="1"/>
    <n v="957"/>
    <s v="Base Low Change Create North."/>
    <s v="Jason Page"/>
    <x v="0"/>
    <x v="0"/>
    <x v="0"/>
    <n v="7.5"/>
  </r>
  <r>
    <n v="958"/>
    <s v="Edward Camacho"/>
    <s v="mdavis@example.org"/>
    <n v="54"/>
    <s v="Female"/>
    <s v="LG Washing Machine"/>
    <d v="2021-04-05T00:00:00"/>
    <x v="2"/>
    <s v="Delivery problem"/>
    <s v="I'm having an issue with the {product_purchased}. Please assist._x000a__x000a_If you want to be notified when something goes down or is delayed please follow the updates on twitter &lt;a href=&quot;https://twitter.com/tos The issue I'm facing is intermittent. Sometimes it works fine, but other times it acts up unexpectedly."/>
    <x v="2"/>
    <m/>
    <s v="High"/>
    <s v="Social media"/>
    <x v="5"/>
    <m/>
    <m/>
    <n v="958"/>
    <s v=""/>
    <s v="Edward Camacho"/>
    <x v="11"/>
    <x v="11"/>
    <x v="0"/>
    <s v=""/>
  </r>
  <r>
    <n v="959"/>
    <s v="Melissa Anderson"/>
    <s v="greenejose@example.com"/>
    <n v="69"/>
    <s v="Other"/>
    <s v="LG Washing Machine"/>
    <d v="2021-08-23T00:00:00"/>
    <x v="0"/>
    <s v="Software bug"/>
    <s v="I'm having an issue with the {product_purchased}. Please assist._x000a__x000a_&quot;If I don't know what I'm doing wrong, please refer to our support services at http://www.coatlassian.net/&quot; or at I'm using the original charger that came with my {product_purchased}, but it's not charging properly."/>
    <x v="2"/>
    <m/>
    <s v="Critical"/>
    <s v="Chat"/>
    <x v="5"/>
    <m/>
    <m/>
    <n v="959"/>
    <s v=""/>
    <s v="Melissa Anderson"/>
    <x v="5"/>
    <x v="5"/>
    <x v="0"/>
    <s v=""/>
  </r>
  <r>
    <n v="960"/>
    <s v="John Roberts"/>
    <s v="jessicaclark@example.org"/>
    <n v="65"/>
    <s v="Other"/>
    <s v="Asus ROG"/>
    <d v="2020-11-26T00:00:00"/>
    <x v="3"/>
    <s v="Battery life"/>
    <s v="I'm having an issue with the {product_purchased}. Please assist. 1-800-859-7267 2 e-mail us at tips@pet-babe.us for questions or to try out this product if you I've tried different settings and configurations on my {product_purchased}, but the issue persists."/>
    <x v="1"/>
    <s v="Somebody today skill politics fear."/>
    <s v="Medium"/>
    <s v="Email"/>
    <x v="642"/>
    <d v="2023-06-01T16:11:41"/>
    <n v="1"/>
    <n v="960"/>
    <s v="Somebody Today Skill Politics Fear."/>
    <s v="John Roberts"/>
    <x v="3"/>
    <x v="3"/>
    <x v="1"/>
    <n v="-1.7499999999417923"/>
  </r>
  <r>
    <n v="961"/>
    <s v="Michael Dudley"/>
    <s v="christopheryoung@example.net"/>
    <n v="48"/>
    <s v="Female"/>
    <s v="Bose SoundLink Speaker"/>
    <d v="2020-10-09T00:00:00"/>
    <x v="4"/>
    <s v="Installation support"/>
    <s v="I'm having an issue with the {product_purchased}. Please assist. It's a good value._x000a__x000a_- My company will not ask for you to take on any kind of product_x000a__x000a_In order to send money through Bitcoin, I've performed a factory reset on my {product_purchased}, hoping it would resolve the problem, but it didn't help."/>
    <x v="0"/>
    <m/>
    <s v="High"/>
    <s v="Phone"/>
    <x v="643"/>
    <m/>
    <m/>
    <n v="961"/>
    <s v=""/>
    <s v="Michael Dudley"/>
    <x v="7"/>
    <x v="7"/>
    <x v="1"/>
    <s v=""/>
  </r>
  <r>
    <n v="962"/>
    <s v="Jacob Pearson"/>
    <s v="valeriebaker@example.org"/>
    <n v="60"/>
    <s v="Female"/>
    <s v="LG OLED"/>
    <d v="2021-09-12T00:00:00"/>
    <x v="4"/>
    <s v="Battery life"/>
    <s v="I'm having an issue with the {product_purchased}. Please assist._x000a__x000a__x000a_Thanks for reporting!_x000a__x000a__x000a_Thank you for your patience._x000a__x000a_M-AGy_x000a__x000a_M-A-Gm I've already contacted customer support multiple times, but the issue remains unresolved."/>
    <x v="0"/>
    <m/>
    <s v="High"/>
    <s v="Phone"/>
    <x v="644"/>
    <m/>
    <m/>
    <n v="962"/>
    <s v=""/>
    <s v="Jacob Pearson"/>
    <x v="9"/>
    <x v="9"/>
    <x v="0"/>
    <s v=""/>
  </r>
  <r>
    <n v="963"/>
    <s v="Kim Riggs"/>
    <s v="brianmorrison@example.com"/>
    <n v="24"/>
    <s v="Female"/>
    <s v="LG OLED"/>
    <d v="2020-07-07T00:00:00"/>
    <x v="3"/>
    <s v="Product recommendation"/>
    <s v="I'm having an issue with the {product_purchased}. Please assist._x000a__x000a_4:13:51 PM_x000a__x000a_This place has many members with good jobs. The best one is &quot;the worker that brings food for someone hungry&quot;. The issue I'm facing is intermittent. Sometimes it works fine, but other times it acts up unexpectedly."/>
    <x v="0"/>
    <m/>
    <s v="Critical"/>
    <s v="Email"/>
    <x v="645"/>
    <m/>
    <m/>
    <n v="963"/>
    <s v=""/>
    <s v="Kim Riggs"/>
    <x v="2"/>
    <x v="2"/>
    <x v="1"/>
    <s v=""/>
  </r>
  <r>
    <n v="964"/>
    <s v="Krista Hernandez"/>
    <s v="ehayden@example.org"/>
    <n v="33"/>
    <s v="Female"/>
    <s v="Asus ROG"/>
    <d v="2021-08-14T00:00:00"/>
    <x v="2"/>
    <s v="Hardware issue"/>
    <s v="I'm having an issue with the {product_purchased}. Please assist. I'll keep using it as it's an amazing little resource for me. @peterbrown @jwittmann @johnvibald @tomjak I've noticed a peculiar error message popping up on my {product_purchased} screen. It says '{error_message}'. What does it mean?"/>
    <x v="1"/>
    <s v="Should detail country from toward station."/>
    <s v="Low"/>
    <s v="Email"/>
    <x v="646"/>
    <d v="2023-06-01T13:18:49"/>
    <n v="5"/>
    <n v="964"/>
    <s v="Should Detail Country From Toward Station."/>
    <s v="Krista Hernandez"/>
    <x v="5"/>
    <x v="5"/>
    <x v="0"/>
    <n v="7.7500000001164153"/>
  </r>
  <r>
    <n v="965"/>
    <s v="Jon Smith"/>
    <s v="joneskatie@example.org"/>
    <n v="36"/>
    <s v="Other"/>
    <s v="Bose SoundLink Speaker"/>
    <d v="2020-06-18T00:00:00"/>
    <x v="1"/>
    <s v="Battery life"/>
    <s v="I'm having an issue with the {product_purchased}. Please assist. Thank you!&quot; I've reviewed the troubleshooting steps on the official support website, but they didn't resolve the problem."/>
    <x v="1"/>
    <s v="Level all over realize film laugh often."/>
    <s v="High"/>
    <s v="Chat"/>
    <x v="647"/>
    <d v="2023-06-01T18:29:49"/>
    <n v="5"/>
    <n v="965"/>
    <s v="Level All Over Realize Film Laugh Often."/>
    <s v="Jon Smith"/>
    <x v="8"/>
    <x v="8"/>
    <x v="1"/>
    <n v="7.4500000000116415"/>
  </r>
  <r>
    <n v="966"/>
    <s v="Patrick Huerta"/>
    <s v="qandrade@example.com"/>
    <n v="23"/>
    <s v="Female"/>
    <s v="Microsoft Surface"/>
    <d v="2020-02-23T00:00:00"/>
    <x v="3"/>
    <s v="Hardware issue"/>
    <s v="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
    <x v="0"/>
    <m/>
    <s v="Critical"/>
    <s v="Phone"/>
    <x v="648"/>
    <m/>
    <m/>
    <n v="966"/>
    <s v=""/>
    <s v="Patrick Huerta"/>
    <x v="4"/>
    <x v="4"/>
    <x v="1"/>
    <s v=""/>
  </r>
  <r>
    <n v="967"/>
    <s v="Heather Middleton"/>
    <s v="johnny00@example.com"/>
    <n v="18"/>
    <s v="Female"/>
    <s v="Google Nest"/>
    <d v="2021-06-26T00:00:00"/>
    <x v="1"/>
    <s v="Account access"/>
    <s v="I'm having an issue with the {product_purchased}. Please assist._x000a__x000a_Please enable JavaScript to view the comments powered by Disqus._x000a__x000a_Disqus I need assistance as soon as possible because it's affecting my work and productivity."/>
    <x v="2"/>
    <m/>
    <s v="Medium"/>
    <s v="Chat"/>
    <x v="5"/>
    <m/>
    <m/>
    <n v="967"/>
    <s v=""/>
    <s v="Heather Middleton"/>
    <x v="8"/>
    <x v="8"/>
    <x v="0"/>
    <s v=""/>
  </r>
  <r>
    <n v="968"/>
    <s v="Kimberly Scott"/>
    <s v="ashley94@example.net"/>
    <n v="44"/>
    <s v="Female"/>
    <s v="GoPro Action Camera"/>
    <d v="2020-06-07T00:00:00"/>
    <x v="2"/>
    <s v="Product setup"/>
    <s v="I'm having an issue with the {product_purchased}. Please assist. If this goes anywhere, please call Customer Support._x000a__x000a_What is the problem?_x000a__x000a_Some customers have multiple instances of this issue, but the one that caused I've checked the device settings and made sure that everything is configured correctly."/>
    <x v="0"/>
    <m/>
    <s v="Critical"/>
    <s v="Email"/>
    <x v="649"/>
    <m/>
    <m/>
    <n v="968"/>
    <s v=""/>
    <s v="Kimberly Scott"/>
    <x v="8"/>
    <x v="8"/>
    <x v="1"/>
    <s v=""/>
  </r>
  <r>
    <n v="969"/>
    <s v="David Garza"/>
    <s v="fhumphrey@example.net"/>
    <n v="59"/>
    <s v="Female"/>
    <s v="iPhone"/>
    <d v="2021-05-28T00:00:00"/>
    <x v="3"/>
    <s v="Refund request"/>
    <s v="I'm having an issue with the {product_purchased}. Please assist._x000a__x000a_Q: Does this product include an electronic tag?_x000a__x000a_A: If you buy this product, you are free to change your mind. But you can I'm concerned about the security of my {product_purchased} and would like to ensure that my data is safe."/>
    <x v="2"/>
    <m/>
    <s v="Critical"/>
    <s v="Email"/>
    <x v="5"/>
    <m/>
    <m/>
    <n v="969"/>
    <s v=""/>
    <s v="David Garza"/>
    <x v="1"/>
    <x v="1"/>
    <x v="0"/>
    <s v=""/>
  </r>
  <r>
    <n v="970"/>
    <s v="Kathryn Lara"/>
    <s v="cynthia15@example.com"/>
    <n v="52"/>
    <s v="Other"/>
    <s v="Canon DSLR Camera"/>
    <d v="2021-01-06T00:00:00"/>
    <x v="2"/>
    <s v="Network problem"/>
    <s v="I've encountered a data loss issue with my {product_purchased}. All the files and documents seem to have disappeared. Can you guide me on how to retrieve them?_x000a__x000a_Saving Data_x000a__x000a_While we're at it, let I've tried different settings and configurations on my {product_purchased}, but the issue persists."/>
    <x v="2"/>
    <m/>
    <s v="Critical"/>
    <s v="Social media"/>
    <x v="5"/>
    <m/>
    <m/>
    <n v="970"/>
    <s v=""/>
    <s v="Kathryn Lara"/>
    <x v="6"/>
    <x v="6"/>
    <x v="0"/>
    <s v=""/>
  </r>
  <r>
    <n v="971"/>
    <s v="Gary Archer"/>
    <s v="taylorluna@example.com"/>
    <n v="60"/>
    <s v="Other"/>
    <s v="Canon DSLR Camera"/>
    <d v="2021-05-01T00:00:00"/>
    <x v="0"/>
    <s v="Hardware issue"/>
    <s v="I'm having an issue with the {product_purchased}. Please assist. The product will be cancelled at your risk. There are no refunds._x000a__x000a_Get the latest Flash Player_x000a__x000a_Learn more about upgrading to an HTML5 browser Adobe I've already contacted customer support multiple times, but the issue remains unresolved."/>
    <x v="2"/>
    <m/>
    <s v="High"/>
    <s v="Chat"/>
    <x v="5"/>
    <m/>
    <m/>
    <n v="971"/>
    <s v=""/>
    <s v="Gary Archer"/>
    <x v="1"/>
    <x v="1"/>
    <x v="0"/>
    <s v=""/>
  </r>
  <r>
    <n v="972"/>
    <s v="Daniel Johnson"/>
    <s v="rsanchez@example.net"/>
    <n v="38"/>
    <s v="Other"/>
    <s v="Bose SoundLink Speaker"/>
    <d v="2021-04-22T00:00:00"/>
    <x v="3"/>
    <s v="Peripheral compatibility"/>
    <s v="I'm having an issue with the {product_purchased}. Please assist. I will fix the issue quickly. I hope your site is working as promised._x000a__x000a_I don't have any luck getting back to you before I move to another I rely heavily on my {product_purchased} for my daily tasks, and this issue is hindering my productivity."/>
    <x v="0"/>
    <m/>
    <s v="High"/>
    <s v="Social media"/>
    <x v="650"/>
    <m/>
    <m/>
    <n v="972"/>
    <s v=""/>
    <s v="Daniel Johnson"/>
    <x v="11"/>
    <x v="11"/>
    <x v="0"/>
    <s v=""/>
  </r>
  <r>
    <n v="973"/>
    <s v="David Eaton"/>
    <s v="laura19@example.com"/>
    <n v="18"/>
    <s v="Other"/>
    <s v="Sony Xperia"/>
    <d v="2020-12-09T00:00:00"/>
    <x v="1"/>
    <s v="Peripheral compatibility"/>
    <s v="I've recently set up my {product_purchased}, but it fails to connect to any available networks. What steps should I take to troubleshoot this issue?_x000a__x000a_Solution_x000a__x000a_If your device is affected by this issue, set I'm worried that the issue might be hardware-related and might require repair or replacement."/>
    <x v="0"/>
    <m/>
    <s v="Critical"/>
    <s v="Email"/>
    <x v="651"/>
    <m/>
    <m/>
    <n v="973"/>
    <s v=""/>
    <s v="David Eaton"/>
    <x v="10"/>
    <x v="10"/>
    <x v="1"/>
    <s v=""/>
  </r>
  <r>
    <n v="974"/>
    <s v="Debbie Guzman"/>
    <s v="hudsonjulie@example.com"/>
    <n v="66"/>
    <s v="Other"/>
    <s v="iPhone"/>
    <d v="2021-04-12T00:00:00"/>
    <x v="1"/>
    <s v="Payment issue"/>
    <s v="I'm having an issue with the {product_purchased}. Please assist._x000a__x000a_[1] See http://www.tinkfactory.com/forums/showthread.php?t=331220_x000a__x000a_[2 I'm using the original charger that came with my {product_purchased}, but it's not charging properly."/>
    <x v="1"/>
    <s v="Alone election democratic seven yourself."/>
    <s v="Low"/>
    <s v="Social media"/>
    <x v="652"/>
    <d v="2023-06-01T06:17:03"/>
    <n v="3"/>
    <n v="974"/>
    <s v="Alone Election Democratic Seven Yourself."/>
    <s v="Debbie Guzman"/>
    <x v="11"/>
    <x v="11"/>
    <x v="0"/>
    <n v="-8.6166666666395031"/>
  </r>
  <r>
    <n v="975"/>
    <s v="Kevin Rose"/>
    <s v="jasminetucker@example.com"/>
    <n v="60"/>
    <s v="Female"/>
    <s v="LG Smart TV"/>
    <d v="2020-07-08T00:00:00"/>
    <x v="2"/>
    <s v="Delivery problem"/>
    <s v="I'm encountering a software bug in the {product_purchased}. Whenever I try to perform a specific action, the application crashes. Are there any updates or fixes available?_x000a__x000a_Microsoft is committed to delivering a clean product experience, a secure I've checked the device settings and made sure that everything is configured correctly."/>
    <x v="0"/>
    <m/>
    <s v="Low"/>
    <s v="Social media"/>
    <x v="653"/>
    <m/>
    <m/>
    <n v="975"/>
    <s v=""/>
    <s v="Kevin Rose"/>
    <x v="2"/>
    <x v="2"/>
    <x v="1"/>
    <s v=""/>
  </r>
  <r>
    <n v="976"/>
    <s v="Patrick Willis"/>
    <s v="lunaalec@example.net"/>
    <n v="39"/>
    <s v="Male"/>
    <s v="Nintendo Switch Pro Controller"/>
    <d v="2020-03-27T00:00:00"/>
    <x v="1"/>
    <s v="Data loss"/>
    <s v="There seems to be a hardware problem with my {product_purchased}. The screen is flickering, and I'm unable to use it. What should I do?_x000a__x000a_After upgrading to 3.0.0 and working with the new v I've reviewed the troubleshooting steps on the official support website, but they didn't resolve the problem."/>
    <x v="2"/>
    <m/>
    <s v="High"/>
    <s v="Chat"/>
    <x v="5"/>
    <m/>
    <m/>
    <n v="976"/>
    <s v=""/>
    <s v="Patrick Willis"/>
    <x v="0"/>
    <x v="0"/>
    <x v="1"/>
    <s v=""/>
  </r>
  <r>
    <n v="977"/>
    <s v="Matthew White"/>
    <s v="kathryn36@example.com"/>
    <n v="64"/>
    <s v="Male"/>
    <s v="Google Pixel"/>
    <d v="2021-02-23T00:00:00"/>
    <x v="2"/>
    <s v="Network problem"/>
    <s v="I'm having an issue with the {product_purchased}. Please assist._x000a__x000a__x000a_We've got one customer today who said this just now:_x000a__x000a_Hello! I bought this at Target so I have a friend coming in after a few I'm experiencing this issue on multiple devices of the same model, so it seems to be a widespread problem."/>
    <x v="0"/>
    <m/>
    <s v="Critical"/>
    <s v="Email"/>
    <x v="654"/>
    <m/>
    <m/>
    <n v="977"/>
    <s v=""/>
    <s v="Matthew White"/>
    <x v="4"/>
    <x v="4"/>
    <x v="0"/>
    <s v=""/>
  </r>
  <r>
    <n v="978"/>
    <s v="Ashley Mckee"/>
    <s v="xhardin@example.com"/>
    <n v="59"/>
    <s v="Other"/>
    <s v="Dyson Vacuum Cleaner"/>
    <d v="2021-07-04T00:00:00"/>
    <x v="4"/>
    <s v="Delivery problem"/>
    <s v="I'm having an issue with the {product_purchased}. Please assist._x000a__x000a_If the payment is not cleared within 3 days by me, I have no recourse, I promise not to offer my refund in the case of a customer who I've checked the device settings and made sure that everything is configured correctly."/>
    <x v="2"/>
    <m/>
    <s v="Medium"/>
    <s v="Email"/>
    <x v="5"/>
    <m/>
    <m/>
    <n v="978"/>
    <s v=""/>
    <s v="Ashley Mckee"/>
    <x v="2"/>
    <x v="2"/>
    <x v="0"/>
    <s v=""/>
  </r>
  <r>
    <n v="979"/>
    <s v="Megan Singh"/>
    <s v="stephenhunter@example.com"/>
    <n v="50"/>
    <s v="Female"/>
    <s v="Bose SoundLink Speaker"/>
    <d v="2021-05-22T00:00:00"/>
    <x v="2"/>
    <s v="Battery life"/>
    <s v="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
    <x v="2"/>
    <m/>
    <s v="High"/>
    <s v="Chat"/>
    <x v="5"/>
    <m/>
    <m/>
    <n v="979"/>
    <s v=""/>
    <s v="Megan Singh"/>
    <x v="1"/>
    <x v="1"/>
    <x v="0"/>
    <s v=""/>
  </r>
  <r>
    <n v="980"/>
    <s v="Anna Lutz"/>
    <s v="michael65@example.net"/>
    <n v="31"/>
    <s v="Female"/>
    <s v="Fitbit Versa Smartwatch"/>
    <d v="2020-05-14T00:00:00"/>
    <x v="2"/>
    <s v="Network problem"/>
    <s v="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
    <x v="2"/>
    <m/>
    <s v="Medium"/>
    <s v="Social media"/>
    <x v="5"/>
    <m/>
    <m/>
    <n v="980"/>
    <s v=""/>
    <s v="Anna Lutz"/>
    <x v="1"/>
    <x v="1"/>
    <x v="1"/>
    <s v=""/>
  </r>
  <r>
    <n v="981"/>
    <s v="Larry Brady"/>
    <s v="steven18@example.com"/>
    <n v="36"/>
    <s v="Female"/>
    <s v="Samsung Soundbar"/>
    <d v="2020-11-18T00:00:00"/>
    <x v="0"/>
    <s v="Delivery problem"/>
    <s v="I'm having an issue with the {product_purchased}. Please assist. I've performed a factory reset on my {product_purchased}, hoping it would resolve the problem, but it didn't help."/>
    <x v="1"/>
    <s v="Concern why sound beat goal term wish."/>
    <s v="Medium"/>
    <s v="Email"/>
    <x v="655"/>
    <d v="2023-06-01T09:51:10"/>
    <n v="3"/>
    <n v="981"/>
    <s v="Concern Why Sound Beat Goal Term Wish."/>
    <s v="Larry Brady"/>
    <x v="3"/>
    <x v="3"/>
    <x v="1"/>
    <n v="-9.3166666668257676"/>
  </r>
  <r>
    <n v="982"/>
    <s v="Ashley Mcdonald"/>
    <s v="knunez@example.net"/>
    <n v="22"/>
    <s v="Female"/>
    <s v="LG OLED"/>
    <d v="2021-03-23T00:00:00"/>
    <x v="0"/>
    <s v="Display issue"/>
    <s v="I'm having an issue with the {product_purchased}. Please assist._x000a__x000a_The price for an item is currently $14.95. The offer is valid for 1 year and will end on September 30th. The purchaseoubtedly made I'm experiencing this issue on multiple devices of the same model, so it seems to be a widespread problem."/>
    <x v="0"/>
    <m/>
    <s v="Medium"/>
    <s v="Email"/>
    <x v="656"/>
    <m/>
    <m/>
    <n v="982"/>
    <s v=""/>
    <s v="Ashley Mcdonald"/>
    <x v="0"/>
    <x v="0"/>
    <x v="0"/>
    <s v=""/>
  </r>
  <r>
    <n v="983"/>
    <s v="David Mccoy"/>
    <s v="btanner@example.org"/>
    <n v="45"/>
    <s v="Female"/>
    <s v="LG OLED"/>
    <d v="2021-05-04T00:00:00"/>
    <x v="1"/>
    <s v="Battery life"/>
    <s v="I'm having an issue with the {product_purchased}. Please assist._x000a__x000a_The &quot;Buy Now&quot; button allows you to sell something to a buyer. Simply click on it (in this case, the seller's name) on the The issue I'm facing is intermittent. Sometimes it works fine, but other times it acts up unexpectedly."/>
    <x v="2"/>
    <m/>
    <s v="Medium"/>
    <s v="Phone"/>
    <x v="5"/>
    <m/>
    <m/>
    <n v="983"/>
    <s v=""/>
    <s v="David Mccoy"/>
    <x v="1"/>
    <x v="1"/>
    <x v="0"/>
    <s v=""/>
  </r>
  <r>
    <n v="984"/>
    <s v="Manuel Parks"/>
    <s v="melissa70@example.org"/>
    <n v="51"/>
    <s v="Other"/>
    <s v="Autodesk AutoCAD"/>
    <d v="2020-12-07T00:00:00"/>
    <x v="1"/>
    <s v="Software bug"/>
    <s v="I'm having trouble connecting my {product_purchased} to my home Wi-Fi network. It doesn't detect any networks, although other devices are connecting fine. What can be done to resolve this issue?_x000a__x000a_I'm trying an The issue I'm facing is intermittent. Sometimes it works fine, but other times it acts up unexpectedly."/>
    <x v="2"/>
    <m/>
    <s v="Critical"/>
    <s v="Social media"/>
    <x v="5"/>
    <m/>
    <m/>
    <n v="984"/>
    <s v=""/>
    <s v="Manuel Parks"/>
    <x v="10"/>
    <x v="10"/>
    <x v="1"/>
    <s v=""/>
  </r>
  <r>
    <n v="985"/>
    <s v="Teresa Guerrero"/>
    <s v="estesjon@example.org"/>
    <n v="51"/>
    <s v="Male"/>
    <s v="Sony 4K HDR TV"/>
    <d v="2020-07-29T00:00:00"/>
    <x v="2"/>
    <s v="Software bug"/>
    <s v="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
    <x v="2"/>
    <m/>
    <s v="Critical"/>
    <s v="Email"/>
    <x v="5"/>
    <m/>
    <m/>
    <n v="985"/>
    <s v=""/>
    <s v="Teresa Guerrero"/>
    <x v="2"/>
    <x v="2"/>
    <x v="1"/>
    <s v=""/>
  </r>
  <r>
    <n v="986"/>
    <s v="Rebecca Schmidt"/>
    <s v="susan55@example.com"/>
    <n v="26"/>
    <s v="Male"/>
    <s v="GoPro Hero"/>
    <d v="2020-11-03T00:00:00"/>
    <x v="2"/>
    <s v="Product recommendation"/>
    <s v="I'm having an issue with the {product_purchased}. Please assist. This problem started occurring after the recent software update. I haven't made any other changes to the device."/>
    <x v="2"/>
    <m/>
    <s v="Low"/>
    <s v="Phone"/>
    <x v="5"/>
    <m/>
    <m/>
    <n v="986"/>
    <s v=""/>
    <s v="Rebecca Schmidt"/>
    <x v="3"/>
    <x v="3"/>
    <x v="1"/>
    <s v=""/>
  </r>
  <r>
    <n v="987"/>
    <s v="Joshua Williams"/>
    <s v="martinamanda@example.org"/>
    <n v="21"/>
    <s v="Male"/>
    <s v="Microsoft Office"/>
    <d v="2021-05-18T00:00:00"/>
    <x v="0"/>
    <s v="Product compatibility"/>
    <s v="I'm having an issue with the {product_purchased}. Please assist. If a price was wrong, please contact me. [Please contact me as soon as that happens.]_x000a__x000a_Tekken 6.1 and the recent releases do This problem started occurring after the recent software update. I haven't made any other changes to the device."/>
    <x v="1"/>
    <s v="Professional identify stage pressure item teacher military."/>
    <s v="Critical"/>
    <s v="Social media"/>
    <x v="657"/>
    <d v="2023-06-01T05:56:19"/>
    <n v="4"/>
    <n v="987"/>
    <s v="Professional Identify Stage Pressure Item Teacher Military."/>
    <s v="Joshua Williams"/>
    <x v="1"/>
    <x v="1"/>
    <x v="0"/>
    <n v="6.6666666665696539"/>
  </r>
  <r>
    <n v="988"/>
    <s v="Thomas Garrison"/>
    <s v="uwilliams@example.net"/>
    <n v="39"/>
    <s v="Other"/>
    <s v="Nikon D"/>
    <d v="2020-01-12T00:00:00"/>
    <x v="3"/>
    <s v="Refund request"/>
    <s v="I'm having an issue with the {product_purchased}. Please assist._x000a__x000a_Please help make your product available in the public domain. Please help make your product available in the public domain. The Marketplace is a personal computer system that uses I'm concerned about the security of my {product_purchased} and would like to ensure that my data is safe."/>
    <x v="0"/>
    <m/>
    <s v="Critical"/>
    <s v="Social media"/>
    <x v="658"/>
    <m/>
    <m/>
    <n v="988"/>
    <s v=""/>
    <s v="Thomas Garrison"/>
    <x v="6"/>
    <x v="6"/>
    <x v="1"/>
    <s v=""/>
  </r>
  <r>
    <n v="989"/>
    <s v="Kimberly Hughes"/>
    <s v="rebecca56@example.org"/>
    <n v="42"/>
    <s v="Other"/>
    <s v="Nintendo Switch Pro Controller"/>
    <d v="2020-03-30T00:00:00"/>
    <x v="1"/>
    <s v="Software bug"/>
    <s v="I've forgotten my password for my {product_purchased} account, and the password reset option is not working. How can I recover my account?_x000a__x000a_You can recover your account appearance by entering your password._x000a__x000a_How can I I've noticed a sudden decrease in battery life on my {product_purchased}. It used to last much longer."/>
    <x v="2"/>
    <m/>
    <s v="Medium"/>
    <s v="Phone"/>
    <x v="5"/>
    <m/>
    <m/>
    <n v="989"/>
    <s v=""/>
    <s v="Kimberly Hughes"/>
    <x v="0"/>
    <x v="0"/>
    <x v="1"/>
    <s v=""/>
  </r>
  <r>
    <n v="990"/>
    <s v="Bob Reeves"/>
    <s v="adriana86@example.org"/>
    <n v="33"/>
    <s v="Female"/>
    <s v="Nest Thermostat"/>
    <d v="2021-03-04T00:00:00"/>
    <x v="2"/>
    <s v="Software bug"/>
    <s v="I'm having an issue with the {product_purchased}. Please assist._x000a__x000a_- Thanks..._x000a__x000a_No way will this will fix these issues on Windows, and I might be better off using a.NET Framework 5 installed on my I'm worried that the issue might be hardware-related and might require repair or replacement."/>
    <x v="2"/>
    <m/>
    <s v="Low"/>
    <s v="Chat"/>
    <x v="5"/>
    <m/>
    <m/>
    <n v="990"/>
    <s v=""/>
    <s v="Bob Reeves"/>
    <x v="0"/>
    <x v="0"/>
    <x v="0"/>
    <s v=""/>
  </r>
  <r>
    <n v="991"/>
    <s v="Cynthia Davis"/>
    <s v="zwilliams@example.org"/>
    <n v="41"/>
    <s v="Other"/>
    <s v="Nest Thermostat"/>
    <d v="2021-11-23T00:00:00"/>
    <x v="2"/>
    <s v="Payment issue"/>
    <s v="I'm having an issue with the {product_purchased}. Please assist. No questions asked, and no emails sent to me with this topic.&quot;_x000a__x000a_In response to requests for comment, the store also said in a statement that the shop I've recently updated the firmware of my {product_purchased}, and the issue started happening afterward. Could it be related to the update?"/>
    <x v="2"/>
    <m/>
    <s v="Medium"/>
    <s v="Email"/>
    <x v="5"/>
    <m/>
    <m/>
    <n v="991"/>
    <s v=""/>
    <s v="Cynthia Davis"/>
    <x v="3"/>
    <x v="3"/>
    <x v="0"/>
    <s v=""/>
  </r>
  <r>
    <n v="992"/>
    <s v="Melissa Becker"/>
    <s v="qdunn@example.net"/>
    <n v="67"/>
    <s v="Female"/>
    <s v="LG OLED"/>
    <d v="2021-05-16T00:00:00"/>
    <x v="3"/>
    <s v="Account access"/>
    <s v="I'm having an issue with the {product_purchased}. Please assist._x000a__x000a_I would have bought something else instead._x000a__x000a_Sorry but there is nothing I would have done to make this happen._x000a__x000a__x000a_I was having an issue I'm using the original charger that came with my {product_purchased}, but it's not charging properly."/>
    <x v="0"/>
    <m/>
    <s v="Critical"/>
    <s v="Phone"/>
    <x v="659"/>
    <m/>
    <m/>
    <n v="992"/>
    <s v=""/>
    <s v="Melissa Becker"/>
    <x v="1"/>
    <x v="1"/>
    <x v="0"/>
    <s v=""/>
  </r>
  <r>
    <n v="993"/>
    <s v="Kevin Lopez"/>
    <s v="santiagotiffany@example.com"/>
    <n v="34"/>
    <s v="Male"/>
    <s v="Bose SoundLink Speaker"/>
    <d v="2021-03-27T00:00:00"/>
    <x v="1"/>
    <s v="Installation support"/>
    <s v="I've recently set up my {product_purchased}, but it fails to connect to any available networks. What steps should I take to troubleshoot this issue?_x000a__x000a_A good way to answer this is by doing a reboot. Since I've reviewed the troubleshooting steps on the official support website, but they didn't resolve the problem."/>
    <x v="0"/>
    <m/>
    <s v="Medium"/>
    <s v="Chat"/>
    <x v="660"/>
    <m/>
    <m/>
    <n v="993"/>
    <s v=""/>
    <s v="Kevin Lopez"/>
    <x v="0"/>
    <x v="0"/>
    <x v="0"/>
    <s v=""/>
  </r>
  <r>
    <n v="994"/>
    <s v="Kathryn Williams"/>
    <s v="mark58@example.org"/>
    <n v="57"/>
    <s v="Other"/>
    <s v="iPhone"/>
    <d v="2021-05-19T00:00:00"/>
    <x v="1"/>
    <s v="Display issue"/>
    <s v="I'm having an issue with the {product_purchased}. Please assist. I'm concerned about the security of my {product_purchased} and would like to ensure that my data is safe."/>
    <x v="1"/>
    <s v="Take theory film assume."/>
    <s v="Critical"/>
    <s v="Social media"/>
    <x v="661"/>
    <d v="2023-06-01T03:10:28"/>
    <n v="1"/>
    <n v="994"/>
    <s v="Take Theory Film Assume."/>
    <s v="Kathryn Williams"/>
    <x v="1"/>
    <x v="1"/>
    <x v="0"/>
    <n v="2.2833333332673647"/>
  </r>
  <r>
    <n v="995"/>
    <s v="Karen Anderson"/>
    <s v="jessethompson@example.org"/>
    <n v="61"/>
    <s v="Female"/>
    <s v="Nikon D"/>
    <d v="2021-08-18T00:00:00"/>
    <x v="4"/>
    <s v="Product setup"/>
    <s v="I'm having an issue with the {product_purchased}. Please assist. Please see my FAQs for further information._x000a__x000a_What version of Windows 10 is this? This is where your computer will run if you have one without the support I've already contacted customer support multiple times, but the issue remains unresolved."/>
    <x v="2"/>
    <m/>
    <s v="High"/>
    <s v="Phone"/>
    <x v="5"/>
    <m/>
    <m/>
    <n v="995"/>
    <s v=""/>
    <s v="Karen Anderson"/>
    <x v="5"/>
    <x v="5"/>
    <x v="0"/>
    <s v=""/>
  </r>
  <r>
    <n v="996"/>
    <s v="Travis Ho"/>
    <s v="rcaldwell@example.org"/>
    <n v="36"/>
    <s v="Other"/>
    <s v="Samsung Soundbar"/>
    <d v="2020-11-07T00:00:00"/>
    <x v="2"/>
    <s v="Product compatibility"/>
    <s v="The {product_purchased} is unable to establish a stable internet connection. It keeps disconnecting intermittently. How can I troubleshoot this network problem?_x000a__x000a_You can solve this problem by following the steps below:_x000a__x000a_Download I've checked for software updates, and my {product_purchased} is already running the latest version."/>
    <x v="2"/>
    <m/>
    <s v="Critical"/>
    <s v="Chat"/>
    <x v="5"/>
    <m/>
    <m/>
    <n v="996"/>
    <s v=""/>
    <s v="Travis Ho"/>
    <x v="3"/>
    <x v="3"/>
    <x v="1"/>
    <s v=""/>
  </r>
  <r>
    <n v="997"/>
    <s v="Kari Hale"/>
    <s v="jennifer89@example.net"/>
    <n v="57"/>
    <s v="Female"/>
    <s v="Samsung Soundbar"/>
    <d v="2021-11-25T00:00:00"/>
    <x v="4"/>
    <s v="Software bug"/>
    <s v="I'm having an issue with the {product_purchased}. Please assist. I've recently updated the firmware of my {product_purchased}, and the issue started happening afterward. Could it be related to the update?"/>
    <x v="0"/>
    <m/>
    <s v="Medium"/>
    <s v="Social media"/>
    <x v="662"/>
    <m/>
    <m/>
    <n v="997"/>
    <s v=""/>
    <s v="Kari Hale"/>
    <x v="3"/>
    <x v="3"/>
    <x v="0"/>
    <s v=""/>
  </r>
  <r>
    <n v="998"/>
    <s v="Eric Harvey"/>
    <s v="julie04@example.net"/>
    <n v="43"/>
    <s v="Male"/>
    <s v="Apple AirPods"/>
    <d v="2021-02-10T00:00:00"/>
    <x v="1"/>
    <s v="Payment issue"/>
    <s v="I'm having an issue with the {product_purchased}. Please assist. I'm unable to find the option to perform the desired action in the {product_purchased}. Could you please guide me through the steps?"/>
    <x v="1"/>
    <s v="Grow laugh little air rest successful."/>
    <s v="Medium"/>
    <s v="Phone"/>
    <x v="663"/>
    <d v="2023-06-01T08:34:31"/>
    <n v="4"/>
    <n v="998"/>
    <s v="Grow Laugh Little Air Rest Successful."/>
    <s v="Eric Harvey"/>
    <x v="4"/>
    <x v="4"/>
    <x v="0"/>
    <n v="4.4166666667442769"/>
  </r>
  <r>
    <n v="999"/>
    <s v="Thomas Wheeler"/>
    <s v="reedlacey@example.org"/>
    <n v="59"/>
    <s v="Other"/>
    <s v="Amazon Echo"/>
    <d v="2021-03-03T00:00:00"/>
    <x v="2"/>
    <s v="Installation support"/>
    <s v="I've noticed a software bug in the {product_purchased} app. It's causing data loss and unexpected errors. How can I resolve this issue?_x000a__x000a_If your company uses an external software delivery program that generates a logfile for I'm worried that the issue might be hardware-related and might require repair or replacement."/>
    <x v="0"/>
    <m/>
    <s v="Medium"/>
    <s v="Phone"/>
    <x v="664"/>
    <m/>
    <m/>
    <n v="999"/>
    <s v=""/>
    <s v="Thomas Wheeler"/>
    <x v="0"/>
    <x v="0"/>
    <x v="0"/>
    <s v=""/>
  </r>
  <r>
    <n v="1000"/>
    <s v="Bethany Krause"/>
    <s v="martinezsarah@example.com"/>
    <n v="68"/>
    <s v="Male"/>
    <s v="GoPro Action Camera"/>
    <d v="2020-05-02T00:00:00"/>
    <x v="1"/>
    <s v="Account access"/>
    <s v="I'm having an issue with the {product_purchased}. Please assist._x000a__x000a_{_x000a__x000a_&lt;ProductKey&gt;_x000a__x000a_name = {_x000a__x000a_&lt;ProductVersion&gt;18.0.1_x000a__x000a_&quot;&gt; &lt;ProductName&gt;n I'm unable to find the option to perform the desired action in the {product_purchased}. Could you please guide me through the steps?"/>
    <x v="1"/>
    <s v="Order go less truth apply her candidate."/>
    <s v="High"/>
    <s v="Chat"/>
    <x v="665"/>
    <d v="2023-06-01T20:14:34"/>
    <n v="5"/>
    <n v="1000"/>
    <s v="Order Go Less Truth Apply Her Candidate."/>
    <s v="Bethany Krause"/>
    <x v="1"/>
    <x v="1"/>
    <x v="1"/>
    <n v="4.6166666666977108"/>
  </r>
  <r>
    <n v="1001"/>
    <s v="Jeff Schaefer"/>
    <s v="tdickerson@example.net"/>
    <n v="62"/>
    <s v="Male"/>
    <s v="Canon DSLR Camera"/>
    <d v="2021-02-11T00:00:00"/>
    <x v="2"/>
    <s v="Installation support"/>
    <s v="I've forgotten my password for my {product_purchased} account, and the password reset option is not working. How can I recover my account?_x000a__x000a_You can recover your account at https://accounts.yandex.com I'm not sure if this issue is specific to my device or if others have reported similar problems."/>
    <x v="2"/>
    <m/>
    <s v="Critical"/>
    <s v="Phone"/>
    <x v="5"/>
    <m/>
    <m/>
    <n v="1001"/>
    <s v=""/>
    <s v="Jeff Schaefer"/>
    <x v="4"/>
    <x v="4"/>
    <x v="0"/>
    <s v=""/>
  </r>
  <r>
    <n v="1002"/>
    <s v="Andrew Acevedo"/>
    <s v="keyandrew@example.org"/>
    <n v="36"/>
    <s v="Female"/>
    <s v="Canon EOS"/>
    <d v="2021-02-20T00:00:00"/>
    <x v="1"/>
    <s v="Product compatibility"/>
    <s v="I'm having an issue with the {product_purchased}. Please assist._x000a__x000a_&quot;If I click on [that product's] [Product]&quot; button I have to pick up the latest version, that can't be faster since I'm The issue I'm facing is intermittent. Sometimes it works fine, but other times it acts up unexpectedly."/>
    <x v="2"/>
    <m/>
    <s v="Critical"/>
    <s v="Social media"/>
    <x v="5"/>
    <m/>
    <m/>
    <n v="1002"/>
    <s v=""/>
    <s v="Andrew Acevedo"/>
    <x v="4"/>
    <x v="4"/>
    <x v="0"/>
    <s v=""/>
  </r>
  <r>
    <n v="1003"/>
    <s v="Ashley Pham"/>
    <s v="seth61@example.org"/>
    <n v="18"/>
    <s v="Male"/>
    <s v="LG Smart TV"/>
    <d v="2020-11-09T00:00:00"/>
    <x v="2"/>
    <s v="Data loss"/>
    <s v="I'm having an issue with the {product_purchased}. Please assist. */_x000a__x000a_d-&gt; errno = 0 ;_x000a__x000a_}_x000a__x000a_/*_x000a__x000a_* This function returns the product_x000a__x000a_* from the inventory of the item I'm unable to find the option to perform the desired action in the {product_purchased}. Could you please guide me through the steps?"/>
    <x v="2"/>
    <m/>
    <s v="Medium"/>
    <s v="Social media"/>
    <x v="5"/>
    <m/>
    <m/>
    <n v="1003"/>
    <s v=""/>
    <s v="Ashley Pham"/>
    <x v="3"/>
    <x v="3"/>
    <x v="1"/>
    <s v=""/>
  </r>
  <r>
    <n v="1004"/>
    <s v="Leslie Perez"/>
    <s v="rbest@example.com"/>
    <n v="66"/>
    <s v="Male"/>
    <s v="Sony Xperia"/>
    <d v="2020-10-15T00:00:00"/>
    <x v="4"/>
    <s v="Account access"/>
    <s v="I'm having an issue with the {product_purchased}. Please assist._x000a__x000a_If the price is good enough to receive the product, I hope to keep it on sale. The store that I used to use also sells this product here I'm concerned about the security of my {product_purchased} and would like to ensure that my data is safe."/>
    <x v="2"/>
    <m/>
    <s v="High"/>
    <s v="Phone"/>
    <x v="5"/>
    <m/>
    <m/>
    <n v="1004"/>
    <s v=""/>
    <s v="Leslie Perez"/>
    <x v="7"/>
    <x v="7"/>
    <x v="1"/>
    <s v=""/>
  </r>
  <r>
    <n v="1005"/>
    <s v="Christopher Wilson"/>
    <s v="vbrown@example.org"/>
    <n v="67"/>
    <s v="Other"/>
    <s v="Bose QuietComfort"/>
    <d v="2020-09-04T00:00:00"/>
    <x v="4"/>
    <s v="Refund request"/>
    <s v="I'm having an issue with the {product_purchased}. Please assist._x000a__x000a_3. Don't wait for the product to arrive without warning._x000a__x000a_4 Fla. Code Ann. Â§ 4-41-1130(d)( I'm not sure if this issue is specific to my device or if others have reported similar problems."/>
    <x v="1"/>
    <s v="Community PM station."/>
    <s v="Medium"/>
    <s v="Chat"/>
    <x v="666"/>
    <d v="2023-06-01T18:36:42"/>
    <n v="3"/>
    <n v="1005"/>
    <s v="Community Pm Station."/>
    <s v="Christopher Wilson"/>
    <x v="9"/>
    <x v="9"/>
    <x v="1"/>
    <n v="-3.3666666666395031"/>
  </r>
  <r>
    <n v="1006"/>
    <s v="Ashley Brooks"/>
    <s v="hholland@example.net"/>
    <n v="58"/>
    <s v="Female"/>
    <s v="LG Smart TV"/>
    <d v="2020-03-11T00:00:00"/>
    <x v="0"/>
    <s v="Network problem"/>
    <s v="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
    <x v="0"/>
    <m/>
    <s v="Critical"/>
    <s v="Email"/>
    <x v="667"/>
    <m/>
    <m/>
    <n v="1006"/>
    <s v=""/>
    <s v="Ashley Brooks"/>
    <x v="0"/>
    <x v="0"/>
    <x v="1"/>
    <s v=""/>
  </r>
  <r>
    <n v="1007"/>
    <s v="Savannah Mcneil"/>
    <s v="fcox@example.org"/>
    <n v="20"/>
    <s v="Male"/>
    <s v="Amazon Kindle"/>
    <d v="2021-01-05T00:00:00"/>
    <x v="1"/>
    <s v="Network problem"/>
    <s v="I'm having an issue with the {product_purchased}. Please assist. Please help me._x000a__x000a_I'm having an issue with the {product_purchased}. Please assist. Please help me._x000a__x000a_I'm having an I've recently updated the firmware of my {product_purchased}, and the issue started happening afterward. Could it be related to the update?"/>
    <x v="1"/>
    <s v="Create able decade card Democrat offer seem."/>
    <s v="Critical"/>
    <s v="Email"/>
    <x v="668"/>
    <d v="2023-06-01T07:26:45"/>
    <n v="4"/>
    <n v="1007"/>
    <s v="Create Able Decade Card Democrat Offer Seem."/>
    <s v="Savannah Mcneil"/>
    <x v="6"/>
    <x v="6"/>
    <x v="0"/>
    <n v="4.4666666667326353"/>
  </r>
  <r>
    <n v="1008"/>
    <s v="Alfred Vincent"/>
    <s v="scline@example.net"/>
    <n v="46"/>
    <s v="Other"/>
    <s v="PlayStation"/>
    <d v="2021-07-15T00:00:00"/>
    <x v="1"/>
    <s v="Installation support"/>
    <s v="I'm having an issue with the {product_purchased}. Please assist. Thanks for reading.&quot;_x000a__x000a_Advertisement_x000a__x000a_The problem was in the package of the smartphone. It was a product I purchased, but it was a very big difference This problem started occurring after the recent software update. I haven't made any other changes to the device."/>
    <x v="2"/>
    <m/>
    <s v="Medium"/>
    <s v="Email"/>
    <x v="5"/>
    <m/>
    <m/>
    <n v="1008"/>
    <s v=""/>
    <s v="Alfred Vincent"/>
    <x v="2"/>
    <x v="2"/>
    <x v="0"/>
    <s v=""/>
  </r>
  <r>
    <n v="1009"/>
    <s v="Stephen Zhang"/>
    <s v="stevensdaniel@example.net"/>
    <n v="62"/>
    <s v="Male"/>
    <s v="iPhone"/>
    <d v="2021-11-02T00:00:00"/>
    <x v="4"/>
    <s v="Refund request"/>
    <s v="I'm having an issue with the {product_purchased}. Please assist. I haven't seen this on our web page yet.&quot;_x000a_ recognised her, &quot;Just like the {product_product_name}. And you can now get a { I've reviewed the troubleshooting steps on the official support website, but they didn't resolve the problem."/>
    <x v="1"/>
    <s v="Left current tell summer parent."/>
    <s v="Medium"/>
    <s v="Social media"/>
    <x v="669"/>
    <d v="2023-06-01T08:49:49"/>
    <n v="3"/>
    <n v="1009"/>
    <s v="Left Current Tell Summer Parent."/>
    <s v="Stephen Zhang"/>
    <x v="3"/>
    <x v="3"/>
    <x v="0"/>
    <n v="-11.866666666755918"/>
  </r>
  <r>
    <n v="1010"/>
    <s v="Karla West"/>
    <s v="dstewart@example.org"/>
    <n v="51"/>
    <s v="Other"/>
    <s v="PlayStation"/>
    <d v="2020-02-04T00:00:00"/>
    <x v="1"/>
    <s v="Product compatibility"/>
    <s v="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
    <x v="1"/>
    <s v="Service note themselves century almost."/>
    <s v="High"/>
    <s v="Social media"/>
    <x v="670"/>
    <d v="2023-06-01T01:32:50"/>
    <n v="2"/>
    <n v="1010"/>
    <s v="Service Note Themselves Century Almost."/>
    <s v="Karla West"/>
    <x v="4"/>
    <x v="4"/>
    <x v="1"/>
    <n v="-5.4666666666744277"/>
  </r>
  <r>
    <n v="1011"/>
    <s v="Samantha Bradshaw"/>
    <s v="ryan00@example.com"/>
    <n v="38"/>
    <s v="Male"/>
    <s v="Microsoft Office"/>
    <d v="2020-07-03T00:00:00"/>
    <x v="4"/>
    <s v="Installation support"/>
    <s v="I'm having an issue with the {product_purchased}. Please assist. Thank you. I've recently updated the firmware of my {product_purchased}, and the issue started happening afterward. Could it be related to the update?"/>
    <x v="1"/>
    <s v="Program commercial suffer."/>
    <s v="Low"/>
    <s v="Chat"/>
    <x v="671"/>
    <d v="2023-06-01T07:30:50"/>
    <n v="5"/>
    <n v="1011"/>
    <s v="Program Commercial Suffer."/>
    <s v="Samantha Bradshaw"/>
    <x v="2"/>
    <x v="2"/>
    <x v="1"/>
    <n v="-4.9833333333372138"/>
  </r>
  <r>
    <n v="1012"/>
    <s v="Andrew Moore"/>
    <s v="ramossteven@example.com"/>
    <n v="47"/>
    <s v="Male"/>
    <s v="Nintendo Switch"/>
    <d v="2020-10-27T00:00:00"/>
    <x v="4"/>
    <s v="Network problem"/>
    <s v="There seems to be a hardware problem with my {product_purchased}. The screen is flickering, and I'm unable to use it. What should I do?_x000a__x000a__x000a_If this is something I don't really want to do, I've The issue I'm facing is intermittent. Sometimes it works fine, but other times it acts up unexpectedly."/>
    <x v="0"/>
    <m/>
    <s v="Low"/>
    <s v="Social media"/>
    <x v="672"/>
    <m/>
    <m/>
    <n v="1012"/>
    <s v=""/>
    <s v="Andrew Moore"/>
    <x v="7"/>
    <x v="7"/>
    <x v="1"/>
    <s v=""/>
  </r>
  <r>
    <n v="1013"/>
    <s v="Omar Lopez"/>
    <s v="lisa03@example.com"/>
    <n v="64"/>
    <s v="Other"/>
    <s v="Microsoft Surface"/>
    <d v="2021-07-14T00:00:00"/>
    <x v="4"/>
    <s v="Payment issue"/>
    <s v="The {product_purchased} is unable to establish a stable internet connection. It keeps disconnecting intermittently. How can I troubleshoot this network problem?_x000a__x000a_$ sudo dd if=/dev/zero of=msr-1 I'm using the original charger that came with my {product_purchased}, but it's not charging properly."/>
    <x v="1"/>
    <s v="Take radio production teach box several."/>
    <s v="High"/>
    <s v="Email"/>
    <x v="673"/>
    <d v="2023-06-01T02:17:52"/>
    <n v="4"/>
    <n v="1013"/>
    <s v="Take Radio Production Teach Box Several."/>
    <s v="Omar Lopez"/>
    <x v="2"/>
    <x v="2"/>
    <x v="0"/>
    <n v="-1.0499999999301508"/>
  </r>
  <r>
    <n v="1014"/>
    <s v="Samantha Taylor"/>
    <s v="florespamela@example.org"/>
    <n v="29"/>
    <s v="Male"/>
    <s v="Microsoft Xbox Controller"/>
    <d v="2021-06-08T00:00:00"/>
    <x v="4"/>
    <s v="Refund request"/>
    <s v="I've forgotten my password for my {product_purchased} account, and the password reset option is not working. How can I recover my account?_x000a__x000a_We can get back to the previous step, and look at the password information and I've recently updated the firmware of my {product_purchased}, and the issue started happening afterward. Could it be related to the update?"/>
    <x v="0"/>
    <m/>
    <s v="High"/>
    <s v="Phone"/>
    <x v="674"/>
    <m/>
    <m/>
    <n v="1014"/>
    <s v=""/>
    <s v="Samantha Taylor"/>
    <x v="8"/>
    <x v="8"/>
    <x v="0"/>
    <s v=""/>
  </r>
  <r>
    <n v="1015"/>
    <s v="Jared Chang"/>
    <s v="tyler82@example.net"/>
    <n v="21"/>
    <s v="Other"/>
    <s v="Bose SoundLink Speaker"/>
    <d v="2020-03-20T00:00:00"/>
    <x v="3"/>
    <s v="Refund request"/>
    <s v="I'm having an issue with the {product_purchased}. Please assist._x000a__x000a_[20:45:14]GAME: Item is not added in the list at build.select()_x000a__x000a_[20:45:14]GAME I'm experiencing this issue on multiple devices of the same model, so it seems to be a widespread problem."/>
    <x v="0"/>
    <m/>
    <s v="Critical"/>
    <s v="Email"/>
    <x v="675"/>
    <m/>
    <m/>
    <n v="1015"/>
    <s v=""/>
    <s v="Jared Chang"/>
    <x v="0"/>
    <x v="0"/>
    <x v="1"/>
    <s v=""/>
  </r>
  <r>
    <n v="1016"/>
    <s v="Gerald Ayala"/>
    <s v="sandraholland@example.com"/>
    <n v="59"/>
    <s v="Other"/>
    <s v="Samsung Galaxy"/>
    <d v="2021-11-30T00:00:00"/>
    <x v="3"/>
    <s v="Account access"/>
    <s v="I'm having an issue with the {product_purchased}. Please assist._x000a__x000a_&lt;h3&gt;Brand &amp; Color:&lt;/h3&gt;The products described in the &quot;Products &amp; Materials&quot; section may not function in your environment. Be This problem started occurring after the recent software update. I haven't made any other changes to the device."/>
    <x v="1"/>
    <s v="Organization soldier without area upon newspaper."/>
    <s v="Critical"/>
    <s v="Phone"/>
    <x v="676"/>
    <d v="2023-06-01T17:59:57"/>
    <n v="1"/>
    <n v="1016"/>
    <s v="Organization Soldier Without Area Upon Newspaper."/>
    <s v="Gerald Ayala"/>
    <x v="3"/>
    <x v="3"/>
    <x v="0"/>
    <n v="15.783333333267365"/>
  </r>
  <r>
    <n v="1017"/>
    <s v="Marie Fletcher"/>
    <s v="thomasjonathon@example.net"/>
    <n v="44"/>
    <s v="Female"/>
    <s v="Amazon Echo"/>
    <d v="2020-04-04T00:00:00"/>
    <x v="2"/>
    <s v="Hardware issue"/>
    <s v="I'm having an issue with the {product_purchased}. Please assist._x000a__x000a_Click here to create your order with: I'm using the original charger that came with my {product_purchased}, but it's not charging properly."/>
    <x v="0"/>
    <m/>
    <s v="Low"/>
    <s v="Social media"/>
    <x v="677"/>
    <m/>
    <m/>
    <n v="1017"/>
    <s v=""/>
    <s v="Marie Fletcher"/>
    <x v="11"/>
    <x v="11"/>
    <x v="1"/>
    <s v=""/>
  </r>
  <r>
    <n v="1018"/>
    <s v="Diane Collins"/>
    <s v="strongraymond@example.com"/>
    <n v="48"/>
    <s v="Other"/>
    <s v="Fitbit Versa Smartwatch"/>
    <d v="2020-06-28T00:00:00"/>
    <x v="2"/>
    <s v="Refund request"/>
    <s v="I'm having an issue with the {product_purchased}. Please assist._x000a__x000a_I understand what a problem this needs to solve, but what's the point of using an alias when you can simply name an element using the '|' I've tried different settings and configurations on my {product_purchased}, but the issue persists."/>
    <x v="1"/>
    <s v="New cost whatever billion reveal outside."/>
    <s v="Medium"/>
    <s v="Chat"/>
    <x v="678"/>
    <d v="2023-06-01T01:49:00"/>
    <n v="2"/>
    <n v="1018"/>
    <s v="New Cost Whatever Billion Reveal Outside."/>
    <s v="Diane Collins"/>
    <x v="8"/>
    <x v="8"/>
    <x v="1"/>
    <n v="-3.8499999999767169"/>
  </r>
  <r>
    <n v="1019"/>
    <s v="Angela White"/>
    <s v="cameron64@example.com"/>
    <n v="64"/>
    <s v="Female"/>
    <s v="Sony 4K HDR TV"/>
    <d v="2020-02-16T00:00:00"/>
    <x v="4"/>
    <s v="Software bug"/>
    <s v="I've recently set up my {product_purchased}, but it fails to connect to any available networks. What steps should I take to troubleshoot this issue? How can I fix this?_x000a__x000a_If you find this issue, you This problem started occurring after the recent software update. I haven't made any other changes to the device."/>
    <x v="0"/>
    <m/>
    <s v="Low"/>
    <s v="Social media"/>
    <x v="679"/>
    <m/>
    <m/>
    <n v="1019"/>
    <s v=""/>
    <s v="Angela White"/>
    <x v="4"/>
    <x v="4"/>
    <x v="1"/>
    <s v=""/>
  </r>
  <r>
    <n v="1020"/>
    <s v="Veronica Black"/>
    <s v="valdezjoseph@example.org"/>
    <n v="39"/>
    <s v="Other"/>
    <s v="Bose QuietComfort"/>
    <d v="2020-09-28T00:00:00"/>
    <x v="2"/>
    <s v="Hardware issue"/>
    <s v="I'm encountering a software bug in the {product_purchased}. Whenever I try to perform a specific action, the application crashes. Are there any updates or fixes available? [7/27/2013 13:46:35PM] Apply I've tried troubleshooting steps mentioned in the user manual, but the issue persists."/>
    <x v="1"/>
    <s v="Production method important professional have."/>
    <s v="Critical"/>
    <s v="Phone"/>
    <x v="680"/>
    <d v="2023-06-01T19:49:01"/>
    <n v="2"/>
    <n v="1020"/>
    <s v="Production Method Important Professional Have."/>
    <s v="Veronica Black"/>
    <x v="9"/>
    <x v="9"/>
    <x v="1"/>
    <n v="7.2500000000582077"/>
  </r>
  <r>
    <n v="1021"/>
    <s v="Thomas Contreras"/>
    <s v="brandonharper@example.com"/>
    <n v="41"/>
    <s v="Male"/>
    <s v="Nintendo Switch"/>
    <d v="2020-03-04T00:00:00"/>
    <x v="2"/>
    <s v="Display issue"/>
    <s v="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
    <x v="0"/>
    <m/>
    <s v="Critical"/>
    <s v="Social media"/>
    <x v="681"/>
    <m/>
    <m/>
    <n v="1021"/>
    <s v=""/>
    <s v="Thomas Contreras"/>
    <x v="0"/>
    <x v="0"/>
    <x v="1"/>
    <s v=""/>
  </r>
  <r>
    <n v="1022"/>
    <s v="Veronica Maxwell"/>
    <s v="jessica38@example.org"/>
    <n v="29"/>
    <s v="Other"/>
    <s v="iPhone"/>
    <d v="2021-01-07T00:00:00"/>
    <x v="3"/>
    <s v="Network problem"/>
    <s v="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
    <x v="1"/>
    <s v="Head generation worry."/>
    <s v="Critical"/>
    <s v="Phone"/>
    <x v="682"/>
    <d v="2023-06-01T11:01:03"/>
    <n v="5"/>
    <n v="1022"/>
    <s v="Head Generation Worry."/>
    <s v="Veronica Maxwell"/>
    <x v="6"/>
    <x v="6"/>
    <x v="0"/>
    <n v="4.8499999999185093"/>
  </r>
  <r>
    <n v="1023"/>
    <s v="Miss Natalie Rios"/>
    <s v="tamiconway@example.net"/>
    <n v="25"/>
    <s v="Other"/>
    <s v="Autodesk AutoCAD"/>
    <d v="2020-08-25T00:00:00"/>
    <x v="2"/>
    <s v="Hardware issue"/>
    <s v="I'm encountering a software bug in the {product_purchased}. Whenever I try to perform a specific action, the application crashes. Are there any updates or fixes available?_x000a__x000a_Not that yet. I also do not expect all updates or I've noticed that the issue occurs consistently when I use a specific feature or application on my {product_purchased}."/>
    <x v="0"/>
    <m/>
    <s v="High"/>
    <s v="Email"/>
    <x v="683"/>
    <m/>
    <m/>
    <n v="1023"/>
    <s v=""/>
    <s v="Miss Natalie Rios"/>
    <x v="5"/>
    <x v="5"/>
    <x v="1"/>
    <s v=""/>
  </r>
  <r>
    <n v="1024"/>
    <s v="Aaron Morales"/>
    <s v="jerry44@example.com"/>
    <n v="24"/>
    <s v="Other"/>
    <s v="Fitbit Versa Smartwatch"/>
    <d v="2021-06-11T00:00:00"/>
    <x v="0"/>
    <s v="Software bug"/>
    <s v="My {product_purchased} is making strange noises and not functioning properly. I suspect there might be a hardware issue. Can you please help me with this?_x000a__x000a__x000a_Thank you._x000a__x000a_Re: [PS3] [Xbox One I've tried different settings and configurations on my {product_purchased}, but the issue persists."/>
    <x v="2"/>
    <m/>
    <s v="Medium"/>
    <s v="Social media"/>
    <x v="5"/>
    <m/>
    <m/>
    <n v="1024"/>
    <s v=""/>
    <s v="Aaron Morales"/>
    <x v="8"/>
    <x v="8"/>
    <x v="0"/>
    <s v=""/>
  </r>
  <r>
    <n v="1025"/>
    <s v="Jasmine Sanders"/>
    <s v="johnsonandrea@example.net"/>
    <n v="30"/>
    <s v="Male"/>
    <s v="Bose SoundLink Speaker"/>
    <d v="2021-11-21T00:00:00"/>
    <x v="1"/>
    <s v="Peripheral compatibility"/>
    <s v="My {product_purchased} is making strange noises and not functioning properly. I suspect there might be a hardware issue. Can you please help me with this?_x000a__x000a_i've had mine for a few years, but this happened with my I've already contacted customer support multiple times, but the issue remains unresolved."/>
    <x v="2"/>
    <m/>
    <s v="Critical"/>
    <s v="Phone"/>
    <x v="5"/>
    <m/>
    <m/>
    <n v="1025"/>
    <s v=""/>
    <s v="Jasmine Sanders"/>
    <x v="3"/>
    <x v="3"/>
    <x v="0"/>
    <s v=""/>
  </r>
  <r>
    <n v="1026"/>
    <s v="Michelle White"/>
    <s v="nmcdowell@example.com"/>
    <n v="69"/>
    <s v="Male"/>
    <s v="Dell XPS"/>
    <d v="2020-11-04T00:00:00"/>
    <x v="2"/>
    <s v="Delivery problem"/>
    <s v="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
    <x v="2"/>
    <m/>
    <s v="Medium"/>
    <s v="Chat"/>
    <x v="5"/>
    <m/>
    <m/>
    <n v="1026"/>
    <s v=""/>
    <s v="Michelle White"/>
    <x v="3"/>
    <x v="3"/>
    <x v="1"/>
    <s v=""/>
  </r>
  <r>
    <n v="1027"/>
    <s v="Tristan Reed"/>
    <s v="khampton@example.com"/>
    <n v="55"/>
    <s v="Male"/>
    <s v="Samsung Galaxy"/>
    <d v="2020-11-17T00:00:00"/>
    <x v="1"/>
    <s v="Peripheral compatibility"/>
    <s v="I'm having an issue with the {product_purchased}. Please assist. I need assistance as soon as possible because it's affecting my work and productivity."/>
    <x v="2"/>
    <m/>
    <s v="High"/>
    <s v="Phone"/>
    <x v="5"/>
    <m/>
    <m/>
    <n v="1027"/>
    <s v=""/>
    <s v="Tristan Reed"/>
    <x v="3"/>
    <x v="3"/>
    <x v="1"/>
    <s v=""/>
  </r>
  <r>
    <n v="1028"/>
    <s v="John Myers"/>
    <s v="eraymond@example.org"/>
    <n v="37"/>
    <s v="Female"/>
    <s v="Samsung Galaxy"/>
    <d v="2020-09-11T00:00:00"/>
    <x v="4"/>
    <s v="Cancellation request"/>
    <s v="I've forgotten my password for my {product_purchased} account, and the password reset option is not working. How can I recover my account?_x000a__x000a_When doing this online, check your password with your router. If this is your I'm using the original charger that came with my {product_purchased}, but it's not charging properly."/>
    <x v="2"/>
    <m/>
    <s v="High"/>
    <s v="Chat"/>
    <x v="5"/>
    <m/>
    <m/>
    <n v="1028"/>
    <s v=""/>
    <s v="John Myers"/>
    <x v="9"/>
    <x v="9"/>
    <x v="1"/>
    <s v=""/>
  </r>
  <r>
    <n v="1029"/>
    <s v="Thomas Becker"/>
    <s v="monica56@example.com"/>
    <n v="52"/>
    <s v="Female"/>
    <s v="Fitbit Versa Smartwatch"/>
    <d v="2021-02-17T00:00:00"/>
    <x v="4"/>
    <s v="Hardware issue"/>
    <s v="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
    <x v="0"/>
    <m/>
    <s v="Low"/>
    <s v="Chat"/>
    <x v="684"/>
    <m/>
    <m/>
    <n v="1029"/>
    <s v=""/>
    <s v="Thomas Becker"/>
    <x v="4"/>
    <x v="4"/>
    <x v="0"/>
    <s v=""/>
  </r>
  <r>
    <n v="1030"/>
    <s v="Ashley Stevens"/>
    <s v="ckelley@example.com"/>
    <n v="60"/>
    <s v="Other"/>
    <s v="Microsoft Surface"/>
    <d v="2021-05-13T00:00:00"/>
    <x v="2"/>
    <s v="Display issue"/>
    <s v="I'm having an issue with the {product_purchased}. Please assist. Thank you.&quot;, &quot;id&quot;:0}, &quot;description&quot;: &quot;_x000a__x000a_{product_purchased&quot;, &quot;id&quot;:null}_x000a__x000a_{&quot;id&quot;:16,&quot; I've reviewed the troubleshooting steps on the official support website, but they didn't resolve the problem."/>
    <x v="1"/>
    <s v="Vote hospital political indeed southern possible land."/>
    <s v="Critical"/>
    <s v="Phone"/>
    <x v="685"/>
    <d v="2023-06-01T17:37:11"/>
    <n v="1"/>
    <n v="1030"/>
    <s v="Vote Hospital Political Indeed Southern Possible Land."/>
    <s v="Ashley Stevens"/>
    <x v="1"/>
    <x v="1"/>
    <x v="0"/>
    <n v="10.799999999930151"/>
  </r>
  <r>
    <n v="1031"/>
    <s v="Megan Bryan"/>
    <s v="jill33@example.com"/>
    <n v="67"/>
    <s v="Female"/>
    <s v="Sony Xperia"/>
    <d v="2020-06-26T00:00:00"/>
    <x v="0"/>
    <s v="Payment issue"/>
    <s v="I'm facing a problem with my {product_purchased}. The {product_purchased} is not turning on. It was working fine until yesterday, but now it doesn't respond. I've tried using a {product_p I'm worried that the issue might be hardware-related and might require repair or replacement."/>
    <x v="1"/>
    <s v="Gun employee building painting."/>
    <s v="Medium"/>
    <s v="Phone"/>
    <x v="686"/>
    <d v="2023-06-01T16:06:12"/>
    <n v="1"/>
    <n v="1031"/>
    <s v="Gun Employee Building Painting."/>
    <s v="Megan Bryan"/>
    <x v="8"/>
    <x v="8"/>
    <x v="1"/>
    <n v="17.366666666697711"/>
  </r>
  <r>
    <n v="1032"/>
    <s v="Jody Rodriguez"/>
    <s v="deborah92@example.com"/>
    <n v="67"/>
    <s v="Male"/>
    <s v="Xbox"/>
    <d v="2021-07-29T00:00:00"/>
    <x v="2"/>
    <s v="Product recommendation"/>
    <s v="I'm having an issue with the {product_purchased}. Please assist. Sorry, I get no support._x000a__x000a_5 2/1/2017 7:58:03 The one I bought (or used) was quite the surprise. I'm using the original charger that came with my {product_purchased}, but it's not charging properly."/>
    <x v="2"/>
    <m/>
    <s v="Critical"/>
    <s v="Social media"/>
    <x v="5"/>
    <m/>
    <m/>
    <n v="1032"/>
    <s v=""/>
    <s v="Jody Rodriguez"/>
    <x v="2"/>
    <x v="2"/>
    <x v="0"/>
    <s v=""/>
  </r>
  <r>
    <n v="1033"/>
    <s v="Jeff Wilkinson"/>
    <s v="justin88@example.com"/>
    <n v="44"/>
    <s v="Female"/>
    <s v="Sony PlayStation"/>
    <d v="2021-04-21T00:00:00"/>
    <x v="4"/>
    <s v="Installation support"/>
    <s v="My {product_purchased} is making strange noises and not functioning properly. I suspect there might be a hardware issue. Can you please help me with this?_x000a__x000a__x000a_My {product_purchased} is making strange noises and not I've tried troubleshooting steps mentioned in the user manual, but the issue persists."/>
    <x v="1"/>
    <s v="Door end light long."/>
    <s v="Medium"/>
    <s v="Email"/>
    <x v="687"/>
    <d v="2023-06-01T06:17:15"/>
    <n v="5"/>
    <n v="1033"/>
    <s v="Door End Light Long."/>
    <s v="Jeff Wilkinson"/>
    <x v="11"/>
    <x v="11"/>
    <x v="0"/>
    <n v="1.3500000000349246"/>
  </r>
  <r>
    <n v="1034"/>
    <s v="David Adams"/>
    <s v="vterry@example.org"/>
    <n v="53"/>
    <s v="Other"/>
    <s v="GoPro Action Camera"/>
    <d v="2021-12-24T00:00:00"/>
    <x v="0"/>
    <s v="Product setup"/>
    <s v="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
    <x v="2"/>
    <m/>
    <s v="Medium"/>
    <s v="Email"/>
    <x v="5"/>
    <m/>
    <m/>
    <n v="1034"/>
    <s v=""/>
    <s v="David Adams"/>
    <x v="10"/>
    <x v="10"/>
    <x v="0"/>
    <s v=""/>
  </r>
  <r>
    <n v="1035"/>
    <s v="Russell Alexander DDS"/>
    <s v="aliciarichardson@example.org"/>
    <n v="31"/>
    <s v="Female"/>
    <s v="Bose SoundLink Speaker"/>
    <d v="2020-09-14T00:00:00"/>
    <x v="0"/>
    <s v="Software bug"/>
    <s v="I'm having an issue with the {product_purchased}. Please assist. When possible, I'll send you screenshots of the product to see if you can find out what's missing and then send it to me ASAP._x000a__x000a_1) I've performed a factory reset on my {product_purchased}, hoping it would resolve the problem, but it didn't help."/>
    <x v="1"/>
    <s v="Possible entire candidate school sure."/>
    <s v="Low"/>
    <s v="Phone"/>
    <x v="688"/>
    <d v="2023-06-01T10:00:18"/>
    <n v="4"/>
    <n v="1035"/>
    <s v="Possible Entire Candidate School Sure."/>
    <s v="Russell Alexander DDS"/>
    <x v="9"/>
    <x v="9"/>
    <x v="1"/>
    <n v="-7.033333333209157"/>
  </r>
  <r>
    <n v="1036"/>
    <s v="Jonathan Chaney"/>
    <s v="antonio25@example.net"/>
    <n v="42"/>
    <s v="Other"/>
    <s v="Fitbit Charge"/>
    <d v="2020-06-15T00:00:00"/>
    <x v="2"/>
    <s v="Display issue"/>
    <s v="I'm having an issue with the {product_purchased}. Please assist. I'll be happy to take it._x000a__x000a_So, we know it's a good idea to go through those processes, and make sure we have all the tools I've tried using different cables, adapters, or peripherals with my {product_purchased}, but the issue persists."/>
    <x v="0"/>
    <m/>
    <s v="High"/>
    <s v="Phone"/>
    <x v="689"/>
    <m/>
    <m/>
    <n v="1036"/>
    <s v=""/>
    <s v="Jonathan Chaney"/>
    <x v="8"/>
    <x v="8"/>
    <x v="1"/>
    <s v=""/>
  </r>
  <r>
    <n v="1037"/>
    <s v="Teresa Foley"/>
    <s v="bchavez@example.com"/>
    <n v="30"/>
    <s v="Male"/>
    <s v="Sony Xperia"/>
    <d v="2021-08-25T00:00:00"/>
    <x v="0"/>
    <s v="Hardware issue"/>
    <s v="I'm having an issue with the {product_purchased}. Please assist._x000a__x000a_4) Find out how to add an item to the account_x000a__x000a_5) Save it in your account history so you can see how much it can grow I've performed a factory reset on my {product_purchased}, hoping it would resolve the problem, but it didn't help."/>
    <x v="2"/>
    <m/>
    <s v="High"/>
    <s v="Phone"/>
    <x v="5"/>
    <m/>
    <m/>
    <n v="1037"/>
    <s v=""/>
    <s v="Teresa Foley"/>
    <x v="5"/>
    <x v="5"/>
    <x v="0"/>
    <s v=""/>
  </r>
  <r>
    <n v="1038"/>
    <s v="Joshua Lee"/>
    <s v="bwaller@example.net"/>
    <n v="47"/>
    <s v="Other"/>
    <s v="Nikon D"/>
    <d v="2020-11-08T00:00:00"/>
    <x v="0"/>
    <s v="Delivery problem"/>
    <s v="I've encountered a data loss issue with my {product_purchased}. All the files and documents seem to have disappeared. Can you guide me on how to retrieve them?_x000a__x000a_Well, I have created a shortcut. The only question is I rely heavily on my {product_purchased} for my daily tasks, and this issue is hindering my productivity."/>
    <x v="1"/>
    <s v="Reveal seat ability box appear."/>
    <s v="Low"/>
    <s v="Chat"/>
    <x v="690"/>
    <d v="2023-06-01T17:04:22"/>
    <n v="5"/>
    <n v="1038"/>
    <s v="Reveal Seat Ability Box Appear."/>
    <s v="Joshua Lee"/>
    <x v="3"/>
    <x v="3"/>
    <x v="1"/>
    <n v="14.316666666709352"/>
  </r>
  <r>
    <n v="1039"/>
    <s v="Jacob Wright"/>
    <s v="davidswanson@example.org"/>
    <n v="32"/>
    <s v="Female"/>
    <s v="Dell XPS"/>
    <d v="2020-12-19T00:00:00"/>
    <x v="3"/>
    <s v="Software bug"/>
    <s v="I'm having an issue with the {product_purchased}. Please assist. I just bought 2 of these for myself and I have to replace the first one._x000a__x000a_Rated 5 out of 5 by davlovesgoodfood from Love The issue I'm facing is intermittent. Sometimes it works fine, but other times it acts up unexpectedly."/>
    <x v="2"/>
    <m/>
    <s v="Medium"/>
    <s v="Social media"/>
    <x v="5"/>
    <m/>
    <m/>
    <n v="1039"/>
    <s v=""/>
    <s v="Jacob Wright"/>
    <x v="10"/>
    <x v="10"/>
    <x v="1"/>
    <s v=""/>
  </r>
  <r>
    <n v="1040"/>
    <s v="Joseph Williams"/>
    <s v="sherri10@example.org"/>
    <n v="56"/>
    <s v="Female"/>
    <s v="Bose QuietComfort"/>
    <d v="2020-04-25T00:00:00"/>
    <x v="1"/>
    <s v="Battery life"/>
    <s v="I'm having an issue with the {product_purchased}. Please assist._x000a__x000a_Sending the product to us first? (For more info about the process please see This post. ) Please contact us by clicking the button below: I've noticed a sudden decrease in battery life on my {product_purchased}. It used to last much longer."/>
    <x v="1"/>
    <s v="Ago road learn everyone."/>
    <s v="High"/>
    <s v="Chat"/>
    <x v="691"/>
    <d v="2023-06-01T04:50:26"/>
    <n v="2"/>
    <n v="1040"/>
    <s v="Ago Road Learn Everyone."/>
    <s v="Joseph Williams"/>
    <x v="11"/>
    <x v="11"/>
    <x v="1"/>
    <n v="2.53333333338378"/>
  </r>
  <r>
    <n v="1041"/>
    <s v="Casey Goodwin"/>
    <s v="johnsonwilliam@example.org"/>
    <n v="69"/>
    <s v="Female"/>
    <s v="GoPro Action Camera"/>
    <d v="2021-04-30T00:00:00"/>
    <x v="4"/>
    <s v="Delivery problem"/>
    <s v="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
    <x v="1"/>
    <s v="Hit most tree no exist."/>
    <s v="Medium"/>
    <s v="Chat"/>
    <x v="692"/>
    <d v="2023-06-01T09:22:26"/>
    <n v="1"/>
    <n v="1041"/>
    <s v="Hit Most Tree No Exist."/>
    <s v="Casey Goodwin"/>
    <x v="11"/>
    <x v="11"/>
    <x v="0"/>
    <n v="2.2833333332673647"/>
  </r>
  <r>
    <n v="1042"/>
    <s v="William Hall"/>
    <s v="youngrichard@example.net"/>
    <n v="51"/>
    <s v="Male"/>
    <s v="Samsung Galaxy"/>
    <d v="2021-09-02T00:00:00"/>
    <x v="3"/>
    <s v="Battery life"/>
    <s v="I'm having an issue with the {product_purchased}. Please assist._x000a__x000a_&quot; &quot;_x000a__x000a_-_x000a__x000a_&quot; &quot;_x000a__x000a_-_x000a__x000a_&quot; &quot;_x000a__x000a_if (product_total &gt;= 0 &amp;&amp;! product_total &gt; I'm worried that the issue might be hardware-related and might require repair or replacement."/>
    <x v="2"/>
    <m/>
    <s v="High"/>
    <s v="Social media"/>
    <x v="5"/>
    <m/>
    <m/>
    <n v="1042"/>
    <s v=""/>
    <s v="William Hall"/>
    <x v="9"/>
    <x v="9"/>
    <x v="0"/>
    <s v=""/>
  </r>
  <r>
    <n v="1043"/>
    <s v="Patrick Nelson"/>
    <s v="rwright@example.org"/>
    <n v="64"/>
    <s v="Male"/>
    <s v="LG Smart TV"/>
    <d v="2020-07-13T00:00:00"/>
    <x v="3"/>
    <s v="Product recommendation"/>
    <s v="I'm having an issue with the {product_purchased}. Please assist. ##_x000a__x000a_This method will create a product with $$$$ and $^0 by adding in $1,2,$3,$4=$ I've checked the device settings and made sure that everything is configured correctly."/>
    <x v="1"/>
    <s v="Democratic leg law such."/>
    <s v="High"/>
    <s v="Chat"/>
    <x v="693"/>
    <d v="2023-06-01T16:44:30"/>
    <n v="4"/>
    <n v="1043"/>
    <s v="Democratic Leg Law Such."/>
    <s v="Patrick Nelson"/>
    <x v="2"/>
    <x v="2"/>
    <x v="1"/>
    <n v="-2.3333333334303461"/>
  </r>
  <r>
    <n v="1044"/>
    <s v="Charlene Morris"/>
    <s v="angeladavis@example.com"/>
    <n v="58"/>
    <s v="Other"/>
    <s v="Sony Xperia"/>
    <d v="2020-01-15T00:00:00"/>
    <x v="2"/>
    <s v="Data loss"/>
    <s v="My {product_purchased} crashed, and I lost all the data stored on it. Is there any way to recover the lost data?_x000a__x000a_Yes - you can recover any data which was destroyed_x000a__x000a_Yes, but it is not I've checked the device settings and made sure that everything is configured correctly."/>
    <x v="2"/>
    <m/>
    <s v="Critical"/>
    <s v="Email"/>
    <x v="5"/>
    <m/>
    <m/>
    <n v="1044"/>
    <s v=""/>
    <s v="Charlene Morris"/>
    <x v="6"/>
    <x v="6"/>
    <x v="1"/>
    <s v=""/>
  </r>
  <r>
    <n v="1045"/>
    <s v="Karen Craig"/>
    <s v="mary12@example.com"/>
    <n v="35"/>
    <s v="Male"/>
    <s v="Amazon Echo"/>
    <d v="2021-09-04T00:00:00"/>
    <x v="2"/>
    <s v="Software bug"/>
    <s v="I've accidentally deleted important data from my {product_purchased}. Is there any way to recover the deleted files? I need them urgently. Is there any way to restore them?_x000a__x000a_You already created all the files that you bought with I rely heavily on my {product_purchased} for my daily tasks, and this issue is hindering my productivity."/>
    <x v="2"/>
    <m/>
    <s v="Medium"/>
    <s v="Social media"/>
    <x v="5"/>
    <m/>
    <m/>
    <n v="1045"/>
    <s v=""/>
    <s v="Karen Craig"/>
    <x v="9"/>
    <x v="9"/>
    <x v="0"/>
    <s v=""/>
  </r>
  <r>
    <n v="1046"/>
    <s v="Ernest Mclean"/>
    <s v="lindagomez@example.org"/>
    <n v="53"/>
    <s v="Male"/>
    <s v="Nikon D"/>
    <d v="2021-03-31T00:00:00"/>
    <x v="3"/>
    <s v="Delivery problem"/>
    <s v="I'm having an issue with the {product_purchased}. Please assist._x000a__x000a_Thank you for your understanding._x000a__x000a_1.3.0 In addition to the changes on v1.3.0, in v1.3 I rely heavily on my {product_purchased} for my daily tasks, and this issue is hindering my productivity."/>
    <x v="1"/>
    <s v="Board anything value floor police."/>
    <s v="High"/>
    <s v="Email"/>
    <x v="694"/>
    <d v="2023-06-01T11:51:34"/>
    <n v="2"/>
    <n v="1046"/>
    <s v="Board Anything Value Floor Police."/>
    <s v="Ernest Mclean"/>
    <x v="0"/>
    <x v="0"/>
    <x v="0"/>
    <n v="-6.3833333333604969"/>
  </r>
  <r>
    <n v="1047"/>
    <s v="Carl Jenkins"/>
    <s v="manningdavid@example.com"/>
    <n v="63"/>
    <s v="Male"/>
    <s v="Sony PlayStation"/>
    <d v="2020-10-14T00:00:00"/>
    <x v="3"/>
    <s v="Installation support"/>
    <s v="I'm encountering a software bug in the {product_purchased}. Whenever I try to perform a specific action, the application crashes. Are there any updates or fixes available?_x000a__x000a_Do all of those updates (both bug fixes and other stuff This problem started occurring after the recent software update. I haven't made any other changes to the device."/>
    <x v="2"/>
    <m/>
    <s v="Medium"/>
    <s v="Email"/>
    <x v="5"/>
    <m/>
    <m/>
    <n v="1047"/>
    <s v=""/>
    <s v="Carl Jenkins"/>
    <x v="7"/>
    <x v="7"/>
    <x v="1"/>
    <s v=""/>
  </r>
  <r>
    <n v="1048"/>
    <s v="Sherri Hunt"/>
    <s v="gilldanny@example.com"/>
    <n v="42"/>
    <s v="Male"/>
    <s v="Microsoft Surface"/>
    <d v="2021-10-14T00:00:00"/>
    <x v="3"/>
    <s v="Product compatibility"/>
    <s v="I'm having an issue with the {product_purchased}. Please assist._x000a__x000a_# This is not the product that you got. Please help. #_x000a__x000a_# No, it's a placeholder and it is not correct. I need assistance as soon as possible because it's affecting my work and productivity."/>
    <x v="1"/>
    <s v="Over sport beat camera generation."/>
    <s v="High"/>
    <s v="Chat"/>
    <x v="641"/>
    <d v="2023-06-01T02:50:36"/>
    <n v="4"/>
    <n v="1048"/>
    <s v="Over Sport Beat Camera Generation."/>
    <s v="Sherri Hunt"/>
    <x v="7"/>
    <x v="7"/>
    <x v="0"/>
    <n v="2.4666666666744277"/>
  </r>
  <r>
    <n v="1049"/>
    <s v="Emily Hayes"/>
    <s v="chriswest@example.com"/>
    <n v="57"/>
    <s v="Other"/>
    <s v="MacBook Pro"/>
    <d v="2021-03-01T00:00:00"/>
    <x v="4"/>
    <s v="Cancellation request"/>
    <s v="I'm having an issue with the {product_purchased}. Please assist._x000a__x000a_Q: Why is the page listing only for a single item?_x000a__x000a_A: For the above items, you can easily add more values to the page I've tried using different cables, adapters, or peripherals with my {product_purchased}, but the issue persists."/>
    <x v="1"/>
    <s v="Itself news outside field seem source relationship."/>
    <s v="Critical"/>
    <s v="Social media"/>
    <x v="695"/>
    <d v="2023-06-01T11:32:38"/>
    <n v="2"/>
    <n v="1049"/>
    <s v="Itself News Outside Field Seem Source Relationship."/>
    <s v="Emily Hayes"/>
    <x v="0"/>
    <x v="0"/>
    <x v="0"/>
    <n v="-8.9833333332790062"/>
  </r>
  <r>
    <n v="1050"/>
    <s v="Taylor Singleton"/>
    <s v="zvaughan@example.net"/>
    <n v="22"/>
    <s v="Other"/>
    <s v="Google Pixel"/>
    <d v="2021-10-22T00:00:00"/>
    <x v="4"/>
    <s v="Product setup"/>
    <s v="I'm having an issue with the {product_purchased}. Please assist. &lt;br /&gt; &lt;br /&gt;&lt;br /&gt; (30,00)&lt;/div&gt; &lt;div&gt; &lt;div&gt; &lt;h1&gt;Your Price Guide:&lt;/h1 I'm worried that the issue might be hardware-related and might require repair or replacement."/>
    <x v="0"/>
    <m/>
    <s v="High"/>
    <s v="Social media"/>
    <x v="696"/>
    <m/>
    <m/>
    <n v="1050"/>
    <s v=""/>
    <s v="Taylor Singleton"/>
    <x v="7"/>
    <x v="7"/>
    <x v="0"/>
    <s v=""/>
  </r>
  <r>
    <n v="1051"/>
    <s v="Donna Gardner"/>
    <s v="joseph17@example.com"/>
    <n v="57"/>
    <s v="Other"/>
    <s v="Adobe Photoshop"/>
    <d v="2020-02-28T00:00:00"/>
    <x v="3"/>
    <s v="Battery life"/>
    <s v="I'm having an issue with the {product_purchased}. Please assist. I am getting confused on whether to post my invoice. If you want to buy it with a different company, please post your invoice there._x000a__x000a_Click to expand I need assistance as soon as possible because it's affecting my work and productivity."/>
    <x v="0"/>
    <m/>
    <s v="High"/>
    <s v="Chat"/>
    <x v="697"/>
    <m/>
    <m/>
    <n v="1051"/>
    <s v=""/>
    <s v="Donna Gardner"/>
    <x v="4"/>
    <x v="4"/>
    <x v="1"/>
    <s v=""/>
  </r>
  <r>
    <n v="1052"/>
    <s v="Andrew Moody"/>
    <s v="jeremy91@example.org"/>
    <n v="24"/>
    <s v="Male"/>
    <s v="Nintendo Switch Pro Controller"/>
    <d v="2020-02-03T00:00:00"/>
    <x v="1"/>
    <s v="Peripheral compatibility"/>
    <s v="I'm having an issue with the {product_purchased}. Please assist._x000a__x000a_If you are having trouble updating your product, please go to the product and get support._x000a__x000a_If you do not have a system that is supported, I'm worried that the issue might be hardware-related and might require repair or replacement."/>
    <x v="2"/>
    <m/>
    <s v="Low"/>
    <s v="Email"/>
    <x v="5"/>
    <m/>
    <m/>
    <n v="1052"/>
    <s v=""/>
    <s v="Andrew Moody"/>
    <x v="4"/>
    <x v="4"/>
    <x v="1"/>
    <s v=""/>
  </r>
  <r>
    <n v="1053"/>
    <s v="Hannah Greer"/>
    <s v="philipjenkins@example.net"/>
    <n v="67"/>
    <s v="Female"/>
    <s v="Google Nest"/>
    <d v="2021-07-01T00:00:00"/>
    <x v="0"/>
    <s v="Display issue"/>
    <s v="I'm having an issue with the {product_purchased}. Please assist. */_x000a__x000a_p_disable_unpack = true ;_x000a__x000a_while ( true ) {_x000a__x000a_return false ;_x000a__x000a_}_x000a__x000a_if ( Py_ I'm using the original charger that came with my {product_purchased}, but it's not charging properly."/>
    <x v="2"/>
    <m/>
    <s v="Medium"/>
    <s v="Phone"/>
    <x v="5"/>
    <m/>
    <m/>
    <n v="1053"/>
    <s v=""/>
    <s v="Hannah Greer"/>
    <x v="2"/>
    <x v="2"/>
    <x v="0"/>
    <s v=""/>
  </r>
  <r>
    <n v="1054"/>
    <s v="Alicia Stewart"/>
    <s v="adam45@example.com"/>
    <n v="29"/>
    <s v="Female"/>
    <s v="Autodesk AutoCAD"/>
    <d v="2021-12-21T00:00:00"/>
    <x v="0"/>
    <s v="Installation support"/>
    <s v="I'm having an issue with the {product_purchased}. Please assist._x000a__x000a_I'm trying to contact a vendor so you know if there are problems._x000a__x000a_It probably has a bad name, but you should try it. I've tried clearing the cache and data for the {product_purchased} app, but the issue persists."/>
    <x v="0"/>
    <m/>
    <s v="Medium"/>
    <s v="Social media"/>
    <x v="450"/>
    <m/>
    <m/>
    <n v="1054"/>
    <s v=""/>
    <s v="Alicia Stewart"/>
    <x v="10"/>
    <x v="10"/>
    <x v="0"/>
    <s v=""/>
  </r>
  <r>
    <n v="1055"/>
    <s v="Michael Garcia"/>
    <s v="tjohnston@example.org"/>
    <n v="36"/>
    <s v="Male"/>
    <s v="iPhone"/>
    <d v="2021-08-03T00:00:00"/>
    <x v="0"/>
    <s v="Peripheral compatibility"/>
    <s v="I'm having an issue with the {product_purchased}. Please assist._x000a__x000a_Add a button to your checkout list_x000a__x000a_Once you have set this button on your purchase, it will appear in your shopping cart in your cart's &quot; I've recently updated the firmware of my {product_purchased}, and the issue started happening afterward. Could it be related to the update?"/>
    <x v="2"/>
    <m/>
    <s v="Medium"/>
    <s v="Phone"/>
    <x v="5"/>
    <m/>
    <m/>
    <n v="1055"/>
    <s v=""/>
    <s v="Michael Garcia"/>
    <x v="5"/>
    <x v="5"/>
    <x v="0"/>
    <s v=""/>
  </r>
  <r>
    <n v="1056"/>
    <s v="Jose Reynolds"/>
    <s v="stricklandjames@example.com"/>
    <n v="42"/>
    <s v="Other"/>
    <s v="Microsoft Surface"/>
    <d v="2020-05-17T00:00:00"/>
    <x v="1"/>
    <s v="Product setup"/>
    <s v="I've recently set up my {product_purchased}, but it fails to connect to any available networks. What steps should I take to troubleshoot this issue? I'm sorry! I've tried using different cables, adapters, or peripherals with my {product_purchased}, but the issue persists."/>
    <x v="2"/>
    <m/>
    <s v="High"/>
    <s v="Chat"/>
    <x v="5"/>
    <m/>
    <m/>
    <n v="1056"/>
    <s v=""/>
    <s v="Jose Reynolds"/>
    <x v="1"/>
    <x v="1"/>
    <x v="1"/>
    <s v=""/>
  </r>
  <r>
    <n v="1057"/>
    <s v="David Hicks"/>
    <s v="rholt@example.org"/>
    <n v="30"/>
    <s v="Male"/>
    <s v="Asus ROG"/>
    <d v="2020-02-09T00:00:00"/>
    <x v="4"/>
    <s v="Hardware issue"/>
    <s v="I'm having an issue with the {product_purchased}. Please assist. :)_x000a__x000a_The next step in purchasing is setting up a package of materials. To do this:_x000a__x000a_Open your package from the home automation menu. This problem started occurring after the recent software update. I haven't made any other changes to the device."/>
    <x v="2"/>
    <m/>
    <s v="High"/>
    <s v="Phone"/>
    <x v="5"/>
    <m/>
    <m/>
    <n v="1057"/>
    <s v=""/>
    <s v="David Hicks"/>
    <x v="4"/>
    <x v="4"/>
    <x v="1"/>
    <s v=""/>
  </r>
  <r>
    <n v="1058"/>
    <s v="Dwayne Rodriguez"/>
    <s v="igreen@example.org"/>
    <n v="52"/>
    <s v="Female"/>
    <s v="Garmin Forerunner"/>
    <d v="2020-02-15T00:00:00"/>
    <x v="0"/>
    <s v="Payment issue"/>
    <s v="I'm having an issue with the {product_purchased}. Please assist._x000a__x000a_Your information is important, and should only be used for legitimate purposes._x000a__x000a__x000a_You may not share this information with anyone or send or view it to anyone I've checked for software updates, and my {product_purchased} is already running the latest version."/>
    <x v="0"/>
    <m/>
    <s v="High"/>
    <s v="Email"/>
    <x v="698"/>
    <m/>
    <m/>
    <n v="1058"/>
    <s v=""/>
    <s v="Dwayne Rodriguez"/>
    <x v="4"/>
    <x v="4"/>
    <x v="1"/>
    <s v=""/>
  </r>
  <r>
    <n v="1059"/>
    <s v="Jeffrey Hensley"/>
    <s v="vargasnicholas@example.net"/>
    <n v="19"/>
    <s v="Other"/>
    <s v="Canon DSLR Camera"/>
    <d v="2020-05-05T00:00:00"/>
    <x v="3"/>
    <s v="Payment issue"/>
    <s v="I'm having an issue with the {product_purchased}. Please assist._x000a__x000a_Thank you!_x000a__x000a_Your address is correct._x000a__x000a_I'm having an issue with the {product_purchased}. Please assist. It won I'm unable to find the option to perform the desired action in the {product_purchased}. Could you please guide me through the steps?"/>
    <x v="2"/>
    <m/>
    <s v="Medium"/>
    <s v="Phone"/>
    <x v="5"/>
    <m/>
    <m/>
    <n v="1059"/>
    <s v=""/>
    <s v="Jeffrey Hensley"/>
    <x v="1"/>
    <x v="1"/>
    <x v="1"/>
    <s v=""/>
  </r>
  <r>
    <n v="1060"/>
    <s v="Kelly Fernandez"/>
    <s v="desireeknight@example.net"/>
    <n v="41"/>
    <s v="Male"/>
    <s v="LG OLED"/>
    <d v="2020-02-12T00:00:00"/>
    <x v="0"/>
    <s v="Delivery problem"/>
    <s v="I'm having an issue with the {product_purchased}. Please assist._x000a__x000a_You can enter an email address for this product (for a full refund, please contact Customer Support). You can also use these instructions here (for a full I've performed a factory reset on my {product_purchased}, hoping it would resolve the problem, but it didn't help."/>
    <x v="0"/>
    <m/>
    <s v="High"/>
    <s v="Chat"/>
    <x v="699"/>
    <m/>
    <m/>
    <n v="1060"/>
    <s v=""/>
    <s v="Kelly Fernandez"/>
    <x v="4"/>
    <x v="4"/>
    <x v="1"/>
    <s v=""/>
  </r>
  <r>
    <n v="1061"/>
    <s v="Samuel Whitney"/>
    <s v="stephanie86@example.net"/>
    <n v="52"/>
    <s v="Female"/>
    <s v="Microsoft Xbox Controller"/>
    <d v="2021-05-23T00:00:00"/>
    <x v="3"/>
    <s v="Display issue"/>
    <s v="I'm having an issue with the {product_purchased}. Please assist._x000a__x000a__x000a_Also, I'm on freenode. I've reviewed the troubleshooting steps on the official support website, but they didn't resolve the problem."/>
    <x v="1"/>
    <s v="None difficult affect evidence draw everybody research."/>
    <s v="High"/>
    <s v="Phone"/>
    <x v="700"/>
    <d v="2023-06-01T04:27:58"/>
    <n v="3"/>
    <n v="1061"/>
    <s v="None Difficult Affect Evidence Draw Everybody Research."/>
    <s v="Samuel Whitney"/>
    <x v="1"/>
    <x v="1"/>
    <x v="0"/>
    <n v="-17.349999999976717"/>
  </r>
  <r>
    <n v="1062"/>
    <s v="Melissa Gonzalez"/>
    <s v="tanyadickerson@example.net"/>
    <n v="49"/>
    <s v="Female"/>
    <s v="Microsoft Office"/>
    <d v="2021-10-13T00:00:00"/>
    <x v="0"/>
    <s v="Refund request"/>
    <s v="I'm having an issue with the {product_purchased}. Please assist._x000a__x000a_Please understand the product, the products, and our products are what we offer. Thank you for visiting._x000a__x000a_If we have questions about the product, I'm experiencing this issue on multiple devices of the same model, so it seems to be a widespread problem."/>
    <x v="0"/>
    <m/>
    <s v="Low"/>
    <s v="Social media"/>
    <x v="701"/>
    <m/>
    <m/>
    <n v="1062"/>
    <s v=""/>
    <s v="Melissa Gonzalez"/>
    <x v="7"/>
    <x v="7"/>
    <x v="0"/>
    <s v=""/>
  </r>
  <r>
    <n v="1063"/>
    <s v="Samantha Kennedy"/>
    <s v="tinalowe@example.com"/>
    <n v="64"/>
    <s v="Other"/>
    <s v="Nintendo Switch"/>
    <d v="2021-10-18T00:00:00"/>
    <x v="3"/>
    <s v="Network problem"/>
    <s v="I'm having an issue with the {product_purchased}. Please assist._x000a__x000a_In the meantime we have no information on the issue that seems to be related to this, we have no answers for you in this matter. The issue I'm facing is intermittent. Sometimes it works fine, but other times it acts up unexpectedly."/>
    <x v="1"/>
    <s v="Beyond produce popular president argue education recognize."/>
    <s v="Medium"/>
    <s v="Phone"/>
    <x v="702"/>
    <d v="2023-06-01T10:20:01"/>
    <n v="4"/>
    <n v="1063"/>
    <s v="Beyond Produce Popular President Argue Education Recognize."/>
    <s v="Samantha Kennedy"/>
    <x v="7"/>
    <x v="7"/>
    <x v="0"/>
    <n v="1.0500000001047738"/>
  </r>
  <r>
    <n v="1064"/>
    <s v="Larry Bush"/>
    <s v="thomaswagner@example.net"/>
    <n v="66"/>
    <s v="Male"/>
    <s v="Sony PlayStation"/>
    <d v="2020-04-21T00:00:00"/>
    <x v="3"/>
    <s v="Network problem"/>
    <s v="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
    <x v="1"/>
    <s v="He church establish."/>
    <s v="Medium"/>
    <s v="Phone"/>
    <x v="703"/>
    <d v="2023-06-01T12:09:03"/>
    <n v="2"/>
    <n v="1064"/>
    <s v="He Church Establish."/>
    <s v="Larry Bush"/>
    <x v="11"/>
    <x v="11"/>
    <x v="1"/>
    <n v="-5.3833333334187046"/>
  </r>
  <r>
    <n v="1065"/>
    <s v="Breanna Wolf"/>
    <s v="katie83@example.com"/>
    <n v="44"/>
    <s v="Male"/>
    <s v="Microsoft Xbox Controller"/>
    <d v="2020-02-05T00:00:00"/>
    <x v="3"/>
    <s v="Data loss"/>
    <s v="I'm having an issue with the {product_purchased}. Please assist. I'm not sure if this issue is specific to my device or if others have reported similar problems."/>
    <x v="0"/>
    <m/>
    <s v="Low"/>
    <s v="Phone"/>
    <x v="704"/>
    <m/>
    <m/>
    <n v="1065"/>
    <s v=""/>
    <s v="Breanna Wolf"/>
    <x v="4"/>
    <x v="4"/>
    <x v="1"/>
    <s v=""/>
  </r>
  <r>
    <n v="1066"/>
    <s v="Louis Marks"/>
    <s v="dawnsalazar@example.org"/>
    <n v="68"/>
    <s v="Other"/>
    <s v="Microsoft Xbox Controller"/>
    <d v="2020-09-27T00:00:00"/>
    <x v="3"/>
    <s v="Product compatibility"/>
    <s v="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
    <x v="0"/>
    <m/>
    <s v="Medium"/>
    <s v="Chat"/>
    <x v="705"/>
    <m/>
    <m/>
    <n v="1066"/>
    <s v=""/>
    <s v="Louis Marks"/>
    <x v="9"/>
    <x v="9"/>
    <x v="1"/>
    <s v=""/>
  </r>
  <r>
    <n v="1067"/>
    <s v="Bailey Maxwell"/>
    <s v="reevesjessica@example.org"/>
    <n v="68"/>
    <s v="Male"/>
    <s v="Samsung Galaxy"/>
    <d v="2021-05-10T00:00:00"/>
    <x v="4"/>
    <s v="Peripheral compatibility"/>
    <s v="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
    <x v="0"/>
    <m/>
    <s v="Low"/>
    <s v="Chat"/>
    <x v="706"/>
    <m/>
    <m/>
    <n v="1067"/>
    <s v=""/>
    <s v="Bailey Maxwell"/>
    <x v="1"/>
    <x v="1"/>
    <x v="0"/>
    <s v=""/>
  </r>
  <r>
    <n v="1068"/>
    <s v="Jonathon Cardenas"/>
    <s v="ashley46@example.com"/>
    <n v="67"/>
    <s v="Female"/>
    <s v="GoPro Hero"/>
    <d v="2021-01-11T00:00:00"/>
    <x v="4"/>
    <s v="Display issue"/>
    <s v="I'm facing issues logging into my {product_purchased} account. It says my account is locked. What should I do to unlock it? &quot;_x000a__x000a_If it was done without touching a lock icon, you can turn off some of I need assistance as soon as possible because it's affecting my work and productivity."/>
    <x v="1"/>
    <s v="Already might use effect number."/>
    <s v="Low"/>
    <s v="Chat"/>
    <x v="707"/>
    <d v="2023-06-01T14:53:07"/>
    <n v="5"/>
    <n v="1068"/>
    <s v="Already Might Use Effect Number."/>
    <s v="Jonathon Cardenas"/>
    <x v="6"/>
    <x v="6"/>
    <x v="0"/>
    <n v="14.983333333453629"/>
  </r>
  <r>
    <n v="1069"/>
    <s v="John Fox"/>
    <s v="lisa45@example.net"/>
    <n v="49"/>
    <s v="Male"/>
    <s v="Lenovo ThinkPad"/>
    <d v="2020-06-13T00:00:00"/>
    <x v="4"/>
    <s v="Software bug"/>
    <s v="I'm having an issue with the {product_purchased}. Please assist. &quot;_x000a__x000a_The second time I attempted to retrieve the &quot;Product Code&quot; from Amazon, the checkout process returned an error indicating they had not been successfully logged in. I've performed a factory reset on my {product_purchased}, hoping it would resolve the problem, but it didn't help."/>
    <x v="1"/>
    <s v="Order all set conference."/>
    <s v="Low"/>
    <s v="Email"/>
    <x v="708"/>
    <d v="2023-06-01T17:41:09"/>
    <n v="4"/>
    <n v="1069"/>
    <s v="Order All Set Conference."/>
    <s v="John Fox"/>
    <x v="8"/>
    <x v="8"/>
    <x v="1"/>
    <n v="14.616666666814126"/>
  </r>
  <r>
    <n v="1070"/>
    <s v="Bobby Hawkins"/>
    <s v="kristy35@example.com"/>
    <n v="41"/>
    <s v="Female"/>
    <s v="Samsung Soundbar"/>
    <d v="2021-05-26T00:00:00"/>
    <x v="2"/>
    <s v="Cancellation request"/>
    <s v="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
    <x v="1"/>
    <s v="Moment toward free something camera pick sense rest."/>
    <s v="Medium"/>
    <s v="Social media"/>
    <x v="709"/>
    <d v="2023-06-01T14:38:10"/>
    <n v="4"/>
    <n v="1070"/>
    <s v="Moment Toward Free Something Camera Pick Sense Rest."/>
    <s v="Bobby Hawkins"/>
    <x v="1"/>
    <x v="1"/>
    <x v="0"/>
    <n v="6.8833333332440816"/>
  </r>
  <r>
    <n v="1071"/>
    <s v="Michelle Adams"/>
    <s v="ibrewer@example.com"/>
    <n v="44"/>
    <s v="Male"/>
    <s v="Dyson Vacuum Cleaner"/>
    <d v="2020-07-26T00:00:00"/>
    <x v="3"/>
    <s v="Installation support"/>
    <s v="I'm having an issue with the {product_purchased}. Please assist. I've recently updated the firmware of my {product_purchased}, and the issue started happening afterward. Could it be related to the update?"/>
    <x v="2"/>
    <m/>
    <s v="Low"/>
    <s v="Phone"/>
    <x v="5"/>
    <m/>
    <m/>
    <n v="1071"/>
    <s v=""/>
    <s v="Michelle Adams"/>
    <x v="2"/>
    <x v="2"/>
    <x v="1"/>
    <s v=""/>
  </r>
  <r>
    <n v="1072"/>
    <s v="Rebecca Gutierrez"/>
    <s v="traviswright@example.net"/>
    <n v="52"/>
    <s v="Male"/>
    <s v="Microsoft Xbox Controller"/>
    <d v="2020-11-05T00:00:00"/>
    <x v="2"/>
    <s v="Product recommendation"/>
    <s v="I'm having an issue with the {product_purchased}. Please assist. -_x000a__x000a_The current item level for this item is 500 -_x000a__x000a_The current item level for this item is 1300 - The issue I'm facing is intermittent. Sometimes it works fine, but other times it acts up unexpectedly."/>
    <x v="1"/>
    <s v="Figure lawyer give last."/>
    <s v="Low"/>
    <s v="Chat"/>
    <x v="710"/>
    <d v="2023-06-01T08:15:12"/>
    <n v="5"/>
    <n v="1072"/>
    <s v="Figure Lawyer Give Last."/>
    <s v="Rebecca Gutierrez"/>
    <x v="3"/>
    <x v="3"/>
    <x v="1"/>
    <n v="2.6833333333488554"/>
  </r>
  <r>
    <n v="1073"/>
    <s v="John Thomas"/>
    <s v="keith90@example.com"/>
    <n v="34"/>
    <s v="Other"/>
    <s v="Microsoft Office"/>
    <d v="2021-12-17T00:00:00"/>
    <x v="4"/>
    <s v="Product compatibility"/>
    <s v="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
    <x v="1"/>
    <s v="This around arrive wrong."/>
    <s v="Medium"/>
    <s v="Chat"/>
    <x v="711"/>
    <d v="2023-06-01T03:57:13"/>
    <n v="1"/>
    <n v="1073"/>
    <s v="This Around Arrive Wrong."/>
    <s v="John Thomas"/>
    <x v="10"/>
    <x v="10"/>
    <x v="0"/>
    <n v="-1.6500000001396984"/>
  </r>
  <r>
    <n v="1074"/>
    <s v="Laura Johnson"/>
    <s v="edwardlewis@example.org"/>
    <n v="20"/>
    <s v="Other"/>
    <s v="Amazon Kindle"/>
    <d v="2021-11-05T00:00:00"/>
    <x v="2"/>
    <s v="Data loss"/>
    <s v="I'm having an issue with the {product_purchased}. Please assist. :]_x000a__x000a_As a part of the purchase process, if you do not get &quot;true&quot; results that were expected, please create an alert that my order went I've recently updated the firmware of my {product_purchased}, and the issue started happening afterward. Could it be related to the update?"/>
    <x v="1"/>
    <s v="Country national form indicate whole represent onto scene."/>
    <s v="Medium"/>
    <s v="Chat"/>
    <x v="712"/>
    <d v="2023-06-01T18:56:15"/>
    <n v="2"/>
    <n v="1074"/>
    <s v="Country National Form Indicate Whole Represent Onto Scene."/>
    <s v="Laura Johnson"/>
    <x v="3"/>
    <x v="3"/>
    <x v="0"/>
    <n v="-0.71666666673263535"/>
  </r>
  <r>
    <n v="1075"/>
    <s v="Karen Scott"/>
    <s v="xvilla@example.com"/>
    <n v="21"/>
    <s v="Other"/>
    <s v="Bose SoundLink Speaker"/>
    <d v="2020-08-29T00:00:00"/>
    <x v="2"/>
    <s v="Product recommendation"/>
    <s v="I'm having an issue with the {product_purchased}. Please assist._x000a__x000a_{product_purchased-product}_x000a__x000a_{product_purchased-product}_x000a__x000a_{product_purchased-product} I've tried different settings and configurations on my {product_purchased}, but the issue persists."/>
    <x v="2"/>
    <m/>
    <s v="High"/>
    <s v="Social media"/>
    <x v="5"/>
    <m/>
    <m/>
    <n v="1075"/>
    <s v=""/>
    <s v="Karen Scott"/>
    <x v="5"/>
    <x v="5"/>
    <x v="1"/>
    <s v=""/>
  </r>
  <r>
    <n v="1076"/>
    <s v="Monica Mathews"/>
    <s v="amandacain@example.org"/>
    <n v="59"/>
    <s v="Male"/>
    <s v="Canon EOS"/>
    <d v="2020-01-24T00:00:00"/>
    <x v="0"/>
    <s v="Hardware issue"/>
    <s v="I'm facing issues logging into my {product_purchased} account. It says my account is locked. What should I do to unlock it?_x000a__x000a_If it's locked, will it be able to see my purchases?_x000a__x000a_If I've tried clearing the cache and data for the {product_purchased} app, but the issue persists."/>
    <x v="0"/>
    <m/>
    <s v="Low"/>
    <s v="Phone"/>
    <x v="713"/>
    <m/>
    <m/>
    <n v="1076"/>
    <s v=""/>
    <s v="Monica Mathews"/>
    <x v="6"/>
    <x v="6"/>
    <x v="1"/>
    <s v=""/>
  </r>
  <r>
    <n v="1077"/>
    <s v="Robin Williams"/>
    <s v="jeff58@example.net"/>
    <n v="57"/>
    <s v="Male"/>
    <s v="Apple AirPods"/>
    <d v="2020-11-02T00:00:00"/>
    <x v="2"/>
    <s v="Refund request"/>
    <s v="I'm having an issue with the {product_purchased}. Please assist. - (1) The following items may not be available in your Cart: No._x000a__x000a_Bags and Bags 0%_x000a__x000a_Get our hot and fresh I need assistance as soon as possible because it's affecting my work and productivity."/>
    <x v="2"/>
    <m/>
    <s v="Low"/>
    <s v="Chat"/>
    <x v="5"/>
    <m/>
    <m/>
    <n v="1077"/>
    <s v=""/>
    <s v="Robin Williams"/>
    <x v="3"/>
    <x v="3"/>
    <x v="1"/>
    <s v=""/>
  </r>
  <r>
    <n v="1078"/>
    <s v="Krista Harrison MD"/>
    <s v="erikcoleman@example.net"/>
    <n v="33"/>
    <s v="Other"/>
    <s v="Nikon D"/>
    <d v="2021-06-09T00:00:00"/>
    <x v="0"/>
    <s v="Product setup"/>
    <s v="I'm unable to access my {product_purchased} account. It keeps displaying an 'Invalid Credentials' error, even though I'm using the correct login information. How can I regain access to my account?_x000a__x000a_If you I've checked for any available software updates for my {product_purchased}, but there are none."/>
    <x v="0"/>
    <m/>
    <s v="Medium"/>
    <s v="Phone"/>
    <x v="714"/>
    <m/>
    <m/>
    <n v="1078"/>
    <s v=""/>
    <s v="Krista Harrison MD"/>
    <x v="8"/>
    <x v="8"/>
    <x v="0"/>
    <s v=""/>
  </r>
  <r>
    <n v="1079"/>
    <s v="Sean Anderson"/>
    <s v="micheleandrews@example.net"/>
    <n v="65"/>
    <s v="Other"/>
    <s v="Microsoft Xbox Controller"/>
    <d v="2020-08-10T00:00:00"/>
    <x v="4"/>
    <s v="Account access"/>
    <s v="I'm having an issue with the {product_purchased}. Please assist. I've recently updated the firmware of my {product_purchased}, and the issue started happening afterward. Could it be related to the update?"/>
    <x v="0"/>
    <m/>
    <s v="Medium"/>
    <s v="Chat"/>
    <x v="715"/>
    <m/>
    <m/>
    <n v="1079"/>
    <s v=""/>
    <s v="Sean Anderson"/>
    <x v="5"/>
    <x v="5"/>
    <x v="1"/>
    <s v=""/>
  </r>
  <r>
    <n v="1080"/>
    <s v="Gregory Ochoa"/>
    <s v="wbates@example.com"/>
    <n v="58"/>
    <s v="Other"/>
    <s v="Garmin Forerunner"/>
    <d v="2020-05-18T00:00:00"/>
    <x v="1"/>
    <s v="Refund request"/>
    <s v="I'm having an issue with the {product_purchased}. Please assist. [27/12/2014, 5:10:46 AM] drinternetphd: when you get to do something stupid like that, you can always make I've checked the device settings and made sure that everything is configured correctly."/>
    <x v="2"/>
    <m/>
    <s v="High"/>
    <s v="Social media"/>
    <x v="5"/>
    <m/>
    <m/>
    <n v="1080"/>
    <s v=""/>
    <s v="Gregory Ochoa"/>
    <x v="1"/>
    <x v="1"/>
    <x v="1"/>
    <s v=""/>
  </r>
  <r>
    <n v="1081"/>
    <s v="Brad Henderson"/>
    <s v="cheryljenkins@example.com"/>
    <n v="50"/>
    <s v="Male"/>
    <s v="Bose SoundLink Speaker"/>
    <d v="2021-04-06T00:00:00"/>
    <x v="3"/>
    <s v="Delivery problem"/>
    <s v="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
    <x v="2"/>
    <m/>
    <s v="Medium"/>
    <s v="Social media"/>
    <x v="5"/>
    <m/>
    <m/>
    <n v="1081"/>
    <s v=""/>
    <s v="Brad Henderson"/>
    <x v="11"/>
    <x v="11"/>
    <x v="0"/>
    <s v=""/>
  </r>
  <r>
    <n v="1082"/>
    <s v="Kristy Rivera MD"/>
    <s v="maria48@example.com"/>
    <n v="29"/>
    <s v="Male"/>
    <s v="Fitbit Charge"/>
    <d v="2021-10-14T00:00:00"/>
    <x v="4"/>
    <s v="Battery life"/>
    <s v="I'm having an issue with the {product_purchased}. Please assist._x000a__x000a_&quot;_x000a__x000a_&quot;_x000a__x000a_&quot;_x000a__x000a_&quot;_x000a__x000a_&quot;_x000a__x000a_if (!preg_match(&quot;\/&quot;) &amp;&amp;!is_nok()) I've tried troubleshooting steps mentioned in the user manual, but the issue persists."/>
    <x v="2"/>
    <m/>
    <s v="Critical"/>
    <s v="Phone"/>
    <x v="5"/>
    <m/>
    <m/>
    <n v="1082"/>
    <s v=""/>
    <s v="Kristy Rivera MD"/>
    <x v="7"/>
    <x v="7"/>
    <x v="0"/>
    <s v=""/>
  </r>
  <r>
    <n v="1083"/>
    <s v="Jessica Salinas"/>
    <s v="jenna20@example.org"/>
    <n v="20"/>
    <s v="Male"/>
    <s v="HP Pavilion"/>
    <d v="2020-05-30T00:00:00"/>
    <x v="2"/>
    <s v="Payment issue"/>
    <s v="I'm having an issue with the {product_purchased}. Please assist._x000a__x000a_Note: In Google Chrome, in the Settings, scroll down to &quot;Product Policy&quot;._x000a__x000a_After clicking the button, the product must be verified into your I've tried troubleshooting steps mentioned in the user manual, but the issue persists."/>
    <x v="0"/>
    <m/>
    <s v="Low"/>
    <s v="Chat"/>
    <x v="716"/>
    <m/>
    <m/>
    <n v="1083"/>
    <s v=""/>
    <s v="Jessica Salinas"/>
    <x v="1"/>
    <x v="1"/>
    <x v="1"/>
    <s v=""/>
  </r>
  <r>
    <n v="1084"/>
    <s v="Charles Jones"/>
    <s v="panthony@example.org"/>
    <n v="26"/>
    <s v="Male"/>
    <s v="Sony PlayStation"/>
    <d v="2021-05-06T00:00:00"/>
    <x v="2"/>
    <s v="Product recommendation"/>
    <s v="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
    <x v="2"/>
    <m/>
    <s v="Medium"/>
    <s v="Email"/>
    <x v="5"/>
    <m/>
    <m/>
    <n v="1084"/>
    <s v=""/>
    <s v="Charles Jones"/>
    <x v="1"/>
    <x v="1"/>
    <x v="0"/>
    <s v=""/>
  </r>
  <r>
    <n v="1085"/>
    <s v="Melanie Stewart"/>
    <s v="tanyacarr@example.net"/>
    <n v="63"/>
    <s v="Other"/>
    <s v="HP Pavilion"/>
    <d v="2021-08-16T00:00:00"/>
    <x v="4"/>
    <s v="Display issue"/>
    <s v="I'm having an issue with the {product_purchased}. Please assist._x000a__x000a_5. It's a personal thing that we don't do for a very long time. Thank you,_x000a__x000a_Mike_x000a__x000a__x000a_1. Please, if I'm concerned about the security of my {product_purchased} and would like to ensure that my data is safe."/>
    <x v="0"/>
    <m/>
    <s v="Medium"/>
    <s v="Phone"/>
    <x v="717"/>
    <m/>
    <m/>
    <n v="1085"/>
    <s v=""/>
    <s v="Melanie Stewart"/>
    <x v="5"/>
    <x v="5"/>
    <x v="0"/>
    <s v=""/>
  </r>
  <r>
    <n v="1086"/>
    <s v="Jasmine Cooper"/>
    <s v="orrsarah@example.com"/>
    <n v="53"/>
    <s v="Male"/>
    <s v="LG OLED"/>
    <d v="2021-06-30T00:00:00"/>
    <x v="2"/>
    <s v="Display issue"/>
    <s v="I'm encountering a software bug in the {product_purchased}. Whenever I try to perform a specific action, the application crashes. Are there any updates or fixes available?_x000a__x000a_Yes that can happen anywhere in the application. When you attempt I've followed the troubleshooting steps mentioned in the user manual, but the issue persists."/>
    <x v="2"/>
    <m/>
    <s v="High"/>
    <s v="Phone"/>
    <x v="5"/>
    <m/>
    <m/>
    <n v="1086"/>
    <s v=""/>
    <s v="Jasmine Cooper"/>
    <x v="8"/>
    <x v="8"/>
    <x v="0"/>
    <s v=""/>
  </r>
  <r>
    <n v="1087"/>
    <s v="Patricia Burton"/>
    <s v="nathanielwilkins@example.org"/>
    <n v="57"/>
    <s v="Other"/>
    <s v="Google Nest"/>
    <d v="2020-04-11T00:00:00"/>
    <x v="1"/>
    <s v="Payment issue"/>
    <s v="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
    <x v="2"/>
    <m/>
    <s v="Low"/>
    <s v="Phone"/>
    <x v="5"/>
    <m/>
    <m/>
    <n v="1087"/>
    <s v=""/>
    <s v="Patricia Burton"/>
    <x v="11"/>
    <x v="11"/>
    <x v="1"/>
    <s v=""/>
  </r>
  <r>
    <n v="1088"/>
    <s v="Melissa Levy"/>
    <s v="jonesmolly@example.com"/>
    <n v="22"/>
    <s v="Female"/>
    <s v="Autodesk AutoCAD"/>
    <d v="2021-10-05T00:00:00"/>
    <x v="4"/>
    <s v="Payment issue"/>
    <s v="I'm having an issue with the {product_purchased}. Please assist._x000a__x000a_The last thing anyone wants is to be using a small part of your system. A small part of your network will be vulnerable. That means there's a I need assistance as soon as possible because it's affecting my work and productivity."/>
    <x v="0"/>
    <m/>
    <s v="Low"/>
    <s v="Social media"/>
    <x v="718"/>
    <m/>
    <m/>
    <n v="1088"/>
    <s v=""/>
    <s v="Melissa Levy"/>
    <x v="7"/>
    <x v="7"/>
    <x v="0"/>
    <s v=""/>
  </r>
  <r>
    <n v="1089"/>
    <s v="David Williams"/>
    <s v="ijohnson@example.com"/>
    <n v="35"/>
    <s v="Male"/>
    <s v="PlayStation"/>
    <d v="2020-03-31T00:00:00"/>
    <x v="3"/>
    <s v="Software bug"/>
    <s v="I'm having an issue with the {product_purchased}. Please assist._x000a__x000a_1.1.1.2 Hello and welcome to 1.2! Here we are taking some time to check our code of conduct (please see our I've checked the device settings and made sure that everything is configured correctly."/>
    <x v="0"/>
    <m/>
    <s v="High"/>
    <s v="Chat"/>
    <x v="719"/>
    <m/>
    <m/>
    <n v="1089"/>
    <s v=""/>
    <s v="David Williams"/>
    <x v="0"/>
    <x v="0"/>
    <x v="1"/>
    <s v=""/>
  </r>
  <r>
    <n v="1090"/>
    <s v="Gerald Butler"/>
    <s v="sarah21@example.net"/>
    <n v="40"/>
    <s v="Female"/>
    <s v="LG Washing Machine"/>
    <d v="2020-06-23T00:00:00"/>
    <x v="1"/>
    <s v="Display issue"/>
    <s v="I've accidentally deleted important data from my {product_purchased}. Is there any way to recover the deleted files? I need them urgently._x000a__x000a_3. You cannot send any other users anything related to a project of yours. ItHEAD I've recently updated the firmware of my {product_purchased}, and the issue started happening afterward. Could it be related to the update?"/>
    <x v="1"/>
    <s v="Election authority under free section."/>
    <s v="Low"/>
    <s v="Social media"/>
    <x v="720"/>
    <d v="2023-06-01T12:12:37"/>
    <n v="3"/>
    <n v="1090"/>
    <s v="Election Authority Under Free Section."/>
    <s v="Gerald Butler"/>
    <x v="8"/>
    <x v="8"/>
    <x v="1"/>
    <n v="8.25"/>
  </r>
  <r>
    <n v="1091"/>
    <s v="Jonathan Pollard"/>
    <s v="williamsantiago@example.org"/>
    <n v="27"/>
    <s v="Female"/>
    <s v="Google Pixel"/>
    <d v="2020-05-14T00:00:00"/>
    <x v="0"/>
    <s v="Display issue"/>
    <s v="I've encountered a data loss issue with my {product_purchased}. All the files and documents seem to have disappeared. Can you guide me on how to retrieve them? Thanks! I rely heavily on my {product_purchased} for my daily tasks, and this issue is hindering my productivity."/>
    <x v="2"/>
    <m/>
    <s v="Low"/>
    <s v="Chat"/>
    <x v="5"/>
    <m/>
    <m/>
    <n v="1091"/>
    <s v=""/>
    <s v="Jonathan Pollard"/>
    <x v="1"/>
    <x v="1"/>
    <x v="1"/>
    <s v=""/>
  </r>
  <r>
    <n v="1092"/>
    <s v="Emily Riley"/>
    <s v="amberscott@example.net"/>
    <n v="44"/>
    <s v="Female"/>
    <s v="PlayStation"/>
    <d v="2020-07-31T00:00:00"/>
    <x v="1"/>
    <s v="Cancellation request"/>
    <s v="I'm having an issue with the {product_purchased}. Please assist._x000a__x000a_We're not able to accept returns_x000a__x000a__x000a_Not available for resale_x000a__x000a_Not available for resale_x000a__x000a_Not available for resale_x000a__x000a_Not I've noticed a peculiar error message popping up on my {product_purchased} screen. It says '{error_message}'. What does it mean?"/>
    <x v="1"/>
    <s v="Short draw smile."/>
    <s v="Low"/>
    <s v="Phone"/>
    <x v="721"/>
    <d v="2023-05-31T22:44:39"/>
    <n v="3"/>
    <n v="1092"/>
    <s v="Short Draw Smile."/>
    <s v="Emily Riley"/>
    <x v="2"/>
    <x v="2"/>
    <x v="1"/>
    <n v="-18.766666666720994"/>
  </r>
  <r>
    <n v="1093"/>
    <s v="Jay Hurst"/>
    <s v="mbarrett@example.net"/>
    <n v="54"/>
    <s v="Female"/>
    <s v="Asus ROG"/>
    <d v="2020-12-20T00:00:00"/>
    <x v="3"/>
    <s v="Refund request"/>
    <s v="I'm having an issue with the {product_purchased}. Please assist._x000a__x000a_Thank you._x000a__x000a_The same guy who is already selling my house and is being charged with assault, theft, and battery in my home, also has I've noticed that the issue occurs consistently when I use a specific feature or application on my {product_purchased}."/>
    <x v="2"/>
    <m/>
    <s v="Critical"/>
    <s v="Social media"/>
    <x v="5"/>
    <m/>
    <m/>
    <n v="1093"/>
    <s v=""/>
    <s v="Jay Hurst"/>
    <x v="10"/>
    <x v="10"/>
    <x v="1"/>
    <s v=""/>
  </r>
  <r>
    <n v="1094"/>
    <s v="James Sosa"/>
    <s v="jenniferburns@example.org"/>
    <n v="34"/>
    <s v="Other"/>
    <s v="Canon EOS"/>
    <d v="2020-10-26T00:00:00"/>
    <x v="4"/>
    <s v="Refund request"/>
    <s v="I've forgotten my password for my {product_purchased} account, and the password reset option is not working. How can I recover my account?_x000a__x000a_Click here to find out and see if it's working._x000a__x000a_To get I've tried clearing the cache and data for the {product_purchased} app, but the issue persists."/>
    <x v="0"/>
    <m/>
    <s v="Critical"/>
    <s v="Social media"/>
    <x v="722"/>
    <m/>
    <m/>
    <n v="1094"/>
    <s v=""/>
    <s v="James Sosa"/>
    <x v="7"/>
    <x v="7"/>
    <x v="1"/>
    <s v=""/>
  </r>
  <r>
    <n v="1095"/>
    <s v="Dr. Karen Edwards"/>
    <s v="wilsonjonathan@example.org"/>
    <n v="37"/>
    <s v="Other"/>
    <s v="LG OLED"/>
    <d v="2021-11-27T00:00:00"/>
    <x v="4"/>
    <s v="Peripheral compatibility"/>
    <s v="The {product_purchased} is unable to establish a stable internet connection. It keeps disconnecting intermittently. How can I troubleshoot this network problem? Please use the following methods to help._x000a__x000a_2. Identify the network I've noticed a peculiar error message popping up on my {product_purchased} screen. It says '{error_message}'. What does it mean?"/>
    <x v="1"/>
    <s v="Contain Democrat blood condition player."/>
    <s v="Low"/>
    <s v="Social media"/>
    <x v="723"/>
    <d v="2023-06-01T19:27:43"/>
    <n v="2"/>
    <n v="1095"/>
    <s v="Contain Democrat Blood Condition Player."/>
    <s v="Dr. Karen Edwards"/>
    <x v="3"/>
    <x v="3"/>
    <x v="0"/>
    <n v="3.1666666666860692"/>
  </r>
  <r>
    <n v="1096"/>
    <s v="Mrs. Jessica Franklin"/>
    <s v="katherine32@example.net"/>
    <n v="62"/>
    <s v="Female"/>
    <s v="Sony PlayStation"/>
    <d v="2021-11-01T00:00:00"/>
    <x v="2"/>
    <s v="Refund request"/>
    <s v="I'm having an issue with the {product_purchased}. Please assist._x000a__x000a_The price of the product is the sum of each product purchased plus each price._x000a__x000a_{product_name} =_x000a__x000a_{product_id} I've tried clearing the cache and data for the {product_purchased} app, but the issue persists."/>
    <x v="2"/>
    <m/>
    <s v="Medium"/>
    <s v="Email"/>
    <x v="5"/>
    <m/>
    <m/>
    <n v="1096"/>
    <s v=""/>
    <s v="Mrs. Jessica Franklin"/>
    <x v="3"/>
    <x v="3"/>
    <x v="0"/>
    <s v=""/>
  </r>
  <r>
    <n v="1097"/>
    <s v="Ashley Stewart"/>
    <s v="stephen05@example.com"/>
    <n v="18"/>
    <s v="Other"/>
    <s v="LG OLED"/>
    <d v="2021-05-23T00:00:00"/>
    <x v="2"/>
    <s v="Battery life"/>
    <s v="I'm having an issue with the {product_purchased}. Please assist._x000a__x000a_4. This product might require a new product label that requires special attention to the items before it is mailed to you. The above product label may or may I need assistance as soon as possible because it's affecting my work and productivity."/>
    <x v="2"/>
    <m/>
    <s v="Medium"/>
    <s v="Chat"/>
    <x v="5"/>
    <m/>
    <m/>
    <n v="1097"/>
    <s v=""/>
    <s v="Ashley Stewart"/>
    <x v="1"/>
    <x v="1"/>
    <x v="0"/>
    <s v=""/>
  </r>
  <r>
    <n v="1098"/>
    <s v="James Vargas"/>
    <s v="johnathan03@example.org"/>
    <n v="56"/>
    <s v="Other"/>
    <s v="Canon DSLR Camera"/>
    <d v="2021-06-03T00:00:00"/>
    <x v="2"/>
    <s v="Delivery problem"/>
    <s v="My {product_purchased} crashed, and I lost all the data stored on it. Is there any way to recover the lost data? Thanks in advance and hope it has been recoverable quickly._x000a__x000a_Thanks so much for all the I've performed a factory reset on my {product_purchased}, hoping it would resolve the problem, but it didn't help."/>
    <x v="0"/>
    <m/>
    <s v="Critical"/>
    <s v="Email"/>
    <x v="724"/>
    <m/>
    <m/>
    <n v="1098"/>
    <s v=""/>
    <s v="James Vargas"/>
    <x v="8"/>
    <x v="8"/>
    <x v="0"/>
    <s v=""/>
  </r>
  <r>
    <n v="1099"/>
    <s v="Jose Williams"/>
    <s v="tcarey@example.com"/>
    <n v="61"/>
    <s v="Other"/>
    <s v="Canon EOS"/>
    <d v="2021-08-29T00:00:00"/>
    <x v="2"/>
    <s v="Delivery problem"/>
    <s v="I'm having an issue with the {product_purchased}. Please assist._x000a__x000a_If we missed any of the product details, please email this post to the issue list. In the event that your Product ID is missing please send an email I've noticed a peculiar error message popping up on my {product_purchased} screen. It says '{error_message}'. What does it mean?"/>
    <x v="0"/>
    <m/>
    <s v="Low"/>
    <s v="Social media"/>
    <x v="725"/>
    <m/>
    <m/>
    <n v="1099"/>
    <s v=""/>
    <s v="Jose Williams"/>
    <x v="5"/>
    <x v="5"/>
    <x v="0"/>
    <s v=""/>
  </r>
  <r>
    <n v="1100"/>
    <s v="Brenda Deleon"/>
    <s v="crystaljones@example.net"/>
    <n v="20"/>
    <s v="Other"/>
    <s v="Philips Hue Lights"/>
    <d v="2021-07-04T00:00:00"/>
    <x v="4"/>
    <s v="Data loss"/>
    <s v="I'm having an issue with the {product_purchased}. Please assist._x000a__x000a_Signed with an awesome card that represents your love and enthusiasm for the game. It is not 100-percent upgraded kicked, it is an amazing card I've reviewed the troubleshooting steps on the official support website, but they didn't resolve the problem."/>
    <x v="2"/>
    <m/>
    <s v="Medium"/>
    <s v="Phone"/>
    <x v="5"/>
    <m/>
    <m/>
    <n v="1100"/>
    <s v=""/>
    <s v="Brenda Deleon"/>
    <x v="2"/>
    <x v="2"/>
    <x v="0"/>
    <s v=""/>
  </r>
  <r>
    <n v="1101"/>
    <s v="Vanessa Medina"/>
    <s v="sanchezwilliam@example.org"/>
    <n v="43"/>
    <s v="Male"/>
    <s v="Adobe Photoshop"/>
    <d v="2020-02-10T00:00:00"/>
    <x v="1"/>
    <s v="Network problem"/>
    <s v="I'm encountering a software bug in the {product_purchased}. Whenever I try to perform a specific action, the application crashes. Are there any updates or fixes available?_x000a__x000a_Unfortunately, we are not aware of any updates or fixes yet The issue I'm facing is intermittent. Sometimes it works fine, but other times it acts up unexpectedly."/>
    <x v="0"/>
    <m/>
    <s v="Low"/>
    <s v="Phone"/>
    <x v="726"/>
    <m/>
    <m/>
    <n v="1101"/>
    <s v=""/>
    <s v="Vanessa Medina"/>
    <x v="4"/>
    <x v="4"/>
    <x v="1"/>
    <s v=""/>
  </r>
  <r>
    <n v="1102"/>
    <s v="Matthew Cunningham"/>
    <s v="michaelhall@example.net"/>
    <n v="67"/>
    <s v="Female"/>
    <s v="iPhone"/>
    <d v="2021-12-16T00:00:00"/>
    <x v="2"/>
    <s v="Software bug"/>
    <s v="I'm having an issue with the {product_purchased}. Please assist. &quot; } I'm unable to find the option to perform the desired action in the {product_purchased}. Could you please guide me through the steps?"/>
    <x v="1"/>
    <s v="Politics firm week music body."/>
    <s v="Critical"/>
    <s v="Chat"/>
    <x v="727"/>
    <d v="2023-06-01T08:01:52"/>
    <n v="4"/>
    <n v="1102"/>
    <s v="Politics Firm Week Music Body."/>
    <s v="Matthew Cunningham"/>
    <x v="10"/>
    <x v="10"/>
    <x v="0"/>
    <n v="3.3833333333604969"/>
  </r>
  <r>
    <n v="1103"/>
    <s v="Lisa Herman"/>
    <s v="stephen75@example.org"/>
    <n v="24"/>
    <s v="Female"/>
    <s v="Canon DSLR Camera"/>
    <d v="2021-09-10T00:00:00"/>
    <x v="0"/>
    <s v="Product compatibility"/>
    <s v="I'm having an issue with the {product_purchased}. Please assist._x000a__x000a_Purchasing is currently under way until you reach the sales price._x000a__x000a_https://www.purchased.com/sale/17-f I've performed a factory reset on my {product_purchased}, hoping it would resolve the problem, but it didn't help."/>
    <x v="2"/>
    <m/>
    <s v="Low"/>
    <s v="Chat"/>
    <x v="5"/>
    <m/>
    <m/>
    <n v="1103"/>
    <s v=""/>
    <s v="Lisa Herman"/>
    <x v="9"/>
    <x v="9"/>
    <x v="0"/>
    <s v=""/>
  </r>
  <r>
    <n v="1104"/>
    <s v="Christopher Spencer"/>
    <s v="garrett37@example.com"/>
    <n v="27"/>
    <s v="Female"/>
    <s v="HP Pavilion"/>
    <d v="2021-08-09T00:00:00"/>
    <x v="3"/>
    <s v="Software bug"/>
    <s v="I'm having an issue with the {product_purchased}. Please assist._x000a__x000a_(1) In order to provide the item:_x000a__x000a_&lt;i&gt;The {product_purchased&gt; ID tag has been set&lt;/i&gt;&lt;/ I've recently updated the firmware of my {product_purchased}, and the issue started happening afterward. Could it be related to the update?"/>
    <x v="0"/>
    <m/>
    <s v="Critical"/>
    <s v="Email"/>
    <x v="728"/>
    <m/>
    <m/>
    <n v="1104"/>
    <s v=""/>
    <s v="Christopher Spencer"/>
    <x v="5"/>
    <x v="5"/>
    <x v="0"/>
    <s v=""/>
  </r>
  <r>
    <n v="1105"/>
    <s v="Mr. Clayton Gay"/>
    <s v="jacquelinelawson@example.org"/>
    <n v="19"/>
    <s v="Other"/>
    <s v="Philips Hue Lights"/>
    <d v="2020-08-06T00:00:00"/>
    <x v="3"/>
    <s v="Battery life"/>
    <s v="I'm having an issue with the {product_purchased}. Please assist._x000a__x000a_I'm having an issue with the {product_purchased}. Please assist._x000a__x000a_I'm having an issue with the {product_purch I'm concerned about the security of my {product_purchased} and would like to ensure that my data is safe."/>
    <x v="1"/>
    <s v="Morning knowledge yeah medical indicate building."/>
    <s v="Critical"/>
    <s v="Social media"/>
    <x v="729"/>
    <d v="2023-06-01T07:58:58"/>
    <n v="5"/>
    <n v="1105"/>
    <s v="Morning Knowledge Yeah Medical Indicate Building."/>
    <s v="Mr. Clayton Gay"/>
    <x v="5"/>
    <x v="5"/>
    <x v="1"/>
    <n v="-8.6166666666395031"/>
  </r>
  <r>
    <n v="1106"/>
    <s v="David Mcbride"/>
    <s v="hbrown@example.org"/>
    <n v="47"/>
    <s v="Other"/>
    <s v="Amazon Kindle"/>
    <d v="2021-11-05T00:00:00"/>
    <x v="3"/>
    <s v="Battery life"/>
    <s v="I'm having an issue with the {product_purchased}. Please assist. The app is still available._x000a__x000a_0.11.4:_x000a__x000a_New icon_x000a__x000a_Include the original source code_x000a__x000a_Please support my work by I'm worried that the issue might be hardware-related and might require repair or replacement."/>
    <x v="0"/>
    <m/>
    <s v="Medium"/>
    <s v="Email"/>
    <x v="730"/>
    <m/>
    <m/>
    <n v="1106"/>
    <s v=""/>
    <s v="David Mcbride"/>
    <x v="3"/>
    <x v="3"/>
    <x v="0"/>
    <s v=""/>
  </r>
  <r>
    <n v="1107"/>
    <s v="Vincent Brown"/>
    <s v="erin72@example.org"/>
    <n v="57"/>
    <s v="Male"/>
    <s v="Nikon D"/>
    <d v="2020-03-25T00:00:00"/>
    <x v="3"/>
    <s v="Battery life"/>
    <s v="I'm having an issue with the {product_purchased}. Please assist._x000a__x000a_- 1 -_x000a__x000a_2 -_x000a__x000a_3 -_x000a__x000a_4 - The issue I'm facing is intermittent. Sometimes it works fine, but other times it acts up unexpectedly."/>
    <x v="0"/>
    <m/>
    <s v="Low"/>
    <s v="Phone"/>
    <x v="731"/>
    <m/>
    <m/>
    <n v="1107"/>
    <s v=""/>
    <s v="Vincent Brown"/>
    <x v="0"/>
    <x v="0"/>
    <x v="1"/>
    <s v=""/>
  </r>
  <r>
    <n v="1108"/>
    <s v="Curtis Galloway"/>
    <s v="onealstephanie@example.org"/>
    <n v="30"/>
    <s v="Male"/>
    <s v="Nintendo Switch Pro Controller"/>
    <d v="2021-10-28T00:00:00"/>
    <x v="1"/>
    <s v="Product recommendation"/>
    <s v="I'm having an issue with the {product_purchased}. Please assist. :/ Maybe if you wanted to include my credit on it? :P :P :- I've recently updated the firmware of my {product_purchased}, and the issue started happening afterward. Could it be related to the update?"/>
    <x v="0"/>
    <m/>
    <s v="High"/>
    <s v="Phone"/>
    <x v="732"/>
    <m/>
    <m/>
    <n v="1108"/>
    <s v=""/>
    <s v="Curtis Galloway"/>
    <x v="7"/>
    <x v="7"/>
    <x v="0"/>
    <s v=""/>
  </r>
  <r>
    <n v="1109"/>
    <s v="Brian Williams"/>
    <s v="vshelton@example.net"/>
    <n v="47"/>
    <s v="Female"/>
    <s v="Nintendo Switch"/>
    <d v="2020-05-06T00:00:00"/>
    <x v="1"/>
    <s v="Product compatibility"/>
    <s v="I'm having an issue with the {product_purchased}. Please assist. Thanks._x000a__x000a_12/sa/2014 2:21 PM We have now devastation from Hurricane Irene, caused by a powerful storm surge on a high street in I've checked the device settings and made sure that everything is configured correctly."/>
    <x v="2"/>
    <m/>
    <s v="Critical"/>
    <s v="Phone"/>
    <x v="5"/>
    <m/>
    <m/>
    <n v="1109"/>
    <s v=""/>
    <s v="Brian Williams"/>
    <x v="1"/>
    <x v="1"/>
    <x v="1"/>
    <s v=""/>
  </r>
  <r>
    <n v="1110"/>
    <s v="Tara Santos"/>
    <s v="lynchcody@example.net"/>
    <n v="36"/>
    <s v="Male"/>
    <s v="Nest Thermostat"/>
    <d v="2020-06-22T00:00:00"/>
    <x v="2"/>
    <s v="Account access"/>
    <s v="I'm having an issue with the {product_purchased}. Please assist._x000a__x000a_Sorry, there is a problem to report. Please try again later._x000a__x000a_Invalid quantity of tickets selected._x000a__x000a_Invalid donation amount._x000a__x000a_Sorry I'm unable to find the option to perform the desired action in the {product_purchased}. Could you please guide me through the steps?"/>
    <x v="1"/>
    <s v="Tonight boy feeling religious current paper."/>
    <s v="Low"/>
    <s v="Email"/>
    <x v="733"/>
    <d v="2023-06-01T20:03:05"/>
    <n v="1"/>
    <n v="1110"/>
    <s v="Tonight Boy Feeling Religious Current Paper."/>
    <s v="Tara Santos"/>
    <x v="8"/>
    <x v="8"/>
    <x v="1"/>
    <n v="18.899999999965075"/>
  </r>
  <r>
    <n v="1111"/>
    <s v="William Cook"/>
    <s v="david15@example.org"/>
    <n v="41"/>
    <s v="Other"/>
    <s v="Google Nest"/>
    <d v="2021-05-10T00:00:00"/>
    <x v="3"/>
    <s v="Hardware issue"/>
    <s v="I'm having an issue with the {product_purchased}. Please assist._x000a__x000a_The product can be purchased here:_x000a__x000a_http://us.tandf.com/images/products/products/product_4_1. I've followed the troubleshooting steps mentioned in the user manual, but the issue persists."/>
    <x v="1"/>
    <s v="Treatment fish hit baby."/>
    <s v="Low"/>
    <s v="Email"/>
    <x v="734"/>
    <d v="2023-06-01T07:17:07"/>
    <n v="4"/>
    <n v="1111"/>
    <s v="Treatment Fish Hit Baby."/>
    <s v="William Cook"/>
    <x v="1"/>
    <x v="1"/>
    <x v="0"/>
    <n v="-10.516666666720994"/>
  </r>
  <r>
    <n v="1112"/>
    <s v="Cynthia Garcia"/>
    <s v="ftaylor@example.net"/>
    <n v="32"/>
    <s v="Male"/>
    <s v="Nikon D"/>
    <d v="2021-06-12T00:00:00"/>
    <x v="4"/>
    <s v="Cancellation request"/>
    <s v="I've forgotten my password for my {product_purchased} account, and the password reset option is not working. How can I recover my account?_x000a__x000a_Note that although your phone is not encrypted, we do not need to do any I'm experiencing this issue on multiple devices of the same model, so it seems to be a widespread problem."/>
    <x v="0"/>
    <m/>
    <s v="Low"/>
    <s v="Social media"/>
    <x v="735"/>
    <m/>
    <m/>
    <n v="1112"/>
    <s v=""/>
    <s v="Cynthia Garcia"/>
    <x v="8"/>
    <x v="8"/>
    <x v="0"/>
    <s v=""/>
  </r>
  <r>
    <n v="1113"/>
    <s v="Melissa Hardy"/>
    <s v="rebeccashields@example.net"/>
    <n v="45"/>
    <s v="Other"/>
    <s v="LG Washing Machine"/>
    <d v="2021-05-12T00:00:00"/>
    <x v="0"/>
    <s v="Data loss"/>
    <s v="I'm having an issue with the {product_purchased}. Please assist. If you're looking for help contact me at michael.b.denton decoration@gmail.com_x000a__x000a_Description: A small gift from my dear, very I'm concerned about the security of my {product_purchased} and would like to ensure that my data is safe."/>
    <x v="0"/>
    <m/>
    <s v="Low"/>
    <s v="Email"/>
    <x v="736"/>
    <m/>
    <m/>
    <n v="1113"/>
    <s v=""/>
    <s v="Melissa Hardy"/>
    <x v="1"/>
    <x v="1"/>
    <x v="0"/>
    <s v=""/>
  </r>
  <r>
    <n v="1114"/>
    <s v="Alex Hill"/>
    <s v="amylogan@example.org"/>
    <n v="25"/>
    <s v="Female"/>
    <s v="Dyson Vacuum Cleaner"/>
    <d v="2020-12-08T00:00:00"/>
    <x v="3"/>
    <s v="Payment issue"/>
    <s v="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
    <x v="1"/>
    <s v="Purpose everybody social pay can generation."/>
    <s v="Critical"/>
    <s v="Social media"/>
    <x v="737"/>
    <d v="2023-06-01T09:57:11"/>
    <n v="4"/>
    <n v="1114"/>
    <s v="Purpose Everybody Social Pay Can Generation."/>
    <s v="Alex Hill"/>
    <x v="10"/>
    <x v="10"/>
    <x v="1"/>
    <n v="8.9833333332790062"/>
  </r>
  <r>
    <n v="1115"/>
    <s v="Gregory Hall"/>
    <s v="strongbailey@example.net"/>
    <n v="47"/>
    <s v="Female"/>
    <s v="Samsung Galaxy"/>
    <d v="2021-11-08T00:00:00"/>
    <x v="1"/>
    <s v="Display issue"/>
    <s v="My {product_purchased} is making strange noises and not functioning properly. I suspect there might be a hardware issue. Can you please help me with this?_x000a__x000a_0x1068_x000a__x000a_0x1160_x000a__x000a_0x I need assistance as soon as possible because it's affecting my work and productivity."/>
    <x v="0"/>
    <m/>
    <s v="High"/>
    <s v="Email"/>
    <x v="738"/>
    <m/>
    <m/>
    <n v="1115"/>
    <s v=""/>
    <s v="Gregory Hall"/>
    <x v="3"/>
    <x v="3"/>
    <x v="0"/>
    <s v=""/>
  </r>
  <r>
    <n v="1116"/>
    <s v="Jason Fisher"/>
    <s v="michellejohnson@example.net"/>
    <n v="66"/>
    <s v="Female"/>
    <s v="Fitbit Charge"/>
    <d v="2020-04-26T00:00:00"/>
    <x v="1"/>
    <s v="Software bug"/>
    <s v="I'm having an issue with the {product_purchased}. Please assist._x000a__x000a_Purchased $0.00 20%_x000a__x000a_Bricklots_x000a__x000a_You are shopping right now!_x000a__x000a_B Mongolia_x000a__x000a_We love This problem started occurring after the recent software update. I haven't made any other changes to the device."/>
    <x v="2"/>
    <m/>
    <s v="High"/>
    <s v="Phone"/>
    <x v="5"/>
    <m/>
    <m/>
    <n v="1116"/>
    <s v=""/>
    <s v="Jason Fisher"/>
    <x v="11"/>
    <x v="11"/>
    <x v="1"/>
    <s v=""/>
  </r>
  <r>
    <n v="1117"/>
    <s v="Charles Roberts"/>
    <s v="waltergay@example.net"/>
    <n v="40"/>
    <s v="Female"/>
    <s v="LG Smart TV"/>
    <d v="2020-07-10T00:00:00"/>
    <x v="3"/>
    <s v="Installation support"/>
    <s v="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
    <x v="2"/>
    <m/>
    <s v="Medium"/>
    <s v="Chat"/>
    <x v="5"/>
    <m/>
    <m/>
    <n v="1117"/>
    <s v=""/>
    <s v="Charles Roberts"/>
    <x v="2"/>
    <x v="2"/>
    <x v="1"/>
    <s v=""/>
  </r>
  <r>
    <n v="1118"/>
    <s v="Ryan Callahan"/>
    <s v="johnsonrobert@example.net"/>
    <n v="33"/>
    <s v="Female"/>
    <s v="Google Nest"/>
    <d v="2020-12-07T00:00:00"/>
    <x v="0"/>
    <s v="Refund request"/>
    <s v="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
    <x v="1"/>
    <s v="Involve third business of happen near."/>
    <s v="Critical"/>
    <s v="Social media"/>
    <x v="739"/>
    <d v="2023-06-01T01:43:17"/>
    <n v="5"/>
    <n v="1118"/>
    <s v="Involve Third Business Of Happen Near."/>
    <s v="Ryan Callahan"/>
    <x v="10"/>
    <x v="10"/>
    <x v="1"/>
    <n v="3.0166666667209938"/>
  </r>
  <r>
    <n v="1119"/>
    <s v="Gregory Berger"/>
    <s v="keithgray@example.net"/>
    <n v="64"/>
    <s v="Female"/>
    <s v="Amazon Kindle"/>
    <d v="2021-07-22T00:00:00"/>
    <x v="0"/>
    <s v="Peripheral compatibility"/>
    <s v="I'm having an issue with the {product_purchased}. Please assist. I've tried clearing the cache and data for the {product_purchased} app, but the issue persists."/>
    <x v="2"/>
    <m/>
    <s v="Critical"/>
    <s v="Phone"/>
    <x v="5"/>
    <m/>
    <m/>
    <n v="1119"/>
    <s v=""/>
    <s v="Gregory Berger"/>
    <x v="2"/>
    <x v="2"/>
    <x v="0"/>
    <s v=""/>
  </r>
  <r>
    <n v="1120"/>
    <s v="Tyler Collins"/>
    <s v="david32@example.net"/>
    <n v="26"/>
    <s v="Female"/>
    <s v="Fitbit Versa Smartwatch"/>
    <d v="2021-12-22T00:00:00"/>
    <x v="3"/>
    <s v="Account access"/>
    <s v="I'm having an issue with the {product_purchased}. Please assist._x000a__x000a_1x4_x000a__x000a_2x4_x000a__x000a_3x4_x000a__x000a_4x8_x000a__x000a_5x8_x000a__x000a_6x6_x000a__x000a_7 I've checked for any available software updates for my {product_purchased}, but there are none."/>
    <x v="0"/>
    <m/>
    <s v="High"/>
    <s v="Email"/>
    <x v="740"/>
    <m/>
    <m/>
    <n v="1120"/>
    <s v=""/>
    <s v="Tyler Collins"/>
    <x v="10"/>
    <x v="10"/>
    <x v="0"/>
    <s v=""/>
  </r>
  <r>
    <n v="1121"/>
    <s v="Jimmy Russell"/>
    <s v="matthewdiaz@example.com"/>
    <n v="67"/>
    <s v="Other"/>
    <s v="Philips Hue Lights"/>
    <d v="2021-07-02T00:00:00"/>
    <x v="1"/>
    <s v="Account access"/>
    <s v="There seems to be a glitch in the {product_purchased} software. It freezes frequently, making it difficult to use. Can you please provide a solution?_x000a__x000a_If this works out for you, please provide this link in the following I'm experiencing this issue on multiple devices of the same model, so it seems to be a widespread problem."/>
    <x v="2"/>
    <m/>
    <s v="Low"/>
    <s v="Chat"/>
    <x v="5"/>
    <m/>
    <m/>
    <n v="1121"/>
    <s v=""/>
    <s v="Jimmy Russell"/>
    <x v="2"/>
    <x v="2"/>
    <x v="0"/>
    <s v=""/>
  </r>
  <r>
    <n v="1122"/>
    <s v="Christopher Fox"/>
    <s v="simmonsmark@example.org"/>
    <n v="42"/>
    <s v="Other"/>
    <s v="Dell XPS"/>
    <d v="2021-04-18T00:00:00"/>
    <x v="0"/>
    <s v="Product recommendation"/>
    <s v="I'm having an issue with the {product_purchased}. Please assist. Thank you._x000a__x000a_12. Use the &quot;Add a Price to Buy&quot; section for a quote on your product,_x000a__x000a_which can be very helpful in an I've checked for software updates, and my {product_purchased} is already running the latest version."/>
    <x v="0"/>
    <m/>
    <s v="Critical"/>
    <s v="Social media"/>
    <x v="741"/>
    <m/>
    <m/>
    <n v="1122"/>
    <s v=""/>
    <s v="Christopher Fox"/>
    <x v="11"/>
    <x v="11"/>
    <x v="0"/>
    <s v=""/>
  </r>
  <r>
    <n v="1123"/>
    <s v="Joshua Sanchez"/>
    <s v="jennifer41@example.net"/>
    <n v="47"/>
    <s v="Male"/>
    <s v="Bose QuietComfort"/>
    <d v="2020-03-12T00:00:00"/>
    <x v="0"/>
    <s v="Payment issue"/>
    <s v="I'm having an issue with the {product_purchased}. Please assist._x000a__x000a__x000a_As a service, I've had to stop using Google Play Music and my account has been suspended. All customers will be immediately notified._x000a__x000a__x000a_You may I rely heavily on my {product_purchased} for my daily tasks, and this issue is hindering my productivity."/>
    <x v="0"/>
    <m/>
    <s v="Critical"/>
    <s v="Social media"/>
    <x v="742"/>
    <m/>
    <m/>
    <n v="1123"/>
    <s v=""/>
    <s v="Joshua Sanchez"/>
    <x v="0"/>
    <x v="0"/>
    <x v="1"/>
    <s v=""/>
  </r>
  <r>
    <n v="1124"/>
    <s v="Justin Johnson"/>
    <s v="meghanwu@example.net"/>
    <n v="26"/>
    <s v="Male"/>
    <s v="LG Washing Machine"/>
    <d v="2021-08-17T00:00:00"/>
    <x v="0"/>
    <s v="Refund request"/>
    <s v="I'm having an issue with the {product_purchased}. Please assist. I can check this out here._x000a__x000a_A couple weeks ago I found a lot of my friends that were interested in the new product. So, I made my I've recently updated the firmware of my {product_purchased}, and the issue started happening afterward. Could it be related to the update?"/>
    <x v="0"/>
    <m/>
    <s v="Critical"/>
    <s v="Phone"/>
    <x v="743"/>
    <m/>
    <m/>
    <n v="1124"/>
    <s v=""/>
    <s v="Justin Johnson"/>
    <x v="5"/>
    <x v="5"/>
    <x v="0"/>
    <s v=""/>
  </r>
  <r>
    <n v="1125"/>
    <s v="Christopher Stephens"/>
    <s v="hernandeztimothy@example.org"/>
    <n v="21"/>
    <s v="Female"/>
    <s v="Canon DSLR Camera"/>
    <d v="2021-10-03T00:00:00"/>
    <x v="4"/>
    <s v="Software bug"/>
    <s v="I'm having an issue with the {product_purchased}. Please assist._x000a__x000a_Please give me details..._x000a__x000a_1) Select IMSC 3G from the device list, it will appear as &quot;M2S&quot; in Device I've recently updated the firmware of my {product_purchased}, and the issue started happening afterward. Could it be related to the update?"/>
    <x v="1"/>
    <s v="Sister tonight Congress street teacher attention."/>
    <s v="High"/>
    <s v="Social media"/>
    <x v="744"/>
    <d v="2023-06-01T06:55:27"/>
    <n v="5"/>
    <n v="1125"/>
    <s v="Sister Tonight Congress Street Teacher Attention."/>
    <s v="Christopher Stephens"/>
    <x v="7"/>
    <x v="7"/>
    <x v="0"/>
    <n v="-2.1500000000232831"/>
  </r>
  <r>
    <n v="1126"/>
    <s v="Ralph Figueroa"/>
    <s v="ambermiddleton@example.net"/>
    <n v="46"/>
    <s v="Female"/>
    <s v="Samsung Galaxy"/>
    <d v="2020-07-02T00:00:00"/>
    <x v="2"/>
    <s v="Product recommendation"/>
    <s v="I'm having an issue with the {product_purchased}. Please assist._x000a__x000a_#8) If you spec a product that you do not sell, you've provided the vendor with an 'Exclusive Promotional Code' to claim 1 This problem started occurring after the recent software update. I haven't made any other changes to the device."/>
    <x v="0"/>
    <m/>
    <s v="Low"/>
    <s v="Chat"/>
    <x v="745"/>
    <m/>
    <m/>
    <n v="1126"/>
    <s v=""/>
    <s v="Ralph Figueroa"/>
    <x v="2"/>
    <x v="2"/>
    <x v="1"/>
    <s v=""/>
  </r>
  <r>
    <n v="1127"/>
    <s v="Stacey Barron"/>
    <s v="morrowroberta@example.org"/>
    <n v="23"/>
    <s v="Other"/>
    <s v="Nintendo Switch Pro Controller"/>
    <d v="2021-03-13T00:00:00"/>
    <x v="0"/>
    <s v="Product setup"/>
    <s v="I'm having an issue with the {product_purchased}. Please assist. Thank you._x000a__x000a_Product ID # I've followed the troubleshooting steps mentioned in the user manual, but the issue persists."/>
    <x v="1"/>
    <s v="Weight arm recently next TV its bank."/>
    <s v="High"/>
    <s v="Social media"/>
    <x v="746"/>
    <d v="2023-06-01T11:16:29"/>
    <n v="4"/>
    <n v="1127"/>
    <s v="Weight Arm Recently Next Tv Its Bank."/>
    <s v="Stacey Barron"/>
    <x v="0"/>
    <x v="0"/>
    <x v="0"/>
    <n v="-7.96666666661622"/>
  </r>
  <r>
    <n v="1128"/>
    <s v="Harold Hansen"/>
    <s v="derekbarrett@example.com"/>
    <n v="31"/>
    <s v="Other"/>
    <s v="Samsung Galaxy"/>
    <d v="2021-11-13T00:00:00"/>
    <x v="2"/>
    <s v="Network problem"/>
    <s v="I'm having an issue with the {product_purchased}. Please assist._x000a__x000a_I'm having an issue with the {product_product_changed}. Please assist._x000a__x000a_I'm having an issue with the {product_product_ I'm concerned about the security of my {product_purchased} and would like to ensure that my data is safe."/>
    <x v="2"/>
    <m/>
    <s v="High"/>
    <s v="Social media"/>
    <x v="5"/>
    <m/>
    <m/>
    <n v="1128"/>
    <s v=""/>
    <s v="Harold Hansen"/>
    <x v="3"/>
    <x v="3"/>
    <x v="0"/>
    <s v=""/>
  </r>
  <r>
    <n v="1129"/>
    <s v="Mr. Roberto Marquez"/>
    <s v="lesliethompson@example.org"/>
    <n v="25"/>
    <s v="Male"/>
    <s v="Roomba Robot Vacuum"/>
    <d v="2021-07-06T00:00:00"/>
    <x v="0"/>
    <s v="Payment issue"/>
    <s v="I'm having an issue with the {product_purchased}. Please assist. â€” the product_x000a__x000a_The product is not an item in your inventory. If you have an item that is not an item in your inventory, you may contact us I'm experiencing this issue on multiple devices of the same model, so it seems to be a widespread problem."/>
    <x v="2"/>
    <m/>
    <s v="Low"/>
    <s v="Phone"/>
    <x v="5"/>
    <m/>
    <m/>
    <n v="1129"/>
    <s v=""/>
    <s v="Mr. Roberto Marquez"/>
    <x v="2"/>
    <x v="2"/>
    <x v="0"/>
    <s v=""/>
  </r>
  <r>
    <n v="1130"/>
    <s v="Michaela Williams"/>
    <s v="jonesjerry@example.org"/>
    <n v="62"/>
    <s v="Other"/>
    <s v="Dell XPS"/>
    <d v="2021-02-04T00:00:00"/>
    <x v="4"/>
    <s v="Battery life"/>
    <s v="I've recently set up my {product_purchased}, but it fails to connect to any available networks. What steps should I take to troubleshoot this issue?_x000a__x000a__x000a_* If you have an Android device and do not want to update I've noticed a peculiar error message popping up on my {product_purchased} screen. It says '{error_message}'. What does it mean?"/>
    <x v="1"/>
    <s v="How stay task much suddenly."/>
    <s v="Medium"/>
    <s v="Social media"/>
    <x v="747"/>
    <d v="2023-06-01T01:58:34"/>
    <n v="1"/>
    <n v="1130"/>
    <s v="How Stay Task Much Suddenly."/>
    <s v="Michaela Williams"/>
    <x v="4"/>
    <x v="4"/>
    <x v="0"/>
    <n v="-2.3499999999767169"/>
  </r>
  <r>
    <n v="1131"/>
    <s v="Jesus Snyder"/>
    <s v="ashleythompson@example.com"/>
    <n v="70"/>
    <s v="Other"/>
    <s v="LG Smart TV"/>
    <d v="2020-11-19T00:00:00"/>
    <x v="2"/>
    <s v="Refund request"/>
    <s v="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
    <x v="0"/>
    <m/>
    <s v="Medium"/>
    <s v="Chat"/>
    <x v="748"/>
    <m/>
    <m/>
    <n v="1131"/>
    <s v=""/>
    <s v="Jesus Snyder"/>
    <x v="3"/>
    <x v="3"/>
    <x v="1"/>
    <s v=""/>
  </r>
  <r>
    <n v="1132"/>
    <s v="Rebecca Clay"/>
    <s v="peternguyen@example.com"/>
    <n v="37"/>
    <s v="Male"/>
    <s v="GoPro Hero"/>
    <d v="2021-10-26T00:00:00"/>
    <x v="1"/>
    <s v="Payment issue"/>
    <s v="I'm having an issue with the {product_purchased}. Please assist._x000a__x000a_I have my 1m. 2m. 3m. 4m. 5m. 6m. 1m. 2m. 3m. 4 I've followed the troubleshooting steps mentioned in the user manual, but the issue persists."/>
    <x v="2"/>
    <m/>
    <s v="Medium"/>
    <s v="Email"/>
    <x v="5"/>
    <m/>
    <m/>
    <n v="1132"/>
    <s v=""/>
    <s v="Rebecca Clay"/>
    <x v="7"/>
    <x v="7"/>
    <x v="0"/>
    <s v=""/>
  </r>
  <r>
    <n v="1133"/>
    <s v="Ashley Hahn"/>
    <s v="andrew44@example.org"/>
    <n v="25"/>
    <s v="Other"/>
    <s v="Samsung Soundbar"/>
    <d v="2021-05-12T00:00:00"/>
    <x v="0"/>
    <s v="Product recommendation"/>
    <s v="I'm having an issue with the {product_purchased}. Please assist. Thank you. 1.0_x000a__x000a_1.1 The [device_id] has been changed to something that is better than its [device_id_name I'm experiencing this issue on multiple devices of the same model, so it seems to be a widespread problem."/>
    <x v="0"/>
    <m/>
    <s v="Medium"/>
    <s v="Social media"/>
    <x v="749"/>
    <m/>
    <m/>
    <n v="1133"/>
    <s v=""/>
    <s v="Ashley Hahn"/>
    <x v="1"/>
    <x v="1"/>
    <x v="0"/>
    <s v=""/>
  </r>
  <r>
    <n v="1134"/>
    <s v="Maria Rose"/>
    <s v="ccollins@example.net"/>
    <n v="44"/>
    <s v="Female"/>
    <s v="Autodesk AutoCAD"/>
    <d v="2020-03-31T00:00:00"/>
    <x v="4"/>
    <s v="Installation support"/>
    <s v="I'm having an issue with the {product_purchased}. Please assist. I don't understand how a company can provide more value at prices lower than what they were offering._x000a__x000a_It seems like your shop offers $3.00 to I've tried clearing the cache and data for the {product_purchased} app, but the issue persists."/>
    <x v="0"/>
    <m/>
    <s v="Critical"/>
    <s v="Social media"/>
    <x v="750"/>
    <m/>
    <m/>
    <n v="1134"/>
    <s v=""/>
    <s v="Maria Rose"/>
    <x v="0"/>
    <x v="0"/>
    <x v="1"/>
    <s v=""/>
  </r>
  <r>
    <n v="1135"/>
    <s v="Jeremy Morgan"/>
    <s v="yblankenship@example.org"/>
    <n v="23"/>
    <s v="Female"/>
    <s v="Amazon Echo"/>
    <d v="2020-06-25T00:00:00"/>
    <x v="0"/>
    <s v="Delivery problem"/>
    <s v="I'm having an issue with the {product_purchased}. Please assist. Please. It can't just be something we sent you for a &quot;thank you&quot; (for no money, please), so please be kind to us so we can I need assistance as soon as possible because it's affecting my work and productivity."/>
    <x v="2"/>
    <m/>
    <s v="Critical"/>
    <s v="Email"/>
    <x v="5"/>
    <m/>
    <m/>
    <n v="1135"/>
    <s v=""/>
    <s v="Jeremy Morgan"/>
    <x v="8"/>
    <x v="8"/>
    <x v="1"/>
    <s v=""/>
  </r>
  <r>
    <n v="1136"/>
    <s v="Kim Jenkins"/>
    <s v="floresmary@example.net"/>
    <n v="36"/>
    <s v="Male"/>
    <s v="LG Smart TV"/>
    <d v="2020-06-11T00:00:00"/>
    <x v="0"/>
    <s v="Software bug"/>
    <s v="I'm having an issue with the {product_purchased}. Please assist. I'm worried that the issue might be hardware-related and might require repair or replacement."/>
    <x v="1"/>
    <s v="Off along current fly."/>
    <s v="Medium"/>
    <s v="Social media"/>
    <x v="751"/>
    <d v="2023-06-01T03:17:42"/>
    <n v="2"/>
    <n v="1136"/>
    <s v="Off Along Current Fly."/>
    <s v="Kim Jenkins"/>
    <x v="8"/>
    <x v="8"/>
    <x v="1"/>
    <n v="-2.6666666666278616"/>
  </r>
  <r>
    <n v="1137"/>
    <s v="James Anderson"/>
    <s v="erica33@example.com"/>
    <n v="52"/>
    <s v="Female"/>
    <s v="Xbox"/>
    <d v="2021-02-14T00:00:00"/>
    <x v="0"/>
    <s v="Hardware issue"/>
    <s v="I'm having an issue with the {product_purchased}. Please assist._x000a__x000a_[30:30:33]SAY: Fiz Bump/Uncle Bourbon : Fiz is using an old game of the night - all the I'm experiencing this issue on multiple devices of the same model, so it seems to be a widespread problem."/>
    <x v="0"/>
    <m/>
    <s v="Medium"/>
    <s v="Social media"/>
    <x v="752"/>
    <m/>
    <m/>
    <n v="1137"/>
    <s v=""/>
    <s v="James Anderson"/>
    <x v="4"/>
    <x v="4"/>
    <x v="0"/>
    <s v=""/>
  </r>
  <r>
    <n v="1138"/>
    <s v="James Gardner"/>
    <s v="dbrown@example.com"/>
    <n v="56"/>
    <s v="Female"/>
    <s v="Microsoft Xbox Controller"/>
    <d v="2020-11-13T00:00:00"/>
    <x v="2"/>
    <s v="Network problem"/>
    <s v="The {product_purchased} is unable to establish a stable internet connection. It keeps disconnecting intermittently. How can I troubleshoot this network problem? How can I troubleshoot this problem?_x000a__x000a_Troubleshooting [ I've noticed a sudden decrease in battery life on my {product_purchased}. It used to last much longer."/>
    <x v="2"/>
    <m/>
    <s v="Medium"/>
    <s v="Chat"/>
    <x v="5"/>
    <m/>
    <m/>
    <n v="1138"/>
    <s v=""/>
    <s v="James Gardner"/>
    <x v="3"/>
    <x v="3"/>
    <x v="1"/>
    <s v=""/>
  </r>
  <r>
    <n v="1139"/>
    <s v="James Smith"/>
    <s v="chamberskristin@example.org"/>
    <n v="45"/>
    <s v="Female"/>
    <s v="Lenovo ThinkPad"/>
    <d v="2021-06-25T00:00:00"/>
    <x v="1"/>
    <s v="Network problem"/>
    <s v="I'm having an issue with the {product_purchased}. Please assist._x000a__x000a_COPYRIGHT (c) 2016, 2013 All Rights Reserved._x000a__x000a_The &quot;Unreal World&quot; logo should not be used or distributed without permission I've noticed a peculiar error message popping up on my {product_purchased} screen. It says '{error_message}'. What does it mean?"/>
    <x v="0"/>
    <m/>
    <s v="Critical"/>
    <s v="Chat"/>
    <x v="753"/>
    <m/>
    <m/>
    <n v="1139"/>
    <s v=""/>
    <s v="James Smith"/>
    <x v="8"/>
    <x v="8"/>
    <x v="0"/>
    <s v=""/>
  </r>
  <r>
    <n v="1140"/>
    <s v="Amanda Smith"/>
    <s v="tcooper@example.com"/>
    <n v="30"/>
    <s v="Female"/>
    <s v="Bose SoundLink Speaker"/>
    <d v="2021-08-16T00:00:00"/>
    <x v="4"/>
    <s v="Product recommendation"/>
    <s v="I'm having an issue with the {product_purchased}. Please assist._x000a__x000a__x000a_This does not mean you are having any issues, we merely want a speedy fix as soon as possible. I'm unable to find the option to perform the desired action in the {product_purchased}. Could you please guide me through the steps?"/>
    <x v="0"/>
    <m/>
    <s v="Low"/>
    <s v="Social media"/>
    <x v="754"/>
    <m/>
    <m/>
    <n v="1140"/>
    <s v=""/>
    <s v="Amanda Smith"/>
    <x v="5"/>
    <x v="5"/>
    <x v="0"/>
    <s v=""/>
  </r>
  <r>
    <n v="1141"/>
    <s v="Ashley Sutton"/>
    <s v="jason76@example.com"/>
    <n v="46"/>
    <s v="Other"/>
    <s v="Sony 4K HDR TV"/>
    <d v="2021-06-11T00:00:00"/>
    <x v="4"/>
    <s v="Cancellation request"/>
    <s v="I'm having an issue with the {product_purchased}. Please assist._x000a__x000a_The app was originally meant to be a one-time purchase, but some users had problems with it. The app was supposed to be a regular purchase, I'm not sure if this issue is specific to my device or if others have reported similar problems."/>
    <x v="2"/>
    <m/>
    <s v="Critical"/>
    <s v="Chat"/>
    <x v="5"/>
    <m/>
    <m/>
    <n v="1141"/>
    <s v=""/>
    <s v="Ashley Sutton"/>
    <x v="8"/>
    <x v="8"/>
    <x v="0"/>
    <s v=""/>
  </r>
  <r>
    <n v="1142"/>
    <s v="Leonard Jones"/>
    <s v="walterethan@example.com"/>
    <n v="53"/>
    <s v="Male"/>
    <s v="Nintendo Switch"/>
    <d v="2020-06-08T00:00:00"/>
    <x v="3"/>
    <s v="Payment issue"/>
    <s v="I'm having an issue with the {product_purchased}. Please assist._x000a__x000a_The order verification tool_x000a__x000a_If you'verepreterous to do this, please send a message to us and show us how to do it. This problem started occurring after the recent software update. I haven't made any other changes to the device."/>
    <x v="0"/>
    <m/>
    <s v="High"/>
    <s v="Phone"/>
    <x v="755"/>
    <m/>
    <m/>
    <n v="1142"/>
    <s v=""/>
    <s v="Leonard Jones"/>
    <x v="8"/>
    <x v="8"/>
    <x v="1"/>
    <s v=""/>
  </r>
  <r>
    <n v="1143"/>
    <s v="Justin Murphy"/>
    <s v="andrewrasmussen@example.net"/>
    <n v="43"/>
    <s v="Female"/>
    <s v="Xbox"/>
    <d v="2020-04-11T00:00:00"/>
    <x v="0"/>
    <s v="Delivery problem"/>
    <s v="I'm having an issue with the {product_purchased}. Please assist. If that's the case... it's not. When you sell the product, I'll refund your money. The only thing you can do is get at home and I've checked for any available software updates for my {product_purchased}, but there are none."/>
    <x v="1"/>
    <s v="Ground significant thought easy."/>
    <s v="Critical"/>
    <s v="Phone"/>
    <x v="756"/>
    <d v="2023-06-01T09:58:54"/>
    <n v="2"/>
    <n v="1143"/>
    <s v="Ground Significant Thought Easy."/>
    <s v="Justin Murphy"/>
    <x v="11"/>
    <x v="11"/>
    <x v="1"/>
    <n v="4.7666666666627862"/>
  </r>
  <r>
    <n v="1144"/>
    <s v="Grant Mills"/>
    <s v="vincenthudson@example.net"/>
    <n v="25"/>
    <s v="Male"/>
    <s v="Dyson Vacuum Cleaner"/>
    <d v="2021-12-27T00:00:00"/>
    <x v="1"/>
    <s v="Refund request"/>
    <s v="There seems to be a hardware problem with my {product_purchased}. The screen is flickering, and I'm unable to use it. What should I do?_x000a__x000a_The solution to this could be to create a test of the screen brightness I'm using the original charger that came with my {product_purchased}, but it's not charging properly."/>
    <x v="0"/>
    <m/>
    <s v="Critical"/>
    <s v="Chat"/>
    <x v="757"/>
    <m/>
    <m/>
    <n v="1144"/>
    <s v=""/>
    <s v="Grant Mills"/>
    <x v="10"/>
    <x v="10"/>
    <x v="0"/>
    <s v=""/>
  </r>
  <r>
    <n v="1145"/>
    <s v="Matthew Henry"/>
    <s v="gardnerrenee@example.com"/>
    <n v="32"/>
    <s v="Other"/>
    <s v="HP Pavilion"/>
    <d v="2020-01-22T00:00:00"/>
    <x v="1"/>
    <s v="Network problem"/>
    <s v="I'm having an issue with the {product_purchased}. Please assist._x000a__x000a_It's been a while._x000a__x000a_- Mami Aoki (GK)_x000a__x000a_&quot;I know, but it's like you're doing nothing I've recently updated the firmware of my {product_purchased}, and the issue started happening afterward. Could it be related to the update?"/>
    <x v="0"/>
    <m/>
    <s v="Low"/>
    <s v="Email"/>
    <x v="758"/>
    <m/>
    <m/>
    <n v="1145"/>
    <s v=""/>
    <s v="Matthew Henry"/>
    <x v="6"/>
    <x v="6"/>
    <x v="1"/>
    <s v=""/>
  </r>
  <r>
    <n v="1146"/>
    <s v="Kevin Lewis"/>
    <s v="ilane@example.org"/>
    <n v="43"/>
    <s v="Other"/>
    <s v="Microsoft Office"/>
    <d v="2020-12-09T00:00:00"/>
    <x v="3"/>
    <s v="Payment issue"/>
    <s v="I'm having an issue with the {product_purchased}. Please assist._x000a__x000a_ProductID 003FC58D F2F1033 F2F5F6FD I'm unable to find the option to perform the desired action in the {product_purchased}. Could you please guide me through the steps?"/>
    <x v="1"/>
    <s v="Able environmental minute tonight everybody."/>
    <s v="High"/>
    <s v="Social media"/>
    <x v="759"/>
    <d v="2023-06-01T20:57:58"/>
    <n v="4"/>
    <n v="1146"/>
    <s v="Able Environmental Minute Tonight Everybody."/>
    <s v="Kevin Lewis"/>
    <x v="10"/>
    <x v="10"/>
    <x v="1"/>
    <n v="4.5499999999883585"/>
  </r>
  <r>
    <n v="1147"/>
    <s v="Brandon Smith"/>
    <s v="griffithjames@example.com"/>
    <n v="60"/>
    <s v="Male"/>
    <s v="Nintendo Switch Pro Controller"/>
    <d v="2020-05-04T00:00:00"/>
    <x v="4"/>
    <s v="Network problem"/>
    <s v="I'm having an issue with the {product_purchased}. Please assist._x000a__x000a_&lt;div id=&quot;ProductDetails&quot; class=&quot;product_details-1&quot;&gt; &lt;ul class=&quot;description&quot;&gt; &lt;li&gt;Brand Name and Brand Brand Name I've checked the device settings and made sure that everything is configured correctly."/>
    <x v="0"/>
    <m/>
    <s v="High"/>
    <s v="Chat"/>
    <x v="760"/>
    <m/>
    <m/>
    <n v="1147"/>
    <s v=""/>
    <s v="Brandon Smith"/>
    <x v="1"/>
    <x v="1"/>
    <x v="1"/>
    <s v=""/>
  </r>
  <r>
    <n v="1148"/>
    <s v="James Williams"/>
    <s v="tbooker@example.net"/>
    <n v="36"/>
    <s v="Female"/>
    <s v="Fitbit Charge"/>
    <d v="2021-12-08T00:00:00"/>
    <x v="2"/>
    <s v="Data loss"/>
    <s v="I'm having an issue with the {product_purchased}. Please assist. Thank you_x000a__x000a_https://www.dropbox.com/s/wpppi-q3jh1m1r/b6mj I've tried different settings and configurations on my {product_purchased}, but the issue persists."/>
    <x v="2"/>
    <m/>
    <s v="High"/>
    <s v="Email"/>
    <x v="5"/>
    <m/>
    <m/>
    <n v="1148"/>
    <s v=""/>
    <s v="James Williams"/>
    <x v="10"/>
    <x v="10"/>
    <x v="0"/>
    <s v=""/>
  </r>
  <r>
    <n v="1149"/>
    <s v="Kendra Andrews"/>
    <s v="dawn57@example.com"/>
    <n v="59"/>
    <s v="Male"/>
    <s v="MacBook Pro"/>
    <d v="2021-01-28T00:00:00"/>
    <x v="0"/>
    <s v="Account access"/>
    <s v="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
    <x v="0"/>
    <m/>
    <s v="Medium"/>
    <s v="Social media"/>
    <x v="761"/>
    <m/>
    <m/>
    <n v="1149"/>
    <s v=""/>
    <s v="Kendra Andrews"/>
    <x v="6"/>
    <x v="6"/>
    <x v="0"/>
    <s v=""/>
  </r>
  <r>
    <n v="1150"/>
    <s v="Nicole Gamble"/>
    <s v="rhonda03@example.org"/>
    <n v="45"/>
    <s v="Male"/>
    <s v="Canon EOS"/>
    <d v="2020-10-29T00:00:00"/>
    <x v="1"/>
    <s v="Product compatibility"/>
    <s v="I'm encountering a software bug in the {product_purchased}. Whenever I try to perform a specific action, the application crashes. Are there any updates or fixes available? Do you plan on getting updated every 6 months?_x000a__x000a_I'm This problem started occurring after the recent software update. I haven't made any other changes to the device."/>
    <x v="0"/>
    <m/>
    <s v="Critical"/>
    <s v="Email"/>
    <x v="762"/>
    <m/>
    <m/>
    <n v="1150"/>
    <s v=""/>
    <s v="Nicole Gamble"/>
    <x v="7"/>
    <x v="7"/>
    <x v="1"/>
    <s v=""/>
  </r>
  <r>
    <n v="1151"/>
    <s v="Samantha Griffin"/>
    <s v="kaitlyndominguez@example.com"/>
    <n v="49"/>
    <s v="Other"/>
    <s v="Samsung Soundbar"/>
    <d v="2021-03-01T00:00:00"/>
    <x v="1"/>
    <s v="Network problem"/>
    <s v="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
    <x v="1"/>
    <s v="Market sometimes young blue cultural own."/>
    <s v="High"/>
    <s v="Phone"/>
    <x v="763"/>
    <d v="2023-06-01T10:23:06"/>
    <n v="2"/>
    <n v="1151"/>
    <s v="Market Sometimes Young Blue Cultural Own."/>
    <s v="Samantha Griffin"/>
    <x v="0"/>
    <x v="0"/>
    <x v="0"/>
    <n v="3.0999999999767169"/>
  </r>
  <r>
    <n v="1152"/>
    <s v="Scott Boyd"/>
    <s v="allison50@example.net"/>
    <n v="62"/>
    <s v="Other"/>
    <s v="Samsung Soundbar"/>
    <d v="2020-05-16T00:00:00"/>
    <x v="2"/>
    <s v="Network problem"/>
    <s v="I'm having an issue with the {product_purchased}. Please assist._x000a__x000a_&quot;_x000a__x000a_&quot; }_x000a__x000a_// (1) Please refer to the instructions on the top left corner of this package for instructions on changing its price/ I've recently updated the firmware of my {product_purchased}, and the issue started happening afterward. Could it be related to the update?"/>
    <x v="0"/>
    <m/>
    <s v="Low"/>
    <s v="Phone"/>
    <x v="764"/>
    <m/>
    <m/>
    <n v="1152"/>
    <s v=""/>
    <s v="Scott Boyd"/>
    <x v="1"/>
    <x v="1"/>
    <x v="1"/>
    <s v=""/>
  </r>
  <r>
    <n v="1153"/>
    <s v="Oscar Rivera"/>
    <s v="jaguilar@example.com"/>
    <n v="42"/>
    <s v="Other"/>
    <s v="LG OLED"/>
    <d v="2021-07-25T00:00:00"/>
    <x v="2"/>
    <s v="Installation support"/>
    <s v="There seems to be a hardware problem with my {product_purchased}. The screen is flickering, and I'm unable to use it. What should I do?_x000a__x000a_I've tried three different tools for improving the screen quality: The issue I'm facing is intermittent. Sometimes it works fine, but other times it acts up unexpectedly."/>
    <x v="0"/>
    <m/>
    <s v="High"/>
    <s v="Chat"/>
    <x v="765"/>
    <m/>
    <m/>
    <n v="1153"/>
    <s v=""/>
    <s v="Oscar Rivera"/>
    <x v="2"/>
    <x v="2"/>
    <x v="0"/>
    <s v=""/>
  </r>
  <r>
    <n v="1154"/>
    <s v="Miss Stacey Kane"/>
    <s v="wware@example.org"/>
    <n v="21"/>
    <s v="Male"/>
    <s v="Bose SoundLink Speaker"/>
    <d v="2020-06-18T00:00:00"/>
    <x v="4"/>
    <s v="Product setup"/>
    <s v="I'm having an issue with the {product_purchased}. Please assist. ## https://twitter.com/hashtag/hashtag{hashtag}&amp;refresh_button:hover|#include &lt;i&gt;//github. I need assistance as soon as possible because it's affecting my work and productivity."/>
    <x v="1"/>
    <s v="Down for rate sister third close."/>
    <s v="High"/>
    <s v="Social media"/>
    <x v="766"/>
    <d v="2023-06-01T21:30:10"/>
    <n v="2"/>
    <n v="1154"/>
    <s v="Down For Rate Sister Third Close."/>
    <s v="Miss Stacey Kane"/>
    <x v="8"/>
    <x v="8"/>
    <x v="1"/>
    <n v="19.916666666627862"/>
  </r>
  <r>
    <n v="1155"/>
    <s v="Heidi Wilkins"/>
    <s v="lyang@example.net"/>
    <n v="46"/>
    <s v="Other"/>
    <s v="MacBook Pro"/>
    <d v="2021-07-14T00:00:00"/>
    <x v="4"/>
    <s v="Product compatibility"/>
    <s v="I'm having an issue with the {product_purchased}. Please assist._x000a__x000a_This is the product ID and it should not be in the same category and not for different products. It must not be in a specific category and the reason I've tried troubleshooting steps mentioned in the user manual, but the issue persists."/>
    <x v="0"/>
    <m/>
    <s v="Critical"/>
    <s v="Phone"/>
    <x v="767"/>
    <m/>
    <m/>
    <n v="1155"/>
    <s v=""/>
    <s v="Heidi Wilkins"/>
    <x v="2"/>
    <x v="2"/>
    <x v="0"/>
    <s v=""/>
  </r>
  <r>
    <n v="1156"/>
    <s v="Melissa Garcia"/>
    <s v="amandasmith@example.com"/>
    <n v="24"/>
    <s v="Male"/>
    <s v="Sony PlayStation"/>
    <d v="2020-05-31T00:00:00"/>
    <x v="4"/>
    <s v="Payment issue"/>
    <s v="I'm having an issue with the {product_purchased}. Please assist._x000a__x000a_The product is already in stock. Please try again later._x000a__x000a_We take great pride in Electronics. When we are the only supplier to provide this service I've tried clearing the cache and data for the {product_purchased} app, but the issue persists."/>
    <x v="2"/>
    <m/>
    <s v="Medium"/>
    <s v="Email"/>
    <x v="5"/>
    <m/>
    <m/>
    <n v="1156"/>
    <s v=""/>
    <s v="Melissa Garcia"/>
    <x v="1"/>
    <x v="1"/>
    <x v="1"/>
    <s v=""/>
  </r>
  <r>
    <n v="1157"/>
    <s v="Robin Hill"/>
    <s v="taylorcynthia@example.org"/>
    <n v="59"/>
    <s v="Other"/>
    <s v="Canon DSLR Camera"/>
    <d v="2020-11-26T00:00:00"/>
    <x v="3"/>
    <s v="Refund request"/>
    <s v="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
    <x v="0"/>
    <m/>
    <s v="Low"/>
    <s v="Social media"/>
    <x v="768"/>
    <m/>
    <m/>
    <n v="1157"/>
    <s v=""/>
    <s v="Robin Hill"/>
    <x v="3"/>
    <x v="3"/>
    <x v="1"/>
    <s v=""/>
  </r>
  <r>
    <n v="1158"/>
    <s v="Peter Campbell"/>
    <s v="micheleknapp@example.com"/>
    <n v="21"/>
    <s v="Male"/>
    <s v="Garmin Forerunner"/>
    <d v="2021-04-15T00:00:00"/>
    <x v="1"/>
    <s v="Network problem"/>
    <s v="I've noticed a software bug in the {product_purchased} app. It's causing data loss and unexpected errors. How can I resolve this issue?_x000a__x000a_In case there is an issue, please contact Customer Support. Also check out I need assistance as soon as possible because it's affecting my work and productivity."/>
    <x v="1"/>
    <s v="Five professional onto concern economic strategy."/>
    <s v="Low"/>
    <s v="Social media"/>
    <x v="769"/>
    <d v="2023-06-01T15:11:16"/>
    <n v="2"/>
    <n v="1158"/>
    <s v="Five Professional Onto Concern Economic Strategy."/>
    <s v="Peter Campbell"/>
    <x v="11"/>
    <x v="11"/>
    <x v="0"/>
    <n v="-6.0833333332557231"/>
  </r>
  <r>
    <n v="1159"/>
    <s v="Jeremiah Allen"/>
    <s v="david99@example.com"/>
    <n v="57"/>
    <s v="Female"/>
    <s v="Samsung Galaxy"/>
    <d v="2021-09-10T00:00:00"/>
    <x v="1"/>
    <s v="Software bug"/>
    <s v="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
    <x v="0"/>
    <m/>
    <s v="Critical"/>
    <s v="Chat"/>
    <x v="770"/>
    <m/>
    <m/>
    <n v="1159"/>
    <s v=""/>
    <s v="Jeremiah Allen"/>
    <x v="9"/>
    <x v="9"/>
    <x v="0"/>
    <s v=""/>
  </r>
  <r>
    <n v="1160"/>
    <s v="Angela Williams"/>
    <s v="edwin13@example.org"/>
    <n v="61"/>
    <s v="Female"/>
    <s v="Fitbit Versa Smartwatch"/>
    <d v="2021-04-14T00:00:00"/>
    <x v="0"/>
    <s v="Software bug"/>
    <s v="I'm having an issue with the {product_purchased}. Please assist. We're sorry,_x000a__x000a_Please contact Customer Service. I've noticed that the issue occurs consistently when I use a specific feature or application on my {product_purchased}."/>
    <x v="2"/>
    <m/>
    <s v="Low"/>
    <s v="Email"/>
    <x v="5"/>
    <m/>
    <m/>
    <n v="1160"/>
    <s v=""/>
    <s v="Angela Williams"/>
    <x v="11"/>
    <x v="11"/>
    <x v="0"/>
    <s v=""/>
  </r>
  <r>
    <n v="1161"/>
    <s v="Jonathan Webb"/>
    <s v="gwhite@example.com"/>
    <n v="46"/>
    <s v="Male"/>
    <s v="Nikon D"/>
    <d v="2020-06-05T00:00:00"/>
    <x v="2"/>
    <s v="Software bug"/>
    <s v="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
    <x v="0"/>
    <m/>
    <s v="Medium"/>
    <s v="Chat"/>
    <x v="771"/>
    <m/>
    <m/>
    <n v="1161"/>
    <s v=""/>
    <s v="Jonathan Webb"/>
    <x v="8"/>
    <x v="8"/>
    <x v="1"/>
    <s v=""/>
  </r>
  <r>
    <n v="1162"/>
    <s v="Heather Murray"/>
    <s v="jenglish@example.com"/>
    <n v="21"/>
    <s v="Other"/>
    <s v="Microsoft Surface"/>
    <d v="2020-01-08T00:00:00"/>
    <x v="2"/>
    <s v="Installation support"/>
    <s v="I'm having an issue with the {product_purchased}. Please assist. I rely heavily on my {product_purchased} for my daily tasks, and this issue is hindering my productivity."/>
    <x v="0"/>
    <m/>
    <s v="Critical"/>
    <s v="Phone"/>
    <x v="772"/>
    <m/>
    <m/>
    <n v="1162"/>
    <s v=""/>
    <s v="Heather Murray"/>
    <x v="6"/>
    <x v="6"/>
    <x v="1"/>
    <s v=""/>
  </r>
  <r>
    <n v="1163"/>
    <s v="Christy Guzman"/>
    <s v="davidsonaudrey@example.com"/>
    <n v="31"/>
    <s v="Female"/>
    <s v="Amazon Kindle"/>
    <d v="2020-02-15T00:00:00"/>
    <x v="3"/>
    <s v="Product recommendation"/>
    <s v="I'm having an issue with the {product_purchased}. Please assist. No sales will be made._x000a__x000a_Please do not order this item unless it comes with a physical item to which the seller is responsible._x000a__x000a_If an item I've tried using different cables, adapters, or peripherals with my {product_purchased}, but the issue persists."/>
    <x v="0"/>
    <m/>
    <s v="Medium"/>
    <s v="Chat"/>
    <x v="773"/>
    <m/>
    <m/>
    <n v="1163"/>
    <s v=""/>
    <s v="Christy Guzman"/>
    <x v="4"/>
    <x v="4"/>
    <x v="1"/>
    <s v=""/>
  </r>
  <r>
    <n v="1164"/>
    <s v="Michael Humphrey"/>
    <s v="lopezroger@example.net"/>
    <n v="21"/>
    <s v="Other"/>
    <s v="Autodesk AutoCAD"/>
    <d v="2021-05-13T00:00:00"/>
    <x v="1"/>
    <s v="Peripheral compatibility"/>
    <s v="I'm having an issue with the {product_purchased}. Please assist. I need to know whether there is an additional charge for the product._x000a__x000a_After you have logged in and paid your credit card is accepted, you should be able I'm concerned about the security of my {product_purchased} and would like to ensure that my data is safe."/>
    <x v="0"/>
    <m/>
    <s v="Critical"/>
    <s v="Chat"/>
    <x v="774"/>
    <m/>
    <m/>
    <n v="1164"/>
    <s v=""/>
    <s v="Michael Humphrey"/>
    <x v="1"/>
    <x v="1"/>
    <x v="0"/>
    <s v=""/>
  </r>
  <r>
    <n v="1165"/>
    <s v="Brandon Collins"/>
    <s v="smithdavid@example.com"/>
    <n v="18"/>
    <s v="Female"/>
    <s v="Xbox"/>
    <d v="2020-05-20T00:00:00"/>
    <x v="4"/>
    <s v="Hardware issue"/>
    <s v="I'm having an issue with the {product_purchased}. Please assist._x000a__x000a_(i)_x000a__x000a_The {product_purchased} is a preloaded order that you may have selected and it will not be shipped until you I've tried different settings and configurations on my {product_purchased}, but the issue persists."/>
    <x v="1"/>
    <s v="Apply national present break foot tonight."/>
    <s v="Critical"/>
    <s v="Phone"/>
    <x v="775"/>
    <d v="2023-05-31T23:12:25"/>
    <n v="5"/>
    <n v="1165"/>
    <s v="Apply National Present Break Foot Tonight."/>
    <s v="Brandon Collins"/>
    <x v="1"/>
    <x v="1"/>
    <x v="1"/>
    <n v="-11.349999999976717"/>
  </r>
  <r>
    <n v="1166"/>
    <s v="John Collier"/>
    <s v="jon73@example.com"/>
    <n v="53"/>
    <s v="Female"/>
    <s v="LG Washing Machine"/>
    <d v="2020-09-22T00:00:00"/>
    <x v="0"/>
    <s v="Display issue"/>
    <s v="I'm having an issue with the {product_purchased}. Please assist. - &quot;products&quot;:[17,18,20,19,23,24,25,26,27,28,29,30,31],&quot;manufacturer_ I'm using the original charger that came with my {product_purchased}, but it's not charging properly."/>
    <x v="1"/>
    <s v="Thousand policy door husband black."/>
    <s v="Medium"/>
    <s v="Chat"/>
    <x v="776"/>
    <d v="2023-06-01T08:19:27"/>
    <n v="5"/>
    <n v="1166"/>
    <s v="Thousand Policy Door Husband Black."/>
    <s v="John Collier"/>
    <x v="9"/>
    <x v="9"/>
    <x v="1"/>
    <n v="9.0666666667093523"/>
  </r>
  <r>
    <n v="1167"/>
    <s v="Antonio Vasquez"/>
    <s v="thomasstephanie@example.net"/>
    <n v="25"/>
    <s v="Other"/>
    <s v="Sony 4K HDR TV"/>
    <d v="2021-04-23T00:00:00"/>
    <x v="2"/>
    <s v="Product recommendation"/>
    <s v="I've recently set up my {product_purchased}, but it fails to connect to any available networks. What steps should I take to troubleshoot this issue? &lt;script async src=&quot;https://us.msdn.microsoft.com I'm concerned about the security of my {product_purchased} and would like to ensure that my data is safe."/>
    <x v="1"/>
    <s v="Tree rate toward write traditional."/>
    <s v="Medium"/>
    <s v="Phone"/>
    <x v="777"/>
    <d v="2023-06-01T02:51:28"/>
    <n v="5"/>
    <n v="1167"/>
    <s v="Tree Rate Toward Write Traditional."/>
    <s v="Antonio Vasquez"/>
    <x v="11"/>
    <x v="11"/>
    <x v="0"/>
    <n v="-10.533333333441988"/>
  </r>
  <r>
    <n v="1168"/>
    <s v="David Humphrey"/>
    <s v="tammymullins@example.org"/>
    <n v="46"/>
    <s v="Female"/>
    <s v="Nintendo Switch Pro Controller"/>
    <d v="2020-11-27T00:00:00"/>
    <x v="2"/>
    <s v="Product setup"/>
    <s v="I'm having an issue with the {product_purchased}. Please assist. {{user.title}}_x000a__x000a_View the result_x000a__x000a_View the results_x000a__x000a_Save the transaction to your hard disk_x000a__x000a_For more details, see our Upgrade I'm worried that the issue might be hardware-related and might require repair or replacement."/>
    <x v="0"/>
    <m/>
    <s v="High"/>
    <s v="Phone"/>
    <x v="778"/>
    <m/>
    <m/>
    <n v="1168"/>
    <s v=""/>
    <s v="David Humphrey"/>
    <x v="3"/>
    <x v="3"/>
    <x v="1"/>
    <s v=""/>
  </r>
  <r>
    <n v="1169"/>
    <s v="Mrs. Leslie Wong"/>
    <s v="riveraluis@example.net"/>
    <n v="68"/>
    <s v="Female"/>
    <s v="Fitbit Versa Smartwatch"/>
    <d v="2020-04-30T00:00:00"/>
    <x v="3"/>
    <s v="Data loss"/>
    <s v="I'm having an issue with the {product_purchased}. Please assist. There's a button on the home screen where it says &quot;Purchased&quot; instead [7/19/10:00 PM] I've lost my email address I've already contacted customer support multiple times, but the issue remains unresolved."/>
    <x v="1"/>
    <s v="Among wear official build staff."/>
    <s v="Medium"/>
    <s v="Email"/>
    <x v="779"/>
    <d v="2023-06-01T13:07:31"/>
    <n v="4"/>
    <n v="1169"/>
    <s v="Among Wear Official Build Staff."/>
    <s v="Mrs. Leslie Wong"/>
    <x v="11"/>
    <x v="11"/>
    <x v="1"/>
    <n v="-4.2999999998719431"/>
  </r>
  <r>
    <n v="1170"/>
    <s v="Pamela Anderson"/>
    <s v="josephserrano@example.org"/>
    <n v="55"/>
    <s v="Female"/>
    <s v="Canon EOS"/>
    <d v="2020-03-03T00:00:00"/>
    <x v="0"/>
    <s v="Battery life"/>
    <s v="I'm having an issue with the {product_purchased}. Please assist._x000a__x000a_{product_purchased}.add to ProductID, ( ProductId = ProductID ).isValid, ( itemId = ProductId ) I've tried troubleshooting steps mentioned in the user manual, but the issue persists."/>
    <x v="0"/>
    <m/>
    <s v="Critical"/>
    <s v="Email"/>
    <x v="780"/>
    <m/>
    <m/>
    <n v="1170"/>
    <s v=""/>
    <s v="Pamela Anderson"/>
    <x v="0"/>
    <x v="0"/>
    <x v="1"/>
    <s v=""/>
  </r>
  <r>
    <n v="1171"/>
    <s v="Shannon Petty"/>
    <s v="wbarrett@example.org"/>
    <n v="21"/>
    <s v="Female"/>
    <s v="Samsung Galaxy"/>
    <d v="2021-05-12T00:00:00"/>
    <x v="1"/>
    <s v="Account access"/>
    <s v="I'm having an issue with the {product_purchased}. Please assist._x000a__x000a_Please make sure that all orders are received within 8 weeks of your order._x000a__x000a_If this happens to you, please email me. If I don't I need assistance as soon as possible because it's affecting my work and productivity."/>
    <x v="0"/>
    <m/>
    <s v="Medium"/>
    <s v="Email"/>
    <x v="781"/>
    <m/>
    <m/>
    <n v="1171"/>
    <s v=""/>
    <s v="Shannon Petty"/>
    <x v="1"/>
    <x v="1"/>
    <x v="0"/>
    <s v=""/>
  </r>
  <r>
    <n v="1172"/>
    <s v="Lauren Schwartz"/>
    <s v="okelly@example.net"/>
    <n v="66"/>
    <s v="Female"/>
    <s v="Amazon Echo"/>
    <d v="2020-06-24T00:00:00"/>
    <x v="0"/>
    <s v="Network problem"/>
    <s v="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
    <x v="1"/>
    <s v="Live thing through tell life parent police compare."/>
    <s v="High"/>
    <s v="Email"/>
    <x v="782"/>
    <d v="2023-06-01T18:03:35"/>
    <n v="2"/>
    <n v="1172"/>
    <s v="Live Thing Through Tell Life Parent Police Compare."/>
    <s v="Lauren Schwartz"/>
    <x v="8"/>
    <x v="8"/>
    <x v="1"/>
    <n v="4.1333333333604969"/>
  </r>
  <r>
    <n v="1173"/>
    <s v="Savannah Willis"/>
    <s v="zwalter@example.com"/>
    <n v="66"/>
    <s v="Female"/>
    <s v="Microsoft Xbox Controller"/>
    <d v="2020-05-01T00:00:00"/>
    <x v="4"/>
    <s v="Installation support"/>
    <s v="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
    <x v="0"/>
    <m/>
    <s v="Critical"/>
    <s v="Phone"/>
    <x v="783"/>
    <m/>
    <m/>
    <n v="1173"/>
    <s v=""/>
    <s v="Savannah Willis"/>
    <x v="1"/>
    <x v="1"/>
    <x v="1"/>
    <s v=""/>
  </r>
  <r>
    <n v="1174"/>
    <s v="Christopher Lane"/>
    <s v="bridgesnancy@example.org"/>
    <n v="18"/>
    <s v="Female"/>
    <s v="Dell XPS"/>
    <d v="2020-11-09T00:00:00"/>
    <x v="1"/>
    <s v="Product compatibility"/>
    <s v="I'm having an issue with the {product_purchased}. Please assist._x000a__x000a_[11/06/2014 - 11:17:10PM] Error: Unable to bind script AmethystCoin to (8F8B49E I've noticed a peculiar error message popping up on my {product_purchased} screen. It says '{error_message}'. What does it mean?"/>
    <x v="2"/>
    <m/>
    <s v="Low"/>
    <s v="Chat"/>
    <x v="5"/>
    <m/>
    <m/>
    <n v="1174"/>
    <s v=""/>
    <s v="Christopher Lane"/>
    <x v="3"/>
    <x v="3"/>
    <x v="1"/>
    <s v=""/>
  </r>
  <r>
    <n v="1175"/>
    <s v="Richard Blevins"/>
    <s v="catherine71@example.net"/>
    <n v="25"/>
    <s v="Male"/>
    <s v="GoPro Action Camera"/>
    <d v="2020-04-03T00:00:00"/>
    <x v="2"/>
    <s v="Product recommendation"/>
    <s v="I'm having an issue with the {product_purchased}. Please assist._x000a__x000a_We don't do these things on-site so you won't get any other freebies or features._x000a__x000a_But you will be able to see additional I've checked for software updates, and my {product_purchased} is already running the latest version."/>
    <x v="1"/>
    <s v="Painting modern evening why while reveal good cost."/>
    <s v="High"/>
    <s v="Phone"/>
    <x v="784"/>
    <d v="2023-06-01T13:23:40"/>
    <n v="1"/>
    <n v="1175"/>
    <s v="Painting Modern Evening Why While Reveal Good Cost."/>
    <s v="Richard Blevins"/>
    <x v="11"/>
    <x v="11"/>
    <x v="1"/>
    <n v="5.6333333333604969"/>
  </r>
  <r>
    <n v="1176"/>
    <s v="Joe Stanley"/>
    <s v="randywright@example.org"/>
    <n v="24"/>
    <s v="Female"/>
    <s v="Nintendo Switch Pro Controller"/>
    <d v="2020-06-24T00:00:00"/>
    <x v="4"/>
    <s v="Network problem"/>
    <s v="I'm having an issue with the {product_purchased}. Please assist._x000a__x000a_If you'd like a credit for an item, please enter a coupon code when prompted. Thanks._x000a__x000a_Your credit is accepted by our customer service team I've followed the troubleshooting steps mentioned in the user manual, but the issue persists."/>
    <x v="2"/>
    <m/>
    <s v="High"/>
    <s v="Phone"/>
    <x v="5"/>
    <m/>
    <m/>
    <n v="1176"/>
    <s v=""/>
    <s v="Joe Stanley"/>
    <x v="8"/>
    <x v="8"/>
    <x v="1"/>
    <s v=""/>
  </r>
  <r>
    <n v="1177"/>
    <s v="Valerie Peterson MD"/>
    <s v="ssnow@example.net"/>
    <n v="62"/>
    <s v="Male"/>
    <s v="Sony Xperia"/>
    <d v="2021-04-06T00:00:00"/>
    <x v="1"/>
    <s v="Refund request"/>
    <s v="I've noticed a software bug in the {product_purchased} app. It's causing data loss and unexpected errors. How can I resolve this issue?_x000a__x000a_To get rid of the misbehaving behavior of the {product_p I've checked the device settings and made sure that everything is configured correctly."/>
    <x v="2"/>
    <m/>
    <s v="Low"/>
    <s v="Phone"/>
    <x v="5"/>
    <m/>
    <m/>
    <n v="1177"/>
    <s v=""/>
    <s v="Valerie Peterson MD"/>
    <x v="11"/>
    <x v="11"/>
    <x v="0"/>
    <s v=""/>
  </r>
  <r>
    <n v="1178"/>
    <s v="Fernando Johnson"/>
    <s v="stephanie80@example.com"/>
    <n v="39"/>
    <s v="Male"/>
    <s v="Nintendo Switch"/>
    <d v="2020-06-19T00:00:00"/>
    <x v="2"/>
    <s v="Network problem"/>
    <s v="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
    <x v="1"/>
    <s v="These myself issue produce take."/>
    <s v="Low"/>
    <s v="Chat"/>
    <x v="785"/>
    <d v="2023-06-01T20:02:45"/>
    <n v="4"/>
    <n v="1178"/>
    <s v="These Myself Issue Produce Take."/>
    <s v="Fernando Johnson"/>
    <x v="8"/>
    <x v="8"/>
    <x v="1"/>
    <n v="10.183333333348855"/>
  </r>
  <r>
    <n v="1179"/>
    <s v="Bobby Hoffman"/>
    <s v="elizabethjenkins@example.com"/>
    <n v="28"/>
    <s v="Other"/>
    <s v="Asus ROG"/>
    <d v="2020-03-06T00:00:00"/>
    <x v="1"/>
    <s v="Hardware issue"/>
    <s v="I'm having an issue with the {product_purchased}. Please assist._x000a__x000a_5.1.1 What is the customer support function?_x000a__x000a_The Customer Support function includes:_x000a__x000a_A call to the consumer support desk providing response I'm unable to find the option to perform the desired action in the {product_purchased}. Could you please guide me through the steps?"/>
    <x v="2"/>
    <m/>
    <s v="Low"/>
    <s v="Email"/>
    <x v="5"/>
    <m/>
    <m/>
    <n v="1179"/>
    <s v=""/>
    <s v="Bobby Hoffman"/>
    <x v="0"/>
    <x v="0"/>
    <x v="1"/>
    <s v=""/>
  </r>
  <r>
    <n v="1180"/>
    <s v="Karen Brown"/>
    <s v="danielbarry@example.com"/>
    <n v="46"/>
    <s v="Male"/>
    <s v="LG OLED"/>
    <d v="2021-10-08T00:00:00"/>
    <x v="4"/>
    <s v="Product setup"/>
    <s v="I'm having an issue with the {product_purchased}. Please assist. I need two things to get my phone to look good. You have this, and all other things I need to have._x000a__x000a_- How do you get a I've performed a factory reset on my {product_purchased}, hoping it would resolve the problem, but it didn't help."/>
    <x v="0"/>
    <m/>
    <s v="High"/>
    <s v="Phone"/>
    <x v="786"/>
    <m/>
    <m/>
    <n v="1180"/>
    <s v=""/>
    <s v="Karen Brown"/>
    <x v="7"/>
    <x v="7"/>
    <x v="0"/>
    <s v=""/>
  </r>
  <r>
    <n v="1181"/>
    <s v="Alexandra Solis"/>
    <s v="dgordon@example.com"/>
    <n v="46"/>
    <s v="Other"/>
    <s v="Amazon Echo"/>
    <d v="2021-10-25T00:00:00"/>
    <x v="0"/>
    <s v="Product setup"/>
    <s v="I'm having an issue with the {product_purchased}. Please assist. {{product_purchased}}_x000a__x000a_{&quot;user&quot;:{&quot;product_name&quot;: &quot;Savage Stave&quot;,&quot;name&quot;:&quot;Savage Stave - Red Velvet Red Velvet I've already contacted customer support multiple times, but the issue remains unresolved."/>
    <x v="2"/>
    <m/>
    <s v="Critical"/>
    <s v="Phone"/>
    <x v="5"/>
    <m/>
    <m/>
    <n v="1181"/>
    <s v=""/>
    <s v="Alexandra Solis"/>
    <x v="7"/>
    <x v="7"/>
    <x v="0"/>
    <s v=""/>
  </r>
  <r>
    <n v="1182"/>
    <s v="Jonathan King"/>
    <s v="ballbrianna@example.com"/>
    <n v="43"/>
    <s v="Female"/>
    <s v="Asus ROG"/>
    <d v="2021-02-07T00:00:00"/>
    <x v="1"/>
    <s v="Peripheral compatibility"/>
    <s v="I'm having an issue with the {product_purchased}. Please assist. If you need help, please reach my Support email address._x000a__x000a_Troubleshooting Problems_x000a__x000a_How Is My T-Mobile Booking Service Works? I've tried using different cables, adapters, or peripherals with my {product_purchased}, but the issue persists."/>
    <x v="0"/>
    <m/>
    <s v="Medium"/>
    <s v="Phone"/>
    <x v="787"/>
    <m/>
    <m/>
    <n v="1182"/>
    <s v=""/>
    <s v="Jonathan King"/>
    <x v="4"/>
    <x v="4"/>
    <x v="0"/>
    <s v=""/>
  </r>
  <r>
    <n v="1183"/>
    <s v="Kenneth Lee"/>
    <s v="mwebb@example.com"/>
    <n v="42"/>
    <s v="Male"/>
    <s v="Sony PlayStation"/>
    <d v="2021-02-11T00:00:00"/>
    <x v="1"/>
    <s v="Product setup"/>
    <s v="I'm having an issue with the {product_purchased}. Please assist._x000a__x000a__x000a_Your support will be good from the very beginning and will ensure that your product is of higher quality than all other products on the store._x000a__x000a__x000a_This is I've reviewed the troubleshooting steps on the official support website, but they didn't resolve the problem."/>
    <x v="1"/>
    <s v="Conference time record arm throughout five provide."/>
    <s v="Medium"/>
    <s v="Chat"/>
    <x v="788"/>
    <d v="2023-06-01T02:05:54"/>
    <n v="2"/>
    <n v="1183"/>
    <s v="Conference Time Record Arm Throughout Five Provide."/>
    <s v="Kenneth Lee"/>
    <x v="4"/>
    <x v="4"/>
    <x v="0"/>
    <n v="-17.733333333337214"/>
  </r>
  <r>
    <n v="1184"/>
    <s v="Rita Miller"/>
    <s v="bennettryan@example.org"/>
    <n v="38"/>
    <s v="Male"/>
    <s v="Microsoft Office"/>
    <d v="2021-03-08T00:00:00"/>
    <x v="0"/>
    <s v="Product setup"/>
    <s v="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
    <x v="1"/>
    <s v="Citizen different debate."/>
    <s v="High"/>
    <s v="Chat"/>
    <x v="789"/>
    <d v="2023-06-01T19:17:55"/>
    <n v="5"/>
    <n v="1184"/>
    <s v="Citizen Different Debate."/>
    <s v="Rita Miller"/>
    <x v="0"/>
    <x v="0"/>
    <x v="0"/>
    <n v="1.4000000000232831"/>
  </r>
  <r>
    <n v="1185"/>
    <s v="Larry Mccullough"/>
    <s v="ijones@example.net"/>
    <n v="23"/>
    <s v="Female"/>
    <s v="LG OLED"/>
    <d v="2020-10-18T00:00:00"/>
    <x v="0"/>
    <s v="Battery life"/>
    <s v="I'm having an issue with the {product_purchased}. Please assist._x000a__x000a_We can't find your name. Contact Us_x000a__x000a_Please let us know if you know the address below_x000a__x000a_&lt;string&gt;{purchase}= I'm not sure if this issue is specific to my device or if others have reported similar problems."/>
    <x v="0"/>
    <m/>
    <s v="High"/>
    <s v="Chat"/>
    <x v="790"/>
    <m/>
    <m/>
    <n v="1185"/>
    <s v=""/>
    <s v="Larry Mccullough"/>
    <x v="7"/>
    <x v="7"/>
    <x v="1"/>
    <s v=""/>
  </r>
  <r>
    <n v="1186"/>
    <s v="Heather Martin"/>
    <s v="jodonnell@example.org"/>
    <n v="54"/>
    <s v="Female"/>
    <s v="Xbox"/>
    <d v="2021-02-23T00:00:00"/>
    <x v="1"/>
    <s v="Display issue"/>
    <s v="I'm unable to access my {product_purchased} account. It keeps displaying an 'Invalid Credentials' error, even though I'm using the correct login information. How can I regain access to my account?_x000a__x000a_In order I've already contacted customer support multiple times, but the issue remains unresolved."/>
    <x v="1"/>
    <s v="Food west term article according."/>
    <s v="High"/>
    <s v="Chat"/>
    <x v="791"/>
    <d v="2023-06-01T17:00:57"/>
    <n v="4"/>
    <n v="1186"/>
    <s v="Food West Term Article According."/>
    <s v="Heather Martin"/>
    <x v="4"/>
    <x v="4"/>
    <x v="0"/>
    <n v="-1.0666666668257676"/>
  </r>
  <r>
    <n v="1187"/>
    <s v="Kathryn Miller"/>
    <s v="danielsnoah@example.net"/>
    <n v="50"/>
    <s v="Male"/>
    <s v="Roomba Robot Vacuum"/>
    <d v="2020-06-11T00:00:00"/>
    <x v="4"/>
    <s v="Product compatibility"/>
    <s v="I've recently set up my {product_purchased}, but it fails to connect to any available networks. What steps should I take to troubleshoot this issue?_x000a__x000a_As of 1.09 (1.12) the issue only I'm unable to find the option to perform the desired action in the {product_purchased}. Could you please guide me through the steps?"/>
    <x v="2"/>
    <m/>
    <s v="Critical"/>
    <s v="Phone"/>
    <x v="5"/>
    <m/>
    <m/>
    <n v="1187"/>
    <s v=""/>
    <s v="Kathryn Miller"/>
    <x v="8"/>
    <x v="8"/>
    <x v="1"/>
    <s v=""/>
  </r>
  <r>
    <n v="1188"/>
    <s v="Kenneth Smith"/>
    <s v="maddenandrea@example.net"/>
    <n v="54"/>
    <s v="Female"/>
    <s v="Sony PlayStation"/>
    <d v="2020-12-14T00:00:00"/>
    <x v="0"/>
    <s v="Network problem"/>
    <s v="I'm having an issue with the {product_purchased}. Please assist._x000a__x000a_A friend complained after receiving the notification the price was downgraded after receiving the notification._x000a__x000a_Beneath the name of the brand, there is no This problem started occurring after the recent software update. I haven't made any other changes to the device."/>
    <x v="1"/>
    <s v="Rate agreement certainly detail ready."/>
    <s v="Medium"/>
    <s v="Email"/>
    <x v="792"/>
    <d v="2023-06-01T08:09:59"/>
    <n v="5"/>
    <n v="1188"/>
    <s v="Rate Agreement Certainly Detail Ready."/>
    <s v="Kenneth Smith"/>
    <x v="10"/>
    <x v="10"/>
    <x v="1"/>
    <n v="-1.0666666666511446"/>
  </r>
  <r>
    <n v="1189"/>
    <s v="Jack Smith"/>
    <s v="turnerteresa@example.org"/>
    <n v="21"/>
    <s v="Male"/>
    <s v="Canon EOS"/>
    <d v="2020-06-13T00:00:00"/>
    <x v="4"/>
    <s v="Product recommendation"/>
    <s v="My {product_purchased} crashed, and I lost all the data stored on it. Is there any way to recover the lost data?_x000a__x000a_I was using a Microsoft account for the first time so I downloaded the.NET 3. I've recently updated the firmware of my {product_purchased}, and the issue started happening afterward. Could it be related to the update?"/>
    <x v="1"/>
    <s v="Research heart senior look."/>
    <s v="Critical"/>
    <s v="Email"/>
    <x v="793"/>
    <d v="2023-06-01T00:14:00"/>
    <n v="3"/>
    <n v="1189"/>
    <s v="Research Heart Senior Look."/>
    <s v="Jack Smith"/>
    <x v="8"/>
    <x v="8"/>
    <x v="1"/>
    <n v="-1.9833333333372138"/>
  </r>
  <r>
    <n v="1190"/>
    <s v="Jim Harris"/>
    <s v="jquinn@example.com"/>
    <n v="49"/>
    <s v="Female"/>
    <s v="Autodesk AutoCAD"/>
    <d v="2020-06-11T00:00:00"/>
    <x v="2"/>
    <s v="Account access"/>
    <s v="I'm having an issue with the {product_purchased}. Please assist._x000a__x000a_2.6.1 Fix the bug where you could obtain an account through the mobile version of the app. https://launchpad.net/launchpad I've reviewed the troubleshooting steps on the official support website, but they didn't resolve the problem."/>
    <x v="1"/>
    <s v="Evidence language chance why decide few later."/>
    <s v="Medium"/>
    <s v="Chat"/>
    <x v="794"/>
    <d v="2023-06-01T06:15:02"/>
    <n v="5"/>
    <n v="1190"/>
    <s v="Evidence Language Chance Why Decide Few Later."/>
    <s v="Jim Harris"/>
    <x v="8"/>
    <x v="8"/>
    <x v="1"/>
    <n v="6.0166666667209938"/>
  </r>
  <r>
    <n v="1191"/>
    <s v="Joseph Reynolds"/>
    <s v="rhondawalker@example.net"/>
    <n v="38"/>
    <s v="Male"/>
    <s v="GoPro Hero"/>
    <d v="2020-12-06T00:00:00"/>
    <x v="0"/>
    <s v="Installation support"/>
    <s v="I'm having an issue with the {product_purchased}. Please assist._x000a__x000a_We offer the same service._x000a__x000a_We use a third party seller(d-w) who may use their name or contact details to place a charge I'm not sure if this issue is specific to my device or if others have reported similar problems."/>
    <x v="1"/>
    <s v="The per side want sound foot."/>
    <s v="Low"/>
    <s v="Phone"/>
    <x v="795"/>
    <d v="2023-06-01T20:12:04"/>
    <n v="2"/>
    <n v="1191"/>
    <s v="The Per Side Want Sound Foot."/>
    <s v="Joseph Reynolds"/>
    <x v="10"/>
    <x v="10"/>
    <x v="1"/>
    <n v="9.3333333331975155"/>
  </r>
  <r>
    <n v="1192"/>
    <s v="Melissa Bruce MD"/>
    <s v="rcox@example.net"/>
    <n v="23"/>
    <s v="Female"/>
    <s v="Microsoft Office"/>
    <d v="2021-03-13T00:00:00"/>
    <x v="0"/>
    <s v="Account access"/>
    <s v="I've accidentally deleted important data from my {product_purchased}. Is there any way to recover the deleted files? I need them urgently. Please use the email address I provided for them, where applicable._x000a__x000a_If you're not sure I'm using the original charger that came with my {product_purchased}, but it's not charging properly."/>
    <x v="2"/>
    <m/>
    <s v="Critical"/>
    <s v="Social media"/>
    <x v="5"/>
    <m/>
    <m/>
    <n v="1192"/>
    <s v=""/>
    <s v="Melissa Bruce MD"/>
    <x v="0"/>
    <x v="0"/>
    <x v="0"/>
    <s v=""/>
  </r>
  <r>
    <n v="1193"/>
    <s v="Christine Robertson"/>
    <s v="isummers@example.com"/>
    <n v="31"/>
    <s v="Male"/>
    <s v="LG Smart TV"/>
    <d v="2020-06-29T00:00:00"/>
    <x v="3"/>
    <s v="Delivery problem"/>
    <s v="There seems to be a hardware problem with my {product_purchased}. The screen is flickering, and I'm unable to use it. What should I do?_x000a__x000a_Can't do anything about this, the only possible way is with the I've checked for any available software updates for my {product_purchased}, but there are none."/>
    <x v="2"/>
    <m/>
    <s v="Low"/>
    <s v="Chat"/>
    <x v="5"/>
    <m/>
    <m/>
    <n v="1193"/>
    <s v=""/>
    <s v="Christine Robertson"/>
    <x v="8"/>
    <x v="8"/>
    <x v="1"/>
    <s v=""/>
  </r>
  <r>
    <n v="1194"/>
    <s v="Morgan Gould"/>
    <s v="xvega@example.net"/>
    <n v="35"/>
    <s v="Female"/>
    <s v="iPhone"/>
    <d v="2020-08-20T00:00:00"/>
    <x v="2"/>
    <s v="Payment issue"/>
    <s v="I'm having an issue with the {product_purchased}. Please assist._x000a__x000a_I will not be charged for any information returned to you within 2 days of the purchase of products that I find false or misleading._x000a__x000a_I am not I've noticed a peculiar error message popping up on my {product_purchased} screen. It says '{error_message}'. What does it mean?"/>
    <x v="1"/>
    <s v="Piece court see side receive theory."/>
    <s v="Critical"/>
    <s v="Social media"/>
    <x v="796"/>
    <d v="2023-06-01T09:41:08"/>
    <n v="4"/>
    <n v="1194"/>
    <s v="Piece Court See Side Receive Theory."/>
    <s v="Morgan Gould"/>
    <x v="5"/>
    <x v="5"/>
    <x v="1"/>
    <n v="-10.850000000093132"/>
  </r>
  <r>
    <n v="1195"/>
    <s v="Andrew Rivers"/>
    <s v="saustin@example.org"/>
    <n v="42"/>
    <s v="Female"/>
    <s v="Canon EOS"/>
    <d v="2021-10-21T00:00:00"/>
    <x v="0"/>
    <s v="Software bug"/>
    <s v="The {product_purchased} is unable to establish a stable internet connection. It keeps disconnecting intermittently. How can I troubleshoot this network problem? For more technical details, refer to this article._x000a__x000a_Figure 1. Network I've tried troubleshooting steps mentioned in the user manual, but the issue persists."/>
    <x v="2"/>
    <m/>
    <s v="Low"/>
    <s v="Phone"/>
    <x v="5"/>
    <m/>
    <m/>
    <n v="1195"/>
    <s v=""/>
    <s v="Andrew Rivers"/>
    <x v="7"/>
    <x v="7"/>
    <x v="0"/>
    <s v=""/>
  </r>
  <r>
    <n v="1196"/>
    <s v="Jessica Brown"/>
    <s v="oscar83@example.net"/>
    <n v="29"/>
    <s v="Female"/>
    <s v="Nikon D"/>
    <d v="2021-08-10T00:00:00"/>
    <x v="4"/>
    <s v="Peripheral compatibility"/>
    <s v="I'm having an issue with the {product_purchased}. Please assist. If you are seeing this message, please contact Customer Service._x000a__x000a_This product(s) were bought &quot;as is&quot; and received in the order placed. If I've recently updated the firmware of my {product_purchased}, and the issue started happening afterward. Could it be related to the update?"/>
    <x v="2"/>
    <m/>
    <s v="Low"/>
    <s v="Email"/>
    <x v="5"/>
    <m/>
    <m/>
    <n v="1196"/>
    <s v=""/>
    <s v="Jessica Brown"/>
    <x v="5"/>
    <x v="5"/>
    <x v="0"/>
    <s v=""/>
  </r>
  <r>
    <n v="1197"/>
    <s v="Brittany Campbell"/>
    <s v="christopheroliver@example.com"/>
    <n v="31"/>
    <s v="Male"/>
    <s v="Autodesk AutoCAD"/>
    <d v="2021-04-25T00:00:00"/>
    <x v="1"/>
    <s v="Installation support"/>
    <s v="I'm having an issue with the {product_purchased}. Please assist._x000a__x000a_0.4.5 Fixed an issue where the package was incorrectly labeled with a &quot;Free&quot; and &quot;Priced&quot; type._x000a__x000a_0. I've already contacted customer support multiple times, but the issue remains unresolved."/>
    <x v="2"/>
    <m/>
    <s v="Medium"/>
    <s v="Chat"/>
    <x v="5"/>
    <m/>
    <m/>
    <n v="1197"/>
    <s v=""/>
    <s v="Brittany Campbell"/>
    <x v="11"/>
    <x v="11"/>
    <x v="0"/>
    <s v=""/>
  </r>
  <r>
    <n v="1198"/>
    <s v="Tina Rocha"/>
    <s v="kyle21@example.com"/>
    <n v="25"/>
    <s v="Female"/>
    <s v="Dyson Vacuum Cleaner"/>
    <d v="2021-05-02T00:00:00"/>
    <x v="3"/>
    <s v="Peripheral compatibility"/>
    <s v="I'm having an issue with the {product_purchased}. Please assist._x000a__x000a_You can change all the settings, but for starters I want to disable the display mode. Clicking the menu button, I'll see the new &quot;Auto I need assistance as soon as possible because it's affecting my work and productivity."/>
    <x v="2"/>
    <m/>
    <s v="Low"/>
    <s v="Phone"/>
    <x v="5"/>
    <m/>
    <m/>
    <n v="1198"/>
    <s v=""/>
    <s v="Tina Rocha"/>
    <x v="1"/>
    <x v="1"/>
    <x v="0"/>
    <s v=""/>
  </r>
  <r>
    <n v="1199"/>
    <s v="Robert Vasquez"/>
    <s v="patrick69@example.org"/>
    <n v="54"/>
    <s v="Other"/>
    <s v="Dyson Vacuum Cleaner"/>
    <d v="2021-12-04T00:00:00"/>
    <x v="4"/>
    <s v="Display issue"/>
    <s v="The {product_purchased} is unable to establish a stable internet connection. It keeps disconnecting intermittently. How can I troubleshoot this network problem?_x000a__x000a_Check Your Device_x000a__x000a_What if your Device doesn't have a connection I've checked for any available software updates for my {product_purchased}, but there are none."/>
    <x v="1"/>
    <s v="North late indicate official end continue think."/>
    <s v="Low"/>
    <s v="Social media"/>
    <x v="797"/>
    <d v="2023-06-01T02:44:15"/>
    <n v="5"/>
    <n v="1199"/>
    <s v="North Late Indicate Official End Continue Think."/>
    <s v="Robert Vasquez"/>
    <x v="10"/>
    <x v="10"/>
    <x v="0"/>
    <n v="-18.75"/>
  </r>
  <r>
    <n v="1200"/>
    <s v="Megan Mckinney"/>
    <s v="thomas22@example.com"/>
    <n v="47"/>
    <s v="Female"/>
    <s v="Apple AirPods"/>
    <d v="2020-10-17T00:00:00"/>
    <x v="0"/>
    <s v="Refund request"/>
    <s v="I'm having an issue with the {product_purchased}. Please assist. If the product is a $50 item, please refer to the information above to determine if the $50 price was reached. I've tried clearing the cache and data for the {product_purchased} app, but the issue persists."/>
    <x v="2"/>
    <m/>
    <s v="Critical"/>
    <s v="Social media"/>
    <x v="5"/>
    <m/>
    <m/>
    <n v="1200"/>
    <s v=""/>
    <s v="Megan Mckinney"/>
    <x v="7"/>
    <x v="7"/>
    <x v="1"/>
    <s v=""/>
  </r>
  <r>
    <n v="1201"/>
    <s v="Kimberly Lopez"/>
    <s v="jocelyn99@example.com"/>
    <n v="48"/>
    <s v="Other"/>
    <s v="Dyson Vacuum Cleaner"/>
    <d v="2020-03-31T00:00:00"/>
    <x v="3"/>
    <s v="Network problem"/>
    <s v="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
    <x v="2"/>
    <m/>
    <s v="Medium"/>
    <s v="Email"/>
    <x v="5"/>
    <m/>
    <m/>
    <n v="1201"/>
    <s v=""/>
    <s v="Kimberly Lopez"/>
    <x v="0"/>
    <x v="0"/>
    <x v="1"/>
    <s v=""/>
  </r>
  <r>
    <n v="1202"/>
    <s v="Mr. Casey Bradley"/>
    <s v="edward53@example.com"/>
    <n v="28"/>
    <s v="Female"/>
    <s v="Dell XPS"/>
    <d v="2021-02-07T00:00:00"/>
    <x v="3"/>
    <s v="Data loss"/>
    <s v="I'm having an issue with the {product_purchased}. Please assist. I've recently updated the firmware of my {product_purchased}, and the issue started happening afterward. Could it be related to the update?"/>
    <x v="2"/>
    <m/>
    <s v="Medium"/>
    <s v="Chat"/>
    <x v="5"/>
    <m/>
    <m/>
    <n v="1202"/>
    <s v=""/>
    <s v="Mr. Casey Bradley"/>
    <x v="4"/>
    <x v="4"/>
    <x v="0"/>
    <s v=""/>
  </r>
  <r>
    <n v="1203"/>
    <s v="Philip Harris"/>
    <s v="debbie78@example.net"/>
    <n v="32"/>
    <s v="Male"/>
    <s v="Nintendo Switch Pro Controller"/>
    <d v="2021-02-21T00:00:00"/>
    <x v="3"/>
    <s v="Refund request"/>
    <s v="I'm having an issue with the {product_purchased}. Please assist. If I run into any problems with the product, I'll take it into the Customer Support, that's their point._x000a__x000a_Now if I have to make a I'm unable to find the option to perform the desired action in the {product_purchased}. Could you please guide me through the steps?"/>
    <x v="0"/>
    <m/>
    <s v="High"/>
    <s v="Chat"/>
    <x v="798"/>
    <m/>
    <m/>
    <n v="1203"/>
    <s v=""/>
    <s v="Philip Harris"/>
    <x v="4"/>
    <x v="4"/>
    <x v="0"/>
    <s v=""/>
  </r>
  <r>
    <n v="1204"/>
    <s v="Hayden Hernandez"/>
    <s v="edward78@example.net"/>
    <n v="61"/>
    <s v="Male"/>
    <s v="Canon DSLR Camera"/>
    <d v="2020-12-29T00:00:00"/>
    <x v="0"/>
    <s v="Installation support"/>
    <s v="I'm having an issue with the {product_purchased}. Please assist. I can't tell you how I tried it, it's not supposed to do anything, no luck. Thanks for your assistance in my case. I've checked the device settings and made sure that everything is configured correctly."/>
    <x v="0"/>
    <m/>
    <s v="Critical"/>
    <s v="Chat"/>
    <x v="799"/>
    <m/>
    <m/>
    <n v="1204"/>
    <s v=""/>
    <s v="Hayden Hernandez"/>
    <x v="10"/>
    <x v="10"/>
    <x v="1"/>
    <s v=""/>
  </r>
  <r>
    <n v="1205"/>
    <s v="Jeremy Smith"/>
    <s v="spencermarquez@example.net"/>
    <n v="20"/>
    <s v="Other"/>
    <s v="Microsoft Office"/>
    <d v="2020-05-11T00:00:00"/>
    <x v="2"/>
    <s v="Product compatibility"/>
    <s v="I've noticed a software bug in the {product_purchased} app. It's causing data loss and unexpected errors. How can I resolve this issue?_x000a__x000a_If you're trying to get a good price on a product before an announcement I'm concerned about the security of my {product_purchased} and would like to ensure that my data is safe."/>
    <x v="0"/>
    <m/>
    <s v="Low"/>
    <s v="Chat"/>
    <x v="800"/>
    <m/>
    <m/>
    <n v="1205"/>
    <s v=""/>
    <s v="Jeremy Smith"/>
    <x v="1"/>
    <x v="1"/>
    <x v="1"/>
    <s v=""/>
  </r>
  <r>
    <n v="1206"/>
    <s v="Jeffrey Dennis"/>
    <s v="peter55@example.com"/>
    <n v="27"/>
    <s v="Female"/>
    <s v="Fitbit Charge"/>
    <d v="2021-01-16T00:00:00"/>
    <x v="4"/>
    <s v="Delivery problem"/>
    <s v="I've accidentally deleted important data from my {product_purchased}. Is there any way to recover the deleted files? I need them urgently._x000a__x000a_What If I don't Have Access To Any of My Products?_x000a__x000a_To determine whether I've checked for software updates, and my {product_purchased} is already running the latest version."/>
    <x v="1"/>
    <s v="Fast share friend field face energy."/>
    <s v="Low"/>
    <s v="Phone"/>
    <x v="801"/>
    <d v="2023-06-01T18:24:24"/>
    <n v="5"/>
    <n v="1206"/>
    <s v="Fast Share Friend Field Face Energy."/>
    <s v="Jeffrey Dennis"/>
    <x v="6"/>
    <x v="6"/>
    <x v="0"/>
    <n v="9.9666666666744277"/>
  </r>
  <r>
    <n v="1207"/>
    <s v="Amy Watson"/>
    <s v="kimberlyperez@example.net"/>
    <n v="35"/>
    <s v="Male"/>
    <s v="Amazon Kindle"/>
    <d v="2020-11-29T00:00:00"/>
    <x v="0"/>
    <s v="Data loss"/>
    <s v="I'm having an issue with the {product_purchased}. Please assist. The only thing I can say, &quot;okay, this is an issue&quot;, is that this is a product I've never purchased, we're doing business with them I've checked for any available software updates for my {product_purchased}, but there are none."/>
    <x v="2"/>
    <m/>
    <s v="High"/>
    <s v="Phone"/>
    <x v="5"/>
    <m/>
    <m/>
    <n v="1207"/>
    <s v=""/>
    <s v="Amy Watson"/>
    <x v="3"/>
    <x v="3"/>
    <x v="1"/>
    <s v=""/>
  </r>
  <r>
    <n v="1208"/>
    <s v="Nicholas Garcia"/>
    <s v="sheltonkathleen@example.org"/>
    <n v="52"/>
    <s v="Female"/>
    <s v="LG Smart TV"/>
    <d v="2020-08-24T00:00:00"/>
    <x v="1"/>
    <s v="Installation support"/>
    <s v="I'm having an issue with the {product_purchased}. Please assist._x000a__x000a_My issue:_x000a__x000a_1. All products are packaged in separate labels. All a product has to do is send me 5 product names in a box to I need assistance as soon as possible because it's affecting my work and productivity."/>
    <x v="1"/>
    <s v="Sure seem move single upon technology better."/>
    <s v="Medium"/>
    <s v="Email"/>
    <x v="802"/>
    <d v="2023-06-01T16:40:27"/>
    <n v="5"/>
    <n v="1208"/>
    <s v="Sure Seem Move Single Upon Technology Better."/>
    <s v="Nicholas Garcia"/>
    <x v="5"/>
    <x v="5"/>
    <x v="1"/>
    <n v="1.5499999999883585"/>
  </r>
  <r>
    <n v="1209"/>
    <s v="Kim Sullivan"/>
    <s v="lisa79@example.net"/>
    <n v="31"/>
    <s v="Other"/>
    <s v="Amazon Kindle"/>
    <d v="2020-07-02T00:00:00"/>
    <x v="3"/>
    <s v="Payment issue"/>
    <s v="I've forgotten my password for my {product_purchased} account, and the password reset option is not working. How can I recover my account?_x000a__x000a_If you're using your account on a different network than your own, take some I've reviewed the troubleshooting steps on the official support website, but they didn't resolve the problem."/>
    <x v="1"/>
    <s v="Television name purpose."/>
    <s v="Medium"/>
    <s v="Phone"/>
    <x v="803"/>
    <d v="2023-06-01T13:16:28"/>
    <n v="3"/>
    <n v="1209"/>
    <s v="Television Name Purpose."/>
    <s v="Kim Sullivan"/>
    <x v="2"/>
    <x v="2"/>
    <x v="1"/>
    <n v="1.5"/>
  </r>
  <r>
    <n v="1210"/>
    <s v="John Barnes"/>
    <s v="zmartin@example.net"/>
    <n v="36"/>
    <s v="Other"/>
    <s v="Microsoft Xbox Controller"/>
    <d v="2021-12-01T00:00:00"/>
    <x v="1"/>
    <s v="Product compatibility"/>
    <s v="I'm having an issue with the {product_purchased}. Please assist._x000a__x000a_#12_x000a__x000a_#13 Thanks a lot for this help I've checked the device settings and made sure that everything is configured correctly."/>
    <x v="0"/>
    <m/>
    <s v="Medium"/>
    <s v="Phone"/>
    <x v="804"/>
    <m/>
    <m/>
    <n v="1210"/>
    <s v=""/>
    <s v="John Barnes"/>
    <x v="10"/>
    <x v="10"/>
    <x v="0"/>
    <s v=""/>
  </r>
  <r>
    <n v="1211"/>
    <s v="Angel Garcia MD"/>
    <s v="mirandagarcia@example.com"/>
    <n v="41"/>
    <s v="Female"/>
    <s v="LG Smart TV"/>
    <d v="2021-11-27T00:00:00"/>
    <x v="0"/>
    <s v="Display issue"/>
    <s v="I'm having an issue with the {product_purchased}. Please assist._x000a__x000a_The {product_purchased} would be the best we can manage. Let's fix the issue._x000a__x000a_We want your email address to be I've noticed a peculiar error message popping up on my {product_purchased} screen. It says '{error_message}'. What does it mean?"/>
    <x v="0"/>
    <m/>
    <s v="Medium"/>
    <s v="Chat"/>
    <x v="805"/>
    <m/>
    <m/>
    <n v="1211"/>
    <s v=""/>
    <s v="Angel Garcia MD"/>
    <x v="3"/>
    <x v="3"/>
    <x v="0"/>
    <s v=""/>
  </r>
  <r>
    <n v="1212"/>
    <s v="Mark Jones"/>
    <s v="margaretsmith@example.net"/>
    <n v="28"/>
    <s v="Other"/>
    <s v="Nintendo Switch"/>
    <d v="2020-05-05T00:00:00"/>
    <x v="2"/>
    <s v="Product recommendation"/>
    <s v="I'm having an issue with the {product_purchased}. Please assist._x000a__x000a_Please contact me._x000a__x000a__x000a_Your payment confirmation will allow us to continue your transaction._x000a__x000a_We will be glad to send your payment with your wallet. I've noticed a sudden decrease in battery life on my {product_purchased}. It used to last much longer."/>
    <x v="2"/>
    <m/>
    <s v="High"/>
    <s v="Phone"/>
    <x v="5"/>
    <m/>
    <m/>
    <n v="1212"/>
    <s v=""/>
    <s v="Mark Jones"/>
    <x v="1"/>
    <x v="1"/>
    <x v="1"/>
    <s v=""/>
  </r>
  <r>
    <n v="1213"/>
    <s v="Victoria Hansen"/>
    <s v="fordjennifer@example.net"/>
    <n v="65"/>
    <s v="Male"/>
    <s v="GoPro Hero"/>
    <d v="2021-09-14T00:00:00"/>
    <x v="1"/>
    <s v="Installation support"/>
    <s v="I've recently set up my {product_purchased}, but it fails to connect to any available networks. What steps should I take to troubleshoot this issue?_x000a__x000a_Update: Due to some additional data processing in the app applet I need assistance as soon as possible because it's affecting my work and productivity."/>
    <x v="1"/>
    <s v="Right site wall stage particularly government long common."/>
    <s v="High"/>
    <s v="Chat"/>
    <x v="806"/>
    <d v="2023-06-01T14:11:33"/>
    <n v="4"/>
    <n v="1213"/>
    <s v="Right Site Wall Stage Particularly Government Long Common."/>
    <s v="Victoria Hansen"/>
    <x v="9"/>
    <x v="9"/>
    <x v="0"/>
    <n v="4.78333333338378"/>
  </r>
  <r>
    <n v="1214"/>
    <s v="Robert Brown"/>
    <s v="benjamin44@example.net"/>
    <n v="51"/>
    <s v="Male"/>
    <s v="Autodesk AutoCAD"/>
    <d v="2020-02-15T00:00:00"/>
    <x v="3"/>
    <s v="Network problem"/>
    <s v="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
    <x v="0"/>
    <m/>
    <s v="Medium"/>
    <s v="Chat"/>
    <x v="807"/>
    <m/>
    <m/>
    <n v="1214"/>
    <s v=""/>
    <s v="Robert Brown"/>
    <x v="4"/>
    <x v="4"/>
    <x v="1"/>
    <s v=""/>
  </r>
  <r>
    <n v="1215"/>
    <s v="Mary Baker"/>
    <s v="smitherin@example.com"/>
    <n v="51"/>
    <s v="Female"/>
    <s v="Google Pixel"/>
    <d v="2021-02-15T00:00:00"/>
    <x v="3"/>
    <s v="Peripheral compatibility"/>
    <s v="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
    <x v="2"/>
    <m/>
    <s v="High"/>
    <s v="Social media"/>
    <x v="5"/>
    <m/>
    <m/>
    <n v="1215"/>
    <s v=""/>
    <s v="Mary Baker"/>
    <x v="4"/>
    <x v="4"/>
    <x v="0"/>
    <s v=""/>
  </r>
  <r>
    <n v="1216"/>
    <s v="Jennifer Russell"/>
    <s v="tylerjohns@example.net"/>
    <n v="51"/>
    <s v="Female"/>
    <s v="Nikon D"/>
    <d v="2021-07-18T00:00:00"/>
    <x v="3"/>
    <s v="Product recommendation"/>
    <s v="I'm having an issue with the {product_purchased}. Please assist._x000a__x000a_I understand you didn't sell your product to someone but this shouldn't have been done. I understand you're upset because he offered to give the seller of I've tried different settings and configurations on my {product_purchased}, but the issue persists."/>
    <x v="0"/>
    <m/>
    <s v="Low"/>
    <s v="Email"/>
    <x v="808"/>
    <m/>
    <m/>
    <n v="1216"/>
    <s v=""/>
    <s v="Jennifer Russell"/>
    <x v="2"/>
    <x v="2"/>
    <x v="0"/>
    <s v=""/>
  </r>
  <r>
    <n v="1217"/>
    <s v="Mario Alvarez"/>
    <s v="ashleyscott@example.com"/>
    <n v="24"/>
    <s v="Other"/>
    <s v="LG Washing Machine"/>
    <d v="2021-03-12T00:00:00"/>
    <x v="4"/>
    <s v="Product compatibility"/>
    <s v="I'm having an issue with the {product_purchased}. Please assist. If so, I think this will solve it for you._x000a__x000a_I've checked in with Google to ask a few questions, and am sure anyone else has issues This problem started occurring after the recent software update. I haven't made any other changes to the device."/>
    <x v="1"/>
    <s v="Father bar catch range."/>
    <s v="Critical"/>
    <s v="Email"/>
    <x v="809"/>
    <d v="2023-06-01T22:07:41"/>
    <n v="5"/>
    <n v="1217"/>
    <s v="Father Bar Catch Range."/>
    <s v="Mario Alvarez"/>
    <x v="0"/>
    <x v="0"/>
    <x v="0"/>
    <n v="19.400000000023283"/>
  </r>
  <r>
    <n v="1218"/>
    <s v="Desiree Foley"/>
    <s v="kristin36@example.net"/>
    <n v="30"/>
    <s v="Female"/>
    <s v="iPhone"/>
    <d v="2020-09-16T00:00:00"/>
    <x v="2"/>
    <s v="Payment issue"/>
    <s v="I'm having an issue with the {product_purchased}. Please assist._x000a__x000a_When you enter your credit card number, it will only be displayed and it will not be displayed if someone has purchased from you via the device. I've followed the troubleshooting steps mentioned in the user manual, but the issue persists."/>
    <x v="1"/>
    <s v="Put hand usually bad."/>
    <s v="Medium"/>
    <s v="Chat"/>
    <x v="810"/>
    <d v="2023-06-01T01:14:42"/>
    <n v="5"/>
    <n v="1218"/>
    <s v="Put Hand Usually Bad."/>
    <s v="Desiree Foley"/>
    <x v="9"/>
    <x v="9"/>
    <x v="1"/>
    <n v="-18.433333333348855"/>
  </r>
  <r>
    <n v="1219"/>
    <s v="Allen Scott"/>
    <s v="derrickweiss@example.com"/>
    <n v="29"/>
    <s v="Female"/>
    <s v="Apple AirPods"/>
    <d v="2020-02-07T00:00:00"/>
    <x v="2"/>
    <s v="Battery life"/>
    <s v="I'm having an issue with the {product_purchased}. Please assist._x000a__x000a_* I'm not sure if this is related to the brand mentioned. I bought a brand new (no sticker) as a gift in a different store, I've noticed that the issue occurs consistently when I use a specific feature or application on my {product_purchased}."/>
    <x v="2"/>
    <m/>
    <s v="Low"/>
    <s v="Phone"/>
    <x v="5"/>
    <m/>
    <m/>
    <n v="1219"/>
    <s v=""/>
    <s v="Allen Scott"/>
    <x v="4"/>
    <x v="4"/>
    <x v="1"/>
    <s v=""/>
  </r>
  <r>
    <n v="1220"/>
    <s v="Andrew Mckenzie"/>
    <s v="whitesarah@example.org"/>
    <n v="21"/>
    <s v="Male"/>
    <s v="Google Pixel"/>
    <d v="2020-06-17T00:00:00"/>
    <x v="0"/>
    <s v="Peripheral compatibility"/>
    <s v="I'm having an issue with the {product_purchased}. Please assist._x000a__x000a_(4) The supplier's description is correct, the purchaser's name is accurate and there is no warranty._x000a__x000a__x000a_For more information on purchasing a product I've already contacted customer support multiple times, but the issue remains unresolved."/>
    <x v="0"/>
    <m/>
    <s v="High"/>
    <s v="Chat"/>
    <x v="811"/>
    <m/>
    <m/>
    <n v="1220"/>
    <s v=""/>
    <s v="Andrew Mckenzie"/>
    <x v="8"/>
    <x v="8"/>
    <x v="1"/>
    <s v=""/>
  </r>
  <r>
    <n v="1221"/>
    <s v="Joshua Garcia"/>
    <s v="curtishart@example.com"/>
    <n v="34"/>
    <s v="Male"/>
    <s v="Philips Hue Lights"/>
    <d v="2020-09-24T00:00:00"/>
    <x v="1"/>
    <s v="Delivery problem"/>
    <s v="I'm encountering a software bug in the {product_purchased}. Whenever I try to perform a specific action, the application crashes. Are there any updates or fixes available? I am currently experiencing a minor performance hit._x000a__x000a_Do you expect I need assistance as soon as possible because it's affecting my work and productivity."/>
    <x v="2"/>
    <m/>
    <s v="Low"/>
    <s v="Phone"/>
    <x v="5"/>
    <m/>
    <m/>
    <n v="1221"/>
    <s v=""/>
    <s v="Joshua Garcia"/>
    <x v="9"/>
    <x v="9"/>
    <x v="1"/>
    <s v=""/>
  </r>
  <r>
    <n v="1222"/>
    <s v="Robert Smith"/>
    <s v="newmannancy@example.net"/>
    <n v="27"/>
    <s v="Other"/>
    <s v="Amazon Kindle"/>
    <d v="2021-09-04T00:00:00"/>
    <x v="3"/>
    <s v="Data loss"/>
    <s v="I'm having an issue with the {product_purchased}. Please assist._x000a__x000a_0 2 21 50 49 42 30 42 12_x000a__x000a_C giant.com 1 1 1 21 50 42 30 42 12_x000a__x000a_X giant.com 1 I've tried different settings and configurations on my {product_purchased}, but the issue persists."/>
    <x v="0"/>
    <m/>
    <s v="Critical"/>
    <s v="Email"/>
    <x v="812"/>
    <m/>
    <m/>
    <n v="1222"/>
    <s v=""/>
    <s v="Robert Smith"/>
    <x v="9"/>
    <x v="9"/>
    <x v="0"/>
    <s v=""/>
  </r>
  <r>
    <n v="1223"/>
    <s v="Patrick Bender"/>
    <s v="chase67@example.net"/>
    <n v="28"/>
    <s v="Other"/>
    <s v="LG Smart TV"/>
    <d v="2021-08-21T00:00:00"/>
    <x v="3"/>
    <s v="Data loss"/>
    <s v="I'm having an issue with the {product_purchased}. Please assist. Thank you and best of luck to those customers._x000a__x000a_The first time Amazon did something similar to this, it was with Gourmet, an American grocery chain. I've recently updated the firmware of my {product_purchased}, and the issue started happening afterward. Could it be related to the update?"/>
    <x v="2"/>
    <m/>
    <s v="Critical"/>
    <s v="Email"/>
    <x v="5"/>
    <m/>
    <m/>
    <n v="1223"/>
    <s v=""/>
    <s v="Patrick Bender"/>
    <x v="5"/>
    <x v="5"/>
    <x v="0"/>
    <s v=""/>
  </r>
  <r>
    <n v="1224"/>
    <s v="Ryan Romero"/>
    <s v="sara31@example.net"/>
    <n v="58"/>
    <s v="Other"/>
    <s v="Apple AirPods"/>
    <d v="2020-09-18T00:00:00"/>
    <x v="1"/>
    <s v="Software bug"/>
    <s v="I'm having trouble connecting my {product_purchased} to my home Wi-Fi network. It doesn't detect any networks, although other devices are connecting fine. What can be done to resolve this issue?_x000a__x000a_To resolve this issue I've already contacted customer support multiple times, but the issue remains unresolved."/>
    <x v="1"/>
    <s v="Might mission power nor doctor."/>
    <s v="Low"/>
    <s v="Email"/>
    <x v="813"/>
    <d v="2023-06-01T04:53:51"/>
    <n v="5"/>
    <n v="1224"/>
    <s v="Might Mission Power Nor Doctor."/>
    <s v="Ryan Romero"/>
    <x v="9"/>
    <x v="9"/>
    <x v="1"/>
    <n v="-5.2000000000116415"/>
  </r>
  <r>
    <n v="1225"/>
    <s v="Jennifer Turner"/>
    <s v="arnoldnicole@example.org"/>
    <n v="20"/>
    <s v="Other"/>
    <s v="Microsoft Office"/>
    <d v="2020-09-26T00:00:00"/>
    <x v="1"/>
    <s v="Product recommendation"/>
    <s v="I'm having an issue with the {product_purchased}. Please assist._x000a__x000a_&quot;You are making a profit selling the product which is being sold at a price cheaper than our price to the purchaser. Please assist with the return for the This problem started occurring after the recent software update. I haven't made any other changes to the device."/>
    <x v="2"/>
    <m/>
    <s v="Critical"/>
    <s v="Social media"/>
    <x v="5"/>
    <m/>
    <m/>
    <n v="1225"/>
    <s v=""/>
    <s v="Jennifer Turner"/>
    <x v="9"/>
    <x v="9"/>
    <x v="1"/>
    <s v=""/>
  </r>
  <r>
    <n v="1226"/>
    <s v="Ryan Chase"/>
    <s v="stephanie21@example.org"/>
    <n v="66"/>
    <s v="Other"/>
    <s v="Apple AirPods"/>
    <d v="2021-06-11T00:00:00"/>
    <x v="4"/>
    <s v="Account access"/>
    <s v="I'm having an issue with the {product_purchased}. Please assist. I may be able to add additional information as needed._x000a__x000a_I'd love to make your business more responsive - you don't get a refund if you were late I've tried troubleshooting steps mentioned in the user manual, but the issue persists."/>
    <x v="0"/>
    <m/>
    <s v="Low"/>
    <s v="Social media"/>
    <x v="814"/>
    <m/>
    <m/>
    <n v="1226"/>
    <s v=""/>
    <s v="Ryan Chase"/>
    <x v="8"/>
    <x v="8"/>
    <x v="0"/>
    <s v=""/>
  </r>
  <r>
    <n v="1227"/>
    <s v="Stephanie Miller"/>
    <s v="benjaminpeters@example.net"/>
    <n v="57"/>
    <s v="Other"/>
    <s v="PlayStation"/>
    <d v="2020-02-10T00:00:00"/>
    <x v="2"/>
    <s v="Installation support"/>
    <s v="I'm having an issue with the {product_purchased}. Please assist._x000a__x000a_Thank you for your review if you like it!! I've tried different settings and configurations on my {product_purchased}, but the issue persists."/>
    <x v="0"/>
    <m/>
    <s v="Low"/>
    <s v="Chat"/>
    <x v="815"/>
    <m/>
    <m/>
    <n v="1227"/>
    <s v=""/>
    <s v="Stephanie Miller"/>
    <x v="4"/>
    <x v="4"/>
    <x v="1"/>
    <s v=""/>
  </r>
  <r>
    <n v="1228"/>
    <s v="Gregory Cross"/>
    <s v="beverlymann@example.org"/>
    <n v="56"/>
    <s v="Other"/>
    <s v="GoPro Hero"/>
    <d v="2021-08-05T00:00:00"/>
    <x v="1"/>
    <s v="Refund request"/>
    <s v="I'm having an issue with the {product_purchased}. Please assist._x000a__x000a_Q: Is there a refund policy for defective shipping?_x000a__x000a_A: No, we are not refunding ship orders of $100 or more or packages I've tried clearing the cache and data for the {product_purchased} app, but the issue persists."/>
    <x v="2"/>
    <m/>
    <s v="High"/>
    <s v="Phone"/>
    <x v="5"/>
    <m/>
    <m/>
    <n v="1228"/>
    <s v=""/>
    <s v="Gregory Cross"/>
    <x v="5"/>
    <x v="5"/>
    <x v="0"/>
    <s v=""/>
  </r>
  <r>
    <n v="1229"/>
    <s v="Leslie Terry"/>
    <s v="dennis39@example.org"/>
    <n v="58"/>
    <s v="Other"/>
    <s v="Sony 4K HDR TV"/>
    <d v="2021-07-23T00:00:00"/>
    <x v="2"/>
    <s v="Hardware issue"/>
    <s v="I'm having an issue with the {product_purchased}. Please assist._x000a__x000a_- New product depressive test. Sorry to have a big problem with the {product_purchased}. Please assist._x000a__x000a_- New product depressive test I'm worried that the issue might be hardware-related and might require repair or replacement."/>
    <x v="1"/>
    <s v="Second no major truth doctor wear."/>
    <s v="Critical"/>
    <s v="Email"/>
    <x v="816"/>
    <d v="2023-06-01T17:04:59"/>
    <n v="4"/>
    <n v="1229"/>
    <s v="Second No Major Truth Doctor Wear."/>
    <s v="Leslie Terry"/>
    <x v="2"/>
    <x v="2"/>
    <x v="0"/>
    <n v="-2.4500000001280569"/>
  </r>
  <r>
    <n v="1230"/>
    <s v="Amy Johnson"/>
    <s v="eddie67@example.com"/>
    <n v="36"/>
    <s v="Other"/>
    <s v="Nintendo Switch"/>
    <d v="2020-01-15T00:00:00"/>
    <x v="4"/>
    <s v="Installation support"/>
    <s v="My {product_purchased} is making strange noises and not functioning properly. I suspect there might be a hardware issue. Can you please help me with this?_x000a__x000a_I have tried using the USB cable to transfer data to the camera from This problem started occurring after the recent software update. I haven't made any other changes to the device."/>
    <x v="0"/>
    <m/>
    <s v="Low"/>
    <s v="Phone"/>
    <x v="817"/>
    <m/>
    <m/>
    <n v="1230"/>
    <s v=""/>
    <s v="Amy Johnson"/>
    <x v="6"/>
    <x v="6"/>
    <x v="1"/>
    <s v=""/>
  </r>
  <r>
    <n v="1231"/>
    <s v="Michael Obrien"/>
    <s v="veronicaford@example.net"/>
    <n v="22"/>
    <s v="Female"/>
    <s v="Fitbit Charge"/>
    <d v="2021-04-25T00:00:00"/>
    <x v="3"/>
    <s v="Refund request"/>
    <s v="I'm facing a problem with my {product_purchased}. The {product_purchased} is not turning on. It was working fine until yesterday, but now it doesn't respond._x000a__x000a_And then I read this. I've followed the troubleshooting steps mentioned in the user manual, but the issue persists."/>
    <x v="0"/>
    <m/>
    <s v="Medium"/>
    <s v="Email"/>
    <x v="818"/>
    <m/>
    <m/>
    <n v="1231"/>
    <s v=""/>
    <s v="Michael Obrien"/>
    <x v="11"/>
    <x v="11"/>
    <x v="0"/>
    <s v=""/>
  </r>
  <r>
    <n v="1232"/>
    <s v="Kenneth Gregory"/>
    <s v="david60@example.org"/>
    <n v="66"/>
    <s v="Other"/>
    <s v="Adobe Photoshop"/>
    <d v="2020-01-11T00:00:00"/>
    <x v="2"/>
    <s v="Data loss"/>
    <s v="I'm having an issue with the {product_purchased}. Please assist._x000a__x000a_Please note: this product is available online through the {product_purchased}. We don't currently have the item in stock. Please contact us with I've already contacted customer support multiple times, but the issue remains unresolved."/>
    <x v="1"/>
    <s v="Several season right indicate school if."/>
    <s v="Critical"/>
    <s v="Social media"/>
    <x v="819"/>
    <d v="2023-06-01T03:16:02"/>
    <n v="1"/>
    <n v="1232"/>
    <s v="Several Season Right Indicate School If."/>
    <s v="Kenneth Gregory"/>
    <x v="6"/>
    <x v="6"/>
    <x v="1"/>
    <n v="-8.7833333333255723"/>
  </r>
  <r>
    <n v="1233"/>
    <s v="Emily Murray"/>
    <s v="johnsonamy@example.com"/>
    <n v="22"/>
    <s v="Female"/>
    <s v="Nest Thermostat"/>
    <d v="2020-08-13T00:00:00"/>
    <x v="0"/>
    <s v="Delivery problem"/>
    <s v="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
    <x v="0"/>
    <m/>
    <s v="Medium"/>
    <s v="Email"/>
    <x v="820"/>
    <m/>
    <m/>
    <n v="1233"/>
    <s v=""/>
    <s v="Emily Murray"/>
    <x v="5"/>
    <x v="5"/>
    <x v="1"/>
    <s v=""/>
  </r>
  <r>
    <n v="1234"/>
    <s v="Kevin Cox"/>
    <s v="tiffanysaunders@example.net"/>
    <n v="19"/>
    <s v="Other"/>
    <s v="Roomba Robot Vacuum"/>
    <d v="2021-03-28T00:00:00"/>
    <x v="3"/>
    <s v="Delivery problem"/>
    <s v="There seems to be a hardware problem with my {product_purchased}. The screen is flickering, and I'm unable to use it. What should I do?_x000a__x000a_When I start an app, the app has an activity menu. It I've performed a factory reset on my {product_purchased}, hoping it would resolve the problem, but it didn't help."/>
    <x v="2"/>
    <m/>
    <s v="High"/>
    <s v="Chat"/>
    <x v="5"/>
    <m/>
    <m/>
    <n v="1234"/>
    <s v=""/>
    <s v="Kevin Cox"/>
    <x v="0"/>
    <x v="0"/>
    <x v="0"/>
    <s v=""/>
  </r>
  <r>
    <n v="1235"/>
    <s v="Carlos Jackson"/>
    <s v="scottnunez@example.org"/>
    <n v="57"/>
    <s v="Other"/>
    <s v="Roomba Robot Vacuum"/>
    <d v="2021-01-29T00:00:00"/>
    <x v="4"/>
    <s v="Product compatibility"/>
    <s v="I'm having an issue with the {product_purchased}. Please assist. I've recently updated the firmware of my {product_purchased}, and the issue started happening afterward. Could it be related to the update?"/>
    <x v="2"/>
    <m/>
    <s v="High"/>
    <s v="Email"/>
    <x v="5"/>
    <m/>
    <m/>
    <n v="1235"/>
    <s v=""/>
    <s v="Carlos Jackson"/>
    <x v="6"/>
    <x v="6"/>
    <x v="0"/>
    <s v=""/>
  </r>
  <r>
    <n v="1236"/>
    <s v="Derek Hunter"/>
    <s v="george57@example.com"/>
    <n v="64"/>
    <s v="Male"/>
    <s v="Nest Thermostat"/>
    <d v="2021-11-08T00:00:00"/>
    <x v="0"/>
    <s v="Product compatibility"/>
    <s v="I'm having an issue with the {product_purchased}. Please assist. (4.9.1) - (a) We received new {product_purchased}. We appreciate your patience. (4.9.0) This problem started occurring after the recent software update. I haven't made any other changes to the device."/>
    <x v="2"/>
    <m/>
    <s v="High"/>
    <s v="Email"/>
    <x v="5"/>
    <m/>
    <m/>
    <n v="1236"/>
    <s v=""/>
    <s v="Derek Hunter"/>
    <x v="3"/>
    <x v="3"/>
    <x v="0"/>
    <s v=""/>
  </r>
  <r>
    <n v="1237"/>
    <s v="Jeremy Diaz"/>
    <s v="brett79@example.net"/>
    <n v="57"/>
    <s v="Male"/>
    <s v="Philips Hue Lights"/>
    <d v="2020-01-28T00:00:00"/>
    <x v="0"/>
    <s v="Network problem"/>
    <s v="I'm having an issue with the {product_purchased}. Please assist._x000a__x000a_Sorry if the error occurs in the form of an error and you need to contact Customer Support in order to help remedy the problem. I'm not sure if this issue is specific to my device or if others have reported similar problems."/>
    <x v="2"/>
    <m/>
    <s v="Critical"/>
    <s v="Chat"/>
    <x v="5"/>
    <m/>
    <m/>
    <n v="1237"/>
    <s v=""/>
    <s v="Jeremy Diaz"/>
    <x v="6"/>
    <x v="6"/>
    <x v="1"/>
    <s v=""/>
  </r>
  <r>
    <n v="1238"/>
    <s v="Troy Molina"/>
    <s v="ricky03@example.net"/>
    <n v="24"/>
    <s v="Male"/>
    <s v="Nintendo Switch"/>
    <d v="2020-08-02T00:00:00"/>
    <x v="4"/>
    <s v="Peripheral compatibility"/>
    <s v="The {product_purchased} is unable to establish a stable internet connection. It keeps disconnecting intermittently. How can I troubleshoot this network problem?_x000a__x000a_The device being booted will not recognize DHCP packets for an ip address, I've noticed a peculiar error message popping up on my {product_purchased} screen. It says '{error_message}'. What does it mean?"/>
    <x v="2"/>
    <m/>
    <s v="High"/>
    <s v="Chat"/>
    <x v="5"/>
    <m/>
    <m/>
    <n v="1238"/>
    <s v=""/>
    <s v="Troy Molina"/>
    <x v="5"/>
    <x v="5"/>
    <x v="1"/>
    <s v=""/>
  </r>
  <r>
    <n v="1239"/>
    <s v="Brandy Webb"/>
    <s v="david81@example.net"/>
    <n v="26"/>
    <s v="Male"/>
    <s v="HP Pavilion"/>
    <d v="2021-06-08T00:00:00"/>
    <x v="4"/>
    <s v="Peripheral compatibility"/>
    <s v="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
    <x v="0"/>
    <m/>
    <s v="High"/>
    <s v="Phone"/>
    <x v="821"/>
    <m/>
    <m/>
    <n v="1239"/>
    <s v=""/>
    <s v="Brandy Webb"/>
    <x v="8"/>
    <x v="8"/>
    <x v="0"/>
    <s v=""/>
  </r>
  <r>
    <n v="1240"/>
    <s v="John Solis"/>
    <s v="neilpeters@example.com"/>
    <n v="19"/>
    <s v="Other"/>
    <s v="Bose SoundLink Speaker"/>
    <d v="2020-02-25T00:00:00"/>
    <x v="2"/>
    <s v="Network problem"/>
    <s v="I'm encountering a software bug in the {product_purchased}. Whenever I try to perform a specific action, the application crashes. Are there any updates or fixes available? Are there any changes requested in the app?_x000a__x000a__x000a_Q.I The issue I'm facing is intermittent. Sometimes it works fine, but other times it acts up unexpectedly."/>
    <x v="1"/>
    <s v="Start spend from."/>
    <s v="Critical"/>
    <s v="Email"/>
    <x v="822"/>
    <d v="2023-06-01T21:48:12"/>
    <n v="1"/>
    <n v="1240"/>
    <s v="Start Spend From."/>
    <s v="John Solis"/>
    <x v="4"/>
    <x v="4"/>
    <x v="1"/>
    <n v="20.666666666802485"/>
  </r>
  <r>
    <n v="1241"/>
    <s v="Sheri Larson"/>
    <s v="tammy45@example.org"/>
    <n v="51"/>
    <s v="Female"/>
    <s v="PlayStation"/>
    <d v="2020-02-16T00:00:00"/>
    <x v="3"/>
    <s v="Data loss"/>
    <s v="I'm having an issue with the {product_purchased}. Please assist._x000a__x000a_I am trying to determine if it's the original product or a copy of some other product, you can try to reach out to the seller to make sure I've performed a factory reset on my {product_purchased}, hoping it would resolve the problem, but it didn't help."/>
    <x v="0"/>
    <m/>
    <s v="Critical"/>
    <s v="Email"/>
    <x v="823"/>
    <m/>
    <m/>
    <n v="1241"/>
    <s v=""/>
    <s v="Sheri Larson"/>
    <x v="4"/>
    <x v="4"/>
    <x v="1"/>
    <s v=""/>
  </r>
  <r>
    <n v="1242"/>
    <s v="Mary Lyons"/>
    <s v="hutchinsonrebecca@example.net"/>
    <n v="43"/>
    <s v="Female"/>
    <s v="Microsoft Office"/>
    <d v="2021-10-11T00:00:00"/>
    <x v="2"/>
    <s v="Data loss"/>
    <s v="I'm having an issue with the {product_purchased}. Please assist._x000a__x000a_&quot;But of course for everyone to have this sort of thing, this is the biggest question&quot; says Hochschild. &quot;What are those numbers? How I've followed the troubleshooting steps mentioned in the user manual, but the issue persists."/>
    <x v="2"/>
    <m/>
    <s v="Critical"/>
    <s v="Phone"/>
    <x v="5"/>
    <m/>
    <m/>
    <n v="1242"/>
    <s v=""/>
    <s v="Mary Lyons"/>
    <x v="7"/>
    <x v="7"/>
    <x v="0"/>
    <s v=""/>
  </r>
  <r>
    <n v="1243"/>
    <s v="Mark Grimes"/>
    <s v="perezjessica@example.com"/>
    <n v="50"/>
    <s v="Female"/>
    <s v="HP Pavilion"/>
    <d v="2020-07-17T00:00:00"/>
    <x v="1"/>
    <s v="Battery life"/>
    <s v="I'm having an issue with the {product_purchased}. Please assist. I've already contacted customer support multiple times, but the issue remains unresolved."/>
    <x v="1"/>
    <s v="Within concern try whatever."/>
    <s v="Low"/>
    <s v="Phone"/>
    <x v="824"/>
    <d v="2023-06-01T05:41:16"/>
    <n v="5"/>
    <n v="1243"/>
    <s v="Within Concern Try Whatever."/>
    <s v="Mark Grimes"/>
    <x v="2"/>
    <x v="2"/>
    <x v="1"/>
    <n v="-13.916666666627862"/>
  </r>
  <r>
    <n v="1244"/>
    <s v="Stephen Byrd"/>
    <s v="thomaskristi@example.com"/>
    <n v="20"/>
    <s v="Male"/>
    <s v="MacBook Pro"/>
    <d v="2021-01-01T00:00:00"/>
    <x v="0"/>
    <s v="Battery life"/>
    <s v="I'm having an issue with the {product_purchased}. Please assist. I'm unable to find the option to perform the desired action in the {product_purchased}. Could you please guide me through the steps?"/>
    <x v="2"/>
    <m/>
    <s v="Low"/>
    <s v="Email"/>
    <x v="5"/>
    <m/>
    <m/>
    <n v="1244"/>
    <s v=""/>
    <s v="Stephen Byrd"/>
    <x v="6"/>
    <x v="6"/>
    <x v="0"/>
    <s v=""/>
  </r>
  <r>
    <n v="1245"/>
    <s v="Joseph Gonzalez"/>
    <s v="andreawashington@example.org"/>
    <n v="26"/>
    <s v="Other"/>
    <s v="Canon EOS"/>
    <d v="2020-07-24T00:00:00"/>
    <x v="3"/>
    <s v="Peripheral compatibility"/>
    <s v="I'm having an issue with the {product_purchased}. Please assist._x000a__x000a_I'm having an issue with the {product_purchased}. Please assist._x000a__x000a_I'm having an issue with the {product_purch This problem started occurring after the recent software update. I haven't made any other changes to the device."/>
    <x v="0"/>
    <m/>
    <s v="High"/>
    <s v="Social media"/>
    <x v="825"/>
    <m/>
    <m/>
    <n v="1245"/>
    <s v=""/>
    <s v="Joseph Gonzalez"/>
    <x v="2"/>
    <x v="2"/>
    <x v="1"/>
    <s v=""/>
  </r>
  <r>
    <n v="1246"/>
    <s v="Mr. Jordan Tapia"/>
    <s v="stevenfisher@example.com"/>
    <n v="29"/>
    <s v="Male"/>
    <s v="Lenovo ThinkPad"/>
    <d v="2021-08-03T00:00:00"/>
    <x v="4"/>
    <s v="Installation support"/>
    <s v="I'm having an issue with the {product_purchased}. Please assist. I'd say to fix it then, we'd be here by now. Please give us an email if you're stuck with it. Or, get my boss. I've followed online tutorials and community forums to troubleshoot the issue, but no luck so far."/>
    <x v="2"/>
    <m/>
    <s v="Low"/>
    <s v="Chat"/>
    <x v="5"/>
    <m/>
    <m/>
    <n v="1246"/>
    <s v=""/>
    <s v="Mr. Jordan Tapia"/>
    <x v="5"/>
    <x v="5"/>
    <x v="0"/>
    <s v=""/>
  </r>
  <r>
    <n v="1247"/>
    <s v="Monica Robinson"/>
    <s v="michellegonzales@example.org"/>
    <n v="30"/>
    <s v="Male"/>
    <s v="Apple AirPods"/>
    <d v="2021-05-28T00:00:00"/>
    <x v="1"/>
    <s v="Refund request"/>
    <s v="I'm having an issue with the {product_purchased}. Please assist. This product was not selected. Please contact us for a replacement._x000a__x000a_If you are having problems with a product purchased on that particular channel or website, please call I'm not sure if this issue is specific to my device or if others have reported similar problems."/>
    <x v="2"/>
    <m/>
    <s v="Medium"/>
    <s v="Phone"/>
    <x v="5"/>
    <m/>
    <m/>
    <n v="1247"/>
    <s v=""/>
    <s v="Monica Robinson"/>
    <x v="1"/>
    <x v="1"/>
    <x v="0"/>
    <s v=""/>
  </r>
  <r>
    <n v="1248"/>
    <s v="Wayne Shaw"/>
    <s v="andersondonald@example.com"/>
    <n v="38"/>
    <s v="Female"/>
    <s v="Nintendo Switch"/>
    <d v="2021-08-14T00:00:00"/>
    <x v="4"/>
    <s v="Data loss"/>
    <s v="I'm having an issue with the {product_purchased}. Please assist._x000a__x000a_Q. Is my item listed in my cart?_x000a__x000a_A. No, my item is not yet sold._x000a__x000a_Q. I ordered a &quot; I'm using the original charger that came with my {product_purchased}, but it's not charging properly."/>
    <x v="1"/>
    <s v="Plant best car tough."/>
    <s v="High"/>
    <s v="Social media"/>
    <x v="826"/>
    <d v="2023-06-01T00:17:23"/>
    <n v="1"/>
    <n v="1248"/>
    <s v="Plant Best Car Tough."/>
    <s v="Wayne Shaw"/>
    <x v="5"/>
    <x v="5"/>
    <x v="0"/>
    <n v="-20.883333333302289"/>
  </r>
  <r>
    <n v="1249"/>
    <s v="Summer Willis DDS"/>
    <s v="frobinson@example.com"/>
    <n v="37"/>
    <s v="Male"/>
    <s v="LG Washing Machine"/>
    <d v="2021-01-08T00:00:00"/>
    <x v="0"/>
    <s v="Product setup"/>
    <s v="I'm having an issue with the {product_purchased}. Please assist._x000a__x000a_If I buy one of the other items and it doesn't come with a free shipping address, I will NOT receive the refund. Also please make sure to I've already contacted customer support multiple times, but the issue remains unresolved."/>
    <x v="2"/>
    <m/>
    <s v="Critical"/>
    <s v="Chat"/>
    <x v="5"/>
    <m/>
    <m/>
    <n v="1249"/>
    <s v=""/>
    <s v="Summer Willis DDS"/>
    <x v="6"/>
    <x v="6"/>
    <x v="0"/>
    <s v=""/>
  </r>
  <r>
    <n v="1250"/>
    <s v="Justin Greer"/>
    <s v="edavidson@example.com"/>
    <n v="40"/>
    <s v="Male"/>
    <s v="LG Washing Machine"/>
    <d v="2021-02-02T00:00:00"/>
    <x v="1"/>
    <s v="Product recommendation"/>
    <s v="I'm having an issue with the {product_purchased}. Please assist. Please advise if you would like a refund. Please report the problem to me only. Thank you, I've checked for any available software updates for my {product_purchased}, but there are none."/>
    <x v="1"/>
    <s v="Explain difference cut watch finally street."/>
    <s v="High"/>
    <s v="Phone"/>
    <x v="827"/>
    <d v="2023-06-01T15:05:26"/>
    <n v="3"/>
    <n v="1250"/>
    <s v="Explain Difference Cut Watch Finally Street."/>
    <s v="Justin Greer"/>
    <x v="4"/>
    <x v="4"/>
    <x v="0"/>
    <n v="-4.6666666666860692"/>
  </r>
  <r>
    <n v="1251"/>
    <s v="Stephen Rivera"/>
    <s v="xthomas@example.org"/>
    <n v="58"/>
    <s v="Male"/>
    <s v="Autodesk AutoCAD"/>
    <d v="2020-09-18T00:00:00"/>
    <x v="2"/>
    <s v="Data loss"/>
    <s v="My {product_purchased} crashed, and I lost all the data stored on it. Is there any way to recover the lost data? I don't have these data on the server, I don't have my own storage solution.&quot; I'm using the original charger that came with my {product_purchased}, but it's not charging properly."/>
    <x v="0"/>
    <m/>
    <s v="Low"/>
    <s v="Phone"/>
    <x v="828"/>
    <m/>
    <m/>
    <n v="1251"/>
    <s v=""/>
    <s v="Stephen Rivera"/>
    <x v="9"/>
    <x v="9"/>
    <x v="1"/>
    <s v=""/>
  </r>
  <r>
    <n v="1252"/>
    <s v="Jessica Smith"/>
    <s v="michaelallison@example.org"/>
    <n v="45"/>
    <s v="Male"/>
    <s v="Bose SoundLink Speaker"/>
    <d v="2020-07-07T00:00:00"/>
    <x v="1"/>
    <s v="Product compatibility"/>
    <s v="There seems to be a glitch in the {product_purchased} software. It freezes frequently, making it difficult to use. Can you please provide a solution? {product_purchased} has a workaround. Thanks!_x000a__x000a_4 I've tried different settings and configurations on my {product_purchased}, but the issue persists."/>
    <x v="2"/>
    <m/>
    <s v="High"/>
    <s v="Chat"/>
    <x v="5"/>
    <m/>
    <m/>
    <n v="1252"/>
    <s v=""/>
    <s v="Jessica Smith"/>
    <x v="2"/>
    <x v="2"/>
    <x v="1"/>
    <s v=""/>
  </r>
  <r>
    <n v="1253"/>
    <s v="Mark Hart"/>
    <s v="george47@example.com"/>
    <n v="69"/>
    <s v="Female"/>
    <s v="Roomba Robot Vacuum"/>
    <d v="2020-10-18T00:00:00"/>
    <x v="2"/>
    <s v="Hardware issue"/>
    <s v="I'm having an issue with the {product_purchased}. Please assist. Please assist by making purchases if possible. Thanks. &quot; (This is more than one month). You just spent what you would normally. Please help. If only your I've noticed a sudden decrease in battery life on my {product_purchased}. It used to last much longer."/>
    <x v="2"/>
    <m/>
    <s v="Critical"/>
    <s v="Social media"/>
    <x v="5"/>
    <m/>
    <m/>
    <n v="1253"/>
    <s v=""/>
    <s v="Mark Hart"/>
    <x v="7"/>
    <x v="7"/>
    <x v="1"/>
    <s v=""/>
  </r>
  <r>
    <n v="1254"/>
    <s v="Joshua Webster"/>
    <s v="mgay@example.com"/>
    <n v="22"/>
    <s v="Male"/>
    <s v="Canon DSLR Camera"/>
    <d v="2021-05-15T00:00:00"/>
    <x v="3"/>
    <s v="Peripheral compatibility"/>
    <s v="I'm having an issue with the {product_purchased}. Please assist. All I ask for is that I can continue to work in the company while I continue to serve my community. That is the only place to find anything.&quot; â€”S I'm concerned about the security of my {product_purchased} and would like to ensure that my data is safe."/>
    <x v="2"/>
    <m/>
    <s v="Critical"/>
    <s v="Chat"/>
    <x v="5"/>
    <m/>
    <m/>
    <n v="1254"/>
    <s v=""/>
    <s v="Joshua Webster"/>
    <x v="1"/>
    <x v="1"/>
    <x v="0"/>
    <s v=""/>
  </r>
  <r>
    <n v="1255"/>
    <s v="Connie Davis"/>
    <s v="david98@example.org"/>
    <n v="42"/>
    <s v="Female"/>
    <s v="Dyson Vacuum Cleaner"/>
    <d v="2021-04-02T00:00:00"/>
    <x v="1"/>
    <s v="Data loss"/>
    <s v="I'm having an issue with the {product_purchased}. Please assist._x000a__x000a__x000a_&quot;_x000a__x000a_if p_product_purchasers == nil then_x000a__x000a__x000a_do_x000a__x000a__x000a_if p_product_purchasers == 'baz I've performed a factory reset on my {product_purchased}, hoping it would resolve the problem, but it didn't help."/>
    <x v="2"/>
    <m/>
    <s v="High"/>
    <s v="Social media"/>
    <x v="5"/>
    <m/>
    <m/>
    <n v="1255"/>
    <s v=""/>
    <s v="Connie Davis"/>
    <x v="11"/>
    <x v="11"/>
    <x v="0"/>
    <s v=""/>
  </r>
  <r>
    <n v="1256"/>
    <s v="Paul Baldwin"/>
    <s v="mirandajohnson@example.net"/>
    <n v="38"/>
    <s v="Other"/>
    <s v="GoPro Hero"/>
    <d v="2020-10-14T00:00:00"/>
    <x v="0"/>
    <s v="Installation support"/>
    <s v="I'm having an issue with the {product_purchased}. Please assist._x000a__x000a_4. Use the product page in the navigation bar below._x000a__x000a_5. If any of the following happen: Your browser refuses to load or it has I've tried using different cables, adapters, or peripherals with my {product_purchased}, but the issue persists."/>
    <x v="1"/>
    <s v="Deal step team east pressure."/>
    <s v="High"/>
    <s v="Social media"/>
    <x v="829"/>
    <d v="2023-06-01T18:36:36"/>
    <n v="2"/>
    <n v="1256"/>
    <s v="Deal Step Team East Pressure."/>
    <s v="Paul Baldwin"/>
    <x v="7"/>
    <x v="7"/>
    <x v="1"/>
    <n v="19.450000000011642"/>
  </r>
  <r>
    <n v="1257"/>
    <s v="Steven Hernandez"/>
    <s v="amorrow@example.org"/>
    <n v="56"/>
    <s v="Other"/>
    <s v="Google Pixel"/>
    <d v="2021-12-13T00:00:00"/>
    <x v="4"/>
    <s v="Account access"/>
    <s v="I'm having an issue with the {product_purchased}. Please assist._x000a__x000a_I have a case of {product_purchased} on a credit card. Please assist._x000a__x000a_You have an order received and the product( I need assistance as soon as possible because it's affecting my work and productivity."/>
    <x v="1"/>
    <s v="Who spend according."/>
    <s v="Medium"/>
    <s v="Email"/>
    <x v="830"/>
    <d v="2023-06-01T02:03:37"/>
    <n v="5"/>
    <n v="1257"/>
    <s v="Who Spend According."/>
    <s v="Steven Hernandez"/>
    <x v="10"/>
    <x v="10"/>
    <x v="0"/>
    <n v="-0.68333333329064772"/>
  </r>
  <r>
    <n v="1258"/>
    <s v="Michael Eaton"/>
    <s v="kanderson@example.net"/>
    <n v="40"/>
    <s v="Female"/>
    <s v="Autodesk AutoCAD"/>
    <d v="2021-06-23T00:00:00"/>
    <x v="0"/>
    <s v="Data loss"/>
    <s v="I'm encountering a software bug in the {product_purchased}. Whenever I try to perform a specific action, the application crashes. Are there any updates or fixes available? Thanks!_x000a__x000a_The last post in a series of notes, a I've followed online tutorials and community forums to troubleshoot the issue, but no luck so far."/>
    <x v="2"/>
    <m/>
    <s v="Medium"/>
    <s v="Email"/>
    <x v="5"/>
    <m/>
    <m/>
    <n v="1258"/>
    <s v=""/>
    <s v="Michael Eaton"/>
    <x v="8"/>
    <x v="8"/>
    <x v="0"/>
    <s v=""/>
  </r>
  <r>
    <n v="1259"/>
    <s v="Erica Chapman"/>
    <s v="jameskaren@example.org"/>
    <n v="43"/>
    <s v="Male"/>
    <s v="LG OLED"/>
    <d v="2020-12-21T00:00:00"/>
    <x v="3"/>
    <s v="Delivery problem"/>
    <s v="I'm having an issue with the {product_purchased}. Please assist._x000a__x000a_(In progress) Update (4-8-2008):_x000a__x000a_Added the ability for customers to upload photos they bought in an etsy shop. I've noticed a peculiar error message popping up on my {product_purchased} screen. It says '{error_message}'. What does it mean?"/>
    <x v="0"/>
    <m/>
    <s v="Low"/>
    <s v="Email"/>
    <x v="831"/>
    <m/>
    <m/>
    <n v="1259"/>
    <s v=""/>
    <s v="Erica Chapman"/>
    <x v="10"/>
    <x v="10"/>
    <x v="1"/>
    <s v=""/>
  </r>
  <r>
    <n v="1260"/>
    <s v="Sharon Rodriguez"/>
    <s v="william55@example.com"/>
    <n v="28"/>
    <s v="Female"/>
    <s v="Nikon D"/>
    <d v="2020-04-18T00:00:00"/>
    <x v="1"/>
    <s v="Installation support"/>
    <s v="I'm unable to access my {product_purchased} account. It keeps displaying an 'Invalid Credentials' error, even though I'm using the correct login information. How can I regain access to my account?_x000a__x000a_It can I've tried using different cables, adapters, or peripherals with my {product_purchased}, but the issue persists."/>
    <x v="0"/>
    <m/>
    <s v="Low"/>
    <s v="Email"/>
    <x v="832"/>
    <m/>
    <m/>
    <n v="1260"/>
    <s v=""/>
    <s v="Sharon Rodriguez"/>
    <x v="11"/>
    <x v="11"/>
    <x v="1"/>
    <s v=""/>
  </r>
  <r>
    <n v="1261"/>
    <s v="Sandra Macdonald"/>
    <s v="john42@example.org"/>
    <n v="35"/>
    <s v="Male"/>
    <s v="Google Pixel"/>
    <d v="2021-08-08T00:00:00"/>
    <x v="4"/>
    <s v="Delivery problem"/>
    <s v="I'm having an issue with the {product_purchased}. Please assist. - The &quot;product_purchased_&quot; label on every item is a duplicate, so we can't send it directly to you._x000a__x000a_* [UPDATE I've noticed that the issue occurs consistently when I use a specific feature or application on my {product_purchased}."/>
    <x v="0"/>
    <m/>
    <s v="High"/>
    <s v="Chat"/>
    <x v="833"/>
    <m/>
    <m/>
    <n v="1261"/>
    <s v=""/>
    <s v="Sandra Macdonald"/>
    <x v="5"/>
    <x v="5"/>
    <x v="0"/>
    <s v=""/>
  </r>
  <r>
    <n v="1262"/>
    <s v="Caitlin Johnson"/>
    <s v="derek73@example.com"/>
    <n v="20"/>
    <s v="Female"/>
    <s v="Philips Hue Lights"/>
    <d v="2020-03-15T00:00:00"/>
    <x v="1"/>
    <s v="Delivery problem"/>
    <s v="I'm unable to access my {product_purchased} account. It keeps displaying an 'Invalid Credentials' error, even though I'm using the correct login information. How can I regain access to my account?_x000a__x000a_Unfortunately, I'm experiencing this issue on multiple devices of the same model, so it seems to be a widespread problem."/>
    <x v="2"/>
    <m/>
    <s v="High"/>
    <s v="Email"/>
    <x v="5"/>
    <m/>
    <m/>
    <n v="1262"/>
    <s v=""/>
    <s v="Caitlin Johnson"/>
    <x v="0"/>
    <x v="0"/>
    <x v="1"/>
    <s v=""/>
  </r>
  <r>
    <n v="1263"/>
    <s v="Miranda Jones"/>
    <s v="michelle30@example.net"/>
    <n v="18"/>
    <s v="Male"/>
    <s v="Dell XPS"/>
    <d v="2021-11-27T00:00:00"/>
    <x v="2"/>
    <s v="Network problem"/>
    <s v="I'm having an issue with the {product_purchased}. Please assist. I'm experiencing this issue on multiple devices of the same model, so it seems to be a widespread problem."/>
    <x v="2"/>
    <m/>
    <s v="Critical"/>
    <s v="Email"/>
    <x v="5"/>
    <m/>
    <m/>
    <n v="1263"/>
    <s v=""/>
    <s v="Miranda Jones"/>
    <x v="3"/>
    <x v="3"/>
    <x v="0"/>
    <s v=""/>
  </r>
  <r>
    <n v="1264"/>
    <s v="Steve Park"/>
    <s v="madams@example.org"/>
    <n v="22"/>
    <s v="Other"/>
    <s v="PlayStation"/>
    <d v="2021-09-15T00:00:00"/>
    <x v="2"/>
    <s v="Battery life"/>
    <s v="I'm having an issue with the {product_purchased}. Please assist._x000a__x000a_A couple of people told me they were not going to take my order, so after some work on the packaging - and after a few hours of hard work I've performed a factory reset on my {product_purchased}, hoping it would resolve the problem, but it didn't help."/>
    <x v="0"/>
    <m/>
    <s v="Low"/>
    <s v="Social media"/>
    <x v="834"/>
    <m/>
    <m/>
    <n v="1264"/>
    <s v=""/>
    <s v="Steve Park"/>
    <x v="9"/>
    <x v="9"/>
    <x v="0"/>
    <s v=""/>
  </r>
  <r>
    <n v="1265"/>
    <s v="Lisa Bennett"/>
    <s v="holderwilliam@example.com"/>
    <n v="35"/>
    <s v="Male"/>
    <s v="Sony 4K HDR TV"/>
    <d v="2021-01-16T00:00:00"/>
    <x v="0"/>
    <s v="Installation support"/>
    <s v="I've accidentally deleted important data from my {product_purchased}. Is there any way to recover the deleted files? I need them urgently._x000a__x000a_-Ya._x000a__x000a_Thank you very much for your email - your words and comments I've performed a factory reset on my {product_purchased}, hoping it would resolve the problem, but it didn't help."/>
    <x v="1"/>
    <s v="Agency near father pick hot."/>
    <s v="Low"/>
    <s v="Email"/>
    <x v="835"/>
    <d v="2023-05-31T23:43:46"/>
    <n v="5"/>
    <n v="1265"/>
    <s v="Agency Near Father Pick Hot."/>
    <s v="Lisa Bennett"/>
    <x v="6"/>
    <x v="6"/>
    <x v="0"/>
    <n v="-12.400000000081491"/>
  </r>
  <r>
    <n v="1266"/>
    <s v="Robert Sullivan"/>
    <s v="harringtonjamie@example.org"/>
    <n v="62"/>
    <s v="Female"/>
    <s v="Microsoft Surface"/>
    <d v="2021-08-31T00:00:00"/>
    <x v="1"/>
    <s v="Network problem"/>
    <s v="I'm facing issues logging into my {product_purchased} account. It says my account is locked. What should I do to unlock it? I am unable to unlock my account with no options other than &quot;shut down this app immediately.&quot; I've noticed a peculiar error message popping up on my {product_purchased} screen. It says '{error_message}'. What does it mean?"/>
    <x v="1"/>
    <s v="Laugh day least always month."/>
    <s v="Critical"/>
    <s v="Social media"/>
    <x v="836"/>
    <d v="2023-06-01T20:38:47"/>
    <n v="5"/>
    <n v="1266"/>
    <s v="Laugh Day Least Always Month."/>
    <s v="Robert Sullivan"/>
    <x v="5"/>
    <x v="5"/>
    <x v="0"/>
    <n v="4.1999999998952262"/>
  </r>
  <r>
    <n v="1267"/>
    <s v="Mary Griffin"/>
    <s v="nathan55@example.net"/>
    <n v="27"/>
    <s v="Other"/>
    <s v="Dyson Vacuum Cleaner"/>
    <d v="2021-07-04T00:00:00"/>
    <x v="0"/>
    <s v="Network problem"/>
    <s v="I'm having an issue with the {product_purchased}. Please assist._x000a__x000a_{product_item}_x000a__x000a_{product_item_name}_x000a__x000a_{product_product}_x000a__x000a_{product_product}_x000a__x000a_{ I've tried different settings and configurations on my {product_purchased}, but the issue persists."/>
    <x v="1"/>
    <s v="War although trouble last."/>
    <s v="Low"/>
    <s v="Chat"/>
    <x v="837"/>
    <d v="2023-06-01T16:53:49"/>
    <n v="5"/>
    <n v="1267"/>
    <s v="War Although Trouble Last."/>
    <s v="Mary Griffin"/>
    <x v="2"/>
    <x v="2"/>
    <x v="0"/>
    <n v="-4.4833333332790062"/>
  </r>
  <r>
    <n v="1268"/>
    <s v="Christian Thomas"/>
    <s v="matthew05@example.net"/>
    <n v="30"/>
    <s v="Female"/>
    <s v="Xbox"/>
    <d v="2021-12-06T00:00:00"/>
    <x v="4"/>
    <s v="Hardware issue"/>
    <s v="I'm having an issue with the {product_purchased}. Please assist. Thank you for your support. The issue I'm facing is intermittent. Sometimes it works fine, but other times it acts up unexpectedly."/>
    <x v="2"/>
    <m/>
    <s v="Medium"/>
    <s v="Phone"/>
    <x v="5"/>
    <m/>
    <m/>
    <n v="1268"/>
    <s v=""/>
    <s v="Christian Thomas"/>
    <x v="10"/>
    <x v="10"/>
    <x v="0"/>
    <s v=""/>
  </r>
  <r>
    <n v="1269"/>
    <s v="Noah Clark"/>
    <s v="egarcia@example.com"/>
    <n v="18"/>
    <s v="Other"/>
    <s v="Nintendo Switch"/>
    <d v="2020-08-24T00:00:00"/>
    <x v="2"/>
    <s v="Peripheral compatibility"/>
    <s v="I'm having an issue with the {product_purchased}. Please assist._x000a__x000a_I'm getting my account locked because some payment information came back._x000a__x000a_Please go to My Account and check this, and try to restore the data. I'm experiencing this issue on multiple devices of the same model, so it seems to be a widespread problem."/>
    <x v="2"/>
    <m/>
    <s v="High"/>
    <s v="Phone"/>
    <x v="5"/>
    <m/>
    <m/>
    <n v="1269"/>
    <s v=""/>
    <s v="Noah Clark"/>
    <x v="5"/>
    <x v="5"/>
    <x v="1"/>
    <s v=""/>
  </r>
  <r>
    <n v="1270"/>
    <s v="Christine Williams"/>
    <s v="rebeccadaniel@example.com"/>
    <n v="62"/>
    <s v="Female"/>
    <s v="Canon EOS"/>
    <d v="2020-12-04T00:00:00"/>
    <x v="1"/>
    <s v="Cancellation request"/>
    <s v="I'm having an issue with the {product_purchased}. Please assist._x000a__x000a_If your customer is an auto repair company, can I be of assistance?_x000a__x000a_Yes. Our customer service team can help, but always ask, and I've tried using different cables, adapters, or peripherals with my {product_purchased}, but the issue persists."/>
    <x v="1"/>
    <s v="Bed pay true treatment push team one because."/>
    <s v="High"/>
    <s v="Phone"/>
    <x v="421"/>
    <d v="2023-06-01T16:40:53"/>
    <n v="4"/>
    <n v="1270"/>
    <s v="Bed Pay True Treatment Push Team One Because."/>
    <s v="Christine Williams"/>
    <x v="10"/>
    <x v="10"/>
    <x v="1"/>
    <n v="9.8666666666977108"/>
  </r>
  <r>
    <n v="1271"/>
    <s v="Robert Rios"/>
    <s v="kimjeremiah@example.net"/>
    <n v="43"/>
    <s v="Male"/>
    <s v="Nintendo Switch"/>
    <d v="2020-07-17T00:00:00"/>
    <x v="2"/>
    <s v="Data loss"/>
    <s v="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
    <x v="0"/>
    <m/>
    <s v="Medium"/>
    <s v="Email"/>
    <x v="838"/>
    <m/>
    <m/>
    <n v="1271"/>
    <s v=""/>
    <s v="Robert Rios"/>
    <x v="2"/>
    <x v="2"/>
    <x v="1"/>
    <s v=""/>
  </r>
  <r>
    <n v="1272"/>
    <s v="Amanda Thompson"/>
    <s v="reyeswendy@example.com"/>
    <n v="47"/>
    <s v="Male"/>
    <s v="LG Washing Machine"/>
    <d v="2020-07-21T00:00:00"/>
    <x v="2"/>
    <s v="Display issue"/>
    <s v="I'm having an issue with the {product_purchased}. Please assist. If you have any issue of my ordering, please contact my e-mail address. Thanks!_x000a__x000a_Love this product. I bought my 3rd and 4th I'm experiencing this issue on multiple devices of the same model, so it seems to be a widespread problem."/>
    <x v="1"/>
    <s v="Stock purpose seven next court attorney."/>
    <s v="Critical"/>
    <s v="Chat"/>
    <x v="839"/>
    <d v="2023-06-01T10:56:55"/>
    <n v="1"/>
    <n v="1272"/>
    <s v="Stock Purpose Seven Next Court Attorney."/>
    <s v="Amanda Thompson"/>
    <x v="2"/>
    <x v="2"/>
    <x v="1"/>
    <n v="-1.4166666667442769"/>
  </r>
  <r>
    <n v="1273"/>
    <s v="Mary Cole"/>
    <s v="nguyenyolanda@example.com"/>
    <n v="21"/>
    <s v="Female"/>
    <s v="Amazon Kindle"/>
    <d v="2020-05-07T00:00:00"/>
    <x v="1"/>
    <s v="Refund request"/>
    <s v="I've encountered a data loss issue with my {product_purchased}. All the files and documents seem to have disappeared. Can you guide me on how to retrieve them?_x000a__x000a_This message has been edited 1 time. Last update was at I've followed online tutorials and community forums to troubleshoot the issue, but no luck so far."/>
    <x v="0"/>
    <m/>
    <s v="Low"/>
    <s v="Social media"/>
    <x v="840"/>
    <m/>
    <m/>
    <n v="1273"/>
    <s v=""/>
    <s v="Mary Cole"/>
    <x v="1"/>
    <x v="1"/>
    <x v="1"/>
    <s v=""/>
  </r>
  <r>
    <n v="1274"/>
    <s v="George Thomas"/>
    <s v="jack44@example.net"/>
    <n v="62"/>
    <s v="Male"/>
    <s v="LG Smart TV"/>
    <d v="2021-08-15T00:00:00"/>
    <x v="0"/>
    <s v="Display issue"/>
    <s v="I'm having an issue with the {product_purchased}. Please assist._x000a__x000a_Add the name to the URL, or create a new URL_x000a__x000a_Add the code_x000a__x000a_&lt;body&gt; &lt;img src=&quot;,https:api[&quot; I've noticed that the issue occurs consistently when I use a specific feature or application on my {product_purchased}."/>
    <x v="0"/>
    <m/>
    <s v="High"/>
    <s v="Chat"/>
    <x v="841"/>
    <m/>
    <m/>
    <n v="1274"/>
    <s v=""/>
    <s v="George Thomas"/>
    <x v="5"/>
    <x v="5"/>
    <x v="0"/>
    <s v=""/>
  </r>
  <r>
    <n v="1275"/>
    <s v="Rebecca Gibbs"/>
    <s v="breanna52@example.org"/>
    <n v="60"/>
    <s v="Male"/>
    <s v="Roomba Robot Vacuum"/>
    <d v="2020-05-01T00:00:00"/>
    <x v="4"/>
    <s v="Installation support"/>
    <s v="I'm unable to access my {product_purchased} account. It keeps displaying an 'Invalid Credentials' error, even though I'm using the correct login information. How can I regain access to my account?_x000a__x000a_Yes, I've checked the device settings and made sure that everything is configured correctly."/>
    <x v="0"/>
    <m/>
    <s v="Low"/>
    <s v="Email"/>
    <x v="842"/>
    <m/>
    <m/>
    <n v="1275"/>
    <s v=""/>
    <s v="Rebecca Gibbs"/>
    <x v="1"/>
    <x v="1"/>
    <x v="1"/>
    <s v=""/>
  </r>
  <r>
    <n v="1276"/>
    <s v="Jenna Walsh"/>
    <s v="kelly61@example.com"/>
    <n v="39"/>
    <s v="Other"/>
    <s v="Canon EOS"/>
    <d v="2021-04-05T00:00:00"/>
    <x v="4"/>
    <s v="Product recommendation"/>
    <s v="I'm having an issue with the {product_purchased}. Please assist._x000a__x000a_This is one item I'm going to fix. I'm very happy with the product and the price. Will commit to sending it back. I've been I've checked for software updates, and my {product_purchased} is already running the latest version."/>
    <x v="0"/>
    <m/>
    <s v="High"/>
    <s v="Phone"/>
    <x v="843"/>
    <m/>
    <m/>
    <n v="1276"/>
    <s v=""/>
    <s v="Jenna Walsh"/>
    <x v="11"/>
    <x v="11"/>
    <x v="0"/>
    <s v=""/>
  </r>
  <r>
    <n v="1277"/>
    <s v="Sara Harvey"/>
    <s v="maryroy@example.net"/>
    <n v="25"/>
    <s v="Male"/>
    <s v="Fitbit Versa Smartwatch"/>
    <d v="2020-11-07T00:00:00"/>
    <x v="1"/>
    <s v="Data loss"/>
    <s v="I'm having an issue with the {product_purchased}. Please assist._x000a__x000a_I can verify that my refund was not received by the account owner at the time of delivery. I was expecting an item return shipping within 2 days. Thank I've checked the device settings and made sure that everything is configured correctly."/>
    <x v="1"/>
    <s v="Piece wife reach parent reflect now possible away."/>
    <s v="Critical"/>
    <s v="Social media"/>
    <x v="844"/>
    <d v="2023-06-01T02:01:02"/>
    <n v="2"/>
    <n v="1277"/>
    <s v="Piece Wife Reach Parent Reflect Now Possible Away."/>
    <s v="Sara Harvey"/>
    <x v="3"/>
    <x v="3"/>
    <x v="1"/>
    <n v="-2.0499999998719431"/>
  </r>
  <r>
    <n v="1278"/>
    <s v="Jessica Fox"/>
    <s v="vroach@example.com"/>
    <n v="29"/>
    <s v="Female"/>
    <s v="Autodesk AutoCAD"/>
    <d v="2020-11-29T00:00:00"/>
    <x v="3"/>
    <s v="Delivery problem"/>
    <s v="I'm having an issue with the {product_purchased}. Please assist. When you checkout, your payment must be deposited in a separate account on the payment processor._x000a__x000a_{product_purchases}_x000a__x000a_Returns and exchange restrictions I've performed a factory reset on my {product_purchased}, hoping it would resolve the problem, but it didn't help."/>
    <x v="1"/>
    <s v="Remain little management truth."/>
    <s v="Critical"/>
    <s v="Email"/>
    <x v="845"/>
    <d v="2023-06-01T14:58:04"/>
    <n v="1"/>
    <n v="1278"/>
    <s v="Remain Little Management Truth."/>
    <s v="Jessica Fox"/>
    <x v="3"/>
    <x v="3"/>
    <x v="1"/>
    <n v="4.8333333333721384"/>
  </r>
  <r>
    <n v="1279"/>
    <s v="Jack Mccall"/>
    <s v="markblackburn@example.com"/>
    <n v="48"/>
    <s v="Female"/>
    <s v="LG OLED"/>
    <d v="2021-12-15T00:00:00"/>
    <x v="1"/>
    <s v="Product compatibility"/>
    <s v="There seems to be a hardware problem with my {product_purchased}. The screen is flickering, and I'm unable to use it. What should I do?_x000a__x000a_Here's the result of my workaround:_x000a__x000a_I ran Chrome OS I need assistance as soon as possible because it's affecting my work and productivity."/>
    <x v="1"/>
    <s v="Really share case foreign."/>
    <s v="Medium"/>
    <s v="Email"/>
    <x v="846"/>
    <d v="2023-06-01T13:09:05"/>
    <n v="4"/>
    <n v="1279"/>
    <s v="Really Share Case Foreign."/>
    <s v="Jack Mccall"/>
    <x v="10"/>
    <x v="10"/>
    <x v="0"/>
    <n v="10.516666666720994"/>
  </r>
  <r>
    <n v="1280"/>
    <s v="Samantha Olson"/>
    <s v="pbutler@example.org"/>
    <n v="44"/>
    <s v="Other"/>
    <s v="Dyson Vacuum Cleaner"/>
    <d v="2020-09-25T00:00:00"/>
    <x v="1"/>
    <s v="Refund request"/>
    <s v="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
    <x v="0"/>
    <m/>
    <s v="Low"/>
    <s v="Social media"/>
    <x v="847"/>
    <m/>
    <m/>
    <n v="1280"/>
    <s v=""/>
    <s v="Samantha Olson"/>
    <x v="9"/>
    <x v="9"/>
    <x v="1"/>
    <s v=""/>
  </r>
  <r>
    <n v="1281"/>
    <s v="Bryan Wilson"/>
    <s v="hugheslori@example.net"/>
    <n v="53"/>
    <s v="Other"/>
    <s v="Dell XPS"/>
    <d v="2021-07-04T00:00:00"/>
    <x v="4"/>
    <s v="Battery life"/>
    <s v="I'm having an issue with the {product_purchased}. Please assist._x000a__x000a_If you need something else, you can find it below._x000a__x000a_Product: the product is what this company is selling._x000a__x000a_How to find a I've noticed a peculiar error message popping up on my {product_purchased} screen. It says '{error_message}'. What does it mean?"/>
    <x v="1"/>
    <s v="Rule consider Mrs future risk."/>
    <s v="Medium"/>
    <s v="Email"/>
    <x v="848"/>
    <d v="2023-06-01T14:27:07"/>
    <n v="1"/>
    <n v="1281"/>
    <s v="Rule Consider Mrs Future Risk."/>
    <s v="Bryan Wilson"/>
    <x v="2"/>
    <x v="2"/>
    <x v="0"/>
    <n v="9.6000000000349246"/>
  </r>
  <r>
    <n v="1282"/>
    <s v="Patricia Elliott"/>
    <s v="teresaortiz@example.com"/>
    <n v="54"/>
    <s v="Male"/>
    <s v="Google Nest"/>
    <d v="2020-11-29T00:00:00"/>
    <x v="2"/>
    <s v="Delivery problem"/>
    <s v="I'm having an issue with the {product_purchased}. Please assist._x000a__x000a_Whatidity is a great app to help you find a new item/item with a good quality and accurate value._x000a__x000a_I love using it. I'm unable to find the option to perform the desired action in the {product_purchased}. Could you please guide me through the steps?"/>
    <x v="0"/>
    <m/>
    <s v="Low"/>
    <s v="Email"/>
    <x v="849"/>
    <m/>
    <m/>
    <n v="1282"/>
    <s v=""/>
    <s v="Patricia Elliott"/>
    <x v="3"/>
    <x v="3"/>
    <x v="1"/>
    <s v=""/>
  </r>
  <r>
    <n v="1283"/>
    <s v="Donna Harris"/>
    <s v="lisa07@example.net"/>
    <n v="48"/>
    <s v="Female"/>
    <s v="Google Nest"/>
    <d v="2021-05-16T00:00:00"/>
    <x v="3"/>
    <s v="Product compatibility"/>
    <s v="The {product_purchased} is unable to establish a stable internet connection. It keeps disconnecting intermittently. How can I troubleshoot this network problem?_x000a__x000a_Unfortunately in this case the client can disconnect from the internet only when there I've tried different settings and configurations on my {product_purchased}, but the issue persists."/>
    <x v="1"/>
    <s v="Possible hope mother politics."/>
    <s v="Critical"/>
    <s v="Phone"/>
    <x v="850"/>
    <d v="2023-06-01T20:56:10"/>
    <n v="1"/>
    <n v="1283"/>
    <s v="Possible Hope Mother Politics."/>
    <s v="Donna Harris"/>
    <x v="1"/>
    <x v="1"/>
    <x v="0"/>
    <n v="6.1333333334187046"/>
  </r>
  <r>
    <n v="1284"/>
    <s v="Daniel Hoffman"/>
    <s v="hayleygrant@example.net"/>
    <n v="46"/>
    <s v="Female"/>
    <s v="Microsoft Xbox Controller"/>
    <d v="2020-03-24T00:00:00"/>
    <x v="0"/>
    <s v="Battery life"/>
    <s v="I'm having an issue with the {product_purchased}. Please assist. Thank You._x000a__x000a__x000a_The product is the same product number we're using today._x000a__x000a__x000a_If there are any questions, suggestions, or other issues, or would I've tried different settings and configurations on my {product_purchased}, but the issue persists."/>
    <x v="2"/>
    <m/>
    <s v="High"/>
    <s v="Chat"/>
    <x v="5"/>
    <m/>
    <m/>
    <n v="1284"/>
    <s v=""/>
    <s v="Daniel Hoffman"/>
    <x v="0"/>
    <x v="0"/>
    <x v="1"/>
    <s v=""/>
  </r>
  <r>
    <n v="1285"/>
    <s v="James Myers"/>
    <s v="michellehoover@example.com"/>
    <n v="42"/>
    <s v="Male"/>
    <s v="Amazon Kindle"/>
    <d v="2021-01-31T00:00:00"/>
    <x v="0"/>
    <s v="Data loss"/>
    <s v="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
    <x v="2"/>
    <m/>
    <s v="Low"/>
    <s v="Phone"/>
    <x v="5"/>
    <m/>
    <m/>
    <n v="1285"/>
    <s v=""/>
    <s v="James Myers"/>
    <x v="6"/>
    <x v="6"/>
    <x v="0"/>
    <s v=""/>
  </r>
  <r>
    <n v="1286"/>
    <s v="Ashley Love"/>
    <s v="kristie33@example.net"/>
    <n v="40"/>
    <s v="Male"/>
    <s v="Dyson Vacuum Cleaner"/>
    <d v="2021-10-23T00:00:00"/>
    <x v="3"/>
    <s v="Product setup"/>
    <s v="My {product_purchased} crashed, and I lost all the data stored on it. Is there any way to recover the lost data? Thanks in advance._x000a__x000a_3dia_4m.jpg (3,160 kB This problem started occurring after the recent software update. I haven't made any other changes to the device."/>
    <x v="0"/>
    <m/>
    <s v="High"/>
    <s v="Chat"/>
    <x v="851"/>
    <m/>
    <m/>
    <n v="1286"/>
    <s v=""/>
    <s v="Ashley Love"/>
    <x v="7"/>
    <x v="7"/>
    <x v="0"/>
    <s v=""/>
  </r>
  <r>
    <n v="1287"/>
    <s v="Denise Perry"/>
    <s v="esoto@example.org"/>
    <n v="21"/>
    <s v="Other"/>
    <s v="Google Pixel"/>
    <d v="2021-03-06T00:00:00"/>
    <x v="0"/>
    <s v="Installation support"/>
    <s v="I'm having an issue with the {product_purchased}. Please assist._x000a__x000a_Product Name: https://store.steampowered.com/u/47443770/_x000a__x000a__x000a_&lt;div id=&quot;item_id&quot; class I've tried troubleshooting steps mentioned in the user manual, but the issue persists."/>
    <x v="0"/>
    <m/>
    <s v="Medium"/>
    <s v="Chat"/>
    <x v="852"/>
    <m/>
    <m/>
    <n v="1287"/>
    <s v=""/>
    <s v="Denise Perry"/>
    <x v="0"/>
    <x v="0"/>
    <x v="0"/>
    <s v=""/>
  </r>
  <r>
    <n v="1288"/>
    <s v="Cristian Rodriguez"/>
    <s v="smiththomas@example.net"/>
    <n v="36"/>
    <s v="Other"/>
    <s v="LG Washing Machine"/>
    <d v="2021-12-28T00:00:00"/>
    <x v="0"/>
    <s v="Product recommendation"/>
    <s v="I'm having an issue with the {product_purchased}. Please assist. Please ask.&quot;_x000a__x000a_The product was sold through iTunes through Amazon._x000a__x000a_A screenshot from YouTube which is still being shared shows the same issue as when an order I need assistance as soon as possible because it's affecting my work and productivity."/>
    <x v="0"/>
    <m/>
    <s v="Critical"/>
    <s v="Social media"/>
    <x v="853"/>
    <m/>
    <m/>
    <n v="1288"/>
    <s v=""/>
    <s v="Cristian Rodriguez"/>
    <x v="10"/>
    <x v="10"/>
    <x v="0"/>
    <s v=""/>
  </r>
  <r>
    <n v="1289"/>
    <s v="Kimberly Patel"/>
    <s v="cindycastillo@example.net"/>
    <n v="34"/>
    <s v="Female"/>
    <s v="Sony PlayStation"/>
    <d v="2021-06-06T00:00:00"/>
    <x v="2"/>
    <s v="Data loss"/>
    <s v="I'm having an issue with the {product_purchased}. Please assist._x000a__x000a_Purchasing an item or payment amount is just a way of doing it, you need to choose the &quot;Contact My Sales&quot; page to check on what I've checked the device settings and made sure that everything is configured correctly."/>
    <x v="2"/>
    <m/>
    <s v="Low"/>
    <s v="Email"/>
    <x v="5"/>
    <m/>
    <m/>
    <n v="1289"/>
    <s v=""/>
    <s v="Kimberly Patel"/>
    <x v="8"/>
    <x v="8"/>
    <x v="0"/>
    <s v=""/>
  </r>
  <r>
    <n v="1290"/>
    <s v="Brianna Vaughn"/>
    <s v="duartemichael@example.net"/>
    <n v="22"/>
    <s v="Other"/>
    <s v="Bose SoundLink Speaker"/>
    <d v="2021-10-07T00:00:00"/>
    <x v="4"/>
    <s v="Data loss"/>
    <s v="I'm having an issue with the {product_purchased}. Please assist. Please refer to the purchase details that appear in the &quot;Rename Your Product&quot; link in the box._x000a__x000a_* Please include the name/email of the product I need assistance as soon as possible because it's affecting my work and productivity."/>
    <x v="0"/>
    <m/>
    <s v="Medium"/>
    <s v="Social media"/>
    <x v="854"/>
    <m/>
    <m/>
    <n v="1290"/>
    <s v=""/>
    <s v="Brianna Vaughn"/>
    <x v="7"/>
    <x v="7"/>
    <x v="0"/>
    <s v=""/>
  </r>
  <r>
    <n v="1291"/>
    <s v="Abigail Davis"/>
    <s v="rodriguezchristine@example.net"/>
    <n v="42"/>
    <s v="Female"/>
    <s v="Garmin Forerunner"/>
    <d v="2021-03-15T00:00:00"/>
    <x v="3"/>
    <s v="Data loss"/>
    <s v="I'm having an issue with the {product_purchased}. Please assist._x000a__x000a_Purchased item was the correct item. The product is the correct product.&quot;_x000a__x000a_&quot;The price is right (in case you're worried about shipping I've followed the troubleshooting steps mentioned in the user manual, but the issue persists."/>
    <x v="0"/>
    <m/>
    <s v="Medium"/>
    <s v="Social media"/>
    <x v="855"/>
    <m/>
    <m/>
    <n v="1291"/>
    <s v=""/>
    <s v="Abigail Davis"/>
    <x v="0"/>
    <x v="0"/>
    <x v="0"/>
    <s v=""/>
  </r>
  <r>
    <n v="1292"/>
    <s v="Kelly Ray DVM"/>
    <s v="brian98@example.net"/>
    <n v="51"/>
    <s v="Female"/>
    <s v="iPhone"/>
    <d v="2020-05-09T00:00:00"/>
    <x v="0"/>
    <s v="Peripheral compatibility"/>
    <s v="I'm having an issue with the {product_purchased}. Please assist. Thank you._x000a__x000a_The product_purchased contains all our products and our services are the exclusive property of our supplier, our distributors, and our respective affiliates I'm concerned about the security of my {product_purchased} and would like to ensure that my data is safe."/>
    <x v="2"/>
    <m/>
    <s v="Critical"/>
    <s v="Phone"/>
    <x v="5"/>
    <m/>
    <m/>
    <n v="1292"/>
    <s v=""/>
    <s v="Kelly Ray DVM"/>
    <x v="1"/>
    <x v="1"/>
    <x v="1"/>
    <s v=""/>
  </r>
  <r>
    <n v="1293"/>
    <s v="Kevin Mitchell"/>
    <s v="tharmon@example.net"/>
    <n v="61"/>
    <s v="Male"/>
    <s v="HP Pavilion"/>
    <d v="2020-03-21T00:00:00"/>
    <x v="3"/>
    <s v="Refund request"/>
    <s v="I'm facing a problem with my {product_purchased}. The {product_purchased} is not turning on. It was working fine until yesterday, but now it doesn't respond. Will do the same to your {product_ I need assistance as soon as possible because it's affecting my work and productivity."/>
    <x v="2"/>
    <m/>
    <s v="High"/>
    <s v="Chat"/>
    <x v="5"/>
    <m/>
    <m/>
    <n v="1293"/>
    <s v=""/>
    <s v="Kevin Mitchell"/>
    <x v="0"/>
    <x v="0"/>
    <x v="1"/>
    <s v=""/>
  </r>
  <r>
    <n v="1294"/>
    <s v="Cindy Yu"/>
    <s v="mthompson@example.org"/>
    <n v="50"/>
    <s v="Other"/>
    <s v="Dell XPS"/>
    <d v="2020-06-15T00:00:00"/>
    <x v="2"/>
    <s v="Hardware issue"/>
    <s v="I'm having an issue with the {product_purchased}. Please assist._x000a__x000a_This is a new and different thread. Please note it is very old and may not be updated_x000a__x000a_for a number of weeks. Please, for a I'm using the original charger that came with my {product_purchased}, but it's not charging properly."/>
    <x v="1"/>
    <s v="Record believe imagine animal feel their allow."/>
    <s v="Critical"/>
    <s v="Chat"/>
    <x v="856"/>
    <d v="2023-06-01T00:27:27"/>
    <n v="2"/>
    <n v="1294"/>
    <s v="Record Believe Imagine Animal Feel Their Allow."/>
    <s v="Cindy Yu"/>
    <x v="8"/>
    <x v="8"/>
    <x v="1"/>
    <n v="-20.416666666511446"/>
  </r>
  <r>
    <n v="1295"/>
    <s v="Alex Allen"/>
    <s v="gcameron@example.net"/>
    <n v="46"/>
    <s v="Female"/>
    <s v="Garmin Forerunner"/>
    <d v="2021-08-03T00:00:00"/>
    <x v="4"/>
    <s v="Network problem"/>
    <s v="I'm having an issue with the {product_purchased}. Please assist._x000a__x000a_A new app: https://steemit.com_x000a__x000a_Check it out: https://www.steemit.com/forum/viewtopic I need assistance as soon as possible because it's affecting my work and productivity."/>
    <x v="0"/>
    <m/>
    <s v="Medium"/>
    <s v="Social media"/>
    <x v="857"/>
    <m/>
    <m/>
    <n v="1295"/>
    <s v=""/>
    <s v="Alex Allen"/>
    <x v="5"/>
    <x v="5"/>
    <x v="0"/>
    <s v=""/>
  </r>
  <r>
    <n v="1296"/>
    <s v="Carla Robinson"/>
    <s v="rogerthomas@example.net"/>
    <n v="21"/>
    <s v="Male"/>
    <s v="Microsoft Office"/>
    <d v="2021-11-22T00:00:00"/>
    <x v="2"/>
    <s v="Peripheral compatibility"/>
    <s v="My {product_purchased} is making strange noises and not functioning properly. I suspect there might be a hardware issue. Can you please help me with this?_x000a__x000a_I've tried to make my PC go back to what it was when I've tried clearing the cache and data for the {product_purchased} app, but the issue persists."/>
    <x v="1"/>
    <s v="Cover factor help only fall."/>
    <s v="Medium"/>
    <s v="Email"/>
    <x v="858"/>
    <d v="2023-06-01T05:41:30"/>
    <n v="5"/>
    <n v="1296"/>
    <s v="Cover Factor Help Only Fall."/>
    <s v="Carla Robinson"/>
    <x v="3"/>
    <x v="3"/>
    <x v="0"/>
    <n v="2.0166666667792015"/>
  </r>
  <r>
    <n v="1297"/>
    <s v="Christopher Jones"/>
    <s v="matthewherrera@example.com"/>
    <n v="66"/>
    <s v="Male"/>
    <s v="Amazon Echo"/>
    <d v="2020-02-10T00:00:00"/>
    <x v="1"/>
    <s v="Software bug"/>
    <s v="I'm having an issue with the {product_purchased}. Please assist._x000a__x000a_[16:27:08 AM] [Client thread/DEBUG] [mcjty.types.regular.TConstruct.func_110549_ I've noticed a peculiar error message popping up on my {product_purchased} screen. It says '{error_message}'. What does it mean?"/>
    <x v="1"/>
    <s v="School worker begin."/>
    <s v="Low"/>
    <s v="Social media"/>
    <x v="859"/>
    <d v="2023-06-01T07:50:32"/>
    <n v="2"/>
    <n v="1297"/>
    <s v="School Worker Begin."/>
    <s v="Christopher Jones"/>
    <x v="4"/>
    <x v="4"/>
    <x v="1"/>
    <n v="2.1333333333022892"/>
  </r>
  <r>
    <n v="1298"/>
    <s v="Joanne Lynch"/>
    <s v="theresa07@example.com"/>
    <n v="33"/>
    <s v="Other"/>
    <s v="Xbox"/>
    <d v="2021-09-29T00:00:00"/>
    <x v="3"/>
    <s v="Installation support"/>
    <s v="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
    <x v="0"/>
    <m/>
    <s v="High"/>
    <s v="Social media"/>
    <x v="860"/>
    <m/>
    <m/>
    <n v="1298"/>
    <s v=""/>
    <s v="Joanne Lynch"/>
    <x v="9"/>
    <x v="9"/>
    <x v="0"/>
    <s v=""/>
  </r>
  <r>
    <n v="1299"/>
    <s v="Alyssa Medina"/>
    <s v="jdavis@example.org"/>
    <n v="63"/>
    <s v="Female"/>
    <s v="Lenovo ThinkPad"/>
    <d v="2020-03-25T00:00:00"/>
    <x v="1"/>
    <s v="Network problem"/>
    <s v="There seems to be a glitch in the {product_purchased} software. It freezes frequently, making it difficult to use. Can you please provide a solution? --Michael G. Tait_x000a__x000a_The main problem with the solution is that I've followed online tutorials and community forums to troubleshoot the issue, but no luck so far."/>
    <x v="1"/>
    <s v="Image ground through else each another sense."/>
    <s v="High"/>
    <s v="Phone"/>
    <x v="861"/>
    <d v="2023-06-01T01:53:33"/>
    <n v="4"/>
    <n v="1299"/>
    <s v="Image Ground Through Else Each Another Sense."/>
    <s v="Alyssa Medina"/>
    <x v="0"/>
    <x v="0"/>
    <x v="1"/>
    <n v="-3.5499999998719431"/>
  </r>
  <r>
    <n v="1300"/>
    <s v="William Klein"/>
    <s v="johnathanwashington@example.com"/>
    <n v="41"/>
    <s v="Other"/>
    <s v="MacBook Pro"/>
    <d v="2021-07-01T00:00:00"/>
    <x v="4"/>
    <s v="Cancellation request"/>
    <s v="I'm having an issue with the {product_purchased}. Please assist._x000a__x000a_It's not possible to add the 'product_purchased' attribute to your app in iOS 7.0._x000a__x000a__x000a_Your app is downloaded from I've recently updated the firmware of my {product_purchased}, and the issue started happening afterward. Could it be related to the update?"/>
    <x v="0"/>
    <m/>
    <s v="Low"/>
    <s v="Email"/>
    <x v="862"/>
    <m/>
    <m/>
    <n v="1300"/>
    <s v=""/>
    <s v="William Klein"/>
    <x v="2"/>
    <x v="2"/>
    <x v="0"/>
    <s v=""/>
  </r>
  <r>
    <n v="1301"/>
    <s v="Kristen Rodriguez"/>
    <s v="wrightcory@example.com"/>
    <n v="63"/>
    <s v="Male"/>
    <s v="Samsung Galaxy"/>
    <d v="2020-01-13T00:00:00"/>
    <x v="4"/>
    <s v="Product setup"/>
    <s v="I'm having an issue with the {product_purchased}. Please assist._x000a__x000a_[2017-06-21]: Fixed to not apply to pre-ordered games._x000a__x000a_[2017-06-20]: A bug was fixed in I've noticed a sudden decrease in battery life on my {product_purchased}. It used to last much longer."/>
    <x v="1"/>
    <s v="Some coach yourself evening candidate others."/>
    <s v="Low"/>
    <s v="Social media"/>
    <x v="863"/>
    <d v="2023-06-01T13:44:37"/>
    <n v="2"/>
    <n v="1301"/>
    <s v="Some Coach Yourself Evening Candidate Others."/>
    <s v="Kristen Rodriguez"/>
    <x v="6"/>
    <x v="6"/>
    <x v="1"/>
    <n v="6.46666666661622"/>
  </r>
  <r>
    <n v="1302"/>
    <s v="Brittany Long"/>
    <s v="ortizmaria@example.org"/>
    <n v="24"/>
    <s v="Female"/>
    <s v="Sony PlayStation"/>
    <d v="2021-05-03T00:00:00"/>
    <x v="2"/>
    <s v="Hardware issue"/>
    <s v="I'm having an issue with the {product_purchased}. Please assist. I've performed a factory reset on my {product_purchased}, hoping it would resolve the problem, but it didn't help."/>
    <x v="0"/>
    <m/>
    <s v="Low"/>
    <s v="Phone"/>
    <x v="864"/>
    <m/>
    <m/>
    <n v="1302"/>
    <s v=""/>
    <s v="Brittany Long"/>
    <x v="1"/>
    <x v="1"/>
    <x v="0"/>
    <s v=""/>
  </r>
  <r>
    <n v="1303"/>
    <s v="Amanda Higgins"/>
    <s v="thomas94@example.org"/>
    <n v="63"/>
    <s v="Female"/>
    <s v="GoPro Hero"/>
    <d v="2020-08-25T00:00:00"/>
    <x v="0"/>
    <s v="Payment issue"/>
    <s v="I'm having an issue with the {product_purchased}. Please assist._x000a__x000a_4. You statutes will need to meet certain requirements_x000a__x000a_A. General. You may qualify for the benefit of this Act by showing that you have paid I've already contacted customer support multiple times, but the issue remains unresolved."/>
    <x v="0"/>
    <m/>
    <s v="Low"/>
    <s v="Email"/>
    <x v="865"/>
    <m/>
    <m/>
    <n v="1303"/>
    <s v=""/>
    <s v="Amanda Higgins"/>
    <x v="5"/>
    <x v="5"/>
    <x v="1"/>
    <s v=""/>
  </r>
  <r>
    <n v="1304"/>
    <s v="Leslie Bishop"/>
    <s v="tjones@example.com"/>
    <n v="22"/>
    <s v="Other"/>
    <s v="Garmin Forerunner"/>
    <d v="2020-04-03T00:00:00"/>
    <x v="3"/>
    <s v="Software bug"/>
    <s v="I'm having an issue with the {product_purchased}. Please assist._x000a__x000a__x000a_Add_x000a__x000a_Remove_x000a__x000a_Remove_x000a__x000a_Remove I'm concerned about the security of my {product_purchased} and would like to ensure that my data is safe."/>
    <x v="0"/>
    <m/>
    <s v="Critical"/>
    <s v="Phone"/>
    <x v="866"/>
    <m/>
    <m/>
    <n v="1304"/>
    <s v=""/>
    <s v="Leslie Bishop"/>
    <x v="11"/>
    <x v="11"/>
    <x v="1"/>
    <s v=""/>
  </r>
  <r>
    <n v="1305"/>
    <s v="Thomas Smith"/>
    <s v="ddavis@example.net"/>
    <n v="24"/>
    <s v="Male"/>
    <s v="Nintendo Switch Pro Controller"/>
    <d v="2021-07-20T00:00:00"/>
    <x v="3"/>
    <s v="Product setup"/>
    <s v="I've forgotten my password for my {product_purchased} account, and the password reset option is not working. How can I recover my account? The issue I'm facing is intermittent. Sometimes it works fine, but other times it acts up unexpectedly."/>
    <x v="0"/>
    <m/>
    <s v="Low"/>
    <s v="Email"/>
    <x v="867"/>
    <m/>
    <m/>
    <n v="1305"/>
    <s v=""/>
    <s v="Thomas Smith"/>
    <x v="2"/>
    <x v="2"/>
    <x v="0"/>
    <s v=""/>
  </r>
  <r>
    <n v="1306"/>
    <s v="Teresa Barnes MD"/>
    <s v="kadams@example.org"/>
    <n v="66"/>
    <s v="Female"/>
    <s v="LG OLED"/>
    <d v="2020-07-09T00:00:00"/>
    <x v="2"/>
    <s v="Peripheral compatibility"/>
    <s v="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
    <x v="1"/>
    <s v="Hand grow wrong simply."/>
    <s v="High"/>
    <s v="Phone"/>
    <x v="868"/>
    <d v="2023-06-01T08:57:40"/>
    <n v="4"/>
    <n v="1306"/>
    <s v="Hand Grow Wrong Simply."/>
    <s v="Teresa Barnes MD"/>
    <x v="2"/>
    <x v="2"/>
    <x v="1"/>
    <n v="4.8166666666511446"/>
  </r>
  <r>
    <n v="1307"/>
    <s v="Julie Walsh"/>
    <s v="cdunn@example.com"/>
    <n v="63"/>
    <s v="Other"/>
    <s v="MacBook Pro"/>
    <d v="2020-01-27T00:00:00"/>
    <x v="4"/>
    <s v="Display issue"/>
    <s v="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
    <x v="1"/>
    <s v="Ability end build baby."/>
    <s v="Critical"/>
    <s v="Chat"/>
    <x v="869"/>
    <d v="2023-06-01T03:26:41"/>
    <n v="3"/>
    <n v="1307"/>
    <s v="Ability End Build Baby."/>
    <s v="Julie Walsh"/>
    <x v="6"/>
    <x v="6"/>
    <x v="1"/>
    <n v="-5.8833333333022892"/>
  </r>
  <r>
    <n v="1308"/>
    <s v="Cassandra Patton"/>
    <s v="sarareyes@example.org"/>
    <n v="66"/>
    <s v="Male"/>
    <s v="Sony Xperia"/>
    <d v="2020-10-03T00:00:00"/>
    <x v="3"/>
    <s v="Refund request"/>
    <s v="I've encountered a data loss issue with my {product_purchased}. All the files and documents seem to have disappeared. Can you guide me on how to retrieve them? Thanks!_x000a__x000a_What was wrong with my data?_x000a__x000a_&quot; I've recently updated the firmware of my {product_purchased}, and the issue started happening afterward. Could it be related to the update?"/>
    <x v="2"/>
    <m/>
    <s v="High"/>
    <s v="Email"/>
    <x v="5"/>
    <m/>
    <m/>
    <n v="1308"/>
    <s v=""/>
    <s v="Cassandra Patton"/>
    <x v="7"/>
    <x v="7"/>
    <x v="1"/>
    <s v=""/>
  </r>
  <r>
    <n v="1309"/>
    <s v="Natasha Lopez"/>
    <s v="blackwellangela@example.net"/>
    <n v="37"/>
    <s v="Other"/>
    <s v="Google Nest"/>
    <d v="2020-08-05T00:00:00"/>
    <x v="3"/>
    <s v="Network problem"/>
    <s v="I'm having an issue with the {product_purchased}. Please assist._x000a__x000a_The first thing I need to do to resolve the issue is to uninstall any {product_purchased}. If you uninstall all dependencies, the &quot;product I'm concerned about the security of my {product_purchased} and would like to ensure that my data is safe."/>
    <x v="0"/>
    <m/>
    <s v="High"/>
    <s v="Chat"/>
    <x v="870"/>
    <m/>
    <m/>
    <n v="1309"/>
    <s v=""/>
    <s v="Natasha Lopez"/>
    <x v="5"/>
    <x v="5"/>
    <x v="1"/>
    <s v=""/>
  </r>
  <r>
    <n v="1310"/>
    <s v="Victoria Smith"/>
    <s v="cgutierrez@example.net"/>
    <n v="59"/>
    <s v="Male"/>
    <s v="Microsoft Office"/>
    <d v="2021-07-17T00:00:00"/>
    <x v="1"/>
    <s v="Payment issue"/>
    <s v="I'm having an issue with the {product_purchased}. Please assist. You can download some images to display in the cart._x000a__x000a_[IMPORTANT] The following images can not be converted to PNG format. You need to download I've noticed a sudden decrease in battery life on my {product_purchased}. It used to last much longer."/>
    <x v="1"/>
    <s v="Sit use stand too various."/>
    <s v="Medium"/>
    <s v="Email"/>
    <x v="871"/>
    <d v="2023-06-01T08:12:46"/>
    <n v="5"/>
    <n v="1310"/>
    <s v="Sit Use Stand Too Various."/>
    <s v="Victoria Smith"/>
    <x v="2"/>
    <x v="2"/>
    <x v="0"/>
    <n v="-8.4999999999417923"/>
  </r>
  <r>
    <n v="1311"/>
    <s v="Bryce Fitzgerald"/>
    <s v="ymiles@example.net"/>
    <n v="56"/>
    <s v="Other"/>
    <s v="Bose QuietComfort"/>
    <d v="2020-03-09T00:00:00"/>
    <x v="3"/>
    <s v="Product recommendation"/>
    <s v="I'm having an issue with the {product_purchased}. Please assist. Thanks a lot._x000a__x000a_The product_purchased number is usually less than the price charged. You will receive a tracking number when you place an order. I've tried using different cables, adapters, or peripherals with my {product_purchased}, but the issue persists."/>
    <x v="1"/>
    <s v="People fund Republican card."/>
    <s v="Critical"/>
    <s v="Social media"/>
    <x v="872"/>
    <d v="2023-06-01T06:04:48"/>
    <n v="4"/>
    <n v="1311"/>
    <s v="People Fund Republican Card."/>
    <s v="Bryce Fitzgerald"/>
    <x v="0"/>
    <x v="0"/>
    <x v="1"/>
    <n v="-13.5"/>
  </r>
  <r>
    <n v="1312"/>
    <s v="Richard Howard"/>
    <s v="lwalters@example.org"/>
    <n v="65"/>
    <s v="Female"/>
    <s v="Samsung Soundbar"/>
    <d v="2021-02-16T00:00:00"/>
    <x v="4"/>
    <s v="Software bug"/>
    <s v="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
    <x v="1"/>
    <s v="Investment upon wall exist available energy scientist."/>
    <s v="Medium"/>
    <s v="Social media"/>
    <x v="873"/>
    <d v="2023-06-01T05:06:49"/>
    <n v="1"/>
    <n v="1312"/>
    <s v="Investment Upon Wall Exist Available Energy Scientist."/>
    <s v="Richard Howard"/>
    <x v="4"/>
    <x v="4"/>
    <x v="0"/>
    <n v="2.0166666667792015"/>
  </r>
  <r>
    <n v="1313"/>
    <s v="Randy Walker"/>
    <s v="samanthazimmerman@example.com"/>
    <n v="33"/>
    <s v="Female"/>
    <s v="Dyson Vacuum Cleaner"/>
    <d v="2020-12-25T00:00:00"/>
    <x v="2"/>
    <s v="Product compatibility"/>
    <s v="I'm having an issue with the {product_purchased}. Please assist. I've tried different settings and configurations on my {product_purchased}, but the issue persists."/>
    <x v="0"/>
    <m/>
    <s v="Critical"/>
    <s v="Email"/>
    <x v="874"/>
    <m/>
    <m/>
    <n v="1313"/>
    <s v=""/>
    <s v="Randy Walker"/>
    <x v="10"/>
    <x v="10"/>
    <x v="1"/>
    <s v=""/>
  </r>
  <r>
    <n v="1314"/>
    <s v="Mark Harrison"/>
    <s v="susanwilkinson@example.org"/>
    <n v="28"/>
    <s v="Female"/>
    <s v="Roomba Robot Vacuum"/>
    <d v="2021-10-16T00:00:00"/>
    <x v="2"/>
    <s v="Software bug"/>
    <s v="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
    <x v="1"/>
    <s v="Should close well ok like task."/>
    <s v="Critical"/>
    <s v="Social media"/>
    <x v="875"/>
    <d v="2023-06-01T02:36:50"/>
    <n v="3"/>
    <n v="1314"/>
    <s v="Should Close Well Ok Like Task."/>
    <s v="Mark Harrison"/>
    <x v="7"/>
    <x v="7"/>
    <x v="0"/>
    <n v="-17.816666666592937"/>
  </r>
  <r>
    <n v="1315"/>
    <s v="Anthony Moreno"/>
    <s v="edwardsmelissa@example.com"/>
    <n v="50"/>
    <s v="Male"/>
    <s v="Autodesk AutoCAD"/>
    <d v="2020-05-17T00:00:00"/>
    <x v="2"/>
    <s v="Peripheral compatibility"/>
    <s v="I'm having an issue with the {product_purchased}. Please assist. &lt;3_x000a__x000a_[12:17:16]EMOTE: *no key*/(monkey (834)) : &lt;b&gt;The monkey (834)&lt;/b I've recently updated the firmware of my {product_purchased}, and the issue started happening afterward. Could it be related to the update?"/>
    <x v="2"/>
    <m/>
    <s v="High"/>
    <s v="Chat"/>
    <x v="5"/>
    <m/>
    <m/>
    <n v="1315"/>
    <s v=""/>
    <s v="Anthony Moreno"/>
    <x v="1"/>
    <x v="1"/>
    <x v="1"/>
    <s v=""/>
  </r>
  <r>
    <n v="1316"/>
    <s v="Brittany Miller"/>
    <s v="douglasjohnson@example.org"/>
    <n v="67"/>
    <s v="Male"/>
    <s v="LG Smart TV"/>
    <d v="2021-04-07T00:00:00"/>
    <x v="4"/>
    <s v="Network problem"/>
    <s v="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
    <x v="1"/>
    <s v="Himself great me director court."/>
    <s v="High"/>
    <s v="Phone"/>
    <x v="876"/>
    <d v="2023-06-01T05:27:53"/>
    <n v="5"/>
    <n v="1316"/>
    <s v="Himself Great Me Director Court."/>
    <s v="Brittany Miller"/>
    <x v="11"/>
    <x v="11"/>
    <x v="0"/>
    <n v="-15.533333333325572"/>
  </r>
  <r>
    <n v="1317"/>
    <s v="Jeffery Brown"/>
    <s v="gvance@example.org"/>
    <n v="40"/>
    <s v="Female"/>
    <s v="Canon DSLR Camera"/>
    <d v="2020-12-30T00:00:00"/>
    <x v="4"/>
    <s v="Data loss"/>
    <s v="I'm having an issue with the {product_purchased}. Please assist._x000a__x000a_I'm having an issue with the{product_purchased}. Please assist. I'm having an issue with the {product_purchased}. I've noticed a peculiar error message popping up on my {product_purchased} screen. It says '{error_message}'. What does it mean?"/>
    <x v="1"/>
    <s v="Want role trade surface late me argue guess."/>
    <s v="Medium"/>
    <s v="Chat"/>
    <x v="877"/>
    <d v="2023-05-31T22:49:55"/>
    <n v="1"/>
    <n v="1317"/>
    <s v="Want Role Trade Surface Late Me Argue Guess."/>
    <s v="Jeffery Brown"/>
    <x v="10"/>
    <x v="10"/>
    <x v="1"/>
    <n v="-3.5999999998603016"/>
  </r>
  <r>
    <n v="1318"/>
    <s v="Thomas Martin"/>
    <s v="bcuevas@example.org"/>
    <n v="55"/>
    <s v="Female"/>
    <s v="Dell XPS"/>
    <d v="2020-01-24T00:00:00"/>
    <x v="2"/>
    <s v="Network problem"/>
    <s v="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
    <x v="0"/>
    <m/>
    <s v="Low"/>
    <s v="Social media"/>
    <x v="878"/>
    <m/>
    <m/>
    <n v="1318"/>
    <s v=""/>
    <s v="Thomas Martin"/>
    <x v="6"/>
    <x v="6"/>
    <x v="1"/>
    <s v=""/>
  </r>
  <r>
    <n v="1319"/>
    <s v="Michelle Ward"/>
    <s v="ericvaughan@example.org"/>
    <n v="20"/>
    <s v="Male"/>
    <s v="Philips Hue Lights"/>
    <d v="2020-08-01T00:00:00"/>
    <x v="2"/>
    <s v="Account access"/>
    <s v="I'm having an issue with the {product_purchased}. Please assist._x000a__x000a_As a simple user interface for my current app they should see something like:_x000a__x000a_{ @name &quot;Product&quot;, data-product_id: 1005 I rely heavily on my {product_purchased} for my daily tasks, and this issue is hindering my productivity."/>
    <x v="2"/>
    <m/>
    <s v="Critical"/>
    <s v="Email"/>
    <x v="5"/>
    <m/>
    <m/>
    <n v="1319"/>
    <s v=""/>
    <s v="Michelle Ward"/>
    <x v="5"/>
    <x v="5"/>
    <x v="1"/>
    <s v=""/>
  </r>
  <r>
    <n v="1320"/>
    <s v="Kyle Horton"/>
    <s v="gthomas@example.org"/>
    <n v="34"/>
    <s v="Female"/>
    <s v="Nintendo Switch"/>
    <d v="2021-06-30T00:00:00"/>
    <x v="0"/>
    <s v="Network problem"/>
    <s v="I'm having an issue with the {product_purchased}. Please assist._x000a__x000a_The product description says it &quot;is the largest and most versatile fragrance from a global and respected brand.&quot; But you probably already know that a scent that has so This problem started occurring after the recent software update. I haven't made any other changes to the device."/>
    <x v="1"/>
    <s v="News trade institution."/>
    <s v="Low"/>
    <s v="Chat"/>
    <x v="879"/>
    <d v="2023-06-01T06:15:00"/>
    <n v="1"/>
    <n v="1320"/>
    <s v="News Trade Institution."/>
    <s v="Kyle Horton"/>
    <x v="8"/>
    <x v="8"/>
    <x v="0"/>
    <n v="-7.8166666666511446"/>
  </r>
  <r>
    <n v="1321"/>
    <s v="Andrew Duke"/>
    <s v="vanessamichael@example.net"/>
    <n v="36"/>
    <s v="Male"/>
    <s v="Nikon D"/>
    <d v="2020-12-04T00:00:00"/>
    <x v="2"/>
    <s v="Software bug"/>
    <s v="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
    <x v="2"/>
    <m/>
    <s v="High"/>
    <s v="Email"/>
    <x v="5"/>
    <m/>
    <m/>
    <n v="1321"/>
    <s v=""/>
    <s v="Andrew Duke"/>
    <x v="10"/>
    <x v="10"/>
    <x v="1"/>
    <s v=""/>
  </r>
  <r>
    <n v="1322"/>
    <s v="Charlotte Ford"/>
    <s v="panderson@example.org"/>
    <n v="42"/>
    <s v="Other"/>
    <s v="Microsoft Surface"/>
    <d v="2020-04-01T00:00:00"/>
    <x v="4"/>
    <s v="Display issue"/>
    <s v="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
    <x v="0"/>
    <m/>
    <s v="Critical"/>
    <s v="Chat"/>
    <x v="880"/>
    <m/>
    <m/>
    <n v="1322"/>
    <s v=""/>
    <s v="Charlotte Ford"/>
    <x v="11"/>
    <x v="11"/>
    <x v="1"/>
    <s v=""/>
  </r>
  <r>
    <n v="1323"/>
    <s v="Robert Singh"/>
    <s v="donald54@example.com"/>
    <n v="35"/>
    <s v="Male"/>
    <s v="Dell XPS"/>
    <d v="2021-08-01T00:00:00"/>
    <x v="1"/>
    <s v="Software bug"/>
    <s v="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
    <x v="2"/>
    <m/>
    <s v="Low"/>
    <s v="Social media"/>
    <x v="5"/>
    <m/>
    <m/>
    <n v="1323"/>
    <s v=""/>
    <s v="Robert Singh"/>
    <x v="5"/>
    <x v="5"/>
    <x v="0"/>
    <s v=""/>
  </r>
  <r>
    <n v="1324"/>
    <s v="Nicole Mitchell"/>
    <s v="rachel27@example.com"/>
    <n v="52"/>
    <s v="Male"/>
    <s v="Nintendo Switch"/>
    <d v="2020-11-14T00:00:00"/>
    <x v="0"/>
    <s v="Hardware issue"/>
    <s v="I'm having an issue with the {product_purchased}. Please assist._x000a__x000a_What happened if I want my product to make a profit_x000a__x000a_You can use the above instructions and/or submit a refund request to the correct manufacturer for I'm experiencing this issue on multiple devices of the same model, so it seems to be a widespread problem."/>
    <x v="0"/>
    <m/>
    <s v="High"/>
    <s v="Social media"/>
    <x v="881"/>
    <m/>
    <m/>
    <n v="1324"/>
    <s v=""/>
    <s v="Nicole Mitchell"/>
    <x v="3"/>
    <x v="3"/>
    <x v="1"/>
    <s v=""/>
  </r>
  <r>
    <n v="1325"/>
    <s v="Kimberly Kelly"/>
    <s v="mitchellnathaniel@example.net"/>
    <n v="55"/>
    <s v="Female"/>
    <s v="Nikon D"/>
    <d v="2020-05-19T00:00:00"/>
    <x v="2"/>
    <s v="Payment issue"/>
    <s v="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
    <x v="0"/>
    <m/>
    <s v="Critical"/>
    <s v="Email"/>
    <x v="882"/>
    <m/>
    <m/>
    <n v="1325"/>
    <s v=""/>
    <s v="Kimberly Kelly"/>
    <x v="1"/>
    <x v="1"/>
    <x v="1"/>
    <s v=""/>
  </r>
  <r>
    <n v="1326"/>
    <s v="Joshua Young"/>
    <s v="clewis@example.com"/>
    <n v="35"/>
    <s v="Female"/>
    <s v="GoPro Action Camera"/>
    <d v="2020-05-19T00:00:00"/>
    <x v="4"/>
    <s v="Hardware issue"/>
    <s v="I'm unable to access my {product_purchased} account. It keeps displaying an 'Invalid Credentials' error, even though I'm using the correct login information. How can I regain access to my account?_x000a__x000a_How can I'm unable to find the option to perform the desired action in the {product_purchased}. Could you please guide me through the steps?"/>
    <x v="2"/>
    <m/>
    <s v="High"/>
    <s v="Social media"/>
    <x v="5"/>
    <m/>
    <m/>
    <n v="1326"/>
    <s v=""/>
    <s v="Joshua Young"/>
    <x v="1"/>
    <x v="1"/>
    <x v="1"/>
    <s v=""/>
  </r>
  <r>
    <n v="1327"/>
    <s v="Danny Gray"/>
    <s v="uanderson@example.com"/>
    <n v="67"/>
    <s v="Other"/>
    <s v="MacBook Pro"/>
    <d v="2021-04-11T00:00:00"/>
    <x v="1"/>
    <s v="Hardware issue"/>
    <s v="I'm having an issue with the {product_purchased}. Please assist. {{product_ref}}_x000a__x000a_Please help support the mission of New Advent and get the full contents of this website as an instant download. Includes the Catholic Encyclopedia, I've tried troubleshooting steps mentioned in the user manual, but the issue persists."/>
    <x v="2"/>
    <m/>
    <s v="Critical"/>
    <s v="Social media"/>
    <x v="5"/>
    <m/>
    <m/>
    <n v="1327"/>
    <s v=""/>
    <s v="Danny Gray"/>
    <x v="11"/>
    <x v="11"/>
    <x v="0"/>
    <s v=""/>
  </r>
  <r>
    <n v="1328"/>
    <s v="Kathryn Hayes"/>
    <s v="jasminewarren@example.org"/>
    <n v="68"/>
    <s v="Other"/>
    <s v="Samsung Galaxy"/>
    <d v="2021-03-05T00:00:00"/>
    <x v="4"/>
    <s v="Battery life"/>
    <s v="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
    <x v="0"/>
    <m/>
    <s v="High"/>
    <s v="Chat"/>
    <x v="883"/>
    <m/>
    <m/>
    <n v="1328"/>
    <s v=""/>
    <s v="Kathryn Hayes"/>
    <x v="0"/>
    <x v="0"/>
    <x v="0"/>
    <s v=""/>
  </r>
  <r>
    <n v="1329"/>
    <s v="Bill Gilmore"/>
    <s v="tracy71@example.com"/>
    <n v="55"/>
    <s v="Other"/>
    <s v="Canon DSLR Camera"/>
    <d v="2020-04-16T00:00:00"/>
    <x v="0"/>
    <s v="Battery life"/>
    <s v="I'm having an issue with the {product_purchased}. Please assist. {purchases} can have multiple payments. Please help me with the details. This will solve the problem. {product_purchased} has an in I've already contacted customer support multiple times, but the issue remains unresolved."/>
    <x v="1"/>
    <s v="Check western herself."/>
    <s v="Medium"/>
    <s v="Chat"/>
    <x v="884"/>
    <d v="2023-06-01T16:58:12"/>
    <n v="2"/>
    <n v="1329"/>
    <s v="Check Western Herself."/>
    <s v="Bill Gilmore"/>
    <x v="11"/>
    <x v="11"/>
    <x v="1"/>
    <n v="-1.8999999999068677"/>
  </r>
  <r>
    <n v="1330"/>
    <s v="Ryan Lambert"/>
    <s v="jessica01@example.com"/>
    <n v="38"/>
    <s v="Female"/>
    <s v="Microsoft Xbox Controller"/>
    <d v="2020-06-24T00:00:00"/>
    <x v="3"/>
    <s v="Battery life"/>
    <s v="I'm having an issue with the {product_purchased}. Please assist._x000a__x000a_To continue on with the process, please enter the following link: Contact Info -&gt; Purchase. I'd love to hear from you:_x000a__x000a_Contact info@ I've checked the device settings and made sure that everything is configured correctly."/>
    <x v="1"/>
    <s v="Appear summer could produce technology million."/>
    <s v="Medium"/>
    <s v="Phone"/>
    <x v="885"/>
    <d v="2023-06-01T08:23:14"/>
    <n v="3"/>
    <n v="1330"/>
    <s v="Appear Summer Could Produce Technology Million."/>
    <s v="Ryan Lambert"/>
    <x v="8"/>
    <x v="8"/>
    <x v="1"/>
    <n v="-0.8333333334303461"/>
  </r>
  <r>
    <n v="1331"/>
    <s v="Joshua Swanson"/>
    <s v="lisa92@example.net"/>
    <n v="68"/>
    <s v="Male"/>
    <s v="Autodesk AutoCAD"/>
    <d v="2021-06-08T00:00:00"/>
    <x v="0"/>
    <s v="Installation support"/>
    <s v="I've forgotten my password for my {product_purchased} account, and the password reset option is not working. How can I recover my account?_x000a__x000a_You must have signed into your account or be able to get it back online. I've performed a factory reset on my {product_purchased}, hoping it would resolve the problem, but it didn't help."/>
    <x v="2"/>
    <m/>
    <s v="High"/>
    <s v="Email"/>
    <x v="5"/>
    <m/>
    <m/>
    <n v="1331"/>
    <s v=""/>
    <s v="Joshua Swanson"/>
    <x v="8"/>
    <x v="8"/>
    <x v="0"/>
    <s v=""/>
  </r>
  <r>
    <n v="1332"/>
    <s v="Jennifer Phillips"/>
    <s v="ssmith@example.com"/>
    <n v="38"/>
    <s v="Male"/>
    <s v="Autodesk AutoCAD"/>
    <d v="2020-01-01T00:00:00"/>
    <x v="0"/>
    <s v="Network problem"/>
    <s v="I'm having an issue with the {product_purchased}. Please assist. Please have the package removed (remove it from the cart) and then add the 'name' data from the cart's entry. I'm getting the error &quot;error I've performed a factory reset on my {product_purchased}, hoping it would resolve the problem, but it didn't help."/>
    <x v="1"/>
    <s v="Hand from network artist unit money during."/>
    <s v="Low"/>
    <s v="Phone"/>
    <x v="886"/>
    <d v="2023-06-01T06:07:17"/>
    <n v="3"/>
    <n v="1332"/>
    <s v="Hand From Network Artist Unit Money During."/>
    <s v="Jennifer Phillips"/>
    <x v="6"/>
    <x v="6"/>
    <x v="1"/>
    <n v="-5.3833333332440816"/>
  </r>
  <r>
    <n v="1333"/>
    <s v="Nicholas Smith"/>
    <s v="mathewfisher@example.com"/>
    <n v="69"/>
    <s v="Female"/>
    <s v="Sony PlayStation"/>
    <d v="2021-02-05T00:00:00"/>
    <x v="3"/>
    <s v="Battery life"/>
    <s v="I'm having trouble connecting my {product_purchased} to my home Wi-Fi network. It doesn't detect any networks, although other devices are connecting fine. What can be done to resolve this issue?_x000a__x000a_To turn off the This problem started occurring after the recent software update. I haven't made any other changes to the device."/>
    <x v="1"/>
    <s v="Work develop dog market amount."/>
    <s v="Low"/>
    <s v="Phone"/>
    <x v="887"/>
    <d v="2023-06-01T18:37:17"/>
    <n v="5"/>
    <n v="1333"/>
    <s v="Work Develop Dog Market Amount."/>
    <s v="Nicholas Smith"/>
    <x v="4"/>
    <x v="4"/>
    <x v="0"/>
    <n v="17.066666666592937"/>
  </r>
  <r>
    <n v="1334"/>
    <s v="Curtis Pearson"/>
    <s v="lopezbarbara@example.net"/>
    <n v="70"/>
    <s v="Male"/>
    <s v="Garmin Forerunner"/>
    <d v="2020-09-03T00:00:00"/>
    <x v="1"/>
    <s v="Cancellation request"/>
    <s v="I've encountered a data loss issue with my {product_purchased}. All the files and documents seem to have disappeared. Can you guide me on how to retrieve them?_x000a__x000a_Thank you! A lot of people have requested to run this I've noticed a peculiar error message popping up on my {product_purchased} screen. It says '{error_message}'. What does it mean?"/>
    <x v="1"/>
    <s v="Same determine thing page represent that system."/>
    <s v="High"/>
    <s v="Chat"/>
    <x v="888"/>
    <d v="2023-05-31T22:39:18"/>
    <n v="5"/>
    <n v="1334"/>
    <s v="Same Determine Thing Page Represent That System."/>
    <s v="Curtis Pearson"/>
    <x v="9"/>
    <x v="9"/>
    <x v="1"/>
    <n v="-10.21666666661622"/>
  </r>
  <r>
    <n v="1335"/>
    <s v="Christopher Dougherty"/>
    <s v="kathleen35@example.com"/>
    <n v="35"/>
    <s v="Other"/>
    <s v="Nintendo Switch"/>
    <d v="2021-02-28T00:00:00"/>
    <x v="0"/>
    <s v="Cancellation request"/>
    <s v="I'm having an issue with the {product_purchased}. Please assist._x000a__x000a_To find out how much you can save with the {product_purchased} click this link._x000a__x000a_For more information on how to save with I've tried different settings and configurations on my {product_purchased}, but the issue persists."/>
    <x v="2"/>
    <m/>
    <s v="High"/>
    <s v="Email"/>
    <x v="5"/>
    <m/>
    <m/>
    <n v="1335"/>
    <s v=""/>
    <s v="Christopher Dougherty"/>
    <x v="4"/>
    <x v="4"/>
    <x v="0"/>
    <s v=""/>
  </r>
  <r>
    <n v="1336"/>
    <s v="Sarah Buchanan"/>
    <s v="turneranthony@example.com"/>
    <n v="31"/>
    <s v="Male"/>
    <s v="iPhone"/>
    <d v="2020-02-14T00:00:00"/>
    <x v="1"/>
    <s v="Refund request"/>
    <s v="I'm having an issue with the {product_purchased}. Please assist._x000a__x000a__x000a_I just received my order last week. I have already paid that $20 but no other info was in the package. I was given a picture of my I've recently updated the firmware of my {product_purchased}, and the issue started happening afterward. Could it be related to the update?"/>
    <x v="1"/>
    <s v="Behavior the message brother."/>
    <s v="Low"/>
    <s v="Email"/>
    <x v="889"/>
    <d v="2023-06-01T00:32:21"/>
    <n v="5"/>
    <n v="1336"/>
    <s v="Behavior The Message Brother."/>
    <s v="Sarah Buchanan"/>
    <x v="4"/>
    <x v="4"/>
    <x v="1"/>
    <n v="-1.2500000000582077"/>
  </r>
  <r>
    <n v="1337"/>
    <s v="Jason Simon"/>
    <s v="caleb76@example.org"/>
    <n v="33"/>
    <s v="Female"/>
    <s v="Garmin Forerunner"/>
    <d v="2021-03-12T00:00:00"/>
    <x v="1"/>
    <s v="Payment issue"/>
    <s v="I'm having an issue with the {product_purchased}. Please assist. Sorry._x000a__x000a_Click to expand... I'm unable to find the option to perform the desired action in the {product_purchased}. Could you please guide me through the steps?"/>
    <x v="1"/>
    <s v="Kind important open."/>
    <s v="Critical"/>
    <s v="Phone"/>
    <x v="890"/>
    <d v="2023-06-01T00:23:22"/>
    <n v="5"/>
    <n v="1337"/>
    <s v="Kind Important Open."/>
    <s v="Jason Simon"/>
    <x v="0"/>
    <x v="0"/>
    <x v="0"/>
    <n v="-5.2999999999883585"/>
  </r>
  <r>
    <n v="1338"/>
    <s v="Elizabeth Pena"/>
    <s v="robertdouglas@example.com"/>
    <n v="32"/>
    <s v="Other"/>
    <s v="Philips Hue Lights"/>
    <d v="2021-09-12T00:00:00"/>
    <x v="0"/>
    <s v="Battery life"/>
    <s v="I'm having an issue with the {product_purchased}. Please assist._x000a__x000a_2.4.5 (9-12-2016) Corrected a minor bug in the &quot;I'm having an issue with the 'My Phone' I've tried clearing the cache and data for the {product_purchased} app, but the issue persists."/>
    <x v="2"/>
    <m/>
    <s v="Critical"/>
    <s v="Phone"/>
    <x v="5"/>
    <m/>
    <m/>
    <n v="1338"/>
    <s v=""/>
    <s v="Elizabeth Pena"/>
    <x v="9"/>
    <x v="9"/>
    <x v="0"/>
    <s v=""/>
  </r>
  <r>
    <n v="1339"/>
    <s v="David Scott"/>
    <s v="coffeyscott@example.org"/>
    <n v="40"/>
    <s v="Female"/>
    <s v="Nest Thermostat"/>
    <d v="2020-08-02T00:00:00"/>
    <x v="3"/>
    <s v="Software bug"/>
    <s v="There seems to be a glitch in the {product_purchased} software. It freezes frequently, making it difficult to use. Can you please provide a solution?_x000a__x000a_No, it's not a problem that you can fix. Please give I'm not sure if this issue is specific to my device or if others have reported similar problems."/>
    <x v="0"/>
    <m/>
    <s v="Low"/>
    <s v="Phone"/>
    <x v="891"/>
    <m/>
    <m/>
    <n v="1339"/>
    <s v=""/>
    <s v="David Scott"/>
    <x v="5"/>
    <x v="5"/>
    <x v="1"/>
    <s v=""/>
  </r>
  <r>
    <n v="1340"/>
    <s v="Dennis Bates"/>
    <s v="thomas05@example.com"/>
    <n v="45"/>
    <s v="Female"/>
    <s v="Microsoft Office"/>
    <d v="2020-08-29T00:00:00"/>
    <x v="4"/>
    <s v="Data loss"/>
    <s v="I'm having an issue with the {product_purchased}. Please assist._x000a__x000a_Proud Member - scratched out $20_x000a__x000a_Premium Member - scratched out $10_x000a__x000a_Premium Member - scratched out $5_x000a__x000a_Premium Member - This problem started occurring after the recent software update. I haven't made any other changes to the device."/>
    <x v="1"/>
    <s v="Law dinner what admit white dream thousand."/>
    <s v="Critical"/>
    <s v="Email"/>
    <x v="892"/>
    <d v="2023-05-31T22:29:26"/>
    <n v="5"/>
    <n v="1340"/>
    <s v="Law Dinner What Admit White Dream Thousand."/>
    <s v="Dennis Bates"/>
    <x v="5"/>
    <x v="5"/>
    <x v="1"/>
    <n v="-4.783333333209157"/>
  </r>
  <r>
    <n v="1341"/>
    <s v="Jesus Ramos"/>
    <s v="erinburns@example.org"/>
    <n v="52"/>
    <s v="Male"/>
    <s v="Bose QuietComfort"/>
    <d v="2020-01-17T00:00:00"/>
    <x v="0"/>
    <s v="Product setup"/>
    <s v="I've forgotten my password for my {product_purchased} account, and the password reset option is not working. How can I recover my account?_x000a__x000a_You might have noticed that some products from your mobile device may not make it to I've tried using different cables, adapters, or peripherals with my {product_purchased}, but the issue persists."/>
    <x v="0"/>
    <m/>
    <s v="Medium"/>
    <s v="Phone"/>
    <x v="893"/>
    <m/>
    <m/>
    <n v="1341"/>
    <s v=""/>
    <s v="Jesus Ramos"/>
    <x v="6"/>
    <x v="6"/>
    <x v="1"/>
    <s v=""/>
  </r>
  <r>
    <n v="1342"/>
    <s v="Heather Goodman"/>
    <s v="melissabennett@example.net"/>
    <n v="20"/>
    <s v="Male"/>
    <s v="GoPro Action Camera"/>
    <d v="2021-09-09T00:00:00"/>
    <x v="3"/>
    <s v="Network problem"/>
    <s v="I'm having an issue with the {product_purchased}. Please assist. I'm not going anywhere! (Please). &quot; &gt; &quot; I can't help but think about the number one thing it will take to reach a successful product acquisition. I rely heavily on my {product_purchased} for my daily tasks, and this issue is hindering my productivity."/>
    <x v="1"/>
    <s v="Miss ability mother him benefit he note gas."/>
    <s v="Low"/>
    <s v="Social media"/>
    <x v="894"/>
    <d v="2023-06-01T10:02:30"/>
    <n v="2"/>
    <n v="1342"/>
    <s v="Miss Ability Mother Him Benefit He Note Gas."/>
    <s v="Heather Goodman"/>
    <x v="9"/>
    <x v="9"/>
    <x v="0"/>
    <n v="9.1333333334187046"/>
  </r>
  <r>
    <n v="1343"/>
    <s v="Sheena Guzman"/>
    <s v="reginastone@example.com"/>
    <n v="47"/>
    <s v="Female"/>
    <s v="Fitbit Charge"/>
    <d v="2020-12-14T00:00:00"/>
    <x v="2"/>
    <s v="Installation support"/>
    <s v="I'm having an issue with the {product_purchased}. Please assist._x000a__x000a_Product ID: 1680_x000a__x000a_Process: eos_x000a__x000a_Total price: $1245.95_x000a__x000a_A new way for users to pay via I'm using the original charger that came with my {product_purchased}, but it's not charging properly."/>
    <x v="0"/>
    <m/>
    <s v="Critical"/>
    <s v="Email"/>
    <x v="895"/>
    <m/>
    <m/>
    <n v="1343"/>
    <s v=""/>
    <s v="Sheena Guzman"/>
    <x v="10"/>
    <x v="10"/>
    <x v="1"/>
    <s v=""/>
  </r>
  <r>
    <n v="1344"/>
    <s v="Heather Taylor"/>
    <s v="nperez@example.net"/>
    <n v="51"/>
    <s v="Female"/>
    <s v="Samsung Galaxy"/>
    <d v="2020-10-21T00:00:00"/>
    <x v="1"/>
    <s v="Network problem"/>
    <s v="I'm having an issue with the {product_purchased}. Please assist._x000a__x000a__x000a_Sorry, no images that I tried._x000a__x000a__x000a_If its a small item from the same seller as the original, I'm sorry_x000a__x000a_$29. I've already contacted customer support multiple times, but the issue remains unresolved."/>
    <x v="1"/>
    <s v="Receive fill building drop."/>
    <s v="Critical"/>
    <s v="Chat"/>
    <x v="896"/>
    <d v="2023-06-01T05:32:33"/>
    <n v="2"/>
    <n v="1344"/>
    <s v="Receive Fill Building Drop."/>
    <s v="Heather Taylor"/>
    <x v="7"/>
    <x v="7"/>
    <x v="1"/>
    <n v="-8.5000000001164153"/>
  </r>
  <r>
    <n v="1345"/>
    <s v="Lisa Smith"/>
    <s v="collinscarrie@example.org"/>
    <n v="44"/>
    <s v="Other"/>
    <s v="Samsung Galaxy"/>
    <d v="2020-04-08T00:00:00"/>
    <x v="4"/>
    <s v="Account access"/>
    <s v="I've accidentally deleted important data from my {product_purchased}. Is there any way to recover the deleted files? I need them urgently. Is there a way to recover information from the product purchased?_x000a__x000a_Thank you for your interest in This problem started occurring after the recent software update. I haven't made any other changes to the device."/>
    <x v="0"/>
    <m/>
    <s v="Low"/>
    <s v="Chat"/>
    <x v="897"/>
    <m/>
    <m/>
    <n v="1345"/>
    <s v=""/>
    <s v="Lisa Smith"/>
    <x v="11"/>
    <x v="11"/>
    <x v="1"/>
    <s v=""/>
  </r>
  <r>
    <n v="1346"/>
    <s v="Savannah Ayala"/>
    <s v="thomas38@example.com"/>
    <n v="19"/>
    <s v="Other"/>
    <s v="Nintendo Switch"/>
    <d v="2021-12-16T00:00:00"/>
    <x v="3"/>
    <s v="Network problem"/>
    <s v="I'm having an issue with the {product_purchased}. Please assist._x000a__x000a_My problem here is with the {product_id}. You've been asked to use what's called a unique ID, and have provided no other unique ID I'm concerned about the security of my {product_purchased} and would like to ensure that my data is safe."/>
    <x v="0"/>
    <m/>
    <s v="High"/>
    <s v="Phone"/>
    <x v="898"/>
    <m/>
    <m/>
    <n v="1346"/>
    <s v=""/>
    <s v="Savannah Ayala"/>
    <x v="10"/>
    <x v="10"/>
    <x v="0"/>
    <s v=""/>
  </r>
  <r>
    <n v="1347"/>
    <s v="Heather Walters"/>
    <s v="hillmichael@example.com"/>
    <n v="64"/>
    <s v="Female"/>
    <s v="Canon EOS"/>
    <d v="2020-04-30T00:00:00"/>
    <x v="4"/>
    <s v="Product compatibility"/>
    <s v="I'm having an issue with the {product_purchased}. Please assist._x000a__x000a_When choosing a price, we take all information we have about a request in hand and add it to our webapp based on it. If you have a I need assistance as soon as possible because it's affecting my work and productivity."/>
    <x v="1"/>
    <s v="Watch watch big particularly."/>
    <s v="High"/>
    <s v="Chat"/>
    <x v="899"/>
    <d v="2023-06-01T02:38:38"/>
    <n v="4"/>
    <n v="1347"/>
    <s v="Watch Watch Big Particularly."/>
    <s v="Heather Walters"/>
    <x v="11"/>
    <x v="11"/>
    <x v="1"/>
    <n v="-5.1000000000349246"/>
  </r>
  <r>
    <n v="1348"/>
    <s v="Kelly Mckenzie"/>
    <s v="kathleenbrock@example.net"/>
    <n v="32"/>
    <s v="Other"/>
    <s v="Microsoft Surface"/>
    <d v="2021-07-30T00:00:00"/>
    <x v="4"/>
    <s v="Payment issue"/>
    <s v="I'm having an issue with the {product_purchased}. Please assist._x000a__x000a_[27/12/2014, 5:23:33 PM] Remy: We have a case of the bot being a copycat of the original. This problem started occurring after the recent software update. I haven't made any other changes to the device."/>
    <x v="0"/>
    <m/>
    <s v="Critical"/>
    <s v="Email"/>
    <x v="900"/>
    <m/>
    <m/>
    <n v="1348"/>
    <s v=""/>
    <s v="Kelly Mckenzie"/>
    <x v="2"/>
    <x v="2"/>
    <x v="0"/>
    <s v=""/>
  </r>
  <r>
    <n v="1349"/>
    <s v="Caitlin Lawrence"/>
    <s v="ubailey@example.com"/>
    <n v="51"/>
    <s v="Male"/>
    <s v="Sony PlayStation"/>
    <d v="2021-11-18T00:00:00"/>
    <x v="1"/>
    <s v="Installation support"/>
    <s v="I'm having an issue with the {product_purchased}. Please assist. Please contact me immediately for a replacement._x000a__x000a_A few notes on the website:_x000a__x000a_â€¢I cannot find an explanation for my refund policy, so my only I've noticed a sudden decrease in battery life on my {product_purchased}. It used to last much longer."/>
    <x v="2"/>
    <m/>
    <s v="Critical"/>
    <s v="Chat"/>
    <x v="5"/>
    <m/>
    <m/>
    <n v="1349"/>
    <s v=""/>
    <s v="Caitlin Lawrence"/>
    <x v="3"/>
    <x v="3"/>
    <x v="0"/>
    <s v=""/>
  </r>
  <r>
    <n v="1350"/>
    <s v="Ricardo Martin"/>
    <s v="anne77@example.com"/>
    <n v="55"/>
    <s v="Female"/>
    <s v="LG Washing Machine"/>
    <d v="2021-01-30T00:00:00"/>
    <x v="3"/>
    <s v="Account access"/>
    <s v="I'm having an issue with the {product_purchased}. Please assist. No other email address is required._x000a__x000a_A confirmation email is required and I'll contact you shortly. I've noticed a sudden decrease in battery life on my {product_purchased}. It used to last much longer."/>
    <x v="2"/>
    <m/>
    <s v="High"/>
    <s v="Phone"/>
    <x v="5"/>
    <m/>
    <m/>
    <n v="1350"/>
    <s v=""/>
    <s v="Ricardo Martin"/>
    <x v="6"/>
    <x v="6"/>
    <x v="0"/>
    <s v=""/>
  </r>
  <r>
    <n v="1351"/>
    <s v="Megan Johnson"/>
    <s v="isnyder@example.com"/>
    <n v="46"/>
    <s v="Female"/>
    <s v="Google Pixel"/>
    <d v="2020-01-11T00:00:00"/>
    <x v="0"/>
    <s v="Product setup"/>
    <s v="I'm having an issue with the {product_purchased}. Please assist._x000a__x000a_5.2.3 * Update for latest 3.6.2, 5.0.1, 5.2.1 and 5.3. I've tried troubleshooting steps mentioned in the user manual, but the issue persists."/>
    <x v="1"/>
    <s v="Develop effort bank task thousand door believe."/>
    <s v="High"/>
    <s v="Social media"/>
    <x v="901"/>
    <d v="2023-06-01T07:51:44"/>
    <n v="1"/>
    <n v="1351"/>
    <s v="Develop Effort Bank Task Thousand Door Believe."/>
    <s v="Megan Johnson"/>
    <x v="6"/>
    <x v="6"/>
    <x v="1"/>
    <n v="-10.766666666662786"/>
  </r>
  <r>
    <n v="1352"/>
    <s v="Nancy Cooke"/>
    <s v="walterowen@example.org"/>
    <n v="18"/>
    <s v="Male"/>
    <s v="LG Smart TV"/>
    <d v="2021-02-17T00:00:00"/>
    <x v="4"/>
    <s v="Cancellation request"/>
    <s v="I'm having trouble connecting my {product_purchased} to my home Wi-Fi network. It doesn't detect any networks, although other devices are connecting fine. What can be done to resolve this issue?_x000a__x000a__x000a_The solution is to I need assistance as soon as possible because it's affecting my work and productivity."/>
    <x v="1"/>
    <s v="Something mouth sit expect lose."/>
    <s v="Critical"/>
    <s v="Social media"/>
    <x v="902"/>
    <d v="2023-06-01T04:03:45"/>
    <n v="4"/>
    <n v="1352"/>
    <s v="Something Mouth Sit Expect Lose."/>
    <s v="Nancy Cooke"/>
    <x v="4"/>
    <x v="4"/>
    <x v="0"/>
    <n v="-13.149999999906868"/>
  </r>
  <r>
    <n v="1353"/>
    <s v="Lynn Bentley"/>
    <s v="richard83@example.org"/>
    <n v="38"/>
    <s v="Other"/>
    <s v="Sony PlayStation"/>
    <d v="2020-09-13T00:00:00"/>
    <x v="1"/>
    <s v="Product compatibility"/>
    <s v="I'm having an issue with the {product_purchased}. Please assist._x000a__x000a_If you have any issues please share the results below with your team members! I'm concerned about the security of my {product_purchased} and would like to ensure that my data is safe."/>
    <x v="2"/>
    <m/>
    <s v="Medium"/>
    <s v="Social media"/>
    <x v="5"/>
    <m/>
    <m/>
    <n v="1353"/>
    <s v=""/>
    <s v="Lynn Bentley"/>
    <x v="9"/>
    <x v="9"/>
    <x v="1"/>
    <s v=""/>
  </r>
  <r>
    <n v="1354"/>
    <s v="Gabriel Johnson"/>
    <s v="kwebster@example.com"/>
    <n v="69"/>
    <s v="Male"/>
    <s v="Philips Hue Lights"/>
    <d v="2021-01-19T00:00:00"/>
    <x v="0"/>
    <s v="Payment issue"/>
    <s v="I'm having an issue with the {product_purchased}. Please assist. [1, 2]_x000a__x000a_In a nutshell, we have just gotten a new version of the product, and now at this point we are able to turn on The issue I'm facing is intermittent. Sometimes it works fine, but other times it acts up unexpectedly."/>
    <x v="1"/>
    <s v="Low throughout become soldier."/>
    <s v="Low"/>
    <s v="Phone"/>
    <x v="903"/>
    <d v="2023-06-01T08:31:48"/>
    <n v="5"/>
    <n v="1354"/>
    <s v="Low Throughout Become Soldier."/>
    <s v="Gabriel Johnson"/>
    <x v="6"/>
    <x v="6"/>
    <x v="0"/>
    <n v="-13.699999999953434"/>
  </r>
  <r>
    <n v="1355"/>
    <s v="Cole Morgan"/>
    <s v="victoria85@example.net"/>
    <n v="46"/>
    <s v="Female"/>
    <s v="iPhone"/>
    <d v="2020-02-27T00:00:00"/>
    <x v="1"/>
    <s v="Product compatibility"/>
    <s v="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
    <x v="1"/>
    <s v="Right allow big expect bad college pay expect."/>
    <s v="High"/>
    <s v="Chat"/>
    <x v="904"/>
    <d v="2023-06-01T01:28:48"/>
    <n v="3"/>
    <n v="1355"/>
    <s v="Right Allow Big Expect Bad College Pay Expect."/>
    <s v="Cole Morgan"/>
    <x v="4"/>
    <x v="4"/>
    <x v="1"/>
    <n v="2.5500000001047738"/>
  </r>
  <r>
    <n v="1356"/>
    <s v="Brenda Hansen"/>
    <s v="abaldwin@example.net"/>
    <n v="58"/>
    <s v="Other"/>
    <s v="Microsoft Office"/>
    <d v="2021-07-10T00:00:00"/>
    <x v="4"/>
    <s v="Peripheral compatibility"/>
    <s v="I've recently set up my {product_purchased}, but it fails to connect to any available networks. What steps should I take to troubleshoot this issue?_x000a__x000a_The same goes for creating a new account for both the new account I've noticed a peculiar error message popping up on my {product_purchased} screen. It says '{error_message}'. What does it mean?"/>
    <x v="1"/>
    <s v="Wind hair very nearly floor gun."/>
    <s v="High"/>
    <s v="Phone"/>
    <x v="905"/>
    <d v="2023-06-01T20:05:49"/>
    <n v="1"/>
    <n v="1356"/>
    <s v="Wind Hair Very Nearly Floor Gun."/>
    <s v="Brenda Hansen"/>
    <x v="2"/>
    <x v="2"/>
    <x v="0"/>
    <n v="7.0166666666627862"/>
  </r>
  <r>
    <n v="1357"/>
    <s v="Colleen Patel"/>
    <s v="smithamanda@example.net"/>
    <n v="45"/>
    <s v="Male"/>
    <s v="Roomba Robot Vacuum"/>
    <d v="2020-06-27T00:00:00"/>
    <x v="0"/>
    <s v="Delivery problem"/>
    <s v="I'm having an issue with the {product_purchased}. Please assist. I will gladly reimburse you at no charge... The issue I'm facing is intermittent. Sometimes it works fine, but other times it acts up unexpectedly."/>
    <x v="1"/>
    <s v="Cell company prevent report."/>
    <s v="Low"/>
    <s v="Chat"/>
    <x v="906"/>
    <d v="2023-06-01T22:12:50"/>
    <n v="2"/>
    <n v="1357"/>
    <s v="Cell Company Prevent Report."/>
    <s v="Colleen Patel"/>
    <x v="8"/>
    <x v="8"/>
    <x v="1"/>
    <n v="15.233333333395422"/>
  </r>
  <r>
    <n v="1358"/>
    <s v="Michael Davidson"/>
    <s v="martintrevor@example.com"/>
    <n v="36"/>
    <s v="Male"/>
    <s v="MacBook Pro"/>
    <d v="2021-09-14T00:00:00"/>
    <x v="1"/>
    <s v="Battery life"/>
    <s v="I'm having an issue with the {product_purchased}. Please assist._x000a__x000a_{product_paid.category} $10.0_x000a__x000a_{product_delivered.category} $10.0_x000a__x000a_{product_total I've noticed that the issue occurs consistently when I use a specific feature or application on my {product_purchased}."/>
    <x v="1"/>
    <s v="Three choose economic follow pretty while fast."/>
    <s v="High"/>
    <s v="Chat"/>
    <x v="907"/>
    <d v="2023-06-01T15:25:52"/>
    <n v="3"/>
    <n v="1358"/>
    <s v="Three Choose Economic Follow Pretty While Fast."/>
    <s v="Michael Davidson"/>
    <x v="9"/>
    <x v="9"/>
    <x v="0"/>
    <n v="15.483333333337214"/>
  </r>
  <r>
    <n v="1359"/>
    <s v="Deborah Nelson"/>
    <s v="richardharris@example.org"/>
    <n v="69"/>
    <s v="Other"/>
    <s v="Microsoft Office"/>
    <d v="2021-10-24T00:00:00"/>
    <x v="1"/>
    <s v="Software bug"/>
    <s v="I'm having an issue with the {product_purchased}. Please assist. Thank you I'm experiencing this issue on multiple devices of the same model, so it seems to be a widespread problem."/>
    <x v="2"/>
    <m/>
    <s v="High"/>
    <s v="Email"/>
    <x v="5"/>
    <m/>
    <m/>
    <n v="1359"/>
    <s v=""/>
    <s v="Deborah Nelson"/>
    <x v="7"/>
    <x v="7"/>
    <x v="0"/>
    <s v=""/>
  </r>
  <r>
    <n v="1360"/>
    <s v="Amanda Stevens"/>
    <s v="bradfuller@example.com"/>
    <n v="43"/>
    <s v="Other"/>
    <s v="Bose SoundLink Speaker"/>
    <d v="2021-10-27T00:00:00"/>
    <x v="0"/>
    <s v="Battery life"/>
    <s v="I'm having an issue with the {product_purchased}. Please assist. This product is for me only, and you are responsible for the outcome of this purchase. I've tried clearing the cache and data for the {product_purchased} app, but the issue persists."/>
    <x v="2"/>
    <m/>
    <s v="Low"/>
    <s v="Chat"/>
    <x v="5"/>
    <m/>
    <m/>
    <n v="1360"/>
    <s v=""/>
    <s v="Amanda Stevens"/>
    <x v="7"/>
    <x v="7"/>
    <x v="0"/>
    <s v=""/>
  </r>
  <r>
    <n v="1361"/>
    <s v="Alexander Moore"/>
    <s v="jonesjames@example.net"/>
    <n v="38"/>
    <s v="Other"/>
    <s v="Philips Hue Lights"/>
    <d v="2020-09-09T00:00:00"/>
    <x v="0"/>
    <s v="Refund request"/>
    <s v="There seems to be a glitch in the {product_purchased} software. It freezes frequently, making it difficult to use. Can you please provide a solution?_x000a__x000a_No, I am not in charge but the hardware is not working correctly I'm experiencing this issue on multiple devices of the same model, so it seems to be a widespread problem."/>
    <x v="2"/>
    <m/>
    <s v="Low"/>
    <s v="Phone"/>
    <x v="5"/>
    <m/>
    <m/>
    <n v="1361"/>
    <s v=""/>
    <s v="Alexander Moore"/>
    <x v="9"/>
    <x v="9"/>
    <x v="1"/>
    <s v=""/>
  </r>
  <r>
    <n v="1362"/>
    <s v="Brittany Martin"/>
    <s v="lauren97@example.net"/>
    <n v="51"/>
    <s v="Male"/>
    <s v="Adobe Photoshop"/>
    <d v="2021-07-07T00:00:00"/>
    <x v="2"/>
    <s v="Product compatibility"/>
    <s v="I'm having an issue with the {product_purchased}. Please assist._x000a__x000a_The Product Number is from a company, but it is always a good idea to give it a descriptive number, as it will identify what you need to do I'm not sure if this issue is specific to my device or if others have reported similar problems."/>
    <x v="1"/>
    <s v="Either sure time Congress science cup."/>
    <s v="Medium"/>
    <s v="Phone"/>
    <x v="908"/>
    <d v="2023-06-01T06:22:56"/>
    <n v="3"/>
    <n v="1362"/>
    <s v="Either Sure Time Congress Science Cup."/>
    <s v="Brittany Martin"/>
    <x v="2"/>
    <x v="2"/>
    <x v="0"/>
    <n v="5.4499999999534339"/>
  </r>
  <r>
    <n v="1363"/>
    <s v="Johnathan Farrell"/>
    <s v="tyronehahn@example.com"/>
    <n v="52"/>
    <s v="Female"/>
    <s v="MacBook Pro"/>
    <d v="2020-09-13T00:00:00"/>
    <x v="0"/>
    <s v="Delivery problem"/>
    <s v="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
    <x v="0"/>
    <m/>
    <s v="Medium"/>
    <s v="Phone"/>
    <x v="909"/>
    <m/>
    <m/>
    <n v="1363"/>
    <s v=""/>
    <s v="Johnathan Farrell"/>
    <x v="9"/>
    <x v="9"/>
    <x v="1"/>
    <s v=""/>
  </r>
  <r>
    <n v="1364"/>
    <s v="Paul Lopez"/>
    <s v="sanforddouglas@example.net"/>
    <n v="46"/>
    <s v="Female"/>
    <s v="Adobe Photoshop"/>
    <d v="2021-08-28T00:00:00"/>
    <x v="1"/>
    <s v="Data loss"/>
    <s v="I'm having an issue with the {product_purchased}. Please assist. I'd like to fix this issue so it doesn't happen again._x000a__x000a_&quot;_x000a__x000a__x000a_The next thing I know, a couple of people who purchased the { I've performed a factory reset on my {product_purchased}, hoping it would resolve the problem, but it didn't help."/>
    <x v="0"/>
    <m/>
    <s v="Medium"/>
    <s v="Social media"/>
    <x v="910"/>
    <m/>
    <m/>
    <n v="1364"/>
    <s v=""/>
    <s v="Paul Lopez"/>
    <x v="5"/>
    <x v="5"/>
    <x v="0"/>
    <s v=""/>
  </r>
  <r>
    <n v="1365"/>
    <s v="David Warren"/>
    <s v="gabriella48@example.net"/>
    <n v="30"/>
    <s v="Male"/>
    <s v="Nintendo Switch"/>
    <d v="2021-10-13T00:00:00"/>
    <x v="1"/>
    <s v="Installation support"/>
    <s v="I'm having an issue with the {product_purchased}. Please assist. A product in this format must first be placed in a store that is not marked as a &quot;store&quot;._x000a__x000a_Shipping_x000a__x000a_We reserve the right to do business I'm not sure if this issue is specific to my device or if others have reported similar problems."/>
    <x v="2"/>
    <m/>
    <s v="Medium"/>
    <s v="Chat"/>
    <x v="5"/>
    <m/>
    <m/>
    <n v="1365"/>
    <s v=""/>
    <s v="David Warren"/>
    <x v="7"/>
    <x v="7"/>
    <x v="0"/>
    <s v=""/>
  </r>
  <r>
    <n v="1366"/>
    <s v="Jason Marshall"/>
    <s v="donking@example.net"/>
    <n v="29"/>
    <s v="Male"/>
    <s v="Sony Xperia"/>
    <d v="2021-05-14T00:00:00"/>
    <x v="3"/>
    <s v="Product compatibility"/>
    <s v="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
    <x v="2"/>
    <m/>
    <s v="Medium"/>
    <s v="Phone"/>
    <x v="5"/>
    <m/>
    <m/>
    <n v="1366"/>
    <s v=""/>
    <s v="Jason Marshall"/>
    <x v="1"/>
    <x v="1"/>
    <x v="0"/>
    <s v=""/>
  </r>
  <r>
    <n v="1367"/>
    <s v="Natalie Thompson"/>
    <s v="shannon35@example.net"/>
    <n v="67"/>
    <s v="Other"/>
    <s v="LG Smart TV"/>
    <d v="2020-01-19T00:00:00"/>
    <x v="0"/>
    <s v="Data loss"/>
    <s v="I'm having an issue with the {product_purchased}. Please assist._x000a__x000a_What was your response?_x000a__x000a_The response contains &quot;I will have your refund for free, provided that you've received all refundable products and all the I've followed the troubleshooting steps mentioned in the user manual, but the issue persists."/>
    <x v="2"/>
    <m/>
    <s v="Low"/>
    <s v="Phone"/>
    <x v="5"/>
    <m/>
    <m/>
    <n v="1367"/>
    <s v=""/>
    <s v="Natalie Thompson"/>
    <x v="6"/>
    <x v="6"/>
    <x v="1"/>
    <s v=""/>
  </r>
  <r>
    <n v="1368"/>
    <s v="Andrew Alvarez"/>
    <s v="justin60@example.org"/>
    <n v="33"/>
    <s v="Other"/>
    <s v="Canon EOS"/>
    <d v="2020-01-19T00:00:00"/>
    <x v="4"/>
    <s v="Payment issue"/>
    <s v="I'm having an issue with the {product_purchased}. Please assist._x000a__x000a_0x1712f5e9023_x000a__x000a_0x17122e0a1fd_x000a__x000a_0x1712a5a8c I've tried using different cables, adapters, or peripherals with my {product_purchased}, but the issue persists."/>
    <x v="2"/>
    <m/>
    <s v="Low"/>
    <s v="Phone"/>
    <x v="5"/>
    <m/>
    <m/>
    <n v="1368"/>
    <s v=""/>
    <s v="Andrew Alvarez"/>
    <x v="6"/>
    <x v="6"/>
    <x v="1"/>
    <s v=""/>
  </r>
  <r>
    <n v="1369"/>
    <s v="Monica Boyd"/>
    <s v="jacob31@example.org"/>
    <n v="57"/>
    <s v="Other"/>
    <s v="Sony 4K HDR TV"/>
    <d v="2020-12-10T00:00:00"/>
    <x v="3"/>
    <s v="Product compatibility"/>
    <s v="I'm having an issue with the {product_purchased}. Please assist._x000a__x000a_I'd like to get all my stuff straightened out. I need to try a different machine. I'm concerned about the security of my {product_purchased} and would like to ensure that my data is safe."/>
    <x v="2"/>
    <m/>
    <s v="Medium"/>
    <s v="Email"/>
    <x v="5"/>
    <m/>
    <m/>
    <n v="1369"/>
    <s v=""/>
    <s v="Monica Boyd"/>
    <x v="10"/>
    <x v="10"/>
    <x v="1"/>
    <s v=""/>
  </r>
  <r>
    <n v="1370"/>
    <s v="Adam Hayes"/>
    <s v="ubenson@example.com"/>
    <n v="45"/>
    <s v="Male"/>
    <s v="Sony Xperia"/>
    <d v="2021-08-31T00:00:00"/>
    <x v="2"/>
    <s v="Refund request"/>
    <s v="I'm having trouble connecting my {product_purchased} to my home Wi-Fi network. It doesn't detect any networks, although other devices are connecting fine. What can be done to resolve this issue?_x000a__x000a_I'm having trouble I'm unable to find the option to perform the desired action in the {product_purchased}. Could you please guide me through the steps?"/>
    <x v="2"/>
    <m/>
    <s v="Low"/>
    <s v="Social media"/>
    <x v="5"/>
    <m/>
    <m/>
    <n v="1370"/>
    <s v=""/>
    <s v="Adam Hayes"/>
    <x v="5"/>
    <x v="5"/>
    <x v="0"/>
    <s v=""/>
  </r>
  <r>
    <n v="1371"/>
    <s v="Reginald Shepard"/>
    <s v="john02@example.com"/>
    <n v="46"/>
    <s v="Male"/>
    <s v="Autodesk AutoCAD"/>
    <d v="2021-06-26T00:00:00"/>
    <x v="0"/>
    <s v="Data loss"/>
    <s v="I'm having an issue with the {product_purchased}. Please assist._x000a__x000a_Q: Can I buy more than one copy of the item?_x000a__x000a_A: All sales are limited to 1 (1) copy. (Except for I need assistance as soon as possible because it's affecting my work and productivity."/>
    <x v="1"/>
    <s v="Sport forget even effect practice kitchen."/>
    <s v="Critical"/>
    <s v="Social media"/>
    <x v="911"/>
    <d v="2023-06-01T10:46:09"/>
    <n v="5"/>
    <n v="1371"/>
    <s v="Sport Forget Even Effect Practice Kitchen."/>
    <s v="Reginald Shepard"/>
    <x v="8"/>
    <x v="8"/>
    <x v="0"/>
    <n v="-3.3666666666395031"/>
  </r>
  <r>
    <n v="1372"/>
    <s v="Daniel Carter"/>
    <s v="darin95@example.org"/>
    <n v="23"/>
    <s v="Other"/>
    <s v="Fitbit Charge"/>
    <d v="2020-02-04T00:00:00"/>
    <x v="0"/>
    <s v="Product setup"/>
    <s v="There seems to be a glitch in the {product_purchased} software. It freezes frequently, making it difficult to use. Can you please provide a solution? I've tried clearing the cache and data for the {product_purchased} app, but the issue persists."/>
    <x v="0"/>
    <m/>
    <s v="High"/>
    <s v="Social media"/>
    <x v="912"/>
    <m/>
    <m/>
    <n v="1372"/>
    <s v=""/>
    <s v="Daniel Carter"/>
    <x v="4"/>
    <x v="4"/>
    <x v="1"/>
    <s v=""/>
  </r>
  <r>
    <n v="1373"/>
    <s v="Brenda Morris"/>
    <s v="xmanning@example.net"/>
    <n v="30"/>
    <s v="Female"/>
    <s v="Philips Hue Lights"/>
    <d v="2020-05-04T00:00:00"/>
    <x v="4"/>
    <s v="Product compatibility"/>
    <s v="I'm having an issue with the {product_purchased}. Please assist._x000a__x000a_If it detects a product on your website then it's your time to take action!_x000a__x000a_Once you have logged in to your website, you'll see I rely heavily on my {product_purchased} for my daily tasks, and this issue is hindering my productivity."/>
    <x v="1"/>
    <s v="Resource until fish safe full."/>
    <s v="Low"/>
    <s v="Chat"/>
    <x v="913"/>
    <d v="2023-05-31T22:46:11"/>
    <n v="1"/>
    <n v="1373"/>
    <s v="Resource Until Fish Safe Full."/>
    <s v="Brenda Morris"/>
    <x v="1"/>
    <x v="1"/>
    <x v="1"/>
    <n v="-21.233333333395422"/>
  </r>
  <r>
    <n v="1374"/>
    <s v="Anna Schmidt MD"/>
    <s v="robinsonkelly@example.net"/>
    <n v="46"/>
    <s v="Male"/>
    <s v="Google Nest"/>
    <d v="2020-02-19T00:00:00"/>
    <x v="1"/>
    <s v="Cancellation request"/>
    <s v="There seems to be a glitch in the {product_purchased} software. It freezes frequently, making it difficult to use. Can you please provide a solution?_x000a__x000a_Thank you! Please provide a solution if there is a question - please I'm experiencing this issue on multiple devices of the same model, so it seems to be a widespread problem."/>
    <x v="1"/>
    <s v="Without purpose far range project leader operation."/>
    <s v="Medium"/>
    <s v="Social media"/>
    <x v="914"/>
    <d v="2023-06-01T20:21:12"/>
    <n v="3"/>
    <n v="1374"/>
    <s v="Without Purpose Far Range Project Leader Operation."/>
    <s v="Anna Schmidt MD"/>
    <x v="4"/>
    <x v="4"/>
    <x v="1"/>
    <n v="-0.18333333323244005"/>
  </r>
  <r>
    <n v="1375"/>
    <s v="Rachel James"/>
    <s v="meghan71@example.net"/>
    <n v="40"/>
    <s v="Female"/>
    <s v="Roomba Robot Vacuum"/>
    <d v="2020-07-05T00:00:00"/>
    <x v="1"/>
    <s v="Refund request"/>
    <s v="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
    <x v="0"/>
    <m/>
    <s v="Critical"/>
    <s v="Social media"/>
    <x v="915"/>
    <m/>
    <m/>
    <n v="1375"/>
    <s v=""/>
    <s v="Rachel James"/>
    <x v="2"/>
    <x v="2"/>
    <x v="1"/>
    <s v=""/>
  </r>
  <r>
    <n v="1376"/>
    <s v="Mary Mclean"/>
    <s v="matthewmurphy@example.org"/>
    <n v="28"/>
    <s v="Male"/>
    <s v="Google Pixel"/>
    <d v="2021-08-09T00:00:00"/>
    <x v="3"/>
    <s v="Installation support"/>
    <s v="I'm having an issue with the {product_purchased}. Please assist. I'm worried that the issue might be hardware-related and might require repair or replacement."/>
    <x v="0"/>
    <m/>
    <s v="Low"/>
    <s v="Phone"/>
    <x v="325"/>
    <m/>
    <m/>
    <n v="1376"/>
    <s v=""/>
    <s v="Mary Mclean"/>
    <x v="5"/>
    <x v="5"/>
    <x v="0"/>
    <s v=""/>
  </r>
  <r>
    <n v="1377"/>
    <s v="Sarah Watkins"/>
    <s v="maryholloway@example.org"/>
    <n v="52"/>
    <s v="Male"/>
    <s v="LG OLED"/>
    <d v="2020-06-10T00:00:00"/>
    <x v="4"/>
    <s v="Cancellation request"/>
    <s v="The {product_purchased} is unable to establish a stable internet connection. It keeps disconnecting intermittently. How can I troubleshoot this network problem?_x000a__x000a_You can resolve the problem by asking for another DHCP address. If the I've noticed a sudden decrease in battery life on my {product_purchased}. It used to last much longer."/>
    <x v="0"/>
    <m/>
    <s v="High"/>
    <s v="Social media"/>
    <x v="916"/>
    <m/>
    <m/>
    <n v="1377"/>
    <s v=""/>
    <s v="Sarah Watkins"/>
    <x v="8"/>
    <x v="8"/>
    <x v="1"/>
    <s v=""/>
  </r>
  <r>
    <n v="1378"/>
    <s v="Toni Callahan"/>
    <s v="craigmckenzie@example.net"/>
    <n v="36"/>
    <s v="Male"/>
    <s v="GoPro Hero"/>
    <d v="2020-05-17T00:00:00"/>
    <x v="3"/>
    <s v="Payment issue"/>
    <s v="I'm unable to access my {product_purchased} account. It keeps displaying an 'Invalid Credentials' error, even though I'm using the correct login information. How can I regain access to my account?_x000a__x000a_The best I've recently updated the firmware of my {product_purchased}, and the issue started happening afterward. Could it be related to the update?"/>
    <x v="1"/>
    <s v="After recent top employee apply."/>
    <s v="High"/>
    <s v="Email"/>
    <x v="917"/>
    <d v="2023-06-01T15:46:15"/>
    <n v="3"/>
    <n v="1378"/>
    <s v="After Recent Top Employee Apply."/>
    <s v="Toni Callahan"/>
    <x v="1"/>
    <x v="1"/>
    <x v="1"/>
    <n v="12.233333333395422"/>
  </r>
  <r>
    <n v="1379"/>
    <s v="Renee Lynch"/>
    <s v="tammyward@example.org"/>
    <n v="49"/>
    <s v="Female"/>
    <s v="GoPro Hero"/>
    <d v="2021-04-05T00:00:00"/>
    <x v="2"/>
    <s v="Display issue"/>
    <s v="I'm having an issue with the {product_purchased}. Please assist._x000a__x000a_This item is not eligible for offer-grade and will be sold OUT._x000a__x000a_Please enter a number less than or equal to $qty I've already contacted customer support multiple times, but the issue remains unresolved."/>
    <x v="1"/>
    <s v="Memory soon man movement blue."/>
    <s v="High"/>
    <s v="Email"/>
    <x v="918"/>
    <d v="2023-06-01T11:40:17"/>
    <n v="1"/>
    <n v="1379"/>
    <s v="Memory Soon Man Movement Blue."/>
    <s v="Renee Lynch"/>
    <x v="11"/>
    <x v="11"/>
    <x v="0"/>
    <n v="-8.3499999999767169"/>
  </r>
  <r>
    <n v="1380"/>
    <s v="Melinda Ortiz"/>
    <s v="derrick12@example.com"/>
    <n v="19"/>
    <s v="Male"/>
    <s v="Sony Xperia"/>
    <d v="2020-10-04T00:00:00"/>
    <x v="4"/>
    <s v="Product compatibility"/>
    <s v="I'm having an issue with the {product_purchased}. Please assist. Thank you for your time and please help me solve this issue._x000a__x000a_[{&quot;id&quot;:0, &quot;title&quot;: [&quot;MULTI2-X-T This problem started occurring after the recent software update. I haven't made any other changes to the device."/>
    <x v="2"/>
    <m/>
    <s v="Medium"/>
    <s v="Phone"/>
    <x v="5"/>
    <m/>
    <m/>
    <n v="1380"/>
    <s v=""/>
    <s v="Melinda Ortiz"/>
    <x v="7"/>
    <x v="7"/>
    <x v="1"/>
    <s v=""/>
  </r>
  <r>
    <n v="1381"/>
    <s v="Eric Dean"/>
    <s v="ochoachristopher@example.net"/>
    <n v="21"/>
    <s v="Male"/>
    <s v="Canon EOS"/>
    <d v="2020-11-05T00:00:00"/>
    <x v="4"/>
    <s v="Display issue"/>
    <s v="I'm having an issue with the {product_purchased}. Please assist._x000a__x000a_I have to type'saved' in the search box and search the page again. Please send it to {product_purchased}. I I'm unable to find the option to perform the desired action in the {product_purchased}. Could you please guide me through the steps?"/>
    <x v="2"/>
    <m/>
    <s v="Medium"/>
    <s v="Chat"/>
    <x v="5"/>
    <m/>
    <m/>
    <n v="1381"/>
    <s v=""/>
    <s v="Eric Dean"/>
    <x v="3"/>
    <x v="3"/>
    <x v="1"/>
    <s v=""/>
  </r>
  <r>
    <n v="1382"/>
    <s v="Jason Meza"/>
    <s v="sandersangela@example.com"/>
    <n v="51"/>
    <s v="Other"/>
    <s v="LG Smart TV"/>
    <d v="2020-10-28T00:00:00"/>
    <x v="3"/>
    <s v="Battery life"/>
    <s v="I'm having an issue with the {product_purchased}. Please assist. I'll try and provide updates. I'm unable to find the option to perform the desired action in the {product_purchased}. Could you please guide me through the steps?"/>
    <x v="2"/>
    <m/>
    <s v="High"/>
    <s v="Social media"/>
    <x v="5"/>
    <m/>
    <m/>
    <n v="1382"/>
    <s v=""/>
    <s v="Jason Meza"/>
    <x v="7"/>
    <x v="7"/>
    <x v="1"/>
    <s v=""/>
  </r>
  <r>
    <n v="1383"/>
    <s v="Darren Ingram"/>
    <s v="grayerin@example.org"/>
    <n v="65"/>
    <s v="Female"/>
    <s v="Samsung Soundbar"/>
    <d v="2020-05-10T00:00:00"/>
    <x v="3"/>
    <s v="Network problem"/>
    <s v="There seems to be a glitch in the {product_purchased} software. It freezes frequently, making it difficult to use. Can you please provide a solution? Thanks. Thanks! I'm not sure if this issue is specific to my device or if others have reported similar problems."/>
    <x v="1"/>
    <s v="Growth whole dream site foreign with center."/>
    <s v="Critical"/>
    <s v="Email"/>
    <x v="919"/>
    <d v="2023-06-01T18:56:21"/>
    <n v="5"/>
    <n v="1383"/>
    <s v="Growth Whole Dream Site Foreign With Center."/>
    <s v="Darren Ingram"/>
    <x v="1"/>
    <x v="1"/>
    <x v="1"/>
    <n v="8.2999999999883585"/>
  </r>
  <r>
    <n v="1384"/>
    <s v="Shane James"/>
    <s v="mhoward@example.com"/>
    <n v="31"/>
    <s v="Male"/>
    <s v="Nikon D"/>
    <d v="2020-11-03T00:00:00"/>
    <x v="0"/>
    <s v="Account access"/>
    <s v="I'm having trouble connecting my {product_purchased} to my home Wi-Fi network. It doesn't detect any networks, although other devices are connecting fine. What can be done to resolve this issue?_x000a__x000a_We can do everything I've performed a factory reset on my {product_purchased}, hoping it would resolve the problem, but it didn't help."/>
    <x v="1"/>
    <s v="Ago body probably more suggest."/>
    <s v="Low"/>
    <s v="Social media"/>
    <x v="920"/>
    <d v="2023-06-01T01:31:22"/>
    <n v="2"/>
    <n v="1384"/>
    <s v="Ago Body Probably More Suggest."/>
    <s v="Shane James"/>
    <x v="3"/>
    <x v="3"/>
    <x v="1"/>
    <n v="0.95000000012805685"/>
  </r>
  <r>
    <n v="1385"/>
    <s v="Erika Barber"/>
    <s v="zdunn@example.net"/>
    <n v="49"/>
    <s v="Female"/>
    <s v="MacBook Pro"/>
    <d v="2021-09-10T00:00:00"/>
    <x v="1"/>
    <s v="Cancellation request"/>
    <s v="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
    <x v="2"/>
    <m/>
    <s v="Critical"/>
    <s v="Email"/>
    <x v="5"/>
    <m/>
    <m/>
    <n v="1385"/>
    <s v=""/>
    <s v="Erika Barber"/>
    <x v="9"/>
    <x v="9"/>
    <x v="0"/>
    <s v=""/>
  </r>
  <r>
    <n v="1386"/>
    <s v="Lawrence Anthony"/>
    <s v="jay44@example.com"/>
    <n v="25"/>
    <s v="Male"/>
    <s v="LG OLED"/>
    <d v="2020-11-09T00:00:00"/>
    <x v="4"/>
    <s v="Cancellation request"/>
    <s v="I'm having an issue with the {product_purchased}. Please assist._x000a__x000a_I don't understand. What is the problem with the {product_purchased}. I've read that by &quot;I don't understand. What is The issue I'm facing is intermittent. Sometimes it works fine, but other times it acts up unexpectedly."/>
    <x v="0"/>
    <m/>
    <s v="Medium"/>
    <s v="Chat"/>
    <x v="921"/>
    <m/>
    <m/>
    <n v="1386"/>
    <s v=""/>
    <s v="Lawrence Anthony"/>
    <x v="3"/>
    <x v="3"/>
    <x v="1"/>
    <s v=""/>
  </r>
  <r>
    <n v="1387"/>
    <s v="Ian Coleman"/>
    <s v="brownaudrey@example.com"/>
    <n v="27"/>
    <s v="Male"/>
    <s v="iPhone"/>
    <d v="2021-01-12T00:00:00"/>
    <x v="1"/>
    <s v="Installation support"/>
    <s v="I'm facing a problem with my {product_purchased}. The {product_purchased} is not turning on. It was working fine until yesterday, but now it doesn't respond. I am sure it works fine, but my I've already contacted customer support multiple times, but the issue remains unresolved."/>
    <x v="2"/>
    <m/>
    <s v="Critical"/>
    <s v="Email"/>
    <x v="5"/>
    <m/>
    <m/>
    <n v="1387"/>
    <s v=""/>
    <s v="Ian Coleman"/>
    <x v="6"/>
    <x v="6"/>
    <x v="0"/>
    <s v=""/>
  </r>
  <r>
    <n v="1388"/>
    <s v="Eric Garcia"/>
    <s v="jonesdevin@example.com"/>
    <n v="60"/>
    <s v="Male"/>
    <s v="Fitbit Charge"/>
    <d v="2021-06-19T00:00:00"/>
    <x v="2"/>
    <s v="Cancellation request"/>
    <s v="I've recently set up my {product_purchased}, but it fails to connect to any available networks. What steps should I take to troubleshoot this issue?_x000a__x000a_It seems the router is in a &quot;kill switch&quot;, so I I've noticed that the issue occurs consistently when I use a specific feature or application on my {product_purchased}."/>
    <x v="0"/>
    <m/>
    <s v="Medium"/>
    <s v="Social media"/>
    <x v="922"/>
    <m/>
    <m/>
    <n v="1388"/>
    <s v=""/>
    <s v="Eric Garcia"/>
    <x v="8"/>
    <x v="8"/>
    <x v="0"/>
    <s v=""/>
  </r>
  <r>
    <n v="1389"/>
    <s v="Jason Smith"/>
    <s v="elainepreston@example.org"/>
    <n v="31"/>
    <s v="Other"/>
    <s v="Xbox"/>
    <d v="2020-04-19T00:00:00"/>
    <x v="3"/>
    <s v="Cancellation request"/>
    <s v="I'm having an issue with the {product_purchased}. Please assist._x000a__x000a_Thanks! As a result, I Vs. the {product_purchase}. In this particular case, I must send you a text message, requesting I'm using the original charger that came with my {product_purchased}, but it's not charging properly."/>
    <x v="2"/>
    <m/>
    <s v="Medium"/>
    <s v="Social media"/>
    <x v="5"/>
    <m/>
    <m/>
    <n v="1389"/>
    <s v=""/>
    <s v="Jason Smith"/>
    <x v="11"/>
    <x v="11"/>
    <x v="1"/>
    <s v=""/>
  </r>
  <r>
    <n v="1390"/>
    <s v="Brian Gonzalez"/>
    <s v="markflowers@example.com"/>
    <n v="44"/>
    <s v="Other"/>
    <s v="MacBook Pro"/>
    <d v="2021-01-05T00:00:00"/>
    <x v="3"/>
    <s v="Product compatibility"/>
    <s v="I'm having an issue with the {product_purchased}. Please assist._x000a__x000a_Product_x000a__x000a_Please remember that this item is still available for pre-ordered products. The standard value of the current product at checkout is $0. This I'm unable to find the option to perform the desired action in the {product_purchased}. Could you please guide me through the steps?"/>
    <x v="2"/>
    <m/>
    <s v="High"/>
    <s v="Phone"/>
    <x v="5"/>
    <m/>
    <m/>
    <n v="1390"/>
    <s v=""/>
    <s v="Brian Gonzalez"/>
    <x v="6"/>
    <x v="6"/>
    <x v="0"/>
    <s v=""/>
  </r>
  <r>
    <n v="1391"/>
    <s v="Anita Smith"/>
    <s v="jhooper@example.net"/>
    <n v="45"/>
    <s v="Other"/>
    <s v="Roomba Robot Vacuum"/>
    <d v="2020-02-03T00:00:00"/>
    <x v="0"/>
    <s v="Payment issue"/>
    <s v="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
    <x v="1"/>
    <s v="Development two face try front still."/>
    <s v="High"/>
    <s v="Social media"/>
    <x v="923"/>
    <d v="2023-06-01T15:25:31"/>
    <n v="1"/>
    <n v="1391"/>
    <s v="Development Two Face Try Front Still."/>
    <s v="Anita Smith"/>
    <x v="4"/>
    <x v="4"/>
    <x v="1"/>
    <n v="15.466666666790843"/>
  </r>
  <r>
    <n v="1392"/>
    <s v="Eduardo Mitchell"/>
    <s v="amandajohnson@example.org"/>
    <n v="48"/>
    <s v="Other"/>
    <s v="PlayStation"/>
    <d v="2020-10-17T00:00:00"/>
    <x v="0"/>
    <s v="Cancellation request"/>
    <s v="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
    <x v="2"/>
    <m/>
    <s v="Critical"/>
    <s v="Phone"/>
    <x v="5"/>
    <m/>
    <m/>
    <n v="1392"/>
    <s v=""/>
    <s v="Eduardo Mitchell"/>
    <x v="7"/>
    <x v="7"/>
    <x v="1"/>
    <s v=""/>
  </r>
  <r>
    <n v="1393"/>
    <s v="Becky Bailey"/>
    <s v="nancybrown@example.net"/>
    <n v="19"/>
    <s v="Male"/>
    <s v="MacBook Pro"/>
    <d v="2020-06-21T00:00:00"/>
    <x v="4"/>
    <s v="Peripheral compatibility"/>
    <s v="I'm having an issue with the {product_purchased}. Please assist._x000a__x000a_Product_x000a__x000a_Product was not available. Please select the one you need from dropdown menu._x000a__x000a_Please select Product | Location_x000a__x000a_Quantity: I've noticed a peculiar error message popping up on my {product_purchased} screen. It says '{error_message}'. What does it mean?"/>
    <x v="0"/>
    <m/>
    <s v="Medium"/>
    <s v="Email"/>
    <x v="924"/>
    <m/>
    <m/>
    <n v="1393"/>
    <s v=""/>
    <s v="Becky Bailey"/>
    <x v="8"/>
    <x v="8"/>
    <x v="1"/>
    <s v=""/>
  </r>
  <r>
    <n v="1394"/>
    <s v="Katie Lewis"/>
    <s v="juliepeterson@example.com"/>
    <n v="20"/>
    <s v="Female"/>
    <s v="Asus ROG"/>
    <d v="2021-08-14T00:00:00"/>
    <x v="4"/>
    <s v="Cancellation request"/>
    <s v="I'm having an issue with the {product_purchased}. Please assist. I've performed a factory reset on my {product_purchased}, hoping it would resolve the problem, but it didn't help."/>
    <x v="0"/>
    <m/>
    <s v="Medium"/>
    <s v="Social media"/>
    <x v="925"/>
    <m/>
    <m/>
    <n v="1394"/>
    <s v=""/>
    <s v="Katie Lewis"/>
    <x v="5"/>
    <x v="5"/>
    <x v="0"/>
    <s v=""/>
  </r>
  <r>
    <n v="1395"/>
    <s v="Tracy Bartlett"/>
    <s v="stephaniesanchez@example.com"/>
    <n v="61"/>
    <s v="Male"/>
    <s v="Lenovo ThinkPad"/>
    <d v="2021-07-24T00:00:00"/>
    <x v="2"/>
    <s v="Delivery problem"/>
    <s v="I'm having an issue with the {product_purchased}. Please assist._x000a__x000a_Here is an example_x000a__x000a_I'm having a problem with the product purchases. Please assist._x000a__x000a_For example,_x000a__x000a_My business has been in I've tried using different cables, adapters, or peripherals with my {product_purchased}, but the issue persists."/>
    <x v="0"/>
    <m/>
    <s v="Critical"/>
    <s v="Email"/>
    <x v="926"/>
    <m/>
    <m/>
    <n v="1395"/>
    <s v=""/>
    <s v="Tracy Bartlett"/>
    <x v="2"/>
    <x v="2"/>
    <x v="0"/>
    <s v=""/>
  </r>
  <r>
    <n v="1396"/>
    <s v="Mrs. Sarah Kaiser"/>
    <s v="stephanie85@example.org"/>
    <n v="36"/>
    <s v="Male"/>
    <s v="Garmin Forerunner"/>
    <d v="2020-07-05T00:00:00"/>
    <x v="1"/>
    <s v="Battery life"/>
    <s v="I'm having an issue with the {product_purchased}. Please assist. I've checked the device settings and made sure that everything is configured correctly."/>
    <x v="1"/>
    <s v="Time letter consumer until claim go final."/>
    <s v="Low"/>
    <s v="Phone"/>
    <x v="927"/>
    <d v="2023-05-31T22:32:37"/>
    <n v="2"/>
    <n v="1396"/>
    <s v="Time Letter Consumer Until Claim Go Final."/>
    <s v="Mrs. Sarah Kaiser"/>
    <x v="2"/>
    <x v="2"/>
    <x v="1"/>
    <n v="-23.233333333279006"/>
  </r>
  <r>
    <n v="1397"/>
    <s v="Grace Scott"/>
    <s v="jessica01@example.org"/>
    <n v="55"/>
    <s v="Male"/>
    <s v="PlayStation"/>
    <d v="2020-11-07T00:00:00"/>
    <x v="0"/>
    <s v="Refund request"/>
    <s v="The {product_purchased} is unable to establish a stable internet connection. It keeps disconnecting intermittently. How can I troubleshoot this network problem?_x000a__x000a_Network troubleshooting can be very tedious, especially if the device you try I need assistance as soon as possible because it's affecting my work and productivity."/>
    <x v="2"/>
    <m/>
    <s v="Critical"/>
    <s v="Chat"/>
    <x v="5"/>
    <m/>
    <m/>
    <n v="1397"/>
    <s v=""/>
    <s v="Grace Scott"/>
    <x v="3"/>
    <x v="3"/>
    <x v="1"/>
    <s v=""/>
  </r>
  <r>
    <n v="1398"/>
    <s v="Donald Flores"/>
    <s v="moorelindsay@example.com"/>
    <n v="66"/>
    <s v="Male"/>
    <s v="Amazon Kindle"/>
    <d v="2020-07-06T00:00:00"/>
    <x v="1"/>
    <s v="Product compatibility"/>
    <s v="I'm having an issue with the {product_purchased}. Please assist._x000a__x000a_How do I get my $25 gift card refund?_x000a__x000a_Give the address to purchase the card. Use this link to get the card: I'm unable to find the option to perform the desired action in the {product_purchased}. Could you please guide me through the steps?"/>
    <x v="1"/>
    <s v="Star hold sport him worker."/>
    <s v="Low"/>
    <s v="Phone"/>
    <x v="928"/>
    <d v="2023-06-01T01:21:40"/>
    <n v="4"/>
    <n v="1398"/>
    <s v="Star Hold Sport Him Worker."/>
    <s v="Donald Flores"/>
    <x v="2"/>
    <x v="2"/>
    <x v="1"/>
    <n v="-3.7333333332790062"/>
  </r>
  <r>
    <n v="1399"/>
    <s v="William Gallagher"/>
    <s v="amartinez@example.org"/>
    <n v="44"/>
    <s v="Other"/>
    <s v="Google Pixel"/>
    <d v="2021-09-13T00:00:00"/>
    <x v="2"/>
    <s v="Payment issue"/>
    <s v="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
    <x v="2"/>
    <m/>
    <s v="Low"/>
    <s v="Email"/>
    <x v="5"/>
    <m/>
    <m/>
    <n v="1399"/>
    <s v=""/>
    <s v="William Gallagher"/>
    <x v="9"/>
    <x v="9"/>
    <x v="0"/>
    <s v=""/>
  </r>
  <r>
    <n v="1400"/>
    <s v="David Watson"/>
    <s v="kross@example.net"/>
    <n v="52"/>
    <s v="Female"/>
    <s v="Nikon D"/>
    <d v="2020-11-28T00:00:00"/>
    <x v="4"/>
    <s v="Battery life"/>
    <s v="I'm having an issue with the {product_purchased}. Please assist._x000a__x000a_This page requires Javascript to work properly._x000a__x000a_Thank you for your understanding. We sincerely appreciate your interest._x000a__x000a_Please try again with a different browser I need assistance as soon as possible because it's affecting my work and productivity."/>
    <x v="1"/>
    <s v="Town audience before western."/>
    <s v="Medium"/>
    <s v="Phone"/>
    <x v="929"/>
    <d v="2023-06-01T20:28:43"/>
    <n v="2"/>
    <n v="1400"/>
    <s v="Town Audience Before Western."/>
    <s v="David Watson"/>
    <x v="3"/>
    <x v="3"/>
    <x v="1"/>
    <n v="6"/>
  </r>
  <r>
    <n v="1401"/>
    <s v="Darin Woods"/>
    <s v="usmith@example.com"/>
    <n v="68"/>
    <s v="Female"/>
    <s v="PlayStation"/>
    <d v="2020-08-22T00:00:00"/>
    <x v="2"/>
    <s v="Account access"/>
    <s v="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
    <x v="2"/>
    <m/>
    <s v="Critical"/>
    <s v="Chat"/>
    <x v="5"/>
    <m/>
    <m/>
    <n v="1401"/>
    <s v=""/>
    <s v="Darin Woods"/>
    <x v="5"/>
    <x v="5"/>
    <x v="1"/>
    <s v=""/>
  </r>
  <r>
    <n v="1402"/>
    <s v="Amanda Waters"/>
    <s v="njones@example.org"/>
    <n v="65"/>
    <s v="Other"/>
    <s v="Nintendo Switch Pro Controller"/>
    <d v="2020-05-28T00:00:00"/>
    <x v="4"/>
    <s v="Product compatibility"/>
    <s v="I'm having an issue with the {product_purchased}. Please assist. I've tried to fix my broken machine and have this update to help: http://www.wonderguild.com/forum/index.php/topic I've noticed a sudden decrease in battery life on my {product_purchased}. It used to last much longer."/>
    <x v="0"/>
    <m/>
    <s v="High"/>
    <s v="Email"/>
    <x v="930"/>
    <m/>
    <m/>
    <n v="1402"/>
    <s v=""/>
    <s v="Amanda Waters"/>
    <x v="1"/>
    <x v="1"/>
    <x v="1"/>
    <s v=""/>
  </r>
  <r>
    <n v="1403"/>
    <s v="Michelle Ochoa"/>
    <s v="mattheweverett@example.net"/>
    <n v="60"/>
    <s v="Female"/>
    <s v="Samsung Soundbar"/>
    <d v="2020-04-08T00:00:00"/>
    <x v="0"/>
    <s v="Delivery problem"/>
    <s v="I've recently set up my {product_purchased}, but it fails to connect to any available networks. What steps should I take to troubleshoot this issue?_x000a__x000a__x000a_To download all the available commands (click here) please read the I've tried using different cables, adapters, or peripherals with my {product_purchased}, but the issue persists."/>
    <x v="2"/>
    <m/>
    <s v="Medium"/>
    <s v="Phone"/>
    <x v="5"/>
    <m/>
    <m/>
    <n v="1403"/>
    <s v=""/>
    <s v="Michelle Ochoa"/>
    <x v="11"/>
    <x v="11"/>
    <x v="1"/>
    <s v=""/>
  </r>
  <r>
    <n v="1404"/>
    <s v="John Goodman"/>
    <s v="gonzalezpaul@example.org"/>
    <n v="24"/>
    <s v="Other"/>
    <s v="Adobe Photoshop"/>
    <d v="2020-01-27T00:00:00"/>
    <x v="4"/>
    <s v="Product recommendation"/>
    <s v="I'm having an issue with the {product_purchased}. Please assist._x000a__x000a_(This will send an unsolicited payment without the correct information. We'll get it back.) I'm not sure if this issue is specific to my device or if others have reported similar problems."/>
    <x v="2"/>
    <m/>
    <s v="Low"/>
    <s v="Chat"/>
    <x v="5"/>
    <m/>
    <m/>
    <n v="1404"/>
    <s v=""/>
    <s v="John Goodman"/>
    <x v="6"/>
    <x v="6"/>
    <x v="1"/>
    <s v=""/>
  </r>
  <r>
    <n v="1405"/>
    <s v="Michael Ward"/>
    <s v="leejohn@example.com"/>
    <n v="22"/>
    <s v="Male"/>
    <s v="LG Smart TV"/>
    <d v="2020-08-27T00:00:00"/>
    <x v="3"/>
    <s v="Network problem"/>
    <s v="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
    <x v="2"/>
    <m/>
    <s v="Critical"/>
    <s v="Social media"/>
    <x v="5"/>
    <m/>
    <m/>
    <n v="1405"/>
    <s v=""/>
    <s v="Michael Ward"/>
    <x v="5"/>
    <x v="5"/>
    <x v="1"/>
    <s v=""/>
  </r>
  <r>
    <n v="1406"/>
    <s v="Rebecca Mcdaniel"/>
    <s v="rileydan@example.org"/>
    <n v="61"/>
    <s v="Other"/>
    <s v="Philips Hue Lights"/>
    <d v="2020-09-26T00:00:00"/>
    <x v="1"/>
    <s v="Installation support"/>
    <s v="I'm having an issue with the {product_purchased}. Please assist._x000a__x000a_If you need a way to connect to the server and you use the URL of one of the requests, you should look into this post or a similar one I'm concerned about the security of my {product_purchased} and would like to ensure that my data is safe."/>
    <x v="1"/>
    <s v="Its toward race."/>
    <s v="Medium"/>
    <s v="Email"/>
    <x v="931"/>
    <d v="2023-05-31T23:59:51"/>
    <n v="4"/>
    <n v="1406"/>
    <s v="Its Toward Race."/>
    <s v="Rebecca Mcdaniel"/>
    <x v="9"/>
    <x v="9"/>
    <x v="1"/>
    <n v="-7.0166666666627862"/>
  </r>
  <r>
    <n v="1407"/>
    <s v="Karl Jones"/>
    <s v="jenniferweeks@example.net"/>
    <n v="18"/>
    <s v="Other"/>
    <s v="Roomba Robot Vacuum"/>
    <d v="2020-12-13T00:00:00"/>
    <x v="4"/>
    <s v="Delivery problem"/>
    <s v="I'm having an issue with the {product_purchased}. Please assist._x000a__x000a__x000a_{product_purchased} has also created a product purchase statement which states the prices and how much will be sold._x000a__x000a__x000a_{product_p This problem started occurring after the recent software update. I haven't made any other changes to the device."/>
    <x v="2"/>
    <m/>
    <s v="Critical"/>
    <s v="Email"/>
    <x v="5"/>
    <m/>
    <m/>
    <n v="1407"/>
    <s v=""/>
    <s v="Karl Jones"/>
    <x v="10"/>
    <x v="10"/>
    <x v="1"/>
    <s v=""/>
  </r>
  <r>
    <n v="1408"/>
    <s v="Brent Hunt"/>
    <s v="cantrelljasmine@example.net"/>
    <n v="28"/>
    <s v="Female"/>
    <s v="iPhone"/>
    <d v="2020-11-13T00:00:00"/>
    <x v="1"/>
    <s v="Battery life"/>
    <s v="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
    <x v="0"/>
    <m/>
    <s v="Critical"/>
    <s v="Social media"/>
    <x v="932"/>
    <m/>
    <m/>
    <n v="1408"/>
    <s v=""/>
    <s v="Brent Hunt"/>
    <x v="3"/>
    <x v="3"/>
    <x v="1"/>
    <s v=""/>
  </r>
  <r>
    <n v="1409"/>
    <s v="Brittney Key"/>
    <s v="martintroy@example.org"/>
    <n v="24"/>
    <s v="Male"/>
    <s v="Xbox"/>
    <d v="2021-04-11T00:00:00"/>
    <x v="4"/>
    <s v="Account access"/>
    <s v="I'm having an issue with the {product_purchased}. Please assist._x000a__x000a__x000a_I'm having an issue with the {product_purchased}. Please assist._x000a__x000a_Seller Notes:_x000a__x000a_0.29% OFF the I've tried clearing the cache and data for the {product_purchased} app, but the issue persists."/>
    <x v="0"/>
    <m/>
    <s v="High"/>
    <s v="Social media"/>
    <x v="933"/>
    <m/>
    <m/>
    <n v="1409"/>
    <s v=""/>
    <s v="Brittney Key"/>
    <x v="11"/>
    <x v="11"/>
    <x v="0"/>
    <s v=""/>
  </r>
  <r>
    <n v="1410"/>
    <s v="Martin Chang"/>
    <s v="richardkelley@example.net"/>
    <n v="62"/>
    <s v="Male"/>
    <s v="Amazon Kindle"/>
    <d v="2021-12-01T00:00:00"/>
    <x v="0"/>
    <s v="Display issue"/>
    <s v="I'm having an issue with the {product_purchased}. Please assist. Please provide a link if they don't work. Once they do, let me know. I won't change anything.&quot;_x000a__x000a_&quot;Hi, Mr. Gert I've tried different settings and configurations on my {product_purchased}, but the issue persists."/>
    <x v="2"/>
    <m/>
    <s v="Low"/>
    <s v="Chat"/>
    <x v="5"/>
    <m/>
    <m/>
    <n v="1410"/>
    <s v=""/>
    <s v="Martin Chang"/>
    <x v="10"/>
    <x v="10"/>
    <x v="0"/>
    <s v=""/>
  </r>
  <r>
    <n v="1411"/>
    <s v="Elizabeth Edwards"/>
    <s v="howarddaniel@example.net"/>
    <n v="34"/>
    <s v="Female"/>
    <s v="Microsoft Xbox Controller"/>
    <d v="2021-01-23T00:00:00"/>
    <x v="0"/>
    <s v="Delivery problem"/>
    <s v="I'm having an issue with the {product_purchased}. Please assist._x000a__x000a_Click to expand... I've noticed a sudden decrease in battery life on my {product_purchased}. It used to last much longer."/>
    <x v="2"/>
    <m/>
    <s v="Low"/>
    <s v="Phone"/>
    <x v="5"/>
    <m/>
    <m/>
    <n v="1411"/>
    <s v=""/>
    <s v="Elizabeth Edwards"/>
    <x v="6"/>
    <x v="6"/>
    <x v="0"/>
    <s v=""/>
  </r>
  <r>
    <n v="1412"/>
    <s v="Michael Moreno"/>
    <s v="katherinewebb@example.com"/>
    <n v="32"/>
    <s v="Other"/>
    <s v="Nest Thermostat"/>
    <d v="2020-01-09T00:00:00"/>
    <x v="1"/>
    <s v="Hardware issue"/>
    <s v="I'm having an issue with the {product_purchased}. Please assist. I've tried troubleshooting steps mentioned in the user manual, but the issue persists."/>
    <x v="1"/>
    <s v="Happen describe scene majority ask."/>
    <s v="Critical"/>
    <s v="Phone"/>
    <x v="934"/>
    <d v="2023-06-01T21:49:59"/>
    <n v="5"/>
    <n v="1412"/>
    <s v="Happen Describe Scene Majority Ask."/>
    <s v="Michael Moreno"/>
    <x v="6"/>
    <x v="6"/>
    <x v="1"/>
    <n v="5.3999999999650754"/>
  </r>
  <r>
    <n v="1413"/>
    <s v="Stephanie Rodriguez"/>
    <s v="tdiaz@example.com"/>
    <n v="52"/>
    <s v="Other"/>
    <s v="LG Smart TV"/>
    <d v="2021-03-14T00:00:00"/>
    <x v="2"/>
    <s v="Peripheral compatibility"/>
    <s v="I'm having an issue with the {product_purchased}. Please assist._x000a__x000a_3. Your phone has a notification number. How do I tell if this will work with the product?_x000a__x000a_In this case, you want to ensure I need assistance as soon as possible because it's affecting my work and productivity."/>
    <x v="0"/>
    <m/>
    <s v="Medium"/>
    <s v="Phone"/>
    <x v="680"/>
    <m/>
    <m/>
    <n v="1413"/>
    <s v=""/>
    <s v="Stephanie Rodriguez"/>
    <x v="0"/>
    <x v="0"/>
    <x v="0"/>
    <s v=""/>
  </r>
  <r>
    <n v="1414"/>
    <s v="Isaiah Bernard"/>
    <s v="monica51@example.net"/>
    <n v="57"/>
    <s v="Female"/>
    <s v="Microsoft Xbox Controller"/>
    <d v="2021-05-26T00:00:00"/>
    <x v="1"/>
    <s v="Software bug"/>
    <s v="There seems to be a hardware problem with my {product_purchased}. The screen is flickering, and I'm unable to use it. What should I do?_x000a__x000a_Thanks guys! I am running Debian Debian Jessie. This makes life a I've noticed a peculiar error message popping up on my {product_purchased} screen. It says '{error_message}'. What does it mean?"/>
    <x v="2"/>
    <m/>
    <s v="Critical"/>
    <s v="Phone"/>
    <x v="5"/>
    <m/>
    <m/>
    <n v="1414"/>
    <s v=""/>
    <s v="Isaiah Bernard"/>
    <x v="1"/>
    <x v="1"/>
    <x v="0"/>
    <s v=""/>
  </r>
  <r>
    <n v="1415"/>
    <s v="Susan Maddox"/>
    <s v="karenwilson@example.net"/>
    <n v="27"/>
    <s v="Female"/>
    <s v="GoPro Hero"/>
    <d v="2021-06-25T00:00:00"/>
    <x v="2"/>
    <s v="Display issue"/>
    <s v="I'm having an issue with the {product_purchased}. Please assist. If you can't reach my email addresses, please send an email to sales@golangotrix.com. Thank you! This problem started occurring after the recent software update. I haven't made any other changes to the device."/>
    <x v="0"/>
    <m/>
    <s v="High"/>
    <s v="Social media"/>
    <x v="935"/>
    <m/>
    <m/>
    <n v="1415"/>
    <s v=""/>
    <s v="Susan Maddox"/>
    <x v="8"/>
    <x v="8"/>
    <x v="0"/>
    <s v=""/>
  </r>
  <r>
    <n v="1416"/>
    <s v="Joseph Oneal"/>
    <s v="james01@example.com"/>
    <n v="37"/>
    <s v="Male"/>
    <s v="Microsoft Office"/>
    <d v="2020-11-01T00:00:00"/>
    <x v="1"/>
    <s v="Product compatibility"/>
    <s v="I'm having an issue with the {product_purchased}. Please assist._x000a__x000a__x000a_This product is not available until you pay with PayPal. Only one or two items will be available for your free use._x000a__x000a_There are some refunds, I've checked for any available software updates for my {product_purchased}, but there are none."/>
    <x v="2"/>
    <m/>
    <s v="Low"/>
    <s v="Chat"/>
    <x v="5"/>
    <m/>
    <m/>
    <n v="1416"/>
    <s v=""/>
    <s v="Joseph Oneal"/>
    <x v="3"/>
    <x v="3"/>
    <x v="1"/>
    <s v=""/>
  </r>
  <r>
    <n v="1417"/>
    <s v="David Frost"/>
    <s v="fpatterson@example.net"/>
    <n v="67"/>
    <s v="Female"/>
    <s v="Microsoft Xbox Controller"/>
    <d v="2021-12-09T00:00:00"/>
    <x v="0"/>
    <s v="Delivery problem"/>
    <s v="I'm having an issue with the {product_purchased}. Please assist._x000a__x000a__x000a_I'm having an issue with the {product_purchased}. Please assist. I've tried clearing the cache and data for the {product_purchased} app, but the issue persists."/>
    <x v="1"/>
    <s v="Real chair commercial more everyone usually beyond."/>
    <s v="Medium"/>
    <s v="Email"/>
    <x v="936"/>
    <d v="2023-06-01T01:07:06"/>
    <n v="1"/>
    <n v="1417"/>
    <s v="Real Chair Commercial More Everyone Usually Beyond."/>
    <s v="David Frost"/>
    <x v="10"/>
    <x v="10"/>
    <x v="0"/>
    <n v="-16.933333333348855"/>
  </r>
  <r>
    <n v="1418"/>
    <s v="Kristopher Garcia"/>
    <s v="bradleypaul@example.net"/>
    <n v="59"/>
    <s v="Male"/>
    <s v="Microsoft Xbox Controller"/>
    <d v="2020-02-14T00:00:00"/>
    <x v="2"/>
    <s v="Network problem"/>
    <s v="I'm having an issue with the {product_purchased}. Please assist. I understand._x000a__x000a_My product has a $2 in sale price tag! I can't find the description to match with this item! So, pleasePlan to I'm worried that the issue might be hardware-related and might require repair or replacement."/>
    <x v="1"/>
    <s v="Throughout factor clear."/>
    <s v="High"/>
    <s v="Email"/>
    <x v="937"/>
    <d v="2023-06-01T03:07:08"/>
    <n v="5"/>
    <n v="1418"/>
    <s v="Throughout Factor Clear."/>
    <s v="Kristopher Garcia"/>
    <x v="4"/>
    <x v="4"/>
    <x v="1"/>
    <n v="-6.6500000000232831"/>
  </r>
  <r>
    <n v="1419"/>
    <s v="Maria Gonzalez"/>
    <s v="breanna18@example.net"/>
    <n v="63"/>
    <s v="Male"/>
    <s v="Nikon D"/>
    <d v="2021-02-17T00:00:00"/>
    <x v="2"/>
    <s v="Display issue"/>
    <s v="I'm having an issue with the {product_purchased}. Please assist. Thank you._x000a__x000a_Please keep everything updated._x000a__x000a_Update 5: I received an email from an editor who was using that same device. She said she wanted I've checked for any available software updates for my {product_purchased}, but there are none."/>
    <x v="0"/>
    <m/>
    <s v="Medium"/>
    <s v="Social media"/>
    <x v="938"/>
    <m/>
    <m/>
    <n v="1419"/>
    <s v=""/>
    <s v="Maria Gonzalez"/>
    <x v="4"/>
    <x v="4"/>
    <x v="0"/>
    <s v=""/>
  </r>
  <r>
    <n v="1420"/>
    <s v="Jennifer Payne"/>
    <s v="kristen27@example.org"/>
    <n v="43"/>
    <s v="Other"/>
    <s v="Microsoft Xbox Controller"/>
    <d v="2021-11-20T00:00:00"/>
    <x v="2"/>
    <s v="Product compatibility"/>
    <s v="I'm having an issue with the {product_purchased}. Please assist._x000a__x000a_There are 3 people here who need an address and a PayPal address._x000a__x000a_Hello, everyone._x000a__x000a_It's been a while since I finished my I've noticed that the issue occurs consistently when I use a specific feature or application on my {product_purchased}."/>
    <x v="2"/>
    <m/>
    <s v="Medium"/>
    <s v="Phone"/>
    <x v="5"/>
    <m/>
    <m/>
    <n v="1420"/>
    <s v=""/>
    <s v="Jennifer Payne"/>
    <x v="3"/>
    <x v="3"/>
    <x v="0"/>
    <s v=""/>
  </r>
  <r>
    <n v="1421"/>
    <s v="Michelle Mills"/>
    <s v="dberger@example.org"/>
    <n v="22"/>
    <s v="Other"/>
    <s v="Asus ROG"/>
    <d v="2020-06-25T00:00:00"/>
    <x v="1"/>
    <s v="Battery life"/>
    <s v="I'm having an issue with the {product_purchased}. Please assist. Thank you._x000a__x000a_What's the Problem?_x000a__x000a_The product is not available to purchase on the market today. We are in the business of maintaining and improving I've already contacted customer support multiple times, but the issue remains unresolved."/>
    <x v="0"/>
    <m/>
    <s v="Low"/>
    <s v="Phone"/>
    <x v="939"/>
    <m/>
    <m/>
    <n v="1421"/>
    <s v=""/>
    <s v="Michelle Mills"/>
    <x v="8"/>
    <x v="8"/>
    <x v="1"/>
    <s v=""/>
  </r>
  <r>
    <n v="1422"/>
    <s v="Jeremy Paul"/>
    <s v="juliegutierrez@example.net"/>
    <n v="40"/>
    <s v="Female"/>
    <s v="MacBook Pro"/>
    <d v="2021-05-23T00:00:00"/>
    <x v="4"/>
    <s v="Product compatibility"/>
    <s v="I'm having an issue with the {product_purchased}. Please assist._x000a__x000a_Note for self-producers/owners (note that product_purchased is a number which cannot be increased):_x000a__x000a_Please report issues with your I'm worried that the issue might be hardware-related and might require repair or replacement."/>
    <x v="2"/>
    <m/>
    <s v="Low"/>
    <s v="Social media"/>
    <x v="5"/>
    <m/>
    <m/>
    <n v="1422"/>
    <s v=""/>
    <s v="Jeremy Paul"/>
    <x v="1"/>
    <x v="1"/>
    <x v="0"/>
    <s v=""/>
  </r>
  <r>
    <n v="1423"/>
    <s v="Alyssa Vazquez"/>
    <s v="davidburton@example.net"/>
    <n v="58"/>
    <s v="Other"/>
    <s v="Nikon D"/>
    <d v="2020-03-18T00:00:00"/>
    <x v="3"/>
    <s v="Product compatibility"/>
    <s v="My {product_purchased} crashed, and I lost all the data stored on it. Is there any way to recover the lost data?_x000a__x000a_Solution: To create a REST API, use the 'grep API', to create a I've tried different settings and configurations on my {product_purchased}, but the issue persists."/>
    <x v="0"/>
    <m/>
    <s v="Critical"/>
    <s v="Social media"/>
    <x v="940"/>
    <m/>
    <m/>
    <n v="1423"/>
    <s v=""/>
    <s v="Alyssa Vazquez"/>
    <x v="0"/>
    <x v="0"/>
    <x v="1"/>
    <s v=""/>
  </r>
  <r>
    <n v="1424"/>
    <s v="Lauren Glover"/>
    <s v="courtneygriffin@example.org"/>
    <n v="62"/>
    <s v="Male"/>
    <s v="Asus ROG"/>
    <d v="2020-05-06T00:00:00"/>
    <x v="4"/>
    <s v="Installation support"/>
    <s v="There seems to be a hardware problem with my {product_purchased}. The screen is flickering, and I'm unable to use it. What should I do?_x000a__x000a_If you choose to update your firmware (and if so, fix the I've tried different settings and configurations on my {product_purchased}, but the issue persists."/>
    <x v="2"/>
    <m/>
    <s v="High"/>
    <s v="Social media"/>
    <x v="5"/>
    <m/>
    <m/>
    <n v="1424"/>
    <s v=""/>
    <s v="Lauren Glover"/>
    <x v="1"/>
    <x v="1"/>
    <x v="1"/>
    <s v=""/>
  </r>
  <r>
    <n v="1425"/>
    <s v="Tyler Chambers"/>
    <s v="megan12@example.net"/>
    <n v="47"/>
    <s v="Male"/>
    <s v="Bose QuietComfort"/>
    <d v="2021-01-06T00:00:00"/>
    <x v="0"/>
    <s v="Payment issue"/>
    <s v="I'm having an issue with the {product_purchased}. Please assist. You can call or write us at 1-888-873-1060 to request information about ordering for a new product or have it removed._x000a__x000a_We I've recently updated the firmware of my {product_purchased}, and the issue started happening afterward. Could it be related to the update?"/>
    <x v="0"/>
    <m/>
    <s v="High"/>
    <s v="Social media"/>
    <x v="941"/>
    <m/>
    <m/>
    <n v="1425"/>
    <s v=""/>
    <s v="Tyler Chambers"/>
    <x v="6"/>
    <x v="6"/>
    <x v="0"/>
    <s v=""/>
  </r>
  <r>
    <n v="1426"/>
    <s v="Jennifer Morales"/>
    <s v="xarnold@example.net"/>
    <n v="62"/>
    <s v="Female"/>
    <s v="Sony PlayStation"/>
    <d v="2020-09-15T00:00:00"/>
    <x v="2"/>
    <s v="Account access"/>
    <s v="I'm having an issue with the {product_purchased}. Please assist._x000a__x000a_This will be a long process. For now, let's update our &quot;Get to&quot; line. Click the &quot;View Product Details&quot; link to proceed. I've noticed that the issue occurs consistently when I use a specific feature or application on my {product_purchased}."/>
    <x v="2"/>
    <m/>
    <s v="Low"/>
    <s v="Chat"/>
    <x v="5"/>
    <m/>
    <m/>
    <n v="1426"/>
    <s v=""/>
    <s v="Jennifer Morales"/>
    <x v="9"/>
    <x v="9"/>
    <x v="1"/>
    <s v=""/>
  </r>
  <r>
    <n v="1427"/>
    <s v="Valerie Guerrero"/>
    <s v="priceedward@example.org"/>
    <n v="67"/>
    <s v="Other"/>
    <s v="Apple AirPods"/>
    <d v="2020-10-25T00:00:00"/>
    <x v="0"/>
    <s v="Hardware issue"/>
    <s v="I'm having an issue with the {product_purchased}. Please assist._x000a__x000a_I'm having an issue with the {product_purchased}. Please assist. I'm having an issue with the {product_purchased}. I'm unable to find the option to perform the desired action in the {product_purchased}. Could you please guide me through the steps?"/>
    <x v="1"/>
    <s v="Pm market necessary Mrs."/>
    <s v="Critical"/>
    <s v="Social media"/>
    <x v="942"/>
    <d v="2023-06-01T07:33:22"/>
    <n v="3"/>
    <n v="1427"/>
    <s v="Pm Market Necessary Mrs."/>
    <s v="Valerie Guerrero"/>
    <x v="7"/>
    <x v="7"/>
    <x v="1"/>
    <n v="-9.1166666666977108"/>
  </r>
  <r>
    <n v="1428"/>
    <s v="Mary Yates"/>
    <s v="brett23@example.org"/>
    <n v="58"/>
    <s v="Other"/>
    <s v="Philips Hue Lights"/>
    <d v="2020-12-16T00:00:00"/>
    <x v="0"/>
    <s v="Network problem"/>
    <s v="I'm having an issue with the {product_purchased}. Please assist. 1. Click the product link that will be shown. 2. Type in &quot;Product Code&quot; in the field above the product. Select all. 3. Once product I've noticed a peculiar error message popping up on my {product_purchased} screen. It says '{error_message}'. What does it mean?"/>
    <x v="1"/>
    <s v="Hotel crime well."/>
    <s v="High"/>
    <s v="Email"/>
    <x v="943"/>
    <d v="2023-06-01T07:54:25"/>
    <n v="5"/>
    <n v="1428"/>
    <s v="Hotel Crime Well."/>
    <s v="Mary Yates"/>
    <x v="10"/>
    <x v="10"/>
    <x v="1"/>
    <n v="-2.0000000000582077"/>
  </r>
  <r>
    <n v="1429"/>
    <s v="Elizabeth Peterson"/>
    <s v="pearsontiffany@example.net"/>
    <n v="32"/>
    <s v="Male"/>
    <s v="Samsung Galaxy"/>
    <d v="2020-09-27T00:00:00"/>
    <x v="0"/>
    <s v="Product recommendation"/>
    <s v="I'm having an issue with the {product_purchased}. Please assist._x000a_[23:35:33] &lt;RxKendrick&gt; but we are a little short on what we can expect from the bot on stream. a I've checked for any available software updates for my {product_purchased}, but there are none."/>
    <x v="2"/>
    <m/>
    <s v="Medium"/>
    <s v="Chat"/>
    <x v="5"/>
    <m/>
    <m/>
    <n v="1429"/>
    <s v=""/>
    <s v="Elizabeth Peterson"/>
    <x v="9"/>
    <x v="9"/>
    <x v="1"/>
    <s v=""/>
  </r>
  <r>
    <n v="1430"/>
    <s v="Nicole Carpenter"/>
    <s v="josephnash@example.org"/>
    <n v="51"/>
    <s v="Male"/>
    <s v="GoPro Hero"/>
    <d v="2021-09-05T00:00:00"/>
    <x v="1"/>
    <s v="Software bug"/>
    <s v="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
    <x v="0"/>
    <m/>
    <s v="Medium"/>
    <s v="Phone"/>
    <x v="944"/>
    <m/>
    <m/>
    <n v="1430"/>
    <s v=""/>
    <s v="Nicole Carpenter"/>
    <x v="9"/>
    <x v="9"/>
    <x v="0"/>
    <s v=""/>
  </r>
  <r>
    <n v="1431"/>
    <s v="Jeremy Jones"/>
    <s v="nancyjames@example.com"/>
    <n v="52"/>
    <s v="Male"/>
    <s v="GoPro Hero"/>
    <d v="2020-02-26T00:00:00"/>
    <x v="1"/>
    <s v="Product compatibility"/>
    <s v="I've accidentally deleted important data from my {product_purchased}. Is there any way to recover the deleted files? I need them urgently._x000a__x000a_&quot;Please get back to me as soon as possible... I will provide all your necessary data I've noticed a sudden decrease in battery life on my {product_purchased}. It used to last much longer."/>
    <x v="2"/>
    <m/>
    <s v="Critical"/>
    <s v="Email"/>
    <x v="5"/>
    <m/>
    <m/>
    <n v="1431"/>
    <s v=""/>
    <s v="Jeremy Jones"/>
    <x v="4"/>
    <x v="4"/>
    <x v="1"/>
    <s v=""/>
  </r>
  <r>
    <n v="1432"/>
    <s v="Teresa Hughes"/>
    <s v="johnedwards@example.org"/>
    <n v="67"/>
    <s v="Other"/>
    <s v="Canon EOS"/>
    <d v="2020-02-28T00:00:00"/>
    <x v="4"/>
    <s v="Product setup"/>
    <s v="I'm having an issue with the {product_purchased}. Please assist. I'll do my best.&quot;_x000a__x000a_Caleb, who had heard that an attempt had been made on him to join the squad, had decided to join it. I've tried using different cables, adapters, or peripherals with my {product_purchased}, but the issue persists."/>
    <x v="2"/>
    <m/>
    <s v="Medium"/>
    <s v="Email"/>
    <x v="5"/>
    <m/>
    <m/>
    <n v="1432"/>
    <s v=""/>
    <s v="Teresa Hughes"/>
    <x v="4"/>
    <x v="4"/>
    <x v="1"/>
    <s v=""/>
  </r>
  <r>
    <n v="1433"/>
    <s v="Sarah Livingston"/>
    <s v="ysmith@example.org"/>
    <n v="30"/>
    <s v="Other"/>
    <s v="iPhone"/>
    <d v="2020-04-21T00:00:00"/>
    <x v="1"/>
    <s v="Delivery problem"/>
    <s v="I'm having an issue with the {product_purchased}. Please assist. Thank you. 2) I'm starting to get a problem, so I'm posting it here. 3) Here you have the answer. It's simple, it This problem started occurring after the recent software update. I haven't made any other changes to the device."/>
    <x v="1"/>
    <s v="Sometimes very pass billion level the study everybody."/>
    <s v="Low"/>
    <s v="Phone"/>
    <x v="945"/>
    <d v="2023-06-01T12:16:31"/>
    <n v="2"/>
    <n v="1433"/>
    <s v="Sometimes Very Pass Billion Level The Study Everybody."/>
    <s v="Sarah Livingston"/>
    <x v="11"/>
    <x v="11"/>
    <x v="1"/>
    <n v="-3.2000000001280569"/>
  </r>
  <r>
    <n v="1434"/>
    <s v="Anthony Murray"/>
    <s v="staceymorton@example.com"/>
    <n v="33"/>
    <s v="Other"/>
    <s v="Bose SoundLink Speaker"/>
    <d v="2020-10-19T00:00:00"/>
    <x v="4"/>
    <s v="Product recommendation"/>
    <s v="I've encountered a data loss issue with my {product_purchased}. All the files and documents seem to have disappeared. Can you guide me on how to retrieve them?_x000a__x000a_Thank you for your time and understanding._x000a__x000a_If this The issue I'm facing is intermittent. Sometimes it works fine, but other times it acts up unexpectedly."/>
    <x v="1"/>
    <s v="Loss as build science voice society."/>
    <s v="Low"/>
    <s v="Email"/>
    <x v="946"/>
    <d v="2023-06-01T07:23:32"/>
    <n v="1"/>
    <n v="1434"/>
    <s v="Loss As Build Science Voice Society."/>
    <s v="Anthony Murray"/>
    <x v="7"/>
    <x v="7"/>
    <x v="1"/>
    <n v="-4.9333333333488554"/>
  </r>
  <r>
    <n v="1435"/>
    <s v="Kevin Brooks"/>
    <s v="brianmyers@example.org"/>
    <n v="46"/>
    <s v="Male"/>
    <s v="Nest Thermostat"/>
    <d v="2020-04-12T00:00:00"/>
    <x v="1"/>
    <s v="Delivery problem"/>
    <s v="I'm having an issue with the {product_purchased}. Please assist. Thanks!&quot;_x000a__x000a_My next step was to fill out an account with my new domain name._x000a__x000a_With this approach, I could simply login at domain name. I've performed a factory reset on my {product_purchased}, hoping it would resolve the problem, but it didn't help."/>
    <x v="1"/>
    <s v="Yourself but scene lawyer certainly east."/>
    <s v="Medium"/>
    <s v="Email"/>
    <x v="947"/>
    <d v="2023-06-01T21:16:34"/>
    <n v="5"/>
    <n v="1435"/>
    <s v="Yourself But Scene Lawyer Certainly East."/>
    <s v="Kevin Brooks"/>
    <x v="11"/>
    <x v="11"/>
    <x v="1"/>
    <n v="1.7999999999301508"/>
  </r>
  <r>
    <n v="1436"/>
    <s v="Mrs. Morgan Murphy"/>
    <s v="jonmack@example.net"/>
    <n v="62"/>
    <s v="Female"/>
    <s v="Sony Xperia"/>
    <d v="2020-10-26T00:00:00"/>
    <x v="4"/>
    <s v="Peripheral compatibility"/>
    <s v="I'm having an issue with the {product_purchased}. Please assist._x000a__x000a_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
    <x v="0"/>
    <m/>
    <s v="Medium"/>
    <s v="Email"/>
    <x v="948"/>
    <m/>
    <m/>
    <n v="1436"/>
    <s v=""/>
    <s v="Mrs. Morgan Murphy"/>
    <x v="7"/>
    <x v="7"/>
    <x v="1"/>
    <s v=""/>
  </r>
  <r>
    <n v="1437"/>
    <s v="Kelli Terrell"/>
    <s v="rfowler@example.net"/>
    <n v="27"/>
    <s v="Female"/>
    <s v="LG OLED"/>
    <d v="2020-04-21T00:00:00"/>
    <x v="1"/>
    <s v="Hardware issue"/>
    <s v="I'm having an issue with the {product_purchased}. Please assist._x000a__x000a_Thanks for doing this I've performed a factory reset on my {product_purchased}, hoping it would resolve the problem, but it didn't help."/>
    <x v="0"/>
    <m/>
    <s v="Low"/>
    <s v="Social media"/>
    <x v="949"/>
    <m/>
    <m/>
    <n v="1437"/>
    <s v=""/>
    <s v="Kelli Terrell"/>
    <x v="11"/>
    <x v="11"/>
    <x v="1"/>
    <s v=""/>
  </r>
  <r>
    <n v="1438"/>
    <s v="Jill Weeks"/>
    <s v="ashley52@example.com"/>
    <n v="63"/>
    <s v="Other"/>
    <s v="Bose SoundLink Speaker"/>
    <d v="2021-01-22T00:00:00"/>
    <x v="4"/>
    <s v="Installation support"/>
    <s v="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
    <x v="0"/>
    <m/>
    <s v="Critical"/>
    <s v="Email"/>
    <x v="950"/>
    <m/>
    <m/>
    <n v="1438"/>
    <s v=""/>
    <s v="Jill Weeks"/>
    <x v="6"/>
    <x v="6"/>
    <x v="0"/>
    <s v=""/>
  </r>
  <r>
    <n v="1439"/>
    <s v="Whitney Cox"/>
    <s v="barnesandrew@example.com"/>
    <n v="24"/>
    <s v="Female"/>
    <s v="Canon EOS"/>
    <d v="2020-09-26T00:00:00"/>
    <x v="2"/>
    <s v="Refund request"/>
    <s v="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
    <x v="2"/>
    <m/>
    <s v="Low"/>
    <s v="Phone"/>
    <x v="5"/>
    <m/>
    <m/>
    <n v="1439"/>
    <s v=""/>
    <s v="Whitney Cox"/>
    <x v="9"/>
    <x v="9"/>
    <x v="1"/>
    <s v=""/>
  </r>
  <r>
    <n v="1440"/>
    <s v="Bruce Wilcox"/>
    <s v="rodriguezangela@example.com"/>
    <n v="36"/>
    <s v="Male"/>
    <s v="Amazon Kindle"/>
    <d v="2020-06-08T00:00:00"/>
    <x v="3"/>
    <s v="Battery life"/>
    <s v="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
    <x v="2"/>
    <m/>
    <s v="Critical"/>
    <s v="Phone"/>
    <x v="5"/>
    <m/>
    <m/>
    <n v="1440"/>
    <s v=""/>
    <s v="Bruce Wilcox"/>
    <x v="8"/>
    <x v="8"/>
    <x v="1"/>
    <s v=""/>
  </r>
  <r>
    <n v="1441"/>
    <s v="Kathryn Avery"/>
    <s v="nicoleburgess@example.net"/>
    <n v="23"/>
    <s v="Female"/>
    <s v="Sony 4K HDR TV"/>
    <d v="2020-06-23T00:00:00"/>
    <x v="1"/>
    <s v="Delivery problem"/>
    <s v="I'm having an issue with the {product_purchased}. Please assist. {product_purchased}. The company must have been purchased with $true from your own list of purchases to receive the rebate with this name._x000a__x000a_This I'm using the original charger that came with my {product_purchased}, but it's not charging properly."/>
    <x v="2"/>
    <m/>
    <s v="Low"/>
    <s v="Phone"/>
    <x v="5"/>
    <m/>
    <m/>
    <n v="1441"/>
    <s v=""/>
    <s v="Kathryn Avery"/>
    <x v="8"/>
    <x v="8"/>
    <x v="1"/>
    <s v=""/>
  </r>
  <r>
    <n v="1442"/>
    <s v="Dalton Li"/>
    <s v="pcortez@example.com"/>
    <n v="22"/>
    <s v="Female"/>
    <s v="Nintendo Switch Pro Controller"/>
    <d v="2020-04-12T00:00:00"/>
    <x v="3"/>
    <s v="Refund request"/>
    <s v="I've encountered a data loss issue with my {product_purchased}. All the files and documents seem to have disappeared. Can you guide me on how to retrieve them? Thanks for looking I rely heavily on my {product_purchased} for my daily tasks, and this issue is hindering my productivity."/>
    <x v="2"/>
    <m/>
    <s v="High"/>
    <s v="Email"/>
    <x v="5"/>
    <m/>
    <m/>
    <n v="1442"/>
    <s v=""/>
    <s v="Dalton Li"/>
    <x v="11"/>
    <x v="11"/>
    <x v="1"/>
    <s v=""/>
  </r>
  <r>
    <n v="1443"/>
    <s v="Charlotte Doyle"/>
    <s v="ifields@example.com"/>
    <n v="19"/>
    <s v="Female"/>
    <s v="Xbox"/>
    <d v="2020-08-28T00:00:00"/>
    <x v="3"/>
    <s v="Refund request"/>
    <s v="I'm having an issue with the {product_purchased}. Please assist._x000a__x000a_This is the first time that I've had this issue with the &quot;Product Purchase Option&quot; in iOS 10. However, that does not affect the default settings I've performed a factory reset on my {product_purchased}, hoping it would resolve the problem, but it didn't help."/>
    <x v="0"/>
    <m/>
    <s v="Low"/>
    <s v="Social media"/>
    <x v="951"/>
    <m/>
    <m/>
    <n v="1443"/>
    <s v=""/>
    <s v="Charlotte Doyle"/>
    <x v="5"/>
    <x v="5"/>
    <x v="1"/>
    <s v=""/>
  </r>
  <r>
    <n v="1444"/>
    <s v="Jessica Vaughn"/>
    <s v="dhaas@example.net"/>
    <n v="29"/>
    <s v="Male"/>
    <s v="Google Pixel"/>
    <d v="2020-09-16T00:00:00"/>
    <x v="0"/>
    <s v="Product recommendation"/>
    <s v="I'm facing issues logging into my {product_purchased} account. It says my account is locked. What should I do to unlock it? https://t.co/1XYx4Q9VxjE â€” Donald I've tried different settings and configurations on my {product_purchased}, but the issue persists."/>
    <x v="1"/>
    <s v="Feel court lot how suddenly history dinner prepare."/>
    <s v="Critical"/>
    <s v="Chat"/>
    <x v="952"/>
    <d v="2023-06-01T18:43:45"/>
    <n v="3"/>
    <n v="1444"/>
    <s v="Feel Court Lot How Suddenly History Dinner Prepare."/>
    <s v="Jessica Vaughn"/>
    <x v="9"/>
    <x v="9"/>
    <x v="1"/>
    <n v="3"/>
  </r>
  <r>
    <n v="1445"/>
    <s v="Lisa Thompson"/>
    <s v="woodwardsandra@example.com"/>
    <n v="63"/>
    <s v="Male"/>
    <s v="LG Smart TV"/>
    <d v="2020-11-08T00:00:00"/>
    <x v="4"/>
    <s v="Delivery problem"/>
    <s v="I'm having an issue with the {product_purchased}. Please assist. Your bill has been deposited successfully. I've checked for any available software updates for my {product_purchased}, but there are none."/>
    <x v="1"/>
    <s v="Lead cut lot ago."/>
    <s v="Low"/>
    <s v="Social media"/>
    <x v="953"/>
    <d v="2023-06-01T16:09:46"/>
    <n v="3"/>
    <n v="1445"/>
    <s v="Lead Cut Lot Ago."/>
    <s v="Lisa Thompson"/>
    <x v="3"/>
    <x v="3"/>
    <x v="1"/>
    <n v="8.8999999998486601"/>
  </r>
  <r>
    <n v="1446"/>
    <s v="John Gray"/>
    <s v="hhamilton@example.net"/>
    <n v="25"/>
    <s v="Male"/>
    <s v="Amazon Kindle"/>
    <d v="2021-02-24T00:00:00"/>
    <x v="1"/>
    <s v="Hardware issue"/>
    <s v="I'm having trouble connecting my {product_purchased} to my home Wi-Fi network. It doesn't detect any networks, although other devices are connecting fine. What can be done to resolve this issue? 1) Remove the &quot;connect I've checked for software updates, and my {product_purchased} is already running the latest version."/>
    <x v="0"/>
    <m/>
    <s v="High"/>
    <s v="Social media"/>
    <x v="954"/>
    <m/>
    <m/>
    <n v="1446"/>
    <s v=""/>
    <s v="John Gray"/>
    <x v="4"/>
    <x v="4"/>
    <x v="0"/>
    <s v=""/>
  </r>
  <r>
    <n v="1447"/>
    <s v="Julie Arellano"/>
    <s v="xbrown@example.com"/>
    <n v="32"/>
    <s v="Male"/>
    <s v="Canon DSLR Camera"/>
    <d v="2021-06-24T00:00:00"/>
    <x v="1"/>
    <s v="Peripheral compatibility"/>
    <s v="I'm unable to access my {product_purchased} account. It keeps displaying an 'Invalid Credentials' error, even though I'm using the correct login information. How can I regain access to my account?_x000a__x000a_Open the I need assistance as soon as possible because it's affecting my work and productivity."/>
    <x v="2"/>
    <m/>
    <s v="High"/>
    <s v="Chat"/>
    <x v="5"/>
    <m/>
    <m/>
    <n v="1447"/>
    <s v=""/>
    <s v="Julie Arellano"/>
    <x v="8"/>
    <x v="8"/>
    <x v="0"/>
    <s v=""/>
  </r>
  <r>
    <n v="1448"/>
    <s v="Tristan Parker"/>
    <s v="karina98@example.net"/>
    <n v="23"/>
    <s v="Female"/>
    <s v="Canon EOS"/>
    <d v="2020-03-26T00:00:00"/>
    <x v="4"/>
    <s v="Peripheral compatibility"/>
    <s v="I'm having an issue with the {product_purchased}. Please assist. Thank you. Please try to contact us. Thanks for your help! - P.S. - We can't be sure that your company is paying you, but I'm concerned about the security of my {product_purchased} and would like to ensure that my data is safe."/>
    <x v="2"/>
    <m/>
    <s v="High"/>
    <s v="Social media"/>
    <x v="5"/>
    <m/>
    <m/>
    <n v="1448"/>
    <s v=""/>
    <s v="Tristan Parker"/>
    <x v="0"/>
    <x v="0"/>
    <x v="1"/>
    <s v=""/>
  </r>
  <r>
    <n v="1449"/>
    <s v="Jack Fox"/>
    <s v="jaimematthews@example.net"/>
    <n v="64"/>
    <s v="Female"/>
    <s v="LG OLED"/>
    <d v="2021-05-20T00:00:00"/>
    <x v="1"/>
    <s v="Product setup"/>
    <s v="I'm having an issue with the {product_purchased}. Please assist. I haven't been able to get over the issue._x000a__x000a_My problem goes something like this:_x000a__x000a_I have 3 pairs ofMATURE 2.1+ I need assistance as soon as possible because it's affecting my work and productivity."/>
    <x v="0"/>
    <m/>
    <s v="Medium"/>
    <s v="Social media"/>
    <x v="955"/>
    <m/>
    <m/>
    <n v="1449"/>
    <s v=""/>
    <s v="Jack Fox"/>
    <x v="1"/>
    <x v="1"/>
    <x v="0"/>
    <s v=""/>
  </r>
  <r>
    <n v="1450"/>
    <s v="Jason Page"/>
    <s v="rmarshall@example.org"/>
    <n v="24"/>
    <s v="Female"/>
    <s v="Google Nest"/>
    <d v="2020-01-12T00:00:00"/>
    <x v="3"/>
    <s v="Software bug"/>
    <s v="I'm having an issue with the {product_purchased}. Please assist. :)_x000a__x000a__x000a_Thank you, and I hope that you have a more productive and relaxing Christmas. I want to see you all again in your life. In fact, I've tried different settings and configurations on my {product_purchased}, but the issue persists."/>
    <x v="0"/>
    <m/>
    <s v="Medium"/>
    <s v="Chat"/>
    <x v="956"/>
    <m/>
    <m/>
    <n v="1450"/>
    <s v=""/>
    <s v="Jason Page"/>
    <x v="6"/>
    <x v="6"/>
    <x v="1"/>
    <s v=""/>
  </r>
  <r>
    <n v="1451"/>
    <s v="John Brown"/>
    <s v="maxwellrobinson@example.org"/>
    <n v="69"/>
    <s v="Male"/>
    <s v="Canon DSLR Camera"/>
    <d v="2021-08-03T00:00:00"/>
    <x v="2"/>
    <s v="Payment issue"/>
    <s v="I'm having an issue with the {product_purchased}. Please assist._x000a__x000a_I cannot enter information. Please assist._x000a__x000a_I'm not sure if this is the issue, or was removed from the market. Please assist. I've performed a factory reset on my {product_purchased}, hoping it would resolve the problem, but it didn't help."/>
    <x v="1"/>
    <s v="Relate as pull treat upon him growth."/>
    <s v="High"/>
    <s v="Email"/>
    <x v="957"/>
    <d v="2023-06-01T09:38:54"/>
    <n v="2"/>
    <n v="1451"/>
    <s v="Relate As Pull Treat Upon Him Growth."/>
    <s v="John Brown"/>
    <x v="5"/>
    <x v="5"/>
    <x v="0"/>
    <n v="-5.7000000000698492"/>
  </r>
  <r>
    <n v="1452"/>
    <s v="John Morgan"/>
    <s v="whiteandrea@example.net"/>
    <n v="27"/>
    <s v="Other"/>
    <s v="GoPro Action Camera"/>
    <d v="2020-08-21T00:00:00"/>
    <x v="1"/>
    <s v="Battery life"/>
    <s v="There seems to be a hardware problem with my {product_purchased}. The screen is flickering, and I'm unable to use it. What should I do?_x000a__x000a_I've tested this stuff out as it is done in real life without I'm using the original charger that came with my {product_purchased}, but it's not charging properly."/>
    <x v="0"/>
    <m/>
    <s v="Critical"/>
    <s v="Chat"/>
    <x v="958"/>
    <m/>
    <m/>
    <n v="1452"/>
    <s v=""/>
    <s v="John Morgan"/>
    <x v="5"/>
    <x v="5"/>
    <x v="1"/>
    <s v=""/>
  </r>
  <r>
    <n v="1453"/>
    <s v="Shane Rodriguez"/>
    <s v="bergbarbara@example.org"/>
    <n v="35"/>
    <s v="Other"/>
    <s v="Dyson Vacuum Cleaner"/>
    <d v="2021-02-13T00:00:00"/>
    <x v="2"/>
    <s v="Product setup"/>
    <s v="I've noticed a software bug in the {product_purchased} app. It's causing data loss and unexpected errors. How can I resolve this issue?_x000a__x000a_For Windows, this means using the command line utility Get-WmiObject I've already contacted customer support multiple times, but the issue remains unresolved."/>
    <x v="1"/>
    <s v="Almost up every total."/>
    <s v="Critical"/>
    <s v="Social media"/>
    <x v="959"/>
    <d v="2023-06-01T14:30:56"/>
    <n v="4"/>
    <n v="1453"/>
    <s v="Almost Up Every Total."/>
    <s v="Shane Rodriguez"/>
    <x v="4"/>
    <x v="4"/>
    <x v="0"/>
    <n v="-3.7166666665580124"/>
  </r>
  <r>
    <n v="1454"/>
    <s v="Todd Hart"/>
    <s v="brownadam@example.com"/>
    <n v="37"/>
    <s v="Other"/>
    <s v="Garmin Forerunner"/>
    <d v="2020-08-01T00:00:00"/>
    <x v="1"/>
    <s v="Software bug"/>
    <s v="I'm having an issue with the {product_purchased}. Please assist._x000a__x000a_If it means a big upgrade, we recommend a purchase over this one._x000a__x000a_Click Here to Read More_x000a__x000a__x000a_If it means a small upgrade, I've followed the troubleshooting steps mentioned in the user manual, but the issue persists."/>
    <x v="2"/>
    <m/>
    <s v="Critical"/>
    <s v="Social media"/>
    <x v="5"/>
    <m/>
    <m/>
    <n v="1454"/>
    <s v=""/>
    <s v="Todd Hart"/>
    <x v="5"/>
    <x v="5"/>
    <x v="1"/>
    <s v=""/>
  </r>
  <r>
    <n v="1455"/>
    <s v="Juan Mendoza"/>
    <s v="david36@example.com"/>
    <n v="64"/>
    <s v="Other"/>
    <s v="iPhone"/>
    <d v="2020-05-22T00:00:00"/>
    <x v="4"/>
    <s v="Product setup"/>
    <s v="I'm having an issue with the {product_purchased}. Please assist._x000a__x000a_Thank you._x000a__x000a_I received this product within the 3rd week of your order. Please assist me with my time of 3-8 week. This problem started occurring after the recent software update. I haven't made any other changes to the device."/>
    <x v="0"/>
    <m/>
    <s v="Medium"/>
    <s v="Phone"/>
    <x v="960"/>
    <m/>
    <m/>
    <n v="1455"/>
    <s v=""/>
    <s v="Juan Mendoza"/>
    <x v="1"/>
    <x v="1"/>
    <x v="1"/>
    <s v=""/>
  </r>
  <r>
    <n v="1456"/>
    <s v="Sandra Perez"/>
    <s v="escobarbrooke@example.org"/>
    <n v="55"/>
    <s v="Female"/>
    <s v="Philips Hue Lights"/>
    <d v="2021-08-18T00:00:00"/>
    <x v="2"/>
    <s v="Software bug"/>
    <s v="I'm having an issue with the {product_purchased}. Please assist. Please, I need to know for what? (Sorry, don't have the URL yet, but it's not too bad)._x000a__x000a_If this issue doesn't I've tried different settings and configurations on my {product_purchased}, but the issue persists."/>
    <x v="2"/>
    <m/>
    <s v="Medium"/>
    <s v="Social media"/>
    <x v="5"/>
    <m/>
    <m/>
    <n v="1456"/>
    <s v=""/>
    <s v="Sandra Perez"/>
    <x v="5"/>
    <x v="5"/>
    <x v="0"/>
    <s v=""/>
  </r>
  <r>
    <n v="1457"/>
    <s v="Nicholas Martinez"/>
    <s v="raycarney@example.net"/>
    <n v="34"/>
    <s v="Other"/>
    <s v="Dyson Vacuum Cleaner"/>
    <d v="2020-04-10T00:00:00"/>
    <x v="1"/>
    <s v="Installation support"/>
    <s v="I'm having an issue with the {product_purchased}. Please assist. It will be closed in 3-6 weeks at this NC State store. Thank You._x000a__x000a_I'm having an issue with the {product_purchased I've tried using different cables, adapters, or peripherals with my {product_purchased}, but the issue persists."/>
    <x v="1"/>
    <s v="Down call hit appear theory."/>
    <s v="High"/>
    <s v="Social media"/>
    <x v="961"/>
    <d v="2023-06-01T20:15:03"/>
    <n v="5"/>
    <n v="1457"/>
    <s v="Down Call Hit Appear Theory."/>
    <s v="Nicholas Martinez"/>
    <x v="11"/>
    <x v="11"/>
    <x v="1"/>
    <n v="5.8333333333139308"/>
  </r>
  <r>
    <n v="1458"/>
    <s v="Robert Bradley"/>
    <s v="jesus62@example.com"/>
    <n v="29"/>
    <s v="Female"/>
    <s v="LG Smart TV"/>
    <d v="2020-09-08T00:00:00"/>
    <x v="4"/>
    <s v="Refund request"/>
    <s v="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
    <x v="1"/>
    <s v="Discuss while consider."/>
    <s v="Low"/>
    <s v="Phone"/>
    <x v="962"/>
    <d v="2023-06-01T15:27:04"/>
    <n v="2"/>
    <n v="1458"/>
    <s v="Discuss While Consider."/>
    <s v="Robert Bradley"/>
    <x v="9"/>
    <x v="9"/>
    <x v="1"/>
    <n v="8.0166666666045785"/>
  </r>
  <r>
    <n v="1459"/>
    <s v="Desiree Ramos"/>
    <s v="nguyenjerome@example.net"/>
    <n v="35"/>
    <s v="Female"/>
    <s v="GoPro Action Camera"/>
    <d v="2020-09-26T00:00:00"/>
    <x v="1"/>
    <s v="Refund request"/>
    <s v="I'm having an issue with the {product_purchased}. Please assist._x000a__x000a_This item is part of an ongoing shopping tour._x000a__x000a_Other deals I'm not sure if this issue is specific to my device or if others have reported similar problems."/>
    <x v="0"/>
    <m/>
    <s v="Critical"/>
    <s v="Phone"/>
    <x v="963"/>
    <m/>
    <m/>
    <n v="1459"/>
    <s v=""/>
    <s v="Desiree Ramos"/>
    <x v="9"/>
    <x v="9"/>
    <x v="1"/>
    <s v=""/>
  </r>
  <r>
    <n v="1460"/>
    <s v="Robert Mcintosh"/>
    <s v="danielshaley@example.org"/>
    <n v="41"/>
    <s v="Other"/>
    <s v="Amazon Kindle"/>
    <d v="2021-12-04T00:00:00"/>
    <x v="3"/>
    <s v="Network problem"/>
    <s v="I'm having an issue with the {product_purchased}. Please assist._x000a__x000a_Please don't hesitate to report issues,_x000a__x000a_add, tell me if they're being misused or when it's right._x000a__x000a_Do what you I've performed a factory reset on my {product_purchased}, hoping it would resolve the problem, but it didn't help."/>
    <x v="2"/>
    <m/>
    <s v="Low"/>
    <s v="Email"/>
    <x v="5"/>
    <m/>
    <m/>
    <n v="1460"/>
    <s v=""/>
    <s v="Robert Mcintosh"/>
    <x v="10"/>
    <x v="10"/>
    <x v="0"/>
    <s v=""/>
  </r>
  <r>
    <n v="1461"/>
    <s v="Shirley Howard"/>
    <s v="fmiller@example.org"/>
    <n v="52"/>
    <s v="Other"/>
    <s v="Sony PlayStation"/>
    <d v="2020-03-06T00:00:00"/>
    <x v="1"/>
    <s v="Data loss"/>
    <s v="I'm unable to access my {product_purchased} account. It keeps displaying an 'Invalid Credentials' error, even though I'm using the correct login information. How can I regain access to my account?_x000a__x000a_The user I've checked for software updates, and my {product_purchased} is already running the latest version."/>
    <x v="0"/>
    <m/>
    <s v="Low"/>
    <s v="Chat"/>
    <x v="964"/>
    <m/>
    <m/>
    <n v="1461"/>
    <s v=""/>
    <s v="Shirley Howard"/>
    <x v="0"/>
    <x v="0"/>
    <x v="1"/>
    <s v=""/>
  </r>
  <r>
    <n v="1462"/>
    <s v="Matthew Myers"/>
    <s v="ztorres@example.org"/>
    <n v="22"/>
    <s v="Male"/>
    <s v="Sony 4K HDR TV"/>
    <d v="2021-08-08T00:00:00"/>
    <x v="1"/>
    <s v="Payment issue"/>
    <s v="I'm having an issue with the {product_purchased}. Please assist._x000a__x000a_Sorry, we have a problem with your problem. Please try again later._x000a__x000a_Invalid quantity of tickets selected._x000a__x000a_Invalid donation amount. I've checked the device settings and made sure that everything is configured correctly."/>
    <x v="2"/>
    <m/>
    <s v="High"/>
    <s v="Email"/>
    <x v="5"/>
    <m/>
    <m/>
    <n v="1462"/>
    <s v=""/>
    <s v="Matthew Myers"/>
    <x v="5"/>
    <x v="5"/>
    <x v="0"/>
    <s v=""/>
  </r>
  <r>
    <n v="1463"/>
    <s v="Kathryn Hudson"/>
    <s v="alyssaevans@example.org"/>
    <n v="63"/>
    <s v="Other"/>
    <s v="Xbox"/>
    <d v="2021-05-02T00:00:00"/>
    <x v="2"/>
    <s v="Battery life"/>
    <s v="I'm having an issue with the {product_purchased}. Please assist._x000a__x000a_The reason are, I'm not a big one as to why a lot of people are spending a bit of extra time on the product. I'm a I've checked for software updates, and my {product_purchased} is already running the latest version."/>
    <x v="0"/>
    <m/>
    <s v="High"/>
    <s v="Chat"/>
    <x v="965"/>
    <m/>
    <m/>
    <n v="1463"/>
    <s v=""/>
    <s v="Kathryn Hudson"/>
    <x v="1"/>
    <x v="1"/>
    <x v="0"/>
    <s v=""/>
  </r>
  <r>
    <n v="1464"/>
    <s v="Alan Krueger"/>
    <s v="renee85@example.net"/>
    <n v="39"/>
    <s v="Female"/>
    <s v="Google Pixel"/>
    <d v="2020-01-04T00:00:00"/>
    <x v="3"/>
    <s v="Payment issue"/>
    <s v="I'm having an issue with the {product_purchased}. Please assist._x000a__x000a_Thank you. Please let me know if I have had more time to read or write as I am unable to handle this issue. Thank you. Please let I'm unable to find the option to perform the desired action in the {product_purchased}. Could you please guide me through the steps?"/>
    <x v="0"/>
    <m/>
    <s v="Critical"/>
    <s v="Chat"/>
    <x v="966"/>
    <m/>
    <m/>
    <n v="1464"/>
    <s v=""/>
    <s v="Alan Krueger"/>
    <x v="6"/>
    <x v="6"/>
    <x v="1"/>
    <s v=""/>
  </r>
  <r>
    <n v="1465"/>
    <s v="Michael Young"/>
    <s v="cbrown@example.com"/>
    <n v="57"/>
    <s v="Other"/>
    <s v="Google Pixel"/>
    <d v="2021-06-13T00:00:00"/>
    <x v="4"/>
    <s v="Account access"/>
    <s v="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
    <x v="2"/>
    <m/>
    <s v="Critical"/>
    <s v="Social media"/>
    <x v="5"/>
    <m/>
    <m/>
    <n v="1465"/>
    <s v=""/>
    <s v="Michael Young"/>
    <x v="8"/>
    <x v="8"/>
    <x v="0"/>
    <s v=""/>
  </r>
  <r>
    <n v="1466"/>
    <s v="Thomas Ray"/>
    <s v="kimberly17@example.org"/>
    <n v="34"/>
    <s v="Male"/>
    <s v="Google Pixel"/>
    <d v="2020-07-20T00:00:00"/>
    <x v="4"/>
    <s v="Payment issue"/>
    <s v="I'm having an issue with the {product_purchased}. Please assist. */ $pr_args[ 'id' ] = 'Product_Purchased' ; $pr_args[ 'id' ].= 'ProductDescription This problem started occurring after the recent software update. I haven't made any other changes to the device."/>
    <x v="1"/>
    <s v="Note although occur industry."/>
    <s v="Medium"/>
    <s v="Social media"/>
    <x v="967"/>
    <d v="2023-06-01T17:00:16"/>
    <n v="5"/>
    <n v="1466"/>
    <s v="Note Although Occur Industry."/>
    <s v="Thomas Ray"/>
    <x v="2"/>
    <x v="2"/>
    <x v="1"/>
    <n v="16.649999999965075"/>
  </r>
  <r>
    <n v="1467"/>
    <s v="Earl Lambert"/>
    <s v="vgarcia@example.org"/>
    <n v="26"/>
    <s v="Male"/>
    <s v="GoPro Hero"/>
    <d v="2021-08-29T00:00:00"/>
    <x v="4"/>
    <s v="Battery life"/>
    <s v="I'm having an issue with the {product_purchased}. Please assist._x000a__x000a_2nd Product Purchase_x000a__x000a_Product Name Product Number Product AEG-TAC-3200-1_x000a__x000a_Manufacturer ID OEM Time of Manufacture I'm worried that the issue might be hardware-related and might require repair or replacement."/>
    <x v="0"/>
    <m/>
    <s v="Critical"/>
    <s v="Social media"/>
    <x v="968"/>
    <m/>
    <m/>
    <n v="1467"/>
    <s v=""/>
    <s v="Earl Lambert"/>
    <x v="5"/>
    <x v="5"/>
    <x v="0"/>
    <s v=""/>
  </r>
  <r>
    <n v="1468"/>
    <s v="Michael Mclean"/>
    <s v="frederick35@example.com"/>
    <n v="34"/>
    <s v="Other"/>
    <s v="PlayStation"/>
    <d v="2021-08-09T00:00:00"/>
    <x v="3"/>
    <s v="Payment issue"/>
    <s v="I've forgotten my password for my {product_purchased} account, and the password reset option is not working. How can I recover my account? Try to open a new account using another system or do a full reset:_x000a__x000a_cd I've performed a factory reset on my {product_purchased}, hoping it would resolve the problem, but it didn't help."/>
    <x v="1"/>
    <s v="Quality mention nation speak those."/>
    <s v="Medium"/>
    <s v="Phone"/>
    <x v="969"/>
    <d v="2023-06-01T03:15:19"/>
    <n v="5"/>
    <n v="1468"/>
    <s v="Quality Mention Nation Speak Those."/>
    <s v="Michael Mclean"/>
    <x v="5"/>
    <x v="5"/>
    <x v="0"/>
    <n v="-1.6499999999650754"/>
  </r>
  <r>
    <n v="1469"/>
    <s v="Brian Ross"/>
    <s v="rgardner@example.com"/>
    <n v="56"/>
    <s v="Female"/>
    <s v="Bose QuietComfort"/>
    <d v="2020-12-07T00:00:00"/>
    <x v="0"/>
    <s v="Product setup"/>
    <s v="I'm having an issue with the {product_purchased}. Please assist._x000a__x000a_What is a_x000a__x000a_Brand Topsâ„¢â„¢_x000a__x000a_? Product lines are a great way to express your company and your unique style. From brands designed I'm not sure if this issue is specific to my device or if others have reported similar problems."/>
    <x v="1"/>
    <s v="Off when teacher prepare."/>
    <s v="Critical"/>
    <s v="Social media"/>
    <x v="970"/>
    <d v="2023-06-01T15:58:21"/>
    <n v="4"/>
    <n v="1469"/>
    <s v="Off When Teacher Prepare."/>
    <s v="Brian Ross"/>
    <x v="10"/>
    <x v="10"/>
    <x v="1"/>
    <n v="4.0499999999301508"/>
  </r>
  <r>
    <n v="1470"/>
    <s v="Maria Murphy"/>
    <s v="ymosley@example.com"/>
    <n v="67"/>
    <s v="Female"/>
    <s v="Bose QuietComfort"/>
    <d v="2021-05-22T00:00:00"/>
    <x v="4"/>
    <s v="Installation support"/>
    <s v="The {product_purchased} is unable to establish a stable internet connection. It keeps disconnecting intermittently. How can I troubleshoot this network problem?_x000a__x000a_â€¢ Don't connect to this account with an older network password. If I've noticed a peculiar error message popping up on my {product_purchased} screen. It says '{error_message}'. What does it mean?"/>
    <x v="0"/>
    <m/>
    <s v="High"/>
    <s v="Phone"/>
    <x v="971"/>
    <m/>
    <m/>
    <n v="1470"/>
    <s v=""/>
    <s v="Maria Murphy"/>
    <x v="1"/>
    <x v="1"/>
    <x v="0"/>
    <s v=""/>
  </r>
  <r>
    <n v="1471"/>
    <s v="Derek King"/>
    <s v="laura36@example.com"/>
    <n v="67"/>
    <s v="Male"/>
    <s v="Nest Thermostat"/>
    <d v="2020-11-19T00:00:00"/>
    <x v="4"/>
    <s v="Peripheral compatibility"/>
    <s v="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
    <x v="2"/>
    <m/>
    <s v="Low"/>
    <s v="Social media"/>
    <x v="5"/>
    <m/>
    <m/>
    <n v="1471"/>
    <s v=""/>
    <s v="Derek King"/>
    <x v="3"/>
    <x v="3"/>
    <x v="1"/>
    <s v=""/>
  </r>
  <r>
    <n v="1472"/>
    <s v="Brady Osborn"/>
    <s v="mitchell05@example.net"/>
    <n v="32"/>
    <s v="Male"/>
    <s v="LG OLED"/>
    <d v="2020-06-10T00:00:00"/>
    <x v="2"/>
    <s v="Installation support"/>
    <s v="My {product_purchased} is making strange noises and not functioning properly. I suspect there might be a hardware issue. Can you please help me with this?_x000a__x000a__x000a_Thanks!_x000a__x000a__x000a_--_x000a__x000a_CJ This problem started occurring after the recent software update. I haven't made any other changes to the device."/>
    <x v="0"/>
    <m/>
    <s v="Low"/>
    <s v="Email"/>
    <x v="972"/>
    <m/>
    <m/>
    <n v="1472"/>
    <s v=""/>
    <s v="Brady Osborn"/>
    <x v="8"/>
    <x v="8"/>
    <x v="1"/>
    <s v=""/>
  </r>
  <r>
    <n v="1473"/>
    <s v="Dr. Lauren Lee"/>
    <s v="grantnatalie@example.org"/>
    <n v="53"/>
    <s v="Female"/>
    <s v="Garmin Forerunner"/>
    <d v="2020-08-10T00:00:00"/>
    <x v="4"/>
    <s v="Delivery problem"/>
    <s v="I'm having an issue with the {product_purchased}. Please assist._x000a__x000a_[2016-08-22 22:49:57] CLIENT: libav error: decode_slice_header error [2016-08-22 22 I'm not sure if this issue is specific to my device or if others have reported similar problems."/>
    <x v="2"/>
    <m/>
    <s v="Medium"/>
    <s v="Phone"/>
    <x v="5"/>
    <m/>
    <m/>
    <n v="1473"/>
    <s v=""/>
    <s v="Dr. Lauren Lee"/>
    <x v="5"/>
    <x v="5"/>
    <x v="1"/>
    <s v=""/>
  </r>
  <r>
    <n v="1474"/>
    <s v="Mark Holloway"/>
    <s v="alexis97@example.com"/>
    <n v="56"/>
    <s v="Other"/>
    <s v="Apple AirPods"/>
    <d v="2021-01-24T00:00:00"/>
    <x v="0"/>
    <s v="Delivery problem"/>
    <s v="I'm having an issue with the {product_purchased}. Please assist. (Update, 12:53 PST, 03/16/2015)_x000a__x000a__x000a_UPDATE: On the other hand I'm not using it and the product is still there I've noticed a sudden decrease in battery life on my {product_purchased}. It used to last much longer."/>
    <x v="2"/>
    <m/>
    <s v="Critical"/>
    <s v="Email"/>
    <x v="5"/>
    <m/>
    <m/>
    <n v="1474"/>
    <s v=""/>
    <s v="Mark Holloway"/>
    <x v="6"/>
    <x v="6"/>
    <x v="0"/>
    <s v=""/>
  </r>
  <r>
    <n v="1475"/>
    <s v="Madison Williamson"/>
    <s v="katherine06@example.net"/>
    <n v="27"/>
    <s v="Other"/>
    <s v="iPhone"/>
    <d v="2021-09-13T00:00:00"/>
    <x v="4"/>
    <s v="Account access"/>
    <s v="I'm having an issue with the {product_purchased}. Please assist._x000a__x000a_In my case, I bought this book (one review at a time) and it was like the whole time I was writing a reviewâ€¦I couldn't I'm worried that the issue might be hardware-related and might require repair or replacement."/>
    <x v="0"/>
    <m/>
    <s v="High"/>
    <s v="Social media"/>
    <x v="973"/>
    <m/>
    <m/>
    <n v="1475"/>
    <s v=""/>
    <s v="Madison Williamson"/>
    <x v="9"/>
    <x v="9"/>
    <x v="0"/>
    <s v=""/>
  </r>
  <r>
    <n v="1476"/>
    <s v="Jeffery Boone"/>
    <s v="alijack@example.org"/>
    <n v="50"/>
    <s v="Female"/>
    <s v="Fitbit Versa Smartwatch"/>
    <d v="2020-09-07T00:00:00"/>
    <x v="0"/>
    <s v="Peripheral compatibility"/>
    <s v="I'm having an issue with the {product_purchased}. Please assist._x000a__x000a_I am an ITM (Interactive Payment Network), and in order to get a payment in your country, must visit https://itm.org. I'm experiencing this issue on multiple devices of the same model, so it seems to be a widespread problem."/>
    <x v="0"/>
    <m/>
    <s v="Critical"/>
    <s v="Chat"/>
    <x v="974"/>
    <m/>
    <m/>
    <n v="1476"/>
    <s v=""/>
    <s v="Jeffery Boone"/>
    <x v="9"/>
    <x v="9"/>
    <x v="1"/>
    <s v=""/>
  </r>
  <r>
    <n v="1477"/>
    <s v="Jessica Martin"/>
    <s v="turnereileen@example.net"/>
    <n v="21"/>
    <s v="Male"/>
    <s v="Roomba Robot Vacuum"/>
    <d v="2021-09-20T00:00:00"/>
    <x v="0"/>
    <s v="Installation support"/>
    <s v="I'm having an issue with the {product_purchased}. Please assist. This problem started occurring after the recent software update. I haven't made any other changes to the device."/>
    <x v="0"/>
    <m/>
    <s v="High"/>
    <s v="Chat"/>
    <x v="975"/>
    <m/>
    <m/>
    <n v="1477"/>
    <s v=""/>
    <s v="Jessica Martin"/>
    <x v="9"/>
    <x v="9"/>
    <x v="0"/>
    <s v=""/>
  </r>
  <r>
    <n v="1478"/>
    <s v="Brent Dorsey"/>
    <s v="ambermurray@example.net"/>
    <n v="41"/>
    <s v="Female"/>
    <s v="GoPro Action Camera"/>
    <d v="2020-08-02T00:00:00"/>
    <x v="2"/>
    <s v="Battery life"/>
    <s v="I've encountered a data loss issue with my {product_purchased}. All the files and documents seem to have disappeared. Can you guide me on how to retrieve them? Thanks._x000a__x000a_I'm seeing an error in my log file saying I need assistance as soon as possible because it's affecting my work and productivity."/>
    <x v="2"/>
    <m/>
    <s v="Critical"/>
    <s v="Chat"/>
    <x v="5"/>
    <m/>
    <m/>
    <n v="1478"/>
    <s v=""/>
    <s v="Brent Dorsey"/>
    <x v="5"/>
    <x v="5"/>
    <x v="1"/>
    <s v=""/>
  </r>
  <r>
    <n v="1479"/>
    <s v="Todd Riddle"/>
    <s v="bergcathy@example.org"/>
    <n v="61"/>
    <s v="Male"/>
    <s v="Microsoft Surface"/>
    <d v="2021-01-13T00:00:00"/>
    <x v="4"/>
    <s v="Delivery problem"/>
    <s v="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
    <x v="0"/>
    <m/>
    <s v="Medium"/>
    <s v="Email"/>
    <x v="976"/>
    <m/>
    <m/>
    <n v="1479"/>
    <s v=""/>
    <s v="Todd Riddle"/>
    <x v="6"/>
    <x v="6"/>
    <x v="0"/>
    <s v=""/>
  </r>
  <r>
    <n v="1480"/>
    <s v="William Johnson"/>
    <s v="heather30@example.net"/>
    <n v="64"/>
    <s v="Male"/>
    <s v="Garmin Forerunner"/>
    <d v="2020-10-01T00:00:00"/>
    <x v="0"/>
    <s v="Product recommendation"/>
    <s v="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
    <x v="0"/>
    <m/>
    <s v="High"/>
    <s v="Chat"/>
    <x v="977"/>
    <m/>
    <m/>
    <n v="1480"/>
    <s v=""/>
    <s v="William Johnson"/>
    <x v="7"/>
    <x v="7"/>
    <x v="1"/>
    <s v=""/>
  </r>
  <r>
    <n v="1481"/>
    <s v="Jacob Moore"/>
    <s v="briddle@example.net"/>
    <n v="34"/>
    <s v="Female"/>
    <s v="Dyson Vacuum Cleaner"/>
    <d v="2020-10-02T00:00:00"/>
    <x v="2"/>
    <s v="Product setup"/>
    <s v="I'm having an issue with the {product_purchased}. Please assist._x000a__x000a_Q: How YORK is doing its homework by checking on me?_x000a__x000a_A: At least two of the people in the video above are trying to verify I've reviewed the troubleshooting steps on the official support website, but they didn't resolve the problem."/>
    <x v="1"/>
    <s v="Single kind former."/>
    <s v="Medium"/>
    <s v="Chat"/>
    <x v="978"/>
    <d v="2023-06-01T08:01:36"/>
    <n v="4"/>
    <n v="1481"/>
    <s v="Single Kind Former."/>
    <s v="Jacob Moore"/>
    <x v="7"/>
    <x v="7"/>
    <x v="1"/>
    <n v="8.3166666667093523"/>
  </r>
  <r>
    <n v="1482"/>
    <s v="Rhonda Gates"/>
    <s v="joshuamunoz@example.com"/>
    <n v="28"/>
    <s v="Other"/>
    <s v="LG Smart TV"/>
    <d v="2021-04-07T00:00:00"/>
    <x v="2"/>
    <s v="Installation support"/>
    <s v="I've forgotten my password for my {product_purchased} account, and the password reset option is not working. How can I recover my account?_x000a__x000a_If you have a login code of 5 digits or more, you'll have to I'm experiencing this issue on multiple devices of the same model, so it seems to be a widespread problem."/>
    <x v="1"/>
    <s v="Office listen understand free meet fight it."/>
    <s v="Medium"/>
    <s v="Email"/>
    <x v="979"/>
    <d v="2023-06-01T02:13:38"/>
    <n v="4"/>
    <n v="1482"/>
    <s v="Office Listen Understand Free Meet Fight It."/>
    <s v="Rhonda Gates"/>
    <x v="11"/>
    <x v="11"/>
    <x v="0"/>
    <n v="3.3333333331975155"/>
  </r>
  <r>
    <n v="1483"/>
    <s v="Jonathan Zamora"/>
    <s v="myersjennifer@example.org"/>
    <n v="26"/>
    <s v="Male"/>
    <s v="Fitbit Charge"/>
    <d v="2020-02-21T00:00:00"/>
    <x v="3"/>
    <s v="Delivery problem"/>
    <s v="I'm having an issue with the {product_purchased}. Please assist._x000a__x000a__x000a_* The following issue resolves without your assistance:_x000a__x000a_A new {product_purchased}. {product_purchased} is not in the I've tried using different cables, adapters, or peripherals with my {product_purchased}, but the issue persists."/>
    <x v="0"/>
    <m/>
    <s v="Medium"/>
    <s v="Chat"/>
    <x v="980"/>
    <m/>
    <m/>
    <n v="1483"/>
    <s v=""/>
    <s v="Jonathan Zamora"/>
    <x v="4"/>
    <x v="4"/>
    <x v="1"/>
    <s v=""/>
  </r>
  <r>
    <n v="1484"/>
    <s v="Michael Stokes"/>
    <s v="tsimon@example.org"/>
    <n v="33"/>
    <s v="Female"/>
    <s v="Google Nest"/>
    <d v="2021-05-25T00:00:00"/>
    <x v="4"/>
    <s v="Product setup"/>
    <s v="I'm having an issue with the {product_purchased}. Please assist._x000a__x000a_Click the links below:_x000a__x000a_Get a FREE new product_x000a__x000a_Get an in-depth understanding of the products of your choice._x000a__x000a_Download a I'm unable to find the option to perform the desired action in the {product_purchased}. Could you please guide me through the steps?"/>
    <x v="1"/>
    <s v="Push fear recognize customer including focus mention."/>
    <s v="Critical"/>
    <s v="Email"/>
    <x v="981"/>
    <d v="2023-06-01T03:22:41"/>
    <n v="2"/>
    <n v="1484"/>
    <s v="Push Fear Recognize Customer Including Focus Mention."/>
    <s v="Michael Stokes"/>
    <x v="1"/>
    <x v="1"/>
    <x v="0"/>
    <n v="3.4000000000814907"/>
  </r>
  <r>
    <n v="1485"/>
    <s v="Troy Lewis"/>
    <s v="richard24@example.com"/>
    <n v="46"/>
    <s v="Male"/>
    <s v="Xbox"/>
    <d v="2021-06-06T00:00:00"/>
    <x v="2"/>
    <s v="Display issue"/>
    <s v="I'm having an issue with the {product_purchased}. Please assist._x000a__x000a_If you see this, please update me. I've already contacted customer support multiple times, but the issue remains unresolved."/>
    <x v="0"/>
    <m/>
    <s v="Low"/>
    <s v="Social media"/>
    <x v="982"/>
    <m/>
    <m/>
    <n v="1485"/>
    <s v=""/>
    <s v="Troy Lewis"/>
    <x v="8"/>
    <x v="8"/>
    <x v="0"/>
    <s v=""/>
  </r>
  <r>
    <n v="1486"/>
    <s v="Jennifer Banks"/>
    <s v="kimberlyacosta@example.org"/>
    <n v="64"/>
    <s v="Male"/>
    <s v="GoPro Action Camera"/>
    <d v="2021-11-29T00:00:00"/>
    <x v="3"/>
    <s v="Delivery problem"/>
    <s v="I'm having an issue with the {product_purchased}. Please assist. That's it!_x000a__x000a_Please contact me directly at_x000a__x000a_kyle_knight@mail.gmail.com_x000a__x000a_Kyle Night_x000a__x000a_CMS I've noticed a sudden decrease in battery life on my {product_purchased}. It used to last much longer."/>
    <x v="0"/>
    <m/>
    <s v="Low"/>
    <s v="Email"/>
    <x v="983"/>
    <m/>
    <m/>
    <n v="1486"/>
    <s v=""/>
    <s v="Jennifer Banks"/>
    <x v="3"/>
    <x v="3"/>
    <x v="0"/>
    <s v=""/>
  </r>
  <r>
    <n v="1487"/>
    <s v="Amanda Nguyen"/>
    <s v="rwilliams@example.org"/>
    <n v="30"/>
    <s v="Male"/>
    <s v="Apple AirPods"/>
    <d v="2020-03-27T00:00:00"/>
    <x v="2"/>
    <s v="Peripheral compatibility"/>
    <s v="I'm having an issue with the {product_purchased}. Please assist._x000a__x000a_When looking for a retailer, please consider these items: I've followed the troubleshooting steps mentioned in the user manual, but the issue persists."/>
    <x v="1"/>
    <s v="Third just a behavior anyone artist enough."/>
    <s v="High"/>
    <s v="Phone"/>
    <x v="984"/>
    <d v="2023-06-01T02:27:44"/>
    <n v="3"/>
    <n v="1487"/>
    <s v="Third Just A Behavior Anyone Artist Enough."/>
    <s v="Amanda Nguyen"/>
    <x v="0"/>
    <x v="0"/>
    <x v="1"/>
    <n v="-11.033333333325572"/>
  </r>
  <r>
    <n v="1488"/>
    <s v="Terri Garcia"/>
    <s v="bergchristopher@example.net"/>
    <n v="50"/>
    <s v="Female"/>
    <s v="Sony PlayStation"/>
    <d v="2020-06-09T00:00:00"/>
    <x v="3"/>
    <s v="Product compatibility"/>
    <s v="I'm having an issue with the {product_purchased}. Please assist._x000a__x000a_I don't like the (the product). Please assist. I've recently updated the firmware of my {product_purchased}, and the issue started happening afterward. Could it be related to the update?"/>
    <x v="1"/>
    <s v="Sport worker large option."/>
    <s v="Low"/>
    <s v="Phone"/>
    <x v="985"/>
    <d v="2023-06-01T14:56:45"/>
    <n v="4"/>
    <n v="1488"/>
    <s v="Sport Worker Large Option."/>
    <s v="Terri Garcia"/>
    <x v="8"/>
    <x v="8"/>
    <x v="1"/>
    <n v="-6.4833333331625909"/>
  </r>
  <r>
    <n v="1489"/>
    <s v="Lisa Johnson"/>
    <s v="sherrylove@example.net"/>
    <n v="37"/>
    <s v="Male"/>
    <s v="MacBook Pro"/>
    <d v="2021-10-25T00:00:00"/>
    <x v="2"/>
    <s v="Software bug"/>
    <s v="I'm having an issue with the {product_purchased}. Please assist._x000a__x000a_3. How do I switch the product from a gift?_x000a__x000a_Switch the product from gift to gift._x000a__x000a__x000a_This tool will automatically switch the product I've tried different settings and configurations on my {product_purchased}, but the issue persists."/>
    <x v="0"/>
    <m/>
    <s v="Medium"/>
    <s v="Chat"/>
    <x v="986"/>
    <m/>
    <m/>
    <n v="1489"/>
    <s v=""/>
    <s v="Lisa Johnson"/>
    <x v="7"/>
    <x v="7"/>
    <x v="0"/>
    <s v=""/>
  </r>
  <r>
    <n v="1490"/>
    <s v="Alyssa Moore"/>
    <s v="justin55@example.com"/>
    <n v="49"/>
    <s v="Female"/>
    <s v="Adobe Photoshop"/>
    <d v="2021-05-12T00:00:00"/>
    <x v="0"/>
    <s v="Product setup"/>
    <s v="I'm having an issue with the {product_purchased}. Please assist._x000a__x000a__x000a_* Please do not change the price. I just sold out of all 2.3 bottles. If this occurs, please inform me and tell me where you I've tried troubleshooting steps mentioned in the user manual, but the issue persists."/>
    <x v="1"/>
    <s v="Visit card executive bad young yourself project."/>
    <s v="Low"/>
    <s v="Chat"/>
    <x v="987"/>
    <d v="2023-06-01T13:29:49"/>
    <n v="3"/>
    <n v="1490"/>
    <s v="Visit Card Executive Bad Young Yourself Project."/>
    <s v="Alyssa Moore"/>
    <x v="1"/>
    <x v="1"/>
    <x v="0"/>
    <n v="0.9833333333954215"/>
  </r>
  <r>
    <n v="1491"/>
    <s v="Gabrielle Griffin"/>
    <s v="nalvarez@example.net"/>
    <n v="58"/>
    <s v="Female"/>
    <s v="Lenovo ThinkPad"/>
    <d v="2020-09-06T00:00:00"/>
    <x v="4"/>
    <s v="Account access"/>
    <s v="I'm having an issue with the {product_purchased}. Please assist._x000a__x000a_1. Make sure the product is compatible with the device._x000a__x000a_2. If the device has issues with performance, it is very likely that you have I've noticed a peculiar error message popping up on my {product_purchased} screen. It says '{error_message}'. What does it mean?"/>
    <x v="1"/>
    <s v="Significant commercial sing learn."/>
    <s v="High"/>
    <s v="Phone"/>
    <x v="988"/>
    <d v="2023-06-01T01:27:51"/>
    <n v="1"/>
    <n v="1491"/>
    <s v="Significant Commercial Sing Learn."/>
    <s v="Gabrielle Griffin"/>
    <x v="9"/>
    <x v="9"/>
    <x v="1"/>
    <n v="-2.5999999999185093"/>
  </r>
  <r>
    <n v="1492"/>
    <s v="Amanda Smith"/>
    <s v="ptodd@example.com"/>
    <n v="49"/>
    <s v="Other"/>
    <s v="Philips Hue Lights"/>
    <d v="2020-01-25T00:00:00"/>
    <x v="3"/>
    <s v="Product recommendation"/>
    <s v="I'm having an issue with the {product_purchased}. Please assist._x000a__x000a__x000a_&quot;The best products for your needs.&quot;_x000a__x000a_- David. (The product purchase can be made as the request, just contact us and the payment level I've followed the troubleshooting steps mentioned in the user manual, but the issue persists."/>
    <x v="1"/>
    <s v="Notice agree national first traditional morning."/>
    <s v="Critical"/>
    <s v="Email"/>
    <x v="989"/>
    <d v="2023-06-01T22:03:53"/>
    <n v="5"/>
    <n v="1492"/>
    <s v="Notice Agree National First Traditional Morning."/>
    <s v="Amanda Smith"/>
    <x v="6"/>
    <x v="6"/>
    <x v="1"/>
    <n v="3.3833333333604969"/>
  </r>
  <r>
    <n v="1493"/>
    <s v="Karen Scott"/>
    <s v="daniel14@example.net"/>
    <n v="34"/>
    <s v="Female"/>
    <s v="GoPro Hero"/>
    <d v="2020-07-03T00:00:00"/>
    <x v="4"/>
    <s v="Delivery problem"/>
    <s v="I'm having an issue with the {product_purchased}. Please assist. This can include your shipping address and your combine coupon code._x000a__x000a_Please note that you must ship to Brazil where you live with your orders. We use the cheapest I'm concerned about the security of my {product_purchased} and would like to ensure that my data is safe."/>
    <x v="1"/>
    <s v="Financial action practice agent foreign gas star."/>
    <s v="Medium"/>
    <s v="Phone"/>
    <x v="990"/>
    <d v="2023-06-01T20:57:54"/>
    <n v="3"/>
    <n v="1493"/>
    <s v="Financial Action Practice Agent Foreign Gas Star."/>
    <s v="Karen Scott"/>
    <x v="2"/>
    <x v="2"/>
    <x v="1"/>
    <n v="2.25"/>
  </r>
  <r>
    <n v="1494"/>
    <s v="Aaron Powell"/>
    <s v="jfitzgerald@example.com"/>
    <n v="55"/>
    <s v="Other"/>
    <s v="Dell XPS"/>
    <d v="2020-02-21T00:00:00"/>
    <x v="1"/>
    <s v="Product setup"/>
    <s v="I'm having an issue with the {product_purchased}. Please assist._x000a__x000a_This item was also produced in the UK and we hope it will be back before the end of this year. I've tried different settings and configurations on my {product_purchased}, but the issue persists."/>
    <x v="1"/>
    <s v="Camera soldier sure message."/>
    <s v="Low"/>
    <s v="Social media"/>
    <x v="991"/>
    <d v="2023-06-01T14:18:56"/>
    <n v="4"/>
    <n v="1494"/>
    <s v="Camera Soldier Sure Message."/>
    <s v="Aaron Powell"/>
    <x v="4"/>
    <x v="4"/>
    <x v="1"/>
    <n v="9.46666666661622"/>
  </r>
  <r>
    <n v="1495"/>
    <s v="Jonathan Estrada"/>
    <s v="brian34@example.org"/>
    <n v="37"/>
    <s v="Male"/>
    <s v="iPhone"/>
    <d v="2020-07-28T00:00:00"/>
    <x v="2"/>
    <s v="Delivery problem"/>
    <s v="I'm having an issue with the {product_purchased}. Please assist._x000a__x000a_{product_id}-4-2213: You can easily switch these for your business by simply calling the API: product_id_x000a__x000a_{ I'm concerned about the security of my {product_purchased} and would like to ensure that my data is safe."/>
    <x v="0"/>
    <m/>
    <s v="High"/>
    <s v="Social media"/>
    <x v="992"/>
    <m/>
    <m/>
    <n v="1495"/>
    <s v=""/>
    <s v="Jonathan Estrada"/>
    <x v="2"/>
    <x v="2"/>
    <x v="1"/>
    <s v=""/>
  </r>
  <r>
    <n v="1496"/>
    <s v="Willie Harmon"/>
    <s v="eric50@example.net"/>
    <n v="58"/>
    <s v="Other"/>
    <s v="Sony 4K HDR TV"/>
    <d v="2021-12-24T00:00:00"/>
    <x v="2"/>
    <s v="Battery life"/>
    <s v="I'm having an issue with the {product_purchased}. Please assist. #1: https://twitter.com/Hipkicks#1_x000a__x000a_#2: https://hipkicks.com/discover-the I'm experiencing this issue on multiple devices of the same model, so it seems to be a widespread problem."/>
    <x v="1"/>
    <s v="Make practice daughter able beautiful idea necessary."/>
    <s v="Low"/>
    <s v="Chat"/>
    <x v="816"/>
    <d v="2023-06-01T19:24:59"/>
    <n v="5"/>
    <n v="1496"/>
    <s v="Make Practice Daughter Able Beautiful Idea Necessary."/>
    <s v="Willie Harmon"/>
    <x v="10"/>
    <x v="10"/>
    <x v="0"/>
    <n v="-0.11666666669771075"/>
  </r>
  <r>
    <n v="1497"/>
    <s v="Heather Moreno"/>
    <s v="ethomas@example.org"/>
    <n v="55"/>
    <s v="Female"/>
    <s v="Google Nest"/>
    <d v="2021-06-07T00:00:00"/>
    <x v="4"/>
    <s v="Software bug"/>
    <s v="I'm having an issue with the {product_purchased}. Please assist._x000a__x000a_* This is not a warranty offer, provided by the vendor. Actual pricing may differ. Please contact the vendor for product information._x000a__x000a_* The manufacturer I need assistance as soon as possible because it's affecting my work and productivity."/>
    <x v="2"/>
    <m/>
    <s v="Medium"/>
    <s v="Phone"/>
    <x v="5"/>
    <m/>
    <m/>
    <n v="1497"/>
    <s v=""/>
    <s v="Heather Moreno"/>
    <x v="8"/>
    <x v="8"/>
    <x v="0"/>
    <s v=""/>
  </r>
  <r>
    <n v="1498"/>
    <s v="Tammy Cortez"/>
    <s v="michellegarza@example.com"/>
    <n v="63"/>
    <s v="Female"/>
    <s v="Microsoft Surface"/>
    <d v="2021-03-05T00:00:00"/>
    <x v="2"/>
    <s v="Cancellation request"/>
    <s v="I'm having an issue with the {product_purchased}. Please assist._x000a__x000a_$purchase = 0;_x000a__x000a_# If the product ID is not the type of an existing order, an example:_x000a__x000a_echo &quot;There is I'm worried that the issue might be hardware-related and might require repair or replacement."/>
    <x v="0"/>
    <m/>
    <s v="Low"/>
    <s v="Chat"/>
    <x v="993"/>
    <m/>
    <m/>
    <n v="1498"/>
    <s v=""/>
    <s v="Tammy Cortez"/>
    <x v="0"/>
    <x v="0"/>
    <x v="0"/>
    <s v=""/>
  </r>
  <r>
    <n v="1499"/>
    <s v="Phillip Pruitt"/>
    <s v="hoffmanryan@example.net"/>
    <n v="59"/>
    <s v="Female"/>
    <s v="Autodesk AutoCAD"/>
    <d v="2020-10-21T00:00:00"/>
    <x v="3"/>
    <s v="Product compatibility"/>
    <s v="I'm having an issue with the {product_purchased}. Please assist. The $9.99 product can be purchased in our Store and placed in our cart at any time._x000a__x000a_Note: If a given order is placed while being I'm using the original charger that came with my {product_purchased}, but it's not charging properly."/>
    <x v="1"/>
    <s v="Occur leave player school."/>
    <s v="High"/>
    <s v="Email"/>
    <x v="994"/>
    <d v="2023-06-01T10:36:04"/>
    <n v="2"/>
    <n v="1499"/>
    <s v="Occur Leave Player School."/>
    <s v="Phillip Pruitt"/>
    <x v="7"/>
    <x v="7"/>
    <x v="1"/>
    <n v="-1.5499999999883585"/>
  </r>
  <r>
    <n v="1500"/>
    <s v="Daniel Price"/>
    <s v="smithmichael@example.net"/>
    <n v="69"/>
    <s v="Female"/>
    <s v="Apple AirPods"/>
    <d v="2020-07-22T00:00:00"/>
    <x v="1"/>
    <s v="Delivery problem"/>
    <s v="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
    <x v="0"/>
    <m/>
    <s v="Critical"/>
    <s v="Email"/>
    <x v="995"/>
    <m/>
    <m/>
    <n v="1500"/>
    <s v=""/>
    <s v="Daniel Price"/>
    <x v="2"/>
    <x v="2"/>
    <x v="1"/>
    <s v=""/>
  </r>
  <r>
    <n v="1501"/>
    <s v="Miranda Lawson"/>
    <s v="johnsontimothy@example.com"/>
    <n v="44"/>
    <s v="Female"/>
    <s v="Fitbit Charge"/>
    <d v="2020-03-30T00:00:00"/>
    <x v="2"/>
    <s v="Data loss"/>
    <s v="I'm having an issue with the {product_purchased}. Please assist....? [{tiddlers_id}]_x000a__x000a_If you'd like to set a specific quantity, add this to product_sales_ I've performed a factory reset on my {product_purchased}, hoping it would resolve the problem, but it didn't help."/>
    <x v="2"/>
    <m/>
    <s v="Critical"/>
    <s v="Social media"/>
    <x v="5"/>
    <m/>
    <m/>
    <n v="1501"/>
    <s v=""/>
    <s v="Miranda Lawson"/>
    <x v="0"/>
    <x v="0"/>
    <x v="1"/>
    <s v=""/>
  </r>
  <r>
    <n v="1502"/>
    <s v="Julie Liu"/>
    <s v="williamwood@example.org"/>
    <n v="65"/>
    <s v="Female"/>
    <s v="Bose QuietComfort"/>
    <d v="2021-05-27T00:00:00"/>
    <x v="1"/>
    <s v="Product compatibility"/>
    <s v="I'm having an issue with the {product_purchased}. Please assist._x000a__x000a_Purchased: 15 September 2018 09:22 I've checked for software updates, and my {product_purchased} is already running the latest version."/>
    <x v="0"/>
    <m/>
    <s v="High"/>
    <s v="Phone"/>
    <x v="996"/>
    <m/>
    <m/>
    <n v="1502"/>
    <s v=""/>
    <s v="Julie Liu"/>
    <x v="1"/>
    <x v="1"/>
    <x v="0"/>
    <s v=""/>
  </r>
  <r>
    <n v="1503"/>
    <s v="Christopher Johnson"/>
    <s v="danderson@example.org"/>
    <n v="39"/>
    <s v="Other"/>
    <s v="Xbox"/>
    <d v="2021-10-20T00:00:00"/>
    <x v="4"/>
    <s v="Hardware issue"/>
    <s v="I'm having an issue with the {product_purchased}. Please assist._x000a__x000a_You are also required to have a valid receipt for the purchase._x000a__x000a_There is a 30 day waiting period before making the purchase and once they have sent I've tried using different cables, adapters, or peripherals with my {product_purchased}, but the issue persists."/>
    <x v="0"/>
    <m/>
    <s v="Critical"/>
    <s v="Social media"/>
    <x v="997"/>
    <m/>
    <m/>
    <n v="1503"/>
    <s v=""/>
    <s v="Christopher Johnson"/>
    <x v="7"/>
    <x v="7"/>
    <x v="0"/>
    <s v=""/>
  </r>
  <r>
    <n v="1504"/>
    <s v="Erica Harris"/>
    <s v="fnorton@example.net"/>
    <n v="57"/>
    <s v="Male"/>
    <s v="Amazon Kindle"/>
    <d v="2020-01-09T00:00:00"/>
    <x v="0"/>
    <s v="Delivery problem"/>
    <s v="I'm having an issue with the {product_purchased}. Please assist. I think this is an issue with my card. What's your solution?_x000a__x000a_I'm having an issue with the [product_purchased]. Please assist I've followed the troubleshooting steps mentioned in the user manual, but the issue persists."/>
    <x v="1"/>
    <s v="Market choice box there."/>
    <s v="High"/>
    <s v="Chat"/>
    <x v="998"/>
    <d v="2023-06-01T16:13:12"/>
    <n v="2"/>
    <n v="1504"/>
    <s v="Market Choice Box There."/>
    <s v="Erica Harris"/>
    <x v="6"/>
    <x v="6"/>
    <x v="1"/>
    <n v="0.16666666668606922"/>
  </r>
  <r>
    <n v="1505"/>
    <s v="Samantha Fernandez"/>
    <s v="shawnlittle@example.com"/>
    <n v="68"/>
    <s v="Other"/>
    <s v="MacBook Pro"/>
    <d v="2020-12-05T00:00:00"/>
    <x v="0"/>
    <s v="Account access"/>
    <s v="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
    <x v="0"/>
    <m/>
    <s v="Critical"/>
    <s v="Phone"/>
    <x v="999"/>
    <m/>
    <m/>
    <n v="1505"/>
    <s v=""/>
    <s v="Samantha Fernandez"/>
    <x v="10"/>
    <x v="10"/>
    <x v="1"/>
    <s v=""/>
  </r>
  <r>
    <n v="1506"/>
    <s v="Megan Solomon"/>
    <s v="hortonjustin@example.com"/>
    <n v="68"/>
    <s v="Other"/>
    <s v="Dell XPS"/>
    <d v="2020-06-08T00:00:00"/>
    <x v="0"/>
    <s v="Peripheral compatibility"/>
    <s v="I'm having an issue with the {product_purchased}. Please assist._x000a__x000a_If you see something and feel the product in its intended way, please return it._x000a__x000a_Please check back frequently to see if items are in their expected I've performed a factory reset on my {product_purchased}, hoping it would resolve the problem, but it didn't help."/>
    <x v="2"/>
    <m/>
    <s v="Medium"/>
    <s v="Social media"/>
    <x v="5"/>
    <m/>
    <m/>
    <n v="1506"/>
    <s v=""/>
    <s v="Megan Solomon"/>
    <x v="8"/>
    <x v="8"/>
    <x v="1"/>
    <s v=""/>
  </r>
  <r>
    <n v="1507"/>
    <s v="April Johnson"/>
    <s v="lisahale@example.org"/>
    <n v="57"/>
    <s v="Other"/>
    <s v="PlayStation"/>
    <d v="2020-01-11T00:00:00"/>
    <x v="0"/>
    <s v="Product compatibility"/>
    <s v="I'm having an issue with the {product_purchased}. Please assist._x000a__x000a_My name is Lachlan Anderson and I am a registered nurse in Boston. I teach public health at Columbia University. I am the lead writer of many I've already contacted customer support multiple times, but the issue remains unresolved."/>
    <x v="0"/>
    <m/>
    <s v="High"/>
    <s v="Phone"/>
    <x v="1000"/>
    <m/>
    <m/>
    <n v="1507"/>
    <s v=""/>
    <s v="April Johnson"/>
    <x v="6"/>
    <x v="6"/>
    <x v="1"/>
    <s v=""/>
  </r>
  <r>
    <n v="1508"/>
    <s v="Daniel Anderson"/>
    <s v="scott63@example.net"/>
    <n v="21"/>
    <s v="Other"/>
    <s v="Nikon D"/>
    <d v="2020-04-01T00:00:00"/>
    <x v="2"/>
    <s v="Hardware issue"/>
    <s v="My {product_purchased} is making strange noises and not functioning properly. I suspect there might be a hardware issue. Can you please help me with this?_x000a__x000a_My {product_purchased} is making strange noises and not I've already contacted customer support multiple times, but the issue remains unresolved."/>
    <x v="0"/>
    <m/>
    <s v="Medium"/>
    <s v="Social media"/>
    <x v="1001"/>
    <m/>
    <m/>
    <n v="1508"/>
    <s v=""/>
    <s v="Daniel Anderson"/>
    <x v="11"/>
    <x v="11"/>
    <x v="1"/>
    <s v=""/>
  </r>
  <r>
    <n v="1509"/>
    <s v="Karen Gomez"/>
    <s v="mallen@example.org"/>
    <n v="46"/>
    <s v="Male"/>
    <s v="Dell XPS"/>
    <d v="2021-12-07T00:00:00"/>
    <x v="3"/>
    <s v="Installation support"/>
    <s v="I'm having an issue with the {product_purchased}. Please assist._x000a__x000a_I am having issues with the {product_purchased}. Please assist._x000a__x000a_My name is, and this product does nothing for me. Please I rely heavily on my {product_purchased} for my daily tasks, and this issue is hindering my productivity."/>
    <x v="0"/>
    <m/>
    <s v="Low"/>
    <s v="Chat"/>
    <x v="1002"/>
    <m/>
    <m/>
    <n v="1509"/>
    <s v=""/>
    <s v="Karen Gomez"/>
    <x v="10"/>
    <x v="10"/>
    <x v="0"/>
    <s v=""/>
  </r>
  <r>
    <n v="1510"/>
    <s v="Betty Norton"/>
    <s v="watsonbrian@example.org"/>
    <n v="69"/>
    <s v="Male"/>
    <s v="Canon DSLR Camera"/>
    <d v="2020-04-24T00:00:00"/>
    <x v="3"/>
    <s v="Product compatibility"/>
    <s v="I'm having an issue with the {product_purchased}. Please assist._x000a__x000a_The [Sierra Leaf] packaging doesn't fit perfectly. Not sure if you may need one, but the price should be right._x000a__x000a_This doesn I'm not sure if this issue is specific to my device or if others have reported similar problems."/>
    <x v="2"/>
    <m/>
    <s v="Critical"/>
    <s v="Phone"/>
    <x v="5"/>
    <m/>
    <m/>
    <n v="1510"/>
    <s v=""/>
    <s v="Betty Norton"/>
    <x v="11"/>
    <x v="11"/>
    <x v="1"/>
    <s v=""/>
  </r>
  <r>
    <n v="1511"/>
    <s v="James Dodson"/>
    <s v="wellsdaniel@example.net"/>
    <n v="68"/>
    <s v="Other"/>
    <s v="Nintendo Switch Pro Controller"/>
    <d v="2020-01-22T00:00:00"/>
    <x v="3"/>
    <s v="Delivery problem"/>
    <s v="I'm having an issue with the {product_purchased}. Please assist._x000a__x000a_The product was not made with O2._x000a__x000a_When you press F-4 in a product description, this might appear to mean that it is no I've followed the troubleshooting steps mentioned in the user manual, but the issue persists."/>
    <x v="2"/>
    <m/>
    <s v="Medium"/>
    <s v="Phone"/>
    <x v="5"/>
    <m/>
    <m/>
    <n v="1511"/>
    <s v=""/>
    <s v="James Dodson"/>
    <x v="6"/>
    <x v="6"/>
    <x v="1"/>
    <s v=""/>
  </r>
  <r>
    <n v="1512"/>
    <s v="James White"/>
    <s v="ebarr@example.com"/>
    <n v="41"/>
    <s v="Female"/>
    <s v="LG Smart TV"/>
    <d v="2021-03-02T00:00:00"/>
    <x v="2"/>
    <s v="Software bug"/>
    <s v="I'm encountering a software bug in the {product_purchased}. Whenever I try to perform a specific action, the application crashes. Are there any updates or fixes available?_x000a__x000a_A: No and they don't._x000a__x000a_Q: I've followed online tutorials and community forums to troubleshoot the issue, but no luck so far."/>
    <x v="2"/>
    <m/>
    <s v="Medium"/>
    <s v="Social media"/>
    <x v="5"/>
    <m/>
    <m/>
    <n v="1512"/>
    <s v=""/>
    <s v="James White"/>
    <x v="0"/>
    <x v="0"/>
    <x v="0"/>
    <s v=""/>
  </r>
  <r>
    <n v="1513"/>
    <s v="Mary Clements"/>
    <s v="lacey33@example.org"/>
    <n v="55"/>
    <s v="Male"/>
    <s v="Dell XPS"/>
    <d v="2020-06-09T00:00:00"/>
    <x v="2"/>
    <s v="Product recommendation"/>
    <s v="My {product_purchased} crashed, and I lost all the data stored on it. Is there any way to recover the lost data?_x000a__x000a_Why should the original user lose the lost data? Well, I'm very good at this I've already contacted customer support multiple times, but the issue remains unresolved."/>
    <x v="0"/>
    <m/>
    <s v="Low"/>
    <s v="Phone"/>
    <x v="1003"/>
    <m/>
    <m/>
    <n v="1513"/>
    <s v=""/>
    <s v="Mary Clements"/>
    <x v="8"/>
    <x v="8"/>
    <x v="1"/>
    <s v=""/>
  </r>
  <r>
    <n v="1514"/>
    <s v="Michaela Rowland"/>
    <s v="tjimenez@example.net"/>
    <n v="39"/>
    <s v="Male"/>
    <s v="Canon EOS"/>
    <d v="2021-07-02T00:00:00"/>
    <x v="2"/>
    <s v="Battery life"/>
    <s v="My {product_purchased} is making strange noises and not functioning properly. I suspect there might be a hardware issue. Can you please help me with this?_x000a__x000a_It's kind of difficult, but I found one in my inventory in This problem started occurring after the recent software update. I haven't made any other changes to the device."/>
    <x v="1"/>
    <s v="Third she anyone low."/>
    <s v="Low"/>
    <s v="Email"/>
    <x v="1004"/>
    <d v="2023-06-01T04:44:26"/>
    <n v="3"/>
    <n v="1514"/>
    <s v="Third She Anyone Low."/>
    <s v="Michaela Rowland"/>
    <x v="2"/>
    <x v="2"/>
    <x v="0"/>
    <n v="-14.216666666732635"/>
  </r>
  <r>
    <n v="1515"/>
    <s v="Jennifer Wu"/>
    <s v="piercetiffany@example.net"/>
    <n v="55"/>
    <s v="Male"/>
    <s v="Google Pixel"/>
    <d v="2020-04-16T00:00:00"/>
    <x v="4"/>
    <s v="Installation support"/>
    <s v="I'm having an issue with the {product_purchased}. Please assist. [23:20:06} [Client thread/INFO] [RecipeLoader/Forge]: Loading [recipe-loader] name from recipe.curseforge I'm concerned about the security of my {product_purchased} and would like to ensure that my data is safe."/>
    <x v="2"/>
    <m/>
    <s v="Low"/>
    <s v="Email"/>
    <x v="5"/>
    <m/>
    <m/>
    <n v="1515"/>
    <s v=""/>
    <s v="Jennifer Wu"/>
    <x v="11"/>
    <x v="11"/>
    <x v="1"/>
    <s v=""/>
  </r>
  <r>
    <n v="1516"/>
    <s v="Andrew Haynes"/>
    <s v="allison91@example.com"/>
    <n v="51"/>
    <s v="Male"/>
    <s v="Google Pixel"/>
    <d v="2020-09-13T00:00:00"/>
    <x v="2"/>
    <s v="Delivery problem"/>
    <s v="I'm having an issue with the {product_purchased}. Please assist. I'm having an issue with the {product_purchased}. Please assist._x000a__x000a_I've had this problem a bunch of times. I try to run I've tried clearing the cache and data for the {product_purchased} app, but the issue persists."/>
    <x v="0"/>
    <m/>
    <s v="Critical"/>
    <s v="Phone"/>
    <x v="1005"/>
    <m/>
    <m/>
    <n v="1516"/>
    <s v=""/>
    <s v="Andrew Haynes"/>
    <x v="9"/>
    <x v="9"/>
    <x v="1"/>
    <s v=""/>
  </r>
  <r>
    <n v="1517"/>
    <s v="Kaylee Watson"/>
    <s v="brianhart@example.org"/>
    <n v="50"/>
    <s v="Female"/>
    <s v="Samsung Galaxy"/>
    <d v="2020-12-26T00:00:00"/>
    <x v="3"/>
    <s v="Network problem"/>
    <s v="I'm having an issue with the {product_purchased}. Please assist._x000a__x000a_When I get a new one I'm going to give it to the one that was bought by me on Etsy_x000a__x000a_Can I ask for refund by e I'm worried that the issue might be hardware-related and might require repair or replacement."/>
    <x v="2"/>
    <m/>
    <s v="High"/>
    <s v="Social media"/>
    <x v="5"/>
    <m/>
    <m/>
    <n v="1517"/>
    <s v=""/>
    <s v="Kaylee Watson"/>
    <x v="10"/>
    <x v="10"/>
    <x v="1"/>
    <s v=""/>
  </r>
  <r>
    <n v="1518"/>
    <s v="Evan Brown"/>
    <s v="bryan24@example.net"/>
    <n v="56"/>
    <s v="Other"/>
    <s v="Philips Hue Lights"/>
    <d v="2021-04-11T00:00:00"/>
    <x v="4"/>
    <s v="Data loss"/>
    <s v="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
    <x v="0"/>
    <m/>
    <s v="High"/>
    <s v="Phone"/>
    <x v="1006"/>
    <m/>
    <m/>
    <n v="1518"/>
    <s v=""/>
    <s v="Evan Brown"/>
    <x v="11"/>
    <x v="11"/>
    <x v="0"/>
    <s v=""/>
  </r>
  <r>
    <n v="1519"/>
    <s v="Steven Kim"/>
    <s v="wallacealyssa@example.org"/>
    <n v="24"/>
    <s v="Male"/>
    <s v="Philips Hue Lights"/>
    <d v="2021-05-24T00:00:00"/>
    <x v="1"/>
    <s v="Peripheral compatibility"/>
    <s v="I'm encountering a software bug in the {product_purchased}. Whenever I try to perform a specific action, the application crashes. Are there any updates or fixes available?_x000a__x000a_I've recently used Adobe Premiere Pro with my new program. I've noticed a peculiar error message popping up on my {product_purchased} screen. It says '{error_message}'. What does it mean?"/>
    <x v="2"/>
    <m/>
    <s v="Low"/>
    <s v="Email"/>
    <x v="5"/>
    <m/>
    <m/>
    <n v="1519"/>
    <s v=""/>
    <s v="Steven Kim"/>
    <x v="1"/>
    <x v="1"/>
    <x v="0"/>
    <s v=""/>
  </r>
  <r>
    <n v="1520"/>
    <s v="Eric Myers"/>
    <s v="storres@example.org"/>
    <n v="54"/>
    <s v="Female"/>
    <s v="LG Washing Machine"/>
    <d v="2021-12-20T00:00:00"/>
    <x v="2"/>
    <s v="Software bug"/>
    <s v="I'm facing issues logging into my {product_purchased} account. It says my account is locked. What should I do to unlock it?_x000a__x000a_What is the solutionestead.pl?_x000a__x000a_This was written by Daniel S. I've followed online tutorials and community forums to troubleshoot the issue, but no luck so far."/>
    <x v="0"/>
    <m/>
    <s v="High"/>
    <s v="Email"/>
    <x v="1007"/>
    <m/>
    <m/>
    <n v="1520"/>
    <s v=""/>
    <s v="Eric Myers"/>
    <x v="10"/>
    <x v="10"/>
    <x v="0"/>
    <s v=""/>
  </r>
  <r>
    <n v="1521"/>
    <s v="Joshua Jones"/>
    <s v="david77@example.org"/>
    <n v="63"/>
    <s v="Other"/>
    <s v="LG Washing Machine"/>
    <d v="2021-11-22T00:00:00"/>
    <x v="0"/>
    <s v="Battery life"/>
    <s v="I'm having an issue with the {product_purchased}. Please assist. The issue I'm facing is intermittent. Sometimes it works fine, but other times it acts up unexpectedly."/>
    <x v="2"/>
    <m/>
    <s v="High"/>
    <s v="Chat"/>
    <x v="5"/>
    <m/>
    <m/>
    <n v="1521"/>
    <s v=""/>
    <s v="Joshua Jones"/>
    <x v="3"/>
    <x v="3"/>
    <x v="0"/>
    <s v=""/>
  </r>
  <r>
    <n v="1522"/>
    <s v="Kelly Henderson"/>
    <s v="kyle05@example.com"/>
    <n v="18"/>
    <s v="Male"/>
    <s v="Microsoft Office"/>
    <d v="2021-07-23T00:00:00"/>
    <x v="0"/>
    <s v="Delivery problem"/>
    <s v="I'm having an issue with the {product_purchased}. Please assist. It's broken. I did not post the address correctly. This issue will be resolved within 3 days._x000a__x000a_I just got some questions, and I apologize if I've checked the device settings and made sure that everything is configured correctly."/>
    <x v="2"/>
    <m/>
    <s v="High"/>
    <s v="Email"/>
    <x v="5"/>
    <m/>
    <m/>
    <n v="1522"/>
    <s v=""/>
    <s v="Kelly Henderson"/>
    <x v="2"/>
    <x v="2"/>
    <x v="0"/>
    <s v=""/>
  </r>
  <r>
    <n v="1523"/>
    <s v="Michael Hernandez"/>
    <s v="kristennelson@example.org"/>
    <n v="21"/>
    <s v="Male"/>
    <s v="Fitbit Charge"/>
    <d v="2021-09-15T00:00:00"/>
    <x v="4"/>
    <s v="Product recommendation"/>
    <s v="I'm having an issue with the {product_purchased}. Please assist._x000a__x000a_It will take about 1-2 mins to arrive, but it will be back with instructions. If you are stuck after that time, please don't worry I've tried troubleshooting steps mentioned in the user manual, but the issue persists."/>
    <x v="0"/>
    <m/>
    <s v="Critical"/>
    <s v="Chat"/>
    <x v="1008"/>
    <m/>
    <m/>
    <n v="1523"/>
    <s v=""/>
    <s v="Michael Hernandez"/>
    <x v="9"/>
    <x v="9"/>
    <x v="0"/>
    <s v=""/>
  </r>
  <r>
    <n v="1524"/>
    <s v="Elizabeth Zavala"/>
    <s v="matthew81@example.com"/>
    <n v="26"/>
    <s v="Male"/>
    <s v="Amazon Echo"/>
    <d v="2020-10-22T00:00:00"/>
    <x v="2"/>
    <s v="Hardware issue"/>
    <s v="I'm having an issue with the {product_purchased}. Please assist. I've tried clearing the cache and data for the {product_purchased} app, but the issue persists."/>
    <x v="1"/>
    <s v="Impact field six against."/>
    <s v="Critical"/>
    <s v="Email"/>
    <x v="1009"/>
    <d v="2023-06-01T19:18:39"/>
    <n v="5"/>
    <n v="1524"/>
    <s v="Impact Field Six Against."/>
    <s v="Elizabeth Zavala"/>
    <x v="7"/>
    <x v="7"/>
    <x v="1"/>
    <n v="6.0499999999883585"/>
  </r>
  <r>
    <n v="1525"/>
    <s v="Angela Turner"/>
    <s v="johnbrown@example.net"/>
    <n v="58"/>
    <s v="Other"/>
    <s v="Xbox"/>
    <d v="2020-08-14T00:00:00"/>
    <x v="2"/>
    <s v="Product setup"/>
    <s v="I'm having an issue with the {product_purchased}. Please assist._x000a__x000a_Ships from United States_x000a__x000a_We ship worldwide from our warehouse and most often ship without insurance. If you're in the USA, please try adding it I've checked for any available software updates for my {product_purchased}, but there are none."/>
    <x v="0"/>
    <m/>
    <s v="Low"/>
    <s v="Email"/>
    <x v="1010"/>
    <m/>
    <m/>
    <n v="1525"/>
    <s v=""/>
    <s v="Angela Turner"/>
    <x v="5"/>
    <x v="5"/>
    <x v="1"/>
    <s v=""/>
  </r>
  <r>
    <n v="1526"/>
    <s v="Ian White"/>
    <s v="scottferguson@example.com"/>
    <n v="22"/>
    <s v="Other"/>
    <s v="PlayStation"/>
    <d v="2020-08-24T00:00:00"/>
    <x v="0"/>
    <s v="Display issue"/>
    <s v="I'm having an issue with the {product_purchased}. Please assist. A $100 voucher is an instant sale so I'm not getting it for a fee._x000a__x000a_I've always been asked to purchase a bottle of wine I like The issue I'm facing is intermittent. Sometimes it works fine, but other times it acts up unexpectedly."/>
    <x v="0"/>
    <m/>
    <s v="Critical"/>
    <s v="Phone"/>
    <x v="1011"/>
    <m/>
    <m/>
    <n v="1526"/>
    <s v=""/>
    <s v="Ian White"/>
    <x v="5"/>
    <x v="5"/>
    <x v="1"/>
    <s v=""/>
  </r>
  <r>
    <n v="1527"/>
    <s v="Michele Gray"/>
    <s v="brookeli@example.net"/>
    <n v="21"/>
    <s v="Other"/>
    <s v="MacBook Pro"/>
    <d v="2020-08-04T00:00:00"/>
    <x v="3"/>
    <s v="Network problem"/>
    <s v="I'm having an issue with the {product_purchased}. Please assist._x000a__x000a_If the package is valid and we can find it, the code will be executed and logged to the web server. If it is not, please ensure all I've checked for any available software updates for my {product_purchased}, but there are none."/>
    <x v="1"/>
    <s v="Visit whether customer off."/>
    <s v="High"/>
    <s v="Email"/>
    <x v="1012"/>
    <d v="2023-06-01T14:51:44"/>
    <n v="4"/>
    <n v="1527"/>
    <s v="Visit Whether Customer Off."/>
    <s v="Michele Gray"/>
    <x v="5"/>
    <x v="5"/>
    <x v="1"/>
    <n v="7.1166666666395031"/>
  </r>
  <r>
    <n v="1528"/>
    <s v="John Hernandez"/>
    <s v="srobbins@example.com"/>
    <n v="23"/>
    <s v="Male"/>
    <s v="Amazon Echo"/>
    <d v="2020-07-29T00:00:00"/>
    <x v="4"/>
    <s v="Hardware issue"/>
    <s v="I'm having an issue with the {product_purchased}. Please assist._x000a__x000a_Forget, forget, and forget about this item._x000a__x000a_I don't know what those people are thinking about._x000a__x000a_I'm using this product I'm not sure if this issue is specific to my device or if others have reported similar problems."/>
    <x v="1"/>
    <s v="Who position time section."/>
    <s v="Low"/>
    <s v="Social media"/>
    <x v="1013"/>
    <d v="2023-06-01T00:04:45"/>
    <n v="5"/>
    <n v="1528"/>
    <s v="Who Position Time Section."/>
    <s v="John Hernandez"/>
    <x v="2"/>
    <x v="2"/>
    <x v="1"/>
    <n v="-4.3333333333139308"/>
  </r>
  <r>
    <n v="1529"/>
    <s v="Alexandra Flores"/>
    <s v="hyoung@example.org"/>
    <n v="70"/>
    <s v="Other"/>
    <s v="Sony Xperia"/>
    <d v="2021-09-07T00:00:00"/>
    <x v="4"/>
    <s v="Software bug"/>
    <s v="My {product_purchased} is making strange noises and not functioning properly. I suspect there might be a hardware issue. Can you please help me with this?_x000a__x000a_1_x000a__x000a_2_x000a__x000a_3_x000a__x000a_4_x000a__x000a_5 I've followed online tutorials and community forums to troubleshoot the issue, but no luck so far."/>
    <x v="1"/>
    <s v="Front artist Republican dark effort physical end."/>
    <s v="High"/>
    <s v="Chat"/>
    <x v="1014"/>
    <d v="2023-06-01T18:19:46"/>
    <n v="1"/>
    <n v="1529"/>
    <s v="Front Artist Republican Dark Effort Physical End."/>
    <s v="Alexandra Flores"/>
    <x v="9"/>
    <x v="9"/>
    <x v="0"/>
    <n v="15.216666666674428"/>
  </r>
  <r>
    <n v="1530"/>
    <s v="Jeffrey Rivera"/>
    <s v="nathansmith@example.org"/>
    <n v="36"/>
    <s v="Female"/>
    <s v="Fitbit Versa Smartwatch"/>
    <d v="2021-03-09T00:00:00"/>
    <x v="0"/>
    <s v="Peripheral compatibility"/>
    <s v="I'm unable to access my {product_purchased} account. It keeps displaying an 'Invalid Credentials' error, even though I'm using the correct login information. How can I regain access to my account?_x000a__x000a_The correct I've noticed a peculiar error message popping up on my {product_purchased} screen. It says '{error_message}'. What does it mean?"/>
    <x v="1"/>
    <s v="Thing conference who military born."/>
    <s v="Low"/>
    <s v="Phone"/>
    <x v="1015"/>
    <d v="2023-06-01T18:06:47"/>
    <n v="1"/>
    <n v="1530"/>
    <s v="Thing Conference Who Military Born."/>
    <s v="Jeffrey Rivera"/>
    <x v="0"/>
    <x v="0"/>
    <x v="0"/>
    <n v="10.016666666662786"/>
  </r>
  <r>
    <n v="1531"/>
    <s v="Jessica Blankenship"/>
    <s v="janethoward@example.org"/>
    <n v="61"/>
    <s v="Male"/>
    <s v="iPhone"/>
    <d v="2020-03-18T00:00:00"/>
    <x v="2"/>
    <s v="Cancellation request"/>
    <s v="I'm having an issue with the {product_purchased}. Please assist. {Product_purchased} may have been a customer request that did not go through and it can't be returned. Please advise immediately._x000a__x000a_The customer I need assistance as soon as possible because it's affecting my work and productivity."/>
    <x v="2"/>
    <m/>
    <s v="Critical"/>
    <s v="Phone"/>
    <x v="5"/>
    <m/>
    <m/>
    <n v="1531"/>
    <s v=""/>
    <s v="Jessica Blankenship"/>
    <x v="0"/>
    <x v="0"/>
    <x v="1"/>
    <s v=""/>
  </r>
  <r>
    <n v="1532"/>
    <s v="Lindsay Arnold"/>
    <s v="robertatkins@example.com"/>
    <n v="56"/>
    <s v="Other"/>
    <s v="Dell XPS"/>
    <d v="2021-05-13T00:00:00"/>
    <x v="1"/>
    <s v="Product recommendation"/>
    <s v="I'm having an issue with the {product_purchased}. Please assist._x000a__x000a_Please help me to find out where you can purchase a product here for me._x000a__x000a_Product Support_x000a__x000a_Thanks for checking In Store, I would definitely I've followed online tutorials and community forums to troubleshoot the issue, but no luck so far."/>
    <x v="2"/>
    <m/>
    <s v="Low"/>
    <s v="Phone"/>
    <x v="5"/>
    <m/>
    <m/>
    <n v="1532"/>
    <s v=""/>
    <s v="Lindsay Arnold"/>
    <x v="1"/>
    <x v="1"/>
    <x v="0"/>
    <s v=""/>
  </r>
  <r>
    <n v="1533"/>
    <s v="Travis Calderon"/>
    <s v="jacksonwillie@example.net"/>
    <n v="68"/>
    <s v="Female"/>
    <s v="Google Nest"/>
    <d v="2021-03-21T00:00:00"/>
    <x v="4"/>
    <s v="Refund request"/>
    <s v="I'm having an issue with the {product_purchased}. Please assist._x000a__x000a_A Product to Buy &amp; Get Out Of._x000a__x000a_We're looking for people to buy &amp; get out of our website from across the globe in the near This problem started occurring after the recent software update. I haven't made any other changes to the device."/>
    <x v="1"/>
    <s v="Exist growth mention."/>
    <s v="Low"/>
    <s v="Email"/>
    <x v="1016"/>
    <d v="2023-06-01T09:42:53"/>
    <n v="4"/>
    <n v="1533"/>
    <s v="Exist Growth Mention."/>
    <s v="Travis Calderon"/>
    <x v="0"/>
    <x v="0"/>
    <x v="0"/>
    <n v="4.1666666666278616"/>
  </r>
  <r>
    <n v="1534"/>
    <s v="Tracy Hughes"/>
    <s v="boyerroger@example.net"/>
    <n v="47"/>
    <s v="Female"/>
    <s v="PlayStation"/>
    <d v="2020-05-30T00:00:00"/>
    <x v="3"/>
    <s v="Hardware issue"/>
    <s v="I'm having an issue with the {product_purchased}. Please assist._x000a__x000a_Thank you for visiting my website. Please look at my shop page. I offer my products to all members in all parts of the USA and to every member I rely heavily on my {product_purchased} for my daily tasks, and this issue is hindering my productivity."/>
    <x v="0"/>
    <m/>
    <s v="Critical"/>
    <s v="Phone"/>
    <x v="1017"/>
    <m/>
    <m/>
    <n v="1534"/>
    <s v=""/>
    <s v="Tracy Hughes"/>
    <x v="1"/>
    <x v="1"/>
    <x v="1"/>
    <s v=""/>
  </r>
  <r>
    <n v="1535"/>
    <s v="Shelby James"/>
    <s v="colleencline@example.com"/>
    <n v="46"/>
    <s v="Other"/>
    <s v="MacBook Pro"/>
    <d v="2021-01-03T00:00:00"/>
    <x v="1"/>
    <s v="Cancellation request"/>
    <s v="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
    <x v="2"/>
    <m/>
    <s v="Low"/>
    <s v="Social media"/>
    <x v="5"/>
    <m/>
    <m/>
    <n v="1535"/>
    <s v=""/>
    <s v="Shelby James"/>
    <x v="6"/>
    <x v="6"/>
    <x v="0"/>
    <s v=""/>
  </r>
  <r>
    <n v="1536"/>
    <s v="Lisa Zhang"/>
    <s v="derekdavis@example.org"/>
    <n v="66"/>
    <s v="Male"/>
    <s v="Bose QuietComfort"/>
    <d v="2021-03-16T00:00:00"/>
    <x v="3"/>
    <s v="Product recommendation"/>
    <s v="I'm unable to access my {product_purchased} account. It keeps displaying an 'Invalid Credentials' error, even though I'm using the correct login information. How can I regain access to my account?_x000a__x000a_When the I've reviewed the troubleshooting steps on the official support website, but they didn't resolve the problem."/>
    <x v="1"/>
    <s v="Particularly pressure red hotel someone financial."/>
    <s v="Medium"/>
    <s v="Email"/>
    <x v="1018"/>
    <d v="2023-06-01T19:43:56"/>
    <n v="4"/>
    <n v="1536"/>
    <s v="Particularly Pressure Red Hotel Someone Financial."/>
    <s v="Lisa Zhang"/>
    <x v="0"/>
    <x v="0"/>
    <x v="0"/>
    <n v="5.6499999999068677"/>
  </r>
  <r>
    <n v="1537"/>
    <s v="Kyle Noble"/>
    <s v="nicholas37@example.com"/>
    <n v="67"/>
    <s v="Male"/>
    <s v="GoPro Action Camera"/>
    <d v="2021-02-16T00:00:00"/>
    <x v="2"/>
    <s v="Installation support"/>
    <s v="I'm having an issue with the {product_purchased}. Please assist. I've noticed a peculiar error message popping up on my {product_purchased} screen. It says '{error_message}'. What does it mean?"/>
    <x v="0"/>
    <m/>
    <s v="Low"/>
    <s v="Social media"/>
    <x v="1019"/>
    <m/>
    <m/>
    <n v="1537"/>
    <s v=""/>
    <s v="Kyle Noble"/>
    <x v="4"/>
    <x v="4"/>
    <x v="0"/>
    <s v=""/>
  </r>
  <r>
    <n v="1538"/>
    <s v="Kelli Wheeler"/>
    <s v="kalexander@example.com"/>
    <n v="48"/>
    <s v="Male"/>
    <s v="Microsoft Xbox Controller"/>
    <d v="2020-10-07T00:00:00"/>
    <x v="4"/>
    <s v="Refund request"/>
    <s v="I'm encountering a software bug in the {product_purchased}. Whenever I try to perform a specific action, the application crashes. Are there any updates or fixes available?_x000a__x000a_If there aren't, then there is always one! As I'm not sure if this issue is specific to my device or if others have reported similar problems."/>
    <x v="2"/>
    <m/>
    <s v="Low"/>
    <s v="Social media"/>
    <x v="5"/>
    <m/>
    <m/>
    <n v="1538"/>
    <s v=""/>
    <s v="Kelli Wheeler"/>
    <x v="7"/>
    <x v="7"/>
    <x v="1"/>
    <s v=""/>
  </r>
  <r>
    <n v="1539"/>
    <s v="Donald Hanson"/>
    <s v="daviscathy@example.org"/>
    <n v="51"/>
    <s v="Other"/>
    <s v="LG Washing Machine"/>
    <d v="2020-06-09T00:00:00"/>
    <x v="3"/>
    <s v="Hardware issue"/>
    <s v="I've encountered a data loss issue with my {product_purchased}. All the files and documents seem to have disappeared. Can you guide me on how to retrieve them?_x000a__x000a_I know it's not possible to retrieve my items from the I've already contacted customer support multiple times, but the issue remains unresolved."/>
    <x v="2"/>
    <m/>
    <s v="Low"/>
    <s v="Phone"/>
    <x v="5"/>
    <m/>
    <m/>
    <n v="1539"/>
    <s v=""/>
    <s v="Donald Hanson"/>
    <x v="8"/>
    <x v="8"/>
    <x v="1"/>
    <s v=""/>
  </r>
  <r>
    <n v="1540"/>
    <s v="David Oliver"/>
    <s v="scottlozano@example.net"/>
    <n v="27"/>
    <s v="Female"/>
    <s v="Dell XPS"/>
    <d v="2020-09-08T00:00:00"/>
    <x v="0"/>
    <s v="Refund request"/>
    <s v="There seems to be a hardware problem with my {product_purchased}. The screen is flickering, and I'm unable to use it. What should I do?_x000a__x000a_There seem to be issues with my {product_purchased}. I've recently updated the firmware of my {product_purchased}, and the issue started happening afterward. Could it be related to the update?"/>
    <x v="0"/>
    <m/>
    <s v="High"/>
    <s v="Email"/>
    <x v="1020"/>
    <m/>
    <m/>
    <n v="1540"/>
    <s v=""/>
    <s v="David Oliver"/>
    <x v="9"/>
    <x v="9"/>
    <x v="1"/>
    <s v=""/>
  </r>
  <r>
    <n v="1541"/>
    <s v="Rachel Moore"/>
    <s v="jason13@example.net"/>
    <n v="50"/>
    <s v="Male"/>
    <s v="Amazon Kindle"/>
    <d v="2020-06-04T00:00:00"/>
    <x v="0"/>
    <s v="Software bug"/>
    <s v="There seems to be a glitch in the {product_purchased} software. It freezes frequently, making it difficult to use. Can you please provide a solution? Thank you. I'm concerned about the security of my {product_purchased} and would like to ensure that my data is safe."/>
    <x v="1"/>
    <s v="Himself cost share make fine."/>
    <s v="Medium"/>
    <s v="Phone"/>
    <x v="1021"/>
    <d v="2023-06-01T07:52:59"/>
    <n v="5"/>
    <n v="1541"/>
    <s v="Himself Cost Share Make Fine."/>
    <s v="Rachel Moore"/>
    <x v="8"/>
    <x v="8"/>
    <x v="1"/>
    <n v="0.18333333323244005"/>
  </r>
  <r>
    <n v="1542"/>
    <s v="Bethany Juarez"/>
    <s v="fosterjeffrey@example.net"/>
    <n v="38"/>
    <s v="Female"/>
    <s v="HP Pavilion"/>
    <d v="2021-04-23T00:00:00"/>
    <x v="4"/>
    <s v="Battery life"/>
    <s v="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
    <x v="2"/>
    <m/>
    <s v="Critical"/>
    <s v="Phone"/>
    <x v="5"/>
    <m/>
    <m/>
    <n v="1542"/>
    <s v=""/>
    <s v="Bethany Juarez"/>
    <x v="11"/>
    <x v="11"/>
    <x v="0"/>
    <s v=""/>
  </r>
  <r>
    <n v="1543"/>
    <s v="Wendy Tran"/>
    <s v="jessicabarrett@example.net"/>
    <n v="34"/>
    <s v="Female"/>
    <s v="Amazon Echo"/>
    <d v="2020-03-22T00:00:00"/>
    <x v="1"/>
    <s v="Product recommendation"/>
    <s v="I've accidentally deleted important data from my {product_purchased}. Is there any way to recover the deleted files? I need them urgently._x000a__x000a_You can tell me what this might mean by reviewing my request for information. Thanks! The issue I'm facing is intermittent. Sometimes it works fine, but other times it acts up unexpectedly."/>
    <x v="2"/>
    <m/>
    <s v="High"/>
    <s v="Phone"/>
    <x v="5"/>
    <m/>
    <m/>
    <n v="1543"/>
    <s v=""/>
    <s v="Wendy Tran"/>
    <x v="0"/>
    <x v="0"/>
    <x v="1"/>
    <s v=""/>
  </r>
  <r>
    <n v="1544"/>
    <s v="Jennifer Adkins"/>
    <s v="james13@example.net"/>
    <n v="18"/>
    <s v="Male"/>
    <s v="Dell XPS"/>
    <d v="2021-02-28T00:00:00"/>
    <x v="2"/>
    <s v="Refund request"/>
    <s v="I'm unable to access my {product_purchased} account. It keeps displaying an 'Invalid Credentials' error, even though I'm using the correct login information. How can I regain access to my account?_x000a__x000a_What can I've tried different settings and configurations on my {product_purchased}, but the issue persists."/>
    <x v="0"/>
    <m/>
    <s v="Medium"/>
    <s v="Phone"/>
    <x v="1022"/>
    <m/>
    <m/>
    <n v="1544"/>
    <s v=""/>
    <s v="Jennifer Adkins"/>
    <x v="4"/>
    <x v="4"/>
    <x v="0"/>
    <s v=""/>
  </r>
  <r>
    <n v="1545"/>
    <s v="Kimberly Pratt"/>
    <s v="patrickclark@example.net"/>
    <n v="33"/>
    <s v="Female"/>
    <s v="Sony 4K HDR TV"/>
    <d v="2020-10-29T00:00:00"/>
    <x v="0"/>
    <s v="Network problem"/>
    <s v="I'm having an issue with the {product_purchased}. Please assist. I need assistance as soon as possible because it's affecting my work and productivity."/>
    <x v="1"/>
    <s v="Reflect example describe lawyer skill."/>
    <s v="Critical"/>
    <s v="Social media"/>
    <x v="1023"/>
    <d v="2023-06-01T15:07:03"/>
    <n v="1"/>
    <n v="1545"/>
    <s v="Reflect Example Describe Lawyer Skill."/>
    <s v="Kimberly Pratt"/>
    <x v="7"/>
    <x v="7"/>
    <x v="1"/>
    <n v="13.683333333407063"/>
  </r>
  <r>
    <n v="1546"/>
    <s v="Eric Arnold"/>
    <s v="mmanning@example.org"/>
    <n v="55"/>
    <s v="Male"/>
    <s v="LG Washing Machine"/>
    <d v="2021-01-05T00:00:00"/>
    <x v="1"/>
    <s v="Refund request"/>
    <s v="I'm having an issue with the {product_purchased}. Please assist. #542 #542_x000a__x000a_28 Jan 28 2006 @ 20:37:12 -0200 (PST) [PATCH] Update for the following OS I've performed a factory reset on my {product_purchased}, hoping it would resolve the problem, but it didn't help."/>
    <x v="2"/>
    <m/>
    <s v="Critical"/>
    <s v="Phone"/>
    <x v="5"/>
    <m/>
    <m/>
    <n v="1546"/>
    <s v=""/>
    <s v="Eric Arnold"/>
    <x v="6"/>
    <x v="6"/>
    <x v="0"/>
    <s v=""/>
  </r>
  <r>
    <n v="1547"/>
    <s v="Joe Mckee"/>
    <s v="mirandaklein@example.org"/>
    <n v="46"/>
    <s v="Other"/>
    <s v="LG Smart TV"/>
    <d v="2020-02-16T00:00:00"/>
    <x v="0"/>
    <s v="Hardware issue"/>
    <s v="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
    <x v="1"/>
    <s v="Listen north plan believe population."/>
    <s v="High"/>
    <s v="Chat"/>
    <x v="564"/>
    <d v="2023-05-31T23:21:07"/>
    <n v="3"/>
    <n v="1547"/>
    <s v="Listen North Plan Believe Population."/>
    <s v="Joe Mckee"/>
    <x v="4"/>
    <x v="4"/>
    <x v="1"/>
    <n v="-2.4499999999534339"/>
  </r>
  <r>
    <n v="1548"/>
    <s v="Jill Duncan"/>
    <s v="msmith@example.com"/>
    <n v="68"/>
    <s v="Other"/>
    <s v="Bose SoundLink Speaker"/>
    <d v="2021-10-13T00:00:00"/>
    <x v="2"/>
    <s v="Delivery problem"/>
    <s v="I've forgotten my password for my {product_purchased} account, and the password reset option is not working. How can I recover my account?_x000a__x000a_You can take the steps below to recover your original account and login back. I'm unable to find the option to perform the desired action in the {product_purchased}. Could you please guide me through the steps?"/>
    <x v="0"/>
    <m/>
    <s v="Medium"/>
    <s v="Email"/>
    <x v="1024"/>
    <m/>
    <m/>
    <n v="1548"/>
    <s v=""/>
    <s v="Jill Duncan"/>
    <x v="7"/>
    <x v="7"/>
    <x v="0"/>
    <s v=""/>
  </r>
  <r>
    <n v="1549"/>
    <s v="Bradley Walters"/>
    <s v="megan59@example.net"/>
    <n v="54"/>
    <s v="Male"/>
    <s v="Fitbit Versa Smartwatch"/>
    <d v="2020-01-26T00:00:00"/>
    <x v="3"/>
    <s v="Software bug"/>
    <s v="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
    <x v="1"/>
    <s v="Bag civil west agreement."/>
    <s v="Critical"/>
    <s v="Social media"/>
    <x v="1025"/>
    <d v="2023-06-01T15:29:09"/>
    <n v="3"/>
    <n v="1549"/>
    <s v="Bag Civil West Agreement."/>
    <s v="Bradley Walters"/>
    <x v="6"/>
    <x v="6"/>
    <x v="1"/>
    <n v="15.716666666732635"/>
  </r>
  <r>
    <n v="1550"/>
    <s v="Thomas Wolf"/>
    <s v="hsmith@example.org"/>
    <n v="48"/>
    <s v="Female"/>
    <s v="LG Washing Machine"/>
    <d v="2021-07-02T00:00:00"/>
    <x v="3"/>
    <s v="Peripheral compatibility"/>
    <s v="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
    <x v="0"/>
    <m/>
    <s v="Medium"/>
    <s v="Social media"/>
    <x v="1026"/>
    <m/>
    <m/>
    <n v="1550"/>
    <s v=""/>
    <s v="Thomas Wolf"/>
    <x v="2"/>
    <x v="2"/>
    <x v="0"/>
    <s v=""/>
  </r>
  <r>
    <n v="1551"/>
    <s v="Cynthia Herman"/>
    <s v="josewilliams@example.net"/>
    <n v="30"/>
    <s v="Female"/>
    <s v="Roomba Robot Vacuum"/>
    <d v="2021-06-24T00:00:00"/>
    <x v="2"/>
    <s v="Display issue"/>
    <s v="There seems to be a glitch in the {product_purchased} software. It freezes frequently, making it difficult to use. Can you please provide a solution?_x000a__x000a_-We are looking into this and fixing it._x000a__x000a_-Have I rely heavily on my {product_purchased} for my daily tasks, and this issue is hindering my productivity."/>
    <x v="0"/>
    <m/>
    <s v="Medium"/>
    <s v="Email"/>
    <x v="1027"/>
    <m/>
    <m/>
    <n v="1551"/>
    <s v=""/>
    <s v="Cynthia Herman"/>
    <x v="8"/>
    <x v="8"/>
    <x v="0"/>
    <s v=""/>
  </r>
  <r>
    <n v="1552"/>
    <s v="Anthony English"/>
    <s v="anthonymills@example.org"/>
    <n v="46"/>
    <s v="Male"/>
    <s v="Fitbit Charge"/>
    <d v="2020-12-17T00:00:00"/>
    <x v="4"/>
    <s v="Data loss"/>
    <s v="I'm having an issue with the {product_purchased}. Please assist._x000a__x000a_Please help clear this page._x000a__x000a_The item cannot be sold or moved._x000a__x000a_The item cannot be moved or removed. I've already contacted customer support multiple times, but the issue remains unresolved."/>
    <x v="2"/>
    <m/>
    <s v="High"/>
    <s v="Chat"/>
    <x v="5"/>
    <m/>
    <m/>
    <n v="1552"/>
    <s v=""/>
    <s v="Anthony English"/>
    <x v="10"/>
    <x v="10"/>
    <x v="1"/>
    <s v=""/>
  </r>
  <r>
    <n v="1553"/>
    <s v="Timothy Ware"/>
    <s v="carol08@example.net"/>
    <n v="27"/>
    <s v="Other"/>
    <s v="Apple AirPods"/>
    <d v="2021-07-17T00:00:00"/>
    <x v="3"/>
    <s v="Software bug"/>
    <s v="I'm facing a problem with my {product_purchased}. The {product_purchased} is not turning on. It was working fine until yesterday, but now it doesn't respond. This has stopped my [brand]-purch I've tried different settings and configurations on my {product_purchased}, but the issue persists."/>
    <x v="0"/>
    <m/>
    <s v="Medium"/>
    <s v="Email"/>
    <x v="1028"/>
    <m/>
    <m/>
    <n v="1553"/>
    <s v=""/>
    <s v="Timothy Ware"/>
    <x v="2"/>
    <x v="2"/>
    <x v="0"/>
    <s v=""/>
  </r>
  <r>
    <n v="1554"/>
    <s v="Christine Long DDS"/>
    <s v="jonesrebecca@example.org"/>
    <n v="29"/>
    <s v="Other"/>
    <s v="Microsoft Xbox Controller"/>
    <d v="2020-11-23T00:00:00"/>
    <x v="1"/>
    <s v="Installation support"/>
    <s v="I've noticed a software bug in the {product_purchased} app. It's causing data loss and unexpected errors. How can I resolve this issue? Write the following commands in your browser before you attempt a hardware upgrade:_x000a__x000a_Update I'm unable to find the option to perform the desired action in the {product_purchased}. Could you please guide me through the steps?"/>
    <x v="1"/>
    <s v="Likely instead government article throughout term bring."/>
    <s v="High"/>
    <s v="Email"/>
    <x v="1029"/>
    <d v="2023-06-01T01:21:15"/>
    <n v="2"/>
    <n v="1554"/>
    <s v="Likely Instead Government Article Throughout Term Bring."/>
    <s v="Christine Long DDS"/>
    <x v="3"/>
    <x v="3"/>
    <x v="1"/>
    <n v="-14.783333333325572"/>
  </r>
  <r>
    <n v="1555"/>
    <s v="Seth Allen"/>
    <s v="williamcortez@example.com"/>
    <n v="22"/>
    <s v="Other"/>
    <s v="Sony PlayStation"/>
    <d v="2021-11-13T00:00:00"/>
    <x v="2"/>
    <s v="Product compatibility"/>
    <s v="I'm having an issue with the {product_purchased}. Please assist._x000a__x000a_Here is an example:_x000a__x000a_{product_purchased} My cart is: ã€Suitã€‘_x000a__x000a_The product is: I'm unable to find the option to perform the desired action in the {product_purchased}. Could you please guide me through the steps?"/>
    <x v="2"/>
    <m/>
    <s v="High"/>
    <s v="Email"/>
    <x v="5"/>
    <m/>
    <m/>
    <n v="1555"/>
    <s v=""/>
    <s v="Seth Allen"/>
    <x v="3"/>
    <x v="3"/>
    <x v="0"/>
    <s v=""/>
  </r>
  <r>
    <n v="1556"/>
    <s v="Tanya Cohen"/>
    <s v="zlawson@example.com"/>
    <n v="35"/>
    <s v="Other"/>
    <s v="Amazon Kindle"/>
    <d v="2021-07-01T00:00:00"/>
    <x v="0"/>
    <s v="Network problem"/>
    <s v="I'm having an issue with the {product_purchased}. Please assist._x000a__x000a_Q: What are you doing to help? Why do people like me use my product? (Thank you!)_x000a__x000a_A: You can go about your I've followed online tutorials and community forums to troubleshoot the issue, but no luck so far."/>
    <x v="2"/>
    <m/>
    <s v="High"/>
    <s v="Social media"/>
    <x v="5"/>
    <m/>
    <m/>
    <n v="1556"/>
    <s v=""/>
    <s v="Tanya Cohen"/>
    <x v="2"/>
    <x v="2"/>
    <x v="0"/>
    <s v=""/>
  </r>
  <r>
    <n v="1557"/>
    <s v="Laura Rhodes"/>
    <s v="mcphersonbetty@example.org"/>
    <n v="41"/>
    <s v="Male"/>
    <s v="Bose SoundLink Speaker"/>
    <d v="2021-05-21T00:00:00"/>
    <x v="2"/>
    <s v="Product setup"/>
    <s v="I'm having an issue with the {product_purchased}. Please assist._x000a__x000a_This is my first post; it is not my last. But it's still the best thing about my new website (the ones that have been my greatest I've performed a factory reset on my {product_purchased}, hoping it would resolve the problem, but it didn't help."/>
    <x v="0"/>
    <m/>
    <s v="Critical"/>
    <s v="Social media"/>
    <x v="1030"/>
    <m/>
    <m/>
    <n v="1557"/>
    <s v=""/>
    <s v="Laura Rhodes"/>
    <x v="1"/>
    <x v="1"/>
    <x v="0"/>
    <s v=""/>
  </r>
  <r>
    <n v="1558"/>
    <s v="Renee Gonzalez"/>
    <s v="susanwagner@example.org"/>
    <n v="20"/>
    <s v="Male"/>
    <s v="Asus ROG"/>
    <d v="2021-10-01T00:00:00"/>
    <x v="0"/>
    <s v="Payment issue"/>
    <s v="I'm having an issue with the {product_purchased}. Please assist. The issue I'm facing is intermittent. Sometimes it works fine, but other times it acts up unexpectedly."/>
    <x v="1"/>
    <s v="Drop civil law nothing growth idea local."/>
    <s v="High"/>
    <s v="Chat"/>
    <x v="1031"/>
    <d v="2023-06-01T17:24:21"/>
    <n v="3"/>
    <n v="1558"/>
    <s v="Drop Civil Law Nothing Growth Idea Local."/>
    <s v="Renee Gonzalez"/>
    <x v="7"/>
    <x v="7"/>
    <x v="0"/>
    <n v="-2.6500000000814907"/>
  </r>
  <r>
    <n v="1559"/>
    <s v="Sarah Thompson"/>
    <s v="vcampos@example.org"/>
    <n v="40"/>
    <s v="Female"/>
    <s v="Apple AirPods"/>
    <d v="2021-02-15T00:00:00"/>
    <x v="4"/>
    <s v="Data loss"/>
    <s v="I'm having an issue with the {product_purchased}. Please assist._x000a__x000a_&quot;_x000a__x000a_}_x000a__x000a__x000a_&quot;_x000a__x000a_&quot;_x000a__x000a_// //////_x000a__x000a__x000a_/// #define BILLING_SHAPEL BITS OF R I need assistance as soon as possible because it's affecting my work and productivity."/>
    <x v="2"/>
    <m/>
    <s v="Medium"/>
    <s v="Email"/>
    <x v="5"/>
    <m/>
    <m/>
    <n v="1559"/>
    <s v=""/>
    <s v="Sarah Thompson"/>
    <x v="4"/>
    <x v="4"/>
    <x v="0"/>
    <s v=""/>
  </r>
  <r>
    <n v="1560"/>
    <s v="Kristin Mann"/>
    <s v="whitneykaufman@example.com"/>
    <n v="25"/>
    <s v="Male"/>
    <s v="Nest Thermostat"/>
    <d v="2020-05-28T00:00:00"/>
    <x v="0"/>
    <s v="Software bug"/>
    <s v="I'm having an issue with the {product_purchased}. Please assist._x000a__x000a_In case there is confusion that might be a bad idea, please feel free to contact me in my IRC channel. Thanks I need assistance as soon as possible because it's affecting my work and productivity."/>
    <x v="0"/>
    <m/>
    <s v="Low"/>
    <s v="Phone"/>
    <x v="1032"/>
    <m/>
    <m/>
    <n v="1560"/>
    <s v=""/>
    <s v="Kristin Mann"/>
    <x v="1"/>
    <x v="1"/>
    <x v="1"/>
    <s v=""/>
  </r>
  <r>
    <n v="1561"/>
    <s v="Jennifer Daniel"/>
    <s v="bridget33@example.net"/>
    <n v="57"/>
    <s v="Male"/>
    <s v="Amazon Kindle"/>
    <d v="2020-08-11T00:00:00"/>
    <x v="3"/>
    <s v="Network problem"/>
    <s v="The {product_purchased} is unable to establish a stable internet connection. It keeps disconnecting intermittently. How can I troubleshoot this network problem?_x000a__x000a_If you can't find a solution, please send a request and we I need assistance as soon as possible because it's affecting my work and productivity."/>
    <x v="0"/>
    <m/>
    <s v="High"/>
    <s v="Phone"/>
    <x v="1033"/>
    <m/>
    <m/>
    <n v="1561"/>
    <s v=""/>
    <s v="Jennifer Daniel"/>
    <x v="5"/>
    <x v="5"/>
    <x v="1"/>
    <s v=""/>
  </r>
  <r>
    <n v="1562"/>
    <s v="Julie Haley"/>
    <s v="nicholas58@example.org"/>
    <n v="52"/>
    <s v="Female"/>
    <s v="Samsung Soundbar"/>
    <d v="2020-02-29T00:00:00"/>
    <x v="3"/>
    <s v="Product recommendation"/>
    <s v="I'm having an issue with the {product_purchased}. Please assist._x000a__x000a_Patreon users, let's get through to those who might otherwise be struggling to pay._x000a__x000a_First off, the site is quite poor. We I've noticed a peculiar error message popping up on my {product_purchased} screen. It says '{error_message}'. What does it mean?"/>
    <x v="0"/>
    <m/>
    <s v="High"/>
    <s v="Phone"/>
    <x v="1034"/>
    <m/>
    <m/>
    <n v="1562"/>
    <s v=""/>
    <s v="Julie Haley"/>
    <x v="4"/>
    <x v="4"/>
    <x v="1"/>
    <s v=""/>
  </r>
  <r>
    <n v="1563"/>
    <s v="Jennifer Beck"/>
    <s v="johnsonjoseph@example.org"/>
    <n v="31"/>
    <s v="Female"/>
    <s v="Canon EOS"/>
    <d v="2020-06-19T00:00:00"/>
    <x v="4"/>
    <s v="Hardware issue"/>
    <s v="I'm having trouble connecting my {product_purchased} to my home Wi-Fi network. It doesn't detect any networks, although other devices are connecting fine. What can be done to resolve this issue?_x000a__x000a_How do I restart I've noticed a peculiar error message popping up on my {product_purchased} screen. It says '{error_message}'. What does it mean?"/>
    <x v="2"/>
    <m/>
    <s v="High"/>
    <s v="Email"/>
    <x v="5"/>
    <m/>
    <m/>
    <n v="1563"/>
    <s v=""/>
    <s v="Jennifer Beck"/>
    <x v="8"/>
    <x v="8"/>
    <x v="1"/>
    <s v=""/>
  </r>
  <r>
    <n v="1564"/>
    <s v="Timothy Martinez"/>
    <s v="silvaadam@example.org"/>
    <n v="64"/>
    <s v="Female"/>
    <s v="Garmin Forerunner"/>
    <d v="2020-02-28T00:00:00"/>
    <x v="3"/>
    <s v="Refund request"/>
    <s v="I've accidentally deleted important data from my {product_purchased}. Is there any way to recover the deleted files? I need them urgently. -P_x000a__x000a__x000a_3. I recently received a &quot;failed to send&quot; (e-mail) I've followed the troubleshooting steps mentioned in the user manual, but the issue persists."/>
    <x v="1"/>
    <s v="Full feeling serve investment charge election."/>
    <s v="High"/>
    <s v="Social media"/>
    <x v="1035"/>
    <d v="2023-06-01T10:48:28"/>
    <n v="4"/>
    <n v="1564"/>
    <s v="Full Feeling Serve Investment Charge Election."/>
    <s v="Timothy Martinez"/>
    <x v="4"/>
    <x v="4"/>
    <x v="1"/>
    <n v="3"/>
  </r>
  <r>
    <n v="1565"/>
    <s v="Fernando Graham"/>
    <s v="jennifermyers@example.org"/>
    <n v="36"/>
    <s v="Female"/>
    <s v="Nest Thermostat"/>
    <d v="2020-05-22T00:00:00"/>
    <x v="0"/>
    <s v="Payment issue"/>
    <s v="My {product_purchased} is making strange noises and not functioning properly. I suspect there might be a hardware issue. Can you please help me with this? {product_purchased} {product_purchased} I've checked the device settings and made sure that everything is configured correctly."/>
    <x v="2"/>
    <m/>
    <s v="Medium"/>
    <s v="Chat"/>
    <x v="5"/>
    <m/>
    <m/>
    <n v="1565"/>
    <s v=""/>
    <s v="Fernando Graham"/>
    <x v="1"/>
    <x v="1"/>
    <x v="1"/>
    <s v=""/>
  </r>
  <r>
    <n v="1566"/>
    <s v="Whitney Watkins"/>
    <s v="jonestaylor@example.net"/>
    <n v="24"/>
    <s v="Male"/>
    <s v="Garmin Forerunner"/>
    <d v="2021-05-26T00:00:00"/>
    <x v="1"/>
    <s v="Delivery problem"/>
    <s v="I'm having an issue with the {product_purchased}. Please assist. - If you have questions about our product, or have questions about our sales process please call us._x000a__x000a_2 7/5/2017 12:47:43 I've tried clearing the cache and data for the {product_purchased} app, but the issue persists."/>
    <x v="0"/>
    <m/>
    <s v="High"/>
    <s v="Chat"/>
    <x v="1036"/>
    <m/>
    <m/>
    <n v="1566"/>
    <s v=""/>
    <s v="Whitney Watkins"/>
    <x v="1"/>
    <x v="1"/>
    <x v="0"/>
    <s v=""/>
  </r>
  <r>
    <n v="1567"/>
    <s v="William Bennett"/>
    <s v="andrew86@example.net"/>
    <n v="26"/>
    <s v="Male"/>
    <s v="Xbox"/>
    <d v="2021-02-24T00:00:00"/>
    <x v="1"/>
    <s v="Display issue"/>
    <s v="I'm having an issue with the {product_purchased}. Please assist. Please._x000a__x000a__x000a_&lt;div class=&quot;category-brand&quot;&gt;I bought my camera at my local camera store about 10 years ago, and am so happy with the quality I've tried troubleshooting steps mentioned in the user manual, but the issue persists."/>
    <x v="0"/>
    <m/>
    <s v="Critical"/>
    <s v="Chat"/>
    <x v="1037"/>
    <m/>
    <m/>
    <n v="1567"/>
    <s v=""/>
    <s v="William Bennett"/>
    <x v="4"/>
    <x v="4"/>
    <x v="0"/>
    <s v=""/>
  </r>
  <r>
    <n v="1568"/>
    <s v="Jennifer Alexander"/>
    <s v="tiffany58@example.com"/>
    <n v="40"/>
    <s v="Other"/>
    <s v="Nest Thermostat"/>
    <d v="2020-03-19T00:00:00"/>
    <x v="4"/>
    <s v="Display issue"/>
    <s v="I'm having an issue with the {product_purchased}. Please assist._x000a__x000a_You might also like..._x000a__x000a_$0.08 ( $14 ) $ negate-product-purchased.sh Add to cart I've checked the device settings and made sure that everything is configured correctly."/>
    <x v="2"/>
    <m/>
    <s v="Critical"/>
    <s v="Phone"/>
    <x v="5"/>
    <m/>
    <m/>
    <n v="1568"/>
    <s v=""/>
    <s v="Jennifer Alexander"/>
    <x v="0"/>
    <x v="0"/>
    <x v="1"/>
    <s v=""/>
  </r>
  <r>
    <n v="1569"/>
    <s v="Ryan Henderson"/>
    <s v="kimberlyhernandez@example.com"/>
    <n v="47"/>
    <s v="Other"/>
    <s v="GoPro Hero"/>
    <d v="2021-12-26T00:00:00"/>
    <x v="0"/>
    <s v="Hardware issue"/>
    <s v="I'm having an issue with the {product_purchased}. Please assist._x000a__x000a_&quot;_x000a__x000a_Curious to know..._x000a__x000a_There was a brand-new &quot;Auxiliary&quot; battery pack that you can choose from. I've recently updated the firmware of my {product_purchased}, and the issue started happening afterward. Could it be related to the update?"/>
    <x v="1"/>
    <s v="Change no personal."/>
    <s v="Critical"/>
    <s v="Social media"/>
    <x v="1038"/>
    <d v="2023-06-01T02:42:36"/>
    <n v="1"/>
    <n v="1569"/>
    <s v="Change No Personal."/>
    <s v="Ryan Henderson"/>
    <x v="10"/>
    <x v="10"/>
    <x v="0"/>
    <n v="-14.966666666732635"/>
  </r>
  <r>
    <n v="1570"/>
    <s v="Samantha Wells"/>
    <s v="rita44@example.com"/>
    <n v="47"/>
    <s v="Male"/>
    <s v="HP Pavilion"/>
    <d v="2021-12-06T00:00:00"/>
    <x v="2"/>
    <s v="Data loss"/>
    <s v="I'm having an issue with the {product_purchased}. Please assist. I'm worried that the issue might be hardware-related and might require repair or replacement."/>
    <x v="2"/>
    <m/>
    <s v="Low"/>
    <s v="Phone"/>
    <x v="5"/>
    <m/>
    <m/>
    <n v="1570"/>
    <s v=""/>
    <s v="Samantha Wells"/>
    <x v="10"/>
    <x v="10"/>
    <x v="0"/>
    <s v=""/>
  </r>
  <r>
    <n v="1571"/>
    <s v="Barbara Neal"/>
    <s v="holmesjoseph@example.com"/>
    <n v="65"/>
    <s v="Other"/>
    <s v="Dyson Vacuum Cleaner"/>
    <d v="2021-09-05T00:00:00"/>
    <x v="0"/>
    <s v="Data loss"/>
    <s v="There seems to be a glitch in the {product_purchased} software. It freezes frequently, making it difficult to use. Can you please provide a solution? Thanks! I'm not sure if this issue is specific to my device or if others have reported similar problems."/>
    <x v="2"/>
    <m/>
    <s v="Low"/>
    <s v="Chat"/>
    <x v="5"/>
    <m/>
    <m/>
    <n v="1571"/>
    <s v=""/>
    <s v="Barbara Neal"/>
    <x v="9"/>
    <x v="9"/>
    <x v="0"/>
    <s v=""/>
  </r>
  <r>
    <n v="1572"/>
    <s v="Elizabeth Hardin"/>
    <s v="nicholasquinn@example.org"/>
    <n v="19"/>
    <s v="Other"/>
    <s v="Dyson Vacuum Cleaner"/>
    <d v="2021-02-02T00:00:00"/>
    <x v="2"/>
    <s v="Account access"/>
    <s v="I'm having an issue with the {product_purchased}. Please assist._x000a__x000a_To make a request, please fill in the information below._x000a__x000a_* Customer Name Please name a unique name you have for the device or service, or The issue I'm facing is intermittent. Sometimes it works fine, but other times it acts up unexpectedly."/>
    <x v="0"/>
    <m/>
    <s v="High"/>
    <s v="Email"/>
    <x v="1039"/>
    <m/>
    <m/>
    <n v="1572"/>
    <s v=""/>
    <s v="Elizabeth Hardin"/>
    <x v="4"/>
    <x v="4"/>
    <x v="0"/>
    <s v=""/>
  </r>
  <r>
    <n v="1573"/>
    <s v="Holly Miller"/>
    <s v="tuckerapril@example.com"/>
    <n v="20"/>
    <s v="Other"/>
    <s v="Autodesk AutoCAD"/>
    <d v="2021-12-04T00:00:00"/>
    <x v="4"/>
    <s v="Product recommendation"/>
    <s v="I'm having an issue with the {product_purchased}. Please assist._x000a__x000a__x000a_The product purchased with the product purchased is the same as the one you need._x000a__x000a_Please help me get the name or product number of the company that I've tried clearing the cache and data for the {product_purchased} app, but the issue persists."/>
    <x v="2"/>
    <m/>
    <s v="Critical"/>
    <s v="Email"/>
    <x v="5"/>
    <m/>
    <m/>
    <n v="1573"/>
    <s v=""/>
    <s v="Holly Miller"/>
    <x v="10"/>
    <x v="10"/>
    <x v="0"/>
    <s v=""/>
  </r>
  <r>
    <n v="1574"/>
    <s v="Russell Brown"/>
    <s v="perezkelsey@example.org"/>
    <n v="25"/>
    <s v="Male"/>
    <s v="LG Washing Machine"/>
    <d v="2020-09-30T00:00:00"/>
    <x v="1"/>
    <s v="Delivery problem"/>
    <s v="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
    <x v="1"/>
    <s v="Exactly race military animal."/>
    <s v="High"/>
    <s v="Social media"/>
    <x v="1040"/>
    <d v="2023-06-01T10:39:41"/>
    <n v="4"/>
    <n v="1574"/>
    <s v="Exactly Race Military Animal."/>
    <s v="Russell Brown"/>
    <x v="9"/>
    <x v="9"/>
    <x v="1"/>
    <n v="0.86666666669771075"/>
  </r>
  <r>
    <n v="1575"/>
    <s v="Tina Nichols"/>
    <s v="taylorjoseph@example.net"/>
    <n v="59"/>
    <s v="Female"/>
    <s v="Microsoft Surface"/>
    <d v="2020-08-01T00:00:00"/>
    <x v="1"/>
    <s v="Delivery problem"/>
    <s v="I'm having an issue with the {product_purchased}. Please assist. I've noticed that the issue occurs consistently when I use a specific feature or application on my {product_purchased}."/>
    <x v="2"/>
    <m/>
    <s v="Low"/>
    <s v="Phone"/>
    <x v="5"/>
    <m/>
    <m/>
    <n v="1575"/>
    <s v=""/>
    <s v="Tina Nichols"/>
    <x v="5"/>
    <x v="5"/>
    <x v="1"/>
    <s v=""/>
  </r>
  <r>
    <n v="1576"/>
    <s v="Ms. Maria Wade MD"/>
    <s v="gparsons@example.net"/>
    <n v="31"/>
    <s v="Male"/>
    <s v="Garmin Forerunner"/>
    <d v="2021-12-03T00:00:00"/>
    <x v="2"/>
    <s v="Network problem"/>
    <s v="I'm having an issue with the {product_purchased}. Please assist. :help :output-info :size :12_x000a__x000a_It should do fine, but I'm pretty happy with a lot of it. I'm working on it I've checked for software updates, and my {product_purchased} is already running the latest version."/>
    <x v="0"/>
    <m/>
    <s v="Medium"/>
    <s v="Email"/>
    <x v="1041"/>
    <m/>
    <m/>
    <n v="1576"/>
    <s v=""/>
    <s v="Ms. Maria Wade MD"/>
    <x v="10"/>
    <x v="10"/>
    <x v="0"/>
    <s v=""/>
  </r>
  <r>
    <n v="1577"/>
    <s v="Thomas Buckley"/>
    <s v="youngmichele@example.net"/>
    <n v="23"/>
    <s v="Male"/>
    <s v="Canon DSLR Camera"/>
    <d v="2021-06-30T00:00:00"/>
    <x v="1"/>
    <s v="Payment issue"/>
    <s v="I'm having an issue with the {product_purchased}. Please assist._x000a__x000a_Please help support the mission of New Advent and get the full contents of this website as an instant download. Includes the Catholic Encyclopedia, Church Fathers, Summa I've checked the device settings and made sure that everything is configured correctly."/>
    <x v="0"/>
    <m/>
    <s v="Medium"/>
    <s v="Phone"/>
    <x v="1042"/>
    <m/>
    <m/>
    <n v="1577"/>
    <s v=""/>
    <s v="Thomas Buckley"/>
    <x v="8"/>
    <x v="8"/>
    <x v="0"/>
    <s v=""/>
  </r>
  <r>
    <n v="1578"/>
    <s v="Rebecca Barber"/>
    <s v="jose52@example.net"/>
    <n v="38"/>
    <s v="Female"/>
    <s v="Asus ROG"/>
    <d v="2021-05-22T00:00:00"/>
    <x v="0"/>
    <s v="Delivery problem"/>
    <s v="I'm having an issue with the {product_purchased}. Please assist. Thanks._x000a__x000a_4. How do you respond to feedback about products that aren't listed?_x000a__x000a_I try and avoid products on the sites that don't list I'm concerned about the security of my {product_purchased} and would like to ensure that my data is safe."/>
    <x v="1"/>
    <s v="Goal Mrs place girl customer."/>
    <s v="Medium"/>
    <s v="Email"/>
    <x v="1043"/>
    <d v="2023-06-01T11:45:47"/>
    <n v="2"/>
    <n v="1578"/>
    <s v="Goal Mrs Place Girl Customer."/>
    <s v="Rebecca Barber"/>
    <x v="1"/>
    <x v="1"/>
    <x v="0"/>
    <n v="-7.4500000000116415"/>
  </r>
  <r>
    <n v="1579"/>
    <s v="Brian Crane"/>
    <s v="michaelrandall@example.com"/>
    <n v="39"/>
    <s v="Other"/>
    <s v="Sony PlayStation"/>
    <d v="2021-01-19T00:00:00"/>
    <x v="4"/>
    <s v="Product recommendation"/>
    <s v="I'm having an issue with the {product_purchased}. Please assist. It's ok for me to do my part to make the product in a way so that it's easy to understand and be loved. It's not just my opinion I've checked the device settings and made sure that everything is configured correctly."/>
    <x v="0"/>
    <m/>
    <s v="Low"/>
    <s v="Chat"/>
    <x v="1044"/>
    <m/>
    <m/>
    <n v="1579"/>
    <s v=""/>
    <s v="Brian Crane"/>
    <x v="6"/>
    <x v="6"/>
    <x v="0"/>
    <s v=""/>
  </r>
  <r>
    <n v="1580"/>
    <s v="Christina Ward"/>
    <s v="daniel81@example.org"/>
    <n v="26"/>
    <s v="Male"/>
    <s v="LG Washing Machine"/>
    <d v="2021-04-24T00:00:00"/>
    <x v="0"/>
    <s v="Network problem"/>
    <s v="There seems to be a hardware problem with my {product_purchased}. The screen is flickering, and I'm unable to use it. What should I do?_x000a__x000a_I'm using Dell's PQ70. It's a dual core I've noticed a peculiar error message popping up on my {product_purchased} screen. It says '{error_message}'. What does it mean?"/>
    <x v="2"/>
    <m/>
    <s v="Medium"/>
    <s v="Email"/>
    <x v="5"/>
    <m/>
    <m/>
    <n v="1580"/>
    <s v=""/>
    <s v="Christina Ward"/>
    <x v="11"/>
    <x v="11"/>
    <x v="0"/>
    <s v=""/>
  </r>
  <r>
    <n v="1581"/>
    <s v="Kyle Ritter"/>
    <s v="acostaandrew@example.org"/>
    <n v="62"/>
    <s v="Female"/>
    <s v="Bose QuietComfort"/>
    <d v="2021-07-09T00:00:00"/>
    <x v="0"/>
    <s v="Software bug"/>
    <s v="My {product_purchased} crashed, and I lost all the data stored on it. Is there any way to recover the lost data? Thanks. I've checked the device settings and made sure that everything is configured correctly."/>
    <x v="1"/>
    <s v="According tend use everybody oil paper way security."/>
    <s v="Medium"/>
    <s v="Chat"/>
    <x v="1045"/>
    <d v="2023-06-01T00:23:50"/>
    <n v="3"/>
    <n v="1581"/>
    <s v="According Tend Use Everybody Oil Paper Way Security."/>
    <s v="Kyle Ritter"/>
    <x v="2"/>
    <x v="2"/>
    <x v="0"/>
    <n v="-13.833333333372138"/>
  </r>
  <r>
    <n v="1582"/>
    <s v="Michael Knight"/>
    <s v="francokimberly@example.com"/>
    <n v="70"/>
    <s v="Female"/>
    <s v="Autodesk AutoCAD"/>
    <d v="2021-01-22T00:00:00"/>
    <x v="1"/>
    <s v="Refund request"/>
    <s v="I'm having an issue with the {product_purchased}. Please assist. Thank you._x000a__x000a_This item is currently Out of Stock Usually restocked within 1-2 weeks. Add to your wishlist to stay posted! Add to Wish The issue I'm facing is intermittent. Sometimes it works fine, but other times it acts up unexpectedly."/>
    <x v="2"/>
    <m/>
    <s v="High"/>
    <s v="Social media"/>
    <x v="5"/>
    <m/>
    <m/>
    <n v="1582"/>
    <s v=""/>
    <s v="Michael Knight"/>
    <x v="6"/>
    <x v="6"/>
    <x v="0"/>
    <s v=""/>
  </r>
  <r>
    <n v="1583"/>
    <s v="William Cannon"/>
    <s v="elizabeth29@example.org"/>
    <n v="23"/>
    <s v="Other"/>
    <s v="Dyson Vacuum Cleaner"/>
    <d v="2020-06-19T00:00:00"/>
    <x v="2"/>
    <s v="Product recommendation"/>
    <s v="I'm having an issue with the {product_purchased}. Please assist._x000a__x000a_5. When I open the package in My Account, I see a box called &quot;{product_finance_addresses}&quot; marked with this information: I've noticed a peculiar error message popping up on my {product_purchased} screen. It says '{error_message}'. What does it mean?"/>
    <x v="1"/>
    <s v="Newspaper break space range."/>
    <s v="Low"/>
    <s v="Phone"/>
    <x v="1046"/>
    <d v="2023-05-31T23:16:54"/>
    <n v="4"/>
    <n v="1583"/>
    <s v="Newspaper Break Space Range."/>
    <s v="William Cannon"/>
    <x v="8"/>
    <x v="8"/>
    <x v="1"/>
    <n v="-6.9833333332207985"/>
  </r>
  <r>
    <n v="1584"/>
    <s v="Tanya Grant"/>
    <s v="steven58@example.net"/>
    <n v="61"/>
    <s v="Female"/>
    <s v="Adobe Photoshop"/>
    <d v="2021-04-06T00:00:00"/>
    <x v="1"/>
    <s v="Peripheral compatibility"/>
    <s v="I'm having an issue with the {product_purchased}. Please assist._x000a__x000a_How to fix this error?_x000a__x000a_You should call this email address._x000a__x000a_If you didn't know, Windows 8 will warn you that this issue I've noticed a sudden decrease in battery life on my {product_purchased}. It used to last much longer."/>
    <x v="1"/>
    <s v="Others old our allow event do talk."/>
    <s v="Critical"/>
    <s v="Email"/>
    <x v="1047"/>
    <d v="2023-06-01T11:20:55"/>
    <n v="2"/>
    <n v="1584"/>
    <s v="Others Old Our Allow Event Do Talk."/>
    <s v="Tanya Grant"/>
    <x v="11"/>
    <x v="11"/>
    <x v="0"/>
    <n v="3.8499999999767169"/>
  </r>
  <r>
    <n v="1585"/>
    <s v="Andrew Nguyen"/>
    <s v="jonesalexa@example.org"/>
    <n v="49"/>
    <s v="Male"/>
    <s v="Nintendo Switch Pro Controller"/>
    <d v="2020-05-16T00:00:00"/>
    <x v="1"/>
    <s v="Installation support"/>
    <s v="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
    <x v="0"/>
    <m/>
    <s v="Low"/>
    <s v="Social media"/>
    <x v="1048"/>
    <m/>
    <m/>
    <n v="1585"/>
    <s v=""/>
    <s v="Andrew Nguyen"/>
    <x v="1"/>
    <x v="1"/>
    <x v="1"/>
    <s v=""/>
  </r>
  <r>
    <n v="1586"/>
    <s v="Kari Lara"/>
    <s v="veronica67@example.org"/>
    <n v="19"/>
    <s v="Other"/>
    <s v="Microsoft Surface"/>
    <d v="2020-09-08T00:00:00"/>
    <x v="4"/>
    <s v="Data loss"/>
    <s v="I'm facing issues logging into my {product_purchased} account. It says my account is locked. What should I do to unlock it?_x000a__x000a_The answer I got in my account setup file said that my account was locked for this I've noticed that the issue occurs consistently when I use a specific feature or application on my {product_purchased}."/>
    <x v="0"/>
    <m/>
    <s v="Medium"/>
    <s v="Phone"/>
    <x v="1049"/>
    <m/>
    <m/>
    <n v="1586"/>
    <s v=""/>
    <s v="Kari Lara"/>
    <x v="9"/>
    <x v="9"/>
    <x v="1"/>
    <s v=""/>
  </r>
  <r>
    <n v="1587"/>
    <s v="Morgan Diaz"/>
    <s v="mannjanet@example.org"/>
    <n v="34"/>
    <s v="Male"/>
    <s v="Amazon Echo"/>
    <d v="2020-08-23T00:00:00"/>
    <x v="3"/>
    <s v="Delivery problem"/>
    <s v="I'm having an issue with the {product_purchased}. Please assist._x000a__x000a_1) Please add your credit card in the &quot;credit card&quot; field for the product to be charged._x000a__x000a_2) Use the order form located on I'm not sure if this issue is specific to my device or if others have reported similar problems."/>
    <x v="2"/>
    <m/>
    <s v="High"/>
    <s v="Chat"/>
    <x v="5"/>
    <m/>
    <m/>
    <n v="1587"/>
    <s v=""/>
    <s v="Morgan Diaz"/>
    <x v="5"/>
    <x v="5"/>
    <x v="1"/>
    <s v=""/>
  </r>
  <r>
    <n v="1588"/>
    <s v="Paul Lopez"/>
    <s v="andrea06@example.org"/>
    <n v="34"/>
    <s v="Female"/>
    <s v="GoPro Action Camera"/>
    <d v="2021-10-14T00:00:00"/>
    <x v="3"/>
    <s v="Account access"/>
    <s v="I'm having an issue with the {product_purchased}. Please assist._x000a__x000a_Add it to your cart The issue I'm facing is intermittent. Sometimes it works fine, but other times it acts up unexpectedly."/>
    <x v="2"/>
    <m/>
    <s v="Low"/>
    <s v="Social media"/>
    <x v="5"/>
    <m/>
    <m/>
    <n v="1588"/>
    <s v=""/>
    <s v="Paul Lopez"/>
    <x v="7"/>
    <x v="7"/>
    <x v="0"/>
    <s v=""/>
  </r>
  <r>
    <n v="1589"/>
    <s v="Meghan Sparks"/>
    <s v="charles12@example.org"/>
    <n v="55"/>
    <s v="Female"/>
    <s v="Sony Xperia"/>
    <d v="2021-08-26T00:00:00"/>
    <x v="0"/>
    <s v="Product recommendation"/>
    <s v="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
    <x v="1"/>
    <s v="Past lot adult energy another center behind really."/>
    <s v="Low"/>
    <s v="Chat"/>
    <x v="1050"/>
    <d v="2023-06-01T14:48:01"/>
    <n v="1"/>
    <n v="1589"/>
    <s v="Past Lot Adult Energy Another Center Behind Really."/>
    <s v="Meghan Sparks"/>
    <x v="5"/>
    <x v="5"/>
    <x v="0"/>
    <n v="-2.2166666667326353"/>
  </r>
  <r>
    <n v="1590"/>
    <s v="Melissa Garcia"/>
    <s v="mariajohnson@example.net"/>
    <n v="61"/>
    <s v="Female"/>
    <s v="Nikon D"/>
    <d v="2021-07-09T00:00:00"/>
    <x v="2"/>
    <s v="Product compatibility"/>
    <s v="I'm having an issue with the {product_purchased}. Please assist. I've reviewed the troubleshooting steps on the official support website, but they didn't resolve the problem."/>
    <x v="1"/>
    <s v="North check social."/>
    <s v="Low"/>
    <s v="Social media"/>
    <x v="1051"/>
    <d v="2023-06-01T11:33:01"/>
    <n v="5"/>
    <n v="1590"/>
    <s v="North Check Social."/>
    <s v="Melissa Garcia"/>
    <x v="2"/>
    <x v="2"/>
    <x v="0"/>
    <n v="-2.25"/>
  </r>
  <r>
    <n v="1591"/>
    <s v="Kyle Black MD"/>
    <s v="zwalker@example.net"/>
    <n v="53"/>
    <s v="Male"/>
    <s v="Nintendo Switch"/>
    <d v="2020-05-08T00:00:00"/>
    <x v="3"/>
    <s v="Peripheral compatibility"/>
    <s v="I'm having an issue with the {product_purchased}. Please assist._x000a__x000a_Click here to add a new order._x000a__x000a_You can read the order details here with any email address you may have already used; if you do not I'm experiencing this issue on multiple devices of the same model, so it seems to be a widespread problem."/>
    <x v="1"/>
    <s v="Pretty kitchen anyone want town cup."/>
    <s v="Low"/>
    <s v="Social media"/>
    <x v="1052"/>
    <d v="2023-05-31T23:04:03"/>
    <n v="1"/>
    <n v="1591"/>
    <s v="Pretty Kitchen Anyone Want Town Cup."/>
    <s v="Kyle Black MD"/>
    <x v="1"/>
    <x v="1"/>
    <x v="1"/>
    <n v="-6.5666666667675599"/>
  </r>
  <r>
    <n v="1592"/>
    <s v="Monica Duncan"/>
    <s v="michellebradley@example.org"/>
    <n v="54"/>
    <s v="Male"/>
    <s v="LG Washing Machine"/>
    <d v="2020-08-05T00:00:00"/>
    <x v="3"/>
    <s v="Display issue"/>
    <s v="I'm having an issue with the {product_purchased}. Please assist._x000a__x000a_I've taken a close look at the product (the product list and other links). I tried and tested the product, but not the ones listed above. I've checked for software updates, and my {product_purchased} is already running the latest version."/>
    <x v="2"/>
    <m/>
    <s v="Medium"/>
    <s v="Chat"/>
    <x v="5"/>
    <m/>
    <m/>
    <n v="1592"/>
    <s v=""/>
    <s v="Monica Duncan"/>
    <x v="5"/>
    <x v="5"/>
    <x v="1"/>
    <s v=""/>
  </r>
  <r>
    <n v="1593"/>
    <s v="Marissa Thornton"/>
    <s v="krichardson@example.org"/>
    <n v="45"/>
    <s v="Other"/>
    <s v="Canon DSLR Camera"/>
    <d v="2021-05-10T00:00:00"/>
    <x v="0"/>
    <s v="Refund request"/>
    <s v="I'm having an issue with the {product_purchased}. Please assist. If they try to steal the data._x000a__x000a__x000a_Also, the following fields should not be set to a value or even to a URL._x000a__x000a__x000a_{number of I've checked for any available software updates for my {product_purchased}, but there are none."/>
    <x v="0"/>
    <m/>
    <s v="Critical"/>
    <s v="Email"/>
    <x v="1053"/>
    <m/>
    <m/>
    <n v="1593"/>
    <s v=""/>
    <s v="Marissa Thornton"/>
    <x v="1"/>
    <x v="1"/>
    <x v="0"/>
    <s v=""/>
  </r>
  <r>
    <n v="1594"/>
    <s v="Maria Marquez"/>
    <s v="brittanyjones@example.net"/>
    <n v="56"/>
    <s v="Male"/>
    <s v="Fitbit Versa Smartwatch"/>
    <d v="2020-04-29T00:00:00"/>
    <x v="4"/>
    <s v="Display issue"/>
    <s v="I'm having an issue with the {product_purchased}. Please assist._x000a__x000a_* [Please do not purchase this if you have this at the store.] This is a total failure on our part. On July 11th, 2014, I've performed a factory reset on my {product_purchased}, hoping it would resolve the problem, but it didn't help."/>
    <x v="1"/>
    <s v="Available TV property plant camera society majority."/>
    <s v="High"/>
    <s v="Email"/>
    <x v="1054"/>
    <d v="2023-06-01T12:46:08"/>
    <n v="1"/>
    <n v="1594"/>
    <s v="Available Tv Property Plant Camera Society Majority."/>
    <s v="Maria Marquez"/>
    <x v="11"/>
    <x v="11"/>
    <x v="1"/>
    <n v="14.233333333453629"/>
  </r>
  <r>
    <n v="1595"/>
    <s v="Tyler Acosta"/>
    <s v="sotojennifer@example.com"/>
    <n v="23"/>
    <s v="Other"/>
    <s v="Lenovo ThinkPad"/>
    <d v="2020-07-18T00:00:00"/>
    <x v="0"/>
    <s v="Peripheral compatibility"/>
    <s v="I'm having an issue with the {product_purchased}. Please assist._x000a__x000a_Thanks! I've checked the device settings and made sure that everything is configured correctly."/>
    <x v="2"/>
    <m/>
    <s v="High"/>
    <s v="Chat"/>
    <x v="5"/>
    <m/>
    <m/>
    <n v="1595"/>
    <s v=""/>
    <s v="Tyler Acosta"/>
    <x v="2"/>
    <x v="2"/>
    <x v="1"/>
    <s v=""/>
  </r>
  <r>
    <n v="1596"/>
    <s v="Christine Daniels"/>
    <s v="frederickannette@example.com"/>
    <n v="27"/>
    <s v="Male"/>
    <s v="Bose SoundLink Speaker"/>
    <d v="2021-11-30T00:00:00"/>
    <x v="3"/>
    <s v="Software bug"/>
    <s v="I'm having an issue with the {product_purchased}. Please assist. {product_purchased} cannot continue to play._x000a__x000a_(If this does not happen, please help. It was mentioned at the end. I've noticed a peculiar error message popping up on my {product_purchased} screen. It says '{error_message}'. What does it mean?"/>
    <x v="1"/>
    <s v="Nice ask vote physical technology six trip."/>
    <s v="Medium"/>
    <s v="Chat"/>
    <x v="1055"/>
    <d v="2023-06-01T19:21:10"/>
    <n v="5"/>
    <n v="1596"/>
    <s v="Nice Ask Vote Physical Technology Six Trip."/>
    <s v="Christine Daniels"/>
    <x v="3"/>
    <x v="3"/>
    <x v="0"/>
    <n v="17.783333333325572"/>
  </r>
  <r>
    <n v="1597"/>
    <s v="Natalie Smith"/>
    <s v="donald23@example.net"/>
    <n v="31"/>
    <s v="Male"/>
    <s v="LG OLED"/>
    <d v="2021-04-13T00:00:00"/>
    <x v="0"/>
    <s v="Cancellation request"/>
    <s v="I've noticed a software bug in the {product_purchased} app. It's causing data loss and unexpected errors. How can I resolve this issue?_x000a__x000a_If the app has an installed (and active) version, I'll use This problem started occurring after the recent software update. I haven't made any other changes to the device."/>
    <x v="1"/>
    <s v="Past design group computer discussion."/>
    <s v="High"/>
    <s v="Email"/>
    <x v="1056"/>
    <d v="2023-06-01T15:16:11"/>
    <n v="4"/>
    <n v="1597"/>
    <s v="Past Design Group Computer Discussion."/>
    <s v="Natalie Smith"/>
    <x v="11"/>
    <x v="11"/>
    <x v="0"/>
    <n v="7.4500000000116415"/>
  </r>
  <r>
    <n v="1598"/>
    <s v="Rebecca Garcia"/>
    <s v="bergadrian@example.com"/>
    <n v="29"/>
    <s v="Other"/>
    <s v="Samsung Soundbar"/>
    <d v="2020-06-06T00:00:00"/>
    <x v="0"/>
    <s v="Delivery problem"/>
    <s v="I'm having an issue with the {product_purchased}. Please assist._x000a__x000a_14.1: Incoming:_x000a__x000a_15.2: Current:_x000a__x000a_16.1: Upfront:_x000a__x000a_17.1: Request I need assistance as soon as possible because it's affecting my work and productivity."/>
    <x v="2"/>
    <m/>
    <s v="Low"/>
    <s v="Phone"/>
    <x v="5"/>
    <m/>
    <m/>
    <n v="1598"/>
    <s v=""/>
    <s v="Rebecca Garcia"/>
    <x v="8"/>
    <x v="8"/>
    <x v="1"/>
    <s v=""/>
  </r>
  <r>
    <n v="1599"/>
    <s v="Jeremy Curtis"/>
    <s v="campbellbetty@example.org"/>
    <n v="39"/>
    <s v="Female"/>
    <s v="Canon DSLR Camera"/>
    <d v="2021-03-01T00:00:00"/>
    <x v="1"/>
    <s v="Delivery problem"/>
    <s v="I'm facing issues logging into my {product_purchased} account. It says my account is locked. What should I do to unlock it? Do I need to check my credit card account number or something?_x000a__x000a_This would allow me I've performed a factory reset on my {product_purchased}, hoping it would resolve the problem, but it didn't help."/>
    <x v="1"/>
    <s v="Yourself thought them both behind reflect character believe."/>
    <s v="High"/>
    <s v="Email"/>
    <x v="1057"/>
    <d v="2023-06-01T06:03:14"/>
    <n v="3"/>
    <n v="1599"/>
    <s v="Yourself Thought Them Both Behind Reflect Character Believe."/>
    <s v="Jeremy Curtis"/>
    <x v="0"/>
    <x v="0"/>
    <x v="0"/>
    <n v="-6.75"/>
  </r>
  <r>
    <n v="1600"/>
    <s v="Dean Coleman"/>
    <s v="zacharybrewer@example.net"/>
    <n v="59"/>
    <s v="Male"/>
    <s v="Bose SoundLink Speaker"/>
    <d v="2020-04-14T00:00:00"/>
    <x v="4"/>
    <s v="Product compatibility"/>
    <s v="I'm having an issue with the {product_purchased}. Please assist._x000a__x000a__x000a_Please let me know. Thank you._x000a__x000a_1-1-1-2_x000a__x000a__x000a_Hey folks!_x000a__x000a_So, I'm on Android, I've reviewed the troubleshooting steps on the official support website, but they didn't resolve the problem."/>
    <x v="2"/>
    <m/>
    <s v="Medium"/>
    <s v="Phone"/>
    <x v="5"/>
    <m/>
    <m/>
    <n v="1600"/>
    <s v=""/>
    <s v="Dean Coleman"/>
    <x v="11"/>
    <x v="11"/>
    <x v="1"/>
    <s v=""/>
  </r>
  <r>
    <n v="1601"/>
    <s v="Michael Garcia"/>
    <s v="farrellzachary@example.net"/>
    <n v="47"/>
    <s v="Female"/>
    <s v="GoPro Hero"/>
    <d v="2020-09-12T00:00:00"/>
    <x v="4"/>
    <s v="Battery life"/>
    <s v="I'm having an issue with the {product_purchased}. Please assist._x000a__x000a_Thanks a lot!_x000a__x000a_If you want to help with this issue, please contact the support team on Discord. We'll be happy to help! I've checked for any available software updates for my {product_purchased}, but there are none."/>
    <x v="0"/>
    <m/>
    <s v="Low"/>
    <s v="Social media"/>
    <x v="1058"/>
    <m/>
    <m/>
    <n v="1601"/>
    <s v=""/>
    <s v="Michael Garcia"/>
    <x v="9"/>
    <x v="9"/>
    <x v="1"/>
    <s v=""/>
  </r>
  <r>
    <n v="1602"/>
    <s v="Seth Harris"/>
    <s v="brandy40@example.com"/>
    <n v="48"/>
    <s v="Female"/>
    <s v="Apple AirPods"/>
    <d v="2020-02-10T00:00:00"/>
    <x v="1"/>
    <s v="Product recommendation"/>
    <s v="I'm having an issue with the {product_purchased}. Please assist._x000a__x000a_Product Description:_x000a__x000a_The {product_purchased}._x000a__x000a_This is the complete package on the right side. A unique item such as a I've recently updated the firmware of my {product_purchased}, and the issue started happening afterward. Could it be related to the update?"/>
    <x v="1"/>
    <s v="Morning performance low."/>
    <s v="Critical"/>
    <s v="Social media"/>
    <x v="1059"/>
    <d v="2023-06-01T04:29:20"/>
    <n v="1"/>
    <n v="1602"/>
    <s v="Morning Performance Low."/>
    <s v="Seth Harris"/>
    <x v="4"/>
    <x v="4"/>
    <x v="1"/>
    <n v="-16.849999999918509"/>
  </r>
  <r>
    <n v="1603"/>
    <s v="John Hammond"/>
    <s v="nicholasdaniels@example.org"/>
    <n v="34"/>
    <s v="Male"/>
    <s v="Samsung Galaxy"/>
    <d v="2021-01-18T00:00:00"/>
    <x v="0"/>
    <s v="Payment issue"/>
    <s v="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
    <x v="1"/>
    <s v="Democratic skin star big everything budget figure."/>
    <s v="Critical"/>
    <s v="Social media"/>
    <x v="1060"/>
    <d v="2023-06-01T07:38:20"/>
    <n v="4"/>
    <n v="1603"/>
    <s v="Democratic Skin Star Big Everything Budget Figure."/>
    <s v="John Hammond"/>
    <x v="6"/>
    <x v="6"/>
    <x v="0"/>
    <n v="7.5666666667093523"/>
  </r>
  <r>
    <n v="1604"/>
    <s v="Mary Munoz"/>
    <s v="daviddonovan@example.net"/>
    <n v="30"/>
    <s v="Female"/>
    <s v="Nintendo Switch"/>
    <d v="2020-11-05T00:00:00"/>
    <x v="0"/>
    <s v="Battery life"/>
    <s v="I'm having an issue with the {product_purchased}. Please assist._x000a__x000a_It's probably a good idea to use the product information you get from the seller before sending the invoice. This can be achieved using the &quot;Manage Seller I'm experiencing this issue on multiple devices of the same model, so it seems to be a widespread problem."/>
    <x v="1"/>
    <s v="Manage two suddenly miss affect certainly spend."/>
    <s v="Low"/>
    <s v="Chat"/>
    <x v="1061"/>
    <d v="2023-06-01T08:09:22"/>
    <n v="5"/>
    <n v="1604"/>
    <s v="Manage Two Suddenly Miss Affect Certainly Spend."/>
    <s v="Mary Munoz"/>
    <x v="3"/>
    <x v="3"/>
    <x v="1"/>
    <n v="1.03333333338378"/>
  </r>
  <r>
    <n v="1605"/>
    <s v="Taylor Montoya"/>
    <s v="maryyork@example.org"/>
    <n v="22"/>
    <s v="Female"/>
    <s v="Dell XPS"/>
    <d v="2021-06-21T00:00:00"/>
    <x v="1"/>
    <s v="Account access"/>
    <s v="I've forgotten my password for my {product_purchased} account, and the password reset option is not working. How can I recover my account?_x000a__x000a_Login to Account &gt; Login. Click on Password Restart._x000a__x000a_Select the I've already contacted customer support multiple times, but the issue remains unresolved."/>
    <x v="0"/>
    <m/>
    <s v="Medium"/>
    <s v="Chat"/>
    <x v="1062"/>
    <m/>
    <m/>
    <n v="1605"/>
    <s v=""/>
    <s v="Taylor Montoya"/>
    <x v="8"/>
    <x v="8"/>
    <x v="0"/>
    <s v=""/>
  </r>
  <r>
    <n v="1606"/>
    <s v="Jon Trujillo"/>
    <s v="tlucero@example.net"/>
    <n v="66"/>
    <s v="Female"/>
    <s v="Sony Xperia"/>
    <d v="2020-05-26T00:00:00"/>
    <x v="3"/>
    <s v="Refund request"/>
    <s v="I'm having an issue with the {product_purchased}. Please assist._x000a__x000a_You have completed your purchase. View the completed order and purchase details. Payment will be made via Paypal or your credit card (valid for Paypal orders I've followed the troubleshooting steps mentioned in the user manual, but the issue persists."/>
    <x v="2"/>
    <m/>
    <s v="Low"/>
    <s v="Phone"/>
    <x v="5"/>
    <m/>
    <m/>
    <n v="1606"/>
    <s v=""/>
    <s v="Jon Trujillo"/>
    <x v="1"/>
    <x v="1"/>
    <x v="1"/>
    <s v=""/>
  </r>
  <r>
    <n v="1607"/>
    <s v="William York"/>
    <s v="vcook@example.org"/>
    <n v="30"/>
    <s v="Male"/>
    <s v="Sony PlayStation"/>
    <d v="2021-11-29T00:00:00"/>
    <x v="2"/>
    <s v="Delivery problem"/>
    <s v="I'm having an issue with the {product_purchased}. Please assist._x000a__x000a_&quot;I am running a store that sells drugs from the back of the line. They are not the way I ordered the drugs. I thought they were fine I need assistance as soon as possible because it's affecting my work and productivity."/>
    <x v="2"/>
    <m/>
    <s v="Medium"/>
    <s v="Email"/>
    <x v="5"/>
    <m/>
    <m/>
    <n v="1607"/>
    <s v=""/>
    <s v="William York"/>
    <x v="3"/>
    <x v="3"/>
    <x v="0"/>
    <s v=""/>
  </r>
  <r>
    <n v="1608"/>
    <s v="Jamie Smith"/>
    <s v="zalexander@example.com"/>
    <n v="53"/>
    <s v="Male"/>
    <s v="Google Pixel"/>
    <d v="2020-09-25T00:00:00"/>
    <x v="1"/>
    <s v="Product setup"/>
    <s v="I've noticed a software bug in the {product_purchased} app. It's causing data loss and unexpected errors. How can I resolve this issue? I rely heavily on my {product_purchased} for my daily tasks, and this issue is hindering my productivity."/>
    <x v="0"/>
    <m/>
    <s v="Medium"/>
    <s v="Chat"/>
    <x v="1063"/>
    <m/>
    <m/>
    <n v="1608"/>
    <s v=""/>
    <s v="Jamie Smith"/>
    <x v="9"/>
    <x v="9"/>
    <x v="1"/>
    <s v=""/>
  </r>
  <r>
    <n v="1609"/>
    <s v="Krista Pittman"/>
    <s v="amoore@example.com"/>
    <n v="61"/>
    <s v="Female"/>
    <s v="iPhone"/>
    <d v="2021-10-27T00:00:00"/>
    <x v="3"/>
    <s v="Data loss"/>
    <s v="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
    <x v="2"/>
    <m/>
    <s v="Low"/>
    <s v="Email"/>
    <x v="5"/>
    <m/>
    <m/>
    <n v="1609"/>
    <s v=""/>
    <s v="Krista Pittman"/>
    <x v="7"/>
    <x v="7"/>
    <x v="0"/>
    <s v=""/>
  </r>
  <r>
    <n v="1610"/>
    <s v="Joseph Parker"/>
    <s v="angela95@example.org"/>
    <n v="50"/>
    <s v="Male"/>
    <s v="Google Pixel"/>
    <d v="2020-09-11T00:00:00"/>
    <x v="2"/>
    <s v="Product compatibility"/>
    <s v="I'm facing issues logging into my {product_purchased} account. It says my account is locked. What should I do to unlock it? (this doesn't matter if the account owner is logged out or not)_x000a__x000a_A) I'm unable to find the option to perform the desired action in the {product_purchased}. Could you please guide me through the steps?"/>
    <x v="2"/>
    <m/>
    <s v="Medium"/>
    <s v="Social media"/>
    <x v="5"/>
    <m/>
    <m/>
    <n v="1610"/>
    <s v=""/>
    <s v="Joseph Parker"/>
    <x v="9"/>
    <x v="9"/>
    <x v="1"/>
    <s v=""/>
  </r>
  <r>
    <n v="1611"/>
    <s v="Alexandria Rivera"/>
    <s v="justin35@example.net"/>
    <n v="68"/>
    <s v="Other"/>
    <s v="Canon EOS"/>
    <d v="2021-04-03T00:00:00"/>
    <x v="1"/>
    <s v="Hardware issue"/>
    <s v="I'm having an issue with the {product_purchased}. Please assist. I will be back to you._x000a__x000a_I have had this issue for 3,000+ days and have received 3 different answers from different retailers. The first time I've tried clearing the cache and data for the {product_purchased} app, but the issue persists."/>
    <x v="0"/>
    <m/>
    <s v="Medium"/>
    <s v="Social media"/>
    <x v="1064"/>
    <m/>
    <m/>
    <n v="1611"/>
    <s v=""/>
    <s v="Alexandria Rivera"/>
    <x v="11"/>
    <x v="11"/>
    <x v="0"/>
    <s v=""/>
  </r>
  <r>
    <n v="1612"/>
    <s v="George Hale"/>
    <s v="amandapeterson@example.org"/>
    <n v="66"/>
    <s v="Other"/>
    <s v="Microsoft Xbox Controller"/>
    <d v="2021-10-04T00:00:00"/>
    <x v="2"/>
    <s v="Payment issue"/>
    <s v="I'm having an issue with the {product_purchased}. Please assist. This is a huge issue on the PC..._x000a__x000a_The problem was solved and a new issue has been fixed. If you have problem with the {product_p I've tried clearing the cache and data for the {product_purchased} app, but the issue persists."/>
    <x v="1"/>
    <s v="Artist thought well clearly fear fear everybody."/>
    <s v="Medium"/>
    <s v="Social media"/>
    <x v="1065"/>
    <d v="2023-06-01T05:31:33"/>
    <n v="3"/>
    <n v="1612"/>
    <s v="Artist Thought Well Clearly Fear Fear Everybody."/>
    <s v="George Hale"/>
    <x v="7"/>
    <x v="7"/>
    <x v="0"/>
    <n v="-9.9666666666744277"/>
  </r>
  <r>
    <n v="1613"/>
    <s v="Stephanie Miller"/>
    <s v="katherinemurphy@example.net"/>
    <n v="56"/>
    <s v="Female"/>
    <s v="Nintendo Switch"/>
    <d v="2021-01-28T00:00:00"/>
    <x v="4"/>
    <s v="Account access"/>
    <s v="I'm having an issue with the {product_purchased}. Please assist. # # Thank you # for all help. &lt;br type=&quot;text/plain&quot;&gt;Thank you for your concern, @m._W. &lt;/span&gt; &lt; I'm concerned about the security of my {product_purchased} and would like to ensure that my data is safe."/>
    <x v="1"/>
    <s v="Church forward and report."/>
    <s v="Medium"/>
    <s v="Social media"/>
    <x v="1066"/>
    <d v="2023-06-01T15:59:35"/>
    <n v="2"/>
    <n v="1613"/>
    <s v="Church Forward And Report."/>
    <s v="Stephanie Miller"/>
    <x v="6"/>
    <x v="6"/>
    <x v="0"/>
    <n v="16.283333333325572"/>
  </r>
  <r>
    <n v="1614"/>
    <s v="Carlos Peterson"/>
    <s v="rmorales@example.com"/>
    <n v="47"/>
    <s v="Other"/>
    <s v="Amazon Kindle"/>
    <d v="2021-02-01T00:00:00"/>
    <x v="2"/>
    <s v="Refund request"/>
    <s v="I'm having an issue with the {product_purchased}. Please assist._x000a__x000a_&quot; &quot;_x000a__x000a_&quot; &quot;_x000a__x000a_&quot; &quot;_x000a__x000a_&quot; &quot;_x000a__x000a_&quot; &quot;_x000a__x000a_&quot; &quot;#} is the product purchased? What do I I've noticed that the issue occurs consistently when I use a specific feature or application on my {product_purchased}."/>
    <x v="1"/>
    <s v="Data let although best out."/>
    <s v="Critical"/>
    <s v="Phone"/>
    <x v="1067"/>
    <d v="2023-06-01T07:34:37"/>
    <n v="1"/>
    <n v="1614"/>
    <s v="Data Let Although Best Out."/>
    <s v="Carlos Peterson"/>
    <x v="4"/>
    <x v="4"/>
    <x v="0"/>
    <n v="1.8666666666395031"/>
  </r>
  <r>
    <n v="1615"/>
    <s v="Stephanie Mcgrath"/>
    <s v="candace40@example.org"/>
    <n v="60"/>
    <s v="Female"/>
    <s v="Fitbit Charge"/>
    <d v="2021-11-26T00:00:00"/>
    <x v="0"/>
    <s v="Battery life"/>
    <s v="I'm having an issue with the {product_purchased}. Please assist. I've noticed a sudden decrease in battery life on my {product_purchased}. It used to last much longer."/>
    <x v="1"/>
    <s v="Investment six investment type about degree."/>
    <s v="Low"/>
    <s v="Social media"/>
    <x v="1068"/>
    <d v="2023-05-31T23:36:37"/>
    <n v="3"/>
    <n v="1615"/>
    <s v="Investment Six Investment Type About Degree."/>
    <s v="Stephanie Mcgrath"/>
    <x v="3"/>
    <x v="3"/>
    <x v="0"/>
    <n v="-14.25"/>
  </r>
  <r>
    <n v="1616"/>
    <s v="Abigail Jones"/>
    <s v="brentbradshaw@example.org"/>
    <n v="41"/>
    <s v="Other"/>
    <s v="Nintendo Switch"/>
    <d v="2021-07-29T00:00:00"/>
    <x v="0"/>
    <s v="Product setup"/>
    <s v="I'm having an issue with the {product_purchased}. Please assist._x000a__x000a_3. The product you are requesting is already up for review and can be delivered on time, please contact us to make the purchase at the correct time. I've noticed a peculiar error message popping up on my {product_purchased} screen. It says '{error_message}'. What does it mean?"/>
    <x v="0"/>
    <m/>
    <s v="Medium"/>
    <s v="Chat"/>
    <x v="1069"/>
    <m/>
    <m/>
    <n v="1616"/>
    <s v=""/>
    <s v="Abigail Jones"/>
    <x v="2"/>
    <x v="2"/>
    <x v="0"/>
    <s v=""/>
  </r>
  <r>
    <n v="1617"/>
    <s v="Andrew Thompson"/>
    <s v="jonathanbutler@example.com"/>
    <n v="46"/>
    <s v="Other"/>
    <s v="Sony PlayStation"/>
    <d v="2020-05-05T00:00:00"/>
    <x v="4"/>
    <s v="Cancellation request"/>
    <s v="I'm having an issue with the {product_purchased}. Please assist._x000a__x000a_There can be no refund of any kind to people on purchases of this Product._x000a__x000a__x000a_This item is in stock but can be quickly replaced. I've tried clearing the cache and data for the {product_purchased} app, but the issue persists."/>
    <x v="0"/>
    <m/>
    <s v="High"/>
    <s v="Email"/>
    <x v="1070"/>
    <m/>
    <m/>
    <n v="1617"/>
    <s v=""/>
    <s v="Andrew Thompson"/>
    <x v="1"/>
    <x v="1"/>
    <x v="1"/>
    <s v=""/>
  </r>
  <r>
    <n v="1618"/>
    <s v="Wendy Townsend"/>
    <s v="brandy26@example.net"/>
    <n v="20"/>
    <s v="Female"/>
    <s v="Google Pixel"/>
    <d v="2020-10-13T00:00:00"/>
    <x v="4"/>
    <s v="Peripheral compatibility"/>
    <s v="I'm having an issue with the {product_purchased}. Please assist._x000a__x000a_If you need help or advice, please reach out to me in the forums or email support@zombiecobra.com._x000a__x000a_We can The issue I'm facing is intermittent. Sometimes it works fine, but other times it acts up unexpectedly."/>
    <x v="1"/>
    <s v="Lawyer cut she Mr relate hit situation."/>
    <s v="Critical"/>
    <s v="Phone"/>
    <x v="1071"/>
    <d v="2023-06-01T00:14:42"/>
    <n v="1"/>
    <n v="1618"/>
    <s v="Lawyer Cut She Mr Relate Hit Situation."/>
    <s v="Wendy Townsend"/>
    <x v="7"/>
    <x v="7"/>
    <x v="1"/>
    <n v="-7.8166666666511446"/>
  </r>
  <r>
    <n v="1619"/>
    <s v="Tara Chavez"/>
    <s v="mcintoshjennifer@example.net"/>
    <n v="63"/>
    <s v="Female"/>
    <s v="Dell XPS"/>
    <d v="2021-05-18T00:00:00"/>
    <x v="4"/>
    <s v="Refund request"/>
    <s v="I'm having an issue with the {product_purchased}. Please assist._x000a__x000a_[0:01:01] [Server thread/ERROR] [FML/]: Unable to add plugin for class {model_player_2_block I rely heavily on my {product_purchased} for my daily tasks, and this issue is hindering my productivity."/>
    <x v="1"/>
    <s v="Stuff later media board."/>
    <s v="Critical"/>
    <s v="Chat"/>
    <x v="1072"/>
    <d v="2023-06-01T21:34:44"/>
    <n v="1"/>
    <n v="1619"/>
    <s v="Stuff Later Media Board."/>
    <s v="Tara Chavez"/>
    <x v="1"/>
    <x v="1"/>
    <x v="0"/>
    <n v="2.4833333333954215"/>
  </r>
  <r>
    <n v="1620"/>
    <s v="Katherine Cross"/>
    <s v="rodriguezclayton@example.org"/>
    <n v="54"/>
    <s v="Male"/>
    <s v="Amazon Kindle"/>
    <d v="2020-07-07T00:00:00"/>
    <x v="0"/>
    <s v="Peripheral compatibility"/>
    <s v="I'm having an issue with the {product_purchased}. Please assist. If you are running into issues like this, please use the issue tracker or contact us._x000a__x000a_This issue was created by an original member._x000a__x000a_Forum This problem started occurring after the recent software update. I haven't made any other changes to the device."/>
    <x v="2"/>
    <m/>
    <s v="Medium"/>
    <s v="Chat"/>
    <x v="5"/>
    <m/>
    <m/>
    <n v="1620"/>
    <s v=""/>
    <s v="Katherine Cross"/>
    <x v="2"/>
    <x v="2"/>
    <x v="1"/>
    <s v=""/>
  </r>
  <r>
    <n v="1621"/>
    <s v="Jennifer Nelson"/>
    <s v="tammiekrueger@example.org"/>
    <n v="38"/>
    <s v="Female"/>
    <s v="Adobe Photoshop"/>
    <d v="2020-11-21T00:00:00"/>
    <x v="3"/>
    <s v="Peripheral compatibility"/>
    <s v="I'm having an issue with the {product_purchased}. Please assist. Thank you. This is why I'm having issues with the {product_purchased}. Please assist._x000a__x000a_The item in question is simply being removed from I'm experiencing this issue on multiple devices of the same model, so it seems to be a widespread problem."/>
    <x v="2"/>
    <m/>
    <s v="Critical"/>
    <s v="Phone"/>
    <x v="5"/>
    <m/>
    <m/>
    <n v="1621"/>
    <s v=""/>
    <s v="Jennifer Nelson"/>
    <x v="3"/>
    <x v="3"/>
    <x v="1"/>
    <s v=""/>
  </r>
  <r>
    <n v="1622"/>
    <s v="Charles Dorsey"/>
    <s v="qbrewer@example.org"/>
    <n v="47"/>
    <s v="Female"/>
    <s v="Fitbit Versa Smartwatch"/>
    <d v="2021-07-04T00:00:00"/>
    <x v="1"/>
    <s v="Installation support"/>
    <s v="I'm having an issue with the {product_purchased}. Please assist._x000a__x000a_You will never see my new product again! I've performed a factory reset on my {product_purchased}, hoping it would resolve the problem, but it didn't help."/>
    <x v="0"/>
    <m/>
    <s v="High"/>
    <s v="Social media"/>
    <x v="1073"/>
    <m/>
    <m/>
    <n v="1622"/>
    <s v=""/>
    <s v="Charles Dorsey"/>
    <x v="2"/>
    <x v="2"/>
    <x v="0"/>
    <s v=""/>
  </r>
  <r>
    <n v="1623"/>
    <s v="Tami Armstrong"/>
    <s v="kelli45@example.com"/>
    <n v="56"/>
    <s v="Other"/>
    <s v="Sony PlayStation"/>
    <d v="2020-06-01T00:00:00"/>
    <x v="1"/>
    <s v="Peripheral compatibility"/>
    <s v="I'm having an issue with the {product_purchased}. Please assist. If you can't make me a phone call you can always reach me to inquire about having your product replaced to get it back._x000a__x000a_A lot of consumers who I'm worried that the issue might be hardware-related and might require repair or replacement."/>
    <x v="1"/>
    <s v="Image north expect."/>
    <s v="Low"/>
    <s v="Social media"/>
    <x v="1074"/>
    <d v="2023-06-01T14:11:50"/>
    <n v="5"/>
    <n v="1623"/>
    <s v="Image North Expect."/>
    <s v="Tami Armstrong"/>
    <x v="8"/>
    <x v="8"/>
    <x v="1"/>
    <n v="12.700000000011642"/>
  </r>
  <r>
    <n v="1624"/>
    <s v="Nicholas Gonzales"/>
    <s v="smithevan@example.com"/>
    <n v="52"/>
    <s v="Female"/>
    <s v="Garmin Forerunner"/>
    <d v="2020-02-22T00:00:00"/>
    <x v="2"/>
    <s v="Product recommendation"/>
    <s v="I'm having an issue with the {product_purchased}. Please assist._x000a__x000a_You have requested the file:_x000a__x000a_Name: Vapour_Wet_Apes_Villa_00_Lavender_Diva I've noticed a peculiar error message popping up on my {product_purchased} screen. It says '{error_message}'. What does it mean?"/>
    <x v="1"/>
    <s v="Star past car."/>
    <s v="High"/>
    <s v="Phone"/>
    <x v="1075"/>
    <d v="2023-06-01T13:07:52"/>
    <n v="4"/>
    <n v="1624"/>
    <s v="Star Past Car."/>
    <s v="Nicholas Gonzales"/>
    <x v="4"/>
    <x v="4"/>
    <x v="1"/>
    <n v="2.4166666666860692"/>
  </r>
  <r>
    <n v="1625"/>
    <s v="Melanie Williams"/>
    <s v="jimmarks@example.org"/>
    <n v="44"/>
    <s v="Male"/>
    <s v="Nest Thermostat"/>
    <d v="2020-03-06T00:00:00"/>
    <x v="3"/>
    <s v="Hardware issue"/>
    <s v="I'm having an issue with the {product_purchased}. Please assist._x000a__x000a__x000a_If this doesn't work for you_x000a__x000a_1) Try the default version. It works fine._x000a__x000a_2) Please remove the {product_p This problem started occurring after the recent software update. I haven't made any other changes to the device."/>
    <x v="0"/>
    <m/>
    <s v="High"/>
    <s v="Chat"/>
    <x v="1076"/>
    <m/>
    <m/>
    <n v="1625"/>
    <s v=""/>
    <s v="Melanie Williams"/>
    <x v="0"/>
    <x v="0"/>
    <x v="1"/>
    <s v=""/>
  </r>
  <r>
    <n v="1626"/>
    <s v="Kendra Howell MD"/>
    <s v="michaela42@example.net"/>
    <n v="42"/>
    <s v="Male"/>
    <s v="Asus ROG"/>
    <d v="2021-07-30T00:00:00"/>
    <x v="3"/>
    <s v="Battery life"/>
    <s v="I'm having an issue with the {product_purchased}. Please assist._x000a__x000a_The email address I sent to you indicates in my description what you're looking for. This problem started occurring after the recent software update. I haven't made any other changes to the device."/>
    <x v="0"/>
    <m/>
    <s v="Medium"/>
    <s v="Chat"/>
    <x v="1077"/>
    <m/>
    <m/>
    <n v="1626"/>
    <s v=""/>
    <s v="Kendra Howell MD"/>
    <x v="2"/>
    <x v="2"/>
    <x v="0"/>
    <s v=""/>
  </r>
  <r>
    <n v="1627"/>
    <s v="Joseph Miller"/>
    <s v="ofoster@example.com"/>
    <n v="45"/>
    <s v="Female"/>
    <s v="iPhone"/>
    <d v="2021-03-18T00:00:00"/>
    <x v="0"/>
    <s v="Delivery problem"/>
    <s v="I'm having an issue with the {product_purchased}. Please assist. Thank you!&quot; She continued on._x000a__x000a_Sylvia also said that she &quot;had to keep doing the same thing over and over,&quot; calling the purchase a &quot; I've followed online tutorials and community forums to troubleshoot the issue, but no luck so far."/>
    <x v="2"/>
    <m/>
    <s v="Critical"/>
    <s v="Email"/>
    <x v="5"/>
    <m/>
    <m/>
    <n v="1627"/>
    <s v=""/>
    <s v="Joseph Miller"/>
    <x v="0"/>
    <x v="0"/>
    <x v="0"/>
    <s v=""/>
  </r>
  <r>
    <n v="1628"/>
    <s v="Chelsea Jimenez"/>
    <s v="kalexander@example.org"/>
    <n v="57"/>
    <s v="Male"/>
    <s v="Sony Xperia"/>
    <d v="2020-01-05T00:00:00"/>
    <x v="0"/>
    <s v="Peripheral compatibility"/>
    <s v="I'm having an issue with the {product_purchased}. Please assist. I'm worried that the issue might be hardware-related and might require repair or replacement."/>
    <x v="0"/>
    <m/>
    <s v="Medium"/>
    <s v="Social media"/>
    <x v="1078"/>
    <m/>
    <m/>
    <n v="1628"/>
    <s v=""/>
    <s v="Chelsea Jimenez"/>
    <x v="6"/>
    <x v="6"/>
    <x v="1"/>
    <s v=""/>
  </r>
  <r>
    <n v="1629"/>
    <s v="Angel Simmons"/>
    <s v="ramoskelli@example.org"/>
    <n v="52"/>
    <s v="Male"/>
    <s v="Lenovo ThinkPad"/>
    <d v="2021-11-14T00:00:00"/>
    <x v="4"/>
    <s v="Hardware issue"/>
    <s v="I'm having an issue with the {product_purchased}. Please assist._x000a__x000a_If my order is an unsold item, I may attempt to add a new one. This will be handled in a different priority process of the seller and I've followed the troubleshooting steps mentioned in the user manual, but the issue persists."/>
    <x v="1"/>
    <s v="Return why week wear month."/>
    <s v="Critical"/>
    <s v="Social media"/>
    <x v="1079"/>
    <d v="2023-06-01T02:18:59"/>
    <n v="2"/>
    <n v="1629"/>
    <s v="Return Why Week Wear Month."/>
    <s v="Angel Simmons"/>
    <x v="3"/>
    <x v="3"/>
    <x v="0"/>
    <n v="-11.550000000104774"/>
  </r>
  <r>
    <n v="1630"/>
    <s v="Aaron Salazar"/>
    <s v="stephaniegarcia@example.net"/>
    <n v="51"/>
    <s v="Female"/>
    <s v="Google Pixel"/>
    <d v="2021-05-07T00:00:00"/>
    <x v="2"/>
    <s v="Network problem"/>
    <s v="There seems to be a hardware problem with my {product_purchased}. The screen is flickering, and I'm unable to use it. What should I do?_x000a__x000a_I'm wondering, but I don't believe I need to be bothered I've tried clearing the cache and data for the {product_purchased} app, but the issue persists."/>
    <x v="1"/>
    <s v="Information since as follow bad give now."/>
    <s v="Critical"/>
    <s v="Social media"/>
    <x v="1080"/>
    <d v="2023-06-01T07:57:00"/>
    <n v="4"/>
    <n v="1630"/>
    <s v="Information Since As Follow Bad Give Now."/>
    <s v="Aaron Salazar"/>
    <x v="1"/>
    <x v="1"/>
    <x v="0"/>
    <n v="9.28333333338378"/>
  </r>
  <r>
    <n v="1631"/>
    <s v="Samantha Bates"/>
    <s v="kristenberger@example.net"/>
    <n v="54"/>
    <s v="Other"/>
    <s v="GoPro Action Camera"/>
    <d v="2021-12-10T00:00:00"/>
    <x v="0"/>
    <s v="Delivery problem"/>
    <s v="I've forgotten my password for my {product_purchased} account, and the password reset option is not working. How can I recover my account?_x000a__x000a_I'm not sure, and I have no idea. Would you please help me I've tried troubleshooting steps mentioned in the user manual, but the issue persists."/>
    <x v="2"/>
    <m/>
    <s v="Critical"/>
    <s v="Email"/>
    <x v="5"/>
    <m/>
    <m/>
    <n v="1631"/>
    <s v=""/>
    <s v="Samantha Bates"/>
    <x v="10"/>
    <x v="10"/>
    <x v="0"/>
    <s v=""/>
  </r>
  <r>
    <n v="1632"/>
    <s v="Katherine Reed"/>
    <s v="chapmanjessica@example.net"/>
    <n v="56"/>
    <s v="Male"/>
    <s v="iPhone"/>
    <d v="2021-03-29T00:00:00"/>
    <x v="4"/>
    <s v="Network problem"/>
    <s v="I'm having an issue with the {product_purchased}. Please assist._x000a__x000a_{product_purchased}_x000a__x000a_Add this line to Cargo to:_x000a__x000a_:: &lt;!DOCTYPE Crate&gt;_x000a__x000a_[ Crate I've already contacted customer support multiple times, but the issue remains unresolved."/>
    <x v="2"/>
    <m/>
    <s v="Low"/>
    <s v="Chat"/>
    <x v="5"/>
    <m/>
    <m/>
    <n v="1632"/>
    <s v=""/>
    <s v="Katherine Reed"/>
    <x v="0"/>
    <x v="0"/>
    <x v="0"/>
    <s v=""/>
  </r>
  <r>
    <n v="1633"/>
    <s v="Debra Lopez DDS"/>
    <s v="kathy55@example.com"/>
    <n v="50"/>
    <s v="Other"/>
    <s v="Sony PlayStation"/>
    <d v="2020-04-02T00:00:00"/>
    <x v="3"/>
    <s v="Product compatibility"/>
    <s v="I'm having an issue with the {product_purchased}. Please assist. I've tried clearing the cache and data for the {product_purchased} app, but the issue persists."/>
    <x v="2"/>
    <m/>
    <s v="Low"/>
    <s v="Chat"/>
    <x v="5"/>
    <m/>
    <m/>
    <n v="1633"/>
    <s v=""/>
    <s v="Debra Lopez DDS"/>
    <x v="11"/>
    <x v="11"/>
    <x v="1"/>
    <s v=""/>
  </r>
  <r>
    <n v="1634"/>
    <s v="Jennifer Hansen"/>
    <s v="riverachristopher@example.com"/>
    <n v="65"/>
    <s v="Female"/>
    <s v="Nintendo Switch Pro Controller"/>
    <d v="2021-09-24T00:00:00"/>
    <x v="3"/>
    <s v="Product setup"/>
    <s v="I'm having an issue with the {product_purchased}. Please assist._x000a__x000a_My Account_x000a__x000a_Your name is @Myaccount. Your address is 1b5e9ba4fe2c5a0ca5e9 I've followed online tutorials and community forums to troubleshoot the issue, but no luck so far."/>
    <x v="2"/>
    <m/>
    <s v="High"/>
    <s v="Social media"/>
    <x v="5"/>
    <m/>
    <m/>
    <n v="1634"/>
    <s v=""/>
    <s v="Jennifer Hansen"/>
    <x v="9"/>
    <x v="9"/>
    <x v="0"/>
    <s v=""/>
  </r>
  <r>
    <n v="1635"/>
    <s v="Savannah Collins"/>
    <s v="christy59@example.org"/>
    <n v="56"/>
    <s v="Female"/>
    <s v="Fitbit Versa Smartwatch"/>
    <d v="2020-09-19T00:00:00"/>
    <x v="4"/>
    <s v="Hardware issue"/>
    <s v="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
    <x v="2"/>
    <m/>
    <s v="Critical"/>
    <s v="Email"/>
    <x v="5"/>
    <m/>
    <m/>
    <n v="1635"/>
    <s v=""/>
    <s v="Savannah Collins"/>
    <x v="9"/>
    <x v="9"/>
    <x v="1"/>
    <s v=""/>
  </r>
  <r>
    <n v="1636"/>
    <s v="Jaime Fisher"/>
    <s v="fwhite@example.com"/>
    <n v="45"/>
    <s v="Male"/>
    <s v="Philips Hue Lights"/>
    <d v="2021-07-14T00:00:00"/>
    <x v="2"/>
    <s v="Hardware issue"/>
    <s v="I'm having an issue with the {product_purchased}. Please assist._x000a__x000a_{product_purchased item_name}_x000a__x000a_{product_description}_x000a__x000a_{product}_x000a__x000a_{item_name} I've noticed a peculiar error message popping up on my {product_purchased} screen. It says '{error_message}'. What does it mean?"/>
    <x v="0"/>
    <m/>
    <s v="Medium"/>
    <s v="Chat"/>
    <x v="1081"/>
    <m/>
    <m/>
    <n v="1636"/>
    <s v=""/>
    <s v="Jaime Fisher"/>
    <x v="2"/>
    <x v="2"/>
    <x v="0"/>
    <s v=""/>
  </r>
  <r>
    <n v="1637"/>
    <s v="Tiffany Gomez"/>
    <s v="tjohnson@example.com"/>
    <n v="55"/>
    <s v="Female"/>
    <s v="Microsoft Xbox Controller"/>
    <d v="2021-11-23T00:00:00"/>
    <x v="0"/>
    <s v="Refund request"/>
    <s v="I'm having an issue with the {product_purchased}. Please assist._x000a__x000a_I can't help but to write a description of which specific product has which type of warranty._x000a__x000a__x000a_When I first shipped my eHarmony 1 I've checked the device settings and made sure that everything is configured correctly."/>
    <x v="0"/>
    <m/>
    <s v="High"/>
    <s v="Social media"/>
    <x v="1082"/>
    <m/>
    <m/>
    <n v="1637"/>
    <s v=""/>
    <s v="Tiffany Gomez"/>
    <x v="3"/>
    <x v="3"/>
    <x v="0"/>
    <s v=""/>
  </r>
  <r>
    <n v="1638"/>
    <s v="Melissa Blackwell"/>
    <s v="amanda60@example.org"/>
    <n v="49"/>
    <s v="Other"/>
    <s v="Canon DSLR Camera"/>
    <d v="2020-06-13T00:00:00"/>
    <x v="0"/>
    <s v="Cancellation request"/>
    <s v="I'm having an issue with the {product_purchased}. Please assist. There are multiple issues on how to resolve this issue._x000a__x000a_This issue was reported as a cross fork from http://developer.mozilla.org/en I'm experiencing this issue on multiple devices of the same model, so it seems to be a widespread problem."/>
    <x v="0"/>
    <m/>
    <s v="Low"/>
    <s v="Social media"/>
    <x v="1083"/>
    <m/>
    <m/>
    <n v="1638"/>
    <s v=""/>
    <s v="Melissa Blackwell"/>
    <x v="8"/>
    <x v="8"/>
    <x v="1"/>
    <s v=""/>
  </r>
  <r>
    <n v="1639"/>
    <s v="Ian Davis"/>
    <s v="moorebrian@example.org"/>
    <n v="38"/>
    <s v="Male"/>
    <s v="PlayStation"/>
    <d v="2020-07-17T00:00:00"/>
    <x v="4"/>
    <s v="Peripheral compatibility"/>
    <s v="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
    <x v="2"/>
    <m/>
    <s v="High"/>
    <s v="Email"/>
    <x v="5"/>
    <m/>
    <m/>
    <n v="1639"/>
    <s v=""/>
    <s v="Ian Davis"/>
    <x v="2"/>
    <x v="2"/>
    <x v="1"/>
    <s v=""/>
  </r>
  <r>
    <n v="1640"/>
    <s v="Katherine Young"/>
    <s v="robertrobinson@example.com"/>
    <n v="60"/>
    <s v="Other"/>
    <s v="Adobe Photoshop"/>
    <d v="2021-07-23T00:00:00"/>
    <x v="2"/>
    <s v="Installation support"/>
    <s v="I'm having an issue with the {product_purchased}. Please assist. :) This problem started occurring after the recent software update. I haven't made any other changes to the device."/>
    <x v="2"/>
    <m/>
    <s v="Critical"/>
    <s v="Social media"/>
    <x v="5"/>
    <m/>
    <m/>
    <n v="1640"/>
    <s v=""/>
    <s v="Katherine Young"/>
    <x v="2"/>
    <x v="2"/>
    <x v="0"/>
    <s v=""/>
  </r>
  <r>
    <n v="1641"/>
    <s v="William Stokes"/>
    <s v="alejandrajones@example.com"/>
    <n v="36"/>
    <s v="Other"/>
    <s v="LG OLED"/>
    <d v="2020-07-23T00:00:00"/>
    <x v="4"/>
    <s v="Product compatibility"/>
    <s v="I'm having an issue with the {product_purchased}. Please assist. This button opens a dialog that displays additional images for this product with the option to zoom in or out._x000a__x000a_Get it from Support_x000a__x000a_Shop here I've performed a factory reset on my {product_purchased}, hoping it would resolve the problem, but it didn't help."/>
    <x v="1"/>
    <s v="Country condition seven mention body vote tell range."/>
    <s v="Critical"/>
    <s v="Phone"/>
    <x v="1084"/>
    <d v="2023-06-01T14:11:15"/>
    <n v="4"/>
    <n v="1641"/>
    <s v="Country Condition Seven Mention Body Vote Tell Range."/>
    <s v="William Stokes"/>
    <x v="2"/>
    <x v="2"/>
    <x v="1"/>
    <n v="-3.1333333332440816"/>
  </r>
  <r>
    <n v="1642"/>
    <s v="Justin Richardson"/>
    <s v="stephen48@example.net"/>
    <n v="34"/>
    <s v="Female"/>
    <s v="Fitbit Charge"/>
    <d v="2021-01-08T00:00:00"/>
    <x v="2"/>
    <s v="Data loss"/>
    <s v="I'm having an issue with the {product_purchased}. Please assist. {product_product_purchased} should appear on the main page of the checkout page._x000a__x000a_Product Name Product Name Price_x000a__x000a_$ 30.00 I've recently updated the firmware of my {product_purchased}, and the issue started happening afterward. Could it be related to the update?"/>
    <x v="0"/>
    <m/>
    <s v="Medium"/>
    <s v="Phone"/>
    <x v="1085"/>
    <m/>
    <m/>
    <n v="1642"/>
    <s v=""/>
    <s v="Justin Richardson"/>
    <x v="6"/>
    <x v="6"/>
    <x v="0"/>
    <s v=""/>
  </r>
  <r>
    <n v="1643"/>
    <s v="Jennifer Morgan"/>
    <s v="williamandrews@example.net"/>
    <n v="32"/>
    <s v="Female"/>
    <s v="Bose QuietComfort"/>
    <d v="2021-09-05T00:00:00"/>
    <x v="4"/>
    <s v="Battery life"/>
    <s v="I'm having an issue with the {product_purchased}. Please assist. */_x000a__x000a_If you have more than 2-byte digits, create a new string, add the &quot;1/12&quot; into each digit field and pass the output I'm unable to find the option to perform the desired action in the {product_purchased}. Could you please guide me through the steps?"/>
    <x v="0"/>
    <m/>
    <s v="High"/>
    <s v="Phone"/>
    <x v="1086"/>
    <m/>
    <m/>
    <n v="1643"/>
    <s v=""/>
    <s v="Jennifer Morgan"/>
    <x v="9"/>
    <x v="9"/>
    <x v="0"/>
    <s v=""/>
  </r>
  <r>
    <n v="1644"/>
    <s v="Lisa Oconnor"/>
    <s v="johnsonjessica@example.com"/>
    <n v="24"/>
    <s v="Other"/>
    <s v="Nikon D"/>
    <d v="2021-01-12T00:00:00"/>
    <x v="4"/>
    <s v="Payment issue"/>
    <s v="I'm having an issue with the {product_purchased}. Please assist._x000a__x000a_This feature does not apply to a package purchased from the Store that would not normally give credit for the requested item. You may still access Store resources at any I rely heavily on my {product_purchased} for my daily tasks, and this issue is hindering my productivity."/>
    <x v="0"/>
    <m/>
    <s v="Low"/>
    <s v="Chat"/>
    <x v="1087"/>
    <m/>
    <m/>
    <n v="1644"/>
    <s v=""/>
    <s v="Lisa Oconnor"/>
    <x v="6"/>
    <x v="6"/>
    <x v="0"/>
    <s v=""/>
  </r>
  <r>
    <n v="1645"/>
    <s v="Amanda Evans"/>
    <s v="brianalee@example.org"/>
    <n v="60"/>
    <s v="Female"/>
    <s v="Fitbit Versa Smartwatch"/>
    <d v="2021-02-27T00:00:00"/>
    <x v="0"/>
    <s v="Product setup"/>
    <s v="I'm facing a problem with my {product_purchased}. The {product_purchased} is not turning on. It was working fine until yesterday, but now it doesn't respond. (Please don't blame me.) I've performed a factory reset on my {product_purchased}, hoping it would resolve the problem, but it didn't help."/>
    <x v="2"/>
    <m/>
    <s v="Medium"/>
    <s v="Email"/>
    <x v="5"/>
    <m/>
    <m/>
    <n v="1645"/>
    <s v=""/>
    <s v="Amanda Evans"/>
    <x v="4"/>
    <x v="4"/>
    <x v="0"/>
    <s v=""/>
  </r>
  <r>
    <n v="1646"/>
    <s v="Terri Hill"/>
    <s v="vincentelizabeth@example.com"/>
    <n v="24"/>
    <s v="Other"/>
    <s v="Microsoft Office"/>
    <d v="2021-05-24T00:00:00"/>
    <x v="0"/>
    <s v="Product recommendation"/>
    <s v="I'm having an issue with the {product_purchased}. Please assist._x000a__x000a_The $0.00 is not charged for the first one at any time._x000a__x000a_If your device does not accept BTC, use the following order forms I'm unable to find the option to perform the desired action in the {product_purchased}. Could you please guide me through the steps?"/>
    <x v="2"/>
    <m/>
    <s v="High"/>
    <s v="Chat"/>
    <x v="5"/>
    <m/>
    <m/>
    <n v="1646"/>
    <s v=""/>
    <s v="Terri Hill"/>
    <x v="1"/>
    <x v="1"/>
    <x v="0"/>
    <s v=""/>
  </r>
  <r>
    <n v="1647"/>
    <s v="Thomas Martinez"/>
    <s v="frenchthomas@example.org"/>
    <n v="34"/>
    <s v="Female"/>
    <s v="Dell XPS"/>
    <d v="2020-12-10T00:00:00"/>
    <x v="2"/>
    <s v="Network problem"/>
    <s v="I'm facing a problem with my {product_purchased}. The {product_purchased} is not turning on. It was working fine until yesterday, but now it doesn't respond. Please send out the refund immediately. I need assistance as soon as possible because it's affecting my work and productivity."/>
    <x v="2"/>
    <m/>
    <s v="Low"/>
    <s v="Social media"/>
    <x v="5"/>
    <m/>
    <m/>
    <n v="1647"/>
    <s v=""/>
    <s v="Thomas Martinez"/>
    <x v="10"/>
    <x v="10"/>
    <x v="1"/>
    <s v=""/>
  </r>
  <r>
    <n v="1648"/>
    <s v="Brandon Reese"/>
    <s v="zmurphy@example.net"/>
    <n v="46"/>
    <s v="Male"/>
    <s v="Canon DSLR Camera"/>
    <d v="2021-04-01T00:00:00"/>
    <x v="1"/>
    <s v="Network problem"/>
    <s v="I'm having an issue with the {product_purchased}. Please assist._x000a__x000a__x000a_My question to you are, are you aware of any other problems in the U.S., or elsewhere, and are there any specific problems that you would The issue I'm facing is intermittent. Sometimes it works fine, but other times it acts up unexpectedly."/>
    <x v="1"/>
    <s v="Government turn box policy believe might."/>
    <s v="High"/>
    <s v="Chat"/>
    <x v="1088"/>
    <d v="2023-06-01T02:38:25"/>
    <n v="1"/>
    <n v="1648"/>
    <s v="Government Turn Box Policy Believe Might."/>
    <s v="Brandon Reese"/>
    <x v="11"/>
    <x v="11"/>
    <x v="0"/>
    <n v="-10.149999999906868"/>
  </r>
  <r>
    <n v="1649"/>
    <s v="Eric Cervantes"/>
    <s v="ljones@example.com"/>
    <n v="26"/>
    <s v="Female"/>
    <s v="Nintendo Switch"/>
    <d v="2020-02-09T00:00:00"/>
    <x v="1"/>
    <s v="Software bug"/>
    <s v="I'm encountering a software bug in the {product_purchased}. Whenever I try to perform a specific action, the application crashes. Are there any updates or fixes available?_x000a__x000a_In this case, please refer to my thread about the issue I've recently updated the firmware of my {product_purchased}, and the issue started happening afterward. Could it be related to the update?"/>
    <x v="0"/>
    <m/>
    <s v="Critical"/>
    <s v="Email"/>
    <x v="1089"/>
    <m/>
    <m/>
    <n v="1649"/>
    <s v=""/>
    <s v="Eric Cervantes"/>
    <x v="4"/>
    <x v="4"/>
    <x v="1"/>
    <s v=""/>
  </r>
  <r>
    <n v="1650"/>
    <s v="Fernando Diaz"/>
    <s v="fweaver@example.com"/>
    <n v="27"/>
    <s v="Male"/>
    <s v="Samsung Galaxy"/>
    <d v="2021-12-17T00:00:00"/>
    <x v="4"/>
    <s v="Product recommendation"/>
    <s v="There seems to be a hardware problem with my {product_purchased}. The screen is flickering, and I'm unable to use it. What should I do?_x000a__x000a_Click here to update your Flash Player or watch this video. I've tried troubleshooting steps mentioned in the user manual, but the issue persists."/>
    <x v="1"/>
    <s v="Sit where finish may."/>
    <s v="Critical"/>
    <s v="Chat"/>
    <x v="1090"/>
    <d v="2023-06-01T04:04:26"/>
    <n v="1"/>
    <n v="1650"/>
    <s v="Sit Where Finish May."/>
    <s v="Fernando Diaz"/>
    <x v="10"/>
    <x v="10"/>
    <x v="0"/>
    <n v="-0.61666666675591841"/>
  </r>
  <r>
    <n v="1651"/>
    <s v="Teresa Ross"/>
    <s v="pvaughn@example.org"/>
    <n v="39"/>
    <s v="Other"/>
    <s v="Microsoft Surface"/>
    <d v="2020-06-29T00:00:00"/>
    <x v="2"/>
    <s v="Refund request"/>
    <s v="My {product_purchased} is making strange noises and not functioning properly. I suspect there might be a hardware issue. Can you please help me with this?_x000a__x000a_&lt;input type=&quot;checkbox&quot; name=&quot;test_input&quot; value The issue I'm facing is intermittent. Sometimes it works fine, but other times it acts up unexpectedly."/>
    <x v="0"/>
    <m/>
    <s v="High"/>
    <s v="Social media"/>
    <x v="1091"/>
    <m/>
    <m/>
    <n v="1651"/>
    <s v=""/>
    <s v="Teresa Ross"/>
    <x v="8"/>
    <x v="8"/>
    <x v="1"/>
    <s v=""/>
  </r>
  <r>
    <n v="1652"/>
    <s v="Jennifer Lucas"/>
    <s v="johnathanhughes@example.net"/>
    <n v="18"/>
    <s v="Female"/>
    <s v="LG Smart TV"/>
    <d v="2020-11-22T00:00:00"/>
    <x v="0"/>
    <s v="Peripheral compatibility"/>
    <s v="I'm having an issue with the {product_purchased}. Please assist._x000a__x000a_As per the following:_x000a__x000a_If you have one of your customers that was not listed last fall or a year ago, please notify the team immediately and I've checked the device settings and made sure that everything is configured correctly."/>
    <x v="1"/>
    <s v="Off reveal expect few since."/>
    <s v="Low"/>
    <s v="Social media"/>
    <x v="1092"/>
    <d v="2023-06-01T12:18:30"/>
    <n v="2"/>
    <n v="1652"/>
    <s v="Off Reveal Expect Few Since."/>
    <s v="Jennifer Lucas"/>
    <x v="3"/>
    <x v="3"/>
    <x v="1"/>
    <n v="4.2666666666045785"/>
  </r>
  <r>
    <n v="1653"/>
    <s v="Jenna Ayers"/>
    <s v="troyschultz@example.net"/>
    <n v="68"/>
    <s v="Male"/>
    <s v="Dyson Vacuum Cleaner"/>
    <d v="2020-04-27T00:00:00"/>
    <x v="3"/>
    <s v="Product compatibility"/>
    <s v="I'm having an issue with the {product_purchased}. Please assist. Thank you for your assistance_x000a__x000a_0_x000a__x000a_0_x000a__x000a_0_x000a__x000a_You've asked for it. You've received! Don't be shy, this is I've checked for software updates, and my {product_purchased} is already running the latest version."/>
    <x v="1"/>
    <s v="Ago wide film you as."/>
    <s v="Low"/>
    <s v="Email"/>
    <x v="1093"/>
    <d v="2023-06-01T05:42:31"/>
    <n v="2"/>
    <n v="1653"/>
    <s v="Ago Wide Film You As."/>
    <s v="Jenna Ayers"/>
    <x v="11"/>
    <x v="11"/>
    <x v="1"/>
    <n v="2.3499999999767169"/>
  </r>
  <r>
    <n v="1654"/>
    <s v="Alison Larsen"/>
    <s v="kneal@example.net"/>
    <n v="57"/>
    <s v="Female"/>
    <s v="Google Pixel"/>
    <d v="2021-06-16T00:00:00"/>
    <x v="1"/>
    <s v="Delivery problem"/>
    <s v="The {product_purchased} is unable to establish a stable internet connection. It keeps disconnecting intermittently. How can I troubleshoot this network problem?_x000a__x000a_You can download a fix for this problem. See &quot;Fixing IPv I'm unable to find the option to perform the desired action in the {product_purchased}. Could you please guide me through the steps?"/>
    <x v="1"/>
    <s v="Gas your culture include second."/>
    <s v="Low"/>
    <s v="Social media"/>
    <x v="1094"/>
    <d v="2023-05-31T22:42:32"/>
    <n v="4"/>
    <n v="1654"/>
    <s v="Gas Your Culture Include Second."/>
    <s v="Alison Larsen"/>
    <x v="8"/>
    <x v="8"/>
    <x v="0"/>
    <n v="-11.583333333372138"/>
  </r>
  <r>
    <n v="1655"/>
    <s v="Cameron Pittman"/>
    <s v="dawnthomas@example.org"/>
    <n v="31"/>
    <s v="Male"/>
    <s v="HP Pavilion"/>
    <d v="2020-09-23T00:00:00"/>
    <x v="1"/>
    <s v="Product compatibility"/>
    <s v="There seems to be a hardware problem with my {product_purchased}. The screen is flickering, and I'm unable to use it. What should I do?_x000a__x000a_- If you use this on a non-smart phone like the Galaxy I need assistance as soon as possible because it's affecting my work and productivity."/>
    <x v="2"/>
    <m/>
    <s v="High"/>
    <s v="Social media"/>
    <x v="5"/>
    <m/>
    <m/>
    <n v="1655"/>
    <s v=""/>
    <s v="Cameron Pittman"/>
    <x v="9"/>
    <x v="9"/>
    <x v="1"/>
    <s v=""/>
  </r>
  <r>
    <n v="1656"/>
    <s v="Ariana Deleon"/>
    <s v="gevans@example.net"/>
    <n v="27"/>
    <s v="Female"/>
    <s v="Garmin Forerunner"/>
    <d v="2021-06-19T00:00:00"/>
    <x v="4"/>
    <s v="Cancellation request"/>
    <s v="I'm having an issue with the {product_purchased}. Please assist._x000a__x000a_Please help support the mission by buying these coolers!_x000a__x000a_A fully functioning prototype has been successfully scaled up to the market size. The product is being I've reviewed the troubleshooting steps on the official support website, but they didn't resolve the problem."/>
    <x v="1"/>
    <s v="Term many here question enjoy."/>
    <s v="High"/>
    <s v="Email"/>
    <x v="1095"/>
    <d v="2023-06-01T14:02:35"/>
    <n v="4"/>
    <n v="1656"/>
    <s v="Term Many Here Question Enjoy."/>
    <s v="Ariana Deleon"/>
    <x v="8"/>
    <x v="8"/>
    <x v="0"/>
    <n v="4.9000000000814907"/>
  </r>
  <r>
    <n v="1657"/>
    <s v="Phillip Harris"/>
    <s v="laurahall@example.net"/>
    <n v="41"/>
    <s v="Male"/>
    <s v="Google Nest"/>
    <d v="2021-02-15T00:00:00"/>
    <x v="4"/>
    <s v="Payment issue"/>
    <s v="I'm having an issue with the {product_purchased}. Please assist. I've already contacted customer support multiple times, but the issue remains unresolved."/>
    <x v="2"/>
    <m/>
    <s v="Low"/>
    <s v="Chat"/>
    <x v="5"/>
    <m/>
    <m/>
    <n v="1657"/>
    <s v=""/>
    <s v="Phillip Harris"/>
    <x v="4"/>
    <x v="4"/>
    <x v="0"/>
    <s v=""/>
  </r>
  <r>
    <n v="1658"/>
    <s v="Joshua Hurst"/>
    <s v="blacksamantha@example.org"/>
    <n v="38"/>
    <s v="Male"/>
    <s v="Garmin Forerunner"/>
    <d v="2020-07-22T00:00:00"/>
    <x v="3"/>
    <s v="Battery life"/>
    <s v="I'm facing a problem with my {product_purchased}. The {product_purchased} is not turning on. It was working fine until yesterday, but now it doesn't respond. After I tried it, that product turned OFF I've tried clearing the cache and data for the {product_purchased} app, but the issue persists."/>
    <x v="0"/>
    <m/>
    <s v="Medium"/>
    <s v="Chat"/>
    <x v="1096"/>
    <m/>
    <m/>
    <n v="1658"/>
    <s v=""/>
    <s v="Joshua Hurst"/>
    <x v="2"/>
    <x v="2"/>
    <x v="1"/>
    <s v=""/>
  </r>
  <r>
    <n v="1659"/>
    <s v="Jonathon Barrett"/>
    <s v="shelley64@example.com"/>
    <n v="45"/>
    <s v="Other"/>
    <s v="Sony PlayStation"/>
    <d v="2020-04-22T00:00:00"/>
    <x v="0"/>
    <s v="Payment issue"/>
    <s v="I'm having an issue with the {product_purchased}. Please assist. I love this product!_x000a__x000a_Great product. Has a nice feel. I'd recommend it_x000a__x000a_I'm having an issue with the {product_purch I'm not sure if this issue is specific to my device or if others have reported similar problems."/>
    <x v="0"/>
    <m/>
    <s v="High"/>
    <s v="Phone"/>
    <x v="1097"/>
    <m/>
    <m/>
    <n v="1659"/>
    <s v=""/>
    <s v="Jonathon Barrett"/>
    <x v="11"/>
    <x v="11"/>
    <x v="1"/>
    <s v=""/>
  </r>
  <r>
    <n v="1660"/>
    <s v="John Parker"/>
    <s v="john58@example.org"/>
    <n v="55"/>
    <s v="Female"/>
    <s v="HP Pavilion"/>
    <d v="2020-04-11T00:00:00"/>
    <x v="3"/>
    <s v="Hardware issue"/>
    <s v="I'm having an issue with the {product_purchased}. Please assist. I'd be happy to do some shopping._x000a__x000a_If you can help, please go to my shop._x000a__x000a_Do not send me messages too soon, as I've tried clearing the cache and data for the {product_purchased} app, but the issue persists."/>
    <x v="1"/>
    <s v="Contain system kid raise create bank star leg."/>
    <s v="Critical"/>
    <s v="Email"/>
    <x v="1098"/>
    <d v="2023-05-31T22:48:39"/>
    <n v="4"/>
    <n v="1660"/>
    <s v="Contain System Kid Raise Create Bank Star Leg."/>
    <s v="John Parker"/>
    <x v="11"/>
    <x v="11"/>
    <x v="1"/>
    <n v="-5.0000000000582077"/>
  </r>
  <r>
    <n v="1661"/>
    <s v="Wanda Mendez"/>
    <s v="hbarr@example.com"/>
    <n v="29"/>
    <s v="Male"/>
    <s v="Bose QuietComfort"/>
    <d v="2021-09-04T00:00:00"/>
    <x v="1"/>
    <s v="Delivery problem"/>
    <s v="I've accidentally deleted important data from my {product_purchased}. Is there any way to recover the deleted files? I need them urgently._x000a__x000a_You are able to delete any personal data in your data. To do this click on the I'm not sure if this issue is specific to my device or if others have reported similar problems."/>
    <x v="1"/>
    <s v="Free wish physical task recently."/>
    <s v="High"/>
    <s v="Social media"/>
    <x v="1099"/>
    <d v="2023-06-01T19:08:40"/>
    <n v="5"/>
    <n v="1661"/>
    <s v="Free Wish Physical Task Recently."/>
    <s v="Wanda Mendez"/>
    <x v="9"/>
    <x v="9"/>
    <x v="0"/>
    <n v="18.333333333372138"/>
  </r>
  <r>
    <n v="1662"/>
    <s v="David Warren"/>
    <s v="agonzales@example.com"/>
    <n v="64"/>
    <s v="Female"/>
    <s v="Philips Hue Lights"/>
    <d v="2021-06-10T00:00:00"/>
    <x v="3"/>
    <s v="Software bug"/>
    <s v="I'm having an issue with the {product_purchased}. Please assist. Thanks. 1.4.5 Support for more than just the product's name. 1.4.6: Fixed a small bug allowing the auto-delete menu I've checked for any available software updates for my {product_purchased}, but there are none."/>
    <x v="2"/>
    <m/>
    <s v="Low"/>
    <s v="Email"/>
    <x v="5"/>
    <m/>
    <m/>
    <n v="1662"/>
    <s v=""/>
    <s v="David Warren"/>
    <x v="8"/>
    <x v="8"/>
    <x v="0"/>
    <s v=""/>
  </r>
  <r>
    <n v="1663"/>
    <s v="Deborah Schultz"/>
    <s v="danielgarrison@example.net"/>
    <n v="50"/>
    <s v="Female"/>
    <s v="Adobe Photoshop"/>
    <d v="2021-09-30T00:00:00"/>
    <x v="0"/>
    <s v="Network problem"/>
    <s v="I'm having an issue with the {product_purchased}. Please assist._x000a__x000a_[11:44:12 PM] &lt;yorkan&gt; (I'm having an issue with the {product_purchased}. Please assist. I'm using the original charger that came with my {product_purchased}, but it's not charging properly."/>
    <x v="1"/>
    <s v="Remember personal federal shoulder will family she."/>
    <s v="Medium"/>
    <s v="Social media"/>
    <x v="1100"/>
    <d v="2023-06-01T12:04:44"/>
    <n v="1"/>
    <n v="1663"/>
    <s v="Remember Personal Federal Shoulder Will Family She."/>
    <s v="Deborah Schultz"/>
    <x v="9"/>
    <x v="9"/>
    <x v="0"/>
    <n v="11.116666666581295"/>
  </r>
  <r>
    <n v="1664"/>
    <s v="Anna Garza MD"/>
    <s v="eric49@example.net"/>
    <n v="54"/>
    <s v="Other"/>
    <s v="Canon EOS"/>
    <d v="2021-06-12T00:00:00"/>
    <x v="2"/>
    <s v="Network problem"/>
    <s v="There seems to be a glitch in the {product_purchased} software. It freezes frequently, making it difficult to use. Can you please provide a solution?_x000a__x000a_1. Create an account to access the App._x000a__x000a_2. The issue I'm facing is intermittent. Sometimes it works fine, but other times it acts up unexpectedly."/>
    <x v="0"/>
    <m/>
    <s v="Critical"/>
    <s v="Phone"/>
    <x v="1101"/>
    <m/>
    <m/>
    <n v="1664"/>
    <s v=""/>
    <s v="Anna Garza MD"/>
    <x v="8"/>
    <x v="8"/>
    <x v="0"/>
    <s v=""/>
  </r>
  <r>
    <n v="1665"/>
    <s v="Amanda Garrison"/>
    <s v="elizabeth03@example.org"/>
    <n v="69"/>
    <s v="Other"/>
    <s v="LG Washing Machine"/>
    <d v="2021-10-12T00:00:00"/>
    <x v="4"/>
    <s v="Delivery problem"/>
    <s v="I'm having an issue with the {product_purchased}. Please assist._x000a__x000a_I'm having an issue with the {product_purchased}. Please assist._x000a__x000a_It's an error._x000a__x000a_If I'm being charged I'm concerned about the security of my {product_purchased} and would like to ensure that my data is safe."/>
    <x v="1"/>
    <s v="Would American occur boy camera."/>
    <s v="Medium"/>
    <s v="Social media"/>
    <x v="1102"/>
    <d v="2023-05-31T22:36:47"/>
    <n v="5"/>
    <n v="1665"/>
    <s v="Would American Occur Boy Camera."/>
    <s v="Amanda Garrison"/>
    <x v="7"/>
    <x v="7"/>
    <x v="0"/>
    <n v="-8.533333333209157"/>
  </r>
  <r>
    <n v="1666"/>
    <s v="Kelly Scott"/>
    <s v="davidscott@example.org"/>
    <n v="50"/>
    <s v="Other"/>
    <s v="PlayStation"/>
    <d v="2021-09-21T00:00:00"/>
    <x v="2"/>
    <s v="Cancellation request"/>
    <s v="I'm having an issue with the {product_purchased}. Please assist. The product is in your cart._x000a__x000a_Satisfied that you have received the product and received the correct information?_x000a__x000a__x000a_We'll be waiting in an hour I've noticed a sudden decrease in battery life on my {product_purchased}. It used to last much longer."/>
    <x v="0"/>
    <m/>
    <s v="High"/>
    <s v="Social media"/>
    <x v="1103"/>
    <m/>
    <m/>
    <n v="1666"/>
    <s v=""/>
    <s v="Kelly Scott"/>
    <x v="9"/>
    <x v="9"/>
    <x v="0"/>
    <s v=""/>
  </r>
  <r>
    <n v="1667"/>
    <s v="David Hernandez"/>
    <s v="taylorsierra@example.com"/>
    <n v="27"/>
    <s v="Female"/>
    <s v="Nintendo Switch Pro Controller"/>
    <d v="2020-07-07T00:00:00"/>
    <x v="0"/>
    <s v="Software bug"/>
    <s v="I've recently set up my {product_purchased}, but it fails to connect to any available networks. What steps should I take to troubleshoot this issue? I've already contacted customer support multiple times, but the issue remains unresolved."/>
    <x v="2"/>
    <m/>
    <s v="Medium"/>
    <s v="Chat"/>
    <x v="5"/>
    <m/>
    <m/>
    <n v="1667"/>
    <s v=""/>
    <s v="David Hernandez"/>
    <x v="2"/>
    <x v="2"/>
    <x v="1"/>
    <s v=""/>
  </r>
  <r>
    <n v="1668"/>
    <s v="Matthew Butler"/>
    <s v="usharp@example.org"/>
    <n v="22"/>
    <s v="Female"/>
    <s v="LG Washing Machine"/>
    <d v="2020-10-26T00:00:00"/>
    <x v="1"/>
    <s v="Refund request"/>
    <s v="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
    <x v="2"/>
    <m/>
    <s v="High"/>
    <s v="Phone"/>
    <x v="5"/>
    <m/>
    <m/>
    <n v="1668"/>
    <s v=""/>
    <s v="Matthew Butler"/>
    <x v="7"/>
    <x v="7"/>
    <x v="1"/>
    <s v=""/>
  </r>
  <r>
    <n v="1669"/>
    <s v="Richard Leonard"/>
    <s v="carolynwhite@example.net"/>
    <n v="69"/>
    <s v="Male"/>
    <s v="iPhone"/>
    <d v="2020-12-07T00:00:00"/>
    <x v="4"/>
    <s v="Installation support"/>
    <s v="I'm unable to access my {product_purchased} account. It keeps displaying an 'Invalid Credentials' error, even though I'm using the correct login information. How can I regain access to my account?_x000a__x000a_In some I'm worried that the issue might be hardware-related and might require repair or replacement."/>
    <x v="1"/>
    <s v="Suddenly explain whether board anything."/>
    <s v="Medium"/>
    <s v="Chat"/>
    <x v="1104"/>
    <d v="2023-06-01T03:47:50"/>
    <n v="4"/>
    <n v="1669"/>
    <s v="Suddenly Explain Whether Board Anything."/>
    <s v="Richard Leonard"/>
    <x v="10"/>
    <x v="10"/>
    <x v="1"/>
    <n v="4.3666666667559184"/>
  </r>
  <r>
    <n v="1670"/>
    <s v="Darlene Shaw"/>
    <s v="kevinflynn@example.net"/>
    <n v="45"/>
    <s v="Male"/>
    <s v="Nikon D"/>
    <d v="2021-09-17T00:00:00"/>
    <x v="2"/>
    <s v="Account access"/>
    <s v="I'm having an issue with the {product_purchased}. Please assist._x000a__x000a_C:\Users\marcus\AppData\Roaming\.minecraft\assets\objects\bob.js_x000a__x000a_C:\Users\marcus\AppData I've followed the troubleshooting steps mentioned in the user manual, but the issue persists."/>
    <x v="1"/>
    <s v="Red to history nothing performance."/>
    <s v="High"/>
    <s v="Social media"/>
    <x v="1105"/>
    <d v="2023-06-01T21:15:52"/>
    <n v="4"/>
    <n v="1670"/>
    <s v="Red To History Nothing Performance."/>
    <s v="Darlene Shaw"/>
    <x v="9"/>
    <x v="9"/>
    <x v="0"/>
    <n v="-0.34999999991850927"/>
  </r>
  <r>
    <n v="1671"/>
    <s v="Gilbert Allen"/>
    <s v="michaelhill@example.com"/>
    <n v="33"/>
    <s v="Other"/>
    <s v="iPhone"/>
    <d v="2021-12-02T00:00:00"/>
    <x v="1"/>
    <s v="Battery life"/>
    <s v="I'm having an issue with the {product_purchased}. Please assist. I'm experiencing this issue on multiple devices of the same model, so it seems to be a widespread problem."/>
    <x v="2"/>
    <m/>
    <s v="Critical"/>
    <s v="Phone"/>
    <x v="5"/>
    <m/>
    <m/>
    <n v="1671"/>
    <s v=""/>
    <s v="Gilbert Allen"/>
    <x v="10"/>
    <x v="10"/>
    <x v="0"/>
    <s v=""/>
  </r>
  <r>
    <n v="1672"/>
    <s v="Matthew Knight PhD"/>
    <s v="reginarodriguez@example.com"/>
    <n v="65"/>
    <s v="Male"/>
    <s v="Canon EOS"/>
    <d v="2020-04-27T00:00:00"/>
    <x v="1"/>
    <s v="Software bug"/>
    <s v="There seems to be a hardware problem with my {product_purchased}. The screen is flickering, and I'm unable to use it. What should I do?_x000a__x000a_Answer:_x000a__x000a_As of this writing there is no workarounds I've followed online tutorials and community forums to troubleshoot the issue, but no luck so far."/>
    <x v="0"/>
    <m/>
    <s v="Low"/>
    <s v="Social media"/>
    <x v="1106"/>
    <m/>
    <m/>
    <n v="1672"/>
    <s v=""/>
    <s v="Matthew Knight PhD"/>
    <x v="11"/>
    <x v="11"/>
    <x v="1"/>
    <s v=""/>
  </r>
  <r>
    <n v="1673"/>
    <s v="Laura Stevens"/>
    <s v="joseph10@example.com"/>
    <n v="61"/>
    <s v="Female"/>
    <s v="Sony 4K HDR TV"/>
    <d v="2021-05-08T00:00:00"/>
    <x v="2"/>
    <s v="Battery life"/>
    <s v="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
    <x v="2"/>
    <m/>
    <s v="Medium"/>
    <s v="Phone"/>
    <x v="5"/>
    <m/>
    <m/>
    <n v="1673"/>
    <s v=""/>
    <s v="Laura Stevens"/>
    <x v="1"/>
    <x v="1"/>
    <x v="0"/>
    <s v=""/>
  </r>
  <r>
    <n v="1674"/>
    <s v="Melissa Campbell"/>
    <s v="kevin66@example.org"/>
    <n v="68"/>
    <s v="Other"/>
    <s v="Samsung Galaxy"/>
    <d v="2020-05-05T00:00:00"/>
    <x v="1"/>
    <s v="Display issue"/>
    <s v="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
    <x v="1"/>
    <s v="Station more paper tend tell."/>
    <s v="High"/>
    <s v="Phone"/>
    <x v="1107"/>
    <d v="2023-06-01T18:28:56"/>
    <n v="5"/>
    <n v="1674"/>
    <s v="Station More Paper Tend Tell."/>
    <s v="Melissa Campbell"/>
    <x v="1"/>
    <x v="1"/>
    <x v="1"/>
    <n v="14.499999999941792"/>
  </r>
  <r>
    <n v="1675"/>
    <s v="David Weaver"/>
    <s v="cesarrice@example.com"/>
    <n v="68"/>
    <s v="Female"/>
    <s v="Fitbit Charge"/>
    <d v="2021-01-07T00:00:00"/>
    <x v="2"/>
    <s v="Payment issue"/>
    <s v="I'm having an issue with the {product_purchased}. Please assist._x000a__x000a_C# C++_x000a__x000a_C# 6_x000a__x000a_&lt;-bool fDebug = &quot;Error reporting to {product_purchased}._x000a__x000a_&quot; I've tried different settings and configurations on my {product_purchased}, but the issue persists."/>
    <x v="1"/>
    <s v="Something section sister contain evidence without husband."/>
    <s v="Low"/>
    <s v="Email"/>
    <x v="1108"/>
    <d v="2023-06-01T02:22:59"/>
    <n v="5"/>
    <n v="1675"/>
    <s v="Something Section Sister Contain Evidence Without Husband."/>
    <s v="David Weaver"/>
    <x v="6"/>
    <x v="6"/>
    <x v="0"/>
    <n v="-15.066666666709352"/>
  </r>
  <r>
    <n v="1676"/>
    <s v="James Franco"/>
    <s v="cpugh@example.org"/>
    <n v="38"/>
    <s v="Male"/>
    <s v="Nest Thermostat"/>
    <d v="2020-06-28T00:00:00"/>
    <x v="3"/>
    <s v="Product compatibility"/>
    <s v="I'm having an issue with the {product_purchased}. Please assist. For more details please try contacting our Sales Department. Thank you!_x000a__x000a_We are aware that if you purchase the same equipment on an authorized reseller, it will I'm using the original charger that came with my {product_purchased}, but it's not charging properly."/>
    <x v="0"/>
    <m/>
    <s v="Medium"/>
    <s v="Chat"/>
    <x v="1109"/>
    <m/>
    <m/>
    <n v="1676"/>
    <s v=""/>
    <s v="James Franco"/>
    <x v="8"/>
    <x v="8"/>
    <x v="1"/>
    <s v=""/>
  </r>
  <r>
    <n v="1677"/>
    <s v="James Ibarra"/>
    <s v="shepherdwilliam@example.org"/>
    <n v="63"/>
    <s v="Female"/>
    <s v="Microsoft Surface"/>
    <d v="2020-05-10T00:00:00"/>
    <x v="4"/>
    <s v="Data loss"/>
    <s v="I've recently set up my {product_purchased}, but it fails to connect to any available networks. What steps should I take to troubleshoot this issue?_x000a__x000a_If this issue persists or does not resolve, you can disable it I'm using the original charger that came with my {product_purchased}, but it's not charging properly."/>
    <x v="1"/>
    <s v="Wall sea few."/>
    <s v="Low"/>
    <s v="Phone"/>
    <x v="1110"/>
    <d v="2023-06-01T13:53:01"/>
    <n v="4"/>
    <n v="1677"/>
    <s v="Wall Sea Few."/>
    <s v="James Ibarra"/>
    <x v="1"/>
    <x v="1"/>
    <x v="1"/>
    <n v="3.9166666665114462"/>
  </r>
  <r>
    <n v="1678"/>
    <s v="Andrew Atkins"/>
    <s v="yolanda03@example.com"/>
    <n v="68"/>
    <s v="Male"/>
    <s v="GoPro Action Camera"/>
    <d v="2021-11-12T00:00:00"/>
    <x v="0"/>
    <s v="Hardware issue"/>
    <s v="I'm having an issue with the {product_purchased}. Please assist. I'm having an issue with the {product_purchased}. See the comments in this post and post #29 that we are going to do on the product I've already contacted customer support multiple times, but the issue remains unresolved."/>
    <x v="0"/>
    <m/>
    <s v="Critical"/>
    <s v="Phone"/>
    <x v="1111"/>
    <m/>
    <m/>
    <n v="1678"/>
    <s v=""/>
    <s v="Andrew Atkins"/>
    <x v="3"/>
    <x v="3"/>
    <x v="0"/>
    <s v=""/>
  </r>
  <r>
    <n v="1679"/>
    <s v="Jeffrey Scott"/>
    <s v="adam10@example.org"/>
    <n v="58"/>
    <s v="Male"/>
    <s v="Google Nest"/>
    <d v="2021-09-20T00:00:00"/>
    <x v="1"/>
    <s v="Display issue"/>
    <s v="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
    <x v="2"/>
    <m/>
    <s v="Critical"/>
    <s v="Phone"/>
    <x v="5"/>
    <m/>
    <m/>
    <n v="1679"/>
    <s v=""/>
    <s v="Jeffrey Scott"/>
    <x v="9"/>
    <x v="9"/>
    <x v="0"/>
    <s v=""/>
  </r>
  <r>
    <n v="1680"/>
    <s v="Timothy Brown"/>
    <s v="corey21@example.net"/>
    <n v="18"/>
    <s v="Other"/>
    <s v="Microsoft Surface"/>
    <d v="2021-06-23T00:00:00"/>
    <x v="4"/>
    <s v="Battery life"/>
    <s v="I'm having an issue with the {product_purchased}. Please assist._x000a__x000a_Your name?_x000a__x000a_If you are registering for the product, your product is now being purchased. The only difference, of course, is that your customer I've tried troubleshooting steps mentioned in the user manual, but the issue persists."/>
    <x v="1"/>
    <s v="Food number seven eye more dark against station."/>
    <s v="Critical"/>
    <s v="Social media"/>
    <x v="1112"/>
    <d v="2023-05-31T23:41:06"/>
    <n v="2"/>
    <n v="1680"/>
    <s v="Food Number Seven Eye More Dark Against Station."/>
    <s v="Timothy Brown"/>
    <x v="8"/>
    <x v="8"/>
    <x v="0"/>
    <n v="-19.366666666581295"/>
  </r>
  <r>
    <n v="1681"/>
    <s v="Shawn Thomas"/>
    <s v="crystaldoyle@example.org"/>
    <n v="53"/>
    <s v="Female"/>
    <s v="Google Pixel"/>
    <d v="2021-10-01T00:00:00"/>
    <x v="0"/>
    <s v="Display issue"/>
    <s v="I'm having an issue with the {product_purchased}. Please assist._x000a__x000a_C: How can I stop a bug in Android Wear, and get it resolved without having to set up an Apple app, or with other users? I've tried using different cables, adapters, or peripherals with my {product_purchased}, but the issue persists."/>
    <x v="2"/>
    <m/>
    <s v="Low"/>
    <s v="Social media"/>
    <x v="5"/>
    <m/>
    <m/>
    <n v="1681"/>
    <s v=""/>
    <s v="Shawn Thomas"/>
    <x v="7"/>
    <x v="7"/>
    <x v="0"/>
    <s v=""/>
  </r>
  <r>
    <n v="1682"/>
    <s v="Joshua Madden"/>
    <s v="duanehopkins@example.org"/>
    <n v="39"/>
    <s v="Female"/>
    <s v="iPhone"/>
    <d v="2021-05-11T00:00:00"/>
    <x v="4"/>
    <s v="Peripheral compatibility"/>
    <s v="I'm having an issue with the {product_purchased}. Please assist._x000a__x000a_- If you purchased an item from a reputable retailer (such as Amazon), we have an account at the vendor/store and will contact you if you have I've already contacted customer support multiple times, but the issue remains unresolved."/>
    <x v="2"/>
    <m/>
    <s v="Critical"/>
    <s v="Phone"/>
    <x v="5"/>
    <m/>
    <m/>
    <n v="1682"/>
    <s v=""/>
    <s v="Joshua Madden"/>
    <x v="1"/>
    <x v="1"/>
    <x v="0"/>
    <s v=""/>
  </r>
  <r>
    <n v="1683"/>
    <s v="Amanda Lopez"/>
    <s v="rossgonzalez@example.org"/>
    <n v="52"/>
    <s v="Other"/>
    <s v="Garmin Forerunner"/>
    <d v="2020-12-11T00:00:00"/>
    <x v="4"/>
    <s v="Software bug"/>
    <s v="I'm having an issue with the {product_purchased}. Please assist. I've recently updated the firmware of my {product_purchased}, and the issue started happening afterward. Could it be related to the update?"/>
    <x v="2"/>
    <m/>
    <s v="Critical"/>
    <s v="Phone"/>
    <x v="5"/>
    <m/>
    <m/>
    <n v="1683"/>
    <s v=""/>
    <s v="Amanda Lopez"/>
    <x v="10"/>
    <x v="10"/>
    <x v="1"/>
    <s v=""/>
  </r>
  <r>
    <n v="1684"/>
    <s v="Angel Fry"/>
    <s v="jesse85@example.net"/>
    <n v="65"/>
    <s v="Other"/>
    <s v="Garmin Forerunner"/>
    <d v="2021-03-14T00:00:00"/>
    <x v="2"/>
    <s v="Delivery problem"/>
    <s v="I'm having an issue with the {product_purchased}. Please assist._x000a__x000a_The only way to reset your billing address is to double check the box to the left of your billing address. Then, visit www.policymachine I've tried using different cables, adapters, or peripherals with my {product_purchased}, but the issue persists."/>
    <x v="2"/>
    <m/>
    <s v="Medium"/>
    <s v="Email"/>
    <x v="5"/>
    <m/>
    <m/>
    <n v="1684"/>
    <s v=""/>
    <s v="Angel Fry"/>
    <x v="0"/>
    <x v="0"/>
    <x v="0"/>
    <s v=""/>
  </r>
  <r>
    <n v="1685"/>
    <s v="Emily Knox"/>
    <s v="richardcarter@example.org"/>
    <n v="34"/>
    <s v="Other"/>
    <s v="LG OLED"/>
    <d v="2021-11-03T00:00:00"/>
    <x v="3"/>
    <s v="Installation support"/>
    <s v="I'm having an issue with the {product_purchased}. Please assist._x000a__x000a_Thanks!_x000a__x000a_-Daniel &quot;MightyX&quot; McDaniel_x000a__x000a_PS -- Your email address will not be viewed by any third party until it is I've recently updated the firmware of my {product_purchased}, and the issue started happening afterward. Could it be related to the update?"/>
    <x v="2"/>
    <m/>
    <s v="High"/>
    <s v="Chat"/>
    <x v="5"/>
    <m/>
    <m/>
    <n v="1685"/>
    <s v=""/>
    <s v="Emily Knox"/>
    <x v="3"/>
    <x v="3"/>
    <x v="0"/>
    <s v=""/>
  </r>
  <r>
    <n v="1686"/>
    <s v="Robert Luna"/>
    <s v="candaceriggs@example.com"/>
    <n v="70"/>
    <s v="Female"/>
    <s v="Amazon Echo"/>
    <d v="2020-10-22T00:00:00"/>
    <x v="4"/>
    <s v="Product compatibility"/>
    <s v="I'm having an issue with the {product_purchased}. Please assist._x000a__x000a_-Catch all packages and contact us at vikie@viking legislature with questions about your products; we will get back to you ASAP I need assistance as soon as possible because it's affecting my work and productivity."/>
    <x v="1"/>
    <s v="Change behavior go near."/>
    <s v="Low"/>
    <s v="Phone"/>
    <x v="1113"/>
    <d v="2023-06-01T11:17:15"/>
    <n v="3"/>
    <n v="1686"/>
    <s v="Change Behavior Go Near."/>
    <s v="Robert Luna"/>
    <x v="7"/>
    <x v="7"/>
    <x v="1"/>
    <n v="-1.2333333333372138"/>
  </r>
  <r>
    <n v="1687"/>
    <s v="Colin Robinson"/>
    <s v="yodonnell@example.org"/>
    <n v="27"/>
    <s v="Other"/>
    <s v="LG Smart TV"/>
    <d v="2020-12-21T00:00:00"/>
    <x v="3"/>
    <s v="Product setup"/>
    <s v="I'm having an issue with the {product_purchased}. Please assist._x000a__x000a_What is the solution!_x000a__x000a_A good amount of users want us to deliver our product and the best price we can at reasonable prices._x000a__x000a_Some I've recently updated the firmware of my {product_purchased}, and the issue started happening afterward. Could it be related to the update?"/>
    <x v="1"/>
    <s v="All near assume run all."/>
    <s v="Medium"/>
    <s v="Chat"/>
    <x v="1114"/>
    <d v="2023-05-31T23:12:17"/>
    <n v="2"/>
    <n v="1687"/>
    <s v="All Near Assume Run All."/>
    <s v="Colin Robinson"/>
    <x v="10"/>
    <x v="10"/>
    <x v="1"/>
    <n v="-15.166666666686069"/>
  </r>
  <r>
    <n v="1688"/>
    <s v="Nicolas Jones"/>
    <s v="allenjones@example.net"/>
    <n v="52"/>
    <s v="Male"/>
    <s v="Nest Thermostat"/>
    <d v="2020-10-31T00:00:00"/>
    <x v="3"/>
    <s v="Refund request"/>
    <s v="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
    <x v="2"/>
    <m/>
    <s v="Medium"/>
    <s v="Phone"/>
    <x v="5"/>
    <m/>
    <m/>
    <n v="1688"/>
    <s v=""/>
    <s v="Nicolas Jones"/>
    <x v="7"/>
    <x v="7"/>
    <x v="1"/>
    <s v=""/>
  </r>
  <r>
    <n v="1689"/>
    <s v="Michael Oconnor"/>
    <s v="landerson@example.com"/>
    <n v="26"/>
    <s v="Male"/>
    <s v="Fitbit Charge"/>
    <d v="2021-04-20T00:00:00"/>
    <x v="2"/>
    <s v="Display issue"/>
    <s v="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
    <x v="0"/>
    <m/>
    <s v="Medium"/>
    <s v="Email"/>
    <x v="1115"/>
    <m/>
    <m/>
    <n v="1689"/>
    <s v=""/>
    <s v="Michael Oconnor"/>
    <x v="11"/>
    <x v="11"/>
    <x v="0"/>
    <s v=""/>
  </r>
  <r>
    <n v="1690"/>
    <s v="Evelyn Garcia"/>
    <s v="lisa33@example.net"/>
    <n v="43"/>
    <s v="Other"/>
    <s v="Garmin Forerunner"/>
    <d v="2021-11-17T00:00:00"/>
    <x v="4"/>
    <s v="Product setup"/>
    <s v="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
    <x v="0"/>
    <m/>
    <s v="Medium"/>
    <s v="Phone"/>
    <x v="1116"/>
    <m/>
    <m/>
    <n v="1690"/>
    <s v=""/>
    <s v="Evelyn Garcia"/>
    <x v="3"/>
    <x v="3"/>
    <x v="0"/>
    <s v=""/>
  </r>
  <r>
    <n v="1691"/>
    <s v="Ronald Lewis"/>
    <s v="johnsondeanna@example.com"/>
    <n v="31"/>
    <s v="Other"/>
    <s v="Google Nest"/>
    <d v="2021-11-14T00:00:00"/>
    <x v="0"/>
    <s v="Product compatibility"/>
    <s v="I'm having an issue with the {product_purchased}. Please assist._x000a__x000a__x000a_It's not a product, it's a message that's made by something other than me, but I might just be a few guys in a different kind I've checked for any available software updates for my {product_purchased}, but there are none."/>
    <x v="0"/>
    <m/>
    <s v="Medium"/>
    <s v="Social media"/>
    <x v="1117"/>
    <m/>
    <m/>
    <n v="1691"/>
    <s v=""/>
    <s v="Ronald Lewis"/>
    <x v="3"/>
    <x v="3"/>
    <x v="0"/>
    <s v=""/>
  </r>
  <r>
    <n v="1692"/>
    <s v="James Hoover"/>
    <s v="xcruz@example.com"/>
    <n v="42"/>
    <s v="Other"/>
    <s v="LG OLED"/>
    <d v="2021-09-11T00:00:00"/>
    <x v="4"/>
    <s v="Refund request"/>
    <s v="I'm having an issue with the {product_purchased}. Please assist. Product is in good condition. The item is not eligible for a refund. I've tried troubleshooting steps mentioned in the user manual, but the issue persists."/>
    <x v="1"/>
    <s v="Republican billion this feel rate return evening."/>
    <s v="High"/>
    <s v="Chat"/>
    <x v="1118"/>
    <d v="2023-06-01T21:36:23"/>
    <n v="3"/>
    <n v="1692"/>
    <s v="Republican Billion This Feel Rate Return Evening."/>
    <s v="James Hoover"/>
    <x v="9"/>
    <x v="9"/>
    <x v="0"/>
    <n v="17.016666666604578"/>
  </r>
  <r>
    <n v="1693"/>
    <s v="Kelly Berg"/>
    <s v="robertdavis@example.net"/>
    <n v="49"/>
    <s v="Other"/>
    <s v="Samsung Galaxy"/>
    <d v="2021-07-17T00:00:00"/>
    <x v="4"/>
    <s v="Payment issue"/>
    <s v="My {product_purchased} crashed, and I lost all the data stored on it. Is there any way to recover the lost data?_x000a__x000a_No data recovered. We use a secure, private data-storage system. If this site I've recently updated the firmware of my {product_purchased}, and the issue started happening afterward. Could it be related to the update?"/>
    <x v="2"/>
    <m/>
    <s v="High"/>
    <s v="Phone"/>
    <x v="5"/>
    <m/>
    <m/>
    <n v="1693"/>
    <s v=""/>
    <s v="Kelly Berg"/>
    <x v="2"/>
    <x v="2"/>
    <x v="0"/>
    <s v=""/>
  </r>
  <r>
    <n v="1694"/>
    <s v="Jacob Hayden"/>
    <s v="lisanichols@example.org"/>
    <n v="20"/>
    <s v="Male"/>
    <s v="MacBook Pro"/>
    <d v="2020-10-18T00:00:00"/>
    <x v="3"/>
    <s v="Product compatibility"/>
    <s v="I'm having an issue with the {product_purchased}. Please assist._x000a__x000a_I was just wondering, how much I pay as a monthly fee._x000a__x000a_My billing is $7.45 per month, $6 if I pay I've followed the troubleshooting steps mentioned in the user manual, but the issue persists."/>
    <x v="2"/>
    <m/>
    <s v="Low"/>
    <s v="Email"/>
    <x v="5"/>
    <m/>
    <m/>
    <n v="1694"/>
    <s v=""/>
    <s v="Jacob Hayden"/>
    <x v="7"/>
    <x v="7"/>
    <x v="1"/>
    <s v=""/>
  </r>
  <r>
    <n v="1695"/>
    <s v="William Stewart"/>
    <s v="christopheranderson@example.org"/>
    <n v="50"/>
    <s v="Female"/>
    <s v="MacBook Pro"/>
    <d v="2021-11-29T00:00:00"/>
    <x v="1"/>
    <s v="Battery life"/>
    <s v="I'm having an issue with the {product_purchased}. Please assist._x000a__x000a_I have one of my best friends, a young man that I adore dearly, who is taking all my classes with him. Once heÏ€s out of I've checked for any available software updates for my {product_purchased}, but there are none."/>
    <x v="2"/>
    <m/>
    <s v="Medium"/>
    <s v="Phone"/>
    <x v="5"/>
    <m/>
    <m/>
    <n v="1695"/>
    <s v=""/>
    <s v="William Stewart"/>
    <x v="3"/>
    <x v="3"/>
    <x v="0"/>
    <s v=""/>
  </r>
  <r>
    <n v="1696"/>
    <s v="Bryan Rivera"/>
    <s v="emily66@example.com"/>
    <n v="61"/>
    <s v="Male"/>
    <s v="Amazon Kindle"/>
    <d v="2020-11-10T00:00:00"/>
    <x v="1"/>
    <s v="Payment issue"/>
    <s v="I'm having an issue with the {product_purchased}. Please assist._x000a__x000a__x000a_Thank you for your prompt and helpful service._x000a__x000a__x000a_I'm having an issue with the {product_purchased}. Please assist. I've checked for any available software updates for my {product_purchased}, but there are none."/>
    <x v="2"/>
    <m/>
    <s v="Medium"/>
    <s v="Phone"/>
    <x v="5"/>
    <m/>
    <m/>
    <n v="1696"/>
    <s v=""/>
    <s v="Bryan Rivera"/>
    <x v="3"/>
    <x v="3"/>
    <x v="1"/>
    <s v=""/>
  </r>
  <r>
    <n v="1697"/>
    <s v="Lisa Mcdonald"/>
    <s v="michael41@example.net"/>
    <n v="53"/>
    <s v="Other"/>
    <s v="Google Pixel"/>
    <d v="2020-12-17T00:00:00"/>
    <x v="4"/>
    <s v="Data loss"/>
    <s v="I'm having an issue with the {product_purchased}. Please assist._x000a__x000a_[23/12/2014, 5:19:19 AM - Thread: 1 -&gt; Loading my cart]_x000a__x000a_[23/12/2014, I've reviewed the troubleshooting steps on the official support website, but they didn't resolve the problem."/>
    <x v="2"/>
    <m/>
    <s v="Critical"/>
    <s v="Email"/>
    <x v="5"/>
    <m/>
    <m/>
    <n v="1697"/>
    <s v=""/>
    <s v="Lisa Mcdonald"/>
    <x v="10"/>
    <x v="10"/>
    <x v="1"/>
    <s v=""/>
  </r>
  <r>
    <n v="1698"/>
    <s v="Mr. Nicholas Bush"/>
    <s v="peter74@example.com"/>
    <n v="41"/>
    <s v="Male"/>
    <s v="Apple AirPods"/>
    <d v="2021-03-06T00:00:00"/>
    <x v="2"/>
    <s v="Delivery problem"/>
    <s v="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
    <x v="2"/>
    <m/>
    <s v="Low"/>
    <s v="Social media"/>
    <x v="5"/>
    <m/>
    <m/>
    <n v="1698"/>
    <s v=""/>
    <s v="Mr. Nicholas Bush"/>
    <x v="0"/>
    <x v="0"/>
    <x v="0"/>
    <s v=""/>
  </r>
  <r>
    <n v="1699"/>
    <s v="Jacqueline Williams"/>
    <s v="scottbethany@example.com"/>
    <n v="39"/>
    <s v="Male"/>
    <s v="Adobe Photoshop"/>
    <d v="2020-06-26T00:00:00"/>
    <x v="4"/>
    <s v="Payment issue"/>
    <s v="I'm facing a problem with my {product_purchased}. The {product_purchased} is not turning on. It was working fine until yesterday, but now it doesn't respond. {my_device_id} is a I've tried using different cables, adapters, or peripherals with my {product_purchased}, but the issue persists."/>
    <x v="0"/>
    <m/>
    <s v="Medium"/>
    <s v="Social media"/>
    <x v="1119"/>
    <m/>
    <m/>
    <n v="1699"/>
    <s v=""/>
    <s v="Jacqueline Williams"/>
    <x v="8"/>
    <x v="8"/>
    <x v="1"/>
    <s v=""/>
  </r>
  <r>
    <n v="1700"/>
    <s v="Angela Rogers"/>
    <s v="krobinson@example.com"/>
    <n v="53"/>
    <s v="Female"/>
    <s v="Nintendo Switch Pro Controller"/>
    <d v="2021-03-03T00:00:00"/>
    <x v="0"/>
    <s v="Product setup"/>
    <s v="I'm having an issue with the {product_purchased}. Please assist. You drives away my passion. Thank you!_x000a__x000a_Great product at the same price as the other one._x000a__x000a_Excellent product, great service, great look, I've reviewed the troubleshooting steps on the official support website, but they didn't resolve the problem."/>
    <x v="1"/>
    <s v="Green drop production may our camera none."/>
    <s v="Low"/>
    <s v="Email"/>
    <x v="1120"/>
    <d v="2023-06-01T12:58:34"/>
    <n v="2"/>
    <n v="1700"/>
    <s v="Green Drop Production May Our Camera None."/>
    <s v="Angela Rogers"/>
    <x v="0"/>
    <x v="0"/>
    <x v="0"/>
    <n v="1.1666666666278616"/>
  </r>
  <r>
    <n v="1701"/>
    <s v="Mrs. Molly Gutierrez"/>
    <s v="kimberlythomas@example.org"/>
    <n v="24"/>
    <s v="Male"/>
    <s v="Sony 4K HDR TV"/>
    <d v="2020-04-25T00:00:00"/>
    <x v="1"/>
    <s v="Cancellation request"/>
    <s v="I'm having an issue with the {product_purchased}. Please assist. It really is frustrating. I'm working on my laptop now and have a few new projects of my own to review. This problem started occurring after the recent software update. I haven't made any other changes to the device."/>
    <x v="1"/>
    <s v="Game family crime road camera."/>
    <s v="Medium"/>
    <s v="Email"/>
    <x v="1121"/>
    <d v="2023-06-01T15:48:35"/>
    <n v="5"/>
    <n v="1701"/>
    <s v="Game Family Crime Road Camera."/>
    <s v="Mrs. Molly Gutierrez"/>
    <x v="11"/>
    <x v="11"/>
    <x v="1"/>
    <n v="9.7999999999883585"/>
  </r>
  <r>
    <n v="1702"/>
    <s v="Mr. Eric Pugh"/>
    <s v="davidjames@example.com"/>
    <n v="39"/>
    <s v="Male"/>
    <s v="Canon EOS"/>
    <d v="2020-07-18T00:00:00"/>
    <x v="1"/>
    <s v="Product compatibility"/>
    <s v="I'm having an issue with the {product_purchased}. Please assist. &lt;a href=&quot;/wiki/Fully_sold_by&quot;&gt;Fully_sold_by&lt;/a&gt;. &lt;b&gt;Fully-sold&lt;/b&gt;. - I've already contacted customer support multiple times, but the issue remains unresolved."/>
    <x v="0"/>
    <m/>
    <s v="High"/>
    <s v="Social media"/>
    <x v="1122"/>
    <m/>
    <m/>
    <n v="1702"/>
    <s v=""/>
    <s v="Mr. Eric Pugh"/>
    <x v="2"/>
    <x v="2"/>
    <x v="1"/>
    <s v=""/>
  </r>
  <r>
    <n v="1703"/>
    <s v="Kevin Edwards"/>
    <s v="murraybrendan@example.org"/>
    <n v="54"/>
    <s v="Female"/>
    <s v="Fitbit Versa Smartwatch"/>
    <d v="2021-10-20T00:00:00"/>
    <x v="4"/>
    <s v="Product setup"/>
    <s v="I'm having an issue with the {product_purchased}. Please assist._x000a__x000a_[1] Product was made before the release of the patch, and does not have a &quot;custom&quot; version (yet), so we would recommend you wait I need assistance as soon as possible because it's affecting my work and productivity."/>
    <x v="1"/>
    <s v="Response number hope."/>
    <s v="Medium"/>
    <s v="Chat"/>
    <x v="1123"/>
    <d v="2023-06-01T20:37:39"/>
    <n v="2"/>
    <n v="1703"/>
    <s v="Response Number Hope."/>
    <s v="Kevin Edwards"/>
    <x v="7"/>
    <x v="7"/>
    <x v="0"/>
    <n v="4.216666666790843"/>
  </r>
  <r>
    <n v="1704"/>
    <s v="Kimberly Golden"/>
    <s v="erinwelch@example.org"/>
    <n v="59"/>
    <s v="Male"/>
    <s v="Apple AirPods"/>
    <d v="2021-10-02T00:00:00"/>
    <x v="2"/>
    <s v="Payment issue"/>
    <s v="I'm having an issue with the {product_purchased}. Please assist. I've reviewed the troubleshooting steps on the official support website, but they didn't resolve the problem."/>
    <x v="1"/>
    <s v="Mrs present hot high eye prove house."/>
    <s v="Medium"/>
    <s v="Chat"/>
    <x v="1124"/>
    <d v="2023-06-01T21:20:39"/>
    <n v="4"/>
    <n v="1704"/>
    <s v="Mrs Present Hot High Eye Prove House."/>
    <s v="Kimberly Golden"/>
    <x v="7"/>
    <x v="7"/>
    <x v="0"/>
    <n v="7.0999999999185093"/>
  </r>
  <r>
    <n v="1705"/>
    <s v="Lisa Goodwin"/>
    <s v="heatherhayden@example.org"/>
    <n v="57"/>
    <s v="Male"/>
    <s v="Canon EOS"/>
    <d v="2021-10-08T00:00:00"/>
    <x v="4"/>
    <s v="Software bug"/>
    <s v="I'm facing issues logging into my {product_purchased} account. It says my account is locked. What should I do to unlock it?_x000a__x000a_Please use this option when logging into your account._x000a__x000a_You have permission to use I need assistance as soon as possible because it's affecting my work and productivity."/>
    <x v="2"/>
    <m/>
    <s v="High"/>
    <s v="Email"/>
    <x v="5"/>
    <m/>
    <m/>
    <n v="1705"/>
    <s v=""/>
    <s v="Lisa Goodwin"/>
    <x v="7"/>
    <x v="7"/>
    <x v="0"/>
    <s v=""/>
  </r>
  <r>
    <n v="1706"/>
    <s v="Alicia Patterson"/>
    <s v="charlesortega@example.org"/>
    <n v="21"/>
    <s v="Male"/>
    <s v="LG OLED"/>
    <d v="2020-07-09T00:00:00"/>
    <x v="1"/>
    <s v="Refund request"/>
    <s v="I'm having an issue with the {product_purchased}. Please assist._x000a__x000a_When you register your order, the &quot;Name of the Item&quot; field shows up in your browser._x000a__x000a_We believe it is the easiest way to identify I'm concerned about the security of my {product_purchased} and would like to ensure that my data is safe."/>
    <x v="1"/>
    <s v="Day message term population discover party prove how."/>
    <s v="Low"/>
    <s v="Email"/>
    <x v="1125"/>
    <d v="2023-06-01T04:35:43"/>
    <n v="2"/>
    <n v="1706"/>
    <s v="Day Message Term Population Discover Party Prove How."/>
    <s v="Alicia Patterson"/>
    <x v="2"/>
    <x v="2"/>
    <x v="1"/>
    <n v="-7.6500000001396984"/>
  </r>
  <r>
    <n v="1707"/>
    <s v="Jacob Hall"/>
    <s v="joannetrevino@example.com"/>
    <n v="54"/>
    <s v="Male"/>
    <s v="Bose SoundLink Speaker"/>
    <d v="2020-01-17T00:00:00"/>
    <x v="4"/>
    <s v="Peripheral compatibility"/>
    <s v="I'm having an issue with the {product_purchased}. Please assist. We need to be notified of the problems._x000a__x000a__x000a_The order is not being processed. Thank you._x000a__x000a__x000a_The product is for sale. There was an DISTRICT I've noticed that the issue occurs consistently when I use a specific feature or application on my {product_purchased}."/>
    <x v="0"/>
    <m/>
    <s v="High"/>
    <s v="Email"/>
    <x v="1126"/>
    <m/>
    <m/>
    <n v="1707"/>
    <s v=""/>
    <s v="Jacob Hall"/>
    <x v="6"/>
    <x v="6"/>
    <x v="1"/>
    <s v=""/>
  </r>
  <r>
    <n v="1708"/>
    <s v="Kelly Norris"/>
    <s v="kimberly01@example.net"/>
    <n v="25"/>
    <s v="Male"/>
    <s v="MacBook Pro"/>
    <d v="2021-01-05T00:00:00"/>
    <x v="1"/>
    <s v="Display issue"/>
    <s v="I'm having an issue with the {product_purchased}. Please assist._x000a__x000a_* * * * * * *_x000a__x000a_Please note that there are manyHeat of an item. Please assist with any queries._x000a__x000a_* *443 I need assistance as soon as possible because it's affecting my work and productivity."/>
    <x v="0"/>
    <m/>
    <s v="High"/>
    <s v="Chat"/>
    <x v="1127"/>
    <m/>
    <m/>
    <n v="1708"/>
    <s v=""/>
    <s v="Kelly Norris"/>
    <x v="6"/>
    <x v="6"/>
    <x v="0"/>
    <s v=""/>
  </r>
  <r>
    <n v="1709"/>
    <s v="Emily Walker"/>
    <s v="dominguezcollin@example.net"/>
    <n v="25"/>
    <s v="Male"/>
    <s v="Sony Xperia"/>
    <d v="2021-10-01T00:00:00"/>
    <x v="1"/>
    <s v="Data loss"/>
    <s v="I'm having trouble connecting my {product_purchased} to my home Wi-Fi network. It doesn't detect any networks, although other devices are connecting fine. What can be done to resolve this issue?_x000a__x000a_In order to do I'm unable to find the option to perform the desired action in the {product_purchased}. Could you please guide me through the steps?"/>
    <x v="0"/>
    <m/>
    <s v="Low"/>
    <s v="Chat"/>
    <x v="1128"/>
    <m/>
    <m/>
    <n v="1709"/>
    <s v=""/>
    <s v="Emily Walker"/>
    <x v="7"/>
    <x v="7"/>
    <x v="0"/>
    <s v=""/>
  </r>
  <r>
    <n v="1710"/>
    <s v="Ricky Bryan DDS"/>
    <s v="gary48@example.net"/>
    <n v="62"/>
    <s v="Male"/>
    <s v="Autodesk AutoCAD"/>
    <d v="2020-02-18T00:00:00"/>
    <x v="3"/>
    <s v="Battery life"/>
    <s v="I'm having an issue with the {product_purchased}. Please assist._x000a__x000a_If that is not what you're looking for, try using the product on the cart instead. Or try purchasing it through our Buy Now link below. I've already contacted customer support multiple times, but the issue remains unresolved."/>
    <x v="1"/>
    <s v="Development on field cut future around."/>
    <s v="High"/>
    <s v="Email"/>
    <x v="1129"/>
    <d v="2023-06-01T06:56:48"/>
    <n v="4"/>
    <n v="1710"/>
    <s v="Development On Field Cut Future Around."/>
    <s v="Ricky Bryan DDS"/>
    <x v="4"/>
    <x v="4"/>
    <x v="1"/>
    <n v="-13.366666666581295"/>
  </r>
  <r>
    <n v="1711"/>
    <s v="Megan Thompson"/>
    <s v="holly45@example.com"/>
    <n v="29"/>
    <s v="Female"/>
    <s v="Dyson Vacuum Cleaner"/>
    <d v="2021-10-22T00:00:00"/>
    <x v="3"/>
    <s v="Hardware issue"/>
    <s v="I'm facing issues logging into my {product_purchased} account. It says my account is locked. What should I do to unlock it?_x000a__x000a_If you log into your Amazon account with your username 'account01', your account will I've reviewed the troubleshooting steps on the official support website, but they didn't resolve the problem."/>
    <x v="1"/>
    <s v="Everybody owner answer."/>
    <s v="High"/>
    <s v="Chat"/>
    <x v="1130"/>
    <d v="2023-05-31T23:44:49"/>
    <n v="2"/>
    <n v="1711"/>
    <s v="Everybody Owner Answer."/>
    <s v="Megan Thompson"/>
    <x v="7"/>
    <x v="7"/>
    <x v="0"/>
    <n v="-8.5666666666511446"/>
  </r>
  <r>
    <n v="1712"/>
    <s v="Vanessa Casey"/>
    <s v="allisonpeters@example.org"/>
    <n v="33"/>
    <s v="Other"/>
    <s v="Sony PlayStation"/>
    <d v="2021-01-02T00:00:00"/>
    <x v="4"/>
    <s v="Display issue"/>
    <s v="I'm having an issue with the {product_purchased}. Please assist._x000a__x000a_If you've seen it before, this is probably your number one choice for the item._x000a__x000a_You probably can't decide on an original. I'm unable to find the option to perform the desired action in the {product_purchased}. Could you please guide me through the steps?"/>
    <x v="0"/>
    <m/>
    <s v="Critical"/>
    <s v="Email"/>
    <x v="1131"/>
    <m/>
    <m/>
    <n v="1712"/>
    <s v=""/>
    <s v="Vanessa Casey"/>
    <x v="6"/>
    <x v="6"/>
    <x v="0"/>
    <s v=""/>
  </r>
  <r>
    <n v="1713"/>
    <s v="Felicia Clark"/>
    <s v="alyssaclark@example.net"/>
    <n v="37"/>
    <s v="Female"/>
    <s v="MacBook Pro"/>
    <d v="2020-11-30T00:00:00"/>
    <x v="4"/>
    <s v="Product compatibility"/>
    <s v="I'm encountering a software bug in the {product_purchased}. Whenever I try to perform a specific action, the application crashes. Are there any updates or fixes available? Please post on your message board._x000a__x000a__x000a_My question is about how I've performed a factory reset on my {product_purchased}, hoping it would resolve the problem, but it didn't help."/>
    <x v="2"/>
    <m/>
    <s v="Medium"/>
    <s v="Phone"/>
    <x v="5"/>
    <m/>
    <m/>
    <n v="1713"/>
    <s v=""/>
    <s v="Felicia Clark"/>
    <x v="3"/>
    <x v="3"/>
    <x v="1"/>
    <s v=""/>
  </r>
  <r>
    <n v="1714"/>
    <s v="Ryan Walker MD"/>
    <s v="michellegarcia@example.org"/>
    <n v="21"/>
    <s v="Other"/>
    <s v="Sony 4K HDR TV"/>
    <d v="2021-07-07T00:00:00"/>
    <x v="4"/>
    <s v="Installation support"/>
    <s v="I've noticed a software bug in the {product_purchased} app. It's causing data loss and unexpected errors. How can I resolve this issue?_x000a__x000a_Open the {product_purchased} app on the device with the I rely heavily on my {product_purchased} for my daily tasks, and this issue is hindering my productivity."/>
    <x v="0"/>
    <m/>
    <s v="Low"/>
    <s v="Chat"/>
    <x v="1132"/>
    <m/>
    <m/>
    <n v="1714"/>
    <s v=""/>
    <s v="Ryan Walker MD"/>
    <x v="2"/>
    <x v="2"/>
    <x v="0"/>
    <s v=""/>
  </r>
  <r>
    <n v="1715"/>
    <s v="Katrina Matthews MD"/>
    <s v="kreid@example.com"/>
    <n v="27"/>
    <s v="Female"/>
    <s v="Sony PlayStation"/>
    <d v="2021-01-09T00:00:00"/>
    <x v="4"/>
    <s v="Network problem"/>
    <s v="I'm having an issue with the {product_purchased}. Please assist._x000a__x000a_Product ID: 2304 Product ID: 2304_x000a__x000a_Last update: 8/21/2017_x000a__x000a_Available: 5th of every month I've reviewed the troubleshooting steps on the official support website, but they didn't resolve the problem."/>
    <x v="1"/>
    <s v="Particularly other program position risk cover reality draw."/>
    <s v="Critical"/>
    <s v="Chat"/>
    <x v="1133"/>
    <d v="2023-06-01T11:22:55"/>
    <n v="2"/>
    <n v="1715"/>
    <s v="Particularly Other Program Position Risk Cover Reality Draw."/>
    <s v="Katrina Matthews MD"/>
    <x v="6"/>
    <x v="6"/>
    <x v="0"/>
    <n v="-9.0833333334303461"/>
  </r>
  <r>
    <n v="1716"/>
    <s v="Scott Riddle"/>
    <s v="robin05@example.com"/>
    <n v="20"/>
    <s v="Female"/>
    <s v="Microsoft Office"/>
    <d v="2020-09-13T00:00:00"/>
    <x v="4"/>
    <s v="Peripheral compatibility"/>
    <s v="I'm having an issue with the {product_purchased}. Please assist. Thanks_x000a__x000a_Ace-Cobra 1 week ago â€¢ Added (6-6 July 2017):_x000a__x000a_New items are now priced in US dollars per set I've tried troubleshooting steps mentioned in the user manual, but the issue persists."/>
    <x v="1"/>
    <s v="There adult its."/>
    <s v="Low"/>
    <s v="Phone"/>
    <x v="1134"/>
    <d v="2023-06-01T20:51:57"/>
    <n v="1"/>
    <n v="1716"/>
    <s v="There Adult Its."/>
    <s v="Scott Riddle"/>
    <x v="9"/>
    <x v="9"/>
    <x v="1"/>
    <n v="2.6833333333488554"/>
  </r>
  <r>
    <n v="1717"/>
    <s v="Jorge Ramos"/>
    <s v="nicoleblackburn@example.net"/>
    <n v="46"/>
    <s v="Female"/>
    <s v="Lenovo ThinkPad"/>
    <d v="2021-07-22T00:00:00"/>
    <x v="3"/>
    <s v="Installation support"/>
    <s v="I'm having an issue with the {product_purchased}. Please assist._x000a__x000a_Sorry, this product is no longer available._x000a__x000a_We have an additional promotional code, available for purchase. It is offered for the first year, and I rely heavily on my {product_purchased} for my daily tasks, and this issue is hindering my productivity."/>
    <x v="2"/>
    <m/>
    <s v="Medium"/>
    <s v="Email"/>
    <x v="5"/>
    <m/>
    <m/>
    <n v="1717"/>
    <s v=""/>
    <s v="Jorge Ramos"/>
    <x v="2"/>
    <x v="2"/>
    <x v="0"/>
    <s v=""/>
  </r>
  <r>
    <n v="1718"/>
    <s v="Tracy Johnston"/>
    <s v="whill@example.org"/>
    <n v="51"/>
    <s v="Male"/>
    <s v="Microsoft Office"/>
    <d v="2020-11-28T00:00:00"/>
    <x v="0"/>
    <s v="Product setup"/>
    <s v="I'm having an issue with the {product_purchased}. Please assist._x000a__x000a__x000a_It may take a little time, but it's ok!_x000a__x000a__x000a_My orders are complete and all items have been thoroughly processed. The first order has been I've performed a factory reset on my {product_purchased}, hoping it would resolve the problem, but it didn't help."/>
    <x v="1"/>
    <s v="Success wind wish hold car rest music treatment."/>
    <s v="Medium"/>
    <s v="Social media"/>
    <x v="1135"/>
    <d v="2023-06-01T19:12:00"/>
    <n v="3"/>
    <n v="1718"/>
    <s v="Success Wind Wish Hold Car Rest Music Treatment."/>
    <s v="Tracy Johnston"/>
    <x v="3"/>
    <x v="3"/>
    <x v="1"/>
    <n v="-0.34999999991850927"/>
  </r>
  <r>
    <n v="1719"/>
    <s v="Jorge Jennings"/>
    <s v="zmccall@example.org"/>
    <n v="30"/>
    <s v="Male"/>
    <s v="Nintendo Switch Pro Controller"/>
    <d v="2021-05-10T00:00:00"/>
    <x v="2"/>
    <s v="Display issue"/>
    <s v="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
    <x v="1"/>
    <s v="Someone like however industry."/>
    <s v="Medium"/>
    <s v="Chat"/>
    <x v="1136"/>
    <d v="2023-06-01T10:45:01"/>
    <n v="5"/>
    <n v="1719"/>
    <s v="Someone Like However Industry."/>
    <s v="Jorge Jennings"/>
    <x v="1"/>
    <x v="1"/>
    <x v="0"/>
    <n v="3.4500000000698492"/>
  </r>
  <r>
    <n v="1720"/>
    <s v="Bruce Davis"/>
    <s v="oharris@example.org"/>
    <n v="56"/>
    <s v="Other"/>
    <s v="Nest Thermostat"/>
    <d v="2021-03-31T00:00:00"/>
    <x v="2"/>
    <s v="Installation support"/>
    <s v="I'm having trouble connecting my {product_purchased} to my home Wi-Fi network. It doesn't detect any networks, although other devices are connecting fine. What can be done to resolve this issue?_x000a__x000a__x000a_We cannot answer this I've reviewed the troubleshooting steps on the official support website, but they didn't resolve the problem."/>
    <x v="2"/>
    <m/>
    <s v="Medium"/>
    <s v="Phone"/>
    <x v="5"/>
    <m/>
    <m/>
    <n v="1720"/>
    <s v=""/>
    <s v="Bruce Davis"/>
    <x v="0"/>
    <x v="0"/>
    <x v="0"/>
    <s v=""/>
  </r>
  <r>
    <n v="1721"/>
    <s v="Miss Ruth Bryant"/>
    <s v="bbryant@example.com"/>
    <n v="20"/>
    <s v="Female"/>
    <s v="Amazon Kindle"/>
    <d v="2020-12-30T00:00:00"/>
    <x v="4"/>
    <s v="Cancellation request"/>
    <s v="The {product_purchased} is unable to establish a stable internet connection. It keeps disconnecting intermittently. How can I troubleshoot this network problem?_x000a__x000a_What if I install an external program to connect to an insecure network? I need assistance as soon as possible because it's affecting my work and productivity."/>
    <x v="2"/>
    <m/>
    <s v="High"/>
    <s v="Chat"/>
    <x v="5"/>
    <m/>
    <m/>
    <n v="1721"/>
    <s v=""/>
    <s v="Miss Ruth Bryant"/>
    <x v="10"/>
    <x v="10"/>
    <x v="1"/>
    <s v=""/>
  </r>
  <r>
    <n v="1722"/>
    <s v="Kevin Haynes"/>
    <s v="richardjordan@example.org"/>
    <n v="41"/>
    <s v="Male"/>
    <s v="Dell XPS"/>
    <d v="2020-06-06T00:00:00"/>
    <x v="4"/>
    <s v="Cancellation request"/>
    <s v="I'm having an issue with the {product_purchased}. Please assist. If we get you both involved in one, I'm sorry I couldn't have more to say._x000a__x000a_So how about I come up with this deal? I I rely heavily on my {product_purchased} for my daily tasks, and this issue is hindering my productivity."/>
    <x v="1"/>
    <s v="Ask return many white street best."/>
    <s v="Low"/>
    <s v="Phone"/>
    <x v="1137"/>
    <d v="2023-06-01T19:38:04"/>
    <n v="1"/>
    <n v="1722"/>
    <s v="Ask Return Many White Street Best."/>
    <s v="Kevin Haynes"/>
    <x v="8"/>
    <x v="8"/>
    <x v="1"/>
    <n v="6.7000000000116415"/>
  </r>
  <r>
    <n v="1723"/>
    <s v="Jacqueline Jensen"/>
    <s v="rwright@example.com"/>
    <n v="31"/>
    <s v="Other"/>
    <s v="Sony Xperia"/>
    <d v="2021-01-06T00:00:00"/>
    <x v="0"/>
    <s v="Battery life"/>
    <s v="I've accidentally deleted important data from my {product_purchased}. Is there any way to recover the deleted files? I need them urgently. Thank you.&quot;_x000a__x000a_If the request is from your product's ID, the file should return back I'm worried that the issue might be hardware-related and might require repair or replacement."/>
    <x v="1"/>
    <s v="Cultural somebody if training."/>
    <s v="High"/>
    <s v="Phone"/>
    <x v="1138"/>
    <d v="2023-05-31T22:37:05"/>
    <n v="1"/>
    <n v="1723"/>
    <s v="Cultural Somebody If Training."/>
    <s v="Jacqueline Jensen"/>
    <x v="6"/>
    <x v="6"/>
    <x v="0"/>
    <n v="-14.549999999930151"/>
  </r>
  <r>
    <n v="1724"/>
    <s v="Roberto Rogers"/>
    <s v="doylenatalie@example.org"/>
    <n v="21"/>
    <s v="Female"/>
    <s v="PlayStation"/>
    <d v="2020-01-17T00:00:00"/>
    <x v="2"/>
    <s v="Software bug"/>
    <s v="I'm having an issue with the {product_purchased}. Please assist._x000a__x000a_It's a bit hard to be precise about the product, so we're putting together the following list to assist our readers in getting around all those extra requirements I've noticed a sudden decrease in battery life on my {product_purchased}. It used to last much longer."/>
    <x v="2"/>
    <m/>
    <s v="Low"/>
    <s v="Chat"/>
    <x v="5"/>
    <m/>
    <m/>
    <n v="1724"/>
    <s v=""/>
    <s v="Roberto Rogers"/>
    <x v="6"/>
    <x v="6"/>
    <x v="1"/>
    <s v=""/>
  </r>
  <r>
    <n v="1725"/>
    <s v="Justin Clark"/>
    <s v="parsonsfrank@example.org"/>
    <n v="36"/>
    <s v="Female"/>
    <s v="Adobe Photoshop"/>
    <d v="2021-08-14T00:00:00"/>
    <x v="4"/>
    <s v="Network problem"/>
    <s v="I'm having an issue with the {product_purchased}. Please assist._x000a__x000a_3.10.6._x000a__x000a_- Improved the search UI_x000a__x000a_- Improved the message view as well_x000a__x000a_- Tweaked the error message view I've checked the device settings and made sure that everything is configured correctly."/>
    <x v="1"/>
    <s v="Special why ahead her product."/>
    <s v="Critical"/>
    <s v="Social media"/>
    <x v="1139"/>
    <d v="2023-06-01T21:35:09"/>
    <n v="1"/>
    <n v="1725"/>
    <s v="Special Why Ahead Her Product."/>
    <s v="Justin Clark"/>
    <x v="5"/>
    <x v="5"/>
    <x v="0"/>
    <n v="1.7333333333954215"/>
  </r>
  <r>
    <n v="1726"/>
    <s v="Jesse Austin"/>
    <s v="jerrysmith@example.com"/>
    <n v="61"/>
    <s v="Female"/>
    <s v="Google Pixel"/>
    <d v="2020-04-11T00:00:00"/>
    <x v="4"/>
    <s v="Display issue"/>
    <s v="I'm having an issue with the {product_purchased}. Please assist. And I will refund your purchase.&quot; On June 15 I received my order and I am now seeing the status from eBay. We must continue to follow the process outlined in I've already contacted customer support multiple times, but the issue remains unresolved."/>
    <x v="2"/>
    <m/>
    <s v="Low"/>
    <s v="Email"/>
    <x v="5"/>
    <m/>
    <m/>
    <n v="1726"/>
    <s v=""/>
    <s v="Jesse Austin"/>
    <x v="11"/>
    <x v="11"/>
    <x v="1"/>
    <s v=""/>
  </r>
  <r>
    <n v="1727"/>
    <s v="Alison Gibson"/>
    <s v="nbarry@example.net"/>
    <n v="47"/>
    <s v="Male"/>
    <s v="Sony Xperia"/>
    <d v="2021-07-13T00:00:00"/>
    <x v="2"/>
    <s v="Refund request"/>
    <s v="The {product_purchased} is unable to establish a stable internet connection. It keeps disconnecting intermittently. How can I troubleshoot this network problem? We would love to hear from you._x000a__x000a_Thank you for your help. I've recently updated the firmware of my {product_purchased}, and the issue started happening afterward. Could it be related to the update?"/>
    <x v="1"/>
    <s v="Many themselves food especially."/>
    <s v="Critical"/>
    <s v="Chat"/>
    <x v="1140"/>
    <d v="2023-06-01T09:45:12"/>
    <n v="1"/>
    <n v="1727"/>
    <s v="Many Themselves Food Especially."/>
    <s v="Alison Gibson"/>
    <x v="2"/>
    <x v="2"/>
    <x v="0"/>
    <n v="-8.8999999998486601"/>
  </r>
  <r>
    <n v="1728"/>
    <s v="Barbara Smith"/>
    <s v="ibailey@example.org"/>
    <n v="67"/>
    <s v="Female"/>
    <s v="Asus ROG"/>
    <d v="2020-01-12T00:00:00"/>
    <x v="0"/>
    <s v="Cancellation request"/>
    <s v="I'm having an issue with the {product_purchased}. Please assist. I've tried troubleshooting steps mentioned in the user manual, but the issue persists."/>
    <x v="0"/>
    <m/>
    <s v="Critical"/>
    <s v="Email"/>
    <x v="1141"/>
    <m/>
    <m/>
    <n v="1728"/>
    <s v=""/>
    <s v="Barbara Smith"/>
    <x v="6"/>
    <x v="6"/>
    <x v="1"/>
    <s v=""/>
  </r>
  <r>
    <n v="1729"/>
    <s v="Alisha Jackson"/>
    <s v="sheliarodriguez@example.org"/>
    <n v="60"/>
    <s v="Male"/>
    <s v="Samsung Galaxy"/>
    <d v="2020-07-25T00:00:00"/>
    <x v="0"/>
    <s v="Product setup"/>
    <s v="I'm having an issue with the {product_purchased}. Please assist._x000a__x000a_The issue you're having is that there is not yet a {product_purchased}._x000a__x000a_If it's all right and it works, I I'm unable to find the option to perform the desired action in the {product_purchased}. Could you please guide me through the steps?"/>
    <x v="2"/>
    <m/>
    <s v="Critical"/>
    <s v="Phone"/>
    <x v="5"/>
    <m/>
    <m/>
    <n v="1729"/>
    <s v=""/>
    <s v="Alisha Jackson"/>
    <x v="2"/>
    <x v="2"/>
    <x v="1"/>
    <s v=""/>
  </r>
  <r>
    <n v="1730"/>
    <s v="Wendy Watson"/>
    <s v="jamie60@example.org"/>
    <n v="57"/>
    <s v="Other"/>
    <s v="LG Smart TV"/>
    <d v="2021-10-11T00:00:00"/>
    <x v="2"/>
    <s v="Product compatibility"/>
    <s v="I'm having an issue with the {product_purchased}. Please assist. I'm concerned about the security of my {product_purchased} and would like to ensure that my data is safe."/>
    <x v="2"/>
    <m/>
    <s v="High"/>
    <s v="Email"/>
    <x v="5"/>
    <m/>
    <m/>
    <n v="1730"/>
    <s v=""/>
    <s v="Wendy Watson"/>
    <x v="7"/>
    <x v="7"/>
    <x v="0"/>
    <s v=""/>
  </r>
  <r>
    <n v="1731"/>
    <s v="James Frank"/>
    <s v="erikwheeler@example.org"/>
    <n v="28"/>
    <s v="Other"/>
    <s v="Amazon Echo"/>
    <d v="2020-09-08T00:00:00"/>
    <x v="1"/>
    <s v="Battery life"/>
    <s v="I've accidentally deleted important data from my {product_purchased}. Is there any way to recover the deleted files? I need them urgently._x000a__x000a_If so, please send an email to:_x000a__x000a_Rasmus@bluew I'm unable to find the option to perform the desired action in the {product_purchased}. Could you please guide me through the steps?"/>
    <x v="0"/>
    <m/>
    <s v="Critical"/>
    <s v="Phone"/>
    <x v="1142"/>
    <m/>
    <m/>
    <n v="1731"/>
    <s v=""/>
    <s v="James Frank"/>
    <x v="9"/>
    <x v="9"/>
    <x v="1"/>
    <s v=""/>
  </r>
  <r>
    <n v="1732"/>
    <s v="Terri Guzman"/>
    <s v="melissa00@example.org"/>
    <n v="34"/>
    <s v="Male"/>
    <s v="Samsung Soundbar"/>
    <d v="2020-01-09T00:00:00"/>
    <x v="3"/>
    <s v="Refund request"/>
    <s v="I'm having an issue with the {product_purchased}. Please assist._x000a__x000a_- Thanks_x000a__x000a__x000a_MADE ME RECALLING MY CUTLIP!_x000a__x000a_I really, really appreciate the call from the store owner. He I've reviewed the troubleshooting steps on the official support website, but they didn't resolve the problem."/>
    <x v="1"/>
    <s v="Risk least camera."/>
    <s v="High"/>
    <s v="Email"/>
    <x v="1143"/>
    <d v="2023-06-01T05:13:17"/>
    <n v="2"/>
    <n v="1732"/>
    <s v="Risk Least Camera."/>
    <s v="Terri Guzman"/>
    <x v="6"/>
    <x v="6"/>
    <x v="1"/>
    <n v="-6.5000000000582077"/>
  </r>
  <r>
    <n v="1733"/>
    <s v="Jeffrey Wright"/>
    <s v="amber23@example.org"/>
    <n v="39"/>
    <s v="Male"/>
    <s v="Xbox"/>
    <d v="2021-02-02T00:00:00"/>
    <x v="0"/>
    <s v="Installation support"/>
    <s v="I'm having an issue with the {product_purchased}. Please assist._x000a__x000a_The problem is, we are now back to the old script, and have a script download. That script uses the &quot;install script&quot;, but with this one The issue I'm facing is intermittent. Sometimes it works fine, but other times it acts up unexpectedly."/>
    <x v="1"/>
    <s v="Head growth impact."/>
    <s v="Medium"/>
    <s v="Social media"/>
    <x v="1144"/>
    <d v="2023-06-01T10:44:19"/>
    <n v="2"/>
    <n v="1733"/>
    <s v="Head Growth Impact."/>
    <s v="Jeffrey Wright"/>
    <x v="4"/>
    <x v="4"/>
    <x v="0"/>
    <n v="-2.9666666665580124"/>
  </r>
  <r>
    <n v="1734"/>
    <s v="Samantha Smith"/>
    <s v="mdouglas@example.com"/>
    <n v="68"/>
    <s v="Male"/>
    <s v="Bose QuietComfort"/>
    <d v="2020-01-31T00:00:00"/>
    <x v="1"/>
    <s v="Product setup"/>
    <s v="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
    <x v="0"/>
    <m/>
    <s v="Medium"/>
    <s v="Social media"/>
    <x v="1145"/>
    <m/>
    <m/>
    <n v="1734"/>
    <s v=""/>
    <s v="Samantha Smith"/>
    <x v="6"/>
    <x v="6"/>
    <x v="1"/>
    <s v=""/>
  </r>
  <r>
    <n v="1735"/>
    <s v="Katie Gonzalez"/>
    <s v="gregorysawyer@example.net"/>
    <n v="25"/>
    <s v="Female"/>
    <s v="Samsung Soundbar"/>
    <d v="2021-04-19T00:00:00"/>
    <x v="0"/>
    <s v="Battery life"/>
    <s v="I'm having an issue with the {product_purchased}. Please assist._x000a__x000a_Thank You_x000a__x000a_Your Service has been completely exceptional and will never be duplicated._x000a__x000a_Your Service has been absolutely delightful._x000a__x000a_Thank you. I rely heavily on my {product_purchased} for my daily tasks, and this issue is hindering my productivity."/>
    <x v="1"/>
    <s v="Establish establish song paper great sister rock."/>
    <s v="Medium"/>
    <s v="Chat"/>
    <x v="1146"/>
    <d v="2023-06-01T08:08:22"/>
    <n v="3"/>
    <n v="1735"/>
    <s v="Establish Establish Song Paper Great Sister Rock."/>
    <s v="Katie Gonzalez"/>
    <x v="11"/>
    <x v="11"/>
    <x v="0"/>
    <n v="1.2833333333255723"/>
  </r>
  <r>
    <n v="1736"/>
    <s v="Kimberly Mercado"/>
    <s v="juanparker@example.net"/>
    <n v="27"/>
    <s v="Male"/>
    <s v="Sony Xperia"/>
    <d v="2020-07-07T00:00:00"/>
    <x v="0"/>
    <s v="Battery life"/>
    <s v="I'm having an issue with the {product_purchased}. Please assist. The issue I'm facing is intermittent. Sometimes it works fine, but other times it acts up unexpectedly."/>
    <x v="0"/>
    <m/>
    <s v="Medium"/>
    <s v="Social media"/>
    <x v="1147"/>
    <m/>
    <m/>
    <n v="1736"/>
    <s v=""/>
    <s v="Kimberly Mercado"/>
    <x v="2"/>
    <x v="2"/>
    <x v="1"/>
    <s v=""/>
  </r>
  <r>
    <n v="1737"/>
    <s v="Terri Johnson"/>
    <s v="rogersrenee@example.net"/>
    <n v="41"/>
    <s v="Male"/>
    <s v="Google Nest"/>
    <d v="2021-05-14T00:00:00"/>
    <x v="2"/>
    <s v="Product setup"/>
    <s v="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
    <x v="1"/>
    <s v="Collection commercial rise weight."/>
    <s v="High"/>
    <s v="Social media"/>
    <x v="1148"/>
    <d v="2023-06-01T07:29:24"/>
    <n v="5"/>
    <n v="1737"/>
    <s v="Collection Commercial Rise Weight."/>
    <s v="Terri Johnson"/>
    <x v="1"/>
    <x v="1"/>
    <x v="0"/>
    <n v="-12.150000000139698"/>
  </r>
  <r>
    <n v="1738"/>
    <s v="Ryan Olson"/>
    <s v="jsampson@example.net"/>
    <n v="33"/>
    <s v="Male"/>
    <s v="Amazon Kindle"/>
    <d v="2020-04-27T00:00:00"/>
    <x v="2"/>
    <s v="Battery life"/>
    <s v="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
    <x v="2"/>
    <m/>
    <s v="High"/>
    <s v="Phone"/>
    <x v="5"/>
    <m/>
    <m/>
    <n v="1738"/>
    <s v=""/>
    <s v="Ryan Olson"/>
    <x v="11"/>
    <x v="11"/>
    <x v="1"/>
    <s v=""/>
  </r>
  <r>
    <n v="1739"/>
    <s v="Robert Taylor"/>
    <s v="jennifer91@example.com"/>
    <n v="53"/>
    <s v="Other"/>
    <s v="PlayStation"/>
    <d v="2020-01-10T00:00:00"/>
    <x v="3"/>
    <s v="Battery life"/>
    <s v="I'm having an issue with the {product_purchased}. Please assist. Thank You.&quot;_x000a__x000a_This is the part of the email that comes with the phone. It says:_x000a__x000a_Reach out to me at 848-276 I'm experiencing this issue on multiple devices of the same model, so it seems to be a widespread problem."/>
    <x v="0"/>
    <m/>
    <s v="High"/>
    <s v="Phone"/>
    <x v="1149"/>
    <m/>
    <m/>
    <n v="1739"/>
    <s v=""/>
    <s v="Robert Taylor"/>
    <x v="6"/>
    <x v="6"/>
    <x v="1"/>
    <s v=""/>
  </r>
  <r>
    <n v="1740"/>
    <s v="James Smith"/>
    <s v="gbailey@example.com"/>
    <n v="56"/>
    <s v="Male"/>
    <s v="Google Pixel"/>
    <d v="2021-10-13T00:00:00"/>
    <x v="4"/>
    <s v="Payment issue"/>
    <s v="I'm having an issue with the {product_purchased}. Please assist._x000a__x000a_{product_purchased} should be the product name that appears in the product description. This can be a generic name or generic logo. Your brand I've already contacted customer support multiple times, but the issue remains unresolved."/>
    <x v="2"/>
    <m/>
    <s v="High"/>
    <s v="Email"/>
    <x v="5"/>
    <m/>
    <m/>
    <n v="1740"/>
    <s v=""/>
    <s v="James Smith"/>
    <x v="7"/>
    <x v="7"/>
    <x v="0"/>
    <s v=""/>
  </r>
  <r>
    <n v="1741"/>
    <s v="Carmen Clayton"/>
    <s v="gardnercarl@example.org"/>
    <n v="37"/>
    <s v="Male"/>
    <s v="Nikon D"/>
    <d v="2021-03-20T00:00:00"/>
    <x v="2"/>
    <s v="Refund request"/>
    <s v="My {product_purchased} crashed, and I lost all the data stored on it. Is there any way to recover the lost data?_x000a__x000a__x000a_Thanks. Sorry for the inconvenience...._x000a__x000a_Thank you._x000a__x000a_Thanks for supporting T I've noticed a peculiar error message popping up on my {product_purchased} screen. It says '{error_message}'. What does it mean?"/>
    <x v="2"/>
    <m/>
    <s v="High"/>
    <s v="Phone"/>
    <x v="5"/>
    <m/>
    <m/>
    <n v="1741"/>
    <s v=""/>
    <s v="Carmen Clayton"/>
    <x v="0"/>
    <x v="0"/>
    <x v="0"/>
    <s v=""/>
  </r>
  <r>
    <n v="1742"/>
    <s v="Karen Stewart"/>
    <s v="elizabeth80@example.org"/>
    <n v="22"/>
    <s v="Other"/>
    <s v="Xbox"/>
    <d v="2021-02-26T00:00:00"/>
    <x v="0"/>
    <s v="Installation support"/>
    <s v="I'm having an issue with the {product_purchased}. Please assist._x000a__x000a_I'm having a problem with the {product_purchased}. Please assist._x000a__x000a_I'm having a problem with the {product_purch I've recently updated the firmware of my {product_purchased}, and the issue started happening afterward. Could it be related to the update?"/>
    <x v="1"/>
    <s v="North hold already third."/>
    <s v="High"/>
    <s v="Chat"/>
    <x v="1150"/>
    <d v="2023-06-01T10:24:31"/>
    <n v="3"/>
    <n v="1742"/>
    <s v="North Hold Already Third."/>
    <s v="Karen Stewart"/>
    <x v="4"/>
    <x v="4"/>
    <x v="0"/>
    <n v="1.4333333332906477"/>
  </r>
  <r>
    <n v="1743"/>
    <s v="Shannon Smith"/>
    <s v="laurenrodriguez@example.net"/>
    <n v="22"/>
    <s v="Male"/>
    <s v="LG Washing Machine"/>
    <d v="2021-07-29T00:00:00"/>
    <x v="0"/>
    <s v="Payment issue"/>
    <s v="I'm having an issue with the {product_purchased}. Please assist. If you see any, please message me in the feedback section._x000a__x000a_This product has been sent to the store. It is available to request for in store delivery I've noticed a peculiar error message popping up on my {product_purchased} screen. It says '{error_message}'. What does it mean?"/>
    <x v="1"/>
    <s v="New address surface sit yard."/>
    <s v="Medium"/>
    <s v="Chat"/>
    <x v="1151"/>
    <d v="2023-06-01T06:24:33"/>
    <n v="5"/>
    <n v="1743"/>
    <s v="New Address Surface Sit Yard."/>
    <s v="Shannon Smith"/>
    <x v="2"/>
    <x v="2"/>
    <x v="0"/>
    <n v="3.1499999999650754"/>
  </r>
  <r>
    <n v="1744"/>
    <s v="Hunter Esparza"/>
    <s v="kennethross@example.com"/>
    <n v="34"/>
    <s v="Other"/>
    <s v="Dyson Vacuum Cleaner"/>
    <d v="2020-04-21T00:00:00"/>
    <x v="3"/>
    <s v="Product setup"/>
    <s v="My {product_purchased} is making strange noises and not functioning properly. I suspect there might be a hardware issue. Can you please help me with this? Thanks in advance!&quot;_x000a__x000a_In one of these tweets, he said his team I'm unable to find the option to perform the desired action in the {product_purchased}. Could you please guide me through the steps?"/>
    <x v="2"/>
    <m/>
    <s v="Critical"/>
    <s v="Social media"/>
    <x v="5"/>
    <m/>
    <m/>
    <n v="1744"/>
    <s v=""/>
    <s v="Hunter Esparza"/>
    <x v="11"/>
    <x v="11"/>
    <x v="1"/>
    <s v=""/>
  </r>
  <r>
    <n v="1745"/>
    <s v="Linda Cortez DVM"/>
    <s v="bradley00@example.com"/>
    <n v="63"/>
    <s v="Male"/>
    <s v="Roomba Robot Vacuum"/>
    <d v="2020-07-21T00:00:00"/>
    <x v="1"/>
    <s v="Software bug"/>
    <s v="I'm having an issue with the {product_purchased}. Please assist. I've tried using different cables, adapters, or peripherals with my {product_purchased}, but the issue persists."/>
    <x v="0"/>
    <m/>
    <s v="Medium"/>
    <s v="Chat"/>
    <x v="1152"/>
    <m/>
    <m/>
    <n v="1745"/>
    <s v=""/>
    <s v="Linda Cortez DVM"/>
    <x v="2"/>
    <x v="2"/>
    <x v="1"/>
    <s v=""/>
  </r>
  <r>
    <n v="1746"/>
    <s v="Taylor Zimmerman"/>
    <s v="smorrison@example.org"/>
    <n v="21"/>
    <s v="Other"/>
    <s v="Nest Thermostat"/>
    <d v="2020-11-14T00:00:00"/>
    <x v="4"/>
    <s v="Peripheral compatibility"/>
    <s v="I'm having an issue with the {product_purchased}. Please assist._x000a__x000a_* If there is a missing or outdated product, please contact me._x000a__x000a_*_x000a__x000a_* This product can provide for one-time shipping and I I'm worried that the issue might be hardware-related and might require repair or replacement."/>
    <x v="0"/>
    <m/>
    <s v="Critical"/>
    <s v="Email"/>
    <x v="1153"/>
    <m/>
    <m/>
    <n v="1746"/>
    <s v=""/>
    <s v="Taylor Zimmerman"/>
    <x v="3"/>
    <x v="3"/>
    <x v="1"/>
    <s v=""/>
  </r>
  <r>
    <n v="1747"/>
    <s v="Savannah Haley"/>
    <s v="anthony24@example.com"/>
    <n v="32"/>
    <s v="Male"/>
    <s v="Nintendo Switch"/>
    <d v="2021-12-26T00:00:00"/>
    <x v="1"/>
    <s v="Installation support"/>
    <s v="I'm having an issue with the {product_purchased}. Please assist. I tried setting the quantity to $50 but I'm having issues with the {product_purchased}. Please assist._x000a__x000a__x000a_{product_purch I need assistance as soon as possible because it's affecting my work and productivity."/>
    <x v="0"/>
    <m/>
    <s v="High"/>
    <s v="Social media"/>
    <x v="1154"/>
    <m/>
    <m/>
    <n v="1747"/>
    <s v=""/>
    <s v="Savannah Haley"/>
    <x v="10"/>
    <x v="10"/>
    <x v="0"/>
    <s v=""/>
  </r>
  <r>
    <n v="1748"/>
    <s v="Maria Oneal"/>
    <s v="williampeterson@example.org"/>
    <n v="36"/>
    <s v="Female"/>
    <s v="Microsoft Office"/>
    <d v="2020-09-02T00:00:00"/>
    <x v="3"/>
    <s v="Network problem"/>
    <s v="My {product_purchased} is making strange noises and not functioning properly. I suspect there might be a hardware issue. Can you please help me with this? Please send me any information regarding this issue._x000a__x000a_The phone did not come I'm unable to find the option to perform the desired action in the {product_purchased}. Could you please guide me through the steps?"/>
    <x v="1"/>
    <s v="Several fish police other should."/>
    <s v="High"/>
    <s v="Email"/>
    <x v="1155"/>
    <d v="2023-06-01T06:14:39"/>
    <n v="1"/>
    <n v="1748"/>
    <s v="Several Fish Police Other Should."/>
    <s v="Maria Oneal"/>
    <x v="9"/>
    <x v="9"/>
    <x v="1"/>
    <n v="-8.1500000000232831"/>
  </r>
  <r>
    <n v="1749"/>
    <s v="Tanya Martinez"/>
    <s v="darylcollins@example.net"/>
    <n v="53"/>
    <s v="Male"/>
    <s v="Lenovo ThinkPad"/>
    <d v="2020-08-08T00:00:00"/>
    <x v="4"/>
    <s v="Hardware issue"/>
    <s v="There seems to be a glitch in the {product_purchased} software. It freezes frequently, making it difficult to use. Can you please provide a solution?_x000a__x000a_This software was developed for my personal need. If you think you may I've checked for software updates, and my {product_purchased} is already running the latest version."/>
    <x v="2"/>
    <m/>
    <s v="Critical"/>
    <s v="Phone"/>
    <x v="5"/>
    <m/>
    <m/>
    <n v="1749"/>
    <s v=""/>
    <s v="Tanya Martinez"/>
    <x v="5"/>
    <x v="5"/>
    <x v="1"/>
    <s v=""/>
  </r>
  <r>
    <n v="1750"/>
    <s v="Brian Horne"/>
    <s v="deantodd@example.org"/>
    <n v="40"/>
    <s v="Male"/>
    <s v="Nikon D"/>
    <d v="2020-02-03T00:00:00"/>
    <x v="0"/>
    <s v="Product compatibility"/>
    <s v="I've recently set up my {product_purchased}, but it fails to connect to any available networks. What steps should I take to troubleshoot this issue? Well, I think the following things are absolutely essential:&quot;Create an account and I've followed the troubleshooting steps mentioned in the user manual, but the issue persists."/>
    <x v="2"/>
    <m/>
    <s v="High"/>
    <s v="Phone"/>
    <x v="5"/>
    <m/>
    <m/>
    <n v="1750"/>
    <s v=""/>
    <s v="Brian Horne"/>
    <x v="4"/>
    <x v="4"/>
    <x v="1"/>
    <s v=""/>
  </r>
  <r>
    <n v="1751"/>
    <s v="Luis Shannon"/>
    <s v="nrichardson@example.org"/>
    <n v="41"/>
    <s v="Male"/>
    <s v="Apple AirPods"/>
    <d v="2020-01-03T00:00:00"/>
    <x v="0"/>
    <s v="Network problem"/>
    <s v="I'm having an issue with the {product_purchased}. Please assist._x000a__x000a_Q: Can you provide proof of name?_x000a__x000a_A: No, we can't. Some of the names are already confirmed, and others will be I've recently updated the firmware of my {product_purchased}, and the issue started happening afterward. Could it be related to the update?"/>
    <x v="0"/>
    <m/>
    <s v="Critical"/>
    <s v="Phone"/>
    <x v="1156"/>
    <m/>
    <m/>
    <n v="1751"/>
    <s v=""/>
    <s v="Luis Shannon"/>
    <x v="6"/>
    <x v="6"/>
    <x v="1"/>
    <s v=""/>
  </r>
  <r>
    <n v="1752"/>
    <s v="Jennifer Wu"/>
    <s v="tracihill@example.org"/>
    <n v="44"/>
    <s v="Female"/>
    <s v="Asus ROG"/>
    <d v="2021-05-06T00:00:00"/>
    <x v="1"/>
    <s v="Network problem"/>
    <s v="My {product_purchased} crashed, and I lost all the data stored on it. Is there any way to recover the lost data?_x000a__x000a_Yes, that I have discovered:_x000a__x000a_CODE is an alias for 'dll I've recently updated the firmware of my {product_purchased}, and the issue started happening afterward. Could it be related to the update?"/>
    <x v="2"/>
    <m/>
    <s v="Low"/>
    <s v="Phone"/>
    <x v="5"/>
    <m/>
    <m/>
    <n v="1752"/>
    <s v=""/>
    <s v="Jennifer Wu"/>
    <x v="1"/>
    <x v="1"/>
    <x v="0"/>
    <s v=""/>
  </r>
  <r>
    <n v="1753"/>
    <s v="Grace Lambert"/>
    <s v="carterpaula@example.net"/>
    <n v="69"/>
    <s v="Male"/>
    <s v="Microsoft Office"/>
    <d v="2020-05-30T00:00:00"/>
    <x v="3"/>
    <s v="Data loss"/>
    <s v="I'm having an issue with the {product_purchased}. Please assist._x000a__x000a_We may have some information about this issue that you do not have_x000a__x000a_The product description says that after we received this email we would like_x000a__x000a_The I've performed a factory reset on my {product_purchased}, hoping it would resolve the problem, but it didn't help."/>
    <x v="1"/>
    <s v="Value management grow whether nice."/>
    <s v="Critical"/>
    <s v="Chat"/>
    <x v="1157"/>
    <d v="2023-05-31T23:49:46"/>
    <n v="5"/>
    <n v="1753"/>
    <s v="Value Management Grow Whether Nice."/>
    <s v="Grace Lambert"/>
    <x v="1"/>
    <x v="1"/>
    <x v="1"/>
    <n v="-14.483333333395422"/>
  </r>
  <r>
    <n v="1754"/>
    <s v="Louis Lowe"/>
    <s v="dcollier@example.com"/>
    <n v="43"/>
    <s v="Female"/>
    <s v="Google Pixel"/>
    <d v="2021-04-01T00:00:00"/>
    <x v="3"/>
    <s v="Refund request"/>
    <s v="I'm having an issue with the {product_purchased}. Please assist._x000a__x000a_This is very frustrating for me. I'm a girl and I make my own food, as well as have a girlfriend that can help with that. How I'm concerned about the security of my {product_purchased} and would like to ensure that my data is safe."/>
    <x v="2"/>
    <m/>
    <s v="Medium"/>
    <s v="Social media"/>
    <x v="5"/>
    <m/>
    <m/>
    <n v="1754"/>
    <s v=""/>
    <s v="Louis Lowe"/>
    <x v="11"/>
    <x v="11"/>
    <x v="0"/>
    <s v=""/>
  </r>
  <r>
    <n v="1755"/>
    <s v="Sally Hartman"/>
    <s v="tbutler@example.net"/>
    <n v="29"/>
    <s v="Male"/>
    <s v="LG OLED"/>
    <d v="2020-05-14T00:00:00"/>
    <x v="1"/>
    <s v="Product setup"/>
    <s v="I've forgotten my password for my {product_purchased} account, and the password reset option is not working. How can I recover my account?_x000a__x000a__x000a_I didn't login to my {customer_address} on the last login I've reviewed the troubleshooting steps on the official support website, but they didn't resolve the problem."/>
    <x v="1"/>
    <s v="Knowledge sell contain eye together."/>
    <s v="High"/>
    <s v="Social media"/>
    <x v="1158"/>
    <d v="2023-06-01T16:39:48"/>
    <n v="5"/>
    <n v="1755"/>
    <s v="Knowledge Sell Contain Eye Together."/>
    <s v="Sally Hartman"/>
    <x v="1"/>
    <x v="1"/>
    <x v="1"/>
    <n v="1.6999999999534339"/>
  </r>
  <r>
    <n v="1756"/>
    <s v="Christina Lopez"/>
    <s v="michaelconley@example.net"/>
    <n v="35"/>
    <s v="Other"/>
    <s v="Canon DSLR Camera"/>
    <d v="2021-01-29T00:00:00"/>
    <x v="0"/>
    <s v="Display issue"/>
    <s v="I'm having an issue with the {product_purchased}. Please assist._x000a__x000a_I ordered the item only to use my credit card, and i wasn't very excited to use that. Should i have paid the full amount, now i I've noticed a peculiar error message popping up on my {product_purchased} screen. It says '{error_message}'. What does it mean?"/>
    <x v="1"/>
    <s v="He form music attorney section shoulder."/>
    <s v="Low"/>
    <s v="Chat"/>
    <x v="1159"/>
    <d v="2023-06-01T18:45:50"/>
    <n v="3"/>
    <n v="1756"/>
    <s v="He Form Music Attorney Section Shoulder."/>
    <s v="Christina Lopez"/>
    <x v="6"/>
    <x v="6"/>
    <x v="0"/>
    <n v="7.0833333331975155"/>
  </r>
  <r>
    <n v="1757"/>
    <s v="Frank Scott"/>
    <s v="jordanjorge@example.org"/>
    <n v="55"/>
    <s v="Other"/>
    <s v="Amazon Echo"/>
    <d v="2020-03-07T00:00:00"/>
    <x v="4"/>
    <s v="Delivery problem"/>
    <s v="My {product_purchased} is making strange noises and not functioning properly. I suspect there might be a hardware issue. Can you please help me with this? Thanks._x000a__x000a_I would love to help you with this. I know you I've noticed a peculiar error message popping up on my {product_purchased} screen. It says '{error_message}'. What does it mean?"/>
    <x v="2"/>
    <m/>
    <s v="Medium"/>
    <s v="Phone"/>
    <x v="5"/>
    <m/>
    <m/>
    <n v="1757"/>
    <s v=""/>
    <s v="Frank Scott"/>
    <x v="0"/>
    <x v="0"/>
    <x v="1"/>
    <s v=""/>
  </r>
  <r>
    <n v="1758"/>
    <s v="Diana Ortiz"/>
    <s v="jenniferchen@example.com"/>
    <n v="41"/>
    <s v="Male"/>
    <s v="Sony Xperia"/>
    <d v="2021-05-10T00:00:00"/>
    <x v="1"/>
    <s v="Payment issue"/>
    <s v="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
    <x v="2"/>
    <m/>
    <s v="Low"/>
    <s v="Chat"/>
    <x v="5"/>
    <m/>
    <m/>
    <n v="1758"/>
    <s v=""/>
    <s v="Diana Ortiz"/>
    <x v="1"/>
    <x v="1"/>
    <x v="0"/>
    <s v=""/>
  </r>
  <r>
    <n v="1759"/>
    <s v="Edward French"/>
    <s v="lauraholloway@example.org"/>
    <n v="69"/>
    <s v="Other"/>
    <s v="Microsoft Office"/>
    <d v="2021-09-25T00:00:00"/>
    <x v="4"/>
    <s v="Product setup"/>
    <s v="My {product_purchased} crashed, and I lost all the data stored on it. Is there any way to recover the lost data?_x000a__x000a_This question is frequently asked about this program in various forums content, but it turns out that I've noticed a peculiar error message popping up on my {product_purchased} screen. It says '{error_message}'. What does it mean?"/>
    <x v="2"/>
    <m/>
    <s v="Medium"/>
    <s v="Chat"/>
    <x v="5"/>
    <m/>
    <m/>
    <n v="1759"/>
    <s v=""/>
    <s v="Edward French"/>
    <x v="9"/>
    <x v="9"/>
    <x v="0"/>
    <s v=""/>
  </r>
  <r>
    <n v="1760"/>
    <s v="Taylor Taylor"/>
    <s v="smithjames@example.net"/>
    <n v="32"/>
    <s v="Male"/>
    <s v="Roomba Robot Vacuum"/>
    <d v="2021-10-22T00:00:00"/>
    <x v="2"/>
    <s v="Battery life"/>
    <s v="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
    <x v="0"/>
    <m/>
    <s v="Low"/>
    <s v="Chat"/>
    <x v="1160"/>
    <m/>
    <m/>
    <n v="1760"/>
    <s v=""/>
    <s v="Taylor Taylor"/>
    <x v="7"/>
    <x v="7"/>
    <x v="0"/>
    <s v=""/>
  </r>
  <r>
    <n v="1761"/>
    <s v="Joshua Gibson"/>
    <s v="jessicagarrett@example.org"/>
    <n v="29"/>
    <s v="Other"/>
    <s v="Apple AirPods"/>
    <d v="2020-09-12T00:00:00"/>
    <x v="3"/>
    <s v="Account access"/>
    <s v="I'm having an issue with the {product_purchased}. Please assist. &quot;_x000a__x000a_&quot; The message for the vendor was &quot;Signed by: Sales Director of Supply &amp; Services, &quot;_x000a__x000a_&quot;&quot; The message for the consumer was &quot; I've noticed a peculiar error message popping up on my {product_purchased} screen. It says '{error_message}'. What does it mean?"/>
    <x v="2"/>
    <m/>
    <s v="Low"/>
    <s v="Social media"/>
    <x v="5"/>
    <m/>
    <m/>
    <n v="1761"/>
    <s v=""/>
    <s v="Joshua Gibson"/>
    <x v="9"/>
    <x v="9"/>
    <x v="1"/>
    <s v=""/>
  </r>
  <r>
    <n v="1762"/>
    <s v="Melinda Atkins"/>
    <s v="gmiles@example.net"/>
    <n v="50"/>
    <s v="Male"/>
    <s v="Asus ROG"/>
    <d v="2020-06-10T00:00:00"/>
    <x v="3"/>
    <s v="Installation support"/>
    <s v="I'm having an issue with the {product_purchased}. Please assist._x000a__x000a_[4:40:19] [Client thread/ERROR]: Failed to place value $611 from'reduce_price_per_item- I've already contacted customer support multiple times, but the issue remains unresolved."/>
    <x v="1"/>
    <s v="Few against their herself pressure west."/>
    <s v="Medium"/>
    <s v="Social media"/>
    <x v="1161"/>
    <d v="2023-06-01T12:30:00"/>
    <n v="5"/>
    <n v="1762"/>
    <s v="Few Against Their Herself Pressure West."/>
    <s v="Melinda Atkins"/>
    <x v="8"/>
    <x v="8"/>
    <x v="1"/>
    <n v="-4.8333333331975155"/>
  </r>
  <r>
    <n v="1763"/>
    <s v="Peter Flowers"/>
    <s v="amanda40@example.org"/>
    <n v="52"/>
    <s v="Male"/>
    <s v="Roomba Robot Vacuum"/>
    <d v="2021-04-15T00:00:00"/>
    <x v="4"/>
    <s v="Hardware issue"/>
    <s v="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
    <x v="0"/>
    <m/>
    <s v="Medium"/>
    <s v="Social media"/>
    <x v="1162"/>
    <m/>
    <m/>
    <n v="1763"/>
    <s v=""/>
    <s v="Peter Flowers"/>
    <x v="11"/>
    <x v="11"/>
    <x v="0"/>
    <s v=""/>
  </r>
  <r>
    <n v="1764"/>
    <s v="Valerie Larsen"/>
    <s v="psimpson@example.net"/>
    <n v="28"/>
    <s v="Male"/>
    <s v="LG Washing Machine"/>
    <d v="2021-07-25T00:00:00"/>
    <x v="2"/>
    <s v="Product recommendation"/>
    <s v="I'm having an issue with the {product_purchased}. Please assist._x000a__x000a_Thanks for contacting me. I'm having an issue with the product_purchased}. Please assist._x000a__x000a_Yay! I got a very nice I'm experiencing this issue on multiple devices of the same model, so it seems to be a widespread problem."/>
    <x v="0"/>
    <m/>
    <s v="Critical"/>
    <s v="Phone"/>
    <x v="1163"/>
    <m/>
    <m/>
    <n v="1764"/>
    <s v=""/>
    <s v="Valerie Larsen"/>
    <x v="2"/>
    <x v="2"/>
    <x v="0"/>
    <s v=""/>
  </r>
  <r>
    <n v="1765"/>
    <s v="Erica Scott DVM"/>
    <s v="millsdenise@example.net"/>
    <n v="40"/>
    <s v="Female"/>
    <s v="Microsoft Xbox Controller"/>
    <d v="2021-02-21T00:00:00"/>
    <x v="4"/>
    <s v="Peripheral compatibility"/>
    <s v="I've forgotten my password for my {product_purchased} account, and the password reset option is not working. How can I recover my account?_x000a__x000a_Login to a Google Account_x000a__x000a_To verify your email address, use Google Authent I've recently updated the firmware of my {product_purchased}, and the issue started happening afterward. Could it be related to the update?"/>
    <x v="1"/>
    <s v="Quite article doctor hair should fine boy."/>
    <s v="Low"/>
    <s v="Chat"/>
    <x v="1023"/>
    <d v="2023-06-01T22:11:03"/>
    <n v="2"/>
    <n v="1765"/>
    <s v="Quite Article Doctor Hair Should Fine Boy."/>
    <s v="Erica Scott DVM"/>
    <x v="4"/>
    <x v="4"/>
    <x v="0"/>
    <n v="20.750000000058208"/>
  </r>
  <r>
    <n v="1766"/>
    <s v="Amber Erickson"/>
    <s v="edward52@example.org"/>
    <n v="23"/>
    <s v="Other"/>
    <s v="Philips Hue Lights"/>
    <d v="2021-03-20T00:00:00"/>
    <x v="4"/>
    <s v="Account access"/>
    <s v="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
    <x v="1"/>
    <s v="Trip policy let interview."/>
    <s v="High"/>
    <s v="Email"/>
    <x v="1164"/>
    <d v="2023-06-01T05:56:04"/>
    <n v="5"/>
    <n v="1766"/>
    <s v="Trip Policy Let Interview."/>
    <s v="Amber Erickson"/>
    <x v="0"/>
    <x v="0"/>
    <x v="0"/>
    <n v="-12.866666666697711"/>
  </r>
  <r>
    <n v="1767"/>
    <s v="Michael Wright"/>
    <s v="daviesryan@example.org"/>
    <n v="61"/>
    <s v="Other"/>
    <s v="Google Pixel"/>
    <d v="2020-07-16T00:00:00"/>
    <x v="2"/>
    <s v="Network problem"/>
    <s v="I'm having an issue with the {product_purchased}. Please assist._x000a__x000a_The items purchased are available for purchase (not delivered in time until shipping) within the company's delivery service, but we will ship them to our doorstep within This problem started occurring after the recent software update. I haven't made any other changes to the device."/>
    <x v="0"/>
    <m/>
    <s v="High"/>
    <s v="Social media"/>
    <x v="1165"/>
    <m/>
    <m/>
    <n v="1767"/>
    <s v=""/>
    <s v="Michael Wright"/>
    <x v="2"/>
    <x v="2"/>
    <x v="1"/>
    <s v=""/>
  </r>
  <r>
    <n v="1768"/>
    <s v="Patricia Rodgers"/>
    <s v="janet62@example.com"/>
    <n v="57"/>
    <s v="Female"/>
    <s v="Nintendo Switch"/>
    <d v="2020-12-23T00:00:00"/>
    <x v="4"/>
    <s v="Payment issue"/>
    <s v="I'm having an issue with the {product_purchased}. Please assist. Thank you for your understanding._x000a__x000a_Please note the product price has been adjusted so the purchase price will also be adjusted._x000a__x000a_All product will only be exchanged I'm using the original charger that came with my {product_purchased}, but it's not charging properly."/>
    <x v="1"/>
    <s v="North evening shoulder card protect loss her challenge."/>
    <s v="Low"/>
    <s v="Chat"/>
    <x v="1166"/>
    <d v="2023-06-01T20:08:08"/>
    <n v="4"/>
    <n v="1768"/>
    <s v="North Evening Shoulder Card Protect Loss Her Challenge."/>
    <s v="Patricia Rodgers"/>
    <x v="10"/>
    <x v="10"/>
    <x v="1"/>
    <n v="8.0500000000465661"/>
  </r>
  <r>
    <n v="1769"/>
    <s v="Vanessa White"/>
    <s v="heather75@example.org"/>
    <n v="19"/>
    <s v="Male"/>
    <s v="Asus ROG"/>
    <d v="2021-11-23T00:00:00"/>
    <x v="1"/>
    <s v="Cancellation request"/>
    <s v="I'm having an issue with the {product_purchased}. Please assist._x000a__x000a_Product #1_x000a__x000a_1 - https://goo.gl/b9DkJL_x000a__x000a_2 - http://www.thingiverse.com I've already contacted customer support multiple times, but the issue remains unresolved."/>
    <x v="0"/>
    <m/>
    <s v="Critical"/>
    <s v="Email"/>
    <x v="1167"/>
    <m/>
    <m/>
    <n v="1769"/>
    <s v=""/>
    <s v="Vanessa White"/>
    <x v="3"/>
    <x v="3"/>
    <x v="0"/>
    <s v=""/>
  </r>
  <r>
    <n v="1770"/>
    <s v="Christine Perez"/>
    <s v="reyesmichael@example.org"/>
    <n v="36"/>
    <s v="Female"/>
    <s v="Samsung Soundbar"/>
    <d v="2021-04-22T00:00:00"/>
    <x v="3"/>
    <s v="Product setup"/>
    <s v="I'm having an issue with the {product_purchased}. Please assist. â€” Chris_x000a__x000a_# # Examples_x000a__x000a_use std :: fs :: Path ; use std :: strings :: {};_x000a__x000a_# use std :: string q = new I've already contacted customer support multiple times, but the issue remains unresolved."/>
    <x v="0"/>
    <m/>
    <s v="Low"/>
    <s v="Social media"/>
    <x v="1168"/>
    <m/>
    <m/>
    <n v="1770"/>
    <s v=""/>
    <s v="Christine Perez"/>
    <x v="11"/>
    <x v="11"/>
    <x v="0"/>
    <s v=""/>
  </r>
  <r>
    <n v="1771"/>
    <s v="Matthew Jimenez"/>
    <s v="aaron89@example.com"/>
    <n v="67"/>
    <s v="Female"/>
    <s v="LG OLED"/>
    <d v="2020-09-24T00:00:00"/>
    <x v="3"/>
    <s v="Refund request"/>
    <s v="I've noticed a software bug in the {product_purchased} app. It's causing data loss and unexpected errors. How can I resolve this issue?_x000a__x000a_There are several possible fixes. The first solution is to restart and upgrade the The issue I'm facing is intermittent. Sometimes it works fine, but other times it acts up unexpectedly."/>
    <x v="0"/>
    <m/>
    <s v="Critical"/>
    <s v="Email"/>
    <x v="1169"/>
    <m/>
    <m/>
    <n v="1771"/>
    <s v=""/>
    <s v="Matthew Jimenez"/>
    <x v="9"/>
    <x v="9"/>
    <x v="1"/>
    <s v=""/>
  </r>
  <r>
    <n v="1772"/>
    <s v="Justin Padilla"/>
    <s v="galvarez@example.net"/>
    <n v="41"/>
    <s v="Other"/>
    <s v="Fitbit Charge"/>
    <d v="2021-05-12T00:00:00"/>
    <x v="2"/>
    <s v="Product compatibility"/>
    <s v="I'm having an issue with the {product_purchased}. Please assist._x000a__x000a_This link will close_x000a__x000a_After saving 1, then_x000a__x000a_Delete all you've downloaded from your system, and double check in the console window, the I'm experiencing this issue on multiple devices of the same model, so it seems to be a widespread problem."/>
    <x v="2"/>
    <m/>
    <s v="Critical"/>
    <s v="Chat"/>
    <x v="5"/>
    <m/>
    <m/>
    <n v="1772"/>
    <s v=""/>
    <s v="Justin Padilla"/>
    <x v="1"/>
    <x v="1"/>
    <x v="0"/>
    <s v=""/>
  </r>
  <r>
    <n v="1773"/>
    <s v="Elizabeth Palmer"/>
    <s v="riosjanet@example.org"/>
    <n v="48"/>
    <s v="Other"/>
    <s v="Fitbit Versa Smartwatch"/>
    <d v="2020-08-13T00:00:00"/>
    <x v="3"/>
    <s v="Peripheral compatibility"/>
    <s v="I'm having an issue with the {product_purchased}. Please assist._x000a__x000a__x000a_Please enter a valid Steam account._x000a__x000a__x000a_The name you entered does not match the product name._x000a__x000a__x000a_Please enter your password._x000a__x000a__x000a_This game I've followed the troubleshooting steps mentioned in the user manual, but the issue persists."/>
    <x v="1"/>
    <s v="We but grow fill of media."/>
    <s v="Low"/>
    <s v="Phone"/>
    <x v="1170"/>
    <d v="2023-06-01T19:06:16"/>
    <n v="3"/>
    <n v="1773"/>
    <s v="We But Grow Fill Of Media."/>
    <s v="Elizabeth Palmer"/>
    <x v="5"/>
    <x v="5"/>
    <x v="1"/>
    <n v="3.6500000000232831"/>
  </r>
  <r>
    <n v="1774"/>
    <s v="Darrell Harris"/>
    <s v="adam22@example.com"/>
    <n v="28"/>
    <s v="Male"/>
    <s v="Roomba Robot Vacuum"/>
    <d v="2021-11-25T00:00:00"/>
    <x v="3"/>
    <s v="Cancellation request"/>
    <s v="I'm having an issue with the {product_purchased}. Please assist._x000a__x000a_This is due to a problem with Google Play's app, where you can't find the product description; if an app doesn't already have such a description I'm not sure if this issue is specific to my device or if others have reported similar problems."/>
    <x v="2"/>
    <m/>
    <s v="High"/>
    <s v="Chat"/>
    <x v="5"/>
    <m/>
    <m/>
    <n v="1774"/>
    <s v=""/>
    <s v="Darrell Harris"/>
    <x v="3"/>
    <x v="3"/>
    <x v="0"/>
    <s v=""/>
  </r>
  <r>
    <n v="1775"/>
    <s v="Emily Wiley"/>
    <s v="wardangela@example.com"/>
    <n v="22"/>
    <s v="Female"/>
    <s v="Sony 4K HDR TV"/>
    <d v="2021-01-05T00:00:00"/>
    <x v="2"/>
    <s v="Refund request"/>
    <s v="I'm having an issue with the {product_purchased}. Please assist. I'm using the original charger that came with my {product_purchased}, but it's not charging properly."/>
    <x v="0"/>
    <m/>
    <s v="Low"/>
    <s v="Phone"/>
    <x v="1171"/>
    <m/>
    <m/>
    <n v="1775"/>
    <s v=""/>
    <s v="Emily Wiley"/>
    <x v="6"/>
    <x v="6"/>
    <x v="0"/>
    <s v=""/>
  </r>
  <r>
    <n v="1776"/>
    <s v="Sally Zuniga"/>
    <s v="johnkelly@example.net"/>
    <n v="30"/>
    <s v="Other"/>
    <s v="Samsung Soundbar"/>
    <d v="2021-10-11T00:00:00"/>
    <x v="2"/>
    <s v="Cancellation request"/>
    <s v="I'm having an issue with the {product_purchased}. Please assist. Thanks for your support! https://www.facebook.com/groups/2908114029361709_x000a__x000a_This is what the official Steam forums say I've performed a factory reset on my {product_purchased}, hoping it would resolve the problem, but it didn't help."/>
    <x v="2"/>
    <m/>
    <s v="High"/>
    <s v="Social media"/>
    <x v="5"/>
    <m/>
    <m/>
    <n v="1776"/>
    <s v=""/>
    <s v="Sally Zuniga"/>
    <x v="7"/>
    <x v="7"/>
    <x v="0"/>
    <s v=""/>
  </r>
  <r>
    <n v="1777"/>
    <s v="David Bray"/>
    <s v="woodjustin@example.com"/>
    <n v="31"/>
    <s v="Male"/>
    <s v="Nikon D"/>
    <d v="2020-02-09T00:00:00"/>
    <x v="4"/>
    <s v="Account access"/>
    <s v="I'm having an issue with the {product_purchased}. Please assist._x000a__x000a_Note: Items which are NOT compatible via a specific app will be discontinued. Please read the FAQ before sending this product to the store._x000a__x000a_Product Code The issue I'm facing is intermittent. Sometimes it works fine, but other times it acts up unexpectedly."/>
    <x v="0"/>
    <m/>
    <s v="High"/>
    <s v="Social media"/>
    <x v="1172"/>
    <m/>
    <m/>
    <n v="1777"/>
    <s v=""/>
    <s v="David Bray"/>
    <x v="4"/>
    <x v="4"/>
    <x v="1"/>
    <s v=""/>
  </r>
  <r>
    <n v="1778"/>
    <s v="Jennifer Cox"/>
    <s v="raymond67@example.com"/>
    <n v="26"/>
    <s v="Male"/>
    <s v="Nikon D"/>
    <d v="2020-05-22T00:00:00"/>
    <x v="4"/>
    <s v="Software bug"/>
    <s v="I'm having an issue with the {product_purchased}. Please assist. Sorry!_x000a__x000a_If you're purchasing something, use the link to redeem your purchase_x000a__x000a_if it's not already available. Click here to redeem the purchase I've noticed that the issue occurs consistently when I use a specific feature or application on my {product_purchased}."/>
    <x v="2"/>
    <m/>
    <s v="High"/>
    <s v="Social media"/>
    <x v="5"/>
    <m/>
    <m/>
    <n v="1778"/>
    <s v=""/>
    <s v="Jennifer Cox"/>
    <x v="1"/>
    <x v="1"/>
    <x v="1"/>
    <s v=""/>
  </r>
  <r>
    <n v="1779"/>
    <s v="Christopher Neal"/>
    <s v="stephanie49@example.net"/>
    <n v="35"/>
    <s v="Male"/>
    <s v="Roomba Robot Vacuum"/>
    <d v="2020-06-12T00:00:00"/>
    <x v="0"/>
    <s v="Product setup"/>
    <s v="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
    <x v="1"/>
    <s v="Minute first minute education work know."/>
    <s v="High"/>
    <s v="Chat"/>
    <x v="1173"/>
    <d v="2023-06-01T10:09:24"/>
    <n v="3"/>
    <n v="1779"/>
    <s v="Minute First Minute Education Work Know."/>
    <s v="Christopher Neal"/>
    <x v="8"/>
    <x v="8"/>
    <x v="1"/>
    <n v="9.5000000000582077"/>
  </r>
  <r>
    <n v="1780"/>
    <s v="Roberta Cunningham"/>
    <s v="rodriguezeric@example.net"/>
    <n v="61"/>
    <s v="Other"/>
    <s v="Sony 4K HDR TV"/>
    <d v="2020-09-10T00:00:00"/>
    <x v="0"/>
    <s v="Product recommendation"/>
    <s v="The {product_purchased} is unable to establish a stable internet connection. It keeps disconnecting intermittently. How can I troubleshoot this network problem?_x000a__x000a_{product_purchased} is unable to establish a stable internet I'm using the original charger that came with my {product_purchased}, but it's not charging properly."/>
    <x v="0"/>
    <m/>
    <s v="Critical"/>
    <s v="Chat"/>
    <x v="1174"/>
    <m/>
    <m/>
    <n v="1780"/>
    <s v=""/>
    <s v="Roberta Cunningham"/>
    <x v="9"/>
    <x v="9"/>
    <x v="1"/>
    <s v=""/>
  </r>
  <r>
    <n v="1781"/>
    <s v="Samuel Morgan"/>
    <s v="glynch@example.com"/>
    <n v="19"/>
    <s v="Female"/>
    <s v="Lenovo ThinkPad"/>
    <d v="2020-09-06T00:00:00"/>
    <x v="2"/>
    <s v="Delivery problem"/>
    <s v="I'm having an issue with the {product_purchased}. Please assist._x000a__x000a_When the product is bought with a refund, it says {purchase_code}. It will then say {purchase_price}._x000a__x000a_When the This problem started occurring after the recent software update. I haven't made any other changes to the device."/>
    <x v="0"/>
    <m/>
    <s v="Low"/>
    <s v="Email"/>
    <x v="1175"/>
    <m/>
    <m/>
    <n v="1781"/>
    <s v=""/>
    <s v="Samuel Morgan"/>
    <x v="9"/>
    <x v="9"/>
    <x v="1"/>
    <s v=""/>
  </r>
  <r>
    <n v="1782"/>
    <s v="April Turner"/>
    <s v="arnoldcrystal@example.com"/>
    <n v="45"/>
    <s v="Female"/>
    <s v="Google Nest"/>
    <d v="2020-05-26T00:00:00"/>
    <x v="4"/>
    <s v="Network problem"/>
    <s v="I'm having an issue with the {product_purchased}. Please assist. I know when I look at this page I see my cart now; can you help me? I've noticed a sudden decrease in battery life on my {product_purchased}. It used to last much longer."/>
    <x v="1"/>
    <s v="Thus current side try west."/>
    <s v="High"/>
    <s v="Social media"/>
    <x v="1176"/>
    <d v="2023-06-01T18:43:28"/>
    <n v="3"/>
    <n v="1782"/>
    <s v="Thus Current Side Try West."/>
    <s v="April Turner"/>
    <x v="1"/>
    <x v="1"/>
    <x v="1"/>
    <n v="13.716666666674428"/>
  </r>
  <r>
    <n v="1783"/>
    <s v="Michael Chen"/>
    <s v="williamscheryl@example.com"/>
    <n v="66"/>
    <s v="Male"/>
    <s v="Samsung Galaxy"/>
    <d v="2021-12-11T00:00:00"/>
    <x v="0"/>
    <s v="Account access"/>
    <s v="I've accidentally deleted important data from my {product_purchased}. Is there any way to recover the deleted files? I need them urgently. Thank you very much for the help._x000a__x000a_3.3.1.2 Bug: When I've followed the troubleshooting steps mentioned in the user manual, but the issue persists."/>
    <x v="1"/>
    <s v="Deal thing along east."/>
    <s v="Low"/>
    <s v="Phone"/>
    <x v="1177"/>
    <d v="2023-06-01T00:51:29"/>
    <n v="2"/>
    <n v="1783"/>
    <s v="Deal Thing Along East."/>
    <s v="Michael Chen"/>
    <x v="10"/>
    <x v="10"/>
    <x v="0"/>
    <n v="1.7333333332207985"/>
  </r>
  <r>
    <n v="1784"/>
    <s v="Carrie Johnson"/>
    <s v="gloriaoneal@example.net"/>
    <n v="63"/>
    <s v="Male"/>
    <s v="Dell XPS"/>
    <d v="2021-08-01T00:00:00"/>
    <x v="0"/>
    <s v="Battery life"/>
    <s v="I'm having an issue with the {product_purchased}. Please assist._x000a__x000a_I don't want to be here for much longer, so here's the requestlist. I'm going to tell you what I'm talking about, so I'm not sure if this issue is specific to my device or if others have reported similar problems."/>
    <x v="1"/>
    <s v="Break might opportunity gas interest happy outside."/>
    <s v="Critical"/>
    <s v="Email"/>
    <x v="1178"/>
    <d v="2023-06-01T16:15:31"/>
    <n v="3"/>
    <n v="1784"/>
    <s v="Break Might Opportunity Gas Interest Happy Outside."/>
    <s v="Carrie Johnson"/>
    <x v="5"/>
    <x v="5"/>
    <x v="0"/>
    <n v="-3.7000000000116415"/>
  </r>
  <r>
    <n v="1785"/>
    <s v="Alexis Allen"/>
    <s v="mooreeric@example.net"/>
    <n v="62"/>
    <s v="Male"/>
    <s v="Samsung Galaxy"/>
    <d v="2021-01-15T00:00:00"/>
    <x v="4"/>
    <s v="Delivery problem"/>
    <s v="I'm having an issue with the {product_purchased}. Please assist. I'll post soon._x000a__x000a_If the device is a Samsung device, then it's not affected by update 7.2._x000a__x000a_Update 7.3 fixes I've followed the troubleshooting steps mentioned in the user manual, but the issue persists."/>
    <x v="1"/>
    <s v="Kind sister tough and person."/>
    <s v="Medium"/>
    <s v="Chat"/>
    <x v="1179"/>
    <d v="2023-06-01T05:04:33"/>
    <n v="3"/>
    <n v="1785"/>
    <s v="Kind Sister Tough And Person."/>
    <s v="Alexis Allen"/>
    <x v="6"/>
    <x v="6"/>
    <x v="0"/>
    <n v="2.6833333333488554"/>
  </r>
  <r>
    <n v="1786"/>
    <s v="Ashley Gutierrez"/>
    <s v="ebernard@example.net"/>
    <n v="56"/>
    <s v="Other"/>
    <s v="Amazon Echo"/>
    <d v="2021-08-10T00:00:00"/>
    <x v="4"/>
    <s v="Hardware issue"/>
    <s v="I'm encountering a software bug in the {product_purchased}. Whenever I try to perform a specific action, the application crashes. Are there any updates or fixes available? I'm concerned about the security of my {product_purchased} and would like to ensure that my data is safe."/>
    <x v="1"/>
    <s v="Around effect share order then bring live."/>
    <s v="Low"/>
    <s v="Email"/>
    <x v="1180"/>
    <d v="2023-06-01T15:40:33"/>
    <n v="4"/>
    <n v="1786"/>
    <s v="Around Effect Share Order Then Bring Live."/>
    <s v="Ashley Gutierrez"/>
    <x v="5"/>
    <x v="5"/>
    <x v="0"/>
    <n v="10.599999999976717"/>
  </r>
  <r>
    <n v="1787"/>
    <s v="Karen Ward"/>
    <s v="tstewart@example.net"/>
    <n v="53"/>
    <s v="Female"/>
    <s v="Nintendo Switch Pro Controller"/>
    <d v="2021-06-15T00:00:00"/>
    <x v="3"/>
    <s v="Account access"/>
    <s v="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
    <x v="2"/>
    <m/>
    <s v="High"/>
    <s v="Chat"/>
    <x v="5"/>
    <m/>
    <m/>
    <n v="1787"/>
    <s v=""/>
    <s v="Karen Ward"/>
    <x v="8"/>
    <x v="8"/>
    <x v="0"/>
    <s v=""/>
  </r>
  <r>
    <n v="1788"/>
    <s v="Emily Bailey"/>
    <s v="adamsrose@example.net"/>
    <n v="24"/>
    <s v="Female"/>
    <s v="Nikon D"/>
    <d v="2020-10-16T00:00:00"/>
    <x v="3"/>
    <s v="Payment issue"/>
    <s v="My {product_purchased} is making strange noises and not functioning properly. I suspect there might be a hardware issue. Can you please help me with this? Yes. Thank you._x000a__x000a__x000a_You are a customer. You bought this product I've noticed a sudden decrease in battery life on my {product_purchased}. It used to last much longer."/>
    <x v="2"/>
    <m/>
    <s v="Medium"/>
    <s v="Email"/>
    <x v="5"/>
    <m/>
    <m/>
    <n v="1788"/>
    <s v=""/>
    <s v="Emily Bailey"/>
    <x v="7"/>
    <x v="7"/>
    <x v="1"/>
    <s v=""/>
  </r>
  <r>
    <n v="1789"/>
    <s v="Russell Peterson"/>
    <s v="huffsusan@example.org"/>
    <n v="37"/>
    <s v="Other"/>
    <s v="Amazon Echo"/>
    <d v="2021-10-20T00:00:00"/>
    <x v="0"/>
    <s v="Network problem"/>
    <s v="I've noticed a software bug in the {product_purchased} app. It's causing data loss and unexpected errors. How can I resolve this issue?_x000a__x000a_Log in to your web account (or even just sign in) I've noticed a peculiar error message popping up on my {product_purchased} screen. It says '{error_message}'. What does it mean?"/>
    <x v="0"/>
    <m/>
    <s v="Medium"/>
    <s v="Email"/>
    <x v="1181"/>
    <m/>
    <m/>
    <n v="1789"/>
    <s v=""/>
    <s v="Russell Peterson"/>
    <x v="7"/>
    <x v="7"/>
    <x v="0"/>
    <s v=""/>
  </r>
  <r>
    <n v="1790"/>
    <s v="Robert Bullock"/>
    <s v="idiaz@example.com"/>
    <n v="28"/>
    <s v="Other"/>
    <s v="Xbox"/>
    <d v="2020-06-24T00:00:00"/>
    <x v="3"/>
    <s v="Battery life"/>
    <s v="I'm having an issue with the {product_purchased}. Please assist._x000a__x000a_What happens next is that if the product isn't available for immediate release, that will continue for a considerable time, so it'll be considered for release before This problem started occurring after the recent software update. I haven't made any other changes to the device."/>
    <x v="0"/>
    <m/>
    <s v="High"/>
    <s v="Social media"/>
    <x v="1182"/>
    <m/>
    <m/>
    <n v="1790"/>
    <s v=""/>
    <s v="Robert Bullock"/>
    <x v="8"/>
    <x v="8"/>
    <x v="1"/>
    <s v=""/>
  </r>
  <r>
    <n v="1791"/>
    <s v="Ashley Baker"/>
    <s v="kellymorgan@example.com"/>
    <n v="63"/>
    <s v="Male"/>
    <s v="Adobe Photoshop"/>
    <d v="2021-07-24T00:00:00"/>
    <x v="0"/>
    <s v="Product compatibility"/>
    <s v="I'm having an issue with the {product_purchased}. Please assist. As an artist, I'm trying to build a collection, I'd like to know what's out there. Thanks!_x000a__x000a_This was posted by a member of The issue I'm facing is intermittent. Sometimes it works fine, but other times it acts up unexpectedly."/>
    <x v="2"/>
    <m/>
    <s v="Critical"/>
    <s v="Chat"/>
    <x v="5"/>
    <m/>
    <m/>
    <n v="1791"/>
    <s v=""/>
    <s v="Ashley Baker"/>
    <x v="2"/>
    <x v="2"/>
    <x v="0"/>
    <s v=""/>
  </r>
  <r>
    <n v="1792"/>
    <s v="Michelle Hawkins"/>
    <s v="ymcclain@example.com"/>
    <n v="40"/>
    <s v="Other"/>
    <s v="LG Smart TV"/>
    <d v="2020-04-30T00:00:00"/>
    <x v="2"/>
    <s v="Peripheral compatibility"/>
    <s v="I've noticed a software bug in the {product_purchased} app. It's causing data loss and unexpected errors. How can I resolve this issue?_x000a__x000a_I've noticed a software bug in the {product_purchased} I've followed online tutorials and community forums to troubleshoot the issue, but no luck so far."/>
    <x v="2"/>
    <m/>
    <s v="Low"/>
    <s v="Phone"/>
    <x v="5"/>
    <m/>
    <m/>
    <n v="1792"/>
    <s v=""/>
    <s v="Michelle Hawkins"/>
    <x v="11"/>
    <x v="11"/>
    <x v="1"/>
    <s v=""/>
  </r>
  <r>
    <n v="1793"/>
    <s v="David Smith"/>
    <s v="diana22@example.org"/>
    <n v="56"/>
    <s v="Female"/>
    <s v="Microsoft Surface"/>
    <d v="2020-02-23T00:00:00"/>
    <x v="2"/>
    <s v="Software bug"/>
    <s v="I'm having an issue with the {product_purchased}. Please assist._x000a__x000a_I was looking for to use for testing purposes, but it's not working, my mouse is too far from my keyboard and there's no way to turn I've tried clearing the cache and data for the {product_purchased} app, but the issue persists."/>
    <x v="2"/>
    <m/>
    <s v="Critical"/>
    <s v="Social media"/>
    <x v="5"/>
    <m/>
    <m/>
    <n v="1793"/>
    <s v=""/>
    <s v="David Smith"/>
    <x v="4"/>
    <x v="4"/>
    <x v="1"/>
    <s v=""/>
  </r>
  <r>
    <n v="1794"/>
    <s v="Andrew Hudson"/>
    <s v="larry12@example.org"/>
    <n v="21"/>
    <s v="Male"/>
    <s v="Microsoft Office"/>
    <d v="2021-01-17T00:00:00"/>
    <x v="4"/>
    <s v="Refund request"/>
    <s v="I'm having an issue with the {product_purchased}. Please assist._x000a__x000a_You are also in luck this day._x000a_ifferentium is finally making a big debut and I can't stop enjoying the game without you._x000a__x000a_Y I've noticed a sudden decrease in battery life on my {product_purchased}. It used to last much longer."/>
    <x v="0"/>
    <m/>
    <s v="Critical"/>
    <s v="Email"/>
    <x v="1183"/>
    <m/>
    <m/>
    <n v="1794"/>
    <s v=""/>
    <s v="Andrew Hudson"/>
    <x v="6"/>
    <x v="6"/>
    <x v="0"/>
    <s v=""/>
  </r>
  <r>
    <n v="1795"/>
    <s v="Michael Townsend"/>
    <s v="mcarlson@example.com"/>
    <n v="34"/>
    <s v="Male"/>
    <s v="Microsoft Xbox Controller"/>
    <d v="2020-11-04T00:00:00"/>
    <x v="0"/>
    <s v="Data loss"/>
    <s v="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
    <x v="2"/>
    <m/>
    <s v="Critical"/>
    <s v="Chat"/>
    <x v="5"/>
    <m/>
    <m/>
    <n v="1795"/>
    <s v=""/>
    <s v="Michael Townsend"/>
    <x v="3"/>
    <x v="3"/>
    <x v="1"/>
    <s v=""/>
  </r>
  <r>
    <n v="1796"/>
    <s v="Ryan Ewing"/>
    <s v="williamwagner@example.net"/>
    <n v="66"/>
    <s v="Male"/>
    <s v="Garmin Forerunner"/>
    <d v="2020-01-07T00:00:00"/>
    <x v="3"/>
    <s v="Data loss"/>
    <s v="I'm having an issue with the {product_purchased}. Please assist._x000a__x000a_[03:28:09] [Client thread/INFO]: [CHAT] [CW]: Hello, just trying to get this message to the client. I've noticed a peculiar error message popping up on my {product_purchased} screen. It says '{error_message}'. What does it mean?"/>
    <x v="2"/>
    <m/>
    <s v="High"/>
    <s v="Social media"/>
    <x v="5"/>
    <m/>
    <m/>
    <n v="1796"/>
    <s v=""/>
    <s v="Ryan Ewing"/>
    <x v="6"/>
    <x v="6"/>
    <x v="1"/>
    <s v=""/>
  </r>
  <r>
    <n v="1797"/>
    <s v="Chad Porter"/>
    <s v="obrienbrenda@example.net"/>
    <n v="37"/>
    <s v="Other"/>
    <s v="MacBook Pro"/>
    <d v="2020-06-03T00:00:00"/>
    <x v="4"/>
    <s v="Delivery problem"/>
    <s v="I'm having an issue with the {product_purchased}. Please assist. The list of products that you purchased is currently empty and there is still time to get all the other reviews_x000a__x000a_12 15 13:23 PM No 1003080 I need assistance as soon as possible because it's affecting my work and productivity."/>
    <x v="2"/>
    <m/>
    <s v="High"/>
    <s v="Social media"/>
    <x v="5"/>
    <m/>
    <m/>
    <n v="1797"/>
    <s v=""/>
    <s v="Chad Porter"/>
    <x v="8"/>
    <x v="8"/>
    <x v="1"/>
    <s v=""/>
  </r>
  <r>
    <n v="1798"/>
    <s v="Warren Gallagher"/>
    <s v="edwinwarren@example.net"/>
    <n v="69"/>
    <s v="Male"/>
    <s v="LG OLED"/>
    <d v="2020-07-24T00:00:00"/>
    <x v="0"/>
    <s v="Product recommendation"/>
    <s v="I'm having an issue with the {product_purchased}. Please assist._x000a__x000a_Purchasing via PayPal_x000a__x000a_Paypal is the only online source for Amazon orders. We do not accept Paypal orders._x000a__x000a_Shipping: Usually I've performed a factory reset on my {product_purchased}, hoping it would resolve the problem, but it didn't help."/>
    <x v="0"/>
    <m/>
    <s v="High"/>
    <s v="Email"/>
    <x v="1184"/>
    <m/>
    <m/>
    <n v="1798"/>
    <s v=""/>
    <s v="Warren Gallagher"/>
    <x v="2"/>
    <x v="2"/>
    <x v="1"/>
    <s v=""/>
  </r>
  <r>
    <n v="1799"/>
    <s v="Sara Anderson"/>
    <s v="tanya98@example.net"/>
    <n v="60"/>
    <s v="Male"/>
    <s v="Apple AirPods"/>
    <d v="2020-02-09T00:00:00"/>
    <x v="1"/>
    <s v="Product setup"/>
    <s v="I'm having an issue with the {product_purchased}. Please assist._x000a__x000a_Thank you for your support of the M2A2 platform. Thanks for your ongoing support!_x000a__x000a_I apologize for any kind of problems I was experiencing I've reviewed the troubleshooting steps on the official support website, but they didn't resolve the problem."/>
    <x v="0"/>
    <m/>
    <s v="Low"/>
    <s v="Social media"/>
    <x v="1185"/>
    <m/>
    <m/>
    <n v="1799"/>
    <s v=""/>
    <s v="Sara Anderson"/>
    <x v="4"/>
    <x v="4"/>
    <x v="1"/>
    <s v=""/>
  </r>
  <r>
    <n v="1800"/>
    <s v="Julie Perry"/>
    <s v="orice@example.com"/>
    <n v="24"/>
    <s v="Female"/>
    <s v="LG Washing Machine"/>
    <d v="2021-02-26T00:00:00"/>
    <x v="2"/>
    <s v="Network problem"/>
    <s v="I'm having an issue with the {product_purchased}. Please assist. I'm concerned about the security of my {product_purchased} and would like to ensure that my data is safe."/>
    <x v="0"/>
    <m/>
    <s v="High"/>
    <s v="Chat"/>
    <x v="1186"/>
    <m/>
    <m/>
    <n v="1800"/>
    <s v=""/>
    <s v="Julie Perry"/>
    <x v="4"/>
    <x v="4"/>
    <x v="0"/>
    <s v=""/>
  </r>
  <r>
    <n v="1801"/>
    <s v="Stephanie Gutierrez"/>
    <s v="ronaldrichards@example.org"/>
    <n v="55"/>
    <s v="Male"/>
    <s v="PlayStation"/>
    <d v="2021-01-15T00:00:00"/>
    <x v="1"/>
    <s v="Network problem"/>
    <s v="I'm having an issue with the {product_purchased}. Please assist._x000a__x000a_Scheduled:_x000a__x000a_3-5:25 PM_x000a__x000a_Stopping service_x000a__x000a_A customer has just complained that there has been a failure in I've recently updated the firmware of my {product_purchased}, and the issue started happening afterward. Could it be related to the update?"/>
    <x v="0"/>
    <m/>
    <s v="Low"/>
    <s v="Social media"/>
    <x v="1187"/>
    <m/>
    <m/>
    <n v="1801"/>
    <s v=""/>
    <s v="Stephanie Gutierrez"/>
    <x v="6"/>
    <x v="6"/>
    <x v="0"/>
    <s v=""/>
  </r>
  <r>
    <n v="1802"/>
    <s v="Brian Mahoney"/>
    <s v="boylekelly@example.org"/>
    <n v="43"/>
    <s v="Female"/>
    <s v="iPhone"/>
    <d v="2021-10-06T00:00:00"/>
    <x v="2"/>
    <s v="Network problem"/>
    <s v="I'm having an issue with the {product_purchased}. Please assist. [26:22:17] [Client thread/INFO] [SettlingCocoa]: The last few steps of the mod update the inventory recipe for The issue I'm facing is intermittent. Sometimes it works fine, but other times it acts up unexpectedly."/>
    <x v="2"/>
    <m/>
    <s v="Low"/>
    <s v="Email"/>
    <x v="5"/>
    <m/>
    <m/>
    <n v="1802"/>
    <s v=""/>
    <s v="Brian Mahoney"/>
    <x v="7"/>
    <x v="7"/>
    <x v="0"/>
    <s v=""/>
  </r>
  <r>
    <n v="1803"/>
    <s v="Jasmine Foley"/>
    <s v="wpham@example.com"/>
    <n v="42"/>
    <s v="Male"/>
    <s v="Adobe Photoshop"/>
    <d v="2021-08-21T00:00:00"/>
    <x v="1"/>
    <s v="Battery life"/>
    <s v="I'm having an issue with the {product_purchased}. Please assist. I've tried using different cables, adapters, or peripherals with my {product_purchased}, but the issue persists."/>
    <x v="0"/>
    <m/>
    <s v="Medium"/>
    <s v="Phone"/>
    <x v="1188"/>
    <m/>
    <m/>
    <n v="1803"/>
    <s v=""/>
    <s v="Jasmine Foley"/>
    <x v="5"/>
    <x v="5"/>
    <x v="0"/>
    <s v=""/>
  </r>
  <r>
    <n v="1804"/>
    <s v="Jessica Potts"/>
    <s v="conleykenneth@example.net"/>
    <n v="52"/>
    <s v="Other"/>
    <s v="Nintendo Switch"/>
    <d v="2020-04-02T00:00:00"/>
    <x v="4"/>
    <s v="Refund request"/>
    <s v="I've forgotten my password for my {product_purchased} account, and the password reset option is not working. How can I recover my account?_x000a__x000a_If you have lost your password before, see the list of affected devices. The issue I'm facing is intermittent. Sometimes it works fine, but other times it acts up unexpectedly."/>
    <x v="2"/>
    <m/>
    <s v="High"/>
    <s v="Social media"/>
    <x v="5"/>
    <m/>
    <m/>
    <n v="1804"/>
    <s v=""/>
    <s v="Jessica Potts"/>
    <x v="11"/>
    <x v="11"/>
    <x v="1"/>
    <s v=""/>
  </r>
  <r>
    <n v="1805"/>
    <s v="Kristie Edwards"/>
    <s v="lindaparker@example.com"/>
    <n v="43"/>
    <s v="Other"/>
    <s v="Sony 4K HDR TV"/>
    <d v="2021-12-04T00:00:00"/>
    <x v="4"/>
    <s v="Payment issue"/>
    <s v="I've accidentally deleted important data from my {product_purchased}. Is there any way to recover the deleted files? I need them urgently. Thanks from the manufacturer_x000a__x000a_from the manufacturer Hi,_x000a__x000a_This has not been resolved. I'm worried that the issue might be hardware-related and might require repair or replacement."/>
    <x v="1"/>
    <s v="Model number majority market player shoulder."/>
    <s v="Critical"/>
    <s v="Social media"/>
    <x v="1189"/>
    <d v="2023-06-01T12:59:58"/>
    <n v="1"/>
    <n v="1805"/>
    <s v="Model Number Majority Market Player Shoulder."/>
    <s v="Kristie Edwards"/>
    <x v="10"/>
    <x v="10"/>
    <x v="0"/>
    <n v="0.36666666663950309"/>
  </r>
  <r>
    <n v="1806"/>
    <s v="Michael Mendoza"/>
    <s v="johnsonjennifer@example.org"/>
    <n v="42"/>
    <s v="Female"/>
    <s v="Sony Xperia"/>
    <d v="2021-03-28T00:00:00"/>
    <x v="4"/>
    <s v="Delivery problem"/>
    <s v="I'm having an issue with the {product_purchased}. Please assist._x000a__x000a_If the product is unavailable, call our customer service at 713-723-4545. The first time you purchase and do not receive the right I've tried different settings and configurations on my {product_purchased}, but the issue persists."/>
    <x v="1"/>
    <s v="Another church great themselves fund enjoy bar let."/>
    <s v="Low"/>
    <s v="Social media"/>
    <x v="1190"/>
    <d v="2023-06-01T00:29:00"/>
    <n v="1"/>
    <n v="1806"/>
    <s v="Another Church Great Themselves Fund Enjoy Bar Let."/>
    <s v="Michael Mendoza"/>
    <x v="0"/>
    <x v="0"/>
    <x v="0"/>
    <n v="-2.25"/>
  </r>
  <r>
    <n v="1807"/>
    <s v="Edward Hughes"/>
    <s v="christopherhickman@example.org"/>
    <n v="59"/>
    <s v="Female"/>
    <s v="MacBook Pro"/>
    <d v="2021-06-27T00:00:00"/>
    <x v="4"/>
    <s v="Account access"/>
    <s v="I've forgotten my password for my {product_purchased} account, and the password reset option is not working. How can I recover my account? This is an active issue, so see my FAQ here._x000a__x000a_How can I find The issue I'm facing is intermittent. Sometimes it works fine, but other times it acts up unexpectedly."/>
    <x v="1"/>
    <s v="Forward along true nice spring gun close."/>
    <s v="Medium"/>
    <s v="Phone"/>
    <x v="1191"/>
    <d v="2023-06-01T11:28:01"/>
    <n v="5"/>
    <n v="1807"/>
    <s v="Forward Along True Nice Spring Gun Close."/>
    <s v="Edward Hughes"/>
    <x v="8"/>
    <x v="8"/>
    <x v="0"/>
    <n v="-1.4833333332790062"/>
  </r>
  <r>
    <n v="1808"/>
    <s v="Melissa Bowman"/>
    <s v="jackrodriguez@example.org"/>
    <n v="48"/>
    <s v="Male"/>
    <s v="Apple AirPods"/>
    <d v="2020-02-24T00:00:00"/>
    <x v="1"/>
    <s v="Battery life"/>
    <s v="I'm having an issue with the {product_purchased}. Please assist._x000a__x000a__x000a_The product is not currently available. This item is not currently available for purchase. I need assistance as soon as possible because it's affecting my work and productivity."/>
    <x v="1"/>
    <s v="Town reason federal week organization."/>
    <s v="Medium"/>
    <s v="Phone"/>
    <x v="1192"/>
    <d v="2023-05-31T22:35:02"/>
    <n v="5"/>
    <n v="1808"/>
    <s v="Town Reason Federal Week Organization."/>
    <s v="Melissa Bowman"/>
    <x v="4"/>
    <x v="4"/>
    <x v="1"/>
    <n v="-3.8333333332557231"/>
  </r>
  <r>
    <n v="1809"/>
    <s v="Amber Cherry"/>
    <s v="ismith@example.net"/>
    <n v="51"/>
    <s v="Male"/>
    <s v="Microsoft Xbox Controller"/>
    <d v="2020-11-22T00:00:00"/>
    <x v="4"/>
    <s v="Delivery problem"/>
    <s v="I'm having an issue with the {product_purchased}. Please assist. A refund is not required to complete the purchase._x000a__x000a_* The following may occur once you have tried to send a package to a third party: your order was I've performed a factory reset on my {product_purchased}, hoping it would resolve the problem, but it didn't help."/>
    <x v="0"/>
    <m/>
    <s v="Medium"/>
    <s v="Phone"/>
    <x v="1193"/>
    <m/>
    <m/>
    <n v="1809"/>
    <s v=""/>
    <s v="Amber Cherry"/>
    <x v="3"/>
    <x v="3"/>
    <x v="1"/>
    <s v=""/>
  </r>
  <r>
    <n v="1810"/>
    <s v="Darlene Thompson"/>
    <s v="arthur50@example.com"/>
    <n v="69"/>
    <s v="Male"/>
    <s v="LG Washing Machine"/>
    <d v="2021-09-15T00:00:00"/>
    <x v="4"/>
    <s v="Installation support"/>
    <s v="I'm having an issue with the {product_purchased}. Please assist. Thank you._x000a__x000a_4. It says it will be delivered at the address in the US from your destination. Please make sure you understand the exact amount required. I've performed a factory reset on my {product_purchased}, hoping it would resolve the problem, but it didn't help."/>
    <x v="0"/>
    <m/>
    <s v="High"/>
    <s v="Social media"/>
    <x v="1194"/>
    <m/>
    <m/>
    <n v="1810"/>
    <s v=""/>
    <s v="Darlene Thompson"/>
    <x v="9"/>
    <x v="9"/>
    <x v="0"/>
    <s v=""/>
  </r>
  <r>
    <n v="1811"/>
    <s v="Sandy Rivas"/>
    <s v="carl84@example.com"/>
    <n v="61"/>
    <s v="Male"/>
    <s v="Dyson Vacuum Cleaner"/>
    <d v="2021-12-03T00:00:00"/>
    <x v="1"/>
    <s v="Installation support"/>
    <s v="I've accidentally deleted important data from my {product_purchased}. Is there any way to recover the deleted files? I need them urgently. This site is broken...._x000a__x000a__x000a_&quot;As of 1.7.0, we recommend you use I'm using the original charger that came with my {product_purchased}, but it's not charging properly."/>
    <x v="2"/>
    <m/>
    <s v="Low"/>
    <s v="Social media"/>
    <x v="5"/>
    <m/>
    <m/>
    <n v="1811"/>
    <s v=""/>
    <s v="Sandy Rivas"/>
    <x v="10"/>
    <x v="10"/>
    <x v="0"/>
    <s v=""/>
  </r>
  <r>
    <n v="1812"/>
    <s v="Rachel Wright"/>
    <s v="shannonlester@example.net"/>
    <n v="32"/>
    <s v="Other"/>
    <s v="Sony 4K HDR TV"/>
    <d v="2021-11-25T00:00:00"/>
    <x v="3"/>
    <s v="Display issue"/>
    <s v="I'm having an issue with the {product_purchased}. Please assist._x000a__x000a_Please feel free to add in anything you would like._x000a__x000a_Product Number:_x000a__x000a_Product Number_x000a__x000a_Product Code:_x000a__x000a_Shipping_x000a__x000a_Package I've followed the troubleshooting steps mentioned in the user manual, but the issue persists."/>
    <x v="2"/>
    <m/>
    <s v="High"/>
    <s v="Chat"/>
    <x v="5"/>
    <m/>
    <m/>
    <n v="1812"/>
    <s v=""/>
    <s v="Rachel Wright"/>
    <x v="3"/>
    <x v="3"/>
    <x v="0"/>
    <s v=""/>
  </r>
  <r>
    <n v="1813"/>
    <s v="Robert Adams"/>
    <s v="lauramacias@example.com"/>
    <n v="61"/>
    <s v="Female"/>
    <s v="Samsung Soundbar"/>
    <d v="2021-12-17T00:00:00"/>
    <x v="1"/>
    <s v="Software bug"/>
    <s v="I'm having an issue with the {product_purchased}. Please assist.REF[/li] I've recently updated the firmware of my {product_purchased}, and the issue started happening afterward. Could it be related to the update?"/>
    <x v="1"/>
    <s v="Program whom four near our design."/>
    <s v="Critical"/>
    <s v="Email"/>
    <x v="1195"/>
    <d v="2023-06-01T04:54:09"/>
    <n v="5"/>
    <n v="1813"/>
    <s v="Program Whom Four Near Our Design."/>
    <s v="Robert Adams"/>
    <x v="10"/>
    <x v="10"/>
    <x v="0"/>
    <n v="1.7999999999301508"/>
  </r>
  <r>
    <n v="1814"/>
    <s v="Charles Kelly"/>
    <s v="williamstewart@example.com"/>
    <n v="69"/>
    <s v="Male"/>
    <s v="Google Pixel"/>
    <d v="2020-02-18T00:00:00"/>
    <x v="1"/>
    <s v="Payment issue"/>
    <s v="I'm having an issue with the {product_purchased}. Please assist._x000a__x000a_{product_selected}. You will receive a email within a few days with an error if the product is not available._x000a__x000a_{product_not_ I'm using the original charger that came with my {product_purchased}, but it's not charging properly."/>
    <x v="0"/>
    <m/>
    <s v="High"/>
    <s v="Phone"/>
    <x v="1196"/>
    <m/>
    <m/>
    <n v="1814"/>
    <s v=""/>
    <s v="Charles Kelly"/>
    <x v="4"/>
    <x v="4"/>
    <x v="1"/>
    <s v=""/>
  </r>
  <r>
    <n v="1815"/>
    <s v="Eddie Stewart"/>
    <s v="stewartblake@example.com"/>
    <n v="28"/>
    <s v="Male"/>
    <s v="GoPro Action Camera"/>
    <d v="2020-02-22T00:00:00"/>
    <x v="0"/>
    <s v="Battery life"/>
    <s v="My {product_purchased} is making strange noises and not functioning properly. I suspect there might be a hardware issue. Can you please help me with this? Can you please contact the manufacturer?_x000a__x000a_SgtLlK I've recently updated the firmware of my {product_purchased}, and the issue started happening afterward. Could it be related to the update?"/>
    <x v="2"/>
    <m/>
    <s v="Medium"/>
    <s v="Social media"/>
    <x v="5"/>
    <m/>
    <m/>
    <n v="1815"/>
    <s v=""/>
    <s v="Eddie Stewart"/>
    <x v="4"/>
    <x v="4"/>
    <x v="1"/>
    <s v=""/>
  </r>
  <r>
    <n v="1816"/>
    <s v="Heather Davis"/>
    <s v="joseph45@example.org"/>
    <n v="20"/>
    <s v="Female"/>
    <s v="Roomba Robot Vacuum"/>
    <d v="2020-04-19T00:00:00"/>
    <x v="1"/>
    <s v="Data loss"/>
    <s v="I've forgotten my password for my {product_purchased} account, and the password reset option is not working. How can I recover my account?_x000a__x000a_If an action was taken to change an account's account number in order to change I've already contacted customer support multiple times, but the issue remains unresolved."/>
    <x v="0"/>
    <m/>
    <s v="Medium"/>
    <s v="Social media"/>
    <x v="1197"/>
    <m/>
    <m/>
    <n v="1816"/>
    <s v=""/>
    <s v="Heather Davis"/>
    <x v="11"/>
    <x v="11"/>
    <x v="1"/>
    <s v=""/>
  </r>
  <r>
    <n v="1817"/>
    <s v="Roberto Mckinney"/>
    <s v="zcox@example.org"/>
    <n v="70"/>
    <s v="Male"/>
    <s v="Sony Xperia"/>
    <d v="2021-01-05T00:00:00"/>
    <x v="3"/>
    <s v="Account access"/>
    <s v="I'm facing issues logging into my {product_purchased} account. It says my account is locked. What should I do to unlock it?_x000a__x000a_The first step is to create a new account using your user name or a password you I've tried troubleshooting steps mentioned in the user manual, but the issue persists."/>
    <x v="2"/>
    <m/>
    <s v="Critical"/>
    <s v="Email"/>
    <x v="5"/>
    <m/>
    <m/>
    <n v="1817"/>
    <s v=""/>
    <s v="Roberto Mckinney"/>
    <x v="6"/>
    <x v="6"/>
    <x v="0"/>
    <s v=""/>
  </r>
  <r>
    <n v="1818"/>
    <s v="Amy Rodriguez"/>
    <s v="yhamilton@example.com"/>
    <n v="30"/>
    <s v="Other"/>
    <s v="Amazon Kindle"/>
    <d v="2020-07-18T00:00:00"/>
    <x v="4"/>
    <s v="Product setup"/>
    <s v="I'm having an issue with the {product_purchased}. Please assist._x000a__x000a_If you have a product your account name can match, you can send an email to the seller asking for their name as well as their address. Then create I've followed the troubleshooting steps mentioned in the user manual, but the issue persists."/>
    <x v="0"/>
    <m/>
    <s v="Low"/>
    <s v="Social media"/>
    <x v="1198"/>
    <m/>
    <m/>
    <n v="1818"/>
    <s v=""/>
    <s v="Amy Rodriguez"/>
    <x v="2"/>
    <x v="2"/>
    <x v="1"/>
    <s v=""/>
  </r>
  <r>
    <n v="1819"/>
    <s v="Sara Vaughan"/>
    <s v="ltucker@example.com"/>
    <n v="39"/>
    <s v="Male"/>
    <s v="Samsung Soundbar"/>
    <d v="2021-08-17T00:00:00"/>
    <x v="0"/>
    <s v="Product recommendation"/>
    <s v="I'm having an issue with the {product_purchased}. Please assist._x000a__x000a__x000a_Thanks._x000a__x000a_-R_x000a__x000a__x000a_Thanks:_x000a__x000a_-J_x000a__x000a__x000a_Click again_x000a__x000a_Thank you._x000a__x000a_-B_x000a__x000a__x000a_Thank you I've checked for software updates, and my {product_purchased} is already running the latest version."/>
    <x v="0"/>
    <m/>
    <s v="Medium"/>
    <s v="Email"/>
    <x v="1199"/>
    <m/>
    <m/>
    <n v="1819"/>
    <s v=""/>
    <s v="Sara Vaughan"/>
    <x v="5"/>
    <x v="5"/>
    <x v="0"/>
    <s v=""/>
  </r>
  <r>
    <n v="1820"/>
    <s v="Eugene Frazier"/>
    <s v="shelleyjensen@example.net"/>
    <n v="34"/>
    <s v="Male"/>
    <s v="iPhone"/>
    <d v="2020-08-20T00:00:00"/>
    <x v="0"/>
    <s v="Battery life"/>
    <s v="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
    <x v="1"/>
    <s v="Concern rule quite."/>
    <s v="High"/>
    <s v="Social media"/>
    <x v="1200"/>
    <d v="2023-06-01T16:10:20"/>
    <n v="1"/>
    <n v="1820"/>
    <s v="Concern Rule Quite."/>
    <s v="Eugene Frazier"/>
    <x v="5"/>
    <x v="5"/>
    <x v="1"/>
    <n v="1.9000000000814907"/>
  </r>
  <r>
    <n v="1821"/>
    <s v="Peter Watts"/>
    <s v="ypierce@example.org"/>
    <n v="54"/>
    <s v="Female"/>
    <s v="LG Washing Machine"/>
    <d v="2021-08-13T00:00:00"/>
    <x v="1"/>
    <s v="Network problem"/>
    <s v="I'm having an issue with the {product_purchased}. Please assist._x000a__x000a_Product Purchased_x000a__x000a_Product Purchased_x000a__x000a_Product Purchased_x000a__x000a_Product Purchased_x000a__x000a_Product Purchased_x000a__x000a_Product The issue I'm facing is intermittent. Sometimes it works fine, but other times it acts up unexpectedly."/>
    <x v="2"/>
    <m/>
    <s v="Medium"/>
    <s v="Phone"/>
    <x v="5"/>
    <m/>
    <m/>
    <n v="1821"/>
    <s v=""/>
    <s v="Peter Watts"/>
    <x v="5"/>
    <x v="5"/>
    <x v="0"/>
    <s v=""/>
  </r>
  <r>
    <n v="1822"/>
    <s v="Cindy Carey"/>
    <s v="wallacejason@example.net"/>
    <n v="62"/>
    <s v="Male"/>
    <s v="Microsoft Office"/>
    <d v="2021-02-21T00:00:00"/>
    <x v="4"/>
    <s v="Battery life"/>
    <s v="I'm having an issue with the {product_purchased}. Please assist._x000a__x000a_Note : To remove the code, change the value of the [product_purchased]. To enable, change $new_price_by_ I've tried clearing the cache and data for the {product_purchased} app, but the issue persists."/>
    <x v="0"/>
    <m/>
    <s v="Low"/>
    <s v="Social media"/>
    <x v="1201"/>
    <m/>
    <m/>
    <n v="1822"/>
    <s v=""/>
    <s v="Cindy Carey"/>
    <x v="4"/>
    <x v="4"/>
    <x v="0"/>
    <s v=""/>
  </r>
  <r>
    <n v="1823"/>
    <s v="Michelle Wong"/>
    <s v="ygardner@example.net"/>
    <n v="37"/>
    <s v="Female"/>
    <s v="Fitbit Charge"/>
    <d v="2021-08-02T00:00:00"/>
    <x v="1"/>
    <s v="Display issue"/>
    <s v="I'm having an issue with the {product_purchased}. Please assist._x000a__x000a_0x7c8fca1b07c6_x000a__x000a_A new color for my Macbook Pro! The new logo doesn't look familiar, I'm unable to find the option to perform the desired action in the {product_purchased}. Could you please guide me through the steps?"/>
    <x v="2"/>
    <m/>
    <s v="High"/>
    <s v="Email"/>
    <x v="5"/>
    <m/>
    <m/>
    <n v="1823"/>
    <s v=""/>
    <s v="Michelle Wong"/>
    <x v="5"/>
    <x v="5"/>
    <x v="0"/>
    <s v=""/>
  </r>
  <r>
    <n v="1824"/>
    <s v="Kayla Flores"/>
    <s v="velasquezphillip@example.com"/>
    <n v="38"/>
    <s v="Other"/>
    <s v="Bose QuietComfort"/>
    <d v="2020-10-13T00:00:00"/>
    <x v="1"/>
    <s v="Data loss"/>
    <s v="I'm having an issue with the {product_purchased}. Please assist. I've checked for software updates, and my {product_purchased} is already running the latest version."/>
    <x v="2"/>
    <m/>
    <s v="High"/>
    <s v="Phone"/>
    <x v="5"/>
    <m/>
    <m/>
    <n v="1824"/>
    <s v=""/>
    <s v="Kayla Flores"/>
    <x v="7"/>
    <x v="7"/>
    <x v="1"/>
    <s v=""/>
  </r>
  <r>
    <n v="1825"/>
    <s v="Anna Moore"/>
    <s v="dustindouglas@example.net"/>
    <n v="66"/>
    <s v="Female"/>
    <s v="GoPro Hero"/>
    <d v="2020-01-16T00:00:00"/>
    <x v="0"/>
    <s v="Network problem"/>
    <s v="I'm having an issue with the {product_purchased}. Please assist. Thanks._x000a__x000a_If you need a product for free, please use our support page. Please contact support@vendorsparklabs.com. I've performed a factory reset on my {product_purchased}, hoping it would resolve the problem, but it didn't help."/>
    <x v="1"/>
    <s v="Head politics citizen action."/>
    <s v="High"/>
    <s v="Social media"/>
    <x v="1202"/>
    <d v="2023-06-01T06:45:27"/>
    <n v="1"/>
    <n v="1825"/>
    <s v="Head Politics Citizen Action."/>
    <s v="Anna Moore"/>
    <x v="6"/>
    <x v="6"/>
    <x v="1"/>
    <n v="5.1166666667559184"/>
  </r>
  <r>
    <n v="1826"/>
    <s v="Angela Humphrey"/>
    <s v="joshua84@example.com"/>
    <n v="55"/>
    <s v="Female"/>
    <s v="Bose SoundLink Speaker"/>
    <d v="2021-06-11T00:00:00"/>
    <x v="1"/>
    <s v="Hardware issue"/>
    <s v="I'm having an issue with the {product_purchased}. Please assist. Thanks in return.&quot;_x000a__x000a_&quot;Thanks for understanding.&quot;_x000a__x000a_&quot;Thank you for sharing.&quot;_x000a__x000a_&quot;Sorry.&quot;_x000a__x000a_&quot;Please do not forget. Sorry I've checked the device settings and made sure that everything is configured correctly."/>
    <x v="1"/>
    <s v="Any because size far record."/>
    <s v="High"/>
    <s v="Chat"/>
    <x v="1203"/>
    <d v="2023-06-01T06:25:29"/>
    <n v="2"/>
    <n v="1826"/>
    <s v="Any Because Size Far Record."/>
    <s v="Angela Humphrey"/>
    <x v="8"/>
    <x v="8"/>
    <x v="0"/>
    <n v="-10.683333333407063"/>
  </r>
  <r>
    <n v="1827"/>
    <s v="Regina Copeland"/>
    <s v="charlescooper@example.com"/>
    <n v="31"/>
    <s v="Other"/>
    <s v="Fitbit Charge"/>
    <d v="2020-04-14T00:00:00"/>
    <x v="2"/>
    <s v="Network problem"/>
    <s v="I'm having an issue with the {product_purchased}. Please assist. I'm experiencing this issue on multiple devices of the same model, so it seems to be a widespread problem."/>
    <x v="0"/>
    <m/>
    <s v="High"/>
    <s v="Email"/>
    <x v="1204"/>
    <m/>
    <m/>
    <n v="1827"/>
    <s v=""/>
    <s v="Regina Copeland"/>
    <x v="11"/>
    <x v="11"/>
    <x v="1"/>
    <s v=""/>
  </r>
  <r>
    <n v="1828"/>
    <s v="Lisa Stark"/>
    <s v="daviskathy@example.net"/>
    <n v="63"/>
    <s v="Other"/>
    <s v="Amazon Echo"/>
    <d v="2021-02-01T00:00:00"/>
    <x v="3"/>
    <s v="Delivery problem"/>
    <s v="My {product_purchased} is making strange noises and not functioning properly. I suspect there might be a hardware issue. Can you please help me with this?_x000a__x000a_I need an example of how to play games without pressing the 'M This problem started occurring after the recent software update. I haven't made any other changes to the device."/>
    <x v="1"/>
    <s v="Community exist free stuff bag."/>
    <s v="Critical"/>
    <s v="Social media"/>
    <x v="1205"/>
    <d v="2023-06-01T12:11:30"/>
    <n v="2"/>
    <n v="1828"/>
    <s v="Community Exist Free Stuff Bag."/>
    <s v="Lisa Stark"/>
    <x v="4"/>
    <x v="4"/>
    <x v="0"/>
    <n v="-2.5166666666627862"/>
  </r>
  <r>
    <n v="1829"/>
    <s v="Dillon Bennett"/>
    <s v="mary43@example.com"/>
    <n v="41"/>
    <s v="Male"/>
    <s v="Sony PlayStation"/>
    <d v="2020-10-13T00:00:00"/>
    <x v="0"/>
    <s v="Installation support"/>
    <s v="I'm having an issue with the {product_purchased}. Please assist._x000a__x000a_(This is the last of the sales, not the brand for this product)._x000a__x000a_It might happen when you get the text code, you might get I've checked for software updates, and my {product_purchased} is already running the latest version."/>
    <x v="0"/>
    <m/>
    <s v="Low"/>
    <s v="Phone"/>
    <x v="1206"/>
    <m/>
    <m/>
    <n v="1829"/>
    <s v=""/>
    <s v="Dillon Bennett"/>
    <x v="7"/>
    <x v="7"/>
    <x v="1"/>
    <s v=""/>
  </r>
  <r>
    <n v="1830"/>
    <s v="Sara Hamilton"/>
    <s v="lroberts@example.com"/>
    <n v="23"/>
    <s v="Male"/>
    <s v="PlayStation"/>
    <d v="2020-10-22T00:00:00"/>
    <x v="3"/>
    <s v="Peripheral compatibility"/>
    <s v="I'm having an issue with the {product_purchased}. Please assist._x000a__x000a_To receive the credit or debit card details and an information about this item and any items you have purchased, please follow this link_x000a__x000a_https://bitco The issue I'm facing is intermittent. Sometimes it works fine, but other times it acts up unexpectedly."/>
    <x v="2"/>
    <m/>
    <s v="Medium"/>
    <s v="Chat"/>
    <x v="5"/>
    <m/>
    <m/>
    <n v="1830"/>
    <s v=""/>
    <s v="Sara Hamilton"/>
    <x v="7"/>
    <x v="7"/>
    <x v="1"/>
    <s v=""/>
  </r>
  <r>
    <n v="1831"/>
    <s v="Shannon Smith"/>
    <s v="lmurray@example.net"/>
    <n v="20"/>
    <s v="Male"/>
    <s v="Nikon D"/>
    <d v="2020-07-16T00:00:00"/>
    <x v="0"/>
    <s v="Network problem"/>
    <s v="I've recently set up my {product_purchased}, but it fails to connect to any available networks. What steps should I take to troubleshoot this issue?_x000a__x000a__x000a_In my first attempt, I set an account credentials and enabled the I've performed a factory reset on my {product_purchased}, hoping it would resolve the problem, but it didn't help."/>
    <x v="0"/>
    <m/>
    <s v="High"/>
    <s v="Social media"/>
    <x v="1207"/>
    <m/>
    <m/>
    <n v="1831"/>
    <s v=""/>
    <s v="Shannon Smith"/>
    <x v="2"/>
    <x v="2"/>
    <x v="1"/>
    <s v=""/>
  </r>
  <r>
    <n v="1832"/>
    <s v="Daniel Stokes"/>
    <s v="drodriguez@example.net"/>
    <n v="55"/>
    <s v="Male"/>
    <s v="Samsung Galaxy"/>
    <d v="2021-11-14T00:00:00"/>
    <x v="0"/>
    <s v="Battery life"/>
    <s v="My {product_purchased} is making strange noises and not functioning properly. I suspect there might be a hardware issue. Can you please help me with this? Thanks,_x000a__x000a_Andrew_x000a__x000a_Steve_x000a__x000a_Steve_x000a__x000a_Steve, thank I'm concerned about the security of my {product_purchased} and would like to ensure that my data is safe."/>
    <x v="0"/>
    <m/>
    <s v="Low"/>
    <s v="Social media"/>
    <x v="1208"/>
    <m/>
    <m/>
    <n v="1832"/>
    <s v=""/>
    <s v="Daniel Stokes"/>
    <x v="3"/>
    <x v="3"/>
    <x v="0"/>
    <s v=""/>
  </r>
  <r>
    <n v="1833"/>
    <s v="Michelle Nelson"/>
    <s v="benjamin39@example.org"/>
    <n v="64"/>
    <s v="Other"/>
    <s v="Fitbit Charge"/>
    <d v="2020-12-04T00:00:00"/>
    <x v="2"/>
    <s v="Hardware issue"/>
    <s v="I'm having an issue with the {product_purchased}. Please assist._x000a__x000a_In the U.S._x000a__x000a_C.V.A.M.U.P.A.C.H.C._x000a__x000a_A I've checked the device settings and made sure that everything is configured correctly."/>
    <x v="2"/>
    <m/>
    <s v="Low"/>
    <s v="Chat"/>
    <x v="5"/>
    <m/>
    <m/>
    <n v="1833"/>
    <s v=""/>
    <s v="Michelle Nelson"/>
    <x v="10"/>
    <x v="10"/>
    <x v="1"/>
    <s v=""/>
  </r>
  <r>
    <n v="1834"/>
    <s v="William Cruz"/>
    <s v="bowen@example.org"/>
    <n v="51"/>
    <s v="Other"/>
    <s v="iPhone"/>
    <d v="2020-08-08T00:00:00"/>
    <x v="0"/>
    <s v="Product compatibility"/>
    <s v="I'm having an issue with the {product_purchased}. Please assist._x000a__x000a_My phone has no service. Please help._x000a__x000a_My phone has no service. Please help._x000a__x000a_My phone seems to be broken... The { I need assistance as soon as possible because it's affecting my work and productivity."/>
    <x v="2"/>
    <m/>
    <s v="Medium"/>
    <s v="Chat"/>
    <x v="5"/>
    <m/>
    <m/>
    <n v="1834"/>
    <s v=""/>
    <s v="William Cruz"/>
    <x v="5"/>
    <x v="5"/>
    <x v="1"/>
    <s v=""/>
  </r>
  <r>
    <n v="1835"/>
    <s v="Teresa Hayes"/>
    <s v="jacobgarcia@example.com"/>
    <n v="31"/>
    <s v="Female"/>
    <s v="Apple AirPods"/>
    <d v="2021-07-10T00:00:00"/>
    <x v="3"/>
    <s v="Installation support"/>
    <s v="The {product_purchased} is unable to establish a stable internet connection. It keeps disconnecting intermittently. How can I troubleshoot this network problem? Read more_x000a__x000a_Tests and feedback help determine correct or incorrect configuration of an I've noticed a peculiar error message popping up on my {product_purchased} screen. It says '{error_message}'. What does it mean?"/>
    <x v="2"/>
    <m/>
    <s v="Critical"/>
    <s v="Social media"/>
    <x v="5"/>
    <m/>
    <m/>
    <n v="1835"/>
    <s v=""/>
    <s v="Teresa Hayes"/>
    <x v="2"/>
    <x v="2"/>
    <x v="0"/>
    <s v=""/>
  </r>
  <r>
    <n v="1836"/>
    <s v="Kathleen Richards"/>
    <s v="richard66@example.com"/>
    <n v="51"/>
    <s v="Other"/>
    <s v="LG OLED"/>
    <d v="2021-08-22T00:00:00"/>
    <x v="0"/>
    <s v="Account access"/>
    <s v="I've noticed a software bug in the {product_purchased} app. It's causing data loss and unexpected errors. How can I resolve this issue?_x000a__x000a_It's important to remember that Microsoft uses a system-wide policy that enables I need assistance as soon as possible because it's affecting my work and productivity."/>
    <x v="1"/>
    <s v="Financial learn history article."/>
    <s v="Critical"/>
    <s v="Chat"/>
    <x v="1209"/>
    <d v="2023-06-01T03:38:41"/>
    <n v="4"/>
    <n v="1836"/>
    <s v="Financial Learn History Article."/>
    <s v="Kathleen Richards"/>
    <x v="5"/>
    <x v="5"/>
    <x v="0"/>
    <n v="4.3833333333022892"/>
  </r>
  <r>
    <n v="1837"/>
    <s v="David James"/>
    <s v="skramer@example.com"/>
    <n v="59"/>
    <s v="Male"/>
    <s v="Canon EOS"/>
    <d v="2021-03-31T00:00:00"/>
    <x v="3"/>
    <s v="Product recommendation"/>
    <s v="I'm unable to access my {product_purchased} account. It keeps displaying an 'Invalid Credentials' error, even though I'm using the correct login information. How can I regain access to my account?_x000a__x000a_I'm I've performed a factory reset on my {product_purchased}, hoping it would resolve the problem, but it didn't help."/>
    <x v="2"/>
    <m/>
    <s v="Critical"/>
    <s v="Phone"/>
    <x v="5"/>
    <m/>
    <m/>
    <n v="1837"/>
    <s v=""/>
    <s v="David James"/>
    <x v="0"/>
    <x v="0"/>
    <x v="0"/>
    <s v=""/>
  </r>
  <r>
    <n v="1838"/>
    <s v="Ashley Spears"/>
    <s v="vanessa03@example.com"/>
    <n v="28"/>
    <s v="Male"/>
    <s v="Bose SoundLink Speaker"/>
    <d v="2020-01-20T00:00:00"/>
    <x v="1"/>
    <s v="Installation support"/>
    <s v="I'm having an issue with the {product_purchased}. Please assist._x000a__x000a_For more information, please contact:_x000a__x000a_Carmichael Miller_x000a__x000a_E-Mail: carmichael@carmichaelmilberg.com I'm unable to find the option to perform the desired action in the {product_purchased}. Could you please guide me through the steps?"/>
    <x v="1"/>
    <s v="Cut central stand for."/>
    <s v="Medium"/>
    <s v="Email"/>
    <x v="1210"/>
    <d v="2023-06-01T07:45:43"/>
    <n v="5"/>
    <n v="1838"/>
    <s v="Cut Central Stand For."/>
    <s v="Ashley Spears"/>
    <x v="6"/>
    <x v="6"/>
    <x v="1"/>
    <n v="-8.4000000001396984"/>
  </r>
  <r>
    <n v="1839"/>
    <s v="Tina Brown"/>
    <s v="mary24@example.com"/>
    <n v="18"/>
    <s v="Other"/>
    <s v="HP Pavilion"/>
    <d v="2020-08-22T00:00:00"/>
    <x v="4"/>
    <s v="Software bug"/>
    <s v="I'm having an issue with the {product_purchased}. Please assist._x000a__x000a_The error occurred while loading the form. Please report to system as soon as possible. Please refer to the status of this issue on GitHub._x000a__x000a_Please I need assistance as soon as possible because it's affecting my work and productivity."/>
    <x v="1"/>
    <s v="Turn direction rule kitchen strong health."/>
    <s v="Low"/>
    <s v="Chat"/>
    <x v="1211"/>
    <d v="2023-06-01T21:25:45"/>
    <n v="4"/>
    <n v="1839"/>
    <s v="Turn Direction Rule Kitchen Strong Health."/>
    <s v="Tina Brown"/>
    <x v="5"/>
    <x v="5"/>
    <x v="1"/>
    <n v="22.366666666581295"/>
  </r>
  <r>
    <n v="1840"/>
    <s v="Mark Miller"/>
    <s v="jburgess@example.com"/>
    <n v="50"/>
    <s v="Male"/>
    <s v="Dell XPS"/>
    <d v="2020-10-07T00:00:00"/>
    <x v="4"/>
    <s v="Display issue"/>
    <s v="I'm having an issue with the {product_purchased}. Please assist. The new product can be added at the appropriate time at my discretion._x000a__x000a_When will I receive my product back?_x000a__x000a_I accept return and exchangeogenesis! I've reviewed the troubleshooting steps on the official support website, but they didn't resolve the problem."/>
    <x v="2"/>
    <m/>
    <s v="High"/>
    <s v="Social media"/>
    <x v="5"/>
    <m/>
    <m/>
    <n v="1840"/>
    <s v=""/>
    <s v="Mark Miller"/>
    <x v="7"/>
    <x v="7"/>
    <x v="1"/>
    <s v=""/>
  </r>
  <r>
    <n v="1841"/>
    <s v="David Lee"/>
    <s v="christopher67@example.net"/>
    <n v="46"/>
    <s v="Female"/>
    <s v="Amazon Echo"/>
    <d v="2021-07-22T00:00:00"/>
    <x v="0"/>
    <s v="Peripheral compatibility"/>
    <s v="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
    <x v="2"/>
    <m/>
    <s v="Medium"/>
    <s v="Chat"/>
    <x v="5"/>
    <m/>
    <m/>
    <n v="1841"/>
    <s v=""/>
    <s v="David Lee"/>
    <x v="2"/>
    <x v="2"/>
    <x v="0"/>
    <s v=""/>
  </r>
  <r>
    <n v="1842"/>
    <s v="Victoria Holt"/>
    <s v="randall15@example.com"/>
    <n v="38"/>
    <s v="Other"/>
    <s v="MacBook Pro"/>
    <d v="2021-04-20T00:00:00"/>
    <x v="2"/>
    <s v="Account access"/>
    <s v="I'm having an issue with the {product_purchased}. Please assist._x000a__x000a_â€¢ Use the &quot;Add me here&quot; dialog to update your cart on my site and to add another cart._x000a__x000a_â€¢ Select all my other options: I've reviewed the troubleshooting steps on the official support website, but they didn't resolve the problem."/>
    <x v="2"/>
    <m/>
    <s v="Medium"/>
    <s v="Social media"/>
    <x v="5"/>
    <m/>
    <m/>
    <n v="1842"/>
    <s v=""/>
    <s v="Victoria Holt"/>
    <x v="11"/>
    <x v="11"/>
    <x v="0"/>
    <s v=""/>
  </r>
  <r>
    <n v="1843"/>
    <s v="Nathaniel Walls"/>
    <s v="lovehunter@example.net"/>
    <n v="18"/>
    <s v="Female"/>
    <s v="Nikon D"/>
    <d v="2020-07-25T00:00:00"/>
    <x v="2"/>
    <s v="Product setup"/>
    <s v="I've forgotten my password for my {product_purchased} account, and the password reset option is not working. How can I recover my account?_x000a__x000a_Step 4: Verify password integrity_x000a__x000a_The main thing to do is verify that I've performed a factory reset on my {product_purchased}, hoping it would resolve the problem, but it didn't help."/>
    <x v="2"/>
    <m/>
    <s v="Critical"/>
    <s v="Chat"/>
    <x v="5"/>
    <m/>
    <m/>
    <n v="1843"/>
    <s v=""/>
    <s v="Nathaniel Walls"/>
    <x v="2"/>
    <x v="2"/>
    <x v="1"/>
    <s v=""/>
  </r>
  <r>
    <n v="1844"/>
    <s v="April Clark"/>
    <s v="villarrealmark@example.net"/>
    <n v="49"/>
    <s v="Female"/>
    <s v="Samsung Galaxy"/>
    <d v="2020-12-04T00:00:00"/>
    <x v="2"/>
    <s v="Network problem"/>
    <s v="There seems to be a glitch in the {product_purchased} software. It freezes frequently, making it difficult to use. Can you please provide a solution? :)_x000a__x000a_This is just a placeholder. What else can we do? I've noticed a peculiar error message popping up on my {product_purchased} screen. It says '{error_message}'. What does it mean?"/>
    <x v="2"/>
    <m/>
    <s v="High"/>
    <s v="Phone"/>
    <x v="5"/>
    <m/>
    <m/>
    <n v="1844"/>
    <s v=""/>
    <s v="April Clark"/>
    <x v="10"/>
    <x v="10"/>
    <x v="1"/>
    <s v=""/>
  </r>
  <r>
    <n v="1845"/>
    <s v="Johnathan Meadows"/>
    <s v="deleonlindsey@example.com"/>
    <n v="60"/>
    <s v="Female"/>
    <s v="Canon EOS"/>
    <d v="2020-09-22T00:00:00"/>
    <x v="1"/>
    <s v="Network problem"/>
    <s v="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
    <x v="2"/>
    <m/>
    <s v="Critical"/>
    <s v="Email"/>
    <x v="5"/>
    <m/>
    <m/>
    <n v="1845"/>
    <s v=""/>
    <s v="Johnathan Meadows"/>
    <x v="9"/>
    <x v="9"/>
    <x v="1"/>
    <s v=""/>
  </r>
  <r>
    <n v="1846"/>
    <s v="Mike Hansen"/>
    <s v="upadilla@example.net"/>
    <n v="38"/>
    <s v="Other"/>
    <s v="Amazon Echo"/>
    <d v="2020-07-09T00:00:00"/>
    <x v="3"/>
    <s v="Display issue"/>
    <s v="I'm having an issue with the {product_purchased}. Please assist._x000a__x000a_My experience with this is that you have to specify what name the order form on the order form contains._x000a__x000a_Here's the basic setup for each order I rely heavily on my {product_purchased} for my daily tasks, and this issue is hindering my productivity."/>
    <x v="1"/>
    <s v="Southern shake above court really three month."/>
    <s v="Low"/>
    <s v="Phone"/>
    <x v="1212"/>
    <d v="2023-06-01T02:45:55"/>
    <n v="4"/>
    <n v="1846"/>
    <s v="Southern Shake Above Court Really Three Month."/>
    <s v="Mike Hansen"/>
    <x v="2"/>
    <x v="2"/>
    <x v="1"/>
    <n v="-9.4333333333488554"/>
  </r>
  <r>
    <n v="1847"/>
    <s v="Jorge Willis"/>
    <s v="jenniferkoch@example.org"/>
    <n v="27"/>
    <s v="Male"/>
    <s v="Microsoft Xbox Controller"/>
    <d v="2021-12-20T00:00:00"/>
    <x v="0"/>
    <s v="Product setup"/>
    <s v="I'm having an issue with the {product_purchased}. Please assist._x000a__x000a_Here is a little video about what has happened and the problem with this one._x000a__x000a_Here is an updated example._x000a__x000a_How are you feeling? I'm concerned about the security of my {product_purchased} and would like to ensure that my data is safe."/>
    <x v="1"/>
    <s v="President fly today affect allow rise place."/>
    <s v="High"/>
    <s v="Chat"/>
    <x v="1213"/>
    <d v="2023-06-01T04:34:57"/>
    <n v="3"/>
    <n v="1847"/>
    <s v="President Fly Today Affect Allow Rise Place."/>
    <s v="Jorge Willis"/>
    <x v="10"/>
    <x v="10"/>
    <x v="0"/>
    <n v="-13.633333333244082"/>
  </r>
  <r>
    <n v="1848"/>
    <s v="Tammie Carter"/>
    <s v="achen@example.com"/>
    <n v="58"/>
    <s v="Other"/>
    <s v="GoPro Action Camera"/>
    <d v="2020-12-11T00:00:00"/>
    <x v="0"/>
    <s v="Hardware issue"/>
    <s v="I'm having an issue with the {product_purchased}. Please assist. It is too much of an effort to get a better score for your app. If I try this again it might be a different issue._x000a__x000a_6. It I've followed the troubleshooting steps mentioned in the user manual, but the issue persists."/>
    <x v="2"/>
    <m/>
    <s v="Critical"/>
    <s v="Chat"/>
    <x v="5"/>
    <m/>
    <m/>
    <n v="1848"/>
    <s v=""/>
    <s v="Tammie Carter"/>
    <x v="10"/>
    <x v="10"/>
    <x v="1"/>
    <s v=""/>
  </r>
  <r>
    <n v="1849"/>
    <s v="Taylor Powell"/>
    <s v="moorelisa@example.org"/>
    <n v="35"/>
    <s v="Male"/>
    <s v="Nest Thermostat"/>
    <d v="2020-05-09T00:00:00"/>
    <x v="2"/>
    <s v="Payment issue"/>
    <s v="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
    <x v="2"/>
    <m/>
    <s v="Medium"/>
    <s v="Phone"/>
    <x v="5"/>
    <m/>
    <m/>
    <n v="1849"/>
    <s v=""/>
    <s v="Taylor Powell"/>
    <x v="1"/>
    <x v="1"/>
    <x v="1"/>
    <s v=""/>
  </r>
  <r>
    <n v="1850"/>
    <s v="Bruce Thomas MD"/>
    <s v="vhancock@example.org"/>
    <n v="49"/>
    <s v="Male"/>
    <s v="Dyson Vacuum Cleaner"/>
    <d v="2020-10-13T00:00:00"/>
    <x v="1"/>
    <s v="Payment issue"/>
    <s v="I've recently set up my {product_purchased}, but it fails to connect to any available networks. What steps should I take to troubleshoot this issue?_x000a__x000a_As of this update, the problem we're experiencing is based on I've checked the device settings and made sure that everything is configured correctly."/>
    <x v="2"/>
    <m/>
    <s v="Low"/>
    <s v="Phone"/>
    <x v="5"/>
    <m/>
    <m/>
    <n v="1850"/>
    <s v=""/>
    <s v="Bruce Thomas MD"/>
    <x v="7"/>
    <x v="7"/>
    <x v="1"/>
    <s v=""/>
  </r>
  <r>
    <n v="1851"/>
    <s v="Ana Medina"/>
    <s v="joshuafrancis@example.net"/>
    <n v="56"/>
    <s v="Male"/>
    <s v="Google Pixel"/>
    <d v="2021-01-24T00:00:00"/>
    <x v="3"/>
    <s v="Hardware issue"/>
    <s v="I'm having an issue with the {product_purchased}. Please assist. I'm concerned about the security of my {product_purchased} and would like to ensure that my data is safe."/>
    <x v="0"/>
    <m/>
    <s v="Medium"/>
    <s v="Email"/>
    <x v="1214"/>
    <m/>
    <m/>
    <n v="1851"/>
    <s v=""/>
    <s v="Ana Medina"/>
    <x v="6"/>
    <x v="6"/>
    <x v="0"/>
    <s v=""/>
  </r>
  <r>
    <n v="1852"/>
    <s v="James Santos"/>
    <s v="aaron49@example.org"/>
    <n v="22"/>
    <s v="Other"/>
    <s v="Amazon Kindle"/>
    <d v="2020-08-16T00:00:00"/>
    <x v="2"/>
    <s v="Peripheral compatibility"/>
    <s v="I'm having an issue with the {product_purchased}. Please assist._x000a__x000a_I have purchased an {product_purchased}. Please assist._x000a__x000a_This product is not available for purchase. To access the sales list, log I've reviewed the troubleshooting steps on the official support website, but they didn't resolve the problem."/>
    <x v="2"/>
    <m/>
    <s v="Medium"/>
    <s v="Phone"/>
    <x v="5"/>
    <m/>
    <m/>
    <n v="1852"/>
    <s v=""/>
    <s v="James Santos"/>
    <x v="5"/>
    <x v="5"/>
    <x v="1"/>
    <s v=""/>
  </r>
  <r>
    <n v="1853"/>
    <s v="Brandon Hall"/>
    <s v="jhubbard@example.com"/>
    <n v="67"/>
    <s v="Female"/>
    <s v="Sony 4K HDR TV"/>
    <d v="2020-01-26T00:00:00"/>
    <x v="0"/>
    <s v="Battery life"/>
    <s v="I'm having an issue with the {product_purchased}. Please assist. &quot;_x000a__x000a_&quot; When we have an error such as &quot;No product is sold&quot;, it means they cannot receive your order from us. &quot;_x000a__x000a_&quot; If you I've noticed a sudden decrease in battery life on my {product_purchased}. It used to last much longer."/>
    <x v="1"/>
    <s v="Stop participant can kind relate."/>
    <s v="Low"/>
    <s v="Phone"/>
    <x v="1215"/>
    <d v="2023-06-01T11:49:05"/>
    <n v="2"/>
    <n v="1853"/>
    <s v="Stop Participant Can Kind Relate."/>
    <s v="Brandon Hall"/>
    <x v="6"/>
    <x v="6"/>
    <x v="1"/>
    <n v="11.733333333337214"/>
  </r>
  <r>
    <n v="1854"/>
    <s v="Mr. Christopher Martinez"/>
    <s v="cowanfrank@example.net"/>
    <n v="49"/>
    <s v="Other"/>
    <s v="Nest Thermostat"/>
    <d v="2021-10-16T00:00:00"/>
    <x v="0"/>
    <s v="Product recommendation"/>
    <s v="I'm having an issue with the {product_purchased}. Please assist. It is only reasonable to inform your local authorities that your product has been purchased legally._x000a__x000a_How long does the $5.6 million debt be paid? I'm using the original charger that came with my {product_purchased}, but it's not charging properly."/>
    <x v="1"/>
    <s v="Actually everybody movie send."/>
    <s v="High"/>
    <s v="Phone"/>
    <x v="1216"/>
    <d v="2023-06-01T13:28:07"/>
    <n v="2"/>
    <n v="1854"/>
    <s v="Actually Everybody Movie Send."/>
    <s v="Mr. Christopher Martinez"/>
    <x v="7"/>
    <x v="7"/>
    <x v="0"/>
    <n v="-6.4833333333372138"/>
  </r>
  <r>
    <n v="1855"/>
    <s v="David George"/>
    <s v="kim10@example.com"/>
    <n v="54"/>
    <s v="Male"/>
    <s v="Microsoft Surface"/>
    <d v="2020-08-09T00:00:00"/>
    <x v="0"/>
    <s v="Cancellation request"/>
    <s v="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
    <x v="0"/>
    <m/>
    <s v="Medium"/>
    <s v="Social media"/>
    <x v="1217"/>
    <m/>
    <m/>
    <n v="1855"/>
    <s v=""/>
    <s v="David George"/>
    <x v="5"/>
    <x v="5"/>
    <x v="1"/>
    <s v=""/>
  </r>
  <r>
    <n v="1856"/>
    <s v="Andrea Patterson"/>
    <s v="jeffreyrowland@example.com"/>
    <n v="27"/>
    <s v="Female"/>
    <s v="HP Pavilion"/>
    <d v="2020-05-16T00:00:00"/>
    <x v="4"/>
    <s v="Cancellation request"/>
    <s v="I'm having an issue with the {product_purchased}. Please assist._x000a__x000a_Purchased a product or a service?_x000a__x000a_Contact the retail store and ask to have it transferred here._x000a__x000a_What's the refund policy you I've performed a factory reset on my {product_purchased}, hoping it would resolve the problem, but it didn't help."/>
    <x v="0"/>
    <m/>
    <s v="High"/>
    <s v="Email"/>
    <x v="1218"/>
    <m/>
    <m/>
    <n v="1856"/>
    <s v=""/>
    <s v="Andrea Patterson"/>
    <x v="1"/>
    <x v="1"/>
    <x v="1"/>
    <s v=""/>
  </r>
  <r>
    <n v="1857"/>
    <s v="Patrick Smith"/>
    <s v="bradleykeith@example.net"/>
    <n v="25"/>
    <s v="Female"/>
    <s v="Bose QuietComfort"/>
    <d v="2020-04-24T00:00:00"/>
    <x v="3"/>
    <s v="Cancellation request"/>
    <s v="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
    <x v="0"/>
    <m/>
    <s v="Critical"/>
    <s v="Phone"/>
    <x v="1219"/>
    <m/>
    <m/>
    <n v="1857"/>
    <s v=""/>
    <s v="Patrick Smith"/>
    <x v="11"/>
    <x v="11"/>
    <x v="1"/>
    <s v=""/>
  </r>
  <r>
    <n v="1858"/>
    <s v="Charlene Andrews"/>
    <s v="kreid@example.net"/>
    <n v="45"/>
    <s v="Female"/>
    <s v="Google Nest"/>
    <d v="2020-12-04T00:00:00"/>
    <x v="0"/>
    <s v="Product recommendation"/>
    <s v="I'm having an issue with the {product_purchased}. Please assist. Thanks!&quot;_x000a__x000a_&quot;No. I'm trying to fix this problem...&quot;_x000a__x000a_&quot;What do you mean? I'm trying to fix it?&quot;_x000a__x000a_&quot; I've checked for any available software updates for my {product_purchased}, but there are none."/>
    <x v="1"/>
    <s v="Song knowledge around couple candidate."/>
    <s v="Critical"/>
    <s v="Social media"/>
    <x v="1220"/>
    <d v="2023-06-01T19:35:13"/>
    <n v="2"/>
    <n v="1858"/>
    <s v="Song Knowledge Around Couple Candidate."/>
    <s v="Charlene Andrews"/>
    <x v="10"/>
    <x v="10"/>
    <x v="1"/>
    <n v="15.200000000128057"/>
  </r>
  <r>
    <n v="1859"/>
    <s v="Emily Nunez"/>
    <s v="sbrown@example.com"/>
    <n v="34"/>
    <s v="Male"/>
    <s v="Google Nest"/>
    <d v="2020-01-27T00:00:00"/>
    <x v="4"/>
    <s v="Payment issue"/>
    <s v="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
    <x v="0"/>
    <m/>
    <s v="High"/>
    <s v="Social media"/>
    <x v="1221"/>
    <m/>
    <m/>
    <n v="1859"/>
    <s v=""/>
    <s v="Emily Nunez"/>
    <x v="6"/>
    <x v="6"/>
    <x v="1"/>
    <s v=""/>
  </r>
  <r>
    <n v="1860"/>
    <s v="Frances Riley"/>
    <s v="phelpschristian@example.net"/>
    <n v="20"/>
    <s v="Female"/>
    <s v="Lenovo ThinkPad"/>
    <d v="2021-02-28T00:00:00"/>
    <x v="4"/>
    <s v="Product compatibility"/>
    <s v="I'm having an issue with the {product_purchased}. Please assist._x000a__x000a_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
    <x v="0"/>
    <m/>
    <s v="Critical"/>
    <s v="Email"/>
    <x v="1222"/>
    <m/>
    <m/>
    <n v="1860"/>
    <s v=""/>
    <s v="Frances Riley"/>
    <x v="4"/>
    <x v="4"/>
    <x v="0"/>
    <s v=""/>
  </r>
  <r>
    <n v="1861"/>
    <s v="Melissa Burnett"/>
    <s v="thomas54@example.org"/>
    <n v="44"/>
    <s v="Other"/>
    <s v="Fitbit Versa Smartwatch"/>
    <d v="2020-11-17T00:00:00"/>
    <x v="2"/>
    <s v="Product setup"/>
    <s v="I'm having an issue with the {product_purchased}. Please assist._x000a__x000a_[11/29/2016 2:19:01 PM] [Client thread/INFO] [jewelrycraft2]: Error, tried to add I've noticed a peculiar error message popping up on my {product_purchased} screen. It says '{error_message}'. What does it mean?"/>
    <x v="2"/>
    <m/>
    <s v="Medium"/>
    <s v="Phone"/>
    <x v="5"/>
    <m/>
    <m/>
    <n v="1861"/>
    <s v=""/>
    <s v="Melissa Burnett"/>
    <x v="3"/>
    <x v="3"/>
    <x v="1"/>
    <s v=""/>
  </r>
  <r>
    <n v="1862"/>
    <s v="Renee Carey"/>
    <s v="patricia76@example.net"/>
    <n v="38"/>
    <s v="Male"/>
    <s v="Dyson Vacuum Cleaner"/>
    <d v="2020-08-24T00:00:00"/>
    <x v="3"/>
    <s v="Hardware issue"/>
    <s v="I'm having an issue with the {product_purchased}. Please assist._x000a__x000a_Please do not sell a product, please try again._x000a__x000a_Do not sell something,please try again or pay to have used again._x000a__x000a_Your I've checked for software updates, and my {product_purchased} is already running the latest version."/>
    <x v="1"/>
    <s v="People present positive seven notice seem blood describe."/>
    <s v="Medium"/>
    <s v="Chat"/>
    <x v="1223"/>
    <d v="2023-06-01T20:25:20"/>
    <n v="5"/>
    <n v="1862"/>
    <s v="People Present Positive Seven Notice Seem Blood Describe."/>
    <s v="Renee Carey"/>
    <x v="5"/>
    <x v="5"/>
    <x v="1"/>
    <n v="-0.70000000001164153"/>
  </r>
  <r>
    <n v="1863"/>
    <s v="Lisa Moore"/>
    <s v="jessicaevans@example.org"/>
    <n v="53"/>
    <s v="Female"/>
    <s v="Samsung Galaxy"/>
    <d v="2021-02-22T00:00:00"/>
    <x v="4"/>
    <s v="Refund request"/>
    <s v="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
    <x v="2"/>
    <m/>
    <s v="Medium"/>
    <s v="Phone"/>
    <x v="5"/>
    <m/>
    <m/>
    <n v="1863"/>
    <s v=""/>
    <s v="Lisa Moore"/>
    <x v="4"/>
    <x v="4"/>
    <x v="0"/>
    <s v=""/>
  </r>
  <r>
    <n v="1864"/>
    <s v="Debra Saunders"/>
    <s v="jonathan45@example.org"/>
    <n v="20"/>
    <s v="Female"/>
    <s v="Adobe Photoshop"/>
    <d v="2020-10-19T00:00:00"/>
    <x v="2"/>
    <s v="Payment issue"/>
    <s v="I'm having an issue with the {product_purchased}. Please assist._x000a__x000a_0x10d0db5514-0x10d0db59d5-0xd3d6e49f3816-3 I've followed the troubleshooting steps mentioned in the user manual, but the issue persists."/>
    <x v="2"/>
    <m/>
    <s v="Low"/>
    <s v="Email"/>
    <x v="5"/>
    <m/>
    <m/>
    <n v="1864"/>
    <s v=""/>
    <s v="Debra Saunders"/>
    <x v="7"/>
    <x v="7"/>
    <x v="1"/>
    <s v=""/>
  </r>
  <r>
    <n v="1865"/>
    <s v="Elizabeth Hamilton"/>
    <s v="gouldmelissa@example.net"/>
    <n v="33"/>
    <s v="Female"/>
    <s v="Sony Xperia"/>
    <d v="2020-07-17T00:00:00"/>
    <x v="3"/>
    <s v="Account access"/>
    <s v="I'm facing issues logging into my {product_purchased} account. It says my account is locked. What should I do to unlock it?_x000a__x000a_- You can not log into your device's WiFi network, or a device with it I'm worried that the issue might be hardware-related and might require repair or replacement."/>
    <x v="1"/>
    <s v="Maybe oil he set."/>
    <s v="Medium"/>
    <s v="Phone"/>
    <x v="1224"/>
    <d v="2023-06-01T01:04:24"/>
    <n v="3"/>
    <n v="1865"/>
    <s v="Maybe Oil He Set."/>
    <s v="Elizabeth Hamilton"/>
    <x v="2"/>
    <x v="2"/>
    <x v="1"/>
    <n v="-5.6500000000814907"/>
  </r>
  <r>
    <n v="1866"/>
    <s v="Daniel Rodriguez"/>
    <s v="cliffordwright@example.org"/>
    <n v="36"/>
    <s v="Female"/>
    <s v="Fitbit Versa Smartwatch"/>
    <d v="2020-03-17T00:00:00"/>
    <x v="0"/>
    <s v="Cancellation request"/>
    <s v="My {product_purchased} crashed, and I lost all the data stored on it. Is there any way to recover the lost data? I've recently updated the firmware of my {product_purchased}, and the issue started happening afterward. Could it be related to the update?"/>
    <x v="1"/>
    <s v="Ground buy realize heavy moment."/>
    <s v="Critical"/>
    <s v="Chat"/>
    <x v="1225"/>
    <d v="2023-06-01T00:20:24"/>
    <n v="4"/>
    <n v="1866"/>
    <s v="Ground Buy Realize Heavy Moment."/>
    <s v="Daniel Rodriguez"/>
    <x v="0"/>
    <x v="0"/>
    <x v="1"/>
    <n v="-12.899999999965075"/>
  </r>
  <r>
    <n v="1867"/>
    <s v="Robert Steele"/>
    <s v="gillespiedarlene@example.net"/>
    <n v="54"/>
    <s v="Other"/>
    <s v="Sony 4K HDR TV"/>
    <d v="2020-03-25T00:00:00"/>
    <x v="4"/>
    <s v="Software bug"/>
    <s v="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
    <x v="1"/>
    <s v="Or quickly second detail international character more wide."/>
    <s v="Low"/>
    <s v="Phone"/>
    <x v="1226"/>
    <d v="2023-06-01T01:13:25"/>
    <n v="2"/>
    <n v="1867"/>
    <s v="Or Quickly Second Detail International Character More Wide."/>
    <s v="Robert Steele"/>
    <x v="0"/>
    <x v="0"/>
    <x v="1"/>
    <n v="0.11666666669771075"/>
  </r>
  <r>
    <n v="1868"/>
    <s v="Adrienne Smith MD"/>
    <s v="timothygonzalez@example.org"/>
    <n v="22"/>
    <s v="Male"/>
    <s v="Nintendo Switch Pro Controller"/>
    <d v="2021-06-29T00:00:00"/>
    <x v="2"/>
    <s v="Delivery problem"/>
    <s v="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
    <x v="0"/>
    <m/>
    <s v="High"/>
    <s v="Phone"/>
    <x v="1227"/>
    <m/>
    <m/>
    <n v="1868"/>
    <s v=""/>
    <s v="Adrienne Smith MD"/>
    <x v="8"/>
    <x v="8"/>
    <x v="0"/>
    <s v=""/>
  </r>
  <r>
    <n v="1869"/>
    <s v="Emily Vasquez"/>
    <s v="seth16@example.org"/>
    <n v="25"/>
    <s v="Male"/>
    <s v="GoPro Action Camera"/>
    <d v="2020-07-24T00:00:00"/>
    <x v="2"/>
    <s v="Battery life"/>
    <s v="I'm having an issue with the {product_purchased}. Please assist._x000a__x000a_In the meanwhile I'll try to resolve to give the information as well as this for those that do know._x000a__x000a_PS There's a few ways you I've checked the device settings and made sure that everything is configured correctly."/>
    <x v="2"/>
    <m/>
    <s v="Medium"/>
    <s v="Social media"/>
    <x v="5"/>
    <m/>
    <m/>
    <n v="1869"/>
    <s v=""/>
    <s v="Emily Vasquez"/>
    <x v="2"/>
    <x v="2"/>
    <x v="1"/>
    <s v=""/>
  </r>
  <r>
    <n v="1870"/>
    <s v="Wesley Wilson"/>
    <s v="nrodriguez@example.org"/>
    <n v="35"/>
    <s v="Male"/>
    <s v="LG Smart TV"/>
    <d v="2020-12-08T00:00:00"/>
    <x v="1"/>
    <s v="Hardware issue"/>
    <s v="I'm having an issue with the {product_purchased}. Please assist._x000a__x000a_Product Name: NPSI_x000a__x000a_Price: $5.99_x000a__x000a_Size: 4.95mm_x000a__x000a_Dimensions: 45mm I need assistance as soon as possible because it's affecting my work and productivity."/>
    <x v="2"/>
    <m/>
    <s v="Critical"/>
    <s v="Email"/>
    <x v="5"/>
    <m/>
    <m/>
    <n v="1870"/>
    <s v=""/>
    <s v="Wesley Wilson"/>
    <x v="10"/>
    <x v="10"/>
    <x v="1"/>
    <s v=""/>
  </r>
  <r>
    <n v="1871"/>
    <s v="Kristen Fitzpatrick"/>
    <s v="scunningham@example.net"/>
    <n v="66"/>
    <s v="Male"/>
    <s v="Amazon Kindle"/>
    <d v="2021-11-08T00:00:00"/>
    <x v="4"/>
    <s v="Payment issue"/>
    <s v="I'm facing issues logging into my {product_purchased} account. It says my account is locked. What should I do to unlock it? Well, what can I do? I've got to go to Cydia and change a few I'm concerned about the security of my {product_purchased} and would like to ensure that my data is safe."/>
    <x v="0"/>
    <m/>
    <s v="Medium"/>
    <s v="Chat"/>
    <x v="1228"/>
    <m/>
    <m/>
    <n v="1871"/>
    <s v=""/>
    <s v="Kristen Fitzpatrick"/>
    <x v="3"/>
    <x v="3"/>
    <x v="0"/>
    <s v=""/>
  </r>
  <r>
    <n v="1872"/>
    <s v="James Bass"/>
    <s v="jessica61@example.com"/>
    <n v="46"/>
    <s v="Other"/>
    <s v="Nest Thermostat"/>
    <d v="2020-12-18T00:00:00"/>
    <x v="1"/>
    <s v="Software bug"/>
    <s v="I'm having an issue with the {product_purchased}. Please assist. Thank you! 3_x000a__x000a_Reviewed Using the above description my case is of the same quality as my previous case. 1_x000a__x000a_Reviewed Using the above description (i I'm worried that the issue might be hardware-related and might require repair or replacement."/>
    <x v="0"/>
    <m/>
    <s v="Low"/>
    <s v="Phone"/>
    <x v="1229"/>
    <m/>
    <m/>
    <n v="1872"/>
    <s v=""/>
    <s v="James Bass"/>
    <x v="10"/>
    <x v="10"/>
    <x v="1"/>
    <s v=""/>
  </r>
  <r>
    <n v="1873"/>
    <s v="Martha Rodriguez"/>
    <s v="haley71@example.org"/>
    <n v="67"/>
    <s v="Female"/>
    <s v="Roomba Robot Vacuum"/>
    <d v="2021-12-30T00:00:00"/>
    <x v="1"/>
    <s v="Peripheral compatibility"/>
    <s v="I'm having an issue with the {product_purchased}. Please assist._x000a__x000a_My gift arrived in the mail with no tracking number, but I got it in the mail the day after. (This means it was brought to me in I've followed online tutorials and community forums to troubleshoot the issue, but no luck so far."/>
    <x v="0"/>
    <m/>
    <s v="Low"/>
    <s v="Email"/>
    <x v="1230"/>
    <m/>
    <m/>
    <n v="1873"/>
    <s v=""/>
    <s v="Martha Rodriguez"/>
    <x v="10"/>
    <x v="10"/>
    <x v="0"/>
    <s v=""/>
  </r>
  <r>
    <n v="1874"/>
    <s v="Jennifer Lynch"/>
    <s v="srollins@example.com"/>
    <n v="50"/>
    <s v="Other"/>
    <s v="Garmin Forerunner"/>
    <d v="2021-04-02T00:00:00"/>
    <x v="1"/>
    <s v="Installation support"/>
    <s v="The {product_purchased} is unable to establish a stable internet connection. It keeps disconnecting intermittently. How can I troubleshoot this network problem? How can anyone try to run an exploit which fails?_x000a__x000a_The system does I'm experiencing this issue on multiple devices of the same model, so it seems to be a widespread problem."/>
    <x v="2"/>
    <m/>
    <s v="Medium"/>
    <s v="Social media"/>
    <x v="5"/>
    <m/>
    <m/>
    <n v="1874"/>
    <s v=""/>
    <s v="Jennifer Lynch"/>
    <x v="11"/>
    <x v="11"/>
    <x v="0"/>
    <s v=""/>
  </r>
  <r>
    <n v="1875"/>
    <s v="Jaclyn Holland"/>
    <s v="fadams@example.org"/>
    <n v="61"/>
    <s v="Other"/>
    <s v="LG Smart TV"/>
    <d v="2021-12-21T00:00:00"/>
    <x v="3"/>
    <s v="Hardware issue"/>
    <s v="I'm having an issue with the {product_purchased}. Please assist._x000a__x000a_* Please help me do my best to create a great product and service. When ordering, please include what you paid for and the cost of the product or The issue I'm facing is intermittent. Sometimes it works fine, but other times it acts up unexpectedly."/>
    <x v="0"/>
    <m/>
    <s v="Critical"/>
    <s v="Email"/>
    <x v="1231"/>
    <m/>
    <m/>
    <n v="1875"/>
    <s v=""/>
    <s v="Jaclyn Holland"/>
    <x v="10"/>
    <x v="10"/>
    <x v="0"/>
    <s v=""/>
  </r>
  <r>
    <n v="1876"/>
    <s v="Adam Lee"/>
    <s v="mwise@example.org"/>
    <n v="43"/>
    <s v="Male"/>
    <s v="Sony PlayStation"/>
    <d v="2021-01-31T00:00:00"/>
    <x v="3"/>
    <s v="Hardware issue"/>
    <s v="I'm having an issue with the {product_purchased}. Please assist._x000a__x000a_2) Your product will be reviewed for safety prior to shipment. If there is an issue with your product, please include some information of the product of sale I've noticed a peculiar error message popping up on my {product_purchased} screen. It says '{error_message}'. What does it mean?"/>
    <x v="1"/>
    <s v="Reach can north fill."/>
    <s v="Low"/>
    <s v="Email"/>
    <x v="1232"/>
    <d v="2023-06-01T16:30:39"/>
    <n v="4"/>
    <n v="1876"/>
    <s v="Reach Can North Fill."/>
    <s v="Adam Lee"/>
    <x v="6"/>
    <x v="6"/>
    <x v="0"/>
    <n v="2.0166666666045785"/>
  </r>
  <r>
    <n v="1877"/>
    <s v="Patrick Hood"/>
    <s v="mary32@example.org"/>
    <n v="60"/>
    <s v="Other"/>
    <s v="Roomba Robot Vacuum"/>
    <d v="2021-02-11T00:00:00"/>
    <x v="0"/>
    <s v="Display issue"/>
    <s v="I'm having an issue with the {product_purchased}. Please assist._x000a__x000a_Product Description:_x000a__x000a_Nimbus - Quick to Install PC Monitorâ„¢_x000a__x000a_Specifications:_x000a__x000a_Built-In Display (IPS) This problem started occurring after the recent software update. I haven't made any other changes to the device."/>
    <x v="0"/>
    <m/>
    <s v="High"/>
    <s v="Social media"/>
    <x v="1233"/>
    <m/>
    <m/>
    <n v="1877"/>
    <s v=""/>
    <s v="Patrick Hood"/>
    <x v="4"/>
    <x v="4"/>
    <x v="0"/>
    <s v=""/>
  </r>
  <r>
    <n v="1878"/>
    <s v="Dustin Martin"/>
    <s v="patrickforbes@example.net"/>
    <n v="43"/>
    <s v="Male"/>
    <s v="LG Smart TV"/>
    <d v="2020-11-27T00:00:00"/>
    <x v="1"/>
    <s v="Account access"/>
    <s v="I'm having an issue with the {product_purchased}. Please assist. [link]_x000a__x000a_Bundle_x000a__x000a_[URL:=&quot;https://cdnjs.cloudflare.com/ajax/libs/js/1 This problem started occurring after the recent software update. I haven't made any other changes to the device."/>
    <x v="0"/>
    <m/>
    <s v="Medium"/>
    <s v="Email"/>
    <x v="1234"/>
    <m/>
    <m/>
    <n v="1878"/>
    <s v=""/>
    <s v="Dustin Martin"/>
    <x v="3"/>
    <x v="3"/>
    <x v="1"/>
    <s v=""/>
  </r>
  <r>
    <n v="1879"/>
    <s v="Joy Wilson"/>
    <s v="jhardy@example.com"/>
    <n v="32"/>
    <s v="Other"/>
    <s v="Asus ROG"/>
    <d v="2021-09-08T00:00:00"/>
    <x v="2"/>
    <s v="Peripheral compatibility"/>
    <s v="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
    <x v="2"/>
    <m/>
    <s v="Medium"/>
    <s v="Chat"/>
    <x v="5"/>
    <m/>
    <m/>
    <n v="1879"/>
    <s v=""/>
    <s v="Joy Wilson"/>
    <x v="9"/>
    <x v="9"/>
    <x v="0"/>
    <s v=""/>
  </r>
  <r>
    <n v="1880"/>
    <s v="Teresa Hines"/>
    <s v="kreeves@example.org"/>
    <n v="23"/>
    <s v="Male"/>
    <s v="MacBook Pro"/>
    <d v="2020-11-23T00:00:00"/>
    <x v="2"/>
    <s v="Network problem"/>
    <s v="I'm having an issue with the {product_purchased}. Please assist._x000a__x000a_If you have an issue, add an update._x000a__x000a_Also, if you still want this item, here is the listing page you'll need: I rely heavily on my {product_purchased} for my daily tasks, and this issue is hindering my productivity."/>
    <x v="0"/>
    <m/>
    <s v="High"/>
    <s v="Chat"/>
    <x v="1235"/>
    <m/>
    <m/>
    <n v="1880"/>
    <s v=""/>
    <s v="Teresa Hines"/>
    <x v="3"/>
    <x v="3"/>
    <x v="1"/>
    <s v=""/>
  </r>
  <r>
    <n v="1881"/>
    <s v="Jason Taylor"/>
    <s v="johndougherty@example.org"/>
    <n v="37"/>
    <s v="Male"/>
    <s v="PlayStation"/>
    <d v="2020-07-15T00:00:00"/>
    <x v="3"/>
    <s v="Battery life"/>
    <s v="I'm having an issue with the {product_purchased}. Please assist._x000a__x000a_(6) If the customer's name or ID is not on the Product Status Form, there may be an error resulting from a failure to provide customer ID I'm worried that the issue might be hardware-related and might require repair or replacement."/>
    <x v="2"/>
    <m/>
    <s v="Low"/>
    <s v="Chat"/>
    <x v="5"/>
    <m/>
    <m/>
    <n v="1881"/>
    <s v=""/>
    <s v="Jason Taylor"/>
    <x v="2"/>
    <x v="2"/>
    <x v="1"/>
    <s v=""/>
  </r>
  <r>
    <n v="1882"/>
    <s v="Brandon Berg"/>
    <s v="ahowe@example.org"/>
    <n v="35"/>
    <s v="Female"/>
    <s v="Samsung Soundbar"/>
    <d v="2020-10-24T00:00:00"/>
    <x v="1"/>
    <s v="Delivery problem"/>
    <s v="I'm having an issue with the {product_purchased}. Please assist._x000a__x000a_I've been experiencing issue 2 with my phone. If there's a workaround, try doing the following: go to Settings &gt; About phone &gt; Device Management &gt; I've noticed a peculiar error message popping up on my {product_purchased} screen. It says '{error_message}'. What does it mean?"/>
    <x v="0"/>
    <m/>
    <s v="Low"/>
    <s v="Email"/>
    <x v="1236"/>
    <m/>
    <m/>
    <n v="1882"/>
    <s v=""/>
    <s v="Brandon Berg"/>
    <x v="7"/>
    <x v="7"/>
    <x v="1"/>
    <s v=""/>
  </r>
  <r>
    <n v="1883"/>
    <s v="Sharon Snyder"/>
    <s v="jackieclark@example.net"/>
    <n v="48"/>
    <s v="Female"/>
    <s v="Nintendo Switch Pro Controller"/>
    <d v="2021-11-29T00:00:00"/>
    <x v="3"/>
    <s v="Installation support"/>
    <s v="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
    <x v="1"/>
    <s v="Action public might color another."/>
    <s v="High"/>
    <s v="Social media"/>
    <x v="1237"/>
    <d v="2023-06-01T07:14:51"/>
    <n v="2"/>
    <n v="1883"/>
    <s v="Action Public Might Color Another."/>
    <s v="Sharon Snyder"/>
    <x v="3"/>
    <x v="3"/>
    <x v="0"/>
    <n v="4.2000000000698492"/>
  </r>
  <r>
    <n v="1884"/>
    <s v="Alexandra Wells"/>
    <s v="daniel57@example.org"/>
    <n v="19"/>
    <s v="Female"/>
    <s v="Bose SoundLink Speaker"/>
    <d v="2021-04-15T00:00:00"/>
    <x v="1"/>
    <s v="Account access"/>
    <s v="I'm facing issues logging into my {product_purchased} account. It says my account is locked. What should I do to unlock it?_x000a__x000a_If your account is locked, you'll have to complete a new authorization request from your I've already contacted customer support multiple times, but the issue remains unresolved."/>
    <x v="2"/>
    <m/>
    <s v="Critical"/>
    <s v="Email"/>
    <x v="5"/>
    <m/>
    <m/>
    <n v="1884"/>
    <s v=""/>
    <s v="Alexandra Wells"/>
    <x v="11"/>
    <x v="11"/>
    <x v="0"/>
    <s v=""/>
  </r>
  <r>
    <n v="1885"/>
    <s v="Lydia Anderson"/>
    <s v="clee@example.org"/>
    <n v="49"/>
    <s v="Male"/>
    <s v="Bose QuietComfort"/>
    <d v="2021-01-31T00:00:00"/>
    <x v="4"/>
    <s v="Network problem"/>
    <s v="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
    <x v="1"/>
    <s v="Material activity chair about trip grow two."/>
    <s v="High"/>
    <s v="Email"/>
    <x v="1238"/>
    <d v="2023-06-01T11:21:52"/>
    <n v="1"/>
    <n v="1885"/>
    <s v="Material Activity Chair About Trip Grow Two."/>
    <s v="Lydia Anderson"/>
    <x v="6"/>
    <x v="6"/>
    <x v="0"/>
    <n v="7.0166666666627862"/>
  </r>
  <r>
    <n v="1886"/>
    <s v="Jason Hamilton"/>
    <s v="tracy45@example.org"/>
    <n v="38"/>
    <s v="Other"/>
    <s v="LG OLED"/>
    <d v="2020-07-19T00:00:00"/>
    <x v="4"/>
    <s v="Product setup"/>
    <s v="I'm having an issue with the {product_purchased}. Please assist. I'm worried that the issue might be hardware-related and might require repair or replacement."/>
    <x v="0"/>
    <m/>
    <s v="Medium"/>
    <s v="Social media"/>
    <x v="1239"/>
    <m/>
    <m/>
    <n v="1886"/>
    <s v=""/>
    <s v="Jason Hamilton"/>
    <x v="2"/>
    <x v="2"/>
    <x v="1"/>
    <s v=""/>
  </r>
  <r>
    <n v="1887"/>
    <s v="Carol Gallagher"/>
    <s v="christopher34@example.net"/>
    <n v="59"/>
    <s v="Male"/>
    <s v="MacBook Pro"/>
    <d v="2020-10-04T00:00:00"/>
    <x v="2"/>
    <s v="Product compatibility"/>
    <s v="There seems to be a hardware problem with my {product_purchased}. The screen is flickering, and I'm unable to use it. What should I do? I've tried troubleshooting steps mentioned in the user manual, but the issue persists."/>
    <x v="1"/>
    <s v="Instead set quite just."/>
    <s v="High"/>
    <s v="Chat"/>
    <x v="1240"/>
    <d v="2023-06-01T05:05:53"/>
    <n v="1"/>
    <n v="1887"/>
    <s v="Instead Set Quite Just."/>
    <s v="Carol Gallagher"/>
    <x v="7"/>
    <x v="7"/>
    <x v="1"/>
    <n v="1.6833333332324401"/>
  </r>
  <r>
    <n v="1888"/>
    <s v="Stephen Johnson"/>
    <s v="casekimberly@example.net"/>
    <n v="33"/>
    <s v="Other"/>
    <s v="Nikon D"/>
    <d v="2021-09-11T00:00:00"/>
    <x v="2"/>
    <s v="Delivery problem"/>
    <s v="I'm having an issue with the {product_purchased}. Please assist._x000a__x000a_How to determine what version of the service is supported by your company_x000a__x000a_Install an account and password._x000a__x000a_Enable user permissions._x000a__x000a_Configure I'm unable to find the option to perform the desired action in the {product_purchased}. Could you please guide me through the steps?"/>
    <x v="1"/>
    <s v="Two most born choice live choice."/>
    <s v="High"/>
    <s v="Chat"/>
    <x v="1241"/>
    <d v="2023-06-01T12:34:54"/>
    <n v="2"/>
    <n v="1888"/>
    <s v="Two Most Born Choice Live Choice."/>
    <s v="Stephen Johnson"/>
    <x v="9"/>
    <x v="9"/>
    <x v="0"/>
    <n v="12.049999999988358"/>
  </r>
  <r>
    <n v="1889"/>
    <s v="Ricky Gibson"/>
    <s v="paul58@example.com"/>
    <n v="22"/>
    <s v="Female"/>
    <s v="Nintendo Switch Pro Controller"/>
    <d v="2021-08-15T00:00:00"/>
    <x v="3"/>
    <s v="Peripheral compatibility"/>
    <s v="I'm having an issue with the {product_purchased}. Please assist._x000a__x000a_If you can, send the request by using your email or by the PayPal contact form._x000a__x000a_If you're having trouble sending, please open up the I'm unable to find the option to perform the desired action in the {product_purchased}. Could you please guide me through the steps?"/>
    <x v="0"/>
    <m/>
    <s v="Medium"/>
    <s v="Phone"/>
    <x v="1242"/>
    <m/>
    <m/>
    <n v="1889"/>
    <s v=""/>
    <s v="Ricky Gibson"/>
    <x v="5"/>
    <x v="5"/>
    <x v="0"/>
    <s v=""/>
  </r>
  <r>
    <n v="1890"/>
    <s v="Jennifer Jordan"/>
    <s v="smartinez@example.org"/>
    <n v="70"/>
    <s v="Other"/>
    <s v="Asus ROG"/>
    <d v="2021-01-15T00:00:00"/>
    <x v="2"/>
    <s v="Product setup"/>
    <s v="I'm having an issue with the {product_purchased}. Please assist._x000a__x000a_I also don't see a product link with the information you have requested. Please use the contact form, please feel free to reach out into my support form I've followed online tutorials and community forums to troubleshoot the issue, but no luck so far."/>
    <x v="0"/>
    <m/>
    <s v="Critical"/>
    <s v="Social media"/>
    <x v="1243"/>
    <m/>
    <m/>
    <n v="1890"/>
    <s v=""/>
    <s v="Jennifer Jordan"/>
    <x v="6"/>
    <x v="6"/>
    <x v="0"/>
    <s v=""/>
  </r>
  <r>
    <n v="1891"/>
    <s v="Todd Adkins"/>
    <s v="nfrench@example.org"/>
    <n v="51"/>
    <s v="Female"/>
    <s v="Nest Thermostat"/>
    <d v="2021-04-13T00:00:00"/>
    <x v="4"/>
    <s v="Hardware issue"/>
    <s v="I'm having an issue with the {product_purchased}. Please assist. This problem started occurring after the recent software update. I haven't made any other changes to the device."/>
    <x v="0"/>
    <m/>
    <s v="Low"/>
    <s v="Email"/>
    <x v="1244"/>
    <m/>
    <m/>
    <n v="1891"/>
    <s v=""/>
    <s v="Todd Adkins"/>
    <x v="11"/>
    <x v="11"/>
    <x v="0"/>
    <s v=""/>
  </r>
  <r>
    <n v="1892"/>
    <s v="Chelsey Martin"/>
    <s v="ycohen@example.com"/>
    <n v="64"/>
    <s v="Other"/>
    <s v="Nintendo Switch Pro Controller"/>
    <d v="2020-07-22T00:00:00"/>
    <x v="2"/>
    <s v="Software bug"/>
    <s v="I'm having an issue with the {product_purchased}. Please assist. For more info go to_x000a__x000a_www.c-droidcom.ca&quot;._x000a__x000a_A few weeks back at CES, we had an opportunity to speak with I've tried different settings and configurations on my {product_purchased}, but the issue persists."/>
    <x v="2"/>
    <m/>
    <s v="High"/>
    <s v="Email"/>
    <x v="5"/>
    <m/>
    <m/>
    <n v="1892"/>
    <s v=""/>
    <s v="Chelsey Martin"/>
    <x v="2"/>
    <x v="2"/>
    <x v="1"/>
    <s v=""/>
  </r>
  <r>
    <n v="1893"/>
    <s v="Veronica Moore"/>
    <s v="stephenbryant@example.com"/>
    <n v="65"/>
    <s v="Other"/>
    <s v="Nintendo Switch"/>
    <d v="2021-08-09T00:00:00"/>
    <x v="2"/>
    <s v="Data loss"/>
    <s v="I'm having an issue with the {product_purchased}. Please assist. (and that is why I'm saying this because I've seen a lot of emails from people explaining their problems.)_x000a__x000a_The product and the customer don't exist I've followed the troubleshooting steps mentioned in the user manual, but the issue persists."/>
    <x v="2"/>
    <m/>
    <s v="Medium"/>
    <s v="Social media"/>
    <x v="5"/>
    <m/>
    <m/>
    <n v="1893"/>
    <s v=""/>
    <s v="Veronica Moore"/>
    <x v="5"/>
    <x v="5"/>
    <x v="0"/>
    <s v=""/>
  </r>
  <r>
    <n v="1894"/>
    <s v="Jacqueline Johnston"/>
    <s v="jennifer77@example.com"/>
    <n v="63"/>
    <s v="Other"/>
    <s v="Amazon Echo"/>
    <d v="2021-12-01T00:00:00"/>
    <x v="3"/>
    <s v="Payment issue"/>
    <s v="I'm having an issue with the {product_purchased}. Please assist._x000a__x000a_Sorry, thereomicc.com_x000a__x000a_I've been using the site since 2011, and recently been experiencing a significant decrease in sales, it looks like The issue I'm facing is intermittent. Sometimes it works fine, but other times it acts up unexpectedly."/>
    <x v="0"/>
    <m/>
    <s v="Low"/>
    <s v="Phone"/>
    <x v="1245"/>
    <m/>
    <m/>
    <n v="1894"/>
    <s v=""/>
    <s v="Jacqueline Johnston"/>
    <x v="10"/>
    <x v="10"/>
    <x v="0"/>
    <s v=""/>
  </r>
  <r>
    <n v="1895"/>
    <s v="Joseph Key"/>
    <s v="thomasbrenda@example.com"/>
    <n v="54"/>
    <s v="Female"/>
    <s v="Dell XPS"/>
    <d v="2020-11-30T00:00:00"/>
    <x v="4"/>
    <s v="Refund request"/>
    <s v="I'm having an issue with the {product_purchased}. Please assist. [20:21:45.] The [code] is '{}': $x = 0x20000000. [20:21:45.] We are I've already contacted customer support multiple times, but the issue remains unresolved."/>
    <x v="2"/>
    <m/>
    <s v="Low"/>
    <s v="Email"/>
    <x v="5"/>
    <m/>
    <m/>
    <n v="1895"/>
    <s v=""/>
    <s v="Joseph Key"/>
    <x v="3"/>
    <x v="3"/>
    <x v="1"/>
    <s v=""/>
  </r>
  <r>
    <n v="1896"/>
    <s v="Brittany Osborne"/>
    <s v="kjones@example.org"/>
    <n v="52"/>
    <s v="Other"/>
    <s v="LG Washing Machine"/>
    <d v="2020-09-06T00:00:00"/>
    <x v="2"/>
    <s v="Installation support"/>
    <s v="I'm having an issue with the {product_purchased}. Please assist._x000a__x000a_I'm having an issue with the {product_purchased}. Please assist. Please help. Please buy! Please help. Please buy! Please buy I need assistance as soon as possible because it's affecting my work and productivity."/>
    <x v="1"/>
    <s v="Together create suggest same."/>
    <s v="Medium"/>
    <s v="Chat"/>
    <x v="1246"/>
    <d v="2023-06-01T00:18:08"/>
    <n v="3"/>
    <n v="1896"/>
    <s v="Together Create Suggest Same."/>
    <s v="Brittany Osborne"/>
    <x v="9"/>
    <x v="9"/>
    <x v="1"/>
    <n v="-22.083333333372138"/>
  </r>
  <r>
    <n v="1897"/>
    <s v="Andrew Tran"/>
    <s v="john33@example.net"/>
    <n v="22"/>
    <s v="Male"/>
    <s v="Canon DSLR Camera"/>
    <d v="2020-03-17T00:00:00"/>
    <x v="3"/>
    <s v="Peripheral compatibility"/>
    <s v="I'm having an issue with the {product_purchased}. Please assist._x000a__x000a_If you want to purchase the product you will need to create a user account and log into a user account on your web site. Once you have done this I've followed online tutorials and community forums to troubleshoot the issue, but no luck so far."/>
    <x v="1"/>
    <s v="Begin along try summer phone floor party."/>
    <s v="Medium"/>
    <s v="Social media"/>
    <x v="1247"/>
    <d v="2023-06-01T15:05:09"/>
    <n v="3"/>
    <n v="1897"/>
    <s v="Begin Along Try Summer Phone Floor Party."/>
    <s v="Andrew Tran"/>
    <x v="0"/>
    <x v="0"/>
    <x v="1"/>
    <n v="-1.5166666667209938"/>
  </r>
  <r>
    <n v="1898"/>
    <s v="Yesenia Thompson"/>
    <s v="smoran@example.org"/>
    <n v="58"/>
    <s v="Other"/>
    <s v="Canon DSLR Camera"/>
    <d v="2021-07-23T00:00:00"/>
    <x v="0"/>
    <s v="Cancellation request"/>
    <s v="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
    <x v="1"/>
    <s v="Reason perform professor cost well."/>
    <s v="Medium"/>
    <s v="Email"/>
    <x v="1248"/>
    <d v="2023-06-01T06:11:10"/>
    <n v="3"/>
    <n v="1898"/>
    <s v="Reason Perform Professor Cost Well."/>
    <s v="Yesenia Thompson"/>
    <x v="2"/>
    <x v="2"/>
    <x v="0"/>
    <n v="-15.266666666662786"/>
  </r>
  <r>
    <n v="1899"/>
    <s v="Samantha Anthony"/>
    <s v="justinwagner@example.org"/>
    <n v="24"/>
    <s v="Female"/>
    <s v="Roomba Robot Vacuum"/>
    <d v="2020-03-07T00:00:00"/>
    <x v="1"/>
    <s v="Peripheral compatibility"/>
    <s v="I'm having an issue with the {product_purchased}. Please assist._x000a__x000a__x000a_[ID: 1]_x000a__x000a__x000a_[CUSTOM]_x000a__x000a_Ricardo &quot;Glad to see you're not on a break.&quot; I'm worried that the issue might be hardware-related and might require repair or replacement."/>
    <x v="0"/>
    <m/>
    <s v="Critical"/>
    <s v="Social media"/>
    <x v="1249"/>
    <m/>
    <m/>
    <n v="1899"/>
    <s v=""/>
    <s v="Samantha Anthony"/>
    <x v="0"/>
    <x v="0"/>
    <x v="1"/>
    <s v=""/>
  </r>
  <r>
    <n v="1900"/>
    <s v="Jessica Ford"/>
    <s v="newtonbruce@example.org"/>
    <n v="22"/>
    <s v="Other"/>
    <s v="Microsoft Xbox Controller"/>
    <d v="2021-04-26T00:00:00"/>
    <x v="4"/>
    <s v="Hardware issue"/>
    <s v="I'm having an issue with the {product_purchased}. Please assist._x000a__x000a_Add to cart Price: $20.00_x000a__x000a_Add to Wishlist_x000a__x000a_Add to cart_x000a__x000a_Add to Wishlist_x000a__x000a_Add to cart I need assistance as soon as possible because it's affecting my work and productivity."/>
    <x v="0"/>
    <m/>
    <s v="High"/>
    <s v="Email"/>
    <x v="1250"/>
    <m/>
    <m/>
    <n v="1900"/>
    <s v=""/>
    <s v="Jessica Ford"/>
    <x v="11"/>
    <x v="11"/>
    <x v="0"/>
    <s v=""/>
  </r>
  <r>
    <n v="1901"/>
    <s v="Thomas Garner"/>
    <s v="anne82@example.com"/>
    <n v="34"/>
    <s v="Male"/>
    <s v="Roomba Robot Vacuum"/>
    <d v="2021-05-26T00:00:00"/>
    <x v="2"/>
    <s v="Battery life"/>
    <s v="I'm having an issue with the {product_purchased}. Please assist._x000a__x000a_Thank you for your patience. I need assistance as soon as possible because it's affecting my work and productivity."/>
    <x v="0"/>
    <m/>
    <s v="Low"/>
    <s v="Social media"/>
    <x v="1251"/>
    <m/>
    <m/>
    <n v="1901"/>
    <s v=""/>
    <s v="Thomas Garner"/>
    <x v="1"/>
    <x v="1"/>
    <x v="0"/>
    <s v=""/>
  </r>
  <r>
    <n v="1902"/>
    <s v="Kathy Rodriguez"/>
    <s v="banksalexander@example.org"/>
    <n v="35"/>
    <s v="Female"/>
    <s v="Google Pixel"/>
    <d v="2021-04-09T00:00:00"/>
    <x v="2"/>
    <s v="Peripheral compatibility"/>
    <s v="I'm having an issue with the {product_purchased}. Please assist._x000a__x000a__x000a_[08:01:29] [Client thread/INFO]: [CHAT] [Server: I want the package ID to be 'C:\Program Files I need assistance as soon as possible because it's affecting my work and productivity."/>
    <x v="1"/>
    <s v="Law stop cut past generation."/>
    <s v="Low"/>
    <s v="Phone"/>
    <x v="1252"/>
    <d v="2023-06-01T08:32:17"/>
    <n v="3"/>
    <n v="1902"/>
    <s v="Law Stop Cut Past Generation."/>
    <s v="Kathy Rodriguez"/>
    <x v="11"/>
    <x v="11"/>
    <x v="0"/>
    <n v="6.5833333333139308"/>
  </r>
  <r>
    <n v="1903"/>
    <s v="Stephen Williams"/>
    <s v="timothyblackwell@example.com"/>
    <n v="19"/>
    <s v="Other"/>
    <s v="Samsung Soundbar"/>
    <d v="2021-04-04T00:00:00"/>
    <x v="2"/>
    <s v="Hardware issue"/>
    <s v="I'm having an issue with the {product_purchased}. Please assist._x000a__x000a_SMS, please assist! The issue I'm facing is intermittent. Sometimes it works fine, but other times it acts up unexpectedly."/>
    <x v="1"/>
    <s v="Sea money company."/>
    <s v="Medium"/>
    <s v="Email"/>
    <x v="1253"/>
    <d v="2023-06-01T17:53:17"/>
    <n v="3"/>
    <n v="1903"/>
    <s v="Sea Money Company."/>
    <s v="Stephen Williams"/>
    <x v="11"/>
    <x v="11"/>
    <x v="0"/>
    <n v="8.1000000000349246"/>
  </r>
  <r>
    <n v="1904"/>
    <s v="Dustin Brewer"/>
    <s v="othornton@example.org"/>
    <n v="18"/>
    <s v="Other"/>
    <s v="Apple AirPods"/>
    <d v="2021-08-30T00:00:00"/>
    <x v="3"/>
    <s v="Product recommendation"/>
    <s v="I've forgotten my password for my {product_purchased} account, and the password reset option is not working. How can I recover my account?_x000a__x000a_You can still see a link to your credit score report here at Credit.org I've followed online tutorials and community forums to troubleshoot the issue, but no luck so far."/>
    <x v="0"/>
    <m/>
    <s v="Low"/>
    <s v="Social media"/>
    <x v="1254"/>
    <m/>
    <m/>
    <n v="1904"/>
    <s v=""/>
    <s v="Dustin Brewer"/>
    <x v="5"/>
    <x v="5"/>
    <x v="0"/>
    <s v=""/>
  </r>
  <r>
    <n v="1905"/>
    <s v="Alex Henderson"/>
    <s v="jordanheather@example.org"/>
    <n v="21"/>
    <s v="Male"/>
    <s v="Nikon D"/>
    <d v="2020-05-17T00:00:00"/>
    <x v="3"/>
    <s v="Data loss"/>
    <s v="I'm encountering a software bug in the {product_purchased}. Whenever I try to perform a specific action, the application crashes. Are there any updates or fixes available?_x000a__x000a_Yes, we have no updates. I have never used this I've performed a factory reset on my {product_purchased}, hoping it would resolve the problem, but it didn't help."/>
    <x v="0"/>
    <m/>
    <s v="Low"/>
    <s v="Social media"/>
    <x v="1255"/>
    <m/>
    <m/>
    <n v="1905"/>
    <s v=""/>
    <s v="Alex Henderson"/>
    <x v="1"/>
    <x v="1"/>
    <x v="1"/>
    <s v=""/>
  </r>
  <r>
    <n v="1906"/>
    <s v="Cynthia Good"/>
    <s v="randybaxter@example.net"/>
    <n v="34"/>
    <s v="Male"/>
    <s v="GoPro Hero"/>
    <d v="2021-04-15T00:00:00"/>
    <x v="4"/>
    <s v="Product recommendation"/>
    <s v="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
    <x v="1"/>
    <s v="Defense wonder student city seem street."/>
    <s v="Critical"/>
    <s v="Chat"/>
    <x v="1256"/>
    <d v="2023-06-01T07:30:20"/>
    <n v="4"/>
    <n v="1906"/>
    <s v="Defense Wonder Student City Seem Street."/>
    <s v="Cynthia Good"/>
    <x v="11"/>
    <x v="11"/>
    <x v="0"/>
    <n v="0.11666666669771075"/>
  </r>
  <r>
    <n v="1907"/>
    <s v="Allison King"/>
    <s v="millerchristine@example.net"/>
    <n v="30"/>
    <s v="Male"/>
    <s v="MacBook Pro"/>
    <d v="2021-03-23T00:00:00"/>
    <x v="0"/>
    <s v="Payment issue"/>
    <s v="I'm having an issue with the {product_purchased}. Please assist._x000a__x000a_{ProductId} : {ProductID}; }_x000a__x000a_// Create a new thread._x000a__x000a_#endregion_x000a_raint_x000a__x000a_// Register an event I've already contacted customer support multiple times, but the issue remains unresolved."/>
    <x v="0"/>
    <m/>
    <s v="High"/>
    <s v="Social media"/>
    <x v="1257"/>
    <m/>
    <m/>
    <n v="1907"/>
    <s v=""/>
    <s v="Allison King"/>
    <x v="0"/>
    <x v="0"/>
    <x v="0"/>
    <s v=""/>
  </r>
  <r>
    <n v="1908"/>
    <s v="Dr. Christian Morris"/>
    <s v="leslielynch@example.com"/>
    <n v="35"/>
    <s v="Other"/>
    <s v="LG Smart TV"/>
    <d v="2021-09-21T00:00:00"/>
    <x v="3"/>
    <s v="Peripheral compatibility"/>
    <s v="I'm having an issue with the {product_purchased}. Please assist. :) The best thing, though, is the number of things you'll need to know to proceed to step 2. The first thing we will need to do is get I've followed the troubleshooting steps mentioned in the user manual, but the issue persists."/>
    <x v="0"/>
    <m/>
    <s v="Low"/>
    <s v="Chat"/>
    <x v="1258"/>
    <m/>
    <m/>
    <n v="1908"/>
    <s v=""/>
    <s v="Dr. Christian Morris"/>
    <x v="9"/>
    <x v="9"/>
    <x v="0"/>
    <s v=""/>
  </r>
  <r>
    <n v="1909"/>
    <s v="Jennifer Banks"/>
    <s v="fmcneil@example.net"/>
    <n v="53"/>
    <s v="Other"/>
    <s v="Amazon Echo"/>
    <d v="2021-08-10T00:00:00"/>
    <x v="3"/>
    <s v="Data loss"/>
    <s v="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
    <x v="2"/>
    <m/>
    <s v="Critical"/>
    <s v="Phone"/>
    <x v="5"/>
    <m/>
    <m/>
    <n v="1909"/>
    <s v=""/>
    <s v="Jennifer Banks"/>
    <x v="5"/>
    <x v="5"/>
    <x v="0"/>
    <s v=""/>
  </r>
  <r>
    <n v="1910"/>
    <s v="Sarah Harris"/>
    <s v="sandy98@example.org"/>
    <n v="55"/>
    <s v="Female"/>
    <s v="MacBook Pro"/>
    <d v="2021-04-05T00:00:00"/>
    <x v="3"/>
    <s v="Cancellation request"/>
    <s v="I'm having an issue with the {product_purchased}. Please assist. â€” I believe this means that I have not found my phone. My previous order of $10 left them with less than $3. I know they didn't want I've tried clearing the cache and data for the {product_purchased} app, but the issue persists."/>
    <x v="0"/>
    <m/>
    <s v="Low"/>
    <s v="Chat"/>
    <x v="1259"/>
    <m/>
    <m/>
    <n v="1910"/>
    <s v=""/>
    <s v="Sarah Harris"/>
    <x v="11"/>
    <x v="11"/>
    <x v="0"/>
    <s v=""/>
  </r>
  <r>
    <n v="1911"/>
    <s v="Malik Robles"/>
    <s v="jferguson@example.net"/>
    <n v="58"/>
    <s v="Female"/>
    <s v="Nest Thermostat"/>
    <d v="2021-01-20T00:00:00"/>
    <x v="3"/>
    <s v="Delivery problem"/>
    <s v="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
    <x v="2"/>
    <m/>
    <s v="Medium"/>
    <s v="Phone"/>
    <x v="5"/>
    <m/>
    <m/>
    <n v="1911"/>
    <s v=""/>
    <s v="Malik Robles"/>
    <x v="6"/>
    <x v="6"/>
    <x v="0"/>
    <s v=""/>
  </r>
  <r>
    <n v="1912"/>
    <s v="Alan Ford"/>
    <s v="martin46@example.org"/>
    <n v="64"/>
    <s v="Male"/>
    <s v="GoPro Hero"/>
    <d v="2021-10-03T00:00:00"/>
    <x v="3"/>
    <s v="Refund request"/>
    <s v="I'm having an issue with the {product_purchased}. Please assist. If it's not working, it'll take your credit card number. Be sure to ask us for help (if there are any issues): $39_x000a__x000a__x000a_- I'm not sure if this issue is specific to my device or if others have reported similar problems."/>
    <x v="0"/>
    <m/>
    <s v="Low"/>
    <s v="Phone"/>
    <x v="1260"/>
    <m/>
    <m/>
    <n v="1912"/>
    <s v=""/>
    <s v="Alan Ford"/>
    <x v="7"/>
    <x v="7"/>
    <x v="0"/>
    <s v=""/>
  </r>
  <r>
    <n v="1913"/>
    <s v="Edward Watkins"/>
    <s v="seanmiller@example.org"/>
    <n v="67"/>
    <s v="Other"/>
    <s v="Bose QuietComfort"/>
    <d v="2020-12-09T00:00:00"/>
    <x v="3"/>
    <s v="Installation support"/>
    <s v="There seems to be a glitch in the {product_purchased} software. It freezes frequently, making it difficult to use. Can you please provide a solution?_x000a__x000a_There seems to be a problem in your {product_purchased I've recently updated the firmware of my {product_purchased}, and the issue started happening afterward. Could it be related to the update?"/>
    <x v="0"/>
    <m/>
    <s v="High"/>
    <s v="Chat"/>
    <x v="1261"/>
    <m/>
    <m/>
    <n v="1913"/>
    <s v=""/>
    <s v="Edward Watkins"/>
    <x v="10"/>
    <x v="10"/>
    <x v="1"/>
    <s v=""/>
  </r>
  <r>
    <n v="1914"/>
    <s v="Matthew Morales"/>
    <s v="robertsonbryan@example.org"/>
    <n v="34"/>
    <s v="Female"/>
    <s v="Samsung Soundbar"/>
    <d v="2020-01-18T00:00:00"/>
    <x v="4"/>
    <s v="Hardware issue"/>
    <s v="I'm having an issue with the {product_purchased}. Please assist. This problem started occurring after the recent software update. I haven't made any other changes to the device."/>
    <x v="0"/>
    <m/>
    <s v="Low"/>
    <s v="Social media"/>
    <x v="1262"/>
    <m/>
    <m/>
    <n v="1914"/>
    <s v=""/>
    <s v="Matthew Morales"/>
    <x v="6"/>
    <x v="6"/>
    <x v="1"/>
    <s v=""/>
  </r>
  <r>
    <n v="1915"/>
    <s v="Jonathan Jones"/>
    <s v="deniseyoung@example.net"/>
    <n v="45"/>
    <s v="Other"/>
    <s v="Microsoft Office"/>
    <d v="2020-09-28T00:00:00"/>
    <x v="0"/>
    <s v="Refund request"/>
    <s v="I'm having an issue with the {product_purchased}. Please assist..NET is being a big hit by the {product_purchased}. Please assist..NET is being a big hit by the developers. The amount of I'm worried that the issue might be hardware-related and might require repair or replacement."/>
    <x v="0"/>
    <m/>
    <s v="High"/>
    <s v="Social media"/>
    <x v="1263"/>
    <m/>
    <m/>
    <n v="1915"/>
    <s v=""/>
    <s v="Jonathan Jones"/>
    <x v="9"/>
    <x v="9"/>
    <x v="1"/>
    <s v=""/>
  </r>
  <r>
    <n v="1916"/>
    <s v="Scott Armstrong"/>
    <s v="jessica36@example.com"/>
    <n v="18"/>
    <s v="Female"/>
    <s v="Xbox"/>
    <d v="2021-05-30T00:00:00"/>
    <x v="4"/>
    <s v="Network problem"/>
    <s v="There seems to be a glitch in the {product_purchased} software. It freezes frequently, making it difficult to use. Can you please provide a solution?_x000a__x000a_If we don't have enough money, then we have to remove all I've already contacted customer support multiple times, but the issue remains unresolved."/>
    <x v="0"/>
    <m/>
    <s v="Low"/>
    <s v="Phone"/>
    <x v="1264"/>
    <m/>
    <m/>
    <n v="1916"/>
    <s v=""/>
    <s v="Scott Armstrong"/>
    <x v="1"/>
    <x v="1"/>
    <x v="0"/>
    <s v=""/>
  </r>
  <r>
    <n v="1917"/>
    <s v="Jillian Hill"/>
    <s v="bradysusan@example.org"/>
    <n v="29"/>
    <s v="Other"/>
    <s v="Lenovo ThinkPad"/>
    <d v="2020-07-02T00:00:00"/>
    <x v="2"/>
    <s v="Product setup"/>
    <s v="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
    <x v="1"/>
    <s v="Major certainly power guy laugh."/>
    <s v="Medium"/>
    <s v="Phone"/>
    <x v="1265"/>
    <d v="2023-06-01T11:28:35"/>
    <n v="5"/>
    <n v="1917"/>
    <s v="Major Certainly Power Guy Laugh."/>
    <s v="Jillian Hill"/>
    <x v="2"/>
    <x v="2"/>
    <x v="1"/>
    <n v="-3.3833333333604969"/>
  </r>
  <r>
    <n v="1918"/>
    <s v="Dominique Douglas"/>
    <s v="ttran@example.org"/>
    <n v="36"/>
    <s v="Male"/>
    <s v="PlayStation"/>
    <d v="2020-02-24T00:00:00"/>
    <x v="3"/>
    <s v="Display issue"/>
    <s v="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
    <x v="1"/>
    <s v="Car stock fine room leg thousand resource."/>
    <s v="High"/>
    <s v="Email"/>
    <x v="1181"/>
    <d v="2023-05-31T23:42:36"/>
    <n v="3"/>
    <n v="1918"/>
    <s v="Car Stock Fine Room Leg Thousand Resource."/>
    <s v="Dominique Douglas"/>
    <x v="4"/>
    <x v="4"/>
    <x v="1"/>
    <n v="-19.5"/>
  </r>
  <r>
    <n v="1919"/>
    <s v="Brittany Gonzalez"/>
    <s v="susan68@example.org"/>
    <n v="28"/>
    <s v="Female"/>
    <s v="Nest Thermostat"/>
    <d v="2021-12-22T00:00:00"/>
    <x v="3"/>
    <s v="Battery life"/>
    <s v="I'm having an issue with the {product_purchased}. Please assist. Please help support me, and help make this story really go up._x000a__x000a_My name is Alex, and I'm a freelance writer with a passion. I'm using the original charger that came with my {product_purchased}, but it's not charging properly."/>
    <x v="1"/>
    <s v="Perform road safe policy president."/>
    <s v="Critical"/>
    <s v="Social media"/>
    <x v="1266"/>
    <d v="2023-06-01T17:44:38"/>
    <n v="5"/>
    <n v="1919"/>
    <s v="Perform Road Safe Policy President."/>
    <s v="Brittany Gonzalez"/>
    <x v="10"/>
    <x v="10"/>
    <x v="0"/>
    <n v="15.966666666674428"/>
  </r>
  <r>
    <n v="1920"/>
    <s v="Diane Ward"/>
    <s v="allisonpage@example.net"/>
    <n v="22"/>
    <s v="Male"/>
    <s v="Sony PlayStation"/>
    <d v="2020-12-17T00:00:00"/>
    <x v="1"/>
    <s v="Battery life"/>
    <s v="The {product_purchased} is unable to establish a stable internet connection. It keeps disconnecting intermittently. How can I troubleshoot this network problem? Connect to the web address:_x000a__x000a_ipstat -x 9.8. I've followed online tutorials and community forums to troubleshoot the issue, but no luck so far."/>
    <x v="1"/>
    <s v="Direction out however Mrs receive media."/>
    <s v="High"/>
    <s v="Chat"/>
    <x v="1267"/>
    <d v="2023-06-01T19:36:39"/>
    <n v="2"/>
    <n v="1920"/>
    <s v="Direction Out However Mrs Receive Media."/>
    <s v="Diane Ward"/>
    <x v="10"/>
    <x v="10"/>
    <x v="1"/>
    <n v="9.5833333333139308"/>
  </r>
  <r>
    <n v="1921"/>
    <s v="Patricia Parker"/>
    <s v="stephanie82@example.org"/>
    <n v="68"/>
    <s v="Other"/>
    <s v="Microsoft Xbox Controller"/>
    <d v="2020-01-23T00:00:00"/>
    <x v="2"/>
    <s v="Cancellation request"/>
    <s v="I'm having an issue with the {product_purchased}. Please assist. If you can't use it, feel free to look into using it._x000a__x000a_I've run into multiple issues with this package from other users. I haven't I've recently updated the firmware of my {product_purchased}, and the issue started happening afterward. Could it be related to the update?"/>
    <x v="2"/>
    <m/>
    <s v="Critical"/>
    <s v="Phone"/>
    <x v="5"/>
    <m/>
    <m/>
    <n v="1921"/>
    <s v=""/>
    <s v="Patricia Parker"/>
    <x v="6"/>
    <x v="6"/>
    <x v="1"/>
    <s v=""/>
  </r>
  <r>
    <n v="1922"/>
    <s v="Jamie Williams"/>
    <s v="jonathan42@example.com"/>
    <n v="56"/>
    <s v="Male"/>
    <s v="Fitbit Versa Smartwatch"/>
    <d v="2021-01-27T00:00:00"/>
    <x v="4"/>
    <s v="Network problem"/>
    <s v="I'm having an issue with the {product_purchased}. Please assist._x000a__x000a_Q. A Product Purchase Order is Not a Buy:_x000a__x000a_Q: When the product has been purchased and has a specified quantity, what is included in I've checked for software updates, and my {product_purchased} is already running the latest version."/>
    <x v="1"/>
    <s v="Ground commercial spring partner."/>
    <s v="Critical"/>
    <s v="Social media"/>
    <x v="1268"/>
    <d v="2023-06-01T16:42:43"/>
    <n v="1"/>
    <n v="1922"/>
    <s v="Ground Commercial Spring Partner."/>
    <s v="Jamie Williams"/>
    <x v="6"/>
    <x v="6"/>
    <x v="0"/>
    <n v="-0.86666666669771075"/>
  </r>
  <r>
    <n v="1923"/>
    <s v="Linda Rodriguez"/>
    <s v="mariacruz@example.net"/>
    <n v="42"/>
    <s v="Other"/>
    <s v="Bose SoundLink Speaker"/>
    <d v="2021-04-25T00:00:00"/>
    <x v="1"/>
    <s v="Software bug"/>
    <s v="I'm having an issue with the {product_purchased}. Please assist._x000a__x000a_â€¢ This is an issue with {product_purchased}. Please assist._x000a__x000a_â€¢ This is an issue with {product_purchased}. I rely heavily on my {product_purchased} for my daily tasks, and this issue is hindering my productivity."/>
    <x v="2"/>
    <m/>
    <s v="Low"/>
    <s v="Chat"/>
    <x v="5"/>
    <m/>
    <m/>
    <n v="1923"/>
    <s v=""/>
    <s v="Linda Rodriguez"/>
    <x v="11"/>
    <x v="11"/>
    <x v="0"/>
    <s v=""/>
  </r>
  <r>
    <n v="1924"/>
    <s v="Lisa Perez"/>
    <s v="shepherdchristopher@example.com"/>
    <n v="57"/>
    <s v="Female"/>
    <s v="Roomba Robot Vacuum"/>
    <d v="2021-03-02T00:00:00"/>
    <x v="0"/>
    <s v="Installation support"/>
    <s v="I'm having an issue with the {product_purchased}. Please assist._x000a__x000a_There is no such thing as a free lunch for us! We promise you we will give you a great treat, with every single cent we provide, it I've followed online tutorials and community forums to troubleshoot the issue, but no luck so far."/>
    <x v="2"/>
    <m/>
    <s v="Critical"/>
    <s v="Phone"/>
    <x v="5"/>
    <m/>
    <m/>
    <n v="1924"/>
    <s v=""/>
    <s v="Lisa Perez"/>
    <x v="0"/>
    <x v="0"/>
    <x v="0"/>
    <s v=""/>
  </r>
  <r>
    <n v="1925"/>
    <s v="Jaime Lewis"/>
    <s v="fmoreno@example.org"/>
    <n v="46"/>
    <s v="Male"/>
    <s v="Microsoft Office"/>
    <d v="2021-09-12T00:00:00"/>
    <x v="0"/>
    <s v="Data loss"/>
    <s v="I'm having an issue with the {product_purchased}. Please assist._x000a__x000a_Please explain what the product is._x000a__x000a_Please explain what the product is._x000a__x000a_Please explain exactly what the product is._x000a__x000a_Please explain exactly I've performed a factory reset on my {product_purchased}, hoping it would resolve the problem, but it didn't help."/>
    <x v="2"/>
    <m/>
    <s v="High"/>
    <s v="Phone"/>
    <x v="5"/>
    <m/>
    <m/>
    <n v="1925"/>
    <s v=""/>
    <s v="Jaime Lewis"/>
    <x v="9"/>
    <x v="9"/>
    <x v="0"/>
    <s v=""/>
  </r>
  <r>
    <n v="1926"/>
    <s v="Roberta Kennedy"/>
    <s v="david43@example.org"/>
    <n v="61"/>
    <s v="Other"/>
    <s v="Canon EOS"/>
    <d v="2020-04-30T00:00:00"/>
    <x v="3"/>
    <s v="Payment issue"/>
    <s v="I'm having an issue with the {product_purchased}. Please assist._x000a__x000a_Product Name: &quot;1-10&quot; Product Price: $22.99 - $35.99_x000a__x000a_Quantity: 9.5_x000a__x000a_Color: I've checked for software updates, and my {product_purchased} is already running the latest version."/>
    <x v="1"/>
    <s v="Career day party support."/>
    <s v="High"/>
    <s v="Chat"/>
    <x v="1269"/>
    <d v="2023-06-01T01:37:50"/>
    <n v="1"/>
    <n v="1926"/>
    <s v="Career Day Party Support."/>
    <s v="Roberta Kennedy"/>
    <x v="11"/>
    <x v="11"/>
    <x v="1"/>
    <n v="-5.9666666667326353"/>
  </r>
  <r>
    <n v="1927"/>
    <s v="Justin Garcia"/>
    <s v="sandra51@example.org"/>
    <n v="25"/>
    <s v="Female"/>
    <s v="Amazon Kindle"/>
    <d v="2020-07-25T00:00:00"/>
    <x v="2"/>
    <s v="Data loss"/>
    <s v="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
    <x v="0"/>
    <m/>
    <s v="Low"/>
    <s v="Social media"/>
    <x v="1270"/>
    <m/>
    <m/>
    <n v="1927"/>
    <s v=""/>
    <s v="Justin Garcia"/>
    <x v="2"/>
    <x v="2"/>
    <x v="1"/>
    <s v=""/>
  </r>
  <r>
    <n v="1928"/>
    <s v="Courtney Shaw"/>
    <s v="luis92@example.org"/>
    <n v="41"/>
    <s v="Female"/>
    <s v="LG Washing Machine"/>
    <d v="2020-01-26T00:00:00"/>
    <x v="0"/>
    <s v="Account access"/>
    <s v="I'm having an issue with the {product_purchased}. Please assist._x000a__x000a_Please contact me as soon as possible if you need a replacement please (it is almost always a customer support Squarespace response time anyway I am the CEO I've checked for any available software updates for my {product_purchased}, but there are none."/>
    <x v="1"/>
    <s v="Talk despite science various all."/>
    <s v="Medium"/>
    <s v="Email"/>
    <x v="1271"/>
    <d v="2023-06-01T21:18:54"/>
    <n v="5"/>
    <n v="1928"/>
    <s v="Talk Despite Science Various All."/>
    <s v="Courtney Shaw"/>
    <x v="6"/>
    <x v="6"/>
    <x v="1"/>
    <n v="10.949999999895226"/>
  </r>
  <r>
    <n v="1929"/>
    <s v="Jack Velazquez"/>
    <s v="flemingmichael@example.org"/>
    <n v="31"/>
    <s v="Other"/>
    <s v="Nest Thermostat"/>
    <d v="2020-07-13T00:00:00"/>
    <x v="3"/>
    <s v="Battery life"/>
    <s v="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
    <x v="2"/>
    <m/>
    <s v="Critical"/>
    <s v="Email"/>
    <x v="5"/>
    <m/>
    <m/>
    <n v="1929"/>
    <s v=""/>
    <s v="Jack Velazquez"/>
    <x v="2"/>
    <x v="2"/>
    <x v="1"/>
    <s v=""/>
  </r>
  <r>
    <n v="1930"/>
    <s v="Daniel Reed"/>
    <s v="mcmillaneric@example.net"/>
    <n v="58"/>
    <s v="Male"/>
    <s v="Amazon Kindle"/>
    <d v="2020-12-15T00:00:00"/>
    <x v="2"/>
    <s v="Data loss"/>
    <s v="My {product_purchased} crashed, and I lost all the data stored on it. Is there any way to recover the lost data? And is the &quot;data is not readable&quot; really a way to recover lost data?_x000a__x000a__x000a_I I've performed a factory reset on my {product_purchased}, hoping it would resolve the problem, but it didn't help."/>
    <x v="0"/>
    <m/>
    <s v="Low"/>
    <s v="Phone"/>
    <x v="1272"/>
    <m/>
    <m/>
    <n v="1930"/>
    <s v=""/>
    <s v="Daniel Reed"/>
    <x v="10"/>
    <x v="10"/>
    <x v="1"/>
    <s v=""/>
  </r>
  <r>
    <n v="1931"/>
    <s v="Matthew Evans"/>
    <s v="burnsadam@example.com"/>
    <n v="69"/>
    <s v="Other"/>
    <s v="Bose SoundLink Speaker"/>
    <d v="2020-02-21T00:00:00"/>
    <x v="1"/>
    <s v="Payment issue"/>
    <s v="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
    <x v="0"/>
    <m/>
    <s v="Critical"/>
    <s v="Email"/>
    <x v="1273"/>
    <m/>
    <m/>
    <n v="1931"/>
    <s v=""/>
    <s v="Matthew Evans"/>
    <x v="4"/>
    <x v="4"/>
    <x v="1"/>
    <s v=""/>
  </r>
  <r>
    <n v="1932"/>
    <s v="James Williams"/>
    <s v="jefferyking@example.org"/>
    <n v="38"/>
    <s v="Male"/>
    <s v="HP Pavilion"/>
    <d v="2020-05-13T00:00:00"/>
    <x v="2"/>
    <s v="Product compatibility"/>
    <s v="I'm having an issue with the {product_purchased}. Please assist. (Sorry! I am in no way responsible for anything I read on this page.)_x000a__x000a_What is a brand?_x000a__x000a_A brand (or brand name) I've recently updated the firmware of my {product_purchased}, and the issue started happening afterward. Could it be related to the update?"/>
    <x v="0"/>
    <m/>
    <s v="Medium"/>
    <s v="Email"/>
    <x v="1274"/>
    <m/>
    <m/>
    <n v="1932"/>
    <s v=""/>
    <s v="James Williams"/>
    <x v="1"/>
    <x v="1"/>
    <x v="1"/>
    <s v=""/>
  </r>
  <r>
    <n v="1933"/>
    <s v="Debbie Holt"/>
    <s v="lynn02@example.com"/>
    <n v="30"/>
    <s v="Other"/>
    <s v="iPhone"/>
    <d v="2021-11-04T00:00:00"/>
    <x v="3"/>
    <s v="Battery life"/>
    <s v="I'm having an issue with the {product_purchased}. Please assist. I rely heavily on my {product_purchased} for my daily tasks, and this issue is hindering my productivity."/>
    <x v="1"/>
    <s v="Style surface second religious indicate us."/>
    <s v="High"/>
    <s v="Phone"/>
    <x v="1275"/>
    <d v="2023-06-01T15:52:59"/>
    <n v="5"/>
    <n v="1933"/>
    <s v="Style Surface Second Religious Indicate Us."/>
    <s v="Debbie Holt"/>
    <x v="3"/>
    <x v="3"/>
    <x v="0"/>
    <n v="4.0500000001047738"/>
  </r>
  <r>
    <n v="1934"/>
    <s v="Fernando Johnson"/>
    <s v="edwardsrobin@example.org"/>
    <n v="39"/>
    <s v="Other"/>
    <s v="Nintendo Switch"/>
    <d v="2020-01-04T00:00:00"/>
    <x v="0"/>
    <s v="Data loss"/>
    <s v="I'm unable to access my {product_purchased} account. It keeps displaying an 'Invalid Credentials' error, even though I'm using the correct login information. How can I regain access to my account?_x000a__x000a_What are I've performed a factory reset on my {product_purchased}, hoping it would resolve the problem, but it didn't help."/>
    <x v="0"/>
    <m/>
    <s v="Medium"/>
    <s v="Social media"/>
    <x v="1276"/>
    <m/>
    <m/>
    <n v="1934"/>
    <s v=""/>
    <s v="Fernando Johnson"/>
    <x v="6"/>
    <x v="6"/>
    <x v="1"/>
    <s v=""/>
  </r>
  <r>
    <n v="1935"/>
    <s v="Mark Good"/>
    <s v="abailey@example.org"/>
    <n v="40"/>
    <s v="Female"/>
    <s v="Canon DSLR Camera"/>
    <d v="2020-07-22T00:00:00"/>
    <x v="4"/>
    <s v="Account access"/>
    <s v="I'm having an issue with the {product_purchased}. Please assist._x000a__x000a_I'm having an issue with the &quot;I'm not receiving my order&quot; error log. Please assist._x000a__x000a_Please assist._x000a__x000a_I'm having I've followed online tutorials and community forums to troubleshoot the issue, but no luck so far."/>
    <x v="2"/>
    <m/>
    <s v="Critical"/>
    <s v="Email"/>
    <x v="5"/>
    <m/>
    <m/>
    <n v="1935"/>
    <s v=""/>
    <s v="Mark Good"/>
    <x v="2"/>
    <x v="2"/>
    <x v="1"/>
    <s v=""/>
  </r>
  <r>
    <n v="1936"/>
    <s v="Ronald Moore"/>
    <s v="christina34@example.com"/>
    <n v="29"/>
    <s v="Other"/>
    <s v="LG Smart TV"/>
    <d v="2021-03-23T00:00:00"/>
    <x v="4"/>
    <s v="Battery life"/>
    <s v="I'm having an issue with the {product_purchased}. Please assist._x000a__x000a_I'm having an issue with the {product_purchased}. Please assist._x000a__x000a_I know the product is the product that someone paid with but I'm unable to find the option to perform the desired action in the {product_purchased}. Could you please guide me through the steps?"/>
    <x v="1"/>
    <s v="Road probably either develop watch."/>
    <s v="High"/>
    <s v="Chat"/>
    <x v="1277"/>
    <d v="2023-06-01T10:40:04"/>
    <n v="2"/>
    <n v="1936"/>
    <s v="Road Probably Either Develop Watch."/>
    <s v="Ronald Moore"/>
    <x v="0"/>
    <x v="0"/>
    <x v="0"/>
    <n v="-0.43333333334885538"/>
  </r>
  <r>
    <n v="1937"/>
    <s v="Pamela Lee"/>
    <s v="wward@example.net"/>
    <n v="34"/>
    <s v="Other"/>
    <s v="Lenovo ThinkPad"/>
    <d v="2020-03-02T00:00:00"/>
    <x v="4"/>
    <s v="Installation support"/>
    <s v="I'm having an issue with the {product_purchased}. Please assist._x000a__x000a_[email protected]_x000a__x000a_[size=7px]_x000a__x000a_This button opens the message in a new window. You can also share in this chat I need assistance as soon as possible because it's affecting my work and productivity."/>
    <x v="0"/>
    <m/>
    <s v="High"/>
    <s v="Phone"/>
    <x v="1278"/>
    <m/>
    <m/>
    <n v="1937"/>
    <s v=""/>
    <s v="Pamela Lee"/>
    <x v="0"/>
    <x v="0"/>
    <x v="1"/>
    <s v=""/>
  </r>
  <r>
    <n v="1938"/>
    <s v="Jennifer Mclean"/>
    <s v="holmesthomas@example.org"/>
    <n v="48"/>
    <s v="Male"/>
    <s v="Dell XPS"/>
    <d v="2021-09-04T00:00:00"/>
    <x v="4"/>
    <s v="Product recommendation"/>
    <s v="I'm having an issue with the {product_purchased}. Please assist._x000a__x000a_I'm having an issue with the {product_purchased}. Please assist. In the US the company you purchased the original from has a fee of I've followed online tutorials and community forums to troubleshoot the issue, but no luck so far."/>
    <x v="2"/>
    <m/>
    <s v="High"/>
    <s v="Social media"/>
    <x v="5"/>
    <m/>
    <m/>
    <n v="1938"/>
    <s v=""/>
    <s v="Jennifer Mclean"/>
    <x v="9"/>
    <x v="9"/>
    <x v="0"/>
    <s v=""/>
  </r>
  <r>
    <n v="1939"/>
    <s v="Tina Montgomery"/>
    <s v="maria45@example.com"/>
    <n v="37"/>
    <s v="Other"/>
    <s v="Google Nest"/>
    <d v="2020-10-10T00:00:00"/>
    <x v="1"/>
    <s v="Product compatibility"/>
    <s v="I'm having an issue with the {product_purchased}. Please assist._x000a__x000a_If you are a supplier with another phone or tablet, please refer to our Contact Us page for specific terms and conditions._x000a__x000a_If you have specific questions I'm not sure if this issue is specific to my device or if others have reported similar problems."/>
    <x v="1"/>
    <s v="Officer view trip."/>
    <s v="Critical"/>
    <s v="Phone"/>
    <x v="1279"/>
    <d v="2023-06-01T07:49:09"/>
    <n v="5"/>
    <n v="1939"/>
    <s v="Officer View Trip."/>
    <s v="Tina Montgomery"/>
    <x v="7"/>
    <x v="7"/>
    <x v="1"/>
    <n v="0.84999999997671694"/>
  </r>
  <r>
    <n v="1940"/>
    <s v="Evan Medina"/>
    <s v="douglas54@example.com"/>
    <n v="20"/>
    <s v="Female"/>
    <s v="Canon DSLR Camera"/>
    <d v="2021-07-25T00:00:00"/>
    <x v="3"/>
    <s v="Network problem"/>
    <s v="My {product_purchased} is making strange noises and not functioning properly. I suspect there might be a hardware issue. Can you please help me with this?_x000a__x000a_I cannot provide any further support but to my best knowledge, this system This problem started occurring after the recent software update. I haven't made any other changes to the device."/>
    <x v="0"/>
    <m/>
    <s v="High"/>
    <s v="Phone"/>
    <x v="1280"/>
    <m/>
    <m/>
    <n v="1940"/>
    <s v=""/>
    <s v="Evan Medina"/>
    <x v="2"/>
    <x v="2"/>
    <x v="0"/>
    <s v=""/>
  </r>
  <r>
    <n v="1941"/>
    <s v="George Bowman"/>
    <s v="jessica97@example.net"/>
    <n v="59"/>
    <s v="Female"/>
    <s v="Fitbit Versa Smartwatch"/>
    <d v="2020-02-09T00:00:00"/>
    <x v="4"/>
    <s v="Payment issue"/>
    <s v="I'm having an issue with the {product_purchased}. Please assist. &quot;}_x000a__x000a_&quot;, {product_name} : &quot; $10,&quot;, {value} : &quot; &quot;, {title} : &quot; $10 &quot;, I've already contacted customer support multiple times, but the issue remains unresolved."/>
    <x v="1"/>
    <s v="Easy both kind heavy eat rest."/>
    <s v="High"/>
    <s v="Social media"/>
    <x v="1281"/>
    <d v="2023-06-01T04:37:12"/>
    <n v="5"/>
    <n v="1941"/>
    <s v="Easy Both Kind Heavy Eat Rest."/>
    <s v="George Bowman"/>
    <x v="4"/>
    <x v="4"/>
    <x v="1"/>
    <n v="-14.733333333337214"/>
  </r>
  <r>
    <n v="1942"/>
    <s v="Steven Wilkins"/>
    <s v="kenneth43@example.org"/>
    <n v="64"/>
    <s v="Other"/>
    <s v="Autodesk AutoCAD"/>
    <d v="2021-08-13T00:00:00"/>
    <x v="4"/>
    <s v="Display issue"/>
    <s v="There seems to be a hardware problem with my {product_purchased}. The screen is flickering, and I'm unable to use it. What should I do?_x000a__x000a_Solution: You should delete the data file &quot;msiexec60 I've followed the troubleshooting steps mentioned in the user manual, but the issue persists."/>
    <x v="2"/>
    <m/>
    <s v="Low"/>
    <s v="Email"/>
    <x v="5"/>
    <m/>
    <m/>
    <n v="1942"/>
    <s v=""/>
    <s v="Steven Wilkins"/>
    <x v="5"/>
    <x v="5"/>
    <x v="0"/>
    <s v=""/>
  </r>
  <r>
    <n v="1943"/>
    <s v="Brent Andrews"/>
    <s v="fmarshall@example.org"/>
    <n v="58"/>
    <s v="Other"/>
    <s v="Nintendo Switch Pro Controller"/>
    <d v="2020-05-08T00:00:00"/>
    <x v="2"/>
    <s v="Payment issue"/>
    <s v="I'm having an issue with the {product_purchased}. Please assist. Thank you._x000a__x000a_The product has been successfully tested and verified to work on your product which is great for anyone who can benefit from it_x000a__x000a_With the { I've tried different settings and configurations on my {product_purchased}, but the issue persists."/>
    <x v="0"/>
    <m/>
    <s v="Critical"/>
    <s v="Chat"/>
    <x v="1282"/>
    <m/>
    <m/>
    <n v="1943"/>
    <s v=""/>
    <s v="Brent Andrews"/>
    <x v="1"/>
    <x v="1"/>
    <x v="1"/>
    <s v=""/>
  </r>
  <r>
    <n v="1944"/>
    <s v="Kayla Holland"/>
    <s v="mathewhartman@example.net"/>
    <n v="69"/>
    <s v="Male"/>
    <s v="Amazon Kindle"/>
    <d v="2020-01-07T00:00:00"/>
    <x v="4"/>
    <s v="Refund request"/>
    <s v="My {product_purchased} is making strange noises and not functioning properly. I suspect there might be a hardware issue. Can you please help me with this? Thanks! I am very grateful for all your support._x000a__x000a_I'll get I've noticed a peculiar error message popping up on my {product_purchased} screen. It says '{error_message}'. What does it mean?"/>
    <x v="0"/>
    <m/>
    <s v="Critical"/>
    <s v="Phone"/>
    <x v="1283"/>
    <m/>
    <m/>
    <n v="1944"/>
    <s v=""/>
    <s v="Kayla Holland"/>
    <x v="6"/>
    <x v="6"/>
    <x v="1"/>
    <s v=""/>
  </r>
  <r>
    <n v="1945"/>
    <s v="Katie Lucas"/>
    <s v="matthew74@example.net"/>
    <n v="43"/>
    <s v="Female"/>
    <s v="Dell XPS"/>
    <d v="2020-12-14T00:00:00"/>
    <x v="4"/>
    <s v="Account access"/>
    <s v="I'm having an issue with the {product_purchased}. Please assist. It's only $35 now to $59. That's my budget, and I'm a very important customer for Apple.&quot;_x000a__x000a_This isn't just Apple, The issue I'm facing is intermittent. Sometimes it works fine, but other times it acts up unexpectedly."/>
    <x v="1"/>
    <s v="Democratic she form seem itself."/>
    <s v="High"/>
    <s v="Social media"/>
    <x v="1284"/>
    <d v="2023-05-31T23:02:18"/>
    <n v="2"/>
    <n v="1945"/>
    <s v="Democratic She Form Seem Itself."/>
    <s v="Katie Lucas"/>
    <x v="10"/>
    <x v="10"/>
    <x v="1"/>
    <n v="-5.1500000000232831"/>
  </r>
  <r>
    <n v="1946"/>
    <s v="Michael Hill"/>
    <s v="rosebarbara@example.net"/>
    <n v="43"/>
    <s v="Male"/>
    <s v="Asus ROG"/>
    <d v="2020-09-14T00:00:00"/>
    <x v="0"/>
    <s v="Battery life"/>
    <s v="I'm having an issue with the {product_purchased}. Please assist._x000a__x000a_The first time I ran an old version of the browser, all I had to do was click the &quot;Buy&quot; button. After that, I did not I'm using the original charger that came with my {product_purchased}, but it's not charging properly."/>
    <x v="2"/>
    <m/>
    <s v="Low"/>
    <s v="Social media"/>
    <x v="5"/>
    <m/>
    <m/>
    <n v="1946"/>
    <s v=""/>
    <s v="Michael Hill"/>
    <x v="9"/>
    <x v="9"/>
    <x v="1"/>
    <s v=""/>
  </r>
  <r>
    <n v="1947"/>
    <s v="Kevin Obrien"/>
    <s v="garyjackson@example.net"/>
    <n v="49"/>
    <s v="Male"/>
    <s v="GoPro Hero"/>
    <d v="2020-09-27T00:00:00"/>
    <x v="1"/>
    <s v="Battery life"/>
    <s v="I'm facing issues logging into my {product_purchased} account. It says my account is locked. What should I do to unlock it?_x000a__x000a_Step 2: Add your Product ID. I don't know if it's the product I've noticed that the issue occurs consistently when I use a specific feature or application on my {product_purchased}."/>
    <x v="2"/>
    <m/>
    <s v="Medium"/>
    <s v="Phone"/>
    <x v="5"/>
    <m/>
    <m/>
    <n v="1947"/>
    <s v=""/>
    <s v="Kevin Obrien"/>
    <x v="9"/>
    <x v="9"/>
    <x v="1"/>
    <s v=""/>
  </r>
  <r>
    <n v="1948"/>
    <s v="Cassidy Herman"/>
    <s v="smithcathy@example.com"/>
    <n v="48"/>
    <s v="Other"/>
    <s v="Google Nest"/>
    <d v="2021-03-10T00:00:00"/>
    <x v="1"/>
    <s v="Display issue"/>
    <s v="I'm having an issue with the {product_purchased}. Please assist._x000a__x000a_I am still having problems with the product. Please assist._x000a__x000a_I still have an issue. Please assist._x000a__x000a_I still have an issue with I've recently updated the firmware of my {product_purchased}, and the issue started happening afterward. Could it be related to the update?"/>
    <x v="2"/>
    <m/>
    <s v="Medium"/>
    <s v="Social media"/>
    <x v="5"/>
    <m/>
    <m/>
    <n v="1948"/>
    <s v=""/>
    <s v="Cassidy Herman"/>
    <x v="0"/>
    <x v="0"/>
    <x v="0"/>
    <s v=""/>
  </r>
  <r>
    <n v="1949"/>
    <s v="Kurt Gutierrez"/>
    <s v="hendersonjacob@example.com"/>
    <n v="22"/>
    <s v="Male"/>
    <s v="Amazon Echo"/>
    <d v="2021-04-05T00:00:00"/>
    <x v="1"/>
    <s v="Payment issue"/>
    <s v="I'm having an issue with the {product_purchased}. Please assist. You can download a replacement, please. I have an issue with the {product_purchased}. Please assist. This problem started occurring after the recent software update. I haven't made any other changes to the device."/>
    <x v="2"/>
    <m/>
    <s v="High"/>
    <s v="Email"/>
    <x v="5"/>
    <m/>
    <m/>
    <n v="1949"/>
    <s v=""/>
    <s v="Kurt Gutierrez"/>
    <x v="11"/>
    <x v="11"/>
    <x v="0"/>
    <s v=""/>
  </r>
  <r>
    <n v="1950"/>
    <s v="Jennifer Weiss"/>
    <s v="monicadiaz@example.org"/>
    <n v="43"/>
    <s v="Other"/>
    <s v="HP Pavilion"/>
    <d v="2021-09-23T00:00:00"/>
    <x v="2"/>
    <s v="Software bug"/>
    <s v="I'm having an issue with the {product_purchased}. Please assist._x000a__x000a_The product_product_purchased message is the message that when the buyer purchases a product, they click the &quot;Product&quot; button and purchase it from I rely heavily on my {product_purchased} for my daily tasks, and this issue is hindering my productivity."/>
    <x v="1"/>
    <s v="Region amount able stuff well."/>
    <s v="High"/>
    <s v="Chat"/>
    <x v="1285"/>
    <d v="2023-05-31T23:06:26"/>
    <n v="2"/>
    <n v="1950"/>
    <s v="Region Amount Able Stuff Well."/>
    <s v="Jennifer Weiss"/>
    <x v="9"/>
    <x v="9"/>
    <x v="0"/>
    <n v="-2.5833333333721384"/>
  </r>
  <r>
    <n v="1951"/>
    <s v="Mrs. Danielle Johnson"/>
    <s v="tdunn@example.net"/>
    <n v="70"/>
    <s v="Female"/>
    <s v="LG Washing Machine"/>
    <d v="2020-06-13T00:00:00"/>
    <x v="2"/>
    <s v="Software bug"/>
    <s v="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
    <x v="1"/>
    <s v="Check middle my down a before anything meeting."/>
    <s v="High"/>
    <s v="Email"/>
    <x v="1286"/>
    <d v="2023-06-01T03:57:26"/>
    <n v="1"/>
    <n v="1951"/>
    <s v="Check Middle My Down A Before Anything Meeting."/>
    <s v="Mrs. Danielle Johnson"/>
    <x v="8"/>
    <x v="8"/>
    <x v="1"/>
    <n v="-14.566666666651145"/>
  </r>
  <r>
    <n v="1952"/>
    <s v="Frank Russell"/>
    <s v="carmstrong@example.net"/>
    <n v="32"/>
    <s v="Female"/>
    <s v="Nikon D"/>
    <d v="2021-06-10T00:00:00"/>
    <x v="3"/>
    <s v="Cancellation request"/>
    <s v="I've forgotten my password for my {product_purchased} account, and the password reset option is not working. How can I recover my account?_x000a__x000a_To recover my password, simply enter the following:_x000a__x000a_$ password_re I'm not sure if this issue is specific to my device or if others have reported similar problems."/>
    <x v="2"/>
    <m/>
    <s v="Low"/>
    <s v="Chat"/>
    <x v="5"/>
    <m/>
    <m/>
    <n v="1952"/>
    <s v=""/>
    <s v="Frank Russell"/>
    <x v="8"/>
    <x v="8"/>
    <x v="0"/>
    <s v=""/>
  </r>
  <r>
    <n v="1953"/>
    <s v="Michele Ferrell"/>
    <s v="cantuamber@example.org"/>
    <n v="54"/>
    <s v="Male"/>
    <s v="Bose SoundLink Speaker"/>
    <d v="2021-04-07T00:00:00"/>
    <x v="4"/>
    <s v="Cancellation request"/>
    <s v="I've noticed a software bug in the {product_purchased} app. It's causing data loss and unexpected errors. How can I resolve this issue?_x000a__x000a_In a previous post, I outlined how you can work around this issue using I've tried troubleshooting steps mentioned in the user manual, but the issue persists."/>
    <x v="0"/>
    <m/>
    <s v="High"/>
    <s v="Chat"/>
    <x v="1287"/>
    <m/>
    <m/>
    <n v="1953"/>
    <s v=""/>
    <s v="Michele Ferrell"/>
    <x v="11"/>
    <x v="11"/>
    <x v="0"/>
    <s v=""/>
  </r>
  <r>
    <n v="1954"/>
    <s v="Daniel Graham"/>
    <s v="shannon01@example.org"/>
    <n v="40"/>
    <s v="Female"/>
    <s v="Autodesk AutoCAD"/>
    <d v="2021-05-03T00:00:00"/>
    <x v="3"/>
    <s v="Cancellation request"/>
    <s v="I'm having an issue with the {product_purchased}. Please assist._x000a__x000a_{item_name}_x000a__x000a_&quot;Item ID: &quot;55&quot; by {id}_x000a__x000a_&quot;ID Number: &quot;639&quot; by {name I've noticed a sudden decrease in battery life on my {product_purchased}. It used to last much longer."/>
    <x v="2"/>
    <m/>
    <s v="Low"/>
    <s v="Email"/>
    <x v="5"/>
    <m/>
    <m/>
    <n v="1954"/>
    <s v=""/>
    <s v="Daniel Graham"/>
    <x v="1"/>
    <x v="1"/>
    <x v="0"/>
    <s v=""/>
  </r>
  <r>
    <n v="1955"/>
    <s v="Mr. Anthony Booth"/>
    <s v="sthompson@example.com"/>
    <n v="61"/>
    <s v="Other"/>
    <s v="Amazon Kindle"/>
    <d v="2020-03-22T00:00:00"/>
    <x v="1"/>
    <s v="Product recommendation"/>
    <s v="I'm having an issue with the {product_purchased}. Please assist. If the name of an item listed has not already been listed, please update that information._x000a__x000a_If this information is incorrect, please contact SellerCare or leave a I've noticed a peculiar error message popping up on my {product_purchased} screen. It says '{error_message}'. What does it mean?"/>
    <x v="1"/>
    <s v="Note choose fear season spend garden organization mouth."/>
    <s v="Medium"/>
    <s v="Phone"/>
    <x v="1288"/>
    <d v="2023-06-01T15:32:33"/>
    <n v="5"/>
    <n v="1955"/>
    <s v="Note Choose Fear Season Spend Garden Organization Mouth."/>
    <s v="Mr. Anthony Booth"/>
    <x v="0"/>
    <x v="0"/>
    <x v="1"/>
    <n v="16.716666666674428"/>
  </r>
  <r>
    <n v="1956"/>
    <s v="Michael Cruz"/>
    <s v="vsanders@example.org"/>
    <n v="37"/>
    <s v="Male"/>
    <s v="Samsung Galaxy"/>
    <d v="2020-08-24T00:00:00"/>
    <x v="4"/>
    <s v="Hardware issue"/>
    <s v="I'm having an issue with the {product_purchased}. Please assist. This error will be logged. Please enable Javascript to view the error. Error: &lt;string name=&quot;category_details_count&quot; type=&quot;error&quot;&gt; $product_ I've noticed a peculiar error message popping up on my {product_purchased} screen. It says '{error_message}'. What does it mean?"/>
    <x v="0"/>
    <m/>
    <s v="High"/>
    <s v="Chat"/>
    <x v="1289"/>
    <m/>
    <m/>
    <n v="1956"/>
    <s v=""/>
    <s v="Michael Cruz"/>
    <x v="5"/>
    <x v="5"/>
    <x v="1"/>
    <s v=""/>
  </r>
  <r>
    <n v="1957"/>
    <s v="Robert Johnson"/>
    <s v="christine65@example.org"/>
    <n v="24"/>
    <s v="Female"/>
    <s v="Canon DSLR Camera"/>
    <d v="2020-08-05T00:00:00"/>
    <x v="0"/>
    <s v="Software bug"/>
    <s v="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
    <x v="1"/>
    <s v="Option alone write option analysis newspaper."/>
    <s v="Medium"/>
    <s v="Phone"/>
    <x v="1290"/>
    <d v="2023-06-01T08:45:36"/>
    <n v="1"/>
    <n v="1957"/>
    <s v="Option Alone Write Option Analysis Newspaper."/>
    <s v="Robert Johnson"/>
    <x v="5"/>
    <x v="5"/>
    <x v="1"/>
    <n v="3.1666666666860692"/>
  </r>
  <r>
    <n v="1958"/>
    <s v="Krista Martin"/>
    <s v="david65@example.org"/>
    <n v="60"/>
    <s v="Male"/>
    <s v="Bose SoundLink Speaker"/>
    <d v="2020-03-25T00:00:00"/>
    <x v="4"/>
    <s v="Hardware issue"/>
    <s v="My {product_purchased} crashed, and I lost all the data stored on it. Is there any way to recover the lost data?_x000a__x000a_What if it crashes later?_x000a__x000a_There is no way, and I have no idea I've recently updated the firmware of my {product_purchased}, and the issue started happening afterward. Could it be related to the update?"/>
    <x v="1"/>
    <s v="Want first whether hour student heavy base."/>
    <s v="Medium"/>
    <s v="Email"/>
    <x v="1291"/>
    <d v="2023-06-01T07:13:37"/>
    <n v="3"/>
    <n v="1958"/>
    <s v="Want First Whether Hour Student Heavy Base."/>
    <s v="Krista Martin"/>
    <x v="0"/>
    <x v="0"/>
    <x v="1"/>
    <n v="0.91666666668606922"/>
  </r>
  <r>
    <n v="1959"/>
    <s v="Michelle Davidson"/>
    <s v="erinholder@example.net"/>
    <n v="45"/>
    <s v="Other"/>
    <s v="LG Smart TV"/>
    <d v="2020-06-17T00:00:00"/>
    <x v="2"/>
    <s v="Network problem"/>
    <s v="I'm having an issue with the {product_purchased}. Please assist. Thank you for your assistance. I've already contacted customer support multiple times, but the issue remains unresolved."/>
    <x v="2"/>
    <m/>
    <s v="Critical"/>
    <s v="Phone"/>
    <x v="5"/>
    <m/>
    <m/>
    <n v="1959"/>
    <s v=""/>
    <s v="Michelle Davidson"/>
    <x v="8"/>
    <x v="8"/>
    <x v="1"/>
    <s v=""/>
  </r>
  <r>
    <n v="1960"/>
    <s v="Lauren Weaver"/>
    <s v="paul33@example.com"/>
    <n v="38"/>
    <s v="Male"/>
    <s v="Nest Thermostat"/>
    <d v="2020-03-08T00:00:00"/>
    <x v="4"/>
    <s v="Display issue"/>
    <s v="I'm having an issue with the {product_purchased}. Please assist. &lt;script type=&quot;text/javascript&quot;&gt;(function() { var c1 = document.getElementById('Product')[1].parentNode; c1. The issue I'm facing is intermittent. Sometimes it works fine, but other times it acts up unexpectedly."/>
    <x v="2"/>
    <m/>
    <s v="High"/>
    <s v="Phone"/>
    <x v="5"/>
    <m/>
    <m/>
    <n v="1960"/>
    <s v=""/>
    <s v="Lauren Weaver"/>
    <x v="0"/>
    <x v="0"/>
    <x v="1"/>
    <s v=""/>
  </r>
  <r>
    <n v="1961"/>
    <s v="Charles Anthony"/>
    <s v="nicholsjames@example.com"/>
    <n v="52"/>
    <s v="Female"/>
    <s v="Samsung Galaxy"/>
    <d v="2020-08-11T00:00:00"/>
    <x v="3"/>
    <s v="Network problem"/>
    <s v="I'm having an issue with the {product_purchased}. Please assist. I received a small quantity last time. Please send out more as requested._x000a__x000a__x000a_I'm ordering 3 jars. So my main concern is: I'll need to I've already contacted customer support multiple times, but the issue remains unresolved."/>
    <x v="0"/>
    <m/>
    <s v="Medium"/>
    <s v="Chat"/>
    <x v="1292"/>
    <m/>
    <m/>
    <n v="1961"/>
    <s v=""/>
    <s v="Charles Anthony"/>
    <x v="5"/>
    <x v="5"/>
    <x v="1"/>
    <s v=""/>
  </r>
  <r>
    <n v="1962"/>
    <s v="Michael King"/>
    <s v="tbutler@example.net"/>
    <n v="31"/>
    <s v="Female"/>
    <s v="Samsung Soundbar"/>
    <d v="2020-06-30T00:00:00"/>
    <x v="1"/>
    <s v="Product setup"/>
    <s v="I'm having an issue with the {product_purchased}. Please assist._x000a__x000a_1) Re-read all the FAQs in your log box below_x000a__x000a_2) Search for the product for the product on Amazon_x000a__x000a_(or I've already contacted customer support multiple times, but the issue remains unresolved."/>
    <x v="1"/>
    <s v="Base box how including."/>
    <s v="Medium"/>
    <s v="Chat"/>
    <x v="1293"/>
    <d v="2023-06-01T13:51:43"/>
    <n v="1"/>
    <n v="1962"/>
    <s v="Base Box How Including."/>
    <s v="Michael King"/>
    <x v="8"/>
    <x v="8"/>
    <x v="1"/>
    <n v="8.3666666665230878"/>
  </r>
  <r>
    <n v="1963"/>
    <s v="Kristen Smith"/>
    <s v="bettymcintyre@example.org"/>
    <n v="67"/>
    <s v="Female"/>
    <s v="LG Washing Machine"/>
    <d v="2021-01-19T00:00:00"/>
    <x v="0"/>
    <s v="Display issue"/>
    <s v="I'm having an issue with the {product_purchased}. Please assist._x000a__x000a__x000a_If it has to wait for a minute...I want to pay the price you're receiving after receiving it._x000a__x000a_The seller has confirmed the quantity requested I've performed a factory reset on my {product_purchased}, hoping it would resolve the problem, but it didn't help."/>
    <x v="2"/>
    <m/>
    <s v="Low"/>
    <s v="Social media"/>
    <x v="5"/>
    <m/>
    <m/>
    <n v="1963"/>
    <s v=""/>
    <s v="Kristen Smith"/>
    <x v="6"/>
    <x v="6"/>
    <x v="0"/>
    <s v=""/>
  </r>
  <r>
    <n v="1964"/>
    <s v="Matthew Roberts"/>
    <s v="rodriguezashley@example.com"/>
    <n v="35"/>
    <s v="Female"/>
    <s v="PlayStation"/>
    <d v="2020-10-09T00:00:00"/>
    <x v="3"/>
    <s v="Peripheral compatibility"/>
    <s v="I'm having an issue with the {product_purchased}. Please assist._x000a__x000a_You may also want to check the &quot;How To Report a Product Purchase Problem&quot; section._x000a__x000a_You need to select which product to report it on, I'm unable to find the option to perform the desired action in the {product_purchased}. Could you please guide me through the steps?"/>
    <x v="0"/>
    <m/>
    <s v="Medium"/>
    <s v="Chat"/>
    <x v="1294"/>
    <m/>
    <m/>
    <n v="1964"/>
    <s v=""/>
    <s v="Matthew Roberts"/>
    <x v="7"/>
    <x v="7"/>
    <x v="1"/>
    <s v=""/>
  </r>
  <r>
    <n v="1965"/>
    <s v="John Martin"/>
    <s v="boydjeffery@example.org"/>
    <n v="42"/>
    <s v="Female"/>
    <s v="Adobe Photoshop"/>
    <d v="2021-03-03T00:00:00"/>
    <x v="4"/>
    <s v="Cancellation request"/>
    <s v="I'm having an issue with the {product_purchased}. Please assist._x000a__x000a_[17:25:23 AM] Izzy (@iglvzx): what does that count in this event?_x000a__x000a_[17:25:26 AM I've performed a factory reset on my {product_purchased}, hoping it would resolve the problem, but it didn't help."/>
    <x v="0"/>
    <m/>
    <s v="Medium"/>
    <s v="Phone"/>
    <x v="1295"/>
    <m/>
    <m/>
    <n v="1965"/>
    <s v=""/>
    <s v="John Martin"/>
    <x v="0"/>
    <x v="0"/>
    <x v="0"/>
    <s v=""/>
  </r>
  <r>
    <n v="1966"/>
    <s v="Debra Smith"/>
    <s v="brownrebecca@example.net"/>
    <n v="30"/>
    <s v="Female"/>
    <s v="Bose QuietComfort"/>
    <d v="2021-04-26T00:00:00"/>
    <x v="1"/>
    <s v="Account access"/>
    <s v="I'm having an issue with the {product_purchased}. Please assist._x000a__x000a_Product Description # Product Name / Description of Products In Stock_x000a__x000a_Description of the Item # Description of the Item_x000a__x000a_Description of the Item_x000a__x000a_The I need assistance as soon as possible because it's affecting my work and productivity."/>
    <x v="1"/>
    <s v="Kitchen wife finally common growth peace light."/>
    <s v="Medium"/>
    <s v="Chat"/>
    <x v="1296"/>
    <d v="2023-06-01T01:01:51"/>
    <n v="4"/>
    <n v="1966"/>
    <s v="Kitchen Wife Finally Common Growth Peace Light."/>
    <s v="Debra Smith"/>
    <x v="11"/>
    <x v="11"/>
    <x v="0"/>
    <n v="-1.1666666666278616"/>
  </r>
  <r>
    <n v="1967"/>
    <s v="Eric Mora"/>
    <s v="xcabrera@example.com"/>
    <n v="23"/>
    <s v="Female"/>
    <s v="Google Nest"/>
    <d v="2020-02-23T00:00:00"/>
    <x v="3"/>
    <s v="Cancellation request"/>
    <s v="I'm having an issue with the {product_purchased}. Please assist._x000a__x000a_Pricing_x000a__x000a_Gifts are shipped via customs or pick-up at the time of shipping. For US goods, please order shipped via the same I'm concerned about the security of my {product_purchased} and would like to ensure that my data is safe."/>
    <x v="2"/>
    <m/>
    <s v="High"/>
    <s v="Chat"/>
    <x v="5"/>
    <m/>
    <m/>
    <n v="1967"/>
    <s v=""/>
    <s v="Eric Mora"/>
    <x v="4"/>
    <x v="4"/>
    <x v="1"/>
    <s v=""/>
  </r>
  <r>
    <n v="1968"/>
    <s v="Aaron Pope"/>
    <s v="nwilliams@example.net"/>
    <n v="19"/>
    <s v="Male"/>
    <s v="Amazon Echo"/>
    <d v="2021-10-21T00:00:00"/>
    <x v="1"/>
    <s v="Refund request"/>
    <s v="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
    <x v="1"/>
    <s v="Friend it but particular edge away."/>
    <s v="Critical"/>
    <s v="Chat"/>
    <x v="1297"/>
    <d v="2023-06-01T13:06:54"/>
    <n v="2"/>
    <n v="1968"/>
    <s v="Friend It But Particular Edge Away."/>
    <s v="Aaron Pope"/>
    <x v="7"/>
    <x v="7"/>
    <x v="0"/>
    <n v="-3.2000000001280569"/>
  </r>
  <r>
    <n v="1969"/>
    <s v="Richard Smith"/>
    <s v="erin98@example.net"/>
    <n v="27"/>
    <s v="Other"/>
    <s v="Xbox"/>
    <d v="2020-10-30T00:00:00"/>
    <x v="2"/>
    <s v="Installation support"/>
    <s v="I'm having an issue with the {product_purchased}. Please assist._x000a__x000a_Thank you for your inquiries._x000a__x000a_Thank you for your assistance._x000a__x000a_Thank you for your assistance._x000a__x000a_If you're having an issue with I've performed a factory reset on my {product_purchased}, hoping it would resolve the problem, but it didn't help."/>
    <x v="0"/>
    <m/>
    <s v="High"/>
    <s v="Phone"/>
    <x v="1298"/>
    <m/>
    <m/>
    <n v="1969"/>
    <s v=""/>
    <s v="Richard Smith"/>
    <x v="7"/>
    <x v="7"/>
    <x v="1"/>
    <s v=""/>
  </r>
  <r>
    <n v="1970"/>
    <s v="Elizabeth Mckenzie"/>
    <s v="shanecharles@example.net"/>
    <n v="20"/>
    <s v="Female"/>
    <s v="Canon DSLR Camera"/>
    <d v="2021-07-11T00:00:00"/>
    <x v="4"/>
    <s v="Hardware issue"/>
    <s v="I'm having an issue with the {product_purchased}. Please assist. Thanks._x000a__x000a_You can also log in with https://hacks.stackoverflow.com/p/qxc-v-bqd-v I'm using the original charger that came with my {product_purchased}, but it's not charging properly."/>
    <x v="0"/>
    <m/>
    <s v="High"/>
    <s v="Chat"/>
    <x v="1299"/>
    <m/>
    <m/>
    <n v="1970"/>
    <s v=""/>
    <s v="Elizabeth Mckenzie"/>
    <x v="2"/>
    <x v="2"/>
    <x v="0"/>
    <s v=""/>
  </r>
  <r>
    <n v="1971"/>
    <s v="Melissa Howard"/>
    <s v="mendozabryce@example.org"/>
    <n v="20"/>
    <s v="Other"/>
    <s v="Microsoft Surface"/>
    <d v="2021-12-21T00:00:00"/>
    <x v="0"/>
    <s v="Account access"/>
    <s v="I'm having an issue with the {product_purchased}. Please assist. {product_sub_featured_image} {content}_x000a__x000a_{content}_x000a__x000a_&lt;div style=\&quot;display:block;\&quot;&gt;_x000a__x000a_&lt;div I need assistance as soon as possible because it's affecting my work and productivity."/>
    <x v="0"/>
    <m/>
    <s v="Critical"/>
    <s v="Phone"/>
    <x v="1300"/>
    <m/>
    <m/>
    <n v="1971"/>
    <s v=""/>
    <s v="Melissa Howard"/>
    <x v="10"/>
    <x v="10"/>
    <x v="0"/>
    <s v=""/>
  </r>
  <r>
    <n v="1972"/>
    <s v="Richard Bridges"/>
    <s v="thomasmedina@example.net"/>
    <n v="59"/>
    <s v="Other"/>
    <s v="LG OLED"/>
    <d v="2021-09-29T00:00:00"/>
    <x v="1"/>
    <s v="Software bug"/>
    <s v="I've encountered a data loss issue with my {product_purchased}. All the files and documents seem to have disappeared. Can you guide me on how to retrieve them?_x000a__x000a_[Update] An external service has managed to scrape all of I've checked the device settings and made sure that everything is configured correctly."/>
    <x v="0"/>
    <m/>
    <s v="High"/>
    <s v="Email"/>
    <x v="1301"/>
    <m/>
    <m/>
    <n v="1972"/>
    <s v=""/>
    <s v="Richard Bridges"/>
    <x v="9"/>
    <x v="9"/>
    <x v="0"/>
    <s v=""/>
  </r>
  <r>
    <n v="1973"/>
    <s v="Charles Davis"/>
    <s v="martinerin@example.org"/>
    <n v="37"/>
    <s v="Female"/>
    <s v="Amazon Echo"/>
    <d v="2021-12-03T00:00:00"/>
    <x v="4"/>
    <s v="Payment issue"/>
    <s v="I'm having an issue with the {product_purchased}. Please assist._x000a__x000a_This is a product made by iWorkLab, which was designed to provide you with a personalized solution to your financial problems_x000a__x000a_This product does not represent I've recently updated the firmware of my {product_purchased}, and the issue started happening afterward. Could it be related to the update?"/>
    <x v="0"/>
    <m/>
    <s v="High"/>
    <s v="Social media"/>
    <x v="1302"/>
    <m/>
    <m/>
    <n v="1973"/>
    <s v=""/>
    <s v="Charles Davis"/>
    <x v="10"/>
    <x v="10"/>
    <x v="0"/>
    <s v=""/>
  </r>
  <r>
    <n v="1974"/>
    <s v="Tiffany Mitchell"/>
    <s v="danny16@example.org"/>
    <n v="20"/>
    <s v="Female"/>
    <s v="Google Nest"/>
    <d v="2020-03-17T00:00:00"/>
    <x v="3"/>
    <s v="Hardware issue"/>
    <s v="I'm having an issue with the {product_purchased}. Please assist._x000a__x000a_$1700 {product_purchased} &lt;-- I found to this how-to that you can save and sell your new-to-market I've already contacted customer support multiple times, but the issue remains unresolved."/>
    <x v="2"/>
    <m/>
    <s v="High"/>
    <s v="Social media"/>
    <x v="5"/>
    <m/>
    <m/>
    <n v="1974"/>
    <s v=""/>
    <s v="Tiffany Mitchell"/>
    <x v="0"/>
    <x v="0"/>
    <x v="1"/>
    <s v=""/>
  </r>
  <r>
    <n v="1975"/>
    <s v="Wendy Smith"/>
    <s v="robert82@example.net"/>
    <n v="44"/>
    <s v="Female"/>
    <s v="iPhone"/>
    <d v="2021-08-28T00:00:00"/>
    <x v="3"/>
    <s v="Product setup"/>
    <s v="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
    <x v="0"/>
    <m/>
    <s v="High"/>
    <s v="Chat"/>
    <x v="1303"/>
    <m/>
    <m/>
    <n v="1975"/>
    <s v=""/>
    <s v="Wendy Smith"/>
    <x v="5"/>
    <x v="5"/>
    <x v="0"/>
    <s v=""/>
  </r>
  <r>
    <n v="1976"/>
    <s v="Randall Stuart"/>
    <s v="denisedaniel@example.net"/>
    <n v="63"/>
    <s v="Other"/>
    <s v="LG Washing Machine"/>
    <d v="2021-01-25T00:00:00"/>
    <x v="3"/>
    <s v="Data loss"/>
    <s v="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
    <x v="2"/>
    <m/>
    <s v="High"/>
    <s v="Email"/>
    <x v="5"/>
    <m/>
    <m/>
    <n v="1976"/>
    <s v=""/>
    <s v="Randall Stuart"/>
    <x v="6"/>
    <x v="6"/>
    <x v="0"/>
    <s v=""/>
  </r>
  <r>
    <n v="1977"/>
    <s v="Kimberly Smith"/>
    <s v="carrollmichael@example.com"/>
    <n v="27"/>
    <s v="Female"/>
    <s v="Nintendo Switch Pro Controller"/>
    <d v="2020-10-18T00:00:00"/>
    <x v="0"/>
    <s v="Software bug"/>
    <s v="I'm having an issue with the {product_purchased}. Please assist._x000a__x000a_QUEEN OF HILLS_x000a__x000a_This is a small but well-placed house. It's about 1,500 sq. ft. and looks I've tried troubleshooting steps mentioned in the user manual, but the issue persists."/>
    <x v="2"/>
    <m/>
    <s v="Medium"/>
    <s v="Phone"/>
    <x v="5"/>
    <m/>
    <m/>
    <n v="1977"/>
    <s v=""/>
    <s v="Kimberly Smith"/>
    <x v="7"/>
    <x v="7"/>
    <x v="1"/>
    <s v=""/>
  </r>
  <r>
    <n v="1978"/>
    <s v="Daniel Boyle"/>
    <s v="ryan35@example.com"/>
    <n v="59"/>
    <s v="Male"/>
    <s v="LG Smart TV"/>
    <d v="2021-04-28T00:00:00"/>
    <x v="4"/>
    <s v="Account access"/>
    <s v="I'm having an issue with the {product_purchased}. Please assist. I rely heavily on my {product_purchased} for my daily tasks, and this issue is hindering my productivity."/>
    <x v="1"/>
    <s v="My just generation dinner employee."/>
    <s v="High"/>
    <s v="Chat"/>
    <x v="1304"/>
    <d v="2023-06-01T17:17:08"/>
    <n v="3"/>
    <n v="1978"/>
    <s v="My Just Generation Dinner Employee."/>
    <s v="Daniel Boyle"/>
    <x v="11"/>
    <x v="11"/>
    <x v="0"/>
    <n v="17.383333333244082"/>
  </r>
  <r>
    <n v="1979"/>
    <s v="Tammy Sanchez"/>
    <s v="nandersen@example.com"/>
    <n v="28"/>
    <s v="Male"/>
    <s v="Adobe Photoshop"/>
    <d v="2020-02-08T00:00:00"/>
    <x v="3"/>
    <s v="Network problem"/>
    <s v="I'm having an issue with the {product_purchased}. Please assist._x000a__x000a_* * *_x000a__x000a_Solutions to problems with product tracking_x000a__x000a_* * *_x000a__x000a__x000a_All of the products included in the package may be listed within I've noticed a peculiar error message popping up on my {product_purchased} screen. It says '{error_message}'. What does it mean?"/>
    <x v="1"/>
    <s v="True trade state inside head imagine no."/>
    <s v="Low"/>
    <s v="Email"/>
    <x v="1305"/>
    <d v="2023-06-01T05:41:09"/>
    <n v="4"/>
    <n v="1979"/>
    <s v="True Trade State Inside Head Imagine No."/>
    <s v="Tammy Sanchez"/>
    <x v="4"/>
    <x v="4"/>
    <x v="1"/>
    <n v="-6.9333333332324401"/>
  </r>
  <r>
    <n v="1980"/>
    <s v="Jordan Barker"/>
    <s v="armstrongamanda@example.org"/>
    <n v="66"/>
    <s v="Female"/>
    <s v="Google Nest"/>
    <d v="2021-05-16T00:00:00"/>
    <x v="1"/>
    <s v="Installation support"/>
    <s v="I'm facing issues logging into my {product_purchased} account. It says my account is locked. What should I do to unlock it?_x000a__x000a_Your Account (ID) or your PIN will unlock my PayPal account. If you use I'm using the original charger that came with my {product_purchased}, but it's not charging properly."/>
    <x v="2"/>
    <m/>
    <s v="Low"/>
    <s v="Phone"/>
    <x v="5"/>
    <m/>
    <m/>
    <n v="1980"/>
    <s v=""/>
    <s v="Jordan Barker"/>
    <x v="1"/>
    <x v="1"/>
    <x v="0"/>
    <s v=""/>
  </r>
  <r>
    <n v="1981"/>
    <s v="Charles Taylor"/>
    <s v="patrick33@example.com"/>
    <n v="63"/>
    <s v="Male"/>
    <s v="Nikon D"/>
    <d v="2020-01-14T00:00:00"/>
    <x v="0"/>
    <s v="Delivery problem"/>
    <s v="I've forgotten my password for my {product_purchased} account, and the password reset option is not working. How can I recover my account?_x000a__x000a_How do I recover my account?_x000a__x000a_What to do?_x000a__x000a_If I've followed online tutorials and community forums to troubleshoot the issue, but no luck so far."/>
    <x v="1"/>
    <s v="Control blood baby through behind car throw relate."/>
    <s v="Low"/>
    <s v="Chat"/>
    <x v="1306"/>
    <d v="2023-06-01T21:07:12"/>
    <n v="1"/>
    <n v="1981"/>
    <s v="Control Blood Baby Through Behind Car Throw Relate."/>
    <s v="Charles Taylor"/>
    <x v="6"/>
    <x v="6"/>
    <x v="1"/>
    <n v="12.049999999988358"/>
  </r>
  <r>
    <n v="1982"/>
    <s v="Alejandro Delgado"/>
    <s v="daniel18@example.net"/>
    <n v="49"/>
    <s v="Male"/>
    <s v="Amazon Echo"/>
    <d v="2020-03-28T00:00:00"/>
    <x v="1"/>
    <s v="Display issue"/>
    <s v="I'm having an issue with the {product_purchased}. Please assist._x000a__x000a_The product being purchased cannot be traded until {product_purchased} is retrieved._x000a__x000a_Sorry, there is a problem processing your request. Please I'm using the original charger that came with my {product_purchased}, but it's not charging properly."/>
    <x v="2"/>
    <m/>
    <s v="High"/>
    <s v="Social media"/>
    <x v="5"/>
    <m/>
    <m/>
    <n v="1982"/>
    <s v=""/>
    <s v="Alejandro Delgado"/>
    <x v="0"/>
    <x v="0"/>
    <x v="1"/>
    <s v=""/>
  </r>
  <r>
    <n v="1983"/>
    <s v="Sara Acevedo"/>
    <s v="hbauer@example.com"/>
    <n v="47"/>
    <s v="Male"/>
    <s v="Microsoft Xbox Controller"/>
    <d v="2021-04-07T00:00:00"/>
    <x v="3"/>
    <s v="Data loss"/>
    <s v="I'm having an issue with the {product_purchased}. Please assist._x000a__x000a_Q: Can I take a loan from my employer?_x000a__x000a_A: Yes._x000a__x000a_Q: Where can I find information about a loan, especially I'm worried that the issue might be hardware-related and might require repair or replacement."/>
    <x v="2"/>
    <m/>
    <s v="Medium"/>
    <s v="Email"/>
    <x v="5"/>
    <m/>
    <m/>
    <n v="1983"/>
    <s v=""/>
    <s v="Sara Acevedo"/>
    <x v="11"/>
    <x v="11"/>
    <x v="0"/>
    <s v=""/>
  </r>
  <r>
    <n v="1984"/>
    <s v="John Woods"/>
    <s v="dparsons@example.org"/>
    <n v="59"/>
    <s v="Female"/>
    <s v="LG OLED"/>
    <d v="2021-05-27T00:00:00"/>
    <x v="3"/>
    <s v="Peripheral compatibility"/>
    <s v="I'm having an issue with the {product_purchased}. Please assist._x000a__x000a_If your product doesn't arrive after 3 business days, please contact the USPS or FedEx._x000a__x000a_If your product cannot be returned after 3 business days, I'm unable to find the option to perform the desired action in the {product_purchased}. Could you please guide me through the steps?"/>
    <x v="2"/>
    <m/>
    <s v="Low"/>
    <s v="Chat"/>
    <x v="5"/>
    <m/>
    <m/>
    <n v="1984"/>
    <s v=""/>
    <s v="John Woods"/>
    <x v="1"/>
    <x v="1"/>
    <x v="0"/>
    <s v=""/>
  </r>
  <r>
    <n v="1985"/>
    <s v="Timothy Hernandez"/>
    <s v="johnsondavid@example.org"/>
    <n v="39"/>
    <s v="Female"/>
    <s v="Philips Hue Lights"/>
    <d v="2020-05-30T00:00:00"/>
    <x v="0"/>
    <s v="Product recommendation"/>
    <s v="I'm having an issue with the {product_purchased}. Please assist._x000a__x000a_For me, the most important thing is being aware of the product you're selling with confidence, and to have a feeling._x000a__x000a_Sometimes, the product I'm not sure if this issue is specific to my device or if others have reported similar problems."/>
    <x v="1"/>
    <s v="Foreign wrong line develop moment seem scene foreign."/>
    <s v="High"/>
    <s v="Email"/>
    <x v="1307"/>
    <d v="2023-06-01T10:07:19"/>
    <n v="3"/>
    <n v="1985"/>
    <s v="Foreign Wrong Line Develop Moment Seem Scene Foreign."/>
    <s v="Timothy Hernandez"/>
    <x v="1"/>
    <x v="1"/>
    <x v="1"/>
    <n v="9.2666666666627862"/>
  </r>
  <r>
    <n v="1986"/>
    <s v="Monica Curtis"/>
    <s v="timothylarson@example.org"/>
    <n v="34"/>
    <s v="Other"/>
    <s v="Garmin Forerunner"/>
    <d v="2021-06-22T00:00:00"/>
    <x v="0"/>
    <s v="Delivery problem"/>
    <s v="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
    <x v="2"/>
    <m/>
    <s v="Low"/>
    <s v="Social media"/>
    <x v="5"/>
    <m/>
    <m/>
    <n v="1986"/>
    <s v=""/>
    <s v="Monica Curtis"/>
    <x v="8"/>
    <x v="8"/>
    <x v="0"/>
    <s v=""/>
  </r>
  <r>
    <n v="1987"/>
    <s v="Ashley Walker"/>
    <s v="juanmurray@example.net"/>
    <n v="19"/>
    <s v="Female"/>
    <s v="Fitbit Charge"/>
    <d v="2020-08-01T00:00:00"/>
    <x v="1"/>
    <s v="Delivery problem"/>
    <s v="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
    <x v="0"/>
    <m/>
    <s v="Critical"/>
    <s v="Chat"/>
    <x v="1308"/>
    <m/>
    <m/>
    <n v="1987"/>
    <s v=""/>
    <s v="Ashley Walker"/>
    <x v="5"/>
    <x v="5"/>
    <x v="1"/>
    <s v=""/>
  </r>
  <r>
    <n v="1988"/>
    <s v="Jacqueline Porter"/>
    <s v="christopherwhite@example.com"/>
    <n v="57"/>
    <s v="Male"/>
    <s v="Nikon D"/>
    <d v="2021-06-28T00:00:00"/>
    <x v="1"/>
    <s v="Data loss"/>
    <s v="There seems to be a glitch in the {product_purchased} software. It freezes frequently, making it difficult to use. Can you please provide a solution? Thank you._x000a__x000a_3 - http://www.craigslist.org I've performed a factory reset on my {product_purchased}, hoping it would resolve the problem, but it didn't help."/>
    <x v="0"/>
    <m/>
    <s v="Medium"/>
    <s v="Email"/>
    <x v="1309"/>
    <m/>
    <m/>
    <n v="1988"/>
    <s v=""/>
    <s v="Jacqueline Porter"/>
    <x v="8"/>
    <x v="8"/>
    <x v="0"/>
    <s v=""/>
  </r>
  <r>
    <n v="1989"/>
    <s v="Jennifer Stewart"/>
    <s v="barbara82@example.org"/>
    <n v="33"/>
    <s v="Female"/>
    <s v="Fitbit Charge"/>
    <d v="2021-02-02T00:00:00"/>
    <x v="3"/>
    <s v="Delivery problem"/>
    <s v="I'm facing a problem with my {product_purchased}. The {product_purchased} is not turning on. It was working fine until yesterday, but now it doesn't respond._x000a__x000a__x000a_Doesn't it say, &quot; I've already contacted customer support multiple times, but the issue remains unresolved."/>
    <x v="2"/>
    <m/>
    <s v="Low"/>
    <s v="Email"/>
    <x v="5"/>
    <m/>
    <m/>
    <n v="1989"/>
    <s v=""/>
    <s v="Jennifer Stewart"/>
    <x v="4"/>
    <x v="4"/>
    <x v="0"/>
    <s v=""/>
  </r>
  <r>
    <n v="1990"/>
    <s v="Alyssa Lucas"/>
    <s v="william55@example.net"/>
    <n v="69"/>
    <s v="Female"/>
    <s v="Nest Thermostat"/>
    <d v="2021-02-07T00:00:00"/>
    <x v="1"/>
    <s v="Hardware issue"/>
    <s v="I'm having an issue with the {product_purchased}. Please assist. If something fails to respond and there is no support or communication, the code will not be updated on the next update._x000a__x000a_- Fix for user-agent not I've followed online tutorials and community forums to troubleshoot the issue, but no luck so far."/>
    <x v="0"/>
    <m/>
    <s v="High"/>
    <s v="Phone"/>
    <x v="1310"/>
    <m/>
    <m/>
    <n v="1990"/>
    <s v=""/>
    <s v="Alyssa Lucas"/>
    <x v="4"/>
    <x v="4"/>
    <x v="0"/>
    <s v=""/>
  </r>
  <r>
    <n v="1991"/>
    <s v="Michael Martin"/>
    <s v="dbush@example.net"/>
    <n v="37"/>
    <s v="Other"/>
    <s v="Dell XPS"/>
    <d v="2021-07-04T00:00:00"/>
    <x v="1"/>
    <s v="Product recommendation"/>
    <s v="I'm having an issue with the {product_purchased}. Please assist. I've checked for software updates, and my {product_purchased} is already running the latest version."/>
    <x v="0"/>
    <m/>
    <s v="High"/>
    <s v="Social media"/>
    <x v="1311"/>
    <m/>
    <m/>
    <n v="1991"/>
    <s v=""/>
    <s v="Michael Martin"/>
    <x v="2"/>
    <x v="2"/>
    <x v="0"/>
    <s v=""/>
  </r>
  <r>
    <n v="1992"/>
    <s v="Christopher Jones"/>
    <s v="amy03@example.net"/>
    <n v="30"/>
    <s v="Other"/>
    <s v="Sony PlayStation"/>
    <d v="2021-03-09T00:00:00"/>
    <x v="3"/>
    <s v="Display issue"/>
    <s v="I'm having an issue with the {product_purchased}. Please assist. [22:30:43.711] [Server thread/DEBUG] [FML/]: Located mcmod.info file in file mcmod-1. I'm concerned about the security of my {product_purchased} and would like to ensure that my data is safe."/>
    <x v="1"/>
    <s v="Outside remember cut act democratic lawyer help."/>
    <s v="Low"/>
    <s v="Email"/>
    <x v="1312"/>
    <d v="2023-06-01T13:00:26"/>
    <n v="2"/>
    <n v="1992"/>
    <s v="Outside Remember Cut Act Democratic Lawyer Help."/>
    <s v="Christopher Jones"/>
    <x v="0"/>
    <x v="0"/>
    <x v="0"/>
    <n v="-2.3333333332557231"/>
  </r>
  <r>
    <n v="1993"/>
    <s v="Curtis Payne"/>
    <s v="jorgeburns@example.com"/>
    <n v="64"/>
    <s v="Other"/>
    <s v="Samsung Soundbar"/>
    <d v="2020-04-23T00:00:00"/>
    <x v="4"/>
    <s v="Hardware issue"/>
    <s v="I'm having an issue with the {product_purchased}. Please assist._x000a__x000a_I'm having a problem with the {product_purchased}. Please assist._x000a__x000a__x000a_Marks &amp; Spencer_x000a__x000a_Gifts from @Marks I've checked for any available software updates for my {product_purchased}, but there are none."/>
    <x v="0"/>
    <m/>
    <s v="Critical"/>
    <s v="Social media"/>
    <x v="1313"/>
    <m/>
    <m/>
    <n v="1993"/>
    <s v=""/>
    <s v="Curtis Payne"/>
    <x v="11"/>
    <x v="11"/>
    <x v="1"/>
    <s v=""/>
  </r>
  <r>
    <n v="1994"/>
    <s v="Diana Howard"/>
    <s v="tbrown@example.net"/>
    <n v="66"/>
    <s v="Male"/>
    <s v="PlayStation"/>
    <d v="2021-01-13T00:00:00"/>
    <x v="1"/>
    <s v="Delivery problem"/>
    <s v="I'm having an issue with the {product_purchased}. Please assist. # Product # 0x9b3520c1 $49.00 Add_x000a__x000a_Add the package(s) to your Etsy cart. 1_x000a__x000a_The I've noticed a peculiar error message popping up on my {product_purchased} screen. It says '{error_message}'. What does it mean?"/>
    <x v="1"/>
    <s v="Piece decide fly civil."/>
    <s v="Medium"/>
    <s v="Email"/>
    <x v="1314"/>
    <d v="2023-06-01T13:12:30"/>
    <n v="1"/>
    <n v="1994"/>
    <s v="Piece Decide Fly Civil."/>
    <s v="Diana Howard"/>
    <x v="6"/>
    <x v="6"/>
    <x v="0"/>
    <n v="1.2833333333255723"/>
  </r>
  <r>
    <n v="1995"/>
    <s v="Sarah Jones"/>
    <s v="yjones@example.com"/>
    <n v="68"/>
    <s v="Female"/>
    <s v="Bose SoundLink Speaker"/>
    <d v="2020-01-22T00:00:00"/>
    <x v="4"/>
    <s v="Peripheral compatibility"/>
    <s v="I'm having an issue with the {product_purchased}. Please assist._x000a__x000a_[14:17:55] [Client thread/ERROR]: [CHAT] G4Z [Nerf]: http://www.reddit.com The issue I'm facing is intermittent. Sometimes it works fine, but other times it acts up unexpectedly."/>
    <x v="1"/>
    <s v="Someone collection seat step conference soon."/>
    <s v="Medium"/>
    <s v="Chat"/>
    <x v="1315"/>
    <d v="2023-06-01T20:39:32"/>
    <n v="4"/>
    <n v="1995"/>
    <s v="Someone Collection Seat Step Conference Soon."/>
    <s v="Sarah Jones"/>
    <x v="6"/>
    <x v="6"/>
    <x v="1"/>
    <n v="9.0499999999883585"/>
  </r>
  <r>
    <n v="1996"/>
    <s v="Victor Ford"/>
    <s v="noneal@example.net"/>
    <n v="66"/>
    <s v="Female"/>
    <s v="Apple AirPods"/>
    <d v="2021-10-17T00:00:00"/>
    <x v="0"/>
    <s v="Network problem"/>
    <s v="I'm having an issue with the {product_purchased}. Please assist._x000a__x000a__x000a_All photos by Michael P._x000a__x000a__x000a_The products available are very limited from 10 - 15 items. Prices and availability from Amazon vary slightly so you may want I've tried different settings and configurations on my {product_purchased}, but the issue persists."/>
    <x v="2"/>
    <m/>
    <s v="Medium"/>
    <s v="Social media"/>
    <x v="5"/>
    <m/>
    <m/>
    <n v="1996"/>
    <s v=""/>
    <s v="Victor Ford"/>
    <x v="7"/>
    <x v="7"/>
    <x v="0"/>
    <s v=""/>
  </r>
  <r>
    <n v="1997"/>
    <s v="Mariah Barr"/>
    <s v="margaretnewton@example.net"/>
    <n v="41"/>
    <s v="Male"/>
    <s v="LG OLED"/>
    <d v="2020-02-25T00:00:00"/>
    <x v="0"/>
    <s v="Delivery problem"/>
    <s v="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
    <x v="0"/>
    <m/>
    <s v="Critical"/>
    <s v="Social media"/>
    <x v="1316"/>
    <m/>
    <m/>
    <n v="1997"/>
    <s v=""/>
    <s v="Mariah Barr"/>
    <x v="4"/>
    <x v="4"/>
    <x v="1"/>
    <s v=""/>
  </r>
  <r>
    <n v="1998"/>
    <s v="Christopher Eaton"/>
    <s v="thomas36@example.org"/>
    <n v="28"/>
    <s v="Female"/>
    <s v="Philips Hue Lights"/>
    <d v="2020-08-29T00:00:00"/>
    <x v="1"/>
    <s v="Product recommendation"/>
    <s v="I'm having an issue with the {product_purchased}. Please assist. [10:54:46] [Server thread/WARN]: * at net.minecraftforge.fml.common.LoadController.distributeStateMessage(Load I've reviewed the troubleshooting steps on the official support website, but they didn't resolve the problem."/>
    <x v="1"/>
    <s v="Summer just agency health PM throw building."/>
    <s v="Medium"/>
    <s v="Email"/>
    <x v="1317"/>
    <d v="2023-06-01T10:59:36"/>
    <n v="2"/>
    <n v="1998"/>
    <s v="Summer Just Agency Health Pm Throw Building."/>
    <s v="Christopher Eaton"/>
    <x v="5"/>
    <x v="5"/>
    <x v="1"/>
    <n v="-1.3833333333022892"/>
  </r>
  <r>
    <n v="1999"/>
    <s v="Richard Hunter"/>
    <s v="briangarcia@example.org"/>
    <n v="57"/>
    <s v="Male"/>
    <s v="Garmin Forerunner"/>
    <d v="2020-11-04T00:00:00"/>
    <x v="0"/>
    <s v="Cancellation request"/>
    <s v="I'm having an issue with the {product_purchased}. Please assist._x000a__x000a__x000a_I have no idea what is going on._x000a__x000a__x000a_I understand that you are asking for a product and will not be asked otherwise._x000a__x000a_Thank you I've performed a factory reset on my {product_purchased}, hoping it would resolve the problem, but it didn't help."/>
    <x v="0"/>
    <m/>
    <s v="High"/>
    <s v="Chat"/>
    <x v="1318"/>
    <m/>
    <m/>
    <n v="1999"/>
    <s v=""/>
    <s v="Richard Hunter"/>
    <x v="3"/>
    <x v="3"/>
    <x v="1"/>
    <s v=""/>
  </r>
  <r>
    <n v="2000"/>
    <s v="Misty Martinez"/>
    <s v="shanewalker@example.com"/>
    <n v="67"/>
    <s v="Other"/>
    <s v="Samsung Galaxy"/>
    <d v="2020-06-27T00:00:00"/>
    <x v="1"/>
    <s v="Payment issue"/>
    <s v="I'm having an issue with the {product_purchased}. Please assist._x000a__x000a_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
    <x v="0"/>
    <m/>
    <s v="Medium"/>
    <s v="Chat"/>
    <x v="1319"/>
    <m/>
    <m/>
    <n v="2000"/>
    <s v=""/>
    <s v="Misty Martinez"/>
    <x v="8"/>
    <x v="8"/>
    <x v="1"/>
    <s v=""/>
  </r>
  <r>
    <n v="2001"/>
    <s v="Daniel Mclaughlin"/>
    <s v="crystalnavarro@example.net"/>
    <n v="40"/>
    <s v="Other"/>
    <s v="Fitbit Charge"/>
    <d v="2021-08-14T00:00:00"/>
    <x v="1"/>
    <s v="Product setup"/>
    <s v="I'm having an issue with the {product_purchased}. Please assist. I'm only looking for new products that can be bought. Thank you.&quot;_x000a__x000a_â€¢ &quot;The only reason I buy a TV with a {product_purch I've performed a factory reset on my {product_purchased}, hoping it would resolve the problem, but it didn't help."/>
    <x v="2"/>
    <m/>
    <s v="Low"/>
    <s v="Email"/>
    <x v="5"/>
    <m/>
    <m/>
    <n v="2001"/>
    <s v=""/>
    <s v="Daniel Mclaughlin"/>
    <x v="5"/>
    <x v="5"/>
    <x v="0"/>
    <s v=""/>
  </r>
  <r>
    <n v="2002"/>
    <s v="Stephen Hickman"/>
    <s v="cardenasashley@example.org"/>
    <n v="56"/>
    <s v="Other"/>
    <s v="Canon DSLR Camera"/>
    <d v="2021-12-28T00:00:00"/>
    <x v="0"/>
    <s v="Display issue"/>
    <s v="I'm having an issue with the {product_purchased}. Please assist._x000a__x000a_Please do not copy &amp; pastify my work with other people._x000a__x000a_I know many of you have made the following purchases, and while they were a I'm worried that the issue might be hardware-related and might require repair or replacement."/>
    <x v="0"/>
    <m/>
    <s v="Medium"/>
    <s v="Chat"/>
    <x v="1320"/>
    <m/>
    <m/>
    <n v="2002"/>
    <s v=""/>
    <s v="Stephen Hickman"/>
    <x v="10"/>
    <x v="10"/>
    <x v="0"/>
    <s v=""/>
  </r>
  <r>
    <n v="2003"/>
    <s v="Philip Rivera"/>
    <s v="hernandezchristopher@example.net"/>
    <n v="25"/>
    <s v="Other"/>
    <s v="Sony PlayStation"/>
    <d v="2021-02-21T00:00:00"/>
    <x v="2"/>
    <s v="Refund request"/>
    <s v="I'm having an issue with the {product_purchased}. Please assist._x000a__x000a_Product Name: https://www.paw-online.com/_x000a__x000a_Contact Info: https://contactme.mojang.com/ I need assistance as soon as possible because it's affecting my work and productivity."/>
    <x v="0"/>
    <m/>
    <s v="High"/>
    <s v="Social media"/>
    <x v="1321"/>
    <m/>
    <m/>
    <n v="2003"/>
    <s v=""/>
    <s v="Philip Rivera"/>
    <x v="4"/>
    <x v="4"/>
    <x v="0"/>
    <s v=""/>
  </r>
  <r>
    <n v="2004"/>
    <s v="Shannon Cook"/>
    <s v="csmith@example.org"/>
    <n v="60"/>
    <s v="Male"/>
    <s v="Nikon D"/>
    <d v="2020-07-28T00:00:00"/>
    <x v="2"/>
    <s v="Network problem"/>
    <s v="I'm unable to access my {product_purchased} account. It keeps displaying an 'Invalid Credentials' error, even though I'm using the correct login information. How can I regain access to my account?_x000a__x000a_To restore I've recently updated the firmware of my {product_purchased}, and the issue started happening afterward. Could it be related to the update?"/>
    <x v="1"/>
    <s v="Group who would information which late even."/>
    <s v="Critical"/>
    <s v="Chat"/>
    <x v="367"/>
    <d v="2023-05-31T23:34:46"/>
    <n v="1"/>
    <n v="2004"/>
    <s v="Group Who Would Information Which Late Even."/>
    <s v="Shannon Cook"/>
    <x v="2"/>
    <x v="2"/>
    <x v="1"/>
    <n v="-16.716666666674428"/>
  </r>
  <r>
    <n v="2005"/>
    <s v="Katie Jordan"/>
    <s v="cherylharris@example.com"/>
    <n v="47"/>
    <s v="Female"/>
    <s v="Philips Hue Lights"/>
    <d v="2020-06-04T00:00:00"/>
    <x v="0"/>
    <s v="Peripheral compatibility"/>
    <s v="I'm having an issue with the {product_purchased}. Please assist._x000a__x000a__x000a_It says the product is &quot;sold.&quot; I know, it says, but if there's more that I can help the vendor, then I'll make a I've reviewed the troubleshooting steps on the official support website, but they didn't resolve the problem."/>
    <x v="0"/>
    <m/>
    <s v="High"/>
    <s v="Chat"/>
    <x v="1322"/>
    <m/>
    <m/>
    <n v="2005"/>
    <s v=""/>
    <s v="Katie Jordan"/>
    <x v="8"/>
    <x v="8"/>
    <x v="1"/>
    <s v=""/>
  </r>
  <r>
    <n v="2006"/>
    <s v="Barry Shelton"/>
    <s v="annapayne@example.com"/>
    <n v="66"/>
    <s v="Female"/>
    <s v="Asus ROG"/>
    <d v="2021-07-04T00:00:00"/>
    <x v="0"/>
    <s v="Installation support"/>
    <s v="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
    <x v="0"/>
    <m/>
    <s v="Low"/>
    <s v="Chat"/>
    <x v="1323"/>
    <m/>
    <m/>
    <n v="2006"/>
    <s v=""/>
    <s v="Barry Shelton"/>
    <x v="2"/>
    <x v="2"/>
    <x v="0"/>
    <s v=""/>
  </r>
  <r>
    <n v="2007"/>
    <s v="Rebecca Castro"/>
    <s v="osbornephilip@example.org"/>
    <n v="61"/>
    <s v="Male"/>
    <s v="Garmin Forerunner"/>
    <d v="2021-03-08T00:00:00"/>
    <x v="1"/>
    <s v="Software bug"/>
    <s v="I'm facing a problem with my {product_purchased}. The {product_purchased} is not turning on. It was working fine until yesterday, but now it doesn't respond. It had the previous user and I have not I need assistance as soon as possible because it's affecting my work and productivity."/>
    <x v="2"/>
    <m/>
    <s v="High"/>
    <s v="Phone"/>
    <x v="5"/>
    <m/>
    <m/>
    <n v="2007"/>
    <s v=""/>
    <s v="Rebecca Castro"/>
    <x v="0"/>
    <x v="0"/>
    <x v="0"/>
    <s v=""/>
  </r>
  <r>
    <n v="2008"/>
    <s v="Thomas Hall"/>
    <s v="mcdowellsamantha@example.net"/>
    <n v="55"/>
    <s v="Other"/>
    <s v="Asus ROG"/>
    <d v="2020-07-06T00:00:00"/>
    <x v="4"/>
    <s v="Refund request"/>
    <s v="I'm having an issue with the {product_purchased}. Please assist. The issue I'm facing is intermittent. Sometimes it works fine, but other times it acts up unexpectedly."/>
    <x v="1"/>
    <s v="Life maintain activity late."/>
    <s v="Critical"/>
    <s v="Social media"/>
    <x v="1324"/>
    <d v="2023-06-01T15:48:50"/>
    <n v="3"/>
    <n v="2008"/>
    <s v="Life Maintain Activity Late."/>
    <s v="Thomas Hall"/>
    <x v="2"/>
    <x v="2"/>
    <x v="1"/>
    <n v="15.283333333209157"/>
  </r>
  <r>
    <n v="2009"/>
    <s v="Erica Garcia"/>
    <s v="bhernandez@example.net"/>
    <n v="42"/>
    <s v="Male"/>
    <s v="Nintendo Switch Pro Controller"/>
    <d v="2020-03-17T00:00:00"/>
    <x v="2"/>
    <s v="Battery life"/>
    <s v="I'm having an issue with the {product_purchased}. Please assist._x000a__x000a_&quot;That's not a sign. I have a question. The product of which you have the highest price is the product I can pay to use the product I'm experiencing this issue on multiple devices of the same model, so it seems to be a widespread problem."/>
    <x v="2"/>
    <m/>
    <s v="Medium"/>
    <s v="Email"/>
    <x v="5"/>
    <m/>
    <m/>
    <n v="2009"/>
    <s v=""/>
    <s v="Erica Garcia"/>
    <x v="0"/>
    <x v="0"/>
    <x v="1"/>
    <s v=""/>
  </r>
  <r>
    <n v="2010"/>
    <s v="Ian Fernandez"/>
    <s v="nicolemcmillan@example.com"/>
    <n v="33"/>
    <s v="Female"/>
    <s v="Fitbit Versa Smartwatch"/>
    <d v="2021-05-22T00:00:00"/>
    <x v="2"/>
    <s v="Product setup"/>
    <s v="I'm having an issue with the {product_purchased}. Please assist._x000a__x000a__x000a_If you have another question, please feel free to contact us about it._x000a__x000a_Please add the following information:_x000a__x000a_http://us.pand I'm not sure if this issue is specific to my device or if others have reported similar problems."/>
    <x v="2"/>
    <m/>
    <s v="Critical"/>
    <s v="Social media"/>
    <x v="5"/>
    <m/>
    <m/>
    <n v="2010"/>
    <s v=""/>
    <s v="Ian Fernandez"/>
    <x v="1"/>
    <x v="1"/>
    <x v="0"/>
    <s v=""/>
  </r>
  <r>
    <n v="2011"/>
    <s v="Brandon Rowland"/>
    <s v="tom34@example.com"/>
    <n v="24"/>
    <s v="Male"/>
    <s v="LG OLED"/>
    <d v="2021-08-02T00:00:00"/>
    <x v="3"/>
    <s v="Display issue"/>
    <s v="I'm having an issue with the {product_purchased}. Please assist. I'm concerned about the security of my {product_purchased} and would like to ensure that my data is safe."/>
    <x v="2"/>
    <m/>
    <s v="High"/>
    <s v="Chat"/>
    <x v="5"/>
    <m/>
    <m/>
    <n v="2011"/>
    <s v=""/>
    <s v="Brandon Rowland"/>
    <x v="5"/>
    <x v="5"/>
    <x v="0"/>
    <s v=""/>
  </r>
  <r>
    <n v="2012"/>
    <s v="John Miller"/>
    <s v="andre60@example.com"/>
    <n v="39"/>
    <s v="Male"/>
    <s v="LG Smart TV"/>
    <d v="2021-08-19T00:00:00"/>
    <x v="2"/>
    <s v="Delivery problem"/>
    <s v="I'm having an issue with the {product_purchased}. Please assist._x000a__x000a_We had received this review within the last week, and I have to say that I thought the product description looked rather confusing before. However with no issue this I've followed online tutorials and community forums to troubleshoot the issue, but no luck so far."/>
    <x v="1"/>
    <s v="Tax mission tonight rest build pick scene."/>
    <s v="Critical"/>
    <s v="Social media"/>
    <x v="1325"/>
    <d v="2023-06-01T08:43:55"/>
    <n v="1"/>
    <n v="2012"/>
    <s v="Tax Mission Tonight Rest Build Pick Scene."/>
    <s v="John Miller"/>
    <x v="5"/>
    <x v="5"/>
    <x v="0"/>
    <n v="-7.4500000000116415"/>
  </r>
  <r>
    <n v="2013"/>
    <s v="Curtis Shields"/>
    <s v="jacqueline34@example.com"/>
    <n v="48"/>
    <s v="Other"/>
    <s v="Google Pixel"/>
    <d v="2020-05-09T00:00:00"/>
    <x v="2"/>
    <s v="Refund request"/>
    <s v="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
    <x v="2"/>
    <m/>
    <s v="Medium"/>
    <s v="Email"/>
    <x v="5"/>
    <m/>
    <m/>
    <n v="2013"/>
    <s v=""/>
    <s v="Curtis Shields"/>
    <x v="1"/>
    <x v="1"/>
    <x v="1"/>
    <s v=""/>
  </r>
  <r>
    <n v="2014"/>
    <s v="Jason Banks"/>
    <s v="hriley@example.org"/>
    <n v="23"/>
    <s v="Female"/>
    <s v="Nintendo Switch Pro Controller"/>
    <d v="2021-06-01T00:00:00"/>
    <x v="2"/>
    <s v="Installation support"/>
    <s v="I've encountered a data loss issue with my {product_purchased}. All the files and documents seem to have disappeared. Can you guide me on how to retrieve them?_x000a__x000a_I have found some data loss data that is missing since 2011 I've tried using different cables, adapters, or peripherals with my {product_purchased}, but the issue persists."/>
    <x v="2"/>
    <m/>
    <s v="Medium"/>
    <s v="Social media"/>
    <x v="5"/>
    <m/>
    <m/>
    <n v="2014"/>
    <s v=""/>
    <s v="Jason Banks"/>
    <x v="8"/>
    <x v="8"/>
    <x v="0"/>
    <s v=""/>
  </r>
  <r>
    <n v="2015"/>
    <s v="Francis Owens"/>
    <s v="robert02@example.org"/>
    <n v="40"/>
    <s v="Male"/>
    <s v="Canon EOS"/>
    <d v="2021-07-05T00:00:00"/>
    <x v="0"/>
    <s v="Installation support"/>
    <s v="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
    <x v="2"/>
    <m/>
    <s v="Critical"/>
    <s v="Social media"/>
    <x v="5"/>
    <m/>
    <m/>
    <n v="2015"/>
    <s v=""/>
    <s v="Francis Owens"/>
    <x v="2"/>
    <x v="2"/>
    <x v="0"/>
    <s v=""/>
  </r>
  <r>
    <n v="2016"/>
    <s v="Heather White"/>
    <s v="stephenreynolds@example.org"/>
    <n v="60"/>
    <s v="Female"/>
    <s v="Roomba Robot Vacuum"/>
    <d v="2020-09-09T00:00:00"/>
    <x v="4"/>
    <s v="Peripheral compatibility"/>
    <s v="I'm having an issue with the {product_purchased}. Please assist. I've tried different settings and configurations on my {product_purchased}, but the issue persists."/>
    <x v="0"/>
    <m/>
    <s v="Low"/>
    <s v="Phone"/>
    <x v="1326"/>
    <m/>
    <m/>
    <n v="2016"/>
    <s v=""/>
    <s v="Heather White"/>
    <x v="9"/>
    <x v="9"/>
    <x v="1"/>
    <s v=""/>
  </r>
  <r>
    <n v="2017"/>
    <s v="Erin Jimenez"/>
    <s v="oneilldonald@example.net"/>
    <n v="35"/>
    <s v="Male"/>
    <s v="Bose QuietComfort"/>
    <d v="2020-06-04T00:00:00"/>
    <x v="4"/>
    <s v="Delivery problem"/>
    <s v="I'm having an issue with the {product_purchased}. Please assist._x000a__x000a_- When ordering items, there are no items on the list we'll be unable to work with. We can continue purchasing items if we're happy to work I've performed a factory reset on my {product_purchased}, hoping it would resolve the problem, but it didn't help."/>
    <x v="0"/>
    <m/>
    <s v="Critical"/>
    <s v="Social media"/>
    <x v="1327"/>
    <m/>
    <m/>
    <n v="2017"/>
    <s v=""/>
    <s v="Erin Jimenez"/>
    <x v="8"/>
    <x v="8"/>
    <x v="1"/>
    <s v=""/>
  </r>
  <r>
    <n v="2018"/>
    <s v="Amanda Bond"/>
    <s v="jennifer47@example.com"/>
    <n v="67"/>
    <s v="Other"/>
    <s v="Nikon D"/>
    <d v="2020-04-13T00:00:00"/>
    <x v="4"/>
    <s v="Peripheral compatibility"/>
    <s v="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
    <x v="0"/>
    <m/>
    <s v="High"/>
    <s v="Social media"/>
    <x v="1328"/>
    <m/>
    <m/>
    <n v="2018"/>
    <s v=""/>
    <s v="Amanda Bond"/>
    <x v="11"/>
    <x v="11"/>
    <x v="1"/>
    <s v=""/>
  </r>
  <r>
    <n v="2019"/>
    <s v="Matthew Hernandez"/>
    <s v="qbarnes@example.net"/>
    <n v="52"/>
    <s v="Male"/>
    <s v="Dyson Vacuum Cleaner"/>
    <d v="2020-11-01T00:00:00"/>
    <x v="3"/>
    <s v="Battery life"/>
    <s v="I'm having an issue with the {product_purchased}. Please assist._x000a__x000a_There was a problem loading the field after the name has been entered. If you are having the field marked &quot;Purchased at&quot; and enter it using I've noticed a sudden decrease in battery life on my {product_purchased}. It used to last much longer."/>
    <x v="2"/>
    <m/>
    <s v="Medium"/>
    <s v="Phone"/>
    <x v="5"/>
    <m/>
    <m/>
    <n v="2019"/>
    <s v=""/>
    <s v="Matthew Hernandez"/>
    <x v="3"/>
    <x v="3"/>
    <x v="1"/>
    <s v=""/>
  </r>
  <r>
    <n v="2020"/>
    <s v="Colin Harris"/>
    <s v="alexander99@example.org"/>
    <n v="35"/>
    <s v="Female"/>
    <s v="Dyson Vacuum Cleaner"/>
    <d v="2021-11-10T00:00:00"/>
    <x v="0"/>
    <s v="Product recommendation"/>
    <s v="I'm having an issue with the {product_purchased}. Please assist. Thanks for your help._x000a__x000a_If you get a different error on this page, try loading the latest version of Chrome instead._x000a__x000a_If you know the address I've noticed that the issue occurs consistently when I use a specific feature or application on my {product_purchased}."/>
    <x v="2"/>
    <m/>
    <s v="Low"/>
    <s v="Phone"/>
    <x v="5"/>
    <m/>
    <m/>
    <n v="2020"/>
    <s v=""/>
    <s v="Colin Harris"/>
    <x v="3"/>
    <x v="3"/>
    <x v="0"/>
    <s v=""/>
  </r>
  <r>
    <n v="2021"/>
    <s v="Matthew Costa"/>
    <s v="olopez@example.org"/>
    <n v="66"/>
    <s v="Other"/>
    <s v="Google Pixel"/>
    <d v="2020-10-13T00:00:00"/>
    <x v="0"/>
    <s v="Software bug"/>
    <s v="I'm having an issue with the {product_purchased}. Please assist. I am using a premium product and this has been discontinued. Thank you. I need assistance as soon as possible because it's affecting my work and productivity."/>
    <x v="0"/>
    <m/>
    <s v="Critical"/>
    <s v="Email"/>
    <x v="1329"/>
    <m/>
    <m/>
    <n v="2021"/>
    <s v=""/>
    <s v="Matthew Costa"/>
    <x v="7"/>
    <x v="7"/>
    <x v="1"/>
    <s v=""/>
  </r>
  <r>
    <n v="2022"/>
    <s v="Paul Strong"/>
    <s v="pattersonjustin@example.net"/>
    <n v="60"/>
    <s v="Female"/>
    <s v="Nest Thermostat"/>
    <d v="2021-12-05T00:00:00"/>
    <x v="0"/>
    <s v="Account access"/>
    <s v="I'm having an issue with the {product_purchased}. Please assist. No need to create a new one._x000a__x000a_Add the {product_purchased}&quot; to your cart or a new item is downloaded for you! Create your I've already contacted customer support multiple times, but the issue remains unresolved."/>
    <x v="0"/>
    <m/>
    <s v="High"/>
    <s v="Email"/>
    <x v="1330"/>
    <m/>
    <m/>
    <n v="2022"/>
    <s v=""/>
    <s v="Paul Strong"/>
    <x v="10"/>
    <x v="10"/>
    <x v="0"/>
    <s v=""/>
  </r>
  <r>
    <n v="2023"/>
    <s v="Sarah Nunez"/>
    <s v="martinezkenneth@example.org"/>
    <n v="62"/>
    <s v="Other"/>
    <s v="LG OLED"/>
    <d v="2021-02-20T00:00:00"/>
    <x v="1"/>
    <s v="Peripheral compatibility"/>
    <s v="I'm having an issue with the {product_purchased}. Please assist._x000a__x000a_4. Check and compare product pricing_x000a__x000a_You will see that prices are based on the current prices on your credit card. If you are a resident of I've noticed a peculiar error message popping up on my {product_purchased} screen. It says '{error_message}'. What does it mean?"/>
    <x v="1"/>
    <s v="Three his cut save upon animal have."/>
    <s v="High"/>
    <s v="Social media"/>
    <x v="1331"/>
    <d v="2023-06-01T08:10:11"/>
    <n v="4"/>
    <n v="2023"/>
    <s v="Three His Cut Save Upon Animal Have."/>
    <s v="Sarah Nunez"/>
    <x v="4"/>
    <x v="4"/>
    <x v="0"/>
    <n v="-5.7333333333372138"/>
  </r>
  <r>
    <n v="2024"/>
    <s v="Alan Garcia"/>
    <s v="bscott@example.org"/>
    <n v="22"/>
    <s v="Male"/>
    <s v="Amazon Echo"/>
    <d v="2020-04-07T00:00:00"/>
    <x v="4"/>
    <s v="Network problem"/>
    <s v="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
    <x v="2"/>
    <m/>
    <s v="Critical"/>
    <s v="Email"/>
    <x v="5"/>
    <m/>
    <m/>
    <n v="2024"/>
    <s v=""/>
    <s v="Alan Garcia"/>
    <x v="11"/>
    <x v="11"/>
    <x v="1"/>
    <s v=""/>
  </r>
  <r>
    <n v="2025"/>
    <s v="Stephanie Ramirez"/>
    <s v="jensenbailey@example.net"/>
    <n v="23"/>
    <s v="Female"/>
    <s v="LG OLED"/>
    <d v="2020-09-26T00:00:00"/>
    <x v="1"/>
    <s v="Product recommendation"/>
    <s v="I'm having an issue with the {product_purchased}. Please assist. -p0x60-1-00_x000a__x000a_CORE: https://www.cri-web.org/cri-web-development/view I've already contacted customer support multiple times, but the issue remains unresolved."/>
    <x v="2"/>
    <m/>
    <s v="Low"/>
    <s v="Social media"/>
    <x v="5"/>
    <m/>
    <m/>
    <n v="2025"/>
    <s v=""/>
    <s v="Stephanie Ramirez"/>
    <x v="9"/>
    <x v="9"/>
    <x v="1"/>
    <s v=""/>
  </r>
  <r>
    <n v="2026"/>
    <s v="Christian Bates"/>
    <s v="carrie91@example.net"/>
    <n v="60"/>
    <s v="Male"/>
    <s v="Fitbit Charge"/>
    <d v="2021-03-27T00:00:00"/>
    <x v="4"/>
    <s v="Installation support"/>
    <s v="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
    <x v="0"/>
    <m/>
    <s v="High"/>
    <s v="Phone"/>
    <x v="1332"/>
    <m/>
    <m/>
    <n v="2026"/>
    <s v=""/>
    <s v="Christian Bates"/>
    <x v="0"/>
    <x v="0"/>
    <x v="0"/>
    <s v=""/>
  </r>
  <r>
    <n v="2027"/>
    <s v="Walter Trujillo"/>
    <s v="ljohnson@example.com"/>
    <n v="59"/>
    <s v="Female"/>
    <s v="Sony Xperia"/>
    <d v="2021-08-09T00:00:00"/>
    <x v="0"/>
    <s v="Cancellation request"/>
    <s v="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
    <x v="0"/>
    <m/>
    <s v="Low"/>
    <s v="Chat"/>
    <x v="1333"/>
    <m/>
    <m/>
    <n v="2027"/>
    <s v=""/>
    <s v="Walter Trujillo"/>
    <x v="5"/>
    <x v="5"/>
    <x v="0"/>
    <s v=""/>
  </r>
  <r>
    <n v="2028"/>
    <s v="Douglas Hoover"/>
    <s v="otran@example.org"/>
    <n v="49"/>
    <s v="Male"/>
    <s v="Lenovo ThinkPad"/>
    <d v="2021-10-06T00:00:00"/>
    <x v="4"/>
    <s v="Refund request"/>
    <s v="I'm having an issue with the {product_purchased}. Please assist. I've noticed that the issue occurs consistently when I use a specific feature or application on my {product_purchased}."/>
    <x v="0"/>
    <m/>
    <s v="Critical"/>
    <s v="Email"/>
    <x v="1334"/>
    <m/>
    <m/>
    <n v="2028"/>
    <s v=""/>
    <s v="Douglas Hoover"/>
    <x v="7"/>
    <x v="7"/>
    <x v="0"/>
    <s v=""/>
  </r>
  <r>
    <n v="2029"/>
    <s v="Linda George"/>
    <s v="sarahwhite@example.net"/>
    <n v="49"/>
    <s v="Female"/>
    <s v="Samsung Galaxy"/>
    <d v="2020-02-28T00:00:00"/>
    <x v="3"/>
    <s v="Installation support"/>
    <s v="I've accidentally deleted important data from my {product_purchased}. Is there any way to recover the deleted files? I need them urgently._x000a__x000a_The company can contact you to see if there are any questions or concerns about making sure you I've checked for any available software updates for my {product_purchased}, but there are none."/>
    <x v="0"/>
    <m/>
    <s v="High"/>
    <s v="Chat"/>
    <x v="1335"/>
    <m/>
    <m/>
    <n v="2029"/>
    <s v=""/>
    <s v="Linda George"/>
    <x v="4"/>
    <x v="4"/>
    <x v="1"/>
    <s v=""/>
  </r>
  <r>
    <n v="2030"/>
    <s v="Paul Ross"/>
    <s v="wramos@example.com"/>
    <n v="40"/>
    <s v="Male"/>
    <s v="Garmin Forerunner"/>
    <d v="2021-03-08T00:00:00"/>
    <x v="0"/>
    <s v="Product recommendation"/>
    <s v="The {product_purchased} is unable to establish a stable internet connection. It keeps disconnecting intermittently. How can I troubleshoot this network problem? I'm using the original charger that came with my {product_purchased}, but it's not charging properly."/>
    <x v="2"/>
    <m/>
    <s v="Medium"/>
    <s v="Chat"/>
    <x v="5"/>
    <m/>
    <m/>
    <n v="2030"/>
    <s v=""/>
    <s v="Paul Ross"/>
    <x v="0"/>
    <x v="0"/>
    <x v="0"/>
    <s v=""/>
  </r>
  <r>
    <n v="2031"/>
    <s v="Jeffrey Zamora"/>
    <s v="riosbrian@example.net"/>
    <n v="29"/>
    <s v="Female"/>
    <s v="Sony 4K HDR TV"/>
    <d v="2020-05-19T00:00:00"/>
    <x v="3"/>
    <s v="Cancellation request"/>
    <s v="I'm having an issue with the {product_purchased}. Please assist._x000a__x000a_Sorry, it seems you left this message._x000a__x000a_$11 for shipping_x000a__x000a_This is not an error. To get to your store in 3 days I've already contacted customer support multiple times, but the issue remains unresolved."/>
    <x v="1"/>
    <s v="Only rise information interview Republican behavior site."/>
    <s v="Critical"/>
    <s v="Email"/>
    <x v="1336"/>
    <d v="2023-06-01T06:40:21"/>
    <n v="4"/>
    <n v="2031"/>
    <s v="Only Rise Information Interview Republican Behavior Site."/>
    <s v="Jeffrey Zamora"/>
    <x v="1"/>
    <x v="1"/>
    <x v="1"/>
    <n v="6.6666666709352285E-2"/>
  </r>
  <r>
    <n v="2032"/>
    <s v="Dr. Sharon Le"/>
    <s v="robertspeter@example.com"/>
    <n v="30"/>
    <s v="Female"/>
    <s v="Samsung Soundbar"/>
    <d v="2021-10-22T00:00:00"/>
    <x v="2"/>
    <s v="Product compatibility"/>
    <s v="I'm having an issue with the {product_purchased}. Please assist. Thank you._x000a__x000a_Rated 5 out of 5 by nz939 from Perfect looking product and well made. I made this as a gift for my niece and I rely heavily on my {product_purchased} for my daily tasks, and this issue is hindering my productivity."/>
    <x v="0"/>
    <m/>
    <s v="Medium"/>
    <s v="Social media"/>
    <x v="1337"/>
    <m/>
    <m/>
    <n v="2032"/>
    <s v=""/>
    <s v="Dr. Sharon Le"/>
    <x v="7"/>
    <x v="7"/>
    <x v="0"/>
    <s v=""/>
  </r>
  <r>
    <n v="2033"/>
    <s v="William Mueller"/>
    <s v="gonzalezamy@example.net"/>
    <n v="44"/>
    <s v="Male"/>
    <s v="Roomba Robot Vacuum"/>
    <d v="2020-05-15T00:00:00"/>
    <x v="2"/>
    <s v="Delivery problem"/>
    <s v="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
    <x v="2"/>
    <m/>
    <s v="High"/>
    <s v="Social media"/>
    <x v="5"/>
    <m/>
    <m/>
    <n v="2033"/>
    <s v=""/>
    <s v="William Mueller"/>
    <x v="1"/>
    <x v="1"/>
    <x v="1"/>
    <s v=""/>
  </r>
  <r>
    <n v="2034"/>
    <s v="George Frey"/>
    <s v="evanstony@example.org"/>
    <n v="70"/>
    <s v="Other"/>
    <s v="Nest Thermostat"/>
    <d v="2020-02-14T00:00:00"/>
    <x v="3"/>
    <s v="Peripheral compatibility"/>
    <s v="I'm having an issue with the {product_purchased}. Please assist._x000a__x000a_1.1.20 - Fixed a bug with a button in the navigation screen that was preventing the UI from applying filters to the'selecting items' I've tried different settings and configurations on my {product_purchased}, but the issue persists."/>
    <x v="0"/>
    <m/>
    <s v="Medium"/>
    <s v="Phone"/>
    <x v="1338"/>
    <m/>
    <m/>
    <n v="2034"/>
    <s v=""/>
    <s v="George Frey"/>
    <x v="4"/>
    <x v="4"/>
    <x v="1"/>
    <s v=""/>
  </r>
  <r>
    <n v="2035"/>
    <s v="Anthony Smith"/>
    <s v="lauramartinez@example.com"/>
    <n v="49"/>
    <s v="Female"/>
    <s v="Autodesk AutoCAD"/>
    <d v="2021-01-04T00:00:00"/>
    <x v="1"/>
    <s v="Peripheral compatibility"/>
    <s v="I'm having an issue with the {product_purchased}. Please assist._x000a__x000a_Add this review to your adblock whitelist to whitelist this ad._x000a__x000a_You can also edit the target website to block Adblock. I'm concerned about the security of my {product_purchased} and would like to ensure that my data is safe."/>
    <x v="2"/>
    <m/>
    <s v="Low"/>
    <s v="Social media"/>
    <x v="5"/>
    <m/>
    <m/>
    <n v="2035"/>
    <s v=""/>
    <s v="Anthony Smith"/>
    <x v="6"/>
    <x v="6"/>
    <x v="0"/>
    <s v=""/>
  </r>
  <r>
    <n v="2036"/>
    <s v="Allison Sullivan"/>
    <s v="davidford@example.net"/>
    <n v="61"/>
    <s v="Male"/>
    <s v="Canon DSLR Camera"/>
    <d v="2021-04-17T00:00:00"/>
    <x v="2"/>
    <s v="Payment issue"/>
    <s v="I'm having an issue with the {product_purchased}. Please assist._x000a__x000a_Thanks,_x000a__x000a_The following is from a reader that saw it. Thanks for adding to my list of items, including a few new._x000a__x000a_If The issue I'm facing is intermittent. Sometimes it works fine, but other times it acts up unexpectedly."/>
    <x v="1"/>
    <s v="Thought at general letter."/>
    <s v="Medium"/>
    <s v="Email"/>
    <x v="1339"/>
    <d v="2023-06-01T21:19:30"/>
    <n v="3"/>
    <n v="2036"/>
    <s v="Thought At General Letter."/>
    <s v="Allison Sullivan"/>
    <x v="11"/>
    <x v="11"/>
    <x v="0"/>
    <n v="3.6833333332906477"/>
  </r>
  <r>
    <n v="2037"/>
    <s v="Stephen Johnson"/>
    <s v="jay53@example.net"/>
    <n v="48"/>
    <s v="Female"/>
    <s v="Asus ROG"/>
    <d v="2020-09-23T00:00:00"/>
    <x v="1"/>
    <s v="Delivery problem"/>
    <s v="I've recently set up my {product_purchased}, but it fails to connect to any available networks. What steps should I take to troubleshoot this issue?_x000a__x000a_The following command uses http://www.strawberry.com I've noticed that the issue occurs consistently when I use a specific feature or application on my {product_purchased}."/>
    <x v="1"/>
    <s v="Both themselves big often beautiful agency environmental."/>
    <s v="Critical"/>
    <s v="Social media"/>
    <x v="1340"/>
    <d v="2023-06-01T06:12:31"/>
    <n v="4"/>
    <n v="2037"/>
    <s v="Both Themselves Big Often Beautiful Agency Environmental."/>
    <s v="Stephen Johnson"/>
    <x v="9"/>
    <x v="9"/>
    <x v="1"/>
    <n v="4.1000000000931323"/>
  </r>
  <r>
    <n v="2038"/>
    <s v="David Ramirez"/>
    <s v="gonzalezgloria@example.com"/>
    <n v="64"/>
    <s v="Female"/>
    <s v="Apple AirPods"/>
    <d v="2021-12-02T00:00:00"/>
    <x v="4"/>
    <s v="Battery life"/>
    <s v="I'm having an issue with the {product_purchased}. Please assist._x000a__x000a_&quot; I've already contacted customer support multiple times, but the issue remains unresolved."/>
    <x v="2"/>
    <m/>
    <s v="Critical"/>
    <s v="Chat"/>
    <x v="5"/>
    <m/>
    <m/>
    <n v="2038"/>
    <s v=""/>
    <s v="David Ramirez"/>
    <x v="10"/>
    <x v="10"/>
    <x v="0"/>
    <s v=""/>
  </r>
  <r>
    <n v="2039"/>
    <s v="Joshua Harper"/>
    <s v="ilove@example.net"/>
    <n v="59"/>
    <s v="Female"/>
    <s v="Autodesk AutoCAD"/>
    <d v="2021-10-30T00:00:00"/>
    <x v="4"/>
    <s v="Installation support"/>
    <s v="I'm having an issue with the {product_purchased}. Please assist. I'll be out on the roads tomorrow, so hopefully I can get in-hand here.&quot; &quot;Please tell me about the {product_purchased}. The I rely heavily on my {product_purchased} for my daily tasks, and this issue is hindering my productivity."/>
    <x v="2"/>
    <m/>
    <s v="Medium"/>
    <s v="Chat"/>
    <x v="5"/>
    <m/>
    <m/>
    <n v="2039"/>
    <s v=""/>
    <s v="Joshua Harper"/>
    <x v="7"/>
    <x v="7"/>
    <x v="0"/>
    <s v=""/>
  </r>
  <r>
    <n v="2040"/>
    <s v="Edward Brown"/>
    <s v="hsmith@example.org"/>
    <n v="25"/>
    <s v="Other"/>
    <s v="Apple AirPods"/>
    <d v="2021-11-02T00:00:00"/>
    <x v="0"/>
    <s v="Display issue"/>
    <s v="I'm having an issue with the {product_purchased}. Please assist. The product has been purchased and the manufacturer knows to the satisfaction of that fact._x000a__x000a_I believe you're incorrect about that._x000a__x000a_It was purchased by a I've noticed a peculiar error message popping up on my {product_purchased} screen. It says '{error_message}'. What does it mean?"/>
    <x v="0"/>
    <m/>
    <s v="High"/>
    <s v="Phone"/>
    <x v="1341"/>
    <m/>
    <m/>
    <n v="2040"/>
    <s v=""/>
    <s v="Edward Brown"/>
    <x v="3"/>
    <x v="3"/>
    <x v="0"/>
    <s v=""/>
  </r>
  <r>
    <n v="2041"/>
    <s v="Lee Pearson"/>
    <s v="jared73@example.org"/>
    <n v="61"/>
    <s v="Female"/>
    <s v="Microsoft Xbox Controller"/>
    <d v="2020-04-01T00:00:00"/>
    <x v="2"/>
    <s v="Payment issue"/>
    <s v="I'm having an issue with the {product_purchased}. Please assist._x000a__x000a_This does not take into account any current or future changes that require the purchase of new products in your area._x000a__x000a_Please continue to support our products which I need assistance as soon as possible because it's affecting my work and productivity."/>
    <x v="2"/>
    <m/>
    <s v="Medium"/>
    <s v="Social media"/>
    <x v="5"/>
    <m/>
    <m/>
    <n v="2041"/>
    <s v=""/>
    <s v="Lee Pearson"/>
    <x v="11"/>
    <x v="11"/>
    <x v="1"/>
    <s v=""/>
  </r>
  <r>
    <n v="2042"/>
    <s v="Gary Miller"/>
    <s v="gfox@example.net"/>
    <n v="41"/>
    <s v="Female"/>
    <s v="PlayStation"/>
    <d v="2020-03-20T00:00:00"/>
    <x v="2"/>
    <s v="Product compatibility"/>
    <s v="I'm having an issue with the {product_purchased}. Please assist. I'm having an issues with the store. Please assist._x000a__x000a_The product has a product label and price description on it. If you see a different version to I'm concerned about the security of my {product_purchased} and would like to ensure that my data is safe."/>
    <x v="0"/>
    <m/>
    <s v="Medium"/>
    <s v="Chat"/>
    <x v="1342"/>
    <m/>
    <m/>
    <n v="2042"/>
    <s v=""/>
    <s v="Gary Miller"/>
    <x v="0"/>
    <x v="0"/>
    <x v="1"/>
    <s v=""/>
  </r>
  <r>
    <n v="2043"/>
    <s v="Charles Benson"/>
    <s v="wmoses@example.net"/>
    <n v="49"/>
    <s v="Female"/>
    <s v="Fitbit Charge"/>
    <d v="2021-10-20T00:00:00"/>
    <x v="3"/>
    <s v="Software bug"/>
    <s v="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
    <x v="0"/>
    <m/>
    <s v="Medium"/>
    <s v="Chat"/>
    <x v="1343"/>
    <m/>
    <m/>
    <n v="2043"/>
    <s v=""/>
    <s v="Charles Benson"/>
    <x v="7"/>
    <x v="7"/>
    <x v="0"/>
    <s v=""/>
  </r>
  <r>
    <n v="2044"/>
    <s v="Tracey Lee"/>
    <s v="dbauer@example.com"/>
    <n v="61"/>
    <s v="Male"/>
    <s v="Nest Thermostat"/>
    <d v="2020-07-02T00:00:00"/>
    <x v="1"/>
    <s v="Refund request"/>
    <s v="I'm having an issue with the {product_purchased}. Please assist._x000a__x000a_Add a new Product and a New Product_x000a__x000a_When you add a new one to your cart, your existing account will get replaced with a new one using I rely heavily on my {product_purchased} for my daily tasks, and this issue is hindering my productivity."/>
    <x v="0"/>
    <m/>
    <s v="Medium"/>
    <s v="Social media"/>
    <x v="1344"/>
    <m/>
    <m/>
    <n v="2044"/>
    <s v=""/>
    <s v="Tracey Lee"/>
    <x v="2"/>
    <x v="2"/>
    <x v="1"/>
    <s v=""/>
  </r>
  <r>
    <n v="2045"/>
    <s v="Judy Shaffer"/>
    <s v="knolan@example.com"/>
    <n v="18"/>
    <s v="Other"/>
    <s v="Fitbit Versa Smartwatch"/>
    <d v="2021-11-22T00:00:00"/>
    <x v="1"/>
    <s v="Software bug"/>
    <s v="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
    <x v="0"/>
    <m/>
    <s v="High"/>
    <s v="Email"/>
    <x v="1345"/>
    <m/>
    <m/>
    <n v="2045"/>
    <s v=""/>
    <s v="Judy Shaffer"/>
    <x v="3"/>
    <x v="3"/>
    <x v="0"/>
    <s v=""/>
  </r>
  <r>
    <n v="2046"/>
    <s v="Aaron Nelson"/>
    <s v="jcrawford@example.net"/>
    <n v="41"/>
    <s v="Male"/>
    <s v="Amazon Kindle"/>
    <d v="2020-04-26T00:00:00"/>
    <x v="3"/>
    <s v="Software bug"/>
    <s v="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
    <x v="2"/>
    <m/>
    <s v="High"/>
    <s v="Social media"/>
    <x v="5"/>
    <m/>
    <m/>
    <n v="2046"/>
    <s v=""/>
    <s v="Aaron Nelson"/>
    <x v="11"/>
    <x v="11"/>
    <x v="1"/>
    <s v=""/>
  </r>
  <r>
    <n v="2047"/>
    <s v="Matthew Walker"/>
    <s v="warerachel@example.org"/>
    <n v="30"/>
    <s v="Female"/>
    <s v="HP Pavilion"/>
    <d v="2020-09-11T00:00:00"/>
    <x v="0"/>
    <s v="Installation support"/>
    <s v="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
    <x v="0"/>
    <m/>
    <s v="Critical"/>
    <s v="Chat"/>
    <x v="1346"/>
    <m/>
    <m/>
    <n v="2047"/>
    <s v=""/>
    <s v="Matthew Walker"/>
    <x v="9"/>
    <x v="9"/>
    <x v="1"/>
    <s v=""/>
  </r>
  <r>
    <n v="2048"/>
    <s v="Monica Wilson"/>
    <s v="susan01@example.com"/>
    <n v="41"/>
    <s v="Female"/>
    <s v="Dyson Vacuum Cleaner"/>
    <d v="2021-02-01T00:00:00"/>
    <x v="0"/>
    <s v="Software bug"/>
    <s v="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
    <x v="0"/>
    <m/>
    <s v="Medium"/>
    <s v="Social media"/>
    <x v="837"/>
    <m/>
    <m/>
    <n v="2048"/>
    <s v=""/>
    <s v="Monica Wilson"/>
    <x v="4"/>
    <x v="4"/>
    <x v="0"/>
    <s v=""/>
  </r>
  <r>
    <n v="2049"/>
    <s v="Thomas Gray"/>
    <s v="juliesmith@example.com"/>
    <n v="49"/>
    <s v="Male"/>
    <s v="Xbox"/>
    <d v="2021-09-08T00:00:00"/>
    <x v="4"/>
    <s v="Battery life"/>
    <s v="I'm having an issue with the {product_purchased}. Please assist._x000a__x000a__x000a_Here's a short video from someone trying to figure out how this works:_x000a__x000a__x000a_The instructions are quite short and the message is simple. The best way I've tried different settings and configurations on my {product_purchased}, but the issue persists."/>
    <x v="2"/>
    <m/>
    <s v="Critical"/>
    <s v="Chat"/>
    <x v="5"/>
    <m/>
    <m/>
    <n v="2049"/>
    <s v=""/>
    <s v="Thomas Gray"/>
    <x v="9"/>
    <x v="9"/>
    <x v="0"/>
    <s v=""/>
  </r>
  <r>
    <n v="2050"/>
    <s v="Anthony Munoz"/>
    <s v="cynthia33@example.net"/>
    <n v="55"/>
    <s v="Other"/>
    <s v="Philips Hue Lights"/>
    <d v="2021-10-21T00:00:00"/>
    <x v="0"/>
    <s v="Payment issue"/>
    <s v="I'm having an issue with the {product_purchased}. Please assist._x000a__x000a_I'm having an issue with the {product_purchased}. Please assist._x000a__x000a_Yes Yes, the title of this item is from a store I'm experiencing this issue on multiple devices of the same model, so it seems to be a widespread problem."/>
    <x v="2"/>
    <m/>
    <s v="Medium"/>
    <s v="Chat"/>
    <x v="5"/>
    <m/>
    <m/>
    <n v="2050"/>
    <s v=""/>
    <s v="Anthony Munoz"/>
    <x v="7"/>
    <x v="7"/>
    <x v="0"/>
    <s v=""/>
  </r>
  <r>
    <n v="2051"/>
    <s v="John Morris"/>
    <s v="rodney14@example.org"/>
    <n v="68"/>
    <s v="Other"/>
    <s v="Nintendo Switch"/>
    <d v="2021-03-09T00:00:00"/>
    <x v="4"/>
    <s v="Refund request"/>
    <s v="I'm having an issue with the {product_purchased}. Please assist. â€” Google Play Store (@googleplay) October 22, 2016_x000a__x000a_If only I was this pissed? â€” John H. (@KirkWatson) October 22 I've checked for software updates, and my {product_purchased} is already running the latest version."/>
    <x v="0"/>
    <m/>
    <s v="Medium"/>
    <s v="Phone"/>
    <x v="1347"/>
    <m/>
    <m/>
    <n v="2051"/>
    <s v=""/>
    <s v="John Morris"/>
    <x v="0"/>
    <x v="0"/>
    <x v="0"/>
    <s v=""/>
  </r>
  <r>
    <n v="2052"/>
    <s v="Terry Cook"/>
    <s v="oadams@example.net"/>
    <n v="41"/>
    <s v="Male"/>
    <s v="LG Washing Machine"/>
    <d v="2020-06-27T00:00:00"/>
    <x v="4"/>
    <s v="Product setup"/>
    <s v="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
    <x v="2"/>
    <m/>
    <s v="Critical"/>
    <s v="Social media"/>
    <x v="5"/>
    <m/>
    <m/>
    <n v="2052"/>
    <s v=""/>
    <s v="Terry Cook"/>
    <x v="8"/>
    <x v="8"/>
    <x v="1"/>
    <s v=""/>
  </r>
  <r>
    <n v="2053"/>
    <s v="Matthew Williams"/>
    <s v="torresduane@example.org"/>
    <n v="39"/>
    <s v="Male"/>
    <s v="Amazon Echo"/>
    <d v="2021-03-28T00:00:00"/>
    <x v="3"/>
    <s v="Cancellation request"/>
    <s v="I'm having an issue with the {product_purchased}. Please assist. Borgio says the company can't comment._x000a__x000a_What is your experience on Amazon Prime, and if you're not a Prime member or any of the other members I've followed online tutorials and community forums to troubleshoot the issue, but no luck so far."/>
    <x v="2"/>
    <m/>
    <s v="Critical"/>
    <s v="Chat"/>
    <x v="5"/>
    <m/>
    <m/>
    <n v="2053"/>
    <s v=""/>
    <s v="Matthew Williams"/>
    <x v="0"/>
    <x v="0"/>
    <x v="0"/>
    <s v=""/>
  </r>
  <r>
    <n v="2054"/>
    <s v="Toni Gardner"/>
    <s v="whitealexander@example.net"/>
    <n v="21"/>
    <s v="Male"/>
    <s v="Canon DSLR Camera"/>
    <d v="2021-08-06T00:00:00"/>
    <x v="0"/>
    <s v="Delivery problem"/>
    <s v="I'm having an issue with the {product_purchased}. Please assist. &quot;_x000a__x000a_&quot; This is an error message : This product is not accepted (it may be unavailable)_x000a__x000a_&quot; This is the email address that you are looking I've performed a factory reset on my {product_purchased}, hoping it would resolve the problem, but it didn't help."/>
    <x v="0"/>
    <m/>
    <s v="Critical"/>
    <s v="Social media"/>
    <x v="1348"/>
    <m/>
    <m/>
    <n v="2054"/>
    <s v=""/>
    <s v="Toni Gardner"/>
    <x v="5"/>
    <x v="5"/>
    <x v="0"/>
    <s v=""/>
  </r>
  <r>
    <n v="2055"/>
    <s v="Loretta Allen"/>
    <s v="karenvaughn@example.net"/>
    <n v="52"/>
    <s v="Other"/>
    <s v="Microsoft Office"/>
    <d v="2021-11-25T00:00:00"/>
    <x v="3"/>
    <s v="Software bug"/>
    <s v="I'm having an issue with the {product_purchased}. Please assist._x000a__x000a__x000a_Thank you. I'm concerned about the security of my {product_purchased} and would like to ensure that my data is safe."/>
    <x v="2"/>
    <m/>
    <s v="High"/>
    <s v="Email"/>
    <x v="5"/>
    <m/>
    <m/>
    <n v="2055"/>
    <s v=""/>
    <s v="Loretta Allen"/>
    <x v="3"/>
    <x v="3"/>
    <x v="0"/>
    <s v=""/>
  </r>
  <r>
    <n v="2056"/>
    <s v="Joseph Bradford"/>
    <s v="bailey06@example.com"/>
    <n v="32"/>
    <s v="Female"/>
    <s v="Nintendo Switch"/>
    <d v="2021-11-09T00:00:00"/>
    <x v="2"/>
    <s v="Product compatibility"/>
    <s v="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
    <x v="0"/>
    <m/>
    <s v="Low"/>
    <s v="Chat"/>
    <x v="1349"/>
    <m/>
    <m/>
    <n v="2056"/>
    <s v=""/>
    <s v="Joseph Bradford"/>
    <x v="3"/>
    <x v="3"/>
    <x v="0"/>
    <s v=""/>
  </r>
  <r>
    <n v="2057"/>
    <s v="Mary Orozco"/>
    <s v="gstafford@example.com"/>
    <n v="37"/>
    <s v="Female"/>
    <s v="Asus ROG"/>
    <d v="2020-01-10T00:00:00"/>
    <x v="0"/>
    <s v="Refund request"/>
    <s v="I'm having an issue with the {product_purchased}. Please assist._x000a__x000a__x000a_Please note I'm adding this item to an existing category and am currently unable to access the shop through my account._x000a__x000a__x000a_If this item is not in I've noticed that the issue occurs consistently when I use a specific feature or application on my {product_purchased}."/>
    <x v="2"/>
    <m/>
    <s v="Medium"/>
    <s v="Social media"/>
    <x v="5"/>
    <m/>
    <m/>
    <n v="2057"/>
    <s v=""/>
    <s v="Mary Orozco"/>
    <x v="6"/>
    <x v="6"/>
    <x v="1"/>
    <s v=""/>
  </r>
  <r>
    <n v="2058"/>
    <s v="Brian Hayden"/>
    <s v="jamesnichols@example.com"/>
    <n v="25"/>
    <s v="Male"/>
    <s v="Microsoft Surface"/>
    <d v="2020-10-10T00:00:00"/>
    <x v="4"/>
    <s v="Network problem"/>
    <s v="I'm having an issue with the {product_purchased}. Please assist. I will contact you within 1 week to schedule a service change. I'm unable to find the option to perform the desired action in the {product_purchased}. Could you please guide me through the steps?"/>
    <x v="2"/>
    <m/>
    <s v="Low"/>
    <s v="Chat"/>
    <x v="5"/>
    <m/>
    <m/>
    <n v="2058"/>
    <s v=""/>
    <s v="Brian Hayden"/>
    <x v="7"/>
    <x v="7"/>
    <x v="1"/>
    <s v=""/>
  </r>
  <r>
    <n v="2059"/>
    <s v="Jeremy George"/>
    <s v="williamfitzgerald@example.com"/>
    <n v="38"/>
    <s v="Male"/>
    <s v="Nikon D"/>
    <d v="2020-02-19T00:00:00"/>
    <x v="4"/>
    <s v="Display issue"/>
    <s v="I'm having an issue with the {product_purchased}. Please assist._x000a__x000a_You can check the full list of supported languages in the documentation_x000a__x000a_1x C/C++ 1x Perl/Perl2 1x Java 1 I've checked for software updates, and my {product_purchased} is already running the latest version."/>
    <x v="2"/>
    <m/>
    <s v="Critical"/>
    <s v="Email"/>
    <x v="5"/>
    <m/>
    <m/>
    <n v="2059"/>
    <s v=""/>
    <s v="Jeremy George"/>
    <x v="4"/>
    <x v="4"/>
    <x v="1"/>
    <s v=""/>
  </r>
  <r>
    <n v="2060"/>
    <s v="Jeffrey Wilson"/>
    <s v="jennifer19@example.com"/>
    <n v="61"/>
    <s v="Female"/>
    <s v="LG OLED"/>
    <d v="2020-06-27T00:00:00"/>
    <x v="1"/>
    <s v="Cancellation request"/>
    <s v="I'm having an issue with the {product_purchased}. Please assist. #2: How can you remove the product from the cart? Yes. No._x000a__x000a_Q2: When can I use these?_x000a__x000a_Tb3 The issue I'm facing is intermittent. Sometimes it works fine, but other times it acts up unexpectedly."/>
    <x v="2"/>
    <m/>
    <s v="Low"/>
    <s v="Phone"/>
    <x v="5"/>
    <m/>
    <m/>
    <n v="2060"/>
    <s v=""/>
    <s v="Jeffrey Wilson"/>
    <x v="8"/>
    <x v="8"/>
    <x v="1"/>
    <s v=""/>
  </r>
  <r>
    <n v="2061"/>
    <s v="Jennifer Mcfarland"/>
    <s v="pagekaren@example.net"/>
    <n v="45"/>
    <s v="Male"/>
    <s v="Xbox"/>
    <d v="2020-07-23T00:00:00"/>
    <x v="0"/>
    <s v="Data loss"/>
    <s v="I'm having an issue with the {product_purchased}. Please assist. This problem started occurring after the recent software update. I haven't made any other changes to the device."/>
    <x v="0"/>
    <m/>
    <s v="Critical"/>
    <s v="Email"/>
    <x v="1350"/>
    <m/>
    <m/>
    <n v="2061"/>
    <s v=""/>
    <s v="Jennifer Mcfarland"/>
    <x v="2"/>
    <x v="2"/>
    <x v="1"/>
    <s v=""/>
  </r>
  <r>
    <n v="2062"/>
    <s v="Katelyn Stark"/>
    <s v="maria01@example.org"/>
    <n v="22"/>
    <s v="Male"/>
    <s v="MacBook Pro"/>
    <d v="2020-03-24T00:00:00"/>
    <x v="2"/>
    <s v="Refund request"/>
    <s v="I'm having an issue with the {product_purchased}. Please assist. As you'd expect from a small manufacturer, if there are an &quot;excellent quality&quot; for a product, we can't do anything about it that might change. I'm worried that the issue might be hardware-related and might require repair or replacement."/>
    <x v="1"/>
    <s v="Lawyer imagine attention."/>
    <s v="High"/>
    <s v="Email"/>
    <x v="1351"/>
    <d v="2023-06-01T15:07:09"/>
    <n v="5"/>
    <n v="2062"/>
    <s v="Lawyer Imagine Attention."/>
    <s v="Katelyn Stark"/>
    <x v="0"/>
    <x v="0"/>
    <x v="1"/>
    <n v="0.39999999990686774"/>
  </r>
  <r>
    <n v="2063"/>
    <s v="Paul Strong"/>
    <s v="raydestiny@example.org"/>
    <n v="68"/>
    <s v="Male"/>
    <s v="Samsung Soundbar"/>
    <d v="2021-10-12T00:00:00"/>
    <x v="2"/>
    <s v="Cancellation request"/>
    <s v="I'm having an issue with the {product_purchased}. Please assist._x000a__x000a_This is a brand new item with limited availability. It may ship in 4-5 business days. This item cannot be shipped from our store, or if I've reviewed the troubleshooting steps on the official support website, but they didn't resolve the problem."/>
    <x v="2"/>
    <m/>
    <s v="High"/>
    <s v="Email"/>
    <x v="5"/>
    <m/>
    <m/>
    <n v="2063"/>
    <s v=""/>
    <s v="Paul Strong"/>
    <x v="7"/>
    <x v="7"/>
    <x v="0"/>
    <s v=""/>
  </r>
  <r>
    <n v="2064"/>
    <s v="Taylor Rollins"/>
    <s v="ruizdalton@example.org"/>
    <n v="64"/>
    <s v="Other"/>
    <s v="MacBook Pro"/>
    <d v="2021-01-21T00:00:00"/>
    <x v="4"/>
    <s v="Installation support"/>
    <s v="I'm having an issue with the {product_purchased}. Please assist._x000a__x000a_To help, contact me. I've followed the troubleshooting steps mentioned in the user manual, but the issue persists."/>
    <x v="1"/>
    <s v="Give government especially apply."/>
    <s v="Low"/>
    <s v="Email"/>
    <x v="1352"/>
    <d v="2023-06-01T07:48:11"/>
    <n v="4"/>
    <n v="2064"/>
    <s v="Give Government Especially Apply."/>
    <s v="Taylor Rollins"/>
    <x v="6"/>
    <x v="6"/>
    <x v="0"/>
    <n v="2.2833333332673647"/>
  </r>
  <r>
    <n v="2065"/>
    <s v="Allen Singleton"/>
    <s v="zmorris@example.org"/>
    <n v="43"/>
    <s v="Male"/>
    <s v="HP Pavilion"/>
    <d v="2020-08-20T00:00:00"/>
    <x v="1"/>
    <s v="Account access"/>
    <s v="I'm having an issue with the {product_purchased}. Please assist._x000a__x000a_We'll also be posting a FAQ's to help you find the product to purchase._x000a__x000a_Please note: this is not the first time that we've I'm unable to find the option to perform the desired action in the {product_purchased}. Could you please guide me through the steps?"/>
    <x v="2"/>
    <m/>
    <s v="Medium"/>
    <s v="Phone"/>
    <x v="5"/>
    <m/>
    <m/>
    <n v="2065"/>
    <s v=""/>
    <s v="Allen Singleton"/>
    <x v="5"/>
    <x v="5"/>
    <x v="1"/>
    <s v=""/>
  </r>
  <r>
    <n v="2066"/>
    <s v="Tyler King"/>
    <s v="jennifer25@example.net"/>
    <n v="53"/>
    <s v="Other"/>
    <s v="Microsoft Surface"/>
    <d v="2021-10-19T00:00:00"/>
    <x v="0"/>
    <s v="Cancellation request"/>
    <s v="I'm having an issue with the {product_purchased}. Please assist. My #1 question is: where am I, what does this box have that is sold??_x000a__x000a_Answer to this is no issue. If you ask who the I've noticed a sudden decrease in battery life on my {product_purchased}. It used to last much longer."/>
    <x v="1"/>
    <s v="Open recognize special smile."/>
    <s v="High"/>
    <s v="Phone"/>
    <x v="1353"/>
    <d v="2023-06-01T01:54:15"/>
    <n v="5"/>
    <n v="2066"/>
    <s v="Open Recognize Special Smile."/>
    <s v="Tyler King"/>
    <x v="7"/>
    <x v="7"/>
    <x v="0"/>
    <n v="1.7333333333954215"/>
  </r>
  <r>
    <n v="2067"/>
    <s v="Christina Ramirez"/>
    <s v="eparker@example.org"/>
    <n v="68"/>
    <s v="Male"/>
    <s v="Amazon Echo"/>
    <d v="2021-11-10T00:00:00"/>
    <x v="4"/>
    <s v="Peripheral compatibility"/>
    <s v="I'm having an issue with the {product_purchased}. Please assist._x000a__x000a_I'm having an issue with the {product_purchased}. Please assist. The product has been removed._x000a__x000a_The product has been removed. I've noticed a peculiar error message popping up on my {product_purchased} screen. It says '{error_message}'. What does it mean?"/>
    <x v="0"/>
    <m/>
    <s v="Medium"/>
    <s v="Social media"/>
    <x v="349"/>
    <m/>
    <m/>
    <n v="2067"/>
    <s v=""/>
    <s v="Christina Ramirez"/>
    <x v="3"/>
    <x v="3"/>
    <x v="0"/>
    <s v=""/>
  </r>
  <r>
    <n v="2068"/>
    <s v="Drew Willis"/>
    <s v="nicole59@example.net"/>
    <n v="63"/>
    <s v="Other"/>
    <s v="Amazon Echo"/>
    <d v="2021-01-28T00:00:00"/>
    <x v="4"/>
    <s v="Refund request"/>
    <s v="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
    <x v="1"/>
    <s v="Well to continue condition write."/>
    <s v="High"/>
    <s v="Chat"/>
    <x v="1354"/>
    <d v="2023-06-01T10:13:18"/>
    <n v="5"/>
    <n v="2068"/>
    <s v="Well To Continue Condition Write."/>
    <s v="Drew Willis"/>
    <x v="6"/>
    <x v="6"/>
    <x v="0"/>
    <n v="8.3833333334187046"/>
  </r>
  <r>
    <n v="2069"/>
    <s v="Susan Scott"/>
    <s v="kathy49@example.com"/>
    <n v="43"/>
    <s v="Female"/>
    <s v="Google Nest"/>
    <d v="2021-05-03T00:00:00"/>
    <x v="1"/>
    <s v="Hardware issue"/>
    <s v="I'm having an issue with the {product_purchased}. Please assist._x000a__x000a__x000a_If you have a problem please do not hesitate to contact Customer Support directly_x000a__x000a__x000a_We will be contacting you at subset@xlw-coms. I've noticed a peculiar error message popping up on my {product_purchased} screen. It says '{error_message}'. What does it mean?"/>
    <x v="0"/>
    <m/>
    <s v="Critical"/>
    <s v="Chat"/>
    <x v="1355"/>
    <m/>
    <m/>
    <n v="2069"/>
    <s v=""/>
    <s v="Susan Scott"/>
    <x v="1"/>
    <x v="1"/>
    <x v="0"/>
    <s v=""/>
  </r>
  <r>
    <n v="2070"/>
    <s v="April Mueller"/>
    <s v="jamie46@example.org"/>
    <n v="36"/>
    <s v="Other"/>
    <s v="Philips Hue Lights"/>
    <d v="2020-08-09T00:00:00"/>
    <x v="4"/>
    <s v="Network problem"/>
    <s v="I'm having an issue with the {product_purchased}. Please assist._x000a__x000a_I don't agree with your pricing._x000a__x000a_I have no data._x000a__x000a_You should contact me before making a purchase. I don't charge my I've checked for software updates, and my {product_purchased} is already running the latest version."/>
    <x v="2"/>
    <m/>
    <s v="Critical"/>
    <s v="Chat"/>
    <x v="5"/>
    <m/>
    <m/>
    <n v="2070"/>
    <s v=""/>
    <s v="April Mueller"/>
    <x v="5"/>
    <x v="5"/>
    <x v="1"/>
    <s v=""/>
  </r>
  <r>
    <n v="2071"/>
    <s v="Mary Baker"/>
    <s v="john82@example.com"/>
    <n v="22"/>
    <s v="Female"/>
    <s v="Fitbit Versa Smartwatch"/>
    <d v="2021-09-17T00:00:00"/>
    <x v="3"/>
    <s v="Payment issue"/>
    <s v="I've noticed a software bug in the {product_purchased} app. It's causing data loss and unexpected errors. How can I resolve this issue?_x000a__x000a_A developer writes his application's code to the console and logs back with user This problem started occurring after the recent software update. I haven't made any other changes to the device."/>
    <x v="2"/>
    <m/>
    <s v="Medium"/>
    <s v="Social media"/>
    <x v="5"/>
    <m/>
    <m/>
    <n v="2071"/>
    <s v=""/>
    <s v="Mary Baker"/>
    <x v="9"/>
    <x v="9"/>
    <x v="0"/>
    <s v=""/>
  </r>
  <r>
    <n v="2072"/>
    <s v="Brian Mann"/>
    <s v="amanda65@example.org"/>
    <n v="46"/>
    <s v="Female"/>
    <s v="Google Nest"/>
    <d v="2020-10-04T00:00:00"/>
    <x v="1"/>
    <s v="Software bug"/>
    <s v="I'm having an issue with the {product_purchased}. Please assist._x000a__x000a_There's an error message when loading an item from one of the items in list.item :_x000a__x000a_error:_x000a__x000a_Cannot add item 'product I'm unable to find the option to perform the desired action in the {product_purchased}. Could you please guide me through the steps?"/>
    <x v="1"/>
    <s v="Quite option nation music game reduce."/>
    <s v="High"/>
    <s v="Social media"/>
    <x v="1356"/>
    <d v="2023-05-31T22:48:24"/>
    <n v="4"/>
    <n v="2072"/>
    <s v="Quite Option Nation Music Game Reduce."/>
    <s v="Brian Mann"/>
    <x v="7"/>
    <x v="7"/>
    <x v="1"/>
    <n v="-21.383333333360497"/>
  </r>
  <r>
    <n v="2073"/>
    <s v="John Patel"/>
    <s v="michael01@example.org"/>
    <n v="68"/>
    <s v="Female"/>
    <s v="Xbox"/>
    <d v="2021-03-26T00:00:00"/>
    <x v="3"/>
    <s v="Delivery problem"/>
    <s v="I'm having an issue with the {product_purchased}. Please assist. A total of eight users currently active (0.0717%) * This message has been deleted._x000a__x000a_VirusTotal 0.0.0.000000000000 I'm unable to find the option to perform the desired action in the {product_purchased}. Could you please guide me through the steps?"/>
    <x v="0"/>
    <m/>
    <s v="Medium"/>
    <s v="Chat"/>
    <x v="1357"/>
    <m/>
    <m/>
    <n v="2073"/>
    <s v=""/>
    <s v="John Patel"/>
    <x v="0"/>
    <x v="0"/>
    <x v="0"/>
    <s v=""/>
  </r>
  <r>
    <n v="2074"/>
    <s v="Donna Casey"/>
    <s v="orreileen@example.org"/>
    <n v="35"/>
    <s v="Male"/>
    <s v="Amazon Kindle"/>
    <d v="2021-07-20T00:00:00"/>
    <x v="4"/>
    <s v="Payment issue"/>
    <s v="I'm having an issue with the {product_purchased}. Please assist._x000a__x000a_I have not purchased the product yet and you may have received it in your mailbox._x000a__x000a_The payment for my order is being processed and is fully booked I've already contacted customer support multiple times, but the issue remains unresolved."/>
    <x v="2"/>
    <m/>
    <s v="Critical"/>
    <s v="Social media"/>
    <x v="5"/>
    <m/>
    <m/>
    <n v="2074"/>
    <s v=""/>
    <s v="Donna Casey"/>
    <x v="2"/>
    <x v="2"/>
    <x v="0"/>
    <s v=""/>
  </r>
  <r>
    <n v="2075"/>
    <s v="Deborah Cook"/>
    <s v="egonzalez@example.net"/>
    <n v="21"/>
    <s v="Male"/>
    <s v="Sony PlayStation"/>
    <d v="2021-09-28T00:00:00"/>
    <x v="2"/>
    <s v="Installation support"/>
    <s v="I'm having an issue with the {product_purchased}. Please assist._x000a__x000a_My only concern is the lack of a separate file, where they don't have a standard. I don't know if it's going to be as the The issue I'm facing is intermittent. Sometimes it works fine, but other times it acts up unexpectedly."/>
    <x v="1"/>
    <s v="Again science no skin."/>
    <s v="Critical"/>
    <s v="Phone"/>
    <x v="1358"/>
    <d v="2023-06-01T21:02:30"/>
    <n v="3"/>
    <n v="2075"/>
    <s v="Again Science No Skin."/>
    <s v="Deborah Cook"/>
    <x v="9"/>
    <x v="9"/>
    <x v="0"/>
    <n v="-1.3500000000349246"/>
  </r>
  <r>
    <n v="2076"/>
    <s v="Tracy Frye"/>
    <s v="franklinharold@example.com"/>
    <n v="48"/>
    <s v="Other"/>
    <s v="Fitbit Charge"/>
    <d v="2020-09-03T00:00:00"/>
    <x v="0"/>
    <s v="Payment issue"/>
    <s v="I'm having an issue with the {product_purchased}. Please assist. I've noticed a peculiar error message popping up on my {product_purchased} screen. It says '{error_message}'. What does it mean?"/>
    <x v="0"/>
    <m/>
    <s v="Medium"/>
    <s v="Social media"/>
    <x v="1359"/>
    <m/>
    <m/>
    <n v="2076"/>
    <s v=""/>
    <s v="Tracy Frye"/>
    <x v="9"/>
    <x v="9"/>
    <x v="1"/>
    <s v=""/>
  </r>
  <r>
    <n v="2077"/>
    <s v="James Mccormick"/>
    <s v="jeffrey85@example.net"/>
    <n v="32"/>
    <s v="Other"/>
    <s v="Dell XPS"/>
    <d v="2021-07-07T00:00:00"/>
    <x v="1"/>
    <s v="Peripheral compatibility"/>
    <s v="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
    <x v="0"/>
    <m/>
    <s v="Medium"/>
    <s v="Email"/>
    <x v="1360"/>
    <m/>
    <m/>
    <n v="2077"/>
    <s v=""/>
    <s v="James Mccormick"/>
    <x v="2"/>
    <x v="2"/>
    <x v="0"/>
    <s v=""/>
  </r>
  <r>
    <n v="2078"/>
    <s v="Maurice Clark"/>
    <s v="stephanie51@example.com"/>
    <n v="58"/>
    <s v="Other"/>
    <s v="Nikon D"/>
    <d v="2020-06-03T00:00:00"/>
    <x v="0"/>
    <s v="Display issue"/>
    <s v="I'm having an issue with the {product_purchased}. Please assist._x000a__x000a_Please assist. Sorry, and Thank You._x000a__x000a_3.1.6.1 This version doesn't include error messages._x000a__x000a_3.1 I need assistance as soon as possible because it's affecting my work and productivity."/>
    <x v="1"/>
    <s v="War measure find thousand own improve seat."/>
    <s v="Critical"/>
    <s v="Social media"/>
    <x v="1361"/>
    <d v="2023-05-31T23:52:34"/>
    <n v="4"/>
    <n v="2078"/>
    <s v="War Measure Find Thousand Own Improve Seat."/>
    <s v="Maurice Clark"/>
    <x v="8"/>
    <x v="8"/>
    <x v="1"/>
    <n v="-1.6499999999650754"/>
  </r>
  <r>
    <n v="2079"/>
    <s v="Bradley Fox"/>
    <s v="deleonamber@example.org"/>
    <n v="31"/>
    <s v="Female"/>
    <s v="Asus ROG"/>
    <d v="2020-01-11T00:00:00"/>
    <x v="3"/>
    <s v="Software bug"/>
    <s v="I'm having an issue with the {product_purchased}. Please assist._x000a__x000a_The product will be charged for each item. For orders less than or equal to $100, 1/2 the product price of the previous order is charged I'm using the original charger that came with my {product_purchased}, but it's not charging properly."/>
    <x v="2"/>
    <m/>
    <s v="Medium"/>
    <s v="Social media"/>
    <x v="5"/>
    <m/>
    <m/>
    <n v="2079"/>
    <s v=""/>
    <s v="Bradley Fox"/>
    <x v="6"/>
    <x v="6"/>
    <x v="1"/>
    <s v=""/>
  </r>
  <r>
    <n v="2080"/>
    <s v="Barbara Davis"/>
    <s v="sosborne@example.org"/>
    <n v="63"/>
    <s v="Male"/>
    <s v="Xbox"/>
    <d v="2021-03-05T00:00:00"/>
    <x v="4"/>
    <s v="Peripheral compatibility"/>
    <s v="I'm having an issue with the {product_purchased}. Please assist. This problem started occurring after the recent software update. I haven't made any other changes to the device."/>
    <x v="0"/>
    <m/>
    <s v="Critical"/>
    <s v="Phone"/>
    <x v="1362"/>
    <m/>
    <m/>
    <n v="2080"/>
    <s v=""/>
    <s v="Barbara Davis"/>
    <x v="0"/>
    <x v="0"/>
    <x v="0"/>
    <s v=""/>
  </r>
  <r>
    <n v="2081"/>
    <s v="Diamond Johnson"/>
    <s v="jeffreywalker@example.com"/>
    <n v="32"/>
    <s v="Male"/>
    <s v="Sony Xperia"/>
    <d v="2020-08-01T00:00:00"/>
    <x v="3"/>
    <s v="Product compatibility"/>
    <s v="There seems to be a glitch in the {product_purchased} software. It freezes frequently, making it difficult to use. Can you please provide a solution?_x000a__x000a_The question plum is facing is if there is something going on... I've noticed a peculiar error message popping up on my {product_purchased} screen. It says '{error_message}'. What does it mean?"/>
    <x v="2"/>
    <m/>
    <s v="High"/>
    <s v="Phone"/>
    <x v="5"/>
    <m/>
    <m/>
    <n v="2081"/>
    <s v=""/>
    <s v="Diamond Johnson"/>
    <x v="5"/>
    <x v="5"/>
    <x v="1"/>
    <s v=""/>
  </r>
  <r>
    <n v="2082"/>
    <s v="Denise Kennedy"/>
    <s v="patriciaowens@example.net"/>
    <n v="41"/>
    <s v="Female"/>
    <s v="Adobe Photoshop"/>
    <d v="2020-10-11T00:00:00"/>
    <x v="3"/>
    <s v="Product recommendation"/>
    <s v="I'm facing issues logging into my {product_purchased} account. It says my account is locked. What should I do to unlock it? $ root ssh ave # root ::::::::::::::::::::: (logs in I've checked for software updates, and my {product_purchased} is already running the latest version."/>
    <x v="0"/>
    <m/>
    <s v="Critical"/>
    <s v="Email"/>
    <x v="1363"/>
    <m/>
    <m/>
    <n v="2082"/>
    <s v=""/>
    <s v="Denise Kennedy"/>
    <x v="7"/>
    <x v="7"/>
    <x v="1"/>
    <s v=""/>
  </r>
  <r>
    <n v="2083"/>
    <s v="Christopher Lester"/>
    <s v="angela41@example.net"/>
    <n v="34"/>
    <s v="Other"/>
    <s v="iPhone"/>
    <d v="2020-03-09T00:00:00"/>
    <x v="4"/>
    <s v="Software bug"/>
    <s v="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
    <x v="1"/>
    <s v="Other stop century including small."/>
    <s v="Critical"/>
    <s v="Phone"/>
    <x v="1364"/>
    <d v="2023-05-31T22:38:39"/>
    <n v="5"/>
    <n v="2083"/>
    <s v="Other Stop Century Including Small."/>
    <s v="Christopher Lester"/>
    <x v="0"/>
    <x v="0"/>
    <x v="1"/>
    <n v="-8.4499999999534339"/>
  </r>
  <r>
    <n v="2084"/>
    <s v="Michael Morales"/>
    <s v="nelsonronald@example.net"/>
    <n v="56"/>
    <s v="Female"/>
    <s v="Lenovo ThinkPad"/>
    <d v="2020-02-02T00:00:00"/>
    <x v="3"/>
    <s v="Data loss"/>
    <s v="I'm having an issue with the {product_purchased}. Please assist._x000a__x000a__x000a_[0126] (Product number: 160570)_x000a__x000a_Current Product Information Current Location:_x000a__x000a_&lt;store_name&gt;I'd like to I'm concerned about the security of my {product_purchased} and would like to ensure that my data is safe."/>
    <x v="0"/>
    <m/>
    <s v="Critical"/>
    <s v="Email"/>
    <x v="1365"/>
    <m/>
    <m/>
    <n v="2084"/>
    <s v=""/>
    <s v="Michael Morales"/>
    <x v="4"/>
    <x v="4"/>
    <x v="1"/>
    <s v=""/>
  </r>
  <r>
    <n v="2085"/>
    <s v="Brittany Mcintosh"/>
    <s v="qgarcia@example.net"/>
    <n v="33"/>
    <s v="Female"/>
    <s v="LG Smart TV"/>
    <d v="2020-07-20T00:00:00"/>
    <x v="0"/>
    <s v="Refund request"/>
    <s v="I'm having an issue with the {product_purchased}. Please assist._x000a__x000a_If that doesn't work and we want to change all of your orders, just please send us a PM. The customer service representatives will come and fix the I've checked for software updates, and my {product_purchased} is already running the latest version."/>
    <x v="2"/>
    <m/>
    <s v="Medium"/>
    <s v="Phone"/>
    <x v="5"/>
    <m/>
    <m/>
    <n v="2085"/>
    <s v=""/>
    <s v="Brittany Mcintosh"/>
    <x v="2"/>
    <x v="2"/>
    <x v="1"/>
    <s v=""/>
  </r>
  <r>
    <n v="2086"/>
    <s v="Amy Lewis"/>
    <s v="benjaminterrell@example.com"/>
    <n v="33"/>
    <s v="Male"/>
    <s v="Nikon D"/>
    <d v="2020-06-24T00:00:00"/>
    <x v="3"/>
    <s v="Product recommendation"/>
    <s v="I'm having an issue with the {product_purchased}. Please assist._x000a__x000a_It would be nice if you could provide any other details (e.g., the names of stores), and I would be happy. I've noticed a peculiar error message popping up on my {product_purchased} screen. It says '{error_message}'. What does it mean?"/>
    <x v="1"/>
    <s v="Everyone yourself power course season director camera."/>
    <s v="High"/>
    <s v="Social media"/>
    <x v="1366"/>
    <d v="2023-06-01T21:48:44"/>
    <n v="4"/>
    <n v="2086"/>
    <s v="Everyone Yourself Power Course Season Director Camera."/>
    <s v="Amy Lewis"/>
    <x v="8"/>
    <x v="8"/>
    <x v="1"/>
    <n v="17.616666666639503"/>
  </r>
  <r>
    <n v="2087"/>
    <s v="Jacqueline Harmon"/>
    <s v="leoncrystal@example.net"/>
    <n v="67"/>
    <s v="Female"/>
    <s v="Sony Xperia"/>
    <d v="2020-05-29T00:00:00"/>
    <x v="2"/>
    <s v="Battery life"/>
    <s v="I'm having an issue with the {product_purchased}. Please assist. Please explain.&quot;_x000a__x000a__x000a_Please be aware that the product purchase will be billed on the invoice when you arrive._x000a__x000a__x000a_Please note that we cannot sell the goods in This problem started occurring after the recent software update. I haven't made any other changes to the device."/>
    <x v="0"/>
    <m/>
    <s v="High"/>
    <s v="Social media"/>
    <x v="1367"/>
    <m/>
    <m/>
    <n v="2087"/>
    <s v=""/>
    <s v="Jacqueline Harmon"/>
    <x v="1"/>
    <x v="1"/>
    <x v="1"/>
    <s v=""/>
  </r>
  <r>
    <n v="2088"/>
    <s v="Ashley Collins"/>
    <s v="adam83@example.org"/>
    <n v="38"/>
    <s v="Female"/>
    <s v="Google Nest"/>
    <d v="2020-06-09T00:00:00"/>
    <x v="1"/>
    <s v="Delivery problem"/>
    <s v="I'm having an issue with the {product_purchased}. Please assist._x000a__x000a_[1] This has not worked at all._x000a__x000a_[1] Please assist._x000a__x000a_[/3]_x000a__x000a_[/3]_x000a__x000a_&quot; I'm concerned about the security of my {product_purchased} and would like to ensure that my data is safe."/>
    <x v="0"/>
    <m/>
    <s v="Critical"/>
    <s v="Phone"/>
    <x v="1368"/>
    <m/>
    <m/>
    <n v="2088"/>
    <s v=""/>
    <s v="Ashley Collins"/>
    <x v="8"/>
    <x v="8"/>
    <x v="1"/>
    <s v=""/>
  </r>
  <r>
    <n v="2089"/>
    <s v="Randall Nunez"/>
    <s v="rdillon@example.net"/>
    <n v="33"/>
    <s v="Female"/>
    <s v="Lenovo ThinkPad"/>
    <d v="2021-12-19T00:00:00"/>
    <x v="0"/>
    <s v="Account access"/>
    <s v="My {product_purchased} is making strange noises and not functioning properly. I suspect there might be a hardware issue. Can you please help me with this?_x000a__x000a_Thank you._x000a__x000a_I received my new product last year, and I'm using the original charger that came with my {product_purchased}, but it's not charging properly."/>
    <x v="0"/>
    <m/>
    <s v="Medium"/>
    <s v="Phone"/>
    <x v="1369"/>
    <m/>
    <m/>
    <n v="2089"/>
    <s v=""/>
    <s v="Randall Nunez"/>
    <x v="10"/>
    <x v="10"/>
    <x v="0"/>
    <s v=""/>
  </r>
  <r>
    <n v="2090"/>
    <s v="Yesenia Gomez"/>
    <s v="agentry@example.org"/>
    <n v="60"/>
    <s v="Other"/>
    <s v="LG Smart TV"/>
    <d v="2020-12-24T00:00:00"/>
    <x v="4"/>
    <s v="Account access"/>
    <s v="I'm having an issue with the {product_purchased}. Please assist._x000a__x000a_If everything goes smoothly, you'll probably be happy about it. Just as it is an issue if you're buying some expensive product you aren't sure about I'm using the original charger that came with my {product_purchased}, but it's not charging properly."/>
    <x v="1"/>
    <s v="For indeed feel option pattern."/>
    <s v="Low"/>
    <s v="Social media"/>
    <x v="1370"/>
    <d v="2023-06-01T13:34:50"/>
    <n v="4"/>
    <n v="2090"/>
    <s v="For Indeed Feel Option Pattern."/>
    <s v="Yesenia Gomez"/>
    <x v="10"/>
    <x v="10"/>
    <x v="1"/>
    <n v="2.7833333333255723"/>
  </r>
  <r>
    <n v="2091"/>
    <s v="Eric Stokes"/>
    <s v="xbradley@example.com"/>
    <n v="67"/>
    <s v="Female"/>
    <s v="Amazon Kindle"/>
    <d v="2020-04-23T00:00:00"/>
    <x v="2"/>
    <s v="Account access"/>
    <s v="I'm having an issue with the {product_purchased}. Please assist. {{product}} Buy me a new car, new license or whatever!_x000a__x000a_Sorry, this product doesn't exist._x000a__x000a_It appears the vehicle was not bought I'm concerned about the security of my {product_purchased} and would like to ensure that my data is safe."/>
    <x v="0"/>
    <m/>
    <s v="Medium"/>
    <s v="Chat"/>
    <x v="1371"/>
    <m/>
    <m/>
    <n v="2091"/>
    <s v=""/>
    <s v="Eric Stokes"/>
    <x v="11"/>
    <x v="11"/>
    <x v="1"/>
    <s v=""/>
  </r>
  <r>
    <n v="2092"/>
    <s v="Eddie Little"/>
    <s v="parkscott@example.com"/>
    <n v="34"/>
    <s v="Female"/>
    <s v="Microsoft Office"/>
    <d v="2021-10-21T00:00:00"/>
    <x v="2"/>
    <s v="Installation support"/>
    <s v="I'm having an issue with the {product_purchased}. Please assist._x000a__x000a_- When {product_purchased.id} is in your store id you can add it with the supplied code._x000a__x000a_- When {product The issue I'm facing is intermittent. Sometimes it works fine, but other times it acts up unexpectedly."/>
    <x v="1"/>
    <s v="Thus white ok public dog PM."/>
    <s v="Medium"/>
    <s v="Email"/>
    <x v="1372"/>
    <d v="2023-06-01T12:22:54"/>
    <n v="5"/>
    <n v="2092"/>
    <s v="Thus White Ok Public Dog Pm."/>
    <s v="Eddie Little"/>
    <x v="7"/>
    <x v="7"/>
    <x v="0"/>
    <n v="-0.35000000009313226"/>
  </r>
  <r>
    <n v="2093"/>
    <s v="Stephen Franklin"/>
    <s v="bridgetmcneil@example.org"/>
    <n v="53"/>
    <s v="Female"/>
    <s v="LG Smart TV"/>
    <d v="2021-11-28T00:00:00"/>
    <x v="4"/>
    <s v="Cancellation request"/>
    <s v="I'm having an issue with the {product_purchased}. Please assist. ________________________________________________________________________________x000a__x000a_This product is available at:_x000a__x000a_Worn by:_x000a__x000a_1. Shasta Store_x000a__x000a_2. S.H. I've checked the device settings and made sure that everything is configured correctly."/>
    <x v="0"/>
    <m/>
    <s v="Low"/>
    <s v="Phone"/>
    <x v="1373"/>
    <m/>
    <m/>
    <n v="2093"/>
    <s v=""/>
    <s v="Stephen Franklin"/>
    <x v="3"/>
    <x v="3"/>
    <x v="0"/>
    <s v=""/>
  </r>
  <r>
    <n v="2094"/>
    <s v="Karina Solis"/>
    <s v="zscott@example.com"/>
    <n v="21"/>
    <s v="Male"/>
    <s v="MacBook Pro"/>
    <d v="2021-03-15T00:00:00"/>
    <x v="1"/>
    <s v="Hardware issue"/>
    <s v="I'm having an issue with the {product_purchased}. Please assist._x000a__x000a_Product description :_x000a__x000a_Founded in 2009, CIG is a leading manufacturer of digital marketing products and service. We specialize in the sale of digital content I've already contacted customer support multiple times, but the issue remains unresolved."/>
    <x v="2"/>
    <m/>
    <s v="Low"/>
    <s v="Social media"/>
    <x v="5"/>
    <m/>
    <m/>
    <n v="2094"/>
    <s v=""/>
    <s v="Karina Solis"/>
    <x v="0"/>
    <x v="0"/>
    <x v="0"/>
    <s v=""/>
  </r>
  <r>
    <n v="2095"/>
    <s v="Jessica Blanchard"/>
    <s v="zknight@example.org"/>
    <n v="48"/>
    <s v="Other"/>
    <s v="LG OLED"/>
    <d v="2020-03-23T00:00:00"/>
    <x v="2"/>
    <s v="Display issue"/>
    <s v="I'm having an issue with the {product_purchased}. Please assist. Please fill out the form and we can see that the product is for sale by the date the order was placed._x000a__x000a_If a gift is not provided, then I've checked for any available software updates for my {product_purchased}, but there are none."/>
    <x v="1"/>
    <s v="Since avoid north increase life away space."/>
    <s v="High"/>
    <s v="Email"/>
    <x v="1374"/>
    <d v="2023-06-01T00:18:59"/>
    <n v="3"/>
    <n v="2095"/>
    <s v="Since Avoid North Increase Life Away Space."/>
    <s v="Jessica Blanchard"/>
    <x v="0"/>
    <x v="0"/>
    <x v="1"/>
    <n v="-9.8000000001629815"/>
  </r>
  <r>
    <n v="2096"/>
    <s v="Carlos Gonzalez"/>
    <s v="smithnicholas@example.org"/>
    <n v="26"/>
    <s v="Female"/>
    <s v="Canon DSLR Camera"/>
    <d v="2020-09-12T00:00:00"/>
    <x v="3"/>
    <s v="Hardware issue"/>
    <s v="I'm having an issue with the {product_purchased}. Please assist._x000a__x000a_}_x000a__x000a_}_x000a__x000a_}_x000a__x000a__x000a_else if (model_id)_x000a__x000a_{_x000a__x000a_new_model_id = model_id / I've tried using different cables, adapters, or peripherals with my {product_purchased}, but the issue persists."/>
    <x v="0"/>
    <m/>
    <s v="High"/>
    <s v="Email"/>
    <x v="1375"/>
    <m/>
    <m/>
    <n v="2096"/>
    <s v=""/>
    <s v="Carlos Gonzalez"/>
    <x v="9"/>
    <x v="9"/>
    <x v="1"/>
    <s v=""/>
  </r>
  <r>
    <n v="2097"/>
    <s v="Tamara Davis"/>
    <s v="qhernandez@example.com"/>
    <n v="45"/>
    <s v="Male"/>
    <s v="Google Nest"/>
    <d v="2020-12-19T00:00:00"/>
    <x v="4"/>
    <s v="Refund request"/>
    <s v="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
    <x v="1"/>
    <s v="Your power standard democratic authority."/>
    <s v="Critical"/>
    <s v="Phone"/>
    <x v="1376"/>
    <d v="2023-06-01T18:31:02"/>
    <n v="3"/>
    <n v="2097"/>
    <s v="Your Power Standard Democratic Authority."/>
    <s v="Tamara Davis"/>
    <x v="10"/>
    <x v="10"/>
    <x v="1"/>
    <n v="6.4166666668024845"/>
  </r>
  <r>
    <n v="2098"/>
    <s v="Priscilla Bowers"/>
    <s v="espinozamichael@example.com"/>
    <n v="31"/>
    <s v="Male"/>
    <s v="Xbox"/>
    <d v="2021-05-07T00:00:00"/>
    <x v="3"/>
    <s v="Installation support"/>
    <s v="I'm having an issue with the {product_purchased}. Please assist. Please do not purchase the product from us on a product with a name. We have not reviewed this product._x000a__x000a_Product Description_x000a__x000a_Dollar is a special I've followed the troubleshooting steps mentioned in the user manual, but the issue persists."/>
    <x v="1"/>
    <s v="Industry yourself itself determine listen organization."/>
    <s v="Medium"/>
    <s v="Phone"/>
    <x v="1377"/>
    <d v="2023-06-01T08:34:03"/>
    <n v="3"/>
    <n v="2098"/>
    <s v="Industry Yourself Itself Determine Listen Organization."/>
    <s v="Priscilla Bowers"/>
    <x v="1"/>
    <x v="1"/>
    <x v="0"/>
    <n v="-0.63333333330228925"/>
  </r>
  <r>
    <n v="2099"/>
    <s v="Andrew Blackwell"/>
    <s v="mullinsjessica@example.net"/>
    <n v="49"/>
    <s v="Other"/>
    <s v="Microsoft Surface"/>
    <d v="2021-12-05T00:00:00"/>
    <x v="0"/>
    <s v="Product recommendation"/>
    <s v="There seems to be a hardware problem with my {product_purchased}. The screen is flickering, and I'm unable to use it. What should I do? What should I do! I've tried clearing the cache and data for the {product_purchased} app, but the issue persists."/>
    <x v="0"/>
    <m/>
    <s v="Medium"/>
    <s v="Social media"/>
    <x v="1378"/>
    <m/>
    <m/>
    <n v="2099"/>
    <s v=""/>
    <s v="Andrew Blackwell"/>
    <x v="10"/>
    <x v="10"/>
    <x v="0"/>
    <s v=""/>
  </r>
  <r>
    <n v="2100"/>
    <s v="Kevin Johnson"/>
    <s v="thomasrojas@example.org"/>
    <n v="23"/>
    <s v="Female"/>
    <s v="MacBook Pro"/>
    <d v="2021-03-14T00:00:00"/>
    <x v="1"/>
    <s v="Account access"/>
    <s v="I'm having an issue with the {product_purchased}. Please assist._x000a__x000a__x000a_Coupon applied - click here to apply_x000a__x000a_Your coupon has been applied._x000a__x000a_Please continue to read and follow our Terms of Sale to learn I've checked for software updates, and my {product_purchased} is already running the latest version."/>
    <x v="0"/>
    <m/>
    <s v="Critical"/>
    <s v="Chat"/>
    <x v="1379"/>
    <m/>
    <m/>
    <n v="2100"/>
    <s v=""/>
    <s v="Kevin Johnson"/>
    <x v="0"/>
    <x v="0"/>
    <x v="0"/>
    <s v=""/>
  </r>
  <r>
    <n v="2101"/>
    <s v="Shannon Collins"/>
    <s v="onorman@example.org"/>
    <n v="66"/>
    <s v="Male"/>
    <s v="Amazon Echo"/>
    <d v="2021-11-09T00:00:00"/>
    <x v="2"/>
    <s v="Refund request"/>
    <s v="I'm having an issue with the {product_purchased}. Please assist._x000a__x000a_Sorry, this partner no longer has a matching price._x000a__x000a_Please enter a quantity of 1 or more next to the type or types of products you would I rely heavily on my {product_purchased} for my daily tasks, and this issue is hindering my productivity."/>
    <x v="1"/>
    <s v="Parent thank expect attorney past."/>
    <s v="Medium"/>
    <s v="Phone"/>
    <x v="1380"/>
    <d v="2023-05-31T23:04:07"/>
    <n v="5"/>
    <n v="2101"/>
    <s v="Parent Thank Expect Attorney Past."/>
    <s v="Shannon Collins"/>
    <x v="3"/>
    <x v="3"/>
    <x v="0"/>
    <n v="0.45000000006984919"/>
  </r>
  <r>
    <n v="2102"/>
    <s v="John Franklin"/>
    <s v="blakesherri@example.net"/>
    <n v="18"/>
    <s v="Female"/>
    <s v="Nintendo Switch Pro Controller"/>
    <d v="2020-08-21T00:00:00"/>
    <x v="1"/>
    <s v="Hardware issue"/>
    <s v="I'm encountering a software bug in the {product_purchased}. Whenever I try to perform a specific action, the application crashes. Are there any updates or fixes available?_x000a__x000a_There are also all kinds of bugs related to the {product I've checked for software updates, and my {product_purchased} is already running the latest version."/>
    <x v="1"/>
    <s v="Experience dream certain center pretty mind head hour."/>
    <s v="Critical"/>
    <s v="Email"/>
    <x v="1381"/>
    <d v="2023-06-01T09:35:08"/>
    <n v="4"/>
    <n v="2102"/>
    <s v="Experience Dream Certain Center Pretty Mind Head Hour."/>
    <s v="John Franklin"/>
    <x v="5"/>
    <x v="5"/>
    <x v="1"/>
    <n v="7.1833333333488554"/>
  </r>
  <r>
    <n v="2103"/>
    <s v="David White"/>
    <s v="xreyes@example.com"/>
    <n v="31"/>
    <s v="Other"/>
    <s v="Microsoft Surface"/>
    <d v="2021-12-12T00:00:00"/>
    <x v="1"/>
    <s v="Battery life"/>
    <s v="I'm having an issue with the {product_purchased}. Please assist._x000a__x000a_Your device is currently locked, your device data needs to be cleared, then it will be deleted and you will not be able to use it. I've tried different settings and configurations on my {product_purchased}, but the issue persists."/>
    <x v="2"/>
    <m/>
    <s v="High"/>
    <s v="Social media"/>
    <x v="5"/>
    <m/>
    <m/>
    <n v="2103"/>
    <s v=""/>
    <s v="David White"/>
    <x v="10"/>
    <x v="10"/>
    <x v="0"/>
    <s v=""/>
  </r>
  <r>
    <n v="2104"/>
    <s v="Michael Hamilton"/>
    <s v="kellysmith@example.com"/>
    <n v="22"/>
    <s v="Female"/>
    <s v="LG Smart TV"/>
    <d v="2021-08-29T00:00:00"/>
    <x v="3"/>
    <s v="Software bug"/>
    <s v="I'm having an issue with the {product_purchased}. Please assist._x000a__x000a_If you experience a problem with an item on the marketplace, please make sure you contact us for a refund. I've noticed a peculiar error message popping up on my {product_purchased} screen. It says '{error_message}'. What does it mean?"/>
    <x v="1"/>
    <s v="It general catch right not follow."/>
    <s v="Medium"/>
    <s v="Email"/>
    <x v="1382"/>
    <d v="2023-06-01T13:18:12"/>
    <n v="2"/>
    <n v="2104"/>
    <s v="It General Catch Right Not Follow."/>
    <s v="Michael Hamilton"/>
    <x v="5"/>
    <x v="5"/>
    <x v="0"/>
    <n v="9.0499999999883585"/>
  </r>
  <r>
    <n v="2105"/>
    <s v="Melissa Hardy"/>
    <s v="patricia46@example.com"/>
    <n v="27"/>
    <s v="Other"/>
    <s v="Amazon Echo"/>
    <d v="2020-02-09T00:00:00"/>
    <x v="0"/>
    <s v="Software bug"/>
    <s v="I'm having an issue with the {product_purchased}. Please assist. Sorry, but it's okay._x000a__x000a_My first issue._x000a__x000a_To do so._x000a__x000a_First, go into your app's settings and change the product The issue I'm facing is intermittent. Sometimes it works fine, but other times it acts up unexpectedly."/>
    <x v="1"/>
    <s v="Raise three enter also small rather allow."/>
    <s v="Medium"/>
    <s v="Phone"/>
    <x v="1383"/>
    <d v="2023-06-01T12:48:14"/>
    <n v="1"/>
    <n v="2105"/>
    <s v="Raise Three Enter Also Small Rather Allow."/>
    <s v="Melissa Hardy"/>
    <x v="4"/>
    <x v="4"/>
    <x v="1"/>
    <n v="-1.7333333333954215"/>
  </r>
  <r>
    <n v="2106"/>
    <s v="John Carter"/>
    <s v="udunlap@example.org"/>
    <n v="20"/>
    <s v="Female"/>
    <s v="Apple AirPods"/>
    <d v="2021-05-18T00:00:00"/>
    <x v="1"/>
    <s v="Product recommendation"/>
    <s v="I'm having an issue with the {product_purchased}. Please assist._x000a__x000a_1.7.3.11 You should check the box for &quot;Product-Specifics&quot; to change your subscription to the current account and to cancel your I'm concerned about the security of my {product_purchased} and would like to ensure that my data is safe."/>
    <x v="2"/>
    <m/>
    <s v="High"/>
    <s v="Phone"/>
    <x v="5"/>
    <m/>
    <m/>
    <n v="2106"/>
    <s v=""/>
    <s v="John Carter"/>
    <x v="1"/>
    <x v="1"/>
    <x v="0"/>
    <s v=""/>
  </r>
  <r>
    <n v="2107"/>
    <s v="Felicia Jordan"/>
    <s v="clarkjason@example.com"/>
    <n v="46"/>
    <s v="Female"/>
    <s v="Dell XPS"/>
    <d v="2021-02-15T00:00:00"/>
    <x v="4"/>
    <s v="Refund request"/>
    <s v="I'm having an issue with the {product_purchased}. Please assist. It might help you to find this part in our marketplace._x000a__x000a_How do I know if my book will be of use to you? It's best that you I've checked the device settings and made sure that everything is configured correctly."/>
    <x v="1"/>
    <s v="Key provide can baby may accept game."/>
    <s v="Medium"/>
    <s v="Social media"/>
    <x v="1384"/>
    <d v="2023-06-01T02:13:17"/>
    <n v="1"/>
    <n v="2107"/>
    <s v="Key Provide Can Baby May Accept Game."/>
    <s v="Felicia Jordan"/>
    <x v="4"/>
    <x v="4"/>
    <x v="0"/>
    <n v="-5.0666666667675599"/>
  </r>
  <r>
    <n v="2108"/>
    <s v="Matthew Jones"/>
    <s v="morrisonmark@example.net"/>
    <n v="54"/>
    <s v="Female"/>
    <s v="PlayStation"/>
    <d v="2021-04-01T00:00:00"/>
    <x v="4"/>
    <s v="Delivery problem"/>
    <s v="I've recently set up my {product_purchased}, but it fails to connect to any available networks. What steps should I take to troubleshoot this issue?_x000a__x000a_Log off and restart your PC_x000a__x000a_To restart, simply type I've noticed a peculiar error message popping up on my {product_purchased} screen. It says '{error_message}'. What does it mean?"/>
    <x v="0"/>
    <m/>
    <s v="High"/>
    <s v="Social media"/>
    <x v="1385"/>
    <m/>
    <m/>
    <n v="2108"/>
    <s v=""/>
    <s v="Matthew Jones"/>
    <x v="11"/>
    <x v="11"/>
    <x v="0"/>
    <s v=""/>
  </r>
  <r>
    <n v="2109"/>
    <s v="Michelle Wood"/>
    <s v="victoriamorrow@example.com"/>
    <n v="67"/>
    <s v="Female"/>
    <s v="Fitbit Versa Smartwatch"/>
    <d v="2020-06-01T00:00:00"/>
    <x v="3"/>
    <s v="Installation support"/>
    <s v="I'm having an issue with the {product_purchased}. Please assist. Please help keep this from happening again. Thank you_x000a__x000a_1345_x000a__x000a_1455_x000a__x000a_1472_x000a__x000a_1486_x000a__x000a_1497_x000a__x000a_1500 This problem started occurring after the recent software update. I haven't made any other changes to the device."/>
    <x v="2"/>
    <m/>
    <s v="High"/>
    <s v="Social media"/>
    <x v="5"/>
    <m/>
    <m/>
    <n v="2109"/>
    <s v=""/>
    <s v="Michelle Wood"/>
    <x v="8"/>
    <x v="8"/>
    <x v="1"/>
    <s v=""/>
  </r>
  <r>
    <n v="2110"/>
    <s v="Beth Durham"/>
    <s v="paul09@example.org"/>
    <n v="45"/>
    <s v="Male"/>
    <s v="Microsoft Surface"/>
    <d v="2021-07-21T00:00:00"/>
    <x v="3"/>
    <s v="Product compatibility"/>
    <s v="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
    <x v="1"/>
    <s v="Young particularly institution."/>
    <s v="Low"/>
    <s v="Phone"/>
    <x v="1386"/>
    <d v="2023-06-01T22:29:21"/>
    <n v="4"/>
    <n v="2110"/>
    <s v="Young Particularly Institution."/>
    <s v="Beth Durham"/>
    <x v="2"/>
    <x v="2"/>
    <x v="0"/>
    <n v="0.16666666668606922"/>
  </r>
  <r>
    <n v="2111"/>
    <s v="Mr. Robert Carter"/>
    <s v="malonewayne@example.com"/>
    <n v="53"/>
    <s v="Other"/>
    <s v="Microsoft Xbox Controller"/>
    <d v="2020-02-16T00:00:00"/>
    <x v="0"/>
    <s v="Product setup"/>
    <s v="I'm having an issue with the {product_purchased}. Please assist._x000a__x000a_Add to Cart Add to Wishlist_x000a__x000a_{product_id} (This item is no longer accepting pledges (1-3). Please look under ' I've performed a factory reset on my {product_purchased}, hoping it would resolve the problem, but it didn't help."/>
    <x v="2"/>
    <m/>
    <s v="Medium"/>
    <s v="Phone"/>
    <x v="5"/>
    <m/>
    <m/>
    <n v="2111"/>
    <s v=""/>
    <s v="Mr. Robert Carter"/>
    <x v="4"/>
    <x v="4"/>
    <x v="1"/>
    <s v=""/>
  </r>
  <r>
    <n v="2112"/>
    <s v="Justin Navarro"/>
    <s v="danapena@example.net"/>
    <n v="36"/>
    <s v="Male"/>
    <s v="Nikon D"/>
    <d v="2020-07-10T00:00:00"/>
    <x v="4"/>
    <s v="Software bug"/>
    <s v="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
    <x v="0"/>
    <m/>
    <s v="Critical"/>
    <s v="Social media"/>
    <x v="1387"/>
    <m/>
    <m/>
    <n v="2112"/>
    <s v=""/>
    <s v="Justin Navarro"/>
    <x v="2"/>
    <x v="2"/>
    <x v="1"/>
    <s v=""/>
  </r>
  <r>
    <n v="2113"/>
    <s v="Shannon Johnson"/>
    <s v="acostaconnie@example.com"/>
    <n v="31"/>
    <s v="Male"/>
    <s v="Google Nest"/>
    <d v="2021-04-16T00:00:00"/>
    <x v="4"/>
    <s v="Data loss"/>
    <s v="I'm having an issue with the {product_purchased}. Please assist. Thank You I need assistance as soon as possible because it's affecting my work and productivity."/>
    <x v="0"/>
    <m/>
    <s v="Medium"/>
    <s v="Email"/>
    <x v="1388"/>
    <m/>
    <m/>
    <n v="2113"/>
    <s v=""/>
    <s v="Shannon Johnson"/>
    <x v="11"/>
    <x v="11"/>
    <x v="0"/>
    <s v=""/>
  </r>
  <r>
    <n v="2114"/>
    <s v="Grace Patrick"/>
    <s v="smorgan@example.net"/>
    <n v="69"/>
    <s v="Other"/>
    <s v="Bose QuietComfort"/>
    <d v="2020-02-24T00:00:00"/>
    <x v="3"/>
    <s v="Hardware issue"/>
    <s v="I'm having an issue with the {product_purchased}. Please assist. [14:12:14] [Client thread/INFO]: [CHAT] [Client thread/INFO]: [CHAT] [Server] [NaughtyPig I need assistance as soon as possible because it's affecting my work and productivity."/>
    <x v="2"/>
    <m/>
    <s v="High"/>
    <s v="Phone"/>
    <x v="5"/>
    <m/>
    <m/>
    <n v="2114"/>
    <s v=""/>
    <s v="Grace Patrick"/>
    <x v="4"/>
    <x v="4"/>
    <x v="1"/>
    <s v=""/>
  </r>
  <r>
    <n v="2115"/>
    <s v="Roberto Ortiz"/>
    <s v="qjones@example.net"/>
    <n v="36"/>
    <s v="Male"/>
    <s v="Bose QuietComfort"/>
    <d v="2020-05-16T00:00:00"/>
    <x v="1"/>
    <s v="Delivery problem"/>
    <s v="I'm having an issue with the {product_purchased}. Please assist._x000a__x000a_1.0.1 Fixed_x000a__x000a_1.0.0 Added custom notification in app drawer, to make tracking quicker._x000a__x000a_1.0. I rely heavily on my {product_purchased} for my daily tasks, and this issue is hindering my productivity."/>
    <x v="0"/>
    <m/>
    <s v="Low"/>
    <s v="Phone"/>
    <x v="1389"/>
    <m/>
    <m/>
    <n v="2115"/>
    <s v=""/>
    <s v="Roberto Ortiz"/>
    <x v="1"/>
    <x v="1"/>
    <x v="1"/>
    <s v=""/>
  </r>
  <r>
    <n v="2116"/>
    <s v="Mary Klein"/>
    <s v="johnscott@example.org"/>
    <n v="67"/>
    <s v="Male"/>
    <s v="Fitbit Versa Smartwatch"/>
    <d v="2020-10-28T00:00:00"/>
    <x v="4"/>
    <s v="Peripheral compatibility"/>
    <s v="There seems to be a glitch in the {product_purchased} software. It freezes frequently, making it difficult to use. Can you please provide a solution?_x000a__x000a_My suggestion now would be to delete my key from this keyring and I'm worried that the issue might be hardware-related and might require repair or replacement."/>
    <x v="1"/>
    <s v="Body newspaper national think."/>
    <s v="Low"/>
    <s v="Social media"/>
    <x v="1390"/>
    <d v="2023-06-01T09:41:29"/>
    <n v="3"/>
    <n v="2116"/>
    <s v="Body Newspaper National Think."/>
    <s v="Mary Klein"/>
    <x v="7"/>
    <x v="7"/>
    <x v="1"/>
    <n v="5.3499999999767169"/>
  </r>
  <r>
    <n v="2117"/>
    <s v="Michelle Carter"/>
    <s v="rjones@example.org"/>
    <n v="49"/>
    <s v="Other"/>
    <s v="MacBook Pro"/>
    <d v="2021-03-03T00:00:00"/>
    <x v="0"/>
    <s v="Installation support"/>
    <s v="I'm having an issue with the {product_purchased}. Please assist._x000a__x000a__x000a_1. Go to Product Hunt._x000a__x000a_2. Go to the site's store page and click on &quot;Buy now&quot; to access the website's items I've tried using different cables, adapters, or peripherals with my {product_purchased}, but the issue persists."/>
    <x v="2"/>
    <m/>
    <s v="Critical"/>
    <s v="Chat"/>
    <x v="5"/>
    <m/>
    <m/>
    <n v="2117"/>
    <s v=""/>
    <s v="Michelle Carter"/>
    <x v="0"/>
    <x v="0"/>
    <x v="0"/>
    <s v=""/>
  </r>
  <r>
    <n v="2118"/>
    <s v="Paula Davis"/>
    <s v="edward64@example.com"/>
    <n v="50"/>
    <s v="Female"/>
    <s v="Asus ROG"/>
    <d v="2020-04-06T00:00:00"/>
    <x v="0"/>
    <s v="Battery life"/>
    <s v="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
    <x v="2"/>
    <m/>
    <s v="High"/>
    <s v="Email"/>
    <x v="5"/>
    <m/>
    <m/>
    <n v="2118"/>
    <s v=""/>
    <s v="Paula Davis"/>
    <x v="11"/>
    <x v="11"/>
    <x v="1"/>
    <s v=""/>
  </r>
  <r>
    <n v="2119"/>
    <s v="Robert Boyle"/>
    <s v="eperez@example.net"/>
    <n v="58"/>
    <s v="Male"/>
    <s v="MacBook Pro"/>
    <d v="2021-07-15T00:00:00"/>
    <x v="1"/>
    <s v="Software bug"/>
    <s v="I'm having an issue with the {product_purchased}. Please assist. I'll try to add this to my.gitignore at the latest. The new code I'm looking for makes that happen pretty easily._x000a__x000a_This will do I've already contacted customer support multiple times, but the issue remains unresolved."/>
    <x v="0"/>
    <m/>
    <s v="Low"/>
    <s v="Chat"/>
    <x v="1391"/>
    <m/>
    <m/>
    <n v="2119"/>
    <s v=""/>
    <s v="Robert Boyle"/>
    <x v="2"/>
    <x v="2"/>
    <x v="0"/>
    <s v=""/>
  </r>
  <r>
    <n v="2120"/>
    <s v="Brenda Mooney"/>
    <s v="juangordon@example.net"/>
    <n v="60"/>
    <s v="Male"/>
    <s v="Garmin Forerunner"/>
    <d v="2020-10-10T00:00:00"/>
    <x v="4"/>
    <s v="Software bug"/>
    <s v="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
    <x v="0"/>
    <m/>
    <s v="Critical"/>
    <s v="Social media"/>
    <x v="1392"/>
    <m/>
    <m/>
    <n v="2120"/>
    <s v=""/>
    <s v="Brenda Mooney"/>
    <x v="7"/>
    <x v="7"/>
    <x v="1"/>
    <s v=""/>
  </r>
  <r>
    <n v="2121"/>
    <s v="Michelle Duffy"/>
    <s v="rebeccacowan@example.com"/>
    <n v="38"/>
    <s v="Female"/>
    <s v="Apple AirPods"/>
    <d v="2020-03-07T00:00:00"/>
    <x v="3"/>
    <s v="Product compatibility"/>
    <s v="I'm having an issue with the {product_purchased}. Please assist._x000a__x000a_I'm an American but you're already in the United States. Please assist me. (And you sure are going to try and sell you a bottle of I've followed online tutorials and community forums to troubleshoot the issue, but no luck so far."/>
    <x v="2"/>
    <m/>
    <s v="High"/>
    <s v="Email"/>
    <x v="5"/>
    <m/>
    <m/>
    <n v="2121"/>
    <s v=""/>
    <s v="Michelle Duffy"/>
    <x v="0"/>
    <x v="0"/>
    <x v="1"/>
    <s v=""/>
  </r>
  <r>
    <n v="2122"/>
    <s v="Kenneth Barton"/>
    <s v="trangail@example.com"/>
    <n v="22"/>
    <s v="Other"/>
    <s v="Bose QuietComfort"/>
    <d v="2021-08-12T00:00:00"/>
    <x v="4"/>
    <s v="Refund request"/>
    <s v="I'm having an issue with the {product_purchased}. Please assist._x000a__x000a_* For orders that are made in a country that doesn't have a valid &quot;regional&quot; number, please use your actual customs or ID number to avoid The issue I'm facing is intermittent. Sometimes it works fine, but other times it acts up unexpectedly."/>
    <x v="0"/>
    <m/>
    <s v="Critical"/>
    <s v="Chat"/>
    <x v="1393"/>
    <m/>
    <m/>
    <n v="2122"/>
    <s v=""/>
    <s v="Kenneth Barton"/>
    <x v="5"/>
    <x v="5"/>
    <x v="0"/>
    <s v=""/>
  </r>
  <r>
    <n v="2123"/>
    <s v="Stephanie Miller"/>
    <s v="xhenry@example.org"/>
    <n v="21"/>
    <s v="Male"/>
    <s v="GoPro Action Camera"/>
    <d v="2021-06-15T00:00:00"/>
    <x v="2"/>
    <s v="Display issue"/>
    <s v="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
    <x v="0"/>
    <m/>
    <s v="Medium"/>
    <s v="Phone"/>
    <x v="1394"/>
    <m/>
    <m/>
    <n v="2123"/>
    <s v=""/>
    <s v="Stephanie Miller"/>
    <x v="8"/>
    <x v="8"/>
    <x v="0"/>
    <s v=""/>
  </r>
  <r>
    <n v="2124"/>
    <s v="Louis Bowers"/>
    <s v="jeffrey41@example.org"/>
    <n v="65"/>
    <s v="Male"/>
    <s v="Dyson Vacuum Cleaner"/>
    <d v="2021-10-18T00:00:00"/>
    <x v="1"/>
    <s v="Delivery problem"/>
    <s v="I'm having an issue with the {product_purchased}. Please assist._x000a__x000a_I understand my needs here (my business)_x000a__x000a_Now that I am an example of a customer, to whom this product is related or what I can I've already contacted customer support multiple times, but the issue remains unresolved."/>
    <x v="2"/>
    <m/>
    <s v="Medium"/>
    <s v="Phone"/>
    <x v="5"/>
    <m/>
    <m/>
    <n v="2124"/>
    <s v=""/>
    <s v="Louis Bowers"/>
    <x v="7"/>
    <x v="7"/>
    <x v="0"/>
    <s v=""/>
  </r>
  <r>
    <n v="2125"/>
    <s v="Sharon Ryan"/>
    <s v="benjaminbell@example.com"/>
    <n v="38"/>
    <s v="Female"/>
    <s v="Nintendo Switch Pro Controller"/>
    <d v="2020-12-26T00:00:00"/>
    <x v="0"/>
    <s v="Product recommendation"/>
    <s v="I'm encountering a software bug in the {product_purchased}. Whenever I try to perform a specific action, the application crashes. Are there any updates or fixes available? Thank you!_x000a__x000a_If you're running the game. You can I've already contacted customer support multiple times, but the issue remains unresolved."/>
    <x v="1"/>
    <s v="Produce free face majority."/>
    <s v="High"/>
    <s v="Social media"/>
    <x v="1395"/>
    <d v="2023-06-01T03:59:44"/>
    <n v="3"/>
    <n v="2125"/>
    <s v="Produce Free Face Majority."/>
    <s v="Sharon Ryan"/>
    <x v="10"/>
    <x v="10"/>
    <x v="1"/>
    <n v="4.5166666665463708"/>
  </r>
  <r>
    <n v="2126"/>
    <s v="Stephanie Rollins"/>
    <s v="aaron60@example.org"/>
    <n v="57"/>
    <s v="Female"/>
    <s v="Sony Xperia"/>
    <d v="2021-02-11T00:00:00"/>
    <x v="0"/>
    <s v="Payment issue"/>
    <s v="I'm having an issue with the {product_purchased}. Please assist._x000a__x000a_â€¢ I want to update my name to {&quot;category&quot;} rather than using {product_purchased}. Please assist._x000a__x000a_â€¢ I need to configure I've reviewed the troubleshooting steps on the official support website, but they didn't resolve the problem."/>
    <x v="2"/>
    <m/>
    <s v="High"/>
    <s v="Social media"/>
    <x v="5"/>
    <m/>
    <m/>
    <n v="2126"/>
    <s v=""/>
    <s v="Stephanie Rollins"/>
    <x v="4"/>
    <x v="4"/>
    <x v="0"/>
    <s v=""/>
  </r>
  <r>
    <n v="2127"/>
    <s v="Luke Cochran"/>
    <s v="pmiller@example.net"/>
    <n v="21"/>
    <s v="Female"/>
    <s v="Microsoft Office"/>
    <d v="2020-12-18T00:00:00"/>
    <x v="3"/>
    <s v="Product setup"/>
    <s v="I'm having an issue with the {product_purchased}. Please assist._x000a__x000a_I've had a lot of questions on whether to purchase a $150 iPhone, I had to check a few online stores. Most of them said to start The issue I'm facing is intermittent. Sometimes it works fine, but other times it acts up unexpectedly."/>
    <x v="0"/>
    <m/>
    <s v="Low"/>
    <s v="Email"/>
    <x v="1396"/>
    <m/>
    <m/>
    <n v="2127"/>
    <s v=""/>
    <s v="Luke Cochran"/>
    <x v="10"/>
    <x v="10"/>
    <x v="1"/>
    <s v=""/>
  </r>
  <r>
    <n v="2128"/>
    <s v="Holly Fox"/>
    <s v="fhoward@example.com"/>
    <n v="36"/>
    <s v="Female"/>
    <s v="LG Washing Machine"/>
    <d v="2021-09-14T00:00:00"/>
    <x v="4"/>
    <s v="Peripheral compatibility"/>
    <s v="I'm having an issue with the {product_purchased}. Please assist._x000a__x000a_&quot;The seller is offering $9,350 as a refund of product costs minus the expected $3.50 in warranty. &quot; I've noticed a peculiar error message popping up on my {product_purchased} screen. It says '{error_message}'. What does it mean?"/>
    <x v="1"/>
    <s v="Grow small senior carry news."/>
    <s v="Low"/>
    <s v="Social media"/>
    <x v="1397"/>
    <d v="2023-06-01T06:27:49"/>
    <n v="2"/>
    <n v="2128"/>
    <s v="Grow Small Senior Carry News."/>
    <s v="Holly Fox"/>
    <x v="9"/>
    <x v="9"/>
    <x v="0"/>
    <n v="-8.4500000001280569"/>
  </r>
  <r>
    <n v="2129"/>
    <s v="Jennifer Chang"/>
    <s v="jmorgan@example.org"/>
    <n v="19"/>
    <s v="Other"/>
    <s v="LG Washing Machine"/>
    <d v="2021-08-23T00:00:00"/>
    <x v="2"/>
    <s v="Refund request"/>
    <s v="I've encountered a data loss issue with my {product_purchased}. All the files and documents seem to have disappeared. Can you guide me on how to retrieve them? I'm a data recovery person, but now I understand_x000a__x000a_More The issue I'm facing is intermittent. Sometimes it works fine, but other times it acts up unexpectedly."/>
    <x v="1"/>
    <s v="Ago common drop lawyer authority performance."/>
    <s v="Medium"/>
    <s v="Chat"/>
    <x v="1398"/>
    <d v="2023-06-01T20:47:49"/>
    <n v="3"/>
    <n v="2129"/>
    <s v="Ago Common Drop Lawyer Authority Performance."/>
    <s v="Jennifer Chang"/>
    <x v="5"/>
    <x v="5"/>
    <x v="0"/>
    <n v="14.333333333430346"/>
  </r>
  <r>
    <n v="2130"/>
    <s v="Angela Garcia"/>
    <s v="christinejohnson@example.com"/>
    <n v="41"/>
    <s v="Male"/>
    <s v="Dell XPS"/>
    <d v="2020-07-07T00:00:00"/>
    <x v="2"/>
    <s v="Product recommendation"/>
    <s v="I'm having trouble connecting my {product_purchased} to my home Wi-Fi network. It doesn't detect any networks, although other devices are connecting fine. What can be done to resolve this issue?_x000a__x000a_Step 3: Read I've already contacted customer support multiple times, but the issue remains unresolved."/>
    <x v="1"/>
    <s v="Very face above defense wife shoulder."/>
    <s v="Critical"/>
    <s v="Social media"/>
    <x v="1399"/>
    <d v="2023-06-01T06:41:50"/>
    <n v="5"/>
    <n v="2130"/>
    <s v="Very Face Above Defense Wife Shoulder."/>
    <s v="Angela Garcia"/>
    <x v="2"/>
    <x v="2"/>
    <x v="1"/>
    <n v="3.2333333333954215"/>
  </r>
  <r>
    <n v="2131"/>
    <s v="Sarah Olson"/>
    <s v="chasegrant@example.com"/>
    <n v="32"/>
    <s v="Female"/>
    <s v="Amazon Kindle"/>
    <d v="2021-07-27T00:00:00"/>
    <x v="0"/>
    <s v="Installation support"/>
    <s v="I'm having an issue with the {product_purchased}. Please assist._x000a__x000a_Clicking on the &quot;Apply&quot; button is not currently supported._x000a__x000a_Clicking the &quot;Buy now&quot; button again is not currently supported. I need assistance as soon as possible because it's affecting my work and productivity."/>
    <x v="0"/>
    <m/>
    <s v="Low"/>
    <s v="Email"/>
    <x v="1400"/>
    <m/>
    <m/>
    <n v="2131"/>
    <s v=""/>
    <s v="Sarah Olson"/>
    <x v="2"/>
    <x v="2"/>
    <x v="0"/>
    <s v=""/>
  </r>
  <r>
    <n v="2132"/>
    <s v="Mrs. Tara Lee MD"/>
    <s v="ocohen@example.org"/>
    <n v="54"/>
    <s v="Female"/>
    <s v="GoPro Action Camera"/>
    <d v="2020-09-27T00:00:00"/>
    <x v="3"/>
    <s v="Product setup"/>
    <s v="I'm having an issue with the {product_purchased}. Please assist. connector is: 4.6 mm: width: 15.5 mm: height: 10 mm: type: connector (not included) connector is: 4.7 I've followed online tutorials and community forums to troubleshoot the issue, but no luck so far."/>
    <x v="1"/>
    <s v="Expert say cultural office stay father candidate."/>
    <s v="Critical"/>
    <s v="Email"/>
    <x v="1401"/>
    <d v="2023-06-01T03:11:54"/>
    <n v="1"/>
    <n v="2132"/>
    <s v="Expert Say Cultural Office Stay Father Candidate."/>
    <s v="Mrs. Tara Lee MD"/>
    <x v="9"/>
    <x v="9"/>
    <x v="1"/>
    <n v="-5.433333333407063"/>
  </r>
  <r>
    <n v="2133"/>
    <s v="Adrian Knight"/>
    <s v="hamiltoncrystal@example.net"/>
    <n v="40"/>
    <s v="Male"/>
    <s v="Amazon Kindle"/>
    <d v="2020-05-29T00:00:00"/>
    <x v="3"/>
    <s v="Product compatibility"/>
    <s v="I'm encountering a software bug in the {product_purchased}. Whenever I try to perform a specific action, the application crashes. Are there any updates or fixes available? What's in the new release version?_x000a__x000a_Thank you for your I've reviewed the troubleshooting steps on the official support website, but they didn't resolve the problem."/>
    <x v="2"/>
    <m/>
    <s v="Medium"/>
    <s v="Chat"/>
    <x v="5"/>
    <m/>
    <m/>
    <n v="2133"/>
    <s v=""/>
    <s v="Adrian Knight"/>
    <x v="1"/>
    <x v="1"/>
    <x v="1"/>
    <s v=""/>
  </r>
  <r>
    <n v="2134"/>
    <s v="Steven Harvey"/>
    <s v="kevinkelly@example.org"/>
    <n v="44"/>
    <s v="Male"/>
    <s v="iPhone"/>
    <d v="2021-06-05T00:00:00"/>
    <x v="1"/>
    <s v="Refund request"/>
    <s v="I've forgotten my password for my {product_purchased} account, and the password reset option is not working. How can I recover my account?_x000a__x000a_Note For MicrosoftÂ® Outlook 2010 and later users, the following authentication is available for I've recently updated the firmware of my {product_purchased}, and the issue started happening afterward. Could it be related to the update?"/>
    <x v="0"/>
    <m/>
    <s v="Critical"/>
    <s v="Email"/>
    <x v="1402"/>
    <m/>
    <m/>
    <n v="2134"/>
    <s v=""/>
    <s v="Steven Harvey"/>
    <x v="8"/>
    <x v="8"/>
    <x v="0"/>
    <s v=""/>
  </r>
  <r>
    <n v="2135"/>
    <s v="Brian Tate"/>
    <s v="sean64@example.org"/>
    <n v="28"/>
    <s v="Female"/>
    <s v="Bose QuietComfort"/>
    <d v="2021-08-23T00:00:00"/>
    <x v="3"/>
    <s v="Battery life"/>
    <s v="I'm having an issue with the {product_purchased}. Please assist._x000a__x000a_Powered by vBulletinÂ® Version 4.2.2738 Copyright Â© 2018 vBulletin Solutions, Inc. All rights reserved. I'm concerned about the security of my {product_purchased} and would like to ensure that my data is safe."/>
    <x v="1"/>
    <s v="Wife page relate effect."/>
    <s v="Low"/>
    <s v="Social media"/>
    <x v="1403"/>
    <d v="2023-06-01T07:29:58"/>
    <n v="4"/>
    <n v="2135"/>
    <s v="Wife Page Relate Effect."/>
    <s v="Brian Tate"/>
    <x v="5"/>
    <x v="5"/>
    <x v="0"/>
    <n v="3.0833333334303461"/>
  </r>
  <r>
    <n v="2136"/>
    <s v="Ryan Baldwin"/>
    <s v="pjohnson@example.org"/>
    <n v="54"/>
    <s v="Female"/>
    <s v="Google Nest"/>
    <d v="2020-06-28T00:00:00"/>
    <x v="0"/>
    <s v="Delivery problem"/>
    <s v="I'm having an issue with the {product_purchased}. Please assist. Thanks! I'm experiencing this issue on multiple devices of the same model, so it seems to be a widespread problem."/>
    <x v="2"/>
    <m/>
    <s v="High"/>
    <s v="Phone"/>
    <x v="5"/>
    <m/>
    <m/>
    <n v="2136"/>
    <s v=""/>
    <s v="Ryan Baldwin"/>
    <x v="8"/>
    <x v="8"/>
    <x v="1"/>
    <s v=""/>
  </r>
  <r>
    <n v="2137"/>
    <s v="Lauren Maddox"/>
    <s v="littlephyllis@example.net"/>
    <n v="27"/>
    <s v="Female"/>
    <s v="Samsung Galaxy"/>
    <d v="2021-05-19T00:00:00"/>
    <x v="4"/>
    <s v="Network problem"/>
    <s v="I'm having an issue with the {product_purchased}. Please assist._x000a__x000a_3. When it goes through the store and you notice another $10 item in the cart, don't leave it._x000a__x000a_4. We're now I've checked the device settings and made sure that everything is configured correctly."/>
    <x v="2"/>
    <m/>
    <s v="Critical"/>
    <s v="Phone"/>
    <x v="5"/>
    <m/>
    <m/>
    <n v="2137"/>
    <s v=""/>
    <s v="Lauren Maddox"/>
    <x v="1"/>
    <x v="1"/>
    <x v="0"/>
    <s v=""/>
  </r>
  <r>
    <n v="2138"/>
    <s v="Jim Roach"/>
    <s v="jose25@example.com"/>
    <n v="41"/>
    <s v="Female"/>
    <s v="Bose SoundLink Speaker"/>
    <d v="2020-03-19T00:00:00"/>
    <x v="3"/>
    <s v="Hardware issue"/>
    <s v="I'm having an issue with the {product_purchased}. Please assist._x000a__x000a_For details of any concerns regarding your payment, including any payment or charges made to the retailer, please see our FAQ page at http://www.walmart The issue I'm facing is intermittent. Sometimes it works fine, but other times it acts up unexpectedly."/>
    <x v="0"/>
    <m/>
    <s v="Low"/>
    <s v="Chat"/>
    <x v="1404"/>
    <m/>
    <m/>
    <n v="2138"/>
    <s v=""/>
    <s v="Jim Roach"/>
    <x v="0"/>
    <x v="0"/>
    <x v="1"/>
    <s v=""/>
  </r>
  <r>
    <n v="2139"/>
    <s v="Charles Fitzpatrick"/>
    <s v="sbaldwin@example.org"/>
    <n v="38"/>
    <s v="Other"/>
    <s v="GoPro Action Camera"/>
    <d v="2020-01-20T00:00:00"/>
    <x v="2"/>
    <s v="Software bug"/>
    <s v="I'm having an issue with the {product_purchased}. Please assist._x000a__x000a_Product Details_x000a__x000a_Dotable_x000a__x000a_Available in either a white or grey._x000a__x000a_Color Information_x000a__x000a_Please note that this product has been made I've already contacted customer support multiple times, but the issue remains unresolved."/>
    <x v="1"/>
    <s v="Unit hard cultural."/>
    <s v="Critical"/>
    <s v="Phone"/>
    <x v="1405"/>
    <d v="2023-06-01T00:03:03"/>
    <n v="3"/>
    <n v="2139"/>
    <s v="Unit Hard Cultural."/>
    <s v="Charles Fitzpatrick"/>
    <x v="6"/>
    <x v="6"/>
    <x v="1"/>
    <n v="-8.3333333332557231"/>
  </r>
  <r>
    <n v="2140"/>
    <s v="Seth Mclaughlin"/>
    <s v="vchase@example.com"/>
    <n v="65"/>
    <s v="Other"/>
    <s v="Dell XPS"/>
    <d v="2021-02-14T00:00:00"/>
    <x v="1"/>
    <s v="Software bug"/>
    <s v="I'm having an issue with the {product_purchased}. Please assist._x000a__x000a_CALF OF GARLAND LAND_x000a__x000a_BALTIMORE, MD â€“ The National Rifle Association and the Baltimore Ravens announced on Thursday in person I've recently updated the firmware of my {product_purchased}, and the issue started happening afterward. Could it be related to the update?"/>
    <x v="1"/>
    <s v="Out capital fact next wrong."/>
    <s v="Critical"/>
    <s v="Chat"/>
    <x v="1406"/>
    <d v="2023-06-01T11:26:05"/>
    <n v="2"/>
    <n v="2140"/>
    <s v="Out Capital Fact Next Wrong."/>
    <s v="Seth Mclaughlin"/>
    <x v="4"/>
    <x v="4"/>
    <x v="0"/>
    <n v="-3.9666666666744277"/>
  </r>
  <r>
    <n v="2141"/>
    <s v="Ashley Smith"/>
    <s v="njones@example.net"/>
    <n v="47"/>
    <s v="Male"/>
    <s v="LG OLED"/>
    <d v="2020-06-13T00:00:00"/>
    <x v="4"/>
    <s v="Display issue"/>
    <s v="I'm having an issue with the {product_purchased}. Please assist. Please do. Your error is probably caused by some kind of &quot;user experience&quot;. See our FAQ Page for an ineradicable type. The device will try the I've noticed a sudden decrease in battery life on my {product_purchased}. It used to last much longer."/>
    <x v="2"/>
    <m/>
    <s v="Low"/>
    <s v="Phone"/>
    <x v="5"/>
    <m/>
    <m/>
    <n v="2141"/>
    <s v=""/>
    <s v="Ashley Smith"/>
    <x v="8"/>
    <x v="8"/>
    <x v="1"/>
    <s v=""/>
  </r>
  <r>
    <n v="2142"/>
    <s v="Gerald Maldonado"/>
    <s v="teresa45@example.org"/>
    <n v="21"/>
    <s v="Other"/>
    <s v="Philips Hue Lights"/>
    <d v="2020-12-30T00:00:00"/>
    <x v="4"/>
    <s v="Product recommendation"/>
    <s v="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
    <x v="2"/>
    <m/>
    <s v="High"/>
    <s v="Email"/>
    <x v="5"/>
    <m/>
    <m/>
    <n v="2142"/>
    <s v=""/>
    <s v="Gerald Maldonado"/>
    <x v="10"/>
    <x v="10"/>
    <x v="1"/>
    <s v=""/>
  </r>
  <r>
    <n v="2143"/>
    <s v="Ashley Boyd"/>
    <s v="melaniebradley@example.com"/>
    <n v="50"/>
    <s v="Female"/>
    <s v="Canon EOS"/>
    <d v="2020-05-23T00:00:00"/>
    <x v="0"/>
    <s v="Battery life"/>
    <s v="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
    <x v="1"/>
    <s v="Could six daughter develop administration."/>
    <s v="Critical"/>
    <s v="Chat"/>
    <x v="1407"/>
    <d v="2023-06-01T11:24:10"/>
    <n v="5"/>
    <n v="2143"/>
    <s v="Could Six Daughter Develop Administration."/>
    <s v="Ashley Boyd"/>
    <x v="1"/>
    <x v="1"/>
    <x v="1"/>
    <n v="0.5166666666045785"/>
  </r>
  <r>
    <n v="2144"/>
    <s v="Michael Howard"/>
    <s v="vaughanamy@example.org"/>
    <n v="28"/>
    <s v="Male"/>
    <s v="LG Smart TV"/>
    <d v="2020-01-03T00:00:00"/>
    <x v="1"/>
    <s v="Payment issue"/>
    <s v="I'm having an issue with the {product_purchased}. Please assist. I need a replacement to fix the product_x000a__x000a_This product can cause a network issue or other issues. Please assist by using your product to resolve the issue. I'm concerned about the security of my {product_purchased} and would like to ensure that my data is safe."/>
    <x v="0"/>
    <m/>
    <s v="High"/>
    <s v="Chat"/>
    <x v="1408"/>
    <m/>
    <m/>
    <n v="2144"/>
    <s v=""/>
    <s v="Michael Howard"/>
    <x v="6"/>
    <x v="6"/>
    <x v="1"/>
    <s v=""/>
  </r>
  <r>
    <n v="2145"/>
    <s v="Richard Vasquez"/>
    <s v="ystout@example.net"/>
    <n v="28"/>
    <s v="Female"/>
    <s v="Microsoft Office"/>
    <d v="2020-10-06T00:00:00"/>
    <x v="3"/>
    <s v="Software bug"/>
    <s v="I'm having an issue with the {product_purchased}. Please assist._x000a__x000a_When you are done removing the *purchased, you lose my control of this software. The only way to make it back is to reset the software I've already contacted customer support multiple times, but the issue remains unresolved."/>
    <x v="1"/>
    <s v="Avoid type natural because herself."/>
    <s v="High"/>
    <s v="Social media"/>
    <x v="1409"/>
    <d v="2023-06-01T17:18:13"/>
    <n v="2"/>
    <n v="2145"/>
    <s v="Avoid Type Natural Because Herself."/>
    <s v="Richard Vasquez"/>
    <x v="7"/>
    <x v="7"/>
    <x v="1"/>
    <n v="2.5666666666511446"/>
  </r>
  <r>
    <n v="2146"/>
    <s v="Samantha Martin"/>
    <s v="ojones@example.com"/>
    <n v="44"/>
    <s v="Male"/>
    <s v="MacBook Pro"/>
    <d v="2020-05-07T00:00:00"/>
    <x v="4"/>
    <s v="Peripheral compatibility"/>
    <s v="I'm having an issue with the {product_purchased}. Please assist._x000a__x000a_I am not able to do anything to improve these. Please help... I've tried different settings and configurations on my {product_purchased}, but the issue persists."/>
    <x v="2"/>
    <m/>
    <s v="Low"/>
    <s v="Phone"/>
    <x v="5"/>
    <m/>
    <m/>
    <n v="2146"/>
    <s v=""/>
    <s v="Samantha Martin"/>
    <x v="1"/>
    <x v="1"/>
    <x v="1"/>
    <s v=""/>
  </r>
  <r>
    <n v="2147"/>
    <s v="Matthew Villanueva"/>
    <s v="johnsonbarbara@example.net"/>
    <n v="64"/>
    <s v="Male"/>
    <s v="Google Pixel"/>
    <d v="2021-04-02T00:00:00"/>
    <x v="1"/>
    <s v="Peripheral compatibility"/>
    <s v="I'm having an issue with the {product_purchased}. Please assist._x000a__x000a_I was seeing a lot of items with prices that had different descriptions. I figured on Google I have a good number and I can use my account to view I rely heavily on my {product_purchased} for my daily tasks, and this issue is hindering my productivity."/>
    <x v="2"/>
    <m/>
    <s v="Critical"/>
    <s v="Email"/>
    <x v="5"/>
    <m/>
    <m/>
    <n v="2147"/>
    <s v=""/>
    <s v="Matthew Villanueva"/>
    <x v="11"/>
    <x v="11"/>
    <x v="0"/>
    <s v=""/>
  </r>
  <r>
    <n v="2148"/>
    <s v="Samuel Walker"/>
    <s v="nicole89@example.org"/>
    <n v="30"/>
    <s v="Other"/>
    <s v="Samsung Soundbar"/>
    <d v="2020-10-07T00:00:00"/>
    <x v="2"/>
    <s v="Payment issue"/>
    <s v="I'm having an issue with the {product_purchased}. Please assist._x000a__x000a_If your product is marked as &quot;Sold- Out&quot;, then the seller may find this information incorrect. Please try contacting Customer Service to resolve this issue before purchasing I've checked for any available software updates for my {product_purchased}, but there are none."/>
    <x v="2"/>
    <m/>
    <s v="Critical"/>
    <s v="Chat"/>
    <x v="5"/>
    <m/>
    <m/>
    <n v="2148"/>
    <s v=""/>
    <s v="Samuel Walker"/>
    <x v="7"/>
    <x v="7"/>
    <x v="1"/>
    <s v=""/>
  </r>
  <r>
    <n v="2149"/>
    <s v="Austin Brown"/>
    <s v="jessica65@example.org"/>
    <n v="65"/>
    <s v="Other"/>
    <s v="MacBook Pro"/>
    <d v="2021-11-14T00:00:00"/>
    <x v="1"/>
    <s v="Delivery problem"/>
    <s v="I'm having an issue with the {product_purchased}. Please assist._x000a__x000a_Thankyou._x000a__x000a_Tagged with: Tagged in-game items and game mechanics_x000a__x000a_Advertisements I rely heavily on my {product_purchased} for my daily tasks, and this issue is hindering my productivity."/>
    <x v="2"/>
    <m/>
    <s v="High"/>
    <s v="Phone"/>
    <x v="5"/>
    <m/>
    <m/>
    <n v="2149"/>
    <s v=""/>
    <s v="Austin Brown"/>
    <x v="3"/>
    <x v="3"/>
    <x v="0"/>
    <s v=""/>
  </r>
  <r>
    <n v="2150"/>
    <s v="Gina Hooper"/>
    <s v="lauriecooper@example.org"/>
    <n v="27"/>
    <s v="Male"/>
    <s v="Google Nest"/>
    <d v="2021-10-06T00:00:00"/>
    <x v="1"/>
    <s v="Network problem"/>
    <s v="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
    <x v="0"/>
    <m/>
    <s v="Medium"/>
    <s v="Email"/>
    <x v="1410"/>
    <m/>
    <m/>
    <n v="2150"/>
    <s v=""/>
    <s v="Gina Hooper"/>
    <x v="7"/>
    <x v="7"/>
    <x v="0"/>
    <s v=""/>
  </r>
  <r>
    <n v="2151"/>
    <s v="Shannon Morris"/>
    <s v="danielmaddox@example.net"/>
    <n v="23"/>
    <s v="Other"/>
    <s v="Sony 4K HDR TV"/>
    <d v="2020-09-26T00:00:00"/>
    <x v="4"/>
    <s v="Peripheral compatibility"/>
    <s v="I've forgotten my password for my {product_purchased} account, and the password reset option is not working. How can I recover my account?_x000a__x000a_We're sorry to hear your questions. Your personal information is safe for now. I'm worried that the issue might be hardware-related and might require repair or replacement."/>
    <x v="0"/>
    <m/>
    <s v="Critical"/>
    <s v="Chat"/>
    <x v="1411"/>
    <m/>
    <m/>
    <n v="2151"/>
    <s v=""/>
    <s v="Shannon Morris"/>
    <x v="9"/>
    <x v="9"/>
    <x v="1"/>
    <s v=""/>
  </r>
  <r>
    <n v="2152"/>
    <s v="Alexandra Sanchez"/>
    <s v="nkelley@example.com"/>
    <n v="62"/>
    <s v="Other"/>
    <s v="LG Washing Machine"/>
    <d v="2020-06-04T00:00:00"/>
    <x v="1"/>
    <s v="Product setup"/>
    <s v="I've forgotten my password for my {product_purchased} account, and the password reset option is not working. How can I recover my account?_x000a__x000a_Solution #2: You can use Windows Server 2008 R2 or more to restore I've checked for software updates, and my {product_purchased} is already running the latest version."/>
    <x v="0"/>
    <m/>
    <s v="Low"/>
    <s v="Phone"/>
    <x v="1412"/>
    <m/>
    <m/>
    <n v="2152"/>
    <s v=""/>
    <s v="Alexandra Sanchez"/>
    <x v="8"/>
    <x v="8"/>
    <x v="1"/>
    <s v=""/>
  </r>
  <r>
    <n v="2153"/>
    <s v="Karen Hobbs"/>
    <s v="vperry@example.net"/>
    <n v="25"/>
    <s v="Female"/>
    <s v="GoPro Action Camera"/>
    <d v="2021-03-28T00:00:00"/>
    <x v="4"/>
    <s v="Hardware issue"/>
    <s v="I'm having an issue with the {product_purchased}. Please assist._x000a__x000a_3_x000a__x000a_1_x000a__x000a__x000a_0 Reviews_x000a__x000a_Add to Cart_x000a__x000a_Product ID: 0 I've noticed a peculiar error message popping up on my {product_purchased} screen. It says '{error_message}'. What does it mean?"/>
    <x v="1"/>
    <s v="Information voice billion represent me."/>
    <s v="Medium"/>
    <s v="Chat"/>
    <x v="1413"/>
    <d v="2023-06-01T03:43:23"/>
    <n v="3"/>
    <n v="2153"/>
    <s v="Information Voice Billion Represent Me."/>
    <s v="Karen Hobbs"/>
    <x v="0"/>
    <x v="0"/>
    <x v="0"/>
    <n v="-1.1000000000931323"/>
  </r>
  <r>
    <n v="2154"/>
    <s v="Brittany Gray"/>
    <s v="harrellkathy@example.com"/>
    <n v="61"/>
    <s v="Female"/>
    <s v="Garmin Forerunner"/>
    <d v="2020-08-12T00:00:00"/>
    <x v="4"/>
    <s v="Refund request"/>
    <s v="I've noticed a software bug in the {product_purchased} app. It's causing data loss and unexpected errors. How can I resolve this issue?_x000a__x000a_Check your app info! The app app will be able to see all your I've recently updated the firmware of my {product_purchased}, and the issue started happening afterward. Could it be related to the update?"/>
    <x v="0"/>
    <m/>
    <s v="High"/>
    <s v="Phone"/>
    <x v="1414"/>
    <m/>
    <m/>
    <n v="2154"/>
    <s v=""/>
    <s v="Brittany Gray"/>
    <x v="5"/>
    <x v="5"/>
    <x v="1"/>
    <s v=""/>
  </r>
  <r>
    <n v="2155"/>
    <s v="Kathleen Brown"/>
    <s v="umccoy@example.net"/>
    <n v="69"/>
    <s v="Female"/>
    <s v="Canon EOS"/>
    <d v="2021-07-03T00:00:00"/>
    <x v="3"/>
    <s v="Payment issue"/>
    <s v="I'm having an issue with the {product_purchased}. Please assist. 1.4.9_x000a__x000a_[3DS]_x000a__x000a_[NieR:Automata] NieR:Automata [3DS] I need assistance as soon as possible because it's affecting my work and productivity."/>
    <x v="1"/>
    <s v="Region hear such federal likely."/>
    <s v="Medium"/>
    <s v="Email"/>
    <x v="1415"/>
    <d v="2023-06-01T18:42:26"/>
    <n v="5"/>
    <n v="2155"/>
    <s v="Region Hear Such Federal Likely."/>
    <s v="Kathleen Brown"/>
    <x v="2"/>
    <x v="2"/>
    <x v="0"/>
    <n v="13.033333333209157"/>
  </r>
  <r>
    <n v="2156"/>
    <s v="Phillip Jackson"/>
    <s v="kimberlyhughes@example.net"/>
    <n v="22"/>
    <s v="Female"/>
    <s v="LG Washing Machine"/>
    <d v="2021-05-05T00:00:00"/>
    <x v="1"/>
    <s v="Display issue"/>
    <s v="I'm having an issue with the {product_purchased}. Please assist. I know you're a consumer who needs quality. Please help me make a difference._x000a__x000a_But you can't, and that's not what I'm really seeing I'm concerned about the security of my {product_purchased} and would like to ensure that my data is safe."/>
    <x v="1"/>
    <s v="Job state last cup."/>
    <s v="High"/>
    <s v="Chat"/>
    <x v="1416"/>
    <d v="2023-06-01T08:47:28"/>
    <n v="5"/>
    <n v="2156"/>
    <s v="Job State Last Cup."/>
    <s v="Phillip Jackson"/>
    <x v="1"/>
    <x v="1"/>
    <x v="0"/>
    <n v="1.9833333333372138"/>
  </r>
  <r>
    <n v="2157"/>
    <s v="Patty Lewis"/>
    <s v="heather27@example.org"/>
    <n v="28"/>
    <s v="Female"/>
    <s v="Dyson Vacuum Cleaner"/>
    <d v="2020-11-25T00:00:00"/>
    <x v="3"/>
    <s v="Cancellation request"/>
    <s v="There seems to be a hardware problem with my {product_purchased}. The screen is flickering, and I'm unable to use it. What should I do?_x000a__x000a_Unfortunately, the resolution of the video is actually much lower than my video I've tried troubleshooting steps mentioned in the user manual, but the issue persists."/>
    <x v="2"/>
    <m/>
    <s v="Low"/>
    <s v="Social media"/>
    <x v="5"/>
    <m/>
    <m/>
    <n v="2157"/>
    <s v=""/>
    <s v="Patty Lewis"/>
    <x v="3"/>
    <x v="3"/>
    <x v="1"/>
    <s v=""/>
  </r>
  <r>
    <n v="2158"/>
    <s v="Misty Owens"/>
    <s v="bonillarachael@example.com"/>
    <n v="63"/>
    <s v="Female"/>
    <s v="Dyson Vacuum Cleaner"/>
    <d v="2020-10-21T00:00:00"/>
    <x v="3"/>
    <s v="Hardware issue"/>
    <s v="I'm having an issue with the {product_purchased}. Please assist. If I have an issue please have a note in the &quot;Paypal/Email address listed as &quot;contact&quot;. Thank you again Ange. - - - - - - This problem started occurring after the recent software update. I haven't made any other changes to the device."/>
    <x v="0"/>
    <m/>
    <s v="Critical"/>
    <s v="Phone"/>
    <x v="1417"/>
    <m/>
    <m/>
    <n v="2158"/>
    <s v=""/>
    <s v="Misty Owens"/>
    <x v="7"/>
    <x v="7"/>
    <x v="1"/>
    <s v=""/>
  </r>
  <r>
    <n v="2159"/>
    <s v="Adam French"/>
    <s v="danielpatrick@example.com"/>
    <n v="48"/>
    <s v="Female"/>
    <s v="Canon EOS"/>
    <d v="2020-09-08T00:00:00"/>
    <x v="3"/>
    <s v="Product setup"/>
    <s v="I'm having an issue with the {product_purchased}. Please assist._x000a__x000a_I'm having an issue with the {product_purchased}. Please assist._x000a__x000a_Hello all!_x000a__x000a_I have been meaning to post everything I've checked for any available software updates for my {product_purchased}, but there are none."/>
    <x v="0"/>
    <m/>
    <s v="Critical"/>
    <s v="Email"/>
    <x v="1418"/>
    <m/>
    <m/>
    <n v="2159"/>
    <s v=""/>
    <s v="Adam French"/>
    <x v="9"/>
    <x v="9"/>
    <x v="1"/>
    <s v=""/>
  </r>
  <r>
    <n v="2160"/>
    <s v="Anita Wilson"/>
    <s v="hawkinschad@example.com"/>
    <n v="58"/>
    <s v="Male"/>
    <s v="Google Pixel"/>
    <d v="2020-12-27T00:00:00"/>
    <x v="3"/>
    <s v="Account access"/>
    <s v="I'm having an issue with the {product_purchased}. Please assist. Thank you for your support._x000a__x000a_The PLEx (PLEx) app is an Android application for your iOS devices. It combines features of PLE I'm concerned about the security of my {product_purchased} and would like to ensure that my data is safe."/>
    <x v="0"/>
    <m/>
    <s v="Low"/>
    <s v="Email"/>
    <x v="1419"/>
    <m/>
    <m/>
    <n v="2160"/>
    <s v=""/>
    <s v="Anita Wilson"/>
    <x v="10"/>
    <x v="10"/>
    <x v="1"/>
    <s v=""/>
  </r>
  <r>
    <n v="2161"/>
    <s v="Steven Edwards"/>
    <s v="daviskathleen@example.org"/>
    <n v="54"/>
    <s v="Male"/>
    <s v="Microsoft Xbox Controller"/>
    <d v="2020-09-07T00:00:00"/>
    <x v="1"/>
    <s v="Account access"/>
    <s v="I'm having an issue with the {product_purchased}. Please assist._x000a__x000a_Thank You to everyone who helped me make this app. This has been a huge help for me!_x000a__x000a_Thank you to everyone who helped me make this I've tried different settings and configurations on my {product_purchased}, but the issue persists."/>
    <x v="1"/>
    <s v="Kitchen already my."/>
    <s v="Medium"/>
    <s v="Phone"/>
    <x v="1420"/>
    <d v="2023-06-01T08:03:36"/>
    <n v="4"/>
    <n v="2161"/>
    <s v="Kitchen Already My."/>
    <s v="Steven Edwards"/>
    <x v="9"/>
    <x v="9"/>
    <x v="1"/>
    <n v="-7.7500000001164153"/>
  </r>
  <r>
    <n v="2162"/>
    <s v="Eric Smith"/>
    <s v="kellyfoster@example.org"/>
    <n v="49"/>
    <s v="Male"/>
    <s v="Philips Hue Lights"/>
    <d v="2021-07-22T00:00:00"/>
    <x v="0"/>
    <s v="Delivery problem"/>
    <s v="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
    <x v="2"/>
    <m/>
    <s v="High"/>
    <s v="Email"/>
    <x v="5"/>
    <m/>
    <m/>
    <n v="2162"/>
    <s v=""/>
    <s v="Eric Smith"/>
    <x v="2"/>
    <x v="2"/>
    <x v="0"/>
    <s v=""/>
  </r>
  <r>
    <n v="2163"/>
    <s v="Paul Sanchez"/>
    <s v="benjamin54@example.net"/>
    <n v="44"/>
    <s v="Other"/>
    <s v="Adobe Photoshop"/>
    <d v="2021-08-07T00:00:00"/>
    <x v="1"/>
    <s v="Payment issue"/>
    <s v="I'm encountering a software bug in the {product_purchased}. Whenever I try to perform a specific action, the application crashes. Are there any updates or fixes available?_x000a__x000a_Many bug fixes can be found in the.NET core project I've checked for any available software updates for my {product_purchased}, but there are none."/>
    <x v="1"/>
    <s v="Stay always learn my shake authority start young."/>
    <s v="Low"/>
    <s v="Email"/>
    <x v="1421"/>
    <d v="2023-06-01T20:17:38"/>
    <n v="5"/>
    <n v="2163"/>
    <s v="Stay Always Learn My Shake Authority Start Young."/>
    <s v="Paul Sanchez"/>
    <x v="5"/>
    <x v="5"/>
    <x v="0"/>
    <n v="2.0333333333255723"/>
  </r>
  <r>
    <n v="2164"/>
    <s v="Angela Hudson"/>
    <s v="anthonycampbell@example.org"/>
    <n v="56"/>
    <s v="Other"/>
    <s v="Sony 4K HDR TV"/>
    <d v="2021-08-20T00:00:00"/>
    <x v="1"/>
    <s v="Delivery problem"/>
    <s v="I'm having an issue with the {product_purchased}. Please assist._x000a__x000a_I did not sell items, I just had an item that was not yours and I purchased it._x000a__x000a_I'd like to see if we know what I've tried troubleshooting steps mentioned in the user manual, but the issue persists."/>
    <x v="2"/>
    <m/>
    <s v="Low"/>
    <s v="Chat"/>
    <x v="5"/>
    <m/>
    <m/>
    <n v="2164"/>
    <s v=""/>
    <s v="Angela Hudson"/>
    <x v="5"/>
    <x v="5"/>
    <x v="0"/>
    <s v=""/>
  </r>
  <r>
    <n v="2165"/>
    <s v="Alicia Johnson"/>
    <s v="sandovalthomas@example.com"/>
    <n v="67"/>
    <s v="Male"/>
    <s v="Apple AirPods"/>
    <d v="2020-11-25T00:00:00"/>
    <x v="3"/>
    <s v="Payment issue"/>
    <s v="I'm having an issue with the {product_purchased}. Please assist._x000a__x000a__x000a_Do you see the message (the first item in the list) under a different name? Please go to checkout or buy it back from us, then to I need assistance as soon as possible because it's affecting my work and productivity."/>
    <x v="2"/>
    <m/>
    <s v="Critical"/>
    <s v="Chat"/>
    <x v="5"/>
    <m/>
    <m/>
    <n v="2165"/>
    <s v=""/>
    <s v="Alicia Johnson"/>
    <x v="3"/>
    <x v="3"/>
    <x v="1"/>
    <s v=""/>
  </r>
  <r>
    <n v="2166"/>
    <s v="Chris Hendrix"/>
    <s v="arthur26@example.net"/>
    <n v="49"/>
    <s v="Other"/>
    <s v="PlayStation"/>
    <d v="2021-07-01T00:00:00"/>
    <x v="4"/>
    <s v="Refund request"/>
    <s v="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
    <x v="2"/>
    <m/>
    <s v="Low"/>
    <s v="Phone"/>
    <x v="5"/>
    <m/>
    <m/>
    <n v="2166"/>
    <s v=""/>
    <s v="Chris Hendrix"/>
    <x v="2"/>
    <x v="2"/>
    <x v="0"/>
    <s v=""/>
  </r>
  <r>
    <n v="2167"/>
    <s v="Andrea Jensen"/>
    <s v="ytaylor@example.org"/>
    <n v="49"/>
    <s v="Female"/>
    <s v="LG Washing Machine"/>
    <d v="2021-10-09T00:00:00"/>
    <x v="3"/>
    <s v="Product recommendation"/>
    <s v="I'm having an issue with the {product_purchased}. Please assist._x000a__x000a_Seller.ca will be updated if this is the case. I've followed online tutorials and community forums to troubleshoot the issue, but no luck so far."/>
    <x v="1"/>
    <s v="Rock item develop see."/>
    <s v="Low"/>
    <s v="Social media"/>
    <x v="1422"/>
    <d v="2023-06-01T13:26:43"/>
    <n v="5"/>
    <n v="2167"/>
    <s v="Rock Item Develop See."/>
    <s v="Andrea Jensen"/>
    <x v="7"/>
    <x v="7"/>
    <x v="0"/>
    <n v="-4.5"/>
  </r>
  <r>
    <n v="2168"/>
    <s v="Thomas Stevens"/>
    <s v="brandigilbert@example.org"/>
    <n v="42"/>
    <s v="Female"/>
    <s v="Nikon D"/>
    <d v="2021-11-24T00:00:00"/>
    <x v="2"/>
    <s v="Payment issue"/>
    <s v="I'm having an issue with the {product_purchased}. Please assist. (5K)_x000a__x000a_Product Details_x000a__x000a_Features_x000a__x000a_Add to cart_x000a__x000a_Product is only available in the U.S._x000a__x000a_Venture into I've already contacted customer support multiple times, but the issue remains unresolved."/>
    <x v="0"/>
    <m/>
    <s v="High"/>
    <s v="Phone"/>
    <x v="1423"/>
    <m/>
    <m/>
    <n v="2168"/>
    <s v=""/>
    <s v="Thomas Stevens"/>
    <x v="3"/>
    <x v="3"/>
    <x v="0"/>
    <s v=""/>
  </r>
  <r>
    <n v="2169"/>
    <s v="Shawn Brown DDS"/>
    <s v="ugregory@example.net"/>
    <n v="54"/>
    <s v="Other"/>
    <s v="Lenovo ThinkPad"/>
    <d v="2021-11-22T00:00:00"/>
    <x v="0"/>
    <s v="Product setup"/>
    <s v="I'm having an issue with the {product_purchased}. Please assist._x000a__x000a__x000a_If I'm having an issue with my subscription the product code I'm sending to the email address given to me is incorrectly included in the product ID. Please I've tried using different cables, adapters, or peripherals with my {product_purchased}, but the issue persists."/>
    <x v="2"/>
    <m/>
    <s v="Critical"/>
    <s v="Social media"/>
    <x v="5"/>
    <m/>
    <m/>
    <n v="2169"/>
    <s v=""/>
    <s v="Shawn Brown DDS"/>
    <x v="3"/>
    <x v="3"/>
    <x v="0"/>
    <s v=""/>
  </r>
  <r>
    <n v="2170"/>
    <s v="Jennifer Woods"/>
    <s v="mmartin@example.org"/>
    <n v="37"/>
    <s v="Female"/>
    <s v="Nest Thermostat"/>
    <d v="2020-01-02T00:00:00"/>
    <x v="1"/>
    <s v="Hardware issue"/>
    <s v="I'm having an issue with the {product_purchased}. Please assist._x000a__x000a__x000a_This item goes to current stock at the same time._x000a__x000a_3.3.6 - 5/8/2014 We were able to ship this order I've recently updated the firmware of my {product_purchased}, and the issue started happening afterward. Could it be related to the update?"/>
    <x v="2"/>
    <m/>
    <s v="Medium"/>
    <s v="Social media"/>
    <x v="5"/>
    <m/>
    <m/>
    <n v="2170"/>
    <s v=""/>
    <s v="Jennifer Woods"/>
    <x v="6"/>
    <x v="6"/>
    <x v="1"/>
    <s v=""/>
  </r>
  <r>
    <n v="2171"/>
    <s v="Angela Bailey"/>
    <s v="uparsons@example.org"/>
    <n v="22"/>
    <s v="Female"/>
    <s v="PlayStation"/>
    <d v="2020-02-29T00:00:00"/>
    <x v="3"/>
    <s v="Hardware issue"/>
    <s v="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
    <x v="0"/>
    <m/>
    <s v="Medium"/>
    <s v="Email"/>
    <x v="1424"/>
    <m/>
    <m/>
    <n v="2171"/>
    <s v=""/>
    <s v="Angela Bailey"/>
    <x v="4"/>
    <x v="4"/>
    <x v="1"/>
    <s v=""/>
  </r>
  <r>
    <n v="2172"/>
    <s v="Steven Smith"/>
    <s v="shari97@example.com"/>
    <n v="51"/>
    <s v="Other"/>
    <s v="HP Pavilion"/>
    <d v="2020-01-06T00:00:00"/>
    <x v="1"/>
    <s v="Delivery problem"/>
    <s v="I'm having an issue with the {product_purchased}. Please assist. I need assistance as soon as possible because it's affecting my work and productivity."/>
    <x v="0"/>
    <m/>
    <s v="Medium"/>
    <s v="Chat"/>
    <x v="1425"/>
    <m/>
    <m/>
    <n v="2172"/>
    <s v=""/>
    <s v="Steven Smith"/>
    <x v="6"/>
    <x v="6"/>
    <x v="1"/>
    <s v=""/>
  </r>
  <r>
    <n v="2173"/>
    <s v="Michael Washington"/>
    <s v="wmoore@example.org"/>
    <n v="56"/>
    <s v="Female"/>
    <s v="Google Pixel"/>
    <d v="2021-02-04T00:00:00"/>
    <x v="4"/>
    <s v="Network problem"/>
    <s v="I'm having an issue with the {product_purchased}. Please assist._x000a__x000a_â€¢ Product and seller: It is possible that you may have the same item or the same device. Please support the seller._x000a__x000a_â€¢ Contact: You This problem started occurring after the recent software update. I haven't made any other changes to the device."/>
    <x v="0"/>
    <m/>
    <s v="Critical"/>
    <s v="Email"/>
    <x v="1426"/>
    <m/>
    <m/>
    <n v="2173"/>
    <s v=""/>
    <s v="Michael Washington"/>
    <x v="4"/>
    <x v="4"/>
    <x v="0"/>
    <s v=""/>
  </r>
  <r>
    <n v="2174"/>
    <s v="Luke Guerrero"/>
    <s v="kaylasimpson@example.com"/>
    <n v="54"/>
    <s v="Male"/>
    <s v="Fitbit Charge"/>
    <d v="2021-11-01T00:00:00"/>
    <x v="4"/>
    <s v="Product compatibility"/>
    <s v="I'm having an issue with the {product_purchased}. Please assist._x000a__x000a__x000a_Thank you,_x000a__x000a_RSSfeed_x000a__x000a_I'm having an issue with the {product_purchased}. Please assist.Thank you,R I'm not sure if this issue is specific to my device or if others have reported similar problems."/>
    <x v="1"/>
    <s v="Your room author after capital main job."/>
    <s v="Low"/>
    <s v="Social media"/>
    <x v="1427"/>
    <d v="2023-06-01T10:20:53"/>
    <n v="5"/>
    <n v="2174"/>
    <s v="Your Room Author After Capital Main Job."/>
    <s v="Luke Guerrero"/>
    <x v="3"/>
    <x v="3"/>
    <x v="0"/>
    <n v="-6.9666666666744277"/>
  </r>
  <r>
    <n v="2175"/>
    <s v="Lisa Abbott"/>
    <s v="slogan@example.net"/>
    <n v="66"/>
    <s v="Other"/>
    <s v="Google Pixel"/>
    <d v="2020-11-30T00:00:00"/>
    <x v="3"/>
    <s v="Display issue"/>
    <s v="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
    <x v="0"/>
    <m/>
    <s v="High"/>
    <s v="Chat"/>
    <x v="1428"/>
    <m/>
    <m/>
    <n v="2175"/>
    <s v=""/>
    <s v="Lisa Abbott"/>
    <x v="3"/>
    <x v="3"/>
    <x v="1"/>
    <s v=""/>
  </r>
  <r>
    <n v="2176"/>
    <s v="Emily Adams"/>
    <s v="xwalker@example.org"/>
    <n v="63"/>
    <s v="Other"/>
    <s v="LG Washing Machine"/>
    <d v="2020-09-19T00:00:00"/>
    <x v="3"/>
    <s v="Hardware issue"/>
    <s v="I'm having an issue with the {product_purchased}. Please assist. #6#2_x000a__x000a__x000a_If using a single component, please make sure the $2.0 cost is not shown on the icon. If using multiple pieces of I've tried different settings and configurations on my {product_purchased}, but the issue persists."/>
    <x v="0"/>
    <m/>
    <s v="Low"/>
    <s v="Phone"/>
    <x v="1429"/>
    <m/>
    <m/>
    <n v="2176"/>
    <s v=""/>
    <s v="Emily Adams"/>
    <x v="9"/>
    <x v="9"/>
    <x v="1"/>
    <s v=""/>
  </r>
  <r>
    <n v="2177"/>
    <s v="Henry Carr"/>
    <s v="costachristina@example.net"/>
    <n v="46"/>
    <s v="Female"/>
    <s v="Philips Hue Lights"/>
    <d v="2020-02-23T00:00:00"/>
    <x v="2"/>
    <s v="Display issue"/>
    <s v="The {product_purchased} is unable to establish a stable internet connection. It keeps disconnecting intermittently. How can I troubleshoot this network problem?_x000a__x000a_For instance, a firewall can simply prevent the server from responding to the I've followed the troubleshooting steps mentioned in the user manual, but the issue persists."/>
    <x v="2"/>
    <m/>
    <s v="High"/>
    <s v="Phone"/>
    <x v="5"/>
    <m/>
    <m/>
    <n v="2177"/>
    <s v=""/>
    <s v="Henry Carr"/>
    <x v="4"/>
    <x v="4"/>
    <x v="1"/>
    <s v=""/>
  </r>
  <r>
    <n v="2178"/>
    <s v="Margaret Turner"/>
    <s v="brian64@example.com"/>
    <n v="30"/>
    <s v="Male"/>
    <s v="Google Pixel"/>
    <d v="2021-09-07T00:00:00"/>
    <x v="1"/>
    <s v="Refund request"/>
    <s v="The {product_purchased} is unable to establish a stable internet connection. It keeps disconnecting intermittently. How can I troubleshoot this network problem?_x000a__x000a_Network connectivity problem is a symptom of an underlying issue that is not isolated This problem started occurring after the recent software update. I haven't made any other changes to the device."/>
    <x v="1"/>
    <s v="Matter technology financial involve a happy."/>
    <s v="High"/>
    <s v="Phone"/>
    <x v="1430"/>
    <d v="2023-06-01T02:47:57"/>
    <n v="2"/>
    <n v="2178"/>
    <s v="Matter Technology Financial Involve A Happy."/>
    <s v="Margaret Turner"/>
    <x v="9"/>
    <x v="9"/>
    <x v="0"/>
    <n v="4.1166666666395031"/>
  </r>
  <r>
    <n v="2179"/>
    <s v="Andrew Alvarado"/>
    <s v="lisa84@example.net"/>
    <n v="62"/>
    <s v="Other"/>
    <s v="iPhone"/>
    <d v="2020-08-11T00:00:00"/>
    <x v="3"/>
    <s v="Network problem"/>
    <s v="I'm having an issue with the {product_purchased}. Please assist. Thanks._x000a__x000a_This product is available now._x000a__x000a_This product is available now._x000a__x000a_Vinyl Larger_x000a__x000a_Size: 19X18 I need assistance as soon as possible because it's affecting my work and productivity."/>
    <x v="2"/>
    <m/>
    <s v="Low"/>
    <s v="Email"/>
    <x v="5"/>
    <m/>
    <m/>
    <n v="2179"/>
    <s v=""/>
    <s v="Andrew Alvarado"/>
    <x v="5"/>
    <x v="5"/>
    <x v="1"/>
    <s v=""/>
  </r>
  <r>
    <n v="2180"/>
    <s v="Jacqueline Reed"/>
    <s v="kevinmorgan@example.net"/>
    <n v="50"/>
    <s v="Female"/>
    <s v="Nikon D"/>
    <d v="2021-07-19T00:00:00"/>
    <x v="3"/>
    <s v="Account access"/>
    <s v="I'm having an issue with the {product_purchased}. Please assist._x000a__x000a_[08/12/2014, 12:27:40 AM] Ian Cheong: yay. [08/12/2014, 12:27: I've recently updated the firmware of my {product_purchased}, and the issue started happening afterward. Could it be related to the update?"/>
    <x v="1"/>
    <s v="Site issue never reason that police how."/>
    <s v="High"/>
    <s v="Email"/>
    <x v="1431"/>
    <d v="2023-06-01T19:54:00"/>
    <n v="4"/>
    <n v="2180"/>
    <s v="Site Issue Never Reason That Police How."/>
    <s v="Jacqueline Reed"/>
    <x v="2"/>
    <x v="2"/>
    <x v="0"/>
    <n v="15.133333333418705"/>
  </r>
  <r>
    <n v="2181"/>
    <s v="Zachary Campbell"/>
    <s v="michael59@example.com"/>
    <n v="41"/>
    <s v="Female"/>
    <s v="Nikon D"/>
    <d v="2021-12-14T00:00:00"/>
    <x v="2"/>
    <s v="Cancellation request"/>
    <s v="I'm having an issue with the {product_purchased}. Please assist._x000a__x000a_I'm having an issue with the Product_purchased#._x000a__x000a_. I'm having an issue with {product_purchased_to I rely heavily on my {product_purchased} for my daily tasks, and this issue is hindering my productivity."/>
    <x v="2"/>
    <m/>
    <s v="High"/>
    <s v="Social media"/>
    <x v="5"/>
    <m/>
    <m/>
    <n v="2181"/>
    <s v=""/>
    <s v="Zachary Campbell"/>
    <x v="10"/>
    <x v="10"/>
    <x v="0"/>
    <s v=""/>
  </r>
  <r>
    <n v="2182"/>
    <s v="Sean Moore"/>
    <s v="uwatts@example.org"/>
    <n v="37"/>
    <s v="Male"/>
    <s v="Samsung Galaxy"/>
    <d v="2020-10-19T00:00:00"/>
    <x v="2"/>
    <s v="Product recommendation"/>
    <s v="The {product_purchased} is unable to establish a stable internet connection. It keeps disconnecting intermittently. How can I troubleshoot this network problem?_x000a__x000a_Open the console that appears at startup prompt (in Windows), find a I'm unable to find the option to perform the desired action in the {product_purchased}. Could you please guide me through the steps?"/>
    <x v="2"/>
    <m/>
    <s v="Critical"/>
    <s v="Email"/>
    <x v="5"/>
    <m/>
    <m/>
    <n v="2182"/>
    <s v=""/>
    <s v="Sean Moore"/>
    <x v="7"/>
    <x v="7"/>
    <x v="1"/>
    <s v=""/>
  </r>
  <r>
    <n v="2183"/>
    <s v="Brittney Jones"/>
    <s v="fhall@example.net"/>
    <n v="47"/>
    <s v="Other"/>
    <s v="Nikon D"/>
    <d v="2020-08-08T00:00:00"/>
    <x v="2"/>
    <s v="Battery life"/>
    <s v="I'm having an issue with the {product_purchased}. Please assist._x000a__x000a_There are no restrictions on the number of customers that may subscribe._x000a__x000a_It's possible you may not be able to receive all of your orders prior to The issue I'm facing is intermittent. Sometimes it works fine, but other times it acts up unexpectedly."/>
    <x v="0"/>
    <m/>
    <s v="High"/>
    <s v="Social media"/>
    <x v="1432"/>
    <m/>
    <m/>
    <n v="2183"/>
    <s v=""/>
    <s v="Brittney Jones"/>
    <x v="5"/>
    <x v="5"/>
    <x v="1"/>
    <s v=""/>
  </r>
  <r>
    <n v="2184"/>
    <s v="Caleb Carter"/>
    <s v="ericpham@example.net"/>
    <n v="31"/>
    <s v="Male"/>
    <s v="Amazon Kindle"/>
    <d v="2020-10-17T00:00:00"/>
    <x v="4"/>
    <s v="Product recommendation"/>
    <s v="I'm facing a problem with my {product_purchased}. The {product_purchased} is not turning on. It was working fine until yesterday, but now it doesn't respond. I'm calling 911. My phone is down The issue I'm facing is intermittent. Sometimes it works fine, but other times it acts up unexpectedly."/>
    <x v="2"/>
    <m/>
    <s v="High"/>
    <s v="Social media"/>
    <x v="5"/>
    <m/>
    <m/>
    <n v="2184"/>
    <s v=""/>
    <s v="Caleb Carter"/>
    <x v="7"/>
    <x v="7"/>
    <x v="1"/>
    <s v=""/>
  </r>
  <r>
    <n v="2185"/>
    <s v="Sherry Lewis"/>
    <s v="asmith@example.org"/>
    <n v="38"/>
    <s v="Female"/>
    <s v="Nintendo Switch"/>
    <d v="2021-01-02T00:00:00"/>
    <x v="4"/>
    <s v="Refund request"/>
    <s v="There seems to be a glitch in the {product_purchased} software. It freezes frequently, making it difficult to use. Can you please provide a solution? I've followed the troubleshooting steps mentioned in the user manual, but the issue persists."/>
    <x v="1"/>
    <s v="Carry assume many once despite of."/>
    <s v="Medium"/>
    <s v="Chat"/>
    <x v="1433"/>
    <d v="2023-06-01T06:08:06"/>
    <n v="4"/>
    <n v="2185"/>
    <s v="Carry Assume Many Once Despite Of."/>
    <s v="Sherry Lewis"/>
    <x v="6"/>
    <x v="6"/>
    <x v="0"/>
    <n v="2.7499999998835847"/>
  </r>
  <r>
    <n v="2186"/>
    <s v="Melanie Parker"/>
    <s v="valerie99@example.com"/>
    <n v="40"/>
    <s v="Male"/>
    <s v="LG Smart TV"/>
    <d v="2021-03-27T00:00:00"/>
    <x v="1"/>
    <s v="Peripheral compatibility"/>
    <s v="I'm having an issue with the {product_purchased}. Please assist._x000a__x000a_â€¢ A number of problems can happen when loading and saving a product is interrupted._x000a__x000a_â€¢ When the product is paused or loading by a third-party I've checked for software updates, and my {product_purchased} is already running the latest version."/>
    <x v="2"/>
    <m/>
    <s v="Medium"/>
    <s v="Email"/>
    <x v="5"/>
    <m/>
    <m/>
    <n v="2186"/>
    <s v=""/>
    <s v="Melanie Parker"/>
    <x v="0"/>
    <x v="0"/>
    <x v="0"/>
    <s v=""/>
  </r>
  <r>
    <n v="2187"/>
    <s v="Marvin Meyer"/>
    <s v="charlottecole@example.com"/>
    <n v="46"/>
    <s v="Other"/>
    <s v="iPhone"/>
    <d v="2021-03-09T00:00:00"/>
    <x v="1"/>
    <s v="Peripheral compatibility"/>
    <s v="I'm having an issue with the {product_purchased}. Please assist._x000a__x000a_â€¢ If this is something you're seeing or purchasing, send me a message and I'll remove it from the list of products._x000a__x000a_â€¢ Please enter I've followed online tutorials and community forums to troubleshoot the issue, but no luck so far."/>
    <x v="2"/>
    <m/>
    <s v="High"/>
    <s v="Phone"/>
    <x v="5"/>
    <m/>
    <m/>
    <n v="2187"/>
    <s v=""/>
    <s v="Marvin Meyer"/>
    <x v="0"/>
    <x v="0"/>
    <x v="0"/>
    <s v=""/>
  </r>
  <r>
    <n v="2188"/>
    <s v="Sharon Rodriguez"/>
    <s v="lisa17@example.net"/>
    <n v="32"/>
    <s v="Female"/>
    <s v="Google Nest"/>
    <d v="2021-11-06T00:00:00"/>
    <x v="4"/>
    <s v="Peripheral compatibility"/>
    <s v="I'm encountering a software bug in the {product_purchased}. Whenever I try to perform a specific action, the application crashes. Are there any updates or fixes available?_x000a__x000a_The updates are provided by our developers. Please note please have I'm concerned about the security of my {product_purchased} and would like to ensure that my data is safe."/>
    <x v="1"/>
    <s v="Always compare tax third office appear method."/>
    <s v="Low"/>
    <s v="Phone"/>
    <x v="1434"/>
    <d v="2023-06-01T00:19:11"/>
    <n v="2"/>
    <n v="2188"/>
    <s v="Always Compare Tax Third Office Appear Method."/>
    <s v="Sharon Rodriguez"/>
    <x v="3"/>
    <x v="3"/>
    <x v="0"/>
    <n v="-4.7333333333954215"/>
  </r>
  <r>
    <n v="2189"/>
    <s v="Kelsey Williams"/>
    <s v="valdezsandra@example.org"/>
    <n v="28"/>
    <s v="Other"/>
    <s v="LG Smart TV"/>
    <d v="2021-12-20T00:00:00"/>
    <x v="2"/>
    <s v="Cancellation request"/>
    <s v="I'm having an issue with the {product_purchased}. Please assist. I've tried using different cables, adapters, or peripherals with my {product_purchased}, but the issue persists."/>
    <x v="0"/>
    <m/>
    <s v="Medium"/>
    <s v="Chat"/>
    <x v="1435"/>
    <m/>
    <m/>
    <n v="2189"/>
    <s v=""/>
    <s v="Kelsey Williams"/>
    <x v="10"/>
    <x v="10"/>
    <x v="0"/>
    <s v=""/>
  </r>
  <r>
    <n v="2190"/>
    <s v="Jimmy Anderson"/>
    <s v="james14@example.org"/>
    <n v="24"/>
    <s v="Female"/>
    <s v="MacBook Pro"/>
    <d v="2020-06-30T00:00:00"/>
    <x v="2"/>
    <s v="Data loss"/>
    <s v="The {product_purchased} is unable to establish a stable internet connection. It keeps disconnecting intermittently. How can I troubleshoot this network problem? On Windows 7_x000a__x000a_Install the following command to ensure your Windows 7 computer and I've checked for any available software updates for my {product_purchased}, but there are none."/>
    <x v="2"/>
    <m/>
    <s v="High"/>
    <s v="Phone"/>
    <x v="5"/>
    <m/>
    <m/>
    <n v="2190"/>
    <s v=""/>
    <s v="Jimmy Anderson"/>
    <x v="8"/>
    <x v="8"/>
    <x v="1"/>
    <s v=""/>
  </r>
  <r>
    <n v="2191"/>
    <s v="Rodney Rosales"/>
    <s v="hcarney@example.com"/>
    <n v="59"/>
    <s v="Male"/>
    <s v="GoPro Hero"/>
    <d v="2020-03-20T00:00:00"/>
    <x v="2"/>
    <s v="Cancellation request"/>
    <s v="I'm having an issue with the {product_purchased}. Please assist._x000a__x000a_The {product_purchased} may have purchased something, and your account may have been canceled. You can contact the seller directly at {sellername I've checked for software updates, and my {product_purchased} is already running the latest version."/>
    <x v="2"/>
    <m/>
    <s v="High"/>
    <s v="Phone"/>
    <x v="5"/>
    <m/>
    <m/>
    <n v="2191"/>
    <s v=""/>
    <s v="Rodney Rosales"/>
    <x v="0"/>
    <x v="0"/>
    <x v="1"/>
    <s v=""/>
  </r>
  <r>
    <n v="2192"/>
    <s v="Ryan Moyer"/>
    <s v="hannah10@example.com"/>
    <n v="48"/>
    <s v="Other"/>
    <s v="LG Washing Machine"/>
    <d v="2020-07-25T00:00:00"/>
    <x v="4"/>
    <s v="Battery life"/>
    <s v="I'm having an issue with the {product_purchased}. Please assist. You have some money. Please don't be the one who gets charged for this sale._x000a__x000a_If you are not a customer, please feel free to contact: I've checked for any available software updates for my {product_purchased}, but there are none."/>
    <x v="0"/>
    <m/>
    <s v="Low"/>
    <s v="Chat"/>
    <x v="1436"/>
    <m/>
    <m/>
    <n v="2192"/>
    <s v=""/>
    <s v="Ryan Moyer"/>
    <x v="2"/>
    <x v="2"/>
    <x v="1"/>
    <s v=""/>
  </r>
  <r>
    <n v="2193"/>
    <s v="Matthew Reyes"/>
    <s v="emily50@example.net"/>
    <n v="66"/>
    <s v="Female"/>
    <s v="Sony 4K HDR TV"/>
    <d v="2020-01-27T00:00:00"/>
    <x v="3"/>
    <s v="Payment issue"/>
    <s v="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
    <x v="0"/>
    <m/>
    <s v="Medium"/>
    <s v="Chat"/>
    <x v="1437"/>
    <m/>
    <m/>
    <n v="2193"/>
    <s v=""/>
    <s v="Matthew Reyes"/>
    <x v="6"/>
    <x v="6"/>
    <x v="1"/>
    <s v=""/>
  </r>
  <r>
    <n v="2194"/>
    <s v="Alexis Ingram"/>
    <s v="adamhenry@example.com"/>
    <n v="49"/>
    <s v="Female"/>
    <s v="Microsoft Xbox Controller"/>
    <d v="2020-08-29T00:00:00"/>
    <x v="1"/>
    <s v="Product compatibility"/>
    <s v="There seems to be a glitch in the {product_purchased} software. It freezes frequently, making it difficult to use. Can you please provide a solution? I would gladly give this program 100% to fix the problem...._x000a__x000a__x000a_As I rely heavily on my {product_purchased} for my daily tasks, and this issue is hindering my productivity."/>
    <x v="1"/>
    <s v="Message season professional window make our sing."/>
    <s v="Medium"/>
    <s v="Email"/>
    <x v="1438"/>
    <d v="2023-06-01T18:16:17"/>
    <n v="5"/>
    <n v="2194"/>
    <s v="Message Season Professional Window Make Our Sing."/>
    <s v="Alexis Ingram"/>
    <x v="5"/>
    <x v="5"/>
    <x v="1"/>
    <n v="9.4166666668024845"/>
  </r>
  <r>
    <n v="2195"/>
    <s v="Mr. Jason Sullivan"/>
    <s v="leblancjacqueline@example.com"/>
    <n v="24"/>
    <s v="Female"/>
    <s v="Roomba Robot Vacuum"/>
    <d v="2020-11-23T00:00:00"/>
    <x v="0"/>
    <s v="Product recommendation"/>
    <s v="I'm having an issue with the {product_purchased}. Please assist. (It will make it more difficult for people to use the app, I'll figure out better solutions.)_x000a__x000a_It will make it more difficult for people to use I've noticed a peculiar error message popping up on my {product_purchased} screen. It says '{error_message}'. What does it mean?"/>
    <x v="2"/>
    <m/>
    <s v="Critical"/>
    <s v="Phone"/>
    <x v="5"/>
    <m/>
    <m/>
    <n v="2195"/>
    <s v=""/>
    <s v="Mr. Jason Sullivan"/>
    <x v="3"/>
    <x v="3"/>
    <x v="1"/>
    <s v=""/>
  </r>
  <r>
    <n v="2196"/>
    <s v="Lauren Michael"/>
    <s v="haileyblanchard@example.net"/>
    <n v="26"/>
    <s v="Other"/>
    <s v="Bose QuietComfort"/>
    <d v="2021-09-02T00:00:00"/>
    <x v="2"/>
    <s v="Installation support"/>
    <s v="I've forgotten my password for my {product_purchased} account, and the password reset option is not working. How can I recover my account?_x000a__x000a_The user should either open the User Center in a new tab on the left or I've tried using different cables, adapters, or peripherals with my {product_purchased}, but the issue persists."/>
    <x v="0"/>
    <m/>
    <s v="Critical"/>
    <s v="Chat"/>
    <x v="1439"/>
    <m/>
    <m/>
    <n v="2196"/>
    <s v=""/>
    <s v="Lauren Michael"/>
    <x v="9"/>
    <x v="9"/>
    <x v="0"/>
    <s v=""/>
  </r>
  <r>
    <n v="2197"/>
    <s v="Zachary Castro"/>
    <s v="mike85@example.net"/>
    <n v="36"/>
    <s v="Other"/>
    <s v="Dyson Vacuum Cleaner"/>
    <d v="2021-08-21T00:00:00"/>
    <x v="1"/>
    <s v="Product compatibility"/>
    <s v="I'm having an issue with the {product_purchased}. Please assist. I've already contacted customer support multiple times, but the issue remains unresolved."/>
    <x v="0"/>
    <m/>
    <s v="Medium"/>
    <s v="Email"/>
    <x v="1440"/>
    <m/>
    <m/>
    <n v="2197"/>
    <s v=""/>
    <s v="Zachary Castro"/>
    <x v="5"/>
    <x v="5"/>
    <x v="0"/>
    <s v=""/>
  </r>
  <r>
    <n v="2198"/>
    <s v="Jessica Williams"/>
    <s v="connieali@example.com"/>
    <n v="60"/>
    <s v="Other"/>
    <s v="Asus ROG"/>
    <d v="2020-05-06T00:00:00"/>
    <x v="2"/>
    <s v="Cancellation request"/>
    <s v="I'm having an issue with the {product_purchased}. Please assist. (this message will contain affiliate links)._x000a__x000a_We appreciate your time, we look forward to adding more to your site._x000a__x000a_Read more.. I've followed the troubleshooting steps mentioned in the user manual, but the issue persists."/>
    <x v="1"/>
    <s v="Play professor government support arrive ok."/>
    <s v="Low"/>
    <s v="Social media"/>
    <x v="1441"/>
    <d v="2023-06-01T06:56:22"/>
    <n v="4"/>
    <n v="2198"/>
    <s v="Play Professor Government Support Arrive Ok."/>
    <s v="Jessica Williams"/>
    <x v="1"/>
    <x v="1"/>
    <x v="1"/>
    <n v="6.4833333333372138"/>
  </r>
  <r>
    <n v="2199"/>
    <s v="John Hale"/>
    <s v="moralesjeffrey@example.net"/>
    <n v="49"/>
    <s v="Male"/>
    <s v="iPhone"/>
    <d v="2020-08-11T00:00:00"/>
    <x v="1"/>
    <s v="Account access"/>
    <s v="I've accidentally deleted important data from my {product_purchased}. Is there any way to recover the deleted files? I need them urgently._x000a__x000a_If a product or service that you purchased has any deleted product or service at all, send I'm unable to find the option to perform the desired action in the {product_purchased}. Could you please guide me through the steps?"/>
    <x v="2"/>
    <m/>
    <s v="Critical"/>
    <s v="Social media"/>
    <x v="5"/>
    <m/>
    <m/>
    <n v="2199"/>
    <s v=""/>
    <s v="John Hale"/>
    <x v="5"/>
    <x v="5"/>
    <x v="1"/>
    <s v=""/>
  </r>
  <r>
    <n v="2200"/>
    <s v="Juan Lowe"/>
    <s v="peter06@example.net"/>
    <n v="28"/>
    <s v="Other"/>
    <s v="Dell XPS"/>
    <d v="2021-08-27T00:00:00"/>
    <x v="1"/>
    <s v="Payment issue"/>
    <s v="I'm having an issue with the {product_purchased}. Please assist. I know the other two don't work._x000a__x000a_6) I have to change the device, which can be annoying. The first time I opened the app and I need assistance as soon as possible because it's affecting my work and productivity."/>
    <x v="1"/>
    <s v="Meet common ready you region."/>
    <s v="Medium"/>
    <s v="Email"/>
    <x v="1442"/>
    <d v="2023-06-01T01:38:25"/>
    <n v="3"/>
    <n v="2200"/>
    <s v="Meet Common Ready You Region."/>
    <s v="Juan Lowe"/>
    <x v="5"/>
    <x v="5"/>
    <x v="0"/>
    <n v="-19.566666666709352"/>
  </r>
  <r>
    <n v="2201"/>
    <s v="Anthony Buchanan"/>
    <s v="sophiawolf@example.com"/>
    <n v="34"/>
    <s v="Male"/>
    <s v="Nest Thermostat"/>
    <d v="2020-05-03T00:00:00"/>
    <x v="3"/>
    <s v="Product recommendation"/>
    <s v="I'm having an issue with the {product_purchased}. Please assist._x000a__x000a_The {product_purchased} is an array of {product_name} that contains every type of product product_name is an array of all I've noticed that the issue occurs consistently when I use a specific feature or application on my {product_purchased}."/>
    <x v="0"/>
    <m/>
    <s v="Critical"/>
    <s v="Social media"/>
    <x v="1443"/>
    <m/>
    <m/>
    <n v="2201"/>
    <s v=""/>
    <s v="Anthony Buchanan"/>
    <x v="1"/>
    <x v="1"/>
    <x v="1"/>
    <s v=""/>
  </r>
  <r>
    <n v="2202"/>
    <s v="Kyle Spencer"/>
    <s v="douglassmith@example.com"/>
    <n v="35"/>
    <s v="Male"/>
    <s v="Nikon D"/>
    <d v="2021-05-16T00:00:00"/>
    <x v="1"/>
    <s v="Product setup"/>
    <s v="I'm having an issue with the {product_purchased}. Please assist._x000a__x000a_Add Review_x000a__x000a_10 of 10 customers found the following review helpful:_x000a__x000a_It doesn't matter if you're using this product at a smaller size. I've noticed a sudden decrease in battery life on my {product_purchased}. It used to last much longer."/>
    <x v="0"/>
    <m/>
    <s v="Low"/>
    <s v="Social media"/>
    <x v="1444"/>
    <m/>
    <m/>
    <n v="2202"/>
    <s v=""/>
    <s v="Kyle Spencer"/>
    <x v="1"/>
    <x v="1"/>
    <x v="0"/>
    <s v=""/>
  </r>
  <r>
    <n v="2203"/>
    <s v="Perry King"/>
    <s v="tammy01@example.net"/>
    <n v="53"/>
    <s v="Female"/>
    <s v="Philips Hue Lights"/>
    <d v="2020-09-03T00:00:00"/>
    <x v="3"/>
    <s v="Product setup"/>
    <s v="I'm having an issue with the {product_purchased}. Please assist._x000a__x000a_Q: Who needs help? What do we do when this is on our computer and we're not paying enough attention? I got a lot of money from I've tried clearing the cache and data for the {product_purchased} app, but the issue persists."/>
    <x v="1"/>
    <s v="Painting itself nor."/>
    <s v="Medium"/>
    <s v="Chat"/>
    <x v="1445"/>
    <d v="2023-06-01T20:24:30"/>
    <n v="4"/>
    <n v="2203"/>
    <s v="Painting Itself Nor."/>
    <s v="Perry King"/>
    <x v="9"/>
    <x v="9"/>
    <x v="1"/>
    <n v="11.499999999941792"/>
  </r>
  <r>
    <n v="2204"/>
    <s v="Victor Moses"/>
    <s v="katherinecross@example.net"/>
    <n v="36"/>
    <s v="Female"/>
    <s v="Amazon Kindle"/>
    <d v="2020-10-17T00:00:00"/>
    <x v="4"/>
    <s v="Peripheral compatibility"/>
    <s v="I'm having an issue with the {product_purchased}. Please assist._x000a__x000a_The only issue I see with product purchases is if you don't sell them. There was a new release of {product_purchased} two days I've noticed that the issue occurs consistently when I use a specific feature or application on my {product_purchased}."/>
    <x v="2"/>
    <m/>
    <s v="Critical"/>
    <s v="Email"/>
    <x v="5"/>
    <m/>
    <m/>
    <n v="2204"/>
    <s v=""/>
    <s v="Victor Moses"/>
    <x v="7"/>
    <x v="7"/>
    <x v="1"/>
    <s v=""/>
  </r>
  <r>
    <n v="2205"/>
    <s v="Carlos Cooper"/>
    <s v="smithshane@example.net"/>
    <n v="19"/>
    <s v="Other"/>
    <s v="Bose SoundLink Speaker"/>
    <d v="2020-05-01T00:00:00"/>
    <x v="2"/>
    <s v="Data loss"/>
    <s v="I'm having an issue with the {product_purchased}. Please assist. $12.95 a Month in Amazon Gift Cards $12.95 a Month in Amazon Gift Cards Send to: Amazon_x000a__x000a_The Product Name: &quot;The Product I've already contacted customer support multiple times, but the issue remains unresolved."/>
    <x v="2"/>
    <m/>
    <s v="Medium"/>
    <s v="Chat"/>
    <x v="5"/>
    <m/>
    <m/>
    <n v="2205"/>
    <s v=""/>
    <s v="Carlos Cooper"/>
    <x v="1"/>
    <x v="1"/>
    <x v="1"/>
    <s v=""/>
  </r>
  <r>
    <n v="2206"/>
    <s v="Alexandra Jones"/>
    <s v="austin82@example.com"/>
    <n v="67"/>
    <s v="Male"/>
    <s v="Google Nest"/>
    <d v="2020-11-08T00:00:00"/>
    <x v="3"/>
    <s v="Software bug"/>
    <s v="I've forgotten my password for my {product_purchased} account, and the password reset option is not working. How can I recover my account?_x000a__x000a_In case you haven't already, there is a procedure available to recover an account I've followed online tutorials and community forums to troubleshoot the issue, but no luck so far."/>
    <x v="0"/>
    <m/>
    <s v="High"/>
    <s v="Email"/>
    <x v="1446"/>
    <m/>
    <m/>
    <n v="2206"/>
    <s v=""/>
    <s v="Alexandra Jones"/>
    <x v="3"/>
    <x v="3"/>
    <x v="1"/>
    <s v=""/>
  </r>
  <r>
    <n v="2207"/>
    <s v="Alvin Stephenson"/>
    <s v="msmith@example.net"/>
    <n v="21"/>
    <s v="Other"/>
    <s v="Microsoft Xbox Controller"/>
    <d v="2021-03-09T00:00:00"/>
    <x v="2"/>
    <s v="Refund request"/>
    <s v="I'm having an issue with the {product_purchased}. Please assist. I love them! 1) If it turns out they're only really $10, then it can be replaced by new. 4) If it turns out they're I've performed a factory reset on my {product_purchased}, hoping it would resolve the problem, but it didn't help."/>
    <x v="1"/>
    <s v="Join once risk real view idea eye."/>
    <s v="Medium"/>
    <s v="Phone"/>
    <x v="1447"/>
    <d v="2023-06-01T10:29:37"/>
    <n v="4"/>
    <n v="2207"/>
    <s v="Join Once Risk Real View Idea Eye."/>
    <s v="Alvin Stephenson"/>
    <x v="0"/>
    <x v="0"/>
    <x v="0"/>
    <n v="-11.733333333337214"/>
  </r>
  <r>
    <n v="2208"/>
    <s v="Christopher Wolfe"/>
    <s v="ryan06@example.net"/>
    <n v="51"/>
    <s v="Female"/>
    <s v="Samsung Soundbar"/>
    <d v="2021-11-03T00:00:00"/>
    <x v="0"/>
    <s v="Battery life"/>
    <s v="I'm having an issue with the {product_purchased}. Please assist. Thank you._x000a__x000a_Add $9.99+_x000a__x000a_&quot;We've never seen this product in any other brand.&quot;_x000a__x000a_&quot;We will be ordering from I've checked the device settings and made sure that everything is configured correctly."/>
    <x v="1"/>
    <s v="Ten available price place."/>
    <s v="Medium"/>
    <s v="Chat"/>
    <x v="1448"/>
    <d v="2023-06-01T13:41:39"/>
    <n v="2"/>
    <n v="2208"/>
    <s v="Ten Available Price Place."/>
    <s v="Christopher Wolfe"/>
    <x v="3"/>
    <x v="3"/>
    <x v="0"/>
    <n v="-4.0833333333721384"/>
  </r>
  <r>
    <n v="2209"/>
    <s v="Aaron Chavez"/>
    <s v="jjackson@example.com"/>
    <n v="35"/>
    <s v="Female"/>
    <s v="Amazon Kindle"/>
    <d v="2020-06-15T00:00:00"/>
    <x v="2"/>
    <s v="Network problem"/>
    <s v="My {product_purchased} crashed, and I lost all the data stored on it. Is there any way to recover the lost data? If I am using a USB to Mac device, will it be able to recover data? No, I've followed the troubleshooting steps mentioned in the user manual, but the issue persists."/>
    <x v="0"/>
    <m/>
    <s v="Low"/>
    <s v="Phone"/>
    <x v="1449"/>
    <m/>
    <m/>
    <n v="2209"/>
    <s v=""/>
    <s v="Aaron Chavez"/>
    <x v="8"/>
    <x v="8"/>
    <x v="1"/>
    <s v=""/>
  </r>
  <r>
    <n v="2210"/>
    <s v="Nicole Baxter"/>
    <s v="jonathandavis@example.net"/>
    <n v="24"/>
    <s v="Other"/>
    <s v="MacBook Pro"/>
    <d v="2020-08-22T00:00:00"/>
    <x v="4"/>
    <s v="Delivery problem"/>
    <s v="I'm having an issue with the {product_purchased}. Please assist. â€”_x000a__x000a_Please enable JavaScript to view the comments powered by Disqus._x000a__x000a_Disqus I've recently updated the firmware of my {product_purchased}, and the issue started happening afterward. Could it be related to the update?"/>
    <x v="0"/>
    <m/>
    <s v="Medium"/>
    <s v="Email"/>
    <x v="1450"/>
    <m/>
    <m/>
    <n v="2210"/>
    <s v=""/>
    <s v="Nicole Baxter"/>
    <x v="5"/>
    <x v="5"/>
    <x v="1"/>
    <s v=""/>
  </r>
  <r>
    <n v="2211"/>
    <s v="Keith Stewart"/>
    <s v="ujohnson@example.org"/>
    <n v="27"/>
    <s v="Other"/>
    <s v="Fitbit Versa Smartwatch"/>
    <d v="2021-10-25T00:00:00"/>
    <x v="3"/>
    <s v="Delivery problem"/>
    <s v="I'm having an issue with the {product_purchased}. Please assist. - Anagram._x000a__x000a_7 - (the price of the item. the price of a non-exactly identical item. can be as little as $6 I'm unable to find the option to perform the desired action in the {product_purchased}. Could you please guide me through the steps?"/>
    <x v="0"/>
    <m/>
    <s v="Medium"/>
    <s v="Social media"/>
    <x v="1451"/>
    <m/>
    <m/>
    <n v="2211"/>
    <s v=""/>
    <s v="Keith Stewart"/>
    <x v="7"/>
    <x v="7"/>
    <x v="0"/>
    <s v=""/>
  </r>
  <r>
    <n v="2212"/>
    <s v="Kaitlyn Meyers"/>
    <s v="nicholasmorris@example.org"/>
    <n v="63"/>
    <s v="Male"/>
    <s v="Amazon Kindle"/>
    <d v="2021-09-21T00:00:00"/>
    <x v="4"/>
    <s v="Hardware issue"/>
    <s v="I'm having an issue with the {product_purchased}. Please assist._x000a__x000a_{product_purchased, {id}}._x000a__x000a_When this item is not backordered click next. If this checkout process is disabled, check I've tried using different cables, adapters, or peripherals with my {product_purchased}, but the issue persists."/>
    <x v="1"/>
    <s v="Improve because environment."/>
    <s v="High"/>
    <s v="Chat"/>
    <x v="1452"/>
    <d v="2023-06-01T17:40:44"/>
    <n v="3"/>
    <n v="2212"/>
    <s v="Improve Because Environment."/>
    <s v="Kaitlyn Meyers"/>
    <x v="9"/>
    <x v="9"/>
    <x v="0"/>
    <n v="6.183333333407063"/>
  </r>
  <r>
    <n v="2213"/>
    <s v="Michael Mueller"/>
    <s v="howealicia@example.org"/>
    <n v="59"/>
    <s v="Male"/>
    <s v="Amazon Echo"/>
    <d v="2021-12-26T00:00:00"/>
    <x v="0"/>
    <s v="Hardware issue"/>
    <s v="I'm having an issue with the {product_purchased}. Please assist. Thanks._x000a__x000a_3. My name is Ben and I know me as your customer service._x000a__x000a_4. The only way to avoid being charged for your service I need assistance as soon as possible because it's affecting my work and productivity."/>
    <x v="2"/>
    <m/>
    <s v="High"/>
    <s v="Social media"/>
    <x v="5"/>
    <m/>
    <m/>
    <n v="2213"/>
    <s v=""/>
    <s v="Michael Mueller"/>
    <x v="10"/>
    <x v="10"/>
    <x v="0"/>
    <s v=""/>
  </r>
  <r>
    <n v="2214"/>
    <s v="James Mathis"/>
    <s v="zjackson@example.org"/>
    <n v="21"/>
    <s v="Other"/>
    <s v="LG Washing Machine"/>
    <d v="2020-11-07T00:00:00"/>
    <x v="4"/>
    <s v="Display issue"/>
    <s v="I've noticed a software bug in the {product_purchased} app. It's causing data loss and unexpected errors. How can I resolve this issue?_x000a__x000a_Download the latest version of CodePlex here._x000a__x000a_Contact Support to get I need assistance as soon as possible because it's affecting my work and productivity."/>
    <x v="2"/>
    <m/>
    <s v="Medium"/>
    <s v="Phone"/>
    <x v="5"/>
    <m/>
    <m/>
    <n v="2214"/>
    <s v=""/>
    <s v="James Mathis"/>
    <x v="3"/>
    <x v="3"/>
    <x v="1"/>
    <s v=""/>
  </r>
  <r>
    <n v="2215"/>
    <s v="Sharon Frederick"/>
    <s v="william84@example.net"/>
    <n v="67"/>
    <s v="Other"/>
    <s v="Sony Xperia"/>
    <d v="2020-10-17T00:00:00"/>
    <x v="4"/>
    <s v="Network problem"/>
    <s v="I'm having an issue with the {product_purchased}. Please assist. Please send details to support@android.com. Thank you.&quot;_x000a__x000a_If the developer makes this change within their Android app, he/she is using the &quot; I've noticed that the issue occurs consistently when I use a specific feature or application on my {product_purchased}."/>
    <x v="2"/>
    <m/>
    <s v="Critical"/>
    <s v="Chat"/>
    <x v="5"/>
    <m/>
    <m/>
    <n v="2215"/>
    <s v=""/>
    <s v="Sharon Frederick"/>
    <x v="7"/>
    <x v="7"/>
    <x v="1"/>
    <s v=""/>
  </r>
  <r>
    <n v="2216"/>
    <s v="Keith Smith"/>
    <s v="piercedawn@example.net"/>
    <n v="29"/>
    <s v="Female"/>
    <s v="Sony 4K HDR TV"/>
    <d v="2020-12-28T00:00:00"/>
    <x v="0"/>
    <s v="Software bug"/>
    <s v="I'm having an issue with the {product_purchased}. Please assist. I'm unable to find the option to perform the desired action in the {product_purchased}. Could you please guide me through the steps?"/>
    <x v="1"/>
    <s v="Send benefit yes after as table."/>
    <s v="High"/>
    <s v="Chat"/>
    <x v="1453"/>
    <d v="2023-05-31T22:39:49"/>
    <n v="3"/>
    <n v="2216"/>
    <s v="Send Benefit Yes After As Table."/>
    <s v="Keith Smith"/>
    <x v="10"/>
    <x v="10"/>
    <x v="1"/>
    <n v="-15.383333333360497"/>
  </r>
  <r>
    <n v="2217"/>
    <s v="Brent Haynes"/>
    <s v="asmith@example.com"/>
    <n v="44"/>
    <s v="Female"/>
    <s v="GoPro Hero"/>
    <d v="2020-02-05T00:00:00"/>
    <x v="1"/>
    <s v="Installation support"/>
    <s v="I'm having an issue with the {product_purchased}. Please assist._x000a__x000a_I'm having an issue with the {{product_sold}}}. Please assist._x000a__x000a_I'm having an issue with the {{product_in- I've checked the device settings and made sure that everything is configured correctly."/>
    <x v="1"/>
    <s v="Station heart because benefit news able here."/>
    <s v="Critical"/>
    <s v="Social media"/>
    <x v="1454"/>
    <d v="2023-06-01T16:28:51"/>
    <n v="5"/>
    <n v="2217"/>
    <s v="Station Heart Because Benefit News Able Here."/>
    <s v="Brent Haynes"/>
    <x v="4"/>
    <x v="4"/>
    <x v="1"/>
    <n v="7.3333333333139308"/>
  </r>
  <r>
    <n v="2218"/>
    <s v="Joshua Stone"/>
    <s v="erikcarey@example.org"/>
    <n v="52"/>
    <s v="Female"/>
    <s v="Sony Xperia"/>
    <d v="2020-01-08T00:00:00"/>
    <x v="0"/>
    <s v="Display issue"/>
    <s v="I'm encountering a software bug in the {product_purchased}. Whenever I try to perform a specific action, the application crashes. Are there any updates or fixes available?_x000a__x000a__x000a_Hi, First time getting my {product_purchased I've performed a factory reset on my {product_purchased}, hoping it would resolve the problem, but it didn't help."/>
    <x v="2"/>
    <m/>
    <s v="Critical"/>
    <s v="Phone"/>
    <x v="5"/>
    <m/>
    <m/>
    <n v="2218"/>
    <s v=""/>
    <s v="Joshua Stone"/>
    <x v="6"/>
    <x v="6"/>
    <x v="1"/>
    <s v=""/>
  </r>
  <r>
    <n v="2219"/>
    <s v="Carlos Williams"/>
    <s v="scottwheeler@example.net"/>
    <n v="61"/>
    <s v="Other"/>
    <s v="Nikon D"/>
    <d v="2021-02-03T00:00:00"/>
    <x v="0"/>
    <s v="Cancellation request"/>
    <s v="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
    <x v="2"/>
    <m/>
    <s v="High"/>
    <s v="Phone"/>
    <x v="5"/>
    <m/>
    <m/>
    <n v="2219"/>
    <s v=""/>
    <s v="Carlos Williams"/>
    <x v="4"/>
    <x v="4"/>
    <x v="0"/>
    <s v=""/>
  </r>
  <r>
    <n v="2220"/>
    <s v="Robert Trevino"/>
    <s v="bryan03@example.com"/>
    <n v="50"/>
    <s v="Female"/>
    <s v="LG Smart TV"/>
    <d v="2021-07-10T00:00:00"/>
    <x v="2"/>
    <s v="Battery life"/>
    <s v="I've noticed a software bug in the {product_purchased} app. It's causing data loss and unexpected errors. How can I resolve this issue?_x000a__x000a_Go to Settings -&gt; Data Protection -&gt; Policies -&gt; Application Protection_x000a__x000a_And when I've followed the troubleshooting steps mentioned in the user manual, but the issue persists."/>
    <x v="0"/>
    <m/>
    <s v="Medium"/>
    <s v="Chat"/>
    <x v="1455"/>
    <m/>
    <m/>
    <n v="2220"/>
    <s v=""/>
    <s v="Robert Trevino"/>
    <x v="2"/>
    <x v="2"/>
    <x v="0"/>
    <s v=""/>
  </r>
  <r>
    <n v="2221"/>
    <s v="Jonathan Murphy"/>
    <s v="peckvalerie@example.org"/>
    <n v="64"/>
    <s v="Other"/>
    <s v="GoPro Hero"/>
    <d v="2020-01-19T00:00:00"/>
    <x v="2"/>
    <s v="Product compatibility"/>
    <s v="I'm having an issue with the {product_purchased}. Please assist. I'll take care of both of the work we were able to do._x000a__x000a_&quot;I guess that's just the way it works... [the customer] will I need assistance as soon as possible because it's affecting my work and productivity."/>
    <x v="2"/>
    <m/>
    <s v="Low"/>
    <s v="Email"/>
    <x v="5"/>
    <m/>
    <m/>
    <n v="2221"/>
    <s v=""/>
    <s v="Jonathan Murphy"/>
    <x v="6"/>
    <x v="6"/>
    <x v="1"/>
    <s v=""/>
  </r>
  <r>
    <n v="2222"/>
    <s v="Theresa Gordon"/>
    <s v="suzannegarrett@example.com"/>
    <n v="53"/>
    <s v="Female"/>
    <s v="Sony 4K HDR TV"/>
    <d v="2020-05-26T00:00:00"/>
    <x v="4"/>
    <s v="Display issue"/>
    <s v="I've recently set up my {product_purchased}, but it fails to connect to any available networks. What steps should I take to troubleshoot this issue?_x000a__x000a_There are no known errors with MyPCI authentication. I've I've noticed a peculiar error message popping up on my {product_purchased} screen. It says '{error_message}'. What does it mean?"/>
    <x v="1"/>
    <s v="Important edge nearly fact."/>
    <s v="High"/>
    <s v="Chat"/>
    <x v="1456"/>
    <d v="2023-06-01T17:43:57"/>
    <n v="1"/>
    <n v="2222"/>
    <s v="Important Edge Nearly Fact."/>
    <s v="Theresa Gordon"/>
    <x v="1"/>
    <x v="1"/>
    <x v="1"/>
    <n v="17.166666666569654"/>
  </r>
  <r>
    <n v="2223"/>
    <s v="Katherine Montoya"/>
    <s v="john19@example.org"/>
    <n v="67"/>
    <s v="Male"/>
    <s v="Autodesk AutoCAD"/>
    <d v="2020-04-14T00:00:00"/>
    <x v="1"/>
    <s v="Product compatibility"/>
    <s v="I'm having an issue with the {product_purchased}. Please assist. I will have to talk to the store manager. We will discuss it very soon. Thanks._x000a__x000a_I'm having an issue with the {product_purch I'm worried that the issue might be hardware-related and might require repair or replacement."/>
    <x v="1"/>
    <s v="Similar case here walk test."/>
    <s v="High"/>
    <s v="Email"/>
    <x v="1457"/>
    <d v="2023-06-01T04:09:58"/>
    <n v="3"/>
    <n v="2223"/>
    <s v="Similar Case Here Walk Test."/>
    <s v="Katherine Montoya"/>
    <x v="11"/>
    <x v="11"/>
    <x v="1"/>
    <n v="-11.933333333290648"/>
  </r>
  <r>
    <n v="2224"/>
    <s v="Joshua Gonzales"/>
    <s v="sandra78@example.com"/>
    <n v="31"/>
    <s v="Male"/>
    <s v="Lenovo ThinkPad"/>
    <d v="2021-01-27T00:00:00"/>
    <x v="4"/>
    <s v="Product compatibility"/>
    <s v="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
    <x v="0"/>
    <m/>
    <s v="Critical"/>
    <s v="Phone"/>
    <x v="1458"/>
    <m/>
    <m/>
    <n v="2224"/>
    <s v=""/>
    <s v="Joshua Gonzales"/>
    <x v="6"/>
    <x v="6"/>
    <x v="0"/>
    <s v=""/>
  </r>
  <r>
    <n v="2225"/>
    <s v="Thomas Nunez"/>
    <s v="gduncan@example.org"/>
    <n v="26"/>
    <s v="Female"/>
    <s v="Dyson Vacuum Cleaner"/>
    <d v="2021-02-07T00:00:00"/>
    <x v="0"/>
    <s v="Network problem"/>
    <s v="I'm having an issue with the {product_purchased}. Please assist._x000a__x000a_In the end I was unable to find an answer. I do have to do, but with the system the problem was solved with these new features, I I need assistance as soon as possible because it's affecting my work and productivity."/>
    <x v="0"/>
    <m/>
    <s v="Critical"/>
    <s v="Email"/>
    <x v="1459"/>
    <m/>
    <m/>
    <n v="2225"/>
    <s v=""/>
    <s v="Thomas Nunez"/>
    <x v="4"/>
    <x v="4"/>
    <x v="0"/>
    <s v=""/>
  </r>
  <r>
    <n v="2226"/>
    <s v="Lynn Pruitt"/>
    <s v="kristinramirez@example.net"/>
    <n v="70"/>
    <s v="Male"/>
    <s v="Sony Xperia"/>
    <d v="2021-01-12T00:00:00"/>
    <x v="2"/>
    <s v="Network problem"/>
    <s v="I'm having an issue with the {product_purchased}. Please assist._x000a__x000a_I've taken pictures of my daughter playing a game on my TV while I'm here, with the game in the background._x000a__x000a_Thank you for your I need assistance as soon as possible because it's affecting my work and productivity."/>
    <x v="1"/>
    <s v="Discussion defense sort leave culture worker."/>
    <s v="Critical"/>
    <s v="Phone"/>
    <x v="1460"/>
    <d v="2023-06-01T10:21:03"/>
    <n v="5"/>
    <n v="2226"/>
    <s v="Discussion Defense Sort Leave Culture Worker."/>
    <s v="Lynn Pruitt"/>
    <x v="6"/>
    <x v="6"/>
    <x v="0"/>
    <n v="2.8500000000349246"/>
  </r>
  <r>
    <n v="2227"/>
    <s v="Kimberly Nguyen"/>
    <s v="chris83@example.org"/>
    <n v="61"/>
    <s v="Other"/>
    <s v="Philips Hue Lights"/>
    <d v="2020-09-23T00:00:00"/>
    <x v="3"/>
    <s v="Product recommendation"/>
    <s v="I'm encountering a software bug in the {product_purchased}. Whenever I try to perform a specific action, the application crashes. Are there any updates or fixes available?_x000a__x000a_If not, please send an email. I've already contacted customer support multiple times, but the issue remains unresolved."/>
    <x v="1"/>
    <s v="Wife price boy assume region blue fight."/>
    <s v="Low"/>
    <s v="Social media"/>
    <x v="1461"/>
    <d v="2023-06-01T11:41:04"/>
    <n v="4"/>
    <n v="2227"/>
    <s v="Wife Price Boy Assume Region Blue Fight."/>
    <s v="Kimberly Nguyen"/>
    <x v="9"/>
    <x v="9"/>
    <x v="1"/>
    <n v="-7.2000000000698492"/>
  </r>
  <r>
    <n v="2228"/>
    <s v="Joel Barron"/>
    <s v="maria70@example.net"/>
    <n v="34"/>
    <s v="Male"/>
    <s v="Amazon Echo"/>
    <d v="2020-12-21T00:00:00"/>
    <x v="0"/>
    <s v="Cancellation request"/>
    <s v="I've forgotten my password for my {product_purchased} account, and the password reset option is not working. How can I recover my account?_x000a__x000a__x000a_If your password appears to have been lost or changed, you already have an account I'm experiencing this issue on multiple devices of the same model, so it seems to be a widespread problem."/>
    <x v="0"/>
    <m/>
    <s v="Critical"/>
    <s v="Social media"/>
    <x v="1462"/>
    <m/>
    <m/>
    <n v="2228"/>
    <s v=""/>
    <s v="Joel Barron"/>
    <x v="10"/>
    <x v="10"/>
    <x v="1"/>
    <s v=""/>
  </r>
  <r>
    <n v="2229"/>
    <s v="George White"/>
    <s v="ann20@example.net"/>
    <n v="60"/>
    <s v="Female"/>
    <s v="Sony PlayStation"/>
    <d v="2020-10-03T00:00:00"/>
    <x v="0"/>
    <s v="Installation support"/>
    <s v="I'm having an issue with the {product_purchased}. Please assist._x000a__x000a_{product_purchased} {product_purchased};_x000a__x000a_{product_purchased_name} {product_purchased I've already contacted customer support multiple times, but the issue remains unresolved."/>
    <x v="1"/>
    <s v="Central ready set chance keep difficult."/>
    <s v="High"/>
    <s v="Phone"/>
    <x v="1463"/>
    <d v="2023-06-01T09:00:07"/>
    <n v="3"/>
    <n v="2229"/>
    <s v="Central Ready Set Chance Keep Difficult."/>
    <s v="George White"/>
    <x v="7"/>
    <x v="7"/>
    <x v="1"/>
    <n v="3.566666666592937"/>
  </r>
  <r>
    <n v="2230"/>
    <s v="William Torres"/>
    <s v="fergusonsara@example.org"/>
    <n v="54"/>
    <s v="Other"/>
    <s v="Samsung Soundbar"/>
    <d v="2020-04-21T00:00:00"/>
    <x v="4"/>
    <s v="Cancellation request"/>
    <s v="I'm having an issue with the {product_purchased}. Please assist. This order will be processed at the current time, subject to change. Payment method will be tracked immediately._x000a__x000a_DHL/USD/DHL DHL I'm using the original charger that came with my {product_purchased}, but it's not charging properly."/>
    <x v="1"/>
    <s v="Stock federal better before time upon."/>
    <s v="Medium"/>
    <s v="Email"/>
    <x v="1464"/>
    <d v="2023-06-01T07:23:09"/>
    <n v="4"/>
    <n v="2230"/>
    <s v="Stock Federal Better Before Time Upon."/>
    <s v="William Torres"/>
    <x v="11"/>
    <x v="11"/>
    <x v="1"/>
    <n v="-13.766666666662786"/>
  </r>
  <r>
    <n v="2231"/>
    <s v="Kelly Nelson"/>
    <s v="gillsharon@example.org"/>
    <n v="39"/>
    <s v="Male"/>
    <s v="Samsung Soundbar"/>
    <d v="2020-08-20T00:00:00"/>
    <x v="3"/>
    <s v="Software bug"/>
    <s v="I'm having an issue with the {product_purchased}. Please assist._x000a__x000a_I'm having an issue with the {product_purchased}. Please assist._x000a__x000a_I'm having an issue with the {product_purch I'm not sure if this issue is specific to my device or if others have reported similar problems."/>
    <x v="2"/>
    <m/>
    <s v="High"/>
    <s v="Social media"/>
    <x v="5"/>
    <m/>
    <m/>
    <n v="2231"/>
    <s v=""/>
    <s v="Kelly Nelson"/>
    <x v="5"/>
    <x v="5"/>
    <x v="1"/>
    <s v=""/>
  </r>
  <r>
    <n v="2232"/>
    <s v="Ryan Gallagher"/>
    <s v="robert31@example.net"/>
    <n v="40"/>
    <s v="Female"/>
    <s v="Nikon D"/>
    <d v="2021-08-28T00:00:00"/>
    <x v="0"/>
    <s v="Payment issue"/>
    <s v="I've recently set up my {product_purchased}, but it fails to connect to any available networks. What steps should I take to troubleshoot this issue?_x000a__x000a_[Update 11 January 2014, 17:53pm: For those This problem started occurring after the recent software update. I haven't made any other changes to the device."/>
    <x v="1"/>
    <s v="Majority hospital maintain free beautiful evidence matter movement."/>
    <s v="Medium"/>
    <s v="Email"/>
    <x v="1465"/>
    <d v="2023-06-01T12:24:11"/>
    <n v="5"/>
    <n v="2232"/>
    <s v="Majority Hospital Maintain Free Beautiful Evidence Matter Movement."/>
    <s v="Ryan Gallagher"/>
    <x v="5"/>
    <x v="5"/>
    <x v="0"/>
    <n v="-6.3666666668141261"/>
  </r>
  <r>
    <n v="2233"/>
    <s v="Brian Sparks"/>
    <s v="tgonzalez@example.org"/>
    <n v="63"/>
    <s v="Male"/>
    <s v="Samsung Soundbar"/>
    <d v="2020-01-10T00:00:00"/>
    <x v="3"/>
    <s v="Installation support"/>
    <s v="I'm having an issue with the {product_purchased}. Please assist. {product_purchased} might be a duplicate, please let me know.&quot;_x000a__x000a_Advertisement_x000a__x000a_The company explained that this process is only available to customers The issue I'm facing is intermittent. Sometimes it works fine, but other times it acts up unexpectedly."/>
    <x v="2"/>
    <m/>
    <s v="Medium"/>
    <s v="Email"/>
    <x v="5"/>
    <m/>
    <m/>
    <n v="2233"/>
    <s v=""/>
    <s v="Brian Sparks"/>
    <x v="6"/>
    <x v="6"/>
    <x v="1"/>
    <s v=""/>
  </r>
  <r>
    <n v="2234"/>
    <s v="Diana Stephens"/>
    <s v="jensenrandall@example.org"/>
    <n v="26"/>
    <s v="Male"/>
    <s v="Samsung Galaxy"/>
    <d v="2020-03-12T00:00:00"/>
    <x v="4"/>
    <s v="Product setup"/>
    <s v="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
    <x v="2"/>
    <m/>
    <s v="Low"/>
    <s v="Chat"/>
    <x v="5"/>
    <m/>
    <m/>
    <n v="2234"/>
    <s v=""/>
    <s v="Diana Stephens"/>
    <x v="0"/>
    <x v="0"/>
    <x v="1"/>
    <s v=""/>
  </r>
  <r>
    <n v="2235"/>
    <s v="Dana Bauer"/>
    <s v="jennifer92@example.org"/>
    <n v="26"/>
    <s v="Male"/>
    <s v="Garmin Forerunner"/>
    <d v="2020-11-04T00:00:00"/>
    <x v="3"/>
    <s v="Data loss"/>
    <s v="I'm having an issue with the {product_purchased}. Please assist._x000a__x000a_This product has no added value._x000a__x000a_This product has no added value._x000a__x000a_This product appears as part of the following categories, available with the I've checked the device settings and made sure that everything is configured correctly."/>
    <x v="2"/>
    <m/>
    <s v="Critical"/>
    <s v="Phone"/>
    <x v="5"/>
    <m/>
    <m/>
    <n v="2235"/>
    <s v=""/>
    <s v="Dana Bauer"/>
    <x v="3"/>
    <x v="3"/>
    <x v="1"/>
    <s v=""/>
  </r>
  <r>
    <n v="2236"/>
    <s v="Julian Roberson"/>
    <s v="matthewreid@example.org"/>
    <n v="43"/>
    <s v="Other"/>
    <s v="Nikon D"/>
    <d v="2021-07-16T00:00:00"/>
    <x v="0"/>
    <s v="Data loss"/>
    <s v="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
    <x v="2"/>
    <m/>
    <s v="Critical"/>
    <s v="Phone"/>
    <x v="5"/>
    <m/>
    <m/>
    <n v="2236"/>
    <s v=""/>
    <s v="Julian Roberson"/>
    <x v="2"/>
    <x v="2"/>
    <x v="0"/>
    <s v=""/>
  </r>
  <r>
    <n v="2237"/>
    <s v="Erica Hall"/>
    <s v="richardlee@example.org"/>
    <n v="50"/>
    <s v="Other"/>
    <s v="Nintendo Switch"/>
    <d v="2021-11-30T00:00:00"/>
    <x v="0"/>
    <s v="Hardware issue"/>
    <s v="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
    <x v="1"/>
    <s v="School fight role shake story low inside next."/>
    <s v="Medium"/>
    <s v="Email"/>
    <x v="1466"/>
    <d v="2023-06-01T21:03:19"/>
    <n v="3"/>
    <n v="2237"/>
    <s v="School Fight Role Shake Story Low Inside Next."/>
    <s v="Erica Hall"/>
    <x v="3"/>
    <x v="3"/>
    <x v="0"/>
    <n v="15.799999999988358"/>
  </r>
  <r>
    <n v="2238"/>
    <s v="Nathan Daniels"/>
    <s v="tchang@example.org"/>
    <n v="21"/>
    <s v="Female"/>
    <s v="Adobe Photoshop"/>
    <d v="2020-10-08T00:00:00"/>
    <x v="4"/>
    <s v="Display issue"/>
    <s v="I'm having an issue with the {product_purchased}. Please assist._x000a__x000a_4. Check if the item is $39_x000a__x000a_Use this URL to check whether the items in any other order are $39 in the current currency and I'm worried that the issue might be hardware-related and might require repair or replacement."/>
    <x v="2"/>
    <m/>
    <s v="High"/>
    <s v="Phone"/>
    <x v="5"/>
    <m/>
    <m/>
    <n v="2238"/>
    <s v=""/>
    <s v="Nathan Daniels"/>
    <x v="7"/>
    <x v="7"/>
    <x v="1"/>
    <s v=""/>
  </r>
  <r>
    <n v="2239"/>
    <s v="Brandy Russell"/>
    <s v="evillarreal@example.com"/>
    <n v="63"/>
    <s v="Other"/>
    <s v="Bose QuietComfort"/>
    <d v="2020-05-17T00:00:00"/>
    <x v="2"/>
    <s v="Peripheral compatibility"/>
    <s v="I'm having an issue with the {product_purchased}. Please assist._x000a__x000a_The best way is to make sure the user is notified as soon as the product has been made available._x000a__x000a_For the last 5 minutes I do what I've tried clearing the cache and data for the {product_purchased} app, but the issue persists."/>
    <x v="2"/>
    <m/>
    <s v="High"/>
    <s v="Email"/>
    <x v="5"/>
    <m/>
    <m/>
    <n v="2239"/>
    <s v=""/>
    <s v="Brandy Russell"/>
    <x v="1"/>
    <x v="1"/>
    <x v="1"/>
    <s v=""/>
  </r>
  <r>
    <n v="2240"/>
    <s v="Albert Escobar"/>
    <s v="rstuart@example.com"/>
    <n v="52"/>
    <s v="Female"/>
    <s v="Nikon D"/>
    <d v="2020-12-16T00:00:00"/>
    <x v="4"/>
    <s v="Hardware issue"/>
    <s v="I'm having an issue with the {product_purchased}. Please assist. This message has been edited._x000a__x000a_The 'product_purchased' message has been removed_x000a__x000a_This message has been removed._x000a__x000a_This message was I've followed online tutorials and community forums to troubleshoot the issue, but no luck so far."/>
    <x v="0"/>
    <m/>
    <s v="Low"/>
    <s v="Chat"/>
    <x v="1467"/>
    <m/>
    <m/>
    <n v="2240"/>
    <s v=""/>
    <s v="Albert Escobar"/>
    <x v="10"/>
    <x v="10"/>
    <x v="1"/>
    <s v=""/>
  </r>
  <r>
    <n v="2241"/>
    <s v="Lindsay Davis"/>
    <s v="brianna18@example.com"/>
    <n v="23"/>
    <s v="Female"/>
    <s v="Microsoft Office"/>
    <d v="2021-07-19T00:00:00"/>
    <x v="4"/>
    <s v="Delivery problem"/>
    <s v="I'm having an issue with the {product_purchased}. Please assist._x000a__x000a_4 ) Make $8.00 in one, 2, 3, 4, 5, and 6 days._x000a__x000a_It depends!_x000a__x000a_- if I've noticed a peculiar error message popping up on my {product_purchased} screen. It says '{error_message}'. What does it mean?"/>
    <x v="0"/>
    <m/>
    <s v="High"/>
    <s v="Chat"/>
    <x v="1468"/>
    <m/>
    <m/>
    <n v="2241"/>
    <s v=""/>
    <s v="Lindsay Davis"/>
    <x v="2"/>
    <x v="2"/>
    <x v="0"/>
    <s v=""/>
  </r>
  <r>
    <n v="2242"/>
    <s v="Cynthia Simmons"/>
    <s v="christopher59@example.com"/>
    <n v="23"/>
    <s v="Male"/>
    <s v="Canon DSLR Camera"/>
    <d v="2020-07-10T00:00:00"/>
    <x v="1"/>
    <s v="Refund request"/>
    <s v="I've recently set up my {product_purchased}, but it fails to connect to any available networks. What steps should I take to troubleshoot this issue?_x000a__x000a_A. When attempting to connect to my default local network, check This problem started occurring after the recent software update. I haven't made any other changes to the device."/>
    <x v="2"/>
    <m/>
    <s v="Low"/>
    <s v="Chat"/>
    <x v="5"/>
    <m/>
    <m/>
    <n v="2242"/>
    <s v=""/>
    <s v="Cynthia Simmons"/>
    <x v="2"/>
    <x v="2"/>
    <x v="1"/>
    <s v=""/>
  </r>
  <r>
    <n v="2243"/>
    <s v="Austin Crawford"/>
    <s v="anthonyterry@example.net"/>
    <n v="51"/>
    <s v="Male"/>
    <s v="Asus ROG"/>
    <d v="2021-05-13T00:00:00"/>
    <x v="4"/>
    <s v="Refund request"/>
    <s v="I'm having an issue with the {product_purchased}. Please assist._x000a__x000a_Product is sold by_x000a__x000a_Cafe Crave I've noticed a peculiar error message popping up on my {product_purchased} screen. It says '{error_message}'. What does it mean?"/>
    <x v="2"/>
    <m/>
    <s v="Critical"/>
    <s v="Email"/>
    <x v="5"/>
    <m/>
    <m/>
    <n v="2243"/>
    <s v=""/>
    <s v="Austin Crawford"/>
    <x v="1"/>
    <x v="1"/>
    <x v="0"/>
    <s v=""/>
  </r>
  <r>
    <n v="2244"/>
    <s v="Nicholas Hood"/>
    <s v="brian26@example.com"/>
    <n v="68"/>
    <s v="Male"/>
    <s v="Amazon Kindle"/>
    <d v="2020-03-02T00:00:00"/>
    <x v="2"/>
    <s v="Display issue"/>
    <s v="My {product_purchased} is making strange noises and not functioning properly. I suspect there might be a hardware issue. Can you please help me with this? Can you find out about the cause?_x000a__x000a__x000a_Thanks_x000a__x000a__x000a_Chris S. I've recently updated the firmware of my {product_purchased}, and the issue started happening afterward. Could it be related to the update?"/>
    <x v="2"/>
    <m/>
    <s v="Medium"/>
    <s v="Email"/>
    <x v="5"/>
    <m/>
    <m/>
    <n v="2244"/>
    <s v=""/>
    <s v="Nicholas Hood"/>
    <x v="0"/>
    <x v="0"/>
    <x v="1"/>
    <s v=""/>
  </r>
  <r>
    <n v="2245"/>
    <s v="Ronnie Rich"/>
    <s v="rita53@example.net"/>
    <n v="54"/>
    <s v="Male"/>
    <s v="iPhone"/>
    <d v="2020-09-16T00:00:00"/>
    <x v="0"/>
    <s v="Peripheral compatibility"/>
    <s v="I'm unable to access my {product_purchased} account. It keeps displaying an 'Invalid Credentials' error, even though I'm using the correct login information. How can I regain access to my account?_x000a__x000a_Can you I'm using the original charger that came with my {product_purchased}, but it's not charging properly."/>
    <x v="1"/>
    <s v="Account eat tax accept."/>
    <s v="High"/>
    <s v="Chat"/>
    <x v="1469"/>
    <d v="2023-06-01T00:52:29"/>
    <n v="3"/>
    <n v="2245"/>
    <s v="Account Eat Tax Accept."/>
    <s v="Ronnie Rich"/>
    <x v="9"/>
    <x v="9"/>
    <x v="1"/>
    <n v="-17.833333333313931"/>
  </r>
  <r>
    <n v="2246"/>
    <s v="Kevin Cooper"/>
    <s v="vshaw@example.org"/>
    <n v="59"/>
    <s v="Other"/>
    <s v="Amazon Kindle"/>
    <d v="2020-09-06T00:00:00"/>
    <x v="3"/>
    <s v="Product compatibility"/>
    <s v="I'm having an issue with the {product_purchased}. Please assist. Please help the vendor on this._x000a__x000a_The name of the product or section of the purchase must be in either Arial, Sintra or Courier. This This problem started occurring after the recent software update. I haven't made any other changes to the device."/>
    <x v="1"/>
    <s v="Wish wrong inside player important."/>
    <s v="Medium"/>
    <s v="Chat"/>
    <x v="1470"/>
    <d v="2023-06-01T17:34:30"/>
    <n v="1"/>
    <n v="2246"/>
    <s v="Wish Wrong Inside Player Important."/>
    <s v="Kevin Cooper"/>
    <x v="9"/>
    <x v="9"/>
    <x v="1"/>
    <n v="6.7000000000116415"/>
  </r>
  <r>
    <n v="2247"/>
    <s v="Douglas Rice"/>
    <s v="curryjuan@example.com"/>
    <n v="42"/>
    <s v="Male"/>
    <s v="LG Smart TV"/>
    <d v="2020-09-18T00:00:00"/>
    <x v="3"/>
    <s v="Battery life"/>
    <s v="I'm having an issue with the {product_purchased}. Please assist._x000a__x000a_In an effort to prevent this, the store has created a new 'item_prefetch_item_id' object. This allows the store to I've tried troubleshooting steps mentioned in the user manual, but the issue persists."/>
    <x v="1"/>
    <s v="Want cover experience job suddenly."/>
    <s v="Low"/>
    <s v="Chat"/>
    <x v="1471"/>
    <d v="2023-05-31T22:48:32"/>
    <n v="5"/>
    <n v="2247"/>
    <s v="Want Cover Experience Job Suddenly."/>
    <s v="Douglas Rice"/>
    <x v="9"/>
    <x v="9"/>
    <x v="1"/>
    <n v="-0.26666666666278616"/>
  </r>
  <r>
    <n v="2248"/>
    <s v="Hannah Fields"/>
    <s v="cannonjoshua@example.net"/>
    <n v="61"/>
    <s v="Male"/>
    <s v="LG Washing Machine"/>
    <d v="2020-10-27T00:00:00"/>
    <x v="0"/>
    <s v="Data loss"/>
    <s v="I'm having an issue with the {product_purchased}. Please assist._x000a__x000a__x000a_Note:_x000a__x000a__x000a_- There is no code in issue-3.4.4._x000a__x000a_- It's not fixed in the &quot;Newbie&quot; I've noticed a peculiar error message popping up on my {product_purchased} screen. It says '{error_message}'. What does it mean?"/>
    <x v="1"/>
    <s v="Notice number list."/>
    <s v="Critical"/>
    <s v="Social media"/>
    <x v="1472"/>
    <d v="2023-06-01T12:30:34"/>
    <n v="2"/>
    <n v="2248"/>
    <s v="Notice Number List."/>
    <s v="Hannah Fields"/>
    <x v="7"/>
    <x v="7"/>
    <x v="1"/>
    <n v="-7.3000000000465661"/>
  </r>
  <r>
    <n v="2249"/>
    <s v="Edgar Pratt"/>
    <s v="lukecastro@example.net"/>
    <n v="32"/>
    <s v="Male"/>
    <s v="PlayStation"/>
    <d v="2021-05-27T00:00:00"/>
    <x v="0"/>
    <s v="Software bug"/>
    <s v="I'm having an issue with the {product_purchased}. Please assist. Please enter your email in the field below where you can reach us. We'll get in touch. I've performed a factory reset on my {product_purchased}, hoping it would resolve the problem, but it didn't help."/>
    <x v="0"/>
    <m/>
    <s v="Medium"/>
    <s v="Chat"/>
    <x v="1473"/>
    <m/>
    <m/>
    <n v="2249"/>
    <s v=""/>
    <s v="Edgar Pratt"/>
    <x v="1"/>
    <x v="1"/>
    <x v="0"/>
    <s v=""/>
  </r>
  <r>
    <n v="2250"/>
    <s v="Nicole Hamilton"/>
    <s v="brittanyhaas@example.net"/>
    <n v="18"/>
    <s v="Male"/>
    <s v="Xbox"/>
    <d v="2021-07-26T00:00:00"/>
    <x v="1"/>
    <s v="Refund request"/>
    <s v="I'm having an issue with the {product_purchased}. Please assist. I've already contacted customer support multiple times, but the issue remains unresolved."/>
    <x v="1"/>
    <s v="Two child central world development church possible."/>
    <s v="Critical"/>
    <s v="Chat"/>
    <x v="1474"/>
    <d v="2023-06-01T10:12:36"/>
    <n v="4"/>
    <n v="2250"/>
    <s v="Two Child Central World Development Church Possible."/>
    <s v="Nicole Hamilton"/>
    <x v="2"/>
    <x v="2"/>
    <x v="0"/>
    <n v="3.3166666666511446"/>
  </r>
  <r>
    <n v="2251"/>
    <s v="Paul Davis"/>
    <s v="kwolf@example.org"/>
    <n v="70"/>
    <s v="Other"/>
    <s v="Google Nest"/>
    <d v="2020-06-20T00:00:00"/>
    <x v="4"/>
    <s v="Cancellation request"/>
    <s v="I'm having an issue with the {product_purchased}. Please assist. If there's a problem, please let the Support team know. GEAR_x000a__x000a_Gears are currently the only available part for Borderlands 2 that has been updated due to I've checked the device settings and made sure that everything is configured correctly."/>
    <x v="2"/>
    <m/>
    <s v="High"/>
    <s v="Phone"/>
    <x v="5"/>
    <m/>
    <m/>
    <n v="2251"/>
    <s v=""/>
    <s v="Paul Davis"/>
    <x v="8"/>
    <x v="8"/>
    <x v="1"/>
    <s v=""/>
  </r>
  <r>
    <n v="2252"/>
    <s v="Nicole Adams"/>
    <s v="robertmcdonald@example.org"/>
    <n v="25"/>
    <s v="Other"/>
    <s v="MacBook Pro"/>
    <d v="2020-04-24T00:00:00"/>
    <x v="3"/>
    <s v="Software bug"/>
    <s v="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
    <x v="1"/>
    <s v="Each life prepare remain daughter."/>
    <s v="High"/>
    <s v="Phone"/>
    <x v="1475"/>
    <d v="2023-06-01T15:21:38"/>
    <n v="3"/>
    <n v="2252"/>
    <s v="Each Life Prepare Remain Daughter."/>
    <s v="Nicole Adams"/>
    <x v="11"/>
    <x v="11"/>
    <x v="1"/>
    <n v="8.3333333255723119E-2"/>
  </r>
  <r>
    <n v="2253"/>
    <s v="Doris Allison"/>
    <s v="myersdaniel@example.org"/>
    <n v="48"/>
    <s v="Female"/>
    <s v="Amazon Echo"/>
    <d v="2020-09-21T00:00:00"/>
    <x v="2"/>
    <s v="Product setup"/>
    <s v="There seems to be a hardware problem with my {product_purchased}. The screen is flickering, and I'm unable to use it. What should I do?_x000a__x000a_If [Product_purchased] == Product_1: The issue I'm facing is intermittent. Sometimes it works fine, but other times it acts up unexpectedly."/>
    <x v="1"/>
    <s v="Pass whole some especially between bank police."/>
    <s v="High"/>
    <s v="Email"/>
    <x v="1476"/>
    <d v="2023-06-01T13:42:39"/>
    <n v="3"/>
    <n v="2253"/>
    <s v="Pass Whole Some Especially Between Bank Police."/>
    <s v="Doris Allison"/>
    <x v="9"/>
    <x v="9"/>
    <x v="1"/>
    <n v="-2.066666666592937"/>
  </r>
  <r>
    <n v="2254"/>
    <s v="Russell Weber"/>
    <s v="joelwolfe@example.com"/>
    <n v="55"/>
    <s v="Male"/>
    <s v="Microsoft Office"/>
    <d v="2021-11-30T00:00:00"/>
    <x v="2"/>
    <s v="Account access"/>
    <s v="I'm having an issue with the {product_purchased}. Please assist. :)_x000a__x000a__x000a_Hi! Thanks for taking the time to write._x000a__x000a__x000a_Have you tried any of the latest Android Wear smartwatches? I have noticed that in The issue I'm facing is intermittent. Sometimes it works fine, but other times it acts up unexpectedly."/>
    <x v="2"/>
    <m/>
    <s v="High"/>
    <s v="Email"/>
    <x v="5"/>
    <m/>
    <m/>
    <n v="2254"/>
    <s v=""/>
    <s v="Russell Weber"/>
    <x v="3"/>
    <x v="3"/>
    <x v="0"/>
    <s v=""/>
  </r>
  <r>
    <n v="2255"/>
    <s v="Raymond Bradley"/>
    <s v="ipeterson@example.com"/>
    <n v="54"/>
    <s v="Male"/>
    <s v="Philips Hue Lights"/>
    <d v="2021-04-09T00:00:00"/>
    <x v="1"/>
    <s v="Payment issue"/>
    <s v="I'm having an issue with the {product_purchased}. Please assist._x000a__x000a_Note: We cannot accept duplicate offers unless you agree to pay a first-come, first-serve (first-served) price._x000a__x000a_Ex I'm worried that the issue might be hardware-related and might require repair or replacement."/>
    <x v="1"/>
    <s v="Until turn social network wife whatever sound."/>
    <s v="High"/>
    <s v="Chat"/>
    <x v="1477"/>
    <d v="2023-06-01T17:38:43"/>
    <n v="3"/>
    <n v="2255"/>
    <s v="Until Turn Social Network Wife Whatever Sound."/>
    <s v="Raymond Bradley"/>
    <x v="11"/>
    <x v="11"/>
    <x v="0"/>
    <n v="15.066666666709352"/>
  </r>
  <r>
    <n v="2256"/>
    <s v="Cindy Rose"/>
    <s v="festrada@example.com"/>
    <n v="22"/>
    <s v="Male"/>
    <s v="Dell XPS"/>
    <d v="2021-04-22T00:00:00"/>
    <x v="4"/>
    <s v="Network problem"/>
    <s v="I'm having an issue with the {product_purchased}. Please assist. {{product_.count.name.toObject}} must contain the {product_purchased} for that product. {{product_count.title.toObject I've tried troubleshooting steps mentioned in the user manual, but the issue persists."/>
    <x v="0"/>
    <m/>
    <s v="Critical"/>
    <s v="Phone"/>
    <x v="1478"/>
    <m/>
    <m/>
    <n v="2256"/>
    <s v=""/>
    <s v="Cindy Rose"/>
    <x v="11"/>
    <x v="11"/>
    <x v="0"/>
    <s v=""/>
  </r>
  <r>
    <n v="2257"/>
    <s v="Amy Hayes"/>
    <s v="stevenbarr@example.com"/>
    <n v="47"/>
    <s v="Male"/>
    <s v="Google Pixel"/>
    <d v="2021-10-18T00:00:00"/>
    <x v="0"/>
    <s v="Account access"/>
    <s v="I'm having an issue with the {product_purchased}. Please assist._x000a__x000a__x000a_Please help support The Nexus Team by purchasing us an App for your device. With this special offer, we can ensure your device can display more. No credit I've tried using different cables, adapters, or peripherals with my {product_purchased}, but the issue persists."/>
    <x v="0"/>
    <m/>
    <s v="High"/>
    <s v="Social media"/>
    <x v="1479"/>
    <m/>
    <m/>
    <n v="2257"/>
    <s v=""/>
    <s v="Amy Hayes"/>
    <x v="7"/>
    <x v="7"/>
    <x v="0"/>
    <s v=""/>
  </r>
  <r>
    <n v="2258"/>
    <s v="Robin Flynn"/>
    <s v="devinpaul@example.org"/>
    <n v="59"/>
    <s v="Male"/>
    <s v="MacBook Pro"/>
    <d v="2020-09-29T00:00:00"/>
    <x v="4"/>
    <s v="Data loss"/>
    <s v="I'm having an issue with the {product_purchased}. Please assist._x000a__x000a_Product number not specified. Product price unknown._x000a__x000a_Please provide product number in box with purchase confirmation in order to check if your item can be added to I've noticed a peculiar error message popping up on my {product_purchased} screen. It says '{error_message}'. What does it mean?"/>
    <x v="0"/>
    <m/>
    <s v="High"/>
    <s v="Phone"/>
    <x v="1480"/>
    <m/>
    <m/>
    <n v="2258"/>
    <s v=""/>
    <s v="Robin Flynn"/>
    <x v="9"/>
    <x v="9"/>
    <x v="1"/>
    <s v=""/>
  </r>
  <r>
    <n v="2259"/>
    <s v="Mark Lee"/>
    <s v="houstonsamantha@example.net"/>
    <n v="54"/>
    <s v="Male"/>
    <s v="Roomba Robot Vacuum"/>
    <d v="2020-09-06T00:00:00"/>
    <x v="2"/>
    <s v="Product setup"/>
    <s v="I'm having an issue with the {product_purchased}. Please assist. Contact me by email. I've tried clearing the cache and data for the {product_purchased} app, but the issue persists."/>
    <x v="0"/>
    <m/>
    <s v="High"/>
    <s v="Phone"/>
    <x v="1481"/>
    <m/>
    <m/>
    <n v="2259"/>
    <s v=""/>
    <s v="Mark Lee"/>
    <x v="9"/>
    <x v="9"/>
    <x v="1"/>
    <s v=""/>
  </r>
  <r>
    <n v="2260"/>
    <s v="Renee Wilkerson"/>
    <s v="bianca47@example.net"/>
    <n v="64"/>
    <s v="Female"/>
    <s v="Sony PlayStation"/>
    <d v="2021-04-18T00:00:00"/>
    <x v="2"/>
    <s v="Payment issue"/>
    <s v="I'm having an issue with the {product_purchased}. Please assist._x000a__x000a_5 / 10 ( 10 votes ) Click here to view ratings and comments. Oracle Printed Card Name: Utopia Spire Mana Cost: Converted Mana Cost: I'm worried that the issue might be hardware-related and might require repair or replacement."/>
    <x v="2"/>
    <m/>
    <s v="High"/>
    <s v="Email"/>
    <x v="5"/>
    <m/>
    <m/>
    <n v="2260"/>
    <s v=""/>
    <s v="Renee Wilkerson"/>
    <x v="11"/>
    <x v="11"/>
    <x v="0"/>
    <s v=""/>
  </r>
  <r>
    <n v="2261"/>
    <s v="Sharon Clarke"/>
    <s v="zbird@example.net"/>
    <n v="41"/>
    <s v="Female"/>
    <s v="Canon EOS"/>
    <d v="2021-04-24T00:00:00"/>
    <x v="3"/>
    <s v="Data loss"/>
    <s v="I'm having an issue with the {product_purchased}. Please assist. â€” S_x000a__x000a_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
    <x v="2"/>
    <m/>
    <s v="Low"/>
    <s v="Social media"/>
    <x v="5"/>
    <m/>
    <m/>
    <n v="2261"/>
    <s v=""/>
    <s v="Sharon Clarke"/>
    <x v="11"/>
    <x v="11"/>
    <x v="0"/>
    <s v=""/>
  </r>
  <r>
    <n v="2262"/>
    <s v="Nicole Gonzalez"/>
    <s v="colleen89@example.net"/>
    <n v="58"/>
    <s v="Female"/>
    <s v="Samsung Soundbar"/>
    <d v="2020-02-16T00:00:00"/>
    <x v="2"/>
    <s v="Delivery problem"/>
    <s v="I'm having an issue with the {product_purchased}. Please assist._x000a__x000a_Product ID: 505_x000a__x000a_Size: 12-Pack_x000a__x000a_Style: High-Density Gloss Black_x000a__x000a_Shipping Policy: $6.99 I've tried troubleshooting steps mentioned in the user manual, but the issue persists."/>
    <x v="1"/>
    <s v="Agree career magazine month election second trip."/>
    <s v="Medium"/>
    <s v="Email"/>
    <x v="1482"/>
    <d v="2023-06-01T12:24:54"/>
    <n v="3"/>
    <n v="2262"/>
    <s v="Agree Career Magazine Month Election Second Trip."/>
    <s v="Nicole Gonzalez"/>
    <x v="4"/>
    <x v="4"/>
    <x v="1"/>
    <n v="-0.46666666679084301"/>
  </r>
  <r>
    <n v="2263"/>
    <s v="Kathleen Lopez"/>
    <s v="hhawkins@example.net"/>
    <n v="57"/>
    <s v="Other"/>
    <s v="LG OLED"/>
    <d v="2021-11-12T00:00:00"/>
    <x v="4"/>
    <s v="Display issue"/>
    <s v="I'm having an issue with the {product_purchased}. Please assist. */_x000a__x000a_p = g-&gt; p_main_query_input. p_data ;_x000a__x000a_if ( p % 5 == 0 &amp;&amp; p % 10 == I've reviewed the troubleshooting steps on the official support website, but they didn't resolve the problem."/>
    <x v="1"/>
    <s v="Learn physical water."/>
    <s v="High"/>
    <s v="Phone"/>
    <x v="1483"/>
    <d v="2023-06-01T14:00:56"/>
    <n v="2"/>
    <n v="2263"/>
    <s v="Learn Physical Water."/>
    <s v="Kathleen Lopez"/>
    <x v="3"/>
    <x v="3"/>
    <x v="0"/>
    <n v="15.333333333372138"/>
  </r>
  <r>
    <n v="2264"/>
    <s v="Amanda Hall DDS"/>
    <s v="xfranklin@example.org"/>
    <n v="70"/>
    <s v="Male"/>
    <s v="Canon EOS"/>
    <d v="2021-12-02T00:00:00"/>
    <x v="2"/>
    <s v="Payment issue"/>
    <s v="I'm having an issue with the {product_purchased}. Please assist._x000a__x000a_The new item name should be [ {product_purchased}. Please assist. {Product_purchased}._x000a__x000a_The {product_ I'm concerned about the security of my {product_purchased} and would like to ensure that my data is safe."/>
    <x v="2"/>
    <m/>
    <s v="Low"/>
    <s v="Phone"/>
    <x v="5"/>
    <m/>
    <m/>
    <n v="2264"/>
    <s v=""/>
    <s v="Amanda Hall DDS"/>
    <x v="10"/>
    <x v="10"/>
    <x v="0"/>
    <s v=""/>
  </r>
  <r>
    <n v="2265"/>
    <s v="Amber Heath"/>
    <s v="imorton@example.com"/>
    <n v="24"/>
    <s v="Female"/>
    <s v="Adobe Photoshop"/>
    <d v="2020-05-29T00:00:00"/>
    <x v="3"/>
    <s v="Refund request"/>
    <s v="I've accidentally deleted important data from my {product_purchased}. Is there any way to recover the deleted files? I need them urgently. How about this, Mr. President?_x000a__x000a_Mr. McFarland:_x000a__x000a_I have I've followed the troubleshooting steps mentioned in the user manual, but the issue persists."/>
    <x v="0"/>
    <m/>
    <s v="Low"/>
    <s v="Social media"/>
    <x v="1484"/>
    <m/>
    <m/>
    <n v="2265"/>
    <s v=""/>
    <s v="Amber Heath"/>
    <x v="1"/>
    <x v="1"/>
    <x v="1"/>
    <s v=""/>
  </r>
  <r>
    <n v="2266"/>
    <s v="William Glover"/>
    <s v="fowlersue@example.com"/>
    <n v="32"/>
    <s v="Other"/>
    <s v="Fitbit Charge"/>
    <d v="2020-01-24T00:00:00"/>
    <x v="0"/>
    <s v="Delivery problem"/>
    <s v="I'm having an issue with the {product_purchased}. Please assist._x000a__x000a_2. I am NOT using these product in that specific state, we will contact you for availability if you have any reason to need to be added to the I've followed the troubleshooting steps mentioned in the user manual, but the issue persists."/>
    <x v="0"/>
    <m/>
    <s v="Medium"/>
    <s v="Email"/>
    <x v="1485"/>
    <m/>
    <m/>
    <n v="2266"/>
    <s v=""/>
    <s v="William Glover"/>
    <x v="6"/>
    <x v="6"/>
    <x v="1"/>
    <s v=""/>
  </r>
  <r>
    <n v="2267"/>
    <s v="Lynn Frank"/>
    <s v="moralesandrew@example.org"/>
    <n v="59"/>
    <s v="Other"/>
    <s v="Dell XPS"/>
    <d v="2021-12-13T00:00:00"/>
    <x v="3"/>
    <s v="Peripheral compatibility"/>
    <s v="I'm having an issue with the {product_purchased}. Please assist. If only a couple of people found this helpful._x000a__x000a_Advertisement Continue reading the main story_x000a__x000a_Answers like these remind me of how we get by; I I've noticed a peculiar error message popping up on my {product_purchased} screen. It says '{error_message}'. What does it mean?"/>
    <x v="1"/>
    <s v="Western leg involve."/>
    <s v="Critical"/>
    <s v="Social media"/>
    <x v="1486"/>
    <d v="2023-06-01T02:18:03"/>
    <n v="1"/>
    <n v="2267"/>
    <s v="Western Leg Involve."/>
    <s v="Lynn Frank"/>
    <x v="10"/>
    <x v="10"/>
    <x v="0"/>
    <n v="-4.6333333332440816"/>
  </r>
  <r>
    <n v="2268"/>
    <s v="Mark Smith"/>
    <s v="brandymurphy@example.com"/>
    <n v="56"/>
    <s v="Other"/>
    <s v="Amazon Echo"/>
    <d v="2021-02-06T00:00:00"/>
    <x v="2"/>
    <s v="Cancellation request"/>
    <s v="I'm having an issue with the {product_purchased}. Please assist._x000a__x000a__x000a_The product received a {product_purchased} from Amazon to determine whether you are able to purchase it._x000a__x000a__x000a_This Product is NOT a &quot; The issue I'm facing is intermittent. Sometimes it works fine, but other times it acts up unexpectedly."/>
    <x v="2"/>
    <m/>
    <s v="Low"/>
    <s v="Phone"/>
    <x v="5"/>
    <m/>
    <m/>
    <n v="2268"/>
    <s v=""/>
    <s v="Mark Smith"/>
    <x v="4"/>
    <x v="4"/>
    <x v="0"/>
    <s v=""/>
  </r>
  <r>
    <n v="2269"/>
    <s v="Stephanie Marshall"/>
    <s v="tracymclean@example.com"/>
    <n v="26"/>
    <s v="Female"/>
    <s v="Sony 4K HDR TV"/>
    <d v="2021-11-01T00:00:00"/>
    <x v="4"/>
    <s v="Network problem"/>
    <s v="My {product_purchased} is making strange noises and not functioning properly. I suspect there might be a hardware issue. Can you please help me with this? Thank you._x000a__x000a_{Product_purchased} is the only product I've noticed that the issue occurs consistently when I use a specific feature or application on my {product_purchased}."/>
    <x v="0"/>
    <m/>
    <s v="Medium"/>
    <s v="Chat"/>
    <x v="1487"/>
    <m/>
    <m/>
    <n v="2269"/>
    <s v=""/>
    <s v="Stephanie Marshall"/>
    <x v="3"/>
    <x v="3"/>
    <x v="0"/>
    <s v=""/>
  </r>
  <r>
    <n v="2270"/>
    <s v="Jaclyn Hughes"/>
    <s v="amyjones@example.net"/>
    <n v="38"/>
    <s v="Other"/>
    <s v="Roomba Robot Vacuum"/>
    <d v="2020-08-27T00:00:00"/>
    <x v="0"/>
    <s v="Refund request"/>
    <s v="There seems to be a hardware problem with my {product_purchased}. The screen is flickering, and I'm unable to use it. What should I do? I've tried clearing the cache and data for the {product_purchased} app, but the issue persists."/>
    <x v="1"/>
    <s v="Enter happen dinner child analysis live business treat."/>
    <s v="Critical"/>
    <s v="Email"/>
    <x v="1488"/>
    <d v="2023-06-01T20:18:06"/>
    <n v="3"/>
    <n v="2270"/>
    <s v="Enter Happen Dinner Child Analysis Live Business Treat."/>
    <s v="Jaclyn Hughes"/>
    <x v="5"/>
    <x v="5"/>
    <x v="1"/>
    <n v="10.733333333395422"/>
  </r>
  <r>
    <n v="2271"/>
    <s v="John Miller"/>
    <s v="woodardbrittney@example.com"/>
    <n v="32"/>
    <s v="Female"/>
    <s v="Dell XPS"/>
    <d v="2021-05-17T00:00:00"/>
    <x v="1"/>
    <s v="Software bug"/>
    <s v="I'm having an issue with the {product_purchased}. Please assist._x000a__x000a_If you still see this you_x000a__x000a_Did it work for you? Just contact us at info@spendy.com and we can fix I need assistance as soon as possible because it's affecting my work and productivity."/>
    <x v="0"/>
    <m/>
    <s v="Critical"/>
    <s v="Phone"/>
    <x v="1489"/>
    <m/>
    <m/>
    <n v="2271"/>
    <s v=""/>
    <s v="John Miller"/>
    <x v="1"/>
    <x v="1"/>
    <x v="0"/>
    <s v=""/>
  </r>
  <r>
    <n v="2272"/>
    <s v="Kristina Taylor"/>
    <s v="mark54@example.org"/>
    <n v="48"/>
    <s v="Male"/>
    <s v="PlayStation"/>
    <d v="2020-05-15T00:00:00"/>
    <x v="1"/>
    <s v="Product recommendation"/>
    <s v="I'm having an issue with the {product_purchased}. Please assist._x000a__x000a_It's my personal experience that getting a device without approval often fails to arrive. As I stated before, what matters most is that I've been able to I need assistance as soon as possible because it's affecting my work and productivity."/>
    <x v="1"/>
    <s v="Enough call record floor piece stay."/>
    <s v="Low"/>
    <s v="Chat"/>
    <x v="1490"/>
    <d v="2023-06-01T08:41:09"/>
    <n v="4"/>
    <n v="2272"/>
    <s v="Enough Call Record Floor Piece Stay."/>
    <s v="Kristina Taylor"/>
    <x v="1"/>
    <x v="1"/>
    <x v="1"/>
    <n v="1.3833333334769122"/>
  </r>
  <r>
    <n v="2273"/>
    <s v="Jessica Jackson"/>
    <s v="ncook@example.org"/>
    <n v="63"/>
    <s v="Female"/>
    <s v="LG Washing Machine"/>
    <d v="2020-05-22T00:00:00"/>
    <x v="3"/>
    <s v="Hardware issue"/>
    <s v="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
    <x v="0"/>
    <m/>
    <s v="Low"/>
    <s v="Chat"/>
    <x v="1491"/>
    <m/>
    <m/>
    <n v="2273"/>
    <s v=""/>
    <s v="Jessica Jackson"/>
    <x v="1"/>
    <x v="1"/>
    <x v="1"/>
    <s v=""/>
  </r>
  <r>
    <n v="2274"/>
    <s v="Connie Christian"/>
    <s v="jgreen@example.org"/>
    <n v="21"/>
    <s v="Male"/>
    <s v="Canon EOS"/>
    <d v="2021-07-25T00:00:00"/>
    <x v="3"/>
    <s v="Product recommendation"/>
    <s v="I'm having an issue with the {product_purchased}. Please assist._x000a__x000a_{product_purchased_name} is a private field value. The value from ({product_purchased}, {product_name}, { I've performed a factory reset on my {product_purchased}, hoping it would resolve the problem, but it didn't help."/>
    <x v="1"/>
    <s v="Financial or I reality."/>
    <s v="Medium"/>
    <s v="Phone"/>
    <x v="1492"/>
    <d v="2023-06-01T07:00:11"/>
    <n v="1"/>
    <n v="2274"/>
    <s v="Financial Or I Reality."/>
    <s v="Connie Christian"/>
    <x v="2"/>
    <x v="2"/>
    <x v="0"/>
    <n v="2.8333333333139308"/>
  </r>
  <r>
    <n v="2275"/>
    <s v="Sean Dillon"/>
    <s v="elizabeth14@example.com"/>
    <n v="69"/>
    <s v="Male"/>
    <s v="Samsung Galaxy"/>
    <d v="2020-11-28T00:00:00"/>
    <x v="1"/>
    <s v="Product setup"/>
    <s v="I'm having an issue with the {product_purchased}. Please assist. This is not a product for purchase or use. Product sold for sale will not be resold. I've tried troubleshooting steps mentioned in the user manual, but the issue persists."/>
    <x v="2"/>
    <m/>
    <s v="Critical"/>
    <s v="Phone"/>
    <x v="5"/>
    <m/>
    <m/>
    <n v="2275"/>
    <s v=""/>
    <s v="Sean Dillon"/>
    <x v="3"/>
    <x v="3"/>
    <x v="1"/>
    <s v=""/>
  </r>
  <r>
    <n v="2276"/>
    <s v="Justin Ritter"/>
    <s v="karaball@example.com"/>
    <n v="67"/>
    <s v="Male"/>
    <s v="PlayStation"/>
    <d v="2021-09-18T00:00:00"/>
    <x v="0"/>
    <s v="Product setup"/>
    <s v="I'm having an issue with the {product_purchased}. Please assist._x000a__x000a_As for the case of your phone it's not going anywhere. I know it's there. I guess I'm not really going to be able to handle I'm worried that the issue might be hardware-related and might require repair or replacement."/>
    <x v="2"/>
    <m/>
    <s v="Low"/>
    <s v="Email"/>
    <x v="5"/>
    <m/>
    <m/>
    <n v="2276"/>
    <s v=""/>
    <s v="Justin Ritter"/>
    <x v="9"/>
    <x v="9"/>
    <x v="0"/>
    <s v=""/>
  </r>
  <r>
    <n v="2277"/>
    <s v="Denise Horne"/>
    <s v="stricklandnicholas@example.org"/>
    <n v="52"/>
    <s v="Male"/>
    <s v="Bose QuietComfort"/>
    <d v="2021-11-24T00:00:00"/>
    <x v="0"/>
    <s v="Peripheral compatibility"/>
    <s v="I'm having an issue with the {product_purchased}. Please assist. â€” Mark Karp (@MarkKarp1) April 14, 2016_x000a__x000a_Gavin Andresen of the Financial Times quoted a person familiar with the situation as I've followed the troubleshooting steps mentioned in the user manual, but the issue persists."/>
    <x v="1"/>
    <s v="Color edge Republican."/>
    <s v="Low"/>
    <s v="Social media"/>
    <x v="1493"/>
    <d v="2023-06-01T21:35:16"/>
    <n v="1"/>
    <n v="2277"/>
    <s v="Color Edge Republican."/>
    <s v="Denise Horne"/>
    <x v="3"/>
    <x v="3"/>
    <x v="0"/>
    <n v="6.1666666666860692"/>
  </r>
  <r>
    <n v="2278"/>
    <s v="Sharon Warren"/>
    <s v="ayersvirginia@example.com"/>
    <n v="21"/>
    <s v="Other"/>
    <s v="Nikon D"/>
    <d v="2020-12-26T00:00:00"/>
    <x v="4"/>
    <s v="Product recommendation"/>
    <s v="I'm having an issue with the {product_purchased}. Please assist._x000a__x000a_I'm having an issue with the {product_purchased}. Please assist._x000a__x000a_I'm having an issue with the {product_purch The issue I'm facing is intermittent. Sometimes it works fine, but other times it acts up unexpectedly."/>
    <x v="0"/>
    <m/>
    <s v="Low"/>
    <s v="Chat"/>
    <x v="1494"/>
    <m/>
    <m/>
    <n v="2278"/>
    <s v=""/>
    <s v="Sharon Warren"/>
    <x v="10"/>
    <x v="10"/>
    <x v="1"/>
    <s v=""/>
  </r>
  <r>
    <n v="2279"/>
    <s v="Brenda Bennett"/>
    <s v="whiteteresa@example.com"/>
    <n v="43"/>
    <s v="Female"/>
    <s v="LG Smart TV"/>
    <d v="2020-03-27T00:00:00"/>
    <x v="1"/>
    <s v="Payment issue"/>
    <s v="I'm having an issue with the {product_purchased}. Please assist._x000a__x000a_My code name is_x000a__x000a_&quot;The Good Thing&quot;_x000a__x000a_This doesn't work with any other languages. Let me know how I can use it. I'm using the original charger that came with my {product_purchased}, but it's not charging properly."/>
    <x v="2"/>
    <m/>
    <s v="Critical"/>
    <s v="Phone"/>
    <x v="5"/>
    <m/>
    <m/>
    <n v="2279"/>
    <s v=""/>
    <s v="Brenda Bennett"/>
    <x v="0"/>
    <x v="0"/>
    <x v="1"/>
    <s v=""/>
  </r>
  <r>
    <n v="2280"/>
    <s v="Jennifer Allen"/>
    <s v="maria26@example.net"/>
    <n v="34"/>
    <s v="Male"/>
    <s v="Autodesk AutoCAD"/>
    <d v="2021-08-08T00:00:00"/>
    <x v="2"/>
    <s v="Refund request"/>
    <s v="I'm having an issue with the {product_purchased}. Please assist. I need assistance as soon as possible because it's affecting my work and productivity."/>
    <x v="0"/>
    <m/>
    <s v="Critical"/>
    <s v="Social media"/>
    <x v="1495"/>
    <m/>
    <m/>
    <n v="2280"/>
    <s v=""/>
    <s v="Jennifer Allen"/>
    <x v="5"/>
    <x v="5"/>
    <x v="0"/>
    <s v=""/>
  </r>
  <r>
    <n v="2281"/>
    <s v="Nicholas Harris"/>
    <s v="gwilliams@example.org"/>
    <n v="60"/>
    <s v="Other"/>
    <s v="Dell XPS"/>
    <d v="2021-02-21T00:00:00"/>
    <x v="4"/>
    <s v="Account access"/>
    <s v="I'm having an issue with the {product_purchased}. Please assist._x000a__x000a_You must be logged into this account. Leave a message for help and I'll be happy to talk to you. If I'm not sure what you have This problem started occurring after the recent software update. I haven't made any other changes to the device."/>
    <x v="1"/>
    <s v="Else country generation research as."/>
    <s v="Low"/>
    <s v="Social media"/>
    <x v="1496"/>
    <d v="2023-06-01T01:10:22"/>
    <n v="2"/>
    <n v="2281"/>
    <s v="Else Country Generation Research As."/>
    <s v="Nicholas Harris"/>
    <x v="4"/>
    <x v="4"/>
    <x v="0"/>
    <n v="-18.849999999976717"/>
  </r>
  <r>
    <n v="2282"/>
    <s v="Erin Holmes"/>
    <s v="kevin47@example.com"/>
    <n v="45"/>
    <s v="Male"/>
    <s v="Canon DSLR Camera"/>
    <d v="2021-03-14T00:00:00"/>
    <x v="0"/>
    <s v="Software bug"/>
    <s v="I'm having an issue with the {product_purchased}. Please assist._x000a__x000a_If you know of any other suggestions to create custom products, let us know in the comments below or email us at feedback@james.co.uk I've reviewed the troubleshooting steps on the official support website, but they didn't resolve the problem."/>
    <x v="0"/>
    <m/>
    <s v="Low"/>
    <s v="Chat"/>
    <x v="1497"/>
    <m/>
    <m/>
    <n v="2282"/>
    <s v=""/>
    <s v="Erin Holmes"/>
    <x v="0"/>
    <x v="0"/>
    <x v="0"/>
    <s v=""/>
  </r>
  <r>
    <n v="2283"/>
    <s v="Teresa Castillo"/>
    <s v="jessicaritter@example.com"/>
    <n v="37"/>
    <s v="Female"/>
    <s v="Nest Thermostat"/>
    <d v="2021-06-21T00:00:00"/>
    <x v="3"/>
    <s v="Cancellation request"/>
    <s v="I'm having an issue with the {product_purchased}. Please assist. {{product_purchased}.}}_x000a__x000a_It's all over? (Not to mention now that the &quot;mystery boxes&quot; are replaced with the real ones I'm using the original charger that came with my {product_purchased}, but it's not charging properly."/>
    <x v="0"/>
    <m/>
    <s v="Medium"/>
    <s v="Email"/>
    <x v="1498"/>
    <m/>
    <m/>
    <n v="2283"/>
    <s v=""/>
    <s v="Teresa Castillo"/>
    <x v="8"/>
    <x v="8"/>
    <x v="0"/>
    <s v=""/>
  </r>
  <r>
    <n v="2284"/>
    <s v="Rachel Bullock"/>
    <s v="owensjonathan@example.net"/>
    <n v="40"/>
    <s v="Male"/>
    <s v="Sony PlayStation"/>
    <d v="2021-03-06T00:00:00"/>
    <x v="4"/>
    <s v="Refund request"/>
    <s v="I've encountered a data loss issue with my {product_purchased}. All the files and documents seem to have disappeared. Can you guide me on how to retrieve them?_x000a__x000a__x000a_I cannot verify this information though. It doesn't look very I've noticed that the issue occurs consistently when I use a specific feature or application on my {product_purchased}."/>
    <x v="0"/>
    <m/>
    <s v="Low"/>
    <s v="Email"/>
    <x v="1499"/>
    <m/>
    <m/>
    <n v="2284"/>
    <s v=""/>
    <s v="Rachel Bullock"/>
    <x v="0"/>
    <x v="0"/>
    <x v="0"/>
    <s v=""/>
  </r>
  <r>
    <n v="2285"/>
    <s v="John Andrews"/>
    <s v="ralvarado@example.com"/>
    <n v="60"/>
    <s v="Male"/>
    <s v="Philips Hue Lights"/>
    <d v="2021-08-24T00:00:00"/>
    <x v="3"/>
    <s v="Product setup"/>
    <s v="I'm encountering a software bug in the {product_purchased}. Whenever I try to perform a specific action, the application crashes. Are there any updates or fixes available?_x000a__x000a_In this case, the application is already active and we have This problem started occurring after the recent software update. I haven't made any other changes to the device."/>
    <x v="2"/>
    <m/>
    <s v="High"/>
    <s v="Email"/>
    <x v="5"/>
    <m/>
    <m/>
    <n v="2285"/>
    <s v=""/>
    <s v="John Andrews"/>
    <x v="5"/>
    <x v="5"/>
    <x v="0"/>
    <s v=""/>
  </r>
  <r>
    <n v="2286"/>
    <s v="Tonya Heath"/>
    <s v="adamsgary@example.net"/>
    <n v="65"/>
    <s v="Female"/>
    <s v="Microsoft Xbox Controller"/>
    <d v="2020-02-16T00:00:00"/>
    <x v="4"/>
    <s v="Product setup"/>
    <s v="I'm having an issue with the {product_purchased}. Please assist._x000a__x000a_I have to add my new payment. Please help me!_x000a__x000a_My payment will be placed soon..._x000a__x000a_Thank you... I've performed a factory reset on my {product_purchased}, hoping it would resolve the problem, but it didn't help."/>
    <x v="1"/>
    <s v="Itself thus last relationship your."/>
    <s v="Critical"/>
    <s v="Email"/>
    <x v="1500"/>
    <d v="2023-06-01T07:19:28"/>
    <n v="4"/>
    <n v="2286"/>
    <s v="Itself Thus Last Relationship Your."/>
    <s v="Tonya Heath"/>
    <x v="4"/>
    <x v="4"/>
    <x v="1"/>
    <n v="-12.383333333360497"/>
  </r>
  <r>
    <n v="2287"/>
    <s v="Valerie Kane"/>
    <s v="lindsey36@example.org"/>
    <n v="69"/>
    <s v="Female"/>
    <s v="Nintendo Switch Pro Controller"/>
    <d v="2020-04-15T00:00:00"/>
    <x v="1"/>
    <s v="Hardware issue"/>
    <s v="The {product_purchased} is unable to establish a stable internet connection. It keeps disconnecting intermittently. How can I troubleshoot this network problem? *_x000a__x000a_Note that the same thing can happen to your web apps when you I'm unable to find the option to perform the desired action in the {product_purchased}. Could you please guide me through the steps?"/>
    <x v="2"/>
    <m/>
    <s v="Critical"/>
    <s v="Email"/>
    <x v="5"/>
    <m/>
    <m/>
    <n v="2287"/>
    <s v=""/>
    <s v="Valerie Kane"/>
    <x v="11"/>
    <x v="11"/>
    <x v="1"/>
    <s v=""/>
  </r>
  <r>
    <n v="2288"/>
    <s v="Kylie Hardy"/>
    <s v="tsimpson@example.com"/>
    <n v="27"/>
    <s v="Male"/>
    <s v="Amazon Kindle"/>
    <d v="2020-10-22T00:00:00"/>
    <x v="3"/>
    <s v="Payment issue"/>
    <s v="I'm having an issue with the {product_purchased}. Please assist. It's not being paid for. I've tried using different cables, adapters, or peripherals with my {product_purchased}, but the issue persists."/>
    <x v="0"/>
    <m/>
    <s v="Medium"/>
    <s v="Chat"/>
    <x v="1501"/>
    <m/>
    <m/>
    <n v="2288"/>
    <s v=""/>
    <s v="Kylie Hardy"/>
    <x v="7"/>
    <x v="7"/>
    <x v="1"/>
    <s v=""/>
  </r>
  <r>
    <n v="2289"/>
    <s v="Stephanie Lee"/>
    <s v="shannon66@example.com"/>
    <n v="44"/>
    <s v="Female"/>
    <s v="Apple AirPods"/>
    <d v="2021-10-03T00:00:00"/>
    <x v="2"/>
    <s v="Cancellation request"/>
    <s v="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
    <x v="0"/>
    <m/>
    <s v="Low"/>
    <s v="Social media"/>
    <x v="1340"/>
    <m/>
    <m/>
    <n v="2289"/>
    <s v=""/>
    <s v="Stephanie Lee"/>
    <x v="7"/>
    <x v="7"/>
    <x v="0"/>
    <s v=""/>
  </r>
  <r>
    <n v="2290"/>
    <s v="Kurt Brooks"/>
    <s v="anthony06@example.com"/>
    <n v="54"/>
    <s v="Female"/>
    <s v="GoPro Hero"/>
    <d v="2020-08-08T00:00:00"/>
    <x v="2"/>
    <s v="Cancellation request"/>
    <s v="I'm having an issue with the {product_purchased}. Please assist. Product is not required, but can be purchased easily. Thank you,_x000a_ Cleaning Stationer (1818-1893) is a very nice little shop that This problem started occurring after the recent software update. I haven't made any other changes to the device."/>
    <x v="1"/>
    <s v="Record occur yeah whole mind create experience."/>
    <s v="Critical"/>
    <s v="Email"/>
    <x v="1502"/>
    <d v="2023-06-01T13:10:33"/>
    <n v="2"/>
    <n v="2290"/>
    <s v="Record Occur Yeah Whole Mind Create Experience."/>
    <s v="Kurt Brooks"/>
    <x v="5"/>
    <x v="5"/>
    <x v="1"/>
    <n v="-9.0166666667209938"/>
  </r>
  <r>
    <n v="2291"/>
    <s v="Edward Kline"/>
    <s v="johnnymartinez@example.com"/>
    <n v="70"/>
    <s v="Male"/>
    <s v="Sony PlayStation"/>
    <d v="2021-03-26T00:00:00"/>
    <x v="4"/>
    <s v="Hardware issue"/>
    <s v="I'm having an issue with the {product_purchased}. Please assist. All the info I need is given to the person who is getting the products. And this is not a complete list._x000a__x000a_[email protected]._x000a__x000a_That This problem started occurring after the recent software update. I haven't made any other changes to the device."/>
    <x v="2"/>
    <m/>
    <s v="Medium"/>
    <s v="Email"/>
    <x v="5"/>
    <m/>
    <m/>
    <n v="2291"/>
    <s v=""/>
    <s v="Edward Kline"/>
    <x v="0"/>
    <x v="0"/>
    <x v="0"/>
    <s v=""/>
  </r>
  <r>
    <n v="2292"/>
    <s v="Robert Cabrera"/>
    <s v="mcox@example.net"/>
    <n v="65"/>
    <s v="Other"/>
    <s v="Amazon Kindle"/>
    <d v="2020-06-02T00:00:00"/>
    <x v="4"/>
    <s v="Installation support"/>
    <s v="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
    <x v="2"/>
    <m/>
    <s v="Medium"/>
    <s v="Phone"/>
    <x v="5"/>
    <m/>
    <m/>
    <n v="2292"/>
    <s v=""/>
    <s v="Robert Cabrera"/>
    <x v="8"/>
    <x v="8"/>
    <x v="1"/>
    <s v=""/>
  </r>
  <r>
    <n v="2293"/>
    <s v="Mark Robinson"/>
    <s v="lindseywallace@example.net"/>
    <n v="48"/>
    <s v="Female"/>
    <s v="Lenovo ThinkPad"/>
    <d v="2021-03-15T00:00:00"/>
    <x v="4"/>
    <s v="Peripheral compatibility"/>
    <s v="I've accidentally deleted important data from my {product_purchased}. Is there any way to recover the deleted files? I need them urgently._x000a__x000a_It's an easy, and secure, way to protect your data using the {item_ I've noticed a peculiar error message popping up on my {product_purchased} screen. It says '{error_message}'. What does it mean?"/>
    <x v="2"/>
    <m/>
    <s v="Medium"/>
    <s v="Phone"/>
    <x v="5"/>
    <m/>
    <m/>
    <n v="2293"/>
    <s v=""/>
    <s v="Mark Robinson"/>
    <x v="0"/>
    <x v="0"/>
    <x v="0"/>
    <s v=""/>
  </r>
  <r>
    <n v="2294"/>
    <s v="Brian Serrano"/>
    <s v="hansonconnie@example.org"/>
    <n v="23"/>
    <s v="Male"/>
    <s v="Samsung Galaxy"/>
    <d v="2021-02-04T00:00:00"/>
    <x v="3"/>
    <s v="Hardware issue"/>
    <s v="I'm having an issue with the {product_purchased}. Please assist. I've checked for software updates, and my {product_purchased} is already running the latest version."/>
    <x v="0"/>
    <m/>
    <s v="Medium"/>
    <s v="Social media"/>
    <x v="1503"/>
    <m/>
    <m/>
    <n v="2294"/>
    <s v=""/>
    <s v="Brian Serrano"/>
    <x v="4"/>
    <x v="4"/>
    <x v="0"/>
    <s v=""/>
  </r>
  <r>
    <n v="2295"/>
    <s v="Joshua Singh"/>
    <s v="sarahhodges@example.org"/>
    <n v="62"/>
    <s v="Female"/>
    <s v="Nintendo Switch Pro Controller"/>
    <d v="2021-02-04T00:00:00"/>
    <x v="2"/>
    <s v="Account access"/>
    <s v="I'm having an issue with the {product_purchased}. Please assist._x000a__x000a__x000a_My Name:_x000a__x000a__x000a_My behave (and my experience) is pretty good. I've had some interesting experiences._x000a__x000a__x000a_What is your problem for this I'm experiencing this issue on multiple devices of the same model, so it seems to be a widespread problem."/>
    <x v="1"/>
    <s v="Since avoid military view."/>
    <s v="High"/>
    <s v="Email"/>
    <x v="1504"/>
    <d v="2023-06-01T06:46:39"/>
    <n v="1"/>
    <n v="2295"/>
    <s v="Since Avoid Military View."/>
    <s v="Joshua Singh"/>
    <x v="4"/>
    <x v="4"/>
    <x v="0"/>
    <n v="5.5666666666511446"/>
  </r>
  <r>
    <n v="2296"/>
    <s v="Janet Williams"/>
    <s v="melissa30@example.net"/>
    <n v="63"/>
    <s v="Other"/>
    <s v="Apple AirPods"/>
    <d v="2020-12-24T00:00:00"/>
    <x v="1"/>
    <s v="Peripheral compatibility"/>
    <s v="I'm having an issue with the {product_purchased}. Please assist. Thank you!_x000a__x000a__x000a_* When using product ID on a new Product you are required to activate your account in iTunes Store._x000a__x000a__x000a_NOTE: This service gives YOU I've tried using different cables, adapters, or peripherals with my {product_purchased}, but the issue persists."/>
    <x v="2"/>
    <m/>
    <s v="Medium"/>
    <s v="Social media"/>
    <x v="5"/>
    <m/>
    <m/>
    <n v="2296"/>
    <s v=""/>
    <s v="Janet Williams"/>
    <x v="10"/>
    <x v="10"/>
    <x v="1"/>
    <s v=""/>
  </r>
  <r>
    <n v="2297"/>
    <s v="Julia Campbell"/>
    <s v="dferguson@example.org"/>
    <n v="48"/>
    <s v="Female"/>
    <s v="Samsung Galaxy"/>
    <d v="2021-07-06T00:00:00"/>
    <x v="3"/>
    <s v="Hardware issue"/>
    <s v="I'm having an issue with the {product_purchased}. Please assist._x000a__x000a_The error message you received should read:_x000a__x000a_Your product was not purchased legally, it was in error. You could have purchased from, obtained from, I've tried different settings and configurations on my {product_purchased}, but the issue persists."/>
    <x v="0"/>
    <m/>
    <s v="Low"/>
    <s v="Social media"/>
    <x v="1505"/>
    <m/>
    <m/>
    <n v="2297"/>
    <s v=""/>
    <s v="Julia Campbell"/>
    <x v="2"/>
    <x v="2"/>
    <x v="0"/>
    <s v=""/>
  </r>
  <r>
    <n v="2298"/>
    <s v="Sarah Bell"/>
    <s v="kfox@example.com"/>
    <n v="65"/>
    <s v="Female"/>
    <s v="GoPro Action Camera"/>
    <d v="2020-07-26T00:00:00"/>
    <x v="2"/>
    <s v="Battery life"/>
    <s v="I'm having an issue with the {product_purchased}. Please assist._x000a__x000a_We'll contact you by email._x000a__x000a_Thank you._x000a__x000a_Thanks,_x000a__x000a_Matt_x000a__x000a_Contact Support_x000a__x000a_To report an issue, please I've recently updated the firmware of my {product_purchased}, and the issue started happening afterward. Could it be related to the update?"/>
    <x v="0"/>
    <m/>
    <s v="Low"/>
    <s v="Phone"/>
    <x v="1506"/>
    <m/>
    <m/>
    <n v="2298"/>
    <s v=""/>
    <s v="Sarah Bell"/>
    <x v="2"/>
    <x v="2"/>
    <x v="1"/>
    <s v=""/>
  </r>
  <r>
    <n v="2299"/>
    <s v="Marcia Morris"/>
    <s v="david30@example.com"/>
    <n v="42"/>
    <s v="Other"/>
    <s v="Dyson Vacuum Cleaner"/>
    <d v="2020-06-22T00:00:00"/>
    <x v="0"/>
    <s v="Account access"/>
    <s v="I'm having an issue with the {product_purchased}. Please assist. Incomplete payment:_x000a__x000a_1. Paypal_x000a__x000a_Click here to pay at the checkout. 2. Download a copy of the e-book_x000a__x000a_( I'm worried that the issue might be hardware-related and might require repair or replacement."/>
    <x v="0"/>
    <m/>
    <s v="Critical"/>
    <s v="Phone"/>
    <x v="1507"/>
    <m/>
    <m/>
    <n v="2299"/>
    <s v=""/>
    <s v="Marcia Morris"/>
    <x v="8"/>
    <x v="8"/>
    <x v="1"/>
    <s v=""/>
  </r>
  <r>
    <n v="2300"/>
    <s v="Seth Key"/>
    <s v="stewartlaurie@example.com"/>
    <n v="49"/>
    <s v="Other"/>
    <s v="Philips Hue Lights"/>
    <d v="2020-06-12T00:00:00"/>
    <x v="4"/>
    <s v="Installation support"/>
    <s v="I'm having an issue with the {product_purchased}. Please assist._x000a__x000a_We need your help! Email: support@cademy.co.nz_x000a__x000a_We are a leading provider of information security solutions for the automotive sector I've checked the device settings and made sure that everything is configured correctly."/>
    <x v="0"/>
    <m/>
    <s v="Medium"/>
    <s v="Phone"/>
    <x v="1508"/>
    <m/>
    <m/>
    <n v="2300"/>
    <s v=""/>
    <s v="Seth Key"/>
    <x v="8"/>
    <x v="8"/>
    <x v="1"/>
    <s v=""/>
  </r>
  <r>
    <n v="2301"/>
    <s v="James West"/>
    <s v="sarah75@example.org"/>
    <n v="34"/>
    <s v="Male"/>
    <s v="Canon EOS"/>
    <d v="2020-06-06T00:00:00"/>
    <x v="1"/>
    <s v="Display issue"/>
    <s v="I'm having an issue with the {product_purchased}. Please assist. I'm having an issue with the first 5 items, the first 5 are all for an O-Nasty-Mmm-R-U-D-I I've tried different settings and configurations on my {product_purchased}, but the issue persists."/>
    <x v="0"/>
    <m/>
    <s v="Low"/>
    <s v="Chat"/>
    <x v="1509"/>
    <m/>
    <m/>
    <n v="2301"/>
    <s v=""/>
    <s v="James West"/>
    <x v="8"/>
    <x v="8"/>
    <x v="1"/>
    <s v=""/>
  </r>
  <r>
    <n v="2302"/>
    <s v="Jennifer Bailey"/>
    <s v="fcunningham@example.org"/>
    <n v="45"/>
    <s v="Male"/>
    <s v="Bose QuietComfort"/>
    <d v="2021-11-17T00:00:00"/>
    <x v="2"/>
    <s v="Hardware issue"/>
    <s v="I'm having an issue with the {product_purchased}. Please assist. I rely heavily on my {product_purchased} for my daily tasks, and this issue is hindering my productivity."/>
    <x v="2"/>
    <m/>
    <s v="Critical"/>
    <s v="Phone"/>
    <x v="5"/>
    <m/>
    <m/>
    <n v="2302"/>
    <s v=""/>
    <s v="Jennifer Bailey"/>
    <x v="3"/>
    <x v="3"/>
    <x v="0"/>
    <s v=""/>
  </r>
  <r>
    <n v="2303"/>
    <s v="Mrs. Cathy Grant"/>
    <s v="mccoyashley@example.net"/>
    <n v="25"/>
    <s v="Male"/>
    <s v="Autodesk AutoCAD"/>
    <d v="2021-02-27T00:00:00"/>
    <x v="2"/>
    <s v="Payment issue"/>
    <s v="I'm having an issue with the {product_purchased}. Please assist. Thanks in advance._x000a__x000a_I can't stand the lack of answers to my customers. What I am seeing is customers who are saying: &quot;I get what you I'm unable to find the option to perform the desired action in the {product_purchased}. Could you please guide me through the steps?"/>
    <x v="2"/>
    <m/>
    <s v="Low"/>
    <s v="Email"/>
    <x v="5"/>
    <m/>
    <m/>
    <n v="2303"/>
    <s v=""/>
    <s v="Mrs. Cathy Grant"/>
    <x v="4"/>
    <x v="4"/>
    <x v="0"/>
    <s v=""/>
  </r>
  <r>
    <n v="2304"/>
    <s v="Laura Monroe"/>
    <s v="katelyn81@example.net"/>
    <n v="57"/>
    <s v="Other"/>
    <s v="MacBook Pro"/>
    <d v="2021-04-18T00:00:00"/>
    <x v="4"/>
    <s v="Product compatibility"/>
    <s v="I'm unable to access my {product_purchased} account. It keeps displaying an 'Invalid Credentials' error, even though I'm using the correct login information. How can I regain access to my account?_x000a__x000a_The solution I'm unable to find the option to perform the desired action in the {product_purchased}. Could you please guide me through the steps?"/>
    <x v="0"/>
    <m/>
    <s v="Critical"/>
    <s v="Chat"/>
    <x v="1510"/>
    <m/>
    <m/>
    <n v="2304"/>
    <s v=""/>
    <s v="Laura Monroe"/>
    <x v="11"/>
    <x v="11"/>
    <x v="0"/>
    <s v=""/>
  </r>
  <r>
    <n v="2305"/>
    <s v="Steven Alvarado"/>
    <s v="debbiemiller@example.com"/>
    <n v="27"/>
    <s v="Male"/>
    <s v="Bose SoundLink Speaker"/>
    <d v="2020-05-05T00:00:00"/>
    <x v="2"/>
    <s v="Installation support"/>
    <s v="I'm having an issue with the {product_purchased}. Please assist._x000a__x000a_Please help make these devices as cheap and light as possible. I've spent so much my life trying to keep track, but it still takes more effort than The issue I'm facing is intermittent. Sometimes it works fine, but other times it acts up unexpectedly."/>
    <x v="2"/>
    <m/>
    <s v="Medium"/>
    <s v="Email"/>
    <x v="5"/>
    <m/>
    <m/>
    <n v="2305"/>
    <s v=""/>
    <s v="Steven Alvarado"/>
    <x v="1"/>
    <x v="1"/>
    <x v="1"/>
    <s v=""/>
  </r>
  <r>
    <n v="2306"/>
    <s v="Jodi Miller"/>
    <s v="prose@example.org"/>
    <n v="31"/>
    <s v="Female"/>
    <s v="Roomba Robot Vacuum"/>
    <d v="2020-09-09T00:00:00"/>
    <x v="2"/>
    <s v="Product setup"/>
    <s v="I'm having an issue with the {product_purchased}. Please assist. {product_purchased}_x000a__x000a_Product number: $22.95_x000a__x000a_$22.95 Shipping $5.95._x000a__x000a_(Warr I've noticed a sudden decrease in battery life on my {product_purchased}. It used to last much longer."/>
    <x v="0"/>
    <m/>
    <s v="Medium"/>
    <s v="Social media"/>
    <x v="1511"/>
    <m/>
    <m/>
    <n v="2306"/>
    <s v=""/>
    <s v="Jodi Miller"/>
    <x v="9"/>
    <x v="9"/>
    <x v="1"/>
    <s v=""/>
  </r>
  <r>
    <n v="2307"/>
    <s v="Crystal Knight"/>
    <s v="millsjames@example.org"/>
    <n v="19"/>
    <s v="Female"/>
    <s v="Xbox"/>
    <d v="2020-02-27T00:00:00"/>
    <x v="4"/>
    <s v="Software bug"/>
    <s v="My {product_purchased} is making strange noises and not functioning properly. I suspect there might be a hardware issue. Can you please help me with this?_x000a__x000a_In case your printer's only printer is one with a printer with a I've tried different settings and configurations on my {product_purchased}, but the issue persists."/>
    <x v="1"/>
    <s v="Mouth mission then sea example share."/>
    <s v="Critical"/>
    <s v="Email"/>
    <x v="1512"/>
    <d v="2023-06-01T07:44:57"/>
    <n v="3"/>
    <n v="2307"/>
    <s v="Mouth Mission Then Sea Example Share."/>
    <s v="Crystal Knight"/>
    <x v="4"/>
    <x v="4"/>
    <x v="1"/>
    <n v="-3.8500000001513399"/>
  </r>
  <r>
    <n v="2308"/>
    <s v="Beverly Perez"/>
    <s v="zcarter@example.org"/>
    <n v="27"/>
    <s v="Male"/>
    <s v="Microsoft Surface"/>
    <d v="2021-01-22T00:00:00"/>
    <x v="0"/>
    <s v="Network problem"/>
    <s v="I've forgotten my password for my {product_purchased} account, and the password reset option is not working. How can I recover my account?_x000a__x000a_You can restore your account and make a new one, or you can delete your I've noticed a peculiar error message popping up on my {product_purchased} screen. It says '{error_message}'. What does it mean?"/>
    <x v="2"/>
    <m/>
    <s v="Medium"/>
    <s v="Chat"/>
    <x v="5"/>
    <m/>
    <m/>
    <n v="2308"/>
    <s v=""/>
    <s v="Beverly Perez"/>
    <x v="6"/>
    <x v="6"/>
    <x v="0"/>
    <s v=""/>
  </r>
  <r>
    <n v="2309"/>
    <s v="Marilyn Olson MD"/>
    <s v="shahmarcus@example.net"/>
    <n v="27"/>
    <s v="Male"/>
    <s v="Roomba Robot Vacuum"/>
    <d v="2020-07-19T00:00:00"/>
    <x v="1"/>
    <s v="Hardware issue"/>
    <s v="I'm having an issue with the {product_purchased}. Please assist._x000a__x000a_Add to cart_x000a__x000a_The Product's ID number:_x000a__x000a_The product ID displayed should read a product ID field that indicates your order is online. Your I've checked for software updates, and my {product_purchased} is already running the latest version."/>
    <x v="2"/>
    <m/>
    <s v="High"/>
    <s v="Phone"/>
    <x v="5"/>
    <m/>
    <m/>
    <n v="2309"/>
    <s v=""/>
    <s v="Marilyn Olson MD"/>
    <x v="2"/>
    <x v="2"/>
    <x v="1"/>
    <s v=""/>
  </r>
  <r>
    <n v="2310"/>
    <s v="Alex Faulkner"/>
    <s v="nmoreno@example.org"/>
    <n v="38"/>
    <s v="Female"/>
    <s v="Garmin Forerunner"/>
    <d v="2020-12-22T00:00:00"/>
    <x v="1"/>
    <s v="Product setup"/>
    <s v="I'm having an issue with the {product_purchased}. Please assist._x000a__x000a_# # Copyright Â© 2014-2016 Mitsuya Shikishi_x000a__x000a__x000a_# - * (V) N.S.A., Inc. I need assistance as soon as possible because it's affecting my work and productivity."/>
    <x v="0"/>
    <m/>
    <s v="High"/>
    <s v="Phone"/>
    <x v="1513"/>
    <m/>
    <m/>
    <n v="2310"/>
    <s v=""/>
    <s v="Alex Faulkner"/>
    <x v="10"/>
    <x v="10"/>
    <x v="1"/>
    <s v=""/>
  </r>
  <r>
    <n v="2311"/>
    <s v="Lisa Walker"/>
    <s v="rthompson@example.org"/>
    <n v="66"/>
    <s v="Other"/>
    <s v="Roomba Robot Vacuum"/>
    <d v="2020-07-19T00:00:00"/>
    <x v="2"/>
    <s v="Data loss"/>
    <s v="I've recently set up my {product_purchased}, but it fails to connect to any available networks. What steps should I take to troubleshoot this issue?_x000a__x000a_If you can't find your manufacturer brand, you can find a I've checked for any available software updates for my {product_purchased}, but there are none."/>
    <x v="0"/>
    <m/>
    <s v="Critical"/>
    <s v="Social media"/>
    <x v="1514"/>
    <m/>
    <m/>
    <n v="2311"/>
    <s v=""/>
    <s v="Lisa Walker"/>
    <x v="2"/>
    <x v="2"/>
    <x v="1"/>
    <s v=""/>
  </r>
  <r>
    <n v="2312"/>
    <s v="Stephanie Chen"/>
    <s v="imorrow@example.net"/>
    <n v="35"/>
    <s v="Male"/>
    <s v="Nest Thermostat"/>
    <d v="2020-07-18T00:00:00"/>
    <x v="4"/>
    <s v="Product compatibility"/>
    <s v="I'm having an issue with the {product_purchased}. Please assist._x000a__x000a_3. If this product isn't in stock, it might not be here._x000a__x000a_4. I am only selling in stock._x000a__x000a_5. The issue I'm facing is intermittent. Sometimes it works fine, but other times it acts up unexpectedly."/>
    <x v="1"/>
    <s v="Process organization reduce reality answer career recently maintain."/>
    <s v="High"/>
    <s v="Phone"/>
    <x v="1515"/>
    <d v="2023-06-01T20:03:05"/>
    <n v="1"/>
    <n v="2312"/>
    <s v="Process Organization Reduce Reality Answer Career Recently Maintain."/>
    <s v="Stephanie Chen"/>
    <x v="2"/>
    <x v="2"/>
    <x v="1"/>
    <n v="18.366666666639503"/>
  </r>
  <r>
    <n v="2313"/>
    <s v="Bryan Gilbert"/>
    <s v="zcarr@example.net"/>
    <n v="50"/>
    <s v="Other"/>
    <s v="Nest Thermostat"/>
    <d v="2020-09-05T00:00:00"/>
    <x v="3"/>
    <s v="Cancellation request"/>
    <s v="I've noticed a software bug in the {product_purchased} app. It's causing data loss and unexpected errors. How can I resolve this issue? This app is now deprecated._x000a__x000a_To fix this issue, open an app with I've tried different settings and configurations on my {product_purchased}, but the issue persists."/>
    <x v="0"/>
    <m/>
    <s v="Medium"/>
    <s v="Phone"/>
    <x v="1516"/>
    <m/>
    <m/>
    <n v="2313"/>
    <s v=""/>
    <s v="Bryan Gilbert"/>
    <x v="9"/>
    <x v="9"/>
    <x v="1"/>
    <s v=""/>
  </r>
  <r>
    <n v="2314"/>
    <s v="Hailey Moore"/>
    <s v="halljason@example.org"/>
    <n v="49"/>
    <s v="Male"/>
    <s v="Bose QuietComfort"/>
    <d v="2021-01-05T00:00:00"/>
    <x v="2"/>
    <s v="Hardware issue"/>
    <s v="My {product_purchased} is making strange noises and not functioning properly. I suspect there might be a hardware issue. Can you please help me with this? I've reviewed the troubleshooting steps on the official support website, but they didn't resolve the problem."/>
    <x v="1"/>
    <s v="Young cultural skin something question nearly history chance."/>
    <s v="High"/>
    <s v="Phone"/>
    <x v="1517"/>
    <d v="2023-05-31T23:52:06"/>
    <n v="3"/>
    <n v="2314"/>
    <s v="Young Cultural Skin Something Question Nearly History Chance."/>
    <s v="Hailey Moore"/>
    <x v="6"/>
    <x v="6"/>
    <x v="0"/>
    <n v="-19.133333333360497"/>
  </r>
  <r>
    <n v="2315"/>
    <s v="Mr. Brian Morales"/>
    <s v="hholmes@example.net"/>
    <n v="41"/>
    <s v="Female"/>
    <s v="Sony Xperia"/>
    <d v="2020-01-05T00:00:00"/>
    <x v="0"/>
    <s v="Payment issue"/>
    <s v="I'm having an issue with the {product_purchased}. Please assist._x000a__x000a__x000a_Q. I get a bunch of crap messages about &quot;this is a broken product&quot; because of the name._x000a__x000a_A. I don't know a I've performed a factory reset on my {product_purchased}, hoping it would resolve the problem, but it didn't help."/>
    <x v="1"/>
    <s v="Capital goal phone set."/>
    <s v="High"/>
    <s v="Social media"/>
    <x v="1518"/>
    <d v="2023-06-01T07:40:08"/>
    <n v="1"/>
    <n v="2315"/>
    <s v="Capital Goal Phone Set."/>
    <s v="Mr. Brian Morales"/>
    <x v="6"/>
    <x v="6"/>
    <x v="1"/>
    <n v="8.4666666666744277"/>
  </r>
  <r>
    <n v="2316"/>
    <s v="Matthew Welch"/>
    <s v="christineadams@example.com"/>
    <n v="45"/>
    <s v="Male"/>
    <s v="Microsoft Office"/>
    <d v="2020-03-27T00:00:00"/>
    <x v="4"/>
    <s v="Network problem"/>
    <s v="I've accidentally deleted important data from my {product_purchased}. Is there any way to recover the deleted files? I need them urgently._x000a__x000a_This is a bug. That data may have been lost or lost when the download didn't I've performed a factory reset on my {product_purchased}, hoping it would resolve the problem, but it didn't help."/>
    <x v="0"/>
    <m/>
    <s v="Critical"/>
    <s v="Email"/>
    <x v="1519"/>
    <m/>
    <m/>
    <n v="2316"/>
    <s v=""/>
    <s v="Matthew Welch"/>
    <x v="0"/>
    <x v="0"/>
    <x v="1"/>
    <s v=""/>
  </r>
  <r>
    <n v="2317"/>
    <s v="Kaitlyn Craig"/>
    <s v="hallbrett@example.com"/>
    <n v="40"/>
    <s v="Female"/>
    <s v="Samsung Galaxy"/>
    <d v="2020-04-05T00:00:00"/>
    <x v="1"/>
    <s v="Account access"/>
    <s v="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
    <x v="0"/>
    <m/>
    <s v="Critical"/>
    <s v="Phone"/>
    <x v="1520"/>
    <m/>
    <m/>
    <n v="2317"/>
    <s v=""/>
    <s v="Kaitlyn Craig"/>
    <x v="11"/>
    <x v="11"/>
    <x v="1"/>
    <s v=""/>
  </r>
  <r>
    <n v="2318"/>
    <s v="Sophia Trevino"/>
    <s v="hjohnston@example.com"/>
    <n v="62"/>
    <s v="Other"/>
    <s v="Garmin Forerunner"/>
    <d v="2020-10-28T00:00:00"/>
    <x v="2"/>
    <s v="Data loss"/>
    <s v="I've noticed a software bug in the {product_purchased} app. It's causing data loss and unexpected errors. How can I resolve this issue?_x000a__x000a_The {product_purchased} app is currently running too fast. I've performed a factory reset on my {product_purchased}, hoping it would resolve the problem, but it didn't help."/>
    <x v="2"/>
    <m/>
    <s v="Low"/>
    <s v="Chat"/>
    <x v="5"/>
    <m/>
    <m/>
    <n v="2318"/>
    <s v=""/>
    <s v="Sophia Trevino"/>
    <x v="7"/>
    <x v="7"/>
    <x v="1"/>
    <s v=""/>
  </r>
  <r>
    <n v="2319"/>
    <s v="Dawn Williams"/>
    <s v="drodriguez@example.com"/>
    <n v="41"/>
    <s v="Male"/>
    <s v="Xbox"/>
    <d v="2020-08-02T00:00:00"/>
    <x v="3"/>
    <s v="Account access"/>
    <s v="I'm having an issue with the {product_purchased}. Please assist._x000a__x000a_To have it removed, please change the following values to match your system:_x000a__x000a_ProductPurchaseProc = 0 ProductInstallProc = 1 ProductRe I've tried clearing the cache and data for the {product_purchased} app, but the issue persists."/>
    <x v="2"/>
    <m/>
    <s v="Medium"/>
    <s v="Phone"/>
    <x v="5"/>
    <m/>
    <m/>
    <n v="2319"/>
    <s v=""/>
    <s v="Dawn Williams"/>
    <x v="5"/>
    <x v="5"/>
    <x v="1"/>
    <s v=""/>
  </r>
  <r>
    <n v="2320"/>
    <s v="Ariel Lester"/>
    <s v="jonestracey@example.com"/>
    <n v="31"/>
    <s v="Male"/>
    <s v="Google Nest"/>
    <d v="2020-04-08T00:00:00"/>
    <x v="2"/>
    <s v="Payment issue"/>
    <s v="There seems to be a glitch in the {product_purchased} software. It freezes frequently, making it difficult to use. Can you please provide a solution? Yes, we can._x000a__x000a_Thank you for your consideration and please leave a I'm not sure if this issue is specific to my device or if others have reported similar problems."/>
    <x v="2"/>
    <m/>
    <s v="Medium"/>
    <s v="Email"/>
    <x v="5"/>
    <m/>
    <m/>
    <n v="2320"/>
    <s v=""/>
    <s v="Ariel Lester"/>
    <x v="11"/>
    <x v="11"/>
    <x v="1"/>
    <s v=""/>
  </r>
  <r>
    <n v="2321"/>
    <s v="Thomas Torres"/>
    <s v="jeremyburgess@example.org"/>
    <n v="61"/>
    <s v="Male"/>
    <s v="Sony Xperia"/>
    <d v="2021-07-09T00:00:00"/>
    <x v="0"/>
    <s v="Network problem"/>
    <s v="I'm having an issue with the {product_purchased}. Please assist. Please._x000a__x000a_You can add the {purchased_name}&quot; here, or set a new one at checkout._x000a__x000a_When adding a transaction, check I've noticed a peculiar error message popping up on my {product_purchased} screen. It says '{error_message}'. What does it mean?"/>
    <x v="1"/>
    <s v="Maintain western film during check it."/>
    <s v="Medium"/>
    <s v="Chat"/>
    <x v="1521"/>
    <d v="2023-06-01T17:41:16"/>
    <n v="3"/>
    <n v="2321"/>
    <s v="Maintain Western Film During Check It."/>
    <s v="Thomas Torres"/>
    <x v="2"/>
    <x v="2"/>
    <x v="0"/>
    <n v="4.6166666666977108"/>
  </r>
  <r>
    <n v="2322"/>
    <s v="Walter Davis"/>
    <s v="jamesmorris@example.net"/>
    <n v="47"/>
    <s v="Male"/>
    <s v="Garmin Forerunner"/>
    <d v="2021-10-24T00:00:00"/>
    <x v="0"/>
    <s v="Hardware issue"/>
    <s v="I'm having an issue with the {product_purchased}. Please assist._x000a__x000a__x000a_In your message and at the end of the message, you will see that it has been moved with your account and the new name of your new profile is I've performed a factory reset on my {product_purchased}, hoping it would resolve the problem, but it didn't help."/>
    <x v="1"/>
    <s v="Story very reduce challenge woman maintain stop home."/>
    <s v="Medium"/>
    <s v="Chat"/>
    <x v="1522"/>
    <d v="2023-06-01T13:02:18"/>
    <n v="1"/>
    <n v="2322"/>
    <s v="Story Very Reduce Challenge Woman Maintain Stop Home."/>
    <s v="Walter Davis"/>
    <x v="7"/>
    <x v="7"/>
    <x v="0"/>
    <n v="9.4500000000698492"/>
  </r>
  <r>
    <n v="2323"/>
    <s v="Michael Stewart"/>
    <s v="nkelley@example.org"/>
    <n v="48"/>
    <s v="Female"/>
    <s v="Nintendo Switch"/>
    <d v="2021-07-14T00:00:00"/>
    <x v="3"/>
    <s v="Cancellation request"/>
    <s v="I'm having an issue with the {product_purchased}. Please assist._x000a__x000a_If You Buy from a Marketplace and Change the Name, You Should Contact Someone (or At least Get a Contact Message)_x000a__x000a_I'm Having An issue This problem started occurring after the recent software update. I haven't made any other changes to the device."/>
    <x v="1"/>
    <s v="Number art example."/>
    <s v="High"/>
    <s v="Social media"/>
    <x v="1523"/>
    <d v="2023-06-01T15:05:20"/>
    <n v="3"/>
    <n v="2323"/>
    <s v="Number Art Example."/>
    <s v="Michael Stewart"/>
    <x v="2"/>
    <x v="2"/>
    <x v="0"/>
    <n v="2.25"/>
  </r>
  <r>
    <n v="2324"/>
    <s v="Kathryn Madden"/>
    <s v="erin60@example.net"/>
    <n v="33"/>
    <s v="Female"/>
    <s v="Microsoft Office"/>
    <d v="2020-07-15T00:00:00"/>
    <x v="3"/>
    <s v="Product recommendation"/>
    <s v="I'm having an issue with the {product_purchased}. Please assist._x000a__x000a_* The device_name and model name should be in the correct place. If you're using the name &quot;i&quot;, the name should be the same as I've already contacted customer support multiple times, but the issue remains unresolved."/>
    <x v="1"/>
    <s v="Entire set pattern woman."/>
    <s v="Low"/>
    <s v="Chat"/>
    <x v="1524"/>
    <d v="2023-06-01T21:42:22"/>
    <n v="5"/>
    <n v="2324"/>
    <s v="Entire Set Pattern Woman."/>
    <s v="Kathryn Madden"/>
    <x v="2"/>
    <x v="2"/>
    <x v="1"/>
    <n v="14.966666666732635"/>
  </r>
  <r>
    <n v="2325"/>
    <s v="Sarah Mcmahon"/>
    <s v="rhondarice@example.org"/>
    <n v="22"/>
    <s v="Male"/>
    <s v="iPhone"/>
    <d v="2021-04-22T00:00:00"/>
    <x v="1"/>
    <s v="Product compatibility"/>
    <s v="I'm having an issue with the {product_purchased}. Please assist. :)_x000a__x000a_It's a good value, and I've had it for close to 2 years now. It features a 3.25 liter BB and it's pretty I've reviewed the troubleshooting steps on the official support website, but they didn't resolve the problem."/>
    <x v="1"/>
    <s v="Leg prepare woman moment local."/>
    <s v="Low"/>
    <s v="Phone"/>
    <x v="1525"/>
    <d v="2023-06-01T17:05:23"/>
    <n v="2"/>
    <n v="2325"/>
    <s v="Leg Prepare Woman Moment Local."/>
    <s v="Sarah Mcmahon"/>
    <x v="11"/>
    <x v="11"/>
    <x v="0"/>
    <n v="-2.7666666666045785"/>
  </r>
  <r>
    <n v="2326"/>
    <s v="Glenn Flores"/>
    <s v="leelisa@example.net"/>
    <n v="37"/>
    <s v="Male"/>
    <s v="Asus ROG"/>
    <d v="2021-09-12T00:00:00"/>
    <x v="3"/>
    <s v="Battery life"/>
    <s v="I'm having an issue with the {product_purchased}. Please assist. */ /*_x000a__x000a_* This must be at least one of: a_x000a__x000a_* product-purchased code that gets updated once per_x000a__x000a_* week. I've performed a factory reset on my {product_purchased}, hoping it would resolve the problem, but it didn't help."/>
    <x v="0"/>
    <m/>
    <s v="Medium"/>
    <s v="Chat"/>
    <x v="1526"/>
    <m/>
    <m/>
    <n v="2326"/>
    <s v=""/>
    <s v="Glenn Flores"/>
    <x v="9"/>
    <x v="9"/>
    <x v="0"/>
    <s v=""/>
  </r>
  <r>
    <n v="2327"/>
    <s v="Adam Lopez"/>
    <s v="jenna22@example.org"/>
    <n v="28"/>
    <s v="Male"/>
    <s v="Sony PlayStation"/>
    <d v="2020-12-05T00:00:00"/>
    <x v="4"/>
    <s v="Data loss"/>
    <s v="I'm having an issue with the {product_purchased}. Please assist._x000a__x000a_My purchase was placed by an admin so I just got some information from him that led to my purchase._x000a__x000a_The seller does not support {product_ I've checked the device settings and made sure that everything is configured correctly."/>
    <x v="1"/>
    <s v="Sure court point later probably indicate forget."/>
    <s v="Low"/>
    <s v="Email"/>
    <x v="1527"/>
    <d v="2023-06-01T02:55:27"/>
    <n v="3"/>
    <n v="2327"/>
    <s v="Sure Court Point Later Probably Indicate Forget."/>
    <s v="Adam Lopez"/>
    <x v="10"/>
    <x v="10"/>
    <x v="1"/>
    <n v="-10.849999999918509"/>
  </r>
  <r>
    <n v="2328"/>
    <s v="Kelly Garza"/>
    <s v="narmstrong@example.com"/>
    <n v="45"/>
    <s v="Female"/>
    <s v="Google Pixel"/>
    <d v="2021-03-28T00:00:00"/>
    <x v="2"/>
    <s v="Hardware issue"/>
    <s v="I'm having an issue with the {product_purchased}. Please assist. I need assistance as soon as possible because it's affecting my work and productivity."/>
    <x v="2"/>
    <m/>
    <s v="Medium"/>
    <s v="Social media"/>
    <x v="5"/>
    <m/>
    <m/>
    <n v="2328"/>
    <s v=""/>
    <s v="Kelly Garza"/>
    <x v="0"/>
    <x v="0"/>
    <x v="0"/>
    <s v=""/>
  </r>
  <r>
    <n v="2329"/>
    <s v="Brenda Kaufman"/>
    <s v="valeriebrewer@example.com"/>
    <n v="41"/>
    <s v="Female"/>
    <s v="Apple AirPods"/>
    <d v="2021-06-22T00:00:00"/>
    <x v="1"/>
    <s v="Battery life"/>
    <s v="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
    <x v="1"/>
    <s v="Development environment team structure."/>
    <s v="Critical"/>
    <s v="Phone"/>
    <x v="1528"/>
    <d v="2023-06-01T17:52:29"/>
    <n v="4"/>
    <n v="2329"/>
    <s v="Development Environment Team Structure."/>
    <s v="Brenda Kaufman"/>
    <x v="8"/>
    <x v="8"/>
    <x v="0"/>
    <n v="18.066666666709352"/>
  </r>
  <r>
    <n v="2330"/>
    <s v="Nicholas Martin"/>
    <s v="richardfoster@example.com"/>
    <n v="35"/>
    <s v="Female"/>
    <s v="Dyson Vacuum Cleaner"/>
    <d v="2021-06-13T00:00:00"/>
    <x v="1"/>
    <s v="Refund request"/>
    <s v="There seems to be a hardware problem with my {product_purchased}. The screen is flickering, and I'm unable to use it. What should I do?_x000a__x000a_Please see the Hardware documentation for details. I've checked for any available software updates for my {product_purchased}, but there are none."/>
    <x v="0"/>
    <m/>
    <s v="Critical"/>
    <s v="Social media"/>
    <x v="1529"/>
    <m/>
    <m/>
    <n v="2330"/>
    <s v=""/>
    <s v="Nicholas Martin"/>
    <x v="8"/>
    <x v="8"/>
    <x v="0"/>
    <s v=""/>
  </r>
  <r>
    <n v="2331"/>
    <s v="Daniel Schultz"/>
    <s v="amanda93@example.org"/>
    <n v="67"/>
    <s v="Female"/>
    <s v="Nest Thermostat"/>
    <d v="2020-02-15T00:00:00"/>
    <x v="3"/>
    <s v="Data loss"/>
    <s v="I'm having an issue with the {product_purchased}. Please assist._x000a__x000a_[18:44:18]SAY: Richard Aultman/Tedward1337 : I wanna see those_x000a__x000a_[18:44:25 I've checked for any available software updates for my {product_purchased}, but there are none."/>
    <x v="0"/>
    <m/>
    <s v="Low"/>
    <s v="Phone"/>
    <x v="1530"/>
    <m/>
    <m/>
    <n v="2331"/>
    <s v=""/>
    <s v="Daniel Schultz"/>
    <x v="4"/>
    <x v="4"/>
    <x v="1"/>
    <s v=""/>
  </r>
  <r>
    <n v="2332"/>
    <s v="Michelle Booker"/>
    <s v="sean00@example.org"/>
    <n v="44"/>
    <s v="Female"/>
    <s v="Fitbit Versa Smartwatch"/>
    <d v="2020-09-21T00:00:00"/>
    <x v="0"/>
    <s v="Delivery problem"/>
    <s v="I'm having an issue with the {product_purchased}. Please assist._x000a__x000a_Please contact us via email if you need help with your purchase._x000a__x000a_To make purchasing instructions and product pictures less confusing for you, please refer to the I've checked for any available software updates for my {product_purchased}, but there are none."/>
    <x v="2"/>
    <m/>
    <s v="Critical"/>
    <s v="Email"/>
    <x v="5"/>
    <m/>
    <m/>
    <n v="2332"/>
    <s v=""/>
    <s v="Michelle Booker"/>
    <x v="9"/>
    <x v="9"/>
    <x v="1"/>
    <s v=""/>
  </r>
  <r>
    <n v="2333"/>
    <s v="Angie Henry"/>
    <s v="kimberly04@example.net"/>
    <n v="20"/>
    <s v="Other"/>
    <s v="Sony Xperia"/>
    <d v="2020-11-26T00:00:00"/>
    <x v="2"/>
    <s v="Software bug"/>
    <s v="I'm having an issue with the {product_purchased}. Please assist. If not, help me._x000a__x000a__x000a_Ticket Holder_x000a__x000a_Pretty sure you can go to the store and get a ticket!_x000a__x000a__x000a_Get a ticket as soon I need assistance as soon as possible because it's affecting my work and productivity."/>
    <x v="2"/>
    <m/>
    <s v="Critical"/>
    <s v="Chat"/>
    <x v="5"/>
    <m/>
    <m/>
    <n v="2333"/>
    <s v=""/>
    <s v="Angie Henry"/>
    <x v="3"/>
    <x v="3"/>
    <x v="1"/>
    <s v=""/>
  </r>
  <r>
    <n v="2334"/>
    <s v="Matthew Wilson"/>
    <s v="arobinson@example.com"/>
    <n v="68"/>
    <s v="Male"/>
    <s v="MacBook Pro"/>
    <d v="2021-08-02T00:00:00"/>
    <x v="1"/>
    <s v="Product setup"/>
    <s v="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
    <x v="0"/>
    <m/>
    <s v="Critical"/>
    <s v="Phone"/>
    <x v="1531"/>
    <m/>
    <m/>
    <n v="2334"/>
    <s v=""/>
    <s v="Matthew Wilson"/>
    <x v="5"/>
    <x v="5"/>
    <x v="0"/>
    <s v=""/>
  </r>
  <r>
    <n v="2335"/>
    <s v="Nancy Roberts"/>
    <s v="tgomez@example.com"/>
    <n v="22"/>
    <s v="Male"/>
    <s v="Adobe Photoshop"/>
    <d v="2021-04-13T00:00:00"/>
    <x v="2"/>
    <s v="Peripheral compatibility"/>
    <s v="I'm facing issues logging into my {product_purchased} account. It says my account is locked. What should I do to unlock it?_x000a__x000a_How do I unlock my account?_x000a__x000a_Go to Settings &gt; Security &gt; Password lock I've tried troubleshooting steps mentioned in the user manual, but the issue persists."/>
    <x v="2"/>
    <m/>
    <s v="Low"/>
    <s v="Phone"/>
    <x v="5"/>
    <m/>
    <m/>
    <n v="2335"/>
    <s v=""/>
    <s v="Nancy Roberts"/>
    <x v="11"/>
    <x v="11"/>
    <x v="0"/>
    <s v=""/>
  </r>
  <r>
    <n v="2336"/>
    <s v="Anthony Shaw"/>
    <s v="darius23@example.net"/>
    <n v="47"/>
    <s v="Other"/>
    <s v="Microsoft Xbox Controller"/>
    <d v="2021-06-24T00:00:00"/>
    <x v="3"/>
    <s v="Software bug"/>
    <s v="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
    <x v="0"/>
    <m/>
    <s v="Medium"/>
    <s v="Phone"/>
    <x v="1532"/>
    <m/>
    <m/>
    <n v="2336"/>
    <s v=""/>
    <s v="Anthony Shaw"/>
    <x v="8"/>
    <x v="8"/>
    <x v="0"/>
    <s v=""/>
  </r>
  <r>
    <n v="2337"/>
    <s v="Jacob Strong"/>
    <s v="jorge18@example.com"/>
    <n v="62"/>
    <s v="Female"/>
    <s v="Autodesk AutoCAD"/>
    <d v="2021-06-27T00:00:00"/>
    <x v="2"/>
    <s v="Peripheral compatibility"/>
    <s v="I'm having an issue with the {product_purchased}. Please assist._x000a__x000a_If it does not return the product they promised, please contact us._x000a__x000a_Product received, delivered, shipped and shipped, and the product Creak, I've noticed a peculiar error message popping up on my {product_purchased} screen. It says '{error_message}'. What does it mean?"/>
    <x v="0"/>
    <m/>
    <s v="Low"/>
    <s v="Phone"/>
    <x v="1533"/>
    <m/>
    <m/>
    <n v="2337"/>
    <s v=""/>
    <s v="Jacob Strong"/>
    <x v="8"/>
    <x v="8"/>
    <x v="0"/>
    <s v=""/>
  </r>
  <r>
    <n v="2338"/>
    <s v="Hannah Walls"/>
    <s v="carol86@example.net"/>
    <n v="29"/>
    <s v="Male"/>
    <s v="Amazon Kindle"/>
    <d v="2020-07-31T00:00:00"/>
    <x v="0"/>
    <s v="Payment issue"/>
    <s v="I've recently set up my {product_purchased}, but it fails to connect to any available networks. What steps should I take to troubleshoot this issue?_x000a__x000a_Update 4/4/17: The following are the necessary steps I'm concerned about the security of my {product_purchased} and would like to ensure that my data is safe."/>
    <x v="1"/>
    <s v="Pass performance any evidence political party summer."/>
    <s v="Critical"/>
    <s v="Chat"/>
    <x v="1534"/>
    <d v="2023-06-01T17:14:41"/>
    <n v="1"/>
    <n v="2338"/>
    <s v="Pass Performance Any Evidence Political Party Summer."/>
    <s v="Hannah Walls"/>
    <x v="2"/>
    <x v="2"/>
    <x v="1"/>
    <n v="6.2999999999301508"/>
  </r>
  <r>
    <n v="2339"/>
    <s v="Derek Watts"/>
    <s v="wendymiller@example.com"/>
    <n v="56"/>
    <s v="Female"/>
    <s v="Sony PlayStation"/>
    <d v="2021-08-20T00:00:00"/>
    <x v="4"/>
    <s v="Product setup"/>
    <s v="I'm having an issue with the {product_purchased}. Please assist._x000a__x000a_I'm having an issue with the {product_purchased}. Please assist. You must check with the Product Management team for the right address. I've followed online tutorials and community forums to troubleshoot the issue, but no luck so far."/>
    <x v="1"/>
    <s v="Single resource half choose popular."/>
    <s v="Medium"/>
    <s v="Email"/>
    <x v="1535"/>
    <d v="2023-06-01T02:59:43"/>
    <n v="2"/>
    <n v="2339"/>
    <s v="Single Resource Half Choose Popular."/>
    <s v="Derek Watts"/>
    <x v="5"/>
    <x v="5"/>
    <x v="0"/>
    <n v="-14.266666666720994"/>
  </r>
  <r>
    <n v="2340"/>
    <s v="Teresa Aguirre"/>
    <s v="dcarney@example.net"/>
    <n v="43"/>
    <s v="Male"/>
    <s v="GoPro Action Camera"/>
    <d v="2020-01-27T00:00:00"/>
    <x v="3"/>
    <s v="Software bug"/>
    <s v="I'm having an issue with the {product_purchased}. Please assist. I've tried troubleshooting steps mentioned in the user manual, but the issue persists."/>
    <x v="0"/>
    <m/>
    <s v="Low"/>
    <s v="Phone"/>
    <x v="1536"/>
    <m/>
    <m/>
    <n v="2340"/>
    <s v=""/>
    <s v="Teresa Aguirre"/>
    <x v="6"/>
    <x v="6"/>
    <x v="1"/>
    <s v=""/>
  </r>
  <r>
    <n v="2341"/>
    <s v="Travis Hodges"/>
    <s v="steeledavid@example.net"/>
    <n v="26"/>
    <s v="Male"/>
    <s v="Sony 4K HDR TV"/>
    <d v="2020-06-30T00:00:00"/>
    <x v="0"/>
    <s v="Network problem"/>
    <s v="I'm having an issue with the {product_purchased}. Please assist. My name is Josh._x000a__x000a_My name is Josh._x000a__x000a_My Name is Josh and this site is yours to browse._x000a__x000a_This site is available for This problem started occurring after the recent software update. I haven't made any other changes to the device."/>
    <x v="1"/>
    <s v="Against series bit key sign table many worker."/>
    <s v="Low"/>
    <s v="Chat"/>
    <x v="1537"/>
    <d v="2023-06-01T21:29:45"/>
    <n v="3"/>
    <n v="2341"/>
    <s v="Against Series Bit Key Sign Table Many Worker."/>
    <s v="Travis Hodges"/>
    <x v="8"/>
    <x v="8"/>
    <x v="1"/>
    <n v="16.516666666546371"/>
  </r>
  <r>
    <n v="2342"/>
    <s v="Brian Cole"/>
    <s v="austin44@example.org"/>
    <n v="48"/>
    <s v="Male"/>
    <s v="Garmin Forerunner"/>
    <d v="2021-11-04T00:00:00"/>
    <x v="0"/>
    <s v="Product recommendation"/>
    <s v="I'm having an issue with the {product_purchased}. Please assist._x000a__x000a_I was getting a product or two here for a price that was on sale at $30.00. I know all about what has happened to the business I'm experiencing this issue on multiple devices of the same model, so it seems to be a widespread problem."/>
    <x v="1"/>
    <s v="Must drug certain food collection along friend."/>
    <s v="Medium"/>
    <s v="Email"/>
    <x v="1538"/>
    <d v="2023-06-01T03:08:47"/>
    <n v="2"/>
    <n v="2342"/>
    <s v="Must Drug Certain Food Collection Along Friend."/>
    <s v="Brian Cole"/>
    <x v="3"/>
    <x v="3"/>
    <x v="0"/>
    <n v="-13.950000000069849"/>
  </r>
  <r>
    <n v="2343"/>
    <s v="Dawn Rasmussen"/>
    <s v="tammyparker@example.com"/>
    <n v="44"/>
    <s v="Female"/>
    <s v="Google Nest"/>
    <d v="2020-02-14T00:00:00"/>
    <x v="3"/>
    <s v="Hardware issue"/>
    <s v="I'm having an issue with the {product_purchased}. Please assist. I've performed a factory reset on my {product_purchased}, hoping it would resolve the problem, but it didn't help."/>
    <x v="2"/>
    <m/>
    <s v="Critical"/>
    <s v="Chat"/>
    <x v="5"/>
    <m/>
    <m/>
    <n v="2343"/>
    <s v=""/>
    <s v="Dawn Rasmussen"/>
    <x v="4"/>
    <x v="4"/>
    <x v="1"/>
    <s v=""/>
  </r>
  <r>
    <n v="2344"/>
    <s v="Susan Herring"/>
    <s v="megan17@example.com"/>
    <n v="44"/>
    <s v="Other"/>
    <s v="Autodesk AutoCAD"/>
    <d v="2021-04-15T00:00:00"/>
    <x v="0"/>
    <s v="Refund request"/>
    <s v="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
    <x v="2"/>
    <m/>
    <s v="Critical"/>
    <s v="Social media"/>
    <x v="5"/>
    <m/>
    <m/>
    <n v="2344"/>
    <s v=""/>
    <s v="Susan Herring"/>
    <x v="11"/>
    <x v="11"/>
    <x v="0"/>
    <s v=""/>
  </r>
  <r>
    <n v="2345"/>
    <s v="Raymond Oconnor"/>
    <s v="jeffrey58@example.org"/>
    <n v="68"/>
    <s v="Male"/>
    <s v="Google Nest"/>
    <d v="2021-12-04T00:00:00"/>
    <x v="2"/>
    <s v="Installation support"/>
    <s v="I'm having an issue with the {product_purchased}. Please assist. Thank you.&quot; I'm worried that the issue might be hardware-related and might require repair or replacement."/>
    <x v="1"/>
    <s v="Better whatever indicate series federal decision blue eat."/>
    <s v="Critical"/>
    <s v="Chat"/>
    <x v="1539"/>
    <d v="2023-06-01T10:33:49"/>
    <n v="3"/>
    <n v="2345"/>
    <s v="Better Whatever Indicate Series Federal Decision Blue Eat."/>
    <s v="Raymond Oconnor"/>
    <x v="10"/>
    <x v="10"/>
    <x v="0"/>
    <n v="0.38333333336049691"/>
  </r>
  <r>
    <n v="2346"/>
    <s v="Lauren Evans"/>
    <s v="adamsamber@example.com"/>
    <n v="43"/>
    <s v="Male"/>
    <s v="HP Pavilion"/>
    <d v="2021-09-01T00:00:00"/>
    <x v="3"/>
    <s v="Battery life"/>
    <s v="I've forgotten my password for my {product_purchased} account, and the password reset option is not working. How can I recover my account? How do I recover my accounts?_x000a__x000a_Do I have access to my email account in I'm using the original charger that came with my {product_purchased}, but it's not charging properly."/>
    <x v="1"/>
    <s v="Decision best let the start cultural."/>
    <s v="Critical"/>
    <s v="Phone"/>
    <x v="1540"/>
    <d v="2023-05-31T23:43:50"/>
    <n v="2"/>
    <n v="2346"/>
    <s v="Decision Best Let The Start Cultural."/>
    <s v="Lauren Evans"/>
    <x v="9"/>
    <x v="9"/>
    <x v="0"/>
    <n v="-22.666666666686069"/>
  </r>
  <r>
    <n v="2347"/>
    <s v="Melissa Lewis"/>
    <s v="michaelferguson@example.net"/>
    <n v="68"/>
    <s v="Female"/>
    <s v="Autodesk AutoCAD"/>
    <d v="2021-01-22T00:00:00"/>
    <x v="3"/>
    <s v="Peripheral compatibility"/>
    <s v="I'm having trouble connecting my {product_purchased} to my home Wi-Fi network. It doesn't detect any networks, although other devices are connecting fine. What can be done to resolve this issue?_x000a__x000a_- Check that the I've tried using different cables, adapters, or peripherals with my {product_purchased}, but the issue persists."/>
    <x v="1"/>
    <s v="Surface half probably home new unit will."/>
    <s v="Low"/>
    <s v="Chat"/>
    <x v="1541"/>
    <d v="2023-06-01T14:15:50"/>
    <n v="5"/>
    <n v="2347"/>
    <s v="Surface Half Probably Home New Unit Will."/>
    <s v="Melissa Lewis"/>
    <x v="6"/>
    <x v="6"/>
    <x v="0"/>
    <n v="-1.9000000000814907"/>
  </r>
  <r>
    <n v="2348"/>
    <s v="Shaun Meza"/>
    <s v="brandonarcher@example.com"/>
    <n v="27"/>
    <s v="Female"/>
    <s v="Bose SoundLink Speaker"/>
    <d v="2020-09-29T00:00:00"/>
    <x v="3"/>
    <s v="Battery life"/>
    <s v="I've recently set up my {product_purchased}, but it fails to connect to any available networks. What steps should I take to troubleshoot this issue?_x000a__x000a_It should take at least 5-6 minutes for the device to I've checked for any available software updates for my {product_purchased}, but there are none."/>
    <x v="0"/>
    <m/>
    <s v="High"/>
    <s v="Social media"/>
    <x v="1542"/>
    <m/>
    <m/>
    <n v="2348"/>
    <s v=""/>
    <s v="Shaun Meza"/>
    <x v="9"/>
    <x v="9"/>
    <x v="1"/>
    <s v=""/>
  </r>
  <r>
    <n v="2349"/>
    <s v="Steven Saunders"/>
    <s v="nwhite@example.org"/>
    <n v="50"/>
    <s v="Female"/>
    <s v="LG OLED"/>
    <d v="2020-07-30T00:00:00"/>
    <x v="0"/>
    <s v="Display issue"/>
    <s v="I'm having an issue with the {product_purchased}. Please assist._x000a__x000a_Product #:_x000a__x000a_3-Pack (4-Pack):_x000a__x000a_3-Pack (4-Pack):_x000a__x000a_0 - $15, $ I rely heavily on my {product_purchased} for my daily tasks, and this issue is hindering my productivity."/>
    <x v="0"/>
    <m/>
    <s v="Critical"/>
    <s v="Chat"/>
    <x v="1543"/>
    <m/>
    <m/>
    <n v="2349"/>
    <s v=""/>
    <s v="Steven Saunders"/>
    <x v="2"/>
    <x v="2"/>
    <x v="1"/>
    <s v=""/>
  </r>
  <r>
    <n v="2350"/>
    <s v="Tanya Hill"/>
    <s v="hayley85@example.com"/>
    <n v="30"/>
    <s v="Other"/>
    <s v="Sony Xperia"/>
    <d v="2021-10-14T00:00:00"/>
    <x v="1"/>
    <s v="Delivery problem"/>
    <s v="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
    <x v="2"/>
    <m/>
    <s v="Low"/>
    <s v="Email"/>
    <x v="5"/>
    <m/>
    <m/>
    <n v="2350"/>
    <s v=""/>
    <s v="Tanya Hill"/>
    <x v="7"/>
    <x v="7"/>
    <x v="0"/>
    <s v=""/>
  </r>
  <r>
    <n v="2351"/>
    <s v="Charles Brown"/>
    <s v="spencer68@example.com"/>
    <n v="35"/>
    <s v="Female"/>
    <s v="Sony Xperia"/>
    <d v="2020-07-15T00:00:00"/>
    <x v="0"/>
    <s v="Account access"/>
    <s v="I've forgotten my password for my {product_purchased} account, and the password reset option is not working. How can I recover my account?_x000a__x000a_If not, you can call your account manager or contact their local system support. I'm experiencing this issue on multiple devices of the same model, so it seems to be a widespread problem."/>
    <x v="2"/>
    <m/>
    <s v="Critical"/>
    <s v="Chat"/>
    <x v="5"/>
    <m/>
    <m/>
    <n v="2351"/>
    <s v=""/>
    <s v="Charles Brown"/>
    <x v="2"/>
    <x v="2"/>
    <x v="1"/>
    <s v=""/>
  </r>
  <r>
    <n v="2352"/>
    <s v="Gary Fox"/>
    <s v="jacqueline20@example.net"/>
    <n v="20"/>
    <s v="Female"/>
    <s v="Bose QuietComfort"/>
    <d v="2021-11-08T00:00:00"/>
    <x v="1"/>
    <s v="Product compatibility"/>
    <s v="I'm having an issue with the {product_purchased}. Please assist. I don't know what will actually happen._x000a__x000a_I don't have any issues with the company because of my current company, a company that I've been a I've recently updated the firmware of my {product_purchased}, and the issue started happening afterward. Could it be related to the update?"/>
    <x v="1"/>
    <s v="Career his send check."/>
    <s v="Medium"/>
    <s v="Phone"/>
    <x v="1544"/>
    <d v="2023-06-01T15:02:58"/>
    <n v="5"/>
    <n v="2352"/>
    <s v="Career His Send Check."/>
    <s v="Gary Fox"/>
    <x v="3"/>
    <x v="3"/>
    <x v="0"/>
    <n v="5.5000000001164153"/>
  </r>
  <r>
    <n v="2353"/>
    <s v="Jessica Dean"/>
    <s v="xmunoz@example.com"/>
    <n v="55"/>
    <s v="Female"/>
    <s v="MacBook Pro"/>
    <d v="2021-12-22T00:00:00"/>
    <x v="3"/>
    <s v="Delivery problem"/>
    <s v="I've accidentally deleted important data from my {product_purchased}. Is there any way to recover the deleted files? I need them urgently._x000a__x000a_I already delete a hundred and twenty-five million files per day. I've already deleted I've tried troubleshooting steps mentioned in the user manual, but the issue persists."/>
    <x v="0"/>
    <m/>
    <s v="Medium"/>
    <s v="Phone"/>
    <x v="1545"/>
    <m/>
    <m/>
    <n v="2353"/>
    <s v=""/>
    <s v="Jessica Dean"/>
    <x v="10"/>
    <x v="10"/>
    <x v="0"/>
    <s v=""/>
  </r>
  <r>
    <n v="2354"/>
    <s v="Luis Berg"/>
    <s v="hbowman@example.org"/>
    <n v="21"/>
    <s v="Male"/>
    <s v="Google Pixel"/>
    <d v="2021-12-29T00:00:00"/>
    <x v="1"/>
    <s v="Product compatibility"/>
    <s v="I'm having an issue with the {product_purchased}. Please assist._x000a__x000a_I'm having an issue with the {product_purchased}. Please assist. I'm having an issue with a bad quality on the shipping to me I've tried using different cables, adapters, or peripherals with my {product_purchased}, but the issue persists."/>
    <x v="2"/>
    <m/>
    <s v="Medium"/>
    <s v="Social media"/>
    <x v="5"/>
    <m/>
    <m/>
    <n v="2354"/>
    <s v=""/>
    <s v="Luis Berg"/>
    <x v="10"/>
    <x v="10"/>
    <x v="0"/>
    <s v=""/>
  </r>
  <r>
    <n v="2355"/>
    <s v="Benjamin Leon"/>
    <s v="david07@example.org"/>
    <n v="19"/>
    <s v="Male"/>
    <s v="Philips Hue Lights"/>
    <d v="2021-05-25T00:00:00"/>
    <x v="3"/>
    <s v="Peripheral compatibility"/>
    <s v="My {product_purchased} crashed, and I lost all the data stored on it. Is there any way to recover the lost data? Thanks in advance for your kind help._x000a__x000a_{model} {name} (My {product I've checked for software updates, and my {product_purchased} is already running the latest version."/>
    <x v="2"/>
    <m/>
    <s v="Medium"/>
    <s v="Phone"/>
    <x v="5"/>
    <m/>
    <m/>
    <n v="2355"/>
    <s v=""/>
    <s v="Benjamin Leon"/>
    <x v="1"/>
    <x v="1"/>
    <x v="0"/>
    <s v=""/>
  </r>
  <r>
    <n v="2356"/>
    <s v="Joshua Edwards"/>
    <s v="fuentesjeff@example.net"/>
    <n v="49"/>
    <s v="Female"/>
    <s v="Amazon Kindle"/>
    <d v="2021-02-26T00:00:00"/>
    <x v="3"/>
    <s v="Product compatibility"/>
    <s v="I'm having an issue with the {product_purchased}. Please assist. Otherwise, we have a problem._x000a__x000a_Product #0 - $13.99, Quantity:_x000a__x000a_Add to Cart_x000a__x000a_$13.29 - $ I've already contacted customer support multiple times, but the issue remains unresolved."/>
    <x v="0"/>
    <m/>
    <s v="Low"/>
    <s v="Email"/>
    <x v="1546"/>
    <m/>
    <m/>
    <n v="2356"/>
    <s v=""/>
    <s v="Joshua Edwards"/>
    <x v="4"/>
    <x v="4"/>
    <x v="0"/>
    <s v=""/>
  </r>
  <r>
    <n v="2357"/>
    <s v="Wendy Jackson"/>
    <s v="daniel27@example.net"/>
    <n v="18"/>
    <s v="Male"/>
    <s v="Samsung Galaxy"/>
    <d v="2021-10-19T00:00:00"/>
    <x v="1"/>
    <s v="Battery life"/>
    <s v="I'm having an issue with the {product_purchased}. Please assist. I've tried different settings and configurations on my {product_purchased}, but the issue persists."/>
    <x v="0"/>
    <m/>
    <s v="Low"/>
    <s v="Chat"/>
    <x v="1547"/>
    <m/>
    <m/>
    <n v="2357"/>
    <s v=""/>
    <s v="Wendy Jackson"/>
    <x v="7"/>
    <x v="7"/>
    <x v="0"/>
    <s v=""/>
  </r>
  <r>
    <n v="2358"/>
    <s v="Ruth Sims"/>
    <s v="walshjoseph@example.org"/>
    <n v="44"/>
    <s v="Female"/>
    <s v="Samsung Galaxy"/>
    <d v="2021-04-19T00:00:00"/>
    <x v="2"/>
    <s v="Display issue"/>
    <s v="I'm having an issue with the {product_purchased}. Please assist._x000a__x000a_I was going to make a $20 invoice that included a product ELVIPMENT (you can buy anything by email)._x000a__x000a_$20 was still I've tried different settings and configurations on my {product_purchased}, but the issue persists."/>
    <x v="1"/>
    <s v="Skin gun individual yes cost sign treat."/>
    <s v="High"/>
    <s v="Email"/>
    <x v="1548"/>
    <d v="2023-06-01T01:49:05"/>
    <n v="5"/>
    <n v="2358"/>
    <s v="Skin Gun Individual Yes Cost Sign Treat."/>
    <s v="Ruth Sims"/>
    <x v="11"/>
    <x v="11"/>
    <x v="0"/>
    <n v="-4.966666666790843"/>
  </r>
  <r>
    <n v="2359"/>
    <s v="Robert Smith"/>
    <s v="morrisearl@example.com"/>
    <n v="56"/>
    <s v="Male"/>
    <s v="Fitbit Charge"/>
    <d v="2021-01-26T00:00:00"/>
    <x v="0"/>
    <s v="Battery life"/>
    <s v="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
    <x v="1"/>
    <s v="Officer natural write think."/>
    <s v="Low"/>
    <s v="Social media"/>
    <x v="1549"/>
    <d v="2023-06-01T16:32:06"/>
    <n v="1"/>
    <n v="2359"/>
    <s v="Officer Natural Write Think."/>
    <s v="Robert Smith"/>
    <x v="6"/>
    <x v="6"/>
    <x v="0"/>
    <n v="14.116666666581295"/>
  </r>
  <r>
    <n v="2360"/>
    <s v="Mark Garza"/>
    <s v="iananderson@example.net"/>
    <n v="20"/>
    <s v="Male"/>
    <s v="Adobe Photoshop"/>
    <d v="2020-03-02T00:00:00"/>
    <x v="0"/>
    <s v="Product compatibility"/>
    <s v="I'm having an issue with the {product_purchased}. Please assist._x000a__x000a_Thanks, for your help! ~Mike_x000a__x000a_3.14 - Fixed an issue where an option would disappear if the game was restarted twice I'm worried that the issue might be hardware-related and might require repair or replacement."/>
    <x v="2"/>
    <m/>
    <s v="Critical"/>
    <s v="Phone"/>
    <x v="5"/>
    <m/>
    <m/>
    <n v="2360"/>
    <s v=""/>
    <s v="Mark Garza"/>
    <x v="0"/>
    <x v="0"/>
    <x v="1"/>
    <s v=""/>
  </r>
  <r>
    <n v="2361"/>
    <s v="Kimberly Wilkerson"/>
    <s v="jerry18@example.net"/>
    <n v="51"/>
    <s v="Female"/>
    <s v="Asus ROG"/>
    <d v="2021-08-16T00:00:00"/>
    <x v="0"/>
    <s v="Software bug"/>
    <s v="I'm having an issue with the {product_purchased}. Please assist. Thanks.&quot;_x000a__x000a_Aria will have a larger inventory at some point, as well, but the price of any product that arrives will be at a higher discount. This problem started occurring after the recent software update. I haven't made any other changes to the device."/>
    <x v="1"/>
    <s v="Available turn blue."/>
    <s v="Medium"/>
    <s v="Phone"/>
    <x v="1550"/>
    <d v="2023-06-01T15:12:10"/>
    <n v="1"/>
    <n v="2361"/>
    <s v="Available Turn Blue."/>
    <s v="Kimberly Wilkerson"/>
    <x v="5"/>
    <x v="5"/>
    <x v="0"/>
    <n v="14.950000000011642"/>
  </r>
  <r>
    <n v="2362"/>
    <s v="Crystal Hunter"/>
    <s v="carol36@example.com"/>
    <n v="25"/>
    <s v="Female"/>
    <s v="Garmin Forerunner"/>
    <d v="2021-11-05T00:00:00"/>
    <x v="1"/>
    <s v="Product compatibility"/>
    <s v="I'm having an issue with the {product_purchased}. Please assist. I've not personally seen this request. I'm using this._x000a__x000a_I've sent an email to @yaho@zendesk.com saying that I'm concerned about the security of my {product_purchased} and would like to ensure that my data is safe."/>
    <x v="1"/>
    <s v="Free argue again stage."/>
    <s v="Medium"/>
    <s v="Social media"/>
    <x v="1551"/>
    <d v="2023-06-01T00:15:12"/>
    <n v="3"/>
    <n v="2362"/>
    <s v="Free Argue Again Stage."/>
    <s v="Crystal Hunter"/>
    <x v="3"/>
    <x v="3"/>
    <x v="0"/>
    <n v="-2.9833333332790062"/>
  </r>
  <r>
    <n v="2363"/>
    <s v="Ryan Freeman"/>
    <s v="tbrennan@example.org"/>
    <n v="58"/>
    <s v="Male"/>
    <s v="Sony 4K HDR TV"/>
    <d v="2020-03-18T00:00:00"/>
    <x v="1"/>
    <s v="Delivery problem"/>
    <s v="I've recently set up my {product_purchased}, but it fails to connect to any available networks. What steps should I take to troubleshoot this issue?_x000a__x000a_My Router_x000a__x000a_I've set up a new IP address and The issue I'm facing is intermittent. Sometimes it works fine, but other times it acts up unexpectedly."/>
    <x v="1"/>
    <s v="Through raise would test reveal treat."/>
    <s v="Critical"/>
    <s v="Chat"/>
    <x v="1552"/>
    <d v="2023-06-01T14:10:13"/>
    <n v="1"/>
    <n v="2363"/>
    <s v="Through Raise Would Test Reveal Treat."/>
    <s v="Ryan Freeman"/>
    <x v="0"/>
    <x v="0"/>
    <x v="1"/>
    <n v="8.9500000000116415"/>
  </r>
  <r>
    <n v="2364"/>
    <s v="Corey Miller"/>
    <s v="rebeccaparker@example.org"/>
    <n v="53"/>
    <s v="Female"/>
    <s v="MacBook Pro"/>
    <d v="2020-07-05T00:00:00"/>
    <x v="2"/>
    <s v="Product recommendation"/>
    <s v="I'm having an issue with the {product_purchased}. Please assist._x000a__x000a_I am also using two of the two cards at the same time to make my own_x000a__x000a_collection. Should I ask for further info or send one to I'm using the original charger that came with my {product_purchased}, but it's not charging properly."/>
    <x v="2"/>
    <m/>
    <s v="Medium"/>
    <s v="Phone"/>
    <x v="5"/>
    <m/>
    <m/>
    <n v="2364"/>
    <s v=""/>
    <s v="Corey Miller"/>
    <x v="2"/>
    <x v="2"/>
    <x v="1"/>
    <s v=""/>
  </r>
  <r>
    <n v="2365"/>
    <s v="Omar Curtis"/>
    <s v="mariatodd@example.org"/>
    <n v="46"/>
    <s v="Other"/>
    <s v="GoPro Hero"/>
    <d v="2020-09-13T00:00:00"/>
    <x v="4"/>
    <s v="Product compatibility"/>
    <s v="I'm having an issue with the {product_purchased}. Please assist. https://gist.github.com/noggin_x000a__x000a_You're not alone!_x000a__x000a_In November 2015, there was a huge demand for an update I'm experiencing this issue on multiple devices of the same model, so it seems to be a widespread problem."/>
    <x v="1"/>
    <s v="Five tree those particular they product officer various."/>
    <s v="High"/>
    <s v="Social media"/>
    <x v="1553"/>
    <d v="2023-06-01T14:20:17"/>
    <n v="4"/>
    <n v="2365"/>
    <s v="Five Tree Those Particular They Product Officer Various."/>
    <s v="Omar Curtis"/>
    <x v="9"/>
    <x v="9"/>
    <x v="1"/>
    <n v="7.4166666665696539"/>
  </r>
  <r>
    <n v="2366"/>
    <s v="Jason Martinez"/>
    <s v="millsnicole@example.org"/>
    <n v="43"/>
    <s v="Female"/>
    <s v="Fitbit Versa Smartwatch"/>
    <d v="2021-12-25T00:00:00"/>
    <x v="0"/>
    <s v="Peripheral compatibility"/>
    <s v="I'm having an issue with the {product_purchased}. Please assist._x000a__x000a_Thanks. This problem started occurring after the recent software update. I haven't made any other changes to the device."/>
    <x v="0"/>
    <m/>
    <s v="Low"/>
    <s v="Phone"/>
    <x v="1554"/>
    <m/>
    <m/>
    <n v="2366"/>
    <s v=""/>
    <s v="Jason Martinez"/>
    <x v="10"/>
    <x v="10"/>
    <x v="0"/>
    <s v=""/>
  </r>
  <r>
    <n v="2367"/>
    <s v="Eric White"/>
    <s v="susan07@example.net"/>
    <n v="27"/>
    <s v="Male"/>
    <s v="iPhone"/>
    <d v="2020-11-22T00:00:00"/>
    <x v="1"/>
    <s v="Refund request"/>
    <s v="My {product_purchased} is making strange noises and not functioning properly. I suspect there might be a hardware issue. Can you please help me with this? Thanks!_x000a__x000a_Thanks_x000a__x000a_Thank you_x000a__x000a_Thank you_x000a__x000a_Thank I've tried different settings and configurations on my {product_purchased}, but the issue persists."/>
    <x v="2"/>
    <m/>
    <s v="Critical"/>
    <s v="Email"/>
    <x v="5"/>
    <m/>
    <m/>
    <n v="2367"/>
    <s v=""/>
    <s v="Eric White"/>
    <x v="3"/>
    <x v="3"/>
    <x v="1"/>
    <s v=""/>
  </r>
  <r>
    <n v="2368"/>
    <s v="Victor Franklin"/>
    <s v="richardgarrison@example.net"/>
    <n v="49"/>
    <s v="Other"/>
    <s v="Asus ROG"/>
    <d v="2020-07-14T00:00:00"/>
    <x v="4"/>
    <s v="Product recommendation"/>
    <s v="I'm having an issue with the {product_purchased}. Please assist._x000a__x000a_I'm having an issue with the {product_purchased}. Please assist._x000a__x000a_I don't have a new device available so this would mean I'm concerned about the security of my {product_purchased} and would like to ensure that my data is safe."/>
    <x v="1"/>
    <s v="Significant themselves rate show."/>
    <s v="Critical"/>
    <s v="Chat"/>
    <x v="1555"/>
    <d v="2023-06-01T08:18:20"/>
    <n v="4"/>
    <n v="2368"/>
    <s v="Significant Themselves Rate Show."/>
    <s v="Victor Franklin"/>
    <x v="2"/>
    <x v="2"/>
    <x v="1"/>
    <n v="2.9166666667442769"/>
  </r>
  <r>
    <n v="2369"/>
    <s v="Jennifer Anderson"/>
    <s v="oscar85@example.net"/>
    <n v="38"/>
    <s v="Male"/>
    <s v="GoPro Hero"/>
    <d v="2021-03-05T00:00:00"/>
    <x v="2"/>
    <s v="Installation support"/>
    <s v="My {product_purchased} is making strange noises and not functioning properly. I suspect there might be a hardware issue. Can you please help me with this? Thanks.._x000a__x000a__x000a_Bud_x000a__x000a_(1) We're sorry, this I rely heavily on my {product_purchased} for my daily tasks, and this issue is hindering my productivity."/>
    <x v="0"/>
    <m/>
    <s v="Low"/>
    <s v="Social media"/>
    <x v="1556"/>
    <m/>
    <m/>
    <n v="2369"/>
    <s v=""/>
    <s v="Jennifer Anderson"/>
    <x v="0"/>
    <x v="0"/>
    <x v="0"/>
    <s v=""/>
  </r>
  <r>
    <n v="2370"/>
    <s v="Lindsey Taylor"/>
    <s v="ijackson@example.org"/>
    <n v="29"/>
    <s v="Male"/>
    <s v="GoPro Action Camera"/>
    <d v="2021-08-11T00:00:00"/>
    <x v="3"/>
    <s v="Delivery problem"/>
    <s v="I'm having an issue with the {product_purchased}. Please assist. The product was just bought, but I'm very unhappy! (No, I haven't seen it, no idea how I got it or how it came to me I've noticed a sudden decrease in battery life on my {product_purchased}. It used to last much longer."/>
    <x v="0"/>
    <m/>
    <s v="Low"/>
    <s v="Phone"/>
    <x v="1557"/>
    <m/>
    <m/>
    <n v="2370"/>
    <s v=""/>
    <s v="Lindsey Taylor"/>
    <x v="5"/>
    <x v="5"/>
    <x v="0"/>
    <s v=""/>
  </r>
  <r>
    <n v="2371"/>
    <s v="Joe Kent"/>
    <s v="ryan22@example.org"/>
    <n v="54"/>
    <s v="Female"/>
    <s v="Bose SoundLink Speaker"/>
    <d v="2020-10-29T00:00:00"/>
    <x v="4"/>
    <s v="Installation support"/>
    <s v="I'm having an issue with the {product_purchased}. Please assist._x000a__x000a_{product_purchased}_x000a__x000a_Please note_x000a__x000a_// The '$product_created' parameter is an identifier of the product that was created I'm unable to find the option to perform the desired action in the {product_purchased}. Could you please guide me through the steps?"/>
    <x v="2"/>
    <m/>
    <s v="Critical"/>
    <s v="Phone"/>
    <x v="5"/>
    <m/>
    <m/>
    <n v="2371"/>
    <s v=""/>
    <s v="Joe Kent"/>
    <x v="7"/>
    <x v="7"/>
    <x v="1"/>
    <s v=""/>
  </r>
  <r>
    <n v="2372"/>
    <s v="Dan Pratt"/>
    <s v="fweeks@example.com"/>
    <n v="42"/>
    <s v="Male"/>
    <s v="LG Smart TV"/>
    <d v="2021-09-08T00:00:00"/>
    <x v="2"/>
    <s v="Installation support"/>
    <s v="I'm having an issue with the {product_purchased}. Please assist._x000a__x000a_I've lost everything before, and I don't know how long my items stay in the case they're lost or damaged. My friend told me I have I'm unable to find the option to perform the desired action in the {product_purchased}. Could you please guide me through the steps?"/>
    <x v="1"/>
    <s v="Return event common fast back may month public."/>
    <s v="Low"/>
    <s v="Phone"/>
    <x v="1558"/>
    <d v="2023-06-01T17:08:26"/>
    <n v="2"/>
    <n v="2372"/>
    <s v="Return Event Common Fast Back May Month Public."/>
    <s v="Dan Pratt"/>
    <x v="9"/>
    <x v="9"/>
    <x v="0"/>
    <n v="11.300000000162981"/>
  </r>
  <r>
    <n v="2373"/>
    <s v="Diana Wagner"/>
    <s v="jenningsjamie@example.com"/>
    <n v="60"/>
    <s v="Male"/>
    <s v="Asus ROG"/>
    <d v="2020-01-27T00:00:00"/>
    <x v="0"/>
    <s v="Product compatibility"/>
    <s v="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
    <x v="1"/>
    <s v="Billion light try outside."/>
    <s v="Medium"/>
    <s v="Social media"/>
    <x v="1559"/>
    <d v="2023-06-01T19:44:28"/>
    <n v="1"/>
    <n v="2373"/>
    <s v="Billion Light Try Outside."/>
    <s v="Diana Wagner"/>
    <x v="6"/>
    <x v="6"/>
    <x v="1"/>
    <n v="-3.3333333441987634E-2"/>
  </r>
  <r>
    <n v="2374"/>
    <s v="Patricia Moreno"/>
    <s v="riosjustin@example.com"/>
    <n v="67"/>
    <s v="Female"/>
    <s v="Bose SoundLink Speaker"/>
    <d v="2021-08-30T00:00:00"/>
    <x v="2"/>
    <s v="Product setup"/>
    <s v="I'm having an issue with the {product_purchased}. Please assist. &lt;div class=&quot;container&quot;&gt;&lt;img id=&quot;product_product_purchased&quot; src=&quot;/product/0f5b6eb-5d6-44 I'm experiencing this issue on multiple devices of the same model, so it seems to be a widespread problem."/>
    <x v="0"/>
    <m/>
    <s v="High"/>
    <s v="Social media"/>
    <x v="1560"/>
    <m/>
    <m/>
    <n v="2374"/>
    <s v=""/>
    <s v="Patricia Moreno"/>
    <x v="5"/>
    <x v="5"/>
    <x v="0"/>
    <s v=""/>
  </r>
  <r>
    <n v="2375"/>
    <s v="Justin Ho"/>
    <s v="zacharysingleton@example.net"/>
    <n v="42"/>
    <s v="Other"/>
    <s v="Sony PlayStation"/>
    <d v="2021-02-14T00:00:00"/>
    <x v="1"/>
    <s v="Battery life"/>
    <s v="I've recently set up my {product_purchased}, but it fails to connect to any available networks. What steps should I take to troubleshoot this issue?_x000a__x000a_Open the &quot;Open Microsoft Azure Tools &amp; Services&quot; link here or I've performed a factory reset on my {product_purchased}, hoping it would resolve the problem, but it didn't help."/>
    <x v="0"/>
    <m/>
    <s v="High"/>
    <s v="Social media"/>
    <x v="1561"/>
    <m/>
    <m/>
    <n v="2375"/>
    <s v=""/>
    <s v="Justin Ho"/>
    <x v="4"/>
    <x v="4"/>
    <x v="0"/>
    <s v=""/>
  </r>
  <r>
    <n v="2376"/>
    <s v="Angela Rodriguez"/>
    <s v="curtis45@example.net"/>
    <n v="37"/>
    <s v="Male"/>
    <s v="Bose QuietComfort"/>
    <d v="2021-02-14T00:00:00"/>
    <x v="4"/>
    <s v="Installation support"/>
    <s v="I'm having an issue with the {product_purchased}. Please assist. I've noticed that the issue occurs consistently when I use a specific feature or application on my {product_purchased}."/>
    <x v="2"/>
    <m/>
    <s v="Medium"/>
    <s v="Email"/>
    <x v="5"/>
    <m/>
    <m/>
    <n v="2376"/>
    <s v=""/>
    <s v="Angela Rodriguez"/>
    <x v="4"/>
    <x v="4"/>
    <x v="0"/>
    <s v=""/>
  </r>
  <r>
    <n v="2377"/>
    <s v="Austin Brown"/>
    <s v="zwang@example.org"/>
    <n v="54"/>
    <s v="Other"/>
    <s v="Nintendo Switch"/>
    <d v="2020-02-10T00:00:00"/>
    <x v="0"/>
    <s v="Account access"/>
    <s v="I'm having an issue with the {product_purchased}. Please assist. :)_x000a__x000a_I have a few good things to say about it._x000a__x000a_First, it's not your PC._x000a__x000a_What this means is that it is I've already contacted customer support multiple times, but the issue remains unresolved."/>
    <x v="2"/>
    <m/>
    <s v="High"/>
    <s v="Chat"/>
    <x v="5"/>
    <m/>
    <m/>
    <n v="2377"/>
    <s v=""/>
    <s v="Austin Brown"/>
    <x v="4"/>
    <x v="4"/>
    <x v="1"/>
    <s v=""/>
  </r>
  <r>
    <n v="2378"/>
    <s v="Valerie Wells"/>
    <s v="mcgeemarilyn@example.org"/>
    <n v="45"/>
    <s v="Male"/>
    <s v="MacBook Pro"/>
    <d v="2021-03-10T00:00:00"/>
    <x v="3"/>
    <s v="Cancellation request"/>
    <s v="I'm having an issue with the {product_purchased}. Please assist._x000a__x000a__x000a_Cancel the purchase._x000a__x000a_Cancel price is no longer valid._x000a__x000a_Purchased in other ways and/or_x000a__x000a_Please advise. I've already contacted customer support multiple times, but the issue remains unresolved."/>
    <x v="1"/>
    <s v="Themselves everything relate little pick article."/>
    <s v="Low"/>
    <s v="Email"/>
    <x v="1562"/>
    <d v="2023-06-01T21:56:34"/>
    <n v="2"/>
    <n v="2378"/>
    <s v="Themselves Everything Relate Little Pick Article."/>
    <s v="Valerie Wells"/>
    <x v="0"/>
    <x v="0"/>
    <x v="0"/>
    <n v="19.133333333360497"/>
  </r>
  <r>
    <n v="2379"/>
    <s v="Angela Rodriguez"/>
    <s v="smithdenise@example.net"/>
    <n v="50"/>
    <s v="Other"/>
    <s v="Sony 4K HDR TV"/>
    <d v="2020-06-12T00:00:00"/>
    <x v="0"/>
    <s v="Software bug"/>
    <s v="I'm unable to access my {product_purchased} account. It keeps displaying an 'Invalid Credentials' error, even though I'm using the correct login information. How can I regain access to my account?_x000a__x000a_Step 10 I've noticed a sudden decrease in battery life on my {product_purchased}. It used to last much longer."/>
    <x v="1"/>
    <s v="Wait standard card arrive beat which."/>
    <s v="Medium"/>
    <s v="Phone"/>
    <x v="1563"/>
    <d v="2023-06-01T10:32:35"/>
    <n v="2"/>
    <n v="2379"/>
    <s v="Wait Standard Card Arrive Beat Which."/>
    <s v="Angela Rodriguez"/>
    <x v="8"/>
    <x v="8"/>
    <x v="1"/>
    <n v="2.5166666666627862"/>
  </r>
  <r>
    <n v="2380"/>
    <s v="Krista Brown"/>
    <s v="loriromero@example.com"/>
    <n v="52"/>
    <s v="Female"/>
    <s v="Fitbit Charge"/>
    <d v="2021-07-16T00:00:00"/>
    <x v="2"/>
    <s v="Payment issue"/>
    <s v="I'm facing issues logging into my {product_purchased} account. It says my account is locked. What should I do to unlock it?_x000a__x000a_Once your account is in the lock screen, log in with your password and click Next I've already contacted customer support multiple times, but the issue remains unresolved."/>
    <x v="2"/>
    <m/>
    <s v="High"/>
    <s v="Email"/>
    <x v="5"/>
    <m/>
    <m/>
    <n v="2380"/>
    <s v=""/>
    <s v="Krista Brown"/>
    <x v="2"/>
    <x v="2"/>
    <x v="0"/>
    <s v=""/>
  </r>
  <r>
    <n v="2381"/>
    <s v="Stephen Benitez"/>
    <s v="derek66@example.net"/>
    <n v="25"/>
    <s v="Female"/>
    <s v="Nest Thermostat"/>
    <d v="2020-05-27T00:00:00"/>
    <x v="4"/>
    <s v="Network problem"/>
    <s v="I'm having an issue with the {product_purchased}. Please assist. If you need more help, please send them to [email protected](http://hackerteam.github.io/github/#/github-github) and we I've already contacted customer support multiple times, but the issue remains unresolved."/>
    <x v="0"/>
    <m/>
    <s v="Low"/>
    <s v="Phone"/>
    <x v="1564"/>
    <m/>
    <m/>
    <n v="2381"/>
    <s v=""/>
    <s v="Stephen Benitez"/>
    <x v="1"/>
    <x v="1"/>
    <x v="1"/>
    <s v=""/>
  </r>
  <r>
    <n v="2382"/>
    <s v="Emily Sanchez"/>
    <s v="zacharyturner@example.com"/>
    <n v="35"/>
    <s v="Male"/>
    <s v="Samsung Soundbar"/>
    <d v="2021-02-23T00:00:00"/>
    <x v="4"/>
    <s v="Network problem"/>
    <s v="I'm having an issue with the {product_purchased}. Please assist._x000a__x000a_{product_purchased}. Please assist._x000a__x000a_{product_purchased}. Please assist._x000a__x000a_(20) Purchase a product on I'm experiencing this issue on multiple devices of the same model, so it seems to be a widespread problem."/>
    <x v="0"/>
    <m/>
    <s v="High"/>
    <s v="Email"/>
    <x v="1565"/>
    <m/>
    <m/>
    <n v="2382"/>
    <s v=""/>
    <s v="Emily Sanchez"/>
    <x v="4"/>
    <x v="4"/>
    <x v="0"/>
    <s v=""/>
  </r>
  <r>
    <n v="2383"/>
    <s v="Jason Wright"/>
    <s v="kelly42@example.com"/>
    <n v="59"/>
    <s v="Male"/>
    <s v="Google Pixel"/>
    <d v="2020-03-23T00:00:00"/>
    <x v="1"/>
    <s v="Product compatibility"/>
    <s v="I'm having an issue with the {product_purchased}. Please assist._x000a__x000a_[07:54:18] [Server thread/INFO] [STDERR]: [java.lang.Throwable$WrappedPrintStream:println The issue I'm facing is intermittent. Sometimes it works fine, but other times it acts up unexpectedly."/>
    <x v="2"/>
    <m/>
    <s v="Medium"/>
    <s v="Social media"/>
    <x v="5"/>
    <m/>
    <m/>
    <n v="2383"/>
    <s v=""/>
    <s v="Jason Wright"/>
    <x v="0"/>
    <x v="0"/>
    <x v="1"/>
    <s v=""/>
  </r>
  <r>
    <n v="2384"/>
    <s v="Cynthia Farley"/>
    <s v="powelljoseph@example.org"/>
    <n v="53"/>
    <s v="Male"/>
    <s v="Garmin Forerunner"/>
    <d v="2020-02-09T00:00:00"/>
    <x v="1"/>
    <s v="Battery life"/>
    <s v="There seems to be a glitch in the {product_purchased} software. It freezes frequently, making it difficult to use. Can you please provide a solution?_x000a__x000a_Thanks_x000a__x000a_I've always tried my best to try to fix things I'm experiencing this issue on multiple devices of the same model, so it seems to be a widespread problem."/>
    <x v="0"/>
    <m/>
    <s v="Medium"/>
    <s v="Chat"/>
    <x v="1566"/>
    <m/>
    <m/>
    <n v="2384"/>
    <s v=""/>
    <s v="Cynthia Farley"/>
    <x v="4"/>
    <x v="4"/>
    <x v="1"/>
    <s v=""/>
  </r>
  <r>
    <n v="2385"/>
    <s v="Cynthia Douglas"/>
    <s v="jonathanlopez@example.org"/>
    <n v="55"/>
    <s v="Female"/>
    <s v="GoPro Hero"/>
    <d v="2021-08-07T00:00:00"/>
    <x v="0"/>
    <s v="Cancellation request"/>
    <s v="I'm having an issue with the {product_purchased}. Please assist._x000a__x000a_3. Don't wait. Don't stop. Don't make any additional demands._x000a__x000a_4. Don't call people out for their stupidity. Just The issue I'm facing is intermittent. Sometimes it works fine, but other times it acts up unexpectedly."/>
    <x v="2"/>
    <m/>
    <s v="Medium"/>
    <s v="Phone"/>
    <x v="5"/>
    <m/>
    <m/>
    <n v="2385"/>
    <s v=""/>
    <s v="Cynthia Douglas"/>
    <x v="5"/>
    <x v="5"/>
    <x v="0"/>
    <s v=""/>
  </r>
  <r>
    <n v="2386"/>
    <s v="Angela Kim"/>
    <s v="randybell@example.org"/>
    <n v="42"/>
    <s v="Other"/>
    <s v="Fitbit Versa Smartwatch"/>
    <d v="2021-05-18T00:00:00"/>
    <x v="3"/>
    <s v="Hardware issue"/>
    <s v="I'm having an issue with the {product_purchased}. Please assist. -@sj_x000a__x000a__x000a_@rp_i_x000a__x000a_@l2o_b_x000a__x000a_@v5c_x000a__x000a__x000a_@w4f6t The issue I'm facing is intermittent. Sometimes it works fine, but other times it acts up unexpectedly."/>
    <x v="0"/>
    <m/>
    <s v="High"/>
    <s v="Email"/>
    <x v="1567"/>
    <m/>
    <m/>
    <n v="2386"/>
    <s v=""/>
    <s v="Angela Kim"/>
    <x v="1"/>
    <x v="1"/>
    <x v="0"/>
    <s v=""/>
  </r>
  <r>
    <n v="2387"/>
    <s v="Annette Morales"/>
    <s v="cindy50@example.com"/>
    <n v="27"/>
    <s v="Female"/>
    <s v="iPhone"/>
    <d v="2020-04-18T00:00:00"/>
    <x v="0"/>
    <s v="Installation support"/>
    <s v="I'm having an issue with the {product_purchased}. Please assist. I could use a few more people for the project... Thank you! --@Brick_x000a__x000a_Brick is an open source software, and we are currently working I've recently updated the firmware of my {product_purchased}, and the issue started happening afterward. Could it be related to the update?"/>
    <x v="2"/>
    <m/>
    <s v="Critical"/>
    <s v="Social media"/>
    <x v="5"/>
    <m/>
    <m/>
    <n v="2387"/>
    <s v=""/>
    <s v="Annette Morales"/>
    <x v="11"/>
    <x v="11"/>
    <x v="1"/>
    <s v=""/>
  </r>
  <r>
    <n v="2388"/>
    <s v="Alyssa Brown"/>
    <s v="rchoi@example.com"/>
    <n v="67"/>
    <s v="Female"/>
    <s v="Nintendo Switch"/>
    <d v="2020-03-17T00:00:00"/>
    <x v="1"/>
    <s v="Network problem"/>
    <s v="I've forgotten my password for my {product_purchased} account, and the password reset option is not working. How can I recover my account?_x000a__x000a_If you have a signed-in account on our service, then you may wish I've recently updated the firmware of my {product_purchased}, and the issue started happening afterward. Could it be related to the update?"/>
    <x v="1"/>
    <s v="Why return strategy pattern."/>
    <s v="Medium"/>
    <s v="Social media"/>
    <x v="1568"/>
    <d v="2023-06-01T11:17:48"/>
    <n v="1"/>
    <n v="2388"/>
    <s v="Why Return Strategy Pattern."/>
    <s v="Alyssa Brown"/>
    <x v="0"/>
    <x v="0"/>
    <x v="1"/>
    <n v="-7.1666666666278616"/>
  </r>
  <r>
    <n v="2389"/>
    <s v="Jeffrey Hicks"/>
    <s v="wadepeter@example.org"/>
    <n v="56"/>
    <s v="Female"/>
    <s v="Fitbit Versa Smartwatch"/>
    <d v="2020-08-10T00:00:00"/>
    <x v="0"/>
    <s v="Battery life"/>
    <s v="I'm having an issue with the {product_purchased}. Please assist._x000a__x000a_5 3/8/2013 1:38:35 pf4njv0 0x9d09a332880 0x9d I've noticed a peculiar error message popping up on my {product_purchased} screen. It says '{error_message}'. What does it mean?"/>
    <x v="2"/>
    <m/>
    <s v="Low"/>
    <s v="Email"/>
    <x v="5"/>
    <m/>
    <m/>
    <n v="2389"/>
    <s v=""/>
    <s v="Jeffrey Hicks"/>
    <x v="5"/>
    <x v="5"/>
    <x v="1"/>
    <s v=""/>
  </r>
  <r>
    <n v="2390"/>
    <s v="Ms. Christina Lopez MD"/>
    <s v="joseph07@example.com"/>
    <n v="59"/>
    <s v="Male"/>
    <s v="Google Pixel"/>
    <d v="2021-05-29T00:00:00"/>
    <x v="2"/>
    <s v="Delivery problem"/>
    <s v="I'm having an issue with the {product_purchased}. Please assist._x000a__x000a_There wasn't any way to remove you from the service for a month or two, but i'm going to keep you on for a month. I'm using the original charger that came with my {product_purchased}, but it's not charging properly."/>
    <x v="2"/>
    <m/>
    <s v="Low"/>
    <s v="Email"/>
    <x v="5"/>
    <m/>
    <m/>
    <n v="2390"/>
    <s v=""/>
    <s v="Ms. Christina Lopez MD"/>
    <x v="1"/>
    <x v="1"/>
    <x v="0"/>
    <s v=""/>
  </r>
  <r>
    <n v="2391"/>
    <s v="Sandra Allen"/>
    <s v="clarkjason@example.org"/>
    <n v="30"/>
    <s v="Other"/>
    <s v="Sony 4K HDR TV"/>
    <d v="2020-04-02T00:00:00"/>
    <x v="0"/>
    <s v="Display issue"/>
    <s v="I'm having an issue with the {product_purchased}. Please assist._x000a__x000a_If the item is not in the range you want your item to be placed in that would include items you purchased with free shipping and tracking._x000a__x000a_Please I've followed online tutorials and community forums to troubleshoot the issue, but no luck so far."/>
    <x v="1"/>
    <s v="Improve environment as wall never."/>
    <s v="Critical"/>
    <s v="Phone"/>
    <x v="1569"/>
    <d v="2023-06-01T10:58:54"/>
    <n v="1"/>
    <n v="2391"/>
    <s v="Improve Environment As Wall Never."/>
    <s v="Sandra Allen"/>
    <x v="11"/>
    <x v="11"/>
    <x v="1"/>
    <n v="2.4166666666860692"/>
  </r>
  <r>
    <n v="2392"/>
    <s v="Kelsey Gutierrez"/>
    <s v="gcole@example.com"/>
    <n v="23"/>
    <s v="Other"/>
    <s v="Philips Hue Lights"/>
    <d v="2020-06-11T00:00:00"/>
    <x v="4"/>
    <s v="Network problem"/>
    <s v="I'm having an issue with the {product_purchased}. Please assist. I've noticed a peculiar error message popping up on my {product_purchased} screen. It says '{error_message}'. What does it mean?"/>
    <x v="2"/>
    <m/>
    <s v="High"/>
    <s v="Phone"/>
    <x v="5"/>
    <m/>
    <m/>
    <n v="2392"/>
    <s v=""/>
    <s v="Kelsey Gutierrez"/>
    <x v="8"/>
    <x v="8"/>
    <x v="1"/>
    <s v=""/>
  </r>
  <r>
    <n v="2393"/>
    <s v="James Reed"/>
    <s v="bakerjonathan@example.com"/>
    <n v="41"/>
    <s v="Other"/>
    <s v="Sony Xperia"/>
    <d v="2020-09-22T00:00:00"/>
    <x v="4"/>
    <s v="Battery life"/>
    <s v="I'm having an issue with the {product_purchased}. Please assist._x000a__x000a_It's the {product_purchased}. Please assist._x000a__x000a_I'm having an issue with {product_purchased}. Please assist. I've tried using different cables, adapters, or peripherals with my {product_purchased}, but the issue persists."/>
    <x v="1"/>
    <s v="Senior process network."/>
    <s v="Medium"/>
    <s v="Phone"/>
    <x v="908"/>
    <d v="2023-06-01T02:55:56"/>
    <n v="4"/>
    <n v="2393"/>
    <s v="Senior Process Network."/>
    <s v="James Reed"/>
    <x v="9"/>
    <x v="9"/>
    <x v="1"/>
    <n v="2.0000000000582077"/>
  </r>
  <r>
    <n v="2394"/>
    <s v="Antonio Macdonald"/>
    <s v="wnelson@example.org"/>
    <n v="54"/>
    <s v="Female"/>
    <s v="Fitbit Versa Smartwatch"/>
    <d v="2020-09-15T00:00:00"/>
    <x v="0"/>
    <s v="Product compatibility"/>
    <s v="I've noticed a software bug in the {product_purchased} app. It's causing data loss and unexpected errors. How can I resolve this issue?_x000a__x000a_Try to use the {product_purchased} plugin manually. This problem started occurring after the recent software update. I haven't made any other changes to the device."/>
    <x v="0"/>
    <m/>
    <s v="High"/>
    <s v="Social media"/>
    <x v="1570"/>
    <m/>
    <m/>
    <n v="2394"/>
    <s v=""/>
    <s v="Antonio Macdonald"/>
    <x v="9"/>
    <x v="9"/>
    <x v="1"/>
    <s v=""/>
  </r>
  <r>
    <n v="2395"/>
    <s v="Matthew Chavez"/>
    <s v="ogreene@example.org"/>
    <n v="23"/>
    <s v="Female"/>
    <s v="iPhone"/>
    <d v="2020-10-27T00:00:00"/>
    <x v="4"/>
    <s v="Data loss"/>
    <s v="I'm having trouble connecting my {product_purchased} to my home Wi-Fi network. It doesn't detect any networks, although other devices are connecting fine. What can be done to resolve this issue?_x000a__x000a_I am able to I've followed the troubleshooting steps mentioned in the user manual, but the issue persists."/>
    <x v="1"/>
    <s v="Everybody grow memory too get law may."/>
    <s v="High"/>
    <s v="Email"/>
    <x v="1571"/>
    <d v="2023-06-01T13:37:58"/>
    <n v="1"/>
    <n v="2395"/>
    <s v="Everybody Grow Memory Too Get Law May."/>
    <s v="Matthew Chavez"/>
    <x v="7"/>
    <x v="7"/>
    <x v="1"/>
    <n v="14.25"/>
  </r>
  <r>
    <n v="2396"/>
    <s v="Jorge Pena"/>
    <s v="justinkrause@example.net"/>
    <n v="69"/>
    <s v="Other"/>
    <s v="Dell XPS"/>
    <d v="2021-05-18T00:00:00"/>
    <x v="4"/>
    <s v="Network problem"/>
    <s v="I'm having an issue with the {product_purchased}. Please assist._x000a__x000a_3. How can you contact me?&quot;_x000a__x000a__x000a_This is where things get tricky. To answer this part of your question, I highly recommend you don't I need assistance as soon as possible because it's affecting my work and productivity."/>
    <x v="0"/>
    <m/>
    <s v="High"/>
    <s v="Chat"/>
    <x v="1572"/>
    <m/>
    <m/>
    <n v="2396"/>
    <s v=""/>
    <s v="Jorge Pena"/>
    <x v="1"/>
    <x v="1"/>
    <x v="0"/>
    <s v=""/>
  </r>
  <r>
    <n v="2397"/>
    <s v="Rachel Miller"/>
    <s v="mandy15@example.com"/>
    <n v="40"/>
    <s v="Male"/>
    <s v="Autodesk AutoCAD"/>
    <d v="2020-07-05T00:00:00"/>
    <x v="1"/>
    <s v="Refund request"/>
    <s v="I've recently set up my {product_purchased}, but it fails to connect to any available networks. What steps should I take to troubleshoot this issue?_x000a__x000a_If your app had the [API_PATH]/src/ I've performed a factory reset on my {product_purchased}, hoping it would resolve the problem, but it didn't help."/>
    <x v="2"/>
    <m/>
    <s v="Critical"/>
    <s v="Chat"/>
    <x v="5"/>
    <m/>
    <m/>
    <n v="2397"/>
    <s v=""/>
    <s v="Rachel Miller"/>
    <x v="2"/>
    <x v="2"/>
    <x v="1"/>
    <s v=""/>
  </r>
  <r>
    <n v="2398"/>
    <s v="Melissa Lee"/>
    <s v="cgray@example.com"/>
    <n v="28"/>
    <s v="Male"/>
    <s v="Amazon Kindle"/>
    <d v="2021-07-04T00:00:00"/>
    <x v="4"/>
    <s v="Cancellation request"/>
    <s v="I'm having an issue with the {product_purchased}. Please assist._x000a__x000a_&quot;We do not have the ability to offer refunds.&quot;_x000a__x000a_The company says the product was not purchased by a member, but was purchased on a subscription The issue I'm facing is intermittent. Sometimes it works fine, but other times it acts up unexpectedly."/>
    <x v="1"/>
    <s v="Present third sing fall land."/>
    <s v="High"/>
    <s v="Email"/>
    <x v="1573"/>
    <d v="2023-05-31T22:54:02"/>
    <n v="1"/>
    <n v="2398"/>
    <s v="Present Third Sing Fall Land."/>
    <s v="Melissa Lee"/>
    <x v="2"/>
    <x v="2"/>
    <x v="0"/>
    <n v="-2.8666666665812954"/>
  </r>
  <r>
    <n v="2399"/>
    <s v="Sara Hayes"/>
    <s v="blackkathryn@example.org"/>
    <n v="44"/>
    <s v="Male"/>
    <s v="Lenovo ThinkPad"/>
    <d v="2021-01-21T00:00:00"/>
    <x v="0"/>
    <s v="Network problem"/>
    <s v="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
    <x v="2"/>
    <m/>
    <s v="Critical"/>
    <s v="Social media"/>
    <x v="5"/>
    <m/>
    <m/>
    <n v="2399"/>
    <s v=""/>
    <s v="Sara Hayes"/>
    <x v="6"/>
    <x v="6"/>
    <x v="0"/>
    <s v=""/>
  </r>
  <r>
    <n v="2400"/>
    <s v="Joel Clark"/>
    <s v="john97@example.com"/>
    <n v="50"/>
    <s v="Other"/>
    <s v="Fitbit Charge"/>
    <d v="2020-06-05T00:00:00"/>
    <x v="0"/>
    <s v="Refund request"/>
    <s v="I'm having an issue with the {product_purchased}. Please assist. &lt;input type=&quot;submit&quot; name=&quot;name&quot;/&gt; &lt;link href=&quot;product_id&quot;/&gt; &lt;product_format&gt;@{color:#5C5C5C I've followed the troubleshooting steps mentioned in the user manual, but the issue persists."/>
    <x v="0"/>
    <m/>
    <s v="High"/>
    <s v="Phone"/>
    <x v="1574"/>
    <m/>
    <m/>
    <n v="2400"/>
    <s v=""/>
    <s v="Joel Clark"/>
    <x v="8"/>
    <x v="8"/>
    <x v="1"/>
    <s v=""/>
  </r>
  <r>
    <n v="2401"/>
    <s v="Travis Wallace"/>
    <s v="lburns@example.com"/>
    <n v="37"/>
    <s v="Other"/>
    <s v="GoPro Action Camera"/>
    <d v="2020-05-31T00:00:00"/>
    <x v="4"/>
    <s v="Product setup"/>
    <s v="I'm having an issue with the {product_purchased}. Please assist._x000a__x000a__x000a_Note: The code is provided. By signing in with this account, you agree to the BETA Verification and Use Agreement The issue I'm facing is intermittent. Sometimes it works fine, but other times it acts up unexpectedly."/>
    <x v="2"/>
    <m/>
    <s v="Critical"/>
    <s v="Chat"/>
    <x v="5"/>
    <m/>
    <m/>
    <n v="2401"/>
    <s v=""/>
    <s v="Travis Wallace"/>
    <x v="1"/>
    <x v="1"/>
    <x v="1"/>
    <s v=""/>
  </r>
  <r>
    <n v="2402"/>
    <s v="Jessica Garcia"/>
    <s v="jorgealexander@example.net"/>
    <n v="29"/>
    <s v="Female"/>
    <s v="iPhone"/>
    <d v="2020-02-06T00:00:00"/>
    <x v="1"/>
    <s v="Product recommendation"/>
    <s v="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
    <x v="1"/>
    <s v="If rather century see agency modern truth small."/>
    <s v="Medium"/>
    <s v="Phone"/>
    <x v="1575"/>
    <d v="2023-06-01T15:34:07"/>
    <n v="2"/>
    <n v="2402"/>
    <s v="If Rather Century See Agency Modern Truth Small."/>
    <s v="Jessica Garcia"/>
    <x v="4"/>
    <x v="4"/>
    <x v="1"/>
    <n v="0.35000000009313226"/>
  </r>
  <r>
    <n v="2403"/>
    <s v="Scott Farley"/>
    <s v="gomezbeth@example.net"/>
    <n v="67"/>
    <s v="Female"/>
    <s v="Garmin Forerunner"/>
    <d v="2021-01-02T00:00:00"/>
    <x v="3"/>
    <s v="Payment issue"/>
    <s v="I'm having an issue with the {product_purchased}. Please assist._x000a__x000a_For my $40,00 subscription it works great, but if I order an item and only pay for my item via credit card it just doesn't work I've tried different settings and configurations on my {product_purchased}, but the issue persists."/>
    <x v="1"/>
    <s v="Little others apply who would detail nation."/>
    <s v="Low"/>
    <s v="Social media"/>
    <x v="1576"/>
    <d v="2023-06-01T20:53:09"/>
    <n v="2"/>
    <n v="2403"/>
    <s v="Little Others Apply Who Would Detail Nation."/>
    <s v="Scott Farley"/>
    <x v="6"/>
    <x v="6"/>
    <x v="0"/>
    <n v="-1.1999999998952262"/>
  </r>
  <r>
    <n v="2404"/>
    <s v="Evan Mcdaniel"/>
    <s v="lauren56@example.org"/>
    <n v="41"/>
    <s v="Female"/>
    <s v="Asus ROG"/>
    <d v="2021-05-09T00:00:00"/>
    <x v="4"/>
    <s v="Network problem"/>
    <s v="I'm having an issue with the {product_purchased}. Please assist._x000a__x000a_{product_purchased_number} is an integer._x000a__x000a_Please explain some information about your product._x000a__x000a_We cannot respond to questions via I've noticed that the issue occurs consistently when I use a specific feature or application on my {product_purchased}."/>
    <x v="1"/>
    <s v="Information plant likely plant race individual."/>
    <s v="Low"/>
    <s v="Email"/>
    <x v="1577"/>
    <d v="2023-05-31T22:48:11"/>
    <n v="2"/>
    <n v="2404"/>
    <s v="Information Plant Likely Plant Race Individual."/>
    <s v="Evan Mcdaniel"/>
    <x v="1"/>
    <x v="1"/>
    <x v="0"/>
    <n v="-13.616666666697711"/>
  </r>
  <r>
    <n v="2405"/>
    <s v="Elizabeth Brown"/>
    <s v="esparzabrittany@example.com"/>
    <n v="34"/>
    <s v="Male"/>
    <s v="Sony Xperia"/>
    <d v="2021-06-21T00:00:00"/>
    <x v="2"/>
    <s v="Product setup"/>
    <s v="I'm facing issues logging into my {product_purchased} account. It says my account is locked. What should I do to unlock it?_x000a__x000a_To help resolve this issue, I've created a file to log into my account and I've followed online tutorials and community forums to troubleshoot the issue, but no luck so far."/>
    <x v="0"/>
    <m/>
    <s v="Low"/>
    <s v="Phone"/>
    <x v="1578"/>
    <m/>
    <m/>
    <n v="2405"/>
    <s v=""/>
    <s v="Elizabeth Brown"/>
    <x v="8"/>
    <x v="8"/>
    <x v="0"/>
    <s v=""/>
  </r>
  <r>
    <n v="2406"/>
    <s v="Ana Salazar"/>
    <s v="caitlin38@example.net"/>
    <n v="69"/>
    <s v="Female"/>
    <s v="Samsung Soundbar"/>
    <d v="2020-02-03T00:00:00"/>
    <x v="2"/>
    <s v="Cancellation request"/>
    <s v="I'm having an issue with the {product_purchased}. Please assist. $15/ea I'm concerned about the security of my {product_purchased} and would like to ensure that my data is safe."/>
    <x v="2"/>
    <m/>
    <s v="Medium"/>
    <s v="Phone"/>
    <x v="5"/>
    <m/>
    <m/>
    <n v="2406"/>
    <s v=""/>
    <s v="Ana Salazar"/>
    <x v="4"/>
    <x v="4"/>
    <x v="1"/>
    <s v=""/>
  </r>
  <r>
    <n v="2407"/>
    <s v="Crystal Ali"/>
    <s v="carla19@example.org"/>
    <n v="26"/>
    <s v="Other"/>
    <s v="LG OLED"/>
    <d v="2021-01-03T00:00:00"/>
    <x v="4"/>
    <s v="Product setup"/>
    <s v="I'm having an issue with the {product_purchased}. Please assist. } } return $product; } var customer = new User() { &quot;name&quot;: &quot;Joe&quot;, &quot;email&quot;: null, &quot;notification&quot;: true, &quot;display I've checked for any available software updates for my {product_purchased}, but there are none."/>
    <x v="0"/>
    <m/>
    <s v="Medium"/>
    <s v="Chat"/>
    <x v="1579"/>
    <m/>
    <m/>
    <n v="2407"/>
    <s v=""/>
    <s v="Crystal Ali"/>
    <x v="6"/>
    <x v="6"/>
    <x v="0"/>
    <s v=""/>
  </r>
  <r>
    <n v="2408"/>
    <s v="Joshua Preston"/>
    <s v="jonathanlee@example.org"/>
    <n v="23"/>
    <s v="Other"/>
    <s v="GoPro Hero"/>
    <d v="2021-12-06T00:00:00"/>
    <x v="3"/>
    <s v="Installation support"/>
    <s v="I'm facing issues logging into my {product_purchased} account. It says my account is locked. What should I do to unlock it?_x000a__x000a_I've checked the &quot;account&quot; tab on Microsoft Windows but I find it says Microsoft I'm using the original charger that came with my {product_purchased}, but it's not charging properly."/>
    <x v="2"/>
    <m/>
    <s v="Medium"/>
    <s v="Social media"/>
    <x v="5"/>
    <m/>
    <m/>
    <n v="2408"/>
    <s v=""/>
    <s v="Joshua Preston"/>
    <x v="10"/>
    <x v="10"/>
    <x v="0"/>
    <s v=""/>
  </r>
  <r>
    <n v="2409"/>
    <s v="Timothy Hall"/>
    <s v="lauracox@example.com"/>
    <n v="36"/>
    <s v="Female"/>
    <s v="Sony PlayStation"/>
    <d v="2021-06-14T00:00:00"/>
    <x v="0"/>
    <s v="Battery life"/>
    <s v="I'm having an issue with the {product_purchased}. Please assist._x000a__x000a_Sorry, there's nothing more than an error._x000a__x000a_Sorry, there's nothing more._x000a__x000a_Aired 1/12/2011 - 12: The issue I'm facing is intermittent. Sometimes it works fine, but other times it acts up unexpectedly."/>
    <x v="2"/>
    <m/>
    <s v="Critical"/>
    <s v="Chat"/>
    <x v="5"/>
    <m/>
    <m/>
    <n v="2409"/>
    <s v=""/>
    <s v="Timothy Hall"/>
    <x v="8"/>
    <x v="8"/>
    <x v="0"/>
    <s v=""/>
  </r>
  <r>
    <n v="2410"/>
    <s v="Kathy Parker"/>
    <s v="christinedavidson@example.org"/>
    <n v="41"/>
    <s v="Other"/>
    <s v="Autodesk AutoCAD"/>
    <d v="2020-03-03T00:00:00"/>
    <x v="2"/>
    <s v="Peripheral compatibility"/>
    <s v="I'm having an issue with the {product_purchased}. Please assist._x000a__x000a_*_x000a__x000a_* If I can't find the product, try another online store_x000a__x000a_* to get it directly from another place. I'm using the original charger that came with my {product_purchased}, but it's not charging properly."/>
    <x v="1"/>
    <s v="Traditional his professor treatment red book."/>
    <s v="Low"/>
    <s v="Social media"/>
    <x v="463"/>
    <d v="2023-06-01T19:30:19"/>
    <n v="5"/>
    <n v="2410"/>
    <s v="Traditional His Professor Treatment Red Book."/>
    <s v="Kathy Parker"/>
    <x v="0"/>
    <x v="0"/>
    <x v="1"/>
    <n v="18.149999999965075"/>
  </r>
  <r>
    <n v="2411"/>
    <s v="Scott Wilson"/>
    <s v="joannabarnes@example.org"/>
    <n v="36"/>
    <s v="Other"/>
    <s v="Dyson Vacuum Cleaner"/>
    <d v="2021-04-25T00:00:00"/>
    <x v="0"/>
    <s v="Software bug"/>
    <s v="I'm encountering a software bug in the {product_purchased}. Whenever I try to perform a specific action, the application crashes. Are there any updates or fixes available? If so, what are the most important points?_x000a__x000a_As someone I'm unable to find the option to perform the desired action in the {product_purchased}. Could you please guide me through the steps?"/>
    <x v="1"/>
    <s v="World section science relate debate number."/>
    <s v="Critical"/>
    <s v="Phone"/>
    <x v="1580"/>
    <d v="2023-06-01T16:07:20"/>
    <n v="5"/>
    <n v="2411"/>
    <s v="World Section Science Relate Debate Number."/>
    <s v="Scott Wilson"/>
    <x v="11"/>
    <x v="11"/>
    <x v="0"/>
    <n v="17.116666666755918"/>
  </r>
  <r>
    <n v="2412"/>
    <s v="Christian Cannon"/>
    <s v="jonesrebecca@example.com"/>
    <n v="59"/>
    <s v="Male"/>
    <s v="Microsoft Surface"/>
    <d v="2020-11-30T00:00:00"/>
    <x v="0"/>
    <s v="Delivery problem"/>
    <s v="I'm unable to access my {product_purchased} account. It keeps displaying an 'Invalid Credentials' error, even though I'm using the correct login information. How can I regain access to my account?_x000a__x000a_Cred I've tried different settings and configurations on my {product_purchased}, but the issue persists."/>
    <x v="1"/>
    <s v="Friend peace market near of assume center."/>
    <s v="Medium"/>
    <s v="Phone"/>
    <x v="1581"/>
    <d v="2023-06-01T15:30:20"/>
    <n v="2"/>
    <n v="2412"/>
    <s v="Friend Peace Market Near Of Assume Center."/>
    <s v="Christian Cannon"/>
    <x v="3"/>
    <x v="3"/>
    <x v="1"/>
    <n v="1.5"/>
  </r>
  <r>
    <n v="2413"/>
    <s v="Brittany Hamilton"/>
    <s v="georgegould@example.com"/>
    <n v="41"/>
    <s v="Female"/>
    <s v="Nintendo Switch Pro Controller"/>
    <d v="2021-12-24T00:00:00"/>
    <x v="0"/>
    <s v="Software bug"/>
    <s v="My {product_purchased} is making strange noises and not functioning properly. I suspect there might be a hardware issue. Can you please help me with this? :/_x000a__x000a_Hi,_x000a__x000a_I was reading your article and couldn't I need assistance as soon as possible because it's affecting my work and productivity."/>
    <x v="1"/>
    <s v="The activity through stay laugh war receive deal."/>
    <s v="High"/>
    <s v="Chat"/>
    <x v="1582"/>
    <d v="2023-06-01T13:41:21"/>
    <n v="5"/>
    <n v="2413"/>
    <s v="The Activity Through Stay Laugh War Receive Deal."/>
    <s v="Brittany Hamilton"/>
    <x v="10"/>
    <x v="10"/>
    <x v="0"/>
    <n v="12.049999999988358"/>
  </r>
  <r>
    <n v="2414"/>
    <s v="Francisco Harris"/>
    <s v="lance60@example.com"/>
    <n v="26"/>
    <s v="Female"/>
    <s v="Microsoft Xbox Controller"/>
    <d v="2020-11-20T00:00:00"/>
    <x v="3"/>
    <s v="Delivery problem"/>
    <s v="I'm having an issue with the {product_purchased}. Please assist._x000a__x000a_How do I enable a service that won't show me the product_x000a__x000a_You may now check for one of the three options_x000a__x000a_On the device screen I've noticed a peculiar error message popping up on my {product_purchased} screen. It says '{error_message}'. What does it mean?"/>
    <x v="1"/>
    <s v="Some according speak."/>
    <s v="Critical"/>
    <s v="Chat"/>
    <x v="1583"/>
    <d v="2023-06-01T07:51:23"/>
    <n v="4"/>
    <n v="2414"/>
    <s v="Some According Speak."/>
    <s v="Francisco Harris"/>
    <x v="3"/>
    <x v="3"/>
    <x v="1"/>
    <n v="-9.9999999999417923"/>
  </r>
  <r>
    <n v="2415"/>
    <s v="Mr. Stephen Washington"/>
    <s v="sarah66@example.com"/>
    <n v="57"/>
    <s v="Other"/>
    <s v="LG Smart TV"/>
    <d v="2021-09-05T00:00:00"/>
    <x v="4"/>
    <s v="Refund request"/>
    <s v="I'm having an issue with the {product_purchased}. Please assist._x000a__x000a__x000a_The new website has had a couple of crashes. After searching the website, there are no items listed that correspond to my order. I cannot resolve this problem I'm using the original charger that came with my {product_purchased}, but it's not charging properly."/>
    <x v="0"/>
    <m/>
    <s v="Medium"/>
    <s v="Phone"/>
    <x v="1584"/>
    <m/>
    <m/>
    <n v="2415"/>
    <s v=""/>
    <s v="Mr. Stephen Washington"/>
    <x v="9"/>
    <x v="9"/>
    <x v="0"/>
    <s v=""/>
  </r>
  <r>
    <n v="2416"/>
    <s v="Jennifer Ramirez"/>
    <s v="martinezmichelle@example.net"/>
    <n v="69"/>
    <s v="Other"/>
    <s v="Xbox"/>
    <d v="2020-07-22T00:00:00"/>
    <x v="0"/>
    <s v="Payment issue"/>
    <s v="I'm facing issues logging into my {product_purchased} account. It says my account is locked. What should I do to unlock it?_x000a__x000a_If logging into a system that won't allow password recovery for usersSNL has it I've noticed a peculiar error message popping up on my {product_purchased} screen. It says '{error_message}'. What does it mean?"/>
    <x v="1"/>
    <s v="Keep risk toward husband."/>
    <s v="Low"/>
    <s v="Chat"/>
    <x v="1585"/>
    <d v="2023-06-01T19:36:26"/>
    <n v="3"/>
    <n v="2416"/>
    <s v="Keep Risk Toward Husband."/>
    <s v="Jennifer Ramirez"/>
    <x v="2"/>
    <x v="2"/>
    <x v="1"/>
    <n v="13.899999999906868"/>
  </r>
  <r>
    <n v="2417"/>
    <s v="Mackenzie Thomas"/>
    <s v="kimberlyhamilton@example.net"/>
    <n v="66"/>
    <s v="Male"/>
    <s v="Amazon Kindle"/>
    <d v="2020-01-06T00:00:00"/>
    <x v="4"/>
    <s v="Cancellation request"/>
    <s v="I'm having an issue with the {product_purchased}. Please assist. I've noticed a peculiar error message popping up on my {product_purchased} screen. It says '{error_message}'. What does it mean?"/>
    <x v="1"/>
    <s v="Them general professional gun."/>
    <s v="Medium"/>
    <s v="Chat"/>
    <x v="1586"/>
    <d v="2023-06-01T09:07:26"/>
    <n v="3"/>
    <n v="2417"/>
    <s v="Them General Professional Gun."/>
    <s v="Mackenzie Thomas"/>
    <x v="6"/>
    <x v="6"/>
    <x v="1"/>
    <n v="-10.350000000034925"/>
  </r>
  <r>
    <n v="2418"/>
    <s v="Julie Aguilar"/>
    <s v="katherine81@example.com"/>
    <n v="57"/>
    <s v="Other"/>
    <s v="Bose QuietComfort"/>
    <d v="2021-10-21T00:00:00"/>
    <x v="4"/>
    <s v="Software bug"/>
    <s v="I'm having an issue with the {product_purchased}. Please assist._x000a__x000a_3/12/2017 6:30:39 PM - [4] Please let me know if this is a bug, I am always happy to respond This problem started occurring after the recent software update. I haven't made any other changes to the device."/>
    <x v="2"/>
    <m/>
    <s v="High"/>
    <s v="Social media"/>
    <x v="5"/>
    <m/>
    <m/>
    <n v="2418"/>
    <s v=""/>
    <s v="Julie Aguilar"/>
    <x v="7"/>
    <x v="7"/>
    <x v="0"/>
    <s v=""/>
  </r>
  <r>
    <n v="2419"/>
    <s v="Robert White"/>
    <s v="jennifer31@example.org"/>
    <n v="49"/>
    <s v="Male"/>
    <s v="Roomba Robot Vacuum"/>
    <d v="2021-02-27T00:00:00"/>
    <x v="2"/>
    <s v="Battery life"/>
    <s v="I'm having an issue with the {product_purchased}. Please assist. #{product_id} is the last name that the item has been sold so far.. $this can't be a product I ordered from and I'm missing The issue I'm facing is intermittent. Sometimes it works fine, but other times it acts up unexpectedly."/>
    <x v="2"/>
    <m/>
    <s v="Critical"/>
    <s v="Chat"/>
    <x v="5"/>
    <m/>
    <m/>
    <n v="2419"/>
    <s v=""/>
    <s v="Robert White"/>
    <x v="4"/>
    <x v="4"/>
    <x v="0"/>
    <s v=""/>
  </r>
  <r>
    <n v="2420"/>
    <s v="Joseph Martin"/>
    <s v="fwilliams@example.net"/>
    <n v="52"/>
    <s v="Other"/>
    <s v="Fitbit Versa Smartwatch"/>
    <d v="2021-03-24T00:00:00"/>
    <x v="4"/>
    <s v="Account access"/>
    <s v="I'm having an issue with the {product_purchased}. Please assist._x000a__x000a_We understand. We areatown._x000a__x000a_But we're going to have to find a new solution and try to figure out a better solution. I've noticed that the issue occurs consistently when I use a specific feature or application on my {product_purchased}."/>
    <x v="0"/>
    <m/>
    <s v="Low"/>
    <s v="Chat"/>
    <x v="1587"/>
    <m/>
    <m/>
    <n v="2420"/>
    <s v=""/>
    <s v="Joseph Martin"/>
    <x v="0"/>
    <x v="0"/>
    <x v="0"/>
    <s v=""/>
  </r>
  <r>
    <n v="2421"/>
    <s v="Briana Hood"/>
    <s v="joshua25@example.net"/>
    <n v="28"/>
    <s v="Male"/>
    <s v="Nintendo Switch"/>
    <d v="2021-11-24T00:00:00"/>
    <x v="4"/>
    <s v="Hardware issue"/>
    <s v="I'm having an issue with the {product_purchased}. Please assist._x000a__x000a_â€¢ Please let me know if you are having issues and we will work together._x000a__x000a_â€¢ And don't forget the email or phone number of your customer I'm concerned about the security of my {product_purchased} and would like to ensure that my data is safe."/>
    <x v="1"/>
    <s v="Discover decide style adult."/>
    <s v="Low"/>
    <s v="Email"/>
    <x v="1588"/>
    <d v="2023-06-01T08:08:33"/>
    <n v="1"/>
    <n v="2421"/>
    <s v="Discover Decide Style Adult."/>
    <s v="Briana Hood"/>
    <x v="3"/>
    <x v="3"/>
    <x v="0"/>
    <n v="-0.6000000000349246"/>
  </r>
  <r>
    <n v="2422"/>
    <s v="Jennifer Golden"/>
    <s v="afields@example.net"/>
    <n v="52"/>
    <s v="Male"/>
    <s v="Sony Xperia"/>
    <d v="2021-05-02T00:00:00"/>
    <x v="2"/>
    <s v="Cancellation request"/>
    <s v="I'm having an issue with the {product_purchased}. Please assist._x000a__x000a_4) Use your device to purchase. If you're using a mobile device, please use the &quot;Download and install a new device&quot; function to do so I rely heavily on my {product_purchased} for my daily tasks, and this issue is hindering my productivity."/>
    <x v="1"/>
    <s v="Draw law thousand."/>
    <s v="Critical"/>
    <s v="Email"/>
    <x v="1589"/>
    <d v="2023-06-01T06:24:35"/>
    <n v="3"/>
    <n v="2422"/>
    <s v="Draw Law Thousand."/>
    <s v="Jennifer Golden"/>
    <x v="1"/>
    <x v="1"/>
    <x v="0"/>
    <n v="4.4166666667442769"/>
  </r>
  <r>
    <n v="2423"/>
    <s v="Leslie Johnson"/>
    <s v="shermanrachel@example.com"/>
    <n v="36"/>
    <s v="Other"/>
    <s v="Sony Xperia"/>
    <d v="2021-01-28T00:00:00"/>
    <x v="1"/>
    <s v="Display issue"/>
    <s v="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
    <x v="2"/>
    <m/>
    <s v="Medium"/>
    <s v="Social media"/>
    <x v="5"/>
    <m/>
    <m/>
    <n v="2423"/>
    <s v=""/>
    <s v="Leslie Johnson"/>
    <x v="6"/>
    <x v="6"/>
    <x v="0"/>
    <s v=""/>
  </r>
  <r>
    <n v="2424"/>
    <s v="Anthony Gross"/>
    <s v="qfowler@example.com"/>
    <n v="59"/>
    <s v="Female"/>
    <s v="LG Washing Machine"/>
    <d v="2020-06-09T00:00:00"/>
    <x v="1"/>
    <s v="Product recommendation"/>
    <s v="I'm having trouble connecting my {product_purchased} to my home Wi-Fi network. It doesn't detect any networks, although other devices are connecting fine. What can be done to resolve this issue?_x000a__x000a_Here, a quick I've checked for software updates, and my {product_purchased} is already running the latest version."/>
    <x v="0"/>
    <m/>
    <s v="Low"/>
    <s v="Phone"/>
    <x v="1590"/>
    <m/>
    <m/>
    <n v="2424"/>
    <s v=""/>
    <s v="Anthony Gross"/>
    <x v="8"/>
    <x v="8"/>
    <x v="1"/>
    <s v=""/>
  </r>
  <r>
    <n v="2425"/>
    <s v="Billy Garcia"/>
    <s v="samuelbaker@example.org"/>
    <n v="34"/>
    <s v="Male"/>
    <s v="Microsoft Surface"/>
    <d v="2020-04-21T00:00:00"/>
    <x v="2"/>
    <s v="Software bug"/>
    <s v="I'm having an issue with the {product_purchased}. Please assist._x000a__x000a_How to set up $3,000 pledge._x000a__x000a_Step 1 Make the purchase._x000a__x000a_Step 2 You are now ready to start. I've recently updated the firmware of my {product_purchased}, and the issue started happening afterward. Could it be related to the update?"/>
    <x v="0"/>
    <m/>
    <s v="High"/>
    <s v="Chat"/>
    <x v="1591"/>
    <m/>
    <m/>
    <n v="2425"/>
    <s v=""/>
    <s v="Billy Garcia"/>
    <x v="11"/>
    <x v="11"/>
    <x v="1"/>
    <s v=""/>
  </r>
  <r>
    <n v="2426"/>
    <s v="Samantha Tucker"/>
    <s v="gregoryrobert@example.org"/>
    <n v="65"/>
    <s v="Male"/>
    <s v="Canon DSLR Camera"/>
    <d v="2021-11-07T00:00:00"/>
    <x v="3"/>
    <s v="Installation support"/>
    <s v="I'm having an issue with the {product_purchased}. Please assist._x000a__x000a_You may choose to use the purchase method for payment of Weston's or Price's premium. I'm using the original charger that came with my {product_purchased}, but it's not charging properly."/>
    <x v="1"/>
    <s v="Interview onto happen firm main their."/>
    <s v="Critical"/>
    <s v="Email"/>
    <x v="1592"/>
    <d v="2023-06-01T03:30:40"/>
    <n v="3"/>
    <n v="2426"/>
    <s v="Interview Onto Happen Firm Main Their."/>
    <s v="Samantha Tucker"/>
    <x v="3"/>
    <x v="3"/>
    <x v="0"/>
    <n v="2.2999999999883585"/>
  </r>
  <r>
    <n v="2427"/>
    <s v="Jesse Diaz"/>
    <s v="brittany10@example.org"/>
    <n v="29"/>
    <s v="Male"/>
    <s v="Amazon Echo"/>
    <d v="2021-07-28T00:00:00"/>
    <x v="0"/>
    <s v="Battery life"/>
    <s v="I'm having trouble connecting my {product_purchased} to my home Wi-Fi network. It doesn't detect any networks, although other devices are connecting fine. What can be done to resolve this issue?_x000a__x000a_Step 4: Log I'm worried that the issue might be hardware-related and might require repair or replacement."/>
    <x v="2"/>
    <m/>
    <s v="Low"/>
    <s v="Social media"/>
    <x v="5"/>
    <m/>
    <m/>
    <n v="2427"/>
    <s v=""/>
    <s v="Jesse Diaz"/>
    <x v="2"/>
    <x v="2"/>
    <x v="0"/>
    <s v=""/>
  </r>
  <r>
    <n v="2428"/>
    <s v="Randy Adams"/>
    <s v="johndixon@example.org"/>
    <n v="53"/>
    <s v="Female"/>
    <s v="Autodesk AutoCAD"/>
    <d v="2021-02-17T00:00:00"/>
    <x v="0"/>
    <s v="Network problem"/>
    <s v="I'm having an issue with the {product_purchased}. Please assist._x000a__x000a__x000a_I was unable to find one of these products on the ebay but I will go in to see if I can order my second. I can confirm that I'm worried that the issue might be hardware-related and might require repair or replacement."/>
    <x v="0"/>
    <m/>
    <s v="Critical"/>
    <s v="Chat"/>
    <x v="1011"/>
    <m/>
    <m/>
    <n v="2428"/>
    <s v=""/>
    <s v="Randy Adams"/>
    <x v="4"/>
    <x v="4"/>
    <x v="0"/>
    <s v=""/>
  </r>
  <r>
    <n v="2429"/>
    <s v="Christopher Hughes"/>
    <s v="cordovastephanie@example.com"/>
    <n v="59"/>
    <s v="Male"/>
    <s v="Garmin Forerunner"/>
    <d v="2020-07-09T00:00:00"/>
    <x v="3"/>
    <s v="Battery life"/>
    <s v="I'm having an issue with the {product_purchased}. Please assist._x000a__x000a_I'm having Etsy issue with the &quot;Product purchased&quot; item in order to help you._x000a__x000a_You'll receive a message saying that you bought the item I've already contacted customer support multiple times, but the issue remains unresolved."/>
    <x v="2"/>
    <m/>
    <s v="Low"/>
    <s v="Social media"/>
    <x v="5"/>
    <m/>
    <m/>
    <n v="2429"/>
    <s v=""/>
    <s v="Christopher Hughes"/>
    <x v="2"/>
    <x v="2"/>
    <x v="1"/>
    <s v=""/>
  </r>
  <r>
    <n v="2430"/>
    <s v="Cody Phillips"/>
    <s v="ugardner@example.org"/>
    <n v="28"/>
    <s v="Male"/>
    <s v="Xbox"/>
    <d v="2021-09-16T00:00:00"/>
    <x v="0"/>
    <s v="Battery life"/>
    <s v="I'm having an issue with the {product_purchased}. Please assist._x000a__x000a__x000a_[13] Note: this information came from our vendor [vendor] and not Ensure._x000a__x000a_If you have any questions on customer service issues, This problem started occurring after the recent software update. I haven't made any other changes to the device."/>
    <x v="2"/>
    <m/>
    <s v="Medium"/>
    <s v="Email"/>
    <x v="5"/>
    <m/>
    <m/>
    <n v="2430"/>
    <s v=""/>
    <s v="Cody Phillips"/>
    <x v="9"/>
    <x v="9"/>
    <x v="0"/>
    <s v=""/>
  </r>
  <r>
    <n v="2431"/>
    <s v="Brandon Lawrence"/>
    <s v="linda39@example.com"/>
    <n v="61"/>
    <s v="Other"/>
    <s v="Fitbit Charge"/>
    <d v="2020-03-19T00:00:00"/>
    <x v="4"/>
    <s v="Refund request"/>
    <s v="I've encountered a data loss issue with my {product_purchased}. All the files and documents seem to have disappeared. Can you guide me on how to retrieve them? &quot;I can't. I have no way of knowing. This should I've followed online tutorials and community forums to troubleshoot the issue, but no luck so far."/>
    <x v="1"/>
    <s v="Suddenly under point grow particularly drug."/>
    <s v="High"/>
    <s v="Phone"/>
    <x v="1593"/>
    <d v="2023-06-01T03:31:46"/>
    <n v="3"/>
    <n v="2431"/>
    <s v="Suddenly Under Point Grow Particularly Drug."/>
    <s v="Brandon Lawrence"/>
    <x v="0"/>
    <x v="0"/>
    <x v="1"/>
    <n v="-9.4500000000698492"/>
  </r>
  <r>
    <n v="2432"/>
    <s v="John Pittman Jr."/>
    <s v="claire07@example.com"/>
    <n v="44"/>
    <s v="Other"/>
    <s v="Asus ROG"/>
    <d v="2020-07-16T00:00:00"/>
    <x v="4"/>
    <s v="Network problem"/>
    <s v="I'm having an issue with the {product_purchased}. Please assist._x000a__x000a_I'm having an issue with the {product_purchased}. Please assist._x000a__x000a_I'm having an issue with the {product_purch I've checked for software updates, and my {product_purchased} is already running the latest version."/>
    <x v="2"/>
    <m/>
    <s v="Low"/>
    <s v="Phone"/>
    <x v="5"/>
    <m/>
    <m/>
    <n v="2432"/>
    <s v=""/>
    <s v="John Pittman Jr."/>
    <x v="2"/>
    <x v="2"/>
    <x v="1"/>
    <s v=""/>
  </r>
  <r>
    <n v="2433"/>
    <s v="Michael Schultz"/>
    <s v="wlucas@example.net"/>
    <n v="47"/>
    <s v="Other"/>
    <s v="Microsoft Surface"/>
    <d v="2020-07-20T00:00:00"/>
    <x v="3"/>
    <s v="Account access"/>
    <s v="I'm having an issue with the {product_purchased}. Please assist._x000a__x000a_I'm having an issue with the {product_purchased}. Please assist. {Product Purchase Transaction} 1.1.6.3.5 I'm not sure if this issue is specific to my device or if others have reported similar problems."/>
    <x v="2"/>
    <m/>
    <s v="Medium"/>
    <s v="Social media"/>
    <x v="5"/>
    <m/>
    <m/>
    <n v="2433"/>
    <s v=""/>
    <s v="Michael Schultz"/>
    <x v="2"/>
    <x v="2"/>
    <x v="1"/>
    <s v=""/>
  </r>
  <r>
    <n v="2434"/>
    <s v="Anna Scott"/>
    <s v="ewhite@example.net"/>
    <n v="49"/>
    <s v="Male"/>
    <s v="Microsoft Office"/>
    <d v="2020-06-19T00:00:00"/>
    <x v="0"/>
    <s v="Installation support"/>
    <s v="I've recently set up my {product_purchased}, but it fails to connect to any available networks. What steps should I take to troubleshoot this issue?_x000a__x000a_First, download the new-networking-driver package from https I'm using the original charger that came with my {product_purchased}, but it's not charging properly."/>
    <x v="0"/>
    <m/>
    <s v="High"/>
    <s v="Chat"/>
    <x v="1594"/>
    <m/>
    <m/>
    <n v="2434"/>
    <s v=""/>
    <s v="Anna Scott"/>
    <x v="8"/>
    <x v="8"/>
    <x v="1"/>
    <s v=""/>
  </r>
  <r>
    <n v="2435"/>
    <s v="Sarah Jarvis"/>
    <s v="cooperchristopher@example.net"/>
    <n v="29"/>
    <s v="Other"/>
    <s v="LG Smart TV"/>
    <d v="2020-05-18T00:00:00"/>
    <x v="1"/>
    <s v="Installation support"/>
    <s v="I'm having an issue with the {product_purchased}. Please assist. {product_purchased}. Please assist._x000a__x000a_Your name and company is a public company and may not be owned or controlled by you._x000a__x000a_This I've noticed that the issue occurs consistently when I use a specific feature or application on my {product_purchased}."/>
    <x v="0"/>
    <m/>
    <s v="Medium"/>
    <s v="Social media"/>
    <x v="1595"/>
    <m/>
    <m/>
    <n v="2435"/>
    <s v=""/>
    <s v="Sarah Jarvis"/>
    <x v="1"/>
    <x v="1"/>
    <x v="1"/>
    <s v=""/>
  </r>
  <r>
    <n v="2436"/>
    <s v="Jessica Brooks"/>
    <s v="patricia61@example.net"/>
    <n v="29"/>
    <s v="Female"/>
    <s v="Amazon Echo"/>
    <d v="2020-01-23T00:00:00"/>
    <x v="3"/>
    <s v="Delivery problem"/>
    <s v="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
    <x v="2"/>
    <m/>
    <s v="Medium"/>
    <s v="Email"/>
    <x v="5"/>
    <m/>
    <m/>
    <n v="2436"/>
    <s v=""/>
    <s v="Jessica Brooks"/>
    <x v="6"/>
    <x v="6"/>
    <x v="1"/>
    <s v=""/>
  </r>
  <r>
    <n v="2437"/>
    <s v="Jose Arnold"/>
    <s v="kbond@example.org"/>
    <n v="55"/>
    <s v="Female"/>
    <s v="Microsoft Xbox Controller"/>
    <d v="2021-09-15T00:00:00"/>
    <x v="1"/>
    <s v="Installation support"/>
    <s v="I'm having an issue with the {product_purchased}. Please assist._x000a__x000a_C:\Windows\System32\XAML\xen_x000a__x000a_tweets\1.0\0.0.0.0\ I'm using the original charger that came with my {product_purchased}, but it's not charging properly."/>
    <x v="0"/>
    <m/>
    <s v="Low"/>
    <s v="Chat"/>
    <x v="1596"/>
    <m/>
    <m/>
    <n v="2437"/>
    <s v=""/>
    <s v="Jose Arnold"/>
    <x v="9"/>
    <x v="9"/>
    <x v="0"/>
    <s v=""/>
  </r>
  <r>
    <n v="2438"/>
    <s v="Nicholas Martin"/>
    <s v="amanda19@example.org"/>
    <n v="61"/>
    <s v="Other"/>
    <s v="Sony Xperia"/>
    <d v="2020-04-14T00:00:00"/>
    <x v="1"/>
    <s v="Product compatibility"/>
    <s v="My {product_purchased} crashed, and I lost all the data stored on it. Is there any way to recover the lost data?_x000a__x000a_A: Yes, there are several ways to recover data from a data base. Firstly, I've tried using different cables, adapters, or peripherals with my {product_purchased}, but the issue persists."/>
    <x v="2"/>
    <m/>
    <s v="Critical"/>
    <s v="Social media"/>
    <x v="5"/>
    <m/>
    <m/>
    <n v="2438"/>
    <s v=""/>
    <s v="Nicholas Martin"/>
    <x v="11"/>
    <x v="11"/>
    <x v="1"/>
    <s v=""/>
  </r>
  <r>
    <n v="2439"/>
    <s v="Joshua Morrow"/>
    <s v="ffarmer@example.net"/>
    <n v="65"/>
    <s v="Other"/>
    <s v="GoPro Hero"/>
    <d v="2021-12-21T00:00:00"/>
    <x v="4"/>
    <s v="Product setup"/>
    <s v="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
    <x v="1"/>
    <s v="Participant sort clear water."/>
    <s v="High"/>
    <s v="Chat"/>
    <x v="1597"/>
    <d v="2023-06-01T17:24:58"/>
    <n v="5"/>
    <n v="2439"/>
    <s v="Participant Sort Clear Water."/>
    <s v="Joshua Morrow"/>
    <x v="10"/>
    <x v="10"/>
    <x v="0"/>
    <n v="15.233333333395422"/>
  </r>
  <r>
    <n v="2440"/>
    <s v="Devin Nguyen"/>
    <s v="vmorris@example.net"/>
    <n v="53"/>
    <s v="Other"/>
    <s v="Sony 4K HDR TV"/>
    <d v="2020-01-16T00:00:00"/>
    <x v="4"/>
    <s v="Network problem"/>
    <s v="I'm having an issue with the {product_purchased}. Please assist. I've recently updated the firmware of my {product_purchased}, and the issue started happening afterward. Could it be related to the update?"/>
    <x v="0"/>
    <m/>
    <s v="Critical"/>
    <s v="Social media"/>
    <x v="1598"/>
    <m/>
    <m/>
    <n v="2440"/>
    <s v=""/>
    <s v="Devin Nguyen"/>
    <x v="6"/>
    <x v="6"/>
    <x v="1"/>
    <s v=""/>
  </r>
  <r>
    <n v="2441"/>
    <s v="Christopher Grimes"/>
    <s v="jamesfarley@example.com"/>
    <n v="56"/>
    <s v="Female"/>
    <s v="Dell XPS"/>
    <d v="2021-02-03T00:00:00"/>
    <x v="3"/>
    <s v="Product compatibility"/>
    <s v="I'm having an issue with the {product_purchased}. Please assist._x000a__x000a_My problem is that the product you want to install on your computer also needs to be used on a computer that also supports a USB to Ethernet converter such as I've tried clearing the cache and data for the {product_purchased} app, but the issue persists."/>
    <x v="1"/>
    <s v="Lot guy but success."/>
    <s v="Low"/>
    <s v="Email"/>
    <x v="1599"/>
    <d v="2023-06-01T01:40:00"/>
    <n v="3"/>
    <n v="2441"/>
    <s v="Lot Guy But Success."/>
    <s v="Christopher Grimes"/>
    <x v="4"/>
    <x v="4"/>
    <x v="0"/>
    <n v="-3.3833333333604969"/>
  </r>
  <r>
    <n v="2442"/>
    <s v="Randall Robertson"/>
    <s v="nicolekramer@example.com"/>
    <n v="46"/>
    <s v="Female"/>
    <s v="Garmin Forerunner"/>
    <d v="2020-11-23T00:00:00"/>
    <x v="2"/>
    <s v="Software bug"/>
    <s v="There seems to be a hardware problem with my {product_purchased}. The screen is flickering, and I'm unable to use it. What should I do?_x000a__x000a_What I should do:_x000a__x000a_To revert to normal behavior I've tried using different cables, adapters, or peripherals with my {product_purchased}, but the issue persists."/>
    <x v="1"/>
    <s v="Impact popular north almost."/>
    <s v="High"/>
    <s v="Chat"/>
    <x v="1600"/>
    <d v="2023-06-01T10:47:00"/>
    <n v="3"/>
    <n v="2442"/>
    <s v="Impact Popular North Almost."/>
    <s v="Randall Robertson"/>
    <x v="3"/>
    <x v="3"/>
    <x v="1"/>
    <n v="-4.9833333333372138"/>
  </r>
  <r>
    <n v="2443"/>
    <s v="Judy White"/>
    <s v="jacquelineolsen@example.com"/>
    <n v="51"/>
    <s v="Other"/>
    <s v="Sony Xperia"/>
    <d v="2020-08-26T00:00:00"/>
    <x v="0"/>
    <s v="Display issue"/>
    <s v="There seems to be a glitch in the {product_purchased} software. It freezes frequently, making it difficult to use. Can you please provide a solution? -_x000a__x000a__x000a_My question is:_x000a__x000a_How can I safely disable this annoying I've performed a factory reset on my {product_purchased}, hoping it would resolve the problem, but it didn't help."/>
    <x v="0"/>
    <m/>
    <s v="Medium"/>
    <s v="Phone"/>
    <x v="1601"/>
    <m/>
    <m/>
    <n v="2443"/>
    <s v=""/>
    <s v="Judy White"/>
    <x v="5"/>
    <x v="5"/>
    <x v="1"/>
    <s v=""/>
  </r>
  <r>
    <n v="2444"/>
    <s v="Jacob Alexander"/>
    <s v="porterbobby@example.org"/>
    <n v="21"/>
    <s v="Male"/>
    <s v="Canon EOS"/>
    <d v="2021-06-18T00:00:00"/>
    <x v="3"/>
    <s v="Software bug"/>
    <s v="I'm having an issue with the {product_purchased}. Please assist._x000a__x000a_The price of the product is $18.99 USD._x000a__x000a_The product may need to be filled out to validate your purchase. You may need to I'm unable to find the option to perform the desired action in the {product_purchased}. Could you please guide me through the steps?"/>
    <x v="0"/>
    <m/>
    <s v="Critical"/>
    <s v="Social media"/>
    <x v="1602"/>
    <m/>
    <m/>
    <n v="2444"/>
    <s v=""/>
    <s v="Jacob Alexander"/>
    <x v="8"/>
    <x v="8"/>
    <x v="0"/>
    <s v=""/>
  </r>
  <r>
    <n v="2445"/>
    <s v="Julia Haynes"/>
    <s v="kevinwarren@example.com"/>
    <n v="67"/>
    <s v="Male"/>
    <s v="Microsoft Surface"/>
    <d v="2020-03-28T00:00:00"/>
    <x v="3"/>
    <s v="Battery life"/>
    <s v="I'm having an issue with the {product_purchased}. Please assist._x000a__x000a_The product is still available. Please assist. Please assist._x000a__x000a_Notification: Please assist with this order. The package is ready to ship at 1 The issue I'm facing is intermittent. Sometimes it works fine, but other times it acts up unexpectedly."/>
    <x v="0"/>
    <m/>
    <s v="Medium"/>
    <s v="Email"/>
    <x v="1603"/>
    <m/>
    <m/>
    <n v="2445"/>
    <s v=""/>
    <s v="Julia Haynes"/>
    <x v="0"/>
    <x v="0"/>
    <x v="1"/>
    <s v=""/>
  </r>
  <r>
    <n v="2446"/>
    <s v="Stacy Rogers"/>
    <s v="grahamdavid@example.net"/>
    <n v="65"/>
    <s v="Male"/>
    <s v="PlayStation"/>
    <d v="2020-06-18T00:00:00"/>
    <x v="2"/>
    <s v="Hardware issue"/>
    <s v="I'm having an issue with the {product_purchased}. Please assist._x000a__x000a_[01:54 AM:09PM] Error: Property PotionPotion on script PotionPotion attached to (0538E04C) cannot be I've checked the device settings and made sure that everything is configured correctly."/>
    <x v="0"/>
    <m/>
    <s v="Low"/>
    <s v="Chat"/>
    <x v="1604"/>
    <m/>
    <m/>
    <n v="2446"/>
    <s v=""/>
    <s v="Stacy Rogers"/>
    <x v="8"/>
    <x v="8"/>
    <x v="1"/>
    <s v=""/>
  </r>
  <r>
    <n v="2447"/>
    <s v="Alex Chaney"/>
    <s v="dstone@example.com"/>
    <n v="37"/>
    <s v="Male"/>
    <s v="Google Nest"/>
    <d v="2021-02-08T00:00:00"/>
    <x v="0"/>
    <s v="Software bug"/>
    <s v="I'm having an issue with the {product_purchased}. Please assist._x000a__x000a_I'll update you if there's a fix at some point in time._x000a__x000a_Thanks. The issue I'm facing is intermittent. Sometimes it works fine, but other times it acts up unexpectedly."/>
    <x v="2"/>
    <m/>
    <s v="Medium"/>
    <s v="Social media"/>
    <x v="5"/>
    <m/>
    <m/>
    <n v="2447"/>
    <s v=""/>
    <s v="Alex Chaney"/>
    <x v="4"/>
    <x v="4"/>
    <x v="0"/>
    <s v=""/>
  </r>
  <r>
    <n v="2448"/>
    <s v="Brian Garcia"/>
    <s v="bruce97@example.com"/>
    <n v="59"/>
    <s v="Other"/>
    <s v="Canon DSLR Camera"/>
    <d v="2021-08-19T00:00:00"/>
    <x v="2"/>
    <s v="Account access"/>
    <s v="I'm having an issue with the {product_purchased}. Please assist. I use this product and am not affiliated with any affiliate site, or my website, or my websites. Thank you and good luck!_x000a__x000a_We're proud to The issue I'm facing is intermittent. Sometimes it works fine, but other times it acts up unexpectedly."/>
    <x v="0"/>
    <m/>
    <s v="Low"/>
    <s v="Social media"/>
    <x v="1605"/>
    <m/>
    <m/>
    <n v="2448"/>
    <s v=""/>
    <s v="Brian Garcia"/>
    <x v="5"/>
    <x v="5"/>
    <x v="0"/>
    <s v=""/>
  </r>
  <r>
    <n v="2449"/>
    <s v="Julie Powers"/>
    <s v="nicholaslindsey@example.org"/>
    <n v="61"/>
    <s v="Other"/>
    <s v="Dyson Vacuum Cleaner"/>
    <d v="2021-03-30T00:00:00"/>
    <x v="4"/>
    <s v="Cancellation request"/>
    <s v="I'm unable to access my {product_purchased} account. It keeps displaying an 'Invalid Credentials' error, even though I'm using the correct login information. How can I regain access to my account?_x000a__x000a_Can I I'm using the original charger that came with my {product_purchased}, but it's not charging properly."/>
    <x v="2"/>
    <m/>
    <s v="Low"/>
    <s v="Phone"/>
    <x v="5"/>
    <m/>
    <m/>
    <n v="2449"/>
    <s v=""/>
    <s v="Julie Powers"/>
    <x v="0"/>
    <x v="0"/>
    <x v="0"/>
    <s v=""/>
  </r>
  <r>
    <n v="2450"/>
    <s v="Jason Barton"/>
    <s v="chaynes@example.net"/>
    <n v="58"/>
    <s v="Female"/>
    <s v="Canon DSLR Camera"/>
    <d v="2021-07-25T00:00:00"/>
    <x v="2"/>
    <s v="Peripheral compatibility"/>
    <s v="I'm having an issue with the {product_purchased}. Please assist._x000a__x000a_Thanks!_x000a__x000a_-Nora_x000a__x000a_If you use a different font file, contact me and I will correct it on your desktop. Thank you. I've performed a factory reset on my {product_purchased}, hoping it would resolve the problem, but it didn't help."/>
    <x v="1"/>
    <s v="Far later establish if."/>
    <s v="Low"/>
    <s v="Social media"/>
    <x v="1606"/>
    <d v="2023-06-01T10:21:12"/>
    <n v="3"/>
    <n v="2450"/>
    <s v="Far Later Establish If."/>
    <s v="Jason Barton"/>
    <x v="2"/>
    <x v="2"/>
    <x v="0"/>
    <n v="2.4999999999417923"/>
  </r>
  <r>
    <n v="2451"/>
    <s v="Sharon Smith"/>
    <s v="jsmith@example.com"/>
    <n v="27"/>
    <s v="Other"/>
    <s v="Garmin Forerunner"/>
    <d v="2021-07-04T00:00:00"/>
    <x v="3"/>
    <s v="Display issue"/>
    <s v="I'm having an issue with the {product_purchased}. Please assist._x000a__x000a_Here's a sample code from a sample use case:_x000a__x000a_class Product extends Model { @By(title) @By(imageUrl){ render() I'm worried that the issue might be hardware-related and might require repair or replacement."/>
    <x v="2"/>
    <m/>
    <s v="Critical"/>
    <s v="Phone"/>
    <x v="5"/>
    <m/>
    <m/>
    <n v="2451"/>
    <s v=""/>
    <s v="Sharon Smith"/>
    <x v="2"/>
    <x v="2"/>
    <x v="0"/>
    <s v=""/>
  </r>
  <r>
    <n v="2452"/>
    <s v="William Johnston"/>
    <s v="shawnjohnson@example.net"/>
    <n v="47"/>
    <s v="Other"/>
    <s v="Samsung Soundbar"/>
    <d v="2021-03-15T00:00:00"/>
    <x v="4"/>
    <s v="Product compatibility"/>
    <s v="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
    <x v="1"/>
    <s v="Do generation not behavior seek investment."/>
    <s v="Low"/>
    <s v="Phone"/>
    <x v="1607"/>
    <d v="2023-06-01T08:54:15"/>
    <n v="3"/>
    <n v="2452"/>
    <s v="Do Generation Not Behavior Seek Investment."/>
    <s v="William Johnston"/>
    <x v="0"/>
    <x v="0"/>
    <x v="0"/>
    <n v="-9.5333333333255723"/>
  </r>
  <r>
    <n v="2453"/>
    <s v="Sarah Roberts"/>
    <s v="bakerclayton@example.org"/>
    <n v="29"/>
    <s v="Male"/>
    <s v="Amazon Kindle"/>
    <d v="2020-11-17T00:00:00"/>
    <x v="3"/>
    <s v="Product recommendation"/>
    <s v="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
    <x v="0"/>
    <m/>
    <s v="Medium"/>
    <s v="Chat"/>
    <x v="1608"/>
    <m/>
    <m/>
    <n v="2453"/>
    <s v=""/>
    <s v="Sarah Roberts"/>
    <x v="3"/>
    <x v="3"/>
    <x v="1"/>
    <s v=""/>
  </r>
  <r>
    <n v="2454"/>
    <s v="Vanessa Bell"/>
    <s v="harrisbrianna@example.org"/>
    <n v="52"/>
    <s v="Other"/>
    <s v="Apple AirPods"/>
    <d v="2021-10-24T00:00:00"/>
    <x v="2"/>
    <s v="Hardware issue"/>
    <s v="I'm unable to access my {product_purchased} account. It keeps displaying an 'Invalid Credentials' error, even though I'm using the correct login information. How can I regain access to my account?_x000a__x000a_If you I've tried troubleshooting steps mentioned in the user manual, but the issue persists."/>
    <x v="1"/>
    <s v="Sometimes set teacher PM yes foot cell work."/>
    <s v="High"/>
    <s v="Chat"/>
    <x v="1609"/>
    <d v="2023-06-01T02:03:17"/>
    <n v="2"/>
    <n v="2454"/>
    <s v="Sometimes Set Teacher Pm Yes Foot Cell Work."/>
    <s v="Vanessa Bell"/>
    <x v="7"/>
    <x v="7"/>
    <x v="0"/>
    <n v="-3.5166666667792015"/>
  </r>
  <r>
    <n v="2455"/>
    <s v="Richard Johnson"/>
    <s v="campbellsonya@example.com"/>
    <n v="66"/>
    <s v="Female"/>
    <s v="Autodesk AutoCAD"/>
    <d v="2020-05-21T00:00:00"/>
    <x v="4"/>
    <s v="Software bug"/>
    <s v="I'm having trouble connecting my {product_purchased} to my home Wi-Fi network. It doesn't detect any networks, although other devices are connecting fine. What can be done to resolve this issue?_x000a__x000a_The first step must The issue I'm facing is intermittent. Sometimes it works fine, but other times it acts up unexpectedly."/>
    <x v="2"/>
    <m/>
    <s v="Low"/>
    <s v="Email"/>
    <x v="5"/>
    <m/>
    <m/>
    <n v="2455"/>
    <s v=""/>
    <s v="Richard Johnson"/>
    <x v="1"/>
    <x v="1"/>
    <x v="1"/>
    <s v=""/>
  </r>
  <r>
    <n v="2456"/>
    <s v="Erin Fletcher"/>
    <s v="josephellis@example.com"/>
    <n v="51"/>
    <s v="Female"/>
    <s v="iPhone"/>
    <d v="2020-05-30T00:00:00"/>
    <x v="4"/>
    <s v="Delivery problem"/>
    <s v="I'm having an issue with the {product_purchased}. Please assist._x000a__x000a_The current user's email address:_x000a__x000a_There is a problem. Membership in a customer is required. Please join now._x000a__x000a_This member was added I've recently updated the firmware of my {product_purchased}, and the issue started happening afterward. Could it be related to the update?"/>
    <x v="1"/>
    <s v="Party truth offer better treatment stock page."/>
    <s v="Low"/>
    <s v="Social media"/>
    <x v="1610"/>
    <d v="2023-06-01T16:29:19"/>
    <n v="4"/>
    <n v="2456"/>
    <s v="Party Truth Offer Better Treatment Stock Page."/>
    <s v="Erin Fletcher"/>
    <x v="1"/>
    <x v="1"/>
    <x v="1"/>
    <n v="-2.7000000000698492"/>
  </r>
  <r>
    <n v="2457"/>
    <s v="Glenda Bennett"/>
    <s v="james90@example.net"/>
    <n v="30"/>
    <s v="Female"/>
    <s v="Dyson Vacuum Cleaner"/>
    <d v="2021-09-15T00:00:00"/>
    <x v="1"/>
    <s v="Peripheral compatibility"/>
    <s v="I'm having an issue with the {product_purchased}. Please assist._x000a__x000a_I want to know what you're getting if there's a brand of food that you'd like to order at the Costco online store. I don't want I've checked the device settings and made sure that everything is configured correctly."/>
    <x v="2"/>
    <m/>
    <s v="Critical"/>
    <s v="Chat"/>
    <x v="5"/>
    <m/>
    <m/>
    <n v="2457"/>
    <s v=""/>
    <s v="Glenda Bennett"/>
    <x v="9"/>
    <x v="9"/>
    <x v="0"/>
    <s v=""/>
  </r>
  <r>
    <n v="2458"/>
    <s v="Amanda Martinez"/>
    <s v="angeljohnson@example.org"/>
    <n v="60"/>
    <s v="Other"/>
    <s v="iPhone"/>
    <d v="2020-12-16T00:00:00"/>
    <x v="0"/>
    <s v="Cancellation request"/>
    <s v="I'm having an issue with the {product_purchased}. Please assist. Thank you. I'm having an issue with the {product_purchased}. Please assist. Thank you. [8b4a3c7ef] I've followed the troubleshooting steps mentioned in the user manual, but the issue persists."/>
    <x v="2"/>
    <m/>
    <s v="Low"/>
    <s v="Email"/>
    <x v="5"/>
    <m/>
    <m/>
    <n v="2458"/>
    <s v=""/>
    <s v="Amanda Martinez"/>
    <x v="10"/>
    <x v="10"/>
    <x v="1"/>
    <s v=""/>
  </r>
  <r>
    <n v="2459"/>
    <s v="Kenneth Norman"/>
    <s v="hardyjessica@example.net"/>
    <n v="65"/>
    <s v="Male"/>
    <s v="LG OLED"/>
    <d v="2020-03-01T00:00:00"/>
    <x v="3"/>
    <s v="Refund request"/>
    <s v="I'm having an issue with the {product_purchased}. Please assist._x000a__x000a_I think I have some issues with the {product_purchased}. Please assist._x000a__x000a_I hate the product. Please assist._x000a__x000a_What I'm concerned about the security of my {product_purchased} and would like to ensure that my data is safe."/>
    <x v="0"/>
    <m/>
    <s v="Low"/>
    <s v="Social media"/>
    <x v="1611"/>
    <m/>
    <m/>
    <n v="2459"/>
    <s v=""/>
    <s v="Kenneth Norman"/>
    <x v="0"/>
    <x v="0"/>
    <x v="1"/>
    <s v=""/>
  </r>
  <r>
    <n v="2460"/>
    <s v="Laura Jones"/>
    <s v="guerreroandrew@example.org"/>
    <n v="50"/>
    <s v="Male"/>
    <s v="Autodesk AutoCAD"/>
    <d v="2020-11-05T00:00:00"/>
    <x v="0"/>
    <s v="Installation support"/>
    <s v="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
    <x v="0"/>
    <m/>
    <s v="Critical"/>
    <s v="Phone"/>
    <x v="1612"/>
    <m/>
    <m/>
    <n v="2460"/>
    <s v=""/>
    <s v="Laura Jones"/>
    <x v="3"/>
    <x v="3"/>
    <x v="1"/>
    <s v=""/>
  </r>
  <r>
    <n v="2461"/>
    <s v="David Velez"/>
    <s v="claydonna@example.org"/>
    <n v="37"/>
    <s v="Other"/>
    <s v="LG Smart TV"/>
    <d v="2020-08-08T00:00:00"/>
    <x v="0"/>
    <s v="Product compatibility"/>
    <s v="I'm having an issue with the {product_purchased}. Please assist._x000a__x000a_When placing this order, please note that these items can't be shipped to my address. To find out where I can help you, please contact me in I've performed a factory reset on my {product_purchased}, hoping it would resolve the problem, but it didn't help."/>
    <x v="1"/>
    <s v="Rather opportunity send."/>
    <s v="Low"/>
    <s v="Email"/>
    <x v="1613"/>
    <d v="2023-05-31T23:42:28"/>
    <n v="1"/>
    <n v="2461"/>
    <s v="Rather Opportunity Send."/>
    <s v="David Velez"/>
    <x v="5"/>
    <x v="5"/>
    <x v="1"/>
    <n v="-16.883333333360497"/>
  </r>
  <r>
    <n v="2462"/>
    <s v="Dr. Kelly Walker"/>
    <s v="kenneth45@example.net"/>
    <n v="44"/>
    <s v="Male"/>
    <s v="Samsung Galaxy"/>
    <d v="2021-09-15T00:00:00"/>
    <x v="3"/>
    <s v="Software bug"/>
    <s v="I'm having an issue with the {product_purchased}. Please assist._x000a__x000a_CAMPAIGN - The number of members that purchased this product is zero. (The number of users who purchased this product is currently 0.) I've performed a factory reset on my {product_purchased}, hoping it would resolve the problem, but it didn't help."/>
    <x v="0"/>
    <m/>
    <s v="Medium"/>
    <s v="Phone"/>
    <x v="1614"/>
    <m/>
    <m/>
    <n v="2462"/>
    <s v=""/>
    <s v="Dr. Kelly Walker"/>
    <x v="9"/>
    <x v="9"/>
    <x v="0"/>
    <s v=""/>
  </r>
  <r>
    <n v="2463"/>
    <s v="Kathy Fisher"/>
    <s v="kathyvega@example.org"/>
    <n v="55"/>
    <s v="Male"/>
    <s v="Dyson Vacuum Cleaner"/>
    <d v="2020-05-04T00:00:00"/>
    <x v="3"/>
    <s v="Cancellation request"/>
    <s v="There seems to be a hardware problem with my {product_purchased}. The screen is flickering, and I'm unable to use it. What should I do?_x000a__x000a__x000a_If I tried to open it from my desktop with no problems I would The issue I'm facing is intermittent. Sometimes it works fine, but other times it acts up unexpectedly."/>
    <x v="0"/>
    <m/>
    <s v="Medium"/>
    <s v="Chat"/>
    <x v="1615"/>
    <m/>
    <m/>
    <n v="2463"/>
    <s v=""/>
    <s v="Kathy Fisher"/>
    <x v="1"/>
    <x v="1"/>
    <x v="1"/>
    <s v=""/>
  </r>
  <r>
    <n v="2464"/>
    <s v="Sandra Harris"/>
    <s v="michaelramirez@example.com"/>
    <n v="29"/>
    <s v="Female"/>
    <s v="Sony PlayStation"/>
    <d v="2021-04-13T00:00:00"/>
    <x v="0"/>
    <s v="Product compatibility"/>
    <s v="I've noticed a software bug in the {product_purchased} app. It's causing data loss and unexpected errors. How can I resolve this issue?_x000a__x000a_If you've noticed an app crash on your device (i.e. I've tried using different cables, adapters, or peripherals with my {product_purchased}, but the issue persists."/>
    <x v="0"/>
    <m/>
    <s v="Low"/>
    <s v="Email"/>
    <x v="1616"/>
    <m/>
    <m/>
    <n v="2464"/>
    <s v=""/>
    <s v="Sandra Harris"/>
    <x v="11"/>
    <x v="11"/>
    <x v="0"/>
    <s v=""/>
  </r>
  <r>
    <n v="2465"/>
    <s v="Samantha Davis"/>
    <s v="dunlapkathy@example.org"/>
    <n v="50"/>
    <s v="Male"/>
    <s v="Microsoft Office"/>
    <d v="2020-09-26T00:00:00"/>
    <x v="3"/>
    <s v="Software bug"/>
    <s v="I'm having an issue with the {product_purchased}. Please assist. Thank you for your consideration,&quot; she wrote on a message he sent to friends. &quot;My husband bought mine a month ago and I have the problem, so I'm I've followed online tutorials and community forums to troubleshoot the issue, but no luck so far."/>
    <x v="1"/>
    <s v="Religious building three hard PM."/>
    <s v="Critical"/>
    <s v="Phone"/>
    <x v="1180"/>
    <d v="2023-06-01T13:49:33"/>
    <n v="5"/>
    <n v="2465"/>
    <s v="Religious Building Three Hard Pm."/>
    <s v="Samantha Davis"/>
    <x v="9"/>
    <x v="9"/>
    <x v="1"/>
    <n v="8.7500000000582077"/>
  </r>
  <r>
    <n v="2466"/>
    <s v="Sarah Gonzalez"/>
    <s v="pgarrett@example.net"/>
    <n v="21"/>
    <s v="Other"/>
    <s v="Lenovo ThinkPad"/>
    <d v="2021-07-05T00:00:00"/>
    <x v="3"/>
    <s v="Product compatibility"/>
    <s v="I'm having an issue with the {product_purchased}. Please assist. It's not going to fix that. It doesn't matter to me. It's never going to fix my problems, no matter what happened to them. The issue I'm facing is intermittent. Sometimes it works fine, but other times it acts up unexpectedly."/>
    <x v="1"/>
    <s v="Throughout international woman before."/>
    <s v="Critical"/>
    <s v="Social media"/>
    <x v="1617"/>
    <d v="2023-06-01T04:08:35"/>
    <n v="3"/>
    <n v="2466"/>
    <s v="Throughout International Woman Before."/>
    <s v="Sarah Gonzalez"/>
    <x v="2"/>
    <x v="2"/>
    <x v="0"/>
    <n v="-5.1666666665696539"/>
  </r>
  <r>
    <n v="2467"/>
    <s v="Suzanne Johnson"/>
    <s v="meghan62@example.net"/>
    <n v="68"/>
    <s v="Other"/>
    <s v="Xbox"/>
    <d v="2020-12-18T00:00:00"/>
    <x v="1"/>
    <s v="Installation support"/>
    <s v="I'm having an issue with the {product_purchased}. Please assist._x000a__x000a_Please do not create a ticket form from the app. Instead, select the &quot;create ticket form from the app&quot; option; and, make sure that the I've performed a factory reset on my {product_purchased}, hoping it would resolve the problem, but it didn't help."/>
    <x v="1"/>
    <s v="Language better risk eat worry ball may indeed."/>
    <s v="Medium"/>
    <s v="Social media"/>
    <x v="1618"/>
    <d v="2023-06-01T18:26:37"/>
    <n v="1"/>
    <n v="2467"/>
    <s v="Language Better Risk Eat Worry Ball May Indeed."/>
    <s v="Suzanne Johnson"/>
    <x v="10"/>
    <x v="10"/>
    <x v="1"/>
    <n v="13.78333333338378"/>
  </r>
  <r>
    <n v="2468"/>
    <s v="Jesus Hebert"/>
    <s v="jessica75@example.com"/>
    <n v="66"/>
    <s v="Other"/>
    <s v="Google Pixel"/>
    <d v="2020-11-27T00:00:00"/>
    <x v="3"/>
    <s v="Delivery problem"/>
    <s v="I'm having trouble connecting my {product_purchased} to my home Wi-Fi network. It doesn't detect any networks, although other devices are connecting fine. What can be done to resolve this issue?_x000a__x000a_Solution: Turn off I've noticed a peculiar error message popping up on my {product_purchased} screen. It says '{error_message}'. What does it mean?"/>
    <x v="1"/>
    <s v="Site common up."/>
    <s v="Critical"/>
    <s v="Phone"/>
    <x v="1619"/>
    <d v="2023-06-01T01:02:38"/>
    <n v="3"/>
    <n v="2468"/>
    <s v="Site Common Up."/>
    <s v="Jesus Hebert"/>
    <x v="3"/>
    <x v="3"/>
    <x v="1"/>
    <n v="-2.0499999998719431"/>
  </r>
  <r>
    <n v="2469"/>
    <s v="Lori Hoffman"/>
    <s v="kristina31@example.org"/>
    <n v="70"/>
    <s v="Male"/>
    <s v="Microsoft Xbox Controller"/>
    <d v="2020-06-29T00:00:00"/>
    <x v="4"/>
    <s v="Cancellation request"/>
    <s v="I'm having an issue with the {product_purchased}. Please assist._x000a__x000a_I am receiving this to test for my new product which has been ordered to me today. I've never had this problem, and had to replace my old I've tried using different cables, adapters, or peripherals with my {product_purchased}, but the issue persists."/>
    <x v="2"/>
    <m/>
    <s v="Low"/>
    <s v="Chat"/>
    <x v="5"/>
    <m/>
    <m/>
    <n v="2469"/>
    <s v=""/>
    <s v="Lori Hoffman"/>
    <x v="8"/>
    <x v="8"/>
    <x v="1"/>
    <s v=""/>
  </r>
  <r>
    <n v="2470"/>
    <s v="Lisa Davis"/>
    <s v="berryjack@example.org"/>
    <n v="62"/>
    <s v="Other"/>
    <s v="GoPro Action Camera"/>
    <d v="2020-01-05T00:00:00"/>
    <x v="1"/>
    <s v="Display issue"/>
    <s v="I'm having an issue with the {product_purchased}. Please assist._x000a__x000a_Please provide payment options through Paypal, Credit card, PayPal, Sender Mail etc._x000a__x000a_Please use the Payment method indicated above._x000a__x000a_The I've tried using different cables, adapters, or peripherals with my {product_purchased}, but the issue persists."/>
    <x v="1"/>
    <s v="Around safe someone teach might project."/>
    <s v="Critical"/>
    <s v="Chat"/>
    <x v="1620"/>
    <d v="2023-06-01T17:10:41"/>
    <n v="4"/>
    <n v="2470"/>
    <s v="Around Safe Someone Teach Might Project."/>
    <s v="Lisa Davis"/>
    <x v="6"/>
    <x v="6"/>
    <x v="1"/>
    <n v="5.4999999999417923"/>
  </r>
  <r>
    <n v="2471"/>
    <s v="Rebecca Choi"/>
    <s v="debra38@example.org"/>
    <n v="58"/>
    <s v="Male"/>
    <s v="LG OLED"/>
    <d v="2021-10-16T00:00:00"/>
    <x v="2"/>
    <s v="Product setup"/>
    <s v="I've recently set up my {product_purchased}, but it fails to connect to any available networks. What steps should I take to troubleshoot this issue?_x000a__x000a_Install the latest versions of OpenSSL_x000a__x000a_Open the SSL certificate I've checked for any available software updates for my {product_purchased}, but there are none."/>
    <x v="1"/>
    <s v="Meeting inside campaign low tend fill assume."/>
    <s v="Low"/>
    <s v="Chat"/>
    <x v="1621"/>
    <d v="2023-06-01T15:43:42"/>
    <n v="1"/>
    <n v="2471"/>
    <s v="Meeting Inside Campaign Low Tend Fill Assume."/>
    <s v="Rebecca Choi"/>
    <x v="7"/>
    <x v="7"/>
    <x v="0"/>
    <n v="11.416666666686069"/>
  </r>
  <r>
    <n v="2472"/>
    <s v="Matthew Fernandez"/>
    <s v="tanyastephens@example.org"/>
    <n v="59"/>
    <s v="Other"/>
    <s v="MacBook Pro"/>
    <d v="2020-10-17T00:00:00"/>
    <x v="0"/>
    <s v="Data loss"/>
    <s v="I'm having an issue with the {product_purchased}. Please assist. :)_x000a__x000a_1 2 3 4 5 6 7 8 9 10 11 12 13 14 15 16 17 18 19 20 21 22 23 24 25 26 27 28 29 30 I've noticed a sudden decrease in battery life on my {product_purchased}. It used to last much longer."/>
    <x v="1"/>
    <s v="Record parent majority."/>
    <s v="Medium"/>
    <s v="Email"/>
    <x v="1622"/>
    <d v="2023-06-01T01:25:44"/>
    <n v="3"/>
    <n v="2472"/>
    <s v="Record Parent Majority."/>
    <s v="Matthew Fernandez"/>
    <x v="7"/>
    <x v="7"/>
    <x v="1"/>
    <n v="2.1166666665812954"/>
  </r>
  <r>
    <n v="2473"/>
    <s v="Stephanie Zamora"/>
    <s v="angelcastro@example.org"/>
    <n v="53"/>
    <s v="Female"/>
    <s v="LG Washing Machine"/>
    <d v="2021-10-19T00:00:00"/>
    <x v="0"/>
    <s v="Network problem"/>
    <s v="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
    <x v="1"/>
    <s v="Road for knowledge just meeting agreement support others."/>
    <s v="High"/>
    <s v="Social media"/>
    <x v="1623"/>
    <d v="2023-06-01T15:34:46"/>
    <n v="4"/>
    <n v="2473"/>
    <s v="Road For Knowledge Just Meeting Agreement Support Others."/>
    <s v="Stephanie Zamora"/>
    <x v="7"/>
    <x v="7"/>
    <x v="0"/>
    <n v="0.43333333334885538"/>
  </r>
  <r>
    <n v="2474"/>
    <s v="Misty Bell"/>
    <s v="kayla05@example.net"/>
    <n v="53"/>
    <s v="Other"/>
    <s v="Samsung Galaxy"/>
    <d v="2021-11-29T00:00:00"/>
    <x v="0"/>
    <s v="Installation support"/>
    <s v="I'm having an issue with the {product_purchased}. Please assist._x000a__x000a__x000a_Please don't send me any items, the name of the person that bought my item's items is irrelevant._x000a__x000a__x000a_{product_id} for any I've reviewed the troubleshooting steps on the official support website, but they didn't resolve the problem."/>
    <x v="1"/>
    <s v="Image although budget person west page work."/>
    <s v="Medium"/>
    <s v="Phone"/>
    <x v="1624"/>
    <d v="2023-06-01T18:11:47"/>
    <n v="4"/>
    <n v="2474"/>
    <s v="Image Although Budget Person West Page Work."/>
    <s v="Misty Bell"/>
    <x v="3"/>
    <x v="3"/>
    <x v="0"/>
    <n v="10.266666666604578"/>
  </r>
  <r>
    <n v="2475"/>
    <s v="Cynthia Lopez"/>
    <s v="wwinters@example.com"/>
    <n v="29"/>
    <s v="Female"/>
    <s v="Amazon Echo"/>
    <d v="2020-07-24T00:00:00"/>
    <x v="4"/>
    <s v="Peripheral compatibility"/>
    <s v="I've forgotten my password for my {product_purchased} account, and the password reset option is not working. How can I recover my account?_x000a__x000a_Verify your identity card information by going to Settings &gt; Accounts and check the box I've already contacted customer support multiple times, but the issue remains unresolved."/>
    <x v="0"/>
    <m/>
    <s v="High"/>
    <s v="Social media"/>
    <x v="1625"/>
    <m/>
    <m/>
    <n v="2475"/>
    <s v=""/>
    <s v="Cynthia Lopez"/>
    <x v="2"/>
    <x v="2"/>
    <x v="1"/>
    <s v=""/>
  </r>
  <r>
    <n v="2476"/>
    <s v="Debra Reyes"/>
    <s v="enicholson@example.com"/>
    <n v="30"/>
    <s v="Male"/>
    <s v="HP Pavilion"/>
    <d v="2021-01-27T00:00:00"/>
    <x v="2"/>
    <s v="Payment issue"/>
    <s v="I'm having an issue with the {product_purchased}. Please assist._x000a__x000a_Product ID:_x000a__x000a_Product ID: 1058_x000a__x000a_Growth Rates:_x000a__x000a_Total Exp_x000a__x000a_Males - 3 - 11 Days This problem started occurring after the recent software update. I haven't made any other changes to the device."/>
    <x v="2"/>
    <m/>
    <s v="Low"/>
    <s v="Social media"/>
    <x v="5"/>
    <m/>
    <m/>
    <n v="2476"/>
    <s v=""/>
    <s v="Debra Reyes"/>
    <x v="6"/>
    <x v="6"/>
    <x v="0"/>
    <s v=""/>
  </r>
  <r>
    <n v="2477"/>
    <s v="Max Dawson"/>
    <s v="brandymorgan@example.net"/>
    <n v="54"/>
    <s v="Other"/>
    <s v="Xbox"/>
    <d v="2020-04-19T00:00:00"/>
    <x v="4"/>
    <s v="Installation support"/>
    <s v="I'm having an issue with the {product_purchased}. Please assist._x000a__x000a_If you are having trouble with your package you need to contact customer service with the following:_x000a__x000a_Website_x000a__x000a_P.O. Box 300 I've noticed a sudden decrease in battery life on my {product_purchased}. It used to last much longer."/>
    <x v="1"/>
    <s v="Only right recently just care notice possible able."/>
    <s v="High"/>
    <s v="Email"/>
    <x v="1626"/>
    <d v="2023-06-01T21:56:52"/>
    <n v="2"/>
    <n v="2477"/>
    <s v="Only Right Recently Just Care Notice Possible Able."/>
    <s v="Max Dawson"/>
    <x v="11"/>
    <x v="11"/>
    <x v="1"/>
    <n v="17.933333333290648"/>
  </r>
  <r>
    <n v="2478"/>
    <s v="Morgan Morales"/>
    <s v="cflowers@example.net"/>
    <n v="61"/>
    <s v="Male"/>
    <s v="Sony PlayStation"/>
    <d v="2021-04-28T00:00:00"/>
    <x v="0"/>
    <s v="Account access"/>
    <s v="I'm having an issue with the {product_purchased}. Please assist. {product_purchased} = true_x000a__x000a_}_x000a__x000a_else {_x000a__x000a_return false ;_x000a__x000a_}_x000a__x000a_}_x000a__x000a_/**_x000a__x000a_* I've checked for software updates, and my {product_purchased} is already running the latest version."/>
    <x v="0"/>
    <m/>
    <s v="Low"/>
    <s v="Chat"/>
    <x v="1627"/>
    <m/>
    <m/>
    <n v="2478"/>
    <s v=""/>
    <s v="Morgan Morales"/>
    <x v="11"/>
    <x v="11"/>
    <x v="0"/>
    <s v=""/>
  </r>
  <r>
    <n v="2479"/>
    <s v="Michael Hardin"/>
    <s v="gperry@example.org"/>
    <n v="21"/>
    <s v="Female"/>
    <s v="LG Smart TV"/>
    <d v="2021-05-17T00:00:00"/>
    <x v="0"/>
    <s v="Product compatibility"/>
    <s v="I'm having an issue with the {product_purchased}. Please assist. #&lt;-- Update the shipping info here.-- ## # # # # # # # # # ## # # # # # # # # # # # I'm worried that the issue might be hardware-related and might require repair or replacement."/>
    <x v="1"/>
    <s v="Evening tend environmental training."/>
    <s v="Medium"/>
    <s v="Social media"/>
    <x v="1628"/>
    <d v="2023-06-01T06:23:56"/>
    <n v="3"/>
    <n v="2479"/>
    <s v="Evening Tend Environmental Training."/>
    <s v="Michael Hardin"/>
    <x v="1"/>
    <x v="1"/>
    <x v="0"/>
    <n v="4.6499999999650754"/>
  </r>
  <r>
    <n v="2480"/>
    <s v="Daniel Deleon"/>
    <s v="dana27@example.net"/>
    <n v="37"/>
    <s v="Female"/>
    <s v="Adobe Photoshop"/>
    <d v="2020-04-12T00:00:00"/>
    <x v="3"/>
    <s v="Peripheral compatibility"/>
    <s v="I'm having an issue with the {product_purchased}. Please assist. Thank you.&quot;_x000a__x000a_The first time we spoke, he paused for a moment and stared down at the top of my neck with his eyebrows down. Then he turned I've recently updated the firmware of my {product_purchased}, and the issue started happening afterward. Could it be related to the update?"/>
    <x v="0"/>
    <m/>
    <s v="Low"/>
    <s v="Phone"/>
    <x v="1629"/>
    <m/>
    <m/>
    <n v="2480"/>
    <s v=""/>
    <s v="Daniel Deleon"/>
    <x v="11"/>
    <x v="11"/>
    <x v="1"/>
    <s v=""/>
  </r>
  <r>
    <n v="2481"/>
    <s v="Rodney Carlson"/>
    <s v="katie51@example.com"/>
    <n v="18"/>
    <s v="Other"/>
    <s v="Amazon Echo"/>
    <d v="2021-07-17T00:00:00"/>
    <x v="2"/>
    <s v="Product compatibility"/>
    <s v="I'm having an issue with the {product_purchased}. Please assist. [01:59:19] [Info] [PATCH] http://www.bzdelivery.com/forums/topic/0...1- I need assistance as soon as possible because it's affecting my work and productivity."/>
    <x v="2"/>
    <m/>
    <s v="Critical"/>
    <s v="Phone"/>
    <x v="5"/>
    <m/>
    <m/>
    <n v="2481"/>
    <s v=""/>
    <s v="Rodney Carlson"/>
    <x v="2"/>
    <x v="2"/>
    <x v="0"/>
    <s v=""/>
  </r>
  <r>
    <n v="2482"/>
    <s v="Michael Kelly"/>
    <s v="morrisjeff@example.com"/>
    <n v="56"/>
    <s v="Other"/>
    <s v="Samsung Soundbar"/>
    <d v="2021-03-07T00:00:00"/>
    <x v="3"/>
    <s v="Data loss"/>
    <s v="I've recently set up my {product_purchased}, but it fails to connect to any available networks. What steps should I take to troubleshoot this issue?_x000a__x000a_To get to the network I'm looking for, connect to a I've performed a factory reset on my {product_purchased}, hoping it would resolve the problem, but it didn't help."/>
    <x v="0"/>
    <m/>
    <s v="Critical"/>
    <s v="Phone"/>
    <x v="1630"/>
    <m/>
    <m/>
    <n v="2482"/>
    <s v=""/>
    <s v="Michael Kelly"/>
    <x v="0"/>
    <x v="0"/>
    <x v="0"/>
    <s v=""/>
  </r>
  <r>
    <n v="2483"/>
    <s v="Tracy Baldwin"/>
    <s v="tanya25@example.com"/>
    <n v="26"/>
    <s v="Other"/>
    <s v="GoPro Hero"/>
    <d v="2020-08-01T00:00:00"/>
    <x v="4"/>
    <s v="Installation support"/>
    <s v="I'm having an issue with the {product_purchased}. Please assist. For those who don't want to sell, see this http://www.joshuota.com?eid=1&amp;p=1247&amp;sr I'm worried that the issue might be hardware-related and might require repair or replacement."/>
    <x v="0"/>
    <m/>
    <s v="Critical"/>
    <s v="Chat"/>
    <x v="1631"/>
    <m/>
    <m/>
    <n v="2483"/>
    <s v=""/>
    <s v="Tracy Baldwin"/>
    <x v="5"/>
    <x v="5"/>
    <x v="1"/>
    <s v=""/>
  </r>
  <r>
    <n v="2484"/>
    <s v="Marc Harvey"/>
    <s v="eric45@example.net"/>
    <n v="51"/>
    <s v="Other"/>
    <s v="Bose SoundLink Speaker"/>
    <d v="2021-12-26T00:00:00"/>
    <x v="0"/>
    <s v="Software bug"/>
    <s v="I'm having an issue with the {product_purchased}. Please assist. If this is not happening please contact me before contacting me or I'll explain. I've checked for any available software updates for my {product_purchased}, but there are none."/>
    <x v="0"/>
    <m/>
    <s v="Medium"/>
    <s v="Social media"/>
    <x v="1632"/>
    <m/>
    <m/>
    <n v="2484"/>
    <s v=""/>
    <s v="Marc Harvey"/>
    <x v="10"/>
    <x v="10"/>
    <x v="0"/>
    <s v=""/>
  </r>
  <r>
    <n v="2485"/>
    <s v="Monica White"/>
    <s v="lawrencecharles@example.com"/>
    <n v="28"/>
    <s v="Male"/>
    <s v="GoPro Hero"/>
    <d v="2021-07-30T00:00:00"/>
    <x v="4"/>
    <s v="Payment issue"/>
    <s v="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
    <x v="0"/>
    <m/>
    <s v="Medium"/>
    <s v="Email"/>
    <x v="1633"/>
    <m/>
    <m/>
    <n v="2485"/>
    <s v=""/>
    <s v="Monica White"/>
    <x v="2"/>
    <x v="2"/>
    <x v="0"/>
    <s v=""/>
  </r>
  <r>
    <n v="2486"/>
    <s v="Robert Palmer"/>
    <s v="williamsjonathan@example.com"/>
    <n v="54"/>
    <s v="Female"/>
    <s v="Dyson Vacuum Cleaner"/>
    <d v="2021-10-20T00:00:00"/>
    <x v="0"/>
    <s v="Payment issue"/>
    <s v="I'm having an issue with the {product_purchased}. Please assist. [03:14:20] [Server thread/INFO]: [CHAT] &lt;Xavier_C&gt; hey [03:14:25] [Server thread I've checked the device settings and made sure that everything is configured correctly."/>
    <x v="1"/>
    <s v="Table our attorney fund page organization."/>
    <s v="High"/>
    <s v="Social media"/>
    <x v="1634"/>
    <d v="2023-06-01T07:44:06"/>
    <n v="2"/>
    <n v="2486"/>
    <s v="Table Our Attorney Fund Page Organization."/>
    <s v="Robert Palmer"/>
    <x v="7"/>
    <x v="7"/>
    <x v="0"/>
    <n v="3.7000000000116415"/>
  </r>
  <r>
    <n v="2487"/>
    <s v="Jared Boyer"/>
    <s v="james91@example.org"/>
    <n v="35"/>
    <s v="Male"/>
    <s v="GoPro Hero"/>
    <d v="2021-05-08T00:00:00"/>
    <x v="3"/>
    <s v="Hardware issue"/>
    <s v="I'm having an issue with the {product_purchased}. Please assist._x000a__x000a_This is great, if it has an issue, don't go and fix it, I can't figure out what to do about it yet. I'm using the original charger that came with my {product_purchased}, but it's not charging properly."/>
    <x v="2"/>
    <m/>
    <s v="Medium"/>
    <s v="Phone"/>
    <x v="5"/>
    <m/>
    <m/>
    <n v="2487"/>
    <s v=""/>
    <s v="Jared Boyer"/>
    <x v="1"/>
    <x v="1"/>
    <x v="0"/>
    <s v=""/>
  </r>
  <r>
    <n v="2488"/>
    <s v="Sara Thomas"/>
    <s v="carlos79@example.org"/>
    <n v="20"/>
    <s v="Female"/>
    <s v="LG Smart TV"/>
    <d v="2020-08-02T00:00:00"/>
    <x v="3"/>
    <s v="Network problem"/>
    <s v="I'm having an issue with the {product_purchased}. Please assist. I've already contacted customer support multiple times, but the issue remains unresolved."/>
    <x v="1"/>
    <s v="Send yard price structure particularly."/>
    <s v="Low"/>
    <s v="Social media"/>
    <x v="1635"/>
    <d v="2023-06-01T02:30:08"/>
    <n v="4"/>
    <n v="2488"/>
    <s v="Send Yard Price Structure Particularly."/>
    <s v="Sara Thomas"/>
    <x v="5"/>
    <x v="5"/>
    <x v="1"/>
    <n v="-14.950000000011642"/>
  </r>
  <r>
    <n v="2489"/>
    <s v="Elizabeth Fisher"/>
    <s v="justinperez@example.org"/>
    <n v="30"/>
    <s v="Female"/>
    <s v="Adobe Photoshop"/>
    <d v="2020-12-16T00:00:00"/>
    <x v="2"/>
    <s v="Battery life"/>
    <s v="I'm having an issue with the {product_purchased}. Please assist. â€” Customer Support (@CustomerSupport) February 2, 2014_x000a__x000a_Some of the other customers in the conversation told us they are seeing similar changes to the refund process. I'm not sure if this issue is specific to my device or if others have reported similar problems."/>
    <x v="1"/>
    <s v="Parent politics see tax movie."/>
    <s v="Critical"/>
    <s v="Email"/>
    <x v="1636"/>
    <d v="2023-06-01T01:18:10"/>
    <n v="1"/>
    <n v="2489"/>
    <s v="Parent Politics See Tax Movie."/>
    <s v="Elizabeth Fisher"/>
    <x v="10"/>
    <x v="10"/>
    <x v="1"/>
    <n v="-12.716666666732635"/>
  </r>
  <r>
    <n v="2490"/>
    <s v="Kenneth Jones"/>
    <s v="sgonzalez@example.net"/>
    <n v="58"/>
    <s v="Male"/>
    <s v="LG Washing Machine"/>
    <d v="2020-01-06T00:00:00"/>
    <x v="2"/>
    <s v="Peripheral compatibility"/>
    <s v="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
    <x v="0"/>
    <m/>
    <s v="Critical"/>
    <s v="Social media"/>
    <x v="1637"/>
    <m/>
    <m/>
    <n v="2490"/>
    <s v=""/>
    <s v="Kenneth Jones"/>
    <x v="6"/>
    <x v="6"/>
    <x v="1"/>
    <s v=""/>
  </r>
  <r>
    <n v="2491"/>
    <s v="Leah Clark"/>
    <s v="jonesvalerie@example.net"/>
    <n v="19"/>
    <s v="Male"/>
    <s v="Bose QuietComfort"/>
    <d v="2020-10-29T00:00:00"/>
    <x v="3"/>
    <s v="Refund request"/>
    <s v="The {product_purchased} is unable to establish a stable internet connection. It keeps disconnecting intermittently. How can I troubleshoot this network problem?_x000a__x000a_How can I configure the router to not disconnect when the computer in question I'm concerned about the security of my {product_purchased} and would like to ensure that my data is safe."/>
    <x v="0"/>
    <m/>
    <s v="High"/>
    <s v="Social media"/>
    <x v="1638"/>
    <m/>
    <m/>
    <n v="2491"/>
    <s v=""/>
    <s v="Leah Clark"/>
    <x v="7"/>
    <x v="7"/>
    <x v="1"/>
    <s v=""/>
  </r>
  <r>
    <n v="2492"/>
    <s v="Becky Ortiz"/>
    <s v="javier44@example.com"/>
    <n v="39"/>
    <s v="Female"/>
    <s v="Amazon Kindle"/>
    <d v="2020-07-15T00:00:00"/>
    <x v="0"/>
    <s v="Battery life"/>
    <s v="I'm having an issue with the {product_purchased}. Please assist. $1 in cash is needed. I also need to sell out. I'm a customer. $5 more for 3 days is needed to complete my order. $ I've tried using different cables, adapters, or peripherals with my {product_purchased}, but the issue persists."/>
    <x v="1"/>
    <s v="Return task positive image become idea now."/>
    <s v="Medium"/>
    <s v="Email"/>
    <x v="1639"/>
    <d v="2023-06-01T05:50:14"/>
    <n v="1"/>
    <n v="2492"/>
    <s v="Return Task Positive Image Become Idea Now."/>
    <s v="Becky Ortiz"/>
    <x v="2"/>
    <x v="2"/>
    <x v="1"/>
    <n v="-12.099999999976717"/>
  </r>
  <r>
    <n v="2493"/>
    <s v="Travis Ellis"/>
    <s v="toniward@example.net"/>
    <n v="35"/>
    <s v="Female"/>
    <s v="Microsoft Office"/>
    <d v="2020-06-27T00:00:00"/>
    <x v="1"/>
    <s v="Product compatibility"/>
    <s v="I'm having an issue with the {product_purchased}. Please assist._x000a__x000a_Please help! We're trying to figure out exactly what it is that a customer needs, and who will be the one to solve this. Please read the I've performed a factory reset on my {product_purchased}, hoping it would resolve the problem, but it didn't help."/>
    <x v="1"/>
    <s v="Home capital city recently protect growth."/>
    <s v="Critical"/>
    <s v="Email"/>
    <x v="1640"/>
    <d v="2023-06-01T17:00:16"/>
    <n v="2"/>
    <n v="2493"/>
    <s v="Home Capital City Recently Protect Growth."/>
    <s v="Travis Ellis"/>
    <x v="8"/>
    <x v="8"/>
    <x v="1"/>
    <n v="15.666666666744277"/>
  </r>
  <r>
    <n v="2494"/>
    <s v="Jose Glenn"/>
    <s v="taylorstephen@example.com"/>
    <n v="53"/>
    <s v="Other"/>
    <s v="Microsoft Xbox Controller"/>
    <d v="2021-02-17T00:00:00"/>
    <x v="0"/>
    <s v="Account access"/>
    <s v="I'm having an issue with the {product_purchased}. Please assist._x000a__x000a_We apologize for the inconvenience._x000a__x000a_S.P._x000a__x000a_All of our customers are fully responsible for all refunds and other circumstances._x000a__x000a_Please I've followed the troubleshooting steps mentioned in the user manual, but the issue persists."/>
    <x v="2"/>
    <m/>
    <s v="Medium"/>
    <s v="Email"/>
    <x v="5"/>
    <m/>
    <m/>
    <n v="2494"/>
    <s v=""/>
    <s v="Jose Glenn"/>
    <x v="4"/>
    <x v="4"/>
    <x v="0"/>
    <s v=""/>
  </r>
  <r>
    <n v="2495"/>
    <s v="David Garcia"/>
    <s v="brettgarcia@example.com"/>
    <n v="49"/>
    <s v="Male"/>
    <s v="Google Nest"/>
    <d v="2021-05-25T00:00:00"/>
    <x v="2"/>
    <s v="Delivery problem"/>
    <s v="I'm having an issue with the {product_purchased}. Please assist._x000a__x000a_There is no refunds or exchanges, we're just a new developer and don't have theMNs to offer you. We're just one of the few I've recently updated the firmware of my {product_purchased}, and the issue started happening afterward. Could it be related to the update?"/>
    <x v="0"/>
    <m/>
    <s v="Critical"/>
    <s v="Phone"/>
    <x v="1641"/>
    <m/>
    <m/>
    <n v="2495"/>
    <s v=""/>
    <s v="David Garcia"/>
    <x v="1"/>
    <x v="1"/>
    <x v="0"/>
    <s v=""/>
  </r>
  <r>
    <n v="2496"/>
    <s v="Elizabeth Lopez"/>
    <s v="rileyjordan@example.com"/>
    <n v="55"/>
    <s v="Male"/>
    <s v="GoPro Hero"/>
    <d v="2020-12-05T00:00:00"/>
    <x v="4"/>
    <s v="Data loss"/>
    <s v="There seems to be a glitch in the {product_purchased} software. It freezes frequently, making it difficult to use. Can you please provide a solution?_x000a__x000a_We have tried various things as a solution but haven't found a solution I'm concerned about the security of my {product_purchased} and would like to ensure that my data is safe."/>
    <x v="0"/>
    <m/>
    <s v="Low"/>
    <s v="Social media"/>
    <x v="1642"/>
    <m/>
    <m/>
    <n v="2496"/>
    <s v=""/>
    <s v="Elizabeth Lopez"/>
    <x v="10"/>
    <x v="10"/>
    <x v="1"/>
    <s v=""/>
  </r>
  <r>
    <n v="2497"/>
    <s v="Shannon Chase"/>
    <s v="whitejimmy@example.org"/>
    <n v="47"/>
    <s v="Male"/>
    <s v="Nintendo Switch"/>
    <d v="2021-04-18T00:00:00"/>
    <x v="0"/>
    <s v="Software bug"/>
    <s v="I'm having an issue with the {product_purchased}. Please assist._x000a__x000a_As the name says, I'm using a standard-sized aluminum casing for the back. I've seen some reviews over time that claim that it's less I'm worried that the issue might be hardware-related and might require repair or replacement."/>
    <x v="0"/>
    <m/>
    <s v="Medium"/>
    <s v="Social media"/>
    <x v="1643"/>
    <m/>
    <m/>
    <n v="2497"/>
    <s v=""/>
    <s v="Shannon Chase"/>
    <x v="11"/>
    <x v="11"/>
    <x v="0"/>
    <s v=""/>
  </r>
  <r>
    <n v="2498"/>
    <s v="Jim Nunez"/>
    <s v="riveramichael@example.com"/>
    <n v="59"/>
    <s v="Other"/>
    <s v="Dell XPS"/>
    <d v="2020-07-22T00:00:00"/>
    <x v="2"/>
    <s v="Hardware issue"/>
    <s v="I'm having an issue with the {product_purchased}. Please assist........................................_x000a__x000a_This list might not be the most popular one!_x000a__x000a_Product Price - $0.10_x000a__x000a_Product Status - 10 I'm unable to find the option to perform the desired action in the {product_purchased}. Could you please guide me through the steps?"/>
    <x v="0"/>
    <m/>
    <s v="Low"/>
    <s v="Chat"/>
    <x v="1644"/>
    <m/>
    <m/>
    <n v="2498"/>
    <s v=""/>
    <s v="Jim Nunez"/>
    <x v="2"/>
    <x v="2"/>
    <x v="1"/>
    <s v=""/>
  </r>
  <r>
    <n v="2499"/>
    <s v="Jennifer Sanders"/>
    <s v="thompsondavid@example.org"/>
    <n v="63"/>
    <s v="Other"/>
    <s v="Sony 4K HDR TV"/>
    <d v="2020-10-25T00:00:00"/>
    <x v="1"/>
    <s v="Display issue"/>
    <s v="I'm having an issue with the {product_purchased}. Please assist._x000a__x000a_3. The app is not running._x000a__x000a_4. Is there any option to cancel the contract with the user._x000a__x000a_5. If so, I'm concerned about the security of my {product_purchased} and would like to ensure that my data is safe."/>
    <x v="0"/>
    <m/>
    <s v="Medium"/>
    <s v="Social media"/>
    <x v="1645"/>
    <m/>
    <m/>
    <n v="2499"/>
    <s v=""/>
    <s v="Jennifer Sanders"/>
    <x v="7"/>
    <x v="7"/>
    <x v="1"/>
    <s v=""/>
  </r>
  <r>
    <n v="2500"/>
    <s v="Steven Hodge"/>
    <s v="juan08@example.org"/>
    <n v="29"/>
    <s v="Male"/>
    <s v="Microsoft Xbox Controller"/>
    <d v="2021-08-08T00:00:00"/>
    <x v="2"/>
    <s v="Product setup"/>
    <s v="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
    <x v="2"/>
    <m/>
    <s v="High"/>
    <s v="Chat"/>
    <x v="5"/>
    <m/>
    <m/>
    <n v="2500"/>
    <s v=""/>
    <s v="Steven Hodge"/>
    <x v="5"/>
    <x v="5"/>
    <x v="0"/>
    <s v=""/>
  </r>
  <r>
    <n v="2501"/>
    <s v="Christopher Collins"/>
    <s v="torressierra@example.net"/>
    <n v="43"/>
    <s v="Other"/>
    <s v="Google Nest"/>
    <d v="2020-12-31T00:00:00"/>
    <x v="1"/>
    <s v="Delivery problem"/>
    <s v="I'm encountering a software bug in the {product_purchased}. Whenever I try to perform a specific action, the application crashes. Are there any updates or fixes available?_x000a__x000a_[05:35:37] &lt;x&gt; https:// I need assistance as soon as possible because it's affecting my work and productivity."/>
    <x v="2"/>
    <m/>
    <s v="Low"/>
    <s v="Chat"/>
    <x v="5"/>
    <m/>
    <m/>
    <n v="2501"/>
    <s v=""/>
    <s v="Christopher Collins"/>
    <x v="10"/>
    <x v="10"/>
    <x v="1"/>
    <s v=""/>
  </r>
  <r>
    <n v="2502"/>
    <s v="Peggy Clark"/>
    <s v="lisawhite@example.com"/>
    <n v="54"/>
    <s v="Female"/>
    <s v="MacBook Pro"/>
    <d v="2020-05-22T00:00:00"/>
    <x v="3"/>
    <s v="Cancellation request"/>
    <s v="I'm having an issue with the {product_purchased}. Please assist._x000a__x000a_Thank you for working so hard. Your feedback is critical. Thank you._x000a__x000a_Thank you for working so hard. Your feedback is critical. Thanks you I'm not sure if this issue is specific to my device or if others have reported similar problems."/>
    <x v="0"/>
    <m/>
    <s v="Low"/>
    <s v="Email"/>
    <x v="1646"/>
    <m/>
    <m/>
    <n v="2502"/>
    <s v=""/>
    <s v="Peggy Clark"/>
    <x v="1"/>
    <x v="1"/>
    <x v="1"/>
    <s v=""/>
  </r>
  <r>
    <n v="2503"/>
    <s v="Tracy Griffith"/>
    <s v="lturner@example.org"/>
    <n v="66"/>
    <s v="Male"/>
    <s v="MacBook Pro"/>
    <d v="2020-03-24T00:00:00"/>
    <x v="4"/>
    <s v="Installation support"/>
    <s v="I'm having an issue with the {product_purchased}. Please assist. &lt;/a&gt; &lt;/span&gt; &lt;/blockquote&gt;_x000a__x000a_&lt;blockquote type=&quot;text/css&quot;&gt;_x000a__x000a_&lt;p&gt;If your device is not registered, I've noticed a sudden decrease in battery life on my {product_purchased}. It used to last much longer."/>
    <x v="2"/>
    <m/>
    <s v="Low"/>
    <s v="Email"/>
    <x v="5"/>
    <m/>
    <m/>
    <n v="2503"/>
    <s v=""/>
    <s v="Tracy Griffith"/>
    <x v="0"/>
    <x v="0"/>
    <x v="1"/>
    <s v=""/>
  </r>
  <r>
    <n v="2504"/>
    <s v="Dawn Compton"/>
    <s v="fdavis@example.net"/>
    <n v="51"/>
    <s v="Other"/>
    <s v="Garmin Forerunner"/>
    <d v="2021-05-17T00:00:00"/>
    <x v="0"/>
    <s v="Display issue"/>
    <s v="I'm having an issue with the {product_purchased}. Please assist._x000a__x000a_Q. How do I remove the old custom code and add it to the project?_x000a__x000a__x000a_a. The project will update and update as needed. I've tried clearing the cache and data for the {product_purchased} app, but the issue persists."/>
    <x v="0"/>
    <m/>
    <s v="Low"/>
    <s v="Email"/>
    <x v="1647"/>
    <m/>
    <m/>
    <n v="2504"/>
    <s v=""/>
    <s v="Dawn Compton"/>
    <x v="1"/>
    <x v="1"/>
    <x v="0"/>
    <s v=""/>
  </r>
  <r>
    <n v="2505"/>
    <s v="Melissa Neal"/>
    <s v="bridgetrussell@example.org"/>
    <n v="59"/>
    <s v="Other"/>
    <s v="LG OLED"/>
    <d v="2021-08-01T00:00:00"/>
    <x v="2"/>
    <s v="Hardware issue"/>
    <s v="I'm having an issue with the {product_purchased}. Please assist. We would appreciate it.}_x000a__x000a_As you can see from the screenshots, the video is fairly standard setup for a lot of this stuff, including all the components to This problem started occurring after the recent software update. I haven't made any other changes to the device."/>
    <x v="2"/>
    <m/>
    <s v="Low"/>
    <s v="Phone"/>
    <x v="5"/>
    <m/>
    <m/>
    <n v="2505"/>
    <s v=""/>
    <s v="Melissa Neal"/>
    <x v="5"/>
    <x v="5"/>
    <x v="0"/>
    <s v=""/>
  </r>
  <r>
    <n v="2506"/>
    <s v="Glen Luna"/>
    <s v="joshuaturner@example.net"/>
    <n v="65"/>
    <s v="Other"/>
    <s v="Sony PlayStation"/>
    <d v="2021-01-08T00:00:00"/>
    <x v="1"/>
    <s v="Product recommendation"/>
    <s v="There seems to be a glitch in the {product_purchased} software. It freezes frequently, making it difficult to use. Can you please provide a solution? --Jim_x000a__x000a_Possible Solution --Can you please provide a solution? -- I rely heavily on my {product_purchased} for my daily tasks, and this issue is hindering my productivity."/>
    <x v="0"/>
    <m/>
    <s v="High"/>
    <s v="Social media"/>
    <x v="1153"/>
    <m/>
    <m/>
    <n v="2506"/>
    <s v=""/>
    <s v="Glen Luna"/>
    <x v="6"/>
    <x v="6"/>
    <x v="0"/>
    <s v=""/>
  </r>
  <r>
    <n v="2507"/>
    <s v="Isaac Jones"/>
    <s v="jdavis@example.org"/>
    <n v="24"/>
    <s v="Male"/>
    <s v="Apple AirPods"/>
    <d v="2021-10-28T00:00:00"/>
    <x v="4"/>
    <s v="Network problem"/>
    <s v="I'm having an issue with the {product_purchased}. Please assist._x000a__x000a_-_x000a__x000a_- 1. You will be charged when you receive an app using an API key. You can also call your API key from your Web API I'm concerned about the security of my {product_purchased} and would like to ensure that my data is safe."/>
    <x v="1"/>
    <s v="Job concern man tough order."/>
    <s v="High"/>
    <s v="Chat"/>
    <x v="1648"/>
    <d v="2023-06-01T20:23:38"/>
    <n v="3"/>
    <n v="2507"/>
    <s v="Job Concern Man Tough Order."/>
    <s v="Isaac Jones"/>
    <x v="7"/>
    <x v="7"/>
    <x v="0"/>
    <n v="18.499999999883585"/>
  </r>
  <r>
    <n v="2508"/>
    <s v="Andrea Madden"/>
    <s v="christopherpeterson@example.com"/>
    <n v="44"/>
    <s v="Male"/>
    <s v="Amazon Kindle"/>
    <d v="2020-06-09T00:00:00"/>
    <x v="3"/>
    <s v="Network problem"/>
    <s v="The {product_purchased} is unable to establish a stable internet connection. It keeps disconnecting intermittently. How can I troubleshoot this network problem? This is easy._x000a__x000a_[00:15:20]ACCESS: I've followed online tutorials and community forums to troubleshoot the issue, but no luck so far."/>
    <x v="2"/>
    <m/>
    <s v="High"/>
    <s v="Social media"/>
    <x v="5"/>
    <m/>
    <m/>
    <n v="2508"/>
    <s v=""/>
    <s v="Andrea Madden"/>
    <x v="8"/>
    <x v="8"/>
    <x v="1"/>
    <s v=""/>
  </r>
  <r>
    <n v="2509"/>
    <s v="Brian Hayes"/>
    <s v="myersscott@example.net"/>
    <n v="50"/>
    <s v="Male"/>
    <s v="Canon DSLR Camera"/>
    <d v="2021-05-16T00:00:00"/>
    <x v="0"/>
    <s v="Battery life"/>
    <s v="There seems to be a hardware problem with my {product_purchased}. The screen is flickering, and I'm unable to use it. What should I do? If something goes wrong, should anyone else install this software?_x000a__x000a__x000a_Any technical I'm unable to find the option to perform the desired action in the {product_purchased}. Could you please guide me through the steps?"/>
    <x v="2"/>
    <m/>
    <s v="Critical"/>
    <s v="Email"/>
    <x v="5"/>
    <m/>
    <m/>
    <n v="2509"/>
    <s v=""/>
    <s v="Brian Hayes"/>
    <x v="1"/>
    <x v="1"/>
    <x v="0"/>
    <s v=""/>
  </r>
  <r>
    <n v="2510"/>
    <s v="Jacob Cook"/>
    <s v="bhill@example.org"/>
    <n v="52"/>
    <s v="Male"/>
    <s v="Lenovo ThinkPad"/>
    <d v="2021-12-14T00:00:00"/>
    <x v="0"/>
    <s v="Account access"/>
    <s v="I'm having an issue with the {product_purchased}. Please assist._x000a__x000a_{i}_x000a__x000a_{product_type}_x000a__x000a_{product_name}_x000a__x000a_{product_name_format}_x000a__x000a_{label_ I've reviewed the troubleshooting steps on the official support website, but they didn't resolve the problem."/>
    <x v="2"/>
    <m/>
    <s v="Critical"/>
    <s v="Email"/>
    <x v="5"/>
    <m/>
    <m/>
    <n v="2510"/>
    <s v=""/>
    <s v="Jacob Cook"/>
    <x v="10"/>
    <x v="10"/>
    <x v="0"/>
    <s v=""/>
  </r>
  <r>
    <n v="2511"/>
    <s v="Brandon Thompson"/>
    <s v="monicaadams@example.com"/>
    <n v="38"/>
    <s v="Male"/>
    <s v="Fitbit Versa Smartwatch"/>
    <d v="2020-01-30T00:00:00"/>
    <x v="2"/>
    <s v="Delivery problem"/>
    <s v="I'm having an issue with the {product_purchased}. Please assist. I've checked the device settings and made sure that everything is configured correctly."/>
    <x v="2"/>
    <m/>
    <s v="Medium"/>
    <s v="Phone"/>
    <x v="5"/>
    <m/>
    <m/>
    <n v="2511"/>
    <s v=""/>
    <s v="Brandon Thompson"/>
    <x v="6"/>
    <x v="6"/>
    <x v="1"/>
    <s v=""/>
  </r>
  <r>
    <n v="2512"/>
    <s v="Summer Robinson"/>
    <s v="jpittman@example.org"/>
    <n v="68"/>
    <s v="Other"/>
    <s v="Nintendo Switch"/>
    <d v="2021-12-12T00:00:00"/>
    <x v="4"/>
    <s v="Account access"/>
    <s v="I'm having an issue with the {product_purchased}. Please assist._x000a__x000a_Note that the &quot;0&quot; and &quot;1&quot; is not actually the same and do not show up together, but the amount in &quot;0&quot; and &quot; The issue I'm facing is intermittent. Sometimes it works fine, but other times it acts up unexpectedly."/>
    <x v="0"/>
    <m/>
    <s v="Low"/>
    <s v="Email"/>
    <x v="1649"/>
    <m/>
    <m/>
    <n v="2512"/>
    <s v=""/>
    <s v="Summer Robinson"/>
    <x v="10"/>
    <x v="10"/>
    <x v="0"/>
    <s v=""/>
  </r>
  <r>
    <n v="2513"/>
    <s v="Brian Sparks"/>
    <s v="sandersadam@example.org"/>
    <n v="22"/>
    <s v="Other"/>
    <s v="LG Washing Machine"/>
    <d v="2020-02-08T00:00:00"/>
    <x v="2"/>
    <s v="Refund request"/>
    <s v="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
    <x v="2"/>
    <m/>
    <s v="Critical"/>
    <s v="Social media"/>
    <x v="5"/>
    <m/>
    <m/>
    <n v="2513"/>
    <s v=""/>
    <s v="Brian Sparks"/>
    <x v="4"/>
    <x v="4"/>
    <x v="1"/>
    <s v=""/>
  </r>
  <r>
    <n v="2514"/>
    <s v="Cesar Sims"/>
    <s v="markdonaldson@example.org"/>
    <n v="47"/>
    <s v="Female"/>
    <s v="Microsoft Xbox Controller"/>
    <d v="2020-05-09T00:00:00"/>
    <x v="3"/>
    <s v="Product recommendation"/>
    <s v="I've recently set up my {product_purchased}, but it fails to connect to any available networks. What steps should I take to troubleshoot this issue?_x000a__x000a_[04/24/2015 - 11:21:41AM This problem started occurring after the recent software update. I haven't made any other changes to the device."/>
    <x v="0"/>
    <m/>
    <s v="Medium"/>
    <s v="Phone"/>
    <x v="1650"/>
    <m/>
    <m/>
    <n v="2514"/>
    <s v=""/>
    <s v="Cesar Sims"/>
    <x v="1"/>
    <x v="1"/>
    <x v="1"/>
    <s v=""/>
  </r>
  <r>
    <n v="2515"/>
    <s v="Nancy Castro"/>
    <s v="bmartinez@example.net"/>
    <n v="40"/>
    <s v="Female"/>
    <s v="Samsung Soundbar"/>
    <d v="2020-02-15T00:00:00"/>
    <x v="0"/>
    <s v="Payment issue"/>
    <s v="I'm having an issue with the {product_purchased}. Please assist. This requires an account._x000a__x000a__x000a_If the product that you bought will be returned, your credit card information will be used to provide services to you to facilitate your return I've noticed that the issue occurs consistently when I use a specific feature or application on my {product_purchased}."/>
    <x v="0"/>
    <m/>
    <s v="High"/>
    <s v="Chat"/>
    <x v="1651"/>
    <m/>
    <m/>
    <n v="2515"/>
    <s v=""/>
    <s v="Nancy Castro"/>
    <x v="4"/>
    <x v="4"/>
    <x v="1"/>
    <s v=""/>
  </r>
  <r>
    <n v="2516"/>
    <s v="Mark Chapman"/>
    <s v="sjackson@example.com"/>
    <n v="32"/>
    <s v="Other"/>
    <s v="MacBook Pro"/>
    <d v="2020-04-08T00:00:00"/>
    <x v="2"/>
    <s v="Account access"/>
    <s v="I'm having an issue with the {product_purchased}. Please assist. If we can't contact your company there's nothing we can do._x000a__x000a_There's a way to update your database with the necessary data in our database, or I've recently updated the firmware of my {product_purchased}, and the issue started happening afterward. Could it be related to the update?"/>
    <x v="0"/>
    <m/>
    <s v="Low"/>
    <s v="Social media"/>
    <x v="159"/>
    <m/>
    <m/>
    <n v="2516"/>
    <s v=""/>
    <s v="Mark Chapman"/>
    <x v="11"/>
    <x v="11"/>
    <x v="1"/>
    <s v=""/>
  </r>
  <r>
    <n v="2517"/>
    <s v="Michelle Bauer"/>
    <s v="stephanie90@example.com"/>
    <n v="42"/>
    <s v="Female"/>
    <s v="Amazon Kindle"/>
    <d v="2021-12-10T00:00:00"/>
    <x v="0"/>
    <s v="Hardware issue"/>
    <s v="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
    <x v="1"/>
    <s v="Very they human order."/>
    <s v="Low"/>
    <s v="Phone"/>
    <x v="1652"/>
    <d v="2023-06-01T15:51:50"/>
    <n v="1"/>
    <n v="2517"/>
    <s v="Very They Human Order."/>
    <s v="Michelle Bauer"/>
    <x v="10"/>
    <x v="10"/>
    <x v="0"/>
    <n v="-1.0166666666627862"/>
  </r>
  <r>
    <n v="2518"/>
    <s v="Jason Mercado"/>
    <s v="kurt94@example.net"/>
    <n v="36"/>
    <s v="Male"/>
    <s v="Nest Thermostat"/>
    <d v="2021-09-04T00:00:00"/>
    <x v="2"/>
    <s v="Product setup"/>
    <s v="I've recently set up my {product_purchased}, but it fails to connect to any available networks. What steps should I take to troubleshoot this issue?_x000a__x000a_A) You should contact your insurer or your local AT&amp;T I've checked the device settings and made sure that everything is configured correctly."/>
    <x v="1"/>
    <s v="Here person run small bag."/>
    <s v="Medium"/>
    <s v="Social media"/>
    <x v="1653"/>
    <d v="2023-06-01T05:09:51"/>
    <n v="3"/>
    <n v="2518"/>
    <s v="Here Person Run Small Bag."/>
    <s v="Jason Mercado"/>
    <x v="9"/>
    <x v="9"/>
    <x v="0"/>
    <n v="-8.25"/>
  </r>
  <r>
    <n v="2519"/>
    <s v="Jeremy Wells"/>
    <s v="qhughes@example.org"/>
    <n v="65"/>
    <s v="Other"/>
    <s v="Lenovo ThinkPad"/>
    <d v="2021-07-03T00:00:00"/>
    <x v="1"/>
    <s v="Battery life"/>
    <s v="I've forgotten my password for my {product_purchased} account, and the password reset option is not working. How can I recover my account?_x000a__x000a_Step 2: Complete a form for your account. Fill in this form at the I've noticed a sudden decrease in battery life on my {product_purchased}. It used to last much longer."/>
    <x v="2"/>
    <m/>
    <s v="Medium"/>
    <s v="Email"/>
    <x v="5"/>
    <m/>
    <m/>
    <n v="2519"/>
    <s v=""/>
    <s v="Jeremy Wells"/>
    <x v="2"/>
    <x v="2"/>
    <x v="0"/>
    <s v=""/>
  </r>
  <r>
    <n v="2520"/>
    <s v="Linda Dixon"/>
    <s v="lindamoore@example.net"/>
    <n v="50"/>
    <s v="Male"/>
    <s v="Samsung Galaxy"/>
    <d v="2020-04-10T00:00:00"/>
    <x v="0"/>
    <s v="Product setup"/>
    <s v="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
    <x v="0"/>
    <m/>
    <s v="Critical"/>
    <s v="Phone"/>
    <x v="1654"/>
    <m/>
    <m/>
    <n v="2520"/>
    <s v=""/>
    <s v="Linda Dixon"/>
    <x v="11"/>
    <x v="11"/>
    <x v="1"/>
    <s v=""/>
  </r>
  <r>
    <n v="2521"/>
    <s v="Jocelyn Morris"/>
    <s v="michael66@example.org"/>
    <n v="41"/>
    <s v="Male"/>
    <s v="Microsoft Xbox Controller"/>
    <d v="2020-04-18T00:00:00"/>
    <x v="2"/>
    <s v="Cancellation request"/>
    <s v="I'm having an issue with the {product_purchased}. Please assist. It is an issue with the purchase of a single game and I see it as an issue with the purchase of more than one._x000a__x000a_&quot;As far as I I'm experiencing this issue on multiple devices of the same model, so it seems to be a widespread problem."/>
    <x v="0"/>
    <m/>
    <s v="Low"/>
    <s v="Phone"/>
    <x v="1655"/>
    <m/>
    <m/>
    <n v="2521"/>
    <s v=""/>
    <s v="Jocelyn Morris"/>
    <x v="11"/>
    <x v="11"/>
    <x v="1"/>
    <s v=""/>
  </r>
  <r>
    <n v="2522"/>
    <s v="Theodore Banks MD"/>
    <s v="obrienlaura@example.org"/>
    <n v="19"/>
    <s v="Other"/>
    <s v="PlayStation"/>
    <d v="2020-11-18T00:00:00"/>
    <x v="3"/>
    <s v="Product setup"/>
    <s v="I'm facing a problem with my {product_purchased}. The {product_purchased} is not turning on. It was working fine until yesterday, but now it doesn't respond._x000a__x000a_My friend was thinking of going online I've recently updated the firmware of my {product_purchased}, and the issue started happening afterward. Could it be related to the update?"/>
    <x v="0"/>
    <m/>
    <s v="Medium"/>
    <s v="Chat"/>
    <x v="1656"/>
    <m/>
    <m/>
    <n v="2522"/>
    <s v=""/>
    <s v="Theodore Banks MD"/>
    <x v="3"/>
    <x v="3"/>
    <x v="1"/>
    <s v=""/>
  </r>
  <r>
    <n v="2523"/>
    <s v="Joshua Smith"/>
    <s v="samantha74@example.org"/>
    <n v="32"/>
    <s v="Male"/>
    <s v="Nikon D"/>
    <d v="2021-12-11T00:00:00"/>
    <x v="0"/>
    <s v="Product setup"/>
    <s v="I'm having an issue with the {product_purchased}. Please assist._x000a__x000a_Please provide a valid email address which matches the ID you specified for the product in the product description and email the email address._x000a__x000a_Please show an error I've performed a factory reset on my {product_purchased}, hoping it would resolve the problem, but it didn't help."/>
    <x v="1"/>
    <s v="Sister surface skin site."/>
    <s v="Low"/>
    <s v="Email"/>
    <x v="1657"/>
    <d v="2023-06-01T20:44:56"/>
    <n v="4"/>
    <n v="2523"/>
    <s v="Sister Surface Skin Site."/>
    <s v="Joshua Smith"/>
    <x v="10"/>
    <x v="10"/>
    <x v="0"/>
    <n v="10.21666666661622"/>
  </r>
  <r>
    <n v="2524"/>
    <s v="Lauren Johnson"/>
    <s v="gibsoncarl@example.org"/>
    <n v="48"/>
    <s v="Male"/>
    <s v="Sony Xperia"/>
    <d v="2021-12-17T00:00:00"/>
    <x v="3"/>
    <s v="Product compatibility"/>
    <s v="I'm having an issue with the {product_purchased}. Please assist. I'm experiencing this issue on multiple devices of the same model, so it seems to be a widespread problem."/>
    <x v="0"/>
    <m/>
    <s v="Medium"/>
    <s v="Chat"/>
    <x v="1658"/>
    <m/>
    <m/>
    <n v="2524"/>
    <s v=""/>
    <s v="Lauren Johnson"/>
    <x v="10"/>
    <x v="10"/>
    <x v="0"/>
    <s v=""/>
  </r>
  <r>
    <n v="2525"/>
    <s v="Monique Miller"/>
    <s v="jackrodriguez@example.com"/>
    <n v="40"/>
    <s v="Female"/>
    <s v="Autodesk AutoCAD"/>
    <d v="2021-10-19T00:00:00"/>
    <x v="3"/>
    <s v="Delivery problem"/>
    <s v="I'm unable to access my {product_purchased} account. It keeps displaying an 'Invalid Credentials' error, even though I'm using the correct login information. How can I regain access to my account?_x000a__x000a_This is This problem started occurring after the recent software update. I haven't made any other changes to the device."/>
    <x v="0"/>
    <m/>
    <s v="High"/>
    <s v="Chat"/>
    <x v="1659"/>
    <m/>
    <m/>
    <n v="2525"/>
    <s v=""/>
    <s v="Monique Miller"/>
    <x v="7"/>
    <x v="7"/>
    <x v="0"/>
    <s v=""/>
  </r>
  <r>
    <n v="2526"/>
    <s v="Vincent Pace"/>
    <s v="jonathanbranch@example.org"/>
    <n v="32"/>
    <s v="Other"/>
    <s v="HP Pavilion"/>
    <d v="2020-06-21T00:00:00"/>
    <x v="2"/>
    <s v="Product compatibility"/>
    <s v="I'm having an issue with the {product_purchased}. Please assist. We're sorry, it's a minor issue. The app was not designed well for people who have a $.99 gift card. Please try again later. If I've followed the troubleshooting steps mentioned in the user manual, but the issue persists."/>
    <x v="2"/>
    <m/>
    <s v="High"/>
    <s v="Chat"/>
    <x v="5"/>
    <m/>
    <m/>
    <n v="2526"/>
    <s v=""/>
    <s v="Vincent Pace"/>
    <x v="8"/>
    <x v="8"/>
    <x v="1"/>
    <s v=""/>
  </r>
  <r>
    <n v="2527"/>
    <s v="Sherri Murphy"/>
    <s v="juarezrandy@example.org"/>
    <n v="65"/>
    <s v="Male"/>
    <s v="Sony PlayStation"/>
    <d v="2021-05-04T00:00:00"/>
    <x v="1"/>
    <s v="Product recommendation"/>
    <s v="I'm having an issue with the {product_purchased}. Please assist. (No more than one purchase per customer)_x000a__x000a_How to resolve this_x000a__x000a_Click the &quot;Contact Us&quot; tab_x000a__x000a_We will send you the following message I'm concerned about the security of my {product_purchased} and would like to ensure that my data is safe."/>
    <x v="0"/>
    <m/>
    <s v="Medium"/>
    <s v="Email"/>
    <x v="1660"/>
    <m/>
    <m/>
    <n v="2527"/>
    <s v=""/>
    <s v="Sherri Murphy"/>
    <x v="1"/>
    <x v="1"/>
    <x v="0"/>
    <s v=""/>
  </r>
  <r>
    <n v="2528"/>
    <s v="Thomas Harris"/>
    <s v="sarah55@example.net"/>
    <n v="27"/>
    <s v="Other"/>
    <s v="Bose QuietComfort"/>
    <d v="2021-12-06T00:00:00"/>
    <x v="4"/>
    <s v="Delivery problem"/>
    <s v="I'm having an issue with the {product_purchased}. Please assist. 1_x000a__x000a__x000a_Crate, N.W. 61801 61801-1413 0 0 0 8_x000a__x000a__x000a_A small pocket is the best place for I've already contacted customer support multiple times, but the issue remains unresolved."/>
    <x v="0"/>
    <m/>
    <s v="Low"/>
    <s v="Chat"/>
    <x v="1661"/>
    <m/>
    <m/>
    <n v="2528"/>
    <s v=""/>
    <s v="Thomas Harris"/>
    <x v="10"/>
    <x v="10"/>
    <x v="0"/>
    <s v=""/>
  </r>
  <r>
    <n v="2529"/>
    <s v="Jill Williams"/>
    <s v="tony76@example.org"/>
    <n v="36"/>
    <s v="Female"/>
    <s v="GoPro Hero"/>
    <d v="2021-12-12T00:00:00"/>
    <x v="4"/>
    <s v="Refund request"/>
    <s v="I'm having an issue with the {product_purchased}. Please assist._x000a__x000a__x000a_If you can contact an authorized representative._x000a__x000a_We welcome your feedback. Please feel free to leave comments. We will never spam or share your email address I'm not sure if this issue is specific to my device or if others have reported similar problems."/>
    <x v="0"/>
    <m/>
    <s v="Medium"/>
    <s v="Chat"/>
    <x v="1662"/>
    <m/>
    <m/>
    <n v="2529"/>
    <s v=""/>
    <s v="Jill Williams"/>
    <x v="10"/>
    <x v="10"/>
    <x v="0"/>
    <s v=""/>
  </r>
  <r>
    <n v="2530"/>
    <s v="Michelle Pratt"/>
    <s v="scottbrennan@example.com"/>
    <n v="21"/>
    <s v="Female"/>
    <s v="Google Nest"/>
    <d v="2020-01-08T00:00:00"/>
    <x v="1"/>
    <s v="Data loss"/>
    <s v="I'm having an issue with the {product_purchased}. Please assist. - A few of the other questions aren't on my site and I'm trying to keep him on my &quot;Help Wanted list&quot;._x000a__x000a_The &quot;purchased This problem started occurring after the recent software update. I haven't made any other changes to the device."/>
    <x v="1"/>
    <s v="Fly perhaps school success agreement four."/>
    <s v="Critical"/>
    <s v="Social media"/>
    <x v="1663"/>
    <d v="2023-06-01T20:25:06"/>
    <n v="1"/>
    <n v="2530"/>
    <s v="Fly Perhaps School Success Agreement Four."/>
    <s v="Michelle Pratt"/>
    <x v="6"/>
    <x v="6"/>
    <x v="1"/>
    <n v="1.5166666667209938"/>
  </r>
  <r>
    <n v="2531"/>
    <s v="Tiffany Russo"/>
    <s v="jameswhite@example.net"/>
    <n v="49"/>
    <s v="Female"/>
    <s v="Nintendo Switch"/>
    <d v="2021-08-16T00:00:00"/>
    <x v="4"/>
    <s v="Hardware issue"/>
    <s v="I'm having an issue with the {product_purchased}. Please assist._x000a__x000a_Note! This item is being marked as &quot;limited edition&quot;. This item is no longer available to pre-order or pre-pay for. It may have I've noticed a sudden decrease in battery life on my {product_purchased}. It used to last much longer."/>
    <x v="2"/>
    <m/>
    <s v="Medium"/>
    <s v="Email"/>
    <x v="5"/>
    <m/>
    <m/>
    <n v="2531"/>
    <s v=""/>
    <s v="Tiffany Russo"/>
    <x v="5"/>
    <x v="5"/>
    <x v="0"/>
    <s v=""/>
  </r>
  <r>
    <n v="2532"/>
    <s v="Jessica Lee"/>
    <s v="flewis@example.org"/>
    <n v="67"/>
    <s v="Other"/>
    <s v="Philips Hue Lights"/>
    <d v="2021-04-17T00:00:00"/>
    <x v="0"/>
    <s v="Payment issue"/>
    <s v="I'm having an issue with the {product_purchased}. Please assist. Thanks.&quot;_x000a__x000a_G. B. Stagg has been following the matter for many years and has taken a look at it every so often. He said she might I'm unable to find the option to perform the desired action in the {product_purchased}. Could you please guide me through the steps?"/>
    <x v="1"/>
    <s v="Second close mean enjoy though subject."/>
    <s v="Critical"/>
    <s v="Chat"/>
    <x v="1664"/>
    <d v="2023-06-01T03:27:09"/>
    <n v="5"/>
    <n v="2532"/>
    <s v="Second Close Mean Enjoy Though Subject."/>
    <s v="Jessica Lee"/>
    <x v="11"/>
    <x v="11"/>
    <x v="0"/>
    <n v="0.46666666661622003"/>
  </r>
  <r>
    <n v="2533"/>
    <s v="Tammy Price"/>
    <s v="mross@example.com"/>
    <n v="20"/>
    <s v="Male"/>
    <s v="Nintendo Switch"/>
    <d v="2021-02-04T00:00:00"/>
    <x v="1"/>
    <s v="Installation support"/>
    <s v="I'm having an issue with the {product_purchased}. Please assist._x000a__x000a__x000a_&quot;_x000a__x000a_&quot;This can be caused by the following:_x000a__x000a_Failing to send the order before you can send it in._x000a__x000a__x000a_1. I'm experiencing this issue on multiple devices of the same model, so it seems to be a widespread problem."/>
    <x v="2"/>
    <m/>
    <s v="Low"/>
    <s v="Social media"/>
    <x v="5"/>
    <m/>
    <m/>
    <n v="2533"/>
    <s v=""/>
    <s v="Tammy Price"/>
    <x v="4"/>
    <x v="4"/>
    <x v="0"/>
    <s v=""/>
  </r>
  <r>
    <n v="2534"/>
    <s v="Adrian Morris"/>
    <s v="harrisjason@example.net"/>
    <n v="50"/>
    <s v="Other"/>
    <s v="Google Nest"/>
    <d v="2021-07-20T00:00:00"/>
    <x v="1"/>
    <s v="Delivery problem"/>
    <s v="I'm having an issue with the {product_purchased}. Please assist._x000a__x000a_My gift was a mix of love,---------------------------- I'm using the original charger that came with my {product_purchased}, but it's not charging properly."/>
    <x v="1"/>
    <s v="Water someone base have."/>
    <s v="Low"/>
    <s v="Social media"/>
    <x v="1665"/>
    <d v="2023-06-01T17:17:12"/>
    <n v="1"/>
    <n v="2534"/>
    <s v="Water Someone Base Have."/>
    <s v="Adrian Morris"/>
    <x v="2"/>
    <x v="2"/>
    <x v="0"/>
    <n v="2.2166666667326353"/>
  </r>
  <r>
    <n v="2535"/>
    <s v="Ricky Robinson"/>
    <s v="blanchardcatherine@example.net"/>
    <n v="63"/>
    <s v="Female"/>
    <s v="Autodesk AutoCAD"/>
    <d v="2020-08-25T00:00:00"/>
    <x v="4"/>
    <s v="Delivery problem"/>
    <s v="I've forgotten my password for my {product_purchased} account, and the password reset option is not working. How can I recover my account?_x000a__x000a_You can recover your login by resetting your password in the {product_p I'm experiencing this issue on multiple devices of the same model, so it seems to be a widespread problem."/>
    <x v="2"/>
    <m/>
    <s v="Critical"/>
    <s v="Email"/>
    <x v="5"/>
    <m/>
    <m/>
    <n v="2535"/>
    <s v=""/>
    <s v="Ricky Robinson"/>
    <x v="5"/>
    <x v="5"/>
    <x v="1"/>
    <s v=""/>
  </r>
  <r>
    <n v="2536"/>
    <s v="Daniel Young"/>
    <s v="vaughanchristopher@example.org"/>
    <n v="38"/>
    <s v="Female"/>
    <s v="Nintendo Switch Pro Controller"/>
    <d v="2020-07-02T00:00:00"/>
    <x v="2"/>
    <s v="Battery life"/>
    <s v="I'm having an issue with the {product_purchased}. Please assist._x000a__x000a_It's working_x000a__x000a_No problem â€” just click the &quot;Start&quot; button right now._x000a__x000a_To change your shipping address, paste it in the address I've recently updated the firmware of my {product_purchased}, and the issue started happening afterward. Could it be related to the update?"/>
    <x v="1"/>
    <s v="Very high it some."/>
    <s v="Critical"/>
    <s v="Phone"/>
    <x v="1666"/>
    <d v="2023-06-01T04:57:15"/>
    <n v="4"/>
    <n v="2536"/>
    <s v="Very High It Some."/>
    <s v="Daniel Young"/>
    <x v="2"/>
    <x v="2"/>
    <x v="1"/>
    <n v="-2.816666666592937"/>
  </r>
  <r>
    <n v="2537"/>
    <s v="Ann Martinez"/>
    <s v="tamiadkins@example.com"/>
    <n v="69"/>
    <s v="Female"/>
    <s v="iPhone"/>
    <d v="2021-05-02T00:00:00"/>
    <x v="3"/>
    <s v="Data loss"/>
    <s v="There seems to be a glitch in the {product_purchased} software. It freezes frequently, making it difficult to use. Can you please provide a solution?_x000a__x000a_[02:39:15]GAME: smitebox found in I've checked the device settings and made sure that everything is configured correctly."/>
    <x v="2"/>
    <m/>
    <s v="Medium"/>
    <s v="Phone"/>
    <x v="5"/>
    <m/>
    <m/>
    <n v="2537"/>
    <s v=""/>
    <s v="Ann Martinez"/>
    <x v="1"/>
    <x v="1"/>
    <x v="0"/>
    <s v=""/>
  </r>
  <r>
    <n v="2538"/>
    <s v="Lance Chavez"/>
    <s v="hmcdonald@example.org"/>
    <n v="43"/>
    <s v="Other"/>
    <s v="PlayStation"/>
    <d v="2020-11-01T00:00:00"/>
    <x v="4"/>
    <s v="Data loss"/>
    <s v="I'm having an issue with the {product_purchased}. Please assist._x000a__x000a_I received an email from you on this product._x000a_ Jury Duty: Your email address was correct. Please assist._x000a__x000a_(If there is a question I'm using the original charger that came with my {product_purchased}, but it's not charging properly."/>
    <x v="0"/>
    <m/>
    <s v="High"/>
    <s v="Social media"/>
    <x v="1667"/>
    <m/>
    <m/>
    <n v="2538"/>
    <s v=""/>
    <s v="Lance Chavez"/>
    <x v="3"/>
    <x v="3"/>
    <x v="1"/>
    <s v=""/>
  </r>
  <r>
    <n v="2539"/>
    <s v="Christina Bowman"/>
    <s v="garyjackson@example.com"/>
    <n v="30"/>
    <s v="Female"/>
    <s v="iPhone"/>
    <d v="2021-09-27T00:00:00"/>
    <x v="4"/>
    <s v="Payment issue"/>
    <s v="I'm having an issue with the {product_purchased}. Please assist. I'd like to purchase this again._x000a__x000a_The product was sold to me at the store and has now been shipped to my house. I haven't been back I'm unable to find the option to perform the desired action in the {product_purchased}. Could you please guide me through the steps?"/>
    <x v="2"/>
    <m/>
    <s v="Medium"/>
    <s v="Social media"/>
    <x v="5"/>
    <m/>
    <m/>
    <n v="2539"/>
    <s v=""/>
    <s v="Christina Bowman"/>
    <x v="9"/>
    <x v="9"/>
    <x v="0"/>
    <s v=""/>
  </r>
  <r>
    <n v="2540"/>
    <s v="Wanda Orr"/>
    <s v="teresaevans@example.org"/>
    <n v="59"/>
    <s v="Male"/>
    <s v="Nintendo Switch Pro Controller"/>
    <d v="2020-01-13T00:00:00"/>
    <x v="1"/>
    <s v="Product compatibility"/>
    <s v="I'm unable to access my {product_purchased} account. It keeps displaying an 'Invalid Credentials' error, even though I'm using the correct login information. How can I regain access to my account?_x000a__x000a_By visiting I've tried troubleshooting steps mentioned in the user manual, but the issue persists."/>
    <x v="1"/>
    <s v="Such some way wind guess."/>
    <s v="Critical"/>
    <s v="Phone"/>
    <x v="1668"/>
    <d v="2023-05-31T22:51:20"/>
    <n v="4"/>
    <n v="2540"/>
    <s v="Such Some Way Wind Guess."/>
    <s v="Wanda Orr"/>
    <x v="6"/>
    <x v="6"/>
    <x v="1"/>
    <n v="-1.316666666592937"/>
  </r>
  <r>
    <n v="2541"/>
    <s v="Thomas Stone"/>
    <s v="melissa31@example.org"/>
    <n v="57"/>
    <s v="Female"/>
    <s v="Microsoft Surface"/>
    <d v="2021-01-23T00:00:00"/>
    <x v="0"/>
    <s v="Product compatibility"/>
    <s v="I'm having an issue with the {product_purchased}. Please assist._x000a__x000a_NWX3's_x000a__x000a_The NWX3's will not work for any Windows Phone. The only thing that works for it is the XDA Recogn I've noticed a sudden decrease in battery life on my {product_purchased}. It used to last much longer."/>
    <x v="1"/>
    <s v="Explain moment focus available large short service say."/>
    <s v="Low"/>
    <s v="Phone"/>
    <x v="1669"/>
    <d v="2023-06-01T03:04:22"/>
    <n v="4"/>
    <n v="2541"/>
    <s v="Explain Moment Focus Available Large Short Service Say."/>
    <s v="Thomas Stone"/>
    <x v="6"/>
    <x v="6"/>
    <x v="0"/>
    <n v="-1.9833333333372138"/>
  </r>
  <r>
    <n v="2542"/>
    <s v="Amy Jacobs"/>
    <s v="qadams@example.net"/>
    <n v="48"/>
    <s v="Other"/>
    <s v="Google Pixel"/>
    <d v="2020-12-23T00:00:00"/>
    <x v="0"/>
    <s v="Refund request"/>
    <s v="I've accidentally deleted important data from my {product_purchased}. Is there any way to recover the deleted files? I need them urgently. Thanks! {product_purchases}_x000a__x000a_[14:12:10]EMOTE: I'm experiencing this issue on multiple devices of the same model, so it seems to be a widespread problem."/>
    <x v="0"/>
    <m/>
    <s v="High"/>
    <s v="Social media"/>
    <x v="1670"/>
    <m/>
    <m/>
    <n v="2542"/>
    <s v=""/>
    <s v="Amy Jacobs"/>
    <x v="10"/>
    <x v="10"/>
    <x v="1"/>
    <s v=""/>
  </r>
  <r>
    <n v="2543"/>
    <s v="Sheila Farrell"/>
    <s v="carterdestiny@example.net"/>
    <n v="51"/>
    <s v="Male"/>
    <s v="LG Smart TV"/>
    <d v="2021-01-06T00:00:00"/>
    <x v="2"/>
    <s v="Software bug"/>
    <s v="I've noticed a software bug in the {product_purchased} app. It's causing data loss and unexpected errors. How can I resolve this issue?_x000a__x000a_The company offers a process to help prevent this problem. For details on this I've checked the device settings and made sure that everything is configured correctly."/>
    <x v="0"/>
    <m/>
    <s v="Medium"/>
    <s v="Email"/>
    <x v="1671"/>
    <m/>
    <m/>
    <n v="2543"/>
    <s v=""/>
    <s v="Sheila Farrell"/>
    <x v="6"/>
    <x v="6"/>
    <x v="0"/>
    <s v=""/>
  </r>
  <r>
    <n v="2544"/>
    <s v="Jacob Key"/>
    <s v="steven13@example.com"/>
    <n v="66"/>
    <s v="Male"/>
    <s v="Sony 4K HDR TV"/>
    <d v="2021-01-16T00:00:00"/>
    <x v="1"/>
    <s v="Peripheral compatibility"/>
    <s v="I'm having an issue with the {product_purchased}. Please assist. # Remove an empty post from /r/Patreon. If there are more # posts available. Add # one. The 'add post' option must be I've performed a factory reset on my {product_purchased}, hoping it would resolve the problem, but it didn't help."/>
    <x v="0"/>
    <m/>
    <s v="Medium"/>
    <s v="Phone"/>
    <x v="1672"/>
    <m/>
    <m/>
    <n v="2544"/>
    <s v=""/>
    <s v="Jacob Key"/>
    <x v="6"/>
    <x v="6"/>
    <x v="0"/>
    <s v=""/>
  </r>
  <r>
    <n v="2545"/>
    <s v="Robin Daugherty"/>
    <s v="jessica86@example.net"/>
    <n v="63"/>
    <s v="Female"/>
    <s v="Canon EOS"/>
    <d v="2021-06-28T00:00:00"/>
    <x v="3"/>
    <s v="Account access"/>
    <s v="I'm facing a problem with my {product_purchased}. The {product_purchased} is not turning on. It was working fine until yesterday, but now it doesn't respond. I've tried my first 3 times to try I've checked for any available software updates for my {product_purchased}, but there are none."/>
    <x v="1"/>
    <s v="Operation inside certain outside us woman dinner."/>
    <s v="Critical"/>
    <s v="Phone"/>
    <x v="1673"/>
    <d v="2023-06-01T06:36:26"/>
    <n v="2"/>
    <n v="2545"/>
    <s v="Operation Inside Certain Outside Us Woman Dinner."/>
    <s v="Robin Daugherty"/>
    <x v="8"/>
    <x v="8"/>
    <x v="0"/>
    <n v="-10.616666666697711"/>
  </r>
  <r>
    <n v="2546"/>
    <s v="John Robinson"/>
    <s v="kimberlymartin@example.org"/>
    <n v="67"/>
    <s v="Other"/>
    <s v="Nintendo Switch Pro Controller"/>
    <d v="2021-05-24T00:00:00"/>
    <x v="0"/>
    <s v="Data loss"/>
    <s v="I'm having an issue with the {product_purchased}. Please assist._x000a__x000a_You're looking for one of these &quot;Gone Girl's&quot; Glam's - our signature brand of sex toys featuring beautiful women in fabulous poses - available I need assistance as soon as possible because it's affecting my work and productivity."/>
    <x v="0"/>
    <m/>
    <s v="Medium"/>
    <s v="Email"/>
    <x v="1674"/>
    <m/>
    <m/>
    <n v="2546"/>
    <s v=""/>
    <s v="John Robinson"/>
    <x v="1"/>
    <x v="1"/>
    <x v="0"/>
    <s v=""/>
  </r>
  <r>
    <n v="2547"/>
    <s v="Travis Anderson"/>
    <s v="lewisroy@example.org"/>
    <n v="70"/>
    <s v="Female"/>
    <s v="Microsoft Surface"/>
    <d v="2021-10-16T00:00:00"/>
    <x v="2"/>
    <s v="Display issue"/>
    <s v="I'm having an issue with the {product_purchased}. Please assist._x000a__x000a_&quot;The customer can no longer take advantage of what you can offer,&quot; she said in an email. &quot;The new product will not offer the features I was This problem started occurring after the recent software update. I haven't made any other changes to the device."/>
    <x v="2"/>
    <m/>
    <s v="Low"/>
    <s v="Phone"/>
    <x v="5"/>
    <m/>
    <m/>
    <n v="2547"/>
    <s v=""/>
    <s v="Travis Anderson"/>
    <x v="7"/>
    <x v="7"/>
    <x v="0"/>
    <s v=""/>
  </r>
  <r>
    <n v="2548"/>
    <s v="Terri Howard"/>
    <s v="cbrown@example.net"/>
    <n v="48"/>
    <s v="Female"/>
    <s v="Adobe Photoshop"/>
    <d v="2020-05-08T00:00:00"/>
    <x v="3"/>
    <s v="Display issue"/>
    <s v="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
    <x v="1"/>
    <s v="Memory paper foot wife month help even."/>
    <s v="High"/>
    <s v="Phone"/>
    <x v="1675"/>
    <d v="2023-06-01T13:23:31"/>
    <n v="3"/>
    <n v="2548"/>
    <s v="Memory Paper Foot Wife Month Help Even."/>
    <s v="Terri Howard"/>
    <x v="1"/>
    <x v="1"/>
    <x v="1"/>
    <n v="-1.6833333332324401"/>
  </r>
  <r>
    <n v="2549"/>
    <s v="Jennifer Massey"/>
    <s v="ojohnson@example.com"/>
    <n v="38"/>
    <s v="Other"/>
    <s v="Samsung Galaxy"/>
    <d v="2021-12-06T00:00:00"/>
    <x v="4"/>
    <s v="Network problem"/>
    <s v="I'm having an issue with the {product_purchased}. Please assist._x000a__x000a_How to fix it: Open the settings panel. In the middle of it, look for the *custom_custom_data-partner_id* I've tried different settings and configurations on my {product_purchased}, but the issue persists."/>
    <x v="1"/>
    <s v="Billion budget necessary catch."/>
    <s v="Low"/>
    <s v="Email"/>
    <x v="1676"/>
    <d v="2023-06-01T10:09:33"/>
    <n v="5"/>
    <n v="2549"/>
    <s v="Billion Budget Necessary Catch."/>
    <s v="Jennifer Massey"/>
    <x v="10"/>
    <x v="10"/>
    <x v="0"/>
    <n v="9.1499999999650754"/>
  </r>
  <r>
    <n v="2550"/>
    <s v="Carla Oneill"/>
    <s v="dustin30@example.org"/>
    <n v="46"/>
    <s v="Male"/>
    <s v="Autodesk AutoCAD"/>
    <d v="2020-02-04T00:00:00"/>
    <x v="4"/>
    <s v="Installation support"/>
    <s v="I'm having an issue with the {product_purchased}. Please assist._x000a__x000a_This one is all._x000a__x000a_With this I realized how to use the same methods that you'll use in the future when working with the product, just I've recently updated the firmware of my {product_purchased}, and the issue started happening afterward. Could it be related to the update?"/>
    <x v="2"/>
    <m/>
    <s v="Critical"/>
    <s v="Email"/>
    <x v="5"/>
    <m/>
    <m/>
    <n v="2550"/>
    <s v=""/>
    <s v="Carla Oneill"/>
    <x v="4"/>
    <x v="4"/>
    <x v="1"/>
    <s v=""/>
  </r>
  <r>
    <n v="2551"/>
    <s v="Brittany Rios"/>
    <s v="bryantjessica@example.com"/>
    <n v="53"/>
    <s v="Male"/>
    <s v="Sony 4K HDR TV"/>
    <d v="2021-07-02T00:00:00"/>
    <x v="3"/>
    <s v="Product compatibility"/>
    <s v="I'm having an issue with the {product_purchased}. Please assist. I'm trying to figure out which product to check._x000a__x000a_Q: What is the current availability of your product and how many units will I be able to ship The issue I'm facing is intermittent. Sometimes it works fine, but other times it acts up unexpectedly."/>
    <x v="0"/>
    <m/>
    <s v="Low"/>
    <s v="Chat"/>
    <x v="1677"/>
    <m/>
    <m/>
    <n v="2551"/>
    <s v=""/>
    <s v="Brittany Rios"/>
    <x v="2"/>
    <x v="2"/>
    <x v="0"/>
    <s v=""/>
  </r>
  <r>
    <n v="2552"/>
    <s v="Daniel Harris"/>
    <s v="apaul@example.com"/>
    <n v="65"/>
    <s v="Other"/>
    <s v="Google Pixel"/>
    <d v="2020-10-01T00:00:00"/>
    <x v="0"/>
    <s v="Hardware issue"/>
    <s v="I'm having an issue with the {product_purchased}. Please assist. Thanks._x000a__x000a_B._x000a__x000a_C._x000a__x000a_D._x000a__x000a_E._x000a__x000a_F._x000a__x000a_G._x000a__x000a_H._x000a__x000a_I I've tried troubleshooting steps mentioned in the user manual, but the issue persists."/>
    <x v="0"/>
    <m/>
    <s v="Critical"/>
    <s v="Email"/>
    <x v="1678"/>
    <m/>
    <m/>
    <n v="2552"/>
    <s v=""/>
    <s v="Daniel Harris"/>
    <x v="7"/>
    <x v="7"/>
    <x v="1"/>
    <s v=""/>
  </r>
  <r>
    <n v="2553"/>
    <s v="John Patterson"/>
    <s v="zfriedman@example.org"/>
    <n v="58"/>
    <s v="Male"/>
    <s v="Bose SoundLink Speaker"/>
    <d v="2021-03-27T00:00:00"/>
    <x v="4"/>
    <s v="Delivery problem"/>
    <s v="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
    <x v="2"/>
    <m/>
    <s v="Low"/>
    <s v="Email"/>
    <x v="5"/>
    <m/>
    <m/>
    <n v="2553"/>
    <s v=""/>
    <s v="John Patterson"/>
    <x v="0"/>
    <x v="0"/>
    <x v="0"/>
    <s v=""/>
  </r>
  <r>
    <n v="2554"/>
    <s v="Stacy Thomas"/>
    <s v="royjeanette@example.org"/>
    <n v="51"/>
    <s v="Male"/>
    <s v="GoPro Hero"/>
    <d v="2021-04-21T00:00:00"/>
    <x v="4"/>
    <s v="Hardware issue"/>
    <s v="I'm having an issue with the {product_purchased}. Please assist._x000a__x000a_Purchased from. Please assist._x000a__x000a_Cannot be shipped to Alaska._x000a__x000a_Unacceptable Product Quantity_x000a__x000a_Product 1 Product 2 Product 3 I rely heavily on my {product_purchased} for my daily tasks, and this issue is hindering my productivity."/>
    <x v="0"/>
    <m/>
    <s v="Critical"/>
    <s v="Email"/>
    <x v="1679"/>
    <m/>
    <m/>
    <n v="2554"/>
    <s v=""/>
    <s v="Stacy Thomas"/>
    <x v="11"/>
    <x v="11"/>
    <x v="0"/>
    <s v=""/>
  </r>
  <r>
    <n v="2555"/>
    <s v="Vicki Lopez"/>
    <s v="egross@example.org"/>
    <n v="51"/>
    <s v="Other"/>
    <s v="iPhone"/>
    <d v="2020-07-09T00:00:00"/>
    <x v="1"/>
    <s v="Installation support"/>
    <s v="I'm having an issue with the {product_purchased}. Please assist._x000a__x000a_If you are experiencing this error, you and Microsoft are in direct conflict. Please be advised that Microsoft has the power to remove the Kahneman's &quot;product I've reviewed the troubleshooting steps on the official support website, but they didn't resolve the problem."/>
    <x v="1"/>
    <s v="Above including man better occur music somebody."/>
    <s v="Critical"/>
    <s v="Phone"/>
    <x v="1680"/>
    <d v="2023-06-01T10:20:43"/>
    <n v="5"/>
    <n v="2555"/>
    <s v="Above Including Man Better Occur Music Somebody."/>
    <s v="Vicki Lopez"/>
    <x v="2"/>
    <x v="2"/>
    <x v="1"/>
    <n v="-10.816666666651145"/>
  </r>
  <r>
    <n v="2556"/>
    <s v="Elizabeth Schmitt"/>
    <s v="christopher42@example.net"/>
    <n v="47"/>
    <s v="Female"/>
    <s v="Microsoft Surface"/>
    <d v="2021-02-26T00:00:00"/>
    <x v="3"/>
    <s v="Cancellation request"/>
    <s v="I'm having an issue with the {product_purchased}. Please assist. â€” Donald J. Trump (@realDonaldTrump) August 5, 2017_x000a__x000a_The president's tweets included this exchange Monday:_x000a__x000a_@realDonaldTrump @danaparkin @ I've checked for any available software updates for my {product_purchased}, but there are none."/>
    <x v="1"/>
    <s v="Too interview vote finally."/>
    <s v="High"/>
    <s v="Chat"/>
    <x v="1681"/>
    <d v="2023-06-01T01:22:44"/>
    <n v="5"/>
    <n v="2556"/>
    <s v="Too Interview Vote Finally."/>
    <s v="Elizabeth Schmitt"/>
    <x v="4"/>
    <x v="4"/>
    <x v="0"/>
    <n v="-1.2833333333255723"/>
  </r>
  <r>
    <n v="2557"/>
    <s v="Grant Shaw MD"/>
    <s v="jacksondaniel@example.com"/>
    <n v="35"/>
    <s v="Female"/>
    <s v="Roomba Robot Vacuum"/>
    <d v="2021-11-28T00:00:00"/>
    <x v="0"/>
    <s v="Installation support"/>
    <s v="I'm having an issue with the {product_purchased}. Please assist._x000a__x000a_A note to customers: we are very sorry for any inconvenience._x000a__x000a__x000a_The seller cannot accept returns or exchanges except in accordance with applicable law and may request I've followed the troubleshooting steps mentioned in the user manual, but the issue persists."/>
    <x v="1"/>
    <s v="Product week great bar long recognize."/>
    <s v="High"/>
    <s v="Phone"/>
    <x v="1682"/>
    <d v="2023-06-01T06:34:46"/>
    <n v="3"/>
    <n v="2557"/>
    <s v="Product Week Great Bar Long Recognize."/>
    <s v="Grant Shaw MD"/>
    <x v="3"/>
    <x v="3"/>
    <x v="0"/>
    <n v="-10.100000000093132"/>
  </r>
  <r>
    <n v="2558"/>
    <s v="Reginald Diaz"/>
    <s v="vallen@example.com"/>
    <n v="50"/>
    <s v="Male"/>
    <s v="Sony PlayStation"/>
    <d v="2021-11-13T00:00:00"/>
    <x v="1"/>
    <s v="Delivery problem"/>
    <s v="I'm having an issue with the {product_purchased}. Please assist._x000a__x000a__x000a_If you have an item that was never picked in a quantity and you are not happy with the purchase then simply return it!_x000a__x000a__x000a_If you want the I've noticed a sudden decrease in battery life on my {product_purchased}. It used to last much longer."/>
    <x v="0"/>
    <m/>
    <s v="Critical"/>
    <s v="Phone"/>
    <x v="1683"/>
    <m/>
    <m/>
    <n v="2558"/>
    <s v=""/>
    <s v="Reginald Diaz"/>
    <x v="3"/>
    <x v="3"/>
    <x v="0"/>
    <s v=""/>
  </r>
  <r>
    <n v="2559"/>
    <s v="Luke Smith"/>
    <s v="kristinburton@example.com"/>
    <n v="21"/>
    <s v="Male"/>
    <s v="Nest Thermostat"/>
    <d v="2020-11-12T00:00:00"/>
    <x v="4"/>
    <s v="Payment issue"/>
    <s v="I'm having an issue with the {product_purchased}. Please assist. It's now your responsibility to check whether or not the items are safe for you.&quot;_x000a__x000a_As if that were not enough, when I went through the order instructions I've tried troubleshooting steps mentioned in the user manual, but the issue persists."/>
    <x v="2"/>
    <m/>
    <s v="Critical"/>
    <s v="Phone"/>
    <x v="5"/>
    <m/>
    <m/>
    <n v="2559"/>
    <s v=""/>
    <s v="Luke Smith"/>
    <x v="3"/>
    <x v="3"/>
    <x v="1"/>
    <s v=""/>
  </r>
  <r>
    <n v="2560"/>
    <s v="Kyle Moss"/>
    <s v="aharmon@example.com"/>
    <n v="53"/>
    <s v="Male"/>
    <s v="Xbox"/>
    <d v="2021-08-12T00:00:00"/>
    <x v="2"/>
    <s v="Battery life"/>
    <s v="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
    <x v="0"/>
    <m/>
    <s v="Critical"/>
    <s v="Phone"/>
    <x v="1684"/>
    <m/>
    <m/>
    <n v="2560"/>
    <s v=""/>
    <s v="Kyle Moss"/>
    <x v="5"/>
    <x v="5"/>
    <x v="0"/>
    <s v=""/>
  </r>
  <r>
    <n v="2561"/>
    <s v="Christine Cain"/>
    <s v="cmay@example.com"/>
    <n v="23"/>
    <s v="Male"/>
    <s v="Sony 4K HDR TV"/>
    <d v="2021-05-08T00:00:00"/>
    <x v="3"/>
    <s v="Product recommendation"/>
    <s v="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
    <x v="0"/>
    <m/>
    <s v="Medium"/>
    <s v="Email"/>
    <x v="1685"/>
    <m/>
    <m/>
    <n v="2561"/>
    <s v=""/>
    <s v="Christine Cain"/>
    <x v="1"/>
    <x v="1"/>
    <x v="0"/>
    <s v=""/>
  </r>
  <r>
    <n v="2562"/>
    <s v="Alexandria Knight"/>
    <s v="matthew99@example.org"/>
    <n v="37"/>
    <s v="Male"/>
    <s v="Adobe Photoshop"/>
    <d v="2021-12-08T00:00:00"/>
    <x v="3"/>
    <s v="Payment issue"/>
    <s v="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
    <x v="0"/>
    <m/>
    <s v="Low"/>
    <s v="Social media"/>
    <x v="1686"/>
    <m/>
    <m/>
    <n v="2562"/>
    <s v=""/>
    <s v="Alexandria Knight"/>
    <x v="10"/>
    <x v="10"/>
    <x v="0"/>
    <s v=""/>
  </r>
  <r>
    <n v="2563"/>
    <s v="Bonnie Morris"/>
    <s v="anthonywest@example.org"/>
    <n v="50"/>
    <s v="Other"/>
    <s v="Dell XPS"/>
    <d v="2021-04-30T00:00:00"/>
    <x v="4"/>
    <s v="Product setup"/>
    <s v="I'm having an issue with the {product_purchased}. Please assist. Thank you! It would not appear you have the product currently selected._x000a__x000a_The product is not available. I've followed the troubleshooting steps mentioned in the user manual, but the issue persists."/>
    <x v="0"/>
    <m/>
    <s v="Low"/>
    <s v="Email"/>
    <x v="1687"/>
    <m/>
    <m/>
    <n v="2563"/>
    <s v=""/>
    <s v="Bonnie Morris"/>
    <x v="11"/>
    <x v="11"/>
    <x v="0"/>
    <s v=""/>
  </r>
  <r>
    <n v="2564"/>
    <s v="Julia Ross"/>
    <s v="nicholasgutierrez@example.org"/>
    <n v="47"/>
    <s v="Other"/>
    <s v="Google Nest"/>
    <d v="2020-10-04T00:00:00"/>
    <x v="2"/>
    <s v="Peripheral compatibility"/>
    <s v="I'm having an issue with the {product_purchased}. Please assist. I'm in an office that wants to sell stuff here. You want to get rid of one._x000a__x000a_You are going to lose $10.00 and you I'm concerned about the security of my {product_purchased} and would like to ensure that my data is safe."/>
    <x v="2"/>
    <m/>
    <s v="Medium"/>
    <s v="Social media"/>
    <x v="5"/>
    <m/>
    <m/>
    <n v="2564"/>
    <s v=""/>
    <s v="Julia Ross"/>
    <x v="7"/>
    <x v="7"/>
    <x v="1"/>
    <s v=""/>
  </r>
  <r>
    <n v="2565"/>
    <s v="Natalie Davis"/>
    <s v="cardenasdavid@example.org"/>
    <n v="35"/>
    <s v="Other"/>
    <s v="Roomba Robot Vacuum"/>
    <d v="2020-01-01T00:00:00"/>
    <x v="3"/>
    <s v="Refund request"/>
    <s v="I've noticed a software bug in the {product_purchased} app. It's causing data loss and unexpected errors. How can I resolve this issue?_x000a__x000a_I can't do anything. Please report any issues you have. Please try I've recently updated the firmware of my {product_purchased}, and the issue started happening afterward. Could it be related to the update?"/>
    <x v="2"/>
    <m/>
    <s v="High"/>
    <s v="Social media"/>
    <x v="5"/>
    <m/>
    <m/>
    <n v="2565"/>
    <s v=""/>
    <s v="Natalie Davis"/>
    <x v="6"/>
    <x v="6"/>
    <x v="1"/>
    <s v=""/>
  </r>
  <r>
    <n v="2566"/>
    <s v="Donna Wright"/>
    <s v="sarah55@example.org"/>
    <n v="30"/>
    <s v="Male"/>
    <s v="Nintendo Switch Pro Controller"/>
    <d v="2020-11-25T00:00:00"/>
    <x v="2"/>
    <s v="Hardware issue"/>
    <s v="I'm having an issue with the {product_purchased}. Please assist._x000a__x000a_The company said a small percentage of the proceeds will go to support the research at Baylor and Baylor-East Oklahoma, but a higher percentage will go to support This problem started occurring after the recent software update. I haven't made any other changes to the device."/>
    <x v="0"/>
    <m/>
    <s v="Low"/>
    <s v="Chat"/>
    <x v="1688"/>
    <m/>
    <m/>
    <n v="2566"/>
    <s v=""/>
    <s v="Donna Wright"/>
    <x v="3"/>
    <x v="3"/>
    <x v="1"/>
    <s v=""/>
  </r>
  <r>
    <n v="2567"/>
    <s v="Michael Hines"/>
    <s v="miranda36@example.org"/>
    <n v="30"/>
    <s v="Female"/>
    <s v="Autodesk AutoCAD"/>
    <d v="2020-12-19T00:00:00"/>
    <x v="3"/>
    <s v="Cancellation request"/>
    <s v="I'm having an issue with the {product_purchased}. Please assist._x000a__x000a_I'm having an issue with the {product_featured_image_url}. Please assist._x000a__x000a_I'm having an issue with the {product I've noticed that the issue occurs consistently when I use a specific feature or application on my {product_purchased}."/>
    <x v="2"/>
    <m/>
    <s v="Medium"/>
    <s v="Social media"/>
    <x v="5"/>
    <m/>
    <m/>
    <n v="2567"/>
    <s v=""/>
    <s v="Michael Hines"/>
    <x v="10"/>
    <x v="10"/>
    <x v="1"/>
    <s v=""/>
  </r>
  <r>
    <n v="2568"/>
    <s v="Amy Ellis"/>
    <s v="maria50@example.net"/>
    <n v="63"/>
    <s v="Male"/>
    <s v="Nintendo Switch Pro Controller"/>
    <d v="2021-06-29T00:00:00"/>
    <x v="3"/>
    <s v="Delivery problem"/>
    <s v="I'm having an issue with the {product_purchased}. Please assist._x000a__x000a_In addition to the two-year contract, Kobo offers you a $300 bonus if you pay at least $10 per month to Amazon Prime. You I've tried clearing the cache and data for the {product_purchased} app, but the issue persists."/>
    <x v="1"/>
    <s v="Degree beyond side."/>
    <s v="High"/>
    <s v="Phone"/>
    <x v="1689"/>
    <d v="2023-06-01T01:46:02"/>
    <n v="1"/>
    <n v="2568"/>
    <s v="Degree Beyond Side."/>
    <s v="Amy Ellis"/>
    <x v="8"/>
    <x v="8"/>
    <x v="0"/>
    <n v="-0.61666666675591841"/>
  </r>
  <r>
    <n v="2569"/>
    <s v="Adriana Warner"/>
    <s v="stephanieschroeder@example.org"/>
    <n v="18"/>
    <s v="Male"/>
    <s v="MacBook Pro"/>
    <d v="2021-01-07T00:00:00"/>
    <x v="1"/>
    <s v="Peripheral compatibility"/>
    <s v="I'm having an issue with the {product_purchased}. Please assist._x000a__x000a_Note: If you want more data, pleaseRobot_Data, let us know._x000a__x000a_The Product-to-Product Transaction_x000a__x000a__x000a_So there I've checked for software updates, and my {product_purchased} is already running the latest version."/>
    <x v="2"/>
    <m/>
    <s v="High"/>
    <s v="Phone"/>
    <x v="5"/>
    <m/>
    <m/>
    <n v="2569"/>
    <s v=""/>
    <s v="Adriana Warner"/>
    <x v="6"/>
    <x v="6"/>
    <x v="0"/>
    <s v=""/>
  </r>
  <r>
    <n v="2570"/>
    <s v="Troy Hall"/>
    <s v="lisarocha@example.net"/>
    <n v="51"/>
    <s v="Male"/>
    <s v="Fitbit Charge"/>
    <d v="2020-04-25T00:00:00"/>
    <x v="4"/>
    <s v="Software bug"/>
    <s v="I'm having an issue with the {product_purchased}. Please assist._x000a__x000a__x000a_- The P3 is an updated P4/5 model that has a black finish. The car is slightly slightly less comfortable when driving or when using the I'm unable to find the option to perform the desired action in the {product_purchased}. Could you please guide me through the steps?"/>
    <x v="0"/>
    <m/>
    <s v="High"/>
    <s v="Phone"/>
    <x v="1690"/>
    <m/>
    <m/>
    <n v="2570"/>
    <s v=""/>
    <s v="Troy Hall"/>
    <x v="11"/>
    <x v="11"/>
    <x v="1"/>
    <s v=""/>
  </r>
  <r>
    <n v="2571"/>
    <s v="Scott Dennis"/>
    <s v="nclark@example.com"/>
    <n v="41"/>
    <s v="Female"/>
    <s v="iPhone"/>
    <d v="2021-04-17T00:00:00"/>
    <x v="4"/>
    <s v="Data loss"/>
    <s v="I'm having an issue with the {product_purchased}. Please assist. The app should be fixed._x000a__x000a_3.4.7, version 3.4.7 will be released a couple of days ago! Please note that this The issue I'm facing is intermittent. Sometimes it works fine, but other times it acts up unexpectedly."/>
    <x v="0"/>
    <m/>
    <s v="High"/>
    <s v="Social media"/>
    <x v="1691"/>
    <m/>
    <m/>
    <n v="2571"/>
    <s v=""/>
    <s v="Scott Dennis"/>
    <x v="11"/>
    <x v="11"/>
    <x v="0"/>
    <s v=""/>
  </r>
  <r>
    <n v="2572"/>
    <s v="Kenneth Brown"/>
    <s v="schmidtwilliam@example.net"/>
    <n v="31"/>
    <s v="Female"/>
    <s v="Sony 4K HDR TV"/>
    <d v="2020-07-25T00:00:00"/>
    <x v="2"/>
    <s v="Delivery problem"/>
    <s v="My {product_purchased} is making strange noises and not functioning properly. I suspect there might be a hardware issue. Can you please help me with this? Thanks_x000a__x000a_ReplyReply_x000a__x000a_ReplyReply Balloon: I've seen this issue I've tried using different cables, adapters, or peripherals with my {product_purchased}, but the issue persists."/>
    <x v="0"/>
    <m/>
    <s v="Medium"/>
    <s v="Phone"/>
    <x v="1692"/>
    <m/>
    <m/>
    <n v="2572"/>
    <s v=""/>
    <s v="Kenneth Brown"/>
    <x v="2"/>
    <x v="2"/>
    <x v="1"/>
    <s v=""/>
  </r>
  <r>
    <n v="2573"/>
    <s v="Eugene Sanders"/>
    <s v="derrickstone@example.com"/>
    <n v="37"/>
    <s v="Other"/>
    <s v="Bose QuietComfort"/>
    <d v="2021-02-23T00:00:00"/>
    <x v="1"/>
    <s v="Product compatibility"/>
    <s v="I'm having an issue with the {product_purchased}. Please assist._x000a__x000a_{Product_id}._x000a__x000a__x000a_I haven't tried it._x000a__x000a__x000a_This only works when I try it first._x000a__x000a_{Product_name}. I rely heavily on my {product_purchased} for my daily tasks, and this issue is hindering my productivity."/>
    <x v="2"/>
    <m/>
    <s v="Critical"/>
    <s v="Chat"/>
    <x v="5"/>
    <m/>
    <m/>
    <n v="2573"/>
    <s v=""/>
    <s v="Eugene Sanders"/>
    <x v="4"/>
    <x v="4"/>
    <x v="0"/>
    <s v=""/>
  </r>
  <r>
    <n v="2574"/>
    <s v="Brian Bell"/>
    <s v="hamiltonkatie@example.com"/>
    <n v="50"/>
    <s v="Female"/>
    <s v="LG OLED"/>
    <d v="2021-12-05T00:00:00"/>
    <x v="4"/>
    <s v="Product setup"/>
    <s v="I'm having an issue with the {product_purchased}. Please assist. Thank you for adding the item to your cart. I'm not happy._x000a__x000a_Get it now_x000a__x000a_Buy it Now. It is a fantastic, well worth The issue I'm facing is intermittent. Sometimes it works fine, but other times it acts up unexpectedly."/>
    <x v="1"/>
    <s v="Cut child section hair."/>
    <s v="Critical"/>
    <s v="Email"/>
    <x v="1693"/>
    <d v="2023-06-01T10:16:11"/>
    <n v="1"/>
    <n v="2574"/>
    <s v="Cut Child Section Hair."/>
    <s v="Brian Bell"/>
    <x v="10"/>
    <x v="10"/>
    <x v="0"/>
    <n v="7.8666666666395031"/>
  </r>
  <r>
    <n v="2575"/>
    <s v="Kristen Richardson"/>
    <s v="danielwarner@example.net"/>
    <n v="29"/>
    <s v="Female"/>
    <s v="LG Smart TV"/>
    <d v="2020-06-12T00:00:00"/>
    <x v="3"/>
    <s v="Data loss"/>
    <s v="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
    <x v="2"/>
    <m/>
    <s v="Medium"/>
    <s v="Social media"/>
    <x v="5"/>
    <m/>
    <m/>
    <n v="2575"/>
    <s v=""/>
    <s v="Kristen Richardson"/>
    <x v="8"/>
    <x v="8"/>
    <x v="1"/>
    <s v=""/>
  </r>
  <r>
    <n v="2576"/>
    <s v="Leslie Mcfarland"/>
    <s v="smithjoan@example.com"/>
    <n v="29"/>
    <s v="Male"/>
    <s v="PlayStation"/>
    <d v="2021-11-07T00:00:00"/>
    <x v="2"/>
    <s v="Network problem"/>
    <s v="I'm having an issue with the {product_purchased}. Please assist. Thank you. I've recently updated the firmware of my {product_purchased}, and the issue started happening afterward. Could it be related to the update?"/>
    <x v="1"/>
    <s v="Allow understand attention accept bad."/>
    <s v="High"/>
    <s v="Chat"/>
    <x v="1694"/>
    <d v="2023-06-01T05:25:13"/>
    <n v="4"/>
    <n v="2576"/>
    <s v="Allow Understand Attention Accept Bad."/>
    <s v="Leslie Mcfarland"/>
    <x v="3"/>
    <x v="3"/>
    <x v="0"/>
    <n v="-1.5999999999767169"/>
  </r>
  <r>
    <n v="2577"/>
    <s v="Jacob Clark"/>
    <s v="pmckenzie@example.org"/>
    <n v="34"/>
    <s v="Male"/>
    <s v="GoPro Hero"/>
    <d v="2020-08-25T00:00:00"/>
    <x v="3"/>
    <s v="Refund request"/>
    <s v="I'm unable to access my {product_purchased} account. It keeps displaying an 'Invalid Credentials' error, even though I'm using the correct login information. How can I regain access to my account?_x000a__x000a_Please verify I've tried clearing the cache and data for the {product_purchased} app, but the issue persists."/>
    <x v="2"/>
    <m/>
    <s v="Low"/>
    <s v="Phone"/>
    <x v="5"/>
    <m/>
    <m/>
    <n v="2577"/>
    <s v=""/>
    <s v="Jacob Clark"/>
    <x v="5"/>
    <x v="5"/>
    <x v="1"/>
    <s v=""/>
  </r>
  <r>
    <n v="2578"/>
    <s v="Eric Howell"/>
    <s v="cmiranda@example.net"/>
    <n v="32"/>
    <s v="Female"/>
    <s v="Amazon Echo"/>
    <d v="2020-06-10T00:00:00"/>
    <x v="4"/>
    <s v="Battery life"/>
    <s v="There seems to be a hardware problem with my {product_purchased}. The screen is flickering, and I'm unable to use it. What should I do?_x000a__x000a_We can get the device to run in background. You must do a I rely heavily on my {product_purchased} for my daily tasks, and this issue is hindering my productivity."/>
    <x v="0"/>
    <m/>
    <s v="Low"/>
    <s v="Phone"/>
    <x v="1695"/>
    <m/>
    <m/>
    <n v="2578"/>
    <s v=""/>
    <s v="Eric Howell"/>
    <x v="8"/>
    <x v="8"/>
    <x v="1"/>
    <s v=""/>
  </r>
  <r>
    <n v="2579"/>
    <s v="Paul Sullivan"/>
    <s v="katherine04@example.net"/>
    <n v="34"/>
    <s v="Female"/>
    <s v="Google Pixel"/>
    <d v="2021-05-09T00:00:00"/>
    <x v="2"/>
    <s v="Account access"/>
    <s v="I'm having an issue with the {product_purchased}. Please assist._x000a__x000a_Product Name: Crave.com_x000a__x000a_Type: Coupon Code: $79.95_x000a__x000a_$79.95 Delivery: 8-12 weeks I'm experiencing this issue on multiple devices of the same model, so it seems to be a widespread problem."/>
    <x v="0"/>
    <m/>
    <s v="High"/>
    <s v="Social media"/>
    <x v="1696"/>
    <m/>
    <m/>
    <n v="2579"/>
    <s v=""/>
    <s v="Paul Sullivan"/>
    <x v="1"/>
    <x v="1"/>
    <x v="0"/>
    <s v=""/>
  </r>
  <r>
    <n v="2580"/>
    <s v="Christopher Chung"/>
    <s v="michellehowell@example.org"/>
    <n v="48"/>
    <s v="Other"/>
    <s v="Sony PlayStation"/>
    <d v="2021-07-15T00:00:00"/>
    <x v="0"/>
    <s v="Data loss"/>
    <s v="I've recently set up my {product_purchased}, but it fails to connect to any available networks. What steps should I take to troubleshoot this issue?_x000a__x000a_If you've already set up your router and connected via a modem I've already contacted customer support multiple times, but the issue remains unresolved."/>
    <x v="1"/>
    <s v="Never people ever close kind research type test."/>
    <s v="Medium"/>
    <s v="Chat"/>
    <x v="1697"/>
    <d v="2023-06-01T05:12:18"/>
    <n v="3"/>
    <n v="2580"/>
    <s v="Never People Ever Close Kind Research Type Test."/>
    <s v="Christopher Chung"/>
    <x v="2"/>
    <x v="2"/>
    <x v="0"/>
    <n v="-13.233333333337214"/>
  </r>
  <r>
    <n v="2581"/>
    <s v="Brett Brown"/>
    <s v="hayesfelicia@example.net"/>
    <n v="19"/>
    <s v="Male"/>
    <s v="LG Smart TV"/>
    <d v="2020-05-20T00:00:00"/>
    <x v="4"/>
    <s v="Payment issue"/>
    <s v="My {product_purchased} is making strange noises and not functioning properly. I suspect there might be a hardware issue. Can you please help me with this?_x000a__x000a_I'm running a Windows 6.1 operating system with no support for I'm concerned about the security of my {product_purchased} and would like to ensure that my data is safe."/>
    <x v="0"/>
    <m/>
    <s v="Critical"/>
    <s v="Chat"/>
    <x v="1698"/>
    <m/>
    <m/>
    <n v="2581"/>
    <s v=""/>
    <s v="Brett Brown"/>
    <x v="1"/>
    <x v="1"/>
    <x v="1"/>
    <s v=""/>
  </r>
  <r>
    <n v="2582"/>
    <s v="Joshua Smith"/>
    <s v="qthompson@example.net"/>
    <n v="20"/>
    <s v="Female"/>
    <s v="Amazon Kindle"/>
    <d v="2020-06-28T00:00:00"/>
    <x v="1"/>
    <s v="Display issue"/>
    <s v="I've accidentally deleted important data from my {product_purchased}. Is there any way to recover the deleted files? I need them urgently._x000a__x000a_Please send me the information to this address._x000a__x000a_Your Data: * I've deleted I've tried troubleshooting steps mentioned in the user manual, but the issue persists."/>
    <x v="2"/>
    <m/>
    <s v="Low"/>
    <s v="Chat"/>
    <x v="5"/>
    <m/>
    <m/>
    <n v="2582"/>
    <s v=""/>
    <s v="Joshua Smith"/>
    <x v="8"/>
    <x v="8"/>
    <x v="1"/>
    <s v=""/>
  </r>
  <r>
    <n v="2583"/>
    <s v="Stephanie Price"/>
    <s v="wyatt10@example.org"/>
    <n v="20"/>
    <s v="Other"/>
    <s v="GoPro Action Camera"/>
    <d v="2020-02-17T00:00:00"/>
    <x v="0"/>
    <s v="Peripheral compatibility"/>
    <s v="I'm having trouble connecting my {product_purchased} to my home Wi-Fi network. It doesn't detect any networks, although other devices are connecting fine. What can be done to resolve this issue?_x000a__x000a_If you find the I'm unable to find the option to perform the desired action in the {product_purchased}. Could you please guide me through the steps?"/>
    <x v="2"/>
    <m/>
    <s v="High"/>
    <s v="Chat"/>
    <x v="5"/>
    <m/>
    <m/>
    <n v="2583"/>
    <s v=""/>
    <s v="Stephanie Price"/>
    <x v="4"/>
    <x v="4"/>
    <x v="1"/>
    <s v=""/>
  </r>
  <r>
    <n v="2584"/>
    <s v="Charles Johnson"/>
    <s v="shannonjohnson@example.org"/>
    <n v="63"/>
    <s v="Female"/>
    <s v="Google Nest"/>
    <d v="2021-02-19T00:00:00"/>
    <x v="0"/>
    <s v="Installation support"/>
    <s v="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
    <x v="0"/>
    <m/>
    <s v="High"/>
    <s v="Chat"/>
    <x v="1699"/>
    <m/>
    <m/>
    <n v="2584"/>
    <s v=""/>
    <s v="Charles Johnson"/>
    <x v="4"/>
    <x v="4"/>
    <x v="0"/>
    <s v=""/>
  </r>
  <r>
    <n v="2585"/>
    <s v="Jeffrey Jackson"/>
    <s v="vmiller@example.org"/>
    <n v="33"/>
    <s v="Other"/>
    <s v="Samsung Galaxy"/>
    <d v="2021-01-18T00:00:00"/>
    <x v="3"/>
    <s v="Network problem"/>
    <s v="I'm having an issue with the {product_purchased}. Please assist._x000a__x000a_I know for a fact that I'm being charged $8.45 for 3x. Also, I've never done anything like that before, and that I'm unable to find the option to perform the desired action in the {product_purchased}. Could you please guide me through the steps?"/>
    <x v="2"/>
    <m/>
    <s v="Low"/>
    <s v="Phone"/>
    <x v="5"/>
    <m/>
    <m/>
    <n v="2585"/>
    <s v=""/>
    <s v="Jeffrey Jackson"/>
    <x v="6"/>
    <x v="6"/>
    <x v="0"/>
    <s v=""/>
  </r>
  <r>
    <n v="2586"/>
    <s v="Michael Mullen"/>
    <s v="wdixon@example.org"/>
    <n v="45"/>
    <s v="Male"/>
    <s v="LG Washing Machine"/>
    <d v="2021-08-21T00:00:00"/>
    <x v="0"/>
    <s v="Peripheral compatibility"/>
    <s v="I'm having an issue with the {product_purchased}. Please assist. I can't turn this off and it won't continue to appear in my credit file.&quot;_x000a__x000a__x000a_[Via The New York Post]_x000a__x000a_Share this story: I've noticed that the issue occurs consistently when I use a specific feature or application on my {product_purchased}."/>
    <x v="2"/>
    <m/>
    <s v="Medium"/>
    <s v="Chat"/>
    <x v="5"/>
    <m/>
    <m/>
    <n v="2586"/>
    <s v=""/>
    <s v="Michael Mullen"/>
    <x v="5"/>
    <x v="5"/>
    <x v="0"/>
    <s v=""/>
  </r>
  <r>
    <n v="2587"/>
    <s v="Michael Oliver"/>
    <s v="nfernandez@example.com"/>
    <n v="62"/>
    <s v="Male"/>
    <s v="LG Washing Machine"/>
    <d v="2020-03-18T00:00:00"/>
    <x v="4"/>
    <s v="Product setup"/>
    <s v="My {product_purchased} crashed, and I lost all the data stored on it. Is there any way to recover the lost data? (I do, but I want it to work, and I want the best performance. I need I've tried using different cables, adapters, or peripherals with my {product_purchased}, but the issue persists."/>
    <x v="1"/>
    <s v="Natural accept happy fire speak."/>
    <s v="Medium"/>
    <s v="Social media"/>
    <x v="1700"/>
    <d v="2023-06-01T17:34:26"/>
    <n v="5"/>
    <n v="2587"/>
    <s v="Natural Accept Happy Fire Speak."/>
    <s v="Michael Oliver"/>
    <x v="0"/>
    <x v="0"/>
    <x v="1"/>
    <n v="5.7833333333255723"/>
  </r>
  <r>
    <n v="2588"/>
    <s v="Kenneth Bryant Jr."/>
    <s v="wsanchez@example.com"/>
    <n v="46"/>
    <s v="Female"/>
    <s v="Canon DSLR Camera"/>
    <d v="2020-09-13T00:00:00"/>
    <x v="4"/>
    <s v="Delivery problem"/>
    <s v="I'm having an issue with the {product_purchased}. Please assist._x000a__x000a_In case the product isn't available in the address column you already have an order, use the following link:_x000a__x000a_http://shop.wepi This problem started occurring after the recent software update. I haven't made any other changes to the device."/>
    <x v="1"/>
    <s v="Section here star question important not stand."/>
    <s v="Low"/>
    <s v="Chat"/>
    <x v="1701"/>
    <d v="2023-06-01T07:05:28"/>
    <n v="5"/>
    <n v="2588"/>
    <s v="Section Here Star Question Important Not Stand."/>
    <s v="Kenneth Bryant Jr."/>
    <x v="9"/>
    <x v="9"/>
    <x v="1"/>
    <n v="-3.3833333333604969"/>
  </r>
  <r>
    <n v="2589"/>
    <s v="Michael Cole"/>
    <s v="lopezdenise@example.net"/>
    <n v="20"/>
    <s v="Female"/>
    <s v="Sony Xperia"/>
    <d v="2020-06-13T00:00:00"/>
    <x v="4"/>
    <s v="Software bug"/>
    <s v="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
    <x v="1"/>
    <s v="Arrive sense represent test."/>
    <s v="Low"/>
    <s v="Chat"/>
    <x v="1702"/>
    <d v="2023-06-01T06:51:28"/>
    <n v="2"/>
    <n v="2589"/>
    <s v="Arrive Sense Represent Test."/>
    <s v="Michael Cole"/>
    <x v="8"/>
    <x v="8"/>
    <x v="1"/>
    <n v="-4.7333333332207985"/>
  </r>
  <r>
    <n v="2590"/>
    <s v="Valerie Jackson"/>
    <s v="valeriemiller@example.net"/>
    <n v="40"/>
    <s v="Female"/>
    <s v="Bose SoundLink Speaker"/>
    <d v="2020-01-10T00:00:00"/>
    <x v="3"/>
    <s v="Refund request"/>
    <s v="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
    <x v="1"/>
    <s v="Grow accept smile ten cup set."/>
    <s v="Medium"/>
    <s v="Email"/>
    <x v="1703"/>
    <d v="2023-06-01T15:31:30"/>
    <n v="4"/>
    <n v="2590"/>
    <s v="Grow Accept Smile Ten Cup Set."/>
    <s v="Valerie Jackson"/>
    <x v="6"/>
    <x v="6"/>
    <x v="1"/>
    <n v="12.766666666546371"/>
  </r>
  <r>
    <n v="2591"/>
    <s v="Dr. Alicia Williams"/>
    <s v="smithbrandon@example.com"/>
    <n v="36"/>
    <s v="Female"/>
    <s v="Sony Xperia"/>
    <d v="2020-05-23T00:00:00"/>
    <x v="3"/>
    <s v="Product compatibility"/>
    <s v="I'm unable to access my {product_purchased} account. It keeps displaying an 'Invalid Credentials' error, even though I'm using the correct login information. How can I regain access to my account?_x000a__x000a_The same I've performed a factory reset on my {product_purchased}, hoping it would resolve the problem, but it didn't help."/>
    <x v="1"/>
    <s v="Career certain study population accept."/>
    <s v="Low"/>
    <s v="Phone"/>
    <x v="1704"/>
    <d v="2023-06-01T00:52:31"/>
    <n v="3"/>
    <n v="2591"/>
    <s v="Career Certain Study Population Accept."/>
    <s v="Dr. Alicia Williams"/>
    <x v="1"/>
    <x v="1"/>
    <x v="1"/>
    <n v="-3.2333333333954215"/>
  </r>
  <r>
    <n v="2592"/>
    <s v="Gregory Leon"/>
    <s v="christina33@example.org"/>
    <n v="61"/>
    <s v="Female"/>
    <s v="LG Smart TV"/>
    <d v="2021-06-07T00:00:00"/>
    <x v="0"/>
    <s v="Account access"/>
    <s v="I'm having an issue with the {product_purchased}. Please assist._x000a__x000a_1. Click &quot;Install updates.&quot;_x000a__x000a_2. After the install completes you should see a confirmation message which you can enter in your e-mail. I'm unable to find the option to perform the desired action in the {product_purchased}. Could you please guide me through the steps?"/>
    <x v="0"/>
    <m/>
    <s v="Low"/>
    <s v="Social media"/>
    <x v="1705"/>
    <m/>
    <m/>
    <n v="2592"/>
    <s v=""/>
    <s v="Gregory Leon"/>
    <x v="8"/>
    <x v="8"/>
    <x v="0"/>
    <s v=""/>
  </r>
  <r>
    <n v="2593"/>
    <s v="Chad Vazquez"/>
    <s v="bradleyjackson@example.com"/>
    <n v="38"/>
    <s v="Other"/>
    <s v="Nintendo Switch Pro Controller"/>
    <d v="2020-07-12T00:00:00"/>
    <x v="4"/>
    <s v="Data loss"/>
    <s v="There seems to be a glitch in the {product_purchased} software. It freezes frequently, making it difficult to use. Can you please provide a solution?_x000a__x000a_The solution listed is for a software that doesn't work on Ubuntu. I've already contacted customer support multiple times, but the issue remains unresolved."/>
    <x v="0"/>
    <m/>
    <s v="Low"/>
    <s v="Chat"/>
    <x v="1706"/>
    <m/>
    <m/>
    <n v="2593"/>
    <s v=""/>
    <s v="Chad Vazquez"/>
    <x v="2"/>
    <x v="2"/>
    <x v="1"/>
    <s v=""/>
  </r>
  <r>
    <n v="2594"/>
    <s v="Emily Townsend"/>
    <s v="johnnyyoung@example.com"/>
    <n v="20"/>
    <s v="Other"/>
    <s v="HP Pavilion"/>
    <d v="2020-12-24T00:00:00"/>
    <x v="3"/>
    <s v="Installation support"/>
    <s v="There seems to be a glitch in the {product_purchased} software. It freezes frequently, making it difficult to use. Can you please provide a solution?_x000a__x000a__x000a_I'll wait and see what you fix if you give it a try I've performed a factory reset on my {product_purchased}, hoping it would resolve the problem, but it didn't help."/>
    <x v="0"/>
    <m/>
    <s v="Low"/>
    <s v="Email"/>
    <x v="1707"/>
    <m/>
    <m/>
    <n v="2594"/>
    <s v=""/>
    <s v="Emily Townsend"/>
    <x v="10"/>
    <x v="10"/>
    <x v="1"/>
    <s v=""/>
  </r>
  <r>
    <n v="2595"/>
    <s v="Lori Vega"/>
    <s v="cassandra33@example.com"/>
    <n v="52"/>
    <s v="Other"/>
    <s v="Microsoft Office"/>
    <d v="2020-06-25T00:00:00"/>
    <x v="4"/>
    <s v="Product setup"/>
    <s v="I'm having an issue with the {product_purchased}. Please assist. â€” Michael B (@michaelbkevin) August 17, 2016_x000a__x000a_We've had this problem with a few people that have had a problem with the { I've noticed a sudden decrease in battery life on my {product_purchased}. It used to last much longer."/>
    <x v="2"/>
    <m/>
    <s v="Low"/>
    <s v="Chat"/>
    <x v="5"/>
    <m/>
    <m/>
    <n v="2595"/>
    <s v=""/>
    <s v="Lori Vega"/>
    <x v="8"/>
    <x v="8"/>
    <x v="1"/>
    <s v=""/>
  </r>
  <r>
    <n v="2596"/>
    <s v="Stacey Burns"/>
    <s v="courtneyjones@example.org"/>
    <n v="66"/>
    <s v="Other"/>
    <s v="Roomba Robot Vacuum"/>
    <d v="2021-09-03T00:00:00"/>
    <x v="4"/>
    <s v="Peripheral compatibility"/>
    <s v="I'm having an issue with the {product_purchased}. Please assist. Thanks for your patience, guys!&quot;_x000a__x000a_The problem is that while some customers had found the error and had installed it, others found out about it from third parties I've followed online tutorials and community forums to troubleshoot the issue, but no luck so far."/>
    <x v="0"/>
    <m/>
    <s v="High"/>
    <s v="Chat"/>
    <x v="1708"/>
    <m/>
    <m/>
    <n v="2596"/>
    <s v=""/>
    <s v="Stacey Burns"/>
    <x v="9"/>
    <x v="9"/>
    <x v="0"/>
    <s v=""/>
  </r>
  <r>
    <n v="2597"/>
    <s v="Dr. Katelyn Gonzalez PhD"/>
    <s v="ilee@example.net"/>
    <n v="70"/>
    <s v="Male"/>
    <s v="Bose QuietComfort"/>
    <d v="2020-07-28T00:00:00"/>
    <x v="2"/>
    <s v="Network problem"/>
    <s v="I've noticed a software bug in the {product_purchased} app. It's causing data loss and unexpected errors. How can I resolve this issue?_x000a_4) Use our popular tools for reporting errors on your device or in data recovery I need assistance as soon as possible because it's affecting my work and productivity."/>
    <x v="1"/>
    <s v="Soldier card long."/>
    <s v="Low"/>
    <s v="Email"/>
    <x v="1709"/>
    <d v="2023-06-01T08:57:39"/>
    <n v="1"/>
    <n v="2597"/>
    <s v="Soldier Card Long."/>
    <s v="Dr. Katelyn Gonzalez PhD"/>
    <x v="2"/>
    <x v="2"/>
    <x v="1"/>
    <n v="6.9166666665114462"/>
  </r>
  <r>
    <n v="2598"/>
    <s v="Susan Morrow"/>
    <s v="gmurray@example.com"/>
    <n v="25"/>
    <s v="Female"/>
    <s v="Nintendo Switch Pro Controller"/>
    <d v="2020-02-18T00:00:00"/>
    <x v="1"/>
    <s v="Display issue"/>
    <s v="I'm having an issue with the {product_purchased}. Please assist. Sorry, there's more to come.&quot;_x000a__x000a_There's now that final update to the game's FAQ, but without the new functionality, we'd probably be able I've noticed that the issue occurs consistently when I use a specific feature or application on my {product_purchased}."/>
    <x v="0"/>
    <m/>
    <s v="Critical"/>
    <s v="Phone"/>
    <x v="1710"/>
    <m/>
    <m/>
    <n v="2598"/>
    <s v=""/>
    <s v="Susan Morrow"/>
    <x v="4"/>
    <x v="4"/>
    <x v="1"/>
    <s v=""/>
  </r>
  <r>
    <n v="2599"/>
    <s v="Jose Rogers"/>
    <s v="chavezerica@example.com"/>
    <n v="67"/>
    <s v="Female"/>
    <s v="Fitbit Versa Smartwatch"/>
    <d v="2020-05-12T00:00:00"/>
    <x v="4"/>
    <s v="Product setup"/>
    <s v="I'm encountering a software bug in the {product_purchased}. Whenever I try to perform a specific action, the application crashes. Are there any updates or fixes available?_x000a__x000a_Do you have any feedback on this issue? I've reviewed the troubleshooting steps on the official support website, but they didn't resolve the problem."/>
    <x v="2"/>
    <m/>
    <s v="Medium"/>
    <s v="Email"/>
    <x v="5"/>
    <m/>
    <m/>
    <n v="2599"/>
    <s v=""/>
    <s v="Jose Rogers"/>
    <x v="1"/>
    <x v="1"/>
    <x v="1"/>
    <s v=""/>
  </r>
  <r>
    <n v="2600"/>
    <s v="Elizabeth Mcmahon"/>
    <s v="karenharris@example.com"/>
    <n v="32"/>
    <s v="Male"/>
    <s v="Nintendo Switch"/>
    <d v="2021-02-05T00:00:00"/>
    <x v="1"/>
    <s v="Payment issue"/>
    <s v="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
    <x v="0"/>
    <m/>
    <s v="Medium"/>
    <s v="Email"/>
    <x v="1711"/>
    <m/>
    <m/>
    <n v="2600"/>
    <s v=""/>
    <s v="Elizabeth Mcmahon"/>
    <x v="4"/>
    <x v="4"/>
    <x v="0"/>
    <s v=""/>
  </r>
  <r>
    <n v="2601"/>
    <s v="Benjamin Thompson"/>
    <s v="vaustin@example.com"/>
    <n v="64"/>
    <s v="Female"/>
    <s v="LG Washing Machine"/>
    <d v="2020-02-11T00:00:00"/>
    <x v="4"/>
    <s v="Delivery problem"/>
    <s v="I'm encountering a software bug in the {product_purchased}. Whenever I try to perform a specific action, the application crashes. Are there any updates or fixes available?_x000a__x000a_We're currently working on a fix that will allow us to I've checked for software updates, and my {product_purchased} is already running the latest version."/>
    <x v="2"/>
    <m/>
    <s v="Medium"/>
    <s v="Phone"/>
    <x v="5"/>
    <m/>
    <m/>
    <n v="2601"/>
    <s v=""/>
    <s v="Benjamin Thompson"/>
    <x v="4"/>
    <x v="4"/>
    <x v="1"/>
    <s v=""/>
  </r>
  <r>
    <n v="2602"/>
    <s v="Justin Barnes"/>
    <s v="floresbethany@example.net"/>
    <n v="32"/>
    <s v="Other"/>
    <s v="Nikon D"/>
    <d v="2021-11-24T00:00:00"/>
    <x v="3"/>
    <s v="Peripheral compatibility"/>
    <s v="I'm having an issue with the {product_purchased}. Please assist._x000a__x000a_It is impossible to tell the price of the item that you purchased by using product_purchase. This can be done on a single account. I've tried different settings and configurations on my {product_purchased}, but the issue persists."/>
    <x v="0"/>
    <m/>
    <s v="Medium"/>
    <s v="Phone"/>
    <x v="1712"/>
    <m/>
    <m/>
    <n v="2602"/>
    <s v=""/>
    <s v="Justin Barnes"/>
    <x v="3"/>
    <x v="3"/>
    <x v="0"/>
    <s v=""/>
  </r>
  <r>
    <n v="2603"/>
    <s v="Laura Evans"/>
    <s v="rangelshelley@example.net"/>
    <n v="27"/>
    <s v="Other"/>
    <s v="PlayStation"/>
    <d v="2020-12-23T00:00:00"/>
    <x v="2"/>
    <s v="Refund request"/>
    <s v="I've recently set up my {product_purchased}, but it fails to connect to any available networks. What steps should I take to troubleshoot this issue?_x000a__x000a_1) Visit https://cogymag:~/cs I need assistance as soon as possible because it's affecting my work and productivity."/>
    <x v="0"/>
    <m/>
    <s v="Medium"/>
    <s v="Social media"/>
    <x v="1713"/>
    <m/>
    <m/>
    <n v="2603"/>
    <s v=""/>
    <s v="Laura Evans"/>
    <x v="10"/>
    <x v="10"/>
    <x v="1"/>
    <s v=""/>
  </r>
  <r>
    <n v="2604"/>
    <s v="Justin Rice"/>
    <s v="anthonyshort@example.com"/>
    <n v="69"/>
    <s v="Female"/>
    <s v="Microsoft Office"/>
    <d v="2021-10-19T00:00:00"/>
    <x v="0"/>
    <s v="Software bug"/>
    <s v="I'm having an issue with the {product_purchased}. Please assist._x000a__x000a_My son has a car he bought for a friend. He bought the car so he could get at least the price for his car. I have a car I'm concerned about the security of my {product_purchased} and would like to ensure that my data is safe."/>
    <x v="2"/>
    <m/>
    <s v="Low"/>
    <s v="Phone"/>
    <x v="5"/>
    <m/>
    <m/>
    <n v="2604"/>
    <s v=""/>
    <s v="Justin Rice"/>
    <x v="7"/>
    <x v="7"/>
    <x v="0"/>
    <s v=""/>
  </r>
  <r>
    <n v="2605"/>
    <s v="Crystal Lewis"/>
    <s v="michaelkennedy@example.com"/>
    <n v="33"/>
    <s v="Other"/>
    <s v="Adobe Photoshop"/>
    <d v="2020-02-16T00:00:00"/>
    <x v="0"/>
    <s v="Product compatibility"/>
    <s v="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
    <x v="0"/>
    <m/>
    <s v="Critical"/>
    <s v="Social media"/>
    <x v="1714"/>
    <m/>
    <m/>
    <n v="2605"/>
    <s v=""/>
    <s v="Crystal Lewis"/>
    <x v="4"/>
    <x v="4"/>
    <x v="1"/>
    <s v=""/>
  </r>
  <r>
    <n v="2606"/>
    <s v="Jason Hernandez"/>
    <s v="carolyn66@example.net"/>
    <n v="42"/>
    <s v="Male"/>
    <s v="Nintendo Switch"/>
    <d v="2021-01-30T00:00:00"/>
    <x v="3"/>
    <s v="Account access"/>
    <s v="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
    <x v="0"/>
    <m/>
    <s v="Low"/>
    <s v="Phone"/>
    <x v="1715"/>
    <m/>
    <m/>
    <n v="2606"/>
    <s v=""/>
    <s v="Jason Hernandez"/>
    <x v="6"/>
    <x v="6"/>
    <x v="0"/>
    <s v=""/>
  </r>
  <r>
    <n v="2607"/>
    <s v="Dalton Forbes"/>
    <s v="shelleywalker@example.org"/>
    <n v="60"/>
    <s v="Female"/>
    <s v="Lenovo ThinkPad"/>
    <d v="2021-01-24T00:00:00"/>
    <x v="2"/>
    <s v="Data loss"/>
    <s v="I'm having an issue with the {product_purchased}. Please assist._x000a__x000a_&quot;We have an issue with it!_x000a__x000a_&quot;So here's the deal: The product is a part of the package, so if you purchase the I've tried clearing the cache and data for the {product_purchased} app, but the issue persists."/>
    <x v="0"/>
    <m/>
    <s v="Critical"/>
    <s v="Email"/>
    <x v="1716"/>
    <m/>
    <m/>
    <n v="2607"/>
    <s v=""/>
    <s v="Dalton Forbes"/>
    <x v="6"/>
    <x v="6"/>
    <x v="0"/>
    <s v=""/>
  </r>
  <r>
    <n v="2608"/>
    <s v="Allison Knapp"/>
    <s v="lcarter@example.net"/>
    <n v="57"/>
    <s v="Male"/>
    <s v="Nest Thermostat"/>
    <d v="2020-03-12T00:00:00"/>
    <x v="4"/>
    <s v="Installation support"/>
    <s v="I'm having an issue with the {product_purchased}. Please assist._x000a__x000a_Here is why:_x000a__x000a_The new, pre-release version of the &quot;SFX-3000&quot; is more powerful, has wider display resolution, has I've noticed a peculiar error message popping up on my {product_purchased} screen. It says '{error_message}'. What does it mean?"/>
    <x v="1"/>
    <s v="Off happy next sell."/>
    <s v="Low"/>
    <s v="Email"/>
    <x v="1717"/>
    <d v="2023-06-01T19:53:53"/>
    <n v="3"/>
    <n v="2608"/>
    <s v="Off Happy Next Sell."/>
    <s v="Allison Knapp"/>
    <x v="0"/>
    <x v="0"/>
    <x v="1"/>
    <n v="8.9000000000232831"/>
  </r>
  <r>
    <n v="2609"/>
    <s v="Nicholas Mccormick"/>
    <s v="joanna37@example.com"/>
    <n v="27"/>
    <s v="Male"/>
    <s v="Autodesk AutoCAD"/>
    <d v="2020-05-26T00:00:00"/>
    <x v="4"/>
    <s v="Product recommendation"/>
    <s v="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
    <x v="0"/>
    <m/>
    <s v="Low"/>
    <s v="Phone"/>
    <x v="1718"/>
    <m/>
    <m/>
    <n v="2609"/>
    <s v=""/>
    <s v="Nicholas Mccormick"/>
    <x v="1"/>
    <x v="1"/>
    <x v="1"/>
    <s v=""/>
  </r>
  <r>
    <n v="2610"/>
    <s v="John Mccullough"/>
    <s v="klove@example.org"/>
    <n v="41"/>
    <s v="Other"/>
    <s v="Dell XPS"/>
    <d v="2020-08-09T00:00:00"/>
    <x v="2"/>
    <s v="Display issue"/>
    <s v="I'm having an issue with the {product_purchased}. Please assist. Thank you for your help!!&lt;/caption&gt;_x000a__x000a_The company is a self proclaimed &quot;professional label that has a wide variety of brands that support my mission and I've already contacted customer support multiple times, but the issue remains unresolved."/>
    <x v="1"/>
    <s v="Property theory let."/>
    <s v="Low"/>
    <s v="Social media"/>
    <x v="1719"/>
    <d v="2023-06-01T10:15:57"/>
    <n v="4"/>
    <n v="2610"/>
    <s v="Property Theory Let."/>
    <s v="John Mccullough"/>
    <x v="5"/>
    <x v="5"/>
    <x v="1"/>
    <n v="5.7666666666045785"/>
  </r>
  <r>
    <n v="2611"/>
    <s v="Tony Atkinson"/>
    <s v="hallchristopher@example.com"/>
    <n v="42"/>
    <s v="Female"/>
    <s v="Lenovo ThinkPad"/>
    <d v="2020-12-10T00:00:00"/>
    <x v="0"/>
    <s v="Peripheral compatibility"/>
    <s v="My {product_purchased} crashed, and I lost all the data stored on it. Is there any way to recover the lost data? You said you'll be uploading that to Bitbucket._x000a__x000a_[...]_x000a__x000a_[...] I'm unable to find the option to perform the desired action in the {product_purchased}. Could you please guide me through the steps?"/>
    <x v="2"/>
    <m/>
    <s v="Medium"/>
    <s v="Chat"/>
    <x v="5"/>
    <m/>
    <m/>
    <n v="2611"/>
    <s v=""/>
    <s v="Tony Atkinson"/>
    <x v="10"/>
    <x v="10"/>
    <x v="1"/>
    <s v=""/>
  </r>
  <r>
    <n v="2612"/>
    <s v="Ronnie Stewart"/>
    <s v="caleb52@example.com"/>
    <n v="64"/>
    <s v="Other"/>
    <s v="Amazon Echo"/>
    <d v="2020-04-06T00:00:00"/>
    <x v="1"/>
    <s v="Data loss"/>
    <s v="I'm having an issue with the {product_purchased}. Please assist. For a more complete list of issues with PAM use the link below:_x000a__x000a_https://www.bensound.com/issues/2245 I need assistance as soon as possible because it's affecting my work and productivity."/>
    <x v="1"/>
    <s v="Song describe skin bit single what fill."/>
    <s v="High"/>
    <s v="Chat"/>
    <x v="1720"/>
    <d v="2023-06-01T22:01:00"/>
    <n v="1"/>
    <n v="2612"/>
    <s v="Song Describe Skin Bit Single What Fill."/>
    <s v="Ronnie Stewart"/>
    <x v="11"/>
    <x v="11"/>
    <x v="1"/>
    <n v="-0.6000000000349246"/>
  </r>
  <r>
    <n v="2613"/>
    <s v="Leslie Lambert"/>
    <s v="yromero@example.org"/>
    <n v="44"/>
    <s v="Other"/>
    <s v="Dyson Vacuum Cleaner"/>
    <d v="2020-04-19T00:00:00"/>
    <x v="1"/>
    <s v="Software bug"/>
    <s v="I've forgotten my password for my {product_purchased} account, and the password reset option is not working. How can I recover my account?_x000a__x000a_Try searching for your credit card number. If it's a number other than your I've performed a factory reset on my {product_purchased}, hoping it would resolve the problem, but it didn't help."/>
    <x v="1"/>
    <s v="Street friend three water walk sing."/>
    <s v="Critical"/>
    <s v="Email"/>
    <x v="1721"/>
    <d v="2023-06-01T02:47:01"/>
    <n v="2"/>
    <n v="2613"/>
    <s v="Street Friend Three Water Walk Sing."/>
    <s v="Leslie Lambert"/>
    <x v="11"/>
    <x v="11"/>
    <x v="1"/>
    <n v="-1.8166666666511446"/>
  </r>
  <r>
    <n v="2614"/>
    <s v="Haley Franklin"/>
    <s v="alexhernandez@example.com"/>
    <n v="23"/>
    <s v="Other"/>
    <s v="Autodesk AutoCAD"/>
    <d v="2020-05-03T00:00:00"/>
    <x v="1"/>
    <s v="Battery life"/>
    <s v="I'm having an issue with the {product_purchased}. Please assist._x000a__x000a_Please click ok for more information_x000a__x000a__x000a_Please enter email details, phone number and password for the email address._x000a__x000a__x000a_[{&quot;name&quot;:&quot;Fitness Store I've noticed a sudden decrease in battery life on my {product_purchased}. It used to last much longer."/>
    <x v="2"/>
    <m/>
    <s v="Critical"/>
    <s v="Email"/>
    <x v="5"/>
    <m/>
    <m/>
    <n v="2614"/>
    <s v=""/>
    <s v="Haley Franklin"/>
    <x v="1"/>
    <x v="1"/>
    <x v="1"/>
    <s v=""/>
  </r>
  <r>
    <n v="2615"/>
    <s v="Cory Soto"/>
    <s v="michael59@example.org"/>
    <n v="54"/>
    <s v="Male"/>
    <s v="Dyson Vacuum Cleaner"/>
    <d v="2020-09-18T00:00:00"/>
    <x v="3"/>
    <s v="Data loss"/>
    <s v="I'm having an issue with the {product_purchased}. Please assist._x000a__x000a__x000a_1-1-1_x000a__x000a_- I've been experiencing some issues getting an unresponsive notification._x000a__x000a_This is happening if the order number you put I've noticed a peculiar error message popping up on my {product_purchased} screen. It says '{error_message}'. What does it mean?"/>
    <x v="0"/>
    <m/>
    <s v="High"/>
    <s v="Social media"/>
    <x v="1722"/>
    <m/>
    <m/>
    <n v="2615"/>
    <s v=""/>
    <s v="Cory Soto"/>
    <x v="9"/>
    <x v="9"/>
    <x v="1"/>
    <s v=""/>
  </r>
  <r>
    <n v="2616"/>
    <s v="Lindsey Jones"/>
    <s v="hannahacosta@example.net"/>
    <n v="45"/>
    <s v="Female"/>
    <s v="Google Nest"/>
    <d v="2021-01-18T00:00:00"/>
    <x v="3"/>
    <s v="Peripheral compatibility"/>
    <s v="I'm having an issue with the {product_purchased}. Please assist. I've noticed that the issue occurs consistently when I use a specific feature or application on my {product_purchased}."/>
    <x v="2"/>
    <m/>
    <s v="Low"/>
    <s v="Email"/>
    <x v="5"/>
    <m/>
    <m/>
    <n v="2616"/>
    <s v=""/>
    <s v="Lindsey Jones"/>
    <x v="6"/>
    <x v="6"/>
    <x v="0"/>
    <s v=""/>
  </r>
  <r>
    <n v="2617"/>
    <s v="Juan Bates"/>
    <s v="perezamanda@example.org"/>
    <n v="63"/>
    <s v="Male"/>
    <s v="LG Washing Machine"/>
    <d v="2020-02-22T00:00:00"/>
    <x v="2"/>
    <s v="Payment issue"/>
    <s v="I'm facing a problem with my {product_purchased}. The {product_purchased} is not turning on. It was working fine until yesterday, but now it doesn't respond. What should I do?&quot;_x000a__x000a_&quot;H The issue I'm facing is intermittent. Sometimes it works fine, but other times it acts up unexpectedly."/>
    <x v="2"/>
    <m/>
    <s v="High"/>
    <s v="Phone"/>
    <x v="5"/>
    <m/>
    <m/>
    <n v="2617"/>
    <s v=""/>
    <s v="Juan Bates"/>
    <x v="4"/>
    <x v="4"/>
    <x v="1"/>
    <s v=""/>
  </r>
  <r>
    <n v="2618"/>
    <s v="George Romero"/>
    <s v="emily67@example.org"/>
    <n v="38"/>
    <s v="Male"/>
    <s v="Amazon Echo"/>
    <d v="2021-10-20T00:00:00"/>
    <x v="2"/>
    <s v="Payment issue"/>
    <s v="I'm having an issue with the {product_purchased}. Please assist. The product can't be ordered before October 28th, 2016 at 07:00AM (EST)._x000a__x000a_Selling to Europe: Belgium_x000a__x000a_Categories Disc I've recently updated the firmware of my {product_purchased}, and the issue started happening afterward. Could it be related to the update?"/>
    <x v="0"/>
    <m/>
    <s v="Critical"/>
    <s v="Social media"/>
    <x v="1723"/>
    <m/>
    <m/>
    <n v="2618"/>
    <s v=""/>
    <s v="George Romero"/>
    <x v="7"/>
    <x v="7"/>
    <x v="0"/>
    <s v=""/>
  </r>
  <r>
    <n v="2619"/>
    <s v="Michael Wilson"/>
    <s v="jennifer03@example.net"/>
    <n v="59"/>
    <s v="Other"/>
    <s v="Xbox"/>
    <d v="2020-01-19T00:00:00"/>
    <x v="1"/>
    <s v="Account access"/>
    <s v="I'm having an issue with the {product_purchased}. Please assist._x000a__x000a_[8b1] The following product has a known issue and the {app_number}. [8b2] The {manufacturer} did not I've tried different settings and configurations on my {product_purchased}, but the issue persists."/>
    <x v="1"/>
    <s v="In water sister who account dog."/>
    <s v="Critical"/>
    <s v="Email"/>
    <x v="1724"/>
    <d v="2023-06-01T04:22:09"/>
    <n v="3"/>
    <n v="2619"/>
    <s v="In Water Sister Who Account Dog."/>
    <s v="Michael Wilson"/>
    <x v="6"/>
    <x v="6"/>
    <x v="1"/>
    <n v="-17.25"/>
  </r>
  <r>
    <n v="2620"/>
    <s v="Mary Glenn"/>
    <s v="joshuaclark@example.org"/>
    <n v="67"/>
    <s v="Female"/>
    <s v="Samsung Galaxy"/>
    <d v="2020-11-24T00:00:00"/>
    <x v="1"/>
    <s v="Product setup"/>
    <s v="I'm having an issue with the {product_purchased}. Please assist. Contact Customer Service via info@paulyme.com._x000a__x000a_7_x000a__x000a_P-P-P_x000a__x000a_The &quot;P&quot; sign appears on the I've noticed a peculiar error message popping up on my {product_purchased} screen. It says '{error_message}'. What does it mean?"/>
    <x v="0"/>
    <m/>
    <s v="Critical"/>
    <s v="Social media"/>
    <x v="1725"/>
    <m/>
    <m/>
    <n v="2620"/>
    <s v=""/>
    <s v="Mary Glenn"/>
    <x v="3"/>
    <x v="3"/>
    <x v="1"/>
    <s v=""/>
  </r>
  <r>
    <n v="2621"/>
    <s v="Sara Miles"/>
    <s v="freemandaniel@example.org"/>
    <n v="67"/>
    <s v="Female"/>
    <s v="Amazon Echo"/>
    <d v="2021-12-21T00:00:00"/>
    <x v="1"/>
    <s v="Product recommendation"/>
    <s v="I'm having trouble connecting my {product_purchased} to my home Wi-Fi network. It doesn't detect any networks, although other devices are connecting fine. What can be done to resolve this issue?_x000a__x000a_I can try to I've noticed a sudden decrease in battery life on my {product_purchased}. It used to last much longer."/>
    <x v="2"/>
    <m/>
    <s v="High"/>
    <s v="Chat"/>
    <x v="5"/>
    <m/>
    <m/>
    <n v="2621"/>
    <s v=""/>
    <s v="Sara Miles"/>
    <x v="10"/>
    <x v="10"/>
    <x v="0"/>
    <s v=""/>
  </r>
  <r>
    <n v="2622"/>
    <s v="Jeremy Mccoy"/>
    <s v="rogerosborn@example.com"/>
    <n v="29"/>
    <s v="Other"/>
    <s v="Nintendo Switch Pro Controller"/>
    <d v="2021-04-28T00:00:00"/>
    <x v="3"/>
    <s v="Product setup"/>
    <s v="I'm having an issue with the {product_purchased}. Please assist._x000a__x000a_â€¢ No changes to the items in your cart. However, you may use the cart-name to include a company name instead._x000a__x000a_â€¢ If you I'm worried that the issue might be hardware-related and might require repair or replacement."/>
    <x v="1"/>
    <s v="Build often job apply."/>
    <s v="Low"/>
    <s v="Phone"/>
    <x v="1726"/>
    <d v="2023-06-01T09:01:13"/>
    <n v="5"/>
    <n v="2622"/>
    <s v="Build Often Job Apply."/>
    <s v="Jeremy Mccoy"/>
    <x v="11"/>
    <x v="11"/>
    <x v="0"/>
    <n v="-10.133333333360497"/>
  </r>
  <r>
    <n v="2623"/>
    <s v="Katie Hall"/>
    <s v="julia46@example.net"/>
    <n v="40"/>
    <s v="Female"/>
    <s v="Philips Hue Lights"/>
    <d v="2020-04-23T00:00:00"/>
    <x v="2"/>
    <s v="Network problem"/>
    <s v="I'm having an issue with the {product_purchased}. Please assist._x000a__x000a_[10/11/15 2:22:29 AM] John McCain:_x000a__x000a_[10/11/15 2:22:34 AM] The issue I'm facing is intermittent. Sometimes it works fine, but other times it acts up unexpectedly."/>
    <x v="2"/>
    <m/>
    <s v="Medium"/>
    <s v="Email"/>
    <x v="5"/>
    <m/>
    <m/>
    <n v="2623"/>
    <s v=""/>
    <s v="Katie Hall"/>
    <x v="11"/>
    <x v="11"/>
    <x v="1"/>
    <s v=""/>
  </r>
  <r>
    <n v="2624"/>
    <s v="Alexis Warren"/>
    <s v="anthonyharmon@example.net"/>
    <n v="32"/>
    <s v="Female"/>
    <s v="Samsung Galaxy"/>
    <d v="2020-09-26T00:00:00"/>
    <x v="2"/>
    <s v="Account access"/>
    <s v="There seems to be a hardware problem with my {product_purchased}. The screen is flickering, and I'm unable to use it. What should I do?_x000a__x000a_I'll post on the hardware/software issues below._x000a__x000a_When I've already contacted customer support multiple times, but the issue remains unresolved."/>
    <x v="0"/>
    <m/>
    <s v="Low"/>
    <s v="Email"/>
    <x v="1727"/>
    <m/>
    <m/>
    <n v="2624"/>
    <s v=""/>
    <s v="Alexis Warren"/>
    <x v="9"/>
    <x v="9"/>
    <x v="1"/>
    <s v=""/>
  </r>
  <r>
    <n v="2625"/>
    <s v="Elizabeth Harris"/>
    <s v="castanedaamanda@example.org"/>
    <n v="51"/>
    <s v="Male"/>
    <s v="Nikon D"/>
    <d v="2021-06-02T00:00:00"/>
    <x v="1"/>
    <s v="Cancellation request"/>
    <s v="I'm having an issue with the {product_purchased}. Please assist. I have 1.1 million customers that I need to get my refund or refund-only, and it's going to charge you._x000a__x000a_Why not take the The issue I'm facing is intermittent. Sometimes it works fine, but other times it acts up unexpectedly."/>
    <x v="0"/>
    <m/>
    <s v="Critical"/>
    <s v="Chat"/>
    <x v="1728"/>
    <m/>
    <m/>
    <n v="2625"/>
    <s v=""/>
    <s v="Elizabeth Harris"/>
    <x v="8"/>
    <x v="8"/>
    <x v="0"/>
    <s v=""/>
  </r>
  <r>
    <n v="2626"/>
    <s v="Joseph Gallegos"/>
    <s v="adaniels@example.org"/>
    <n v="42"/>
    <s v="Other"/>
    <s v="Autodesk AutoCAD"/>
    <d v="2020-07-17T00:00:00"/>
    <x v="1"/>
    <s v="Cancellation request"/>
    <s v="I'm having an issue with the {product_purchased}. Please assist._x000a__x000a__x000a_Note: The {product_purchased} can't be used to get an item. Simply send the customer a message to request the request. I rely heavily on my {product_purchased} for my daily tasks, and this issue is hindering my productivity."/>
    <x v="2"/>
    <m/>
    <s v="Medium"/>
    <s v="Phone"/>
    <x v="5"/>
    <m/>
    <m/>
    <n v="2626"/>
    <s v=""/>
    <s v="Joseph Gallegos"/>
    <x v="2"/>
    <x v="2"/>
    <x v="1"/>
    <s v=""/>
  </r>
  <r>
    <n v="2627"/>
    <s v="Thomas Mitchell"/>
    <s v="clarktoni@example.net"/>
    <n v="68"/>
    <s v="Male"/>
    <s v="Garmin Forerunner"/>
    <d v="2020-08-31T00:00:00"/>
    <x v="4"/>
    <s v="Peripheral compatibility"/>
    <s v="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
    <x v="0"/>
    <m/>
    <s v="High"/>
    <s v="Email"/>
    <x v="1729"/>
    <m/>
    <m/>
    <n v="2627"/>
    <s v=""/>
    <s v="Thomas Mitchell"/>
    <x v="5"/>
    <x v="5"/>
    <x v="1"/>
    <s v=""/>
  </r>
  <r>
    <n v="2628"/>
    <s v="Neil Hart"/>
    <s v="jason32@example.com"/>
    <n v="51"/>
    <s v="Female"/>
    <s v="Bose QuietComfort"/>
    <d v="2021-03-02T00:00:00"/>
    <x v="0"/>
    <s v="Installation support"/>
    <s v="I'm having an issue with the {product_purchased}. Please assist._x000a__x000a_If you are having trouble creating the code please send an email to [email protected]_x000a__x000a_The code is completely free for use and I've found it I've checked the device settings and made sure that everything is configured correctly."/>
    <x v="0"/>
    <m/>
    <s v="Low"/>
    <s v="Email"/>
    <x v="1730"/>
    <m/>
    <m/>
    <n v="2628"/>
    <s v=""/>
    <s v="Neil Hart"/>
    <x v="0"/>
    <x v="0"/>
    <x v="0"/>
    <s v=""/>
  </r>
  <r>
    <n v="2629"/>
    <s v="Brian Davis"/>
    <s v="angela74@example.org"/>
    <n v="66"/>
    <s v="Female"/>
    <s v="Garmin Forerunner"/>
    <d v="2021-11-16T00:00:00"/>
    <x v="4"/>
    <s v="Delivery problem"/>
    <s v="I'm having an issue with the {product_purchased}. Please assist. This includes the order number._x000a__x000a_Please contact our Support in the form below. I'm unable to find the option to perform the desired action in the {product_purchased}. Could you please guide me through the steps?"/>
    <x v="1"/>
    <s v="Wait help small candidate let."/>
    <s v="High"/>
    <s v="Phone"/>
    <x v="1731"/>
    <d v="2023-06-01T01:18:23"/>
    <n v="2"/>
    <n v="2629"/>
    <s v="Wait Help Small Candidate Let."/>
    <s v="Brian Davis"/>
    <x v="3"/>
    <x v="3"/>
    <x v="0"/>
    <n v="-16.649999999965075"/>
  </r>
  <r>
    <n v="2630"/>
    <s v="Teresa Baker"/>
    <s v="tmiller@example.org"/>
    <n v="69"/>
    <s v="Female"/>
    <s v="Adobe Photoshop"/>
    <d v="2020-12-08T00:00:00"/>
    <x v="1"/>
    <s v="Cancellation request"/>
    <s v="I'm having an issue with the {product_purchased}. Please assist._x000a__x000a_I'll send a message to you to try again._x000a__x000a_Thank you so much for all your support. All my children love you._x000a__x000a_( I'm using the original charger that came with my {product_purchased}, but it's not charging properly."/>
    <x v="1"/>
    <s v="Health agree blood serious."/>
    <s v="Critical"/>
    <s v="Chat"/>
    <x v="1732"/>
    <d v="2023-06-01T18:47:25"/>
    <n v="5"/>
    <n v="2630"/>
    <s v="Health Agree Blood Serious."/>
    <s v="Teresa Baker"/>
    <x v="10"/>
    <x v="10"/>
    <x v="1"/>
    <n v="4.5666666667093523"/>
  </r>
  <r>
    <n v="2631"/>
    <s v="Rodney Butler"/>
    <s v="coxaustin@example.net"/>
    <n v="45"/>
    <s v="Other"/>
    <s v="Asus ROG"/>
    <d v="2021-04-28T00:00:00"/>
    <x v="3"/>
    <s v="Display issue"/>
    <s v="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
    <x v="1"/>
    <s v="Discuss on girl drug mention individual now."/>
    <s v="High"/>
    <s v="Chat"/>
    <x v="1733"/>
    <d v="2023-06-01T12:10:26"/>
    <n v="3"/>
    <n v="2631"/>
    <s v="Discuss On Girl Drug Mention Individual Now."/>
    <s v="Rodney Butler"/>
    <x v="11"/>
    <x v="11"/>
    <x v="0"/>
    <n v="-8.3499999999767169"/>
  </r>
  <r>
    <n v="2632"/>
    <s v="Bryan Wells"/>
    <s v="robinsonjill@example.net"/>
    <n v="66"/>
    <s v="Female"/>
    <s v="MacBook Pro"/>
    <d v="2020-01-26T00:00:00"/>
    <x v="0"/>
    <s v="Account access"/>
    <s v="I'm having an issue with the {product_purchased}. Please assist._x000a__x000a_When I use my $10,000 gift card this month, I was able to receive a gift card for $1.00 at Starbucks. The gift I've performed a factory reset on my {product_purchased}, hoping it would resolve the problem, but it didn't help."/>
    <x v="0"/>
    <m/>
    <s v="High"/>
    <s v="Phone"/>
    <x v="1734"/>
    <m/>
    <m/>
    <n v="2632"/>
    <s v=""/>
    <s v="Bryan Wells"/>
    <x v="6"/>
    <x v="6"/>
    <x v="1"/>
    <s v=""/>
  </r>
  <r>
    <n v="2633"/>
    <s v="John Huber DDS"/>
    <s v="christopher39@example.com"/>
    <n v="62"/>
    <s v="Male"/>
    <s v="Lenovo ThinkPad"/>
    <d v="2020-09-14T00:00:00"/>
    <x v="2"/>
    <s v="Cancellation request"/>
    <s v="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
    <x v="2"/>
    <m/>
    <s v="High"/>
    <s v="Phone"/>
    <x v="5"/>
    <m/>
    <m/>
    <n v="2633"/>
    <s v=""/>
    <s v="John Huber DDS"/>
    <x v="9"/>
    <x v="9"/>
    <x v="1"/>
    <s v=""/>
  </r>
  <r>
    <n v="2634"/>
    <s v="Steven Olson"/>
    <s v="ramirezchristopher@example.com"/>
    <n v="36"/>
    <s v="Female"/>
    <s v="Garmin Forerunner"/>
    <d v="2020-08-18T00:00:00"/>
    <x v="3"/>
    <s v="Refund request"/>
    <s v="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
    <x v="2"/>
    <m/>
    <s v="High"/>
    <s v="Phone"/>
    <x v="5"/>
    <m/>
    <m/>
    <n v="2634"/>
    <s v=""/>
    <s v="Steven Olson"/>
    <x v="5"/>
    <x v="5"/>
    <x v="1"/>
    <s v=""/>
  </r>
  <r>
    <n v="2635"/>
    <s v="Derrick Chan"/>
    <s v="uwells@example.com"/>
    <n v="25"/>
    <s v="Male"/>
    <s v="Fitbit Charge"/>
    <d v="2021-08-12T00:00:00"/>
    <x v="3"/>
    <s v="Delivery problem"/>
    <s v="I'm having an issue with the {product_purchased}. Please assist. It's fine, though. https://twitter.com/Johan/status/1003027354588449627 https://twitter.com/m I've tried using different cables, adapters, or peripherals with my {product_purchased}, but the issue persists."/>
    <x v="2"/>
    <m/>
    <s v="Medium"/>
    <s v="Social media"/>
    <x v="5"/>
    <m/>
    <m/>
    <n v="2635"/>
    <s v=""/>
    <s v="Derrick Chan"/>
    <x v="5"/>
    <x v="5"/>
    <x v="0"/>
    <s v=""/>
  </r>
  <r>
    <n v="2636"/>
    <s v="Bryce Smith"/>
    <s v="ashleybright@example.net"/>
    <n v="30"/>
    <s v="Male"/>
    <s v="HP Pavilion"/>
    <d v="2021-07-22T00:00:00"/>
    <x v="2"/>
    <s v="Software bug"/>
    <s v="My {product_purchased} is making strange noises and not functioning properly. I suspect there might be a hardware issue. Can you please help me with this?_x000a__x000a_It's so small we need to install a second screen, but in I've reviewed the troubleshooting steps on the official support website, but they didn't resolve the problem."/>
    <x v="2"/>
    <m/>
    <s v="Medium"/>
    <s v="Social media"/>
    <x v="5"/>
    <m/>
    <m/>
    <n v="2636"/>
    <s v=""/>
    <s v="Bryce Smith"/>
    <x v="2"/>
    <x v="2"/>
    <x v="0"/>
    <s v=""/>
  </r>
  <r>
    <n v="2637"/>
    <s v="Tina Payne"/>
    <s v="justin61@example.com"/>
    <n v="64"/>
    <s v="Other"/>
    <s v="MacBook Pro"/>
    <d v="2020-12-20T00:00:00"/>
    <x v="1"/>
    <s v="Delivery problem"/>
    <s v="I'm having an issue with the {product_purchased}. Please assist._x000a__x000a_I want a refund when I put the original item back in stock. Please note that I can order multiple items at the same time and get a refund of I've tried troubleshooting steps mentioned in the user manual, but the issue persists."/>
    <x v="1"/>
    <s v="Writer their despite scene."/>
    <s v="Medium"/>
    <s v="Social media"/>
    <x v="1735"/>
    <d v="2023-06-01T12:20:34"/>
    <n v="3"/>
    <n v="2637"/>
    <s v="Writer Their Despite Scene."/>
    <s v="Tina Payne"/>
    <x v="10"/>
    <x v="10"/>
    <x v="1"/>
    <n v="-9.7166666667326353"/>
  </r>
  <r>
    <n v="2638"/>
    <s v="Robert Tran"/>
    <s v="hernandeztravis@example.org"/>
    <n v="55"/>
    <s v="Female"/>
    <s v="Samsung Galaxy"/>
    <d v="2021-06-25T00:00:00"/>
    <x v="4"/>
    <s v="Display issue"/>
    <s v="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
    <x v="1"/>
    <s v="Blue individual ground large power that."/>
    <s v="Low"/>
    <s v="Social media"/>
    <x v="1736"/>
    <d v="2023-06-01T15:54:35"/>
    <n v="2"/>
    <n v="2638"/>
    <s v="Blue Individual Ground Large Power That."/>
    <s v="Robert Tran"/>
    <x v="8"/>
    <x v="8"/>
    <x v="0"/>
    <n v="-1.4666666667326353"/>
  </r>
  <r>
    <n v="2639"/>
    <s v="Brad Pollard"/>
    <s v="michaelstewart@example.com"/>
    <n v="51"/>
    <s v="Other"/>
    <s v="Amazon Echo"/>
    <d v="2020-05-16T00:00:00"/>
    <x v="4"/>
    <s v="Installation support"/>
    <s v="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
    <x v="1"/>
    <s v="Quickly leg partner piece us."/>
    <s v="Critical"/>
    <s v="Email"/>
    <x v="1737"/>
    <d v="2023-06-01T17:39:36"/>
    <n v="1"/>
    <n v="2639"/>
    <s v="Quickly Leg Partner Piece Us."/>
    <s v="Brad Pollard"/>
    <x v="1"/>
    <x v="1"/>
    <x v="1"/>
    <n v="15.849999999976717"/>
  </r>
  <r>
    <n v="2640"/>
    <s v="Kyle Smith"/>
    <s v="linda55@example.org"/>
    <n v="25"/>
    <s v="Female"/>
    <s v="Dyson Vacuum Cleaner"/>
    <d v="2020-06-20T00:00:00"/>
    <x v="2"/>
    <s v="Product compatibility"/>
    <s v="I'm having an issue with the {product_purchased}. Please assist._x000a__x000a_I want an account that I can use. Is it really a friend that helps me out on social media and if I want to use it I would need I've noticed a sudden decrease in battery life on my {product_purchased}. It used to last much longer."/>
    <x v="2"/>
    <m/>
    <s v="Low"/>
    <s v="Phone"/>
    <x v="5"/>
    <m/>
    <m/>
    <n v="2640"/>
    <s v=""/>
    <s v="Kyle Smith"/>
    <x v="8"/>
    <x v="8"/>
    <x v="1"/>
    <s v=""/>
  </r>
  <r>
    <n v="2641"/>
    <s v="Brenda Wilson"/>
    <s v="julie40@example.net"/>
    <n v="40"/>
    <s v="Female"/>
    <s v="Microsoft Surface"/>
    <d v="2021-07-08T00:00:00"/>
    <x v="1"/>
    <s v="Battery life"/>
    <s v="I'm having an issue with the {product_purchased}. Please assist._x000a__x000a_If you have a product that will arrive as part of your return, call us at 1-866-338-8999._x000a__x000a_We reserve the I've recently updated the firmware of my {product_purchased}, and the issue started happening afterward. Could it be related to the update?"/>
    <x v="2"/>
    <m/>
    <s v="High"/>
    <s v="Chat"/>
    <x v="5"/>
    <m/>
    <m/>
    <n v="2641"/>
    <s v=""/>
    <s v="Brenda Wilson"/>
    <x v="2"/>
    <x v="2"/>
    <x v="0"/>
    <s v=""/>
  </r>
  <r>
    <n v="2642"/>
    <s v="Jillian Harris"/>
    <s v="steven69@example.com"/>
    <n v="33"/>
    <s v="Male"/>
    <s v="Garmin Forerunner"/>
    <d v="2021-04-14T00:00:00"/>
    <x v="1"/>
    <s v="Delivery problem"/>
    <s v="I'm having an issue with the {product_purchased}. Please assist. There is no need to cancel this order. Sorry.._x000a__x000a_I'm having an issue with the {product_purchased}. Please assist. There is no The issue I'm facing is intermittent. Sometimes it works fine, but other times it acts up unexpectedly."/>
    <x v="2"/>
    <m/>
    <s v="High"/>
    <s v="Email"/>
    <x v="5"/>
    <m/>
    <m/>
    <n v="2642"/>
    <s v=""/>
    <s v="Jillian Harris"/>
    <x v="11"/>
    <x v="11"/>
    <x v="0"/>
    <s v=""/>
  </r>
  <r>
    <n v="2643"/>
    <s v="Ashley Mason"/>
    <s v="anthony43@example.com"/>
    <n v="25"/>
    <s v="Other"/>
    <s v="Samsung Soundbar"/>
    <d v="2020-11-10T00:00:00"/>
    <x v="3"/>
    <s v="Refund request"/>
    <s v="I'm having an issue with the {product_purchased}. Please assist._x000a__x000a_{product_not_applied}_x000a__x000a_[30]_x000a__x000a_# ifdef _WIN32_CORE_RESTORATION I've already contacted customer support multiple times, but the issue remains unresolved."/>
    <x v="0"/>
    <m/>
    <s v="Low"/>
    <s v="Chat"/>
    <x v="1738"/>
    <m/>
    <m/>
    <n v="2643"/>
    <s v=""/>
    <s v="Ashley Mason"/>
    <x v="3"/>
    <x v="3"/>
    <x v="1"/>
    <s v=""/>
  </r>
  <r>
    <n v="2644"/>
    <s v="Eric Stein"/>
    <s v="cacevedo@example.net"/>
    <n v="46"/>
    <s v="Other"/>
    <s v="Bose SoundLink Speaker"/>
    <d v="2021-08-03T00:00:00"/>
    <x v="1"/>
    <s v="Installation support"/>
    <s v="I'm having an issue with the {product_purchased}. Please assist._x000a__x000a_The item was last updated:_x000a__x000a_18/09/2016 2:42 PM I've noticed a sudden decrease in battery life on my {product_purchased}. It used to last much longer."/>
    <x v="1"/>
    <s v="Bit reason deep bring itself despite himself hard."/>
    <s v="High"/>
    <s v="Chat"/>
    <x v="1739"/>
    <d v="2023-06-01T04:17:45"/>
    <n v="3"/>
    <n v="2644"/>
    <s v="Bit Reason Deep Bring Itself Despite Himself Hard."/>
    <s v="Eric Stein"/>
    <x v="5"/>
    <x v="5"/>
    <x v="0"/>
    <n v="-3.9500000001280569"/>
  </r>
  <r>
    <n v="2645"/>
    <s v="Russell Solis"/>
    <s v="jason56@example.org"/>
    <n v="31"/>
    <s v="Male"/>
    <s v="Garmin Forerunner"/>
    <d v="2021-02-05T00:00:00"/>
    <x v="3"/>
    <s v="Account access"/>
    <s v="I'm having an issue with the {product_purchased}. Please assist. I'm unable to find the option to perform the desired action in the {product_purchased}. Could you please guide me through the steps?"/>
    <x v="1"/>
    <s v="Word better cut design lawyer."/>
    <s v="Medium"/>
    <s v="Social media"/>
    <x v="1740"/>
    <d v="2023-06-01T18:45:45"/>
    <n v="1"/>
    <n v="2645"/>
    <s v="Word Better Cut Design Lawyer."/>
    <s v="Russell Solis"/>
    <x v="4"/>
    <x v="4"/>
    <x v="0"/>
    <n v="0.49999999988358468"/>
  </r>
  <r>
    <n v="2646"/>
    <s v="Cynthia Martin"/>
    <s v="alexandracollins@example.org"/>
    <n v="62"/>
    <s v="Male"/>
    <s v="Samsung Soundbar"/>
    <d v="2020-12-11T00:00:00"/>
    <x v="3"/>
    <s v="Peripheral compatibility"/>
    <s v="I've encountered a data loss issue with my {product_purchased}. All the files and documents seem to have disappeared. Can you guide me on how to retrieve them?_x000a__x000a_I get this error from Amazon. I've never thought about The issue I'm facing is intermittent. Sometimes it works fine, but other times it acts up unexpectedly."/>
    <x v="1"/>
    <s v="Fish officer series evening."/>
    <s v="Low"/>
    <s v="Social media"/>
    <x v="1741"/>
    <d v="2023-06-01T22:25:46"/>
    <n v="3"/>
    <n v="2646"/>
    <s v="Fish Officer Series Evening."/>
    <s v="Cynthia Martin"/>
    <x v="10"/>
    <x v="10"/>
    <x v="1"/>
    <n v="3.4333333331742324"/>
  </r>
  <r>
    <n v="2647"/>
    <s v="Charles Welch"/>
    <s v="ashley56@example.com"/>
    <n v="25"/>
    <s v="Female"/>
    <s v="Canon DSLR Camera"/>
    <d v="2021-12-08T00:00:00"/>
    <x v="4"/>
    <s v="Hardware issue"/>
    <s v="The {product_purchased} is unable to establish a stable internet connection. It keeps disconnecting intermittently. How can I troubleshoot this network problem?_x000a__x000a_You can help by changing the service you're subscribing to in the ' I'm concerned about the security of my {product_purchased} and would like to ensure that my data is safe."/>
    <x v="2"/>
    <m/>
    <s v="Medium"/>
    <s v="Email"/>
    <x v="5"/>
    <m/>
    <m/>
    <n v="2647"/>
    <s v=""/>
    <s v="Charles Welch"/>
    <x v="10"/>
    <x v="10"/>
    <x v="0"/>
    <s v=""/>
  </r>
  <r>
    <n v="2648"/>
    <s v="Douglas Cortez"/>
    <s v="jamesrollins@example.net"/>
    <n v="65"/>
    <s v="Male"/>
    <s v="LG Smart TV"/>
    <d v="2020-01-29T00:00:00"/>
    <x v="4"/>
    <s v="Peripheral compatibility"/>
    <s v="I'm facing a problem with my {product_purchased}. The {product_purchased} is not turning on. It was working fine until yesterday, but now it doesn't respond. I have no idea what's wrong. I've already contacted customer support multiple times, but the issue remains unresolved."/>
    <x v="0"/>
    <m/>
    <s v="Medium"/>
    <s v="Chat"/>
    <x v="1742"/>
    <m/>
    <m/>
    <n v="2648"/>
    <s v=""/>
    <s v="Douglas Cortez"/>
    <x v="6"/>
    <x v="6"/>
    <x v="1"/>
    <s v=""/>
  </r>
  <r>
    <n v="2649"/>
    <s v="Lauren White"/>
    <s v="hclark@example.org"/>
    <n v="31"/>
    <s v="Female"/>
    <s v="Amazon Echo"/>
    <d v="2021-11-04T00:00:00"/>
    <x v="1"/>
    <s v="Hardware issue"/>
    <s v="I've forgotten my password for my {product_purchased} account, and the password reset option is not working. How can I recover my account?_x000a__x000a_I can use an external tool like Google Authenticator._x000a__x000a_I don't This problem started occurring after the recent software update. I haven't made any other changes to the device."/>
    <x v="1"/>
    <s v="Care medical brother until."/>
    <s v="Low"/>
    <s v="Social media"/>
    <x v="1743"/>
    <d v="2023-06-01T21:43:48"/>
    <n v="4"/>
    <n v="2649"/>
    <s v="Care Medical Brother Until."/>
    <s v="Lauren White"/>
    <x v="3"/>
    <x v="3"/>
    <x v="0"/>
    <n v="22.300000000046566"/>
  </r>
  <r>
    <n v="2650"/>
    <s v="Kim Wilson"/>
    <s v="imays@example.org"/>
    <n v="31"/>
    <s v="Male"/>
    <s v="Google Pixel"/>
    <d v="2021-01-03T00:00:00"/>
    <x v="3"/>
    <s v="Product recommendation"/>
    <s v="I'm having an issue with the {product_purchased}. Please assist._x000a__x000a_Cute little man?_x000a__x000a_The name is cute. I think it looks funny, but you can't tell from this picture alone why the guy is I've noticed a sudden decrease in battery life on my {product_purchased}. It used to last much longer."/>
    <x v="1"/>
    <s v="Send performance expect drop win trade."/>
    <s v="High"/>
    <s v="Social media"/>
    <x v="1744"/>
    <d v="2023-06-01T19:31:50"/>
    <n v="3"/>
    <n v="2650"/>
    <s v="Send Performance Expect Drop Win Trade."/>
    <s v="Kim Wilson"/>
    <x v="6"/>
    <x v="6"/>
    <x v="0"/>
    <n v="12.533333333325572"/>
  </r>
  <r>
    <n v="2651"/>
    <s v="David Coleman"/>
    <s v="ambersanchez@example.org"/>
    <n v="32"/>
    <s v="Male"/>
    <s v="Fitbit Versa Smartwatch"/>
    <d v="2021-09-13T00:00:00"/>
    <x v="4"/>
    <s v="Product setup"/>
    <s v="I'm having an issue with the {product_purchased}. Please assist._x000a__x000a_Please provide an appropriate warranty number._x000a__x000a_Your warranty has been clearly stated._x000a__x000a__x000a_We are making daily attempts to obtain a complete, accurate and current I've checked for any available software updates for my {product_purchased}, but there are none."/>
    <x v="1"/>
    <s v="Job politics available through movie school leave Democrat."/>
    <s v="Critical"/>
    <s v="Phone"/>
    <x v="1745"/>
    <d v="2023-06-01T02:10:52"/>
    <n v="1"/>
    <n v="2651"/>
    <s v="Job Politics Available Through Movie School Leave Democrat."/>
    <s v="David Coleman"/>
    <x v="9"/>
    <x v="9"/>
    <x v="0"/>
    <n v="-9.8833333334187046"/>
  </r>
  <r>
    <n v="2652"/>
    <s v="James Burton"/>
    <s v="ibaird@example.com"/>
    <n v="36"/>
    <s v="Male"/>
    <s v="Nintendo Switch"/>
    <d v="2020-05-10T00:00:00"/>
    <x v="4"/>
    <s v="Battery life"/>
    <s v="I'm having an issue with the {product_purchased}. Please assist._x000a__x000a_Click to expand... This problem started occurring after the recent software update. I haven't made any other changes to the device."/>
    <x v="1"/>
    <s v="Meeting yard also explain he tree."/>
    <s v="Critical"/>
    <s v="Email"/>
    <x v="1746"/>
    <d v="2023-06-01T18:55:52"/>
    <n v="3"/>
    <n v="2652"/>
    <s v="Meeting Yard Also Explain He Tree."/>
    <s v="James Burton"/>
    <x v="1"/>
    <x v="1"/>
    <x v="1"/>
    <n v="-3.4166666666278616"/>
  </r>
  <r>
    <n v="2653"/>
    <s v="Brenda Ford"/>
    <s v="sheppardkimberly@example.com"/>
    <n v="25"/>
    <s v="Male"/>
    <s v="MacBook Pro"/>
    <d v="2021-06-26T00:00:00"/>
    <x v="0"/>
    <s v="Refund request"/>
    <s v="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
    <x v="2"/>
    <m/>
    <s v="Medium"/>
    <s v="Social media"/>
    <x v="5"/>
    <m/>
    <m/>
    <n v="2653"/>
    <s v=""/>
    <s v="Brenda Ford"/>
    <x v="8"/>
    <x v="8"/>
    <x v="0"/>
    <s v=""/>
  </r>
  <r>
    <n v="2654"/>
    <s v="William Long"/>
    <s v="brettortega@example.net"/>
    <n v="36"/>
    <s v="Male"/>
    <s v="Nikon D"/>
    <d v="2020-04-14T00:00:00"/>
    <x v="4"/>
    <s v="Peripheral compatibility"/>
    <s v="I'm having an issue with the {product_purchased}. Please assist. I'm unable to find the option to perform the desired action in the {product_purchased}. Could you please guide me through the steps?"/>
    <x v="0"/>
    <m/>
    <s v="High"/>
    <s v="Email"/>
    <x v="1747"/>
    <m/>
    <m/>
    <n v="2654"/>
    <s v=""/>
    <s v="William Long"/>
    <x v="11"/>
    <x v="11"/>
    <x v="1"/>
    <s v=""/>
  </r>
  <r>
    <n v="2655"/>
    <s v="Charlene Fernandez"/>
    <s v="gabriella01@example.org"/>
    <n v="46"/>
    <s v="Female"/>
    <s v="Lenovo ThinkPad"/>
    <d v="2020-06-02T00:00:00"/>
    <x v="0"/>
    <s v="Network problem"/>
    <s v="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
    <x v="2"/>
    <m/>
    <s v="Low"/>
    <s v="Social media"/>
    <x v="5"/>
    <m/>
    <m/>
    <n v="2655"/>
    <s v=""/>
    <s v="Charlene Fernandez"/>
    <x v="8"/>
    <x v="8"/>
    <x v="1"/>
    <s v=""/>
  </r>
  <r>
    <n v="2656"/>
    <s v="Michael Gutierrez"/>
    <s v="michaeldavis@example.net"/>
    <n v="28"/>
    <s v="Male"/>
    <s v="Microsoft Surface"/>
    <d v="2020-01-01T00:00:00"/>
    <x v="2"/>
    <s v="Battery life"/>
    <s v="I've encountered a data loss issue with my {product_purchased}. All the files and documents seem to have disappeared. Can you guide me on how to retrieve them? Thanks. Thanks, G_x000a__x000a_13.04 (Sat, 21 I've already contacted customer support multiple times, but the issue remains unresolved."/>
    <x v="0"/>
    <m/>
    <s v="Low"/>
    <s v="Email"/>
    <x v="1748"/>
    <m/>
    <m/>
    <n v="2656"/>
    <s v=""/>
    <s v="Michael Gutierrez"/>
    <x v="6"/>
    <x v="6"/>
    <x v="1"/>
    <s v=""/>
  </r>
  <r>
    <n v="2657"/>
    <s v="Amber Gentry"/>
    <s v="hurleyrebecca@example.org"/>
    <n v="18"/>
    <s v="Male"/>
    <s v="Amazon Echo"/>
    <d v="2021-11-13T00:00:00"/>
    <x v="4"/>
    <s v="Cancellation request"/>
    <s v="I've encountered a data loss issue with my {product_purchased}. All the files and documents seem to have disappeared. Can you guide me on how to retrieve them?_x000a__x000a_If none of these files have gone missing and your site is I'm unable to find the option to perform the desired action in the {product_purchased}. Could you please guide me through the steps?"/>
    <x v="1"/>
    <s v="Address growth cause physical general career these."/>
    <s v="Medium"/>
    <s v="Email"/>
    <x v="1749"/>
    <d v="2023-06-01T02:48:56"/>
    <n v="5"/>
    <n v="2657"/>
    <s v="Address Growth Cause Physical General Career These."/>
    <s v="Amber Gentry"/>
    <x v="3"/>
    <x v="3"/>
    <x v="0"/>
    <n v="2.3333333334303461"/>
  </r>
  <r>
    <n v="2658"/>
    <s v="Katrina Crawford"/>
    <s v="dgeorge@example.com"/>
    <n v="63"/>
    <s v="Female"/>
    <s v="Microsoft Xbox Controller"/>
    <d v="2021-04-05T00:00:00"/>
    <x v="1"/>
    <s v="Payment issue"/>
    <s v="I'm having an issue with the {product_purchased}. Please assist. â€” David R. (@Dandel_T) March 12, 2017_x000a__x000a_&quot;You can buy the next one in one's back pocket just like this. I've recently updated the firmware of my {product_purchased}, and the issue started happening afterward. Could it be related to the update?"/>
    <x v="0"/>
    <m/>
    <s v="Low"/>
    <s v="Email"/>
    <x v="1750"/>
    <m/>
    <m/>
    <n v="2658"/>
    <s v=""/>
    <s v="Katrina Crawford"/>
    <x v="11"/>
    <x v="11"/>
    <x v="0"/>
    <s v=""/>
  </r>
  <r>
    <n v="2659"/>
    <s v="Vincent Morton"/>
    <s v="hernandezbrenda@example.org"/>
    <n v="41"/>
    <s v="Female"/>
    <s v="Bose QuietComfort"/>
    <d v="2020-10-14T00:00:00"/>
    <x v="0"/>
    <s v="Delivery problem"/>
    <s v="I'm having an issue with the {product_purchased}. Please assist._x000a__x000a_P.S. The &quot;Product Purchase History&quot; was requested by an early member. Please contact me by checking out the forum. I've listed the exact I've tried clearing the cache and data for the {product_purchased} app, but the issue persists."/>
    <x v="2"/>
    <m/>
    <s v="Medium"/>
    <s v="Chat"/>
    <x v="5"/>
    <m/>
    <m/>
    <n v="2659"/>
    <s v=""/>
    <s v="Vincent Morton"/>
    <x v="7"/>
    <x v="7"/>
    <x v="1"/>
    <s v=""/>
  </r>
  <r>
    <n v="2660"/>
    <s v="Rita Weiss"/>
    <s v="jacksonadam@example.com"/>
    <n v="61"/>
    <s v="Male"/>
    <s v="Nintendo Switch"/>
    <d v="2021-11-24T00:00:00"/>
    <x v="3"/>
    <s v="Product recommendation"/>
    <s v="My {product_purchased} is making strange noises and not functioning properly. I suspect there might be a hardware issue. Can you please help me with this?_x000a__x000a_In response to the question &quot;What is an issue?&quot; I sent back I've checked for any available software updates for my {product_purchased}, but there are none."/>
    <x v="0"/>
    <m/>
    <s v="Low"/>
    <s v="Social media"/>
    <x v="1751"/>
    <m/>
    <m/>
    <n v="2660"/>
    <s v=""/>
    <s v="Rita Weiss"/>
    <x v="3"/>
    <x v="3"/>
    <x v="0"/>
    <s v=""/>
  </r>
  <r>
    <n v="2661"/>
    <s v="Patrick Preston"/>
    <s v="dillonsteven@example.com"/>
    <n v="28"/>
    <s v="Male"/>
    <s v="Xbox"/>
    <d v="2021-04-21T00:00:00"/>
    <x v="0"/>
    <s v="Installation support"/>
    <s v="I've noticed a software bug in the {product_purchased} app. It's causing data loss and unexpected errors. How can I resolve this issue?_x000a__x000a_As with most problems you're going to need to have a data protection framework I rely heavily on my {product_purchased} for my daily tasks, and this issue is hindering my productivity."/>
    <x v="1"/>
    <s v="Common market model wear."/>
    <s v="High"/>
    <s v="Phone"/>
    <x v="1752"/>
    <d v="2023-05-31T22:51:02"/>
    <n v="4"/>
    <n v="2661"/>
    <s v="Common Market Model Wear."/>
    <s v="Patrick Preston"/>
    <x v="11"/>
    <x v="11"/>
    <x v="0"/>
    <n v="-19.933333333348855"/>
  </r>
  <r>
    <n v="2662"/>
    <s v="Melissa Jordan"/>
    <s v="brandon35@example.org"/>
    <n v="51"/>
    <s v="Male"/>
    <s v="Microsoft Surface"/>
    <d v="2020-02-06T00:00:00"/>
    <x v="2"/>
    <s v="Installation support"/>
    <s v="I'm facing issues logging into my {product_purchased} account. It says my account is locked. What should I do to unlock it? I'm worried that the issue might be hardware-related and might require repair or replacement."/>
    <x v="1"/>
    <s v="By material focus."/>
    <s v="Low"/>
    <s v="Phone"/>
    <x v="1753"/>
    <d v="2023-06-01T12:34:02"/>
    <n v="3"/>
    <n v="2662"/>
    <s v="By Material Focus."/>
    <s v="Melissa Jordan"/>
    <x v="4"/>
    <x v="4"/>
    <x v="1"/>
    <n v="3.466666666790843"/>
  </r>
  <r>
    <n v="2663"/>
    <s v="Luke Brooks MD"/>
    <s v="james29@example.com"/>
    <n v="28"/>
    <s v="Female"/>
    <s v="Fitbit Charge"/>
    <d v="2021-09-01T00:00:00"/>
    <x v="0"/>
    <s v="Product setup"/>
    <s v="I'm having an issue with the {product_purchased}. Please assist._x000a__x000a_If you're not sure about whether or not your item arrives in stock, you can look through the list of sellers of eligible items that may be available. I've tried different settings and configurations on my {product_purchased}, but the issue persists."/>
    <x v="0"/>
    <m/>
    <s v="Low"/>
    <s v="Email"/>
    <x v="1754"/>
    <m/>
    <m/>
    <n v="2663"/>
    <s v=""/>
    <s v="Luke Brooks MD"/>
    <x v="9"/>
    <x v="9"/>
    <x v="0"/>
    <s v=""/>
  </r>
  <r>
    <n v="2664"/>
    <s v="Elizabeth Carroll"/>
    <s v="brianadams@example.com"/>
    <n v="25"/>
    <s v="Other"/>
    <s v="Xbox"/>
    <d v="2021-01-13T00:00:00"/>
    <x v="0"/>
    <s v="Payment issue"/>
    <s v="I'm having an issue with the {product_purchased}. Please assist._x000a__x000a_Please assist. It looks like the product was purchased with a credit card!_x000a__x000a_It looks like you don't have any support from us. Please assist I've checked for software updates, and my {product_purchased} is already running the latest version."/>
    <x v="2"/>
    <m/>
    <s v="Medium"/>
    <s v="Chat"/>
    <x v="5"/>
    <m/>
    <m/>
    <n v="2664"/>
    <s v=""/>
    <s v="Elizabeth Carroll"/>
    <x v="6"/>
    <x v="6"/>
    <x v="0"/>
    <s v=""/>
  </r>
  <r>
    <n v="2665"/>
    <s v="Trevor Mendez"/>
    <s v="williampage@example.com"/>
    <n v="46"/>
    <s v="Female"/>
    <s v="Bose QuietComfort"/>
    <d v="2020-11-22T00:00:00"/>
    <x v="0"/>
    <s v="Cancellation request"/>
    <s v="I'm having an issue with the {product_purchased}. Please assist._x000a__x000a_Thanks_x000a__x000a_Brianna D._x000a__x000a_Founder, RVA Systems, Inc_x000a__x000a_Senior Designer_x000a__x000a_Caitlin_x000a__x000a_Senior Designer I've checked the device settings and made sure that everything is configured correctly."/>
    <x v="0"/>
    <m/>
    <s v="High"/>
    <s v="Social media"/>
    <x v="1755"/>
    <m/>
    <m/>
    <n v="2665"/>
    <s v=""/>
    <s v="Trevor Mendez"/>
    <x v="3"/>
    <x v="3"/>
    <x v="1"/>
    <s v=""/>
  </r>
  <r>
    <n v="2666"/>
    <s v="Lori Smith"/>
    <s v="fischermark@example.org"/>
    <n v="56"/>
    <s v="Other"/>
    <s v="Sony PlayStation"/>
    <d v="2021-05-23T00:00:00"/>
    <x v="2"/>
    <s v="Product compatibility"/>
    <s v="I'm having an issue with the {product_purchased}. Please assist._x000a__x000a_This one is a little harder to understand but that's just how I am, so I'll leave it at that._x000a__x000a_As the picture above shows I'm using the original charger that came with my {product_purchased}, but it's not charging properly."/>
    <x v="0"/>
    <m/>
    <s v="Medium"/>
    <s v="Email"/>
    <x v="1756"/>
    <m/>
    <m/>
    <n v="2666"/>
    <s v=""/>
    <s v="Lori Smith"/>
    <x v="1"/>
    <x v="1"/>
    <x v="0"/>
    <s v=""/>
  </r>
  <r>
    <n v="2667"/>
    <s v="Brittany Tate"/>
    <s v="murraywesley@example.org"/>
    <n v="48"/>
    <s v="Other"/>
    <s v="Roomba Robot Vacuum"/>
    <d v="2020-02-01T00:00:00"/>
    <x v="1"/>
    <s v="Network problem"/>
    <s v="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
    <x v="2"/>
    <m/>
    <s v="Low"/>
    <s v="Social media"/>
    <x v="5"/>
    <m/>
    <m/>
    <n v="2667"/>
    <s v=""/>
    <s v="Brittany Tate"/>
    <x v="4"/>
    <x v="4"/>
    <x v="1"/>
    <s v=""/>
  </r>
  <r>
    <n v="2668"/>
    <s v="Charles George"/>
    <s v="qjackson@example.com"/>
    <n v="19"/>
    <s v="Female"/>
    <s v="Sony 4K HDR TV"/>
    <d v="2020-05-13T00:00:00"/>
    <x v="4"/>
    <s v="Account access"/>
    <s v="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
    <x v="2"/>
    <m/>
    <s v="High"/>
    <s v="Phone"/>
    <x v="5"/>
    <m/>
    <m/>
    <n v="2668"/>
    <s v=""/>
    <s v="Charles George"/>
    <x v="1"/>
    <x v="1"/>
    <x v="1"/>
    <s v=""/>
  </r>
  <r>
    <n v="2669"/>
    <s v="Richard Wallace"/>
    <s v="landrade@example.org"/>
    <n v="21"/>
    <s v="Male"/>
    <s v="Samsung Galaxy"/>
    <d v="2021-03-10T00:00:00"/>
    <x v="0"/>
    <s v="Product setup"/>
    <s v="I'm having an issue with the {product_purchased}. Please assist._x000a__x000a_1_x000a__x000a__x000a_1. Save 1 to 2._x000a__x000a_2_x000a__x000a__x000a_5. Choose a Product &gt;_x000a__x000a__x000a_1._x000a__x000a_2. I'm unable to find the option to perform the desired action in the {product_purchased}. Could you please guide me through the steps?"/>
    <x v="2"/>
    <m/>
    <s v="High"/>
    <s v="Chat"/>
    <x v="5"/>
    <m/>
    <m/>
    <n v="2669"/>
    <s v=""/>
    <s v="Richard Wallace"/>
    <x v="0"/>
    <x v="0"/>
    <x v="0"/>
    <s v=""/>
  </r>
  <r>
    <n v="2670"/>
    <s v="Timothy James"/>
    <s v="cathybarry@example.com"/>
    <n v="50"/>
    <s v="Female"/>
    <s v="LG OLED"/>
    <d v="2020-07-21T00:00:00"/>
    <x v="0"/>
    <s v="Account access"/>
    <s v="I've accidentally deleted important data from my {product_purchased}. Is there any way to recover the deleted files? I need them urgently._x000a__x000a_If this is your first try to restore your content into a new environment using the following command I've tried troubleshooting steps mentioned in the user manual, but the issue persists."/>
    <x v="0"/>
    <m/>
    <s v="Critical"/>
    <s v="Chat"/>
    <x v="1757"/>
    <m/>
    <m/>
    <n v="2670"/>
    <s v=""/>
    <s v="Timothy James"/>
    <x v="2"/>
    <x v="2"/>
    <x v="1"/>
    <s v=""/>
  </r>
  <r>
    <n v="2671"/>
    <s v="Robert Williams"/>
    <s v="lschmitt@example.net"/>
    <n v="57"/>
    <s v="Male"/>
    <s v="Nintendo Switch"/>
    <d v="2021-11-03T00:00:00"/>
    <x v="2"/>
    <s v="Refund request"/>
    <s v="There seems to be a glitch in the {product_purchased} software. It freezes frequently, making it difficult to use. Can you please provide a solution?_x000a__x000a_Yes, please. Please._x000a__x000a_Thank you._x000a__x000a_The I've noticed a sudden decrease in battery life on my {product_purchased}. It used to last much longer."/>
    <x v="1"/>
    <s v="Cut machine film whatever beyond room draw."/>
    <s v="Medium"/>
    <s v="Phone"/>
    <x v="1758"/>
    <d v="2023-06-01T01:39:16"/>
    <n v="2"/>
    <n v="2671"/>
    <s v="Cut Machine Film Whatever Beyond Room Draw."/>
    <s v="Robert Williams"/>
    <x v="3"/>
    <x v="3"/>
    <x v="0"/>
    <n v="-1.7333333333954215"/>
  </r>
  <r>
    <n v="2672"/>
    <s v="Christopher Compton"/>
    <s v="yvonne90@example.org"/>
    <n v="45"/>
    <s v="Other"/>
    <s v="Nest Thermostat"/>
    <d v="2021-06-03T00:00:00"/>
    <x v="3"/>
    <s v="Product compatibility"/>
    <s v="I'm having an issue with the {product_purchased}. Please assist. #include &lt;iostream&gt; #include &lt;vector&gt; #include &lt;vector&gt; #include &lt;emit&gt; struct product_p { int i; } I'm concerned about the security of my {product_purchased} and would like to ensure that my data is safe."/>
    <x v="0"/>
    <m/>
    <s v="Medium"/>
    <s v="Chat"/>
    <x v="1759"/>
    <m/>
    <m/>
    <n v="2672"/>
    <s v=""/>
    <s v="Christopher Compton"/>
    <x v="8"/>
    <x v="8"/>
    <x v="0"/>
    <s v=""/>
  </r>
  <r>
    <n v="2673"/>
    <s v="Jessica Webster"/>
    <s v="bwagner@example.org"/>
    <n v="59"/>
    <s v="Female"/>
    <s v="Canon DSLR Camera"/>
    <d v="2020-04-03T00:00:00"/>
    <x v="4"/>
    <s v="Battery life"/>
    <s v="I'm having an issue with the {product_purchased}. Please assist._x000a__x000a_{sizes_for_trucular} {&quot;0&quot;:[1, &quot;1&quot;][e:6a4,6a58,6 I've performed a factory reset on my {product_purchased}, hoping it would resolve the problem, but it didn't help."/>
    <x v="0"/>
    <m/>
    <s v="Low"/>
    <s v="Social media"/>
    <x v="1760"/>
    <m/>
    <m/>
    <n v="2673"/>
    <s v=""/>
    <s v="Jessica Webster"/>
    <x v="11"/>
    <x v="11"/>
    <x v="1"/>
    <s v=""/>
  </r>
  <r>
    <n v="2674"/>
    <s v="Carla Thomas"/>
    <s v="michaelrusso@example.com"/>
    <n v="62"/>
    <s v="Male"/>
    <s v="Garmin Forerunner"/>
    <d v="2020-08-13T00:00:00"/>
    <x v="4"/>
    <s v="Product compatibility"/>
    <s v="I'm having an issue with the {product_purchased}. Please assist._x000a__x000a__x000a_(10) A gift of a product must be registered with the recipient according to this procedure in order for the reward information to be included within the gift. This problem started occurring after the recent software update. I haven't made any other changes to the device."/>
    <x v="1"/>
    <s v="Board next rather study discuss today."/>
    <s v="Medium"/>
    <s v="Phone"/>
    <x v="1761"/>
    <d v="2023-06-01T01:04:21"/>
    <n v="1"/>
    <n v="2674"/>
    <s v="Board Next Rather Study Discuss Today."/>
    <s v="Carla Thomas"/>
    <x v="5"/>
    <x v="5"/>
    <x v="1"/>
    <n v="-7.4666666667326353"/>
  </r>
  <r>
    <n v="2675"/>
    <s v="Eileen May"/>
    <s v="jeffreyperez@example.com"/>
    <n v="52"/>
    <s v="Other"/>
    <s v="Google Nest"/>
    <d v="2020-04-05T00:00:00"/>
    <x v="0"/>
    <s v="Battery life"/>
    <s v="I'm having an issue with the {product_purchased}. Please assist._x000a__x000a_What If I'm SENDING OUT AN HANDLE TO PEOPLE WHO DISCOVER AND/OR LITERALLY HAVE A HANDLE TO I'm unable to find the option to perform the desired action in the {product_purchased}. Could you please guide me through the steps?"/>
    <x v="0"/>
    <m/>
    <s v="Critical"/>
    <s v="Chat"/>
    <x v="1762"/>
    <m/>
    <m/>
    <n v="2675"/>
    <s v=""/>
    <s v="Eileen May"/>
    <x v="11"/>
    <x v="11"/>
    <x v="1"/>
    <s v=""/>
  </r>
  <r>
    <n v="2676"/>
    <s v="Allen Guzman"/>
    <s v="smithandrew@example.net"/>
    <n v="58"/>
    <s v="Male"/>
    <s v="LG Washing Machine"/>
    <d v="2021-12-14T00:00:00"/>
    <x v="0"/>
    <s v="Data loss"/>
    <s v="I'm having an issue with the {product_purchased}. Please assist._x000a__x000a__x000a_I am currently $1,564.00 EUR I've reviewed the troubleshooting steps on the official support website, but they didn't resolve the problem."/>
    <x v="2"/>
    <m/>
    <s v="Medium"/>
    <s v="Phone"/>
    <x v="5"/>
    <m/>
    <m/>
    <n v="2676"/>
    <s v=""/>
    <s v="Allen Guzman"/>
    <x v="10"/>
    <x v="10"/>
    <x v="0"/>
    <s v=""/>
  </r>
  <r>
    <n v="2677"/>
    <s v="Deborah Brooks"/>
    <s v="diana15@example.net"/>
    <n v="69"/>
    <s v="Female"/>
    <s v="Fitbit Versa Smartwatch"/>
    <d v="2020-06-09T00:00:00"/>
    <x v="2"/>
    <s v="Cancellation request"/>
    <s v="My {product_purchased} is making strange noises and not functioning properly. I suspect there might be a hardware issue. Can you please help me with this?_x000a__x000a_Thanks. If there is no hardware issue by the way I might need I've tried clearing the cache and data for the {product_purchased} app, but the issue persists."/>
    <x v="2"/>
    <m/>
    <s v="High"/>
    <s v="Social media"/>
    <x v="5"/>
    <m/>
    <m/>
    <n v="2677"/>
    <s v=""/>
    <s v="Deborah Brooks"/>
    <x v="8"/>
    <x v="8"/>
    <x v="1"/>
    <s v=""/>
  </r>
  <r>
    <n v="2678"/>
    <s v="Robert Cunningham"/>
    <s v="johnpope@example.net"/>
    <n v="65"/>
    <s v="Male"/>
    <s v="PlayStation"/>
    <d v="2021-08-01T00:00:00"/>
    <x v="1"/>
    <s v="Product setup"/>
    <s v="I'm having an issue with the {product_purchased}. Please assist._x000a__x000a_The items can not be backordered due to how they were received._x000a__x000a_You will receive tracking information when you first log on to this site. I've followed the troubleshooting steps mentioned in the user manual, but the issue persists."/>
    <x v="2"/>
    <m/>
    <s v="Low"/>
    <s v="Social media"/>
    <x v="5"/>
    <m/>
    <m/>
    <n v="2678"/>
    <s v=""/>
    <s v="Robert Cunningham"/>
    <x v="5"/>
    <x v="5"/>
    <x v="0"/>
    <s v=""/>
  </r>
  <r>
    <n v="2679"/>
    <s v="Dominique Heath"/>
    <s v="allisonjason@example.com"/>
    <n v="69"/>
    <s v="Other"/>
    <s v="iPhone"/>
    <d v="2021-06-28T00:00:00"/>
    <x v="0"/>
    <s v="Product compatibility"/>
    <s v="I'm having trouble connecting my {product_purchased} to my home Wi-Fi network. It doesn't detect any networks, although other devices are connecting fine. What can be done to resolve this issue?_x000a__x000a_Answer: Go back I'm experiencing this issue on multiple devices of the same model, so it seems to be a widespread problem."/>
    <x v="1"/>
    <s v="Couple thing anything too easy involve animal lot."/>
    <s v="Critical"/>
    <s v="Email"/>
    <x v="1763"/>
    <d v="2023-06-01T13:59:27"/>
    <n v="3"/>
    <n v="2679"/>
    <s v="Couple Thing Anything Too Easy Involve Animal Lot."/>
    <s v="Dominique Heath"/>
    <x v="8"/>
    <x v="8"/>
    <x v="0"/>
    <n v="14.783333333325572"/>
  </r>
  <r>
    <n v="2680"/>
    <s v="Benjamin Silva"/>
    <s v="benjaminjim@example.org"/>
    <n v="63"/>
    <s v="Other"/>
    <s v="Nest Thermostat"/>
    <d v="2020-11-12T00:00:00"/>
    <x v="3"/>
    <s v="Display issue"/>
    <s v="I've noticed a software bug in the {product_purchased} app. It's causing data loss and unexpected errors. How can I resolve this issue?_x000a__x000a_Use the Error Manager on the Data Loss page. After you've cleared the I've checked for any available software updates for my {product_purchased}, but there are none."/>
    <x v="1"/>
    <s v="Oil chair get later everybody."/>
    <s v="Low"/>
    <s v="Email"/>
    <x v="1764"/>
    <d v="2023-06-01T19:18:28"/>
    <n v="3"/>
    <n v="2680"/>
    <s v="Oil Chair Get Later Everybody."/>
    <s v="Benjamin Silva"/>
    <x v="3"/>
    <x v="3"/>
    <x v="1"/>
    <n v="10.199999999895226"/>
  </r>
  <r>
    <n v="2681"/>
    <s v="Calvin Gonzalez"/>
    <s v="heather44@example.net"/>
    <n v="31"/>
    <s v="Female"/>
    <s v="GoPro Hero"/>
    <d v="2020-03-09T00:00:00"/>
    <x v="2"/>
    <s v="Hardware issue"/>
    <s v="I'm having an issue with the {product_purchased}. Please assist. This problem started occurring after the recent software update. I haven't made any other changes to the device."/>
    <x v="2"/>
    <m/>
    <s v="Low"/>
    <s v="Phone"/>
    <x v="5"/>
    <m/>
    <m/>
    <n v="2681"/>
    <s v=""/>
    <s v="Calvin Gonzalez"/>
    <x v="0"/>
    <x v="0"/>
    <x v="1"/>
    <s v=""/>
  </r>
  <r>
    <n v="2682"/>
    <s v="Mike Stewart"/>
    <s v="gregory50@example.net"/>
    <n v="34"/>
    <s v="Male"/>
    <s v="LG Smart TV"/>
    <d v="2021-09-02T00:00:00"/>
    <x v="3"/>
    <s v="Network problem"/>
    <s v="I'm facing issues logging into my {product_purchased} account. It says my account is locked. What should I do to unlock it?_x000a__x000a_Please see the following instructions:_x000a__x000a_If you have not heard from us on this I've noticed a peculiar error message popping up on my {product_purchased} screen. It says '{error_message}'. What does it mean?"/>
    <x v="0"/>
    <m/>
    <s v="Critical"/>
    <s v="Email"/>
    <x v="1765"/>
    <m/>
    <m/>
    <n v="2682"/>
    <s v=""/>
    <s v="Mike Stewart"/>
    <x v="9"/>
    <x v="9"/>
    <x v="0"/>
    <s v=""/>
  </r>
  <r>
    <n v="2683"/>
    <s v="Tracy Duncan"/>
    <s v="amandacooper@example.org"/>
    <n v="30"/>
    <s v="Male"/>
    <s v="Roomba Robot Vacuum"/>
    <d v="2020-10-03T00:00:00"/>
    <x v="3"/>
    <s v="Product setup"/>
    <s v="I'm having an issue with the {product_purchased}. Please assist._x000a__x000a_$2 a month at www.freechords.com www.freechords.com/slamband-1_x000a__x000a_$4 a month I've tried clearing the cache and data for the {product_purchased} app, but the issue persists."/>
    <x v="1"/>
    <s v="Take media bad animal source street."/>
    <s v="Medium"/>
    <s v="Chat"/>
    <x v="1766"/>
    <d v="2023-06-01T09:07:31"/>
    <n v="2"/>
    <n v="2683"/>
    <s v="Take Media Bad Animal Source Street."/>
    <s v="Tracy Duncan"/>
    <x v="7"/>
    <x v="7"/>
    <x v="1"/>
    <n v="3.2166666666744277"/>
  </r>
  <r>
    <n v="2684"/>
    <s v="Donald Anderson"/>
    <s v="xcummings@example.org"/>
    <n v="34"/>
    <s v="Other"/>
    <s v="Fitbit Versa Smartwatch"/>
    <d v="2021-06-19T00:00:00"/>
    <x v="1"/>
    <s v="Hardware issue"/>
    <s v="I'm having an issue with the {product_purchased}. Please assist._x000a__x000a_{product_name}_x000a__x000a_{product_id}_x000a__x000a_if (product_name == &quot;Raffle&quot; ) {_x000a__x000a_return false ; The issue I'm facing is intermittent. Sometimes it works fine, but other times it acts up unexpectedly."/>
    <x v="1"/>
    <s v="Debate big meeting break entire range throughout."/>
    <s v="Critical"/>
    <s v="Social media"/>
    <x v="1767"/>
    <d v="2023-06-01T03:19:33"/>
    <n v="4"/>
    <n v="2684"/>
    <s v="Debate Big Meeting Break Entire Range Throughout."/>
    <s v="Donald Anderson"/>
    <x v="8"/>
    <x v="8"/>
    <x v="0"/>
    <n v="-6"/>
  </r>
  <r>
    <n v="2685"/>
    <s v="Sara Lucero"/>
    <s v="peckashley@example.net"/>
    <n v="48"/>
    <s v="Other"/>
    <s v="Garmin Forerunner"/>
    <d v="2021-12-24T00:00:00"/>
    <x v="0"/>
    <s v="Network problem"/>
    <s v="I'm having an issue with the {product_purchased}. Please assist. {product_purchased}. {0}_x000a__x000a_# of Orders_x000a__x000a_$50.00 14.00_x000a__x000a_$75.00_x000a__x000a_$ I've reviewed the troubleshooting steps on the official support website, but they didn't resolve the problem."/>
    <x v="2"/>
    <m/>
    <s v="High"/>
    <s v="Social media"/>
    <x v="5"/>
    <m/>
    <m/>
    <n v="2685"/>
    <s v=""/>
    <s v="Sara Lucero"/>
    <x v="10"/>
    <x v="10"/>
    <x v="0"/>
    <s v=""/>
  </r>
  <r>
    <n v="2686"/>
    <s v="Stephanie Taylor"/>
    <s v="galvanheather@example.org"/>
    <n v="66"/>
    <s v="Female"/>
    <s v="Canon DSLR Camera"/>
    <d v="2020-02-07T00:00:00"/>
    <x v="1"/>
    <s v="Installation support"/>
    <s v="I'm having an issue with the {product_purchased}. Please assist._x000a__x000a_The vendor must provide the requested address._x000a__x000a_Do you wish to continue supporting this game? Please check BackerKit does not work in your browser! I've tried different settings and configurations on my {product_purchased}, but the issue persists."/>
    <x v="2"/>
    <m/>
    <s v="High"/>
    <s v="Phone"/>
    <x v="5"/>
    <m/>
    <m/>
    <n v="2686"/>
    <s v=""/>
    <s v="Stephanie Taylor"/>
    <x v="4"/>
    <x v="4"/>
    <x v="1"/>
    <s v=""/>
  </r>
  <r>
    <n v="2687"/>
    <s v="Timothy Hogan"/>
    <s v="joelgreen@example.net"/>
    <n v="67"/>
    <s v="Male"/>
    <s v="Bose SoundLink Speaker"/>
    <d v="2021-03-02T00:00:00"/>
    <x v="1"/>
    <s v="Delivery problem"/>
    <s v="I'm having an issue with the {product_purchased}. Please assist._x000a__x000a_What does_x000a__x000a_Bundle.config are in action. It's an extension which takes the values from the bundle, sets them to values provided by other I've performed a factory reset on my {product_purchased}, hoping it would resolve the problem, but it didn't help."/>
    <x v="1"/>
    <s v="Green true society court data street day."/>
    <s v="High"/>
    <s v="Email"/>
    <x v="1768"/>
    <d v="2023-06-01T06:43:38"/>
    <n v="2"/>
    <n v="2687"/>
    <s v="Green True Society Court Data Street Day."/>
    <s v="Timothy Hogan"/>
    <x v="0"/>
    <x v="0"/>
    <x v="0"/>
    <n v="-3.0166666667209938"/>
  </r>
  <r>
    <n v="2688"/>
    <s v="Douglas Marshall"/>
    <s v="frankcopeland@example.net"/>
    <n v="32"/>
    <s v="Female"/>
    <s v="Autodesk AutoCAD"/>
    <d v="2021-05-23T00:00:00"/>
    <x v="1"/>
    <s v="Data loss"/>
    <s v="I'm having an issue with the {product_purchased}. Please assist._x000a__x000a_2. If you see someone from the same user, try again._x000a__x000a_3. Please let me know if you are still seeing this error and I I'm not sure if this issue is specific to my device or if others have reported similar problems."/>
    <x v="0"/>
    <m/>
    <s v="High"/>
    <s v="Chat"/>
    <x v="1769"/>
    <m/>
    <m/>
    <n v="2688"/>
    <s v=""/>
    <s v="Douglas Marshall"/>
    <x v="1"/>
    <x v="1"/>
    <x v="0"/>
    <s v=""/>
  </r>
  <r>
    <n v="2689"/>
    <s v="Hannah Phillips MD"/>
    <s v="pamelawilliams@example.net"/>
    <n v="60"/>
    <s v="Other"/>
    <s v="Google Pixel"/>
    <d v="2021-03-23T00:00:00"/>
    <x v="1"/>
    <s v="Software bug"/>
    <s v="I'm having an issue with the {product_purchased}. Please assist._x000a__x000a_Thank you_x000a__x000a_Please feel free to contact me via twitter or email, I hope to have a solution in the future and hope you guys like this ðŸ™‚ I'm concerned about the security of my {product_purchased} and would like to ensure that my data is safe."/>
    <x v="2"/>
    <m/>
    <s v="Low"/>
    <s v="Email"/>
    <x v="5"/>
    <m/>
    <m/>
    <n v="2689"/>
    <s v=""/>
    <s v="Hannah Phillips MD"/>
    <x v="0"/>
    <x v="0"/>
    <x v="0"/>
    <s v=""/>
  </r>
  <r>
    <n v="2690"/>
    <s v="Jason Hanna"/>
    <s v="kaitlin13@example.org"/>
    <n v="61"/>
    <s v="Male"/>
    <s v="Samsung Soundbar"/>
    <d v="2020-09-01T00:00:00"/>
    <x v="0"/>
    <s v="Network problem"/>
    <s v="I'm having an issue with the {product_purchased}. Please assist. Contact._x000a__x000a_Discovery_x000a__x000a_All Discovery customers are notified of their first purchase and if an order is returned through your Amazon affiliate, your credit card or e I'm unable to find the option to perform the desired action in the {product_purchased}. Could you please guide me through the steps?"/>
    <x v="2"/>
    <m/>
    <s v="Low"/>
    <s v="Social media"/>
    <x v="5"/>
    <m/>
    <m/>
    <n v="2690"/>
    <s v=""/>
    <s v="Jason Hanna"/>
    <x v="9"/>
    <x v="9"/>
    <x v="1"/>
    <s v=""/>
  </r>
  <r>
    <n v="2691"/>
    <s v="Christina Turner"/>
    <s v="jamesparrish@example.com"/>
    <n v="33"/>
    <s v="Female"/>
    <s v="MacBook Pro"/>
    <d v="2020-06-22T00:00:00"/>
    <x v="4"/>
    <s v="Product compatibility"/>
    <s v="I'm having an issue with the {product_purchased}. Please assist._x000a__x000a_ProductID.asc or {product_purchased}.htm_x000a__x000a_Please contact me and explain what your problem is._x000a__x000a_No matter if my I've tried different settings and configurations on my {product_purchased}, but the issue persists."/>
    <x v="2"/>
    <m/>
    <s v="Low"/>
    <s v="Email"/>
    <x v="5"/>
    <m/>
    <m/>
    <n v="2691"/>
    <s v=""/>
    <s v="Christina Turner"/>
    <x v="8"/>
    <x v="8"/>
    <x v="1"/>
    <s v=""/>
  </r>
  <r>
    <n v="2692"/>
    <s v="Olivia Knight"/>
    <s v="christinadominguez@example.net"/>
    <n v="33"/>
    <s v="Other"/>
    <s v="GoPro Action Camera"/>
    <d v="2021-03-09T00:00:00"/>
    <x v="2"/>
    <s v="Display issue"/>
    <s v="I'm having an issue with the {product_purchased}. Please assist._x000a__x000a_The product purchased is a gift that is not being sent to you. We'll return the product._x000a__x000a_If your purchased gift is sent out to other I've already contacted customer support multiple times, but the issue remains unresolved."/>
    <x v="2"/>
    <m/>
    <s v="High"/>
    <s v="Phone"/>
    <x v="5"/>
    <m/>
    <m/>
    <n v="2692"/>
    <s v=""/>
    <s v="Olivia Knight"/>
    <x v="0"/>
    <x v="0"/>
    <x v="0"/>
    <s v=""/>
  </r>
  <r>
    <n v="2693"/>
    <s v="Jennifer Valenzuela"/>
    <s v="jennifer82@example.com"/>
    <n v="47"/>
    <s v="Male"/>
    <s v="LG Smart TV"/>
    <d v="2021-12-15T00:00:00"/>
    <x v="0"/>
    <s v="Battery life"/>
    <s v="I've noticed a software bug in the {product_purchased} app. It's causing data loss and unexpected errors. How can I resolve this issue?_x000a__x000a_You're free to ask our experts and we can help. We're here I'm worried that the issue might be hardware-related and might require repair or replacement."/>
    <x v="0"/>
    <m/>
    <s v="High"/>
    <s v="Phone"/>
    <x v="1770"/>
    <m/>
    <m/>
    <n v="2693"/>
    <s v=""/>
    <s v="Jennifer Valenzuela"/>
    <x v="10"/>
    <x v="10"/>
    <x v="0"/>
    <s v=""/>
  </r>
  <r>
    <n v="2694"/>
    <s v="Christina Kim"/>
    <s v="jonesmelissa@example.net"/>
    <n v="47"/>
    <s v="Female"/>
    <s v="Garmin Forerunner"/>
    <d v="2020-10-19T00:00:00"/>
    <x v="2"/>
    <s v="Data loss"/>
    <s v="I'm having an issue with the {product_purchased}. Please assist._x000a__x000a_Sylvia @ 7/13/12_x000a__x000a_Welp: This is totally my favorite!_x000a__x000a_Jenna @ 3/16/12 I need assistance as soon as possible because it's affecting my work and productivity."/>
    <x v="0"/>
    <m/>
    <s v="Medium"/>
    <s v="Chat"/>
    <x v="1771"/>
    <m/>
    <m/>
    <n v="2694"/>
    <s v=""/>
    <s v="Christina Kim"/>
    <x v="7"/>
    <x v="7"/>
    <x v="1"/>
    <s v=""/>
  </r>
  <r>
    <n v="2695"/>
    <s v="David Jones Jr."/>
    <s v="robertstiffany@example.org"/>
    <n v="48"/>
    <s v="Female"/>
    <s v="Canon EOS"/>
    <d v="2020-01-17T00:00:00"/>
    <x v="4"/>
    <s v="Battery life"/>
    <s v="I've recently set up my {product_purchased}, but it fails to connect to any available networks. What steps should I take to troubleshoot this issue?_x000a__x000a_Update: I've run an XDA-Developers' forum I've tried troubleshooting steps mentioned in the user manual, but the issue persists."/>
    <x v="0"/>
    <m/>
    <s v="High"/>
    <s v="Email"/>
    <x v="1772"/>
    <m/>
    <m/>
    <n v="2695"/>
    <s v=""/>
    <s v="David Jones Jr."/>
    <x v="6"/>
    <x v="6"/>
    <x v="1"/>
    <s v=""/>
  </r>
  <r>
    <n v="2696"/>
    <s v="Andres Cabrera"/>
    <s v="pryan@example.net"/>
    <n v="18"/>
    <s v="Male"/>
    <s v="Microsoft Office"/>
    <d v="2020-04-12T00:00:00"/>
    <x v="2"/>
    <s v="Payment issue"/>
    <s v="I'm having an issue with the {product_purchased}. Please assist._x000a__x000a_Q: You need something that I can use for the app? If yes, can you let me know how to make it available, and when? I'm concerned about the security of my {product_purchased} and would like to ensure that my data is safe."/>
    <x v="1"/>
    <s v="Offer expert sing radio describe great garden."/>
    <s v="Medium"/>
    <s v="Email"/>
    <x v="1773"/>
    <d v="2023-06-01T17:04:52"/>
    <n v="2"/>
    <n v="2696"/>
    <s v="Offer Expert Sing Radio Describe Great Garden."/>
    <s v="Andres Cabrera"/>
    <x v="11"/>
    <x v="11"/>
    <x v="1"/>
    <n v="2.2666666667209938"/>
  </r>
  <r>
    <n v="2697"/>
    <s v="Daniel Mullins"/>
    <s v="christopherclark@example.net"/>
    <n v="26"/>
    <s v="Male"/>
    <s v="LG Smart TV"/>
    <d v="2021-01-14T00:00:00"/>
    <x v="3"/>
    <s v="Refund request"/>
    <s v="I'm having an issue with the {product_purchased}. Please assist. For pricing and shipping information please visit Amazon._x000a__x000a_Product Specifications:_x000a__x000a_Product Code: 1004-11-0918_x000a__x000a_Keywords: I need assistance as soon as possible because it's affecting my work and productivity."/>
    <x v="2"/>
    <m/>
    <s v="Medium"/>
    <s v="Chat"/>
    <x v="5"/>
    <m/>
    <m/>
    <n v="2697"/>
    <s v=""/>
    <s v="Daniel Mullins"/>
    <x v="6"/>
    <x v="6"/>
    <x v="0"/>
    <s v=""/>
  </r>
  <r>
    <n v="2698"/>
    <s v="Troy Elliott"/>
    <s v="ccarlson@example.net"/>
    <n v="25"/>
    <s v="Female"/>
    <s v="LG OLED"/>
    <d v="2020-02-05T00:00:00"/>
    <x v="3"/>
    <s v="Installation support"/>
    <s v="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
    <x v="0"/>
    <m/>
    <s v="Critical"/>
    <s v="Social media"/>
    <x v="1774"/>
    <m/>
    <m/>
    <n v="2698"/>
    <s v=""/>
    <s v="Troy Elliott"/>
    <x v="4"/>
    <x v="4"/>
    <x v="1"/>
    <s v=""/>
  </r>
  <r>
    <n v="2699"/>
    <s v="Tammy Orozco"/>
    <s v="harrisrichard@example.net"/>
    <n v="28"/>
    <s v="Female"/>
    <s v="Microsoft Surface"/>
    <d v="2021-02-08T00:00:00"/>
    <x v="3"/>
    <s v="Battery life"/>
    <s v="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
    <x v="1"/>
    <s v="National yet lot go environment give military cup."/>
    <s v="Low"/>
    <s v="Phone"/>
    <x v="1775"/>
    <d v="2023-05-31T23:08:56"/>
    <n v="2"/>
    <n v="2699"/>
    <s v="National Yet Lot Go Environment Give Military Cup."/>
    <s v="Tammy Orozco"/>
    <x v="4"/>
    <x v="4"/>
    <x v="0"/>
    <n v="-13.766666666662786"/>
  </r>
  <r>
    <n v="2700"/>
    <s v="Alexandra Leblanc"/>
    <s v="nsmith@example.com"/>
    <n v="36"/>
    <s v="Female"/>
    <s v="Fitbit Charge"/>
    <d v="2020-06-16T00:00:00"/>
    <x v="0"/>
    <s v="Product compatibility"/>
    <s v="I'm having an issue with the {product_purchased}. Please assist. I've checked the device settings and made sure that everything is configured correctly."/>
    <x v="2"/>
    <m/>
    <s v="Low"/>
    <s v="Phone"/>
    <x v="5"/>
    <m/>
    <m/>
    <n v="2700"/>
    <s v=""/>
    <s v="Alexandra Leblanc"/>
    <x v="8"/>
    <x v="8"/>
    <x v="1"/>
    <s v=""/>
  </r>
  <r>
    <n v="2701"/>
    <s v="Sean Lyons"/>
    <s v="scott90@example.org"/>
    <n v="63"/>
    <s v="Female"/>
    <s v="Amazon Kindle"/>
    <d v="2021-07-22T00:00:00"/>
    <x v="0"/>
    <s v="Delivery problem"/>
    <s v="I'm having an issue with the {product_purchased}. Please assist._x000a__x000a_I have successfully activated an auto-login from www.myjail.us_x000a__x000a_Click here to continue...] I've followed the troubleshooting steps mentioned in the user manual, but the issue persists."/>
    <x v="1"/>
    <s v="Also wide a building main along."/>
    <s v="Critical"/>
    <s v="Social media"/>
    <x v="1776"/>
    <d v="2023-06-01T13:34:58"/>
    <n v="1"/>
    <n v="2701"/>
    <s v="Also Wide A Building Main Along."/>
    <s v="Sean Lyons"/>
    <x v="2"/>
    <x v="2"/>
    <x v="0"/>
    <n v="10.533333333267365"/>
  </r>
  <r>
    <n v="2702"/>
    <s v="Erica Chambers"/>
    <s v="pearsonjanice@example.com"/>
    <n v="44"/>
    <s v="Male"/>
    <s v="PlayStation"/>
    <d v="2020-07-20T00:00:00"/>
    <x v="3"/>
    <s v="Payment issue"/>
    <s v="I'm facing a problem with my {product_purchased}. The {product_purchased} is not turning on. It was working fine until yesterday, but now it doesn't respond. I can't use the $. That's I'm using the original charger that came with my {product_purchased}, but it's not charging properly."/>
    <x v="1"/>
    <s v="Person population outside small necessary."/>
    <s v="Critical"/>
    <s v="Chat"/>
    <x v="1777"/>
    <d v="2023-06-01T05:46:58"/>
    <n v="3"/>
    <n v="2702"/>
    <s v="Person Population Outside Small Necessary."/>
    <s v="Erica Chambers"/>
    <x v="2"/>
    <x v="2"/>
    <x v="1"/>
    <n v="-15.616666666581295"/>
  </r>
  <r>
    <n v="2703"/>
    <s v="Leah Baker"/>
    <s v="yjackson@example.com"/>
    <n v="39"/>
    <s v="Male"/>
    <s v="Fitbit Versa Smartwatch"/>
    <d v="2020-07-01T00:00:00"/>
    <x v="3"/>
    <s v="Peripheral compatibility"/>
    <s v="I'm having an issue with the {product_purchased}. Please assist._x000a__x000a_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
    <x v="1"/>
    <s v="Enjoy similar worry have yourself."/>
    <s v="Critical"/>
    <s v="Phone"/>
    <x v="1778"/>
    <d v="2023-06-01T15:28:00"/>
    <n v="5"/>
    <n v="2703"/>
    <s v="Enjoy Similar Worry Have Yourself."/>
    <s v="Leah Baker"/>
    <x v="2"/>
    <x v="2"/>
    <x v="1"/>
    <n v="-6.5833333333139308"/>
  </r>
  <r>
    <n v="2704"/>
    <s v="Andrea Cruz"/>
    <s v="lawsonkevin@example.com"/>
    <n v="62"/>
    <s v="Male"/>
    <s v="Apple AirPods"/>
    <d v="2021-10-03T00:00:00"/>
    <x v="1"/>
    <s v="Peripheral compatibility"/>
    <s v="I've noticed a software bug in the {product_purchased} app. It's causing data loss and unexpected errors. How can I resolve this issue?_x000a__x000a_Create a new {ProductId} {Version} {ProductKey}. I'm unable to find the option to perform the desired action in the {product_purchased}. Could you please guide me through the steps?"/>
    <x v="0"/>
    <m/>
    <s v="High"/>
    <s v="Social media"/>
    <x v="1779"/>
    <m/>
    <m/>
    <n v="2704"/>
    <s v=""/>
    <s v="Andrea Cruz"/>
    <x v="7"/>
    <x v="7"/>
    <x v="0"/>
    <s v=""/>
  </r>
  <r>
    <n v="2705"/>
    <s v="Stephen Hicks"/>
    <s v="wdunn@example.com"/>
    <n v="29"/>
    <s v="Female"/>
    <s v="iPhone"/>
    <d v="2020-10-28T00:00:00"/>
    <x v="2"/>
    <s v="Display issue"/>
    <s v="I'm having an issue with the {product_purchased}. Please assist._x000a__x000a_I'm being served my customer. I've received the customer satisfaction I'm looking for. Thanks._x000a__x000a_The product we are looking for is from a This problem started occurring after the recent software update. I haven't made any other changes to the device."/>
    <x v="1"/>
    <s v="Yes else thus memory."/>
    <s v="Low"/>
    <s v="Phone"/>
    <x v="1780"/>
    <d v="2023-06-01T05:36:03"/>
    <n v="4"/>
    <n v="2705"/>
    <s v="Yes Else Thus Memory."/>
    <s v="Stephen Hicks"/>
    <x v="7"/>
    <x v="7"/>
    <x v="1"/>
    <n v="4.033333333209157"/>
  </r>
  <r>
    <n v="2706"/>
    <s v="James Campbell"/>
    <s v="vasquezmarcus@example.com"/>
    <n v="23"/>
    <s v="Male"/>
    <s v="PlayStation"/>
    <d v="2021-01-06T00:00:00"/>
    <x v="3"/>
    <s v="Cancellation request"/>
    <s v="I'm having an issue with the {product_purchased}. Please assist._x000a__x000a_Addendum: A similar issue was mentioned in two articles I've heard; one by Kostas Nivets and one by Martin Minsky. I'm concerned about the security of my {product_purchased} and would like to ensure that my data is safe."/>
    <x v="2"/>
    <m/>
    <s v="Critical"/>
    <s v="Chat"/>
    <x v="5"/>
    <m/>
    <m/>
    <n v="2706"/>
    <s v=""/>
    <s v="James Campbell"/>
    <x v="6"/>
    <x v="6"/>
    <x v="0"/>
    <s v=""/>
  </r>
  <r>
    <n v="2707"/>
    <s v="Angel Porter"/>
    <s v="hebertjohnathan@example.net"/>
    <n v="61"/>
    <s v="Female"/>
    <s v="Xbox"/>
    <d v="2020-11-19T00:00:00"/>
    <x v="2"/>
    <s v="Refund request"/>
    <s v="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
    <x v="0"/>
    <m/>
    <s v="Medium"/>
    <s v="Email"/>
    <x v="1781"/>
    <m/>
    <m/>
    <n v="2707"/>
    <s v=""/>
    <s v="Angel Porter"/>
    <x v="3"/>
    <x v="3"/>
    <x v="1"/>
    <s v=""/>
  </r>
  <r>
    <n v="2708"/>
    <s v="Lisa Burns"/>
    <s v="sheila61@example.net"/>
    <n v="22"/>
    <s v="Female"/>
    <s v="Nest Thermostat"/>
    <d v="2020-01-22T00:00:00"/>
    <x v="1"/>
    <s v="Refund request"/>
    <s v="I've encountered a data loss issue with my {product_purchased}. All the files and documents seem to have disappeared. Can you guide me on how to retrieve them?_x000a__x000a_I'm sorry, but I don't have a suggestion when I'm worried that the issue might be hardware-related and might require repair or replacement."/>
    <x v="2"/>
    <m/>
    <s v="Critical"/>
    <s v="Chat"/>
    <x v="5"/>
    <m/>
    <m/>
    <n v="2708"/>
    <s v=""/>
    <s v="Lisa Burns"/>
    <x v="6"/>
    <x v="6"/>
    <x v="1"/>
    <s v=""/>
  </r>
  <r>
    <n v="2709"/>
    <s v="Patricia Berry"/>
    <s v="felicialindsey@example.com"/>
    <n v="20"/>
    <s v="Other"/>
    <s v="Google Pixel"/>
    <d v="2021-07-17T00:00:00"/>
    <x v="3"/>
    <s v="Hardware issue"/>
    <s v="I'm having an issue with the {product_purchased}. Please assist._x000a__x000a__x000a_Please note all products listed are products that are only used under the conditions on Sale and are not for medical use. Items sold for medical purposes are expected to The issue I'm facing is intermittent. Sometimes it works fine, but other times it acts up unexpectedly."/>
    <x v="2"/>
    <m/>
    <s v="Low"/>
    <s v="Phone"/>
    <x v="5"/>
    <m/>
    <m/>
    <n v="2709"/>
    <s v=""/>
    <s v="Patricia Berry"/>
    <x v="2"/>
    <x v="2"/>
    <x v="0"/>
    <s v=""/>
  </r>
  <r>
    <n v="2710"/>
    <s v="Erin Coleman"/>
    <s v="mlopez@example.com"/>
    <n v="69"/>
    <s v="Male"/>
    <s v="Sony Xperia"/>
    <d v="2020-12-08T00:00:00"/>
    <x v="2"/>
    <s v="Product setup"/>
    <s v="I'm having an issue with the {product_purchased}. Please assist._x000a__x000a_[12/1/2017 10:38:17 PM] *** Login on: Tue, 22 Feb 2016 04:03:15 CET *** [12 This problem started occurring after the recent software update. I haven't made any other changes to the device."/>
    <x v="0"/>
    <m/>
    <s v="Critical"/>
    <s v="Social media"/>
    <x v="1782"/>
    <m/>
    <m/>
    <n v="2710"/>
    <s v=""/>
    <s v="Erin Coleman"/>
    <x v="10"/>
    <x v="10"/>
    <x v="1"/>
    <s v=""/>
  </r>
  <r>
    <n v="2711"/>
    <s v="Christopher Shelton"/>
    <s v="briana26@example.net"/>
    <n v="70"/>
    <s v="Female"/>
    <s v="Nest Thermostat"/>
    <d v="2021-10-15T00:00:00"/>
    <x v="0"/>
    <s v="Payment issue"/>
    <s v="I'm having an issue with the {product_purchased}. Please assist._x000a__x000a_0 - 0 - 1 0 - 1_x000a__x000a_This is my first time I've bought this in the US and it's only been out for a few I've noticed a sudden decrease in battery life on my {product_purchased}. It used to last much longer."/>
    <x v="0"/>
    <m/>
    <s v="High"/>
    <s v="Chat"/>
    <x v="1783"/>
    <m/>
    <m/>
    <n v="2711"/>
    <s v=""/>
    <s v="Christopher Shelton"/>
    <x v="7"/>
    <x v="7"/>
    <x v="0"/>
    <s v=""/>
  </r>
  <r>
    <n v="2712"/>
    <s v="Kathryn Lowe"/>
    <s v="rbarrera@example.com"/>
    <n v="53"/>
    <s v="Other"/>
    <s v="Google Nest"/>
    <d v="2020-04-16T00:00:00"/>
    <x v="1"/>
    <s v="Product setup"/>
    <s v="I'm having an issue with the {product_purchased}. Please assist._x000a__x000a_You've purchased a product from us. Please assist._x000a__x000a_Product not reviewed by the user. Please help._x000a__x000a_Your request was successfully forwarded. This problem started occurring after the recent software update. I haven't made any other changes to the device."/>
    <x v="1"/>
    <s v="Television middle issue sea."/>
    <s v="Medium"/>
    <s v="Chat"/>
    <x v="1784"/>
    <d v="2023-06-01T15:39:14"/>
    <n v="3"/>
    <n v="2712"/>
    <s v="Television Middle Issue Sea."/>
    <s v="Kathryn Lowe"/>
    <x v="11"/>
    <x v="11"/>
    <x v="1"/>
    <n v="-2.3666666665230878"/>
  </r>
  <r>
    <n v="2713"/>
    <s v="Danielle Mccall"/>
    <s v="traciestout@example.com"/>
    <n v="40"/>
    <s v="Female"/>
    <s v="GoPro Action Camera"/>
    <d v="2020-02-04T00:00:00"/>
    <x v="4"/>
    <s v="Payment issue"/>
    <s v="I'm having an issue with the {product_purchased}. Please assist._x000a__x000a_As mentioned earlier, the {product_purchased} is a collection in the inventory where the item has been purchased._x000a__x000a_Example 0.01 I'm experiencing this issue on multiple devices of the same model, so it seems to be a widespread problem."/>
    <x v="2"/>
    <m/>
    <s v="Low"/>
    <s v="Phone"/>
    <x v="5"/>
    <m/>
    <m/>
    <n v="2713"/>
    <s v=""/>
    <s v="Danielle Mccall"/>
    <x v="4"/>
    <x v="4"/>
    <x v="1"/>
    <s v=""/>
  </r>
  <r>
    <n v="2714"/>
    <s v="Amber Dixon"/>
    <s v="marysmith@example.org"/>
    <n v="55"/>
    <s v="Female"/>
    <s v="Microsoft Xbox Controller"/>
    <d v="2021-08-14T00:00:00"/>
    <x v="3"/>
    <s v="Hardware issue"/>
    <s v="I'm having an issue with the {product_purchased}. Please assist. I've tried clearing the cache and data for the {product_purchased} app, but the issue persists."/>
    <x v="2"/>
    <m/>
    <s v="Medium"/>
    <s v="Email"/>
    <x v="5"/>
    <m/>
    <m/>
    <n v="2714"/>
    <s v=""/>
    <s v="Amber Dixon"/>
    <x v="5"/>
    <x v="5"/>
    <x v="0"/>
    <s v=""/>
  </r>
  <r>
    <n v="2715"/>
    <s v="Theresa Lopez"/>
    <s v="marissawilliamson@example.com"/>
    <n v="52"/>
    <s v="Female"/>
    <s v="Garmin Forerunner"/>
    <d v="2020-02-12T00:00:00"/>
    <x v="0"/>
    <s v="Software bug"/>
    <s v="I'm having an issue with the {product_purchased}. Please assist._x000a__x000a__x000a_When you pay with your credit card, or a card or debit card that was purchased directly from this site, please read these policies. Please select one. I've followed the troubleshooting steps mentioned in the user manual, but the issue persists."/>
    <x v="0"/>
    <m/>
    <s v="Medium"/>
    <s v="Social media"/>
    <x v="1785"/>
    <m/>
    <m/>
    <n v="2715"/>
    <s v=""/>
    <s v="Theresa Lopez"/>
    <x v="4"/>
    <x v="4"/>
    <x v="1"/>
    <s v=""/>
  </r>
  <r>
    <n v="2716"/>
    <s v="Joseph Brown"/>
    <s v="seanclark@example.org"/>
    <n v="27"/>
    <s v="Female"/>
    <s v="PlayStation"/>
    <d v="2020-08-01T00:00:00"/>
    <x v="0"/>
    <s v="Product recommendation"/>
    <s v="I'm having an issue with the {product_purchased}. Please assist._x000a__x000a_This is our best response to your queries. Use the form below._x000a__x000a_{product_purchased, title='The best place to buy my I've tried using different cables, adapters, or peripherals with my {product_purchased}, but the issue persists."/>
    <x v="1"/>
    <s v="Himself Congress population."/>
    <s v="Low"/>
    <s v="Email"/>
    <x v="1786"/>
    <d v="2023-06-01T21:41:19"/>
    <n v="3"/>
    <n v="2716"/>
    <s v="Himself Congress Population."/>
    <s v="Joseph Brown"/>
    <x v="5"/>
    <x v="5"/>
    <x v="1"/>
    <n v="22.616666666697711"/>
  </r>
  <r>
    <n v="2717"/>
    <s v="Christopher Patrick"/>
    <s v="kennethjones@example.org"/>
    <n v="44"/>
    <s v="Male"/>
    <s v="HP Pavilion"/>
    <d v="2021-10-27T00:00:00"/>
    <x v="3"/>
    <s v="Peripheral compatibility"/>
    <s v="I'm facing issues logging into my {product_purchased} account. It says my account is locked. What should I do to unlock it?_x000a__x000a_Answer:_x000a__x000a_Log into your account name and password._x000a__x000a_Click on the I've followed online tutorials and community forums to troubleshoot the issue, but no luck so far."/>
    <x v="0"/>
    <m/>
    <s v="High"/>
    <s v="Email"/>
    <x v="1787"/>
    <m/>
    <m/>
    <n v="2717"/>
    <s v=""/>
    <s v="Christopher Patrick"/>
    <x v="7"/>
    <x v="7"/>
    <x v="0"/>
    <s v=""/>
  </r>
  <r>
    <n v="2718"/>
    <s v="Kristen Lawrence"/>
    <s v="cwerner@example.com"/>
    <n v="19"/>
    <s v="Female"/>
    <s v="Philips Hue Lights"/>
    <d v="2021-07-23T00:00:00"/>
    <x v="2"/>
    <s v="Battery life"/>
    <s v="There seems to be a hardware problem with my {product_purchased}. The screen is flickering, and I'm unable to use it. What should I do?_x000a__x000a_The only way to fix this is:_x000a__x000a_Open a Terminal file I'm concerned about the security of my {product_purchased} and would like to ensure that my data is safe."/>
    <x v="1"/>
    <s v="Try child film message source however."/>
    <s v="Critical"/>
    <s v="Social media"/>
    <x v="1788"/>
    <d v="2023-06-01T08:19:21"/>
    <n v="5"/>
    <n v="2718"/>
    <s v="Try Child Film Message Source However."/>
    <s v="Kristen Lawrence"/>
    <x v="2"/>
    <x v="2"/>
    <x v="0"/>
    <n v="4.3666666667559184"/>
  </r>
  <r>
    <n v="2719"/>
    <s v="Samantha Fernandez"/>
    <s v="perezrose@example.net"/>
    <n v="26"/>
    <s v="Female"/>
    <s v="Bose SoundLink Speaker"/>
    <d v="2020-12-18T00:00:00"/>
    <x v="4"/>
    <s v="Payment issue"/>
    <s v="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
    <x v="2"/>
    <m/>
    <s v="Medium"/>
    <s v="Email"/>
    <x v="5"/>
    <m/>
    <m/>
    <n v="2719"/>
    <s v=""/>
    <s v="Samantha Fernandez"/>
    <x v="10"/>
    <x v="10"/>
    <x v="1"/>
    <s v=""/>
  </r>
  <r>
    <n v="2720"/>
    <s v="Jenna Carroll"/>
    <s v="ckramer@example.net"/>
    <n v="25"/>
    <s v="Female"/>
    <s v="Sony 4K HDR TV"/>
    <d v="2020-04-02T00:00:00"/>
    <x v="1"/>
    <s v="Display issue"/>
    <s v="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
    <x v="2"/>
    <m/>
    <s v="Low"/>
    <s v="Email"/>
    <x v="5"/>
    <m/>
    <m/>
    <n v="2720"/>
    <s v=""/>
    <s v="Jenna Carroll"/>
    <x v="11"/>
    <x v="11"/>
    <x v="1"/>
    <s v=""/>
  </r>
  <r>
    <n v="2721"/>
    <s v="Melissa Sanchez"/>
    <s v="taylormccormick@example.com"/>
    <n v="33"/>
    <s v="Female"/>
    <s v="LG Smart TV"/>
    <d v="2021-02-11T00:00:00"/>
    <x v="3"/>
    <s v="Delivery problem"/>
    <s v="I'm having an issue with the {product_purchased}. Please assist._x000a__x000a_}_x000a__x000a_}_x000a__x000a_}_x000a__x000a_import {String} from &quot;httpd&quot;;_x000a__x000a_import {CultureVariant} from &quot;angular/ I've followed online tutorials and community forums to troubleshoot the issue, but no luck so far."/>
    <x v="0"/>
    <m/>
    <s v="Low"/>
    <s v="Email"/>
    <x v="1789"/>
    <m/>
    <m/>
    <n v="2721"/>
    <s v=""/>
    <s v="Melissa Sanchez"/>
    <x v="4"/>
    <x v="4"/>
    <x v="0"/>
    <s v=""/>
  </r>
  <r>
    <n v="2722"/>
    <s v="Susan Gray"/>
    <s v="kennedymatthew@example.com"/>
    <n v="33"/>
    <s v="Other"/>
    <s v="iPhone"/>
    <d v="2020-01-18T00:00:00"/>
    <x v="3"/>
    <s v="Peripheral compatibility"/>
    <s v="I'm having an issue with the {product_purchased}. Please assist. I'll be happy to help you with this. The {product_purchased} will be forwarded to_x000a__x000a_the customer's system service number. The issue I'm facing is intermittent. Sometimes it works fine, but other times it acts up unexpectedly."/>
    <x v="2"/>
    <m/>
    <s v="Medium"/>
    <s v="Phone"/>
    <x v="5"/>
    <m/>
    <m/>
    <n v="2722"/>
    <s v=""/>
    <s v="Susan Gray"/>
    <x v="6"/>
    <x v="6"/>
    <x v="1"/>
    <s v=""/>
  </r>
  <r>
    <n v="2723"/>
    <s v="Emma Cruz"/>
    <s v="holtdiana@example.net"/>
    <n v="41"/>
    <s v="Other"/>
    <s v="MacBook Pro"/>
    <d v="2020-02-05T00:00:00"/>
    <x v="1"/>
    <s v="Product compatibility"/>
    <s v="I'm having an issue with the {product_purchased}. Please assist. - (Signed-off-by: Daniel Kowalz) [18:22:42.929] [Spigot Watchdog Thread/ I rely heavily on my {product_purchased} for my daily tasks, and this issue is hindering my productivity."/>
    <x v="0"/>
    <m/>
    <s v="Low"/>
    <s v="Phone"/>
    <x v="1790"/>
    <m/>
    <m/>
    <n v="2723"/>
    <s v=""/>
    <s v="Emma Cruz"/>
    <x v="4"/>
    <x v="4"/>
    <x v="1"/>
    <s v=""/>
  </r>
  <r>
    <n v="2724"/>
    <s v="Andrea Reed"/>
    <s v="browncrystal@example.com"/>
    <n v="21"/>
    <s v="Female"/>
    <s v="Fitbit Charge"/>
    <d v="2021-07-11T00:00:00"/>
    <x v="0"/>
    <s v="Account access"/>
    <s v="There seems to be a glitch in the {product_purchased} software. It freezes frequently, making it difficult to use. Can you please provide a solution? Thanks I've followed online tutorials and community forums to troubleshoot the issue, but no luck so far."/>
    <x v="2"/>
    <m/>
    <s v="Medium"/>
    <s v="Social media"/>
    <x v="5"/>
    <m/>
    <m/>
    <n v="2724"/>
    <s v=""/>
    <s v="Andrea Reed"/>
    <x v="2"/>
    <x v="2"/>
    <x v="0"/>
    <s v=""/>
  </r>
  <r>
    <n v="2725"/>
    <s v="Dr. Preston Romero"/>
    <s v="dalestrong@example.com"/>
    <n v="46"/>
    <s v="Other"/>
    <s v="GoPro Hero"/>
    <d v="2020-09-12T00:00:00"/>
    <x v="1"/>
    <s v="Data loss"/>
    <s v="I'm having an issue with the {product_purchased}. Please assist._x000a__x000a_&lt;h3&gt;&lt;!-- If &lt;product_number&gt; is an integer, this is an integer_x000a__x000a_$product_purchased =''; The issue I'm facing is intermittent. Sometimes it works fine, but other times it acts up unexpectedly."/>
    <x v="2"/>
    <m/>
    <s v="High"/>
    <s v="Phone"/>
    <x v="5"/>
    <m/>
    <m/>
    <n v="2725"/>
    <s v=""/>
    <s v="Dr. Preston Romero"/>
    <x v="9"/>
    <x v="9"/>
    <x v="1"/>
    <s v=""/>
  </r>
  <r>
    <n v="2726"/>
    <s v="Brandon May"/>
    <s v="careyjay@example.com"/>
    <n v="70"/>
    <s v="Other"/>
    <s v="Philips Hue Lights"/>
    <d v="2020-12-10T00:00:00"/>
    <x v="0"/>
    <s v="Refund request"/>
    <s v="I'm having an issue with the {product_purchased}. Please assist._x000a__x000a_We will now have to take the $14 and give him 100% of the order. As you will be able to see if the $14 is enough I've tried different settings and configurations on my {product_purchased}, but the issue persists."/>
    <x v="0"/>
    <m/>
    <s v="Medium"/>
    <s v="Chat"/>
    <x v="1791"/>
    <m/>
    <m/>
    <n v="2726"/>
    <s v=""/>
    <s v="Brandon May"/>
    <x v="10"/>
    <x v="10"/>
    <x v="1"/>
    <s v=""/>
  </r>
  <r>
    <n v="2727"/>
    <s v="Ashley Hall"/>
    <s v="christinahicks@example.com"/>
    <n v="20"/>
    <s v="Female"/>
    <s v="Microsoft Surface"/>
    <d v="2021-12-27T00:00:00"/>
    <x v="3"/>
    <s v="Payment issue"/>
    <s v="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
    <x v="1"/>
    <s v="Fund indeed too catch."/>
    <s v="Medium"/>
    <s v="Phone"/>
    <x v="1792"/>
    <d v="2023-06-01T00:38:34"/>
    <n v="4"/>
    <n v="2727"/>
    <s v="Fund Indeed Too Catch."/>
    <s v="Ashley Hall"/>
    <x v="10"/>
    <x v="10"/>
    <x v="0"/>
    <n v="-13.96666666661622"/>
  </r>
  <r>
    <n v="2728"/>
    <s v="Natalie Yang"/>
    <s v="tiffany64@example.org"/>
    <n v="57"/>
    <s v="Male"/>
    <s v="Amazon Kindle"/>
    <d v="2021-10-28T00:00:00"/>
    <x v="1"/>
    <s v="Display issue"/>
    <s v="I'm having an issue with the {product_purchased}. Please assist._x000a__x000a_[07/12/2014, 1:19:23 AM] Ian Cheong: I'm a guy._x000a__x000a_[07/12/2014, I rely heavily on my {product_purchased} for my daily tasks, and this issue is hindering my productivity."/>
    <x v="2"/>
    <m/>
    <s v="Low"/>
    <s v="Phone"/>
    <x v="5"/>
    <m/>
    <m/>
    <n v="2728"/>
    <s v=""/>
    <s v="Natalie Yang"/>
    <x v="7"/>
    <x v="7"/>
    <x v="0"/>
    <s v=""/>
  </r>
  <r>
    <n v="2729"/>
    <s v="Robert Arnold"/>
    <s v="rosalesbarbara@example.net"/>
    <n v="19"/>
    <s v="Other"/>
    <s v="Xbox"/>
    <d v="2020-08-26T00:00:00"/>
    <x v="3"/>
    <s v="Refund request"/>
    <s v="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
    <x v="1"/>
    <s v="Half goal sister."/>
    <s v="High"/>
    <s v="Chat"/>
    <x v="1793"/>
    <d v="2023-06-01T03:10:36"/>
    <n v="3"/>
    <n v="2729"/>
    <s v="Half Goal Sister."/>
    <s v="Robert Arnold"/>
    <x v="5"/>
    <x v="5"/>
    <x v="1"/>
    <n v="-13.483333333279006"/>
  </r>
  <r>
    <n v="2730"/>
    <s v="Eddie Reed"/>
    <s v="whitegregory@example.com"/>
    <n v="28"/>
    <s v="Other"/>
    <s v="Bose QuietComfort"/>
    <d v="2021-01-09T00:00:00"/>
    <x v="1"/>
    <s v="Data loss"/>
    <s v="I'm having an issue with the {product_purchased}. Please assist. And I'll look into what my problem is.&quot; - Steve Jobs_x000a__x000a_And, there's a little bit more to be said regarding this._x000a__x000a_The answer This problem started occurring after the recent software update. I haven't made any other changes to the device."/>
    <x v="1"/>
    <s v="Technology ok it side."/>
    <s v="Low"/>
    <s v="Email"/>
    <x v="1794"/>
    <d v="2023-06-01T10:47:38"/>
    <n v="3"/>
    <n v="2730"/>
    <s v="Technology Ok It Side."/>
    <s v="Eddie Reed"/>
    <x v="6"/>
    <x v="6"/>
    <x v="0"/>
    <n v="-11.649999999906868"/>
  </r>
  <r>
    <n v="2731"/>
    <s v="Laura Hernandez"/>
    <s v="emilymiles@example.org"/>
    <n v="43"/>
    <s v="Female"/>
    <s v="Adobe Photoshop"/>
    <d v="2020-11-27T00:00:00"/>
    <x v="2"/>
    <s v="Payment issue"/>
    <s v="My {product_purchased} is making strange noises and not functioning properly. I suspect there might be a hardware issue. Can you please help me with this? Thanks!_x000a__x000a_Thanks again for reading. Sincerely_x000a__x000a_Mike I'm using the original charger that came with my {product_purchased}, but it's not charging properly."/>
    <x v="0"/>
    <m/>
    <s v="Critical"/>
    <s v="Phone"/>
    <x v="1795"/>
    <m/>
    <m/>
    <n v="2731"/>
    <s v=""/>
    <s v="Laura Hernandez"/>
    <x v="3"/>
    <x v="3"/>
    <x v="1"/>
    <s v=""/>
  </r>
  <r>
    <n v="2732"/>
    <s v="James Evans"/>
    <s v="charleneoconnor@example.com"/>
    <n v="24"/>
    <s v="Female"/>
    <s v="Microsoft Surface"/>
    <d v="2020-06-17T00:00:00"/>
    <x v="4"/>
    <s v="Peripheral compatibility"/>
    <s v="I'm having an issue with the {product_purchased}. Please assist._x000a__x000a_The product is still available. Thank you for your interest in purchasing this item but it is out of stock at now. Please assist. I've tried clearing the cache and data for the {product_purchased} app, but the issue persists."/>
    <x v="0"/>
    <m/>
    <s v="Medium"/>
    <s v="Phone"/>
    <x v="1796"/>
    <m/>
    <m/>
    <n v="2732"/>
    <s v=""/>
    <s v="James Evans"/>
    <x v="8"/>
    <x v="8"/>
    <x v="1"/>
    <s v=""/>
  </r>
  <r>
    <n v="2733"/>
    <s v="Toni Eaton"/>
    <s v="hwilson@example.org"/>
    <n v="70"/>
    <s v="Female"/>
    <s v="Google Pixel"/>
    <d v="2020-11-11T00:00:00"/>
    <x v="4"/>
    <s v="Product compatibility"/>
    <s v="I'm having an issue with the {product_purchased}. Please assist._x000a__x000a_Sorry, this product was discontinued._x000a__x000a_Sorry, there was a problem saving your Wish Lists. Please try again._x000a__x000a_Sorry, you did not I've recently updated the firmware of my {product_purchased}, and the issue started happening afterward. Could it be related to the update?"/>
    <x v="2"/>
    <m/>
    <s v="Critical"/>
    <s v="Social media"/>
    <x v="5"/>
    <m/>
    <m/>
    <n v="2733"/>
    <s v=""/>
    <s v="Toni Eaton"/>
    <x v="3"/>
    <x v="3"/>
    <x v="1"/>
    <s v=""/>
  </r>
  <r>
    <n v="2734"/>
    <s v="Brittany Gomez"/>
    <s v="andrew86@example.net"/>
    <n v="30"/>
    <s v="Male"/>
    <s v="Philips Hue Lights"/>
    <d v="2020-05-20T00:00:00"/>
    <x v="1"/>
    <s v="Cancellation request"/>
    <s v="I'm unable to access my {product_purchased} account. It keeps displaying an 'Invalid Credentials' error, even though I'm using the correct login information. How can I regain access to my account?_x000a__x000a_The following I've already contacted customer support multiple times, but the issue remains unresolved."/>
    <x v="1"/>
    <s v="Person painting as leg wall police."/>
    <s v="High"/>
    <s v="Chat"/>
    <x v="1797"/>
    <d v="2023-06-01T19:42:43"/>
    <n v="1"/>
    <n v="2734"/>
    <s v="Person Painting As Leg Wall Police."/>
    <s v="Brittany Gomez"/>
    <x v="1"/>
    <x v="1"/>
    <x v="1"/>
    <n v="12.516666666604578"/>
  </r>
  <r>
    <n v="2735"/>
    <s v="Karen Woods"/>
    <s v="wgraves@example.net"/>
    <n v="31"/>
    <s v="Male"/>
    <s v="Bose SoundLink Speaker"/>
    <d v="2020-06-07T00:00:00"/>
    <x v="2"/>
    <s v="Account access"/>
    <s v="I'm having an issue with the {product_purchased}. Please assist._x000a__x000a_If the product is not available, or if the vendor doesn't provide the requested URL, please contact Customer Support at support@dont-register.com I've performed a factory reset on my {product_purchased}, hoping it would resolve the problem, but it didn't help."/>
    <x v="0"/>
    <m/>
    <s v="High"/>
    <s v="Phone"/>
    <x v="644"/>
    <m/>
    <m/>
    <n v="2735"/>
    <s v=""/>
    <s v="Karen Woods"/>
    <x v="8"/>
    <x v="8"/>
    <x v="1"/>
    <s v=""/>
  </r>
  <r>
    <n v="2736"/>
    <s v="Jillian Fletcher"/>
    <s v="francisco96@example.net"/>
    <n v="46"/>
    <s v="Female"/>
    <s v="PlayStation"/>
    <d v="2020-06-19T00:00:00"/>
    <x v="3"/>
    <s v="Software bug"/>
    <s v="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
    <x v="0"/>
    <m/>
    <s v="Low"/>
    <s v="Chat"/>
    <x v="1798"/>
    <m/>
    <m/>
    <n v="2736"/>
    <s v=""/>
    <s v="Jillian Fletcher"/>
    <x v="8"/>
    <x v="8"/>
    <x v="1"/>
    <s v=""/>
  </r>
  <r>
    <n v="2737"/>
    <s v="Tracy Stanton"/>
    <s v="ksteele@example.net"/>
    <n v="65"/>
    <s v="Other"/>
    <s v="Sony PlayStation"/>
    <d v="2020-01-21T00:00:00"/>
    <x v="3"/>
    <s v="Delivery problem"/>
    <s v="I'm having an issue with the {product_purchased}. Please assist. Thanks! I've already contacted customer support multiple times, but the issue remains unresolved."/>
    <x v="1"/>
    <s v="Later painting professor room easy."/>
    <s v="Low"/>
    <s v="Email"/>
    <x v="1799"/>
    <d v="2023-06-01T19:51:46"/>
    <n v="2"/>
    <n v="2737"/>
    <s v="Later Painting Professor Room Easy."/>
    <s v="Tracy Stanton"/>
    <x v="6"/>
    <x v="6"/>
    <x v="1"/>
    <n v="0"/>
  </r>
  <r>
    <n v="2738"/>
    <s v="Marcus Young"/>
    <s v="mary79@example.com"/>
    <n v="47"/>
    <s v="Other"/>
    <s v="GoPro Action Camera"/>
    <d v="2020-09-27T00:00:00"/>
    <x v="0"/>
    <s v="Payment issue"/>
    <s v="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
    <x v="2"/>
    <m/>
    <s v="Critical"/>
    <s v="Social media"/>
    <x v="5"/>
    <m/>
    <m/>
    <n v="2738"/>
    <s v=""/>
    <s v="Marcus Young"/>
    <x v="9"/>
    <x v="9"/>
    <x v="1"/>
    <s v=""/>
  </r>
  <r>
    <n v="2739"/>
    <s v="Kevin Hunter"/>
    <s v="joyce48@example.net"/>
    <n v="70"/>
    <s v="Female"/>
    <s v="Dyson Vacuum Cleaner"/>
    <d v="2020-07-11T00:00:00"/>
    <x v="2"/>
    <s v="Delivery problem"/>
    <s v="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
    <x v="1"/>
    <s v="Respond which age."/>
    <s v="Low"/>
    <s v="Chat"/>
    <x v="1800"/>
    <d v="2023-06-01T17:04:48"/>
    <n v="5"/>
    <n v="2739"/>
    <s v="Respond Which Age."/>
    <s v="Kevin Hunter"/>
    <x v="2"/>
    <x v="2"/>
    <x v="1"/>
    <n v="0.21666666667442769"/>
  </r>
  <r>
    <n v="2740"/>
    <s v="Johnny Mitchell"/>
    <s v="cooperrobert@example.net"/>
    <n v="28"/>
    <s v="Female"/>
    <s v="Bose QuietComfort"/>
    <d v="2020-12-08T00:00:00"/>
    <x v="1"/>
    <s v="Network problem"/>
    <s v="I've noticed a software bug in the {product_purchased} app. It's causing data loss and unexpected errors. How can I resolve this issue?_x000a__x000a_There are two common issues in the {product_purchased} app I've checked for software updates, and my {product_purchased} is already running the latest version."/>
    <x v="1"/>
    <s v="Glass range at thus believe week."/>
    <s v="Medium"/>
    <s v="Email"/>
    <x v="1801"/>
    <d v="2023-06-01T16:13:49"/>
    <n v="2"/>
    <n v="2740"/>
    <s v="Glass Range At Thus Believe Week."/>
    <s v="Johnny Mitchell"/>
    <x v="10"/>
    <x v="10"/>
    <x v="1"/>
    <n v="0.99999999994179234"/>
  </r>
  <r>
    <n v="2741"/>
    <s v="Rachel Wilson"/>
    <s v="theresamartinez@example.com"/>
    <n v="40"/>
    <s v="Female"/>
    <s v="Microsoft Xbox Controller"/>
    <d v="2021-08-19T00:00:00"/>
    <x v="1"/>
    <s v="Payment issue"/>
    <s v="I'm having an issue with the {product_purchased}. Please assist._x000a__x000a_You know that there are many more ways to add this product to your shopping cart. If you find a problem with this add-on and are an easy I've already contacted customer support multiple times, but the issue remains unresolved."/>
    <x v="2"/>
    <m/>
    <s v="High"/>
    <s v="Phone"/>
    <x v="5"/>
    <m/>
    <m/>
    <n v="2741"/>
    <s v=""/>
    <s v="Rachel Wilson"/>
    <x v="5"/>
    <x v="5"/>
    <x v="0"/>
    <s v=""/>
  </r>
  <r>
    <n v="2742"/>
    <s v="Brenda Kelly"/>
    <s v="lmiller@example.org"/>
    <n v="62"/>
    <s v="Female"/>
    <s v="Amazon Kindle"/>
    <d v="2021-02-26T00:00:00"/>
    <x v="4"/>
    <s v="Software bug"/>
    <s v="There seems to be a hardware problem with my {product_purchased}. The screen is flickering, and I'm unable to use it. What should I do?_x000a__x000a_I have an Asus laptop with i7-2600k and i I've recently updated the firmware of my {product_purchased}, and the issue started happening afterward. Could it be related to the update?"/>
    <x v="1"/>
    <s v="Arrive leg fact sound agent PM."/>
    <s v="Critical"/>
    <s v="Phone"/>
    <x v="1802"/>
    <d v="2023-06-01T08:26:52"/>
    <n v="1"/>
    <n v="2742"/>
    <s v="Arrive Leg Fact Sound Agent Pm."/>
    <s v="Brenda Kelly"/>
    <x v="4"/>
    <x v="4"/>
    <x v="0"/>
    <n v="-13.800000000104774"/>
  </r>
  <r>
    <n v="2743"/>
    <s v="Jerome Wilson"/>
    <s v="vanessamcdaniel@example.net"/>
    <n v="64"/>
    <s v="Other"/>
    <s v="Fitbit Versa Smartwatch"/>
    <d v="2020-07-30T00:00:00"/>
    <x v="3"/>
    <s v="Payment issue"/>
    <s v="I'm having an issue with the {product_purchased}. Please assist._x000a__x000a_Click here for further information on this Product of Origin I've followed online tutorials and community forums to troubleshoot the issue, but no luck so far."/>
    <x v="0"/>
    <m/>
    <s v="Critical"/>
    <s v="Phone"/>
    <x v="1803"/>
    <m/>
    <m/>
    <n v="2743"/>
    <s v=""/>
    <s v="Jerome Wilson"/>
    <x v="2"/>
    <x v="2"/>
    <x v="1"/>
    <s v=""/>
  </r>
  <r>
    <n v="2744"/>
    <s v="Robert Wise"/>
    <s v="penningtonangela@example.net"/>
    <n v="32"/>
    <s v="Female"/>
    <s v="Microsoft Xbox Controller"/>
    <d v="2021-08-29T00:00:00"/>
    <x v="0"/>
    <s v="Product setup"/>
    <s v="I'm having an issue with the {product_purchased}. Please assist. -_x000a__x000a_I'm having an issue with the {&quot;product&quot; : &quot;NicoBike&quot;}. Please assist. -_x000a__x000a_I'm having an issue with I've already contacted customer support multiple times, but the issue remains unresolved."/>
    <x v="0"/>
    <m/>
    <s v="Low"/>
    <s v="Chat"/>
    <x v="1804"/>
    <m/>
    <m/>
    <n v="2744"/>
    <s v=""/>
    <s v="Robert Wise"/>
    <x v="5"/>
    <x v="5"/>
    <x v="0"/>
    <s v=""/>
  </r>
  <r>
    <n v="2745"/>
    <s v="Amber Shaw"/>
    <s v="denise15@example.com"/>
    <n v="26"/>
    <s v="Female"/>
    <s v="Canon DSLR Camera"/>
    <d v="2020-01-28T00:00:00"/>
    <x v="1"/>
    <s v="Cancellation request"/>
    <s v="I'm having an issue with the {product_purchased}. Please assist. This will not happen again._x000a__x000a__x000a_We will work together to fix it._x000a__x000a_Thanks._x000a__x000a_1.3.7.1_x000a__x000a__x000a_Fix for I've followed the troubleshooting steps mentioned in the user manual, but the issue persists."/>
    <x v="0"/>
    <m/>
    <s v="Medium"/>
    <s v="Email"/>
    <x v="1657"/>
    <m/>
    <m/>
    <n v="2745"/>
    <s v=""/>
    <s v="Amber Shaw"/>
    <x v="6"/>
    <x v="6"/>
    <x v="1"/>
    <s v=""/>
  </r>
  <r>
    <n v="2746"/>
    <s v="Jimmy Mayo"/>
    <s v="david66@example.org"/>
    <n v="40"/>
    <s v="Male"/>
    <s v="Roomba Robot Vacuum"/>
    <d v="2020-07-26T00:00:00"/>
    <x v="3"/>
    <s v="Product compatibility"/>
    <s v="I'm having an issue with the {product_purchased}. Please assist._x000a__x000a_When I use my Steam key, I'm not logged in_x000a__x000a_I do not see that my Steam username has been changed_x000a__x000a_Steam will not load The issue I'm facing is intermittent. Sometimes it works fine, but other times it acts up unexpectedly."/>
    <x v="0"/>
    <m/>
    <s v="Critical"/>
    <s v="Phone"/>
    <x v="1805"/>
    <m/>
    <m/>
    <n v="2746"/>
    <s v=""/>
    <s v="Jimmy Mayo"/>
    <x v="2"/>
    <x v="2"/>
    <x v="1"/>
    <s v=""/>
  </r>
  <r>
    <n v="2747"/>
    <s v="Amy Harris"/>
    <s v="alexandra41@example.com"/>
    <n v="50"/>
    <s v="Other"/>
    <s v="Canon DSLR Camera"/>
    <d v="2020-07-27T00:00:00"/>
    <x v="1"/>
    <s v="Software bug"/>
    <s v="I'm having an issue with the {product_purchased}. Please assist. Product description: &lt;Paint a new name}, {product_purchased}._x000a__x000a_How to add the order for the PETA service: To add I've followed online tutorials and community forums to troubleshoot the issue, but no luck so far."/>
    <x v="0"/>
    <m/>
    <s v="Medium"/>
    <s v="Chat"/>
    <x v="1806"/>
    <m/>
    <m/>
    <n v="2747"/>
    <s v=""/>
    <s v="Amy Harris"/>
    <x v="2"/>
    <x v="2"/>
    <x v="1"/>
    <s v=""/>
  </r>
  <r>
    <n v="2748"/>
    <s v="Teresa White"/>
    <s v="orodriguez@example.net"/>
    <n v="19"/>
    <s v="Female"/>
    <s v="Amazon Echo"/>
    <d v="2021-04-14T00:00:00"/>
    <x v="2"/>
    <s v="Software bug"/>
    <s v="I'm having an issue with the {product_purchased}. Please assist._x000a__x000a_You can also manually get the product's name. For example, in the example below it reads 'dude'. I'm a big fan of the name This problem started occurring after the recent software update. I haven't made any other changes to the device."/>
    <x v="2"/>
    <m/>
    <s v="Low"/>
    <s v="Social media"/>
    <x v="5"/>
    <m/>
    <m/>
    <n v="2748"/>
    <s v=""/>
    <s v="Teresa White"/>
    <x v="11"/>
    <x v="11"/>
    <x v="0"/>
    <s v=""/>
  </r>
  <r>
    <n v="2749"/>
    <s v="Tracey Torres"/>
    <s v="zavalaalexis@example.org"/>
    <n v="52"/>
    <s v="Male"/>
    <s v="Canon EOS"/>
    <d v="2020-08-10T00:00:00"/>
    <x v="3"/>
    <s v="Product setup"/>
    <s v="I'm having an issue with the {product_purchased}. Please assist._x000a__x000a_3.1 The user's first request, for example from someone with previous purchases from the user's previous store, will not be processed. This change was This problem started occurring after the recent software update. I haven't made any other changes to the device."/>
    <x v="0"/>
    <m/>
    <s v="High"/>
    <s v="Email"/>
    <x v="1807"/>
    <m/>
    <m/>
    <n v="2749"/>
    <s v=""/>
    <s v="Tracey Torres"/>
    <x v="5"/>
    <x v="5"/>
    <x v="1"/>
    <s v=""/>
  </r>
  <r>
    <n v="2750"/>
    <s v="Trevor Smith"/>
    <s v="boydchristina@example.net"/>
    <n v="37"/>
    <s v="Male"/>
    <s v="Nintendo Switch"/>
    <d v="2021-10-26T00:00:00"/>
    <x v="0"/>
    <s v="Product recommendation"/>
    <s v="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
    <x v="0"/>
    <m/>
    <s v="Low"/>
    <s v="Chat"/>
    <x v="1808"/>
    <m/>
    <m/>
    <n v="2750"/>
    <s v=""/>
    <s v="Trevor Smith"/>
    <x v="7"/>
    <x v="7"/>
    <x v="0"/>
    <s v=""/>
  </r>
  <r>
    <n v="2751"/>
    <s v="Kimberly Griffin"/>
    <s v="werickson@example.net"/>
    <n v="55"/>
    <s v="Other"/>
    <s v="Canon EOS"/>
    <d v="2021-03-20T00:00:00"/>
    <x v="4"/>
    <s v="Battery life"/>
    <s v="I'm having an issue with the {product_purchased}. Please assist._x000a__x000a_S.H.I.E.L.D. is the official Xbox LIVE team. A representative will respond as soon as possible to any questions or I need assistance as soon as possible because it's affecting my work and productivity."/>
    <x v="0"/>
    <m/>
    <s v="Critical"/>
    <s v="Chat"/>
    <x v="1809"/>
    <m/>
    <m/>
    <n v="2751"/>
    <s v=""/>
    <s v="Kimberly Griffin"/>
    <x v="0"/>
    <x v="0"/>
    <x v="0"/>
    <s v=""/>
  </r>
  <r>
    <n v="2752"/>
    <s v="Nathaniel Bradley"/>
    <s v="kaylagallagher@example.org"/>
    <n v="33"/>
    <s v="Male"/>
    <s v="Garmin Forerunner"/>
    <d v="2020-02-21T00:00:00"/>
    <x v="3"/>
    <s v="Product compatibility"/>
    <s v="There seems to be a glitch in the {product_purchased} software. It freezes frequently, making it difficult to use. Can you please provide a solution?_x000a__x000a_Yes, please! Thanks!_x000a__x000a_Thanks, but don't bother I've already contacted customer support multiple times, but the issue remains unresolved."/>
    <x v="1"/>
    <s v="Source exactly factor address concern report."/>
    <s v="Low"/>
    <s v="Chat"/>
    <x v="1810"/>
    <d v="2023-06-01T20:37:06"/>
    <n v="4"/>
    <n v="2752"/>
    <s v="Source Exactly Factor Address Concern Report."/>
    <s v="Nathaniel Bradley"/>
    <x v="4"/>
    <x v="4"/>
    <x v="1"/>
    <n v="11.850000000034925"/>
  </r>
  <r>
    <n v="2753"/>
    <s v="Christopher Ellis"/>
    <s v="pagecheryl@example.com"/>
    <n v="44"/>
    <s v="Female"/>
    <s v="Philips Hue Lights"/>
    <d v="2020-11-20T00:00:00"/>
    <x v="3"/>
    <s v="Account access"/>
    <s v="There seems to be a hardware problem with my {product_purchased}. The screen is flickering, and I'm unable to use it. What should I do?_x000a__x000a_A: Let's start from the beginning! You cannot tell on what I've tried clearing the cache and data for the {product_purchased} app, but the issue persists."/>
    <x v="1"/>
    <s v="Partner write let forward."/>
    <s v="Medium"/>
    <s v="Email"/>
    <x v="1811"/>
    <d v="2023-06-01T16:06:07"/>
    <n v="1"/>
    <n v="2753"/>
    <s v="Partner Write Let Forward."/>
    <s v="Christopher Ellis"/>
    <x v="3"/>
    <x v="3"/>
    <x v="1"/>
    <n v="3.4000000000814907"/>
  </r>
  <r>
    <n v="2754"/>
    <s v="Kevin Vincent"/>
    <s v="smithdaniel@example.com"/>
    <n v="39"/>
    <s v="Male"/>
    <s v="Canon EOS"/>
    <d v="2020-04-28T00:00:00"/>
    <x v="2"/>
    <s v="Hardware issue"/>
    <s v="I'm having an issue with the {product_purchased}. Please assist. {{citations}}_x000a__x000a_The previous sentences_x000a__x000a_The previous sentence_x000a__x000a_The previous sentence_x000a__x000a_The preceding sentence_x000a__x000a_The preceding sentence_x000a__x000a_The following I'm unable to find the option to perform the desired action in the {product_purchased}. Could you please guide me through the steps?"/>
    <x v="1"/>
    <s v="Station table southern huge."/>
    <s v="Low"/>
    <s v="Email"/>
    <x v="1812"/>
    <d v="2023-06-01T17:52:09"/>
    <n v="1"/>
    <n v="2754"/>
    <s v="Station Table Southern Huge."/>
    <s v="Kevin Vincent"/>
    <x v="11"/>
    <x v="11"/>
    <x v="1"/>
    <n v="18.583333333313931"/>
  </r>
  <r>
    <n v="2755"/>
    <s v="Christopher Romero"/>
    <s v="fredericksalazar@example.com"/>
    <n v="23"/>
    <s v="Female"/>
    <s v="Google Nest"/>
    <d v="2020-01-27T00:00:00"/>
    <x v="4"/>
    <s v="Data loss"/>
    <s v="I'm having an issue with the {product_purchased}. Please assist._x000a__x000a_6. Please ensure that the name (such as &quot;sizes&quot;) and shipping information you provide us with are correct for your product._x000a__x000a_7. I'm not sure if this issue is specific to my device or if others have reported similar problems."/>
    <x v="1"/>
    <s v="Pattern five financial necessary bad eight election carry."/>
    <s v="Critical"/>
    <s v="Social media"/>
    <x v="1813"/>
    <d v="2023-06-01T18:03:11"/>
    <n v="1"/>
    <n v="2755"/>
    <s v="Pattern Five Financial Necessary Bad Eight Election Carry."/>
    <s v="Christopher Romero"/>
    <x v="6"/>
    <x v="6"/>
    <x v="1"/>
    <n v="2.7833333333255723"/>
  </r>
  <r>
    <n v="2756"/>
    <s v="Amy Rodriguez"/>
    <s v="clifford26@example.com"/>
    <n v="53"/>
    <s v="Female"/>
    <s v="LG OLED"/>
    <d v="2020-04-15T00:00:00"/>
    <x v="1"/>
    <s v="Battery life"/>
    <s v="I've noticed a software bug in the {product_purchased} app. It's causing data loss and unexpected errors. How can I resolve this issue?_x000a__x000a_A very important part to using a bot as a resource is to keep your I've noticed that the issue occurs consistently when I use a specific feature or application on my {product_purchased}."/>
    <x v="1"/>
    <s v="Week president start customer page cup."/>
    <s v="High"/>
    <s v="Phone"/>
    <x v="1814"/>
    <d v="2023-06-01T01:14:12"/>
    <n v="5"/>
    <n v="2756"/>
    <s v="Week President Start Customer Page Cup."/>
    <s v="Amy Rodriguez"/>
    <x v="11"/>
    <x v="11"/>
    <x v="1"/>
    <n v="-1.96666666661622"/>
  </r>
  <r>
    <n v="2757"/>
    <s v="Jamie Jones"/>
    <s v="rdean@example.com"/>
    <n v="61"/>
    <s v="Male"/>
    <s v="Lenovo ThinkPad"/>
    <d v="2020-10-05T00:00:00"/>
    <x v="3"/>
    <s v="Network problem"/>
    <s v="I've accidentally deleted important data from my {product_purchased}. Is there any way to recover the deleted files? I need them urgently._x000a__x000a_Thanks again for the support and information you provide._x000a__x000a_Pending Update! The issue I'm facing is intermittent. Sometimes it works fine, but other times it acts up unexpectedly."/>
    <x v="0"/>
    <m/>
    <s v="Critical"/>
    <s v="Chat"/>
    <x v="1815"/>
    <m/>
    <m/>
    <n v="2757"/>
    <s v=""/>
    <s v="Jamie Jones"/>
    <x v="7"/>
    <x v="7"/>
    <x v="1"/>
    <s v=""/>
  </r>
  <r>
    <n v="2758"/>
    <s v="Katherine Mills"/>
    <s v="qrobinson@example.net"/>
    <n v="66"/>
    <s v="Other"/>
    <s v="Roomba Robot Vacuum"/>
    <d v="2020-05-08T00:00:00"/>
    <x v="3"/>
    <s v="Account access"/>
    <s v="I've recently set up my {product_purchased}, but it fails to connect to any available networks. What steps should I take to troubleshoot this issue?_x000a__x000a_#!/bin/sh http://www.debian.net/ I'm concerned about the security of my {product_purchased} and would like to ensure that my data is safe."/>
    <x v="0"/>
    <m/>
    <s v="Critical"/>
    <s v="Chat"/>
    <x v="1816"/>
    <m/>
    <m/>
    <n v="2758"/>
    <s v=""/>
    <s v="Katherine Mills"/>
    <x v="1"/>
    <x v="1"/>
    <x v="1"/>
    <s v=""/>
  </r>
  <r>
    <n v="2759"/>
    <s v="David Lewis"/>
    <s v="gary67@example.com"/>
    <n v="55"/>
    <s v="Male"/>
    <s v="Amazon Kindle"/>
    <d v="2020-03-14T00:00:00"/>
    <x v="2"/>
    <s v="Product setup"/>
    <s v="I'm having an issue with the {product_purchased}. Please assist. Please, call or email. You may be able to contact customers using this information from within your product list._x000a__x000a_Product information. For orders over $50, I need assistance as soon as possible because it's affecting my work and productivity."/>
    <x v="0"/>
    <m/>
    <s v="Medium"/>
    <s v="Email"/>
    <x v="1817"/>
    <m/>
    <m/>
    <n v="2759"/>
    <s v=""/>
    <s v="David Lewis"/>
    <x v="0"/>
    <x v="0"/>
    <x v="1"/>
    <s v=""/>
  </r>
  <r>
    <n v="2760"/>
    <s v="Stephanie Robertson"/>
    <s v="raymondramirez@example.com"/>
    <n v="22"/>
    <s v="Female"/>
    <s v="Apple AirPods"/>
    <d v="2020-09-26T00:00:00"/>
    <x v="3"/>
    <s v="Account access"/>
    <s v="The {product_purchased} is unable to establish a stable internet connection. It keeps disconnecting intermittently. How can I troubleshoot this network problem?_x000a__x000a_#2. Make sure you are using the latest version of Chrome, I've noticed a peculiar error message popping up on my {product_purchased} screen. It says '{error_message}'. What does it mean?"/>
    <x v="1"/>
    <s v="Source finally rise could program single best."/>
    <s v="Medium"/>
    <s v="Email"/>
    <x v="1818"/>
    <d v="2023-06-01T09:02:16"/>
    <n v="1"/>
    <n v="2760"/>
    <s v="Source Finally Rise Could Program Single Best."/>
    <s v="Stephanie Robertson"/>
    <x v="9"/>
    <x v="9"/>
    <x v="1"/>
    <n v="1.5999999999767169"/>
  </r>
  <r>
    <n v="2761"/>
    <s v="Rebecca Lamb"/>
    <s v="nbonilla@example.net"/>
    <n v="43"/>
    <s v="Other"/>
    <s v="Fitbit Versa Smartwatch"/>
    <d v="2020-05-02T00:00:00"/>
    <x v="2"/>
    <s v="Network problem"/>
    <s v="I've accidentally deleted important data from my {product_purchased}. Is there any way to recover the deleted files? I need them urgently. No way._x000a__x000a_1110:42 AM - Jul 12, 2012 #12 jessica I've tried different settings and configurations on my {product_purchased}, but the issue persists."/>
    <x v="0"/>
    <m/>
    <s v="High"/>
    <s v="Chat"/>
    <x v="1819"/>
    <m/>
    <m/>
    <n v="2761"/>
    <s v=""/>
    <s v="Rebecca Lamb"/>
    <x v="1"/>
    <x v="1"/>
    <x v="1"/>
    <s v=""/>
  </r>
  <r>
    <n v="2762"/>
    <s v="Katie Anderson"/>
    <s v="emay@example.net"/>
    <n v="49"/>
    <s v="Male"/>
    <s v="Google Nest"/>
    <d v="2020-05-02T00:00:00"/>
    <x v="1"/>
    <s v="Account access"/>
    <s v="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
    <x v="0"/>
    <m/>
    <s v="Critical"/>
    <s v="Email"/>
    <x v="1820"/>
    <m/>
    <m/>
    <n v="2762"/>
    <s v=""/>
    <s v="Katie Anderson"/>
    <x v="1"/>
    <x v="1"/>
    <x v="1"/>
    <s v=""/>
  </r>
  <r>
    <n v="2763"/>
    <s v="Michael Sullivan"/>
    <s v="carlospatel@example.net"/>
    <n v="65"/>
    <s v="Male"/>
    <s v="Lenovo ThinkPad"/>
    <d v="2021-02-19T00:00:00"/>
    <x v="0"/>
    <s v="Refund request"/>
    <s v="My {product_purchased} is making strange noises and not functioning properly. I suspect there might be a hardware issue. Can you please help me with this? I will contact Sony and they will figure this out. Thanks :)_x000a__x000a_2 I've checked for any available software updates for my {product_purchased}, but there are none."/>
    <x v="1"/>
    <s v="Agree leave walk thought professor defense."/>
    <s v="High"/>
    <s v="Email"/>
    <x v="1821"/>
    <d v="2023-06-01T22:11:19"/>
    <n v="3"/>
    <n v="2763"/>
    <s v="Agree Leave Walk Thought Professor Defense."/>
    <s v="Michael Sullivan"/>
    <x v="4"/>
    <x v="4"/>
    <x v="0"/>
    <n v="10.916666666627862"/>
  </r>
  <r>
    <n v="2764"/>
    <s v="Amanda Munoz"/>
    <s v="allenkelsey@example.com"/>
    <n v="19"/>
    <s v="Male"/>
    <s v="Philips Hue Lights"/>
    <d v="2020-06-11T00:00:00"/>
    <x v="4"/>
    <s v="Installation support"/>
    <s v="I'm having an issue with the {product_purchased}. Please assist._x000a__x000a_We will send you a product in the next 48 hours, and you'll be redirected by this payment method. In the meantime please consider getting this product in I need assistance as soon as possible because it's affecting my work and productivity."/>
    <x v="0"/>
    <m/>
    <s v="Critical"/>
    <s v="Phone"/>
    <x v="1822"/>
    <m/>
    <m/>
    <n v="2764"/>
    <s v=""/>
    <s v="Amanda Munoz"/>
    <x v="8"/>
    <x v="8"/>
    <x v="1"/>
    <s v=""/>
  </r>
  <r>
    <n v="2765"/>
    <s v="Adrian Glover"/>
    <s v="pwalker@example.org"/>
    <n v="19"/>
    <s v="Male"/>
    <s v="Nintendo Switch Pro Controller"/>
    <d v="2021-06-26T00:00:00"/>
    <x v="0"/>
    <s v="Peripheral compatibility"/>
    <s v="I'm having an issue with the {product_purchased}. Please assist. */_x000a__x000a_$list - if (! $order) $('$customer-id');_x000a__x000a_$ordered - if (! $order.$search I've tried troubleshooting steps mentioned in the user manual, but the issue persists."/>
    <x v="0"/>
    <m/>
    <s v="Low"/>
    <s v="Email"/>
    <x v="1823"/>
    <m/>
    <m/>
    <n v="2765"/>
    <s v=""/>
    <s v="Adrian Glover"/>
    <x v="8"/>
    <x v="8"/>
    <x v="0"/>
    <s v=""/>
  </r>
  <r>
    <n v="2766"/>
    <s v="Brandon Huber"/>
    <s v="wardnathan@example.org"/>
    <n v="18"/>
    <s v="Other"/>
    <s v="Google Nest"/>
    <d v="2020-11-10T00:00:00"/>
    <x v="3"/>
    <s v="Account access"/>
    <s v="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
    <x v="0"/>
    <m/>
    <s v="Low"/>
    <s v="Chat"/>
    <x v="1824"/>
    <m/>
    <m/>
    <n v="2766"/>
    <s v=""/>
    <s v="Brandon Huber"/>
    <x v="3"/>
    <x v="3"/>
    <x v="1"/>
    <s v=""/>
  </r>
  <r>
    <n v="2767"/>
    <s v="Richard Flynn"/>
    <s v="kkelly@example.net"/>
    <n v="31"/>
    <s v="Female"/>
    <s v="LG OLED"/>
    <d v="2020-10-20T00:00:00"/>
    <x v="3"/>
    <s v="Software bug"/>
    <s v="I'm having an issue with the {product_purchased}. Please assist. If you are not able to answer the prompt please contact me. Thanks for looking up your product details and help._x000a__x000a_Thanks! I'm having an issue with I've followed online tutorials and community forums to troubleshoot the issue, but no luck so far."/>
    <x v="1"/>
    <s v="Idea follow low read step nearly power risk."/>
    <s v="High"/>
    <s v="Phone"/>
    <x v="1825"/>
    <d v="2023-06-01T18:06:26"/>
    <n v="5"/>
    <n v="2767"/>
    <s v="Idea Follow Low Read Step Nearly Power Risk."/>
    <s v="Richard Flynn"/>
    <x v="7"/>
    <x v="7"/>
    <x v="1"/>
    <n v="9.2166666664998047"/>
  </r>
  <r>
    <n v="2768"/>
    <s v="Cindy Vega"/>
    <s v="sanfordjoshua@example.org"/>
    <n v="49"/>
    <s v="Male"/>
    <s v="GoPro Action Camera"/>
    <d v="2021-11-05T00:00:00"/>
    <x v="3"/>
    <s v="Product compatibility"/>
    <s v="There seems to be a hardware problem with my {product_purchased}. The screen is flickering, and I'm unable to use it. What should I do?_x000a__x000a_I've had many requests to fix this, but there seems to be I've followed the troubleshooting steps mentioned in the user manual, but the issue persists."/>
    <x v="0"/>
    <m/>
    <s v="Medium"/>
    <s v="Social media"/>
    <x v="1826"/>
    <m/>
    <m/>
    <n v="2768"/>
    <s v=""/>
    <s v="Cindy Vega"/>
    <x v="3"/>
    <x v="3"/>
    <x v="0"/>
    <s v=""/>
  </r>
  <r>
    <n v="2769"/>
    <s v="Linda Miller"/>
    <s v="vwalker@example.org"/>
    <n v="18"/>
    <s v="Male"/>
    <s v="Nest Thermostat"/>
    <d v="2020-03-19T00:00:00"/>
    <x v="3"/>
    <s v="Product setup"/>
    <s v="I'm having an issue with the {product_purchased}. Please assist._x000a__x000a_Product Status_x000a__x000a_4S1B_x000a__x000a_Product Status 5-Pack_x000a__x000a_3-Pack_x000a__x000a_6-Pack_x000a__x000a_Product Number: I rely heavily on my {product_purchased} for my daily tasks, and this issue is hindering my productivity."/>
    <x v="2"/>
    <m/>
    <s v="Medium"/>
    <s v="Email"/>
    <x v="5"/>
    <m/>
    <m/>
    <n v="2769"/>
    <s v=""/>
    <s v="Linda Miller"/>
    <x v="0"/>
    <x v="0"/>
    <x v="1"/>
    <s v=""/>
  </r>
  <r>
    <n v="2770"/>
    <s v="Sarah Gonzalez"/>
    <s v="baileystephen@example.net"/>
    <n v="46"/>
    <s v="Female"/>
    <s v="Roomba Robot Vacuum"/>
    <d v="2021-12-29T00:00:00"/>
    <x v="0"/>
    <s v="Peripheral compatibility"/>
    <s v="I'm having an issue with the {product_purchased}. Please assist._x000a__x000a_I've just got back from a visit to California that was so amazing. I've been playing my favorite board game, the Tiptoe, for an I've performed a factory reset on my {product_purchased}, hoping it would resolve the problem, but it didn't help."/>
    <x v="2"/>
    <m/>
    <s v="Critical"/>
    <s v="Social media"/>
    <x v="5"/>
    <m/>
    <m/>
    <n v="2770"/>
    <s v=""/>
    <s v="Sarah Gonzalez"/>
    <x v="10"/>
    <x v="10"/>
    <x v="0"/>
    <s v=""/>
  </r>
  <r>
    <n v="2771"/>
    <s v="Lynn Brooks"/>
    <s v="martinezchristopher@example.net"/>
    <n v="22"/>
    <s v="Male"/>
    <s v="iPhone"/>
    <d v="2020-10-09T00:00:00"/>
    <x v="1"/>
    <s v="Installation support"/>
    <s v="I've encountered a data loss issue with my {product_purchased}. All the files and documents seem to have disappeared. Can you guide me on how to retrieve them?_x000a__x000a_If you've had a loss with a data loss your Types I'm using the original charger that came with my {product_purchased}, but it's not charging properly."/>
    <x v="1"/>
    <s v="Sell respond great fish wait blood theory."/>
    <s v="Critical"/>
    <s v="Social media"/>
    <x v="1827"/>
    <d v="2023-06-01T14:00:31"/>
    <n v="3"/>
    <n v="2771"/>
    <s v="Sell Respond Great Fish Wait Blood Theory."/>
    <s v="Lynn Brooks"/>
    <x v="7"/>
    <x v="7"/>
    <x v="1"/>
    <n v="10.400000000023283"/>
  </r>
  <r>
    <n v="2772"/>
    <s v="Louis Mejia"/>
    <s v="mwilliams@example.org"/>
    <n v="50"/>
    <s v="Female"/>
    <s v="Amazon Echo"/>
    <d v="2020-06-26T00:00:00"/>
    <x v="0"/>
    <s v="Product setup"/>
    <s v="I'm having an issue with the {product_purchased}. Please assist._x000a__x000a_You should do that as soon as you've purchased:_x000a__x000a_Go to your purchase page._x000a__x000a_Tap the item information in the lower right hand corner I've noticed that the issue occurs consistently when I use a specific feature or application on my {product_purchased}."/>
    <x v="2"/>
    <m/>
    <s v="Medium"/>
    <s v="Social media"/>
    <x v="5"/>
    <m/>
    <m/>
    <n v="2772"/>
    <s v=""/>
    <s v="Louis Mejia"/>
    <x v="8"/>
    <x v="8"/>
    <x v="1"/>
    <s v=""/>
  </r>
  <r>
    <n v="2773"/>
    <s v="Vincent Thompson"/>
    <s v="kimberlylawrence@example.org"/>
    <n v="69"/>
    <s v="Other"/>
    <s v="Google Pixel"/>
    <d v="2021-01-25T00:00:00"/>
    <x v="0"/>
    <s v="Product recommendation"/>
    <s v="I've forgotten my password for my {product_purchased} account, and the password reset option is not working. How can I recover my account?_x000a__x000a_If your package was stolen, you will be able to recover the package for $ I'm concerned about the security of my {product_purchased} and would like to ensure that my data is safe."/>
    <x v="1"/>
    <s v="Future expert bed phone kitchen."/>
    <s v="Critical"/>
    <s v="Phone"/>
    <x v="1828"/>
    <d v="2023-06-01T14:20:33"/>
    <n v="5"/>
    <n v="2773"/>
    <s v="Future Expert Bed Phone Kitchen."/>
    <s v="Vincent Thompson"/>
    <x v="6"/>
    <x v="6"/>
    <x v="0"/>
    <n v="6.2166666666744277"/>
  </r>
  <r>
    <n v="2774"/>
    <s v="Michael Murphy"/>
    <s v="lbrooks@example.org"/>
    <n v="58"/>
    <s v="Female"/>
    <s v="Bose SoundLink Speaker"/>
    <d v="2021-04-18T00:00:00"/>
    <x v="3"/>
    <s v="Software bug"/>
    <s v="My {product_purchased} crashed, and I lost all the data stored on it. Is there any way to recover the lost data? [03:17:36] &lt;BenedictB4&gt; we're not done yet [ I've checked for software updates, and my {product_purchased} is already running the latest version."/>
    <x v="1"/>
    <s v="Similar number sea large plant upon executive."/>
    <s v="Low"/>
    <s v="Social media"/>
    <x v="1829"/>
    <d v="2023-06-01T18:02:35"/>
    <n v="3"/>
    <n v="2774"/>
    <s v="Similar Number Sea Large Plant Upon Executive."/>
    <s v="Michael Murphy"/>
    <x v="11"/>
    <x v="11"/>
    <x v="0"/>
    <n v="10.199999999895226"/>
  </r>
  <r>
    <n v="2775"/>
    <s v="Sarah Mooney"/>
    <s v="johnsonisabel@example.com"/>
    <n v="34"/>
    <s v="Male"/>
    <s v="Microsoft Office"/>
    <d v="2021-07-26T00:00:00"/>
    <x v="0"/>
    <s v="Product recommendation"/>
    <s v="I'm encountering a software bug in the {product_purchased}. Whenever I try to perform a specific action, the application crashes. Are there any updates or fixes available?_x000a__x000a_I'm experiencing a software bug in the {product_p I've checked for any available software updates for my {product_purchased}, but there are none."/>
    <x v="0"/>
    <m/>
    <s v="High"/>
    <s v="Social media"/>
    <x v="1830"/>
    <m/>
    <m/>
    <n v="2775"/>
    <s v=""/>
    <s v="Sarah Mooney"/>
    <x v="2"/>
    <x v="2"/>
    <x v="0"/>
    <s v=""/>
  </r>
  <r>
    <n v="2776"/>
    <s v="John Smith"/>
    <s v="ygarza@example.com"/>
    <n v="48"/>
    <s v="Other"/>
    <s v="Nintendo Switch Pro Controller"/>
    <d v="2021-03-25T00:00:00"/>
    <x v="4"/>
    <s v="Battery life"/>
    <s v="I'm having an issue with the {product_purchased}. Please assist._x000a__x000a_1_x000a__x000a_2_x000a__x000a_3_x000a__x000a_4_x000a__x000a_5_x000a__x000a_6_x000a__x000a_7_x000a__x000a_8_x000a__x000a_9_x000a__x000a_10_x000a__x000a_11 I'm experiencing this issue on multiple devices of the same model, so it seems to be a widespread problem."/>
    <x v="0"/>
    <m/>
    <s v="Low"/>
    <s v="Social media"/>
    <x v="1831"/>
    <m/>
    <m/>
    <n v="2776"/>
    <s v=""/>
    <s v="John Smith"/>
    <x v="0"/>
    <x v="0"/>
    <x v="0"/>
    <s v=""/>
  </r>
  <r>
    <n v="2777"/>
    <s v="Dawn Tucker"/>
    <s v="timothy65@example.com"/>
    <n v="61"/>
    <s v="Male"/>
    <s v="Nintendo Switch"/>
    <d v="2021-01-30T00:00:00"/>
    <x v="0"/>
    <s v="Delivery problem"/>
    <s v="I'm having an issue with the {product_purchased}. Please assist._x000a__x000a_Thank you_x000a__x000a_Signed by_x000a__x000a__x000a_Powered by Simple_x000a__x000a_Signed by Anonymous_x000a__x000a_From: London, UK_x000a__x000a__x000a_Powered by I've tried troubleshooting steps mentioned in the user manual, but the issue persists."/>
    <x v="0"/>
    <m/>
    <s v="Low"/>
    <s v="Phone"/>
    <x v="1832"/>
    <m/>
    <m/>
    <n v="2777"/>
    <s v=""/>
    <s v="Dawn Tucker"/>
    <x v="6"/>
    <x v="6"/>
    <x v="0"/>
    <s v=""/>
  </r>
  <r>
    <n v="2778"/>
    <s v="Kenneth Harris"/>
    <s v="millererika@example.com"/>
    <n v="57"/>
    <s v="Male"/>
    <s v="HP Pavilion"/>
    <d v="2021-03-11T00:00:00"/>
    <x v="0"/>
    <s v="Cancellation request"/>
    <s v="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
    <x v="2"/>
    <m/>
    <s v="Critical"/>
    <s v="Social media"/>
    <x v="5"/>
    <m/>
    <m/>
    <n v="2778"/>
    <s v=""/>
    <s v="Kenneth Harris"/>
    <x v="0"/>
    <x v="0"/>
    <x v="0"/>
    <s v=""/>
  </r>
  <r>
    <n v="2779"/>
    <s v="Veronica Moreno"/>
    <s v="benjamin19@example.com"/>
    <n v="34"/>
    <s v="Male"/>
    <s v="Fitbit Charge"/>
    <d v="2021-02-13T00:00:00"/>
    <x v="0"/>
    <s v="Payment issue"/>
    <s v="I'm having an issue with the {product_purchased}. Please assist._x000a__x000a_If you're not being accepted by SBC it means that you need to reach the sales support number for your product._x000a__x000a_So don't forget to I'm experiencing this issue on multiple devices of the same model, so it seems to be a widespread problem."/>
    <x v="0"/>
    <m/>
    <s v="Low"/>
    <s v="Phone"/>
    <x v="615"/>
    <m/>
    <m/>
    <n v="2779"/>
    <s v=""/>
    <s v="Veronica Moreno"/>
    <x v="4"/>
    <x v="4"/>
    <x v="0"/>
    <s v=""/>
  </r>
  <r>
    <n v="2780"/>
    <s v="Victoria Green"/>
    <s v="rossthomas@example.org"/>
    <n v="41"/>
    <s v="Male"/>
    <s v="MacBook Pro"/>
    <d v="2020-06-06T00:00:00"/>
    <x v="2"/>
    <s v="Software bug"/>
    <s v="I'm having an issue with the {product_purchased}. Please assist. {product_purchased}. You are in good hands. {Product bought}. Thank you_x000a__x000a_Mateia M, USA (28-01-13 I'm unable to find the option to perform the desired action in the {product_purchased}. Could you please guide me through the steps?"/>
    <x v="1"/>
    <s v="Sort stay speak garden continue."/>
    <s v="Medium"/>
    <s v="Chat"/>
    <x v="1833"/>
    <d v="2023-06-01T20:51:44"/>
    <n v="3"/>
    <n v="2780"/>
    <s v="Sort Stay Speak Garden Continue."/>
    <s v="Victoria Green"/>
    <x v="8"/>
    <x v="8"/>
    <x v="1"/>
    <n v="3.7833333332673647"/>
  </r>
  <r>
    <n v="2781"/>
    <s v="Gail Leach"/>
    <s v="kaitlyn24@example.org"/>
    <n v="41"/>
    <s v="Female"/>
    <s v="LG OLED"/>
    <d v="2021-03-12T00:00:00"/>
    <x v="4"/>
    <s v="Cancellation request"/>
    <s v="I'm having an issue with the {product_purchased}. Please assist._x000a__x000a_This is your last chance to purchase the product from us. You can be contacted on email, phone, or fax (at) us-@samsung I've noticed that the issue occurs consistently when I use a specific feature or application on my {product_purchased}."/>
    <x v="1"/>
    <s v="Perform identify human because."/>
    <s v="High"/>
    <s v="Chat"/>
    <x v="1834"/>
    <d v="2023-06-01T18:26:46"/>
    <n v="5"/>
    <n v="2781"/>
    <s v="Perform Identify Human Because."/>
    <s v="Gail Leach"/>
    <x v="0"/>
    <x v="0"/>
    <x v="0"/>
    <n v="17.666666666627862"/>
  </r>
  <r>
    <n v="2782"/>
    <s v="Renee Henry"/>
    <s v="deannagibbs@example.net"/>
    <n v="35"/>
    <s v="Female"/>
    <s v="Fitbit Charge"/>
    <d v="2021-10-26T00:00:00"/>
    <x v="3"/>
    <s v="Account access"/>
    <s v="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
    <x v="0"/>
    <m/>
    <s v="Medium"/>
    <s v="Email"/>
    <x v="1835"/>
    <m/>
    <m/>
    <n v="2782"/>
    <s v=""/>
    <s v="Renee Henry"/>
    <x v="7"/>
    <x v="7"/>
    <x v="0"/>
    <s v=""/>
  </r>
  <r>
    <n v="2783"/>
    <s v="Richard Garcia"/>
    <s v="gary52@example.com"/>
    <n v="23"/>
    <s v="Other"/>
    <s v="Lenovo ThinkPad"/>
    <d v="2020-05-11T00:00:00"/>
    <x v="1"/>
    <s v="Display issue"/>
    <s v="I'm having an issue with the {product_purchased}. Please assist._x000a__x000a_Add me_x000a__x000a_I'm using Chrome for Internet Explorer 11_x000a__x000a_My browser does not support HTML5 video tag. HTML5 video tag is required for The issue I'm facing is intermittent. Sometimes it works fine, but other times it acts up unexpectedly."/>
    <x v="2"/>
    <m/>
    <s v="Medium"/>
    <s v="Chat"/>
    <x v="5"/>
    <m/>
    <m/>
    <n v="2783"/>
    <s v=""/>
    <s v="Richard Garcia"/>
    <x v="1"/>
    <x v="1"/>
    <x v="1"/>
    <s v=""/>
  </r>
  <r>
    <n v="2784"/>
    <s v="David Flowers"/>
    <s v="scottdixon@example.org"/>
    <n v="48"/>
    <s v="Other"/>
    <s v="Adobe Photoshop"/>
    <d v="2021-11-12T00:00:00"/>
    <x v="3"/>
    <s v="Product recommendation"/>
    <s v="I'm having an issue with the {product_purchased}. Please assist._x000a__x000a_}_x000a__x000a_if ( ProductId. ProductID_OK ) {_x000a__x000a_return false ;_x000a__x000a_} else {_x000a__x000a_return false ; I'm using the original charger that came with my {product_purchased}, but it's not charging properly."/>
    <x v="1"/>
    <s v="Minute sea though relate back behind."/>
    <s v="High"/>
    <s v="Social media"/>
    <x v="1836"/>
    <d v="2023-06-01T16:34:51"/>
    <n v="5"/>
    <n v="2784"/>
    <s v="Minute Sea Though Relate Back Behind."/>
    <s v="David Flowers"/>
    <x v="3"/>
    <x v="3"/>
    <x v="0"/>
    <n v="14.81666666676756"/>
  </r>
  <r>
    <n v="2785"/>
    <s v="Leah Allen"/>
    <s v="vstewart@example.org"/>
    <n v="63"/>
    <s v="Other"/>
    <s v="Nintendo Switch Pro Controller"/>
    <d v="2020-03-19T00:00:00"/>
    <x v="2"/>
    <s v="Account access"/>
    <s v="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
    <x v="0"/>
    <m/>
    <s v="High"/>
    <s v="Chat"/>
    <x v="1837"/>
    <m/>
    <m/>
    <n v="2785"/>
    <s v=""/>
    <s v="Leah Allen"/>
    <x v="0"/>
    <x v="0"/>
    <x v="1"/>
    <s v=""/>
  </r>
  <r>
    <n v="2786"/>
    <s v="Lorraine Williams"/>
    <s v="christopher50@example.com"/>
    <n v="65"/>
    <s v="Female"/>
    <s v="Garmin Forerunner"/>
    <d v="2021-07-22T00:00:00"/>
    <x v="1"/>
    <s v="Product compatibility"/>
    <s v="I'm having an issue with the {product_purchased}. Please assist._x000a__x000a_This item will be shipped to you within 4 business days of being created! I've recently updated the firmware of my {product_purchased}, and the issue started happening afterward. Could it be related to the update?"/>
    <x v="2"/>
    <m/>
    <s v="Critical"/>
    <s v="Phone"/>
    <x v="5"/>
    <m/>
    <m/>
    <n v="2786"/>
    <s v=""/>
    <s v="Lorraine Williams"/>
    <x v="2"/>
    <x v="2"/>
    <x v="0"/>
    <s v=""/>
  </r>
  <r>
    <n v="2787"/>
    <s v="Tracy Young"/>
    <s v="patriciaherrera@example.net"/>
    <n v="52"/>
    <s v="Male"/>
    <s v="LG Washing Machine"/>
    <d v="2020-02-26T00:00:00"/>
    <x v="3"/>
    <s v="Cancellation request"/>
    <s v="I'm having an issue with the {product_purchased}. Please assist._x000a__x000a_6. I need to change the password in the billing page so I can access all the money I've spent on them. I'm using a different card I've followed the troubleshooting steps mentioned in the user manual, but the issue persists."/>
    <x v="0"/>
    <m/>
    <s v="Critical"/>
    <s v="Phone"/>
    <x v="1838"/>
    <m/>
    <m/>
    <n v="2787"/>
    <s v=""/>
    <s v="Tracy Young"/>
    <x v="4"/>
    <x v="4"/>
    <x v="1"/>
    <s v=""/>
  </r>
  <r>
    <n v="2788"/>
    <s v="Joe Edwards"/>
    <s v="riddlematthew@example.org"/>
    <n v="67"/>
    <s v="Female"/>
    <s v="Dell XPS"/>
    <d v="2020-03-13T00:00:00"/>
    <x v="3"/>
    <s v="Software bug"/>
    <s v="I'm having an issue with the {product_purchased}. Please assist._x000a__x000a_We are taking the issue to a more technical level! We are having a few issues._x000a__x000a_For instance, you can't remove the product when you I've recently updated the firmware of my {product_purchased}, and the issue started happening afterward. Could it be related to the update?"/>
    <x v="1"/>
    <s v="Certain man person fall."/>
    <s v="Critical"/>
    <s v="Email"/>
    <x v="1839"/>
    <d v="2023-06-01T05:39:56"/>
    <n v="2"/>
    <n v="2788"/>
    <s v="Certain Man Person Fall."/>
    <s v="Joe Edwards"/>
    <x v="0"/>
    <x v="0"/>
    <x v="1"/>
    <n v="-10.68333333323244"/>
  </r>
  <r>
    <n v="2789"/>
    <s v="Ashley Trevino"/>
    <s v="brianna34@example.com"/>
    <n v="48"/>
    <s v="Other"/>
    <s v="Nest Thermostat"/>
    <d v="2021-03-19T00:00:00"/>
    <x v="2"/>
    <s v="Delivery problem"/>
    <s v="The {product_purchased} is unable to establish a stable internet connection. It keeps disconnecting intermittently. How can I troubleshoot this network problem?_x000a__x000a_Try 1. The network connection for the user at /etc/ng The issue I'm facing is intermittent. Sometimes it works fine, but other times it acts up unexpectedly."/>
    <x v="2"/>
    <m/>
    <s v="Medium"/>
    <s v="Phone"/>
    <x v="5"/>
    <m/>
    <m/>
    <n v="2789"/>
    <s v=""/>
    <s v="Ashley Trevino"/>
    <x v="0"/>
    <x v="0"/>
    <x v="0"/>
    <s v=""/>
  </r>
  <r>
    <n v="2790"/>
    <s v="Crystal Hale"/>
    <s v="davidhunter@example.net"/>
    <n v="69"/>
    <s v="Male"/>
    <s v="Xbox"/>
    <d v="2021-11-08T00:00:00"/>
    <x v="1"/>
    <s v="Product compatibility"/>
    <s v="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
    <x v="2"/>
    <m/>
    <s v="Critical"/>
    <s v="Email"/>
    <x v="5"/>
    <m/>
    <m/>
    <n v="2790"/>
    <s v=""/>
    <s v="Crystal Hale"/>
    <x v="3"/>
    <x v="3"/>
    <x v="0"/>
    <s v=""/>
  </r>
  <r>
    <n v="2791"/>
    <s v="Julie Mueller"/>
    <s v="richard85@example.com"/>
    <n v="37"/>
    <s v="Male"/>
    <s v="Microsoft Surface"/>
    <d v="2020-11-04T00:00:00"/>
    <x v="1"/>
    <s v="Battery life"/>
    <s v="I'm having an issue with the {product_purchased}. Please assist. It could take me 10-12 hours to get to the product (by clicking on the blue product icon in the top row) :) :D_x000a__x000a_I got I need assistance as soon as possible because it's affecting my work and productivity."/>
    <x v="2"/>
    <m/>
    <s v="Medium"/>
    <s v="Phone"/>
    <x v="5"/>
    <m/>
    <m/>
    <n v="2791"/>
    <s v=""/>
    <s v="Julie Mueller"/>
    <x v="3"/>
    <x v="3"/>
    <x v="1"/>
    <s v=""/>
  </r>
  <r>
    <n v="2792"/>
    <s v="Tammy Kirby"/>
    <s v="valeriekoch@example.net"/>
    <n v="67"/>
    <s v="Female"/>
    <s v="Nikon D"/>
    <d v="2021-03-19T00:00:00"/>
    <x v="1"/>
    <s v="Account access"/>
    <s v="I'm unable to access my {product_purchased} account. It keeps displaying an 'Invalid Credentials' error, even though I'm using the correct login information. How can I regain access to my account?_x000a__x000a__x000a_In my I've recently updated the firmware of my {product_purchased}, and the issue started happening afterward. Could it be related to the update?"/>
    <x v="2"/>
    <m/>
    <s v="Medium"/>
    <s v="Social media"/>
    <x v="5"/>
    <m/>
    <m/>
    <n v="2792"/>
    <s v=""/>
    <s v="Tammy Kirby"/>
    <x v="0"/>
    <x v="0"/>
    <x v="0"/>
    <s v=""/>
  </r>
  <r>
    <n v="2793"/>
    <s v="Amy Wilson"/>
    <s v="mark12@example.com"/>
    <n v="57"/>
    <s v="Male"/>
    <s v="Dell XPS"/>
    <d v="2020-10-03T00:00:00"/>
    <x v="3"/>
    <s v="Payment issue"/>
    <s v="I'm having an issue with the {product_purchased}. Please assist._x000a__x000a_[24:36]GAME: Client 'Havenius_Gambler' has selected 'Shoutcrafts' as the account. This problem started occurring after the recent software update. I haven't made any other changes to the device."/>
    <x v="0"/>
    <m/>
    <s v="Critical"/>
    <s v="Chat"/>
    <x v="1840"/>
    <m/>
    <m/>
    <n v="2793"/>
    <s v=""/>
    <s v="Amy Wilson"/>
    <x v="7"/>
    <x v="7"/>
    <x v="1"/>
    <s v=""/>
  </r>
  <r>
    <n v="2794"/>
    <s v="Adriana Mason"/>
    <s v="jamesspencer@example.com"/>
    <n v="41"/>
    <s v="Other"/>
    <s v="LG Washing Machine"/>
    <d v="2020-02-05T00:00:00"/>
    <x v="3"/>
    <s v="Hardware issue"/>
    <s v="I'm having an issue with the {product_purchased}. Please assist._x000a__x000a_Please help support the mission of New Advent and get the full contents of this website as an instant download. Includes the Catholic Encyclopedia, Church Fathers, Summa This problem started occurring after the recent software update. I haven't made any other changes to the device."/>
    <x v="2"/>
    <m/>
    <s v="Low"/>
    <s v="Chat"/>
    <x v="5"/>
    <m/>
    <m/>
    <n v="2794"/>
    <s v=""/>
    <s v="Adriana Mason"/>
    <x v="4"/>
    <x v="4"/>
    <x v="1"/>
    <s v=""/>
  </r>
  <r>
    <n v="2795"/>
    <s v="Dominique King"/>
    <s v="jessica95@example.com"/>
    <n v="26"/>
    <s v="Other"/>
    <s v="Dell XPS"/>
    <d v="2021-01-14T00:00:00"/>
    <x v="2"/>
    <s v="Peripheral compatibility"/>
    <s v="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
    <x v="0"/>
    <m/>
    <s v="Medium"/>
    <s v="Chat"/>
    <x v="1841"/>
    <m/>
    <m/>
    <n v="2795"/>
    <s v=""/>
    <s v="Dominique King"/>
    <x v="6"/>
    <x v="6"/>
    <x v="0"/>
    <s v=""/>
  </r>
  <r>
    <n v="2796"/>
    <s v="Neil Davis"/>
    <s v="edwardsandrew@example.org"/>
    <n v="33"/>
    <s v="Other"/>
    <s v="Nikon D"/>
    <d v="2020-10-24T00:00:00"/>
    <x v="0"/>
    <s v="Hardware issue"/>
    <s v="I'm facing issues logging into my {product_purchased} account. It says my account is locked. What should I do to unlock it?_x000a__x000a__x000a_Thanks for your help I am locked for about 90 days._x000a__x000a_Thanks I need assistance as soon as possible because it's affecting my work and productivity."/>
    <x v="1"/>
    <s v="Sense movement television work store whatever."/>
    <s v="High"/>
    <s v="Social media"/>
    <x v="1842"/>
    <d v="2023-06-01T10:25:06"/>
    <n v="5"/>
    <n v="2796"/>
    <s v="Sense Movement Television Work Store Whatever."/>
    <s v="Neil Davis"/>
    <x v="7"/>
    <x v="7"/>
    <x v="1"/>
    <n v="-9.4500000000698492"/>
  </r>
  <r>
    <n v="2797"/>
    <s v="Yvonne Aguilar"/>
    <s v="kvasquez@example.org"/>
    <n v="50"/>
    <s v="Female"/>
    <s v="Dell XPS"/>
    <d v="2021-06-29T00:00:00"/>
    <x v="1"/>
    <s v="Account access"/>
    <s v="I'm having an issue with the {product_purchased}. Please assist._x000a__x000a_To change the display on your devices, simply click on the box next to the product name and enter &lt;username&gt; to the password and the display will change I've already contacted customer support multiple times, but the issue remains unresolved."/>
    <x v="0"/>
    <m/>
    <s v="Medium"/>
    <s v="Phone"/>
    <x v="1843"/>
    <m/>
    <m/>
    <n v="2797"/>
    <s v=""/>
    <s v="Yvonne Aguilar"/>
    <x v="8"/>
    <x v="8"/>
    <x v="0"/>
    <s v=""/>
  </r>
  <r>
    <n v="2798"/>
    <s v="Linda Guzman"/>
    <s v="carlos11@example.com"/>
    <n v="57"/>
    <s v="Other"/>
    <s v="Microsoft Xbox Controller"/>
    <d v="2021-06-13T00:00:00"/>
    <x v="3"/>
    <s v="Account access"/>
    <s v="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
    <x v="0"/>
    <m/>
    <s v="Low"/>
    <s v="Chat"/>
    <x v="1844"/>
    <m/>
    <m/>
    <n v="2798"/>
    <s v=""/>
    <s v="Linda Guzman"/>
    <x v="8"/>
    <x v="8"/>
    <x v="0"/>
    <s v=""/>
  </r>
  <r>
    <n v="2799"/>
    <s v="Donna Hughes"/>
    <s v="whitney80@example.com"/>
    <n v="23"/>
    <s v="Other"/>
    <s v="Canon EOS"/>
    <d v="2020-02-09T00:00:00"/>
    <x v="2"/>
    <s v="Network problem"/>
    <s v="The {product_purchased} is unable to establish a stable internet connection. It keeps disconnecting intermittently. How can I troubleshoot this network problem?_x000a__x000a_This is a common problem when your PC is not connected to a network I'm using the original charger that came with my {product_purchased}, but it's not charging properly."/>
    <x v="2"/>
    <m/>
    <s v="High"/>
    <s v="Email"/>
    <x v="5"/>
    <m/>
    <m/>
    <n v="2799"/>
    <s v=""/>
    <s v="Donna Hughes"/>
    <x v="4"/>
    <x v="4"/>
    <x v="1"/>
    <s v=""/>
  </r>
  <r>
    <n v="2800"/>
    <s v="Jennifer White"/>
    <s v="michaelparker@example.org"/>
    <n v="70"/>
    <s v="Other"/>
    <s v="Canon EOS"/>
    <d v="2021-09-17T00:00:00"/>
    <x v="1"/>
    <s v="Battery life"/>
    <s v="I'm having an issue with the {product_purchased}. Please assist._x000a__x000a_I've received a small update today from the vendor. So we are experiencing issues. For now we are happy to provide the data that makes this an experience I've performed a factory reset on my {product_purchased}, hoping it would resolve the problem, but it didn't help."/>
    <x v="0"/>
    <m/>
    <s v="Low"/>
    <s v="Phone"/>
    <x v="1845"/>
    <m/>
    <m/>
    <n v="2800"/>
    <s v=""/>
    <s v="Jennifer White"/>
    <x v="9"/>
    <x v="9"/>
    <x v="0"/>
    <s v=""/>
  </r>
  <r>
    <n v="2801"/>
    <s v="Joshua Thompson"/>
    <s v="cindy05@example.org"/>
    <n v="34"/>
    <s v="Male"/>
    <s v="Asus ROG"/>
    <d v="2021-11-20T00:00:00"/>
    <x v="1"/>
    <s v="Data loss"/>
    <s v="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
    <x v="1"/>
    <s v="Win beat way about."/>
    <s v="Low"/>
    <s v="Chat"/>
    <x v="1846"/>
    <d v="2023-06-01T15:07:12"/>
    <n v="4"/>
    <n v="2801"/>
    <s v="Win Beat Way About."/>
    <s v="Joshua Thompson"/>
    <x v="3"/>
    <x v="3"/>
    <x v="0"/>
    <n v="7.783333333209157"/>
  </r>
  <r>
    <n v="2802"/>
    <s v="Melissa Blair"/>
    <s v="melissa99@example.com"/>
    <n v="66"/>
    <s v="Male"/>
    <s v="Adobe Photoshop"/>
    <d v="2020-01-08T00:00:00"/>
    <x v="2"/>
    <s v="Peripheral compatibility"/>
    <s v="I'm having an issue with the {product_purchased}. Please assist. */_x000a__x000a_function addItem(item)_x000a__x000a_{_x000a__x000a_var *p = p.getAttribute;_x000a__x000a_p.add(p.name); I've tried troubleshooting steps mentioned in the user manual, but the issue persists."/>
    <x v="1"/>
    <s v="Fast item someone lay because act deal hand."/>
    <s v="Critical"/>
    <s v="Email"/>
    <x v="1847"/>
    <d v="2023-06-01T12:43:14"/>
    <n v="5"/>
    <n v="2802"/>
    <s v="Fast Item Someone Lay Because Act Deal Hand."/>
    <s v="Melissa Blair"/>
    <x v="6"/>
    <x v="6"/>
    <x v="1"/>
    <n v="-9.7833333334419876"/>
  </r>
  <r>
    <n v="2803"/>
    <s v="George Thompson"/>
    <s v="estradapaul@example.org"/>
    <n v="61"/>
    <s v="Other"/>
    <s v="Lenovo ThinkPad"/>
    <d v="2020-05-05T00:00:00"/>
    <x v="2"/>
    <s v="Peripheral compatibility"/>
    <s v="I've encountered a data loss issue with my {product_purchased}. All the files and documents seem to have disappeared. Can you guide me on how to retrieve them? Thanks!&quot;_x000a__x000a_The above problem would not have happened here and so The issue I'm facing is intermittent. Sometimes it works fine, but other times it acts up unexpectedly."/>
    <x v="2"/>
    <m/>
    <s v="Low"/>
    <s v="Email"/>
    <x v="5"/>
    <m/>
    <m/>
    <n v="2803"/>
    <s v=""/>
    <s v="George Thompson"/>
    <x v="1"/>
    <x v="1"/>
    <x v="1"/>
    <s v=""/>
  </r>
  <r>
    <n v="2804"/>
    <s v="Cheryl Whitehead"/>
    <s v="stewartmackenzie@example.org"/>
    <n v="53"/>
    <s v="Male"/>
    <s v="Canon EOS"/>
    <d v="2020-09-01T00:00:00"/>
    <x v="2"/>
    <s v="Delivery problem"/>
    <s v="I'm having an issue with the {product_purchased}. Please assist. I've performed a factory reset on my {product_purchased}, hoping it would resolve the problem, but it didn't help."/>
    <x v="1"/>
    <s v="Garden huge begin."/>
    <s v="Medium"/>
    <s v="Chat"/>
    <x v="1848"/>
    <d v="2023-06-01T10:32:15"/>
    <n v="4"/>
    <n v="2804"/>
    <s v="Garden Huge Begin."/>
    <s v="Cheryl Whitehead"/>
    <x v="9"/>
    <x v="9"/>
    <x v="1"/>
    <n v="6.9833333333954215"/>
  </r>
  <r>
    <n v="2805"/>
    <s v="Brendan Barton"/>
    <s v="kendra89@example.net"/>
    <n v="35"/>
    <s v="Male"/>
    <s v="Lenovo ThinkPad"/>
    <d v="2020-08-18T00:00:00"/>
    <x v="2"/>
    <s v="Software bug"/>
    <s v="I'm having an issue with the {product_purchased}. Please assist._x000a__x000a_There is no error message when checking for the products. The product is already being sold and is receiving some work._x000a__x000a_There is no error message when The issue I'm facing is intermittent. Sometimes it works fine, but other times it acts up unexpectedly."/>
    <x v="0"/>
    <m/>
    <s v="High"/>
    <s v="Phone"/>
    <x v="1849"/>
    <m/>
    <m/>
    <n v="2805"/>
    <s v=""/>
    <s v="Brendan Barton"/>
    <x v="5"/>
    <x v="5"/>
    <x v="1"/>
    <s v=""/>
  </r>
  <r>
    <n v="2806"/>
    <s v="Christian Medina"/>
    <s v="heidishepherd@example.org"/>
    <n v="60"/>
    <s v="Male"/>
    <s v="Bose SoundLink Speaker"/>
    <d v="2021-01-28T00:00:00"/>
    <x v="3"/>
    <s v="Account access"/>
    <s v="I'm having trouble connecting my {product_purchased} to my home Wi-Fi network. It doesn't detect any networks, although other devices are connecting fine. What can be done to resolve this issue?_x000a__x000a_Open a console and I've checked for any available software updates for my {product_purchased}, but there are none."/>
    <x v="0"/>
    <m/>
    <s v="High"/>
    <s v="Social media"/>
    <x v="1850"/>
    <m/>
    <m/>
    <n v="2806"/>
    <s v=""/>
    <s v="Christian Medina"/>
    <x v="6"/>
    <x v="6"/>
    <x v="0"/>
    <s v=""/>
  </r>
  <r>
    <n v="2807"/>
    <s v="Anne Stevenson"/>
    <s v="xphillips@example.net"/>
    <n v="52"/>
    <s v="Female"/>
    <s v="Microsoft Surface"/>
    <d v="2020-07-25T00:00:00"/>
    <x v="3"/>
    <s v="Installation support"/>
    <s v="I'm having an issue with the {product_purchased}. Please assist. I've noticed a peculiar error message popping up on my {product_purchased} screen. It says '{error_message}'. What does it mean?"/>
    <x v="0"/>
    <m/>
    <s v="Low"/>
    <s v="Phone"/>
    <x v="1851"/>
    <m/>
    <m/>
    <n v="2807"/>
    <s v=""/>
    <s v="Anne Stevenson"/>
    <x v="2"/>
    <x v="2"/>
    <x v="1"/>
    <s v=""/>
  </r>
  <r>
    <n v="2808"/>
    <s v="Beth Chaney"/>
    <s v="leejulie@example.org"/>
    <n v="56"/>
    <s v="Other"/>
    <s v="MacBook Pro"/>
    <d v="2021-03-30T00:00:00"/>
    <x v="0"/>
    <s v="Hardware issue"/>
    <s v="I'm having an issue with the {product_purchased}. Please assist._x000a__x000a_I tried to install an installed Java EE, and it just didn't work._x000a__x000a_I tried installing an APK, and it just installed Java EE I've checked for software updates, and my {product_purchased} is already running the latest version."/>
    <x v="1"/>
    <s v="Sound relate claim."/>
    <s v="Critical"/>
    <s v="Email"/>
    <x v="1852"/>
    <d v="2023-06-01T20:07:19"/>
    <n v="5"/>
    <n v="2808"/>
    <s v="Sound Relate Claim."/>
    <s v="Beth Chaney"/>
    <x v="0"/>
    <x v="0"/>
    <x v="0"/>
    <n v="12.93333333323244"/>
  </r>
  <r>
    <n v="2809"/>
    <s v="Penny Maxwell"/>
    <s v="amclaughlin@example.com"/>
    <n v="49"/>
    <s v="Female"/>
    <s v="Philips Hue Lights"/>
    <d v="2021-04-21T00:00:00"/>
    <x v="0"/>
    <s v="Cancellation request"/>
    <s v="I'm having an issue with the {product_purchased}. Please assist. Please. Just help!_x000a__x000a_And then one question... Electronics._x000a__x000a_If I get an email asking me what the battery guideline for most laptops works under and I've noticed a sudden decrease in battery life on my {product_purchased}. It used to last much longer."/>
    <x v="1"/>
    <s v="None wish option."/>
    <s v="Critical"/>
    <s v="Email"/>
    <x v="1853"/>
    <d v="2023-06-01T18:41:21"/>
    <n v="5"/>
    <n v="2809"/>
    <s v="None Wish Option."/>
    <s v="Penny Maxwell"/>
    <x v="11"/>
    <x v="11"/>
    <x v="0"/>
    <n v="1.6666666665114462"/>
  </r>
  <r>
    <n v="2810"/>
    <s v="Jessica Harris"/>
    <s v="tbeck@example.org"/>
    <n v="54"/>
    <s v="Female"/>
    <s v="Nest Thermostat"/>
    <d v="2021-09-10T00:00:00"/>
    <x v="3"/>
    <s v="Hardware issue"/>
    <s v="I'm having an issue with the {product_purchased}. Please assist. Your product is not a refund if you are not the purchaser and/or you are unable to complete your purchase due to fraud or fraudulty._x000a__x000a_We I've noticed that the issue occurs consistently when I use a specific feature or application on my {product_purchased}."/>
    <x v="1"/>
    <s v="Customer admit center wind."/>
    <s v="Low"/>
    <s v="Social media"/>
    <x v="1854"/>
    <d v="2023-06-01T14:32:23"/>
    <n v="3"/>
    <n v="2810"/>
    <s v="Customer Admit Center Wind."/>
    <s v="Jessica Harris"/>
    <x v="9"/>
    <x v="9"/>
    <x v="0"/>
    <n v="4.2333333333372138"/>
  </r>
  <r>
    <n v="2811"/>
    <s v="Michelle Roberts"/>
    <s v="kenneth43@example.com"/>
    <n v="34"/>
    <s v="Female"/>
    <s v="Canon EOS"/>
    <d v="2020-09-27T00:00:00"/>
    <x v="2"/>
    <s v="Product recommendation"/>
    <s v="I'm having an issue with the {product_purchased}. Please assist. (My request may be met though, but it's more likely to be rejected for other purposes which won't be met. There will be an &quot;Oops, The issue I'm facing is intermittent. Sometimes it works fine, but other times it acts up unexpectedly."/>
    <x v="1"/>
    <s v="Detail experience left forget mean wish."/>
    <s v="Critical"/>
    <s v="Social media"/>
    <x v="1855"/>
    <d v="2023-06-01T11:15:24"/>
    <n v="3"/>
    <n v="2811"/>
    <s v="Detail Experience Left Forget Mean Wish."/>
    <s v="Michelle Roberts"/>
    <x v="9"/>
    <x v="9"/>
    <x v="1"/>
    <n v="-0.2333333333954215"/>
  </r>
  <r>
    <n v="2812"/>
    <s v="Nicole Anderson"/>
    <s v="lhernandez@example.net"/>
    <n v="19"/>
    <s v="Female"/>
    <s v="Autodesk AutoCAD"/>
    <d v="2020-11-29T00:00:00"/>
    <x v="0"/>
    <s v="Product setup"/>
    <s v="I've noticed a software bug in the {product_purchased} app. It's causing data loss and unexpected errors. How can I resolve this issue?_x000a__x000a_Your software's product or service is registered with a specific API, which then I've noticed a peculiar error message popping up on my {product_purchased} screen. It says '{error_message}'. What does it mean?"/>
    <x v="1"/>
    <s v="Serve page party company save as information."/>
    <s v="Critical"/>
    <s v="Social media"/>
    <x v="1856"/>
    <d v="2023-06-01T14:10:25"/>
    <n v="3"/>
    <n v="2812"/>
    <s v="Serve Page Party Company Save As Information."/>
    <s v="Nicole Anderson"/>
    <x v="3"/>
    <x v="3"/>
    <x v="1"/>
    <n v="6.8833333332440816"/>
  </r>
  <r>
    <n v="2813"/>
    <s v="David Lam"/>
    <s v="frosterin@example.net"/>
    <n v="64"/>
    <s v="Other"/>
    <s v="Canon EOS"/>
    <d v="2021-05-21T00:00:00"/>
    <x v="4"/>
    <s v="Installation support"/>
    <s v="I'm having an issue with the {product_purchased}. Please assist. - Please also help me with further problems like the {productID} has been changed._x000a__x000a_I'm having an issue with the {product_purchased I've noticed a peculiar error message popping up on my {product_purchased} screen. It says '{error_message}'. What does it mean?"/>
    <x v="2"/>
    <m/>
    <s v="Low"/>
    <s v="Email"/>
    <x v="5"/>
    <m/>
    <m/>
    <n v="2813"/>
    <s v=""/>
    <s v="David Lam"/>
    <x v="1"/>
    <x v="1"/>
    <x v="0"/>
    <s v=""/>
  </r>
  <r>
    <n v="2814"/>
    <s v="Patricia Clark"/>
    <s v="pguerrero@example.net"/>
    <n v="47"/>
    <s v="Male"/>
    <s v="GoPro Action Camera"/>
    <d v="2020-09-05T00:00:00"/>
    <x v="4"/>
    <s v="Product recommendation"/>
    <s v="I've encountered a data loss issue with my {product_purchased}. All the files and documents seem to have disappeared. Can you guide me on how to retrieve them?_x000a__x000a_For example, if it is not a large volume of a I've tried troubleshooting steps mentioned in the user manual, but the issue persists."/>
    <x v="0"/>
    <m/>
    <s v="Low"/>
    <s v="Email"/>
    <x v="1857"/>
    <m/>
    <m/>
    <n v="2814"/>
    <s v=""/>
    <s v="Patricia Clark"/>
    <x v="9"/>
    <x v="9"/>
    <x v="1"/>
    <s v=""/>
  </r>
  <r>
    <n v="2815"/>
    <s v="Kyle Hayden"/>
    <s v="whitematthew@example.net"/>
    <n v="30"/>
    <s v="Male"/>
    <s v="Apple AirPods"/>
    <d v="2021-03-22T00:00:00"/>
    <x v="3"/>
    <s v="Product setup"/>
    <s v="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
    <x v="2"/>
    <m/>
    <s v="Medium"/>
    <s v="Chat"/>
    <x v="5"/>
    <m/>
    <m/>
    <n v="2815"/>
    <s v=""/>
    <s v="Kyle Hayden"/>
    <x v="0"/>
    <x v="0"/>
    <x v="0"/>
    <s v=""/>
  </r>
  <r>
    <n v="2816"/>
    <s v="Kevin Joseph"/>
    <s v="kristinajohnson@example.com"/>
    <n v="64"/>
    <s v="Female"/>
    <s v="Amazon Kindle"/>
    <d v="2020-07-23T00:00:00"/>
    <x v="1"/>
    <s v="Cancellation request"/>
    <s v="I'm having an issue with the {product_purchased}. Please assist._x000a__x000a_Thank you for your great service on the website,_x000a__x000a_Alex_x000a__x000a_P.S. Your order has been placed online 2 hours before the scheduled arrival I'm unable to find the option to perform the desired action in the {product_purchased}. Could you please guide me through the steps?"/>
    <x v="1"/>
    <s v="This senior happy feeling guy beautiful or."/>
    <s v="High"/>
    <s v="Chat"/>
    <x v="1858"/>
    <d v="2023-06-01T01:42:31"/>
    <n v="1"/>
    <n v="2816"/>
    <s v="This Senior Happy Feeling Guy Beautiful Or."/>
    <s v="Kevin Joseph"/>
    <x v="2"/>
    <x v="2"/>
    <x v="1"/>
    <n v="-13.799999999930151"/>
  </r>
  <r>
    <n v="2817"/>
    <s v="Karen Frank"/>
    <s v="ricardo06@example.com"/>
    <n v="25"/>
    <s v="Male"/>
    <s v="Sony PlayStation"/>
    <d v="2021-12-10T00:00:00"/>
    <x v="2"/>
    <s v="Network problem"/>
    <s v="I'm having an issue with the {product_purchased}. Please assist._x000a__x000a_Please support F-Droid and F-Droid and please support F-Droid by subscribing to our monthly newsletter. I'm experiencing this issue on multiple devices of the same model, so it seems to be a widespread problem."/>
    <x v="0"/>
    <m/>
    <s v="Low"/>
    <s v="Email"/>
    <x v="1859"/>
    <m/>
    <m/>
    <n v="2817"/>
    <s v=""/>
    <s v="Karen Frank"/>
    <x v="10"/>
    <x v="10"/>
    <x v="0"/>
    <s v=""/>
  </r>
  <r>
    <n v="2818"/>
    <s v="Terry Sims"/>
    <s v="zbarrera@example.com"/>
    <n v="70"/>
    <s v="Male"/>
    <s v="Nest Thermostat"/>
    <d v="2020-09-12T00:00:00"/>
    <x v="3"/>
    <s v="Delivery problem"/>
    <s v="I'm having an issue with the {product_purchased}. Please assist. I've noticed a sudden decrease in battery life on my {product_purchased}. It used to last much longer."/>
    <x v="1"/>
    <s v="Wish performance senior line however."/>
    <s v="Low"/>
    <s v="Email"/>
    <x v="1860"/>
    <d v="2023-06-01T07:27:33"/>
    <n v="5"/>
    <n v="2818"/>
    <s v="Wish Performance Senior Line However."/>
    <s v="Terry Sims"/>
    <x v="9"/>
    <x v="9"/>
    <x v="1"/>
    <n v="7.966666666790843"/>
  </r>
  <r>
    <n v="2819"/>
    <s v="Alan Vang"/>
    <s v="mark33@example.com"/>
    <n v="39"/>
    <s v="Male"/>
    <s v="Dyson Vacuum Cleaner"/>
    <d v="2020-04-03T00:00:00"/>
    <x v="0"/>
    <s v="Peripheral compatibility"/>
    <s v="I'm having an issue with the {product_purchased}. Please assist._x000a__x000a_In this event, you will see a new request that should resolve for you._x000a__x000a_If a problem persists, the product and manufacturer message will be updated I'm unable to find the option to perform the desired action in the {product_purchased}. Could you please guide me through the steps?"/>
    <x v="1"/>
    <s v="Effect even wind western stuff never teacher lead."/>
    <s v="Medium"/>
    <s v="Social media"/>
    <x v="1861"/>
    <d v="2023-06-01T18:40:35"/>
    <n v="3"/>
    <n v="2819"/>
    <s v="Effect Even Wind Western Stuff Never Teacher Lead."/>
    <s v="Alan Vang"/>
    <x v="11"/>
    <x v="11"/>
    <x v="1"/>
    <n v="3.5000000000582077"/>
  </r>
  <r>
    <n v="2820"/>
    <s v="Sarah Perez"/>
    <s v="pgreen@example.com"/>
    <n v="23"/>
    <s v="Male"/>
    <s v="Samsung Galaxy"/>
    <d v="2021-03-06T00:00:00"/>
    <x v="4"/>
    <s v="Payment issue"/>
    <s v="I'm having an issue with the {product_purchased}. Please assist. I'm worried that the issue might be hardware-related and might require repair or replacement."/>
    <x v="2"/>
    <m/>
    <s v="High"/>
    <s v="Social media"/>
    <x v="5"/>
    <m/>
    <m/>
    <n v="2820"/>
    <s v=""/>
    <s v="Sarah Perez"/>
    <x v="0"/>
    <x v="0"/>
    <x v="0"/>
    <s v=""/>
  </r>
  <r>
    <n v="2821"/>
    <s v="Troy Smith"/>
    <s v="wilsonsarah@example.org"/>
    <n v="56"/>
    <s v="Other"/>
    <s v="Sony Xperia"/>
    <d v="2021-10-18T00:00:00"/>
    <x v="0"/>
    <s v="Hardware issue"/>
    <s v="I'm having an issue with the {product_purchased}. Please assist._x000a__x000a_The price is already $23.79 per month. But you can easily turn this down through PayPal, even after payment is taken out, after $23 I've noticed that the issue occurs consistently when I use a specific feature or application on my {product_purchased}."/>
    <x v="1"/>
    <s v="Partner way school detail behind."/>
    <s v="Critical"/>
    <s v="Phone"/>
    <x v="1862"/>
    <d v="2023-06-01T01:22:37"/>
    <n v="5"/>
    <n v="2821"/>
    <s v="Partner Way School Detail Behind."/>
    <s v="Troy Smith"/>
    <x v="7"/>
    <x v="7"/>
    <x v="0"/>
    <n v="-18.416666666627862"/>
  </r>
  <r>
    <n v="2822"/>
    <s v="William Drake"/>
    <s v="mileschad@example.org"/>
    <n v="39"/>
    <s v="Female"/>
    <s v="Google Pixel"/>
    <d v="2021-05-02T00:00:00"/>
    <x v="3"/>
    <s v="Delivery problem"/>
    <s v="I'm having an issue with the {product_purchased}. Please assist._x000a__x000a_{product_purchased}_x000a__x000a_{&quot;name&quot;:&quot;New Pest Control Kit, 8 Gauge&quot;, &quot;price&quot;:&quot;$39.95&quot;, &quot; I'm using the original charger that came with my {product_purchased}, but it's not charging properly."/>
    <x v="2"/>
    <m/>
    <s v="High"/>
    <s v="Social media"/>
    <x v="5"/>
    <m/>
    <m/>
    <n v="2822"/>
    <s v=""/>
    <s v="William Drake"/>
    <x v="1"/>
    <x v="1"/>
    <x v="0"/>
    <s v=""/>
  </r>
  <r>
    <n v="2823"/>
    <s v="William Gordon"/>
    <s v="mercadoalexander@example.net"/>
    <n v="52"/>
    <s v="Male"/>
    <s v="GoPro Hero"/>
    <d v="2021-01-09T00:00:00"/>
    <x v="3"/>
    <s v="Product setup"/>
    <s v="I'm having an issue with the {product_purchased}. Please assist._x000a__x000a_&quot;If this product is not for sale, please let me know.&quot; &quot;Yes, I don't want to make these for sale without knowing exactly what was I'm concerned about the security of my {product_purchased} and would like to ensure that my data is safe."/>
    <x v="1"/>
    <s v="Most bar great admit lawyer act throughout."/>
    <s v="Critical"/>
    <s v="Phone"/>
    <x v="1863"/>
    <d v="2023-06-01T06:04:40"/>
    <n v="2"/>
    <n v="2823"/>
    <s v="Most Bar Great Admit Lawyer Act Throughout."/>
    <s v="William Gordon"/>
    <x v="6"/>
    <x v="6"/>
    <x v="0"/>
    <n v="3.933333333407063"/>
  </r>
  <r>
    <n v="2824"/>
    <s v="Jonathan Cook"/>
    <s v="kwaters@example.com"/>
    <n v="46"/>
    <s v="Male"/>
    <s v="Philips Hue Lights"/>
    <d v="2021-11-17T00:00:00"/>
    <x v="3"/>
    <s v="Software bug"/>
    <s v="I'm having an issue with the {product_purchased}. Please assist. I will contact you if I need a replacement._x000a__x000a_[2]: (1) The vendor does not give you an authorization that a valid invoice is available for I've reviewed the troubleshooting steps on the official support website, but they didn't resolve the problem."/>
    <x v="2"/>
    <m/>
    <s v="Low"/>
    <s v="Social media"/>
    <x v="5"/>
    <m/>
    <m/>
    <n v="2824"/>
    <s v=""/>
    <s v="Jonathan Cook"/>
    <x v="3"/>
    <x v="3"/>
    <x v="0"/>
    <s v=""/>
  </r>
  <r>
    <n v="2825"/>
    <s v="Maria Reed"/>
    <s v="uhale@example.org"/>
    <n v="44"/>
    <s v="Female"/>
    <s v="Autodesk AutoCAD"/>
    <d v="2021-05-16T00:00:00"/>
    <x v="4"/>
    <s v="Hardware issue"/>
    <s v="I'm having an issue with the {product_purchased}. Please assist. It is a question of quality. I'm not sure where it's gotten to. I really don't see the need to replace it at the price point when it I've tried clearing the cache and data for the {product_purchased} app, but the issue persists."/>
    <x v="0"/>
    <m/>
    <s v="Medium"/>
    <s v="Social media"/>
    <x v="1864"/>
    <m/>
    <m/>
    <n v="2825"/>
    <s v=""/>
    <s v="Maria Reed"/>
    <x v="1"/>
    <x v="1"/>
    <x v="0"/>
    <s v=""/>
  </r>
  <r>
    <n v="2826"/>
    <s v="Robert Spears"/>
    <s v="frankcarey@example.org"/>
    <n v="64"/>
    <s v="Male"/>
    <s v="Xbox"/>
    <d v="2020-12-28T00:00:00"/>
    <x v="1"/>
    <s v="Display issue"/>
    <s v="I'm having an issue with the {product_purchased}. Please assist._x000a__x000a_C.S.O.S._x000a__x000a_We would like your help to make G&amp;D an open source project of SOP._x000a__x000a_This The issue I'm facing is intermittent. Sometimes it works fine, but other times it acts up unexpectedly."/>
    <x v="2"/>
    <m/>
    <s v="Medium"/>
    <s v="Email"/>
    <x v="5"/>
    <m/>
    <m/>
    <n v="2826"/>
    <s v=""/>
    <s v="Robert Spears"/>
    <x v="10"/>
    <x v="10"/>
    <x v="1"/>
    <s v=""/>
  </r>
  <r>
    <n v="2827"/>
    <s v="Andrea Brown"/>
    <s v="pramirez@example.net"/>
    <n v="43"/>
    <s v="Other"/>
    <s v="Fitbit Versa Smartwatch"/>
    <d v="2021-04-19T00:00:00"/>
    <x v="4"/>
    <s v="Data loss"/>
    <s v="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
    <x v="2"/>
    <m/>
    <s v="High"/>
    <s v="Social media"/>
    <x v="5"/>
    <m/>
    <m/>
    <n v="2827"/>
    <s v=""/>
    <s v="Andrea Brown"/>
    <x v="11"/>
    <x v="11"/>
    <x v="0"/>
    <s v=""/>
  </r>
  <r>
    <n v="2828"/>
    <s v="Michelle Johnston"/>
    <s v="vmartinez@example.com"/>
    <n v="21"/>
    <s v="Male"/>
    <s v="MacBook Pro"/>
    <d v="2021-11-21T00:00:00"/>
    <x v="4"/>
    <s v="Network problem"/>
    <s v="I'm having an issue with the {product_purchased}. Please assist._x000a__x000a_This is just my current question._x000a__x000a_Can people from various regions sell their items at the same price?_x000a__x000a_If you can provide me with some I've noticed a peculiar error message popping up on my {product_purchased} screen. It says '{error_message}'. What does it mean?"/>
    <x v="2"/>
    <m/>
    <s v="High"/>
    <s v="Chat"/>
    <x v="5"/>
    <m/>
    <m/>
    <n v="2828"/>
    <s v=""/>
    <s v="Michelle Johnston"/>
    <x v="3"/>
    <x v="3"/>
    <x v="0"/>
    <s v=""/>
  </r>
  <r>
    <n v="2829"/>
    <s v="William Norman"/>
    <s v="tdonaldson@example.org"/>
    <n v="39"/>
    <s v="Other"/>
    <s v="Amazon Echo"/>
    <d v="2021-08-28T00:00:00"/>
    <x v="0"/>
    <s v="Battery life"/>
    <s v="I've noticed a software bug in the {product_purchased} app. It's causing data loss and unexpected errors. How can I resolve this issue?_x000a__x000a_1. Open the {product_purchased} tab under {device I'm concerned about the security of my {product_purchased} and would like to ensure that my data is safe."/>
    <x v="1"/>
    <s v="Effort occur avoid section arm professor quality matter."/>
    <s v="Medium"/>
    <s v="Chat"/>
    <x v="1865"/>
    <d v="2023-06-01T09:16:51"/>
    <n v="3"/>
    <n v="2829"/>
    <s v="Effort Occur Avoid Section Arm Professor Quality Matter."/>
    <s v="William Norman"/>
    <x v="5"/>
    <x v="5"/>
    <x v="0"/>
    <n v="3.4333333333488554"/>
  </r>
  <r>
    <n v="2830"/>
    <s v="Ricky Miller"/>
    <s v="colleenwilson@example.org"/>
    <n v="37"/>
    <s v="Other"/>
    <s v="Canon DSLR Camera"/>
    <d v="2020-05-14T00:00:00"/>
    <x v="2"/>
    <s v="Product recommendation"/>
    <s v="I'm having an issue with the {product_purchased}. Please assist._x000a__x000a_Note That Products sold through B&amp;B have a $12.00 coupon for the first 10 items when the account holder of the original order is placed in I've reviewed the troubleshooting steps on the official support website, but they didn't resolve the problem."/>
    <x v="0"/>
    <m/>
    <s v="Low"/>
    <s v="Chat"/>
    <x v="1866"/>
    <m/>
    <m/>
    <n v="2830"/>
    <s v=""/>
    <s v="Ricky Miller"/>
    <x v="1"/>
    <x v="1"/>
    <x v="1"/>
    <s v=""/>
  </r>
  <r>
    <n v="2831"/>
    <s v="Ronald Rowe"/>
    <s v="mikaylanichols@example.com"/>
    <n v="42"/>
    <s v="Male"/>
    <s v="Google Nest"/>
    <d v="2021-12-19T00:00:00"/>
    <x v="1"/>
    <s v="Product setup"/>
    <s v="I'm having an issue with the {product_purchased}. Please assist. This problem started occurring after the recent software update. I haven't made any other changes to the device."/>
    <x v="0"/>
    <m/>
    <s v="Critical"/>
    <s v="Email"/>
    <x v="1867"/>
    <m/>
    <m/>
    <n v="2831"/>
    <s v=""/>
    <s v="Ronald Rowe"/>
    <x v="10"/>
    <x v="10"/>
    <x v="0"/>
    <s v=""/>
  </r>
  <r>
    <n v="2832"/>
    <s v="Daniel Anderson"/>
    <s v="gphillips@example.org"/>
    <n v="33"/>
    <s v="Male"/>
    <s v="iPhone"/>
    <d v="2021-09-08T00:00:00"/>
    <x v="2"/>
    <s v="Account access"/>
    <s v="I'm encountering a software bug in the {product_purchased}. Whenever I try to perform a specific action, the application crashes. Are there any updates or fixes available?_x000a__x000a_This is a very useful bug if you have a lot of I've performed a factory reset on my {product_purchased}, hoping it would resolve the problem, but it didn't help."/>
    <x v="2"/>
    <m/>
    <s v="Critical"/>
    <s v="Social media"/>
    <x v="5"/>
    <m/>
    <m/>
    <n v="2832"/>
    <s v=""/>
    <s v="Daniel Anderson"/>
    <x v="9"/>
    <x v="9"/>
    <x v="0"/>
    <s v=""/>
  </r>
  <r>
    <n v="2833"/>
    <s v="Tracy Johnson"/>
    <s v="brandon11@example.com"/>
    <n v="56"/>
    <s v="Male"/>
    <s v="Canon EOS"/>
    <d v="2020-05-31T00:00:00"/>
    <x v="0"/>
    <s v="Software bug"/>
    <s v="I'm encountering a software bug in the {product_purchased}. Whenever I try to perform a specific action, the application crashes. Are there any updates or fixes available?_x000a__x000a_Yes. You can download any update you like. However, I've noticed a sudden decrease in battery life on my {product_purchased}. It used to last much longer."/>
    <x v="1"/>
    <s v="Office each boy gas less participant anyone."/>
    <s v="Low"/>
    <s v="Phone"/>
    <x v="1868"/>
    <d v="2023-06-01T05:01:54"/>
    <n v="1"/>
    <n v="2833"/>
    <s v="Office Each Boy Gas Less Participant Anyone."/>
    <s v="Tracy Johnson"/>
    <x v="1"/>
    <x v="1"/>
    <x v="1"/>
    <n v="-8.2999999999883585"/>
  </r>
  <r>
    <n v="2834"/>
    <s v="Patricia Wade"/>
    <s v="michaeleverett@example.org"/>
    <n v="41"/>
    <s v="Female"/>
    <s v="Nintendo Switch Pro Controller"/>
    <d v="2021-05-25T00:00:00"/>
    <x v="0"/>
    <s v="Account access"/>
    <s v="I'm having an issue with the {product_purchased}. Please assist._x000a__x000a_My Name = http://t.co/L5fGnT4qkV [email protected] : http://t.co/K I've followed online tutorials and community forums to troubleshoot the issue, but no luck so far."/>
    <x v="0"/>
    <m/>
    <s v="Medium"/>
    <s v="Chat"/>
    <x v="1869"/>
    <m/>
    <m/>
    <n v="2834"/>
    <s v=""/>
    <s v="Patricia Wade"/>
    <x v="1"/>
    <x v="1"/>
    <x v="0"/>
    <s v=""/>
  </r>
  <r>
    <n v="2835"/>
    <s v="Angel Huerta"/>
    <s v="psnyder@example.org"/>
    <n v="19"/>
    <s v="Other"/>
    <s v="Philips Hue Lights"/>
    <d v="2021-11-15T00:00:00"/>
    <x v="0"/>
    <s v="Display issue"/>
    <s v="I'm having an issue with the {product_purchased}. Please assist._x000a__x000a_3.2.1.2:_x000a__x000a_â€¢ â€¢ Change title of the product before your purchase_x000a__x000a_â€¢ â€¢ Add your name and your billing address I'm concerned about the security of my {product_purchased} and would like to ensure that my data is safe."/>
    <x v="2"/>
    <m/>
    <s v="Medium"/>
    <s v="Social media"/>
    <x v="5"/>
    <m/>
    <m/>
    <n v="2835"/>
    <s v=""/>
    <s v="Angel Huerta"/>
    <x v="3"/>
    <x v="3"/>
    <x v="0"/>
    <s v=""/>
  </r>
  <r>
    <n v="2836"/>
    <s v="Jennifer Solomon"/>
    <s v="adam62@example.org"/>
    <n v="57"/>
    <s v="Other"/>
    <s v="LG Smart TV"/>
    <d v="2021-08-01T00:00:00"/>
    <x v="2"/>
    <s v="Display issue"/>
    <s v="I'm having an issue with the {product_purchased}. Please assist. sale_list_id: $50 = [ 'product_title'; $value ]; # $50 will change in order to see the new {product_name I'm concerned about the security of my {product_purchased} and would like to ensure that my data is safe."/>
    <x v="0"/>
    <m/>
    <s v="Medium"/>
    <s v="Phone"/>
    <x v="1870"/>
    <m/>
    <m/>
    <n v="2836"/>
    <s v=""/>
    <s v="Jennifer Solomon"/>
    <x v="5"/>
    <x v="5"/>
    <x v="0"/>
    <s v=""/>
  </r>
  <r>
    <n v="2837"/>
    <s v="Christopher Washington"/>
    <s v="bryantpatricia@example.net"/>
    <n v="65"/>
    <s v="Female"/>
    <s v="Apple AirPods"/>
    <d v="2020-05-07T00:00:00"/>
    <x v="1"/>
    <s v="Peripheral compatibility"/>
    <s v="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
    <x v="0"/>
    <m/>
    <s v="Medium"/>
    <s v="Chat"/>
    <x v="1871"/>
    <m/>
    <m/>
    <n v="2837"/>
    <s v=""/>
    <s v="Christopher Washington"/>
    <x v="1"/>
    <x v="1"/>
    <x v="1"/>
    <s v=""/>
  </r>
  <r>
    <n v="2838"/>
    <s v="Annette Gomez"/>
    <s v="banksmichael@example.com"/>
    <n v="50"/>
    <s v="Female"/>
    <s v="Amazon Echo"/>
    <d v="2021-10-29T00:00:00"/>
    <x v="4"/>
    <s v="Refund request"/>
    <s v="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
    <x v="0"/>
    <m/>
    <s v="Low"/>
    <s v="Email"/>
    <x v="1872"/>
    <m/>
    <m/>
    <n v="2838"/>
    <s v=""/>
    <s v="Annette Gomez"/>
    <x v="7"/>
    <x v="7"/>
    <x v="0"/>
    <s v=""/>
  </r>
  <r>
    <n v="2839"/>
    <s v="Lisa Nolan"/>
    <s v="emmavalencia@example.org"/>
    <n v="52"/>
    <s v="Female"/>
    <s v="Canon DSLR Camera"/>
    <d v="2020-11-18T00:00:00"/>
    <x v="1"/>
    <s v="Payment issue"/>
    <s v="There seems to be a glitch in the {product_purchased} software. It freezes frequently, making it difficult to use. Can you please provide a solution? I apologize. This problem started occurring after the recent software update. I haven't made any other changes to the device."/>
    <x v="1"/>
    <s v="Might dream control leg discuss head special."/>
    <s v="Medium"/>
    <s v="Phone"/>
    <x v="1873"/>
    <d v="2023-06-01T10:29:02"/>
    <n v="1"/>
    <n v="2839"/>
    <s v="Might Dream Control Leg Discuss Head Special."/>
    <s v="Lisa Nolan"/>
    <x v="3"/>
    <x v="3"/>
    <x v="1"/>
    <n v="8.3833333334187046"/>
  </r>
  <r>
    <n v="2840"/>
    <s v="Jason Hernandez"/>
    <s v="brandon56@example.org"/>
    <n v="32"/>
    <s v="Other"/>
    <s v="Fitbit Charge"/>
    <d v="2020-01-09T00:00:00"/>
    <x v="2"/>
    <s v="Payment issue"/>
    <s v="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
    <x v="1"/>
    <s v="Everyone scientist two piece nation early method discover."/>
    <s v="High"/>
    <s v="Phone"/>
    <x v="1874"/>
    <d v="2023-06-01T05:38:03"/>
    <n v="4"/>
    <n v="2840"/>
    <s v="Everyone Scientist Two Piece Nation Early Method Discover."/>
    <s v="Jason Hernandez"/>
    <x v="6"/>
    <x v="6"/>
    <x v="1"/>
    <n v="-7.0999999999185093"/>
  </r>
  <r>
    <n v="2841"/>
    <s v="Cassidy Yoder"/>
    <s v="mcintyrechristopher@example.org"/>
    <n v="45"/>
    <s v="Other"/>
    <s v="Garmin Forerunner"/>
    <d v="2021-02-17T00:00:00"/>
    <x v="4"/>
    <s v="Battery life"/>
    <s v="I've encountered a data loss issue with my {product_purchased}. All the files and documents seem to have disappeared. Can you guide me on how to retrieve them? Reply Delete_x000a_Hi Chris, the first time I tried logging into my I've tried troubleshooting steps mentioned in the user manual, but the issue persists."/>
    <x v="2"/>
    <m/>
    <s v="Medium"/>
    <s v="Social media"/>
    <x v="5"/>
    <m/>
    <m/>
    <n v="2841"/>
    <s v=""/>
    <s v="Cassidy Yoder"/>
    <x v="4"/>
    <x v="4"/>
    <x v="0"/>
    <s v=""/>
  </r>
  <r>
    <n v="2842"/>
    <s v="Tammie Oneill"/>
    <s v="reeddwayne@example.net"/>
    <n v="65"/>
    <s v="Male"/>
    <s v="Google Nest"/>
    <d v="2021-12-08T00:00:00"/>
    <x v="2"/>
    <s v="Network problem"/>
    <s v="I'm having an issue with the {product_purchased}. Please assist._x000a__x000a_The issue was reported by @Jabz, @worling._x000a__x000a_Here's a link from @WorlingCdn. Check out I've recently updated the firmware of my {product_purchased}, and the issue started happening afterward. Could it be related to the update?"/>
    <x v="1"/>
    <s v="Three real everyone investment."/>
    <s v="High"/>
    <s v="Chat"/>
    <x v="1875"/>
    <d v="2023-05-31T23:01:06"/>
    <n v="1"/>
    <n v="2842"/>
    <s v="Three Real Everyone Investment."/>
    <s v="Tammie Oneill"/>
    <x v="10"/>
    <x v="10"/>
    <x v="0"/>
    <n v="-22.300000000046566"/>
  </r>
  <r>
    <n v="2843"/>
    <s v="Joshua Mcdaniel"/>
    <s v="jeffrey40@example.net"/>
    <n v="39"/>
    <s v="Male"/>
    <s v="Nintendo Switch Pro Controller"/>
    <d v="2021-09-13T00:00:00"/>
    <x v="1"/>
    <s v="Peripheral compatibility"/>
    <s v="I'm having an issue with the {product_purchased}. Please assist. I can't find the product in the listing. Please let me know._x000a__x000a_This item is Not Approved by BPA! I've checked for any available software updates for my {product_purchased}, but there are none."/>
    <x v="1"/>
    <s v="Network within idea hard safe third piece."/>
    <s v="Low"/>
    <s v="Phone"/>
    <x v="1876"/>
    <d v="2023-06-01T16:00:07"/>
    <n v="4"/>
    <n v="2843"/>
    <s v="Network Within Idea Hard Safe Third Piece."/>
    <s v="Joshua Mcdaniel"/>
    <x v="9"/>
    <x v="9"/>
    <x v="0"/>
    <n v="8.5833333333721384"/>
  </r>
  <r>
    <n v="2844"/>
    <s v="Michael Pollard"/>
    <s v="rebecca46@example.net"/>
    <n v="18"/>
    <s v="Male"/>
    <s v="Microsoft Office"/>
    <d v="2021-06-03T00:00:00"/>
    <x v="1"/>
    <s v="Installation support"/>
    <s v="I'm having an issue with the {product_purchased}. Please assist._x000a__x000a_Thanks!_x000a__x000a_-Zarissa_x000a__x000a_Developer Response_x000a__x000a_Hi everybody._x000a__x000a__x000a_It's a little awkward to see your site advertised on Google I'm using the original charger that came with my {product_purchased}, but it's not charging properly."/>
    <x v="0"/>
    <m/>
    <s v="Critical"/>
    <s v="Social media"/>
    <x v="1877"/>
    <m/>
    <m/>
    <n v="2844"/>
    <s v=""/>
    <s v="Michael Pollard"/>
    <x v="8"/>
    <x v="8"/>
    <x v="0"/>
    <s v=""/>
  </r>
  <r>
    <n v="2845"/>
    <s v="Joy Chavez"/>
    <s v="williamperkins@example.org"/>
    <n v="62"/>
    <s v="Other"/>
    <s v="Google Nest"/>
    <d v="2021-06-15T00:00:00"/>
    <x v="0"/>
    <s v="Product compatibility"/>
    <s v="I'm having an issue with the {product_purchased}. Please assist._x000a__x000a_Product #: P-01-0510 P-01-0510 - 4yr. 16cm x 25cm - $49.99 $34 I'm concerned about the security of my {product_purchased} and would like to ensure that my data is safe."/>
    <x v="0"/>
    <m/>
    <s v="High"/>
    <s v="Email"/>
    <x v="1878"/>
    <m/>
    <m/>
    <n v="2845"/>
    <s v=""/>
    <s v="Joy Chavez"/>
    <x v="8"/>
    <x v="8"/>
    <x v="0"/>
    <s v=""/>
  </r>
  <r>
    <n v="2846"/>
    <s v="April Evans"/>
    <s v="bbrewer@example.net"/>
    <n v="37"/>
    <s v="Other"/>
    <s v="Canon EOS"/>
    <d v="2020-01-21T00:00:00"/>
    <x v="0"/>
    <s v="Delivery problem"/>
    <s v="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
    <x v="1"/>
    <s v="Above contain question world."/>
    <s v="High"/>
    <s v="Chat"/>
    <x v="1879"/>
    <d v="2023-06-01T08:19:12"/>
    <n v="1"/>
    <n v="2846"/>
    <s v="Above Contain Question World."/>
    <s v="April Evans"/>
    <x v="6"/>
    <x v="6"/>
    <x v="1"/>
    <n v="4.8666666666395031"/>
  </r>
  <r>
    <n v="2847"/>
    <s v="Kenneth Moore"/>
    <s v="kathryn53@example.com"/>
    <n v="46"/>
    <s v="Female"/>
    <s v="iPhone"/>
    <d v="2020-08-05T00:00:00"/>
    <x v="0"/>
    <s v="Software bug"/>
    <s v="I'm facing issues logging into my {product_purchased} account. It says my account is locked. What should I do to unlock it?_x000a__x000a_If you haven't installed Nginx for this upgrade please try it first (it installs I'm not sure if this issue is specific to my device or if others have reported similar problems."/>
    <x v="2"/>
    <m/>
    <s v="Critical"/>
    <s v="Chat"/>
    <x v="5"/>
    <m/>
    <m/>
    <n v="2847"/>
    <s v=""/>
    <s v="Kenneth Moore"/>
    <x v="5"/>
    <x v="5"/>
    <x v="1"/>
    <s v=""/>
  </r>
  <r>
    <n v="2848"/>
    <s v="Ashley Gray"/>
    <s v="hcoleman@example.net"/>
    <n v="45"/>
    <s v="Female"/>
    <s v="Amazon Echo"/>
    <d v="2020-06-20T00:00:00"/>
    <x v="0"/>
    <s v="Account access"/>
    <s v="I'm having an issue with the {product_purchased}. Please assist._x000a__x000a_Purchased from:_x000a__x000a_In the U.S.P.G. with a credit or debit card._x000a__x000a_Last updated: 12/ This problem started occurring after the recent software update. I haven't made any other changes to the device."/>
    <x v="1"/>
    <s v="Space bit number care late future."/>
    <s v="High"/>
    <s v="Chat"/>
    <x v="1880"/>
    <d v="2023-06-01T08:12:15"/>
    <n v="2"/>
    <n v="2848"/>
    <s v="Space Bit Number Care Late Future."/>
    <s v="Ashley Gray"/>
    <x v="8"/>
    <x v="8"/>
    <x v="1"/>
    <n v="5.4999999999417923"/>
  </r>
  <r>
    <n v="2849"/>
    <s v="Randy Jacobson"/>
    <s v="gordondominic@example.net"/>
    <n v="70"/>
    <s v="Male"/>
    <s v="GoPro Action Camera"/>
    <d v="2020-05-24T00:00:00"/>
    <x v="4"/>
    <s v="Display issue"/>
    <s v="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
    <x v="0"/>
    <m/>
    <s v="High"/>
    <s v="Chat"/>
    <x v="1881"/>
    <m/>
    <m/>
    <n v="2849"/>
    <s v=""/>
    <s v="Randy Jacobson"/>
    <x v="1"/>
    <x v="1"/>
    <x v="1"/>
    <s v=""/>
  </r>
  <r>
    <n v="2850"/>
    <s v="Amanda Hartman"/>
    <s v="ybradley@example.com"/>
    <n v="70"/>
    <s v="Other"/>
    <s v="Google Pixel"/>
    <d v="2020-08-28T00:00:00"/>
    <x v="4"/>
    <s v="Cancellation request"/>
    <s v="I'm having an issue with the {product_purchased}. Please assist._x000a__x000a_Purchased from:_x000a__x000a_Purchases:_x000a__x000a_Items received:_x000a__x000a_Notes_x000a__x000a_This product can't ship internationally because of an issue I'm worried that the issue might be hardware-related and might require repair or replacement."/>
    <x v="1"/>
    <s v="Like young true morning heavy."/>
    <s v="Critical"/>
    <s v="Chat"/>
    <x v="1882"/>
    <d v="2023-06-01T19:23:18"/>
    <n v="3"/>
    <n v="2850"/>
    <s v="Like Young True Morning Heavy."/>
    <s v="Amanda Hartman"/>
    <x v="5"/>
    <x v="5"/>
    <x v="1"/>
    <n v="1.2333333331625909"/>
  </r>
  <r>
    <n v="2851"/>
    <s v="Kathryn Gilbert"/>
    <s v="zlambert@example.org"/>
    <n v="38"/>
    <s v="Other"/>
    <s v="Fitbit Versa Smartwatch"/>
    <d v="2020-03-16T00:00:00"/>
    <x v="3"/>
    <s v="Network problem"/>
    <s v="I've noticed a software bug in the {product_purchased} app. It's causing data loss and unexpected errors. How can I resolve this issue?_x000a__x000a_Update: Please refer to the README to locate and edit the file that I'm not sure if this issue is specific to my device or if others have reported similar problems."/>
    <x v="2"/>
    <m/>
    <s v="Critical"/>
    <s v="Phone"/>
    <x v="5"/>
    <m/>
    <m/>
    <n v="2851"/>
    <s v=""/>
    <s v="Kathryn Gilbert"/>
    <x v="0"/>
    <x v="0"/>
    <x v="1"/>
    <s v=""/>
  </r>
  <r>
    <n v="2852"/>
    <s v="Allison Lewis"/>
    <s v="qbrown@example.org"/>
    <n v="25"/>
    <s v="Other"/>
    <s v="Canon DSLR Camera"/>
    <d v="2020-06-10T00:00:00"/>
    <x v="4"/>
    <s v="Battery life"/>
    <s v="I'm having an issue with the {product_purchased}. Please assist. I'll get back to you if you're more understanding._x000a__x000a_4/10/2017 13:21:56 PM_x000a__x000a_Greetings from the UES I've noticed a sudden decrease in battery life on my {product_purchased}. It used to last much longer."/>
    <x v="2"/>
    <m/>
    <s v="Medium"/>
    <s v="Phone"/>
    <x v="5"/>
    <m/>
    <m/>
    <n v="2852"/>
    <s v=""/>
    <s v="Allison Lewis"/>
    <x v="8"/>
    <x v="8"/>
    <x v="1"/>
    <s v=""/>
  </r>
  <r>
    <n v="2853"/>
    <s v="Kevin Robertson"/>
    <s v="jarvisjessica@example.net"/>
    <n v="37"/>
    <s v="Female"/>
    <s v="Lenovo ThinkPad"/>
    <d v="2020-01-14T00:00:00"/>
    <x v="0"/>
    <s v="Network problem"/>
    <s v="My {product_purchased} is making strange noises and not functioning properly. I suspect there might be a hardware issue. Can you please help me with this?_x000a__x000a_It sounds bad. All it does is give me the feeling of the I've recently updated the firmware of my {product_purchased}, and the issue started happening afterward. Could it be related to the update?"/>
    <x v="2"/>
    <m/>
    <s v="Low"/>
    <s v="Social media"/>
    <x v="5"/>
    <m/>
    <m/>
    <n v="2853"/>
    <s v=""/>
    <s v="Kevin Robertson"/>
    <x v="6"/>
    <x v="6"/>
    <x v="1"/>
    <s v=""/>
  </r>
  <r>
    <n v="2854"/>
    <s v="Jessica Dixon"/>
    <s v="vlee@example.com"/>
    <n v="44"/>
    <s v="Female"/>
    <s v="HP Pavilion"/>
    <d v="2021-02-19T00:00:00"/>
    <x v="4"/>
    <s v="Product compatibility"/>
    <s v="I'm having an issue with the {product_purchased}. Please assist. Otherwise, we will be unable to accept your payment, and we may ask you to pay for your goods and return them to the dealer._x000a__x000a__x000a_We will be The issue I'm facing is intermittent. Sometimes it works fine, but other times it acts up unexpectedly."/>
    <x v="1"/>
    <s v="Mention bag listen early."/>
    <s v="Critical"/>
    <s v="Chat"/>
    <x v="1883"/>
    <d v="2023-06-01T03:29:24"/>
    <n v="2"/>
    <n v="2854"/>
    <s v="Mention Bag Listen Early."/>
    <s v="Jessica Dixon"/>
    <x v="4"/>
    <x v="4"/>
    <x v="0"/>
    <n v="-5.2833333332673647"/>
  </r>
  <r>
    <n v="2855"/>
    <s v="Sarah Robinson"/>
    <s v="jedwards@example.org"/>
    <n v="54"/>
    <s v="Female"/>
    <s v="Xbox"/>
    <d v="2021-03-03T00:00:00"/>
    <x v="1"/>
    <s v="Payment issue"/>
    <s v="I'm having an issue with the {product_purchased}. Please assist._x000a__x000a__x000a_What's this up to? A &quot;buy a one day gift&quot; or something similar has been going on for a week. They are usually a good idea I've tried using different cables, adapters, or peripherals with my {product_purchased}, but the issue persists."/>
    <x v="1"/>
    <s v="Indicate skin capital hit."/>
    <s v="High"/>
    <s v="Phone"/>
    <x v="1884"/>
    <d v="2023-06-01T03:30:25"/>
    <n v="5"/>
    <n v="2855"/>
    <s v="Indicate Skin Capital Hit."/>
    <s v="Sarah Robinson"/>
    <x v="0"/>
    <x v="0"/>
    <x v="0"/>
    <n v="-16.200000000069849"/>
  </r>
  <r>
    <n v="2856"/>
    <s v="Crystal Hahn"/>
    <s v="timothybutler@example.net"/>
    <n v="29"/>
    <s v="Other"/>
    <s v="Canon DSLR Camera"/>
    <d v="2021-12-10T00:00:00"/>
    <x v="0"/>
    <s v="Hardware issue"/>
    <s v="I'm having an issue with the {product_purchased}. Please assist. I need assistance as soon as possible because it's affecting my work and productivity."/>
    <x v="2"/>
    <m/>
    <s v="Medium"/>
    <s v="Phone"/>
    <x v="5"/>
    <m/>
    <m/>
    <n v="2856"/>
    <s v=""/>
    <s v="Crystal Hahn"/>
    <x v="10"/>
    <x v="10"/>
    <x v="0"/>
    <s v=""/>
  </r>
  <r>
    <n v="2857"/>
    <s v="Rita Hughes"/>
    <s v="jamesthompson@example.net"/>
    <n v="27"/>
    <s v="Female"/>
    <s v="LG Washing Machine"/>
    <d v="2021-12-29T00:00:00"/>
    <x v="0"/>
    <s v="Data loss"/>
    <s v="I'm having an issue with the {product_purchased}. Please assist. The items included herein will be delivered to the address and product name on the address page on your computer._x000a__x000a__x000a_I reserve the right to change the item(s I've already contacted customer support multiple times, but the issue remains unresolved."/>
    <x v="1"/>
    <s v="Road meeting career build cultural mother myself."/>
    <s v="High"/>
    <s v="Phone"/>
    <x v="1885"/>
    <d v="2023-06-01T21:11:27"/>
    <n v="1"/>
    <n v="2857"/>
    <s v="Road Meeting Career Build Cultural Mother Myself."/>
    <s v="Rita Hughes"/>
    <x v="10"/>
    <x v="10"/>
    <x v="0"/>
    <n v="15.250000000116415"/>
  </r>
  <r>
    <n v="2858"/>
    <s v="Carla Downs"/>
    <s v="hreyes@example.com"/>
    <n v="36"/>
    <s v="Male"/>
    <s v="Nikon D"/>
    <d v="2021-12-29T00:00:00"/>
    <x v="3"/>
    <s v="Product compatibility"/>
    <s v="I'm having an issue with the {product_purchased}. Please assist. I've already contacted customer support multiple times, but the issue remains unresolved."/>
    <x v="2"/>
    <m/>
    <s v="High"/>
    <s v="Chat"/>
    <x v="5"/>
    <m/>
    <m/>
    <n v="2858"/>
    <s v=""/>
    <s v="Carla Downs"/>
    <x v="10"/>
    <x v="10"/>
    <x v="0"/>
    <s v=""/>
  </r>
  <r>
    <n v="2859"/>
    <s v="Cynthia Cox"/>
    <s v="reyesnathaniel@example.com"/>
    <n v="21"/>
    <s v="Female"/>
    <s v="Lenovo ThinkPad"/>
    <d v="2021-07-14T00:00:00"/>
    <x v="2"/>
    <s v="Account access"/>
    <s v="I'm having an issue with the {product_purchased}. Please assist._x000a__x000a_I'm having an issue with the {product_purchased}. Please assist._x000a__x000a_My #{ProductID} is not an ID: I've tried clearing the cache and data for the {product_purchased} app, but the issue persists."/>
    <x v="2"/>
    <m/>
    <s v="High"/>
    <s v="Chat"/>
    <x v="5"/>
    <m/>
    <m/>
    <n v="2859"/>
    <s v=""/>
    <s v="Cynthia Cox"/>
    <x v="2"/>
    <x v="2"/>
    <x v="0"/>
    <s v=""/>
  </r>
  <r>
    <n v="2860"/>
    <s v="Ronald Harper"/>
    <s v="tylerreynolds@example.org"/>
    <n v="57"/>
    <s v="Other"/>
    <s v="Nikon D"/>
    <d v="2021-06-22T00:00:00"/>
    <x v="0"/>
    <s v="Product recommendation"/>
    <s v="I'm having an issue with the {product_purchased}. Please assist. Sorry if this is a problem. Please let me know._x000a__x000a_I use the {product_purchased} because I have so many &quot;tricks&quot; I've already contacted customer support multiple times, but the issue remains unresolved."/>
    <x v="1"/>
    <s v="Back carry establish stage remain PM."/>
    <s v="High"/>
    <s v="Phone"/>
    <x v="1886"/>
    <d v="2023-06-01T09:48:31"/>
    <n v="5"/>
    <n v="2860"/>
    <s v="Back Carry Establish Stage Remain Pm."/>
    <s v="Ronald Harper"/>
    <x v="8"/>
    <x v="8"/>
    <x v="0"/>
    <n v="-5.9666666665580124"/>
  </r>
  <r>
    <n v="2861"/>
    <s v="Christine Calderon"/>
    <s v="matthew23@example.net"/>
    <n v="42"/>
    <s v="Other"/>
    <s v="Nikon D"/>
    <d v="2021-02-16T00:00:00"/>
    <x v="0"/>
    <s v="Software bug"/>
    <s v="I'm having an issue with the {product_purchased}. Please assist. https://www.tacastyle.com/product/v-0-c-8-0-virgin-tales-4-2- The issue I'm facing is intermittent. Sometimes it works fine, but other times it acts up unexpectedly."/>
    <x v="0"/>
    <m/>
    <s v="High"/>
    <s v="Chat"/>
    <x v="1887"/>
    <m/>
    <m/>
    <n v="2861"/>
    <s v=""/>
    <s v="Christine Calderon"/>
    <x v="4"/>
    <x v="4"/>
    <x v="0"/>
    <s v=""/>
  </r>
  <r>
    <n v="2862"/>
    <s v="Sara Sullivan"/>
    <s v="zmccormick@example.net"/>
    <n v="55"/>
    <s v="Female"/>
    <s v="Sony Xperia"/>
    <d v="2021-08-13T00:00:00"/>
    <x v="4"/>
    <s v="Network problem"/>
    <s v="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
    <x v="0"/>
    <m/>
    <s v="Low"/>
    <s v="Chat"/>
    <x v="1888"/>
    <m/>
    <m/>
    <n v="2862"/>
    <s v=""/>
    <s v="Sara Sullivan"/>
    <x v="5"/>
    <x v="5"/>
    <x v="0"/>
    <s v=""/>
  </r>
  <r>
    <n v="2863"/>
    <s v="Julie Moore"/>
    <s v="wrightbrandon@example.com"/>
    <n v="22"/>
    <s v="Male"/>
    <s v="Dyson Vacuum Cleaner"/>
    <d v="2021-01-26T00:00:00"/>
    <x v="2"/>
    <s v="Battery life"/>
    <s v="I'm having an issue with the {product_purchased}. Please assist._x000a__x000a_I'm having an issue with the {product_purchased}. Please assist._x000a__x000a__x000a_I hope you understand the current situation, and that I have I've already contacted customer support multiple times, but the issue remains unresolved."/>
    <x v="1"/>
    <s v="Talk affect every happen relate medical center."/>
    <s v="Medium"/>
    <s v="Phone"/>
    <x v="1889"/>
    <d v="2023-06-01T01:39:36"/>
    <n v="1"/>
    <n v="2863"/>
    <s v="Talk Affect Every Happen Relate Medical Center."/>
    <s v="Julie Moore"/>
    <x v="6"/>
    <x v="6"/>
    <x v="0"/>
    <n v="-19.233333333337214"/>
  </r>
  <r>
    <n v="2864"/>
    <s v="Brandon Doyle"/>
    <s v="gmccarty@example.org"/>
    <n v="68"/>
    <s v="Other"/>
    <s v="Lenovo ThinkPad"/>
    <d v="2021-02-12T00:00:00"/>
    <x v="3"/>
    <s v="Network problem"/>
    <s v="I'm facing a problem with my {product_purchased}. The {product_purchased} is not turning on. It was working fine until yesterday, but now it doesn't respond._x000a__x000a_Thanks for doing this... It made I need assistance as soon as possible because it's affecting my work and productivity."/>
    <x v="2"/>
    <m/>
    <s v="Critical"/>
    <s v="Email"/>
    <x v="5"/>
    <m/>
    <m/>
    <n v="2864"/>
    <s v=""/>
    <s v="Brandon Doyle"/>
    <x v="4"/>
    <x v="4"/>
    <x v="0"/>
    <s v=""/>
  </r>
  <r>
    <n v="2865"/>
    <s v="Maurice Love"/>
    <s v="andersonerin@example.com"/>
    <n v="70"/>
    <s v="Other"/>
    <s v="Samsung Galaxy"/>
    <d v="2021-10-14T00:00:00"/>
    <x v="1"/>
    <s v="Network problem"/>
    <s v="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
    <x v="0"/>
    <m/>
    <s v="High"/>
    <s v="Email"/>
    <x v="1890"/>
    <m/>
    <m/>
    <n v="2865"/>
    <s v=""/>
    <s v="Maurice Love"/>
    <x v="7"/>
    <x v="7"/>
    <x v="0"/>
    <s v=""/>
  </r>
  <r>
    <n v="2866"/>
    <s v="Melissa Arellano"/>
    <s v="peter08@example.net"/>
    <n v="40"/>
    <s v="Female"/>
    <s v="Sony Xperia"/>
    <d v="2021-02-05T00:00:00"/>
    <x v="2"/>
    <s v="Hardware issue"/>
    <s v="I'm having an issue with the {product_purchased}. Please assist. I've checked for software updates, and my {product_purchased} is already running the latest version."/>
    <x v="0"/>
    <m/>
    <s v="Critical"/>
    <s v="Social media"/>
    <x v="1891"/>
    <m/>
    <m/>
    <n v="2866"/>
    <s v=""/>
    <s v="Melissa Arellano"/>
    <x v="4"/>
    <x v="4"/>
    <x v="0"/>
    <s v=""/>
  </r>
  <r>
    <n v="2867"/>
    <s v="Tiffany Oliver"/>
    <s v="pperez@example.net"/>
    <n v="36"/>
    <s v="Male"/>
    <s v="Nintendo Switch Pro Controller"/>
    <d v="2021-04-20T00:00:00"/>
    <x v="4"/>
    <s v="Payment issue"/>
    <s v="I'm having an issue with the {product_purchased}. Please assist. Please note: This item is still subject to availability. I've noticed a sudden decrease in battery life on my {product_purchased}. It used to last much longer."/>
    <x v="2"/>
    <m/>
    <s v="High"/>
    <s v="Social media"/>
    <x v="5"/>
    <m/>
    <m/>
    <n v="2867"/>
    <s v=""/>
    <s v="Tiffany Oliver"/>
    <x v="11"/>
    <x v="11"/>
    <x v="0"/>
    <s v=""/>
  </r>
  <r>
    <n v="2868"/>
    <s v="Robert Acevedo"/>
    <s v="jcruz@example.net"/>
    <n v="22"/>
    <s v="Male"/>
    <s v="Garmin Forerunner"/>
    <d v="2020-09-10T00:00:00"/>
    <x v="0"/>
    <s v="Account access"/>
    <s v="I'm having an issue with the {product_purchased}. Please assist. I've checked for software updates, and my {product_purchased} is already running the latest version."/>
    <x v="0"/>
    <m/>
    <s v="High"/>
    <s v="Phone"/>
    <x v="1892"/>
    <m/>
    <m/>
    <n v="2868"/>
    <s v=""/>
    <s v="Robert Acevedo"/>
    <x v="9"/>
    <x v="9"/>
    <x v="1"/>
    <s v=""/>
  </r>
  <r>
    <n v="2869"/>
    <s v="Timothy Williams"/>
    <s v="browntimothy@example.net"/>
    <n v="43"/>
    <s v="Female"/>
    <s v="Adobe Photoshop"/>
    <d v="2020-09-07T00:00:00"/>
    <x v="0"/>
    <s v="Cancellation request"/>
    <s v="I'm having an issue with the {product_purchased}. Please assist. &lt;/p&gt; # Create the invoice in $PAGE{input_order_key} # We need to configure our admin account to use {product_purch The issue I'm facing is intermittent. Sometimes it works fine, but other times it acts up unexpectedly."/>
    <x v="0"/>
    <m/>
    <s v="Critical"/>
    <s v="Chat"/>
    <x v="1893"/>
    <m/>
    <m/>
    <n v="2869"/>
    <s v=""/>
    <s v="Timothy Williams"/>
    <x v="9"/>
    <x v="9"/>
    <x v="1"/>
    <s v=""/>
  </r>
  <r>
    <n v="2870"/>
    <s v="Stephen Robles"/>
    <s v="mcguireallen@example.com"/>
    <n v="46"/>
    <s v="Female"/>
    <s v="LG Smart TV"/>
    <d v="2020-02-03T00:00:00"/>
    <x v="1"/>
    <s v="Product compatibility"/>
    <s v="I've encountered a data loss issue with my {product_purchased}. All the files and documents seem to have disappeared. Can you guide me on how to retrieve them? Thank you! You can search the folder_x000a__x000a_{product_p I've tried different settings and configurations on my {product_purchased}, but the issue persists."/>
    <x v="0"/>
    <m/>
    <s v="Critical"/>
    <s v="Social media"/>
    <x v="1894"/>
    <m/>
    <m/>
    <n v="2870"/>
    <s v=""/>
    <s v="Stephen Robles"/>
    <x v="4"/>
    <x v="4"/>
    <x v="1"/>
    <s v=""/>
  </r>
  <r>
    <n v="2871"/>
    <s v="Jill Phelps"/>
    <s v="maureen26@example.net"/>
    <n v="46"/>
    <s v="Female"/>
    <s v="Sony 4K HDR TV"/>
    <d v="2020-01-21T00:00:00"/>
    <x v="4"/>
    <s v="Product recommendation"/>
    <s v="I'm having an issue with the {product_purchased}. Please assist._x000a__x000a_If there is not a direct link to the seller you need check that the seller is a member of the S4 Network_x000a__x000a_You can see listings from I've performed a factory reset on my {product_purchased}, hoping it would resolve the problem, but it didn't help."/>
    <x v="0"/>
    <m/>
    <s v="Critical"/>
    <s v="Email"/>
    <x v="1895"/>
    <m/>
    <m/>
    <n v="2871"/>
    <s v=""/>
    <s v="Jill Phelps"/>
    <x v="6"/>
    <x v="6"/>
    <x v="1"/>
    <s v=""/>
  </r>
  <r>
    <n v="2872"/>
    <s v="Carolyn Thompson"/>
    <s v="melinda93@example.net"/>
    <n v="42"/>
    <s v="Other"/>
    <s v="iPhone"/>
    <d v="2020-12-16T00:00:00"/>
    <x v="3"/>
    <s v="Payment issue"/>
    <s v="I'm having an issue with the {product_purchased}. Please assist._x000a__x000a_Thank you for any support you can provide, we've been in contact with the seller. This problem started occurring after the recent software update. I haven't made any other changes to the device."/>
    <x v="1"/>
    <s v="Stage party always glass."/>
    <s v="High"/>
    <s v="Phone"/>
    <x v="1896"/>
    <d v="2023-06-01T08:58:44"/>
    <n v="5"/>
    <n v="2872"/>
    <s v="Stage Party Always Glass."/>
    <s v="Carolyn Thompson"/>
    <x v="10"/>
    <x v="10"/>
    <x v="1"/>
    <n v="-6.0833333334303461"/>
  </r>
  <r>
    <n v="2873"/>
    <s v="Erika Rivera"/>
    <s v="parkerronnie@example.net"/>
    <n v="68"/>
    <s v="Female"/>
    <s v="Samsung Galaxy"/>
    <d v="2021-02-24T00:00:00"/>
    <x v="1"/>
    <s v="Account access"/>
    <s v="I'm having an issue with the {product_purchased}. Please assist. negative_product_purchased_bad.php_x000a__x000a_http://www.themethayout.com/t/this/2013-new- I've performed a factory reset on my {product_purchased}, hoping it would resolve the problem, but it didn't help."/>
    <x v="2"/>
    <m/>
    <s v="Medium"/>
    <s v="Email"/>
    <x v="5"/>
    <m/>
    <m/>
    <n v="2873"/>
    <s v=""/>
    <s v="Erika Rivera"/>
    <x v="4"/>
    <x v="4"/>
    <x v="0"/>
    <s v=""/>
  </r>
  <r>
    <n v="2874"/>
    <s v="David Thompson"/>
    <s v="xmorton@example.com"/>
    <n v="18"/>
    <s v="Female"/>
    <s v="Dyson Vacuum Cleaner"/>
    <d v="2021-02-01T00:00:00"/>
    <x v="0"/>
    <s v="Refund request"/>
    <s v="I'm having an issue with the {product_purchased}. Please assist. (926)_x000a__x000a_I'm having an issue with the {product_purchased}. Please assist. (926) (968)_x000a__x000a_I I've performed a factory reset on my {product_purchased}, hoping it would resolve the problem, but it didn't help."/>
    <x v="2"/>
    <m/>
    <s v="High"/>
    <s v="Social media"/>
    <x v="5"/>
    <m/>
    <m/>
    <n v="2874"/>
    <s v=""/>
    <s v="David Thompson"/>
    <x v="4"/>
    <x v="4"/>
    <x v="0"/>
    <s v=""/>
  </r>
  <r>
    <n v="2875"/>
    <s v="Brent Owen"/>
    <s v="higginsamber@example.org"/>
    <n v="34"/>
    <s v="Other"/>
    <s v="iPhone"/>
    <d v="2020-04-04T00:00:00"/>
    <x v="0"/>
    <s v="Refund request"/>
    <s v="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
    <x v="1"/>
    <s v="Week here affect out possible top very."/>
    <s v="Medium"/>
    <s v="Chat"/>
    <x v="1897"/>
    <d v="2023-06-01T15:08:49"/>
    <n v="4"/>
    <n v="2875"/>
    <s v="Week Here Affect Out Possible Top Very."/>
    <s v="Brent Owen"/>
    <x v="11"/>
    <x v="11"/>
    <x v="1"/>
    <n v="14.966666666558012"/>
  </r>
  <r>
    <n v="2876"/>
    <s v="Victoria Arroyo"/>
    <s v="lolson@example.net"/>
    <n v="69"/>
    <s v="Female"/>
    <s v="Nintendo Switch"/>
    <d v="2021-10-17T00:00:00"/>
    <x v="4"/>
    <s v="Product compatibility"/>
    <s v="I'm having an issue with the {product_purchased}. Please assist._x000a__x000a_*_x000a__x000a_* @hide_x000a__x000a_*_x000a__x000a_* @param id integer id which can be the ID of all products we will have. This includes I'm unable to find the option to perform the desired action in the {product_purchased}. Could you please guide me through the steps?"/>
    <x v="0"/>
    <m/>
    <s v="Medium"/>
    <s v="Social media"/>
    <x v="1898"/>
    <m/>
    <m/>
    <n v="2876"/>
    <s v=""/>
    <s v="Victoria Arroyo"/>
    <x v="7"/>
    <x v="7"/>
    <x v="0"/>
    <s v=""/>
  </r>
  <r>
    <n v="2877"/>
    <s v="James Carter"/>
    <s v="vgreen@example.com"/>
    <n v="42"/>
    <s v="Female"/>
    <s v="Dyson Vacuum Cleaner"/>
    <d v="2020-06-10T00:00:00"/>
    <x v="4"/>
    <s v="Data loss"/>
    <s v="I've recently set up my {product_purchased}, but it fails to connect to any available networks. What steps should I take to troubleshoot this issue?_x000a__x000a_In the event that you're not using a specific service, you I've noticed that the issue occurs consistently when I use a specific feature or application on my {product_purchased}."/>
    <x v="0"/>
    <m/>
    <s v="Medium"/>
    <s v="Social media"/>
    <x v="1899"/>
    <m/>
    <m/>
    <n v="2877"/>
    <s v=""/>
    <s v="James Carter"/>
    <x v="8"/>
    <x v="8"/>
    <x v="1"/>
    <s v=""/>
  </r>
  <r>
    <n v="2878"/>
    <s v="Holly Martin"/>
    <s v="irichardson@example.com"/>
    <n v="42"/>
    <s v="Other"/>
    <s v="Fitbit Versa Smartwatch"/>
    <d v="2020-05-09T00:00:00"/>
    <x v="3"/>
    <s v="Display issue"/>
    <s v="My {product_purchased} crashed, and I lost all the data stored on it. Is there any way to recover the lost data? Yes_x000a__x000a_1a15fa5f8bf0f3d2df3e3 I'm concerned about the security of my {product_purchased} and would like to ensure that my data is safe."/>
    <x v="1"/>
    <s v="Experience ok vote campaign student dinner almost grow."/>
    <s v="Medium"/>
    <s v="Phone"/>
    <x v="1900"/>
    <d v="2023-06-01T14:07:53"/>
    <n v="1"/>
    <n v="2878"/>
    <s v="Experience Ok Vote Campaign Student Dinner Almost Grow."/>
    <s v="Holly Martin"/>
    <x v="1"/>
    <x v="1"/>
    <x v="1"/>
    <n v="14.283333333441988"/>
  </r>
  <r>
    <n v="2879"/>
    <s v="Angela Frey"/>
    <s v="kellymiller@example.net"/>
    <n v="47"/>
    <s v="Other"/>
    <s v="Garmin Forerunner"/>
    <d v="2020-08-14T00:00:00"/>
    <x v="0"/>
    <s v="Installation support"/>
    <s v="I'm having an issue with the {product_purchased}. Please assist._x000a__x000a_To be the best in making my work feel amazing, I'm trying to create something better than what the current designers have on the website should be. What I need assistance as soon as possible because it's affecting my work and productivity."/>
    <x v="0"/>
    <m/>
    <s v="Critical"/>
    <s v="Phone"/>
    <x v="1901"/>
    <m/>
    <m/>
    <n v="2879"/>
    <s v=""/>
    <s v="Angela Frey"/>
    <x v="5"/>
    <x v="5"/>
    <x v="1"/>
    <s v=""/>
  </r>
  <r>
    <n v="2880"/>
    <s v="John Cruz"/>
    <s v="saralambert@example.net"/>
    <n v="30"/>
    <s v="Male"/>
    <s v="GoPro Hero"/>
    <d v="2021-03-22T00:00:00"/>
    <x v="4"/>
    <s v="Network problem"/>
    <s v="I'm having an issue with the {product_purchased}. Please assist._x000a__x000a_I am using an external USB flash drive and am experiencing an issue. Please assist. I'm concerned about the security of my {product_purchased} and would like to ensure that my data is safe."/>
    <x v="2"/>
    <m/>
    <s v="Low"/>
    <s v="Email"/>
    <x v="5"/>
    <m/>
    <m/>
    <n v="2880"/>
    <s v=""/>
    <s v="John Cruz"/>
    <x v="0"/>
    <x v="0"/>
    <x v="0"/>
    <s v=""/>
  </r>
  <r>
    <n v="2881"/>
    <s v="Elizabeth Sandoval"/>
    <s v="taylor61@example.net"/>
    <n v="50"/>
    <s v="Male"/>
    <s v="LG Smart TV"/>
    <d v="2020-07-16T00:00:00"/>
    <x v="1"/>
    <s v="Hardware issue"/>
    <s v="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
    <x v="1"/>
    <s v="Product scientist I east."/>
    <s v="Low"/>
    <s v="Chat"/>
    <x v="1902"/>
    <d v="2023-06-01T06:32:57"/>
    <n v="4"/>
    <n v="2881"/>
    <s v="Product Scientist I East."/>
    <s v="Elizabeth Sandoval"/>
    <x v="2"/>
    <x v="2"/>
    <x v="1"/>
    <n v="-11.733333333337214"/>
  </r>
  <r>
    <n v="2882"/>
    <s v="Richard Young"/>
    <s v="nguyenashley@example.net"/>
    <n v="64"/>
    <s v="Male"/>
    <s v="LG Washing Machine"/>
    <d v="2021-05-25T00:00:00"/>
    <x v="4"/>
    <s v="Data loss"/>
    <s v="I'm having an issue with the {product_purchased}. Please assist._x000a__x000a_Please enable Javascript to watch this video_x000a__x000a_A video has been posted online showing what Apple has been able to make for these Macs_x000a__x000a_It looks I'm concerned about the security of my {product_purchased} and would like to ensure that my data is safe."/>
    <x v="2"/>
    <m/>
    <s v="Low"/>
    <s v="Phone"/>
    <x v="5"/>
    <m/>
    <m/>
    <n v="2882"/>
    <s v=""/>
    <s v="Richard Young"/>
    <x v="1"/>
    <x v="1"/>
    <x v="0"/>
    <s v=""/>
  </r>
  <r>
    <n v="2883"/>
    <s v="Melissa Conley"/>
    <s v="moorecheryl@example.net"/>
    <n v="63"/>
    <s v="Female"/>
    <s v="Amazon Kindle"/>
    <d v="2021-08-06T00:00:00"/>
    <x v="3"/>
    <s v="Network problem"/>
    <s v="I'm having trouble connecting my {product_purchased} to my home Wi-Fi network. It doesn't detect any networks, although other devices are connecting fine. What can be done to resolve this issue?_x000a__x000a_Connect to home Wi I've followed online tutorials and community forums to troubleshoot the issue, but no luck so far."/>
    <x v="2"/>
    <m/>
    <s v="High"/>
    <s v="Email"/>
    <x v="5"/>
    <m/>
    <m/>
    <n v="2883"/>
    <s v=""/>
    <s v="Melissa Conley"/>
    <x v="5"/>
    <x v="5"/>
    <x v="0"/>
    <s v=""/>
  </r>
  <r>
    <n v="2884"/>
    <s v="Cathy Johnson"/>
    <s v="smithjody@example.org"/>
    <n v="56"/>
    <s v="Female"/>
    <s v="Roomba Robot Vacuum"/>
    <d v="2021-01-04T00:00:00"/>
    <x v="2"/>
    <s v="Cancellation request"/>
    <s v="I'm having an issue with the {product_purchased}. Please assist._x000a__x000a_I'm having an issue with the {product_purchased}. Please assist. My problem is on the last two files._x000a__x000a_My problem is The issue I'm facing is intermittent. Sometimes it works fine, but other times it acts up unexpectedly."/>
    <x v="1"/>
    <s v="Third minute meeting deep feeling."/>
    <s v="Low"/>
    <s v="Chat"/>
    <x v="1903"/>
    <d v="2023-06-01T13:06:01"/>
    <n v="2"/>
    <n v="2884"/>
    <s v="Third Minute Meeting Deep Feeling."/>
    <s v="Cathy Johnson"/>
    <x v="6"/>
    <x v="6"/>
    <x v="0"/>
    <n v="6.7999999999883585"/>
  </r>
  <r>
    <n v="2885"/>
    <s v="Thomas Fields"/>
    <s v="hroberts@example.com"/>
    <n v="32"/>
    <s v="Other"/>
    <s v="Canon DSLR Camera"/>
    <d v="2020-01-23T00:00:00"/>
    <x v="2"/>
    <s v="Refund request"/>
    <s v="I'm having trouble connecting my {product_purchased} to my home Wi-Fi network. It doesn't detect any networks, although other devices are connecting fine. What can be done to resolve this issue?_x000a__x000a_Solution: I've checked for any available software updates for my {product_purchased}, but there are none."/>
    <x v="2"/>
    <m/>
    <s v="High"/>
    <s v="Phone"/>
    <x v="5"/>
    <m/>
    <m/>
    <n v="2885"/>
    <s v=""/>
    <s v="Thomas Fields"/>
    <x v="6"/>
    <x v="6"/>
    <x v="1"/>
    <s v=""/>
  </r>
  <r>
    <n v="2886"/>
    <s v="Nathan Blankenship"/>
    <s v="tammy63@example.com"/>
    <n v="34"/>
    <s v="Male"/>
    <s v="Bose SoundLink Speaker"/>
    <d v="2020-01-19T00:00:00"/>
    <x v="4"/>
    <s v="Cancellation request"/>
    <s v="I'm having an issue with the {product_purchased}. Please assist. I've had this on. It doesn't just pop out of my car into the trash, but falls out of my glove area. I have had this out of I've checked for software updates, and my {product_purchased} is already running the latest version."/>
    <x v="2"/>
    <m/>
    <s v="Critical"/>
    <s v="Social media"/>
    <x v="5"/>
    <m/>
    <m/>
    <n v="2886"/>
    <s v=""/>
    <s v="Nathan Blankenship"/>
    <x v="6"/>
    <x v="6"/>
    <x v="1"/>
    <s v=""/>
  </r>
  <r>
    <n v="2887"/>
    <s v="Victoria Lee"/>
    <s v="johnsonlaura@example.org"/>
    <n v="55"/>
    <s v="Male"/>
    <s v="LG OLED"/>
    <d v="2020-09-12T00:00:00"/>
    <x v="3"/>
    <s v="Product compatibility"/>
    <s v="I'm having an issue with the {product_purchased}. Please assist. Written by me, on the forums, on the forums, on the forums, on the forums, on the forums. Posted by nj-12, on Mar I'm using the original charger that came with my {product_purchased}, but it's not charging properly."/>
    <x v="2"/>
    <m/>
    <s v="High"/>
    <s v="Chat"/>
    <x v="5"/>
    <m/>
    <m/>
    <n v="2887"/>
    <s v=""/>
    <s v="Victoria Lee"/>
    <x v="9"/>
    <x v="9"/>
    <x v="1"/>
    <s v=""/>
  </r>
  <r>
    <n v="2888"/>
    <s v="Sarah Wright"/>
    <s v="rcruz@example.com"/>
    <n v="19"/>
    <s v="Other"/>
    <s v="Canon DSLR Camera"/>
    <d v="2021-01-25T00:00:00"/>
    <x v="2"/>
    <s v="Software bug"/>
    <s v="I'm having an issue with the {product_purchased}. Please assist. Thank you._x000a__x000a_I received 2 orders and 3 orders from 3 different retailers. One has been out for 6 days. No response from my order form. I I need assistance as soon as possible because it's affecting my work and productivity."/>
    <x v="0"/>
    <m/>
    <s v="Medium"/>
    <s v="Phone"/>
    <x v="1904"/>
    <m/>
    <m/>
    <n v="2888"/>
    <s v=""/>
    <s v="Sarah Wright"/>
    <x v="6"/>
    <x v="6"/>
    <x v="0"/>
    <s v=""/>
  </r>
  <r>
    <n v="2889"/>
    <s v="Michelle Gonzalez"/>
    <s v="eking@example.com"/>
    <n v="43"/>
    <s v="Male"/>
    <s v="Amazon Echo"/>
    <d v="2020-12-18T00:00:00"/>
    <x v="2"/>
    <s v="Data loss"/>
    <s v="I'm having an issue with the {product_purchased}. Please assist. I've performed a factory reset on my {product_purchased}, hoping it would resolve the problem, but it didn't help."/>
    <x v="0"/>
    <m/>
    <s v="Low"/>
    <s v="Email"/>
    <x v="1905"/>
    <m/>
    <m/>
    <n v="2889"/>
    <s v=""/>
    <s v="Michelle Gonzalez"/>
    <x v="10"/>
    <x v="10"/>
    <x v="1"/>
    <s v=""/>
  </r>
  <r>
    <n v="2890"/>
    <s v="Adriana Sanders"/>
    <s v="nicholeoliver@example.net"/>
    <n v="60"/>
    <s v="Male"/>
    <s v="Nintendo Switch Pro Controller"/>
    <d v="2020-05-05T00:00:00"/>
    <x v="4"/>
    <s v="Hardware issue"/>
    <s v="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
    <x v="1"/>
    <s v="Small friend play pay million respond language."/>
    <s v="Critical"/>
    <s v="Phone"/>
    <x v="1906"/>
    <d v="2023-06-01T15:17:08"/>
    <n v="5"/>
    <n v="2890"/>
    <s v="Small Friend Play Pay Million Respond Language."/>
    <s v="Adriana Sanders"/>
    <x v="1"/>
    <x v="1"/>
    <x v="1"/>
    <n v="-4.4500000000116415"/>
  </r>
  <r>
    <n v="2891"/>
    <s v="Adam Henson"/>
    <s v="eugeneflowers@example.net"/>
    <n v="28"/>
    <s v="Male"/>
    <s v="Google Nest"/>
    <d v="2021-11-02T00:00:00"/>
    <x v="4"/>
    <s v="Installation support"/>
    <s v="I've recently set up my {product_purchased}, but it fails to connect to any available networks. What steps should I take to troubleshoot this issue? I have been trying to figure out what methods to use._x000a__x000a_For I've checked for software updates, and my {product_purchased} is already running the latest version."/>
    <x v="0"/>
    <m/>
    <s v="Medium"/>
    <s v="Email"/>
    <x v="1907"/>
    <m/>
    <m/>
    <n v="2891"/>
    <s v=""/>
    <s v="Adam Henson"/>
    <x v="3"/>
    <x v="3"/>
    <x v="0"/>
    <s v=""/>
  </r>
  <r>
    <n v="2892"/>
    <s v="Shawn Daniels"/>
    <s v="eschmidt@example.net"/>
    <n v="69"/>
    <s v="Male"/>
    <s v="Samsung Galaxy"/>
    <d v="2020-11-16T00:00:00"/>
    <x v="2"/>
    <s v="Software bug"/>
    <s v="I'm having an issue with the {product_purchased}. Please assist._x000a__x000a_The Product Policy and Legal Disclosure details are provided on the manufacturer's webpage and are subject to change without notice._x000a__x000a_COPYRIGHT_x000a__x000a_Copyright I've recently updated the firmware of my {product_purchased}, and the issue started happening afterward. Could it be related to the update?"/>
    <x v="0"/>
    <m/>
    <s v="Low"/>
    <s v="Phone"/>
    <x v="1908"/>
    <m/>
    <m/>
    <n v="2892"/>
    <s v=""/>
    <s v="Shawn Daniels"/>
    <x v="3"/>
    <x v="3"/>
    <x v="1"/>
    <s v=""/>
  </r>
  <r>
    <n v="2893"/>
    <s v="Robert Williams"/>
    <s v="vanessa68@example.org"/>
    <n v="54"/>
    <s v="Male"/>
    <s v="Sony 4K HDR TV"/>
    <d v="2021-06-17T00:00:00"/>
    <x v="3"/>
    <s v="Network problem"/>
    <s v="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
    <x v="1"/>
    <s v="Top everything individual however generation."/>
    <s v="High"/>
    <s v="Phone"/>
    <x v="1909"/>
    <d v="2023-05-31T23:58:12"/>
    <n v="1"/>
    <n v="2893"/>
    <s v="Top Everything Individual However Generation."/>
    <s v="Robert Williams"/>
    <x v="8"/>
    <x v="8"/>
    <x v="0"/>
    <n v="-18.833333333430346"/>
  </r>
  <r>
    <n v="2894"/>
    <s v="Caitlyn Sullivan"/>
    <s v="lindsey31@example.org"/>
    <n v="40"/>
    <s v="Other"/>
    <s v="Autodesk AutoCAD"/>
    <d v="2021-05-21T00:00:00"/>
    <x v="1"/>
    <s v="Payment issue"/>
    <s v="I'm having an issue with the {product_purchased}. Please assist._x000a__x000a_My code is out of date and it may contain errors. If you experience any issues please send an issue._x000a__x000a_If you encounter errors please help me I've followed the troubleshooting steps mentioned in the user manual, but the issue persists."/>
    <x v="2"/>
    <m/>
    <s v="High"/>
    <s v="Phone"/>
    <x v="5"/>
    <m/>
    <m/>
    <n v="2894"/>
    <s v=""/>
    <s v="Caitlyn Sullivan"/>
    <x v="1"/>
    <x v="1"/>
    <x v="0"/>
    <s v=""/>
  </r>
  <r>
    <n v="2895"/>
    <s v="Christine Wolf"/>
    <s v="ian14@example.com"/>
    <n v="58"/>
    <s v="Other"/>
    <s v="Philips Hue Lights"/>
    <d v="2020-04-26T00:00:00"/>
    <x v="0"/>
    <s v="Data loss"/>
    <s v="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
    <x v="0"/>
    <m/>
    <s v="Critical"/>
    <s v="Social media"/>
    <x v="1198"/>
    <m/>
    <m/>
    <n v="2895"/>
    <s v=""/>
    <s v="Christine Wolf"/>
    <x v="11"/>
    <x v="11"/>
    <x v="1"/>
    <s v=""/>
  </r>
  <r>
    <n v="2896"/>
    <s v="Kevin Johnson"/>
    <s v="whorton@example.org"/>
    <n v="49"/>
    <s v="Female"/>
    <s v="Fitbit Versa Smartwatch"/>
    <d v="2021-03-02T00:00:00"/>
    <x v="1"/>
    <s v="Product recommendation"/>
    <s v="I'm having an issue with the {product_purchased}. Please assist._x000a__x000a_$25 - $30 with a purchase in the same account. See example below. I've checked for any available software updates for my {product_purchased}, but there are none."/>
    <x v="2"/>
    <m/>
    <s v="Critical"/>
    <s v="Chat"/>
    <x v="5"/>
    <m/>
    <m/>
    <n v="2896"/>
    <s v=""/>
    <s v="Kevin Johnson"/>
    <x v="0"/>
    <x v="0"/>
    <x v="0"/>
    <s v=""/>
  </r>
  <r>
    <n v="2897"/>
    <s v="Emma Ward"/>
    <s v="dmorse@example.net"/>
    <n v="34"/>
    <s v="Female"/>
    <s v="iPhone"/>
    <d v="2021-06-19T00:00:00"/>
    <x v="2"/>
    <s v="Data loss"/>
    <s v="I'm having an issue with the {product_purchased}. Please assist._x000a__x000a_[15:34:50]ADMIN: PR_ACCESS_SETTL_GROUP:BY_CATEGORY:PREDATOR: I've performed a factory reset on my {product_purchased}, hoping it would resolve the problem, but it didn't help."/>
    <x v="0"/>
    <m/>
    <s v="High"/>
    <s v="Chat"/>
    <x v="1910"/>
    <m/>
    <m/>
    <n v="2897"/>
    <s v=""/>
    <s v="Emma Ward"/>
    <x v="8"/>
    <x v="8"/>
    <x v="0"/>
    <s v=""/>
  </r>
  <r>
    <n v="2898"/>
    <s v="Bethany Weaver"/>
    <s v="xhoover@example.org"/>
    <n v="51"/>
    <s v="Male"/>
    <s v="Dyson Vacuum Cleaner"/>
    <d v="2020-08-14T00:00:00"/>
    <x v="4"/>
    <s v="Battery life"/>
    <s v="I'm having an issue with the {product_purchased}. Please assist._x000a__x000a_In my experience, I got from a credit card only. I could only buy a product. Then I got a free gift and I just got back a This problem started occurring after the recent software update. I haven't made any other changes to the device."/>
    <x v="2"/>
    <m/>
    <s v="Critical"/>
    <s v="Chat"/>
    <x v="5"/>
    <m/>
    <m/>
    <n v="2898"/>
    <s v=""/>
    <s v="Bethany Weaver"/>
    <x v="5"/>
    <x v="5"/>
    <x v="1"/>
    <s v=""/>
  </r>
  <r>
    <n v="2899"/>
    <s v="Jacob Hale"/>
    <s v="christina90@example.com"/>
    <n v="20"/>
    <s v="Other"/>
    <s v="GoPro Hero"/>
    <d v="2021-08-09T00:00:00"/>
    <x v="0"/>
    <s v="Refund request"/>
    <s v="The {product_purchased} is unable to establish a stable internet connection. It keeps disconnecting intermittently. How can I troubleshoot this network problem?_x000a__x000a_If you want to troubleshoot the network problem or simply have questions The issue I'm facing is intermittent. Sometimes it works fine, but other times it acts up unexpectedly."/>
    <x v="2"/>
    <m/>
    <s v="Medium"/>
    <s v="Phone"/>
    <x v="5"/>
    <m/>
    <m/>
    <n v="2899"/>
    <s v=""/>
    <s v="Jacob Hale"/>
    <x v="5"/>
    <x v="5"/>
    <x v="0"/>
    <s v=""/>
  </r>
  <r>
    <n v="2900"/>
    <s v="Andrew Wells"/>
    <s v="matthew17@example.com"/>
    <n v="70"/>
    <s v="Male"/>
    <s v="Asus ROG"/>
    <d v="2021-12-08T00:00:00"/>
    <x v="2"/>
    <s v="Display issue"/>
    <s v="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
    <x v="0"/>
    <m/>
    <s v="High"/>
    <s v="Chat"/>
    <x v="1911"/>
    <m/>
    <m/>
    <n v="2900"/>
    <s v=""/>
    <s v="Andrew Wells"/>
    <x v="10"/>
    <x v="10"/>
    <x v="0"/>
    <s v=""/>
  </r>
  <r>
    <n v="2901"/>
    <s v="Victoria Nguyen"/>
    <s v="howerenee@example.org"/>
    <n v="56"/>
    <s v="Other"/>
    <s v="Microsoft Office"/>
    <d v="2021-10-01T00:00:00"/>
    <x v="3"/>
    <s v="Account access"/>
    <s v="I'm having an issue with the {product_purchased}. Please assist. (My $1.00 is being used for the repair.)_x000a__x000a_When I was making the purchase I had tried to make it an automatic. This is not I've tried using different cables, adapters, or peripherals with my {product_purchased}, but the issue persists."/>
    <x v="1"/>
    <s v="Our land issue still well suggest course."/>
    <s v="Low"/>
    <s v="Chat"/>
    <x v="1912"/>
    <d v="2023-05-31T22:53:25"/>
    <n v="1"/>
    <n v="2901"/>
    <s v="Our Land Issue Still Well Suggest Course."/>
    <s v="Victoria Nguyen"/>
    <x v="7"/>
    <x v="7"/>
    <x v="0"/>
    <n v="-8.8499999998603016"/>
  </r>
  <r>
    <n v="2902"/>
    <s v="Shari Chapman"/>
    <s v="evansjeffery@example.net"/>
    <n v="20"/>
    <s v="Male"/>
    <s v="Canon DSLR Camera"/>
    <d v="2020-12-25T00:00:00"/>
    <x v="2"/>
    <s v="Delivery problem"/>
    <s v="I'm having an issue with the {product_purchased}. Please assist. [1] &quot;purchase&quot; may also include any other form of payment for a product included in the product listed in the link you use. &quot;Item(s I've tried clearing the cache and data for the {product_purchased} app, but the issue persists."/>
    <x v="0"/>
    <m/>
    <s v="Critical"/>
    <s v="Chat"/>
    <x v="1913"/>
    <m/>
    <m/>
    <n v="2902"/>
    <s v=""/>
    <s v="Shari Chapman"/>
    <x v="10"/>
    <x v="10"/>
    <x v="1"/>
    <s v=""/>
  </r>
  <r>
    <n v="2903"/>
    <s v="Ryan Bonilla"/>
    <s v="tamara22@example.net"/>
    <n v="35"/>
    <s v="Male"/>
    <s v="LG OLED"/>
    <d v="2020-09-28T00:00:00"/>
    <x v="3"/>
    <s v="Delivery problem"/>
    <s v="I'm having an issue with the {product_purchased}. Please assist. I've noticed that the issue occurs consistently when I use a specific feature or application on my {product_purchased}."/>
    <x v="0"/>
    <m/>
    <s v="High"/>
    <s v="Phone"/>
    <x v="1914"/>
    <m/>
    <m/>
    <n v="2903"/>
    <s v=""/>
    <s v="Ryan Bonilla"/>
    <x v="9"/>
    <x v="9"/>
    <x v="1"/>
    <s v=""/>
  </r>
  <r>
    <n v="2904"/>
    <s v="Gail Day"/>
    <s v="jessicaramirez@example.com"/>
    <n v="64"/>
    <s v="Female"/>
    <s v="Dyson Vacuum Cleaner"/>
    <d v="2021-09-23T00:00:00"/>
    <x v="1"/>
    <s v="Peripheral compatibility"/>
    <s v="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
    <x v="1"/>
    <s v="Power nice than use fact question poor."/>
    <s v="Low"/>
    <s v="Chat"/>
    <x v="1915"/>
    <d v="2023-06-01T17:22:29"/>
    <n v="5"/>
    <n v="2904"/>
    <s v="Power Nice Than Use Fact Question Poor."/>
    <s v="Gail Day"/>
    <x v="9"/>
    <x v="9"/>
    <x v="0"/>
    <n v="2.2666666667209938"/>
  </r>
  <r>
    <n v="2905"/>
    <s v="Megan Lewis"/>
    <s v="sherylgoodman@example.com"/>
    <n v="52"/>
    <s v="Male"/>
    <s v="Google Nest"/>
    <d v="2020-08-15T00:00:00"/>
    <x v="4"/>
    <s v="Battery life"/>
    <s v="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
    <x v="1"/>
    <s v="Throughout general certainly number agreement."/>
    <s v="Low"/>
    <s v="Social media"/>
    <x v="1916"/>
    <d v="2023-06-01T03:48:29"/>
    <n v="2"/>
    <n v="2905"/>
    <s v="Throughout General Certainly Number Agreement."/>
    <s v="Megan Lewis"/>
    <x v="5"/>
    <x v="5"/>
    <x v="1"/>
    <n v="-13.850000000093132"/>
  </r>
  <r>
    <n v="2906"/>
    <s v="April Morgan"/>
    <s v="bgonzalez@example.org"/>
    <n v="20"/>
    <s v="Female"/>
    <s v="LG Smart TV"/>
    <d v="2021-04-17T00:00:00"/>
    <x v="3"/>
    <s v="Delivery problem"/>
    <s v="I'm having an issue with the {product_purchased}. Please assist._x000a__x000a_&lt;-product name=&quot;F2A1&quot; id=&quot;253818&quot;&gt; I'm worried that the issue might be hardware-related and might require repair or replacement."/>
    <x v="0"/>
    <m/>
    <s v="Critical"/>
    <s v="Social media"/>
    <x v="1917"/>
    <m/>
    <m/>
    <n v="2906"/>
    <s v=""/>
    <s v="April Morgan"/>
    <x v="11"/>
    <x v="11"/>
    <x v="0"/>
    <s v=""/>
  </r>
  <r>
    <n v="2907"/>
    <s v="Benjamin Parker"/>
    <s v="brittany36@example.com"/>
    <n v="45"/>
    <s v="Female"/>
    <s v="Samsung Soundbar"/>
    <d v="2020-11-12T00:00:00"/>
    <x v="2"/>
    <s v="Payment issue"/>
    <s v="I'm having an issue with the {product_purchased}. Please assist._x000a__x000a_The product can't be used within your current setting or other settings on your Account, so please do not use the product._x000a__x000a_For more information about I've recently updated the firmware of my {product_purchased}, and the issue started happening afterward. Could it be related to the update?"/>
    <x v="0"/>
    <m/>
    <s v="Critical"/>
    <s v="Chat"/>
    <x v="1918"/>
    <m/>
    <m/>
    <n v="2907"/>
    <s v=""/>
    <s v="Benjamin Parker"/>
    <x v="3"/>
    <x v="3"/>
    <x v="1"/>
    <s v=""/>
  </r>
  <r>
    <n v="2908"/>
    <s v="Jane Eaton"/>
    <s v="mprice@example.com"/>
    <n v="26"/>
    <s v="Female"/>
    <s v="Bose SoundLink Speaker"/>
    <d v="2021-06-28T00:00:00"/>
    <x v="0"/>
    <s v="Refund request"/>
    <s v="I'm having an issue with the {product_purchased}. Please assist. I'm unable to find the option to perform the desired action in the {product_purchased}. Could you please guide me through the steps?"/>
    <x v="0"/>
    <m/>
    <s v="Low"/>
    <s v="Chat"/>
    <x v="1919"/>
    <m/>
    <m/>
    <n v="2908"/>
    <s v=""/>
    <s v="Jane Eaton"/>
    <x v="8"/>
    <x v="8"/>
    <x v="0"/>
    <s v=""/>
  </r>
  <r>
    <n v="2909"/>
    <s v="Joshua Christensen"/>
    <s v="lkoch@example.org"/>
    <n v="51"/>
    <s v="Other"/>
    <s v="Canon EOS"/>
    <d v="2020-02-06T00:00:00"/>
    <x v="3"/>
    <s v="Product recommendation"/>
    <s v="I'm having an issue with the {product_purchased}. Please assist._x000a__x000a_Thanks! I'm concerned about the security of my {product_purchased} and would like to ensure that my data is safe."/>
    <x v="1"/>
    <s v="Eight show especially high."/>
    <s v="High"/>
    <s v="Email"/>
    <x v="1920"/>
    <d v="2023-05-31T23:13:33"/>
    <n v="4"/>
    <n v="2909"/>
    <s v="Eight Show Especially High."/>
    <s v="Joshua Christensen"/>
    <x v="4"/>
    <x v="4"/>
    <x v="1"/>
    <n v="-5.3833333334187046"/>
  </r>
  <r>
    <n v="2910"/>
    <s v="Linda James"/>
    <s v="jennifer40@example.org"/>
    <n v="62"/>
    <s v="Other"/>
    <s v="Fitbit Charge"/>
    <d v="2021-02-13T00:00:00"/>
    <x v="0"/>
    <s v="Hardware issue"/>
    <s v="I'm having an issue with the {product_purchased}. Please assist. Thank you for reporting it, I will try my best not to get caught in traffic... if it turns out I am right, I will be able to return this I've tried troubleshooting steps mentioned in the user manual, but the issue persists."/>
    <x v="2"/>
    <m/>
    <s v="Low"/>
    <s v="Chat"/>
    <x v="5"/>
    <m/>
    <m/>
    <n v="2910"/>
    <s v=""/>
    <s v="Linda James"/>
    <x v="4"/>
    <x v="4"/>
    <x v="0"/>
    <s v=""/>
  </r>
  <r>
    <n v="2911"/>
    <s v="Jason Kelley"/>
    <s v="hflynn@example.net"/>
    <n v="36"/>
    <s v="Other"/>
    <s v="Asus ROG"/>
    <d v="2021-08-25T00:00:00"/>
    <x v="0"/>
    <s v="Network problem"/>
    <s v="I'm having an issue with the {product_purchased}. Please assist._x000a__x000a_Product Description:_x000a__x000a__x000a_{product_id} 1v00a_x000a__x000a_{product_size} 5, 10%_x000a__x000a_{product_type I'm unable to find the option to perform the desired action in the {product_purchased}. Could you please guide me through the steps?"/>
    <x v="1"/>
    <s v="Less instead anyone section realize like for billion."/>
    <s v="Low"/>
    <s v="Email"/>
    <x v="1921"/>
    <d v="2023-06-01T01:01:36"/>
    <n v="2"/>
    <n v="2911"/>
    <s v="Less Instead Anyone Section Realize Like For Billion."/>
    <s v="Jason Kelley"/>
    <x v="5"/>
    <x v="5"/>
    <x v="0"/>
    <n v="-14.983333333279006"/>
  </r>
  <r>
    <n v="2912"/>
    <s v="Meredith Pineda"/>
    <s v="ebowen@example.net"/>
    <n v="27"/>
    <s v="Female"/>
    <s v="Asus ROG"/>
    <d v="2020-07-08T00:00:00"/>
    <x v="0"/>
    <s v="Refund request"/>
    <s v="I'm having an issue with the {product_purchased}. Please assist._x000a__x000a_â€¢If you have any information in regards to your purchase that I should make available, please write to [email protected] to ask. If I can't I've noticed a peculiar error message popping up on my {product_purchased} screen. It says '{error_message}'. What does it mean?"/>
    <x v="2"/>
    <m/>
    <s v="Low"/>
    <s v="Social media"/>
    <x v="5"/>
    <m/>
    <m/>
    <n v="2912"/>
    <s v=""/>
    <s v="Meredith Pineda"/>
    <x v="2"/>
    <x v="2"/>
    <x v="1"/>
    <s v=""/>
  </r>
  <r>
    <n v="2913"/>
    <s v="Shawn Rios"/>
    <s v="xhinton@example.net"/>
    <n v="29"/>
    <s v="Male"/>
    <s v="Google Nest"/>
    <d v="2021-12-05T00:00:00"/>
    <x v="0"/>
    <s v="Battery life"/>
    <s v="I'm having an issue with the {product_purchased}. Please assist. The product information for the [product] you purchased is the product number of this item. &quot;] If you have a question about what you see is a product number I've recently updated the firmware of my {product_purchased}, and the issue started happening afterward. Could it be related to the update?"/>
    <x v="2"/>
    <m/>
    <s v="Low"/>
    <s v="Chat"/>
    <x v="5"/>
    <m/>
    <m/>
    <n v="2913"/>
    <s v=""/>
    <s v="Shawn Rios"/>
    <x v="10"/>
    <x v="10"/>
    <x v="0"/>
    <s v=""/>
  </r>
  <r>
    <n v="2914"/>
    <s v="John Santana"/>
    <s v="james89@example.com"/>
    <n v="70"/>
    <s v="Female"/>
    <s v="Bose QuietComfort"/>
    <d v="2021-11-05T00:00:00"/>
    <x v="2"/>
    <s v="Data loss"/>
    <s v="I'm having an issue with the {product_purchased}. Please assist._x000a__x000a_Please provide me contact form for my phone number, if you have another contact form I should contact._x000a__x000a_If you cannot complete the contact form then contact I've tried using different cables, adapters, or peripherals with my {product_purchased}, but the issue persists."/>
    <x v="1"/>
    <s v="Commercial campaign front nor particularly beautiful east."/>
    <s v="High"/>
    <s v="Phone"/>
    <x v="1922"/>
    <d v="2023-06-01T11:42:42"/>
    <n v="1"/>
    <n v="2914"/>
    <s v="Commercial Campaign Front Nor Particularly Beautiful East."/>
    <s v="John Santana"/>
    <x v="3"/>
    <x v="3"/>
    <x v="0"/>
    <n v="-0.81666666670935228"/>
  </r>
  <r>
    <n v="2915"/>
    <s v="James Mendoza"/>
    <s v="randy35@example.org"/>
    <n v="40"/>
    <s v="Female"/>
    <s v="Fitbit Charge"/>
    <d v="2020-08-12T00:00:00"/>
    <x v="4"/>
    <s v="Battery life"/>
    <s v="I'm having an issue with the {product_purchased}. Please assist. ************** ************** ************** ************** ************** ************** ************** ************** ************** L: I'm really sorry I need assistance as soon as possible because it's affecting my work and productivity."/>
    <x v="1"/>
    <s v="Discussion really develop themselves."/>
    <s v="Low"/>
    <s v="Social media"/>
    <x v="1923"/>
    <d v="2023-06-01T14:51:43"/>
    <n v="4"/>
    <n v="2915"/>
    <s v="Discussion Really Develop Themselves."/>
    <s v="James Mendoza"/>
    <x v="5"/>
    <x v="5"/>
    <x v="1"/>
    <n v="-7.9166666666278616"/>
  </r>
  <r>
    <n v="2916"/>
    <s v="Mr. Jeffrey Johnson"/>
    <s v="michael97@example.net"/>
    <n v="33"/>
    <s v="Male"/>
    <s v="Garmin Forerunner"/>
    <d v="2021-01-01T00:00:00"/>
    <x v="1"/>
    <s v="Payment issue"/>
    <s v="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
    <x v="0"/>
    <m/>
    <s v="High"/>
    <s v="Social media"/>
    <x v="476"/>
    <m/>
    <m/>
    <n v="2916"/>
    <s v=""/>
    <s v="Mr. Jeffrey Johnson"/>
    <x v="6"/>
    <x v="6"/>
    <x v="0"/>
    <s v=""/>
  </r>
  <r>
    <n v="2917"/>
    <s v="Charles Wright"/>
    <s v="carterchristy@example.net"/>
    <n v="48"/>
    <s v="Female"/>
    <s v="Apple AirPods"/>
    <d v="2020-09-03T00:00:00"/>
    <x v="0"/>
    <s v="Product compatibility"/>
    <s v="There seems to be a hardware problem with my {product_purchased}. The screen is flickering, and I'm unable to use it. What should I do? What to do? I need to fix my other computer._x000a__x000a_There seems I've tried different settings and configurations on my {product_purchased}, but the issue persists."/>
    <x v="0"/>
    <m/>
    <s v="Low"/>
    <s v="Phone"/>
    <x v="1128"/>
    <m/>
    <m/>
    <n v="2917"/>
    <s v=""/>
    <s v="Charles Wright"/>
    <x v="9"/>
    <x v="9"/>
    <x v="1"/>
    <s v=""/>
  </r>
  <r>
    <n v="2918"/>
    <s v="Stacy Martin"/>
    <s v="ann68@example.net"/>
    <n v="51"/>
    <s v="Other"/>
    <s v="Philips Hue Lights"/>
    <d v="2020-05-01T00:00:00"/>
    <x v="2"/>
    <s v="Product setup"/>
    <s v="I'm having an issue with the {product_purchased}. Please assist._x000a__x000a_2. How do I return your order?_x000a__x000a_You'll receive an email regarding your order within 5 business days._x000a__x000a_Your name, telephone number I'm worried that the issue might be hardware-related and might require repair or replacement."/>
    <x v="1"/>
    <s v="Method left represent yeah around year of dog."/>
    <s v="High"/>
    <s v="Chat"/>
    <x v="1924"/>
    <d v="2023-06-01T11:35:47"/>
    <n v="1"/>
    <n v="2918"/>
    <s v="Method Left Represent Yeah Around Year Of Dog."/>
    <s v="Stacy Martin"/>
    <x v="1"/>
    <x v="1"/>
    <x v="1"/>
    <n v="1.2333333333372138"/>
  </r>
  <r>
    <n v="2919"/>
    <s v="Heather Mccarty"/>
    <s v="jesus42@example.net"/>
    <n v="22"/>
    <s v="Female"/>
    <s v="Asus ROG"/>
    <d v="2021-05-14T00:00:00"/>
    <x v="3"/>
    <s v="Account access"/>
    <s v="I'm facing issues logging into my {product_purchased} account. It says my account is locked. What should I do to unlock it?_x000a__x000a_Open Up Data_x000a__x000a_Open up user account {product_purchased} into I've checked for any available software updates for my {product_purchased}, but there are none."/>
    <x v="0"/>
    <m/>
    <s v="Critical"/>
    <s v="Social media"/>
    <x v="1925"/>
    <m/>
    <m/>
    <n v="2919"/>
    <s v=""/>
    <s v="Heather Mccarty"/>
    <x v="1"/>
    <x v="1"/>
    <x v="0"/>
    <s v=""/>
  </r>
  <r>
    <n v="2920"/>
    <s v="David Clarke"/>
    <s v="tracyrollins@example.org"/>
    <n v="70"/>
    <s v="Other"/>
    <s v="PlayStation"/>
    <d v="2020-04-18T00:00:00"/>
    <x v="1"/>
    <s v="Installation support"/>
    <s v="I'm having an issue with the {product_purchased}. Please assist. I've tried troubleshooting steps mentioned in the user manual, but the issue persists."/>
    <x v="1"/>
    <s v="Mind difference just with."/>
    <s v="High"/>
    <s v="Phone"/>
    <x v="1926"/>
    <d v="2023-06-01T04:48:49"/>
    <n v="3"/>
    <n v="2920"/>
    <s v="Mind Difference Just With."/>
    <s v="David Clarke"/>
    <x v="11"/>
    <x v="11"/>
    <x v="1"/>
    <n v="-9.7166666667326353"/>
  </r>
  <r>
    <n v="2921"/>
    <s v="Kenneth Pitts"/>
    <s v="qjones@example.com"/>
    <n v="39"/>
    <s v="Female"/>
    <s v="Samsung Galaxy"/>
    <d v="2020-06-19T00:00:00"/>
    <x v="0"/>
    <s v="Data loss"/>
    <s v="I'm having an issue with the {product_purchased}. Please assist._x000a__x000a_I have seen this error when using a device that doesn't support a [Purchases Per Second] tag, which uses the same API. Please let I've tried different settings and configurations on my {product_purchased}, but the issue persists."/>
    <x v="2"/>
    <m/>
    <s v="High"/>
    <s v="Email"/>
    <x v="5"/>
    <m/>
    <m/>
    <n v="2921"/>
    <s v=""/>
    <s v="Kenneth Pitts"/>
    <x v="8"/>
    <x v="8"/>
    <x v="1"/>
    <s v=""/>
  </r>
  <r>
    <n v="2922"/>
    <s v="Robyn Pratt"/>
    <s v="william08@example.com"/>
    <n v="42"/>
    <s v="Female"/>
    <s v="Nikon D"/>
    <d v="2020-12-17T00:00:00"/>
    <x v="1"/>
    <s v="Installation support"/>
    <s v="I'm having an issue with the {product_purchased}. Please assist._x000a__x000a_I believe that we are seeing the end of our business. As a developer, I am proud to say that the app &quot;Made with the Arduino&quot; ( I need assistance as soon as possible because it's affecting my work and productivity."/>
    <x v="1"/>
    <s v="Save operation blue call her pull."/>
    <s v="Low"/>
    <s v="Chat"/>
    <x v="1927"/>
    <d v="2023-06-01T06:26:52"/>
    <n v="2"/>
    <n v="2922"/>
    <s v="Save Operation Blue Call Her Pull."/>
    <s v="Robyn Pratt"/>
    <x v="10"/>
    <x v="10"/>
    <x v="1"/>
    <n v="7.4333333334652707"/>
  </r>
  <r>
    <n v="2923"/>
    <s v="Shari Riley"/>
    <s v="jameskathleen@example.org"/>
    <n v="30"/>
    <s v="Female"/>
    <s v="PlayStation"/>
    <d v="2021-12-02T00:00:00"/>
    <x v="3"/>
    <s v="Network problem"/>
    <s v="I'm having an issue with the {product_purchased}. Please assist. Thanks, J.R. I've tried clearing the cache and data for the {product_purchased} app, but the issue persists."/>
    <x v="0"/>
    <m/>
    <s v="Medium"/>
    <s v="Email"/>
    <x v="1928"/>
    <m/>
    <m/>
    <n v="2923"/>
    <s v=""/>
    <s v="Shari Riley"/>
    <x v="10"/>
    <x v="10"/>
    <x v="0"/>
    <s v=""/>
  </r>
  <r>
    <n v="2924"/>
    <s v="Deborah Montoya"/>
    <s v="kthompson@example.org"/>
    <n v="34"/>
    <s v="Female"/>
    <s v="LG OLED"/>
    <d v="2021-05-16T00:00:00"/>
    <x v="3"/>
    <s v="Network problem"/>
    <s v="I'm having an issue with the {product_purchased}. Please assist._x000a__x000a_In my case the product is from a brand called KFC so I don't know if that means my cart has been removed yet. In the case that I've already contacted customer support multiple times, but the issue remains unresolved."/>
    <x v="2"/>
    <m/>
    <s v="Low"/>
    <s v="Social media"/>
    <x v="5"/>
    <m/>
    <m/>
    <n v="2924"/>
    <s v=""/>
    <s v="Deborah Montoya"/>
    <x v="1"/>
    <x v="1"/>
    <x v="0"/>
    <s v=""/>
  </r>
  <r>
    <n v="2925"/>
    <s v="Elizabeth Wells"/>
    <s v="fwells@example.net"/>
    <n v="48"/>
    <s v="Male"/>
    <s v="Dell XPS"/>
    <d v="2021-02-06T00:00:00"/>
    <x v="4"/>
    <s v="Cancellation request"/>
    <s v="I've forgotten my password for my {product_purchased} account, and the password reset option is not working. How can I recover my account? You can try contacting your bank. See the guide below._x000a__x000a_Step 4: Change I've performed a factory reset on my {product_purchased}, hoping it would resolve the problem, but it didn't help."/>
    <x v="0"/>
    <m/>
    <s v="Medium"/>
    <s v="Phone"/>
    <x v="1929"/>
    <m/>
    <m/>
    <n v="2925"/>
    <s v=""/>
    <s v="Elizabeth Wells"/>
    <x v="4"/>
    <x v="4"/>
    <x v="0"/>
    <s v=""/>
  </r>
  <r>
    <n v="2926"/>
    <s v="Sara Martinez"/>
    <s v="freemankimberly@example.org"/>
    <n v="32"/>
    <s v="Male"/>
    <s v="Google Pixel"/>
    <d v="2020-09-15T00:00:00"/>
    <x v="3"/>
    <s v="Cancellation request"/>
    <s v="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
    <x v="2"/>
    <m/>
    <s v="High"/>
    <s v="Email"/>
    <x v="5"/>
    <m/>
    <m/>
    <n v="2926"/>
    <s v=""/>
    <s v="Sara Martinez"/>
    <x v="9"/>
    <x v="9"/>
    <x v="1"/>
    <s v=""/>
  </r>
  <r>
    <n v="2927"/>
    <s v="Jesse Edwards"/>
    <s v="richardpatel@example.net"/>
    <n v="47"/>
    <s v="Male"/>
    <s v="LG Smart TV"/>
    <d v="2020-08-09T00:00:00"/>
    <x v="1"/>
    <s v="Payment issue"/>
    <s v="I'm having an issue with the {product_purchased}. Please assist. (4)_x000a__x000a_Product description or description of products purchased from Amazon.com can be found, it's in the categories and information provided here, just follow the I'm concerned about the security of my {product_purchased} and would like to ensure that my data is safe."/>
    <x v="0"/>
    <m/>
    <s v="Critical"/>
    <s v="Phone"/>
    <x v="1930"/>
    <m/>
    <m/>
    <n v="2927"/>
    <s v=""/>
    <s v="Jesse Edwards"/>
    <x v="5"/>
    <x v="5"/>
    <x v="1"/>
    <s v=""/>
  </r>
  <r>
    <n v="2928"/>
    <s v="Bradley Graham"/>
    <s v="williamsdonna@example.com"/>
    <n v="69"/>
    <s v="Female"/>
    <s v="iPhone"/>
    <d v="2021-09-20T00:00:00"/>
    <x v="4"/>
    <s v="Hardware issue"/>
    <s v="I'm having an issue with the {product_purchased}. Please assist._x000a__x000a_If you like this product, please take a moment to leave a review!_x000a__x000a_Check out Product Reviews_x000a__x000a_What is the problem_x000a_igslist is making I need assistance as soon as possible because it's affecting my work and productivity."/>
    <x v="1"/>
    <s v="Service win market down sport woman view whether."/>
    <s v="Low"/>
    <s v="Phone"/>
    <x v="1931"/>
    <d v="2023-06-01T01:50:00"/>
    <n v="2"/>
    <n v="2928"/>
    <s v="Service Win Market Down Sport Woman View Whether."/>
    <s v="Bradley Graham"/>
    <x v="9"/>
    <x v="9"/>
    <x v="0"/>
    <n v="-3.8666666666977108"/>
  </r>
  <r>
    <n v="2929"/>
    <s v="Robert Farley"/>
    <s v="tanya84@example.net"/>
    <n v="64"/>
    <s v="Other"/>
    <s v="iPhone"/>
    <d v="2021-06-14T00:00:00"/>
    <x v="4"/>
    <s v="Battery life"/>
    <s v="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
    <x v="1"/>
    <s v="Oil type evening light general beat kid."/>
    <s v="Low"/>
    <s v="Email"/>
    <x v="1932"/>
    <d v="2023-06-01T21:03:02"/>
    <n v="2"/>
    <n v="2929"/>
    <s v="Oil Type Evening Light General Beat Kid."/>
    <s v="Robert Farley"/>
    <x v="8"/>
    <x v="8"/>
    <x v="0"/>
    <n v="9.6833333332906477"/>
  </r>
  <r>
    <n v="2930"/>
    <s v="Melissa Sellers"/>
    <s v="william18@example.com"/>
    <n v="66"/>
    <s v="Male"/>
    <s v="Nintendo Switch Pro Controller"/>
    <d v="2021-03-15T00:00:00"/>
    <x v="2"/>
    <s v="Peripheral compatibility"/>
    <s v="I'm having an issue with the {product_purchased}. Please assist._x000a__x000a_Product Name: Product $100-$250:_x000a__x000a_Product ID: (optional)_x000a__x000a__x000a_Please email when you receive:_x000a__x000a_{Product ID} I need assistance as soon as possible because it's affecting my work and productivity."/>
    <x v="1"/>
    <s v="Senior suggest large your degree nation."/>
    <s v="High"/>
    <s v="Email"/>
    <x v="1933"/>
    <d v="2023-06-01T17:26:04"/>
    <n v="3"/>
    <n v="2930"/>
    <s v="Senior Suggest Large Your Degree Nation."/>
    <s v="Melissa Sellers"/>
    <x v="0"/>
    <x v="0"/>
    <x v="0"/>
    <n v="9.3666666666395031"/>
  </r>
  <r>
    <n v="2931"/>
    <s v="Vanessa Martinez"/>
    <s v="valerie94@example.com"/>
    <n v="40"/>
    <s v="Female"/>
    <s v="Nintendo Switch"/>
    <d v="2021-02-15T00:00:00"/>
    <x v="0"/>
    <s v="Installation support"/>
    <s v="I'm facing a problem with my {product_purchased}. The {product_purchased} is not turning on. It was working fine until yesterday, but now it doesn't respond._x000a__x000a_Q: Is this something that gets I've performed a factory reset on my {product_purchased}, hoping it would resolve the problem, but it didn't help."/>
    <x v="0"/>
    <m/>
    <s v="High"/>
    <s v="Email"/>
    <x v="1934"/>
    <m/>
    <m/>
    <n v="2931"/>
    <s v=""/>
    <s v="Vanessa Martinez"/>
    <x v="4"/>
    <x v="4"/>
    <x v="0"/>
    <s v=""/>
  </r>
  <r>
    <n v="2932"/>
    <s v="Eric Rodriguez"/>
    <s v="chelsea71@example.org"/>
    <n v="34"/>
    <s v="Female"/>
    <s v="Xbox"/>
    <d v="2021-08-10T00:00:00"/>
    <x v="4"/>
    <s v="Hardware issue"/>
    <s v="I'm having an issue with the {product_purchased}. Please assist._x000a__x000a_- A custom order for $150 is available_x000a__x000a_- Check out what's on your request_x000a__x000a_- A full list of all items on your wish I'm concerned about the security of my {product_purchased} and would like to ensure that my data is safe."/>
    <x v="0"/>
    <m/>
    <s v="High"/>
    <s v="Social media"/>
    <x v="1935"/>
    <m/>
    <m/>
    <n v="2932"/>
    <s v=""/>
    <s v="Eric Rodriguez"/>
    <x v="5"/>
    <x v="5"/>
    <x v="0"/>
    <s v=""/>
  </r>
  <r>
    <n v="2933"/>
    <s v="Sandra Green"/>
    <s v="kduran@example.net"/>
    <n v="62"/>
    <s v="Male"/>
    <s v="Nintendo Switch"/>
    <d v="2021-06-13T00:00:00"/>
    <x v="3"/>
    <s v="Hardware issue"/>
    <s v="I'm having an issue with the {product_purchased}. Please assist._x000a__x000a_You were a customer of my store. Please contact me_x000a__x000a_For me, it's difficult to make it right for you._x000a__x000a_I can tell I've followed online tutorials and community forums to troubleshoot the issue, but no luck so far."/>
    <x v="2"/>
    <m/>
    <s v="High"/>
    <s v="Email"/>
    <x v="5"/>
    <m/>
    <m/>
    <n v="2933"/>
    <s v=""/>
    <s v="Sandra Green"/>
    <x v="8"/>
    <x v="8"/>
    <x v="0"/>
    <s v=""/>
  </r>
  <r>
    <n v="2934"/>
    <s v="Amber Heath"/>
    <s v="omcdaniel@example.org"/>
    <n v="44"/>
    <s v="Other"/>
    <s v="Samsung Soundbar"/>
    <d v="2021-10-03T00:00:00"/>
    <x v="4"/>
    <s v="Account access"/>
    <s v="I'm having an issue with the {product_purchased}. Please assist._x000a__x000a_Please note this is a one off but you can always donate once you receive a voucher._x000a__x000a_Thank you. I've checked for software updates, and my {product_purchased} is already running the latest version."/>
    <x v="1"/>
    <s v="Factor case well."/>
    <s v="High"/>
    <s v="Email"/>
    <x v="1936"/>
    <d v="2023-06-01T06:19:09"/>
    <n v="4"/>
    <n v="2934"/>
    <s v="Factor Case Well."/>
    <s v="Amber Heath"/>
    <x v="7"/>
    <x v="7"/>
    <x v="0"/>
    <n v="4.8333333333721384"/>
  </r>
  <r>
    <n v="2935"/>
    <s v="Marvin King"/>
    <s v="englishaustin@example.com"/>
    <n v="50"/>
    <s v="Female"/>
    <s v="GoPro Hero"/>
    <d v="2020-10-28T00:00:00"/>
    <x v="2"/>
    <s v="Data loss"/>
    <s v="There seems to be a glitch in the {product_purchased} software. It freezes frequently, making it difficult to use. Can you please provide a solution? Thanks!_x000a__x000a_2. Does this bug affect the user's version number? I've checked the device settings and made sure that everything is configured correctly."/>
    <x v="1"/>
    <s v="Pressure west attention team thing campaign conference."/>
    <s v="High"/>
    <s v="Chat"/>
    <x v="1937"/>
    <d v="2023-06-01T16:04:10"/>
    <n v="5"/>
    <n v="2935"/>
    <s v="Pressure West Attention Team Thing Campaign Conference."/>
    <s v="Marvin King"/>
    <x v="7"/>
    <x v="7"/>
    <x v="1"/>
    <n v="14.166666666569654"/>
  </r>
  <r>
    <n v="2936"/>
    <s v="Erin Brown"/>
    <s v="ochoacarl@example.net"/>
    <n v="21"/>
    <s v="Male"/>
    <s v="Adobe Photoshop"/>
    <d v="2020-07-14T00:00:00"/>
    <x v="3"/>
    <s v="Hardware issue"/>
    <s v="I'm having an issue with the {product_purchased}. Please assist._x000a__x000a_We appreciate your support and are here to be helpful. All prices are based on 10% APR. I've recently updated the firmware of my {product_purchased}, and the issue started happening afterward. Could it be related to the update?"/>
    <x v="2"/>
    <m/>
    <s v="Medium"/>
    <s v="Chat"/>
    <x v="5"/>
    <m/>
    <m/>
    <n v="2936"/>
    <s v=""/>
    <s v="Erin Brown"/>
    <x v="2"/>
    <x v="2"/>
    <x v="1"/>
    <s v=""/>
  </r>
  <r>
    <n v="2937"/>
    <s v="Rebekah Shaw"/>
    <s v="thaynes@example.com"/>
    <n v="28"/>
    <s v="Female"/>
    <s v="Philips Hue Lights"/>
    <d v="2021-06-02T00:00:00"/>
    <x v="4"/>
    <s v="Product setup"/>
    <s v="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
    <x v="0"/>
    <m/>
    <s v="Low"/>
    <s v="Email"/>
    <x v="1938"/>
    <m/>
    <m/>
    <n v="2937"/>
    <s v=""/>
    <s v="Rebekah Shaw"/>
    <x v="8"/>
    <x v="8"/>
    <x v="0"/>
    <s v=""/>
  </r>
  <r>
    <n v="2938"/>
    <s v="Ashley Lynch"/>
    <s v="arthurdominguez@example.org"/>
    <n v="20"/>
    <s v="Female"/>
    <s v="Canon EOS"/>
    <d v="2020-09-18T00:00:00"/>
    <x v="0"/>
    <s v="Network problem"/>
    <s v="I'm having an issue with the {product_purchased}. Please assist._x000a__x000a_Sorry about the quantity you choose._x000a__x000a_Sorry, the promotional code you entered has been claimed._x000a__x000a_The payment was cancelled._x000a__x000a_The payment I've recently updated the firmware of my {product_purchased}, and the issue started happening afterward. Could it be related to the update?"/>
    <x v="1"/>
    <s v="Fund wind as shoulder find education fire."/>
    <s v="Critical"/>
    <s v="Email"/>
    <x v="1939"/>
    <d v="2023-06-01T22:05:15"/>
    <n v="4"/>
    <n v="2938"/>
    <s v="Fund Wind As Shoulder Find Education Fire."/>
    <s v="Ashley Lynch"/>
    <x v="9"/>
    <x v="9"/>
    <x v="1"/>
    <n v="12.216666666674428"/>
  </r>
  <r>
    <n v="2939"/>
    <s v="Kevin Morgan"/>
    <s v="cortega@example.net"/>
    <n v="34"/>
    <s v="Male"/>
    <s v="Google Nest"/>
    <d v="2021-09-30T00:00:00"/>
    <x v="1"/>
    <s v="Installation support"/>
    <s v="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
    <x v="1"/>
    <s v="Forward house arrive upon office what."/>
    <s v="Critical"/>
    <s v="Social media"/>
    <x v="1940"/>
    <d v="2023-06-01T10:09:16"/>
    <n v="3"/>
    <n v="2939"/>
    <s v="Forward House Arrive Upon Office What."/>
    <s v="Kevin Morgan"/>
    <x v="9"/>
    <x v="9"/>
    <x v="0"/>
    <n v="0.25000000011641532"/>
  </r>
  <r>
    <n v="2940"/>
    <s v="Patrick Morgan"/>
    <s v="estradajoseph@example.com"/>
    <n v="63"/>
    <s v="Female"/>
    <s v="Nikon D"/>
    <d v="2021-05-30T00:00:00"/>
    <x v="0"/>
    <s v="Cancellation request"/>
    <s v="The {product_purchased} is unable to establish a stable internet connection. It keeps disconnecting intermittently. How can I troubleshoot this network problem?_x000a__x000a_There are some common ways the network can be affected by disconnection. I've performed a factory reset on my {product_purchased}, hoping it would resolve the problem, but it didn't help."/>
    <x v="2"/>
    <m/>
    <s v="High"/>
    <s v="Social media"/>
    <x v="5"/>
    <m/>
    <m/>
    <n v="2940"/>
    <s v=""/>
    <s v="Patrick Morgan"/>
    <x v="1"/>
    <x v="1"/>
    <x v="0"/>
    <s v=""/>
  </r>
  <r>
    <n v="2941"/>
    <s v="Logan Ellis"/>
    <s v="jenniferallen@example.com"/>
    <n v="66"/>
    <s v="Female"/>
    <s v="Canon DSLR Camera"/>
    <d v="2021-10-24T00:00:00"/>
    <x v="2"/>
    <s v="Product setup"/>
    <s v="I'm having an issue with the {product_purchased}. Please assist. https://storify.com/review/26271228/sh-a-segment-of-worldbuilder-for-worldbuilding-game I rely heavily on my {product_purchased} for my daily tasks, and this issue is hindering my productivity."/>
    <x v="2"/>
    <m/>
    <s v="Medium"/>
    <s v="Phone"/>
    <x v="5"/>
    <m/>
    <m/>
    <n v="2941"/>
    <s v=""/>
    <s v="Logan Ellis"/>
    <x v="7"/>
    <x v="7"/>
    <x v="0"/>
    <s v=""/>
  </r>
  <r>
    <n v="2942"/>
    <s v="William Santos"/>
    <s v="zmurillo@example.org"/>
    <n v="42"/>
    <s v="Other"/>
    <s v="Philips Hue Lights"/>
    <d v="2021-08-15T00:00:00"/>
    <x v="1"/>
    <s v="Cancellation request"/>
    <s v="I'm having an issue with the {product_purchased}. Please assist._x000a__x000a_The Product Purchase Policy on this application states: &quot;The product purchased is the authorized reseller and/or agent of the Authorized Retailer, whose authorization I've tried troubleshooting steps mentioned in the user manual, but the issue persists."/>
    <x v="0"/>
    <m/>
    <s v="High"/>
    <s v="Email"/>
    <x v="1941"/>
    <m/>
    <m/>
    <n v="2942"/>
    <s v=""/>
    <s v="William Santos"/>
    <x v="5"/>
    <x v="5"/>
    <x v="0"/>
    <s v=""/>
  </r>
  <r>
    <n v="2943"/>
    <s v="Sara Chapman"/>
    <s v="frank19@example.net"/>
    <n v="26"/>
    <s v="Other"/>
    <s v="Fitbit Charge"/>
    <d v="2021-03-03T00:00:00"/>
    <x v="4"/>
    <s v="Data loss"/>
    <s v="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
    <x v="2"/>
    <m/>
    <s v="Medium"/>
    <s v="Email"/>
    <x v="5"/>
    <m/>
    <m/>
    <n v="2943"/>
    <s v=""/>
    <s v="Sara Chapman"/>
    <x v="0"/>
    <x v="0"/>
    <x v="0"/>
    <s v=""/>
  </r>
  <r>
    <n v="2944"/>
    <s v="Laura Marsh"/>
    <s v="timothy53@example.net"/>
    <n v="69"/>
    <s v="Female"/>
    <s v="Google Nest"/>
    <d v="2021-04-11T00:00:00"/>
    <x v="3"/>
    <s v="Installation support"/>
    <s v="I'm having an issue with the {product_purchased}. Please assist. #include &lt;u&gt; @include &quot;&lt;u&gt;{rpi}, @import {rxpi}&quot;; }_x000a__x000a_This will be the first set of functions that I've already contacted customer support multiple times, but the issue remains unresolved."/>
    <x v="2"/>
    <m/>
    <s v="Critical"/>
    <s v="Email"/>
    <x v="5"/>
    <m/>
    <m/>
    <n v="2944"/>
    <s v=""/>
    <s v="Laura Marsh"/>
    <x v="11"/>
    <x v="11"/>
    <x v="0"/>
    <s v=""/>
  </r>
  <r>
    <n v="2945"/>
    <s v="Tammy Davis"/>
    <s v="david50@example.com"/>
    <n v="58"/>
    <s v="Male"/>
    <s v="Philips Hue Lights"/>
    <d v="2021-10-18T00:00:00"/>
    <x v="4"/>
    <s v="Network problem"/>
    <s v="I'm facing a problem with my {product_purchased}. The {product_purchased} is not turning on. It was working fine until yesterday, but now it doesn't respond._x000a__x000a_This was kind of stupid to me I'm concerned about the security of my {product_purchased} and would like to ensure that my data is safe."/>
    <x v="2"/>
    <m/>
    <s v="Critical"/>
    <s v="Email"/>
    <x v="5"/>
    <m/>
    <m/>
    <n v="2945"/>
    <s v=""/>
    <s v="Tammy Davis"/>
    <x v="7"/>
    <x v="7"/>
    <x v="0"/>
    <s v=""/>
  </r>
  <r>
    <n v="2946"/>
    <s v="James Davis"/>
    <s v="matthewrollins@example.com"/>
    <n v="27"/>
    <s v="Female"/>
    <s v="Dyson Vacuum Cleaner"/>
    <d v="2021-12-17T00:00:00"/>
    <x v="1"/>
    <s v="Peripheral compatibility"/>
    <s v="I'm having an issue with the {product_purchased}. Please assist. It's fine. {product_purchased}. Will your order be returned to us within 6 business days? {product_purchased}. Thanks. The issue I'm facing is intermittent. Sometimes it works fine, but other times it acts up unexpectedly."/>
    <x v="2"/>
    <m/>
    <s v="High"/>
    <s v="Social media"/>
    <x v="5"/>
    <m/>
    <m/>
    <n v="2946"/>
    <s v=""/>
    <s v="James Davis"/>
    <x v="10"/>
    <x v="10"/>
    <x v="0"/>
    <s v=""/>
  </r>
  <r>
    <n v="2947"/>
    <s v="Lisa Myers"/>
    <s v="gthomas@example.net"/>
    <n v="39"/>
    <s v="Other"/>
    <s v="Microsoft Xbox Controller"/>
    <d v="2020-09-06T00:00:00"/>
    <x v="0"/>
    <s v="Network problem"/>
    <s v="I'm having an issue with the {product_purchased}. Please assist. {{product_id}}_x000a__x000a_This item is not currently for sale._x000a__x000a_Please visit this item's page to see how it became available_x000a__x000a__x000a_Vault I've performed a factory reset on my {product_purchased}, hoping it would resolve the problem, but it didn't help."/>
    <x v="1"/>
    <s v="Agree and day memory chance policy ok."/>
    <s v="Medium"/>
    <s v="Phone"/>
    <x v="1942"/>
    <d v="2023-06-01T13:33:28"/>
    <n v="1"/>
    <n v="2947"/>
    <s v="Agree And Day Memory Chance Policy Ok."/>
    <s v="Lisa Myers"/>
    <x v="9"/>
    <x v="9"/>
    <x v="1"/>
    <n v="2.25"/>
  </r>
  <r>
    <n v="2948"/>
    <s v="Ashlee Tyler"/>
    <s v="paul13@example.net"/>
    <n v="19"/>
    <s v="Male"/>
    <s v="Amazon Kindle"/>
    <d v="2020-04-09T00:00:00"/>
    <x v="1"/>
    <s v="Account access"/>
    <s v="I'm having an issue with the {product_purchased}. Please assist._x000a__x000a_Coffee is not included in the purchase price. Please assist the buyer._x000a__x000a_Product sold separately. Please assist the buyer._x000a__x000a_Product sold I'm experiencing this issue on multiple devices of the same model, so it seems to be a widespread problem."/>
    <x v="2"/>
    <m/>
    <s v="Low"/>
    <s v="Social media"/>
    <x v="5"/>
    <m/>
    <m/>
    <n v="2948"/>
    <s v=""/>
    <s v="Ashlee Tyler"/>
    <x v="11"/>
    <x v="11"/>
    <x v="1"/>
    <s v=""/>
  </r>
  <r>
    <n v="2949"/>
    <s v="Nathan Schneider"/>
    <s v="marvin61@example.net"/>
    <n v="68"/>
    <s v="Male"/>
    <s v="PlayStation"/>
    <d v="2020-10-05T00:00:00"/>
    <x v="1"/>
    <s v="Network problem"/>
    <s v="My {product_purchased} is making strange noises and not functioning properly. I suspect there might be a hardware issue. Can you please help me with this? Thank you so much! &lt;3 ------------------------- http://webdevel. I've checked the device settings and made sure that everything is configured correctly."/>
    <x v="2"/>
    <m/>
    <s v="Medium"/>
    <s v="Phone"/>
    <x v="5"/>
    <m/>
    <m/>
    <n v="2949"/>
    <s v=""/>
    <s v="Nathan Schneider"/>
    <x v="7"/>
    <x v="7"/>
    <x v="1"/>
    <s v=""/>
  </r>
  <r>
    <n v="2950"/>
    <s v="Shawna Payne"/>
    <s v="matthewwhitaker@example.com"/>
    <n v="35"/>
    <s v="Other"/>
    <s v="LG Washing Machine"/>
    <d v="2021-10-14T00:00:00"/>
    <x v="4"/>
    <s v="Payment issue"/>
    <s v="I'm having an issue with the {product_purchased}. Please assist._x000a__x000a_This item (30-40W) is the right color for this item in the right size/color combination. If not see below, and try the I'm concerned about the security of my {product_purchased} and would like to ensure that my data is safe."/>
    <x v="0"/>
    <m/>
    <s v="Medium"/>
    <s v="Email"/>
    <x v="1943"/>
    <m/>
    <m/>
    <n v="2950"/>
    <s v=""/>
    <s v="Shawna Payne"/>
    <x v="7"/>
    <x v="7"/>
    <x v="0"/>
    <s v=""/>
  </r>
  <r>
    <n v="2951"/>
    <s v="Eileen Boyd"/>
    <s v="james50@example.net"/>
    <n v="41"/>
    <s v="Male"/>
    <s v="Bose SoundLink Speaker"/>
    <d v="2020-04-28T00:00:00"/>
    <x v="2"/>
    <s v="Data loss"/>
    <s v="I'm having an issue with the {product_purchased}. Please assist. &quot;_x000a__x000a_In the end, this isn't very much work, and it almost certainly won't stop you from using it._x000a__x000a_It did fix three issues I've noticed a peculiar error message popping up on my {product_purchased} screen. It says '{error_message}'. What does it mean?"/>
    <x v="0"/>
    <m/>
    <s v="Low"/>
    <s v="Chat"/>
    <x v="1944"/>
    <m/>
    <m/>
    <n v="2951"/>
    <s v=""/>
    <s v="Eileen Boyd"/>
    <x v="11"/>
    <x v="11"/>
    <x v="1"/>
    <s v=""/>
  </r>
  <r>
    <n v="2952"/>
    <s v="Zachary Contreras"/>
    <s v="jennifer10@example.com"/>
    <n v="33"/>
    <s v="Other"/>
    <s v="Sony 4K HDR TV"/>
    <d v="2021-04-18T00:00:00"/>
    <x v="2"/>
    <s v="Data loss"/>
    <s v="I'm having an issue with the {product_purchased}. Please assist._x000a__x000a_Please read our terms of service as well as our privacy policy before using Facebook._x000a__x000a_Click to expand... I've noticed that the issue occurs consistently when I use a specific feature or application on my {product_purchased}."/>
    <x v="0"/>
    <m/>
    <s v="High"/>
    <s v="Phone"/>
    <x v="1945"/>
    <m/>
    <m/>
    <n v="2952"/>
    <s v=""/>
    <s v="Zachary Contreras"/>
    <x v="11"/>
    <x v="11"/>
    <x v="0"/>
    <s v=""/>
  </r>
  <r>
    <n v="2953"/>
    <s v="Kristopher Webb"/>
    <s v="yfields@example.com"/>
    <n v="51"/>
    <s v="Other"/>
    <s v="Adobe Photoshop"/>
    <d v="2021-12-11T00:00:00"/>
    <x v="2"/>
    <s v="Installation support"/>
    <s v="I'm having an issue with the {product_purchased}. Please assist._x000a__x000a_Thank you_x000a__x000a_We thank you for your interest. After you have successfully solved the problem, please continue to checkout our store. It is possible that your I've noticed a sudden decrease in battery life on my {product_purchased}. It used to last much longer."/>
    <x v="0"/>
    <m/>
    <s v="High"/>
    <s v="Phone"/>
    <x v="1946"/>
    <m/>
    <m/>
    <n v="2953"/>
    <s v=""/>
    <s v="Kristopher Webb"/>
    <x v="10"/>
    <x v="10"/>
    <x v="0"/>
    <s v=""/>
  </r>
  <r>
    <n v="2954"/>
    <s v="Wanda Martinez"/>
    <s v="wilsonbrooke@example.org"/>
    <n v="70"/>
    <s v="Other"/>
    <s v="Google Nest"/>
    <d v="2020-06-16T00:00:00"/>
    <x v="2"/>
    <s v="Cancellation request"/>
    <s v="I'm having an issue with the {product_purchased}. Please assist._x000a__x000a_6 #6 hlm_1_9a0fe07 $1 $2 $1 $0 $0 #13161119 #17 I've checked for any available software updates for my {product_purchased}, but there are none."/>
    <x v="0"/>
    <m/>
    <s v="Critical"/>
    <s v="Email"/>
    <x v="1947"/>
    <m/>
    <m/>
    <n v="2954"/>
    <s v=""/>
    <s v="Wanda Martinez"/>
    <x v="8"/>
    <x v="8"/>
    <x v="1"/>
    <s v=""/>
  </r>
  <r>
    <n v="2955"/>
    <s v="Sharon Lowery"/>
    <s v="wagnerlisa@example.net"/>
    <n v="60"/>
    <s v="Male"/>
    <s v="Philips Hue Lights"/>
    <d v="2021-08-03T00:00:00"/>
    <x v="0"/>
    <s v="Account access"/>
    <s v="I'm having an issue with the {product_purchased}. Please assist._x000a__x000a_As I said, just because I can't get my current iPhone the last time I go to the store, does not mean I know which is which. I've checked the device settings and made sure that everything is configured correctly."/>
    <x v="1"/>
    <s v="When lose provide kitchen."/>
    <s v="Low"/>
    <s v="Email"/>
    <x v="1948"/>
    <d v="2023-06-01T22:50:40"/>
    <n v="1"/>
    <n v="2955"/>
    <s v="When Lose Provide Kitchen."/>
    <s v="Sharon Lowery"/>
    <x v="5"/>
    <x v="5"/>
    <x v="0"/>
    <n v="19.716666666674428"/>
  </r>
  <r>
    <n v="2956"/>
    <s v="Alex Thomas"/>
    <s v="ashley90@example.com"/>
    <n v="43"/>
    <s v="Male"/>
    <s v="Apple AirPods"/>
    <d v="2020-04-25T00:00:00"/>
    <x v="3"/>
    <s v="Installation support"/>
    <s v="I'm having an issue with the {product_purchased}. Please assist._x000a__x000a_You may be a subscriber at no cost to get this service._x000a__x000a_* You may download this item's content_x000a__x000a_* You may cancel this offer I've already contacted customer support multiple times, but the issue remains unresolved."/>
    <x v="1"/>
    <s v="Interest particular score section."/>
    <s v="High"/>
    <s v="Chat"/>
    <x v="1949"/>
    <d v="2023-06-01T10:04:43"/>
    <n v="1"/>
    <n v="2956"/>
    <s v="Interest Particular Score Section."/>
    <s v="Alex Thomas"/>
    <x v="11"/>
    <x v="11"/>
    <x v="1"/>
    <n v="-7.9500000000698492"/>
  </r>
  <r>
    <n v="2957"/>
    <s v="Heather Gardner"/>
    <s v="colinhodges@example.net"/>
    <n v="41"/>
    <s v="Female"/>
    <s v="Xbox"/>
    <d v="2021-10-12T00:00:00"/>
    <x v="4"/>
    <s v="Cancellation request"/>
    <s v="I'm having an issue with the {product_purchased}. Please assist. (...) 3.1.5 What can be corrected for the future? I'm experiencing this issue on multiple devices of the same model, so it seems to be a widespread problem."/>
    <x v="2"/>
    <m/>
    <s v="Low"/>
    <s v="Social media"/>
    <x v="5"/>
    <m/>
    <m/>
    <n v="2957"/>
    <s v=""/>
    <s v="Heather Gardner"/>
    <x v="7"/>
    <x v="7"/>
    <x v="0"/>
    <s v=""/>
  </r>
  <r>
    <n v="2958"/>
    <s v="Jason Medina"/>
    <s v="nchristian@example.com"/>
    <n v="70"/>
    <s v="Female"/>
    <s v="LG OLED"/>
    <d v="2021-10-01T00:00:00"/>
    <x v="4"/>
    <s v="Cancellation request"/>
    <s v="I'm having an issue with the {product_purchased}. Please assist. This problem started occurring after the recent software update. I haven't made any other changes to the device."/>
    <x v="0"/>
    <m/>
    <s v="Medium"/>
    <s v="Social media"/>
    <x v="1950"/>
    <m/>
    <m/>
    <n v="2958"/>
    <s v=""/>
    <s v="Jason Medina"/>
    <x v="7"/>
    <x v="7"/>
    <x v="0"/>
    <s v=""/>
  </r>
  <r>
    <n v="2959"/>
    <s v="Shannon Mccormick"/>
    <s v="zfritz@example.com"/>
    <n v="65"/>
    <s v="Female"/>
    <s v="LG Smart TV"/>
    <d v="2021-02-07T00:00:00"/>
    <x v="2"/>
    <s v="Cancellation request"/>
    <s v="I'm encountering a software bug in the {product_purchased}. Whenever I try to perform a specific action, the application crashes. Are there any updates or fixes available?_x000a__x000a_On my Linux 2.9 machine, which runs Linux on I'm worried that the issue might be hardware-related and might require repair or replacement."/>
    <x v="0"/>
    <m/>
    <s v="Medium"/>
    <s v="Phone"/>
    <x v="1951"/>
    <m/>
    <m/>
    <n v="2959"/>
    <s v=""/>
    <s v="Shannon Mccormick"/>
    <x v="4"/>
    <x v="4"/>
    <x v="0"/>
    <s v=""/>
  </r>
  <r>
    <n v="2960"/>
    <s v="Nathan Oconnor"/>
    <s v="caleb35@example.org"/>
    <n v="45"/>
    <s v="Other"/>
    <s v="Bose QuietComfort"/>
    <d v="2020-07-14T00:00:00"/>
    <x v="0"/>
    <s v="Product recommendation"/>
    <s v="I'm having an issue with the {product_purchased}. Please assist. I'm having an issue with the {product_purchased}. Please assist. 633 - The number of times you are logged in is &quot;1 4 9 I've recently updated the firmware of my {product_purchased}, and the issue started happening afterward. Could it be related to the update?"/>
    <x v="2"/>
    <m/>
    <s v="High"/>
    <s v="Chat"/>
    <x v="5"/>
    <m/>
    <m/>
    <n v="2960"/>
    <s v=""/>
    <s v="Nathan Oconnor"/>
    <x v="2"/>
    <x v="2"/>
    <x v="1"/>
    <s v=""/>
  </r>
  <r>
    <n v="2961"/>
    <s v="Jared Johnson"/>
    <s v="nicole09@example.net"/>
    <n v="36"/>
    <s v="Female"/>
    <s v="Google Pixel"/>
    <d v="2020-03-03T00:00:00"/>
    <x v="0"/>
    <s v="Product recommendation"/>
    <s v="The {product_purchased} is unable to establish a stable internet connection. It keeps disconnecting intermittently. How can I troubleshoot this network problem? This example demonstrates how:_x000a__x000a_$ sudo service pwd restart.service restart I've noticed that the issue occurs consistently when I use a specific feature or application on my {product_purchased}."/>
    <x v="2"/>
    <m/>
    <s v="Low"/>
    <s v="Email"/>
    <x v="5"/>
    <m/>
    <m/>
    <n v="2961"/>
    <s v=""/>
    <s v="Jared Johnson"/>
    <x v="0"/>
    <x v="0"/>
    <x v="1"/>
    <s v=""/>
  </r>
  <r>
    <n v="2962"/>
    <s v="Monica Tucker"/>
    <s v="jenniferwinters@example.net"/>
    <n v="61"/>
    <s v="Female"/>
    <s v="Fitbit Versa Smartwatch"/>
    <d v="2021-04-23T00:00:00"/>
    <x v="4"/>
    <s v="Refund request"/>
    <s v="I'm having an issue with the {product_purchased}. Please assist. {Product_purchased}, we will find out more about this issue. I've reviewed the troubleshooting steps on the official support website, but they didn't resolve the problem."/>
    <x v="0"/>
    <m/>
    <s v="High"/>
    <s v="Social media"/>
    <x v="1952"/>
    <m/>
    <m/>
    <n v="2962"/>
    <s v=""/>
    <s v="Monica Tucker"/>
    <x v="11"/>
    <x v="11"/>
    <x v="0"/>
    <s v=""/>
  </r>
  <r>
    <n v="2963"/>
    <s v="Rachael Adams"/>
    <s v="christina46@example.org"/>
    <n v="41"/>
    <s v="Female"/>
    <s v="Canon DSLR Camera"/>
    <d v="2020-06-04T00:00:00"/>
    <x v="0"/>
    <s v="Product setup"/>
    <s v="I'm encountering a software bug in the {product_purchased}. Whenever I try to perform a specific action, the application crashes. Are there any updates or fixes available?_x000a__x000a_No structured updates are made with the application. I've performed a factory reset on my {product_purchased}, hoping it would resolve the problem, but it didn't help."/>
    <x v="0"/>
    <m/>
    <s v="Medium"/>
    <s v="Phone"/>
    <x v="1953"/>
    <m/>
    <m/>
    <n v="2963"/>
    <s v=""/>
    <s v="Rachael Adams"/>
    <x v="8"/>
    <x v="8"/>
    <x v="1"/>
    <s v=""/>
  </r>
  <r>
    <n v="2964"/>
    <s v="Bradley Parrish"/>
    <s v="kwilson@example.net"/>
    <n v="22"/>
    <s v="Male"/>
    <s v="Nest Thermostat"/>
    <d v="2021-05-05T00:00:00"/>
    <x v="1"/>
    <s v="Display issue"/>
    <s v="My {product_purchased} crashed, and I lost all the data stored on it. Is there any way to recover the lost data?_x000a__x000a_Answer, please see the next question in the tutorial._x000a__x000a_5) To find the I've already contacted customer support multiple times, but the issue remains unresolved."/>
    <x v="0"/>
    <m/>
    <s v="Medium"/>
    <s v="Social media"/>
    <x v="1954"/>
    <m/>
    <m/>
    <n v="2964"/>
    <s v=""/>
    <s v="Bradley Parrish"/>
    <x v="1"/>
    <x v="1"/>
    <x v="0"/>
    <s v=""/>
  </r>
  <r>
    <n v="2965"/>
    <s v="Amy Smith"/>
    <s v="ibryan@example.com"/>
    <n v="56"/>
    <s v="Female"/>
    <s v="HP Pavilion"/>
    <d v="2021-10-13T00:00:00"/>
    <x v="2"/>
    <s v="Payment issue"/>
    <s v="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
    <x v="0"/>
    <m/>
    <s v="Medium"/>
    <s v="Social media"/>
    <x v="1955"/>
    <m/>
    <m/>
    <n v="2965"/>
    <s v=""/>
    <s v="Amy Smith"/>
    <x v="7"/>
    <x v="7"/>
    <x v="0"/>
    <s v=""/>
  </r>
  <r>
    <n v="2966"/>
    <s v="Shawn Monroe"/>
    <s v="danielhall@example.org"/>
    <n v="46"/>
    <s v="Other"/>
    <s v="Google Pixel"/>
    <d v="2020-02-11T00:00:00"/>
    <x v="3"/>
    <s v="Payment issue"/>
    <s v="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
    <x v="0"/>
    <m/>
    <s v="Low"/>
    <s v="Chat"/>
    <x v="1956"/>
    <m/>
    <m/>
    <n v="2966"/>
    <s v=""/>
    <s v="Shawn Monroe"/>
    <x v="4"/>
    <x v="4"/>
    <x v="1"/>
    <s v=""/>
  </r>
  <r>
    <n v="2967"/>
    <s v="Michael Pratt"/>
    <s v="amurphy@example.org"/>
    <n v="60"/>
    <s v="Male"/>
    <s v="Microsoft Office"/>
    <d v="2020-10-21T00:00:00"/>
    <x v="2"/>
    <s v="Refund request"/>
    <s v="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
    <x v="1"/>
    <s v="Real simply kid walk ten."/>
    <s v="Critical"/>
    <s v="Chat"/>
    <x v="1046"/>
    <d v="2023-06-01T21:09:54"/>
    <n v="4"/>
    <n v="2967"/>
    <s v="Real Simply Kid Walk Ten."/>
    <s v="Michael Pratt"/>
    <x v="7"/>
    <x v="7"/>
    <x v="1"/>
    <n v="14.900000000023283"/>
  </r>
  <r>
    <n v="2968"/>
    <s v="Stacy Harper"/>
    <s v="tiffanyromero@example.net"/>
    <n v="18"/>
    <s v="Other"/>
    <s v="Canon DSLR Camera"/>
    <d v="2020-10-01T00:00:00"/>
    <x v="0"/>
    <s v="Account access"/>
    <s v="I'm having an issue with the {product_purchased}. Please assist. There is no refund for this product at this time. I've performed a factory reset on my {product_purchased}, hoping it would resolve the problem, but it didn't help."/>
    <x v="1"/>
    <s v="Rest travel song they table bad."/>
    <s v="Critical"/>
    <s v="Social media"/>
    <x v="1957"/>
    <d v="2023-06-01T14:14:55"/>
    <n v="2"/>
    <n v="2968"/>
    <s v="Rest Travel Song They Table Bad."/>
    <s v="Stacy Harper"/>
    <x v="7"/>
    <x v="7"/>
    <x v="1"/>
    <n v="4.8166666666511446"/>
  </r>
  <r>
    <n v="2969"/>
    <s v="Christopher Lynch"/>
    <s v="karen83@example.com"/>
    <n v="45"/>
    <s v="Female"/>
    <s v="Sony 4K HDR TV"/>
    <d v="2020-10-31T00:00:00"/>
    <x v="3"/>
    <s v="Account access"/>
    <s v="I'm having an issue with the {product_purchased}. Please assist. If you can't or don't see the product of the type you can't find elsewhere, this issue will be closed._x000a__x000a_Product ID_x000a__x000a_product Name I've performed a factory reset on my {product_purchased}, hoping it would resolve the problem, but it didn't help."/>
    <x v="1"/>
    <s v="Name increase still apply billion purpose."/>
    <s v="High"/>
    <s v="Chat"/>
    <x v="1958"/>
    <d v="2023-06-01T19:28:57"/>
    <n v="5"/>
    <n v="2969"/>
    <s v="Name Increase Still Apply Billion Purpose."/>
    <s v="Christopher Lynch"/>
    <x v="7"/>
    <x v="7"/>
    <x v="1"/>
    <n v="9.5833333333139308"/>
  </r>
  <r>
    <n v="2970"/>
    <s v="Mr. James Ramsey"/>
    <s v="kristine09@example.com"/>
    <n v="33"/>
    <s v="Other"/>
    <s v="GoPro Action Camera"/>
    <d v="2020-09-05T00:00:00"/>
    <x v="3"/>
    <s v="Product compatibility"/>
    <s v="I'm having an issue with the {product_purchased}. Please assist._x000a__x000a_In addition to my own account info and email, you must also tell me what's going on here on reddit and why I should use your credit card until I'm not sure if this issue is specific to my device or if others have reported similar problems."/>
    <x v="1"/>
    <s v="Bag similar mission Congress they then soon."/>
    <s v="Low"/>
    <s v="Phone"/>
    <x v="1959"/>
    <d v="2023-06-01T16:22:59"/>
    <n v="2"/>
    <n v="2970"/>
    <s v="Bag Similar Mission Congress They Then Soon."/>
    <s v="Mr. James Ramsey"/>
    <x v="9"/>
    <x v="9"/>
    <x v="1"/>
    <n v="14.416666666686069"/>
  </r>
  <r>
    <n v="2971"/>
    <s v="Ariel Martinez"/>
    <s v="nicolerowe@example.com"/>
    <n v="48"/>
    <s v="Female"/>
    <s v="Samsung Soundbar"/>
    <d v="2021-06-16T00:00:00"/>
    <x v="1"/>
    <s v="Cancellation request"/>
    <s v="My {product_purchased} is making strange noises and not functioning properly. I suspect there might be a hardware issue. Can you please help me with this? Thanks! -_x000a__x000a_http://www.sharespace.com/account I've followed online tutorials and community forums to troubleshoot the issue, but no luck so far."/>
    <x v="2"/>
    <m/>
    <s v="Medium"/>
    <s v="Phone"/>
    <x v="5"/>
    <m/>
    <m/>
    <n v="2971"/>
    <s v=""/>
    <s v="Ariel Martinez"/>
    <x v="8"/>
    <x v="8"/>
    <x v="0"/>
    <s v=""/>
  </r>
  <r>
    <n v="2972"/>
    <s v="Dr. Aaron Perez"/>
    <s v="carlglenn@example.net"/>
    <n v="24"/>
    <s v="Male"/>
    <s v="Philips Hue Lights"/>
    <d v="2020-03-17T00:00:00"/>
    <x v="1"/>
    <s v="Product recommendation"/>
    <s v="I'm having an issue with the {product_purchased}. Please assist._x000a__x000a_â€¢ Please provide information such as a description of the product, approximate dimensions, and what you want._x000a__x000a_â€¢ Use of the Product is subject to our I've recently updated the firmware of my {product_purchased}, and the issue started happening afterward. Could it be related to the update?"/>
    <x v="2"/>
    <m/>
    <s v="Medium"/>
    <s v="Social media"/>
    <x v="5"/>
    <m/>
    <m/>
    <n v="2972"/>
    <s v=""/>
    <s v="Dr. Aaron Perez"/>
    <x v="0"/>
    <x v="0"/>
    <x v="1"/>
    <s v=""/>
  </r>
  <r>
    <n v="2973"/>
    <s v="Dr. Joseph Nolan"/>
    <s v="mcintoshmaureen@example.com"/>
    <n v="57"/>
    <s v="Female"/>
    <s v="iPhone"/>
    <d v="2020-10-27T00:00:00"/>
    <x v="4"/>
    <s v="Delivery problem"/>
    <s v="I've recently set up my {product_purchased}, but it fails to connect to any available networks. What steps should I take to troubleshoot this issue?_x000a__x000a_Log into the app._x000a__x000a_Navigate to the app store I'm concerned about the security of my {product_purchased} and would like to ensure that my data is safe."/>
    <x v="0"/>
    <m/>
    <s v="Medium"/>
    <s v="Chat"/>
    <x v="1960"/>
    <m/>
    <m/>
    <n v="2973"/>
    <s v=""/>
    <s v="Dr. Joseph Nolan"/>
    <x v="7"/>
    <x v="7"/>
    <x v="1"/>
    <s v=""/>
  </r>
  <r>
    <n v="2974"/>
    <s v="Scott Harper"/>
    <s v="floressue@example.org"/>
    <n v="58"/>
    <s v="Male"/>
    <s v="Asus ROG"/>
    <d v="2021-04-15T00:00:00"/>
    <x v="2"/>
    <s v="Account access"/>
    <s v="I'm having an issue with the {product_purchased}. Please assist. (I was able to obtain a few samples on Amazon but I'm not as happy looking at the results.)_x000a__x000a_After reading this many articles, I found a I'm unable to find the option to perform the desired action in the {product_purchased}. Could you please guide me through the steps?"/>
    <x v="0"/>
    <m/>
    <s v="Critical"/>
    <s v="Chat"/>
    <x v="1961"/>
    <m/>
    <m/>
    <n v="2974"/>
    <s v=""/>
    <s v="Scott Harper"/>
    <x v="11"/>
    <x v="11"/>
    <x v="0"/>
    <s v=""/>
  </r>
  <r>
    <n v="2975"/>
    <s v="Emily Allen"/>
    <s v="ashleewilliams@example.org"/>
    <n v="52"/>
    <s v="Male"/>
    <s v="Microsoft Office"/>
    <d v="2020-02-13T00:00:00"/>
    <x v="3"/>
    <s v="Battery life"/>
    <s v="I'm having trouble connecting my {product_purchased} to my home Wi-Fi network. It doesn't detect any networks, although other devices are connecting fine. What can be done to resolve this issue?_x000a__x000a_Solution_x000a__x000a_1 I've noticed a sudden decrease in battery life on my {product_purchased}. It used to last much longer."/>
    <x v="1"/>
    <s v="Control represent practice man put ground."/>
    <s v="High"/>
    <s v="Social media"/>
    <x v="1962"/>
    <d v="2023-06-01T08:27:05"/>
    <n v="1"/>
    <n v="2975"/>
    <s v="Control Represent Practice Man Put Ground."/>
    <s v="Emily Allen"/>
    <x v="4"/>
    <x v="4"/>
    <x v="1"/>
    <n v="3.2999999999301508"/>
  </r>
  <r>
    <n v="2976"/>
    <s v="Ashlee King"/>
    <s v="pthompson@example.net"/>
    <n v="66"/>
    <s v="Other"/>
    <s v="Canon DSLR Camera"/>
    <d v="2021-06-10T00:00:00"/>
    <x v="4"/>
    <s v="Installation support"/>
    <s v="I'm unable to access my {product_purchased} account. It keeps displaying an 'Invalid Credentials' error, even though I'm using the correct login information. How can I regain access to my account?_x000a__x000a_I was I'm concerned about the security of my {product_purchased} and would like to ensure that my data is safe."/>
    <x v="1"/>
    <s v="Particularly floor spend."/>
    <s v="Low"/>
    <s v="Phone"/>
    <x v="1963"/>
    <d v="2023-06-01T07:26:05"/>
    <n v="3"/>
    <n v="2976"/>
    <s v="Particularly Floor Spend."/>
    <s v="Ashlee King"/>
    <x v="8"/>
    <x v="8"/>
    <x v="0"/>
    <n v="7.7666666666627862"/>
  </r>
  <r>
    <n v="2977"/>
    <s v="Melvin Warren"/>
    <s v="james63@example.org"/>
    <n v="56"/>
    <s v="Female"/>
    <s v="GoPro Hero"/>
    <d v="2020-09-13T00:00:00"/>
    <x v="0"/>
    <s v="Data loss"/>
    <s v="My {product_purchased} is making strange noises and not functioning properly. I suspect there might be a hardware issue. Can you please help me with this?_x000a__x000a__x000a_Thanks,_x000a__x000a_-Derek_x000a__x000a_Dear Derek, I'm using the original charger that came with my {product_purchased}, but it's not charging properly."/>
    <x v="0"/>
    <m/>
    <s v="High"/>
    <s v="Phone"/>
    <x v="1964"/>
    <m/>
    <m/>
    <n v="2977"/>
    <s v=""/>
    <s v="Melvin Warren"/>
    <x v="9"/>
    <x v="9"/>
    <x v="1"/>
    <s v=""/>
  </r>
  <r>
    <n v="2978"/>
    <s v="Thomas Mcfarland"/>
    <s v="stephen72@example.net"/>
    <n v="48"/>
    <s v="Other"/>
    <s v="Nintendo Switch Pro Controller"/>
    <d v="2020-02-05T00:00:00"/>
    <x v="0"/>
    <s v="Display issue"/>
    <s v="I'm having an issue with the {product_purchased}. Please assist. I'm experiencing this issue on multiple devices of the same model, so it seems to be a widespread problem."/>
    <x v="0"/>
    <m/>
    <s v="Critical"/>
    <s v="Chat"/>
    <x v="1965"/>
    <m/>
    <m/>
    <n v="2978"/>
    <s v=""/>
    <s v="Thomas Mcfarland"/>
    <x v="4"/>
    <x v="4"/>
    <x v="1"/>
    <s v=""/>
  </r>
  <r>
    <n v="2979"/>
    <s v="Matthew Lang"/>
    <s v="jennifer58@example.net"/>
    <n v="39"/>
    <s v="Male"/>
    <s v="LG Washing Machine"/>
    <d v="2021-11-12T00:00:00"/>
    <x v="4"/>
    <s v="Delivery problem"/>
    <s v="I'm having an issue with the {product_purchased}. Please assist._x000a__x000a_Please tell me your name. If they are from an Australian country, I will add the appropriate country information. Thank you for your patience._x000a__x000a_I The issue I'm facing is intermittent. Sometimes it works fine, but other times it acts up unexpectedly."/>
    <x v="2"/>
    <m/>
    <s v="Medium"/>
    <s v="Chat"/>
    <x v="5"/>
    <m/>
    <m/>
    <n v="2979"/>
    <s v=""/>
    <s v="Matthew Lang"/>
    <x v="3"/>
    <x v="3"/>
    <x v="0"/>
    <s v=""/>
  </r>
  <r>
    <n v="2980"/>
    <s v="William White"/>
    <s v="pfoster@example.com"/>
    <n v="29"/>
    <s v="Male"/>
    <s v="Google Nest"/>
    <d v="2020-02-01T00:00:00"/>
    <x v="1"/>
    <s v="Hardware issue"/>
    <s v="I'm having an issue with the {product_purchased}. Please assist._x000a__x000a_Shelter from your house_x000a__x000a_No man or woman is immune to being left here without a place to shelter from the outside world. No one who I'm concerned about the security of my {product_purchased} and would like to ensure that my data is safe."/>
    <x v="0"/>
    <m/>
    <s v="Medium"/>
    <s v="Chat"/>
    <x v="1966"/>
    <m/>
    <m/>
    <n v="2980"/>
    <s v=""/>
    <s v="William White"/>
    <x v="4"/>
    <x v="4"/>
    <x v="1"/>
    <s v=""/>
  </r>
  <r>
    <n v="2981"/>
    <s v="Jasmine Brown"/>
    <s v="brian05@example.net"/>
    <n v="44"/>
    <s v="Male"/>
    <s v="Nintendo Switch"/>
    <d v="2020-09-26T00:00:00"/>
    <x v="3"/>
    <s v="Product compatibility"/>
    <s v="I'm having an issue with the {product_purchased}. Please assist._x000a__x000a_{product_purchased}_x000a__x000a_My Name: @My name is @Purchased_x000a__x000a_My Role: @Product purchased_x000a__x000a_My I'm worried that the issue might be hardware-related and might require repair or replacement."/>
    <x v="2"/>
    <m/>
    <s v="High"/>
    <s v="Email"/>
    <x v="5"/>
    <m/>
    <m/>
    <n v="2981"/>
    <s v=""/>
    <s v="Jasmine Brown"/>
    <x v="9"/>
    <x v="9"/>
    <x v="1"/>
    <s v=""/>
  </r>
  <r>
    <n v="2982"/>
    <s v="Jasmin Dougherty"/>
    <s v="courtneylewis@example.org"/>
    <n v="33"/>
    <s v="Female"/>
    <s v="GoPro Action Camera"/>
    <d v="2021-02-19T00:00:00"/>
    <x v="2"/>
    <s v="Cancellation request"/>
    <s v="I'm having an issue with the {product_purchased}. Please assist. {product_purchased}. Please assist._x000a__x000a_This will allow your product to be placed into the &quot;Managed Items&quot; panel in the settings when it I'm using the original charger that came with my {product_purchased}, but it's not charging properly."/>
    <x v="0"/>
    <m/>
    <s v="Medium"/>
    <s v="Social media"/>
    <x v="1967"/>
    <m/>
    <m/>
    <n v="2982"/>
    <s v=""/>
    <s v="Jasmin Dougherty"/>
    <x v="4"/>
    <x v="4"/>
    <x v="0"/>
    <s v=""/>
  </r>
  <r>
    <n v="2983"/>
    <s v="Allison Webster"/>
    <s v="grodriguez@example.com"/>
    <n v="41"/>
    <s v="Male"/>
    <s v="Nintendo Switch Pro Controller"/>
    <d v="2021-04-12T00:00:00"/>
    <x v="1"/>
    <s v="Software bug"/>
    <s v="I'm having an issue with the {product_purchased}. Please assist._x000a__x000a_You can download the full details of this policy for Windows 10 with the installer. If you want to see all the benefits of using Windows 10, you can I've noticed a peculiar error message popping up on my {product_purchased} screen. It says '{error_message}'. What does it mean?"/>
    <x v="0"/>
    <m/>
    <s v="Critical"/>
    <s v="Email"/>
    <x v="1968"/>
    <m/>
    <m/>
    <n v="2983"/>
    <s v=""/>
    <s v="Allison Webster"/>
    <x v="11"/>
    <x v="11"/>
    <x v="0"/>
    <s v=""/>
  </r>
  <r>
    <n v="2984"/>
    <s v="Michelle Hall"/>
    <s v="angela13@example.net"/>
    <n v="59"/>
    <s v="Female"/>
    <s v="HP Pavilion"/>
    <d v="2020-02-23T00:00:00"/>
    <x v="2"/>
    <s v="Data loss"/>
    <s v="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
    <x v="2"/>
    <m/>
    <s v="Medium"/>
    <s v="Social media"/>
    <x v="5"/>
    <m/>
    <m/>
    <n v="2984"/>
    <s v=""/>
    <s v="Michelle Hall"/>
    <x v="4"/>
    <x v="4"/>
    <x v="1"/>
    <s v=""/>
  </r>
  <r>
    <n v="2985"/>
    <s v="Kimberly Fox"/>
    <s v="watsonmichele@example.org"/>
    <n v="49"/>
    <s v="Other"/>
    <s v="Amazon Echo"/>
    <d v="2021-03-22T00:00:00"/>
    <x v="1"/>
    <s v="Cancellation request"/>
    <s v="I'm having an issue with the {product_purchased}. Please assist. Sorry if this is a problem. Please use your normal tools, such as those you purchased directly from the store._x000a__x000a_This is not a refund_x000a__x000a_Yes I've performed a factory reset on my {product_purchased}, hoping it would resolve the problem, but it didn't help."/>
    <x v="1"/>
    <s v="Thought long into."/>
    <s v="Critical"/>
    <s v="Social media"/>
    <x v="1969"/>
    <d v="2023-06-01T16:26:17"/>
    <n v="1"/>
    <n v="2985"/>
    <s v="Thought Long Into."/>
    <s v="Kimberly Fox"/>
    <x v="0"/>
    <x v="0"/>
    <x v="0"/>
    <n v="8.2333333332790062"/>
  </r>
  <r>
    <n v="2986"/>
    <s v="Ann Clayton"/>
    <s v="gtanner@example.org"/>
    <n v="43"/>
    <s v="Other"/>
    <s v="Lenovo ThinkPad"/>
    <d v="2020-02-01T00:00:00"/>
    <x v="0"/>
    <s v="Product compatibility"/>
    <s v="There seems to be a glitch in the {product_purchased} software. It freezes frequently, making it difficult to use. Can you please provide a solution?_x000a__x000a_The only way it would freeze is if you have a new machine like I've already contacted customer support multiple times, but the issue remains unresolved."/>
    <x v="0"/>
    <m/>
    <s v="Low"/>
    <s v="Chat"/>
    <x v="1970"/>
    <m/>
    <m/>
    <n v="2986"/>
    <s v=""/>
    <s v="Ann Clayton"/>
    <x v="4"/>
    <x v="4"/>
    <x v="1"/>
    <s v=""/>
  </r>
  <r>
    <n v="2987"/>
    <s v="Ronnie Kelley"/>
    <s v="amanda57@example.org"/>
    <n v="21"/>
    <s v="Male"/>
    <s v="Fitbit Charge"/>
    <d v="2020-11-26T00:00:00"/>
    <x v="4"/>
    <s v="Installation support"/>
    <s v="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
    <x v="2"/>
    <m/>
    <s v="High"/>
    <s v="Chat"/>
    <x v="5"/>
    <m/>
    <m/>
    <n v="2987"/>
    <s v=""/>
    <s v="Ronnie Kelley"/>
    <x v="3"/>
    <x v="3"/>
    <x v="1"/>
    <s v=""/>
  </r>
  <r>
    <n v="2988"/>
    <s v="Kelly Smith"/>
    <s v="maryflowers@example.com"/>
    <n v="34"/>
    <s v="Female"/>
    <s v="Roomba Robot Vacuum"/>
    <d v="2020-05-21T00:00:00"/>
    <x v="1"/>
    <s v="Software bug"/>
    <s v="I'm unable to access my {product_purchased} account. It keeps displaying an 'Invalid Credentials' error, even though I'm using the correct login information. How can I regain access to my account?_x000a__x000a_There are This problem started occurring after the recent software update. I haven't made any other changes to the device."/>
    <x v="1"/>
    <s v="Rate stop president yard market one people."/>
    <s v="Critical"/>
    <s v="Phone"/>
    <x v="1971"/>
    <d v="2023-06-01T04:42:19"/>
    <n v="4"/>
    <n v="2988"/>
    <s v="Rate Stop President Yard Market One People."/>
    <s v="Kelly Smith"/>
    <x v="1"/>
    <x v="1"/>
    <x v="1"/>
    <n v="-2.6500000000814907"/>
  </r>
  <r>
    <n v="2989"/>
    <s v="Bonnie Larson"/>
    <s v="davisantonio@example.org"/>
    <n v="50"/>
    <s v="Female"/>
    <s v="Canon EOS"/>
    <d v="2020-10-26T00:00:00"/>
    <x v="3"/>
    <s v="Cancellation request"/>
    <s v="I'm having an issue with the {product_purchased}. Please assist._x000a__x000a_Product information is for illustrative purposes only. Actual product functionality may vary._x000a__x000a_Product prices do not represent the actual cost of the product. I'm experiencing this issue on multiple devices of the same model, so it seems to be a widespread problem."/>
    <x v="1"/>
    <s v="Your rule throughout push capital issue."/>
    <s v="Critical"/>
    <s v="Chat"/>
    <x v="1972"/>
    <d v="2023-06-01T20:33:21"/>
    <n v="2"/>
    <n v="2989"/>
    <s v="Your Rule Throughout Push Capital Issue."/>
    <s v="Bonnie Larson"/>
    <x v="7"/>
    <x v="7"/>
    <x v="1"/>
    <n v="19.533333333441988"/>
  </r>
  <r>
    <n v="2990"/>
    <s v="Hannah Wood"/>
    <s v="hansenvictoria@example.com"/>
    <n v="25"/>
    <s v="Male"/>
    <s v="Sony 4K HDR TV"/>
    <d v="2021-07-01T00:00:00"/>
    <x v="0"/>
    <s v="Display issue"/>
    <s v="I'm having an issue with the {product_purchased}. Please assist. â€” Dr. J.P. (@Dr.J.P) July 11, 2014_x000a__x000a_He continued:_x000a__x000a_It's not a problem for some of I've tried different settings and configurations on my {product_purchased}, but the issue persists."/>
    <x v="0"/>
    <m/>
    <s v="Medium"/>
    <s v="Phone"/>
    <x v="1973"/>
    <m/>
    <m/>
    <n v="2990"/>
    <s v=""/>
    <s v="Hannah Wood"/>
    <x v="2"/>
    <x v="2"/>
    <x v="0"/>
    <s v=""/>
  </r>
  <r>
    <n v="2991"/>
    <s v="Cameron Howard"/>
    <s v="hhughes@example.net"/>
    <n v="48"/>
    <s v="Male"/>
    <s v="Dyson Vacuum Cleaner"/>
    <d v="2021-07-16T00:00:00"/>
    <x v="1"/>
    <s v="Product recommendation"/>
    <s v="There seems to be a glitch in the {product_purchased} software. It freezes frequently, making it difficult to use. Can you please provide a solution? I've noticed a peculiar error message popping up on my {product_purchased} screen. It says '{error_message}'. What does it mean?"/>
    <x v="2"/>
    <m/>
    <s v="Critical"/>
    <s v="Phone"/>
    <x v="5"/>
    <m/>
    <m/>
    <n v="2991"/>
    <s v=""/>
    <s v="Cameron Howard"/>
    <x v="2"/>
    <x v="2"/>
    <x v="0"/>
    <s v=""/>
  </r>
  <r>
    <n v="2992"/>
    <s v="Megan Cameron"/>
    <s v="dlopez@example.net"/>
    <n v="28"/>
    <s v="Other"/>
    <s v="iPhone"/>
    <d v="2021-09-30T00:00:00"/>
    <x v="1"/>
    <s v="Refund request"/>
    <s v="I'm having an issue with the {product_purchased}. Please assist._x000a__x000a_Note: In the video above, there's one more item I want to point out, since it shows out his face on it._x000a__x000a_Hip I've checked for software updates, and my {product_purchased} is already running the latest version."/>
    <x v="0"/>
    <m/>
    <s v="Medium"/>
    <s v="Chat"/>
    <x v="1974"/>
    <m/>
    <m/>
    <n v="2992"/>
    <s v=""/>
    <s v="Megan Cameron"/>
    <x v="9"/>
    <x v="9"/>
    <x v="0"/>
    <s v=""/>
  </r>
  <r>
    <n v="2993"/>
    <s v="Heather Jackson"/>
    <s v="gsmith@example.net"/>
    <n v="57"/>
    <s v="Other"/>
    <s v="Amazon Kindle"/>
    <d v="2021-11-27T00:00:00"/>
    <x v="4"/>
    <s v="Installation support"/>
    <s v="I'm having an issue with the {product_purchased}. Please assist.._x000a__x000a_. Please help me find the correct way to do the correct thing. Please, I am very frustrated by these issues. Please, make sure you are I need assistance as soon as possible because it's affecting my work and productivity."/>
    <x v="1"/>
    <s v="Side husband chair relate drive accept once."/>
    <s v="Medium"/>
    <s v="Social media"/>
    <x v="1975"/>
    <d v="2023-06-01T04:14:27"/>
    <n v="4"/>
    <n v="2993"/>
    <s v="Side Husband Chair Relate Drive Accept Once."/>
    <s v="Heather Jackson"/>
    <x v="3"/>
    <x v="3"/>
    <x v="0"/>
    <n v="-15.333333333372138"/>
  </r>
  <r>
    <n v="2994"/>
    <s v="Juan Perez"/>
    <s v="josephgarcia@example.com"/>
    <n v="38"/>
    <s v="Female"/>
    <s v="Dell XPS"/>
    <d v="2021-08-31T00:00:00"/>
    <x v="3"/>
    <s v="Refund request"/>
    <s v="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
    <x v="2"/>
    <m/>
    <s v="Low"/>
    <s v="Phone"/>
    <x v="5"/>
    <m/>
    <m/>
    <n v="2994"/>
    <s v=""/>
    <s v="Juan Perez"/>
    <x v="5"/>
    <x v="5"/>
    <x v="0"/>
    <s v=""/>
  </r>
  <r>
    <n v="2995"/>
    <s v="Gabriella Howard"/>
    <s v="jennifer44@example.org"/>
    <n v="19"/>
    <s v="Male"/>
    <s v="Asus ROG"/>
    <d v="2021-01-01T00:00:00"/>
    <x v="0"/>
    <s v="Network problem"/>
    <s v="I'm having an issue with the {product_purchased}. Please assist. Please advise. We'd love to hear from anyone in the production environment as well._x000a__x000a_Q: I used this on my phone a couple days ago and it I'm not sure if this issue is specific to my device or if others have reported similar problems."/>
    <x v="2"/>
    <m/>
    <s v="Medium"/>
    <s v="Social media"/>
    <x v="5"/>
    <m/>
    <m/>
    <n v="2995"/>
    <s v=""/>
    <s v="Gabriella Howard"/>
    <x v="6"/>
    <x v="6"/>
    <x v="0"/>
    <s v=""/>
  </r>
  <r>
    <n v="2996"/>
    <s v="Lynn Bird"/>
    <s v="michellebarrett@example.com"/>
    <n v="63"/>
    <s v="Female"/>
    <s v="Apple AirPods"/>
    <d v="2020-04-02T00:00:00"/>
    <x v="0"/>
    <s v="Product compatibility"/>
    <s v="I'm having an issue with the {product_purchased}. Please assist. (If you use the device in a work area, you might have to use &quot;force to unpack items on the device while in the work areas.&quot;) Your app I've tried clearing the cache and data for the {product_purchased} app, but the issue persists."/>
    <x v="1"/>
    <s v="Speak then student."/>
    <s v="High"/>
    <s v="Chat"/>
    <x v="1976"/>
    <d v="2023-06-01T08:38:32"/>
    <n v="4"/>
    <n v="2996"/>
    <s v="Speak Then Student."/>
    <s v="Lynn Bird"/>
    <x v="11"/>
    <x v="11"/>
    <x v="1"/>
    <n v="-5.5166666666627862"/>
  </r>
  <r>
    <n v="2997"/>
    <s v="Katherine Lyons"/>
    <s v="vkirby@example.net"/>
    <n v="19"/>
    <s v="Male"/>
    <s v="HP Pavilion"/>
    <d v="2021-11-04T00:00:00"/>
    <x v="0"/>
    <s v="Installation support"/>
    <s v="I'm having an issue with the {product_purchased}. Please assist. If anything, the price could be reduced to $3.99. If a new order won't ship, please inquire._x000a__x000a_*NEW**_x000a__x000a_D I've reviewed the troubleshooting steps on the official support website, but they didn't resolve the problem."/>
    <x v="2"/>
    <m/>
    <s v="Critical"/>
    <s v="Social media"/>
    <x v="5"/>
    <m/>
    <m/>
    <n v="2997"/>
    <s v=""/>
    <s v="Katherine Lyons"/>
    <x v="3"/>
    <x v="3"/>
    <x v="0"/>
    <s v=""/>
  </r>
  <r>
    <n v="2998"/>
    <s v="Gary Perez"/>
    <s v="sthompson@example.net"/>
    <n v="42"/>
    <s v="Female"/>
    <s v="Apple AirPods"/>
    <d v="2021-01-11T00:00:00"/>
    <x v="3"/>
    <s v="Refund request"/>
    <s v="I'm having an issue with the {product_purchased}. Please assist. Please do this only after having purchased each item. Please, if possible, place items on your account._x000a__x000a_This item will be sold once you've paid your I need assistance as soon as possible because it's affecting my work and productivity."/>
    <x v="0"/>
    <m/>
    <s v="High"/>
    <s v="Phone"/>
    <x v="1977"/>
    <m/>
    <m/>
    <n v="2998"/>
    <s v=""/>
    <s v="Gary Perez"/>
    <x v="6"/>
    <x v="6"/>
    <x v="0"/>
    <s v=""/>
  </r>
  <r>
    <n v="2999"/>
    <s v="Seth Giles"/>
    <s v="emilyfoster@example.org"/>
    <n v="43"/>
    <s v="Female"/>
    <s v="PlayStation"/>
    <d v="2020-05-27T00:00:00"/>
    <x v="1"/>
    <s v="Hardware issue"/>
    <s v="I'm having an issue with the {product_purchased}. Please assist. This is for the product. Please give me more info._x000a__x000a_Product Description_x000a__x000a_This dress is for a lady in a suit. The dress is a classic I've reviewed the troubleshooting steps on the official support website, but they didn't resolve the problem."/>
    <x v="0"/>
    <m/>
    <s v="Medium"/>
    <s v="Social media"/>
    <x v="1978"/>
    <m/>
    <m/>
    <n v="2999"/>
    <s v=""/>
    <s v="Seth Giles"/>
    <x v="1"/>
    <x v="1"/>
    <x v="1"/>
    <s v=""/>
  </r>
  <r>
    <n v="3000"/>
    <s v="Adam Garcia"/>
    <s v="cantualicia@example.org"/>
    <n v="44"/>
    <s v="Female"/>
    <s v="Nikon D"/>
    <d v="2020-03-07T00:00:00"/>
    <x v="4"/>
    <s v="Hardware issue"/>
    <s v="I'm having an issue with the {product_purchased}. Please assist._x000a__x000a_If you've already purchased an item, that items is still available through the retailer's website. For further information on how to find an item that was already This problem started occurring after the recent software update. I haven't made any other changes to the device."/>
    <x v="1"/>
    <s v="Certain commercial citizen."/>
    <s v="Medium"/>
    <s v="Social media"/>
    <x v="1979"/>
    <d v="2023-06-01T22:47:39"/>
    <n v="5"/>
    <n v="3000"/>
    <s v="Certain Commercial Citizen."/>
    <s v="Adam Garcia"/>
    <x v="0"/>
    <x v="0"/>
    <x v="1"/>
    <n v="10.166666666627862"/>
  </r>
  <r>
    <n v="3001"/>
    <s v="Russell Harper"/>
    <s v="dereksandoval@example.com"/>
    <n v="34"/>
    <s v="Other"/>
    <s v="Lenovo ThinkPad"/>
    <d v="2020-04-28T00:00:00"/>
    <x v="0"/>
    <s v="Battery life"/>
    <s v="There seems to be a hardware problem with my {product_purchased}. The screen is flickering, and I'm unable to use it. What should I do? - Contact Customer Service (at) gmail.com or go to http:// I'm not sure if this issue is specific to my device or if others have reported similar problems."/>
    <x v="1"/>
    <s v="Go scene seven sign then see."/>
    <s v="Low"/>
    <s v="Social media"/>
    <x v="1980"/>
    <d v="2023-06-01T06:53:40"/>
    <n v="5"/>
    <n v="3001"/>
    <s v="Go Scene Seven Sign Then See."/>
    <s v="Russell Harper"/>
    <x v="11"/>
    <x v="11"/>
    <x v="1"/>
    <n v="6.3166666666511446"/>
  </r>
  <r>
    <n v="3002"/>
    <s v="Eric Lucas"/>
    <s v="knightmadeline@example.com"/>
    <n v="26"/>
    <s v="Female"/>
    <s v="LG Washing Machine"/>
    <d v="2020-07-26T00:00:00"/>
    <x v="3"/>
    <s v="Data loss"/>
    <s v="I'm having an issue with the {product_purchased}. Please assist._x000a__x000a_The following steps apply when using the PBE: I'm not sure if this issue is specific to my device or if others have reported similar problems."/>
    <x v="1"/>
    <s v="Skin go hear professional study where measure whatever."/>
    <s v="Medium"/>
    <s v="Email"/>
    <x v="1981"/>
    <d v="2023-06-01T16:23:41"/>
    <n v="4"/>
    <n v="3002"/>
    <s v="Skin Go Hear Professional Study Where Measure Whatever."/>
    <s v="Eric Lucas"/>
    <x v="2"/>
    <x v="2"/>
    <x v="1"/>
    <n v="10.283333333325572"/>
  </r>
  <r>
    <n v="3003"/>
    <s v="Bradley Newman"/>
    <s v="gregory48@example.com"/>
    <n v="57"/>
    <s v="Male"/>
    <s v="Bose SoundLink Speaker"/>
    <d v="2020-03-10T00:00:00"/>
    <x v="4"/>
    <s v="Cancellation request"/>
    <s v="I'm having an issue with the {product_purchased}. Please assist._x000a__x000a_- I am having a question in regards to why my payment plan is not being used due to an issue with the {product_paid} package! I've tried using different cables, adapters, or peripherals with my {product_purchased}, but the issue persists."/>
    <x v="0"/>
    <m/>
    <s v="Medium"/>
    <s v="Email"/>
    <x v="1293"/>
    <m/>
    <m/>
    <n v="3003"/>
    <s v=""/>
    <s v="Bradley Newman"/>
    <x v="0"/>
    <x v="0"/>
    <x v="1"/>
    <s v=""/>
  </r>
  <r>
    <n v="3004"/>
    <s v="Brandi Jones DDS"/>
    <s v="walkerlori@example.org"/>
    <n v="31"/>
    <s v="Male"/>
    <s v="GoPro Hero"/>
    <d v="2020-07-21T00:00:00"/>
    <x v="4"/>
    <s v="Battery life"/>
    <s v="I've noticed a software bug in the {product_purchased} app. It's causing data loss and unexpected errors. How can I resolve this issue?_x000a__x000a_You can check the settings of every mobile device you use by using the mobile I'm concerned about the security of my {product_purchased} and would like to ensure that my data is safe."/>
    <x v="0"/>
    <m/>
    <s v="High"/>
    <s v="Social media"/>
    <x v="1982"/>
    <m/>
    <m/>
    <n v="3004"/>
    <s v=""/>
    <s v="Brandi Jones DDS"/>
    <x v="2"/>
    <x v="2"/>
    <x v="1"/>
    <s v=""/>
  </r>
  <r>
    <n v="3005"/>
    <s v="David Jones"/>
    <s v="sanchezanthony@example.net"/>
    <n v="62"/>
    <s v="Female"/>
    <s v="Sony 4K HDR TV"/>
    <d v="2021-01-14T00:00:00"/>
    <x v="3"/>
    <s v="Installation support"/>
    <s v="I've recently set up my {product_purchased}, but it fails to connect to any available networks. What steps should I take to troubleshoot this issue?_x000a__x000a_Update #2 - January 17, 2013_x000a__x000a_I'm now I've performed a factory reset on my {product_purchased}, hoping it would resolve the problem, but it didn't help."/>
    <x v="0"/>
    <m/>
    <s v="Medium"/>
    <s v="Email"/>
    <x v="1983"/>
    <m/>
    <m/>
    <n v="3005"/>
    <s v=""/>
    <s v="David Jones"/>
    <x v="6"/>
    <x v="6"/>
    <x v="0"/>
    <s v=""/>
  </r>
  <r>
    <n v="3006"/>
    <s v="Antonio Salazar"/>
    <s v="ifrazier@example.org"/>
    <n v="28"/>
    <s v="Female"/>
    <s v="LG Washing Machine"/>
    <d v="2021-03-20T00:00:00"/>
    <x v="2"/>
    <s v="Refund request"/>
    <s v="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
    <x v="1"/>
    <s v="Possible painting pattern least."/>
    <s v="Critical"/>
    <s v="Phone"/>
    <x v="1984"/>
    <d v="2023-06-01T05:15:45"/>
    <n v="1"/>
    <n v="3006"/>
    <s v="Possible Painting Pattern Least."/>
    <s v="Antonio Salazar"/>
    <x v="0"/>
    <x v="0"/>
    <x v="0"/>
    <n v="-12.383333333360497"/>
  </r>
  <r>
    <n v="3007"/>
    <s v="Christina Miller"/>
    <s v="charlotteschneider@example.net"/>
    <n v="28"/>
    <s v="Other"/>
    <s v="Bose QuietComfort"/>
    <d v="2020-08-31T00:00:00"/>
    <x v="4"/>
    <s v="Product setup"/>
    <s v="I'm having an issue with the {product_purchased}. Please assist._x000a__x000a_1 2 3 4 5 6 7 8 9 10 11 12 13 14 15 // Use this when you can't afford it. // Use this when you can I've noticed that the issue occurs consistently when I use a specific feature or application on my {product_purchased}."/>
    <x v="2"/>
    <m/>
    <s v="Medium"/>
    <s v="Chat"/>
    <x v="5"/>
    <m/>
    <m/>
    <n v="3007"/>
    <s v=""/>
    <s v="Christina Miller"/>
    <x v="5"/>
    <x v="5"/>
    <x v="1"/>
    <s v=""/>
  </r>
  <r>
    <n v="3008"/>
    <s v="Tyler Foster"/>
    <s v="asmith@example.com"/>
    <n v="44"/>
    <s v="Male"/>
    <s v="Xbox"/>
    <d v="2020-12-03T00:00:00"/>
    <x v="3"/>
    <s v="Cancellation request"/>
    <s v="I'm having an issue with the {product_purchased}. Please assist._x000a__x000a_Please provide feedback and see our products in our support channel at https://go.com/SCE-2._x000a__x000a__x000a_Purchases from the Product I've followed the troubleshooting steps mentioned in the user manual, but the issue persists."/>
    <x v="1"/>
    <s v="Other expect religious southern example."/>
    <s v="Medium"/>
    <s v="Phone"/>
    <x v="1985"/>
    <d v="2023-06-01T19:50:49"/>
    <n v="1"/>
    <n v="3008"/>
    <s v="Other Expect Religious Southern Example."/>
    <s v="Tyler Foster"/>
    <x v="10"/>
    <x v="10"/>
    <x v="1"/>
    <n v="18.833333333430346"/>
  </r>
  <r>
    <n v="3009"/>
    <s v="Kimberly Mercado"/>
    <s v="patrickwilliams@example.org"/>
    <n v="41"/>
    <s v="Female"/>
    <s v="PlayStation"/>
    <d v="2021-06-23T00:00:00"/>
    <x v="4"/>
    <s v="Hardware issue"/>
    <s v="I'm having an issue with the {product_purchased}. Please assist. Thanks!_x000a__x000a_[14.16] Question: A friend posted about some of the questions for your &quot;satisfaction&quot;:_x000a__x000a_[14&quot;The person I've checked for software updates, and my {product_purchased} is already running the latest version."/>
    <x v="1"/>
    <s v="Nation beautiful per economy project."/>
    <s v="Low"/>
    <s v="Social media"/>
    <x v="1986"/>
    <d v="2023-06-01T21:41:50"/>
    <n v="5"/>
    <n v="3009"/>
    <s v="Nation Beautiful Per Economy Project."/>
    <s v="Kimberly Mercado"/>
    <x v="8"/>
    <x v="8"/>
    <x v="0"/>
    <n v="20.716666666790843"/>
  </r>
  <r>
    <n v="3010"/>
    <s v="Jack Huang"/>
    <s v="edward93@example.com"/>
    <n v="28"/>
    <s v="Female"/>
    <s v="Samsung Soundbar"/>
    <d v="2020-01-08T00:00:00"/>
    <x v="3"/>
    <s v="Delivery problem"/>
    <s v="I'm having an issue with the {product_purchased}. Please assist. This is a problem using the latest version of Microsoft Access, or any of the various update solutions. On all devices_x000a__x000a_- Device should start loading with a list I need assistance as soon as possible because it's affecting my work and productivity."/>
    <x v="0"/>
    <m/>
    <s v="High"/>
    <s v="Phone"/>
    <x v="1987"/>
    <m/>
    <m/>
    <n v="3010"/>
    <s v=""/>
    <s v="Jack Huang"/>
    <x v="6"/>
    <x v="6"/>
    <x v="1"/>
    <s v=""/>
  </r>
  <r>
    <n v="3011"/>
    <s v="Erica Novak"/>
    <s v="huntermichael@example.org"/>
    <n v="53"/>
    <s v="Female"/>
    <s v="Autodesk AutoCAD"/>
    <d v="2021-04-01T00:00:00"/>
    <x v="4"/>
    <s v="Battery life"/>
    <s v="I'm having an issue with the {product_purchased}. Please assist. (Don't panic about this because I'll ask that the vendor return the refund.)_x000a__x000a_The original invoice with the refund was $60 and the new invoice arrived I've performed a factory reset on my {product_purchased}, hoping it would resolve the problem, but it didn't help."/>
    <x v="0"/>
    <m/>
    <s v="High"/>
    <s v="Chat"/>
    <x v="1988"/>
    <m/>
    <m/>
    <n v="3011"/>
    <s v=""/>
    <s v="Erica Novak"/>
    <x v="11"/>
    <x v="11"/>
    <x v="0"/>
    <s v=""/>
  </r>
  <r>
    <n v="3012"/>
    <s v="Garrett Mcneil"/>
    <s v="kirkrichard@example.net"/>
    <n v="27"/>
    <s v="Female"/>
    <s v="Canon DSLR Camera"/>
    <d v="2020-04-17T00:00:00"/>
    <x v="4"/>
    <s v="Payment issue"/>
    <s v="I'm having an issue with the {product_purchased}. Please assist._x000a__x000a__x000a_[10:17]_x000a__x000a__x000a_Well, thanks so much for making you comfortable now. It's been a while since I've taken your orders. I've already contacted customer support multiple times, but the issue remains unresolved."/>
    <x v="1"/>
    <s v="Sell mother keep start we support opportunity."/>
    <s v="Medium"/>
    <s v="Social media"/>
    <x v="1989"/>
    <d v="2023-06-01T19:48:56"/>
    <n v="4"/>
    <n v="3012"/>
    <s v="Sell Mother Keep Start We Support Opportunity."/>
    <s v="Garrett Mcneil"/>
    <x v="11"/>
    <x v="11"/>
    <x v="1"/>
    <n v="5.1833333334652707"/>
  </r>
  <r>
    <n v="3013"/>
    <s v="Travis Hatfield"/>
    <s v="smithjodi@example.org"/>
    <n v="43"/>
    <s v="Male"/>
    <s v="Roomba Robot Vacuum"/>
    <d v="2020-02-13T00:00:00"/>
    <x v="3"/>
    <s v="Payment issue"/>
    <s v="I'm having an issue with the {product_purchased}. Please assist._x000a__x000a_Thanks for your patience! In the meantime you can check your e-mail, Google+ or Telegram._x000a__x000a_Thanks for reading. I've checked for software updates, and my {product_purchased} is already running the latest version."/>
    <x v="1"/>
    <s v="Attack itself reason before less look choice."/>
    <s v="High"/>
    <s v="Email"/>
    <x v="1990"/>
    <d v="2023-06-01T03:59:58"/>
    <n v="5"/>
    <n v="3013"/>
    <s v="Attack Itself Reason Before Less Look Choice."/>
    <s v="Travis Hatfield"/>
    <x v="4"/>
    <x v="4"/>
    <x v="1"/>
    <n v="-0.76666666672099382"/>
  </r>
  <r>
    <n v="3014"/>
    <s v="Brittney Chapman"/>
    <s v="michaelleblanc@example.org"/>
    <n v="24"/>
    <s v="Male"/>
    <s v="Nintendo Switch"/>
    <d v="2021-03-07T00:00:00"/>
    <x v="0"/>
    <s v="Software bug"/>
    <s v="I'm having an issue with the {product_purchased}. Please assist._x000a__x000a_&quot;_x000a__x000a_:_x000a__x000a_name_x000a__x000a_&quot; :_x000a__x000a_user_name_x000a__x000a_&quot;_x000a__x000a_&quot; [name] &quot;_x000a__x000a_&quot; [name I'm experiencing this issue on multiple devices of the same model, so it seems to be a widespread problem."/>
    <x v="1"/>
    <s v="Discussion hard heavy truth score."/>
    <s v="Critical"/>
    <s v="Phone"/>
    <x v="1991"/>
    <d v="2023-06-01T09:08:59"/>
    <n v="5"/>
    <n v="3014"/>
    <s v="Discussion Hard Heavy Truth Score."/>
    <s v="Brittney Chapman"/>
    <x v="0"/>
    <x v="0"/>
    <x v="0"/>
    <n v="8.9000000000232831"/>
  </r>
  <r>
    <n v="3015"/>
    <s v="Catherine Marquez"/>
    <s v="traceyjohnson@example.com"/>
    <n v="69"/>
    <s v="Female"/>
    <s v="Microsoft Surface"/>
    <d v="2020-04-07T00:00:00"/>
    <x v="4"/>
    <s v="Data loss"/>
    <s v="I'm having an issue with the {product_purchased}. Please assist._x000a__x000a_Product Description_x000a__x000a_This is a large black T.Rex that was painted over the top of a pile of wood._x000a__x000a_Here's what you'll I'm worried that the issue might be hardware-related and might require repair or replacement."/>
    <x v="1"/>
    <s v="Town after break court morning big Democrat."/>
    <s v="High"/>
    <s v="Phone"/>
    <x v="1992"/>
    <d v="2023-05-31T23:48:01"/>
    <n v="5"/>
    <n v="3015"/>
    <s v="Town After Break Court Morning Big Democrat."/>
    <s v="Catherine Marquez"/>
    <x v="11"/>
    <x v="11"/>
    <x v="1"/>
    <n v="-15.083333333430346"/>
  </r>
  <r>
    <n v="3016"/>
    <s v="Jesse Hoffman"/>
    <s v="trevorhendricks@example.org"/>
    <n v="59"/>
    <s v="Female"/>
    <s v="LG OLED"/>
    <d v="2021-07-24T00:00:00"/>
    <x v="1"/>
    <s v="Product compatibility"/>
    <s v="My {product_purchased} crashed, and I lost all the data stored on it. Is there any way to recover the lost data? If so, where? &quot;Your {product_purchased}, your data may never be returned I need assistance as soon as possible because it's affecting my work and productivity."/>
    <x v="2"/>
    <m/>
    <s v="Low"/>
    <s v="Email"/>
    <x v="5"/>
    <m/>
    <m/>
    <n v="3016"/>
    <s v=""/>
    <s v="Jesse Hoffman"/>
    <x v="2"/>
    <x v="2"/>
    <x v="0"/>
    <s v=""/>
  </r>
  <r>
    <n v="3017"/>
    <s v="James Ross"/>
    <s v="christopherwelch@example.com"/>
    <n v="26"/>
    <s v="Female"/>
    <s v="Canon EOS"/>
    <d v="2021-12-03T00:00:00"/>
    <x v="4"/>
    <s v="Hardware issue"/>
    <s v="I'm having an issue with the {product_purchased}. Please assist. I'm unable to find the option to perform the desired action in the {product_purchased}. Could you please guide me through the steps?"/>
    <x v="2"/>
    <m/>
    <s v="Critical"/>
    <s v="Social media"/>
    <x v="5"/>
    <m/>
    <m/>
    <n v="3017"/>
    <s v=""/>
    <s v="James Ross"/>
    <x v="10"/>
    <x v="10"/>
    <x v="0"/>
    <s v=""/>
  </r>
  <r>
    <n v="3018"/>
    <s v="Erin Munoz"/>
    <s v="krodriguez@example.net"/>
    <n v="23"/>
    <s v="Male"/>
    <s v="Bose QuietComfort"/>
    <d v="2021-07-29T00:00:00"/>
    <x v="1"/>
    <s v="Refund request"/>
    <s v="I'm having an issue with the {product_purchased}. Please assist._x000a__x000a_}_x000a__x000a_}_x000a__x000a_if product_purchase_id == 'product_purchased' {_x000a__x000a_return {_x000a__x000a_name : product I've noticed a peculiar error message popping up on my {product_purchased} screen. It says '{error_message}'. What does it mean?"/>
    <x v="2"/>
    <m/>
    <s v="Critical"/>
    <s v="Social media"/>
    <x v="5"/>
    <m/>
    <m/>
    <n v="3018"/>
    <s v=""/>
    <s v="Erin Munoz"/>
    <x v="2"/>
    <x v="2"/>
    <x v="0"/>
    <s v=""/>
  </r>
  <r>
    <n v="3019"/>
    <s v="Lauren Rodriguez"/>
    <s v="kevin81@example.com"/>
    <n v="29"/>
    <s v="Other"/>
    <s v="Autodesk AutoCAD"/>
    <d v="2020-09-16T00:00:00"/>
    <x v="3"/>
    <s v="Product recommendation"/>
    <s v="I'm facing a problem with my {product_purchased}. The {product_purchased} is not turning on. It was working fine until yesterday, but now it doesn't respond. It just won't do anything to the other I've checked for any available software updates for my {product_purchased}, but there are none."/>
    <x v="2"/>
    <m/>
    <s v="Low"/>
    <s v="Social media"/>
    <x v="5"/>
    <m/>
    <m/>
    <n v="3019"/>
    <s v=""/>
    <s v="Lauren Rodriguez"/>
    <x v="9"/>
    <x v="9"/>
    <x v="1"/>
    <s v=""/>
  </r>
  <r>
    <n v="3020"/>
    <s v="Sarah Ford"/>
    <s v="wlee@example.net"/>
    <n v="42"/>
    <s v="Female"/>
    <s v="Bose SoundLink Speaker"/>
    <d v="2020-01-07T00:00:00"/>
    <x v="2"/>
    <s v="Software bug"/>
    <s v="I'm having an issue with the {product_purchased}. Please assist._x000a__x000a_We're sorry, this product is out of stock! We'll contact you to see when we can stock it at your location. I'm concerned about the security of my {product_purchased} and would like to ensure that my data is safe."/>
    <x v="1"/>
    <s v="Reflect affect worker let."/>
    <s v="High"/>
    <s v="Chat"/>
    <x v="1993"/>
    <d v="2023-06-01T13:00:06"/>
    <n v="2"/>
    <n v="3020"/>
    <s v="Reflect Affect Worker Let."/>
    <s v="Sarah Ford"/>
    <x v="6"/>
    <x v="6"/>
    <x v="1"/>
    <n v="8.2166666667326353"/>
  </r>
  <r>
    <n v="3021"/>
    <s v="Steven Jones"/>
    <s v="justinwilson@example.com"/>
    <n v="58"/>
    <s v="Female"/>
    <s v="Dyson Vacuum Cleaner"/>
    <d v="2020-04-04T00:00:00"/>
    <x v="4"/>
    <s v="Product compatibility"/>
    <s v="I'm having an issue with the {product_purchased}. Please assist._x000a__x000a_#1: 1 Product Purchased: 0 2 Product Purchases: 0 3 3.6% 2.1% 3.7% 3. I've recently updated the firmware of my {product_purchased}, and the issue started happening afterward. Could it be related to the update?"/>
    <x v="0"/>
    <m/>
    <s v="Medium"/>
    <s v="Social media"/>
    <x v="1994"/>
    <m/>
    <m/>
    <n v="3021"/>
    <s v=""/>
    <s v="Steven Jones"/>
    <x v="11"/>
    <x v="11"/>
    <x v="1"/>
    <s v=""/>
  </r>
  <r>
    <n v="3022"/>
    <s v="Michelle Maddox"/>
    <s v="veronicasteele@example.com"/>
    <n v="64"/>
    <s v="Female"/>
    <s v="MacBook Pro"/>
    <d v="2021-08-21T00:00:00"/>
    <x v="2"/>
    <s v="Installation support"/>
    <s v="I'm having an issue with the {product_purchased}. Please assist._x000a__x000a_# # if!defined(SHIP_STORE_IN_SOCKET)_x000a__x000a_# let_x000a__x000a_# # # pch_buy I've checked for any available software updates for my {product_purchased}, but there are none."/>
    <x v="1"/>
    <s v="Reveal ground writer month toward memory career."/>
    <s v="High"/>
    <s v="Phone"/>
    <x v="1995"/>
    <d v="2023-06-01T14:45:10"/>
    <n v="5"/>
    <n v="3022"/>
    <s v="Reveal Ground Writer Month Toward Memory Career."/>
    <s v="Michelle Maddox"/>
    <x v="5"/>
    <x v="5"/>
    <x v="0"/>
    <n v="-3.0166666667209938"/>
  </r>
  <r>
    <n v="3023"/>
    <s v="Angela Peterson"/>
    <s v="melissa49@example.com"/>
    <n v="67"/>
    <s v="Other"/>
    <s v="Asus ROG"/>
    <d v="2020-03-07T00:00:00"/>
    <x v="2"/>
    <s v="Payment issue"/>
    <s v="I'm having an issue with the {product_purchased}. Please assist. #g3h7lf0 @1e9e9b9 f2f6dbb8 &lt;http://www.dropbox.com/ I've followed online tutorials and community forums to troubleshoot the issue, but no luck so far."/>
    <x v="1"/>
    <s v="Glass chair daughter feeling sense near."/>
    <s v="Critical"/>
    <s v="Phone"/>
    <x v="1996"/>
    <d v="2023-06-01T05:44:12"/>
    <n v="1"/>
    <n v="3023"/>
    <s v="Glass Chair Daughter Feeling Sense Near."/>
    <s v="Angela Peterson"/>
    <x v="0"/>
    <x v="0"/>
    <x v="1"/>
    <n v="-0.58333333331393078"/>
  </r>
  <r>
    <n v="3024"/>
    <s v="Connie Obrien"/>
    <s v="lauren58@example.net"/>
    <n v="58"/>
    <s v="Male"/>
    <s v="PlayStation"/>
    <d v="2020-02-17T00:00:00"/>
    <x v="1"/>
    <s v="Battery life"/>
    <s v="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
    <x v="2"/>
    <m/>
    <s v="Low"/>
    <s v="Phone"/>
    <x v="5"/>
    <m/>
    <m/>
    <n v="3024"/>
    <s v=""/>
    <s v="Connie Obrien"/>
    <x v="4"/>
    <x v="4"/>
    <x v="1"/>
    <s v=""/>
  </r>
  <r>
    <n v="3025"/>
    <s v="Carolyn Larson"/>
    <s v="ywilliams@example.net"/>
    <n v="65"/>
    <s v="Female"/>
    <s v="Samsung Soundbar"/>
    <d v="2020-07-06T00:00:00"/>
    <x v="1"/>
    <s v="Payment issue"/>
    <s v="I'm having an issue with the {product_purchased}. Please assist._x000a__x000a_Thank you for being an expert in your fields of expertise. Don't hesitate to contact me if you have any issues._x000a__x000a_P.S.: If I'm not sure if this issue is specific to my device or if others have reported similar problems."/>
    <x v="0"/>
    <m/>
    <s v="Low"/>
    <s v="Phone"/>
    <x v="1997"/>
    <m/>
    <m/>
    <n v="3025"/>
    <s v=""/>
    <s v="Carolyn Larson"/>
    <x v="2"/>
    <x v="2"/>
    <x v="1"/>
    <s v=""/>
  </r>
  <r>
    <n v="3026"/>
    <s v="Erica Norman"/>
    <s v="davidfranklin@example.org"/>
    <n v="52"/>
    <s v="Other"/>
    <s v="MacBook Pro"/>
    <d v="2020-10-06T00:00:00"/>
    <x v="3"/>
    <s v="Peripheral compatibility"/>
    <s v="I'm having an issue with the {product_purchased}. Please assist. â€”_x000a__x000a_#7_x000a__x000a_#8 Note - this is my custom order of the same name but not the same location, so it must have been placed as I've checked for software updates, and my {product_purchased} is already running the latest version."/>
    <x v="0"/>
    <m/>
    <s v="High"/>
    <s v="Chat"/>
    <x v="1998"/>
    <m/>
    <m/>
    <n v="3026"/>
    <s v=""/>
    <s v="Erica Norman"/>
    <x v="7"/>
    <x v="7"/>
    <x v="1"/>
    <s v=""/>
  </r>
  <r>
    <n v="3027"/>
    <s v="Michelle Pierce"/>
    <s v="thansen@example.net"/>
    <n v="66"/>
    <s v="Other"/>
    <s v="Asus ROG"/>
    <d v="2020-02-24T00:00:00"/>
    <x v="2"/>
    <s v="Refund request"/>
    <s v="I'm having an issue with the {product_purchased}. Please assist._x000a__x000a_I am making contact with a customer to try to get a refund. This is being handled by the company on behalf of my company._x000a__x000a_It appears I've tried using different cables, adapters, or peripherals with my {product_purchased}, but the issue persists."/>
    <x v="2"/>
    <m/>
    <s v="Critical"/>
    <s v="Email"/>
    <x v="5"/>
    <m/>
    <m/>
    <n v="3027"/>
    <s v=""/>
    <s v="Michelle Pierce"/>
    <x v="4"/>
    <x v="4"/>
    <x v="1"/>
    <s v=""/>
  </r>
  <r>
    <n v="3028"/>
    <s v="Philip Carter"/>
    <s v="richard73@example.com"/>
    <n v="31"/>
    <s v="Other"/>
    <s v="Asus ROG"/>
    <d v="2021-10-24T00:00:00"/>
    <x v="1"/>
    <s v="Delivery problem"/>
    <s v="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
    <x v="0"/>
    <m/>
    <s v="Low"/>
    <s v="Email"/>
    <x v="1999"/>
    <m/>
    <m/>
    <n v="3028"/>
    <s v=""/>
    <s v="Philip Carter"/>
    <x v="7"/>
    <x v="7"/>
    <x v="0"/>
    <s v=""/>
  </r>
  <r>
    <n v="3029"/>
    <s v="Gabriel Mills"/>
    <s v="james28@example.net"/>
    <n v="31"/>
    <s v="Male"/>
    <s v="LG Washing Machine"/>
    <d v="2021-08-20T00:00:00"/>
    <x v="1"/>
    <s v="Product recommendation"/>
    <s v="I'm having an issue with the {product_purchased}. Please assist._x000a__x000a_If this item isn't in stock, please add it to our shopping cart. I need assistance as soon as possible because it's affecting my work and productivity."/>
    <x v="2"/>
    <m/>
    <s v="High"/>
    <s v="Chat"/>
    <x v="5"/>
    <m/>
    <m/>
    <n v="3029"/>
    <s v=""/>
    <s v="Gabriel Mills"/>
    <x v="5"/>
    <x v="5"/>
    <x v="0"/>
    <s v=""/>
  </r>
  <r>
    <n v="3030"/>
    <s v="Timothy Jackson"/>
    <s v="danielspencer@example.net"/>
    <n v="67"/>
    <s v="Female"/>
    <s v="Google Nest"/>
    <d v="2021-10-02T00:00:00"/>
    <x v="3"/>
    <s v="Network problem"/>
    <s v="I'm having an issue with the {product_purchased}. Please assist._x000a__x000a_2.5.2 This app requires JavaScript to be installed on your device._x000a__x000a__x000a_The site uses cookies to provide you with custom features like navigation, I've checked for software updates, and my {product_purchased} is already running the latest version."/>
    <x v="1"/>
    <s v="Cold assume until sort boy respond choose."/>
    <s v="Critical"/>
    <s v="Chat"/>
    <x v="2000"/>
    <d v="2023-06-01T07:25:23"/>
    <n v="5"/>
    <n v="3030"/>
    <s v="Cold Assume Until Sort Boy Respond Choose."/>
    <s v="Timothy Jackson"/>
    <x v="7"/>
    <x v="7"/>
    <x v="0"/>
    <n v="-11.566666666651145"/>
  </r>
  <r>
    <n v="3031"/>
    <s v="William Stein"/>
    <s v="tthompson@example.net"/>
    <n v="29"/>
    <s v="Male"/>
    <s v="Amazon Echo"/>
    <d v="2020-11-17T00:00:00"/>
    <x v="4"/>
    <s v="Product recommendation"/>
    <s v="I'm unable to access my {product_purchased} account. It keeps displaying an 'Invalid Credentials' error, even though I'm using the correct login information. How can I regain access to my account?_x000a__x000a_How to I'm unable to find the option to perform the desired action in the {product_purchased}. Could you please guide me through the steps?"/>
    <x v="1"/>
    <s v="To economic however result strategy produce away."/>
    <s v="High"/>
    <s v="Email"/>
    <x v="2001"/>
    <d v="2023-06-01T19:45:23"/>
    <n v="4"/>
    <n v="3031"/>
    <s v="To Economic However Result Strategy Produce Away."/>
    <s v="William Stein"/>
    <x v="3"/>
    <x v="3"/>
    <x v="1"/>
    <n v="20.53333333338378"/>
  </r>
  <r>
    <n v="3032"/>
    <s v="Michael Webb"/>
    <s v="ebenson@example.org"/>
    <n v="38"/>
    <s v="Male"/>
    <s v="Amazon Echo"/>
    <d v="2020-08-24T00:00:00"/>
    <x v="0"/>
    <s v="Hardware issue"/>
    <s v="I'm having an issue with the {product_purchased}. Please assist._x000a__x000a_The first thing you need to do when upgrading a product is to update your repository._x000a__x000a_git is a git remote that comes with everything you need to This problem started occurring after the recent software update. I haven't made any other changes to the device."/>
    <x v="1"/>
    <s v="Phone answer history good once require mention however."/>
    <s v="Critical"/>
    <s v="Social media"/>
    <x v="2002"/>
    <d v="2023-06-01T06:46:25"/>
    <n v="5"/>
    <n v="3032"/>
    <s v="Phone Answer History Good Once Require Mention However."/>
    <s v="Michael Webb"/>
    <x v="5"/>
    <x v="5"/>
    <x v="1"/>
    <n v="-13.516666666720994"/>
  </r>
  <r>
    <n v="3033"/>
    <s v="Jason Stewart"/>
    <s v="kennethadams@example.net"/>
    <n v="34"/>
    <s v="Other"/>
    <s v="LG Smart TV"/>
    <d v="2020-06-14T00:00:00"/>
    <x v="1"/>
    <s v="Installation support"/>
    <s v="I'm having an issue with the {product_purchased}. Please assist. Please help me figure things out. I want more than a little help and we can't go down without assistance._x000a__x000a_&quot;But you might be a little too I'm experiencing this issue on multiple devices of the same model, so it seems to be a widespread problem."/>
    <x v="0"/>
    <m/>
    <s v="High"/>
    <s v="Social media"/>
    <x v="2003"/>
    <m/>
    <m/>
    <n v="3033"/>
    <s v=""/>
    <s v="Jason Stewart"/>
    <x v="8"/>
    <x v="8"/>
    <x v="1"/>
    <s v=""/>
  </r>
  <r>
    <n v="3034"/>
    <s v="Heather Peterson"/>
    <s v="cheryl76@example.org"/>
    <n v="21"/>
    <s v="Female"/>
    <s v="Amazon Echo"/>
    <d v="2020-01-16T00:00:00"/>
    <x v="4"/>
    <s v="Peripheral compatibility"/>
    <s v="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
    <x v="1"/>
    <s v="Adult head people."/>
    <s v="High"/>
    <s v="Social media"/>
    <x v="2004"/>
    <d v="2023-06-01T20:12:28"/>
    <n v="1"/>
    <n v="3034"/>
    <s v="Adult Head People."/>
    <s v="Heather Peterson"/>
    <x v="6"/>
    <x v="6"/>
    <x v="1"/>
    <n v="-2.2333333332790062"/>
  </r>
  <r>
    <n v="3035"/>
    <s v="Denise Lowe"/>
    <s v="taylor39@example.com"/>
    <n v="65"/>
    <s v="Other"/>
    <s v="Roomba Robot Vacuum"/>
    <d v="2021-06-15T00:00:00"/>
    <x v="4"/>
    <s v="Network problem"/>
    <s v="I'm having an issue with the {product_purchased}. Please assist._x000a__x000a_This is an emergency product._x000a__x000a_This product is incorrect._x000a__x000a_Your purchase is not complete. Check your order information in the &quot;Contact Us&quot; I've tried clearing the cache and data for the {product_purchased} app, but the issue persists."/>
    <x v="1"/>
    <s v="Goal information different so nature cultural nature."/>
    <s v="Critical"/>
    <s v="Email"/>
    <x v="2005"/>
    <d v="2023-06-01T09:18:29"/>
    <n v="5"/>
    <n v="3035"/>
    <s v="Goal Information Different So Nature Cultural Nature."/>
    <s v="Denise Lowe"/>
    <x v="8"/>
    <x v="8"/>
    <x v="0"/>
    <n v="-6.7833333332673647"/>
  </r>
  <r>
    <n v="3036"/>
    <s v="Todd Roberts"/>
    <s v="bowmankimberly@example.org"/>
    <n v="68"/>
    <s v="Female"/>
    <s v="GoPro Hero"/>
    <d v="2021-06-02T00:00:00"/>
    <x v="3"/>
    <s v="Installation support"/>
    <s v="I'm having an issue with the {product_purchased}. Please assist._x000a__x000a_Please help out by uploading pics on your blog (if possible), so some of your posts will be shared here. I've followed online tutorials and community forums to troubleshoot the issue, but no luck so far."/>
    <x v="0"/>
    <m/>
    <s v="High"/>
    <s v="Social media"/>
    <x v="2006"/>
    <m/>
    <m/>
    <n v="3036"/>
    <s v=""/>
    <s v="Todd Roberts"/>
    <x v="8"/>
    <x v="8"/>
    <x v="0"/>
    <s v=""/>
  </r>
  <r>
    <n v="3037"/>
    <s v="Linda Mcdonald"/>
    <s v="matakevin@example.com"/>
    <n v="34"/>
    <s v="Female"/>
    <s v="LG Washing Machine"/>
    <d v="2020-06-19T00:00:00"/>
    <x v="2"/>
    <s v="Product recommendation"/>
    <s v="My {product_purchased} crashed, and I lost all the data stored on it. Is there any way to recover the lost data? [29/12/2014, 11:24:30 AM] Mark Boettke: if I've recently updated the firmware of my {product_purchased}, and the issue started happening afterward. Could it be related to the update?"/>
    <x v="1"/>
    <s v="Specific away ability play such staff."/>
    <s v="Low"/>
    <s v="Chat"/>
    <x v="2007"/>
    <d v="2023-06-01T17:07:32"/>
    <n v="1"/>
    <n v="3037"/>
    <s v="Specific Away Ability Play Such Staff."/>
    <s v="Linda Mcdonald"/>
    <x v="8"/>
    <x v="8"/>
    <x v="1"/>
    <n v="15.833333333430346"/>
  </r>
  <r>
    <n v="3038"/>
    <s v="Kim Price"/>
    <s v="boydalexander@example.net"/>
    <n v="40"/>
    <s v="Female"/>
    <s v="Google Pixel"/>
    <d v="2021-08-09T00:00:00"/>
    <x v="4"/>
    <s v="Refund request"/>
    <s v="I've forgotten my password for my {product_purchased} account, and the password reset option is not working. How can I recover my account?_x000a__x000a_If you want to unlock your account, simply enter your password and click on unlock I've recently updated the firmware of my {product_purchased}, and the issue started happening afterward. Could it be related to the update?"/>
    <x v="2"/>
    <m/>
    <s v="High"/>
    <s v="Phone"/>
    <x v="5"/>
    <m/>
    <m/>
    <n v="3038"/>
    <s v=""/>
    <s v="Kim Price"/>
    <x v="5"/>
    <x v="5"/>
    <x v="0"/>
    <s v=""/>
  </r>
  <r>
    <n v="3039"/>
    <s v="Tim Solis"/>
    <s v="wallkelsey@example.net"/>
    <n v="64"/>
    <s v="Female"/>
    <s v="Canon EOS"/>
    <d v="2020-02-18T00:00:00"/>
    <x v="4"/>
    <s v="Battery life"/>
    <s v="I'm having an issue with the {product_purchased}. Please assist. If you are able to send me a refund please contact me at info@miami2g.com for any reason._x000a__x000a_In order to keep the money I've noticed a peculiar error message popping up on my {product_purchased} screen. It says '{error_message}'. What does it mean?"/>
    <x v="2"/>
    <m/>
    <s v="Medium"/>
    <s v="Social media"/>
    <x v="5"/>
    <m/>
    <m/>
    <n v="3039"/>
    <s v=""/>
    <s v="Tim Solis"/>
    <x v="4"/>
    <x v="4"/>
    <x v="1"/>
    <s v=""/>
  </r>
  <r>
    <n v="3040"/>
    <s v="Kirsten Howard"/>
    <s v="nicole15@example.com"/>
    <n v="37"/>
    <s v="Female"/>
    <s v="Roomba Robot Vacuum"/>
    <d v="2021-02-07T00:00:00"/>
    <x v="3"/>
    <s v="Delivery problem"/>
    <s v="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
    <x v="0"/>
    <m/>
    <s v="Critical"/>
    <s v="Phone"/>
    <x v="2008"/>
    <m/>
    <m/>
    <n v="3040"/>
    <s v=""/>
    <s v="Kirsten Howard"/>
    <x v="4"/>
    <x v="4"/>
    <x v="0"/>
    <s v=""/>
  </r>
  <r>
    <n v="3041"/>
    <s v="Craig Smith"/>
    <s v="deannabarton@example.org"/>
    <n v="42"/>
    <s v="Female"/>
    <s v="Nikon D"/>
    <d v="2020-11-13T00:00:00"/>
    <x v="4"/>
    <s v="Product recommendation"/>
    <s v="I'm having an issue with the {product_purchased}. Please assist._x000a__x000a_[16:38] &lt;mf2r-2&gt; the whole site still is very much owned by the same people [16:39] &lt; I've noticed a peculiar error message popping up on my {product_purchased} screen. It says '{error_message}'. What does it mean?"/>
    <x v="1"/>
    <s v="Kind gun organization modern."/>
    <s v="High"/>
    <s v="Email"/>
    <x v="2009"/>
    <d v="2023-06-01T10:57:38"/>
    <n v="3"/>
    <n v="3041"/>
    <s v="Kind Gun Organization Modern."/>
    <s v="Craig Smith"/>
    <x v="3"/>
    <x v="3"/>
    <x v="1"/>
    <n v="0.24999999994179234"/>
  </r>
  <r>
    <n v="3042"/>
    <s v="Christine Williams"/>
    <s v="bartlettshane@example.com"/>
    <n v="57"/>
    <s v="Male"/>
    <s v="iPhone"/>
    <d v="2020-05-07T00:00:00"/>
    <x v="1"/>
    <s v="Product compatibility"/>
    <s v="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
    <x v="1"/>
    <s v="Tell exactly while might time."/>
    <s v="Critical"/>
    <s v="Social media"/>
    <x v="2010"/>
    <d v="2023-06-01T12:15:39"/>
    <n v="2"/>
    <n v="3042"/>
    <s v="Tell Exactly While Might Time."/>
    <s v="Christine Williams"/>
    <x v="1"/>
    <x v="1"/>
    <x v="1"/>
    <n v="3"/>
  </r>
  <r>
    <n v="3043"/>
    <s v="Gloria Thompson"/>
    <s v="gonzalesjonathan@example.org"/>
    <n v="34"/>
    <s v="Male"/>
    <s v="Nintendo Switch Pro Controller"/>
    <d v="2020-10-11T00:00:00"/>
    <x v="3"/>
    <s v="Data loss"/>
    <s v="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
    <x v="0"/>
    <m/>
    <s v="High"/>
    <s v="Social media"/>
    <x v="2011"/>
    <m/>
    <m/>
    <n v="3043"/>
    <s v=""/>
    <s v="Gloria Thompson"/>
    <x v="7"/>
    <x v="7"/>
    <x v="1"/>
    <s v=""/>
  </r>
  <r>
    <n v="3044"/>
    <s v="Cody Combs"/>
    <s v="campbellkurt@example.org"/>
    <n v="60"/>
    <s v="Female"/>
    <s v="Nest Thermostat"/>
    <d v="2020-05-10T00:00:00"/>
    <x v="3"/>
    <s v="Installation support"/>
    <s v="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
    <x v="0"/>
    <m/>
    <s v="Medium"/>
    <s v="Email"/>
    <x v="2012"/>
    <m/>
    <m/>
    <n v="3044"/>
    <s v=""/>
    <s v="Cody Combs"/>
    <x v="1"/>
    <x v="1"/>
    <x v="1"/>
    <s v=""/>
  </r>
  <r>
    <n v="3045"/>
    <s v="Kyle Richards"/>
    <s v="uparrish@example.org"/>
    <n v="42"/>
    <s v="Male"/>
    <s v="Lenovo ThinkPad"/>
    <d v="2021-04-18T00:00:00"/>
    <x v="3"/>
    <s v="Account access"/>
    <s v="My {product_purchased} crashed, and I lost all the data stored on it. Is there any way to recover the lost data? I am trying to recover it but I can not return it._x000a__x000a_9. I am no I rely heavily on my {product_purchased} for my daily tasks, and this issue is hindering my productivity."/>
    <x v="1"/>
    <s v="Movie I car food night operation."/>
    <s v="Low"/>
    <s v="Email"/>
    <x v="2013"/>
    <d v="2023-06-01T06:44:43"/>
    <n v="4"/>
    <n v="3045"/>
    <s v="Movie I Car Food Night Operation."/>
    <s v="Kyle Richards"/>
    <x v="11"/>
    <x v="11"/>
    <x v="0"/>
    <n v="3.0499999999883585"/>
  </r>
  <r>
    <n v="3046"/>
    <s v="Douglas Rodriguez"/>
    <s v="pwyatt@example.net"/>
    <n v="34"/>
    <s v="Male"/>
    <s v="iPhone"/>
    <d v="2020-02-11T00:00:00"/>
    <x v="3"/>
    <s v="Peripheral compatibility"/>
    <s v="I'm having an issue with the {product_purchased}. Please assist._x000a__x000a_To make changes to your shipping address, please make the following changes: &lt;address_shorten&gt;. For a specific shipping address (more than 18 months), I'm unable to find the option to perform the desired action in the {product_purchased}. Could you please guide me through the steps?"/>
    <x v="1"/>
    <s v="You major look performance despite coach program."/>
    <s v="Medium"/>
    <s v="Social media"/>
    <x v="2014"/>
    <d v="2023-06-01T16:50:45"/>
    <n v="1"/>
    <n v="3046"/>
    <s v="You Major Look Performance Despite Coach Program."/>
    <s v="Douglas Rodriguez"/>
    <x v="4"/>
    <x v="4"/>
    <x v="1"/>
    <n v="4.4666666667326353"/>
  </r>
  <r>
    <n v="3047"/>
    <s v="Brett Miller"/>
    <s v="gmoore@example.net"/>
    <n v="28"/>
    <s v="Female"/>
    <s v="Apple AirPods"/>
    <d v="2020-05-07T00:00:00"/>
    <x v="2"/>
    <s v="Installation support"/>
    <s v="I'm having an issue with the {product_purchased}. Please assist. If you have one of the other product numbers, please send me a message and I'll be happy to provide you with a copy of it._x000a__x000a_Thanks. I've already contacted customer support multiple times, but the issue remains unresolved."/>
    <x v="0"/>
    <m/>
    <s v="High"/>
    <s v="Social media"/>
    <x v="2015"/>
    <m/>
    <m/>
    <n v="3047"/>
    <s v=""/>
    <s v="Brett Miller"/>
    <x v="1"/>
    <x v="1"/>
    <x v="1"/>
    <s v=""/>
  </r>
  <r>
    <n v="3048"/>
    <s v="Adrienne Mcfarland"/>
    <s v="fhorne@example.com"/>
    <n v="42"/>
    <s v="Male"/>
    <s v="Bose SoundLink Speaker"/>
    <d v="2021-02-11T00:00:00"/>
    <x v="1"/>
    <s v="Product compatibility"/>
    <s v="I'm having an issue with the {product_purchased}. Please assist. If you must contact the seller to find replacements or other merchandise, let us know. Any replacement must be accompanied by the replacement order number._x000a__x000a_2 - You I've noticed that the issue occurs consistently when I use a specific feature or application on my {product_purchased}."/>
    <x v="2"/>
    <m/>
    <s v="Critical"/>
    <s v="Chat"/>
    <x v="5"/>
    <m/>
    <m/>
    <n v="3048"/>
    <s v=""/>
    <s v="Adrienne Mcfarland"/>
    <x v="4"/>
    <x v="4"/>
    <x v="0"/>
    <s v=""/>
  </r>
  <r>
    <n v="3049"/>
    <s v="Vincent Cisneros"/>
    <s v="evansjose@example.org"/>
    <n v="61"/>
    <s v="Female"/>
    <s v="Fitbit Versa Smartwatch"/>
    <d v="2020-04-12T00:00:00"/>
    <x v="4"/>
    <s v="Product setup"/>
    <s v="I'm having an issue with the {product_purchased}. Please assist._x000a__x000a_- An ad-supported page has not been approved to work. Any additional ad-supported pages will be rejected._x000a__x000a_4. When you add a I've checked for any available software updates for my {product_purchased}, but there are none."/>
    <x v="1"/>
    <s v="Car point at writer eat lawyer key."/>
    <s v="Critical"/>
    <s v="Chat"/>
    <x v="2016"/>
    <d v="2023-06-01T02:20:50"/>
    <n v="2"/>
    <n v="3049"/>
    <s v="Car Point At Writer Eat Lawyer Key."/>
    <s v="Vincent Cisneros"/>
    <x v="11"/>
    <x v="11"/>
    <x v="1"/>
    <n v="-6.5500000000465661"/>
  </r>
  <r>
    <n v="3050"/>
    <s v="Warren Sutton"/>
    <s v="sylviaconrad@example.net"/>
    <n v="53"/>
    <s v="Female"/>
    <s v="Autodesk AutoCAD"/>
    <d v="2020-05-15T00:00:00"/>
    <x v="1"/>
    <s v="Refund request"/>
    <s v="I've noticed a software bug in the {product_purchased} app. It's causing data loss and unexpected errors. How can I resolve this issue?_x000a__x000a_1. Set up the {Product} with the {id} in ' The issue I'm facing is intermittent. Sometimes it works fine, but other times it acts up unexpectedly."/>
    <x v="2"/>
    <m/>
    <s v="Low"/>
    <s v="Chat"/>
    <x v="5"/>
    <m/>
    <m/>
    <n v="3050"/>
    <s v=""/>
    <s v="Warren Sutton"/>
    <x v="1"/>
    <x v="1"/>
    <x v="1"/>
    <s v=""/>
  </r>
  <r>
    <n v="3051"/>
    <s v="Madeline Heath"/>
    <s v="mooreyvonne@example.net"/>
    <n v="62"/>
    <s v="Other"/>
    <s v="Fitbit Charge"/>
    <d v="2020-04-07T00:00:00"/>
    <x v="0"/>
    <s v="Installation support"/>
    <s v="I'm having an issue with the {product_purchased}. Please assist._x000a__x000a_I'm having an issue with the Product_Purchase. Please assist._x000a__x000a_I'm having an issue with the Product_Purchase. Please assist. I've noticed a sudden decrease in battery life on my {product_purchased}. It used to last much longer."/>
    <x v="1"/>
    <s v="Present law stop visit."/>
    <s v="Medium"/>
    <s v="Phone"/>
    <x v="2017"/>
    <d v="2023-06-01T03:44:53"/>
    <n v="2"/>
    <n v="3051"/>
    <s v="Present Law Stop Visit."/>
    <s v="Madeline Heath"/>
    <x v="11"/>
    <x v="11"/>
    <x v="1"/>
    <n v="-17.066666666592937"/>
  </r>
  <r>
    <n v="3052"/>
    <s v="Rachel Pacheco"/>
    <s v="mmoore@example.org"/>
    <n v="61"/>
    <s v="Male"/>
    <s v="Sony Xperia"/>
    <d v="2021-12-21T00:00:00"/>
    <x v="1"/>
    <s v="Peripheral compatibility"/>
    <s v="I'm having an issue with the {product_purchased}. Please assist._x000a__x000a_I am not aware of any other cases of this that I need to see. - -_x000a__x000a_Reply | Report Post I'm not sure if this issue is specific to my device or if others have reported similar problems."/>
    <x v="2"/>
    <m/>
    <s v="High"/>
    <s v="Chat"/>
    <x v="5"/>
    <m/>
    <m/>
    <n v="3052"/>
    <s v=""/>
    <s v="Rachel Pacheco"/>
    <x v="10"/>
    <x v="10"/>
    <x v="0"/>
    <s v=""/>
  </r>
  <r>
    <n v="3053"/>
    <s v="Chad Hendricks"/>
    <s v="angela18@example.org"/>
    <n v="34"/>
    <s v="Female"/>
    <s v="LG OLED"/>
    <d v="2020-01-07T00:00:00"/>
    <x v="2"/>
    <s v="Product setup"/>
    <s v="There seems to be a glitch in the {product_purchased} software. It freezes frequently, making it difficult to use. Can you please provide a solution?_x000a__x000a_Thanks in advance,_x000a__x000a_Zoltan van Winkle I'm using the original charger that came with my {product_purchased}, but it's not charging properly."/>
    <x v="1"/>
    <s v="Fill put mind collection reality mission professor."/>
    <s v="Medium"/>
    <s v="Phone"/>
    <x v="2018"/>
    <d v="2023-06-01T16:44:56"/>
    <n v="1"/>
    <n v="3053"/>
    <s v="Fill Put Mind Collection Reality Mission Professor."/>
    <s v="Chad Hendricks"/>
    <x v="6"/>
    <x v="6"/>
    <x v="1"/>
    <n v="15.56666666676756"/>
  </r>
  <r>
    <n v="3054"/>
    <s v="Spencer Fischer"/>
    <s v="levycharles@example.net"/>
    <n v="68"/>
    <s v="Other"/>
    <s v="iPhone"/>
    <d v="2021-11-12T00:00:00"/>
    <x v="4"/>
    <s v="Peripheral compatibility"/>
    <s v="I'm having an issue with the {product_purchased}. Please assist._x000a__x000a__x000a_I apologize for the inconvenience and frustration._x000a__x000a_0 Product 1 Product 2 Product 3 Product 4 Product 5 Product 6 Product 7 Product 8 Product 9 Product 10 I've noticed a sudden decrease in battery life on my {product_purchased}. It used to last much longer."/>
    <x v="0"/>
    <m/>
    <s v="Critical"/>
    <s v="Phone"/>
    <x v="2019"/>
    <m/>
    <m/>
    <n v="3054"/>
    <s v=""/>
    <s v="Spencer Fischer"/>
    <x v="3"/>
    <x v="3"/>
    <x v="0"/>
    <s v=""/>
  </r>
  <r>
    <n v="3055"/>
    <s v="Heather Robinson"/>
    <s v="riceryan@example.net"/>
    <n v="31"/>
    <s v="Female"/>
    <s v="Fitbit Versa Smartwatch"/>
    <d v="2021-03-10T00:00:00"/>
    <x v="1"/>
    <s v="Payment issue"/>
    <s v="I'm having an issue with the {product_purchased}. Please assist. It might be a day, maybe two, before we can actually offer these; please be patient.&quot;_x000a__x000a_&quot;No, we cannot,&quot; I said. &quot;I I'm unable to find the option to perform the desired action in the {product_purchased}. Could you please guide me through the steps?"/>
    <x v="1"/>
    <s v="Area this spend class study."/>
    <s v="High"/>
    <s v="Chat"/>
    <x v="2020"/>
    <d v="2023-06-01T05:12:59"/>
    <n v="2"/>
    <n v="3055"/>
    <s v="Area This Spend Class Study."/>
    <s v="Heather Robinson"/>
    <x v="0"/>
    <x v="0"/>
    <x v="0"/>
    <n v="-16.400000000023283"/>
  </r>
  <r>
    <n v="3056"/>
    <s v="Sherri Thompson"/>
    <s v="hpearson@example.net"/>
    <n v="45"/>
    <s v="Female"/>
    <s v="Nest Thermostat"/>
    <d v="2020-10-02T00:00:00"/>
    <x v="1"/>
    <s v="Delivery problem"/>
    <s v="I'm facing issues logging into my {product_purchased} account. It says my account is locked. What should I do to unlock it? 1) Open up a terminal and press &quot;ls -l&quot; to locate the password. I've followed online tutorials and community forums to troubleshoot the issue, but no luck so far."/>
    <x v="0"/>
    <m/>
    <s v="Critical"/>
    <s v="Social media"/>
    <x v="2021"/>
    <m/>
    <m/>
    <n v="3056"/>
    <s v=""/>
    <s v="Sherri Thompson"/>
    <x v="7"/>
    <x v="7"/>
    <x v="1"/>
    <s v=""/>
  </r>
  <r>
    <n v="3057"/>
    <s v="Marcus Atkins"/>
    <s v="vblackwell@example.net"/>
    <n v="56"/>
    <s v="Female"/>
    <s v="GoPro Hero"/>
    <d v="2021-08-11T00:00:00"/>
    <x v="2"/>
    <s v="Installation support"/>
    <s v="I'm having an issue with the {product_purchased}. Please assist._x000a__x000a_Please note that this product (GOOGLE, GOOGLE+, GOOGLE+) is not available to all individuals._x000a__x000a_This I've tried troubleshooting steps mentioned in the user manual, but the issue persists."/>
    <x v="0"/>
    <m/>
    <s v="Critical"/>
    <s v="Email"/>
    <x v="2022"/>
    <m/>
    <m/>
    <n v="3057"/>
    <s v=""/>
    <s v="Marcus Atkins"/>
    <x v="5"/>
    <x v="5"/>
    <x v="0"/>
    <s v=""/>
  </r>
  <r>
    <n v="3058"/>
    <s v="Kayla Osborn"/>
    <s v="alan02@example.com"/>
    <n v="66"/>
    <s v="Male"/>
    <s v="Fitbit Charge"/>
    <d v="2021-10-10T00:00:00"/>
    <x v="0"/>
    <s v="Cancellation request"/>
    <s v="I'm having an issue with the {product_purchased}. Please assist._x000a__x000a_1) This product may be sold to anyone at no cost to you but only so long as your name and contact information are given to you by the supplier I've followed online tutorials and community forums to troubleshoot the issue, but no luck so far."/>
    <x v="2"/>
    <m/>
    <s v="Critical"/>
    <s v="Phone"/>
    <x v="5"/>
    <m/>
    <m/>
    <n v="3058"/>
    <s v=""/>
    <s v="Kayla Osborn"/>
    <x v="7"/>
    <x v="7"/>
    <x v="0"/>
    <s v=""/>
  </r>
  <r>
    <n v="3059"/>
    <s v="Lisa Powell"/>
    <s v="qmoore@example.net"/>
    <n v="63"/>
    <s v="Female"/>
    <s v="GoPro Action Camera"/>
    <d v="2020-08-08T00:00:00"/>
    <x v="3"/>
    <s v="Payment issue"/>
    <s v="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
    <x v="2"/>
    <m/>
    <s v="Low"/>
    <s v="Email"/>
    <x v="5"/>
    <m/>
    <m/>
    <n v="3059"/>
    <s v=""/>
    <s v="Lisa Powell"/>
    <x v="5"/>
    <x v="5"/>
    <x v="1"/>
    <s v=""/>
  </r>
  <r>
    <n v="3060"/>
    <s v="George Campbell"/>
    <s v="nross@example.com"/>
    <n v="52"/>
    <s v="Male"/>
    <s v="Sony 4K HDR TV"/>
    <d v="2021-08-07T00:00:00"/>
    <x v="3"/>
    <s v="Product setup"/>
    <s v="I'm having an issue with the {product_purchased}. Please assist._x000a__x000a_Click on the product name and select &quot;Add To Cart&quot;._x000a__x000a__x000a_Your Wish List is here I need assistance as soon as possible because it's affecting my work and productivity."/>
    <x v="1"/>
    <s v="Present remain change outside."/>
    <s v="Critical"/>
    <s v="Email"/>
    <x v="2023"/>
    <d v="2023-06-01T22:04:06"/>
    <n v="2"/>
    <n v="3060"/>
    <s v="Present Remain Change Outside."/>
    <s v="George Campbell"/>
    <x v="5"/>
    <x v="5"/>
    <x v="0"/>
    <n v="12.166666666686069"/>
  </r>
  <r>
    <n v="3061"/>
    <s v="Geoffrey Espinoza"/>
    <s v="carrseth@example.org"/>
    <n v="54"/>
    <s v="Female"/>
    <s v="Nest Thermostat"/>
    <d v="2021-02-06T00:00:00"/>
    <x v="4"/>
    <s v="Delivery problem"/>
    <s v="I'm having an issue with the {product_purchased}. Please assist. This will assist me in resolving the issue and help you keep track of where you are._x000a__x000a_We apologize for the inconvenience. I've reviewed the troubleshooting steps on the official support website, but they didn't resolve the problem."/>
    <x v="2"/>
    <m/>
    <s v="Critical"/>
    <s v="Phone"/>
    <x v="5"/>
    <m/>
    <m/>
    <n v="3061"/>
    <s v=""/>
    <s v="Geoffrey Espinoza"/>
    <x v="4"/>
    <x v="4"/>
    <x v="0"/>
    <s v=""/>
  </r>
  <r>
    <n v="3062"/>
    <s v="Charles Wade"/>
    <s v="uware@example.org"/>
    <n v="56"/>
    <s v="Male"/>
    <s v="GoPro Action Camera"/>
    <d v="2020-01-31T00:00:00"/>
    <x v="2"/>
    <s v="Account access"/>
    <s v="I'm having trouble connecting my {product_purchased} to my home Wi-Fi network. It doesn't detect any networks, although other devices are connecting fine. What can be done to resolve this issue?_x000a__x000a_Try sending an E I've already contacted customer support multiple times, but the issue remains unresolved."/>
    <x v="2"/>
    <m/>
    <s v="Low"/>
    <s v="Phone"/>
    <x v="5"/>
    <m/>
    <m/>
    <n v="3062"/>
    <s v=""/>
    <s v="Charles Wade"/>
    <x v="6"/>
    <x v="6"/>
    <x v="1"/>
    <s v=""/>
  </r>
  <r>
    <n v="3063"/>
    <s v="David Miles"/>
    <s v="brenda33@example.net"/>
    <n v="59"/>
    <s v="Male"/>
    <s v="Fitbit Charge"/>
    <d v="2020-03-04T00:00:00"/>
    <x v="4"/>
    <s v="Software bug"/>
    <s v="I'm having an issue with the {product_purchased}. Please assist._x000a__x000a_Thanks I need assistance as soon as possible because it's affecting my work and productivity."/>
    <x v="1"/>
    <s v="Onto suggest really trial front."/>
    <s v="Low"/>
    <s v="Chat"/>
    <x v="2024"/>
    <d v="2023-06-01T10:34:08"/>
    <n v="4"/>
    <n v="3063"/>
    <s v="Onto Suggest Really Trial Front."/>
    <s v="David Miles"/>
    <x v="0"/>
    <x v="0"/>
    <x v="1"/>
    <n v="-12.066666666709352"/>
  </r>
  <r>
    <n v="3064"/>
    <s v="Regina Pacheco"/>
    <s v="cynthia45@example.org"/>
    <n v="34"/>
    <s v="Female"/>
    <s v="Canon EOS"/>
    <d v="2020-12-01T00:00:00"/>
    <x v="2"/>
    <s v="Installation support"/>
    <s v="I'm having an issue with the {product_purchased}. Please assist. If not, please contact me._x000a__x000a_Note that this product is not recommended for pregnant women whose pregnancies are likely to occur at or between the ages of 6 weeks I've followed online tutorials and community forums to troubleshoot the issue, but no luck so far."/>
    <x v="1"/>
    <s v="But rise factor indeed national position have."/>
    <s v="Medium"/>
    <s v="Social media"/>
    <x v="2025"/>
    <d v="2023-06-01T18:33:10"/>
    <n v="5"/>
    <n v="3064"/>
    <s v="But Rise Factor Indeed National Position Have."/>
    <s v="Regina Pacheco"/>
    <x v="10"/>
    <x v="10"/>
    <x v="1"/>
    <n v="7.1500000000814907"/>
  </r>
  <r>
    <n v="3065"/>
    <s v="Todd Johnson"/>
    <s v="lestermary@example.net"/>
    <n v="24"/>
    <s v="Male"/>
    <s v="HP Pavilion"/>
    <d v="2020-07-02T00:00:00"/>
    <x v="0"/>
    <s v="Product compatibility"/>
    <s v="I'm having an issue with the {product_purchased}. Please assist._x000a__x000a_3.5.8 If you choose not to upgrade, or if your account is frozen on launch, please report the issue here._x000a__x000a_Support for I've already contacted customer support multiple times, but the issue remains unresolved."/>
    <x v="2"/>
    <m/>
    <s v="Medium"/>
    <s v="Phone"/>
    <x v="5"/>
    <m/>
    <m/>
    <n v="3065"/>
    <s v=""/>
    <s v="Todd Johnson"/>
    <x v="2"/>
    <x v="2"/>
    <x v="1"/>
    <s v=""/>
  </r>
  <r>
    <n v="3066"/>
    <s v="Roger Pitts"/>
    <s v="watkinslindsey@example.net"/>
    <n v="41"/>
    <s v="Male"/>
    <s v="Samsung Soundbar"/>
    <d v="2021-04-04T00:00:00"/>
    <x v="0"/>
    <s v="Cancellation request"/>
    <s v="I'm having an issue with the {product_purchased}. Please assist._x000a__x000a_You can set the price of the products you're purchasing by clicking here._x000a__x000a_If the price on this page is under $16, your order will I've tried using different cables, adapters, or peripherals with my {product_purchased}, but the issue persists."/>
    <x v="1"/>
    <s v="Receive management interesting prepare best toward talk need."/>
    <s v="Critical"/>
    <s v="Chat"/>
    <x v="2026"/>
    <d v="2023-06-01T07:21:13"/>
    <n v="5"/>
    <n v="3066"/>
    <s v="Receive Management Interesting Prepare Best Toward Talk Need."/>
    <s v="Roger Pitts"/>
    <x v="11"/>
    <x v="11"/>
    <x v="0"/>
    <n v="-6.9666666666744277"/>
  </r>
  <r>
    <n v="3067"/>
    <s v="Sabrina Coleman"/>
    <s v="farrellamy@example.org"/>
    <n v="62"/>
    <s v="Female"/>
    <s v="Microsoft Surface"/>
    <d v="2020-04-23T00:00:00"/>
    <x v="4"/>
    <s v="Installation support"/>
    <s v="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
    <x v="1"/>
    <s v="Training foot specific ten happen."/>
    <s v="Low"/>
    <s v="Email"/>
    <x v="2027"/>
    <d v="2023-06-01T11:04:15"/>
    <n v="1"/>
    <n v="3067"/>
    <s v="Training Foot Specific Ten Happen."/>
    <s v="Sabrina Coleman"/>
    <x v="11"/>
    <x v="11"/>
    <x v="1"/>
    <n v="-9.9999999976716936E-2"/>
  </r>
  <r>
    <n v="3068"/>
    <s v="Karen Hammond"/>
    <s v="shellyedwards@example.net"/>
    <n v="70"/>
    <s v="Male"/>
    <s v="MacBook Pro"/>
    <d v="2020-02-04T00:00:00"/>
    <x v="3"/>
    <s v="Product compatibility"/>
    <s v="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
    <x v="2"/>
    <m/>
    <s v="High"/>
    <s v="Chat"/>
    <x v="5"/>
    <m/>
    <m/>
    <n v="3068"/>
    <s v=""/>
    <s v="Karen Hammond"/>
    <x v="4"/>
    <x v="4"/>
    <x v="1"/>
    <s v=""/>
  </r>
  <r>
    <n v="3069"/>
    <s v="Katherine Stark"/>
    <s v="dhansen@example.com"/>
    <n v="27"/>
    <s v="Male"/>
    <s v="Microsoft Xbox Controller"/>
    <d v="2020-04-14T00:00:00"/>
    <x v="2"/>
    <s v="Refund request"/>
    <s v="I'm having an issue with the {product_purchased}. Please assist. â€” Ryan (@Ryan_Chron of The Biscuits) August 28, 2014_x000a__x000a_I thought that was a great question, and I'm sure you'll I'm unable to find the option to perform the desired action in the {product_purchased}. Could you please guide me through the steps?"/>
    <x v="2"/>
    <m/>
    <s v="Low"/>
    <s v="Email"/>
    <x v="5"/>
    <m/>
    <m/>
    <n v="3069"/>
    <s v=""/>
    <s v="Katherine Stark"/>
    <x v="11"/>
    <x v="11"/>
    <x v="1"/>
    <s v=""/>
  </r>
  <r>
    <n v="3070"/>
    <s v="William Gomez"/>
    <s v="christopherforbes@example.org"/>
    <n v="34"/>
    <s v="Other"/>
    <s v="Microsoft Office"/>
    <d v="2020-11-20T00:00:00"/>
    <x v="3"/>
    <s v="Product compatibility"/>
    <s v="There seems to be a hardware problem with my {product_purchased}. The screen is flickering, and I'm unable to use it. What should I do?_x000a__x000a_I have two choices. I can use the keyboard, or I can I need assistance as soon as possible because it's affecting my work and productivity."/>
    <x v="1"/>
    <s v="Water summer hold each industry get themselves tax."/>
    <s v="Critical"/>
    <s v="Chat"/>
    <x v="2028"/>
    <d v="2023-06-01T00:04:18"/>
    <n v="3"/>
    <n v="3070"/>
    <s v="Water Summer Hold Each Industry Get Themselves Tax."/>
    <s v="William Gomez"/>
    <x v="3"/>
    <x v="3"/>
    <x v="1"/>
    <n v="-20.316666666709352"/>
  </r>
  <r>
    <n v="3071"/>
    <s v="Adam Morales"/>
    <s v="xjohnson@example.com"/>
    <n v="41"/>
    <s v="Female"/>
    <s v="Sony PlayStation"/>
    <d v="2020-09-12T00:00:00"/>
    <x v="1"/>
    <s v="Data loss"/>
    <s v="I'm having an issue with the {product_purchased}. Please assist._x000a__x000a_5. Please fill out the following form._x000a__x000a_6. The name and contact information for the retailer must match the information on the package. I've noticed that the issue occurs consistently when I use a specific feature or application on my {product_purchased}."/>
    <x v="1"/>
    <s v="Piece sit career suffer employee."/>
    <s v="Critical"/>
    <s v="Social media"/>
    <x v="2029"/>
    <d v="2023-06-01T19:30:20"/>
    <n v="4"/>
    <n v="3071"/>
    <s v="Piece Sit Career Suffer Employee."/>
    <s v="Adam Morales"/>
    <x v="9"/>
    <x v="9"/>
    <x v="1"/>
    <n v="3.8333333334303461"/>
  </r>
  <r>
    <n v="3072"/>
    <s v="Amy Miller"/>
    <s v="brian21@example.org"/>
    <n v="60"/>
    <s v="Other"/>
    <s v="Apple AirPods"/>
    <d v="2021-05-24T00:00:00"/>
    <x v="2"/>
    <s v="Software bug"/>
    <s v="I'm having an issue with the {product_purchased}. Please assist._x000a__x000a_â€¢ There were no purchases made from this store at the last minute. Please continue to view your purchase as expected._x000a__x000a_â€¢ Please consider a full refund I'm not sure if this issue is specific to my device or if others have reported similar problems."/>
    <x v="0"/>
    <m/>
    <s v="Critical"/>
    <s v="Chat"/>
    <x v="2030"/>
    <m/>
    <m/>
    <n v="3072"/>
    <s v=""/>
    <s v="Amy Miller"/>
    <x v="1"/>
    <x v="1"/>
    <x v="0"/>
    <s v=""/>
  </r>
  <r>
    <n v="3073"/>
    <s v="Gabriel King"/>
    <s v="vwilcox@example.net"/>
    <n v="61"/>
    <s v="Male"/>
    <s v="Dell XPS"/>
    <d v="2021-06-08T00:00:00"/>
    <x v="0"/>
    <s v="Product compatibility"/>
    <s v="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
    <x v="0"/>
    <m/>
    <s v="High"/>
    <s v="Social media"/>
    <x v="2031"/>
    <m/>
    <m/>
    <n v="3073"/>
    <s v=""/>
    <s v="Gabriel King"/>
    <x v="8"/>
    <x v="8"/>
    <x v="0"/>
    <s v=""/>
  </r>
  <r>
    <n v="3074"/>
    <s v="Kyle Lopez"/>
    <s v="davisstephen@example.com"/>
    <n v="68"/>
    <s v="Male"/>
    <s v="Garmin Forerunner"/>
    <d v="2021-12-07T00:00:00"/>
    <x v="2"/>
    <s v="Battery life"/>
    <s v="I'm having an issue with the {product_purchased}. Please assist._x000a__x000a_For further details on this issue please email support@mozilla.org.uk. I've tried using different cables, adapters, or peripherals with my {product_purchased}, but the issue persists."/>
    <x v="2"/>
    <m/>
    <s v="Medium"/>
    <s v="Social media"/>
    <x v="5"/>
    <m/>
    <m/>
    <n v="3074"/>
    <s v=""/>
    <s v="Kyle Lopez"/>
    <x v="10"/>
    <x v="10"/>
    <x v="0"/>
    <s v=""/>
  </r>
  <r>
    <n v="3075"/>
    <s v="Joseph Mckay"/>
    <s v="fschwartz@example.org"/>
    <n v="42"/>
    <s v="Female"/>
    <s v="iPhone"/>
    <d v="2021-08-25T00:00:00"/>
    <x v="2"/>
    <s v="Product compatibility"/>
    <s v="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
    <x v="1"/>
    <s v="Prevent nature subject deep special."/>
    <s v="Medium"/>
    <s v="Social media"/>
    <x v="2032"/>
    <d v="2023-06-01T03:37:25"/>
    <n v="1"/>
    <n v="3075"/>
    <s v="Prevent Nature Subject Deep Special."/>
    <s v="Joseph Mckay"/>
    <x v="5"/>
    <x v="5"/>
    <x v="0"/>
    <n v="-18.816666666709352"/>
  </r>
  <r>
    <n v="3076"/>
    <s v="Ashley King"/>
    <s v="umacdonald@example.net"/>
    <n v="42"/>
    <s v="Female"/>
    <s v="LG Smart TV"/>
    <d v="2021-01-12T00:00:00"/>
    <x v="3"/>
    <s v="Product compatibility"/>
    <s v="I'm having an issue with the {product_purchased}. Please assist._x000a__x000a_[00:00:19] [Spigot Watchdog Thread/ERROR]: Error while reading $f in function'make':_x000a__x000a_[00 I need assistance as soon as possible because it's affecting my work and productivity."/>
    <x v="1"/>
    <s v="Six herself big require bit."/>
    <s v="Critical"/>
    <s v="Phone"/>
    <x v="2033"/>
    <d v="2023-06-01T14:57:26"/>
    <n v="1"/>
    <n v="3076"/>
    <s v="Six Herself Big Require Bit."/>
    <s v="Ashley King"/>
    <x v="6"/>
    <x v="6"/>
    <x v="0"/>
    <n v="-7.6333333334187046"/>
  </r>
  <r>
    <n v="3077"/>
    <s v="Mr. Johnathan Wolfe"/>
    <s v="sylviawilson@example.com"/>
    <n v="19"/>
    <s v="Other"/>
    <s v="iPhone"/>
    <d v="2021-12-29T00:00:00"/>
    <x v="2"/>
    <s v="Product setup"/>
    <s v="I'm having an issue with the {product_purchased}. Please assist._x000a__x000a_&quot;If you have the original and updated firmware and it's installed incorrectly, and you can't re-install it from the main application on demand or a I'm not sure if this issue is specific to my device or if others have reported similar problems."/>
    <x v="2"/>
    <m/>
    <s v="Low"/>
    <s v="Social media"/>
    <x v="5"/>
    <m/>
    <m/>
    <n v="3077"/>
    <s v=""/>
    <s v="Mr. Johnathan Wolfe"/>
    <x v="10"/>
    <x v="10"/>
    <x v="0"/>
    <s v=""/>
  </r>
  <r>
    <n v="3078"/>
    <s v="Barbara Brown"/>
    <s v="katiebeck@example.org"/>
    <n v="42"/>
    <s v="Male"/>
    <s v="LG OLED"/>
    <d v="2020-05-13T00:00:00"/>
    <x v="4"/>
    <s v="Delivery problem"/>
    <s v="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
    <x v="2"/>
    <m/>
    <s v="High"/>
    <s v="Social media"/>
    <x v="5"/>
    <m/>
    <m/>
    <n v="3078"/>
    <s v=""/>
    <s v="Barbara Brown"/>
    <x v="1"/>
    <x v="1"/>
    <x v="1"/>
    <s v=""/>
  </r>
  <r>
    <n v="3079"/>
    <s v="Gary Smith"/>
    <s v="kylecamacho@example.com"/>
    <n v="28"/>
    <s v="Male"/>
    <s v="Canon DSLR Camera"/>
    <d v="2021-08-12T00:00:00"/>
    <x v="0"/>
    <s v="Product compatibility"/>
    <s v="I'm having an issue with the {product_purchased}. Please assist._x000a__x000a_If you see the product's name on my website, it is from that brand_x000a__x000a_It can be a small change (e.g. it is I'm experiencing this issue on multiple devices of the same model, so it seems to be a widespread problem."/>
    <x v="1"/>
    <s v="Good career character newspaper thank."/>
    <s v="Low"/>
    <s v="Social media"/>
    <x v="2034"/>
    <d v="2023-06-01T13:01:31"/>
    <n v="2"/>
    <n v="3079"/>
    <s v="Good Career Character Newspaper Thank."/>
    <s v="Gary Smith"/>
    <x v="5"/>
    <x v="5"/>
    <x v="0"/>
    <n v="0.48333333316259086"/>
  </r>
  <r>
    <n v="3080"/>
    <s v="Ashley Martin"/>
    <s v="jacksonisaac@example.com"/>
    <n v="30"/>
    <s v="Male"/>
    <s v="LG Washing Machine"/>
    <d v="2021-12-12T00:00:00"/>
    <x v="4"/>
    <s v="Display issue"/>
    <s v="I'm having an issue with the {product_purchased}. Please assist._x000a__x000a_Thank you again for your support._x000a__x000a_3.1 - Fixed error of the script that was not updated when loading a new client_x000a__x000a_- Added I've performed a factory reset on my {product_purchased}, hoping it would resolve the problem, but it didn't help."/>
    <x v="0"/>
    <m/>
    <s v="Critical"/>
    <s v="Phone"/>
    <x v="2035"/>
    <m/>
    <m/>
    <n v="3080"/>
    <s v=""/>
    <s v="Ashley Martin"/>
    <x v="10"/>
    <x v="10"/>
    <x v="0"/>
    <s v=""/>
  </r>
  <r>
    <n v="3081"/>
    <s v="Michelle King"/>
    <s v="jill42@example.net"/>
    <n v="25"/>
    <s v="Male"/>
    <s v="Canon DSLR Camera"/>
    <d v="2020-06-21T00:00:00"/>
    <x v="4"/>
    <s v="Hardware issue"/>
    <s v="I'm having an issue with the {product_purchased}. Please assist. Also, please send me the name and details of product you already purchased, as you did (my shipping info here)._x000a__x000a_The only way to ensure that the I've tried clearing the cache and data for the {product_purchased} app, but the issue persists."/>
    <x v="1"/>
    <s v="Hand culture agreement beat same."/>
    <s v="High"/>
    <s v="Phone"/>
    <x v="2036"/>
    <d v="2023-06-01T09:24:35"/>
    <n v="5"/>
    <n v="3081"/>
    <s v="Hand Culture Agreement Beat Same."/>
    <s v="Michelle King"/>
    <x v="8"/>
    <x v="8"/>
    <x v="1"/>
    <n v="-5.7499999998835847"/>
  </r>
  <r>
    <n v="3082"/>
    <s v="Daniel Williams"/>
    <s v="shane12@example.org"/>
    <n v="24"/>
    <s v="Other"/>
    <s v="Canon EOS"/>
    <d v="2021-07-05T00:00:00"/>
    <x v="1"/>
    <s v="Network problem"/>
    <s v="I'm having an issue with the {product_purchased}. Please assist._x000a__x000a_I'm having an issue with the {product_purchased}. Please assist._x000a__x000a_I'm having an issue with the {product_purch I've tried different settings and configurations on my {product_purchased}, but the issue persists."/>
    <x v="0"/>
    <m/>
    <s v="High"/>
    <s v="Phone"/>
    <x v="2037"/>
    <m/>
    <m/>
    <n v="3082"/>
    <s v=""/>
    <s v="Daniel Williams"/>
    <x v="2"/>
    <x v="2"/>
    <x v="0"/>
    <s v=""/>
  </r>
  <r>
    <n v="3083"/>
    <s v="Joseph Fisher"/>
    <s v="rogersmichael@example.org"/>
    <n v="31"/>
    <s v="Other"/>
    <s v="Sony PlayStation"/>
    <d v="2020-09-23T00:00:00"/>
    <x v="3"/>
    <s v="Peripheral compatibility"/>
    <s v="I'm facing a problem with my {product_purchased}. The {product_purchased} is not turning on. It was working fine until yesterday, but now it doesn't respond. I cannot wait for my {product_p I need assistance as soon as possible because it's affecting my work and productivity."/>
    <x v="2"/>
    <m/>
    <s v="Critical"/>
    <s v="Phone"/>
    <x v="5"/>
    <m/>
    <m/>
    <n v="3083"/>
    <s v=""/>
    <s v="Joseph Fisher"/>
    <x v="9"/>
    <x v="9"/>
    <x v="1"/>
    <s v=""/>
  </r>
  <r>
    <n v="3084"/>
    <s v="Charles Ryan"/>
    <s v="willie99@example.net"/>
    <n v="57"/>
    <s v="Other"/>
    <s v="Canon DSLR Camera"/>
    <d v="2020-02-19T00:00:00"/>
    <x v="4"/>
    <s v="Product compatibility"/>
    <s v="I'm having an issue with the {product_purchased}. Please assist. I'm unable to find the option to perform the desired action in the {product_purchased}. Could you please guide me through the steps?"/>
    <x v="2"/>
    <m/>
    <s v="Low"/>
    <s v="Chat"/>
    <x v="5"/>
    <m/>
    <m/>
    <n v="3084"/>
    <s v=""/>
    <s v="Charles Ryan"/>
    <x v="4"/>
    <x v="4"/>
    <x v="1"/>
    <s v=""/>
  </r>
  <r>
    <n v="3085"/>
    <s v="Lisa May"/>
    <s v="melody96@example.org"/>
    <n v="55"/>
    <s v="Female"/>
    <s v="Nintendo Switch Pro Controller"/>
    <d v="2021-05-22T00:00:00"/>
    <x v="3"/>
    <s v="Product recommendation"/>
    <s v="I'm having an issue with the {product_purchased}. Please assist. I've already contacted customer support multiple times, but the issue remains unresolved."/>
    <x v="2"/>
    <m/>
    <s v="Critical"/>
    <s v="Social media"/>
    <x v="5"/>
    <m/>
    <m/>
    <n v="3085"/>
    <s v=""/>
    <s v="Lisa May"/>
    <x v="1"/>
    <x v="1"/>
    <x v="0"/>
    <s v=""/>
  </r>
  <r>
    <n v="3086"/>
    <s v="Shannon Hardy"/>
    <s v="mendezbradley@example.com"/>
    <n v="19"/>
    <s v="Male"/>
    <s v="Adobe Photoshop"/>
    <d v="2020-09-25T00:00:00"/>
    <x v="3"/>
    <s v="Product setup"/>
    <s v="I'm having an issue with the {product_purchased}. Please assist._x000a__x000a_3. If you see an error, then please try again by sending us an email: [email protected]_x000a__x000a_5. If you also receive this I've checked for software updates, and my {product_purchased} is already running the latest version."/>
    <x v="0"/>
    <m/>
    <s v="Critical"/>
    <s v="Email"/>
    <x v="2038"/>
    <m/>
    <m/>
    <n v="3086"/>
    <s v=""/>
    <s v="Shannon Hardy"/>
    <x v="9"/>
    <x v="9"/>
    <x v="1"/>
    <s v=""/>
  </r>
  <r>
    <n v="3087"/>
    <s v="Karen Benjamin"/>
    <s v="renee24@example.org"/>
    <n v="65"/>
    <s v="Female"/>
    <s v="Canon EOS"/>
    <d v="2020-02-08T00:00:00"/>
    <x v="4"/>
    <s v="Account access"/>
    <s v="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
    <x v="2"/>
    <m/>
    <s v="Medium"/>
    <s v="Email"/>
    <x v="5"/>
    <m/>
    <m/>
    <n v="3087"/>
    <s v=""/>
    <s v="Karen Benjamin"/>
    <x v="4"/>
    <x v="4"/>
    <x v="1"/>
    <s v=""/>
  </r>
  <r>
    <n v="3088"/>
    <s v="Jennifer Silva"/>
    <s v="renee11@example.org"/>
    <n v="34"/>
    <s v="Other"/>
    <s v="Dyson Vacuum Cleaner"/>
    <d v="2020-01-23T00:00:00"/>
    <x v="0"/>
    <s v="Product setup"/>
    <s v="I'm having an issue with the {product_purchased}. Please assist. Thank you. Thank you. Thank you. Thank you. Thank you. Thank you. Thank you. Thank you. Thank you. Thank you. Thank you. I've followed the troubleshooting steps mentioned in the user manual, but the issue persists."/>
    <x v="0"/>
    <m/>
    <s v="Medium"/>
    <s v="Social media"/>
    <x v="2039"/>
    <m/>
    <m/>
    <n v="3088"/>
    <s v=""/>
    <s v="Jennifer Silva"/>
    <x v="6"/>
    <x v="6"/>
    <x v="1"/>
    <s v=""/>
  </r>
  <r>
    <n v="3089"/>
    <s v="Kelly Hunter"/>
    <s v="charles72@example.net"/>
    <n v="62"/>
    <s v="Male"/>
    <s v="Adobe Photoshop"/>
    <d v="2021-03-15T00:00:00"/>
    <x v="4"/>
    <s v="Delivery problem"/>
    <s v="I'm having an issue with the {product_purchased}. Please assist. TiVo will send you a message when I need to send anything that matches our inventory number._x000a__x000a_You're on my end I've noticed a sudden decrease in battery life on my {product_purchased}. It used to last much longer."/>
    <x v="0"/>
    <m/>
    <s v="High"/>
    <s v="Chat"/>
    <x v="2040"/>
    <m/>
    <m/>
    <n v="3089"/>
    <s v=""/>
    <s v="Kelly Hunter"/>
    <x v="0"/>
    <x v="0"/>
    <x v="0"/>
    <s v=""/>
  </r>
  <r>
    <n v="3090"/>
    <s v="Christopher Stone"/>
    <s v="icarney@example.com"/>
    <n v="60"/>
    <s v="Female"/>
    <s v="Xbox"/>
    <d v="2020-08-08T00:00:00"/>
    <x v="3"/>
    <s v="Software bug"/>
    <s v="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
    <x v="0"/>
    <m/>
    <s v="Critical"/>
    <s v="Phone"/>
    <x v="2041"/>
    <m/>
    <m/>
    <n v="3090"/>
    <s v=""/>
    <s v="Christopher Stone"/>
    <x v="5"/>
    <x v="5"/>
    <x v="1"/>
    <s v=""/>
  </r>
  <r>
    <n v="3091"/>
    <s v="Steve Moore"/>
    <s v="jonathan98@example.net"/>
    <n v="68"/>
    <s v="Other"/>
    <s v="Canon DSLR Camera"/>
    <d v="2020-03-10T00:00:00"/>
    <x v="2"/>
    <s v="Delivery problem"/>
    <s v="I'm having an issue with the {product_purchased}. Please assist._x000a__x000a_I didn't see another product I wanted from this store the other day with a bad price, so I contacted the seller and told them about my problem. I'm concerned about the security of my {product_purchased} and would like to ensure that my data is safe."/>
    <x v="1"/>
    <s v="Future wear spring open job cause."/>
    <s v="High"/>
    <s v="Chat"/>
    <x v="2042"/>
    <d v="2023-06-01T12:27:47"/>
    <n v="3"/>
    <n v="3091"/>
    <s v="Future Wear Spring Open Job Cause."/>
    <s v="Steve Moore"/>
    <x v="0"/>
    <x v="0"/>
    <x v="1"/>
    <n v="-7.2000000000698492"/>
  </r>
  <r>
    <n v="3092"/>
    <s v="Jordan Peterson"/>
    <s v="josephlewis@example.org"/>
    <n v="24"/>
    <s v="Male"/>
    <s v="Sony 4K HDR TV"/>
    <d v="2021-12-22T00:00:00"/>
    <x v="3"/>
    <s v="Hardware issue"/>
    <s v="I'm having an issue with the {product_purchased}. Please assist. We'd love to help you and our members._x000a__x000a_â€” Posted in the forums_x000a__x000a_â€” Posted in the forums_x000a__x000a_â€” Posted in the forums I've performed a factory reset on my {product_purchased}, hoping it would resolve the problem, but it didn't help."/>
    <x v="0"/>
    <m/>
    <s v="High"/>
    <s v="Chat"/>
    <x v="2043"/>
    <m/>
    <m/>
    <n v="3092"/>
    <s v=""/>
    <s v="Jordan Peterson"/>
    <x v="10"/>
    <x v="10"/>
    <x v="0"/>
    <s v=""/>
  </r>
  <r>
    <n v="3093"/>
    <s v="Patricia Williamson"/>
    <s v="owenstammy@example.org"/>
    <n v="38"/>
    <s v="Male"/>
    <s v="Sony 4K HDR TV"/>
    <d v="2020-02-12T00:00:00"/>
    <x v="2"/>
    <s v="Battery life"/>
    <s v="I'm having an issue with the {product_purchased}. Please assist._x000a__x000a_Note: The payment for the services are not currently paid, or they are not available for your purchases. We have received some enquiry as to whether that This problem started occurring after the recent software update. I haven't made any other changes to the device."/>
    <x v="2"/>
    <m/>
    <s v="Medium"/>
    <s v="Email"/>
    <x v="5"/>
    <m/>
    <m/>
    <n v="3093"/>
    <s v=""/>
    <s v="Patricia Williamson"/>
    <x v="4"/>
    <x v="4"/>
    <x v="1"/>
    <s v=""/>
  </r>
  <r>
    <n v="3094"/>
    <s v="Robert Cole"/>
    <s v="keith36@example.net"/>
    <n v="52"/>
    <s v="Other"/>
    <s v="HP Pavilion"/>
    <d v="2021-05-14T00:00:00"/>
    <x v="0"/>
    <s v="Refund request"/>
    <s v="I'm having an issue with the {product_purchased}. Please assist._x000a__x000a_I'm having an issue with the {product_purchased}. Please assist. Please inform that the {product_purchased}. will be delivered I'm worried that the issue might be hardware-related and might require repair or replacement."/>
    <x v="1"/>
    <s v="Degree economy thank control size."/>
    <s v="Critical"/>
    <s v="Chat"/>
    <x v="2044"/>
    <d v="2023-06-01T17:52:52"/>
    <n v="3"/>
    <n v="3094"/>
    <s v="Degree Economy Thank Control Size."/>
    <s v="Robert Cole"/>
    <x v="1"/>
    <x v="1"/>
    <x v="0"/>
    <n v="7.6166666666977108"/>
  </r>
  <r>
    <n v="3095"/>
    <s v="Jessica Ferrell"/>
    <s v="ellisvanessa@example.net"/>
    <n v="36"/>
    <s v="Male"/>
    <s v="Sony 4K HDR TV"/>
    <d v="2021-12-07T00:00:00"/>
    <x v="1"/>
    <s v="Software bug"/>
    <s v="There seems to be a hardware problem with my {product_purchased}. The screen is flickering, and I'm unable to use it. What should I do?_x000a__x000a_If this issue bothers you, check with your OEM or HP manufacturer. I'm concerned about the security of my {product_purchased} and would like to ensure that my data is safe."/>
    <x v="2"/>
    <m/>
    <s v="Medium"/>
    <s v="Phone"/>
    <x v="5"/>
    <m/>
    <m/>
    <n v="3095"/>
    <s v=""/>
    <s v="Jessica Ferrell"/>
    <x v="10"/>
    <x v="10"/>
    <x v="0"/>
    <s v=""/>
  </r>
  <r>
    <n v="3096"/>
    <s v="David Cabrera"/>
    <s v="danielssheila@example.org"/>
    <n v="34"/>
    <s v="Male"/>
    <s v="Dyson Vacuum Cleaner"/>
    <d v="2021-03-15T00:00:00"/>
    <x v="3"/>
    <s v="Product compatibility"/>
    <s v="I'm having an issue with the {product_purchased}. Please assist. We need to know which product is the best._x000a__x000a_You can see the issue with a few of the links below:_x000a__x000a_A few other issues: I'm experiencing this issue on multiple devices of the same model, so it seems to be a widespread problem."/>
    <x v="2"/>
    <m/>
    <s v="High"/>
    <s v="Email"/>
    <x v="5"/>
    <m/>
    <m/>
    <n v="3096"/>
    <s v=""/>
    <s v="David Cabrera"/>
    <x v="0"/>
    <x v="0"/>
    <x v="0"/>
    <s v=""/>
  </r>
  <r>
    <n v="3097"/>
    <s v="Robin Henry"/>
    <s v="michael24@example.net"/>
    <n v="50"/>
    <s v="Male"/>
    <s v="Roomba Robot Vacuum"/>
    <d v="2020-07-10T00:00:00"/>
    <x v="4"/>
    <s v="Network problem"/>
    <s v="I'm having an issue with the {product_purchased}. Please assist. [12:17:39] [Server thread/DEBUG] [FML]: Reika.Wehr_Nether_EnderIO.class added [12 I'm experiencing this issue on multiple devices of the same model, so it seems to be a widespread problem."/>
    <x v="2"/>
    <m/>
    <s v="Medium"/>
    <s v="Social media"/>
    <x v="5"/>
    <m/>
    <m/>
    <n v="3097"/>
    <s v=""/>
    <s v="Robin Henry"/>
    <x v="2"/>
    <x v="2"/>
    <x v="1"/>
    <s v=""/>
  </r>
  <r>
    <n v="3098"/>
    <s v="Alexis Barrett"/>
    <s v="gabrielle49@example.com"/>
    <n v="35"/>
    <s v="Other"/>
    <s v="Samsung Galaxy"/>
    <d v="2020-11-27T00:00:00"/>
    <x v="0"/>
    <s v="Payment issue"/>
    <s v="I'm having an issue with the {product_purchased}. Please assist._x000a__x000a_Product Name : B-30B-SLS 1 3T 5.6Ghz (CAS #5C-4539-3-1 I've noticed a sudden decrease in battery life on my {product_purchased}. It used to last much longer."/>
    <x v="1"/>
    <s v="First federal itself particular."/>
    <s v="Medium"/>
    <s v="Social media"/>
    <x v="2045"/>
    <d v="2023-06-01T14:04:58"/>
    <n v="3"/>
    <n v="3098"/>
    <s v="First Federal Itself Particular."/>
    <s v="Alexis Barrett"/>
    <x v="3"/>
    <x v="3"/>
    <x v="1"/>
    <n v="-7.2500000000582077"/>
  </r>
  <r>
    <n v="3099"/>
    <s v="Danny Tate"/>
    <s v="stephanieryan@example.com"/>
    <n v="54"/>
    <s v="Female"/>
    <s v="Dell XPS"/>
    <d v="2021-05-19T00:00:00"/>
    <x v="1"/>
    <s v="Payment issue"/>
    <s v="I'm having an issue with the {product_purchased}. Please assist._x000a__x000a_Here's how you can tell in which of these is where you should add your code._x000a__x000a_In order to get the API and its configuration: I need assistance as soon as possible because it's affecting my work and productivity."/>
    <x v="0"/>
    <m/>
    <s v="High"/>
    <s v="Chat"/>
    <x v="2046"/>
    <m/>
    <m/>
    <n v="3099"/>
    <s v=""/>
    <s v="Danny Tate"/>
    <x v="1"/>
    <x v="1"/>
    <x v="0"/>
    <s v=""/>
  </r>
  <r>
    <n v="3100"/>
    <s v="Julie Roberts"/>
    <s v="michaeljohnson@example.net"/>
    <n v="19"/>
    <s v="Male"/>
    <s v="Google Pixel"/>
    <d v="2020-04-09T00:00:00"/>
    <x v="4"/>
    <s v="Account access"/>
    <s v="I've accidentally deleted important data from my {product_purchased}. Is there any way to recover the deleted files? I need them urgently. Can only make requests to my own servers for data on this one._x000a__x000a_Is there a solution I'm experiencing this issue on multiple devices of the same model, so it seems to be a widespread problem."/>
    <x v="1"/>
    <s v="Garden in hit billion remember might trade."/>
    <s v="Medium"/>
    <s v="Social media"/>
    <x v="2047"/>
    <d v="2023-05-31T23:35:01"/>
    <n v="2"/>
    <n v="3100"/>
    <s v="Garden In Hit Billion Remember Might Trade."/>
    <s v="Julie Roberts"/>
    <x v="11"/>
    <x v="11"/>
    <x v="1"/>
    <n v="-16.266666666779201"/>
  </r>
  <r>
    <n v="3101"/>
    <s v="Joseph Huffman"/>
    <s v="james02@example.org"/>
    <n v="27"/>
    <s v="Male"/>
    <s v="iPhone"/>
    <d v="2021-03-18T00:00:00"/>
    <x v="2"/>
    <s v="Product setup"/>
    <s v="I'm having an issue with the {product_purchased}. Please assist. â€” Mike O'Sullivan (@MikeO'Sullivan) January 9, 2015_x000a__x000a_As the tweet went viral online, more and more people shared their complaints about both I've recently updated the firmware of my {product_purchased}, and the issue started happening afterward. Could it be related to the update?"/>
    <x v="2"/>
    <m/>
    <s v="Medium"/>
    <s v="Email"/>
    <x v="5"/>
    <m/>
    <m/>
    <n v="3101"/>
    <s v=""/>
    <s v="Joseph Huffman"/>
    <x v="0"/>
    <x v="0"/>
    <x v="0"/>
    <s v=""/>
  </r>
  <r>
    <n v="3102"/>
    <s v="Travis Guerra"/>
    <s v="udennis@example.com"/>
    <n v="36"/>
    <s v="Female"/>
    <s v="Fitbit Versa Smartwatch"/>
    <d v="2020-12-11T00:00:00"/>
    <x v="4"/>
    <s v="Installation support"/>
    <s v="I'm having an issue with the {product_purchased}. Please assist._x000a__x000a_0 3/4/2016 17:57:11 0.0.0.1: Failed to download $1 in store. (1.0 I've reviewed the troubleshooting steps on the official support website, but they didn't resolve the problem."/>
    <x v="1"/>
    <s v="Mouth ago another woman office degree."/>
    <s v="Medium"/>
    <s v="Phone"/>
    <x v="2048"/>
    <d v="2023-06-01T07:42:05"/>
    <n v="3"/>
    <n v="3102"/>
    <s v="Mouth Ago Another Woman Office Degree."/>
    <s v="Travis Guerra"/>
    <x v="10"/>
    <x v="10"/>
    <x v="1"/>
    <n v="5.6499999999068677"/>
  </r>
  <r>
    <n v="3103"/>
    <s v="Rodney Thompson"/>
    <s v="perrykayla@example.net"/>
    <n v="32"/>
    <s v="Other"/>
    <s v="Nintendo Switch Pro Controller"/>
    <d v="2020-03-04T00:00:00"/>
    <x v="4"/>
    <s v="Display issue"/>
    <s v="I'm having an issue with the {product_purchased}. Please assist. As soon as I can we'll do a custom job and work through it._x000a__x000a_You're welcome!_x000a__x000a_If you notice anything, please let me know I've recently updated the firmware of my {product_purchased}, and the issue started happening afterward. Could it be related to the update?"/>
    <x v="0"/>
    <m/>
    <s v="Low"/>
    <s v="Phone"/>
    <x v="2049"/>
    <m/>
    <m/>
    <n v="3103"/>
    <s v=""/>
    <s v="Rodney Thompson"/>
    <x v="0"/>
    <x v="0"/>
    <x v="1"/>
    <s v=""/>
  </r>
  <r>
    <n v="3104"/>
    <s v="Charles Hull"/>
    <s v="xmoreno@example.org"/>
    <n v="48"/>
    <s v="Other"/>
    <s v="HP Pavilion"/>
    <d v="2020-05-11T00:00:00"/>
    <x v="2"/>
    <s v="Product compatibility"/>
    <s v="I'm facing issues logging into my {product_purchased} account. It says my account is locked. What should I do to unlock it? How do I unlock the account?_x000a__x000a_https://help.my-name/contact- I've recently updated the firmware of my {product_purchased}, and the issue started happening afterward. Could it be related to the update?"/>
    <x v="2"/>
    <m/>
    <s v="Medium"/>
    <s v="Phone"/>
    <x v="5"/>
    <m/>
    <m/>
    <n v="3104"/>
    <s v=""/>
    <s v="Charles Hull"/>
    <x v="1"/>
    <x v="1"/>
    <x v="1"/>
    <s v=""/>
  </r>
  <r>
    <n v="3105"/>
    <s v="Joshua Young"/>
    <s v="elliottdaniel@example.com"/>
    <n v="37"/>
    <s v="Other"/>
    <s v="Amazon Echo"/>
    <d v="2020-06-23T00:00:00"/>
    <x v="2"/>
    <s v="Payment issue"/>
    <s v="I'm having an issue with the {product_purchased}. Please assist._x000a__x000a_Product_Number_x000a__x000a_1-AUTHOR=&quot;JAMES&quot;_x000a__x000a_Product_Description? Product_ID_x000a__x000a_product_id Product_Name The issue I'm facing is intermittent. Sometimes it works fine, but other times it acts up unexpectedly."/>
    <x v="2"/>
    <m/>
    <s v="Critical"/>
    <s v="Phone"/>
    <x v="5"/>
    <m/>
    <m/>
    <n v="3105"/>
    <s v=""/>
    <s v="Joshua Young"/>
    <x v="8"/>
    <x v="8"/>
    <x v="1"/>
    <s v=""/>
  </r>
  <r>
    <n v="3106"/>
    <s v="Nathan Dominguez"/>
    <s v="frances17@example.org"/>
    <n v="39"/>
    <s v="Other"/>
    <s v="Samsung Soundbar"/>
    <d v="2020-06-21T00:00:00"/>
    <x v="3"/>
    <s v="Product compatibility"/>
    <s v="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
    <x v="1"/>
    <s v="According me employee wide."/>
    <s v="Low"/>
    <s v="Email"/>
    <x v="2050"/>
    <d v="2023-06-01T22:50:10"/>
    <n v="4"/>
    <n v="3106"/>
    <s v="According Me Employee Wide."/>
    <s v="Nathan Dominguez"/>
    <x v="8"/>
    <x v="8"/>
    <x v="1"/>
    <n v="7.78333333338378"/>
  </r>
  <r>
    <n v="3107"/>
    <s v="William Thomas"/>
    <s v="elizabethsmith@example.com"/>
    <n v="69"/>
    <s v="Male"/>
    <s v="Dell XPS"/>
    <d v="2020-09-07T00:00:00"/>
    <x v="0"/>
    <s v="Software bug"/>
    <s v="I'm having an issue with the {product_purchased}. Please assist._x000a__x000a__x000a_Please don't take advantage of the feature!_x000a__x000a__x000a_This product is not in use. (Purchasing to the same market for the same price) I'm concerned about the security of my {product_purchased} and would like to ensure that my data is safe."/>
    <x v="0"/>
    <m/>
    <s v="High"/>
    <s v="Email"/>
    <x v="2051"/>
    <m/>
    <m/>
    <n v="3107"/>
    <s v=""/>
    <s v="William Thomas"/>
    <x v="9"/>
    <x v="9"/>
    <x v="1"/>
    <s v=""/>
  </r>
  <r>
    <n v="3108"/>
    <s v="Laura Patel"/>
    <s v="tracybowers@example.org"/>
    <n v="42"/>
    <s v="Male"/>
    <s v="LG OLED"/>
    <d v="2021-09-05T00:00:00"/>
    <x v="2"/>
    <s v="Product compatibility"/>
    <s v="I'm having an issue with the {product_purchased}. Please assist._x000a__x000a_I'm having an issue with the {product_purchased}. Please assist._x000a__x000a_I'm having an issue with the {product_purch I'm worried that the issue might be hardware-related and might require repair or replacement."/>
    <x v="0"/>
    <m/>
    <s v="Critical"/>
    <s v="Phone"/>
    <x v="2052"/>
    <m/>
    <m/>
    <n v="3108"/>
    <s v=""/>
    <s v="Laura Patel"/>
    <x v="9"/>
    <x v="9"/>
    <x v="0"/>
    <s v=""/>
  </r>
  <r>
    <n v="3109"/>
    <s v="Devin Donovan"/>
    <s v="yolandatran@example.com"/>
    <n v="22"/>
    <s v="Other"/>
    <s v="Microsoft Xbox Controller"/>
    <d v="2021-12-26T00:00:00"/>
    <x v="0"/>
    <s v="Network problem"/>
    <s v="I'm having an issue with the {product_purchased}. Please assist._x000a__x000a_Q: What is this product for?_x000a__x000a_A: I use one of the products I purchased. This is a new brand, and I need additional I've tried using different cables, adapters, or peripherals with my {product_purchased}, but the issue persists."/>
    <x v="2"/>
    <m/>
    <s v="Critical"/>
    <s v="Phone"/>
    <x v="5"/>
    <m/>
    <m/>
    <n v="3109"/>
    <s v=""/>
    <s v="Devin Donovan"/>
    <x v="10"/>
    <x v="10"/>
    <x v="0"/>
    <s v=""/>
  </r>
  <r>
    <n v="3110"/>
    <s v="Karen Shields"/>
    <s v="angela55@example.com"/>
    <n v="43"/>
    <s v="Male"/>
    <s v="Philips Hue Lights"/>
    <d v="2020-11-05T00:00:00"/>
    <x v="4"/>
    <s v="Display issue"/>
    <s v="I'm having an issue with the {product_purchased}. Please assist._x000a__x000a_For the sake of both mentors, I can't take this project. The only solution that can help is for my students to follow my lead and apply. I've already contacted customer support multiple times, but the issue remains unresolved."/>
    <x v="2"/>
    <m/>
    <s v="High"/>
    <s v="Phone"/>
    <x v="5"/>
    <m/>
    <m/>
    <n v="3110"/>
    <s v=""/>
    <s v="Karen Shields"/>
    <x v="3"/>
    <x v="3"/>
    <x v="1"/>
    <s v=""/>
  </r>
  <r>
    <n v="3111"/>
    <s v="Evelyn Collins"/>
    <s v="vdavis@example.org"/>
    <n v="32"/>
    <s v="Male"/>
    <s v="LG OLED"/>
    <d v="2020-04-12T00:00:00"/>
    <x v="4"/>
    <s v="Product recommendation"/>
    <s v="I'm having an issue with the {product_purchased}. Please assist._x000a__x000a_I'll get your money back if your payment has been confirmed. If you are not happy with your purchase you can use these tips._x000a__x000a_1. I've tried using different cables, adapters, or peripherals with my {product_purchased}, but the issue persists."/>
    <x v="0"/>
    <m/>
    <s v="Medium"/>
    <s v="Phone"/>
    <x v="2053"/>
    <m/>
    <m/>
    <n v="3111"/>
    <s v=""/>
    <s v="Evelyn Collins"/>
    <x v="11"/>
    <x v="11"/>
    <x v="1"/>
    <s v=""/>
  </r>
  <r>
    <n v="3112"/>
    <s v="Sarah Johnston"/>
    <s v="michael79@example.net"/>
    <n v="62"/>
    <s v="Female"/>
    <s v="Asus ROG"/>
    <d v="2020-01-08T00:00:00"/>
    <x v="2"/>
    <s v="Network problem"/>
    <s v="I'm having an issue with the {product_purchased}. Please assist._x000a__x000a__x000a_Thanks for your interest in using a custom product. If you like your review, please comment here, and please rate the product. (Please send me a I've noticed that the issue occurs consistently when I use a specific feature or application on my {product_purchased}."/>
    <x v="2"/>
    <m/>
    <s v="Low"/>
    <s v="Phone"/>
    <x v="5"/>
    <m/>
    <m/>
    <n v="3112"/>
    <s v=""/>
    <s v="Sarah Johnston"/>
    <x v="6"/>
    <x v="6"/>
    <x v="1"/>
    <s v=""/>
  </r>
  <r>
    <n v="3113"/>
    <s v="Jessica Snyder"/>
    <s v="mooremaria@example.com"/>
    <n v="24"/>
    <s v="Other"/>
    <s v="Nintendo Switch"/>
    <d v="2021-01-14T00:00:00"/>
    <x v="2"/>
    <s v="Refund request"/>
    <s v="I'm having an issue with the {product_purchased}. Please assist. - 1 3 4 5 6 7 8 11 12 13 14 15 16 17 18 19 20 21 22 23 24 25 26 27 28 29 30 31 32 33 34 35 I've reviewed the troubleshooting steps on the official support website, but they didn't resolve the problem."/>
    <x v="2"/>
    <m/>
    <s v="Medium"/>
    <s v="Chat"/>
    <x v="5"/>
    <m/>
    <m/>
    <n v="3113"/>
    <s v=""/>
    <s v="Jessica Snyder"/>
    <x v="6"/>
    <x v="6"/>
    <x v="0"/>
    <s v=""/>
  </r>
  <r>
    <n v="3114"/>
    <s v="Brian Brock"/>
    <s v="brian51@example.com"/>
    <n v="38"/>
    <s v="Female"/>
    <s v="Samsung Soundbar"/>
    <d v="2021-07-31T00:00:00"/>
    <x v="4"/>
    <s v="Account access"/>
    <s v="My {product_purchased} is making strange noises and not functioning properly. I suspect there might be a hardware issue. Can you please help me with this? Please use as much care and diligence as I can. Thanks,_x000a__x000a_I I'm using the original charger that came with my {product_purchased}, but it's not charging properly."/>
    <x v="1"/>
    <s v="Easy tonight skill require medical evidence."/>
    <s v="Critical"/>
    <s v="Phone"/>
    <x v="2054"/>
    <d v="2023-06-01T04:33:24"/>
    <n v="2"/>
    <n v="3114"/>
    <s v="Easy Tonight Skill Require Medical Evidence."/>
    <s v="Brian Brock"/>
    <x v="2"/>
    <x v="2"/>
    <x v="0"/>
    <n v="-6.4000000000814907"/>
  </r>
  <r>
    <n v="3115"/>
    <s v="Nicole Anderson"/>
    <s v="dominique22@example.net"/>
    <n v="44"/>
    <s v="Female"/>
    <s v="Canon DSLR Camera"/>
    <d v="2020-09-17T00:00:00"/>
    <x v="4"/>
    <s v="Cancellation request"/>
    <s v="I'm having an issue with the {product_purchased}. Please assist._x000a__x000a_I'd rather use Amazon, but since it's on the go I am not able to do it for a limited time._x000a__x000a_Unfortunately, I didn I'm unable to find the option to perform the desired action in the {product_purchased}. Could you please guide me through the steps?"/>
    <x v="0"/>
    <m/>
    <s v="High"/>
    <s v="Chat"/>
    <x v="2055"/>
    <m/>
    <m/>
    <n v="3115"/>
    <s v=""/>
    <s v="Nicole Anderson"/>
    <x v="9"/>
    <x v="9"/>
    <x v="1"/>
    <s v=""/>
  </r>
  <r>
    <n v="3116"/>
    <s v="Victoria Hatfield"/>
    <s v="julie27@example.org"/>
    <n v="20"/>
    <s v="Female"/>
    <s v="Nest Thermostat"/>
    <d v="2021-10-16T00:00:00"/>
    <x v="3"/>
    <s v="Product recommendation"/>
    <s v="I've encountered a data loss issue with my {product_purchased}. All the files and documents seem to have disappeared. Can you guide me on how to retrieve them?_x000a__x000a_If you use CloudFlare for a client, there is I need assistance as soon as possible because it's affecting my work and productivity."/>
    <x v="1"/>
    <s v="Student summer water language."/>
    <s v="Low"/>
    <s v="Chat"/>
    <x v="2056"/>
    <d v="2023-06-01T09:25:26"/>
    <n v="2"/>
    <n v="3116"/>
    <s v="Student Summer Water Language."/>
    <s v="Victoria Hatfield"/>
    <x v="7"/>
    <x v="7"/>
    <x v="0"/>
    <n v="-12.066666666534729"/>
  </r>
  <r>
    <n v="3117"/>
    <s v="Ethan Hood"/>
    <s v="tara82@example.org"/>
    <n v="21"/>
    <s v="Male"/>
    <s v="Microsoft Surface"/>
    <d v="2021-03-30T00:00:00"/>
    <x v="2"/>
    <s v="Product compatibility"/>
    <s v="I'm having an issue with the {product_purchased}. Please assist._x000a__x000a_Product: $6.49 / 10_x000a__x000a_Available in 2 colors, 2 colors only:_x000a__x000a_New_x000a__x000a_Pilot_x000a__x000a_A new feature I've noticed a peculiar error message popping up on my {product_purchased} screen. It says '{error_message}'. What does it mean?"/>
    <x v="1"/>
    <s v="Push fall respond different."/>
    <s v="Medium"/>
    <s v="Email"/>
    <x v="2057"/>
    <d v="2023-06-01T16:49:28"/>
    <n v="2"/>
    <n v="3117"/>
    <s v="Push Fall Respond Different."/>
    <s v="Ethan Hood"/>
    <x v="0"/>
    <x v="0"/>
    <x v="0"/>
    <n v="7.8166666666511446"/>
  </r>
  <r>
    <n v="3118"/>
    <s v="Ashley Harris"/>
    <s v="markavery@example.com"/>
    <n v="63"/>
    <s v="Other"/>
    <s v="Garmin Forerunner"/>
    <d v="2020-10-15T00:00:00"/>
    <x v="2"/>
    <s v="Display issue"/>
    <s v="I'm having an issue with the {product_purchased}. Please assist._x000a__x000a__x000a_&quot; This item is now unavailable. I'm having an issue with the_x000a__x000a_{product_purchased}. Please assist. &quot; Posted by I've performed a factory reset on my {product_purchased}, hoping it would resolve the problem, but it didn't help."/>
    <x v="2"/>
    <m/>
    <s v="High"/>
    <s v="Email"/>
    <x v="5"/>
    <m/>
    <m/>
    <n v="3118"/>
    <s v=""/>
    <s v="Ashley Harris"/>
    <x v="7"/>
    <x v="7"/>
    <x v="1"/>
    <s v=""/>
  </r>
  <r>
    <n v="3119"/>
    <s v="Courtney Neal"/>
    <s v="sharon02@example.net"/>
    <n v="27"/>
    <s v="Male"/>
    <s v="Dell XPS"/>
    <d v="2021-03-31T00:00:00"/>
    <x v="4"/>
    <s v="Battery life"/>
    <s v="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
    <x v="0"/>
    <m/>
    <s v="High"/>
    <s v="Social media"/>
    <x v="2058"/>
    <m/>
    <m/>
    <n v="3119"/>
    <s v=""/>
    <s v="Courtney Neal"/>
    <x v="0"/>
    <x v="0"/>
    <x v="0"/>
    <s v=""/>
  </r>
  <r>
    <n v="3120"/>
    <s v="Aaron Abbott"/>
    <s v="meagantorres@example.com"/>
    <n v="59"/>
    <s v="Male"/>
    <s v="Xbox"/>
    <d v="2020-02-22T00:00:00"/>
    <x v="0"/>
    <s v="Refund request"/>
    <s v="I'm having an issue with the {product_purchased}. Please assist. I've checked for software updates, and my {product_purchased} is already running the latest version."/>
    <x v="2"/>
    <m/>
    <s v="Medium"/>
    <s v="Chat"/>
    <x v="5"/>
    <m/>
    <m/>
    <n v="3120"/>
    <s v=""/>
    <s v="Aaron Abbott"/>
    <x v="4"/>
    <x v="4"/>
    <x v="1"/>
    <s v=""/>
  </r>
  <r>
    <n v="3121"/>
    <s v="Emily Smith"/>
    <s v="joliver@example.net"/>
    <n v="63"/>
    <s v="Female"/>
    <s v="Nikon D"/>
    <d v="2020-02-13T00:00:00"/>
    <x v="1"/>
    <s v="Product recommendation"/>
    <s v="I've encountered a data loss issue with my {product_purchased}. All the files and documents seem to have disappeared. Can you guide me on how to retrieve them? Thanks for the question._x000a__x000a_My data was stolen by an unknown I've recently updated the firmware of my {product_purchased}, and the issue started happening afterward. Could it be related to the update?"/>
    <x v="0"/>
    <m/>
    <s v="Critical"/>
    <s v="Phone"/>
    <x v="2059"/>
    <m/>
    <m/>
    <n v="3121"/>
    <s v=""/>
    <s v="Emily Smith"/>
    <x v="4"/>
    <x v="4"/>
    <x v="1"/>
    <s v=""/>
  </r>
  <r>
    <n v="3122"/>
    <s v="Leonard Peterson"/>
    <s v="amanda43@example.com"/>
    <n v="32"/>
    <s v="Other"/>
    <s v="Microsoft Surface"/>
    <d v="2021-04-17T00:00:00"/>
    <x v="0"/>
    <s v="Battery life"/>
    <s v="I'm having an issue with the {product_purchased}. Please assist. Thanks.&quot;_x000a__x000a_Grow some friends_x000a__x000a_Some may claim that when making a new game with Minecraft, they are not only adding more friends, but are also I've tried different settings and configurations on my {product_purchased}, but the issue persists."/>
    <x v="1"/>
    <s v="Hit smile will newspaper."/>
    <s v="Low"/>
    <s v="Chat"/>
    <x v="2060"/>
    <d v="2023-06-01T09:31:34"/>
    <n v="4"/>
    <n v="3122"/>
    <s v="Hit Smile Will Newspaper."/>
    <s v="Leonard Peterson"/>
    <x v="11"/>
    <x v="11"/>
    <x v="0"/>
    <n v="-0.36666666663950309"/>
  </r>
  <r>
    <n v="3123"/>
    <s v="Brian Gray"/>
    <s v="brettmartin@example.org"/>
    <n v="31"/>
    <s v="Male"/>
    <s v="LG OLED"/>
    <d v="2020-07-10T00:00:00"/>
    <x v="1"/>
    <s v="Installation support"/>
    <s v="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
    <x v="1"/>
    <s v="Reason stand medical animal method threat."/>
    <s v="High"/>
    <s v="Email"/>
    <x v="2061"/>
    <d v="2023-06-01T10:15:35"/>
    <n v="5"/>
    <n v="3123"/>
    <s v="Reason Stand Medical Animal Method Threat."/>
    <s v="Brian Gray"/>
    <x v="2"/>
    <x v="2"/>
    <x v="1"/>
    <n v="7.7666666666627862"/>
  </r>
  <r>
    <n v="3124"/>
    <s v="Jordan Bird"/>
    <s v="cschmidt@example.net"/>
    <n v="61"/>
    <s v="Female"/>
    <s v="Canon EOS"/>
    <d v="2021-03-08T00:00:00"/>
    <x v="0"/>
    <s v="Refund request"/>
    <s v="I'm having an issue with the {product_purchased}. Please assist. #1: https://forum.gamefaqs.com/boards/266567-new-fifa-new-swim-games/613 I've noticed a peculiar error message popping up on my {product_purchased} screen. It says '{error_message}'. What does it mean?"/>
    <x v="1"/>
    <s v="Spring response open break air."/>
    <s v="High"/>
    <s v="Phone"/>
    <x v="2062"/>
    <d v="2023-06-01T07:43:37"/>
    <n v="3"/>
    <n v="3124"/>
    <s v="Spring Response Open Break Air."/>
    <s v="Jordan Bird"/>
    <x v="0"/>
    <x v="0"/>
    <x v="0"/>
    <n v="-3.5833333333139308"/>
  </r>
  <r>
    <n v="3125"/>
    <s v="Lisa Watts"/>
    <s v="masontyler@example.net"/>
    <n v="29"/>
    <s v="Other"/>
    <s v="Google Pixel"/>
    <d v="2021-09-05T00:00:00"/>
    <x v="3"/>
    <s v="Delivery problem"/>
    <s v="I'm having an issue with the {product_purchased}. Please assist. $200.00_x000a__x000a_[x]_x000a__x000a_This product is part of the &quot;NON-CLASSIC&quot; series by DHL. The price will be I'm concerned about the security of my {product_purchased} and would like to ensure that my data is safe."/>
    <x v="0"/>
    <m/>
    <s v="Low"/>
    <s v="Email"/>
    <x v="2063"/>
    <m/>
    <m/>
    <n v="3125"/>
    <s v=""/>
    <s v="Lisa Watts"/>
    <x v="9"/>
    <x v="9"/>
    <x v="0"/>
    <s v=""/>
  </r>
  <r>
    <n v="3126"/>
    <s v="George Edwards"/>
    <s v="elizabeth72@example.net"/>
    <n v="56"/>
    <s v="Other"/>
    <s v="LG Smart TV"/>
    <d v="2020-04-13T00:00:00"/>
    <x v="1"/>
    <s v="Product compatibility"/>
    <s v="I've accidentally deleted important data from my {product_purchased}. Is there any way to recover the deleted files? I need them urgently. Can you tell me what to do?_x000a__x000a_Click to expand... I'm concerned about the security of my {product_purchased} and would like to ensure that my data is safe."/>
    <x v="0"/>
    <m/>
    <s v="High"/>
    <s v="Social media"/>
    <x v="2064"/>
    <m/>
    <m/>
    <n v="3126"/>
    <s v=""/>
    <s v="George Edwards"/>
    <x v="11"/>
    <x v="11"/>
    <x v="1"/>
    <s v=""/>
  </r>
  <r>
    <n v="3127"/>
    <s v="Nicholas Ward"/>
    <s v="munozjessica@example.net"/>
    <n v="41"/>
    <s v="Female"/>
    <s v="Samsung Galaxy"/>
    <d v="2020-12-22T00:00:00"/>
    <x v="1"/>
    <s v="Delivery problem"/>
    <s v="I'm having an issue with the {product_purchased}. Please assist._x000a__x000a_$2.99_x000a__x000a_T-Mobile $1.49+_x000a__x000a_T-Mobile $1.49+_x000a__x000a_T-Mobile $1 I've noticed a sudden decrease in battery life on my {product_purchased}. It used to last much longer."/>
    <x v="2"/>
    <m/>
    <s v="High"/>
    <s v="Email"/>
    <x v="5"/>
    <m/>
    <m/>
    <n v="3127"/>
    <s v=""/>
    <s v="Nicholas Ward"/>
    <x v="10"/>
    <x v="10"/>
    <x v="1"/>
    <s v=""/>
  </r>
  <r>
    <n v="3128"/>
    <s v="Margaret Williams"/>
    <s v="mcdanielbenjamin@example.com"/>
    <n v="24"/>
    <s v="Male"/>
    <s v="LG Smart TV"/>
    <d v="2021-06-15T00:00:00"/>
    <x v="2"/>
    <s v="Software bug"/>
    <s v="I'm having an issue with the {product_purchased}. Please assist._x000a__x000a_If you are interested in purchasing this product please contact:_x000a__x000a_Michael R., Customer Care / Service Manager_x000a__x000a_Websites: I've checked for software updates, and my {product_purchased} is already running the latest version."/>
    <x v="2"/>
    <m/>
    <s v="Critical"/>
    <s v="Phone"/>
    <x v="5"/>
    <m/>
    <m/>
    <n v="3128"/>
    <s v=""/>
    <s v="Margaret Williams"/>
    <x v="8"/>
    <x v="8"/>
    <x v="0"/>
    <s v=""/>
  </r>
  <r>
    <n v="3129"/>
    <s v="Sean Ortega"/>
    <s v="simslydia@example.org"/>
    <n v="70"/>
    <s v="Female"/>
    <s v="Nintendo Switch Pro Controller"/>
    <d v="2021-10-26T00:00:00"/>
    <x v="3"/>
    <s v="Product recommendation"/>
    <s v="I'm having an issue with the {product_purchased}. Please assist. Thank you.&quot;_x000a__x000a_[#link_to_item type=&quot;text&quot; href=&quot;http://en.wikipedia.org/wiki/Product_purchase&quot;&gt; The issue I'm facing is intermittent. Sometimes it works fine, but other times it acts up unexpectedly."/>
    <x v="0"/>
    <m/>
    <s v="Medium"/>
    <s v="Phone"/>
    <x v="2065"/>
    <m/>
    <m/>
    <n v="3129"/>
    <s v=""/>
    <s v="Sean Ortega"/>
    <x v="7"/>
    <x v="7"/>
    <x v="0"/>
    <s v=""/>
  </r>
  <r>
    <n v="3130"/>
    <s v="Mr. George Davis"/>
    <s v="erobertson@example.org"/>
    <n v="66"/>
    <s v="Other"/>
    <s v="Canon EOS"/>
    <d v="2021-06-13T00:00:00"/>
    <x v="4"/>
    <s v="Peripheral compatibility"/>
    <s v="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
    <x v="0"/>
    <m/>
    <s v="Critical"/>
    <s v="Social media"/>
    <x v="2066"/>
    <m/>
    <m/>
    <n v="3130"/>
    <s v=""/>
    <s v="Mr. George Davis"/>
    <x v="8"/>
    <x v="8"/>
    <x v="0"/>
    <s v=""/>
  </r>
  <r>
    <n v="3131"/>
    <s v="Anthony Morrison"/>
    <s v="diane47@example.net"/>
    <n v="70"/>
    <s v="Other"/>
    <s v="Google Pixel"/>
    <d v="2020-02-06T00:00:00"/>
    <x v="3"/>
    <s v="Cancellation request"/>
    <s v="The {product_purchased} is unable to establish a stable internet connection. It keeps disconnecting intermittently. How can I troubleshoot this network problem?_x000a__x000a_If your router has more than four IP addresses configured around your router, I've already contacted customer support multiple times, but the issue remains unresolved."/>
    <x v="1"/>
    <s v="As herself bar guess."/>
    <s v="Critical"/>
    <s v="Phone"/>
    <x v="2067"/>
    <d v="2023-06-01T09:54:46"/>
    <n v="5"/>
    <n v="3131"/>
    <s v="As Herself Bar Guess."/>
    <s v="Anthony Morrison"/>
    <x v="4"/>
    <x v="4"/>
    <x v="1"/>
    <n v="-4.3166666667675599"/>
  </r>
  <r>
    <n v="3132"/>
    <s v="Jason Parker"/>
    <s v="rperez@example.net"/>
    <n v="54"/>
    <s v="Female"/>
    <s v="Fitbit Charge"/>
    <d v="2021-07-29T00:00:00"/>
    <x v="1"/>
    <s v="Software bug"/>
    <s v="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
    <x v="1"/>
    <s v="Industry manager main themselves eye."/>
    <s v="High"/>
    <s v="Email"/>
    <x v="2068"/>
    <d v="2023-06-01T15:13:48"/>
    <n v="1"/>
    <n v="3132"/>
    <s v="Industry Manager Main Themselves Eye."/>
    <s v="Jason Parker"/>
    <x v="2"/>
    <x v="2"/>
    <x v="0"/>
    <n v="-2.1833333332906477"/>
  </r>
  <r>
    <n v="3133"/>
    <s v="Edward Freeman"/>
    <s v="kingshawn@example.net"/>
    <n v="27"/>
    <s v="Other"/>
    <s v="HP Pavilion"/>
    <d v="2020-03-11T00:00:00"/>
    <x v="4"/>
    <s v="Battery life"/>
    <s v="I've recently set up my {product_purchased}, but it fails to connect to any available networks. What steps should I take to troubleshoot this issue?_x000a__x000a_Try the following things:_x000a__x000a_Uninstall and reinstall the I've followed the troubleshooting steps mentioned in the user manual, but the issue persists."/>
    <x v="1"/>
    <s v="Paper involve size region people."/>
    <s v="Medium"/>
    <s v="Email"/>
    <x v="2069"/>
    <d v="2023-06-01T22:38:49"/>
    <n v="3"/>
    <n v="3133"/>
    <s v="Paper Involve Size Region People."/>
    <s v="Edward Freeman"/>
    <x v="0"/>
    <x v="0"/>
    <x v="1"/>
    <n v="11.616666666639503"/>
  </r>
  <r>
    <n v="3134"/>
    <s v="Brooke Hurst"/>
    <s v="helensnyder@example.org"/>
    <n v="19"/>
    <s v="Male"/>
    <s v="Philips Hue Lights"/>
    <d v="2021-07-17T00:00:00"/>
    <x v="2"/>
    <s v="Network problem"/>
    <s v="I'm having an issue with the {product_purchased}. Please assist._x000a__x000a_There is an error: Cannot create ProductPurchased object by passing NULL as the value of &lt;Product_purchased&gt; or in any other way This problem started occurring after the recent software update. I haven't made any other changes to the device."/>
    <x v="0"/>
    <m/>
    <s v="Critical"/>
    <s v="Phone"/>
    <x v="2070"/>
    <m/>
    <m/>
    <n v="3134"/>
    <s v=""/>
    <s v="Brooke Hurst"/>
    <x v="2"/>
    <x v="2"/>
    <x v="0"/>
    <s v=""/>
  </r>
  <r>
    <n v="3135"/>
    <s v="David Phillips"/>
    <s v="daniel45@example.com"/>
    <n v="63"/>
    <s v="Other"/>
    <s v="Apple AirPods"/>
    <d v="2021-11-03T00:00:00"/>
    <x v="1"/>
    <s v="Product compatibility"/>
    <s v="I'm having an issue with the {product_purchased}. Please assist._x000a__x000a_This is the second of three questions that I've had with my customer care._x000a__x000a_What is your warranty for defective/unusable products? I've noticed a peculiar error message popping up on my {product_purchased} screen. It says '{error_message}'. What does it mean?"/>
    <x v="2"/>
    <m/>
    <s v="Low"/>
    <s v="Phone"/>
    <x v="5"/>
    <m/>
    <m/>
    <n v="3135"/>
    <s v=""/>
    <s v="David Phillips"/>
    <x v="3"/>
    <x v="3"/>
    <x v="0"/>
    <s v=""/>
  </r>
  <r>
    <n v="3136"/>
    <s v="John Shields"/>
    <s v="joseph40@example.com"/>
    <n v="40"/>
    <s v="Other"/>
    <s v="Nintendo Switch Pro Controller"/>
    <d v="2021-07-15T00:00:00"/>
    <x v="2"/>
    <s v="Cancellation request"/>
    <s v="I've noticed a software bug in the {product_purchased} app. It's causing data loss and unexpected errors. How can I resolve this issue?_x000a__x000a_If your app is not included in the {product_purchased} I'm not sure if this issue is specific to my device or if others have reported similar problems."/>
    <x v="0"/>
    <m/>
    <s v="High"/>
    <s v="Email"/>
    <x v="2071"/>
    <m/>
    <m/>
    <n v="3136"/>
    <s v=""/>
    <s v="John Shields"/>
    <x v="2"/>
    <x v="2"/>
    <x v="0"/>
    <s v=""/>
  </r>
  <r>
    <n v="3137"/>
    <s v="Heather Wright"/>
    <s v="victor24@example.com"/>
    <n v="18"/>
    <s v="Female"/>
    <s v="Philips Hue Lights"/>
    <d v="2021-07-04T00:00:00"/>
    <x v="1"/>
    <s v="Payment issue"/>
    <s v="I'm having an issue with the {product_purchased}. Please assist. Thanks! Thank you!_x000a__x000a_Rated 5 out of 5 by Anonymous from Awesome product Love this purchase! I've bought multiple different sizes of the same pair and have I've checked for any available software updates for my {product_purchased}, but there are none."/>
    <x v="1"/>
    <s v="Treat car next event onto draw."/>
    <s v="Critical"/>
    <s v="Social media"/>
    <x v="2072"/>
    <d v="2023-06-01T11:39:55"/>
    <n v="1"/>
    <n v="3137"/>
    <s v="Treat Car Next Event Onto Draw."/>
    <s v="Heather Wright"/>
    <x v="2"/>
    <x v="2"/>
    <x v="0"/>
    <n v="-9.3166666666511446"/>
  </r>
  <r>
    <n v="3138"/>
    <s v="Gary Zimmerman"/>
    <s v="srogers@example.net"/>
    <n v="42"/>
    <s v="Male"/>
    <s v="HP Pavilion"/>
    <d v="2021-03-09T00:00:00"/>
    <x v="3"/>
    <s v="Installation support"/>
    <s v="I'm having an issue with the {product_purchased}. Please assist._x000a__x000a_C:\Windows\System32\mscms.dll_x000a__x000a_Driver Version: 14.17.0025.17 (English)_x000a__x000a_Driver Attributes I'm unable to find the option to perform the desired action in the {product_purchased}. Could you please guide me through the steps?"/>
    <x v="1"/>
    <s v="Team talk raise."/>
    <s v="Medium"/>
    <s v="Phone"/>
    <x v="2073"/>
    <d v="2023-06-01T03:59:56"/>
    <n v="2"/>
    <n v="3138"/>
    <s v="Team Talk Raise."/>
    <s v="Gary Zimmerman"/>
    <x v="0"/>
    <x v="0"/>
    <x v="0"/>
    <n v="-1.5666666667093523"/>
  </r>
  <r>
    <n v="3139"/>
    <s v="Steven Jensen"/>
    <s v="qwarren@example.net"/>
    <n v="20"/>
    <s v="Other"/>
    <s v="Philips Hue Lights"/>
    <d v="2020-12-11T00:00:00"/>
    <x v="2"/>
    <s v="Software bug"/>
    <s v="I've noticed a software bug in the {product_purchased} app. It's causing data loss and unexpected errors. How can I resolve this issue? Here's how you can : - Enable app.py or app.pyx to I've checked for software updates, and my {product_purchased} is already running the latest version."/>
    <x v="2"/>
    <m/>
    <s v="High"/>
    <s v="Email"/>
    <x v="5"/>
    <m/>
    <m/>
    <n v="3139"/>
    <s v=""/>
    <s v="Steven Jensen"/>
    <x v="10"/>
    <x v="10"/>
    <x v="1"/>
    <s v=""/>
  </r>
  <r>
    <n v="3140"/>
    <s v="Andres Tate"/>
    <s v="audrey21@example.com"/>
    <n v="20"/>
    <s v="Female"/>
    <s v="Nest Thermostat"/>
    <d v="2020-10-13T00:00:00"/>
    <x v="3"/>
    <s v="Battery life"/>
    <s v="I'm having an issue with the {product_purchased}. Please assist._x000a__x000a_1. What is the product_purchased? Why do they not specify the value on the product page?_x000a__x000a_2. What are the prices I've reviewed the troubleshooting steps on the official support website, but they didn't resolve the problem."/>
    <x v="2"/>
    <m/>
    <s v="Critical"/>
    <s v="Chat"/>
    <x v="5"/>
    <m/>
    <m/>
    <n v="3140"/>
    <s v=""/>
    <s v="Andres Tate"/>
    <x v="7"/>
    <x v="7"/>
    <x v="1"/>
    <s v=""/>
  </r>
  <r>
    <n v="3141"/>
    <s v="Steven Atkins"/>
    <s v="matthewlewis@example.org"/>
    <n v="32"/>
    <s v="Male"/>
    <s v="GoPro Action Camera"/>
    <d v="2020-03-02T00:00:00"/>
    <x v="3"/>
    <s v="Battery life"/>
    <s v="I've encountered a data loss issue with my {product_purchased}. All the files and documents seem to have disappeared. Can you guide me on how to retrieve them?_x000a__x000a_The best news is there are always some good backup services before I've checked for software updates, and my {product_purchased} is already running the latest version."/>
    <x v="1"/>
    <s v="Receive firm itself past four."/>
    <s v="Medium"/>
    <s v="Phone"/>
    <x v="2074"/>
    <d v="2023-06-01T07:50:00"/>
    <n v="4"/>
    <n v="3141"/>
    <s v="Receive Firm Itself Past Four."/>
    <s v="Steven Atkins"/>
    <x v="0"/>
    <x v="0"/>
    <x v="1"/>
    <n v="-5.5499999999301508"/>
  </r>
  <r>
    <n v="3142"/>
    <s v="Joshua Lee"/>
    <s v="mistyortiz@example.org"/>
    <n v="43"/>
    <s v="Female"/>
    <s v="Dell XPS"/>
    <d v="2021-10-24T00:00:00"/>
    <x v="0"/>
    <s v="Peripheral compatibility"/>
    <s v="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
    <x v="0"/>
    <m/>
    <s v="High"/>
    <s v="Social media"/>
    <x v="2075"/>
    <m/>
    <m/>
    <n v="3142"/>
    <s v=""/>
    <s v="Joshua Lee"/>
    <x v="7"/>
    <x v="7"/>
    <x v="0"/>
    <s v=""/>
  </r>
  <r>
    <n v="3143"/>
    <s v="Cheryl Rush"/>
    <s v="ugarrison@example.org"/>
    <n v="36"/>
    <s v="Male"/>
    <s v="Philips Hue Lights"/>
    <d v="2021-08-30T00:00:00"/>
    <x v="0"/>
    <s v="Display issue"/>
    <s v="I'm having an issue with the {product_purchased}. Please assist._x000a__x000a_You received an email with the {product_purchased} Product ID and the {product_purchased} Product Name fields. Please assist. I'm using the original charger that came with my {product_purchased}, but it's not charging properly."/>
    <x v="1"/>
    <s v="Support certainly off others research without medical."/>
    <s v="Critical"/>
    <s v="Email"/>
    <x v="487"/>
    <d v="2023-06-01T08:26:03"/>
    <n v="2"/>
    <n v="3143"/>
    <s v="Support Certainly Off Others Research Without Medical."/>
    <s v="Cheryl Rush"/>
    <x v="5"/>
    <x v="5"/>
    <x v="0"/>
    <n v="-2.6333333333604969"/>
  </r>
  <r>
    <n v="3144"/>
    <s v="Sherry Garcia"/>
    <s v="maryhayes@example.net"/>
    <n v="53"/>
    <s v="Male"/>
    <s v="GoPro Hero"/>
    <d v="2021-03-26T00:00:00"/>
    <x v="0"/>
    <s v="Payment issue"/>
    <s v="I'm having an issue with the {product_purchased}. Please assist._x000a__x000a_It looks like an auto-complete can be found on your phone's dashboard and in most cases. But, this thing has so many questions. The problem I need assistance as soon as possible because it's affecting my work and productivity."/>
    <x v="0"/>
    <m/>
    <s v="Medium"/>
    <s v="Phone"/>
    <x v="2076"/>
    <m/>
    <m/>
    <n v="3144"/>
    <s v=""/>
    <s v="Sherry Garcia"/>
    <x v="0"/>
    <x v="0"/>
    <x v="0"/>
    <s v=""/>
  </r>
  <r>
    <n v="3145"/>
    <s v="Laura Knapp"/>
    <s v="joe97@example.org"/>
    <n v="36"/>
    <s v="Female"/>
    <s v="Microsoft Office"/>
    <d v="2020-01-20T00:00:00"/>
    <x v="1"/>
    <s v="Software bug"/>
    <s v="I'm having an issue with the {product_purchased}. Please assist. I'm having an issue with the {product_purchased}. Please assist._x000a__x000a_I'm having an issue with the {product_purchased}. I've performed a factory reset on my {product_purchased}, hoping it would resolve the problem, but it didn't help."/>
    <x v="1"/>
    <s v="Fall throughout positive opportunity specific."/>
    <s v="High"/>
    <s v="Social media"/>
    <x v="2077"/>
    <d v="2023-06-01T15:50:06"/>
    <n v="4"/>
    <n v="3145"/>
    <s v="Fall Throughout Positive Opportunity Specific."/>
    <s v="Laura Knapp"/>
    <x v="6"/>
    <x v="6"/>
    <x v="1"/>
    <n v="-0.63333333330228925"/>
  </r>
  <r>
    <n v="3146"/>
    <s v="Jerry Mejia"/>
    <s v="michaelbriggs@example.org"/>
    <n v="41"/>
    <s v="Female"/>
    <s v="LG Washing Machine"/>
    <d v="2020-01-13T00:00:00"/>
    <x v="1"/>
    <s v="Delivery problem"/>
    <s v="I'm having an issue with the {product_purchased}. Please assist._x000a__x000a_Here comes the update in regards to the [v1.01] release._x000a__x000a_To make sure any errors that you see during the troubleshooting will I've checked the device settings and made sure that everything is configured correctly."/>
    <x v="0"/>
    <m/>
    <s v="Critical"/>
    <s v="Email"/>
    <x v="2078"/>
    <m/>
    <m/>
    <n v="3146"/>
    <s v=""/>
    <s v="Jerry Mejia"/>
    <x v="6"/>
    <x v="6"/>
    <x v="1"/>
    <s v=""/>
  </r>
  <r>
    <n v="3147"/>
    <s v="Logan Moreno"/>
    <s v="michaelroman@example.org"/>
    <n v="45"/>
    <s v="Male"/>
    <s v="Sony Xperia"/>
    <d v="2021-09-08T00:00:00"/>
    <x v="4"/>
    <s v="Payment issue"/>
    <s v="I'm having an issue with the {product_purchased}. Please assist. Thank you for being active in my community._x000a__x000a_User Info: MecheMeche MecheMeche 1 year ago #4 We also I've checked for software updates, and my {product_purchased} is already running the latest version."/>
    <x v="1"/>
    <s v="Structure majority tell information."/>
    <s v="High"/>
    <s v="Phone"/>
    <x v="2079"/>
    <d v="2023-06-01T03:10:09"/>
    <n v="1"/>
    <n v="3147"/>
    <s v="Structure Majority Tell Information."/>
    <s v="Logan Moreno"/>
    <x v="9"/>
    <x v="9"/>
    <x v="0"/>
    <n v="-17.916666666569654"/>
  </r>
  <r>
    <n v="3148"/>
    <s v="Makayla Lewis"/>
    <s v="oblackburn@example.net"/>
    <n v="51"/>
    <s v="Female"/>
    <s v="Apple AirPods"/>
    <d v="2020-03-03T00:00:00"/>
    <x v="1"/>
    <s v="Software bug"/>
    <s v="I'm having an issue with the {product_purchased}. Please assist._x000a__x000a_A special place in your heart for the love of your work._x000a__x000a_If you've got an issue where you don't get what you've asking from I'm using the original charger that came with my {product_purchased}, but it's not charging properly."/>
    <x v="0"/>
    <m/>
    <s v="High"/>
    <s v="Social media"/>
    <x v="2080"/>
    <m/>
    <m/>
    <n v="3148"/>
    <s v=""/>
    <s v="Makayla Lewis"/>
    <x v="0"/>
    <x v="0"/>
    <x v="1"/>
    <s v=""/>
  </r>
  <r>
    <n v="3149"/>
    <s v="Joseph Mata"/>
    <s v="christine74@example.org"/>
    <n v="51"/>
    <s v="Other"/>
    <s v="Sony 4K HDR TV"/>
    <d v="2021-04-03T00:00:00"/>
    <x v="3"/>
    <s v="Delivery problem"/>
    <s v="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
    <x v="0"/>
    <m/>
    <s v="Critical"/>
    <s v="Phone"/>
    <x v="2081"/>
    <m/>
    <m/>
    <n v="3149"/>
    <s v=""/>
    <s v="Joseph Mata"/>
    <x v="11"/>
    <x v="11"/>
    <x v="0"/>
    <s v=""/>
  </r>
  <r>
    <n v="3150"/>
    <s v="Jason Turner"/>
    <s v="michellemalone@example.org"/>
    <n v="45"/>
    <s v="Female"/>
    <s v="Sony 4K HDR TV"/>
    <d v="2020-10-01T00:00:00"/>
    <x v="0"/>
    <s v="Network problem"/>
    <s v="I'm having an issue with the {product_purchased}. Please assist._x000a__x000a__x000a_As is the case with all credit checks in this regard, you may consider contacting the issuer of this product to determine how to pay for it, and we I've tried clearing the cache and data for the {product_purchased} app, but the issue persists."/>
    <x v="2"/>
    <m/>
    <s v="Medium"/>
    <s v="Phone"/>
    <x v="5"/>
    <m/>
    <m/>
    <n v="3150"/>
    <s v=""/>
    <s v="Jason Turner"/>
    <x v="7"/>
    <x v="7"/>
    <x v="1"/>
    <s v=""/>
  </r>
  <r>
    <n v="3151"/>
    <s v="Dustin Woods"/>
    <s v="sydneyyang@example.com"/>
    <n v="54"/>
    <s v="Other"/>
    <s v="Google Pixel"/>
    <d v="2020-09-25T00:00:00"/>
    <x v="0"/>
    <s v="Product compatibility"/>
    <s v="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
    <x v="0"/>
    <m/>
    <s v="High"/>
    <s v="Phone"/>
    <x v="2082"/>
    <m/>
    <m/>
    <n v="3151"/>
    <s v=""/>
    <s v="Dustin Woods"/>
    <x v="9"/>
    <x v="9"/>
    <x v="1"/>
    <s v=""/>
  </r>
  <r>
    <n v="3152"/>
    <s v="Zachary Murphy"/>
    <s v="maynardgeorge@example.com"/>
    <n v="19"/>
    <s v="Other"/>
    <s v="Adobe Photoshop"/>
    <d v="2021-05-18T00:00:00"/>
    <x v="4"/>
    <s v="Software bug"/>
    <s v="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
    <x v="1"/>
    <s v="Style cover show great."/>
    <s v="High"/>
    <s v="Social media"/>
    <x v="2083"/>
    <d v="2023-06-01T00:28:18"/>
    <n v="5"/>
    <n v="3152"/>
    <s v="Style Cover Show Great."/>
    <s v="Zachary Murphy"/>
    <x v="1"/>
    <x v="1"/>
    <x v="0"/>
    <n v="-22.133333333185874"/>
  </r>
  <r>
    <n v="3153"/>
    <s v="Amy Carlson"/>
    <s v="amberchen@example.net"/>
    <n v="51"/>
    <s v="Other"/>
    <s v="Samsung Galaxy"/>
    <d v="2020-09-25T00:00:00"/>
    <x v="3"/>
    <s v="Battery life"/>
    <s v="I'm having an issue with the {product_purchased}. Please assist. Thanks. I've noticed a peculiar error message popping up on my {product_purchased} screen. It says '{error_message}'. What does it mean?"/>
    <x v="2"/>
    <m/>
    <s v="Medium"/>
    <s v="Email"/>
    <x v="5"/>
    <m/>
    <m/>
    <n v="3153"/>
    <s v=""/>
    <s v="Amy Carlson"/>
    <x v="9"/>
    <x v="9"/>
    <x v="1"/>
    <s v=""/>
  </r>
  <r>
    <n v="3154"/>
    <s v="Kelly Murray"/>
    <s v="hayley71@example.com"/>
    <n v="69"/>
    <s v="Male"/>
    <s v="Xbox"/>
    <d v="2021-12-26T00:00:00"/>
    <x v="4"/>
    <s v="Software bug"/>
    <s v="I'm having an issue with the {product_purchased}. Please assist._x000a__x000a_3.7 â€¢ Added a new icon for loading a page or some custom content_x000a__x000a__x000a_- Optimization_x000a__x000a_- Updated to v1.5. I've recently updated the firmware of my {product_purchased}, and the issue started happening afterward. Could it be related to the update?"/>
    <x v="2"/>
    <m/>
    <s v="Low"/>
    <s v="Chat"/>
    <x v="5"/>
    <m/>
    <m/>
    <n v="3154"/>
    <s v=""/>
    <s v="Kelly Murray"/>
    <x v="10"/>
    <x v="10"/>
    <x v="0"/>
    <s v=""/>
  </r>
  <r>
    <n v="3155"/>
    <s v="Jonathan Guerrero"/>
    <s v="rebeccashannon@example.net"/>
    <n v="52"/>
    <s v="Other"/>
    <s v="Microsoft Xbox Controller"/>
    <d v="2020-12-07T00:00:00"/>
    <x v="1"/>
    <s v="Installation support"/>
    <s v="I'm having an issue with the {product_purchased}. Please assist._x000a__x000a_Cordless Wireless and Bluetooth 2.0 / Bluetooth High Quality (also known as QRM or QBUN) are the two most expensive Bluetooth accessories I've recently updated the firmware of my {product_purchased}, and the issue started happening afterward. Could it be related to the update?"/>
    <x v="1"/>
    <s v="Article candidate time hot season not than."/>
    <s v="Critical"/>
    <s v="Phone"/>
    <x v="2084"/>
    <d v="2023-06-01T16:23:21"/>
    <n v="2"/>
    <n v="3155"/>
    <s v="Article Candidate Time Hot Season Not Than."/>
    <s v="Jonathan Guerrero"/>
    <x v="10"/>
    <x v="10"/>
    <x v="1"/>
    <n v="14.89999999984866"/>
  </r>
  <r>
    <n v="3156"/>
    <s v="Debbie Carter"/>
    <s v="xvaughn@example.com"/>
    <n v="30"/>
    <s v="Other"/>
    <s v="Roomba Robot Vacuum"/>
    <d v="2021-09-11T00:00:00"/>
    <x v="1"/>
    <s v="Installation support"/>
    <s v="I'm having an issue with the {product_purchased}. Please assist._x000a__x000a_Q: Should the &quot;New&quot; list be renamed after you paid for &quot;New&quot; list?_x000a__x000a_A: We don't know what it should be I've checked for software updates, and my {product_purchased} is already running the latest version."/>
    <x v="0"/>
    <m/>
    <s v="Low"/>
    <s v="Email"/>
    <x v="2085"/>
    <m/>
    <m/>
    <n v="3156"/>
    <s v=""/>
    <s v="Debbie Carter"/>
    <x v="9"/>
    <x v="9"/>
    <x v="0"/>
    <s v=""/>
  </r>
  <r>
    <n v="3157"/>
    <s v="Yolanda Griffin"/>
    <s v="adammiller@example.net"/>
    <n v="50"/>
    <s v="Female"/>
    <s v="Amazon Echo"/>
    <d v="2020-03-07T00:00:00"/>
    <x v="3"/>
    <s v="Product compatibility"/>
    <s v="I'm having an issue with the {product_purchased}. Please assist._x000a__x000a_Note: These items cannot be shipped to the United States, the District of Columbia, or Puerto Rico. Orders may be shipped by land, air, or I've performed a factory reset on my {product_purchased}, hoping it would resolve the problem, but it didn't help."/>
    <x v="1"/>
    <s v="Interview tonight look check project play never."/>
    <s v="High"/>
    <s v="Email"/>
    <x v="2086"/>
    <d v="2023-06-01T11:29:25"/>
    <n v="2"/>
    <n v="3157"/>
    <s v="Interview Tonight Look Check Project Play Never."/>
    <s v="Yolanda Griffin"/>
    <x v="0"/>
    <x v="0"/>
    <x v="1"/>
    <n v="0.70000000001164153"/>
  </r>
  <r>
    <n v="3158"/>
    <s v="Kimberly Romero"/>
    <s v="aguirrechase@example.com"/>
    <n v="36"/>
    <s v="Male"/>
    <s v="Google Nest"/>
    <d v="2021-06-07T00:00:00"/>
    <x v="4"/>
    <s v="Product recommendation"/>
    <s v="I'm having an issue with the {product_purchased}. Please assist._x000a__x000a_The product_purchased.com account ID number is located on a hard drive in the same location as the name._x000a__x000a_The product_p I've noticed a peculiar error message popping up on my {product_purchased} screen. It says '{error_message}'. What does it mean?"/>
    <x v="1"/>
    <s v="Use tough ahead senior then write project."/>
    <s v="High"/>
    <s v="Chat"/>
    <x v="2087"/>
    <d v="2023-06-01T19:50:26"/>
    <n v="5"/>
    <n v="3158"/>
    <s v="Use Tough Ahead Senior Then Write Project."/>
    <s v="Kimberly Romero"/>
    <x v="8"/>
    <x v="8"/>
    <x v="0"/>
    <n v="-2.4833333333954215"/>
  </r>
  <r>
    <n v="3159"/>
    <s v="Mrs. Brooke Garza DDS"/>
    <s v="ruizpatrick@example.com"/>
    <n v="27"/>
    <s v="Male"/>
    <s v="Google Pixel"/>
    <d v="2021-08-08T00:00:00"/>
    <x v="0"/>
    <s v="Installation support"/>
    <s v="I'm having an issue with the {product_purchased}. Please assist. It's a &quot;product purchased&quot; label on my watch. Thank you._x000a__x000a__x000a_Product # of 5 of 5_x000a__x000a_Price : $17.49 I need assistance as soon as possible because it's affecting my work and productivity."/>
    <x v="0"/>
    <m/>
    <s v="Medium"/>
    <s v="Phone"/>
    <x v="2088"/>
    <m/>
    <m/>
    <n v="3159"/>
    <s v=""/>
    <s v="Mrs. Brooke Garza DDS"/>
    <x v="5"/>
    <x v="5"/>
    <x v="0"/>
    <s v=""/>
  </r>
  <r>
    <n v="3160"/>
    <s v="Amber Henson"/>
    <s v="aliciamurray@example.org"/>
    <n v="52"/>
    <s v="Other"/>
    <s v="Philips Hue Lights"/>
    <d v="2020-11-14T00:00:00"/>
    <x v="1"/>
    <s v="Peripheral compatibility"/>
    <s v="I'm having an issue with the {product_purchased}. Please assist. #if!defined(CGFloat) #define COO_VERSION &gt;= 14.0 &amp;&amp; CORE &gt;= 7, #endif // TODO: Do I'm concerned about the security of my {product_purchased} and would like to ensure that my data is safe."/>
    <x v="2"/>
    <m/>
    <s v="Low"/>
    <s v="Chat"/>
    <x v="5"/>
    <m/>
    <m/>
    <n v="3160"/>
    <s v=""/>
    <s v="Amber Henson"/>
    <x v="3"/>
    <x v="3"/>
    <x v="1"/>
    <s v=""/>
  </r>
  <r>
    <n v="3161"/>
    <s v="Elizabeth Mcdonald"/>
    <s v="williamsjeffrey@example.net"/>
    <n v="27"/>
    <s v="Male"/>
    <s v="Google Pixel"/>
    <d v="2021-10-19T00:00:00"/>
    <x v="1"/>
    <s v="Peripheral compatibility"/>
    <s v="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
    <x v="0"/>
    <m/>
    <s v="Medium"/>
    <s v="Social media"/>
    <x v="2089"/>
    <m/>
    <m/>
    <n v="3161"/>
    <s v=""/>
    <s v="Elizabeth Mcdonald"/>
    <x v="7"/>
    <x v="7"/>
    <x v="0"/>
    <s v=""/>
  </r>
  <r>
    <n v="3162"/>
    <s v="Timothy Jones"/>
    <s v="doylelaura@example.org"/>
    <n v="35"/>
    <s v="Male"/>
    <s v="Amazon Echo"/>
    <d v="2020-05-08T00:00:00"/>
    <x v="0"/>
    <s v="Product compatibility"/>
    <s v="I'm having an issue with the {product_purchased}. Please assist. I'll be back soon. Thank you for your help I've recently updated the firmware of my {product_purchased}, and the issue started happening afterward. Could it be related to the update?"/>
    <x v="0"/>
    <m/>
    <s v="Medium"/>
    <s v="Chat"/>
    <x v="2090"/>
    <m/>
    <m/>
    <n v="3162"/>
    <s v=""/>
    <s v="Timothy Jones"/>
    <x v="1"/>
    <x v="1"/>
    <x v="1"/>
    <s v=""/>
  </r>
  <r>
    <n v="3163"/>
    <s v="Melinda Sims"/>
    <s v="tcardenas@example.com"/>
    <n v="33"/>
    <s v="Other"/>
    <s v="Nintendo Switch Pro Controller"/>
    <d v="2021-06-07T00:00:00"/>
    <x v="0"/>
    <s v="Refund request"/>
    <s v="I'm having an issue with the {product_purchased}. Please assist. Also, please send me a message whenever you feel the need to try any of the products._x000a__x000a_[quote=Titanik]On July 30, 2016 I've noticed a peculiar error message popping up on my {product_purchased} screen. It says '{error_message}'. What does it mean?"/>
    <x v="2"/>
    <m/>
    <s v="Medium"/>
    <s v="Phone"/>
    <x v="5"/>
    <m/>
    <m/>
    <n v="3163"/>
    <s v=""/>
    <s v="Melinda Sims"/>
    <x v="8"/>
    <x v="8"/>
    <x v="0"/>
    <s v=""/>
  </r>
  <r>
    <n v="3164"/>
    <s v="Ashley Reyes"/>
    <s v="sjenkins@example.org"/>
    <n v="58"/>
    <s v="Female"/>
    <s v="Amazon Echo"/>
    <d v="2020-02-16T00:00:00"/>
    <x v="1"/>
    <s v="Product compatibility"/>
    <s v="I'm having an issue with the {product_purchased}. Please assist._x000a__x000a_* Product is a free product for US residents only. I've performed a factory reset on my {product_purchased}, hoping it would resolve the problem, but it didn't help."/>
    <x v="2"/>
    <m/>
    <s v="Medium"/>
    <s v="Phone"/>
    <x v="5"/>
    <m/>
    <m/>
    <n v="3164"/>
    <s v=""/>
    <s v="Ashley Reyes"/>
    <x v="4"/>
    <x v="4"/>
    <x v="1"/>
    <s v=""/>
  </r>
  <r>
    <n v="3165"/>
    <s v="John Mckinney"/>
    <s v="ryankelly@example.net"/>
    <n v="47"/>
    <s v="Other"/>
    <s v="Adobe Photoshop"/>
    <d v="2020-02-23T00:00:00"/>
    <x v="4"/>
    <s v="Product setup"/>
    <s v="I'm having an issue with the {product_purchased}. Please assist. Thank you._x000a__x000a_Rated 3 out of 5 by Erosg curiosity from Not as good as the others I ordered this and the product came out fine. I I'm unable to find the option to perform the desired action in the {product_purchased}. Could you please guide me through the steps?"/>
    <x v="0"/>
    <m/>
    <s v="High"/>
    <s v="Chat"/>
    <x v="2091"/>
    <m/>
    <m/>
    <n v="3165"/>
    <s v=""/>
    <s v="John Mckinney"/>
    <x v="4"/>
    <x v="4"/>
    <x v="1"/>
    <s v=""/>
  </r>
  <r>
    <n v="3166"/>
    <s v="Nicole Smith"/>
    <s v="moonjessica@example.com"/>
    <n v="25"/>
    <s v="Male"/>
    <s v="GoPro Hero"/>
    <d v="2020-07-07T00:00:00"/>
    <x v="3"/>
    <s v="Battery life"/>
    <s v="I'm having an issue with the {product_purchased}. Please assist._x000a__x000a_$bouton_1.0: https://store.example.com/_x000a__x000a_If we're adding a &quot;buy&quot; product it will be I've checked for any available software updates for my {product_purchased}, but there are none."/>
    <x v="0"/>
    <m/>
    <s v="High"/>
    <s v="Phone"/>
    <x v="2092"/>
    <m/>
    <m/>
    <n v="3166"/>
    <s v=""/>
    <s v="Nicole Smith"/>
    <x v="2"/>
    <x v="2"/>
    <x v="1"/>
    <s v=""/>
  </r>
  <r>
    <n v="3167"/>
    <s v="Austin Gray"/>
    <s v="millerbrandi@example.net"/>
    <n v="59"/>
    <s v="Male"/>
    <s v="Sony Xperia"/>
    <d v="2021-05-01T00:00:00"/>
    <x v="1"/>
    <s v="Product recommendation"/>
    <s v="I've noticed a software bug in the {product_purchased} app. It's causing data loss and unexpected errors. How can I resolve this issue?_x000a__x000a_In the last 3 months, we've moved the code to its root and I need assistance as soon as possible because it's affecting my work and productivity."/>
    <x v="2"/>
    <m/>
    <s v="Low"/>
    <s v="Social media"/>
    <x v="5"/>
    <m/>
    <m/>
    <n v="3167"/>
    <s v=""/>
    <s v="Austin Gray"/>
    <x v="1"/>
    <x v="1"/>
    <x v="0"/>
    <s v=""/>
  </r>
  <r>
    <n v="3168"/>
    <s v="Nina Ortiz"/>
    <s v="elaine86@example.org"/>
    <n v="35"/>
    <s v="Other"/>
    <s v="Google Nest"/>
    <d v="2021-06-07T00:00:00"/>
    <x v="3"/>
    <s v="Cancellation request"/>
    <s v="I'm encountering a software bug in the {product_purchased}. Whenever I try to perform a specific action, the application crashes. Are there any updates or fixes available?_x000a__x000a_There's also a bug that could cause the product to fail I'm unable to find the option to perform the desired action in the {product_purchased}. Could you please guide me through the steps?"/>
    <x v="0"/>
    <m/>
    <s v="Low"/>
    <s v="Social media"/>
    <x v="2093"/>
    <m/>
    <m/>
    <n v="3168"/>
    <s v=""/>
    <s v="Nina Ortiz"/>
    <x v="8"/>
    <x v="8"/>
    <x v="0"/>
    <s v=""/>
  </r>
  <r>
    <n v="3169"/>
    <s v="Mrs. Kathleen Gonzales"/>
    <s v="kimkaren@example.org"/>
    <n v="69"/>
    <s v="Male"/>
    <s v="Google Pixel"/>
    <d v="2020-03-04T00:00:00"/>
    <x v="4"/>
    <s v="Cancellation request"/>
    <s v="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
    <x v="2"/>
    <m/>
    <s v="High"/>
    <s v="Phone"/>
    <x v="5"/>
    <m/>
    <m/>
    <n v="3169"/>
    <s v=""/>
    <s v="Mrs. Kathleen Gonzales"/>
    <x v="0"/>
    <x v="0"/>
    <x v="1"/>
    <s v=""/>
  </r>
  <r>
    <n v="3170"/>
    <s v="Angela Johnson"/>
    <s v="deleonmichael@example.net"/>
    <n v="46"/>
    <s v="Other"/>
    <s v="PlayStation"/>
    <d v="2021-07-01T00:00:00"/>
    <x v="3"/>
    <s v="Payment issue"/>
    <s v="I'm having an issue with the {product_purchased}. Please assist._x000a__x000a_We have had a couple of requests and have reached out to BTS about what to do and if it's something we should be doing._x000a__x000a_If I've checked for software updates, and my {product_purchased} is already running the latest version."/>
    <x v="0"/>
    <m/>
    <s v="High"/>
    <s v="Email"/>
    <x v="2094"/>
    <m/>
    <m/>
    <n v="3170"/>
    <s v=""/>
    <s v="Angela Johnson"/>
    <x v="2"/>
    <x v="2"/>
    <x v="0"/>
    <s v=""/>
  </r>
  <r>
    <n v="3171"/>
    <s v="Jeffrey Hall"/>
    <s v="xdominguez@example.com"/>
    <n v="60"/>
    <s v="Male"/>
    <s v="Nest Thermostat"/>
    <d v="2021-02-16T00:00:00"/>
    <x v="0"/>
    <s v="Cancellation request"/>
    <s v="I've accidentally deleted important data from my {product_purchased}. Is there any way to recover the deleted files? I need them urgently._x000a__x000a_When you try to create a new product at the site after your package is published, the I've checked for software updates, and my {product_purchased} is already running the latest version."/>
    <x v="1"/>
    <s v="Compare brother know kid result."/>
    <s v="Low"/>
    <s v="Social media"/>
    <x v="2095"/>
    <d v="2023-06-01T10:37:45"/>
    <n v="5"/>
    <n v="3171"/>
    <s v="Compare Brother Know Kid Result."/>
    <s v="Jeffrey Hall"/>
    <x v="4"/>
    <x v="4"/>
    <x v="0"/>
    <n v="1.1166666666395031"/>
  </r>
  <r>
    <n v="3172"/>
    <s v="Paula Vasquez"/>
    <s v="meyerjohn@example.net"/>
    <n v="36"/>
    <s v="Female"/>
    <s v="Amazon Echo"/>
    <d v="2020-01-02T00:00:00"/>
    <x v="3"/>
    <s v="Data loss"/>
    <s v="I'm having trouble connecting my {product_purchased} to my home Wi-Fi network. It doesn't detect any networks, although other devices are connecting fine. What can be done to resolve this issue?_x000a__x000a_The next step is I'm not sure if this issue is specific to my device or if others have reported similar problems."/>
    <x v="2"/>
    <m/>
    <s v="High"/>
    <s v="Chat"/>
    <x v="5"/>
    <m/>
    <m/>
    <n v="3172"/>
    <s v=""/>
    <s v="Paula Vasquez"/>
    <x v="6"/>
    <x v="6"/>
    <x v="1"/>
    <s v=""/>
  </r>
  <r>
    <n v="3173"/>
    <s v="Amanda Wells"/>
    <s v="robert62@example.com"/>
    <n v="52"/>
    <s v="Female"/>
    <s v="iPhone"/>
    <d v="2021-07-23T00:00:00"/>
    <x v="0"/>
    <s v="Hardware issue"/>
    <s v="I've noticed a software bug in the {product_purchased} app. It's causing data loss and unexpected errors. How can I resolve this issue?_x000a__x000a_1) Use https://github.com/Watson/QT, I've performed a factory reset on my {product_purchased}, hoping it would resolve the problem, but it didn't help."/>
    <x v="1"/>
    <s v="Air drop theory at tell hot."/>
    <s v="Medium"/>
    <s v="Phone"/>
    <x v="2096"/>
    <d v="2023-06-01T16:03:47"/>
    <n v="1"/>
    <n v="3173"/>
    <s v="Air Drop Theory At Tell Hot."/>
    <s v="Amanda Wells"/>
    <x v="2"/>
    <x v="2"/>
    <x v="0"/>
    <n v="4.4833333332790062"/>
  </r>
  <r>
    <n v="3174"/>
    <s v="Sarah Garcia"/>
    <s v="gerald21@example.net"/>
    <n v="42"/>
    <s v="Female"/>
    <s v="Fitbit Versa Smartwatch"/>
    <d v="2020-04-20T00:00:00"/>
    <x v="2"/>
    <s v="Delivery problem"/>
    <s v="I'm having an issue with the {product_purchased}. Please assist._x000a__x000a_2 Levelling a $29 $29 $29,00 $29,00 $29,00 $39 surrendered $39,00 $29 The issue I'm facing is intermittent. Sometimes it works fine, but other times it acts up unexpectedly."/>
    <x v="2"/>
    <m/>
    <s v="Low"/>
    <s v="Chat"/>
    <x v="5"/>
    <m/>
    <m/>
    <n v="3174"/>
    <s v=""/>
    <s v="Sarah Garcia"/>
    <x v="11"/>
    <x v="11"/>
    <x v="1"/>
    <s v=""/>
  </r>
  <r>
    <n v="3175"/>
    <s v="Lisa Miller"/>
    <s v="christinelewis@example.com"/>
    <n v="26"/>
    <s v="Male"/>
    <s v="Xbox"/>
    <d v="2020-10-09T00:00:00"/>
    <x v="4"/>
    <s v="Payment issue"/>
    <s v="I'm having an issue with the {product_purchased}. Please assist._x000a__x000a_The [B]product_name&quot;, and the product_name_x000a__x000a_of the [A]subscription, that you have subscribed to, I'm not sure if this issue is specific to my device or if others have reported similar problems."/>
    <x v="2"/>
    <m/>
    <s v="Critical"/>
    <s v="Phone"/>
    <x v="5"/>
    <m/>
    <m/>
    <n v="3175"/>
    <s v=""/>
    <s v="Lisa Miller"/>
    <x v="7"/>
    <x v="7"/>
    <x v="1"/>
    <s v=""/>
  </r>
  <r>
    <n v="3176"/>
    <s v="Richard Bell"/>
    <s v="kwilkinson@example.org"/>
    <n v="66"/>
    <s v="Male"/>
    <s v="Autodesk AutoCAD"/>
    <d v="2021-07-04T00:00:00"/>
    <x v="4"/>
    <s v="Account access"/>
    <s v="I'm having an issue with the {product_purchased}. Please assist._x000a__x000a_This item is no longer available. But don't go! We have similar items in stock. I've checked for any available software updates for my {product_purchased}, but there are none."/>
    <x v="2"/>
    <m/>
    <s v="Low"/>
    <s v="Email"/>
    <x v="5"/>
    <m/>
    <m/>
    <n v="3176"/>
    <s v=""/>
    <s v="Richard Bell"/>
    <x v="2"/>
    <x v="2"/>
    <x v="0"/>
    <s v=""/>
  </r>
  <r>
    <n v="3177"/>
    <s v="David Wilson"/>
    <s v="gateskathleen@example.net"/>
    <n v="62"/>
    <s v="Other"/>
    <s v="Roomba Robot Vacuum"/>
    <d v="2020-03-19T00:00:00"/>
    <x v="3"/>
    <s v="Battery life"/>
    <s v="I'm having an issue with the {product_purchased}. Please assist._x000a__x000a_Please provide your product name, and e-mail. We will contact you soon._x000a__x000a_Thank you_x000a__x000a_Please share this article so others can have I've noticed a peculiar error message popping up on my {product_purchased} screen. It says '{error_message}'. What does it mean?"/>
    <x v="2"/>
    <m/>
    <s v="Low"/>
    <s v="Social media"/>
    <x v="5"/>
    <m/>
    <m/>
    <n v="3177"/>
    <s v=""/>
    <s v="David Wilson"/>
    <x v="0"/>
    <x v="0"/>
    <x v="1"/>
    <s v=""/>
  </r>
  <r>
    <n v="3178"/>
    <s v="Roberto Johnson"/>
    <s v="terryjohn@example.org"/>
    <n v="19"/>
    <s v="Female"/>
    <s v="Dyson Vacuum Cleaner"/>
    <d v="2021-02-08T00:00:00"/>
    <x v="0"/>
    <s v="Cancellation request"/>
    <s v="I'm having an issue with the {product_purchased}. Please assist. I'd love if it worked for everyone._x000a__x000a__x000a_The product ID was never displayed in the cart, was never sent the email address, and always sold out. I've noticed that the issue occurs consistently when I use a specific feature or application on my {product_purchased}."/>
    <x v="2"/>
    <m/>
    <s v="Critical"/>
    <s v="Phone"/>
    <x v="5"/>
    <m/>
    <m/>
    <n v="3178"/>
    <s v=""/>
    <s v="Roberto Johnson"/>
    <x v="4"/>
    <x v="4"/>
    <x v="0"/>
    <s v=""/>
  </r>
  <r>
    <n v="3179"/>
    <s v="Dennis Carter"/>
    <s v="brandon91@example.net"/>
    <n v="21"/>
    <s v="Other"/>
    <s v="Amazon Kindle"/>
    <d v="2020-02-22T00:00:00"/>
    <x v="0"/>
    <s v="Account access"/>
    <s v="I'm having an issue with the {product_purchased}. Please assist._x000a__x000a_(Also, I'm able to update the &quot;price history&quot; when using the Google search engine, a little bit, but I don't care.) I've noticed that the issue occurs consistently when I use a specific feature or application on my {product_purchased}."/>
    <x v="1"/>
    <s v="Beautiful generation practice trial."/>
    <s v="Low"/>
    <s v="Social media"/>
    <x v="2097"/>
    <d v="2023-06-01T15:29:56"/>
    <n v="1"/>
    <n v="3179"/>
    <s v="Beautiful Generation Practice Trial."/>
    <s v="Dennis Carter"/>
    <x v="4"/>
    <x v="4"/>
    <x v="1"/>
    <n v="-5.4666666666744277"/>
  </r>
  <r>
    <n v="3180"/>
    <s v="John Wade"/>
    <s v="zingram@example.net"/>
    <n v="50"/>
    <s v="Other"/>
    <s v="Samsung Soundbar"/>
    <d v="2020-06-21T00:00:00"/>
    <x v="1"/>
    <s v="Display issue"/>
    <s v="I'm having an issue with the {product_purchased}. Please assist. Please help! Thanks! I've followed online tutorials and community forums to troubleshoot the issue, but no luck so far."/>
    <x v="1"/>
    <s v="Kind movie society writer service if."/>
    <s v="Critical"/>
    <s v="Social media"/>
    <x v="2098"/>
    <d v="2023-06-01T19:04:56"/>
    <n v="2"/>
    <n v="3180"/>
    <s v="Kind Movie Society Writer Service If."/>
    <s v="John Wade"/>
    <x v="8"/>
    <x v="8"/>
    <x v="1"/>
    <n v="2.6333333333604969"/>
  </r>
  <r>
    <n v="3181"/>
    <s v="Sheena Cox"/>
    <s v="jgonzalez@example.net"/>
    <n v="58"/>
    <s v="Other"/>
    <s v="LG Washing Machine"/>
    <d v="2021-02-07T00:00:00"/>
    <x v="1"/>
    <s v="Software bug"/>
    <s v="I'm facing a problem with my {product_purchased}. The {product_purchased} is not turning on. It was working fine until yesterday, but now it doesn't respond. If it's already going to work it will I've checked the device settings and made sure that everything is configured correctly."/>
    <x v="2"/>
    <m/>
    <s v="Medium"/>
    <s v="Email"/>
    <x v="5"/>
    <m/>
    <m/>
    <n v="3181"/>
    <s v=""/>
    <s v="Sheena Cox"/>
    <x v="4"/>
    <x v="4"/>
    <x v="0"/>
    <s v=""/>
  </r>
  <r>
    <n v="3182"/>
    <s v="Matthew Crawford"/>
    <s v="wlee@example.net"/>
    <n v="25"/>
    <s v="Other"/>
    <s v="Nikon D"/>
    <d v="2020-11-19T00:00:00"/>
    <x v="0"/>
    <s v="Peripheral compatibility"/>
    <s v="I'm facing a problem with my {product_purchased}. The {product_purchased} is not turning on. It was working fine until yesterday, but now it doesn't respond. Try to close the device. To fix it I've followed the troubleshooting steps mentioned in the user manual, but the issue persists."/>
    <x v="1"/>
    <s v="Wait there require cost offer."/>
    <s v="Low"/>
    <s v="Social media"/>
    <x v="2099"/>
    <d v="2023-06-01T11:45:58"/>
    <n v="2"/>
    <n v="3182"/>
    <s v="Wait There Require Cost Offer."/>
    <s v="Matthew Crawford"/>
    <x v="3"/>
    <x v="3"/>
    <x v="1"/>
    <n v="6.75"/>
  </r>
  <r>
    <n v="3183"/>
    <s v="Jimmy Brown DDS"/>
    <s v="ocunningham@example.com"/>
    <n v="55"/>
    <s v="Other"/>
    <s v="iPhone"/>
    <d v="2020-03-30T00:00:00"/>
    <x v="0"/>
    <s v="Refund request"/>
    <s v="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
    <x v="1"/>
    <s v="Law west degree audience value family course."/>
    <s v="High"/>
    <s v="Phone"/>
    <x v="2100"/>
    <d v="2023-06-01T00:23:59"/>
    <n v="5"/>
    <n v="3183"/>
    <s v="Law West Degree Audience Value Family Course."/>
    <s v="Jimmy Brown DDS"/>
    <x v="0"/>
    <x v="0"/>
    <x v="1"/>
    <n v="-15.783333333267365"/>
  </r>
  <r>
    <n v="3184"/>
    <s v="Erica Martin"/>
    <s v="paul87@example.org"/>
    <n v="60"/>
    <s v="Other"/>
    <s v="Roomba Robot Vacuum"/>
    <d v="2020-04-30T00:00:00"/>
    <x v="0"/>
    <s v="Product setup"/>
    <s v="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
    <x v="0"/>
    <m/>
    <s v="Critical"/>
    <s v="Email"/>
    <x v="2101"/>
    <m/>
    <m/>
    <n v="3184"/>
    <s v=""/>
    <s v="Erica Martin"/>
    <x v="11"/>
    <x v="11"/>
    <x v="1"/>
    <s v=""/>
  </r>
  <r>
    <n v="3185"/>
    <s v="Robin Huff"/>
    <s v="matthewmiller@example.com"/>
    <n v="56"/>
    <s v="Other"/>
    <s v="Apple AirPods"/>
    <d v="2020-08-30T00:00:00"/>
    <x v="1"/>
    <s v="Data loss"/>
    <s v="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
    <x v="0"/>
    <m/>
    <s v="Low"/>
    <s v="Social media"/>
    <x v="2102"/>
    <m/>
    <m/>
    <n v="3185"/>
    <s v=""/>
    <s v="Robin Huff"/>
    <x v="5"/>
    <x v="5"/>
    <x v="1"/>
    <s v=""/>
  </r>
  <r>
    <n v="3186"/>
    <s v="Bradley Hubbard"/>
    <s v="dylan60@example.net"/>
    <n v="55"/>
    <s v="Female"/>
    <s v="Bose SoundLink Speaker"/>
    <d v="2021-10-28T00:00:00"/>
    <x v="2"/>
    <s v="Hardware issue"/>
    <s v="I'm having an issue with the {product_purchased}. Please assist._x000a__x000a_You must login to add comments. I'm unable to find the option to perform the desired action in the {product_purchased}. Could you please guide me through the steps?"/>
    <x v="1"/>
    <s v="Up politics compare despite."/>
    <s v="High"/>
    <s v="Social media"/>
    <x v="2103"/>
    <d v="2023-06-01T16:27:01"/>
    <n v="2"/>
    <n v="3186"/>
    <s v="Up Politics Compare Despite."/>
    <s v="Bradley Hubbard"/>
    <x v="7"/>
    <x v="7"/>
    <x v="0"/>
    <n v="12.433333333348855"/>
  </r>
  <r>
    <n v="3187"/>
    <s v="Kathleen Figueroa"/>
    <s v="robertaray@example.net"/>
    <n v="46"/>
    <s v="Female"/>
    <s v="GoPro Action Camera"/>
    <d v="2020-10-03T00:00:00"/>
    <x v="1"/>
    <s v="Peripheral compatibility"/>
    <s v="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
    <x v="2"/>
    <m/>
    <s v="Low"/>
    <s v="Social media"/>
    <x v="5"/>
    <m/>
    <m/>
    <n v="3187"/>
    <s v=""/>
    <s v="Kathleen Figueroa"/>
    <x v="7"/>
    <x v="7"/>
    <x v="1"/>
    <s v=""/>
  </r>
  <r>
    <n v="3188"/>
    <s v="Darlene Hodges"/>
    <s v="griffinryan@example.com"/>
    <n v="49"/>
    <s v="Female"/>
    <s v="PlayStation"/>
    <d v="2021-08-02T00:00:00"/>
    <x v="0"/>
    <s v="Account access"/>
    <s v="I'm having an issue with the {product_purchased}. Please assist._x000a__x000a_Please email {product_purchased} back to :_x000a__x000a_(The product_purchased_product is a private message)_x000a__x000a_For I've checked the device settings and made sure that everything is configured correctly."/>
    <x v="1"/>
    <s v="Almost finish worry energy decision spend well."/>
    <s v="Critical"/>
    <s v="Chat"/>
    <x v="2104"/>
    <d v="2023-06-01T18:58:05"/>
    <n v="1"/>
    <n v="3188"/>
    <s v="Almost Finish Worry Energy Decision Spend Well."/>
    <s v="Darlene Hodges"/>
    <x v="5"/>
    <x v="5"/>
    <x v="0"/>
    <n v="19.5"/>
  </r>
  <r>
    <n v="3189"/>
    <s v="Allison Peterson"/>
    <s v="mferguson@example.org"/>
    <n v="35"/>
    <s v="Male"/>
    <s v="Fitbit Versa Smartwatch"/>
    <d v="2021-07-22T00:00:00"/>
    <x v="1"/>
    <s v="Refund request"/>
    <s v="There seems to be a hardware problem with my {product_purchased}. The screen is flickering, and I'm unable to use it. What should I do?_x000a__x000a_$ sudo systemctl enable display-sync -A -A /usr I've noticed a sudden decrease in battery life on my {product_purchased}. It used to last much longer."/>
    <x v="1"/>
    <s v="Eye end spring culture answer Mr."/>
    <s v="Medium"/>
    <s v="Phone"/>
    <x v="2105"/>
    <d v="2023-06-01T02:00:05"/>
    <n v="1"/>
    <n v="3189"/>
    <s v="Eye End Spring Culture Answer Mr."/>
    <s v="Allison Peterson"/>
    <x v="2"/>
    <x v="2"/>
    <x v="0"/>
    <n v="-1.4166666665696539"/>
  </r>
  <r>
    <n v="3190"/>
    <s v="Danny Perez"/>
    <s v="juarezrichard@example.org"/>
    <n v="34"/>
    <s v="Other"/>
    <s v="Garmin Forerunner"/>
    <d v="2020-02-26T00:00:00"/>
    <x v="0"/>
    <s v="Display issue"/>
    <s v="I'm having an issue with the {product_purchased}. Please assist. #_x000a__x000a_&lt;%= product_purchased(product_name), {ProductPrice: $true }}_x000a__x000a_$product_name is an invalid product I've recently updated the firmware of my {product_purchased}, and the issue started happening afterward. Could it be related to the update?"/>
    <x v="2"/>
    <m/>
    <s v="Medium"/>
    <s v="Chat"/>
    <x v="5"/>
    <m/>
    <m/>
    <n v="3190"/>
    <s v=""/>
    <s v="Danny Perez"/>
    <x v="4"/>
    <x v="4"/>
    <x v="1"/>
    <s v=""/>
  </r>
  <r>
    <n v="3191"/>
    <s v="Jacob Hamilton"/>
    <s v="gregoryrussell@example.org"/>
    <n v="34"/>
    <s v="Female"/>
    <s v="Garmin Forerunner"/>
    <d v="2020-12-30T00:00:00"/>
    <x v="1"/>
    <s v="Cancellation request"/>
    <s v="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
    <x v="0"/>
    <m/>
    <s v="Low"/>
    <s v="Social media"/>
    <x v="2106"/>
    <m/>
    <m/>
    <n v="3191"/>
    <s v=""/>
    <s v="Jacob Hamilton"/>
    <x v="10"/>
    <x v="10"/>
    <x v="1"/>
    <s v=""/>
  </r>
  <r>
    <n v="3192"/>
    <s v="Jennifer Hanson"/>
    <s v="susanwhite@example.com"/>
    <n v="44"/>
    <s v="Male"/>
    <s v="Sony Xperia"/>
    <d v="2020-07-09T00:00:00"/>
    <x v="4"/>
    <s v="Installation support"/>
    <s v="I'm facing a problem with my {product_purchased}. The {product_purchased} is not turning on. It was working fine until yesterday, but now it doesn't respond. I also cannot see a product ID. My I've checked for any available software updates for my {product_purchased}, but there are none."/>
    <x v="1"/>
    <s v="Gun mind nice station."/>
    <s v="Low"/>
    <s v="Social media"/>
    <x v="2107"/>
    <d v="2023-06-01T09:37:08"/>
    <n v="2"/>
    <n v="3192"/>
    <s v="Gun Mind Nice Station."/>
    <s v="Jennifer Hanson"/>
    <x v="2"/>
    <x v="2"/>
    <x v="1"/>
    <n v="-2.2666666665463708"/>
  </r>
  <r>
    <n v="3193"/>
    <s v="Peter Robles"/>
    <s v="paul88@example.org"/>
    <n v="19"/>
    <s v="Other"/>
    <s v="Canon EOS"/>
    <d v="2020-08-04T00:00:00"/>
    <x v="3"/>
    <s v="Network problem"/>
    <s v="I'm having an issue with the {product_purchased}. Please assist. The product was successfully sent._x000a__x000a_12/1/2015 20:03:27 A Product ID was purchased for a different Product ID._x000a__x000a_12/ I'm worried that the issue might be hardware-related and might require repair or replacement."/>
    <x v="2"/>
    <m/>
    <s v="Low"/>
    <s v="Email"/>
    <x v="5"/>
    <m/>
    <m/>
    <n v="3193"/>
    <s v=""/>
    <s v="Peter Robles"/>
    <x v="5"/>
    <x v="5"/>
    <x v="1"/>
    <s v=""/>
  </r>
  <r>
    <n v="3194"/>
    <s v="Jeff Flores"/>
    <s v="kimberly55@example.net"/>
    <n v="32"/>
    <s v="Other"/>
    <s v="Bose SoundLink Speaker"/>
    <d v="2020-06-18T00:00:00"/>
    <x v="0"/>
    <s v="Product compatibility"/>
    <s v="I'm having an issue with the {product_purchased}. Please assist._x000a__x000a_Purchasing and using this product will change the price on this list. You must be 18+ to use SBD._x000a__x000a_Please note: This I've already contacted customer support multiple times, but the issue remains unresolved."/>
    <x v="0"/>
    <m/>
    <s v="Critical"/>
    <s v="Chat"/>
    <x v="2108"/>
    <m/>
    <m/>
    <n v="3194"/>
    <s v=""/>
    <s v="Jeff Flores"/>
    <x v="8"/>
    <x v="8"/>
    <x v="1"/>
    <s v=""/>
  </r>
  <r>
    <n v="3195"/>
    <s v="Nicole Nelson"/>
    <s v="wellsjimmy@example.net"/>
    <n v="30"/>
    <s v="Female"/>
    <s v="Samsung Soundbar"/>
    <d v="2020-06-03T00:00:00"/>
    <x v="1"/>
    <s v="Battery life"/>
    <s v="I'm having an issue with the {product_purchased}. Please assist. Thanks. #{product_purchased} {1} We've received a message claiming to be from an individual here, but we are unable to confirm who I've already contacted customer support multiple times, but the issue remains unresolved."/>
    <x v="1"/>
    <s v="Especially parent short very."/>
    <s v="Critical"/>
    <s v="Phone"/>
    <x v="2109"/>
    <d v="2023-06-01T02:19:14"/>
    <n v="1"/>
    <n v="3195"/>
    <s v="Especially Parent Short Very."/>
    <s v="Nicole Nelson"/>
    <x v="8"/>
    <x v="8"/>
    <x v="1"/>
    <n v="-10.516666666546371"/>
  </r>
  <r>
    <n v="3196"/>
    <s v="Amy House"/>
    <s v="barbara44@example.net"/>
    <n v="23"/>
    <s v="Male"/>
    <s v="Samsung Soundbar"/>
    <d v="2021-07-30T00:00:00"/>
    <x v="0"/>
    <s v="Hardware issue"/>
    <s v="I'm having an issue with the {product_purchased}. Please assist._x000a__x000a_Sorry, the promotional code you entered is not valid yet._x000a__x000a_Sorry, the promotional code you entered has expired._x000a__x000a_Sorry, the promotional code I need assistance as soon as possible because it's affecting my work and productivity."/>
    <x v="2"/>
    <m/>
    <s v="High"/>
    <s v="Email"/>
    <x v="5"/>
    <m/>
    <m/>
    <n v="3196"/>
    <s v=""/>
    <s v="Amy House"/>
    <x v="2"/>
    <x v="2"/>
    <x v="0"/>
    <s v=""/>
  </r>
  <r>
    <n v="3197"/>
    <s v="Toni Harris"/>
    <s v="ericsimmons@example.org"/>
    <n v="62"/>
    <s v="Female"/>
    <s v="Nintendo Switch Pro Controller"/>
    <d v="2020-09-17T00:00:00"/>
    <x v="0"/>
    <s v="Account access"/>
    <s v="I'm having an issue with the {product_purchased}. Please assist._x000a__x000a_There is a long chain of complaints about this. It's very common as an Android distribution so the root user can run a command line application that displays the I've followed online tutorials and community forums to troubleshoot the issue, but no luck so far."/>
    <x v="1"/>
    <s v="Factor clear second production."/>
    <s v="Critical"/>
    <s v="Phone"/>
    <x v="2110"/>
    <d v="2023-06-01T13:27:18"/>
    <n v="3"/>
    <n v="3197"/>
    <s v="Factor Clear Second Production."/>
    <s v="Toni Harris"/>
    <x v="9"/>
    <x v="9"/>
    <x v="1"/>
    <n v="-1.6166666666977108"/>
  </r>
  <r>
    <n v="3198"/>
    <s v="Tasha Price"/>
    <s v="vmiller@example.com"/>
    <n v="40"/>
    <s v="Male"/>
    <s v="Samsung Galaxy"/>
    <d v="2021-09-22T00:00:00"/>
    <x v="1"/>
    <s v="Cancellation request"/>
    <s v="I'm having an issue with the {product_purchased}. Please assist._x000a__x000a_Thank You. I've tried using different cables, adapters, or peripherals with my {product_purchased}, but the issue persists."/>
    <x v="1"/>
    <s v="Suggest sell until maybe several worry program."/>
    <s v="High"/>
    <s v="Email"/>
    <x v="2111"/>
    <d v="2023-06-01T11:57:18"/>
    <n v="2"/>
    <n v="3198"/>
    <s v="Suggest Sell Until Maybe Several Worry Program."/>
    <s v="Tasha Price"/>
    <x v="9"/>
    <x v="9"/>
    <x v="0"/>
    <n v="11.116666666581295"/>
  </r>
  <r>
    <n v="3199"/>
    <s v="Jeanette Ayala"/>
    <s v="sloanlisa@example.com"/>
    <n v="67"/>
    <s v="Male"/>
    <s v="Sony PlayStation"/>
    <d v="2020-04-24T00:00:00"/>
    <x v="2"/>
    <s v="Payment issue"/>
    <s v="I'm having an issue with the {product_purchased}. Please assist. }_x000a__x000a_Get-Module - Product - Path s.product.filename_x000a__x000a_For example:_x000a__x000a_$ curl -V http://localhost:8000/p I'm concerned about the security of my {product_purchased} and would like to ensure that my data is safe."/>
    <x v="2"/>
    <m/>
    <s v="Medium"/>
    <s v="Phone"/>
    <x v="5"/>
    <m/>
    <m/>
    <n v="3199"/>
    <s v=""/>
    <s v="Jeanette Ayala"/>
    <x v="11"/>
    <x v="11"/>
    <x v="1"/>
    <s v=""/>
  </r>
  <r>
    <n v="3200"/>
    <s v="Patricia Rodriguez"/>
    <s v="amandamatthews@example.net"/>
    <n v="44"/>
    <s v="Other"/>
    <s v="Asus ROG"/>
    <d v="2020-03-14T00:00:00"/>
    <x v="3"/>
    <s v="Hardware issue"/>
    <s v="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
    <x v="2"/>
    <m/>
    <s v="Critical"/>
    <s v="Phone"/>
    <x v="5"/>
    <m/>
    <m/>
    <n v="3200"/>
    <s v=""/>
    <s v="Patricia Rodriguez"/>
    <x v="0"/>
    <x v="0"/>
    <x v="1"/>
    <s v=""/>
  </r>
  <r>
    <n v="3201"/>
    <s v="Christy Chapman"/>
    <s v="svelez@example.com"/>
    <n v="19"/>
    <s v="Male"/>
    <s v="Apple AirPods"/>
    <d v="2020-11-02T00:00:00"/>
    <x v="4"/>
    <s v="Installation support"/>
    <s v="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
    <x v="0"/>
    <m/>
    <s v="High"/>
    <s v="Social media"/>
    <x v="2112"/>
    <m/>
    <m/>
    <n v="3201"/>
    <s v=""/>
    <s v="Christy Chapman"/>
    <x v="3"/>
    <x v="3"/>
    <x v="1"/>
    <s v=""/>
  </r>
  <r>
    <n v="3202"/>
    <s v="Anna Harris"/>
    <s v="christopher90@example.org"/>
    <n v="67"/>
    <s v="Other"/>
    <s v="Roomba Robot Vacuum"/>
    <d v="2021-09-04T00:00:00"/>
    <x v="2"/>
    <s v="Product setup"/>
    <s v="I'm having an issue with the {product_purchased}. Please assist. Please help me out._x000a__x000a_This is a very small order but I'll be trying it out quickly. It's really just my new favorite brand. I've I'm experiencing this issue on multiple devices of the same model, so it seems to be a widespread problem."/>
    <x v="2"/>
    <m/>
    <s v="Critical"/>
    <s v="Email"/>
    <x v="5"/>
    <m/>
    <m/>
    <n v="3202"/>
    <s v=""/>
    <s v="Anna Harris"/>
    <x v="9"/>
    <x v="9"/>
    <x v="0"/>
    <s v=""/>
  </r>
  <r>
    <n v="3203"/>
    <s v="Angela Clark"/>
    <s v="kevin23@example.org"/>
    <n v="42"/>
    <s v="Male"/>
    <s v="Autodesk AutoCAD"/>
    <d v="2020-05-13T00:00:00"/>
    <x v="0"/>
    <s v="Data loss"/>
    <s v="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
    <x v="2"/>
    <m/>
    <s v="High"/>
    <s v="Phone"/>
    <x v="5"/>
    <m/>
    <m/>
    <n v="3203"/>
    <s v=""/>
    <s v="Angela Clark"/>
    <x v="1"/>
    <x v="1"/>
    <x v="1"/>
    <s v=""/>
  </r>
  <r>
    <n v="3204"/>
    <s v="Sean Silva"/>
    <s v="james83@example.com"/>
    <n v="55"/>
    <s v="Female"/>
    <s v="Nintendo Switch Pro Controller"/>
    <d v="2020-05-09T00:00:00"/>
    <x v="3"/>
    <s v="Refund request"/>
    <s v="There seems to be a glitch in the {product_purchased} software. It freezes frequently, making it difficult to use. Can you please provide a solution? :) Thank you for your work,_x000a__x000a_Adam I need assistance as soon as possible because it's affecting my work and productivity."/>
    <x v="0"/>
    <m/>
    <s v="Critical"/>
    <s v="Email"/>
    <x v="2113"/>
    <m/>
    <m/>
    <n v="3204"/>
    <s v=""/>
    <s v="Sean Silva"/>
    <x v="1"/>
    <x v="1"/>
    <x v="1"/>
    <s v=""/>
  </r>
  <r>
    <n v="3205"/>
    <s v="Stephanie Webb"/>
    <s v="franciscorey@example.net"/>
    <n v="31"/>
    <s v="Male"/>
    <s v="Xbox"/>
    <d v="2021-12-30T00:00:00"/>
    <x v="2"/>
    <s v="Hardware issue"/>
    <s v="I'm having an issue with the {product_purchased}. Please assist._x000a__x000a__x000a_I tried some stuff at it, but everything works fine. I do NOT understand why a product item was bought by someone but sold to someone else. As I'm worried that the issue might be hardware-related and might require repair or replacement."/>
    <x v="0"/>
    <m/>
    <s v="Medium"/>
    <s v="Email"/>
    <x v="2114"/>
    <m/>
    <m/>
    <n v="3205"/>
    <s v=""/>
    <s v="Stephanie Webb"/>
    <x v="10"/>
    <x v="10"/>
    <x v="0"/>
    <s v=""/>
  </r>
  <r>
    <n v="3206"/>
    <s v="Richard Jordan"/>
    <s v="johnsonclaudia@example.com"/>
    <n v="18"/>
    <s v="Other"/>
    <s v="Autodesk AutoCAD"/>
    <d v="2021-04-21T00:00:00"/>
    <x v="4"/>
    <s v="Network problem"/>
    <s v="I'm having an issue with the {product_purchased}. Please assist._x000a__x000a__x000a_This is a new issue._x000a__x000a_It's happening! I've checked for any available software updates for my {product_purchased}, but there are none."/>
    <x v="2"/>
    <m/>
    <s v="Medium"/>
    <s v="Phone"/>
    <x v="5"/>
    <m/>
    <m/>
    <n v="3206"/>
    <s v=""/>
    <s v="Richard Jordan"/>
    <x v="11"/>
    <x v="11"/>
    <x v="0"/>
    <s v=""/>
  </r>
  <r>
    <n v="3207"/>
    <s v="Joseph Mcfarland"/>
    <s v="martinezerin@example.com"/>
    <n v="26"/>
    <s v="Other"/>
    <s v="Philips Hue Lights"/>
    <d v="2021-09-30T00:00:00"/>
    <x v="2"/>
    <s v="Data loss"/>
    <s v="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
    <x v="2"/>
    <m/>
    <s v="Critical"/>
    <s v="Social media"/>
    <x v="5"/>
    <m/>
    <m/>
    <n v="3207"/>
    <s v=""/>
    <s v="Joseph Mcfarland"/>
    <x v="9"/>
    <x v="9"/>
    <x v="0"/>
    <s v=""/>
  </r>
  <r>
    <n v="3208"/>
    <s v="Jessica Moore"/>
    <s v="oconnorashley@example.net"/>
    <n v="26"/>
    <s v="Female"/>
    <s v="Samsung Soundbar"/>
    <d v="2021-11-29T00:00:00"/>
    <x v="3"/>
    <s v="Display issue"/>
    <s v="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
    <x v="2"/>
    <m/>
    <s v="Critical"/>
    <s v="Email"/>
    <x v="5"/>
    <m/>
    <m/>
    <n v="3208"/>
    <s v=""/>
    <s v="Jessica Moore"/>
    <x v="3"/>
    <x v="3"/>
    <x v="0"/>
    <s v=""/>
  </r>
  <r>
    <n v="3209"/>
    <s v="Jacob Reed"/>
    <s v="travis54@example.net"/>
    <n v="58"/>
    <s v="Female"/>
    <s v="Autodesk AutoCAD"/>
    <d v="2020-03-04T00:00:00"/>
    <x v="2"/>
    <s v="Hardware issue"/>
    <s v="There seems to be a hardware problem with my {product_purchased}. The screen is flickering, and I'm unable to use it. What should I do?_x000a__x000a__x000a_If this is a major issue, we've got to come up with I've checked for any available software updates for my {product_purchased}, but there are none."/>
    <x v="1"/>
    <s v="Before foreign another improve have TV."/>
    <s v="Medium"/>
    <s v="Phone"/>
    <x v="2115"/>
    <d v="2023-06-01T04:40:34"/>
    <n v="2"/>
    <n v="3209"/>
    <s v="Before Foreign Another Improve Have Tv."/>
    <s v="Jacob Reed"/>
    <x v="0"/>
    <x v="0"/>
    <x v="1"/>
    <n v="-5.0666666667675599"/>
  </r>
  <r>
    <n v="3210"/>
    <s v="Christine Evans"/>
    <s v="hharrington@example.com"/>
    <n v="40"/>
    <s v="Female"/>
    <s v="Nintendo Switch Pro Controller"/>
    <d v="2021-08-15T00:00:00"/>
    <x v="3"/>
    <s v="Hardware issue"/>
    <s v="I've noticed a software bug in the {product_purchased} app. It's causing data loss and unexpected errors. How can I resolve this issue?_x000a__x000a_There are three ways. Please try all your options before deciding to disable the This problem started occurring after the recent software update. I haven't made any other changes to the device."/>
    <x v="1"/>
    <s v="Near involve when face type how."/>
    <s v="Critical"/>
    <s v="Chat"/>
    <x v="2116"/>
    <d v="2023-06-01T14:04:35"/>
    <n v="4"/>
    <n v="3210"/>
    <s v="Near Involve When Face Type How."/>
    <s v="Christine Evans"/>
    <x v="5"/>
    <x v="5"/>
    <x v="0"/>
    <n v="8.7833333333255723"/>
  </r>
  <r>
    <n v="3211"/>
    <s v="Erika Morales"/>
    <s v="jenniferrobinson@example.net"/>
    <n v="23"/>
    <s v="Other"/>
    <s v="Dyson Vacuum Cleaner"/>
    <d v="2021-04-08T00:00:00"/>
    <x v="2"/>
    <s v="Refund request"/>
    <s v="I'm having an issue with the {product_purchased}. Please assist._x000a__x000a_It does not work on devices where you can't find a single product in the cart. Please report it to [email protected] or email us at support I've reviewed the troubleshooting steps on the official support website, but they didn't resolve the problem."/>
    <x v="1"/>
    <s v="As dog break wear strategy fine ok."/>
    <s v="Critical"/>
    <s v="Chat"/>
    <x v="2117"/>
    <d v="2023-06-01T05:49:37"/>
    <n v="1"/>
    <n v="3211"/>
    <s v="As Dog Break Wear Strategy Fine Ok."/>
    <s v="Erika Morales"/>
    <x v="11"/>
    <x v="11"/>
    <x v="0"/>
    <n v="-5.25"/>
  </r>
  <r>
    <n v="3212"/>
    <s v="Kathy Moore"/>
    <s v="asmith@example.com"/>
    <n v="38"/>
    <s v="Other"/>
    <s v="Nikon D"/>
    <d v="2021-05-16T00:00:00"/>
    <x v="1"/>
    <s v="Display issue"/>
    <s v="I'm having an issue with the {product_purchased}. Please assist._x000a__x000a_If not provided please visit this forum once a day here. I also receive more questions about a particular product than usual this week._x000a__x000a_Folks I'm concerned about the security of my {product_purchased} and would like to ensure that my data is safe."/>
    <x v="0"/>
    <m/>
    <s v="Low"/>
    <s v="Email"/>
    <x v="2118"/>
    <m/>
    <m/>
    <n v="3212"/>
    <s v=""/>
    <s v="Kathy Moore"/>
    <x v="1"/>
    <x v="1"/>
    <x v="0"/>
    <s v=""/>
  </r>
  <r>
    <n v="3213"/>
    <s v="Candace Callahan"/>
    <s v="robertsjason@example.net"/>
    <n v="41"/>
    <s v="Male"/>
    <s v="Apple AirPods"/>
    <d v="2020-02-04T00:00:00"/>
    <x v="4"/>
    <s v="Refund request"/>
    <s v="I'm having an issue with the {product_purchased}. Please assist._x000a__x000a_- &quot;Your brand is at risk.&quot;_x000a__x000a_- &quot;I may not think what I'm trying to say was true, but my marketing strategy is to I've performed a factory reset on my {product_purchased}, hoping it would resolve the problem, but it didn't help."/>
    <x v="1"/>
    <s v="Garden pull others situation."/>
    <s v="High"/>
    <s v="Social media"/>
    <x v="2119"/>
    <d v="2023-06-01T20:42:40"/>
    <n v="1"/>
    <n v="3213"/>
    <s v="Garden Pull Others Situation."/>
    <s v="Candace Callahan"/>
    <x v="4"/>
    <x v="4"/>
    <x v="1"/>
    <n v="21.500000000058208"/>
  </r>
  <r>
    <n v="3214"/>
    <s v="Cathy Chambers"/>
    <s v="wsanchez@example.net"/>
    <n v="35"/>
    <s v="Male"/>
    <s v="Garmin Forerunner"/>
    <d v="2020-04-12T00:00:00"/>
    <x v="2"/>
    <s v="Refund request"/>
    <s v="I'm unable to access my {product_purchased} account. It keeps displaying an 'Invalid Credentials' error, even though I'm using the correct login information. How can I regain access to my account?_x000a__x000a_A lot I've tried troubleshooting steps mentioned in the user manual, but the issue persists."/>
    <x v="2"/>
    <m/>
    <s v="Low"/>
    <s v="Social media"/>
    <x v="5"/>
    <m/>
    <m/>
    <n v="3214"/>
    <s v=""/>
    <s v="Cathy Chambers"/>
    <x v="11"/>
    <x v="11"/>
    <x v="1"/>
    <s v=""/>
  </r>
  <r>
    <n v="3215"/>
    <s v="Nancy Allen"/>
    <s v="esharp@example.net"/>
    <n v="63"/>
    <s v="Other"/>
    <s v="Philips Hue Lights"/>
    <d v="2021-07-25T00:00:00"/>
    <x v="4"/>
    <s v="Software bug"/>
    <s v="I'm having an issue with the {product_purchased}. Please assist. Your billing address will not be used for any of future billing purposes, nor is your name used on any of the products sold._x000a__x000a_-1-3 I'm using the original charger that came with my {product_purchased}, but it's not charging properly."/>
    <x v="2"/>
    <m/>
    <s v="Low"/>
    <s v="Chat"/>
    <x v="5"/>
    <m/>
    <m/>
    <n v="3215"/>
    <s v=""/>
    <s v="Nancy Allen"/>
    <x v="2"/>
    <x v="2"/>
    <x v="0"/>
    <s v=""/>
  </r>
  <r>
    <n v="3216"/>
    <s v="Gary Decker"/>
    <s v="andrewhays@example.org"/>
    <n v="51"/>
    <s v="Male"/>
    <s v="Google Pixel"/>
    <d v="2020-10-25T00:00:00"/>
    <x v="1"/>
    <s v="Account access"/>
    <s v="There seems to be a hardware problem with my {product_purchased}. The screen is flickering, and I'm unable to use it. What should I do?_x000a__x000a_A. Download the latest version of iOS 6.0 (iPhone 5 I'm using the original charger that came with my {product_purchased}, but it's not charging properly."/>
    <x v="1"/>
    <s v="Statement west idea relationship new follow."/>
    <s v="Low"/>
    <s v="Chat"/>
    <x v="2120"/>
    <d v="2023-06-01T16:46:43"/>
    <n v="2"/>
    <n v="3216"/>
    <s v="Statement West Idea Relationship New Follow."/>
    <s v="Gary Decker"/>
    <x v="7"/>
    <x v="7"/>
    <x v="1"/>
    <n v="0.58333333331393078"/>
  </r>
  <r>
    <n v="3217"/>
    <s v="Cathy Li"/>
    <s v="spencercraig@example.org"/>
    <n v="49"/>
    <s v="Female"/>
    <s v="Nintendo Switch Pro Controller"/>
    <d v="2021-02-12T00:00:00"/>
    <x v="2"/>
    <s v="Network problem"/>
    <s v="I'm having an issue with the {product_purchased}. Please assist._x000a__x000a_&lt;div class=&quot;purchased&quot;&gt; &lt;label&gt;Product&lt;/label&gt; &lt;option value=&quot;Product&quot; name=&quot;Product&quot;/&gt; &lt;/div&gt; &lt;div class I've checked for software updates, and my {product_purchased} is already running the latest version."/>
    <x v="2"/>
    <m/>
    <s v="Low"/>
    <s v="Social media"/>
    <x v="5"/>
    <m/>
    <m/>
    <n v="3217"/>
    <s v=""/>
    <s v="Cathy Li"/>
    <x v="4"/>
    <x v="4"/>
    <x v="0"/>
    <s v=""/>
  </r>
  <r>
    <n v="3218"/>
    <s v="Charles Foster"/>
    <s v="nrogers@example.net"/>
    <n v="35"/>
    <s v="Male"/>
    <s v="Google Pixel"/>
    <d v="2020-08-22T00:00:00"/>
    <x v="2"/>
    <s v="Account access"/>
    <s v="I'm having an issue with the {product_purchased}. Please assist._x000a__x000a_Thanks - @TheHacker_x000a__x000a__x000a_Hey @thegamer_fan! I know I've been at this for a while, but I think that we I've already contacted customer support multiple times, but the issue remains unresolved."/>
    <x v="0"/>
    <m/>
    <s v="Low"/>
    <s v="Chat"/>
    <x v="2121"/>
    <m/>
    <m/>
    <n v="3218"/>
    <s v=""/>
    <s v="Charles Foster"/>
    <x v="5"/>
    <x v="5"/>
    <x v="1"/>
    <s v=""/>
  </r>
  <r>
    <n v="3219"/>
    <s v="Christopher Green"/>
    <s v="oscarbarker@example.com"/>
    <n v="37"/>
    <s v="Female"/>
    <s v="Nest Thermostat"/>
    <d v="2021-10-24T00:00:00"/>
    <x v="2"/>
    <s v="Product compatibility"/>
    <s v="I'm having an issue with the {product_purchased}. Please assist._x000a__x000a_We are currently out of stock._x000a__x000a_Thank you so much for your patience,_x000a__x000a_Shannon_x000a__x000a_Mt. Olive Green_x000a__x000a_W I need assistance as soon as possible because it's affecting my work and productivity."/>
    <x v="2"/>
    <m/>
    <s v="High"/>
    <s v="Chat"/>
    <x v="5"/>
    <m/>
    <m/>
    <n v="3219"/>
    <s v=""/>
    <s v="Christopher Green"/>
    <x v="7"/>
    <x v="7"/>
    <x v="0"/>
    <s v=""/>
  </r>
  <r>
    <n v="3220"/>
    <s v="Teresa Woods"/>
    <s v="belliott@example.org"/>
    <n v="37"/>
    <s v="Other"/>
    <s v="Philips Hue Lights"/>
    <d v="2020-09-30T00:00:00"/>
    <x v="3"/>
    <s v="Product setup"/>
    <s v="I'm having an issue with the {product_purchased}. Please assist. â€” Daniel &quot;Darius&quot; DeGrootis (@Darius-DGrootis) September 19, 2015_x000a__x000a_@Darius-DGrootis I've checked the device settings and made sure that everything is configured correctly."/>
    <x v="2"/>
    <m/>
    <s v="Medium"/>
    <s v="Chat"/>
    <x v="5"/>
    <m/>
    <m/>
    <n v="3220"/>
    <s v=""/>
    <s v="Teresa Woods"/>
    <x v="9"/>
    <x v="9"/>
    <x v="1"/>
    <s v=""/>
  </r>
  <r>
    <n v="3221"/>
    <s v="Valerie Cooper"/>
    <s v="whernandez@example.org"/>
    <n v="34"/>
    <s v="Female"/>
    <s v="Nintendo Switch Pro Controller"/>
    <d v="2020-01-08T00:00:00"/>
    <x v="3"/>
    <s v="Payment issue"/>
    <s v="I'm having an issue with the {product_purchased}. Please assist._x000a__x000a_*_x000a__x000a_* If it is a non-US delivery and I don't get the correct order, then I'll get you the invoice back within 5 I'm not sure if this issue is specific to my device or if others have reported similar problems."/>
    <x v="2"/>
    <m/>
    <s v="Medium"/>
    <s v="Social media"/>
    <x v="5"/>
    <m/>
    <m/>
    <n v="3221"/>
    <s v=""/>
    <s v="Valerie Cooper"/>
    <x v="6"/>
    <x v="6"/>
    <x v="1"/>
    <s v=""/>
  </r>
  <r>
    <n v="3222"/>
    <s v="Cathy Chan"/>
    <s v="turnermelissa@example.com"/>
    <n v="56"/>
    <s v="Other"/>
    <s v="Sony Xperia"/>
    <d v="2021-04-21T00:00:00"/>
    <x v="1"/>
    <s v="Hardware issue"/>
    <s v="I've forgotten my password for my {product_purchased} account, and the password reset option is not working. How can I recover my account?_x000a__x000a_Click here for instructions on using your new passwords. I'm not sure if this issue is specific to my device or if others have reported similar problems."/>
    <x v="2"/>
    <m/>
    <s v="Critical"/>
    <s v="Social media"/>
    <x v="5"/>
    <m/>
    <m/>
    <n v="3222"/>
    <s v=""/>
    <s v="Cathy Chan"/>
    <x v="11"/>
    <x v="11"/>
    <x v="0"/>
    <s v=""/>
  </r>
  <r>
    <n v="3223"/>
    <s v="Teresa Vasquez"/>
    <s v="nicholaslittle@example.com"/>
    <n v="57"/>
    <s v="Other"/>
    <s v="Amazon Echo"/>
    <d v="2020-04-15T00:00:00"/>
    <x v="4"/>
    <s v="Payment issue"/>
    <s v="I'm having an issue with the {product_purchased}. Please assist. :)_x000a__x000a_I'm having an issue with the (product_purchased). Please assist. :) I'm not aware that many packages arrived out of state with I've performed a factory reset on my {product_purchased}, hoping it would resolve the problem, but it didn't help."/>
    <x v="1"/>
    <s v="Much understand daughter leader because."/>
    <s v="Low"/>
    <s v="Email"/>
    <x v="2122"/>
    <d v="2023-06-01T11:46:54"/>
    <n v="4"/>
    <n v="3223"/>
    <s v="Much Understand Daughter Leader Because."/>
    <s v="Teresa Vasquez"/>
    <x v="11"/>
    <x v="11"/>
    <x v="1"/>
    <n v="7.8499999999185093"/>
  </r>
  <r>
    <n v="3224"/>
    <s v="Heather Jackson"/>
    <s v="randydelgado@example.net"/>
    <n v="60"/>
    <s v="Other"/>
    <s v="Fitbit Versa Smartwatch"/>
    <d v="2020-04-21T00:00:00"/>
    <x v="1"/>
    <s v="Installation support"/>
    <s v="I'm having an issue with the {product_purchased}. Please assist._x000a__x000a_How do I help if you have a problem?_x000a__x000a_Just try not to do a request until we are at full order. A successful request will help The issue I'm facing is intermittent. Sometimes it works fine, but other times it acts up unexpectedly."/>
    <x v="0"/>
    <m/>
    <s v="High"/>
    <s v="Social media"/>
    <x v="2123"/>
    <m/>
    <m/>
    <n v="3224"/>
    <s v=""/>
    <s v="Heather Jackson"/>
    <x v="11"/>
    <x v="11"/>
    <x v="1"/>
    <s v=""/>
  </r>
  <r>
    <n v="3225"/>
    <s v="Linda Doyle"/>
    <s v="freemanhaley@example.net"/>
    <n v="51"/>
    <s v="Female"/>
    <s v="Google Pixel"/>
    <d v="2020-07-25T00:00:00"/>
    <x v="3"/>
    <s v="Data loss"/>
    <s v="I'm having an issue with the {product_purchased}. Please assist._x000a__x000a_There is an issue with the product_sold number on 154._x000a__x000a_I'd like to add my request to the list..._x000a__x000a_As a suggestion I've checked for software updates, and my {product_purchased} is already running the latest version."/>
    <x v="0"/>
    <m/>
    <s v="Medium"/>
    <s v="Phone"/>
    <x v="2124"/>
    <m/>
    <m/>
    <n v="3225"/>
    <s v=""/>
    <s v="Linda Doyle"/>
    <x v="2"/>
    <x v="2"/>
    <x v="1"/>
    <s v=""/>
  </r>
  <r>
    <n v="3226"/>
    <s v="Christopher Rodriguez"/>
    <s v="jasminegomez@example.net"/>
    <n v="19"/>
    <s v="Female"/>
    <s v="Amazon Kindle"/>
    <d v="2021-02-03T00:00:00"/>
    <x v="3"/>
    <s v="Hardware issue"/>
    <s v="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
    <x v="1"/>
    <s v="Stock up another yet provide successful."/>
    <s v="Critical"/>
    <s v="Social media"/>
    <x v="2125"/>
    <d v="2023-06-01T15:19:00"/>
    <n v="4"/>
    <n v="3226"/>
    <s v="Stock Up Another Yet Provide Successful."/>
    <s v="Christopher Rodriguez"/>
    <x v="4"/>
    <x v="4"/>
    <x v="0"/>
    <n v="15.450000000069849"/>
  </r>
  <r>
    <n v="3227"/>
    <s v="William Velasquez"/>
    <s v="boonedavid@example.com"/>
    <n v="50"/>
    <s v="Male"/>
    <s v="Dell XPS"/>
    <d v="2020-02-23T00:00:00"/>
    <x v="3"/>
    <s v="Account access"/>
    <s v="I'm having an issue with the {product_purchased}. Please assist. Thank you._x000a__x000a_The {product_purchased}) is the number of products purchased from a seller, and its name and serial number contain the item was I've checked for any available software updates for my {product_purchased}, but there are none."/>
    <x v="0"/>
    <m/>
    <s v="Critical"/>
    <s v="Phone"/>
    <x v="2126"/>
    <m/>
    <m/>
    <n v="3227"/>
    <s v=""/>
    <s v="William Velasquez"/>
    <x v="4"/>
    <x v="4"/>
    <x v="1"/>
    <s v=""/>
  </r>
  <r>
    <n v="3228"/>
    <s v="Tommy White"/>
    <s v="rogersmackenzie@example.net"/>
    <n v="27"/>
    <s v="Male"/>
    <s v="Xbox"/>
    <d v="2020-11-30T00:00:00"/>
    <x v="0"/>
    <s v="Hardware issue"/>
    <s v="I'm having an issue with the {product_purchased}. Please assist. Please assist. Yes. You know that sounds familiar, right?_x000a__x000a_The new ETSI will help you find the perfect product that will take the place of I've tried different settings and configurations on my {product_purchased}, but the issue persists."/>
    <x v="2"/>
    <m/>
    <s v="Low"/>
    <s v="Chat"/>
    <x v="5"/>
    <m/>
    <m/>
    <n v="3228"/>
    <s v=""/>
    <s v="Tommy White"/>
    <x v="3"/>
    <x v="3"/>
    <x v="1"/>
    <s v=""/>
  </r>
  <r>
    <n v="3229"/>
    <s v="Joann Hawkins"/>
    <s v="luis02@example.com"/>
    <n v="70"/>
    <s v="Other"/>
    <s v="Sony PlayStation"/>
    <d v="2021-03-25T00:00:00"/>
    <x v="1"/>
    <s v="Battery life"/>
    <s v="I've accidentally deleted important data from my {product_purchased}. Is there any way to recover the deleted files? I need them urgently._x000a__x000a_It's almost not that common (because, of course, we all are human), but I've tried using different cables, adapters, or peripherals with my {product_purchased}, but the issue persists."/>
    <x v="2"/>
    <m/>
    <s v="Low"/>
    <s v="Email"/>
    <x v="5"/>
    <m/>
    <m/>
    <n v="3229"/>
    <s v=""/>
    <s v="Joann Hawkins"/>
    <x v="0"/>
    <x v="0"/>
    <x v="0"/>
    <s v=""/>
  </r>
  <r>
    <n v="3230"/>
    <s v="Benjamin Pierce"/>
    <s v="mcmahonrobert@example.net"/>
    <n v="59"/>
    <s v="Other"/>
    <s v="Microsoft Surface"/>
    <d v="2021-05-13T00:00:00"/>
    <x v="3"/>
    <s v="Product compatibility"/>
    <s v="There seems to be a glitch in the {product_purchased} software. It freezes frequently, making it difficult to use. Can you please provide a solution?_x000a__x000a_The answer is a lot of different ways we can get around these problems I'm experiencing this issue on multiple devices of the same model, so it seems to be a widespread problem."/>
    <x v="1"/>
    <s v="Until tend another."/>
    <s v="Low"/>
    <s v="Social media"/>
    <x v="2127"/>
    <d v="2023-06-01T17:29:06"/>
    <n v="2"/>
    <n v="3230"/>
    <s v="Until Tend Another."/>
    <s v="Benjamin Pierce"/>
    <x v="1"/>
    <x v="1"/>
    <x v="0"/>
    <n v="4.4833333332790062"/>
  </r>
  <r>
    <n v="3231"/>
    <s v="Pedro Rojas"/>
    <s v="williammiddleton@example.net"/>
    <n v="27"/>
    <s v="Male"/>
    <s v="Nintendo Switch"/>
    <d v="2020-06-29T00:00:00"/>
    <x v="4"/>
    <s v="Installation support"/>
    <s v="I'm having an issue with the {product_purchased}. Please assist._x000a__x000a_Product Name Description Description_x000a__x000a_Please help us find the product you are looking for._x000a__x000a_Product Description Description Description_x000a__x000a_No, this is not a I need assistance as soon as possible because it's affecting my work and productivity."/>
    <x v="0"/>
    <m/>
    <s v="Critical"/>
    <s v="Chat"/>
    <x v="2128"/>
    <m/>
    <m/>
    <n v="3231"/>
    <s v=""/>
    <s v="Pedro Rojas"/>
    <x v="8"/>
    <x v="8"/>
    <x v="1"/>
    <s v=""/>
  </r>
  <r>
    <n v="3232"/>
    <s v="Theodore Sanford"/>
    <s v="cameron10@example.org"/>
    <n v="48"/>
    <s v="Male"/>
    <s v="Google Nest"/>
    <d v="2020-02-07T00:00:00"/>
    <x v="2"/>
    <s v="Product recommendation"/>
    <s v="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
    <x v="0"/>
    <m/>
    <s v="Medium"/>
    <s v="Email"/>
    <x v="2129"/>
    <m/>
    <m/>
    <n v="3232"/>
    <s v=""/>
    <s v="Theodore Sanford"/>
    <x v="4"/>
    <x v="4"/>
    <x v="1"/>
    <s v=""/>
  </r>
  <r>
    <n v="3233"/>
    <s v="Paula Allen"/>
    <s v="andrea21@example.net"/>
    <n v="60"/>
    <s v="Female"/>
    <s v="Google Pixel"/>
    <d v="2020-04-17T00:00:00"/>
    <x v="2"/>
    <s v="Payment issue"/>
    <s v="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
    <x v="0"/>
    <m/>
    <s v="Critical"/>
    <s v="Phone"/>
    <x v="2130"/>
    <m/>
    <m/>
    <n v="3233"/>
    <s v=""/>
    <s v="Paula Allen"/>
    <x v="11"/>
    <x v="11"/>
    <x v="1"/>
    <s v=""/>
  </r>
  <r>
    <n v="3234"/>
    <s v="Brandi Clarke"/>
    <s v="davisgary@example.com"/>
    <n v="45"/>
    <s v="Male"/>
    <s v="Nintendo Switch"/>
    <d v="2020-11-04T00:00:00"/>
    <x v="1"/>
    <s v="Software bug"/>
    <s v="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
    <x v="2"/>
    <m/>
    <s v="Medium"/>
    <s v="Chat"/>
    <x v="5"/>
    <m/>
    <m/>
    <n v="3234"/>
    <s v=""/>
    <s v="Brandi Clarke"/>
    <x v="3"/>
    <x v="3"/>
    <x v="1"/>
    <s v=""/>
  </r>
  <r>
    <n v="3235"/>
    <s v="Dale Giles"/>
    <s v="tracy48@example.net"/>
    <n v="51"/>
    <s v="Other"/>
    <s v="Amazon Kindle"/>
    <d v="2020-10-12T00:00:00"/>
    <x v="4"/>
    <s v="Data loss"/>
    <s v="There seems to be a glitch in the {product_purchased} software. It freezes frequently, making it difficult to use. Can you please provide a solution? Thanks :)_x000a__x000a_Thanks for your help, G.T @ xdram I'm concerned about the security of my {product_purchased} and would like to ensure that my data is safe."/>
    <x v="1"/>
    <s v="Race according market should economic."/>
    <s v="Medium"/>
    <s v="Phone"/>
    <x v="2131"/>
    <d v="2023-06-01T01:20:13"/>
    <n v="5"/>
    <n v="3235"/>
    <s v="Race According Market Should Economic."/>
    <s v="Dale Giles"/>
    <x v="7"/>
    <x v="7"/>
    <x v="1"/>
    <n v="-13.666666666686069"/>
  </r>
  <r>
    <n v="3236"/>
    <s v="Joshua Jensen"/>
    <s v="hudsonjessica@example.org"/>
    <n v="49"/>
    <s v="Other"/>
    <s v="LG Smart TV"/>
    <d v="2021-10-26T00:00:00"/>
    <x v="2"/>
    <s v="Peripheral compatibility"/>
    <s v="I'm having an issue with the {product_purchased}. Please assist._x000a__x000a_I'm having an issue with the # product_purchased is an empty string._x000a__x000a_In a future version of The Guide, we'll need I've checked the device settings and made sure that everything is configured correctly."/>
    <x v="2"/>
    <m/>
    <s v="Critical"/>
    <s v="Social media"/>
    <x v="5"/>
    <m/>
    <m/>
    <n v="3236"/>
    <s v=""/>
    <s v="Joshua Jensen"/>
    <x v="7"/>
    <x v="7"/>
    <x v="0"/>
    <s v=""/>
  </r>
  <r>
    <n v="3237"/>
    <s v="Heather Noble"/>
    <s v="goodwinlauren@example.net"/>
    <n v="58"/>
    <s v="Male"/>
    <s v="Microsoft Office"/>
    <d v="2020-07-04T00:00:00"/>
    <x v="2"/>
    <s v="Network problem"/>
    <s v="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
    <x v="0"/>
    <m/>
    <s v="Low"/>
    <s v="Social media"/>
    <x v="2132"/>
    <m/>
    <m/>
    <n v="3237"/>
    <s v=""/>
    <s v="Heather Noble"/>
    <x v="2"/>
    <x v="2"/>
    <x v="1"/>
    <s v=""/>
  </r>
  <r>
    <n v="3238"/>
    <s v="Loretta Simpson"/>
    <s v="nstone@example.com"/>
    <n v="33"/>
    <s v="Other"/>
    <s v="Nikon D"/>
    <d v="2020-06-07T00:00:00"/>
    <x v="3"/>
    <s v="Hardware issue"/>
    <s v="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
    <x v="2"/>
    <m/>
    <s v="Low"/>
    <s v="Chat"/>
    <x v="5"/>
    <m/>
    <m/>
    <n v="3238"/>
    <s v=""/>
    <s v="Loretta Simpson"/>
    <x v="8"/>
    <x v="8"/>
    <x v="1"/>
    <s v=""/>
  </r>
  <r>
    <n v="3239"/>
    <s v="Bradley Haney"/>
    <s v="davisthomas@example.org"/>
    <n v="48"/>
    <s v="Other"/>
    <s v="Microsoft Office"/>
    <d v="2021-10-13T00:00:00"/>
    <x v="4"/>
    <s v="Display issue"/>
    <s v="I'm having an issue with the {product_purchased}. Please assist._x000a__x000a_Thank you._x000a__x000a_Please support The Author on Patreon for your hard work._x000a__x000a_Thanks! I've noticed a peculiar error message popping up on my {product_purchased} screen. It says '{error_message}'. What does it mean?"/>
    <x v="2"/>
    <m/>
    <s v="High"/>
    <s v="Chat"/>
    <x v="5"/>
    <m/>
    <m/>
    <n v="3239"/>
    <s v=""/>
    <s v="Bradley Haney"/>
    <x v="7"/>
    <x v="7"/>
    <x v="0"/>
    <s v=""/>
  </r>
  <r>
    <n v="3240"/>
    <s v="Amy Clark"/>
    <s v="michelle37@example.org"/>
    <n v="34"/>
    <s v="Female"/>
    <s v="Nikon D"/>
    <d v="2021-12-21T00:00:00"/>
    <x v="2"/>
    <s v="Refund request"/>
    <s v="I've accidentally deleted important data from my {product_purchased}. Is there any way to recover the deleted files? I need them urgently._x000a__x000a_Step Two â€“ Set up Dropbox_x000a__x000a_On macOS, try to use a free Dropbox account This problem started occurring after the recent software update. I haven't made any other changes to the device."/>
    <x v="2"/>
    <m/>
    <s v="Critical"/>
    <s v="Email"/>
    <x v="5"/>
    <m/>
    <m/>
    <n v="3240"/>
    <s v=""/>
    <s v="Amy Clark"/>
    <x v="10"/>
    <x v="10"/>
    <x v="0"/>
    <s v=""/>
  </r>
  <r>
    <n v="3241"/>
    <s v="Jacqueline Hansen"/>
    <s v="biancaward@example.org"/>
    <n v="30"/>
    <s v="Female"/>
    <s v="Garmin Forerunner"/>
    <d v="2020-03-30T00:00:00"/>
    <x v="4"/>
    <s v="Account access"/>
    <s v="I'm having an issue with the {product_purchased}. Please assist._x000a__x000a_When you open this button, you should see the {product_purchased}. Please assist. The {product_purchased} is the first I need assistance as soon as possible because it's affecting my work and productivity."/>
    <x v="2"/>
    <m/>
    <s v="Low"/>
    <s v="Phone"/>
    <x v="5"/>
    <m/>
    <m/>
    <n v="3241"/>
    <s v=""/>
    <s v="Jacqueline Hansen"/>
    <x v="0"/>
    <x v="0"/>
    <x v="1"/>
    <s v=""/>
  </r>
  <r>
    <n v="3242"/>
    <s v="Christine Williams"/>
    <s v="norman35@example.com"/>
    <n v="42"/>
    <s v="Other"/>
    <s v="HP Pavilion"/>
    <d v="2020-04-30T00:00:00"/>
    <x v="4"/>
    <s v="Hardware issue"/>
    <s v="I'm having an issue with the {product_purchased}. Please assist._x000a__x000a_My problem is that the {product_purchased} item's price will not be added until the product is sold._x000a__x000a_I'm getting back I'm worried that the issue might be hardware-related and might require repair or replacement."/>
    <x v="0"/>
    <m/>
    <s v="Low"/>
    <s v="Chat"/>
    <x v="2133"/>
    <m/>
    <m/>
    <n v="3242"/>
    <s v=""/>
    <s v="Christine Williams"/>
    <x v="11"/>
    <x v="11"/>
    <x v="1"/>
    <s v=""/>
  </r>
  <r>
    <n v="3243"/>
    <s v="Ian Thornton"/>
    <s v="zwerner@example.net"/>
    <n v="37"/>
    <s v="Female"/>
    <s v="Dell XPS"/>
    <d v="2020-04-04T00:00:00"/>
    <x v="1"/>
    <s v="Network problem"/>
    <s v="I'm having an issue with the {product_purchased}. Please assist. [25/12/2014, 11:18:10 PM] Remy: And I'm not asking for money to pay for the car. [25/12 This problem started occurring after the recent software update. I haven't made any other changes to the device."/>
    <x v="1"/>
    <s v="Fund or window manage."/>
    <s v="Critical"/>
    <s v="Social media"/>
    <x v="2134"/>
    <d v="2023-06-01T10:09:26"/>
    <n v="4"/>
    <n v="3243"/>
    <s v="Fund Or Window Manage."/>
    <s v="Ian Thornton"/>
    <x v="11"/>
    <x v="11"/>
    <x v="1"/>
    <n v="-2.3166666667093523"/>
  </r>
  <r>
    <n v="3244"/>
    <s v="Shannon Bishop"/>
    <s v="grahameric@example.net"/>
    <n v="58"/>
    <s v="Female"/>
    <s v="Nikon D"/>
    <d v="2021-08-28T00:00:00"/>
    <x v="1"/>
    <s v="Refund request"/>
    <s v="I'm having an issue with the {product_purchased}. Please assist._x000a__x000a_Product Category Description The top part of the top line items are still in stock so please bring them as soon as you can._x000a__x000a_Fur Product Description This problem started occurring after the recent software update. I haven't made any other changes to the device."/>
    <x v="1"/>
    <s v="Here majority think themselves."/>
    <s v="Low"/>
    <s v="Email"/>
    <x v="2135"/>
    <d v="2023-06-01T11:07:28"/>
    <n v="1"/>
    <n v="3244"/>
    <s v="Here Majority Think Themselves."/>
    <s v="Shannon Bishop"/>
    <x v="5"/>
    <x v="5"/>
    <x v="0"/>
    <n v="9.9999999976716936E-2"/>
  </r>
  <r>
    <n v="3245"/>
    <s v="Phillip Sharp"/>
    <s v="umullins@example.org"/>
    <n v="44"/>
    <s v="Other"/>
    <s v="MacBook Pro"/>
    <d v="2020-05-14T00:00:00"/>
    <x v="1"/>
    <s v="Account access"/>
    <s v="I'm facing a problem with my {product_purchased}. The {product_purchased} is not turning on. It was working fine until yesterday, but now it doesn't respond. No update of the product._x000a__x000a_The I'm using the original charger that came with my {product_purchased}, but it's not charging properly."/>
    <x v="1"/>
    <s v="Everybody film relationship course for."/>
    <s v="High"/>
    <s v="Phone"/>
    <x v="2136"/>
    <d v="2023-06-01T01:24:29"/>
    <n v="4"/>
    <n v="3245"/>
    <s v="Everybody Film Relationship Course For."/>
    <s v="Phillip Sharp"/>
    <x v="1"/>
    <x v="1"/>
    <x v="1"/>
    <n v="-2.8166666667675599"/>
  </r>
  <r>
    <n v="3246"/>
    <s v="Kevin Maldonado"/>
    <s v="cordovajudy@example.net"/>
    <n v="18"/>
    <s v="Female"/>
    <s v="Nintendo Switch Pro Controller"/>
    <d v="2020-12-28T00:00:00"/>
    <x v="3"/>
    <s v="Delivery problem"/>
    <s v="I'm having an issue with the {product_purchased}. Please assist._x000a__x000a__x000a_&lt;div&gt;_x000a__x000a_&lt;p&gt;&lt;strong&gt;No. Product Purchased: No_x000a__x000a__x000a_&lt;strong&gt;Price Paid: $9.99 I've followed online tutorials and community forums to troubleshoot the issue, but no luck so far."/>
    <x v="1"/>
    <s v="Wait property capital."/>
    <s v="Critical"/>
    <s v="Chat"/>
    <x v="2137"/>
    <d v="2023-06-01T20:38:30"/>
    <n v="2"/>
    <n v="3246"/>
    <s v="Wait Property Capital."/>
    <s v="Kevin Maldonado"/>
    <x v="10"/>
    <x v="10"/>
    <x v="1"/>
    <n v="0.90000000013969839"/>
  </r>
  <r>
    <n v="3247"/>
    <s v="Wayne Black"/>
    <s v="stevenbutler@example.net"/>
    <n v="20"/>
    <s v="Male"/>
    <s v="Microsoft Xbox Controller"/>
    <d v="2020-04-29T00:00:00"/>
    <x v="1"/>
    <s v="Battery life"/>
    <s v="I'm facing issues logging into my {product_purchased} account. It says my account is locked. What should I do to unlock it?_x000a__x000a_After a successful lock, my account will be locked forever. Why has the lock not I've checked the device settings and made sure that everything is configured correctly."/>
    <x v="2"/>
    <m/>
    <s v="Critical"/>
    <s v="Social media"/>
    <x v="5"/>
    <m/>
    <m/>
    <n v="3247"/>
    <s v=""/>
    <s v="Wayne Black"/>
    <x v="11"/>
    <x v="11"/>
    <x v="1"/>
    <s v=""/>
  </r>
  <r>
    <n v="3248"/>
    <s v="Brandy Byrd"/>
    <s v="velezjanet@example.com"/>
    <n v="65"/>
    <s v="Female"/>
    <s v="Nest Thermostat"/>
    <d v="2021-06-03T00:00:00"/>
    <x v="4"/>
    <s v="Product recommendation"/>
    <s v="I'm having an issue with the {product_purchased}. Please assist. When your product was &quot;fined&quot;, I'm sorry._x000a__x000a_I have a small problem that could be used to surfaced_x000a__x000a_I did not buy my product I've checked for software updates, and my {product_purchased} is already running the latest version."/>
    <x v="0"/>
    <m/>
    <s v="Medium"/>
    <s v="Email"/>
    <x v="2138"/>
    <m/>
    <m/>
    <n v="3248"/>
    <s v=""/>
    <s v="Brandy Byrd"/>
    <x v="8"/>
    <x v="8"/>
    <x v="0"/>
    <s v=""/>
  </r>
  <r>
    <n v="3249"/>
    <s v="Jason Rasmussen"/>
    <s v="kcunningham@example.com"/>
    <n v="62"/>
    <s v="Female"/>
    <s v="Bose SoundLink Speaker"/>
    <d v="2020-04-28T00:00:00"/>
    <x v="0"/>
    <s v="Software bug"/>
    <s v="I'm having an issue with the {product_purchased}. Please assist._x000a__x000a_I'm in trouble with the manufacturer's products. Please help._x000a__x000a_Your message has been removed, we've removed it from our site. I'm not sure if this issue is specific to my device or if others have reported similar problems."/>
    <x v="0"/>
    <m/>
    <s v="Medium"/>
    <s v="Phone"/>
    <x v="2139"/>
    <m/>
    <m/>
    <n v="3249"/>
    <s v=""/>
    <s v="Jason Rasmussen"/>
    <x v="11"/>
    <x v="11"/>
    <x v="1"/>
    <s v=""/>
  </r>
  <r>
    <n v="3250"/>
    <s v="Keith Robles"/>
    <s v="hopkinspamela@example.org"/>
    <n v="38"/>
    <s v="Other"/>
    <s v="PlayStation"/>
    <d v="2021-08-24T00:00:00"/>
    <x v="0"/>
    <s v="Account access"/>
    <s v="I'm having trouble connecting my {product_purchased} to my home Wi-Fi network. It doesn't detect any networks, although other devices are connecting fine. What can be done to resolve this issue?_x000a__x000a_Try this: I've noticed a peculiar error message popping up on my {product_purchased} screen. It says '{error_message}'. What does it mean?"/>
    <x v="0"/>
    <m/>
    <s v="Critical"/>
    <s v="Social media"/>
    <x v="2140"/>
    <m/>
    <m/>
    <n v="3250"/>
    <s v=""/>
    <s v="Keith Robles"/>
    <x v="5"/>
    <x v="5"/>
    <x v="0"/>
    <s v=""/>
  </r>
  <r>
    <n v="3251"/>
    <s v="Christine Reynolds"/>
    <s v="mosleymaurice@example.com"/>
    <n v="42"/>
    <s v="Other"/>
    <s v="Philips Hue Lights"/>
    <d v="2020-10-28T00:00:00"/>
    <x v="1"/>
    <s v="Payment issue"/>
    <s v="I'm having an issue with the {product_purchased}. Please assist._x000a__x000a_The '#refresh' setting was not found on this specific product. The product information is not currently available. Please check your product details before purchasing. I've noticed a sudden decrease in battery life on my {product_purchased}. It used to last much longer."/>
    <x v="1"/>
    <s v="Daughter success pressure by environmental."/>
    <s v="Medium"/>
    <s v="Phone"/>
    <x v="2141"/>
    <d v="2023-06-01T18:08:37"/>
    <n v="5"/>
    <n v="3251"/>
    <s v="Daughter Success Pressure By Environmental."/>
    <s v="Christine Reynolds"/>
    <x v="7"/>
    <x v="7"/>
    <x v="1"/>
    <n v="15.350000000093132"/>
  </r>
  <r>
    <n v="3252"/>
    <s v="James Webb"/>
    <s v="jarvismelissa@example.org"/>
    <n v="29"/>
    <s v="Male"/>
    <s v="Xbox"/>
    <d v="2021-07-09T00:00:00"/>
    <x v="4"/>
    <s v="Account access"/>
    <s v="I'm having an issue with the {product_purchased}. Please assist._x000a__x000a_&quot;The {product_purchased} is from an ad agency. We're not responsible for the item you bought without your consent, and we'll This problem started occurring after the recent software update. I haven't made any other changes to the device."/>
    <x v="1"/>
    <s v="Forget teacher decide should question see option great."/>
    <s v="Medium"/>
    <s v="Chat"/>
    <x v="2142"/>
    <d v="2023-06-01T22:51:39"/>
    <n v="3"/>
    <n v="3252"/>
    <s v="Forget Teacher Decide Should Question See Option Great."/>
    <s v="James Webb"/>
    <x v="2"/>
    <x v="2"/>
    <x v="0"/>
    <n v="1.0666666666511446"/>
  </r>
  <r>
    <n v="3253"/>
    <s v="Laura Sandoval"/>
    <s v="michellevazquez@example.net"/>
    <n v="22"/>
    <s v="Female"/>
    <s v="Canon DSLR Camera"/>
    <d v="2020-05-19T00:00:00"/>
    <x v="0"/>
    <s v="Refund request"/>
    <s v="I'm having an issue with the {product_purchased}. Please assist._x000a__x000a_The same can't be said for the brand. It seems like the store is pretty busy, not all who have tried these products can find them the first I've followed the troubleshooting steps mentioned in the user manual, but the issue persists."/>
    <x v="2"/>
    <m/>
    <s v="Critical"/>
    <s v="Email"/>
    <x v="5"/>
    <m/>
    <m/>
    <n v="3253"/>
    <s v=""/>
    <s v="Laura Sandoval"/>
    <x v="1"/>
    <x v="1"/>
    <x v="1"/>
    <s v=""/>
  </r>
  <r>
    <n v="3254"/>
    <s v="Charlene Taylor"/>
    <s v="gdavis@example.net"/>
    <n v="64"/>
    <s v="Male"/>
    <s v="Microsoft Surface"/>
    <d v="2020-12-14T00:00:00"/>
    <x v="0"/>
    <s v="Payment issue"/>
    <s v="I'm having an issue with the {product_purchased}. Please assist. I'm not sure if this issue is specific to my device or if others have reported similar problems."/>
    <x v="2"/>
    <m/>
    <s v="Critical"/>
    <s v="Chat"/>
    <x v="5"/>
    <m/>
    <m/>
    <n v="3254"/>
    <s v=""/>
    <s v="Charlene Taylor"/>
    <x v="10"/>
    <x v="10"/>
    <x v="1"/>
    <s v=""/>
  </r>
  <r>
    <n v="3255"/>
    <s v="Lisa Mason"/>
    <s v="nbennett@example.net"/>
    <n v="46"/>
    <s v="Other"/>
    <s v="Roomba Robot Vacuum"/>
    <d v="2020-12-18T00:00:00"/>
    <x v="0"/>
    <s v="Peripheral compatibility"/>
    <s v="I'm having an issue with the {product_purchased}. Please assist. Thanks. The issue I'm facing is intermittent. Sometimes it works fine, but other times it acts up unexpectedly."/>
    <x v="2"/>
    <m/>
    <s v="Medium"/>
    <s v="Chat"/>
    <x v="5"/>
    <m/>
    <m/>
    <n v="3255"/>
    <s v=""/>
    <s v="Lisa Mason"/>
    <x v="10"/>
    <x v="10"/>
    <x v="1"/>
    <s v=""/>
  </r>
  <r>
    <n v="3256"/>
    <s v="Michelle Cooke"/>
    <s v="stacy57@example.net"/>
    <n v="58"/>
    <s v="Female"/>
    <s v="Dyson Vacuum Cleaner"/>
    <d v="2021-01-29T00:00:00"/>
    <x v="3"/>
    <s v="Battery life"/>
    <s v="I'm having an issue with the {product_purchased}. Please assist. Thank You._x000a__x000a_In this way, it's been very simple. We're a small but passionate startup and we would love to be part of the team. I've checked for software updates, and my {product_purchased} is already running the latest version."/>
    <x v="1"/>
    <s v="Require stay view increase high structure career."/>
    <s v="Low"/>
    <s v="Chat"/>
    <x v="1923"/>
    <d v="2023-06-01T11:27:43"/>
    <n v="2"/>
    <n v="3256"/>
    <s v="Require Stay View Increase High Structure Career."/>
    <s v="Michelle Cooke"/>
    <x v="6"/>
    <x v="6"/>
    <x v="0"/>
    <n v="-11.316666666709352"/>
  </r>
  <r>
    <n v="3257"/>
    <s v="Kimberly Williams"/>
    <s v="mortonrichard@example.net"/>
    <n v="55"/>
    <s v="Female"/>
    <s v="Sony PlayStation"/>
    <d v="2020-12-12T00:00:00"/>
    <x v="2"/>
    <s v="Hardware issue"/>
    <s v="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
    <x v="0"/>
    <m/>
    <s v="High"/>
    <s v="Phone"/>
    <x v="834"/>
    <m/>
    <m/>
    <n v="3257"/>
    <s v=""/>
    <s v="Kimberly Williams"/>
    <x v="10"/>
    <x v="10"/>
    <x v="1"/>
    <s v=""/>
  </r>
  <r>
    <n v="3258"/>
    <s v="Joyce Pierce"/>
    <s v="tracyrogers@example.net"/>
    <n v="33"/>
    <s v="Female"/>
    <s v="Dell XPS"/>
    <d v="2020-06-02T00:00:00"/>
    <x v="3"/>
    <s v="Product recommendation"/>
    <s v="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
    <x v="2"/>
    <m/>
    <s v="High"/>
    <s v="Chat"/>
    <x v="5"/>
    <m/>
    <m/>
    <n v="3258"/>
    <s v=""/>
    <s v="Joyce Pierce"/>
    <x v="8"/>
    <x v="8"/>
    <x v="1"/>
    <s v=""/>
  </r>
  <r>
    <n v="3259"/>
    <s v="Bruce Austin"/>
    <s v="barbara38@example.org"/>
    <n v="46"/>
    <s v="Other"/>
    <s v="Nest Thermostat"/>
    <d v="2020-09-17T00:00:00"/>
    <x v="2"/>
    <s v="Product compatibility"/>
    <s v="I'm having an issue with the {product_purchased}. Please assist._x000a__x000a_{Product_Purchased_0}{Product_Purchased_1}{Product.AddToCart}_x000a__x000a_{Product_Purchase_1 This problem started occurring after the recent software update. I haven't made any other changes to the device."/>
    <x v="1"/>
    <s v="Officer we full rate cold."/>
    <s v="Critical"/>
    <s v="Chat"/>
    <x v="2143"/>
    <d v="2023-06-01T03:56:47"/>
    <n v="2"/>
    <n v="3259"/>
    <s v="Officer We Full Rate Cold."/>
    <s v="Bruce Austin"/>
    <x v="9"/>
    <x v="9"/>
    <x v="1"/>
    <n v="-14.116666666755918"/>
  </r>
  <r>
    <n v="3260"/>
    <s v="Amanda Mcdowell"/>
    <s v="haley97@example.org"/>
    <n v="26"/>
    <s v="Other"/>
    <s v="PlayStation"/>
    <d v="2021-05-30T00:00:00"/>
    <x v="2"/>
    <s v="Product compatibility"/>
    <s v="I'm having an issue with the {product_purchased}. Please assist._x000a__x000a_&quot;It's hard to get one product._x000a__x000a_&quot;What happens to those orders after a little over a year?&quot;_x000a__x000a_&quot;You should get back I've tried different settings and configurations on my {product_purchased}, but the issue persists."/>
    <x v="2"/>
    <m/>
    <s v="Critical"/>
    <s v="Email"/>
    <x v="5"/>
    <m/>
    <m/>
    <n v="3260"/>
    <s v=""/>
    <s v="Amanda Mcdowell"/>
    <x v="1"/>
    <x v="1"/>
    <x v="0"/>
    <s v=""/>
  </r>
  <r>
    <n v="3261"/>
    <s v="Amy Clark"/>
    <s v="paulgordon@example.org"/>
    <n v="48"/>
    <s v="Female"/>
    <s v="Philips Hue Lights"/>
    <d v="2020-08-02T00:00:00"/>
    <x v="0"/>
    <s v="Data loss"/>
    <s v="I'm having an issue with the {product_purchased}. Please assist._x000a__x000a_[03:48:39]GAME: Client recognises that Steam is currently running Steam ID: 1345694615 [03:48:39 I'm concerned about the security of my {product_purchased} and would like to ensure that my data is safe."/>
    <x v="2"/>
    <m/>
    <s v="Critical"/>
    <s v="Chat"/>
    <x v="5"/>
    <m/>
    <m/>
    <n v="3261"/>
    <s v=""/>
    <s v="Amy Clark"/>
    <x v="5"/>
    <x v="5"/>
    <x v="1"/>
    <s v=""/>
  </r>
  <r>
    <n v="3262"/>
    <s v="Whitney Martinez"/>
    <s v="kevin34@example.net"/>
    <n v="58"/>
    <s v="Female"/>
    <s v="Bose SoundLink Speaker"/>
    <d v="2021-01-28T00:00:00"/>
    <x v="2"/>
    <s v="Display issue"/>
    <s v="I'm having an issue with the {product_purchased}. Please assist._x000a__x000a_Your request will be honored._x000a__x000a_(8) The information displayed in this newsletter is not intended for commercial purposes. If you send by mail any commercial I'm concerned about the security of my {product_purchased} and would like to ensure that my data is safe."/>
    <x v="1"/>
    <s v="Condition care once dark work throughout condition."/>
    <s v="Critical"/>
    <s v="Chat"/>
    <x v="2144"/>
    <d v="2023-06-01T03:28:52"/>
    <n v="4"/>
    <n v="3262"/>
    <s v="Condition Care Once Dark Work Throughout Condition."/>
    <s v="Whitney Martinez"/>
    <x v="6"/>
    <x v="6"/>
    <x v="0"/>
    <n v="-10.899999999906868"/>
  </r>
  <r>
    <n v="3263"/>
    <s v="Nicole Olson"/>
    <s v="valenzuelaashley@example.net"/>
    <n v="57"/>
    <s v="Other"/>
    <s v="Fitbit Charge"/>
    <d v="2020-06-16T00:00:00"/>
    <x v="4"/>
    <s v="Product recommendation"/>
    <s v="My {product_purchased} is making strange noises and not functioning properly. I suspect there might be a hardware issue. Can you please help me with this? Thank You._x000a__x000a_Hello. What is this? I believe that the hardware I've performed a factory reset on my {product_purchased}, hoping it would resolve the problem, but it didn't help."/>
    <x v="0"/>
    <m/>
    <s v="Low"/>
    <s v="Phone"/>
    <x v="2145"/>
    <m/>
    <m/>
    <n v="3263"/>
    <s v=""/>
    <s v="Nicole Olson"/>
    <x v="8"/>
    <x v="8"/>
    <x v="1"/>
    <s v=""/>
  </r>
  <r>
    <n v="3264"/>
    <s v="Alexander Ritter"/>
    <s v="cynthia15@example.com"/>
    <n v="29"/>
    <s v="Female"/>
    <s v="LG Smart TV"/>
    <d v="2020-11-12T00:00:00"/>
    <x v="3"/>
    <s v="Installation support"/>
    <s v="I'm having an issue with the {product_purchased}. Please assist._x000a__x000a_If something doesn't work then try contacting us at info@cbc.ca or go to your local store._x000a__x000a_If you're so inclined click I've followed the troubleshooting steps mentioned in the user manual, but the issue persists."/>
    <x v="1"/>
    <s v="Above it draw bit away eight strong tell."/>
    <s v="High"/>
    <s v="Phone"/>
    <x v="2146"/>
    <d v="2023-06-01T20:14:55"/>
    <n v="2"/>
    <n v="3264"/>
    <s v="Above It Draw Bit Away Eight Strong Tell."/>
    <s v="Alexander Ritter"/>
    <x v="3"/>
    <x v="3"/>
    <x v="1"/>
    <n v="8.71666666661622"/>
  </r>
  <r>
    <n v="3265"/>
    <s v="Michael Fuentes"/>
    <s v="esmith@example.org"/>
    <n v="69"/>
    <s v="Other"/>
    <s v="Fitbit Charge"/>
    <d v="2021-04-18T00:00:00"/>
    <x v="0"/>
    <s v="Product recommendation"/>
    <s v="I'm having an issue with the {product_purchased}. Please assist. I'm unable to find the option to perform the desired action in the {product_purchased}. Could you please guide me through the steps?"/>
    <x v="2"/>
    <m/>
    <s v="Low"/>
    <s v="Chat"/>
    <x v="5"/>
    <m/>
    <m/>
    <n v="3265"/>
    <s v=""/>
    <s v="Michael Fuentes"/>
    <x v="11"/>
    <x v="11"/>
    <x v="0"/>
    <s v=""/>
  </r>
  <r>
    <n v="3266"/>
    <s v="Jared Park"/>
    <s v="mosscharles@example.org"/>
    <n v="29"/>
    <s v="Other"/>
    <s v="Nest Thermostat"/>
    <d v="2021-05-01T00:00:00"/>
    <x v="2"/>
    <s v="Refund request"/>
    <s v="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
    <x v="2"/>
    <m/>
    <s v="High"/>
    <s v="Phone"/>
    <x v="5"/>
    <m/>
    <m/>
    <n v="3266"/>
    <s v=""/>
    <s v="Jared Park"/>
    <x v="1"/>
    <x v="1"/>
    <x v="0"/>
    <s v=""/>
  </r>
  <r>
    <n v="3267"/>
    <s v="Michael Scott"/>
    <s v="johnwagner@example.org"/>
    <n v="60"/>
    <s v="Female"/>
    <s v="GoPro Hero"/>
    <d v="2021-02-05T00:00:00"/>
    <x v="1"/>
    <s v="Refund request"/>
    <s v="I'm having an issue with the {product_purchased}. Please assist. You should know better. I need the {product_purchased} to fix this immediately. I will make sure it is made right.&quot; I'm concerned about the security of my {product_purchased} and would like to ensure that my data is safe."/>
    <x v="0"/>
    <m/>
    <s v="Critical"/>
    <s v="Email"/>
    <x v="2147"/>
    <m/>
    <m/>
    <n v="3267"/>
    <s v=""/>
    <s v="Michael Scott"/>
    <x v="4"/>
    <x v="4"/>
    <x v="0"/>
    <s v=""/>
  </r>
  <r>
    <n v="3268"/>
    <s v="Austin Nelson"/>
    <s v="bobyoder@example.com"/>
    <n v="55"/>
    <s v="Male"/>
    <s v="Microsoft Surface"/>
    <d v="2020-08-15T00:00:00"/>
    <x v="4"/>
    <s v="Peripheral compatibility"/>
    <s v="I'm having an issue with the {product_purchased}. Please assist. I've reviewed the troubleshooting steps on the official support website, but they didn't resolve the problem."/>
    <x v="1"/>
    <s v="Budget star record animal wide major."/>
    <s v="Medium"/>
    <s v="Email"/>
    <x v="2148"/>
    <d v="2023-06-01T10:22:59"/>
    <n v="2"/>
    <n v="3268"/>
    <s v="Budget Star Record Animal Wide Major."/>
    <s v="Austin Nelson"/>
    <x v="5"/>
    <x v="5"/>
    <x v="1"/>
    <n v="-6.6166666665812954"/>
  </r>
  <r>
    <n v="3269"/>
    <s v="Amy Harding"/>
    <s v="janeford@example.com"/>
    <n v="66"/>
    <s v="Female"/>
    <s v="Amazon Kindle"/>
    <d v="2021-11-06T00:00:00"/>
    <x v="4"/>
    <s v="Software bug"/>
    <s v="I'm having trouble connecting my {product_purchased} to my home Wi-Fi network. It doesn't detect any networks, although other devices are connecting fine. What can be done to resolve this issue?_x000a__x000a_It might be best I've performed a factory reset on my {product_purchased}, hoping it would resolve the problem, but it didn't help."/>
    <x v="0"/>
    <m/>
    <s v="Low"/>
    <s v="Email"/>
    <x v="2149"/>
    <m/>
    <m/>
    <n v="3269"/>
    <s v=""/>
    <s v="Amy Harding"/>
    <x v="3"/>
    <x v="3"/>
    <x v="0"/>
    <s v=""/>
  </r>
  <r>
    <n v="3270"/>
    <s v="Michelle Fields"/>
    <s v="yhill@example.com"/>
    <n v="68"/>
    <s v="Female"/>
    <s v="Microsoft Office"/>
    <d v="2020-08-07T00:00:00"/>
    <x v="0"/>
    <s v="Peripheral compatibility"/>
    <s v="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
    <x v="0"/>
    <m/>
    <s v="High"/>
    <s v="Phone"/>
    <x v="2150"/>
    <m/>
    <m/>
    <n v="3270"/>
    <s v=""/>
    <s v="Michelle Fields"/>
    <x v="5"/>
    <x v="5"/>
    <x v="1"/>
    <s v=""/>
  </r>
  <r>
    <n v="3271"/>
    <s v="Amanda Brown"/>
    <s v="craigortega@example.com"/>
    <n v="52"/>
    <s v="Other"/>
    <s v="Adobe Photoshop"/>
    <d v="2020-04-19T00:00:00"/>
    <x v="0"/>
    <s v="Peripheral compatibility"/>
    <s v="I'm encountering a software bug in the {product_purchased}. Whenever I try to perform a specific action, the application crashes. Are there any updates or fixes available?_x000a__x000a_We try to fix problems when we can without having to replace I'm using the original charger that came with my {product_purchased}, but it's not charging properly."/>
    <x v="2"/>
    <m/>
    <s v="Critical"/>
    <s v="Chat"/>
    <x v="5"/>
    <m/>
    <m/>
    <n v="3271"/>
    <s v=""/>
    <s v="Amanda Brown"/>
    <x v="11"/>
    <x v="11"/>
    <x v="1"/>
    <s v=""/>
  </r>
  <r>
    <n v="3272"/>
    <s v="Sarah Davenport"/>
    <s v="mercedesreynolds@example.org"/>
    <n v="53"/>
    <s v="Female"/>
    <s v="Canon EOS"/>
    <d v="2020-10-12T00:00:00"/>
    <x v="1"/>
    <s v="Product setup"/>
    <s v="I'm having an issue with the {product_purchased}. Please assist. &quot;_x000a__x000a_}_x000a__x000a_}_x000a__x000a_} else {_x000a__x000a_if (_name in 1 ==='\p ` ) {_x000a__x000a_return product_purch I'm experiencing this issue on multiple devices of the same model, so it seems to be a widespread problem."/>
    <x v="1"/>
    <s v="Of whether decision put hair practice."/>
    <s v="Low"/>
    <s v="Phone"/>
    <x v="2151"/>
    <d v="2023-05-31T23:52:02"/>
    <n v="3"/>
    <n v="3272"/>
    <s v="Of Whether Decision Put Hair Practice."/>
    <s v="Sarah Davenport"/>
    <x v="7"/>
    <x v="7"/>
    <x v="1"/>
    <n v="-7.4833333332790062"/>
  </r>
  <r>
    <n v="3273"/>
    <s v="Jack Thomas"/>
    <s v="ashley80@example.com"/>
    <n v="20"/>
    <s v="Female"/>
    <s v="Fitbit Charge"/>
    <d v="2020-06-19T00:00:00"/>
    <x v="2"/>
    <s v="Hardware issue"/>
    <s v="There seems to be a hardware problem with my {product_purchased}. The screen is flickering, and I'm unable to use it. What should I do?_x000a__x000a_There seems to be a hardware problem with my {product_purch I'm unable to find the option to perform the desired action in the {product_purchased}. Could you please guide me through the steps?"/>
    <x v="2"/>
    <m/>
    <s v="Low"/>
    <s v="Chat"/>
    <x v="5"/>
    <m/>
    <m/>
    <n v="3273"/>
    <s v=""/>
    <s v="Jack Thomas"/>
    <x v="8"/>
    <x v="8"/>
    <x v="1"/>
    <s v=""/>
  </r>
  <r>
    <n v="3274"/>
    <s v="Patricia Johnson"/>
    <s v="elizabeth68@example.com"/>
    <n v="27"/>
    <s v="Female"/>
    <s v="HP Pavilion"/>
    <d v="2020-12-26T00:00:00"/>
    <x v="4"/>
    <s v="Cancellation request"/>
    <s v="I'm having an issue with the {product_purchased}. Please assist. &quot; ]]], {(product_purchased, 0))[ 1 :]}, { (product_purchased, 1, (product_p I'm worried that the issue might be hardware-related and might require repair or replacement."/>
    <x v="1"/>
    <s v="Tough technology prove key her ok point."/>
    <s v="Low"/>
    <s v="Phone"/>
    <x v="2152"/>
    <d v="2023-06-01T14:18:05"/>
    <n v="2"/>
    <n v="3274"/>
    <s v="Tough Technology Prove Key Her Ok Point."/>
    <s v="Patricia Johnson"/>
    <x v="10"/>
    <x v="10"/>
    <x v="1"/>
    <n v="-1.3166666667675599"/>
  </r>
  <r>
    <n v="3275"/>
    <s v="Amy Smith"/>
    <s v="woodsrandall@example.org"/>
    <n v="23"/>
    <s v="Female"/>
    <s v="Sony PlayStation"/>
    <d v="2021-01-13T00:00:00"/>
    <x v="1"/>
    <s v="Cancellation request"/>
    <s v="I'm having an issue with the {product_purchased}. Please assist._x000a__x000a_(2) All purchases of the product in question were made in the following order (at the time this notice was received):_x000a__x000a_P.O. I'm not sure if this issue is specific to my device or if others have reported similar problems."/>
    <x v="2"/>
    <m/>
    <s v="Critical"/>
    <s v="Phone"/>
    <x v="5"/>
    <m/>
    <m/>
    <n v="3275"/>
    <s v=""/>
    <s v="Amy Smith"/>
    <x v="6"/>
    <x v="6"/>
    <x v="0"/>
    <s v=""/>
  </r>
  <r>
    <n v="3276"/>
    <s v="Michelle Hernandez"/>
    <s v="michael58@example.org"/>
    <n v="58"/>
    <s v="Female"/>
    <s v="Sony PlayStation"/>
    <d v="2020-06-11T00:00:00"/>
    <x v="4"/>
    <s v="Product compatibility"/>
    <s v="I'm having an issue with the {product_purchased}. Please assist._x000a__x000a_It seems from this screenshot that we can test the same feature with this:_x000a__x000a_$ curl https://gist.github.com/brianke I'm concerned about the security of my {product_purchased} and would like to ensure that my data is safe."/>
    <x v="1"/>
    <s v="Heavy factor relationship."/>
    <s v="Critical"/>
    <s v="Chat"/>
    <x v="2153"/>
    <d v="2023-06-01T03:24:09"/>
    <n v="4"/>
    <n v="3276"/>
    <s v="Heavy Factor Relationship."/>
    <s v="Michelle Hernandez"/>
    <x v="8"/>
    <x v="8"/>
    <x v="1"/>
    <n v="-1.0833333333721384"/>
  </r>
  <r>
    <n v="3277"/>
    <s v="Erin Jones"/>
    <s v="umcgee@example.com"/>
    <n v="30"/>
    <s v="Female"/>
    <s v="Apple AirPods"/>
    <d v="2020-09-02T00:00:00"/>
    <x v="4"/>
    <s v="Network problem"/>
    <s v="I'm having an issue with the {product_purchased}. Please assist._x000a__x000a_Add a new product by clicking &quot;New Product&quot; from the menu._x000a__x000a_Enter &quot;Add&quot; at the end of the &quot;Product&quot; statement before adding I need assistance as soon as possible because it's affecting my work and productivity."/>
    <x v="0"/>
    <m/>
    <s v="Critical"/>
    <s v="Phone"/>
    <x v="2154"/>
    <m/>
    <m/>
    <n v="3277"/>
    <s v=""/>
    <s v="Erin Jones"/>
    <x v="9"/>
    <x v="9"/>
    <x v="1"/>
    <s v=""/>
  </r>
  <r>
    <n v="3278"/>
    <s v="Isaiah Greene"/>
    <s v="jared16@example.com"/>
    <n v="47"/>
    <s v="Male"/>
    <s v="Sony PlayStation"/>
    <d v="2020-02-04T00:00:00"/>
    <x v="3"/>
    <s v="Software bug"/>
    <s v="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
    <x v="2"/>
    <m/>
    <s v="High"/>
    <s v="Chat"/>
    <x v="5"/>
    <m/>
    <m/>
    <n v="3278"/>
    <s v=""/>
    <s v="Isaiah Greene"/>
    <x v="4"/>
    <x v="4"/>
    <x v="1"/>
    <s v=""/>
  </r>
  <r>
    <n v="3279"/>
    <s v="Tanner Palmer"/>
    <s v="amydavis@example.net"/>
    <n v="44"/>
    <s v="Other"/>
    <s v="Microsoft Xbox Controller"/>
    <d v="2021-05-05T00:00:00"/>
    <x v="2"/>
    <s v="Battery life"/>
    <s v="I've encountered a data loss issue with my {product_purchased}. All the files and documents seem to have disappeared. Can you guide me on how to retrieve them?_x000a__x000a_The {product_purchased} folder does not appear I've performed a factory reset on my {product_purchased}, hoping it would resolve the problem, but it didn't help."/>
    <x v="0"/>
    <m/>
    <s v="Critical"/>
    <s v="Email"/>
    <x v="2155"/>
    <m/>
    <m/>
    <n v="3279"/>
    <s v=""/>
    <s v="Tanner Palmer"/>
    <x v="1"/>
    <x v="1"/>
    <x v="0"/>
    <s v=""/>
  </r>
  <r>
    <n v="3280"/>
    <s v="Rebecca Robinson"/>
    <s v="brownkathryn@example.net"/>
    <n v="29"/>
    <s v="Male"/>
    <s v="Bose QuietComfort"/>
    <d v="2020-03-21T00:00:00"/>
    <x v="3"/>
    <s v="Product setup"/>
    <s v="I'm having an issue with the {product_purchased}. Please assist. â€” Brian J. Jones (@BJJones) February 18, 2017_x000a__x000a_It's a good thing the product isn't on saleâ€¦ #SVCCs I've recently updated the firmware of my {product_purchased}, and the issue started happening afterward. Could it be related to the update?"/>
    <x v="0"/>
    <m/>
    <s v="Medium"/>
    <s v="Email"/>
    <x v="2156"/>
    <m/>
    <m/>
    <n v="3280"/>
    <s v=""/>
    <s v="Rebecca Robinson"/>
    <x v="0"/>
    <x v="0"/>
    <x v="1"/>
    <s v=""/>
  </r>
  <r>
    <n v="3281"/>
    <s v="David Simpson"/>
    <s v="apatterson@example.org"/>
    <n v="64"/>
    <s v="Female"/>
    <s v="Nintendo Switch"/>
    <d v="2020-01-09T00:00:00"/>
    <x v="4"/>
    <s v="Product recommendation"/>
    <s v="I'm having an issue with the {product_purchased}. Please assist. Please contact me.&quot;_x000a__x000a_It's no secret that this has really caught the attention of the company that sold the OnePlus 2, but according to many reviewers at the I've reviewed the troubleshooting steps on the official support website, but they didn't resolve the problem."/>
    <x v="1"/>
    <s v="Receive goal carry money color language."/>
    <s v="Critical"/>
    <s v="Social media"/>
    <x v="2157"/>
    <d v="2023-06-01T18:21:16"/>
    <n v="3"/>
    <n v="3281"/>
    <s v="Receive Goal Carry Money Color Language."/>
    <s v="David Simpson"/>
    <x v="6"/>
    <x v="6"/>
    <x v="1"/>
    <n v="17.133333333476912"/>
  </r>
  <r>
    <n v="3282"/>
    <s v="Melanie Campbell"/>
    <s v="maurice33@example.net"/>
    <n v="28"/>
    <s v="Male"/>
    <s v="Bose QuietComfort"/>
    <d v="2020-07-01T00:00:00"/>
    <x v="2"/>
    <s v="Cancellation request"/>
    <s v="I'm having an issue with the {product_purchased}. Please assist. Sorry about that, but I'm trying hard not to get into an old ad with that kind of info. Thank you for your support, and do all you can I've tried troubleshooting steps mentioned in the user manual, but the issue persists."/>
    <x v="2"/>
    <m/>
    <s v="Medium"/>
    <s v="Phone"/>
    <x v="5"/>
    <m/>
    <m/>
    <n v="3282"/>
    <s v=""/>
    <s v="Melanie Campbell"/>
    <x v="2"/>
    <x v="2"/>
    <x v="1"/>
    <s v=""/>
  </r>
  <r>
    <n v="3283"/>
    <s v="Robert Torres"/>
    <s v="davistravis@example.org"/>
    <n v="24"/>
    <s v="Other"/>
    <s v="Dell XPS"/>
    <d v="2020-03-26T00:00:00"/>
    <x v="2"/>
    <s v="Account access"/>
    <s v="I'm facing issues logging into my {product_purchased} account. It says my account is locked. What should I do to unlock it? To: m-a-s-i@dav.com.au (This is The issue I'm facing is intermittent. Sometimes it works fine, but other times it acts up unexpectedly."/>
    <x v="2"/>
    <m/>
    <s v="Low"/>
    <s v="Email"/>
    <x v="5"/>
    <m/>
    <m/>
    <n v="3283"/>
    <s v=""/>
    <s v="Robert Torres"/>
    <x v="0"/>
    <x v="0"/>
    <x v="1"/>
    <s v=""/>
  </r>
  <r>
    <n v="3284"/>
    <s v="Colton Dean"/>
    <s v="stoutmonica@example.com"/>
    <n v="34"/>
    <s v="Other"/>
    <s v="Sony PlayStation"/>
    <d v="2020-07-24T00:00:00"/>
    <x v="1"/>
    <s v="Hardware issue"/>
    <s v="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
    <x v="0"/>
    <m/>
    <s v="High"/>
    <s v="Social media"/>
    <x v="2158"/>
    <m/>
    <m/>
    <n v="3284"/>
    <s v=""/>
    <s v="Colton Dean"/>
    <x v="2"/>
    <x v="2"/>
    <x v="1"/>
    <s v=""/>
  </r>
  <r>
    <n v="3285"/>
    <s v="Kristin Robertson"/>
    <s v="julie14@example.org"/>
    <n v="50"/>
    <s v="Male"/>
    <s v="Garmin Forerunner"/>
    <d v="2020-08-15T00:00:00"/>
    <x v="2"/>
    <s v="Product compatibility"/>
    <s v="I'm having an issue with the {product_purchased}. Please assist. I did manage to get a refund for my case of {product_ Moto 360 (R/U)}. And now you can get the deal. I apologize for I've already contacted customer support multiple times, but the issue remains unresolved."/>
    <x v="1"/>
    <s v="Close receive ready himself."/>
    <s v="High"/>
    <s v="Phone"/>
    <x v="2159"/>
    <d v="2023-06-01T04:21:22"/>
    <n v="1"/>
    <n v="3285"/>
    <s v="Close Receive Ready Himself."/>
    <s v="Kristin Robertson"/>
    <x v="5"/>
    <x v="5"/>
    <x v="1"/>
    <n v="-6.1999999999534339"/>
  </r>
  <r>
    <n v="3286"/>
    <s v="Jesse Harris"/>
    <s v="tharris@example.org"/>
    <n v="58"/>
    <s v="Female"/>
    <s v="Philips Hue Lights"/>
    <d v="2020-09-05T00:00:00"/>
    <x v="2"/>
    <s v="Delivery problem"/>
    <s v="I'm having an issue with the {product_purchased}. Please assist. Thanks!} @id_nol_david_x000a__x000a_14 4/22/2015 11:03:33 19-20 Female Straight Men 4 $200 I'm unable to find the option to perform the desired action in the {product_purchased}. Could you please guide me through the steps?"/>
    <x v="1"/>
    <s v="Side on maybe population various light politics."/>
    <s v="High"/>
    <s v="Chat"/>
    <x v="1883"/>
    <d v="2023-06-01T20:35:24"/>
    <n v="1"/>
    <n v="3286"/>
    <s v="Side On Maybe Population Various Light Politics."/>
    <s v="Jesse Harris"/>
    <x v="9"/>
    <x v="9"/>
    <x v="1"/>
    <n v="11.81666666676756"/>
  </r>
  <r>
    <n v="3287"/>
    <s v="Bradley Simmons"/>
    <s v="droy@example.com"/>
    <n v="48"/>
    <s v="Male"/>
    <s v="Samsung Galaxy"/>
    <d v="2020-10-28T00:00:00"/>
    <x v="0"/>
    <s v="Battery life"/>
    <s v="I'm facing issues logging into my {product_purchased} account. It says my account is locked. What should I do to unlock it?_x000a__x000a_I have purchased a domain name and domain associated with my domain and it says my account I rely heavily on my {product_purchased} for my daily tasks, and this issue is hindering my productivity."/>
    <x v="2"/>
    <m/>
    <s v="High"/>
    <s v="Email"/>
    <x v="5"/>
    <m/>
    <m/>
    <n v="3287"/>
    <s v=""/>
    <s v="Bradley Simmons"/>
    <x v="7"/>
    <x v="7"/>
    <x v="1"/>
    <s v=""/>
  </r>
  <r>
    <n v="3288"/>
    <s v="Nathaniel Silva"/>
    <s v="julia44@example.org"/>
    <n v="62"/>
    <s v="Other"/>
    <s v="PlayStation"/>
    <d v="2020-03-08T00:00:00"/>
    <x v="1"/>
    <s v="Display issue"/>
    <s v="I'm having an issue with the {product_purchased}. Please assist. Thank you.&quot;_x000a__x000a_Bought from https://www.myflavors.com/gizmodo_x000a__x000a_Used a brand new, slightly damaged phone I've noticed a sudden decrease in battery life on my {product_purchased}. It used to last much longer."/>
    <x v="0"/>
    <m/>
    <s v="Medium"/>
    <s v="Email"/>
    <x v="2160"/>
    <m/>
    <m/>
    <n v="3288"/>
    <s v=""/>
    <s v="Nathaniel Silva"/>
    <x v="0"/>
    <x v="0"/>
    <x v="1"/>
    <s v=""/>
  </r>
  <r>
    <n v="3289"/>
    <s v="Mark Williams"/>
    <s v="chelseagreene@example.com"/>
    <n v="47"/>
    <s v="Other"/>
    <s v="Nintendo Switch Pro Controller"/>
    <d v="2020-01-20T00:00:00"/>
    <x v="0"/>
    <s v="Product recommendation"/>
    <s v="I'm having an issue with the {product_purchased}. Please assist. {product_purchased}. Please assist._x000a__x000a_817. Product purchases will be processed based on the lowest shipping costs associated with a given product. I need assistance as soon as possible because it's affecting my work and productivity."/>
    <x v="2"/>
    <m/>
    <s v="High"/>
    <s v="Chat"/>
    <x v="5"/>
    <m/>
    <m/>
    <n v="3289"/>
    <s v=""/>
    <s v="Mark Williams"/>
    <x v="6"/>
    <x v="6"/>
    <x v="1"/>
    <s v=""/>
  </r>
  <r>
    <n v="3290"/>
    <s v="Kenneth Burnett"/>
    <s v="cooperashley@example.com"/>
    <n v="39"/>
    <s v="Other"/>
    <s v="Roomba Robot Vacuum"/>
    <d v="2021-10-22T00:00:00"/>
    <x v="0"/>
    <s v="Payment issue"/>
    <s v="I'm having an issue with the {product_purchased}. Please assist. - This can make this issue disappear after 3 days (due to the time limit) - I have a small number of items that I want to trade that I am I need assistance as soon as possible because it's affecting my work and productivity."/>
    <x v="1"/>
    <s v="Everyone develop professor prove sense participant whole."/>
    <s v="High"/>
    <s v="Chat"/>
    <x v="2161"/>
    <d v="2023-06-01T22:08:31"/>
    <n v="1"/>
    <n v="3290"/>
    <s v="Everyone Develop Professor Prove Sense Participant Whole."/>
    <s v="Kenneth Burnett"/>
    <x v="7"/>
    <x v="7"/>
    <x v="0"/>
    <n v="17.699999999895226"/>
  </r>
  <r>
    <n v="3291"/>
    <s v="Phillip Morse DVM"/>
    <s v="jasonlee@example.org"/>
    <n v="52"/>
    <s v="Male"/>
    <s v="Samsung Soundbar"/>
    <d v="2021-08-24T00:00:00"/>
    <x v="2"/>
    <s v="Peripheral compatibility"/>
    <s v="I'm having an issue with the {product_purchased}. Please assist._x000a__x000a_I was trying to send in this survey, but someone sent me this wrong address. I'm now not able to view this item._x000a__x000a_Get the I'm concerned about the security of my {product_purchased} and would like to ensure that my data is safe."/>
    <x v="2"/>
    <m/>
    <s v="Low"/>
    <s v="Chat"/>
    <x v="5"/>
    <m/>
    <m/>
    <n v="3291"/>
    <s v=""/>
    <s v="Phillip Morse DVM"/>
    <x v="5"/>
    <x v="5"/>
    <x v="0"/>
    <s v=""/>
  </r>
  <r>
    <n v="3292"/>
    <s v="Michael Lewis"/>
    <s v="ebennett@example.net"/>
    <n v="63"/>
    <s v="Male"/>
    <s v="GoPro Hero"/>
    <d v="2020-09-10T00:00:00"/>
    <x v="0"/>
    <s v="Account access"/>
    <s v="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
    <x v="1"/>
    <s v="Season avoid sit appear degree music."/>
    <s v="High"/>
    <s v="Email"/>
    <x v="2162"/>
    <d v="2023-05-31T23:29:33"/>
    <n v="4"/>
    <n v="3292"/>
    <s v="Season Avoid Sit Appear Degree Music."/>
    <s v="Michael Lewis"/>
    <x v="9"/>
    <x v="9"/>
    <x v="1"/>
    <n v="-21.016666666720994"/>
  </r>
  <r>
    <n v="3293"/>
    <s v="Natalie Davis"/>
    <s v="cynthiabrooks@example.org"/>
    <n v="43"/>
    <s v="Female"/>
    <s v="Samsung Galaxy"/>
    <d v="2021-11-24T00:00:00"/>
    <x v="2"/>
    <s v="Payment issue"/>
    <s v="I'm having an issue with the {product_purchased}. Please assist._x000a__x000a_Product Description: The {Product_id} is the identifier of the product you want us to use in future updates of your product._x000a__x000a_Product Description I've tried troubleshooting steps mentioned in the user manual, but the issue persists."/>
    <x v="1"/>
    <s v="Pressure see cultural resource if seat."/>
    <s v="Low"/>
    <s v="Email"/>
    <x v="2163"/>
    <d v="2023-06-01T21:48:35"/>
    <n v="5"/>
    <n v="3293"/>
    <s v="Pressure See Cultural Resource If Seat."/>
    <s v="Natalie Davis"/>
    <x v="3"/>
    <x v="3"/>
    <x v="0"/>
    <n v="3.5333333333255723"/>
  </r>
  <r>
    <n v="3294"/>
    <s v="Dana Velez"/>
    <s v="ryanhester@example.org"/>
    <n v="34"/>
    <s v="Male"/>
    <s v="Canon EOS"/>
    <d v="2020-07-02T00:00:00"/>
    <x v="3"/>
    <s v="Display issue"/>
    <s v="I'm having an issue with the {product_purchased}. Please assist. &lt;http://www.giantalabaster.com/product/d5df3bb927e4f8acc6dc29a89 I've tried clearing the cache and data for the {product_purchased} app, but the issue persists."/>
    <x v="1"/>
    <s v="Enough issue rule after."/>
    <s v="Medium"/>
    <s v="Social media"/>
    <x v="2164"/>
    <d v="2023-06-01T04:40:37"/>
    <n v="5"/>
    <n v="3294"/>
    <s v="Enough Issue Rule After."/>
    <s v="Dana Velez"/>
    <x v="2"/>
    <x v="2"/>
    <x v="1"/>
    <n v="-3.5500000000465661"/>
  </r>
  <r>
    <n v="3295"/>
    <s v="Tanya Gross"/>
    <s v="ejones@example.org"/>
    <n v="44"/>
    <s v="Female"/>
    <s v="Autodesk AutoCAD"/>
    <d v="2020-10-15T00:00:00"/>
    <x v="2"/>
    <s v="Product recommendation"/>
    <s v="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
    <x v="0"/>
    <m/>
    <s v="Critical"/>
    <s v="Phone"/>
    <x v="2165"/>
    <m/>
    <m/>
    <n v="3295"/>
    <s v=""/>
    <s v="Tanya Gross"/>
    <x v="7"/>
    <x v="7"/>
    <x v="1"/>
    <s v=""/>
  </r>
  <r>
    <n v="3296"/>
    <s v="Richard Sharp"/>
    <s v="ihall@example.org"/>
    <n v="69"/>
    <s v="Male"/>
    <s v="Bose QuietComfort"/>
    <d v="2020-06-03T00:00:00"/>
    <x v="2"/>
    <s v="Battery life"/>
    <s v="I'm having an issue with the {product_purchased}. Please assist. If any issues with the product are stated, simply ask._x000a__x000a_*Please make sure your address is spelled in the instructions._x000a__x000a_*Please make sure your I've checked for software updates, and my {product_purchased} is already running the latest version."/>
    <x v="0"/>
    <m/>
    <s v="High"/>
    <s v="Chat"/>
    <x v="2166"/>
    <m/>
    <m/>
    <n v="3296"/>
    <s v=""/>
    <s v="Richard Sharp"/>
    <x v="8"/>
    <x v="8"/>
    <x v="1"/>
    <s v=""/>
  </r>
  <r>
    <n v="3297"/>
    <s v="Shelby Robinson"/>
    <s v="davidsonteresa@example.com"/>
    <n v="41"/>
    <s v="Female"/>
    <s v="Nikon D"/>
    <d v="2020-04-20T00:00:00"/>
    <x v="0"/>
    <s v="Data loss"/>
    <s v="I'm having an issue with the {product_purchased}. Please assist._x000a__x000a_&quot;Products are generally purchased for high price without a customer approval. If you have questions about an item's being shipped, please contact customer service. A refund I need assistance as soon as possible because it's affecting my work and productivity."/>
    <x v="2"/>
    <m/>
    <s v="High"/>
    <s v="Chat"/>
    <x v="5"/>
    <m/>
    <m/>
    <n v="3297"/>
    <s v=""/>
    <s v="Shelby Robinson"/>
    <x v="11"/>
    <x v="11"/>
    <x v="1"/>
    <s v=""/>
  </r>
  <r>
    <n v="3298"/>
    <s v="Amber Harris"/>
    <s v="cummingsmariah@example.net"/>
    <n v="63"/>
    <s v="Other"/>
    <s v="Sony 4K HDR TV"/>
    <d v="2020-02-20T00:00:00"/>
    <x v="4"/>
    <s v="Product recommendation"/>
    <s v="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
    <x v="1"/>
    <s v="Success else group allow."/>
    <s v="Medium"/>
    <s v="Phone"/>
    <x v="2167"/>
    <d v="2023-06-01T22:59:43"/>
    <n v="4"/>
    <n v="3298"/>
    <s v="Success Else Group Allow."/>
    <s v="Amber Harris"/>
    <x v="4"/>
    <x v="4"/>
    <x v="1"/>
    <n v="19.416666666744277"/>
  </r>
  <r>
    <n v="3299"/>
    <s v="Shawn Ward"/>
    <s v="lrodriguez@example.net"/>
    <n v="55"/>
    <s v="Other"/>
    <s v="Amazon Echo"/>
    <d v="2021-09-21T00:00:00"/>
    <x v="1"/>
    <s v="Payment issue"/>
    <s v="I'm unable to access my {product_purchased} account. It keeps displaying an 'Invalid Credentials' error, even though I'm using the correct login information. How can I regain access to my account?_x000a__x000a_You can I've noticed a sudden decrease in battery life on my {product_purchased}. It used to last much longer."/>
    <x v="1"/>
    <s v="Research church along."/>
    <s v="Critical"/>
    <s v="Social media"/>
    <x v="2168"/>
    <d v="2023-06-01T18:58:44"/>
    <n v="4"/>
    <n v="3299"/>
    <s v="Research Church Along."/>
    <s v="Shawn Ward"/>
    <x v="9"/>
    <x v="9"/>
    <x v="0"/>
    <n v="2.9166666667442769"/>
  </r>
  <r>
    <n v="3300"/>
    <s v="Natalie Edwards"/>
    <s v="ehuff@example.net"/>
    <n v="22"/>
    <s v="Other"/>
    <s v="Garmin Forerunner"/>
    <d v="2021-06-13T00:00:00"/>
    <x v="4"/>
    <s v="Hardware issue"/>
    <s v="I'm having an issue with the {product_purchased}. Please assist. There are no refunds or exchanges._x000a__x000a__x000a_Thank you for trying this stuff out! We've been using the exact same system for the last six years, and it I need assistance as soon as possible because it's affecting my work and productivity."/>
    <x v="2"/>
    <m/>
    <s v="Low"/>
    <s v="Chat"/>
    <x v="5"/>
    <m/>
    <m/>
    <n v="3300"/>
    <s v=""/>
    <s v="Natalie Edwards"/>
    <x v="8"/>
    <x v="8"/>
    <x v="0"/>
    <s v=""/>
  </r>
  <r>
    <n v="3301"/>
    <s v="Nicole Mann"/>
    <s v="kimberlyoconnor@example.org"/>
    <n v="45"/>
    <s v="Other"/>
    <s v="Sony Xperia"/>
    <d v="2021-12-20T00:00:00"/>
    <x v="0"/>
    <s v="Software bug"/>
    <s v="I'm having an issue with the {product_purchased}. Please assist. &lt;3_x000a__x000a_If possible, please let me know what the problem is and I'll try to resolve it if possible. &lt;3 I've noticed a peculiar error message popping up on my {product_purchased} screen. It says '{error_message}'. What does it mean?"/>
    <x v="0"/>
    <m/>
    <s v="Medium"/>
    <s v="Social media"/>
    <x v="101"/>
    <m/>
    <m/>
    <n v="3301"/>
    <s v=""/>
    <s v="Nicole Mann"/>
    <x v="10"/>
    <x v="10"/>
    <x v="0"/>
    <s v=""/>
  </r>
  <r>
    <n v="3302"/>
    <s v="Ryan Cardenas"/>
    <s v="cynthiahays@example.com"/>
    <n v="59"/>
    <s v="Other"/>
    <s v="Autodesk AutoCAD"/>
    <d v="2020-06-24T00:00:00"/>
    <x v="2"/>
    <s v="Cancellation request"/>
    <s v="I've encountered a data loss issue with my {product_purchased}. All the files and documents seem to have disappeared. Can you guide me on how to retrieve them?_x000a__x000a_Hi guys,_x000a__x000a_I've heard about your issue with I'm worried that the issue might be hardware-related and might require repair or replacement."/>
    <x v="2"/>
    <m/>
    <s v="High"/>
    <s v="Chat"/>
    <x v="5"/>
    <m/>
    <m/>
    <n v="3302"/>
    <s v=""/>
    <s v="Ryan Cardenas"/>
    <x v="8"/>
    <x v="8"/>
    <x v="1"/>
    <s v=""/>
  </r>
  <r>
    <n v="3303"/>
    <s v="Shelby Sanders"/>
    <s v="barbaraalexander@example.net"/>
    <n v="66"/>
    <s v="Female"/>
    <s v="Nintendo Switch"/>
    <d v="2020-01-23T00:00:00"/>
    <x v="0"/>
    <s v="Display issue"/>
    <s v="I'm having an issue with the {product_purchased}. Please assist._x000a__x000a_You're being asked here by another user to purchase the {product_purchased} and now the product was missing. This is not the first time I've recently updated the firmware of my {product_purchased}, and the issue started happening afterward. Could it be related to the update?"/>
    <x v="1"/>
    <s v="News unit plant."/>
    <s v="Low"/>
    <s v="Phone"/>
    <x v="2169"/>
    <d v="2023-06-01T01:28:49"/>
    <n v="4"/>
    <n v="3303"/>
    <s v="News Unit Plant."/>
    <s v="Shelby Sanders"/>
    <x v="6"/>
    <x v="6"/>
    <x v="1"/>
    <n v="-2.7833333333255723"/>
  </r>
  <r>
    <n v="3304"/>
    <s v="Henry Anderson"/>
    <s v="dharris@example.org"/>
    <n v="60"/>
    <s v="Male"/>
    <s v="Sony Xperia"/>
    <d v="2021-03-16T00:00:00"/>
    <x v="3"/>
    <s v="Product recommendation"/>
    <s v="I'm having an issue with the {product_purchased}. Please assist. I've followed the troubleshooting steps mentioned in the user manual, but the issue persists."/>
    <x v="1"/>
    <s v="Several as information their all world."/>
    <s v="Low"/>
    <s v="Phone"/>
    <x v="2170"/>
    <d v="2023-06-01T10:26:49"/>
    <n v="3"/>
    <n v="3304"/>
    <s v="Several As Information Their All World."/>
    <s v="Henry Anderson"/>
    <x v="0"/>
    <x v="0"/>
    <x v="0"/>
    <n v="-10.466666666732635"/>
  </r>
  <r>
    <n v="3305"/>
    <s v="Michele Bright"/>
    <s v="yhayes@example.org"/>
    <n v="67"/>
    <s v="Female"/>
    <s v="Nikon D"/>
    <d v="2021-11-05T00:00:00"/>
    <x v="3"/>
    <s v="Software bug"/>
    <s v="I'm having an issue with the {product_purchased}. Please assist._x000a__x000a_1._x000a__x000a_1.a._x000a__x000a_1.b._x000a__x000a_1.c._x000a__x000a_1.d._x000a__x000a_1.e I'm not sure if this issue is specific to my device or if others have reported similar problems."/>
    <x v="2"/>
    <m/>
    <s v="Low"/>
    <s v="Social media"/>
    <x v="5"/>
    <m/>
    <m/>
    <n v="3305"/>
    <s v=""/>
    <s v="Michele Bright"/>
    <x v="3"/>
    <x v="3"/>
    <x v="0"/>
    <s v=""/>
  </r>
  <r>
    <n v="3306"/>
    <s v="Elizabeth Blanchard"/>
    <s v="kayla14@example.net"/>
    <n v="48"/>
    <s v="Female"/>
    <s v="Amazon Echo"/>
    <d v="2020-08-11T00:00:00"/>
    <x v="4"/>
    <s v="Cancellation request"/>
    <s v="I'm having an issue with the {product_purchased}. Please assist._x000a__x000a_We have to be careful in making those choices for all the customers from different providers, each with their own needs and wants. We offer the tools to make I'm using the original charger that came with my {product_purchased}, but it's not charging properly."/>
    <x v="0"/>
    <m/>
    <s v="Critical"/>
    <s v="Chat"/>
    <x v="2171"/>
    <m/>
    <m/>
    <n v="3306"/>
    <s v=""/>
    <s v="Elizabeth Blanchard"/>
    <x v="5"/>
    <x v="5"/>
    <x v="1"/>
    <s v=""/>
  </r>
  <r>
    <n v="3307"/>
    <s v="Beverly Smith"/>
    <s v="david20@example.net"/>
    <n v="57"/>
    <s v="Male"/>
    <s v="Nintendo Switch"/>
    <d v="2020-06-09T00:00:00"/>
    <x v="4"/>
    <s v="Network problem"/>
    <s v="I'm having an issue with the {product_purchased}. Please assist._x000a__x000a_The message is about the product._x000a__x000a_The buyer's message is about how it's going to be sold._x000a__x000a__x000a_You can check the information in I've followed online tutorials and community forums to troubleshoot the issue, but no luck so far."/>
    <x v="0"/>
    <m/>
    <s v="High"/>
    <s v="Social media"/>
    <x v="2172"/>
    <m/>
    <m/>
    <n v="3307"/>
    <s v=""/>
    <s v="Beverly Smith"/>
    <x v="8"/>
    <x v="8"/>
    <x v="1"/>
    <s v=""/>
  </r>
  <r>
    <n v="3308"/>
    <s v="Francisco Campbell"/>
    <s v="ellismario@example.org"/>
    <n v="39"/>
    <s v="Female"/>
    <s v="GoPro Hero"/>
    <d v="2021-07-11T00:00:00"/>
    <x v="0"/>
    <s v="Payment issue"/>
    <s v="I'm having an issue with the {product_purchased}. Please assist. Please help me through it. * * * * * * * * * * * * * * * * * * * * * * * * * * * I need assistance as soon as possible because it's affecting my work and productivity."/>
    <x v="0"/>
    <m/>
    <s v="High"/>
    <s v="Social media"/>
    <x v="2173"/>
    <m/>
    <m/>
    <n v="3308"/>
    <s v=""/>
    <s v="Francisco Campbell"/>
    <x v="2"/>
    <x v="2"/>
    <x v="0"/>
    <s v=""/>
  </r>
  <r>
    <n v="3309"/>
    <s v="Daniel Diaz"/>
    <s v="tayloreric@example.net"/>
    <n v="38"/>
    <s v="Male"/>
    <s v="Sony PlayStation"/>
    <d v="2020-12-18T00:00:00"/>
    <x v="2"/>
    <s v="Peripheral compatibility"/>
    <s v="My {product_purchased} crashed, and I lost all the data stored on it. Is there any way to recover the lost data? In this environment my data must not be overwritten with the same data twice: from &quot;My { I've recently updated the firmware of my {product_purchased}, and the issue started happening afterward. Could it be related to the update?"/>
    <x v="0"/>
    <m/>
    <s v="Low"/>
    <s v="Social media"/>
    <x v="2174"/>
    <m/>
    <m/>
    <n v="3309"/>
    <s v=""/>
    <s v="Daniel Diaz"/>
    <x v="10"/>
    <x v="10"/>
    <x v="1"/>
    <s v=""/>
  </r>
  <r>
    <n v="3310"/>
    <s v="Vincent Nichols"/>
    <s v="dpacheco@example.net"/>
    <n v="55"/>
    <s v="Other"/>
    <s v="LG Washing Machine"/>
    <d v="2020-11-29T00:00:00"/>
    <x v="4"/>
    <s v="Account access"/>
    <s v="I'm having an issue with the {product_purchased}. Please assist._x000a__x000a_Cleaning_x000a__x000a_Remove a piece of glass_x000a__x000a_Cleaning is not very easy. You may have noticed that the glass I cut out has a really I'm experiencing this issue on multiple devices of the same model, so it seems to be a widespread problem."/>
    <x v="2"/>
    <m/>
    <s v="Critical"/>
    <s v="Email"/>
    <x v="5"/>
    <m/>
    <m/>
    <n v="3310"/>
    <s v=""/>
    <s v="Vincent Nichols"/>
    <x v="3"/>
    <x v="3"/>
    <x v="1"/>
    <s v=""/>
  </r>
  <r>
    <n v="3311"/>
    <s v="Melissa Griffin"/>
    <s v="jonathan86@example.net"/>
    <n v="30"/>
    <s v="Female"/>
    <s v="Canon EOS"/>
    <d v="2021-08-22T00:00:00"/>
    <x v="3"/>
    <s v="Payment issue"/>
    <s v="I'm having an issue with the {product_purchased}. Please assist._x000a__x000a_The product_purchased is the product ID of the brand the item belongs to._x000a__x000a_If the item was purchased by someone with a current IP I've recently updated the firmware of my {product_purchased}, and the issue started happening afterward. Could it be related to the update?"/>
    <x v="0"/>
    <m/>
    <s v="Critical"/>
    <s v="Phone"/>
    <x v="2175"/>
    <m/>
    <m/>
    <n v="3311"/>
    <s v=""/>
    <s v="Melissa Griffin"/>
    <x v="5"/>
    <x v="5"/>
    <x v="0"/>
    <s v=""/>
  </r>
  <r>
    <n v="3312"/>
    <s v="Jason Smith"/>
    <s v="adkinsrandall@example.org"/>
    <n v="36"/>
    <s v="Male"/>
    <s v="Apple AirPods"/>
    <d v="2021-10-18T00:00:00"/>
    <x v="2"/>
    <s v="Data loss"/>
    <s v="I'm having an issue with the {product_purchased}. Please assist. If the product was originally offered with an $80+ price tag and was previously discounted, please contact your account owner. Thank your. &quot; -- &quot;Gramph I've performed a factory reset on my {product_purchased}, hoping it would resolve the problem, but it didn't help."/>
    <x v="1"/>
    <s v="Fill hold arrive market."/>
    <s v="Low"/>
    <s v="Phone"/>
    <x v="2176"/>
    <d v="2023-06-01T22:21:03"/>
    <n v="1"/>
    <n v="3312"/>
    <s v="Fill Hold Arrive Market."/>
    <s v="Jason Smith"/>
    <x v="7"/>
    <x v="7"/>
    <x v="0"/>
    <n v="15.366666666639503"/>
  </r>
  <r>
    <n v="3313"/>
    <s v="Ariel Davis"/>
    <s v="bishopamanda@example.org"/>
    <n v="59"/>
    <s v="Male"/>
    <s v="LG Washing Machine"/>
    <d v="2020-06-20T00:00:00"/>
    <x v="1"/>
    <s v="Payment issue"/>
    <s v="I've accidentally deleted important data from my {product_purchased}. Is there any way to recover the deleted files? I need them urgently._x000a__x000a_Why does the company tick their &quot;delete files&quot; box when the &quot;do not store any I rely heavily on my {product_purchased} for my daily tasks, and this issue is hindering my productivity."/>
    <x v="0"/>
    <m/>
    <s v="Critical"/>
    <s v="Social media"/>
    <x v="2177"/>
    <m/>
    <m/>
    <n v="3313"/>
    <s v=""/>
    <s v="Ariel Davis"/>
    <x v="8"/>
    <x v="8"/>
    <x v="1"/>
    <s v=""/>
  </r>
  <r>
    <n v="3314"/>
    <s v="Andrew Kelly"/>
    <s v="regina99@example.org"/>
    <n v="24"/>
    <s v="Female"/>
    <s v="Canon EOS"/>
    <d v="2020-07-19T00:00:00"/>
    <x v="3"/>
    <s v="Display issue"/>
    <s v="I'm having an issue with the {product_purchased}. Please assist._x000a__x000a_â€¢ If you have bought in the past to add:_x000a__x000a_â€“ 1,000 coins (as of 1 October 2017)_x000a__x000a__x000a_Your current payment is I've recently updated the firmware of my {product_purchased}, and the issue started happening afterward. Could it be related to the update?"/>
    <x v="1"/>
    <s v="Myself question trial far."/>
    <s v="High"/>
    <s v="Social media"/>
    <x v="2178"/>
    <d v="2023-06-01T19:05:06"/>
    <n v="3"/>
    <n v="3314"/>
    <s v="Myself Question Trial Far."/>
    <s v="Andrew Kelly"/>
    <x v="2"/>
    <x v="2"/>
    <x v="1"/>
    <n v="-3.3499999999185093"/>
  </r>
  <r>
    <n v="3315"/>
    <s v="Brenda Crawford"/>
    <s v="danielle89@example.org"/>
    <n v="57"/>
    <s v="Female"/>
    <s v="HP Pavilion"/>
    <d v="2021-01-28T00:00:00"/>
    <x v="4"/>
    <s v="Battery life"/>
    <s v="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
    <x v="0"/>
    <m/>
    <s v="Low"/>
    <s v="Email"/>
    <x v="2179"/>
    <m/>
    <m/>
    <n v="3315"/>
    <s v=""/>
    <s v="Brenda Crawford"/>
    <x v="6"/>
    <x v="6"/>
    <x v="0"/>
    <s v=""/>
  </r>
  <r>
    <n v="3316"/>
    <s v="Laura Hayes"/>
    <s v="joshuaharris@example.net"/>
    <n v="36"/>
    <s v="Female"/>
    <s v="GoPro Action Camera"/>
    <d v="2021-07-08T00:00:00"/>
    <x v="4"/>
    <s v="Product setup"/>
    <s v="I'm having an issue with the {product_purchased}. Please assist._x000a__x000a_If it's the product that you're looking for, please update the purchase._x000a__x000a_We will make sure you update the order page or you will see I've tried troubleshooting steps mentioned in the user manual, but the issue persists."/>
    <x v="1"/>
    <s v="Heart must go member early less no."/>
    <s v="Medium"/>
    <s v="Social media"/>
    <x v="2180"/>
    <d v="2023-06-01T04:57:09"/>
    <n v="3"/>
    <n v="3316"/>
    <s v="Heart Must Go Member Early Less No."/>
    <s v="Laura Hayes"/>
    <x v="2"/>
    <x v="2"/>
    <x v="0"/>
    <n v="-1.1000000000931323"/>
  </r>
  <r>
    <n v="3317"/>
    <s v="Terri Warren"/>
    <s v="zprice@example.net"/>
    <n v="54"/>
    <s v="Male"/>
    <s v="Lenovo ThinkPad"/>
    <d v="2020-07-21T00:00:00"/>
    <x v="0"/>
    <s v="Payment issue"/>
    <s v="I'm having an issue with the {product_purchased}. Please assist._x000a__x000a_&quot;And if it isn't for that, you may be in trouble if you don't have a place to order,&quot; she adds._x000a__x000a_The company I'm unable to find the option to perform the desired action in the {product_purchased}. Could you please guide me through the steps?"/>
    <x v="2"/>
    <m/>
    <s v="Critical"/>
    <s v="Chat"/>
    <x v="5"/>
    <m/>
    <m/>
    <n v="3317"/>
    <s v=""/>
    <s v="Terri Warren"/>
    <x v="2"/>
    <x v="2"/>
    <x v="1"/>
    <s v=""/>
  </r>
  <r>
    <n v="3318"/>
    <s v="Amanda Greene"/>
    <s v="sharonestes@example.net"/>
    <n v="68"/>
    <s v="Male"/>
    <s v="Microsoft Xbox Controller"/>
    <d v="2020-11-23T00:00:00"/>
    <x v="0"/>
    <s v="Refund request"/>
    <s v="I'm having an issue with the {product_purchased}. Please assist. This problem started occurring after the recent software update. I haven't made any other changes to the device."/>
    <x v="1"/>
    <s v="Little perform detail player boy same study him."/>
    <s v="Medium"/>
    <s v="Email"/>
    <x v="2181"/>
    <d v="2023-06-01T19:22:11"/>
    <n v="2"/>
    <n v="3318"/>
    <s v="Little Perform Detail Player Boy Same Study Him."/>
    <s v="Amanda Greene"/>
    <x v="3"/>
    <x v="3"/>
    <x v="1"/>
    <n v="7.6333333332440816"/>
  </r>
  <r>
    <n v="3319"/>
    <s v="Candice Norman"/>
    <s v="bmartinez@example.org"/>
    <n v="34"/>
    <s v="Female"/>
    <s v="LG OLED"/>
    <d v="2020-02-16T00:00:00"/>
    <x v="1"/>
    <s v="Payment issue"/>
    <s v="I've noticed a software bug in the {product_purchased} app. It's causing data loss and unexpected errors. How can I resolve this issue? Please contact me in the &quot;Data loss problem.&quot; and we can resolve this issue. I've tried different settings and configurations on my {product_purchased}, but the issue persists."/>
    <x v="0"/>
    <m/>
    <s v="High"/>
    <s v="Email"/>
    <x v="2182"/>
    <m/>
    <m/>
    <n v="3319"/>
    <s v=""/>
    <s v="Candice Norman"/>
    <x v="4"/>
    <x v="4"/>
    <x v="1"/>
    <s v=""/>
  </r>
  <r>
    <n v="3320"/>
    <s v="Jeremy Richardson"/>
    <s v="anthony15@example.org"/>
    <n v="31"/>
    <s v="Female"/>
    <s v="Sony Xperia"/>
    <d v="2020-06-18T00:00:00"/>
    <x v="1"/>
    <s v="Product recommendation"/>
    <s v="I'm having an issue with the {product_purchased}. Please assist._x000a__x000a_The question is Status of Product:_x000a__x000a_A product is available only if it is purchased directly from a licensed dealer (typically through a second-hand distributor I've recently updated the firmware of my {product_purchased}, and the issue started happening afterward. Could it be related to the update?"/>
    <x v="2"/>
    <m/>
    <s v="Medium"/>
    <s v="Social media"/>
    <x v="5"/>
    <m/>
    <m/>
    <n v="3320"/>
    <s v=""/>
    <s v="Jeremy Richardson"/>
    <x v="8"/>
    <x v="8"/>
    <x v="1"/>
    <s v=""/>
  </r>
  <r>
    <n v="3321"/>
    <s v="Robert Moore"/>
    <s v="jason70@example.org"/>
    <n v="34"/>
    <s v="Female"/>
    <s v="LG Washing Machine"/>
    <d v="2020-04-14T00:00:00"/>
    <x v="4"/>
    <s v="Payment issue"/>
    <s v="I'm having an issue with the {product_purchased}. Please assist. {{product_price}}_x000a__x000a_How do I see the product listed on this page? {{product_title}}_x000a__x000a_If you can't see this product on I've noticed a sudden decrease in battery life on my {product_purchased}. It used to last much longer."/>
    <x v="2"/>
    <m/>
    <s v="High"/>
    <s v="Chat"/>
    <x v="5"/>
    <m/>
    <m/>
    <n v="3321"/>
    <s v=""/>
    <s v="Robert Moore"/>
    <x v="11"/>
    <x v="11"/>
    <x v="1"/>
    <s v=""/>
  </r>
  <r>
    <n v="3322"/>
    <s v="Brianna Lee"/>
    <s v="jmarshall@example.net"/>
    <n v="19"/>
    <s v="Other"/>
    <s v="Sony 4K HDR TV"/>
    <d v="2020-07-08T00:00:00"/>
    <x v="4"/>
    <s v="Product recommendation"/>
    <s v="I'm having an issue with the {product_purchased}. Please assist._x000a__x000a_Please remove my previous orders from the site._x000a__x000a_Please contact me with any further questions._x000a__x000a_If you want to submit new orders via email I I've checked for software updates, and my {product_purchased} is already running the latest version."/>
    <x v="1"/>
    <s v="Field possible morning section need claim friend hair."/>
    <s v="Critical"/>
    <s v="Phone"/>
    <x v="2183"/>
    <d v="2023-06-01T23:02:17"/>
    <n v="3"/>
    <n v="3322"/>
    <s v="Field Possible Morning Section Need Claim Friend Hair."/>
    <s v="Brianna Lee"/>
    <x v="2"/>
    <x v="2"/>
    <x v="1"/>
    <n v="11.800000000046566"/>
  </r>
  <r>
    <n v="3323"/>
    <s v="Christopher Mason"/>
    <s v="gcharles@example.com"/>
    <n v="35"/>
    <s v="Female"/>
    <s v="HP Pavilion"/>
    <d v="2020-09-22T00:00:00"/>
    <x v="0"/>
    <s v="Battery life"/>
    <s v="I'm having an issue with the {product_purchased}. Please assist._x000a__x000a_What should I do?_x000a__x000a_- Do the following:_x000a__x000a_(1) In addition to buying a special product,_x000a__x000a_If you are an I rely heavily on my {product_purchased} for my daily tasks, and this issue is hindering my productivity."/>
    <x v="2"/>
    <m/>
    <s v="Medium"/>
    <s v="Phone"/>
    <x v="5"/>
    <m/>
    <m/>
    <n v="3323"/>
    <s v=""/>
    <s v="Christopher Mason"/>
    <x v="9"/>
    <x v="9"/>
    <x v="1"/>
    <s v=""/>
  </r>
  <r>
    <n v="3324"/>
    <s v="Kimberly Wright"/>
    <s v="fpayne@example.com"/>
    <n v="38"/>
    <s v="Female"/>
    <s v="Microsoft Xbox Controller"/>
    <d v="2020-03-16T00:00:00"/>
    <x v="1"/>
    <s v="Refund request"/>
    <s v="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
    <x v="2"/>
    <m/>
    <s v="Critical"/>
    <s v="Phone"/>
    <x v="5"/>
    <m/>
    <m/>
    <n v="3324"/>
    <s v=""/>
    <s v="Kimberly Wright"/>
    <x v="0"/>
    <x v="0"/>
    <x v="1"/>
    <s v=""/>
  </r>
  <r>
    <n v="3325"/>
    <s v="Juan Wall"/>
    <s v="denisedillon@example.net"/>
    <n v="37"/>
    <s v="Female"/>
    <s v="Samsung Soundbar"/>
    <d v="2020-05-27T00:00:00"/>
    <x v="3"/>
    <s v="Delivery problem"/>
    <s v="I'm facing a problem with my {product_purchased}. The {product_purchased} is not turning on. It was working fine until yesterday, but now it doesn't respond. Can I take a refund?_x000a__x000a_To I've already contacted customer support multiple times, but the issue remains unresolved."/>
    <x v="0"/>
    <m/>
    <s v="Medium"/>
    <s v="Chat"/>
    <x v="2184"/>
    <m/>
    <m/>
    <n v="3325"/>
    <s v=""/>
    <s v="Juan Wall"/>
    <x v="1"/>
    <x v="1"/>
    <x v="1"/>
    <s v=""/>
  </r>
  <r>
    <n v="3326"/>
    <s v="Pamela Arnold"/>
    <s v="stephanielewis@example.net"/>
    <n v="45"/>
    <s v="Female"/>
    <s v="Dell XPS"/>
    <d v="2020-01-25T00:00:00"/>
    <x v="1"/>
    <s v="Battery life"/>
    <s v="I'm having an issue with the {product_purchased}. Please assist. I cannot take all of their orders or use them just to create a new listing. Please contact me to see what that number is._x000a__x000a_In other newsâ€¦ I'm unable to find the option to perform the desired action in the {product_purchased}. Could you please guide me through the steps?"/>
    <x v="2"/>
    <m/>
    <s v="Medium"/>
    <s v="Email"/>
    <x v="5"/>
    <m/>
    <m/>
    <n v="3326"/>
    <s v=""/>
    <s v="Pamela Arnold"/>
    <x v="6"/>
    <x v="6"/>
    <x v="1"/>
    <s v=""/>
  </r>
  <r>
    <n v="3327"/>
    <s v="Deborah Sharp"/>
    <s v="trevor24@example.com"/>
    <n v="56"/>
    <s v="Other"/>
    <s v="Asus ROG"/>
    <d v="2021-04-28T00:00:00"/>
    <x v="2"/>
    <s v="Peripheral compatibility"/>
    <s v="I'm having an issue with the {product_purchased}. Please assist. Thank you. #Bubble https://t.co/JKbCjE8vZH https://t.co/xDYJ This problem started occurring after the recent software update. I haven't made any other changes to the device."/>
    <x v="2"/>
    <m/>
    <s v="High"/>
    <s v="Phone"/>
    <x v="5"/>
    <m/>
    <m/>
    <n v="3327"/>
    <s v=""/>
    <s v="Deborah Sharp"/>
    <x v="11"/>
    <x v="11"/>
    <x v="0"/>
    <s v=""/>
  </r>
  <r>
    <n v="3328"/>
    <s v="Scott Black"/>
    <s v="murphypaul@example.net"/>
    <n v="70"/>
    <s v="Female"/>
    <s v="Microsoft Office"/>
    <d v="2020-11-25T00:00:00"/>
    <x v="3"/>
    <s v="Data loss"/>
    <s v="I'm having an issue with the {product_purchased}. Please assist._x000a__x000a_I'll be happy to answer any questions you may have. My apologies if my question is too narrow, please check out my site and see if you feel I need assistance as soon as possible because it's affecting my work and productivity."/>
    <x v="1"/>
    <s v="Memory ability official impact."/>
    <s v="Critical"/>
    <s v="Social media"/>
    <x v="2185"/>
    <d v="2023-06-01T22:51:26"/>
    <n v="5"/>
    <n v="3328"/>
    <s v="Memory Ability Official Impact."/>
    <s v="Scott Black"/>
    <x v="3"/>
    <x v="3"/>
    <x v="1"/>
    <n v="20.81666666676756"/>
  </r>
  <r>
    <n v="3329"/>
    <s v="Sharon Vaughn"/>
    <s v="paul73@example.org"/>
    <n v="60"/>
    <s v="Other"/>
    <s v="GoPro Action Camera"/>
    <d v="2020-09-15T00:00:00"/>
    <x v="1"/>
    <s v="Battery life"/>
    <s v="There seems to be a hardware problem with my {product_purchased}. The screen is flickering, and I'm unable to use it. What should I do?_x000a__x000a_It is likely that, once you have installed the NVIDIA Shield and Android I've followed online tutorials and community forums to troubleshoot the issue, but no luck so far."/>
    <x v="2"/>
    <m/>
    <s v="Medium"/>
    <s v="Social media"/>
    <x v="5"/>
    <m/>
    <m/>
    <n v="3329"/>
    <s v=""/>
    <s v="Sharon Vaughn"/>
    <x v="9"/>
    <x v="9"/>
    <x v="1"/>
    <s v=""/>
  </r>
  <r>
    <n v="3330"/>
    <s v="Eileen Lynn"/>
    <s v="oedwards@example.com"/>
    <n v="19"/>
    <s v="Other"/>
    <s v="Xbox"/>
    <d v="2020-04-23T00:00:00"/>
    <x v="0"/>
    <s v="Cancellation request"/>
    <s v="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
    <x v="1"/>
    <s v="Soldier themselves eight."/>
    <s v="Low"/>
    <s v="Email"/>
    <x v="2186"/>
    <d v="2023-06-01T02:13:29"/>
    <n v="3"/>
    <n v="3330"/>
    <s v="Soldier Themselves Eight."/>
    <s v="Eileen Lynn"/>
    <x v="11"/>
    <x v="11"/>
    <x v="1"/>
    <n v="-3.3833333333604969"/>
  </r>
  <r>
    <n v="3331"/>
    <s v="Ronald Murray"/>
    <s v="jnovak@example.com"/>
    <n v="58"/>
    <s v="Male"/>
    <s v="Asus ROG"/>
    <d v="2021-08-17T00:00:00"/>
    <x v="1"/>
    <s v="Delivery problem"/>
    <s v="I'm having an issue with the {product_purchased}. Please assist._x000a__x000a_2. Get this for the first time to get a discount on your order._x000a__x000a_3. I want a new PGA (top view) or I rely heavily on my {product_purchased} for my daily tasks, and this issue is hindering my productivity."/>
    <x v="0"/>
    <m/>
    <s v="Medium"/>
    <s v="Email"/>
    <x v="2187"/>
    <m/>
    <m/>
    <n v="3331"/>
    <s v=""/>
    <s v="Ronald Murray"/>
    <x v="5"/>
    <x v="5"/>
    <x v="0"/>
    <s v=""/>
  </r>
  <r>
    <n v="3332"/>
    <s v="William Kim"/>
    <s v="carpenterjessica@example.com"/>
    <n v="45"/>
    <s v="Male"/>
    <s v="PlayStation"/>
    <d v="2020-02-25T00:00:00"/>
    <x v="0"/>
    <s v="Network problem"/>
    <s v="I'm having an issue with the {product_purchased}. Please assist._x000a__x000a_&lt;br /&gt;_x000a__x000a_When you purchase this item, you agree to the terms of the Consumer Reports Verification Program. Terms of this Program include but are I've noticed that the issue occurs consistently when I use a specific feature or application on my {product_purchased}."/>
    <x v="0"/>
    <m/>
    <s v="High"/>
    <s v="Social media"/>
    <x v="2188"/>
    <m/>
    <m/>
    <n v="3332"/>
    <s v=""/>
    <s v="William Kim"/>
    <x v="4"/>
    <x v="4"/>
    <x v="1"/>
    <s v=""/>
  </r>
  <r>
    <n v="3333"/>
    <s v="Maria Gutierrez"/>
    <s v="hannahmelton@example.com"/>
    <n v="19"/>
    <s v="Male"/>
    <s v="Fitbit Versa Smartwatch"/>
    <d v="2020-02-12T00:00:00"/>
    <x v="4"/>
    <s v="Refund request"/>
    <s v="I'm having an issue with the {product_purchased}. Please assist._x000a__x000a_Product purchased: Yes, you have purchased the correct product_x000a__x000a_Last Updated: 23 May 2016_x000a__x000a_Product Status: Out Of Stock_x000a__x000a_You cannot I've noticed that the issue occurs consistently when I use a specific feature or application on my {product_purchased}."/>
    <x v="0"/>
    <m/>
    <s v="Medium"/>
    <s v="Phone"/>
    <x v="2189"/>
    <m/>
    <m/>
    <n v="3333"/>
    <s v=""/>
    <s v="Maria Gutierrez"/>
    <x v="4"/>
    <x v="4"/>
    <x v="1"/>
    <s v=""/>
  </r>
  <r>
    <n v="3334"/>
    <s v="Jeffery Yates"/>
    <s v="gsmith@example.net"/>
    <n v="40"/>
    <s v="Other"/>
    <s v="Google Nest"/>
    <d v="2021-08-16T00:00:00"/>
    <x v="2"/>
    <s v="Battery life"/>
    <s v="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
    <x v="2"/>
    <m/>
    <s v="High"/>
    <s v="Phone"/>
    <x v="5"/>
    <m/>
    <m/>
    <n v="3334"/>
    <s v=""/>
    <s v="Jeffery Yates"/>
    <x v="5"/>
    <x v="5"/>
    <x v="0"/>
    <s v=""/>
  </r>
  <r>
    <n v="3335"/>
    <s v="John Lee"/>
    <s v="nguyenlauren@example.org"/>
    <n v="42"/>
    <s v="Female"/>
    <s v="Bose SoundLink Speaker"/>
    <d v="2020-09-15T00:00:00"/>
    <x v="3"/>
    <s v="Cancellation request"/>
    <s v="I'm having an issue with the {product_purchased}. Please assist._x000a__x000a_Thanks._x000a__x000a_*_x000a__x000a_* @include &lt;stdio.h&gt;_x000a__x000a_*_x000a__x000a_* void print (stdio.h* s I've checked for software updates, and my {product_purchased} is already running the latest version."/>
    <x v="1"/>
    <s v="Crime quite plant."/>
    <s v="Low"/>
    <s v="Chat"/>
    <x v="2190"/>
    <d v="2023-06-01T14:33:38"/>
    <n v="4"/>
    <n v="3335"/>
    <s v="Crime Quite Plant."/>
    <s v="John Lee"/>
    <x v="9"/>
    <x v="9"/>
    <x v="1"/>
    <n v="8.9833333332790062"/>
  </r>
  <r>
    <n v="3336"/>
    <s v="William Mcdonald"/>
    <s v="sarahmathis@example.com"/>
    <n v="52"/>
    <s v="Other"/>
    <s v="Canon DSLR Camera"/>
    <d v="2020-01-11T00:00:00"/>
    <x v="4"/>
    <s v="Product setup"/>
    <s v="I've encountered a data loss issue with my {product_purchased}. All the files and documents seem to have disappeared. Can you guide me on how to retrieve them? Thanks. I've followed the troubleshooting steps mentioned in the user manual, but the issue persists."/>
    <x v="1"/>
    <s v="Compare leg wonder music anything commercial."/>
    <s v="Medium"/>
    <s v="Email"/>
    <x v="2191"/>
    <d v="2023-05-31T23:27:38"/>
    <n v="1"/>
    <n v="3336"/>
    <s v="Compare Leg Wonder Music Anything Commercial."/>
    <s v="William Mcdonald"/>
    <x v="6"/>
    <x v="6"/>
    <x v="1"/>
    <n v="-4.4166666667442769"/>
  </r>
  <r>
    <n v="3337"/>
    <s v="Sean Roth"/>
    <s v="robertwebb@example.com"/>
    <n v="23"/>
    <s v="Other"/>
    <s v="Adobe Photoshop"/>
    <d v="2020-10-12T00:00:00"/>
    <x v="0"/>
    <s v="Product setup"/>
    <s v="I've encountered a data loss issue with my {product_purchased}. All the files and documents seem to have disappeared. Can you guide me on how to retrieve them?_x000a__x000a_Vendor Profile (include this one): https://docs I'm unable to find the option to perform the desired action in the {product_purchased}. Could you please guide me through the steps?"/>
    <x v="1"/>
    <s v="Exist scene better term early."/>
    <s v="Low"/>
    <s v="Email"/>
    <x v="2192"/>
    <d v="2023-06-01T13:01:39"/>
    <n v="4"/>
    <n v="3337"/>
    <s v="Exist Scene Better Term Early."/>
    <s v="Sean Roth"/>
    <x v="7"/>
    <x v="7"/>
    <x v="1"/>
    <n v="12.716666666732635"/>
  </r>
  <r>
    <n v="3338"/>
    <s v="Willie Chambers"/>
    <s v="mitchellmichael@example.com"/>
    <n v="23"/>
    <s v="Female"/>
    <s v="Canon DSLR Camera"/>
    <d v="2020-07-03T00:00:00"/>
    <x v="4"/>
    <s v="Display issue"/>
    <s v="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
    <x v="2"/>
    <m/>
    <s v="Critical"/>
    <s v="Chat"/>
    <x v="5"/>
    <m/>
    <m/>
    <n v="3338"/>
    <s v=""/>
    <s v="Willie Chambers"/>
    <x v="2"/>
    <x v="2"/>
    <x v="1"/>
    <s v=""/>
  </r>
  <r>
    <n v="3339"/>
    <s v="Robert Mann"/>
    <s v="warrenronald@example.org"/>
    <n v="31"/>
    <s v="Female"/>
    <s v="Apple AirPods"/>
    <d v="2020-03-17T00:00:00"/>
    <x v="3"/>
    <s v="Product compatibility"/>
    <s v="I'm having an issue with the {product_purchased}. Please assist. We're trying to help you understand._x000a__x000a_It is important: As soon as you receive the item that you purchased, you must re-sell the new item The issue I'm facing is intermittent. Sometimes it works fine, but other times it acts up unexpectedly."/>
    <x v="1"/>
    <s v="Dinner heart left."/>
    <s v="Medium"/>
    <s v="Social media"/>
    <x v="2193"/>
    <d v="2023-06-01T01:33:41"/>
    <n v="4"/>
    <n v="3339"/>
    <s v="Dinner Heart Left."/>
    <s v="Robert Mann"/>
    <x v="0"/>
    <x v="0"/>
    <x v="1"/>
    <n v="-1.6499999999650754"/>
  </r>
  <r>
    <n v="3340"/>
    <s v="Anna Stout"/>
    <s v="howarddavid@example.com"/>
    <n v="18"/>
    <s v="Other"/>
    <s v="Dyson Vacuum Cleaner"/>
    <d v="2020-10-14T00:00:00"/>
    <x v="1"/>
    <s v="Battery life"/>
    <s v="I'm having an issue with the {product_purchased}. Please assist._x000a__x000a_If you have an item missing, contact us by e-mail at e-mail@neilson-computing.com._x000a__x000a_Returning I've tried troubleshooting steps mentioned in the user manual, but the issue persists."/>
    <x v="0"/>
    <m/>
    <s v="Low"/>
    <s v="Chat"/>
    <x v="2194"/>
    <m/>
    <m/>
    <n v="3340"/>
    <s v=""/>
    <s v="Anna Stout"/>
    <x v="7"/>
    <x v="7"/>
    <x v="1"/>
    <s v=""/>
  </r>
  <r>
    <n v="3341"/>
    <s v="Amber Williams"/>
    <s v="jodi49@example.org"/>
    <n v="40"/>
    <s v="Male"/>
    <s v="Apple AirPods"/>
    <d v="2021-08-19T00:00:00"/>
    <x v="1"/>
    <s v="Account access"/>
    <s v="I'm having an issue with the {product_purchased}. Please assist._x000a__x000a_* I can't make purchases for you on store credit cards! Please assist your credit counselor by contacting me directly! Use promo code CHARM to get a I've tried clearing the cache and data for the {product_purchased} app, but the issue persists."/>
    <x v="1"/>
    <s v="Early ground available response instead."/>
    <s v="High"/>
    <s v="Social media"/>
    <x v="2195"/>
    <d v="2023-06-01T10:39:44"/>
    <n v="3"/>
    <n v="3341"/>
    <s v="Early Ground Available Response Instead."/>
    <s v="Amber Williams"/>
    <x v="5"/>
    <x v="5"/>
    <x v="0"/>
    <n v="8.9333333332906477"/>
  </r>
  <r>
    <n v="3342"/>
    <s v="Denise Robinson"/>
    <s v="carremily@example.org"/>
    <n v="25"/>
    <s v="Other"/>
    <s v="GoPro Hero"/>
    <d v="2020-01-07T00:00:00"/>
    <x v="2"/>
    <s v="Network problem"/>
    <s v="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
    <x v="0"/>
    <m/>
    <s v="High"/>
    <s v="Phone"/>
    <x v="2196"/>
    <m/>
    <m/>
    <n v="3342"/>
    <s v=""/>
    <s v="Denise Robinson"/>
    <x v="6"/>
    <x v="6"/>
    <x v="1"/>
    <s v=""/>
  </r>
  <r>
    <n v="3343"/>
    <s v="Brian Grant"/>
    <s v="clarklinda@example.net"/>
    <n v="18"/>
    <s v="Female"/>
    <s v="iPhone"/>
    <d v="2021-06-15T00:00:00"/>
    <x v="2"/>
    <s v="Payment issue"/>
    <s v="I'm having an issue with the {product_purchased}. Please assist._x000a__x000a_2.7.7-Added a feature to make the popup window look like it always was. This allows the popup window to focus on the image when I'm using the original charger that came with my {product_purchased}, but it's not charging properly."/>
    <x v="0"/>
    <m/>
    <s v="Medium"/>
    <s v="Chat"/>
    <x v="2197"/>
    <m/>
    <m/>
    <n v="3343"/>
    <s v=""/>
    <s v="Brian Grant"/>
    <x v="8"/>
    <x v="8"/>
    <x v="0"/>
    <s v=""/>
  </r>
  <r>
    <n v="3344"/>
    <s v="Jennifer Martinez"/>
    <s v="dstewart@example.com"/>
    <n v="36"/>
    <s v="Other"/>
    <s v="GoPro Action Camera"/>
    <d v="2020-12-10T00:00:00"/>
    <x v="3"/>
    <s v="Account access"/>
    <s v="I'm unable to access my {product_purchased} account. It keeps displaying an 'Invalid Credentials' error, even though I'm using the correct login information. How can I regain access to my account?_x000a__x000a_We recommend I've tried using different cables, adapters, or peripherals with my {product_purchased}, but the issue persists."/>
    <x v="0"/>
    <m/>
    <s v="High"/>
    <s v="Phone"/>
    <x v="2198"/>
    <m/>
    <m/>
    <n v="3344"/>
    <s v=""/>
    <s v="Jennifer Martinez"/>
    <x v="10"/>
    <x v="10"/>
    <x v="1"/>
    <s v=""/>
  </r>
  <r>
    <n v="3345"/>
    <s v="Richard Williams"/>
    <s v="cpeterson@example.com"/>
    <n v="48"/>
    <s v="Female"/>
    <s v="GoPro Action Camera"/>
    <d v="2021-09-06T00:00:00"/>
    <x v="0"/>
    <s v="Battery life"/>
    <s v="There seems to be a glitch in the {product_purchased} software. It freezes frequently, making it difficult to use. Can you please provide a solution?_x000a__x000a_What are your experiences of using {ProductPurchases} on Amazon I've performed a factory reset on my {product_purchased}, hoping it would resolve the problem, but it didn't help."/>
    <x v="2"/>
    <m/>
    <s v="Critical"/>
    <s v="Social media"/>
    <x v="5"/>
    <m/>
    <m/>
    <n v="3345"/>
    <s v=""/>
    <s v="Richard Williams"/>
    <x v="9"/>
    <x v="9"/>
    <x v="0"/>
    <s v=""/>
  </r>
  <r>
    <n v="3346"/>
    <s v="Tina Martinez"/>
    <s v="chicks@example.net"/>
    <n v="41"/>
    <s v="Female"/>
    <s v="Amazon Echo"/>
    <d v="2021-07-30T00:00:00"/>
    <x v="2"/>
    <s v="Product compatibility"/>
    <s v="I'm having an issue with the {product_purchased}. Please assist._x000a__x000a_$ curl https://api.sli.com/avatars/7xnUX7eJ7LhS-pqcv I've performed a factory reset on my {product_purchased}, hoping it would resolve the problem, but it didn't help."/>
    <x v="0"/>
    <m/>
    <s v="Low"/>
    <s v="Chat"/>
    <x v="2199"/>
    <m/>
    <m/>
    <n v="3346"/>
    <s v=""/>
    <s v="Tina Martinez"/>
    <x v="2"/>
    <x v="2"/>
    <x v="0"/>
    <s v=""/>
  </r>
  <r>
    <n v="3347"/>
    <s v="Barry Walker"/>
    <s v="michelecaldwell@example.com"/>
    <n v="65"/>
    <s v="Male"/>
    <s v="Autodesk AutoCAD"/>
    <d v="2021-03-02T00:00:00"/>
    <x v="4"/>
    <s v="Installation support"/>
    <s v="I'm having an issue with the {product_purchased}. Please assist._x000a__x000a_What's the reason for getting to this stage?_x000a__x000a_There isn't much progress in my game that I really want to get to since I don't I've checked the device settings and made sure that everything is configured correctly."/>
    <x v="1"/>
    <s v="Take very often wear woman child."/>
    <s v="Critical"/>
    <s v="Social media"/>
    <x v="2200"/>
    <d v="2023-06-01T14:07:53"/>
    <n v="3"/>
    <n v="3347"/>
    <s v="Take Very Often Wear Woman Child."/>
    <s v="Barry Walker"/>
    <x v="0"/>
    <x v="0"/>
    <x v="0"/>
    <n v="-3.4833333333372138"/>
  </r>
  <r>
    <n v="3348"/>
    <s v="Charles Bryant"/>
    <s v="dchavez@example.net"/>
    <n v="22"/>
    <s v="Male"/>
    <s v="Nikon D"/>
    <d v="2021-03-07T00:00:00"/>
    <x v="3"/>
    <s v="Software bug"/>
    <s v="I'm having an issue with the {product_purchased}. Please assist. This problem started occurring after the recent software update. I haven't made any other changes to the device."/>
    <x v="0"/>
    <m/>
    <s v="Critical"/>
    <s v="Social media"/>
    <x v="2201"/>
    <m/>
    <m/>
    <n v="3348"/>
    <s v=""/>
    <s v="Charles Bryant"/>
    <x v="0"/>
    <x v="0"/>
    <x v="0"/>
    <s v=""/>
  </r>
  <r>
    <n v="3349"/>
    <s v="Julie Carter"/>
    <s v="stevennixon@example.net"/>
    <n v="65"/>
    <s v="Other"/>
    <s v="Sony Xperia"/>
    <d v="2020-07-03T00:00:00"/>
    <x v="3"/>
    <s v="Product recommendation"/>
    <s v="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
    <x v="1"/>
    <s v="President job threat to remain peace."/>
    <s v="Medium"/>
    <s v="Social media"/>
    <x v="2202"/>
    <d v="2023-06-01T08:20:55"/>
    <n v="3"/>
    <n v="3349"/>
    <s v="President Job Threat To Remain Peace."/>
    <s v="Julie Carter"/>
    <x v="2"/>
    <x v="2"/>
    <x v="1"/>
    <n v="-11.616666666639503"/>
  </r>
  <r>
    <n v="3350"/>
    <s v="Angela Nelson"/>
    <s v="tylerjimenez@example.com"/>
    <n v="61"/>
    <s v="Other"/>
    <s v="PlayStation"/>
    <d v="2020-10-09T00:00:00"/>
    <x v="3"/>
    <s v="Product recommendation"/>
    <s v="I'm having an issue with the {product_purchased}. Please assist. And please share!_x000a__x000a_[hidden Kashyyyid]_x000a__x000a_This topic has been updated to fix a bug regarding the user data from my Account Manager. This problem started occurring after the recent software update. I haven't made any other changes to the device."/>
    <x v="2"/>
    <m/>
    <s v="Medium"/>
    <s v="Email"/>
    <x v="5"/>
    <m/>
    <m/>
    <n v="3350"/>
    <s v=""/>
    <s v="Angela Nelson"/>
    <x v="7"/>
    <x v="7"/>
    <x v="1"/>
    <s v=""/>
  </r>
  <r>
    <n v="3351"/>
    <s v="Bonnie Spears"/>
    <s v="jeannebrown@example.net"/>
    <n v="18"/>
    <s v="Male"/>
    <s v="Fitbit Charge"/>
    <d v="2020-11-19T00:00:00"/>
    <x v="4"/>
    <s v="Battery life"/>
    <s v="I've accidentally deleted important data from my {product_purchased}. Is there any way to recover the deleted files? I need them urgently. I only did it after deleting an order on 7/7._x000a__x000a_6._x000a__x000a_8 I've followed online tutorials and community forums to troubleshoot the issue, but no luck so far."/>
    <x v="1"/>
    <s v="Yeah behavior memory employee whom ago."/>
    <s v="Critical"/>
    <s v="Email"/>
    <x v="2203"/>
    <d v="2023-06-01T20:53:58"/>
    <n v="5"/>
    <n v="3351"/>
    <s v="Yeah Behavior Memory Employee Whom Ago."/>
    <s v="Bonnie Spears"/>
    <x v="3"/>
    <x v="3"/>
    <x v="1"/>
    <n v="11.583333333372138"/>
  </r>
  <r>
    <n v="3352"/>
    <s v="Ronald Joseph"/>
    <s v="okent@example.net"/>
    <n v="65"/>
    <s v="Female"/>
    <s v="Bose QuietComfort"/>
    <d v="2021-03-31T00:00:00"/>
    <x v="4"/>
    <s v="Account access"/>
    <s v="I'm having an issue with the {product_purchased}. Please assist. I will get back to you.&quot; } #ifdef DEXEXC_USE #import def get_product_list #(product_purchased, I'm worried that the issue might be hardware-related and might require repair or replacement."/>
    <x v="2"/>
    <m/>
    <s v="Low"/>
    <s v="Phone"/>
    <x v="5"/>
    <m/>
    <m/>
    <n v="3352"/>
    <s v=""/>
    <s v="Ronald Joseph"/>
    <x v="0"/>
    <x v="0"/>
    <x v="0"/>
    <s v=""/>
  </r>
  <r>
    <n v="3353"/>
    <s v="Jody Hubbard"/>
    <s v="julianyoung@example.net"/>
    <n v="65"/>
    <s v="Male"/>
    <s v="Asus ROG"/>
    <d v="2020-06-18T00:00:00"/>
    <x v="3"/>
    <s v="Peripheral compatibility"/>
    <s v="I'm having an issue with the {product_purchased}. Please assist. I will not be refunded for it._x000a__x000a__x000a_You may receive additional services via payments processed by our online portal at www.shoezapark.com I've followed online tutorials and community forums to troubleshoot the issue, but no luck so far."/>
    <x v="1"/>
    <s v="Someone note international difference once."/>
    <s v="High"/>
    <s v="Chat"/>
    <x v="2204"/>
    <d v="2023-06-01T00:15:01"/>
    <n v="4"/>
    <n v="3353"/>
    <s v="Someone Note International Difference Once."/>
    <s v="Jody Hubbard"/>
    <x v="8"/>
    <x v="8"/>
    <x v="1"/>
    <n v="-14.916666666744277"/>
  </r>
  <r>
    <n v="3354"/>
    <s v="Shannon Price"/>
    <s v="tnguyen@example.net"/>
    <n v="23"/>
    <s v="Other"/>
    <s v="Microsoft Xbox Controller"/>
    <d v="2020-07-03T00:00:00"/>
    <x v="2"/>
    <s v="Installation support"/>
    <s v="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
    <x v="0"/>
    <m/>
    <s v="High"/>
    <s v="Social media"/>
    <x v="2205"/>
    <m/>
    <m/>
    <n v="3354"/>
    <s v=""/>
    <s v="Shannon Price"/>
    <x v="2"/>
    <x v="2"/>
    <x v="1"/>
    <s v=""/>
  </r>
  <r>
    <n v="3355"/>
    <s v="Brenda Thomas"/>
    <s v="clinton01@example.net"/>
    <n v="64"/>
    <s v="Female"/>
    <s v="Roomba Robot Vacuum"/>
    <d v="2021-01-12T00:00:00"/>
    <x v="0"/>
    <s v="Product setup"/>
    <s v="I'm having an issue with the {product_purchased}. Please assist. I need to send a message to {ProductName} and it will change._x000a__x000a__x000a_Please contact me using the link provided in your email, there may not be This problem started occurring after the recent software update. I haven't made any other changes to the device."/>
    <x v="2"/>
    <m/>
    <s v="High"/>
    <s v="Chat"/>
    <x v="5"/>
    <m/>
    <m/>
    <n v="3355"/>
    <s v=""/>
    <s v="Brenda Thomas"/>
    <x v="6"/>
    <x v="6"/>
    <x v="0"/>
    <s v=""/>
  </r>
  <r>
    <n v="3356"/>
    <s v="Sandra Craig"/>
    <s v="brandoncarter@example.com"/>
    <n v="52"/>
    <s v="Female"/>
    <s v="Philips Hue Lights"/>
    <d v="2021-01-03T00:00:00"/>
    <x v="4"/>
    <s v="Battery life"/>
    <s v="I'm having an issue with the {product_purchased}. Please assist._x000a__x000a_As seen on the following links if it is done correctly:_x000a_. /shop-api-data/bundles/userdata/_x000a__x000a_You I'm worried that the issue might be hardware-related and might require repair or replacement."/>
    <x v="1"/>
    <s v="Beat maintain parent present especially sit."/>
    <s v="Low"/>
    <s v="Social media"/>
    <x v="2206"/>
    <d v="2023-05-31T23:28:06"/>
    <n v="1"/>
    <n v="3356"/>
    <s v="Beat Maintain Parent Present Especially Sit."/>
    <s v="Sandra Craig"/>
    <x v="6"/>
    <x v="6"/>
    <x v="0"/>
    <n v="-6.1833333332324401"/>
  </r>
  <r>
    <n v="3357"/>
    <s v="Michael Garcia"/>
    <s v="angelamoore@example.net"/>
    <n v="42"/>
    <s v="Female"/>
    <s v="Fitbit Charge"/>
    <d v="2020-07-06T00:00:00"/>
    <x v="3"/>
    <s v="Product compatibility"/>
    <s v="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
    <x v="0"/>
    <m/>
    <s v="Low"/>
    <s v="Email"/>
    <x v="2207"/>
    <m/>
    <m/>
    <n v="3357"/>
    <s v=""/>
    <s v="Michael Garcia"/>
    <x v="2"/>
    <x v="2"/>
    <x v="1"/>
    <s v=""/>
  </r>
  <r>
    <n v="3358"/>
    <s v="Colin Ryan"/>
    <s v="stewartsteven@example.net"/>
    <n v="38"/>
    <s v="Female"/>
    <s v="Nintendo Switch"/>
    <d v="2020-04-01T00:00:00"/>
    <x v="1"/>
    <s v="Software bug"/>
    <s v="I'm having an issue with the {product_purchased}. Please assist._x000a__x000a_- Thanks for your input!_x000a__x000a_- If you want to try a new product, enter as much information for you as you know how to get it I've performed a factory reset on my {product_purchased}, hoping it would resolve the problem, but it didn't help."/>
    <x v="0"/>
    <m/>
    <s v="Medium"/>
    <s v="Phone"/>
    <x v="2208"/>
    <m/>
    <m/>
    <n v="3358"/>
    <s v=""/>
    <s v="Colin Ryan"/>
    <x v="11"/>
    <x v="11"/>
    <x v="1"/>
    <s v=""/>
  </r>
  <r>
    <n v="3359"/>
    <s v="Jason Miles"/>
    <s v="dawnfitzpatrick@example.net"/>
    <n v="38"/>
    <s v="Other"/>
    <s v="Amazon Echo"/>
    <d v="2021-10-25T00:00:00"/>
    <x v="0"/>
    <s v="Network problem"/>
    <s v="I'm having an issue with the {product_purchased}. Please assist. I've followed the troubleshooting steps mentioned in the user manual, but the issue persists."/>
    <x v="2"/>
    <m/>
    <s v="Medium"/>
    <s v="Email"/>
    <x v="5"/>
    <m/>
    <m/>
    <n v="3359"/>
    <s v=""/>
    <s v="Jason Miles"/>
    <x v="7"/>
    <x v="7"/>
    <x v="0"/>
    <s v=""/>
  </r>
  <r>
    <n v="3360"/>
    <s v="Danny Ramirez"/>
    <s v="chall@example.net"/>
    <n v="35"/>
    <s v="Female"/>
    <s v="Amazon Kindle"/>
    <d v="2021-11-05T00:00:00"/>
    <x v="0"/>
    <s v="Refund request"/>
    <s v="I'm having an issue with the {product_purchased}. Please assist._x000a__x000a_Please be patient and follow these steps:_x000a__x000a_Click &quot;Open Products&quot; and enter in your product's Price in the upper right corner and click the &quot; I've checked for any available software updates for my {product_purchased}, but there are none."/>
    <x v="1"/>
    <s v="Debate product measure according large rather."/>
    <s v="Medium"/>
    <s v="Email"/>
    <x v="2209"/>
    <d v="2023-06-01T15:25:10"/>
    <n v="3"/>
    <n v="3360"/>
    <s v="Debate Product Measure According Large Rather."/>
    <s v="Danny Ramirez"/>
    <x v="3"/>
    <x v="3"/>
    <x v="0"/>
    <n v="0.75"/>
  </r>
  <r>
    <n v="3361"/>
    <s v="Mary Vang"/>
    <s v="kball@example.org"/>
    <n v="19"/>
    <s v="Other"/>
    <s v="iPhone"/>
    <d v="2021-12-10T00:00:00"/>
    <x v="1"/>
    <s v="Product setup"/>
    <s v="I'm facing a problem with my {product_purchased}. The {product_purchased} is not turning on. It was working fine until yesterday, but now it doesn't respond. This is a serious issue. Will all my I've checked for software updates, and my {product_purchased} is already running the latest version."/>
    <x v="0"/>
    <m/>
    <s v="Critical"/>
    <s v="Chat"/>
    <x v="2210"/>
    <m/>
    <m/>
    <n v="3361"/>
    <s v=""/>
    <s v="Mary Vang"/>
    <x v="10"/>
    <x v="10"/>
    <x v="0"/>
    <s v=""/>
  </r>
  <r>
    <n v="3362"/>
    <s v="Danielle Cole"/>
    <s v="hvillanueva@example.com"/>
    <n v="62"/>
    <s v="Other"/>
    <s v="Nintendo Switch Pro Controller"/>
    <d v="2020-06-19T00:00:00"/>
    <x v="4"/>
    <s v="Product recommendation"/>
    <s v="I'm having an issue with the {product_purchased}. Please assist._x000a__x000a__x000a_Please don't email me, I'm missing. Email is required. If you need to make an app change of this app, contact me. I'm concerned about the security of my {product_purchased} and would like to ensure that my data is safe."/>
    <x v="1"/>
    <s v="Without ago value research short garden success."/>
    <s v="High"/>
    <s v="Chat"/>
    <x v="2211"/>
    <d v="2023-06-01T09:28:13"/>
    <n v="5"/>
    <n v="3362"/>
    <s v="Without Ago Value Research Short Garden Success."/>
    <s v="Danielle Cole"/>
    <x v="8"/>
    <x v="8"/>
    <x v="1"/>
    <n v="-12.650000000023283"/>
  </r>
  <r>
    <n v="3363"/>
    <s v="Steven Ramirez"/>
    <s v="josemiller@example.org"/>
    <n v="26"/>
    <s v="Male"/>
    <s v="Microsoft Office"/>
    <d v="2020-05-25T00:00:00"/>
    <x v="4"/>
    <s v="Hardware issue"/>
    <s v="I'm having an issue with the {product_purchased}. Please assist._x000a__x000a_We can send you a confirmation confirmation email and we will be happy to assist you. I've tried different settings and configurations on my {product_purchased}, but the issue persists."/>
    <x v="1"/>
    <s v="Money especially return society technology best control."/>
    <s v="High"/>
    <s v="Phone"/>
    <x v="2212"/>
    <d v="2023-06-01T22:19:14"/>
    <n v="1"/>
    <n v="3363"/>
    <s v="Money Especially Return Society Technology Best Control."/>
    <s v="Steven Ramirez"/>
    <x v="1"/>
    <x v="1"/>
    <x v="1"/>
    <n v="15.733333333279006"/>
  </r>
  <r>
    <n v="3364"/>
    <s v="Ryan Mccarty"/>
    <s v="hdavis@example.net"/>
    <n v="49"/>
    <s v="Female"/>
    <s v="Microsoft Office"/>
    <d v="2021-07-10T00:00:00"/>
    <x v="1"/>
    <s v="Account access"/>
    <s v="I'm having an issue with the {product_purchased}. Please assist._x000a__x000a_Here's video from iStock. I've followed the troubleshooting steps mentioned in the user manual, but the issue persists."/>
    <x v="0"/>
    <m/>
    <s v="Low"/>
    <s v="Chat"/>
    <x v="2213"/>
    <m/>
    <m/>
    <n v="3364"/>
    <s v=""/>
    <s v="Ryan Mccarty"/>
    <x v="2"/>
    <x v="2"/>
    <x v="0"/>
    <s v=""/>
  </r>
  <r>
    <n v="3365"/>
    <s v="Jason Flores"/>
    <s v="jonathanlyons@example.com"/>
    <n v="45"/>
    <s v="Male"/>
    <s v="Garmin Forerunner"/>
    <d v="2020-08-30T00:00:00"/>
    <x v="2"/>
    <s v="Installation support"/>
    <s v="The {product_purchased} is unable to establish a stable internet connection. It keeps disconnecting intermittently. How can I troubleshoot this network problem?_x000a__x000a_A network can only be established on an isolated node, or by connecting I've noticed that the issue occurs consistently when I use a specific feature or application on my {product_purchased}."/>
    <x v="0"/>
    <m/>
    <s v="High"/>
    <s v="Chat"/>
    <x v="403"/>
    <m/>
    <m/>
    <n v="3365"/>
    <s v=""/>
    <s v="Jason Flores"/>
    <x v="5"/>
    <x v="5"/>
    <x v="1"/>
    <s v=""/>
  </r>
  <r>
    <n v="3366"/>
    <s v="Traci Williams"/>
    <s v="mitchelljennifer@example.com"/>
    <n v="55"/>
    <s v="Male"/>
    <s v="Fitbit Versa Smartwatch"/>
    <d v="2020-04-25T00:00:00"/>
    <x v="2"/>
    <s v="Product recommendation"/>
    <s v="I'm having an issue with the {product_purchased}. Please assist._x000a__x000a_If we don't see the product in its allotted location, I'll send you a call within an hour._x000a__x000a__x000a_We're just getting started. We I've checked the device settings and made sure that everything is configured correctly."/>
    <x v="1"/>
    <s v="Source evening exist believe question."/>
    <s v="Critical"/>
    <s v="Phone"/>
    <x v="2214"/>
    <d v="2023-06-01T15:14:17"/>
    <n v="1"/>
    <n v="3366"/>
    <s v="Source Evening Exist Believe Question."/>
    <s v="Traci Williams"/>
    <x v="11"/>
    <x v="11"/>
    <x v="1"/>
    <n v="1.6833333332324401"/>
  </r>
  <r>
    <n v="3367"/>
    <s v="Daniel Wagner"/>
    <s v="jwest@example.net"/>
    <n v="67"/>
    <s v="Male"/>
    <s v="LG OLED"/>
    <d v="2021-10-15T00:00:00"/>
    <x v="0"/>
    <s v="Hardware issue"/>
    <s v="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
    <x v="0"/>
    <m/>
    <s v="Critical"/>
    <s v="Phone"/>
    <x v="2215"/>
    <m/>
    <m/>
    <n v="3367"/>
    <s v=""/>
    <s v="Daniel Wagner"/>
    <x v="7"/>
    <x v="7"/>
    <x v="0"/>
    <s v=""/>
  </r>
  <r>
    <n v="3368"/>
    <s v="Jeffery Campbell"/>
    <s v="pmitchell@example.net"/>
    <n v="61"/>
    <s v="Female"/>
    <s v="PlayStation"/>
    <d v="2020-05-18T00:00:00"/>
    <x v="1"/>
    <s v="Product setup"/>
    <s v="I'm having an issue with the {product_purchased}. Please assist. You will not be charged in bitcoins, or exchange rate. I have paid $23 for a 3.5 mm. (GSP), and am currently using 0 I've tried clearing the cache and data for the {product_purchased} app, but the issue persists."/>
    <x v="0"/>
    <m/>
    <s v="High"/>
    <s v="Email"/>
    <x v="2216"/>
    <m/>
    <m/>
    <n v="3368"/>
    <s v=""/>
    <s v="Jeffery Campbell"/>
    <x v="1"/>
    <x v="1"/>
    <x v="1"/>
    <s v=""/>
  </r>
  <r>
    <n v="3369"/>
    <s v="Eric Kennedy"/>
    <s v="carrollandrew@example.net"/>
    <n v="40"/>
    <s v="Other"/>
    <s v="Roomba Robot Vacuum"/>
    <d v="2020-10-11T00:00:00"/>
    <x v="2"/>
    <s v="Display issue"/>
    <s v="I've encountered a data loss issue with my {product_purchased}. All the files and documents seem to have disappeared. Can you guide me on how to retrieve them? -_x000a__x000a_To the extent that there were errors and it did not I've performed a factory reset on my {product_purchased}, hoping it would resolve the problem, but it didn't help."/>
    <x v="0"/>
    <m/>
    <s v="Medium"/>
    <s v="Email"/>
    <x v="773"/>
    <m/>
    <m/>
    <n v="3369"/>
    <s v=""/>
    <s v="Eric Kennedy"/>
    <x v="7"/>
    <x v="7"/>
    <x v="1"/>
    <s v=""/>
  </r>
  <r>
    <n v="3370"/>
    <s v="Robert Mcpherson"/>
    <s v="iscott@example.com"/>
    <n v="57"/>
    <s v="Other"/>
    <s v="Nintendo Switch"/>
    <d v="2021-11-23T00:00:00"/>
    <x v="1"/>
    <s v="Product setup"/>
    <s v="I'm having an issue with the {product_purchased}. Please assist. This is my #1 product and I am the new #2. I'm making sure to make it more so._x000a__x000a_The product itself is amazing and I I've noticed a peculiar error message popping up on my {product_purchased} screen. It says '{error_message}'. What does it mean?"/>
    <x v="1"/>
    <s v="My red just bit help."/>
    <s v="Low"/>
    <s v="Chat"/>
    <x v="2217"/>
    <d v="2023-06-01T14:50:23"/>
    <n v="2"/>
    <n v="3370"/>
    <s v="My Red Just Bit Help."/>
    <s v="Robert Mcpherson"/>
    <x v="3"/>
    <x v="3"/>
    <x v="0"/>
    <n v="13.616666666697711"/>
  </r>
  <r>
    <n v="3371"/>
    <s v="William Aguirre"/>
    <s v="summerlee@example.com"/>
    <n v="34"/>
    <s v="Female"/>
    <s v="Microsoft Xbox Controller"/>
    <d v="2020-10-08T00:00:00"/>
    <x v="2"/>
    <s v="Data loss"/>
    <s v="I'm having an issue with the {product_purchased}. Please assist._x000a__x000a_Please let me know your problem._x000a__x000a_Please let me know your problem. If you have any further enquiries contact me on Reddit or on @G I've followed online tutorials and community forums to troubleshoot the issue, but no luck so far."/>
    <x v="1"/>
    <s v="Address democratic ok speech."/>
    <s v="Low"/>
    <s v="Social media"/>
    <x v="2218"/>
    <d v="2023-06-01T17:42:24"/>
    <n v="2"/>
    <n v="3371"/>
    <s v="Address Democratic Ok Speech."/>
    <s v="William Aguirre"/>
    <x v="7"/>
    <x v="7"/>
    <x v="1"/>
    <n v="14.000000000058208"/>
  </r>
  <r>
    <n v="3372"/>
    <s v="Anita Green"/>
    <s v="kathleenduke@example.com"/>
    <n v="41"/>
    <s v="Male"/>
    <s v="Lenovo ThinkPad"/>
    <d v="2021-10-28T00:00:00"/>
    <x v="0"/>
    <s v="Network problem"/>
    <s v="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
    <x v="0"/>
    <m/>
    <s v="Medium"/>
    <s v="Chat"/>
    <x v="2219"/>
    <m/>
    <m/>
    <n v="3372"/>
    <s v=""/>
    <s v="Anita Green"/>
    <x v="7"/>
    <x v="7"/>
    <x v="0"/>
    <s v=""/>
  </r>
  <r>
    <n v="3373"/>
    <s v="Mrs. Cheryl Lozano"/>
    <s v="patrick75@example.com"/>
    <n v="67"/>
    <s v="Female"/>
    <s v="Roomba Robot Vacuum"/>
    <d v="2021-12-23T00:00:00"/>
    <x v="0"/>
    <s v="Hardware issue"/>
    <s v="I'm having an issue with the {product_purchased}. Please assist. $6.50_x000a__x000a_If the first line is not included in this link, it is used to add another product. $6.50 If the first line I've already contacted customer support multiple times, but the issue remains unresolved."/>
    <x v="0"/>
    <m/>
    <s v="High"/>
    <s v="Email"/>
    <x v="2220"/>
    <m/>
    <m/>
    <n v="3373"/>
    <s v=""/>
    <s v="Mrs. Cheryl Lozano"/>
    <x v="10"/>
    <x v="10"/>
    <x v="0"/>
    <s v=""/>
  </r>
  <r>
    <n v="3374"/>
    <s v="Sherry Olsen"/>
    <s v="dawn90@example.com"/>
    <n v="54"/>
    <s v="Other"/>
    <s v="Amazon Echo"/>
    <d v="2020-08-13T00:00:00"/>
    <x v="3"/>
    <s v="Product compatibility"/>
    <s v="My {product_purchased} crashed, and I lost all the data stored on it. Is there any way to recover the lost data? Thanks so much again for posting them! :D_x000a__x000a_Re: [SMS] [L I rely heavily on my {product_purchased} for my daily tasks, and this issue is hindering my productivity."/>
    <x v="0"/>
    <m/>
    <s v="High"/>
    <s v="Chat"/>
    <x v="2221"/>
    <m/>
    <m/>
    <n v="3374"/>
    <s v=""/>
    <s v="Sherry Olsen"/>
    <x v="5"/>
    <x v="5"/>
    <x v="1"/>
    <s v=""/>
  </r>
  <r>
    <n v="3375"/>
    <s v="Deborah Gray"/>
    <s v="jamescortez@example.org"/>
    <n v="47"/>
    <s v="Other"/>
    <s v="Amazon Kindle"/>
    <d v="2021-02-09T00:00:00"/>
    <x v="0"/>
    <s v="Account access"/>
    <s v="I've noticed a software bug in the {product_purchased} app. It's causing data loss and unexpected errors. How can I resolve this issue?_x000a__x000a_Unfortunately our site has an error in the {product_purchased} I've tried using different cables, adapters, or peripherals with my {product_purchased}, but the issue persists."/>
    <x v="1"/>
    <s v="Their agency central war."/>
    <s v="Critical"/>
    <s v="Social media"/>
    <x v="2222"/>
    <d v="2023-06-01T21:46:29"/>
    <n v="1"/>
    <n v="3375"/>
    <s v="Their Agency Central War."/>
    <s v="Deborah Gray"/>
    <x v="4"/>
    <x v="4"/>
    <x v="0"/>
    <n v="12.400000000081491"/>
  </r>
  <r>
    <n v="3376"/>
    <s v="Roger Myers"/>
    <s v="james85@example.com"/>
    <n v="42"/>
    <s v="Female"/>
    <s v="Apple AirPods"/>
    <d v="2020-09-18T00:00:00"/>
    <x v="2"/>
    <s v="Software bug"/>
    <s v="My {product_purchased} crashed, and I lost all the data stored on it. Is there any way to recover the lost data?_x000a__x000a_[09:43:34] [Client thread/INFO] [DimensionalWarfare I've performed a factory reset on my {product_purchased}, hoping it would resolve the problem, but it didn't help."/>
    <x v="2"/>
    <m/>
    <s v="Critical"/>
    <s v="Social media"/>
    <x v="5"/>
    <m/>
    <m/>
    <n v="3376"/>
    <s v=""/>
    <s v="Roger Myers"/>
    <x v="9"/>
    <x v="9"/>
    <x v="1"/>
    <s v=""/>
  </r>
  <r>
    <n v="3377"/>
    <s v="Martin Atkins"/>
    <s v="hernandezchristine@example.org"/>
    <n v="48"/>
    <s v="Female"/>
    <s v="LG OLED"/>
    <d v="2020-04-17T00:00:00"/>
    <x v="0"/>
    <s v="Data loss"/>
    <s v="I'm having an issue with the {product_purchased}. Please assist. Thank you I'm unable to find the option to perform the desired action in the {product_purchased}. Could you please guide me through the steps?"/>
    <x v="1"/>
    <s v="Power continue light color detail."/>
    <s v="Low"/>
    <s v="Social media"/>
    <x v="2223"/>
    <d v="2023-06-01T21:24:30"/>
    <n v="1"/>
    <n v="3377"/>
    <s v="Power Continue Light Color Detail."/>
    <s v="Martin Atkins"/>
    <x v="11"/>
    <x v="11"/>
    <x v="1"/>
    <n v="17.933333333290648"/>
  </r>
  <r>
    <n v="3378"/>
    <s v="Amber Jenkins"/>
    <s v="melanie21@example.com"/>
    <n v="22"/>
    <s v="Male"/>
    <s v="Xbox"/>
    <d v="2020-05-18T00:00:00"/>
    <x v="0"/>
    <s v="Installation support"/>
    <s v="I'm having an issue with the {product_purchased}. Please assist. If you don't agree with my pricing decision, please return it by email. I'm experiencing this issue on multiple devices of the same model, so it seems to be a widespread problem."/>
    <x v="0"/>
    <m/>
    <s v="Medium"/>
    <s v="Chat"/>
    <x v="2224"/>
    <m/>
    <m/>
    <n v="3378"/>
    <s v=""/>
    <s v="Amber Jenkins"/>
    <x v="1"/>
    <x v="1"/>
    <x v="1"/>
    <s v=""/>
  </r>
  <r>
    <n v="3379"/>
    <s v="Patrick Smith"/>
    <s v="nicole63@example.net"/>
    <n v="27"/>
    <s v="Male"/>
    <s v="Samsung Soundbar"/>
    <d v="2021-09-14T00:00:00"/>
    <x v="3"/>
    <s v="Product compatibility"/>
    <s v="I'm having an issue with the {product_purchased}. Please assist._x000a__x000a_1411_x000a__x000a_10.06.2016 13:23_x000a__x000a__x000a_No, our team cannot offer it or any other product in this country. I'm experiencing this issue on multiple devices of the same model, so it seems to be a widespread problem."/>
    <x v="1"/>
    <s v="Class drug pressure like."/>
    <s v="High"/>
    <s v="Phone"/>
    <x v="2225"/>
    <d v="2023-06-01T17:53:33"/>
    <n v="3"/>
    <n v="3379"/>
    <s v="Class Drug Pressure Like."/>
    <s v="Patrick Smith"/>
    <x v="9"/>
    <x v="9"/>
    <x v="0"/>
    <n v="3.0499999999883585"/>
  </r>
  <r>
    <n v="3380"/>
    <s v="Sarah Farmer"/>
    <s v="qhenson@example.net"/>
    <n v="35"/>
    <s v="Other"/>
    <s v="Samsung Galaxy"/>
    <d v="2021-12-13T00:00:00"/>
    <x v="4"/>
    <s v="Delivery problem"/>
    <s v="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
    <x v="1"/>
    <s v="All voice hot wide possible."/>
    <s v="Medium"/>
    <s v="Phone"/>
    <x v="2226"/>
    <d v="2023-06-01T21:51:35"/>
    <n v="4"/>
    <n v="3380"/>
    <s v="All Voice Hot Wide Possible."/>
    <s v="Sarah Farmer"/>
    <x v="10"/>
    <x v="10"/>
    <x v="0"/>
    <n v="4.6333333332440816"/>
  </r>
  <r>
    <n v="3381"/>
    <s v="Brandon Francis"/>
    <s v="hwalter@example.com"/>
    <n v="35"/>
    <s v="Male"/>
    <s v="LG Smart TV"/>
    <d v="2021-12-18T00:00:00"/>
    <x v="1"/>
    <s v="Account access"/>
    <s v="The {product_purchased} is unable to establish a stable internet connection. It keeps disconnecting intermittently. How can I troubleshoot this network problem?_x000a__x000a_In many cases, the solution is simple, which is to use a I've noticed a sudden decrease in battery life on my {product_purchased}. It used to last much longer."/>
    <x v="2"/>
    <m/>
    <s v="Critical"/>
    <s v="Social media"/>
    <x v="5"/>
    <m/>
    <m/>
    <n v="3381"/>
    <s v=""/>
    <s v="Brandon Francis"/>
    <x v="10"/>
    <x v="10"/>
    <x v="0"/>
    <s v=""/>
  </r>
  <r>
    <n v="3382"/>
    <s v="Eileen Johnson"/>
    <s v="pmoore@example.com"/>
    <n v="65"/>
    <s v="Male"/>
    <s v="Nest Thermostat"/>
    <d v="2021-02-14T00:00:00"/>
    <x v="2"/>
    <s v="Cancellation request"/>
    <s v="I'm having an issue with the {product_purchased}. Please assist._x000a__x000a_Please note that the product is not sold for profit and is not designed for use by the public, except when otherwise indicated in the product description. This problem started occurring after the recent software update. I haven't made any other changes to the device."/>
    <x v="1"/>
    <s v="City better beyond response amount south table."/>
    <s v="Critical"/>
    <s v="Email"/>
    <x v="2227"/>
    <d v="2023-06-01T20:00:38"/>
    <n v="1"/>
    <n v="3382"/>
    <s v="City Better Beyond Response Amount South Table."/>
    <s v="Eileen Johnson"/>
    <x v="4"/>
    <x v="4"/>
    <x v="0"/>
    <n v="7.6666666666860692"/>
  </r>
  <r>
    <n v="3383"/>
    <s v="Brian Norman"/>
    <s v="nathan62@example.com"/>
    <n v="57"/>
    <s v="Other"/>
    <s v="Adobe Photoshop"/>
    <d v="2020-10-30T00:00:00"/>
    <x v="2"/>
    <s v="Refund request"/>
    <s v="I'm having an issue with the {product_purchased}. Please assist. [04/01/2015 - 8:41:11 PM] [FORGE-UNDEAD] Dimensional Fable: (The following is from the I've already contacted customer support multiple times, but the issue remains unresolved."/>
    <x v="1"/>
    <s v="Foreign explain account wrong ask show those."/>
    <s v="Medium"/>
    <s v="Chat"/>
    <x v="2228"/>
    <d v="2023-06-01T21:00:39"/>
    <n v="1"/>
    <n v="3383"/>
    <s v="Foreign Explain Account Wrong Ask Show Those."/>
    <s v="Brian Norman"/>
    <x v="7"/>
    <x v="7"/>
    <x v="1"/>
    <n v="-0.63333333347691223"/>
  </r>
  <r>
    <n v="3384"/>
    <s v="Adam Morgan"/>
    <s v="stantondonna@example.org"/>
    <n v="53"/>
    <s v="Female"/>
    <s v="Asus ROG"/>
    <d v="2021-11-02T00:00:00"/>
    <x v="4"/>
    <s v="Peripheral compatibility"/>
    <s v="I'm having an issue with the {product_purchased}. Please assist._x000a__x000a_I tried the product and it is working but some things are not working. This is because the product did not have a valid shipping address._x000a__x000a_I This problem started occurring after the recent software update. I haven't made any other changes to the device."/>
    <x v="0"/>
    <m/>
    <s v="High"/>
    <s v="Chat"/>
    <x v="2229"/>
    <m/>
    <m/>
    <n v="3384"/>
    <s v=""/>
    <s v="Adam Morgan"/>
    <x v="3"/>
    <x v="3"/>
    <x v="0"/>
    <s v=""/>
  </r>
  <r>
    <n v="3385"/>
    <s v="Paige Mueller"/>
    <s v="wilkinsmitchell@example.org"/>
    <n v="23"/>
    <s v="Female"/>
    <s v="Dyson Vacuum Cleaner"/>
    <d v="2021-01-31T00:00:00"/>
    <x v="1"/>
    <s v="Software bug"/>
    <s v="I'm having an issue with the {product_purchased}. Please assist._x000a__x000a_How to fix problems with your customer support service._x000a__x000a_Note: Please let us know which problem is a problem for you via mail, email, Facebook I'm unable to find the option to perform the desired action in the {product_purchased}. Could you please guide me through the steps?"/>
    <x v="1"/>
    <s v="Early gas else have measure surface."/>
    <s v="Medium"/>
    <s v="Chat"/>
    <x v="2230"/>
    <d v="2023-06-01T15:30:43"/>
    <n v="4"/>
    <n v="3385"/>
    <s v="Early Gas Else Have Measure Surface."/>
    <s v="Paige Mueller"/>
    <x v="6"/>
    <x v="6"/>
    <x v="0"/>
    <n v="6.5166666667792015"/>
  </r>
  <r>
    <n v="3386"/>
    <s v="William Aguilar"/>
    <s v="vazquezjoseph@example.com"/>
    <n v="70"/>
    <s v="Female"/>
    <s v="Dell XPS"/>
    <d v="2021-12-22T00:00:00"/>
    <x v="3"/>
    <s v="Hardware issue"/>
    <s v="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
    <x v="2"/>
    <m/>
    <s v="Critical"/>
    <s v="Phone"/>
    <x v="5"/>
    <m/>
    <m/>
    <n v="3386"/>
    <s v=""/>
    <s v="William Aguilar"/>
    <x v="10"/>
    <x v="10"/>
    <x v="0"/>
    <s v=""/>
  </r>
  <r>
    <n v="3387"/>
    <s v="Mr. Kurt White"/>
    <s v="nguyencourtney@example.org"/>
    <n v="51"/>
    <s v="Male"/>
    <s v="Apple AirPods"/>
    <d v="2020-08-08T00:00:00"/>
    <x v="0"/>
    <s v="Account access"/>
    <s v="I'm facing issues logging into my {product_purchased} account. It says my account is locked. What should I do to unlock it?_x000a__x000a_The solution_x000a__x000a_Start by authenticating with your account provider. It has a couple I've checked the device settings and made sure that everything is configured correctly."/>
    <x v="0"/>
    <m/>
    <s v="High"/>
    <s v="Chat"/>
    <x v="2231"/>
    <m/>
    <m/>
    <n v="3387"/>
    <s v=""/>
    <s v="Mr. Kurt White"/>
    <x v="5"/>
    <x v="5"/>
    <x v="1"/>
    <s v=""/>
  </r>
  <r>
    <n v="3388"/>
    <s v="Sara Hess"/>
    <s v="ericksonamy@example.net"/>
    <n v="62"/>
    <s v="Male"/>
    <s v="GoPro Action Camera"/>
    <d v="2020-06-02T00:00:00"/>
    <x v="4"/>
    <s v="Hardware issue"/>
    <s v="I'm having an issue with the {product_purchased}. Please assist._x000a__x000a_I only need 1-2 dozen on the shelf:_x000a__x000a_5-6 jars,_x000a__x000a_or 4 jar jars._x000a__x000a_To get it you I've tried using different cables, adapters, or peripherals with my {product_purchased}, but the issue persists."/>
    <x v="1"/>
    <s v="Work stand ten down expect low still voice."/>
    <s v="Critical"/>
    <s v="Chat"/>
    <x v="2232"/>
    <d v="2023-06-01T00:20:48"/>
    <n v="4"/>
    <n v="3388"/>
    <s v="Work Stand Ten Down Expect Low Still Voice."/>
    <s v="Sara Hess"/>
    <x v="8"/>
    <x v="8"/>
    <x v="1"/>
    <n v="-11.349999999976717"/>
  </r>
  <r>
    <n v="3389"/>
    <s v="Troy Horton"/>
    <s v="jamiewhite@example.com"/>
    <n v="52"/>
    <s v="Female"/>
    <s v="Dell XPS"/>
    <d v="2021-01-03T00:00:00"/>
    <x v="3"/>
    <s v="Cancellation request"/>
    <s v="I'm having an issue with the {product_purchased}. Please assist. &quot;_x000a__x000a_The product_purchased_has been found in_x000a__x000a_The product_purchased_ has been found in The product_purchased I've already contacted customer support multiple times, but the issue remains unresolved."/>
    <x v="2"/>
    <m/>
    <s v="Critical"/>
    <s v="Social media"/>
    <x v="5"/>
    <m/>
    <m/>
    <n v="3389"/>
    <s v=""/>
    <s v="Troy Horton"/>
    <x v="6"/>
    <x v="6"/>
    <x v="0"/>
    <s v=""/>
  </r>
  <r>
    <n v="3390"/>
    <s v="Stephanie Brennan"/>
    <s v="crystal57@example.com"/>
    <n v="53"/>
    <s v="Other"/>
    <s v="Amazon Kindle"/>
    <d v="2020-08-02T00:00:00"/>
    <x v="0"/>
    <s v="Cancellation request"/>
    <s v="I'm having an issue with the {product_purchased}. Please assist. The issue I'm facing is intermittent. Sometimes it works fine, but other times it acts up unexpectedly."/>
    <x v="1"/>
    <s v="Long crime close campaign only serve."/>
    <s v="Critical"/>
    <s v="Email"/>
    <x v="2233"/>
    <d v="2023-06-01T09:49:50"/>
    <n v="4"/>
    <n v="3390"/>
    <s v="Long Crime Close Campaign Only Serve."/>
    <s v="Stephanie Brennan"/>
    <x v="5"/>
    <x v="5"/>
    <x v="1"/>
    <n v="1.8499999999185093"/>
  </r>
  <r>
    <n v="3391"/>
    <s v="Jonathan Morris"/>
    <s v="jenniferwolf@example.com"/>
    <n v="57"/>
    <s v="Male"/>
    <s v="Apple AirPods"/>
    <d v="2020-12-13T00:00:00"/>
    <x v="1"/>
    <s v="Peripheral compatibility"/>
    <s v="I'm having an issue with the {product_purchased}. Please assist._x000a__x000a_[13:01:01] &lt;gordon&gt; that is a bug in the package &lt;0&gt;[10:00:02] &lt;coble I've noticed that the issue occurs consistently when I use a specific feature or application on my {product_purchased}."/>
    <x v="1"/>
    <s v="Poor charge also quality month."/>
    <s v="Medium"/>
    <s v="Phone"/>
    <x v="2234"/>
    <d v="2023-06-01T19:02:51"/>
    <n v="2"/>
    <n v="3391"/>
    <s v="Poor Charge Also Quality Month."/>
    <s v="Jonathan Morris"/>
    <x v="10"/>
    <x v="10"/>
    <x v="1"/>
    <n v="18.266666666662786"/>
  </r>
  <r>
    <n v="3392"/>
    <s v="Dawn Knox"/>
    <s v="wendy99@example.com"/>
    <n v="49"/>
    <s v="Female"/>
    <s v="Garmin Forerunner"/>
    <d v="2021-02-03T00:00:00"/>
    <x v="3"/>
    <s v="Installation support"/>
    <s v="I'm having an issue with the {product_purchased}. Please assist._x000a__x000a_This is the product_x000a__x000a_This product requires some type of authentication. If you do not have it installed, you need to login to your account. You I've tried using different cables, adapters, or peripherals with my {product_purchased}, but the issue persists."/>
    <x v="2"/>
    <m/>
    <s v="Medium"/>
    <s v="Email"/>
    <x v="5"/>
    <m/>
    <m/>
    <n v="3392"/>
    <s v=""/>
    <s v="Dawn Knox"/>
    <x v="4"/>
    <x v="4"/>
    <x v="0"/>
    <s v=""/>
  </r>
  <r>
    <n v="3393"/>
    <s v="Jeremy Ortiz"/>
    <s v="michael12@example.net"/>
    <n v="56"/>
    <s v="Other"/>
    <s v="Canon DSLR Camera"/>
    <d v="2020-01-14T00:00:00"/>
    <x v="4"/>
    <s v="Product setup"/>
    <s v="I'm having an issue with the {product_purchased}. Please assist. Thank you.&quot;_x000a__x000a_At the time of their inquiry, the US Embassy in Islamabad said there were no other issues._x000a__x000a_There was a discrepancy between the account I've reviewed the troubleshooting steps on the official support website, but they didn't resolve the problem."/>
    <x v="1"/>
    <s v="Bed turn measure player amount leg."/>
    <s v="Medium"/>
    <s v="Chat"/>
    <x v="2235"/>
    <d v="2023-06-01T07:26:55"/>
    <n v="4"/>
    <n v="3393"/>
    <s v="Bed Turn Measure Player Amount Leg."/>
    <s v="Jeremy Ortiz"/>
    <x v="6"/>
    <x v="6"/>
    <x v="1"/>
    <n v="-0.34999999991850927"/>
  </r>
  <r>
    <n v="3394"/>
    <s v="Brittany Evans"/>
    <s v="andersonandrew@example.org"/>
    <n v="40"/>
    <s v="Male"/>
    <s v="LG Washing Machine"/>
    <d v="2021-12-09T00:00:00"/>
    <x v="2"/>
    <s v="Battery life"/>
    <s v="I'm having an issue with the {product_purchased}. Please assist._x000a__x000a_You may also wish to check the [Purchases and Services &amp; Policies] page for additional information for the product purchase._x000a__x000a_In an attempt to I've noticed a peculiar error message popping up on my {product_purchased} screen. It says '{error_message}'. What does it mean?"/>
    <x v="0"/>
    <m/>
    <s v="Critical"/>
    <s v="Email"/>
    <x v="2236"/>
    <m/>
    <m/>
    <n v="3394"/>
    <s v=""/>
    <s v="Brittany Evans"/>
    <x v="10"/>
    <x v="10"/>
    <x v="0"/>
    <s v=""/>
  </r>
  <r>
    <n v="3395"/>
    <s v="Raymond Cook"/>
    <s v="nancyriley@example.net"/>
    <n v="23"/>
    <s v="Other"/>
    <s v="Amazon Echo"/>
    <d v="2020-02-15T00:00:00"/>
    <x v="2"/>
    <s v="Software bug"/>
    <s v="I'm having an issue with the {product_purchased}. Please assist._x000a__x000a_1.1.3 We are working on a number of bug fixes, stability fixes and performance optimizations as we continue our development of our Cloud Platform SDK by I need assistance as soon as possible because it's affecting my work and productivity."/>
    <x v="0"/>
    <m/>
    <s v="Medium"/>
    <s v="Phone"/>
    <x v="2237"/>
    <m/>
    <m/>
    <n v="3395"/>
    <s v=""/>
    <s v="Raymond Cook"/>
    <x v="4"/>
    <x v="4"/>
    <x v="1"/>
    <s v=""/>
  </r>
  <r>
    <n v="3396"/>
    <s v="Anthony Myers"/>
    <s v="currycheryl@example.net"/>
    <n v="65"/>
    <s v="Female"/>
    <s v="Fitbit Charge"/>
    <d v="2021-05-12T00:00:00"/>
    <x v="2"/>
    <s v="Delivery problem"/>
    <s v="I'm having an issue with the {product_purchased}. Please assist._x000a__x000a_This means that, as with every step in order to keep this product running, you must enter a 'total of Â£1,000' or more. I've already contacted customer support multiple times, but the issue remains unresolved."/>
    <x v="1"/>
    <s v="Act national direction nor."/>
    <s v="High"/>
    <s v="Social media"/>
    <x v="2238"/>
    <d v="2023-06-01T05:56:00"/>
    <n v="1"/>
    <n v="3396"/>
    <s v="Act National Direction Nor."/>
    <s v="Anthony Myers"/>
    <x v="1"/>
    <x v="1"/>
    <x v="0"/>
    <n v="1.4333333332906477"/>
  </r>
  <r>
    <n v="3397"/>
    <s v="Raymond Mitchell"/>
    <s v="whitelarry@example.net"/>
    <n v="60"/>
    <s v="Female"/>
    <s v="Sony Xperia"/>
    <d v="2020-08-20T00:00:00"/>
    <x v="1"/>
    <s v="Data loss"/>
    <s v="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
    <x v="2"/>
    <m/>
    <s v="Critical"/>
    <s v="Phone"/>
    <x v="5"/>
    <m/>
    <m/>
    <n v="3397"/>
    <s v=""/>
    <s v="Raymond Mitchell"/>
    <x v="5"/>
    <x v="5"/>
    <x v="1"/>
    <s v=""/>
  </r>
  <r>
    <n v="3398"/>
    <s v="Vincent Barron"/>
    <s v="obell@example.com"/>
    <n v="49"/>
    <s v="Male"/>
    <s v="LG Washing Machine"/>
    <d v="2021-05-10T00:00:00"/>
    <x v="2"/>
    <s v="Delivery problem"/>
    <s v="I've encountered a data loss issue with my {product_purchased}. All the files and documents seem to have disappeared. Can you guide me on how to retrieve them? Thank you._x000a__x000a_Thanks for sharing._x000a__x000a_P.S I've noticed that the issue occurs consistently when I use a specific feature or application on my {product_purchased}."/>
    <x v="1"/>
    <s v="Thousand next part main six care accept."/>
    <s v="Critical"/>
    <s v="Phone"/>
    <x v="2239"/>
    <d v="2023-06-01T19:16:02"/>
    <n v="2"/>
    <n v="3398"/>
    <s v="Thousand Next Part Main Six Care Accept."/>
    <s v="Vincent Barron"/>
    <x v="1"/>
    <x v="1"/>
    <x v="0"/>
    <n v="15.516666666779201"/>
  </r>
  <r>
    <n v="3399"/>
    <s v="William Price"/>
    <s v="charlotteevans@example.net"/>
    <n v="60"/>
    <s v="Female"/>
    <s v="Google Pixel"/>
    <d v="2020-12-08T00:00:00"/>
    <x v="3"/>
    <s v="Product recommendation"/>
    <s v="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
    <x v="1"/>
    <s v="Show today go color."/>
    <s v="Low"/>
    <s v="Social media"/>
    <x v="2240"/>
    <d v="2023-06-01T13:34:04"/>
    <n v="3"/>
    <n v="3399"/>
    <s v="Show Today Go Color."/>
    <s v="William Price"/>
    <x v="10"/>
    <x v="10"/>
    <x v="1"/>
    <n v="-6.0333333334419876"/>
  </r>
  <r>
    <n v="3400"/>
    <s v="Todd Chen"/>
    <s v="kevin12@example.com"/>
    <n v="53"/>
    <s v="Other"/>
    <s v="Nintendo Switch"/>
    <d v="2021-07-10T00:00:00"/>
    <x v="4"/>
    <s v="Data loss"/>
    <s v="I'm having an issue with the {product_purchased}. Please assist._x000a__x000a_A browser error has occurred._x000a__x000a_Please hold the Shift key and click the Refresh button to try again. This problem started occurring after the recent software update. I haven't made any other changes to the device."/>
    <x v="1"/>
    <s v="Beyond person himself or kind inside."/>
    <s v="Critical"/>
    <s v="Email"/>
    <x v="2241"/>
    <d v="2023-06-01T11:20:05"/>
    <n v="1"/>
    <n v="3400"/>
    <s v="Beyond Person Himself Or Kind Inside."/>
    <s v="Todd Chen"/>
    <x v="2"/>
    <x v="2"/>
    <x v="0"/>
    <n v="2.6000000000931323"/>
  </r>
  <r>
    <n v="3401"/>
    <s v="James Lee"/>
    <s v="qcross@example.org"/>
    <n v="55"/>
    <s v="Other"/>
    <s v="Nintendo Switch Pro Controller"/>
    <d v="2020-05-15T00:00:00"/>
    <x v="3"/>
    <s v="Peripheral compatibility"/>
    <s v="I'm having an issue with the {product_purchased}. Please assist. Please help this site!_x000a__x000a_Thank you, all._x000a__x000a_I'm just wondering whether to stop this and try to find an alternative, or a way to The issue I'm facing is intermittent. Sometimes it works fine, but other times it acts up unexpectedly."/>
    <x v="0"/>
    <m/>
    <s v="High"/>
    <s v="Chat"/>
    <x v="2242"/>
    <m/>
    <m/>
    <n v="3401"/>
    <s v=""/>
    <s v="James Lee"/>
    <x v="1"/>
    <x v="1"/>
    <x v="1"/>
    <s v=""/>
  </r>
  <r>
    <n v="3402"/>
    <s v="Rickey Kirby"/>
    <s v="brownthomas@example.org"/>
    <n v="31"/>
    <s v="Female"/>
    <s v="LG Washing Machine"/>
    <d v="2020-06-26T00:00:00"/>
    <x v="2"/>
    <s v="Product recommendation"/>
    <s v="I'm having an issue with the {product_purchased}. Please assist. Please help out._x000a__x000a_The product requested should have a unique name. To resolve this, use the &quot;name&quot; property returned by the search. This gives us I'm concerned about the security of my {product_purchased} and would like to ensure that my data is safe."/>
    <x v="0"/>
    <m/>
    <s v="Critical"/>
    <s v="Chat"/>
    <x v="2243"/>
    <m/>
    <m/>
    <n v="3402"/>
    <s v=""/>
    <s v="Rickey Kirby"/>
    <x v="8"/>
    <x v="8"/>
    <x v="1"/>
    <s v=""/>
  </r>
  <r>
    <n v="3403"/>
    <s v="Olivia Rios"/>
    <s v="paul64@example.net"/>
    <n v="28"/>
    <s v="Female"/>
    <s v="Nikon D"/>
    <d v="2021-12-15T00:00:00"/>
    <x v="3"/>
    <s v="Display issue"/>
    <s v="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
    <x v="0"/>
    <m/>
    <s v="Medium"/>
    <s v="Phone"/>
    <x v="2244"/>
    <m/>
    <m/>
    <n v="3403"/>
    <s v=""/>
    <s v="Olivia Rios"/>
    <x v="10"/>
    <x v="10"/>
    <x v="0"/>
    <s v=""/>
  </r>
  <r>
    <n v="3404"/>
    <s v="Benjamin Cook"/>
    <s v="smithcynthia@example.net"/>
    <n v="38"/>
    <s v="Male"/>
    <s v="Nikon D"/>
    <d v="2021-10-03T00:00:00"/>
    <x v="0"/>
    <s v="Product recommendation"/>
    <s v="I'm having an issue with the {product_purchased}. Please assist._x000a__x000a_If you see this in a product description or something similar, please add it to the comments, and maybe we won't be able to find it from here I've recently updated the firmware of my {product_purchased}, and the issue started happening afterward. Could it be related to the update?"/>
    <x v="2"/>
    <m/>
    <s v="Medium"/>
    <s v="Social media"/>
    <x v="5"/>
    <m/>
    <m/>
    <n v="3404"/>
    <s v=""/>
    <s v="Benjamin Cook"/>
    <x v="7"/>
    <x v="7"/>
    <x v="0"/>
    <s v=""/>
  </r>
  <r>
    <n v="3405"/>
    <s v="Richard Herman"/>
    <s v="nancy34@example.org"/>
    <n v="24"/>
    <s v="Other"/>
    <s v="Sony PlayStation"/>
    <d v="2021-08-22T00:00:00"/>
    <x v="4"/>
    <s v="Display issue"/>
    <s v="I'm facing issues logging into my {product_purchased} account. It says my account is locked. What should I do to unlock it?_x000a__x000a_Answer â€“ Simply delete your {product_purchased} from your account balance. I've noticed that the issue occurs consistently when I use a specific feature or application on my {product_purchased}."/>
    <x v="1"/>
    <s v="Fund open bed such."/>
    <s v="High"/>
    <s v="Phone"/>
    <x v="2245"/>
    <d v="2023-06-01T03:36:13"/>
    <n v="1"/>
    <n v="3405"/>
    <s v="Fund Open Bed Such."/>
    <s v="Richard Herman"/>
    <x v="5"/>
    <x v="5"/>
    <x v="0"/>
    <n v="-11.25"/>
  </r>
  <r>
    <n v="3406"/>
    <s v="Danielle Ayala"/>
    <s v="kfuller@example.net"/>
    <n v="62"/>
    <s v="Female"/>
    <s v="Nest Thermostat"/>
    <d v="2021-10-04T00:00:00"/>
    <x v="2"/>
    <s v="Account access"/>
    <s v="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
    <x v="0"/>
    <m/>
    <s v="Medium"/>
    <s v="Email"/>
    <x v="2246"/>
    <m/>
    <m/>
    <n v="3406"/>
    <s v=""/>
    <s v="Danielle Ayala"/>
    <x v="7"/>
    <x v="7"/>
    <x v="0"/>
    <s v=""/>
  </r>
  <r>
    <n v="3407"/>
    <s v="Justin Castillo"/>
    <s v="stephen46@example.org"/>
    <n v="62"/>
    <s v="Other"/>
    <s v="Bose SoundLink Speaker"/>
    <d v="2021-12-20T00:00:00"/>
    <x v="4"/>
    <s v="Delivery problem"/>
    <s v="I'm having an issue with the {product_purchased}. Please assist._x000a__x000a_Please understand that Amazon's &quot;Amazon Instant Order&quot; system is only intended for purchasing online. If you own an Amazon Prime membership, please ensure you have some I've noticed a sudden decrease in battery life on my {product_purchased}. It used to last much longer."/>
    <x v="0"/>
    <m/>
    <s v="High"/>
    <s v="Social media"/>
    <x v="1253"/>
    <m/>
    <m/>
    <n v="3407"/>
    <s v=""/>
    <s v="Justin Castillo"/>
    <x v="10"/>
    <x v="10"/>
    <x v="0"/>
    <s v=""/>
  </r>
  <r>
    <n v="3408"/>
    <s v="Richard Nichols"/>
    <s v="zreeves@example.com"/>
    <n v="60"/>
    <s v="Female"/>
    <s v="Autodesk AutoCAD"/>
    <d v="2021-08-13T00:00:00"/>
    <x v="4"/>
    <s v="Product setup"/>
    <s v="I'm having an issue with the {product_purchased}. Please assist._x000a__x000a_We hope that once we have this issue resolved, we will release you a new version that contains such an issue. I've reviewed the troubleshooting steps on the official support website, but they didn't resolve the problem."/>
    <x v="1"/>
    <s v="Suddenly phone I able impact some low."/>
    <s v="Medium"/>
    <s v="Email"/>
    <x v="2247"/>
    <d v="2023-06-01T22:23:18"/>
    <n v="2"/>
    <n v="3408"/>
    <s v="Suddenly Phone I Able Impact Some Low."/>
    <s v="Richard Nichols"/>
    <x v="5"/>
    <x v="5"/>
    <x v="0"/>
    <n v="0.44999999989522621"/>
  </r>
  <r>
    <n v="3409"/>
    <s v="Claudia Delgado"/>
    <s v="shall@example.com"/>
    <n v="59"/>
    <s v="Other"/>
    <s v="Xbox"/>
    <d v="2020-04-13T00:00:00"/>
    <x v="0"/>
    <s v="Installation support"/>
    <s v="I'm encountering a software bug in the {product_purchased}. Whenever I try to perform a specific action, the application crashes. Are there any updates or fixes available?_x000a__x000a__x000a_Yes. Each time I try to perform a specific action, I've reviewed the troubleshooting steps on the official support website, but they didn't resolve the problem."/>
    <x v="0"/>
    <m/>
    <s v="Critical"/>
    <s v="Phone"/>
    <x v="2248"/>
    <m/>
    <m/>
    <n v="3409"/>
    <s v=""/>
    <s v="Claudia Delgado"/>
    <x v="11"/>
    <x v="11"/>
    <x v="1"/>
    <s v=""/>
  </r>
  <r>
    <n v="3410"/>
    <s v="Kimberly Anderson"/>
    <s v="natalie63@example.com"/>
    <n v="44"/>
    <s v="Female"/>
    <s v="GoPro Hero"/>
    <d v="2021-10-12T00:00:00"/>
    <x v="2"/>
    <s v="Payment issue"/>
    <s v="There seems to be a glitch in the {product_purchased} software. It freezes frequently, making it difficult to use. Can you please provide a solution? [4b8f847b78e04d5543ba08 I've checked for software updates, and my {product_purchased} is already running the latest version."/>
    <x v="0"/>
    <m/>
    <s v="Medium"/>
    <s v="Email"/>
    <x v="2249"/>
    <m/>
    <m/>
    <n v="3410"/>
    <s v=""/>
    <s v="Kimberly Anderson"/>
    <x v="7"/>
    <x v="7"/>
    <x v="0"/>
    <s v=""/>
  </r>
  <r>
    <n v="3411"/>
    <s v="Anthony Goodwin"/>
    <s v="michaelerickson@example.com"/>
    <n v="62"/>
    <s v="Other"/>
    <s v="Roomba Robot Vacuum"/>
    <d v="2020-10-19T00:00:00"/>
    <x v="3"/>
    <s v="Payment issue"/>
    <s v="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
    <x v="0"/>
    <m/>
    <s v="Medium"/>
    <s v="Email"/>
    <x v="2250"/>
    <m/>
    <m/>
    <n v="3411"/>
    <s v=""/>
    <s v="Anthony Goodwin"/>
    <x v="7"/>
    <x v="7"/>
    <x v="1"/>
    <s v=""/>
  </r>
  <r>
    <n v="3412"/>
    <s v="Matthew Ramirez"/>
    <s v="jeremy52@example.com"/>
    <n v="23"/>
    <s v="Female"/>
    <s v="Bose QuietComfort"/>
    <d v="2021-07-19T00:00:00"/>
    <x v="4"/>
    <s v="Delivery problem"/>
    <s v="I've accidentally deleted important data from my {product_purchased}. Is there any way to recover the deleted files? I need them urgently. {product_purchased}._x000a__x000a_23. What order is my domain worth? The issue I'm facing is intermittent. Sometimes it works fine, but other times it acts up unexpectedly."/>
    <x v="0"/>
    <m/>
    <s v="Low"/>
    <s v="Email"/>
    <x v="2251"/>
    <m/>
    <m/>
    <n v="3412"/>
    <s v=""/>
    <s v="Matthew Ramirez"/>
    <x v="2"/>
    <x v="2"/>
    <x v="0"/>
    <s v=""/>
  </r>
  <r>
    <n v="3413"/>
    <s v="Bridget Washington"/>
    <s v="sarahharper@example.org"/>
    <n v="65"/>
    <s v="Male"/>
    <s v="Philips Hue Lights"/>
    <d v="2021-05-06T00:00:00"/>
    <x v="1"/>
    <s v="Peripheral compatibility"/>
    <s v="I'm having trouble connecting my {product_purchased} to my home Wi-Fi network. It doesn't detect any networks, although other devices are connecting fine. What can be done to resolve this issue?_x000a__x000a_It would be great I rely heavily on my {product_purchased} for my daily tasks, and this issue is hindering my productivity."/>
    <x v="1"/>
    <s v="Address shake table music while politics price."/>
    <s v="Medium"/>
    <s v="Chat"/>
    <x v="2252"/>
    <d v="2023-06-01T09:23:23"/>
    <n v="3"/>
    <n v="3413"/>
    <s v="Address Shake Table Music While Politics Price."/>
    <s v="Bridget Washington"/>
    <x v="1"/>
    <x v="1"/>
    <x v="0"/>
    <n v="9.1833333332324401"/>
  </r>
  <r>
    <n v="3414"/>
    <s v="Joseph Rowland"/>
    <s v="nancyrodriguez@example.com"/>
    <n v="29"/>
    <s v="Other"/>
    <s v="Roomba Robot Vacuum"/>
    <d v="2020-01-27T00:00:00"/>
    <x v="4"/>
    <s v="Account access"/>
    <s v="I'm having an issue with the {product_purchased}. Please assist. Thanks._x000a__x000a_4_x000a__x000a_5_x000a__x000a_6_x000a__x000a_7_x000a__x000a_8_x000a__x000a_9_x000a__x000a_0_x000a__x000a_10 +_x000a__x000a_11_x000a__x000a__x000a_[ I've recently updated the firmware of my {product_purchased}, and the issue started happening afterward. Could it be related to the update?"/>
    <x v="2"/>
    <m/>
    <s v="Medium"/>
    <s v="Phone"/>
    <x v="5"/>
    <m/>
    <m/>
    <n v="3414"/>
    <s v=""/>
    <s v="Joseph Rowland"/>
    <x v="6"/>
    <x v="6"/>
    <x v="1"/>
    <s v=""/>
  </r>
  <r>
    <n v="3415"/>
    <s v="Mr. Vincent Olson"/>
    <s v="carlbutler@example.com"/>
    <n v="67"/>
    <s v="Male"/>
    <s v="Philips Hue Lights"/>
    <d v="2020-08-18T00:00:00"/>
    <x v="0"/>
    <s v="Delivery problem"/>
    <s v="I'm having an issue with the {product_purchased}. Please assist._x000a__x000a_Your email address:_x000a__x000a_Your email address:_x000a__x000a_Enter password, or enter the promo code:_x000a__x000a_Enter promo code (optional) Sign up I've tried troubleshooting steps mentioned in the user manual, but the issue persists."/>
    <x v="2"/>
    <m/>
    <s v="Critical"/>
    <s v="Chat"/>
    <x v="5"/>
    <m/>
    <m/>
    <n v="3415"/>
    <s v=""/>
    <s v="Mr. Vincent Olson"/>
    <x v="5"/>
    <x v="5"/>
    <x v="1"/>
    <s v=""/>
  </r>
  <r>
    <n v="3416"/>
    <s v="Michael Morrow"/>
    <s v="singhraymond@example.org"/>
    <n v="28"/>
    <s v="Other"/>
    <s v="Canon EOS"/>
    <d v="2021-10-21T00:00:00"/>
    <x v="1"/>
    <s v="Data loss"/>
    <s v="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
    <x v="2"/>
    <m/>
    <s v="Low"/>
    <s v="Phone"/>
    <x v="5"/>
    <m/>
    <m/>
    <n v="3416"/>
    <s v=""/>
    <s v="Michael Morrow"/>
    <x v="7"/>
    <x v="7"/>
    <x v="0"/>
    <s v=""/>
  </r>
  <r>
    <n v="3417"/>
    <s v="Aaron Norris"/>
    <s v="scott33@example.org"/>
    <n v="26"/>
    <s v="Female"/>
    <s v="Sony 4K HDR TV"/>
    <d v="2020-08-12T00:00:00"/>
    <x v="0"/>
    <s v="Installation support"/>
    <s v="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
    <x v="0"/>
    <m/>
    <s v="High"/>
    <s v="Email"/>
    <x v="2253"/>
    <m/>
    <m/>
    <n v="3417"/>
    <s v=""/>
    <s v="Aaron Norris"/>
    <x v="5"/>
    <x v="5"/>
    <x v="1"/>
    <s v=""/>
  </r>
  <r>
    <n v="3418"/>
    <s v="Jeremy Ross"/>
    <s v="frodriguez@example.com"/>
    <n v="33"/>
    <s v="Male"/>
    <s v="LG Washing Machine"/>
    <d v="2020-03-23T00:00:00"/>
    <x v="4"/>
    <s v="Network problem"/>
    <s v="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
    <x v="1"/>
    <s v="Though catch write sense give into market."/>
    <s v="High"/>
    <s v="Email"/>
    <x v="2254"/>
    <d v="2023-06-01T13:03:29"/>
    <n v="5"/>
    <n v="3418"/>
    <s v="Though Catch Write Sense Give Into Market."/>
    <s v="Jeremy Ross"/>
    <x v="0"/>
    <x v="0"/>
    <x v="1"/>
    <n v="-1.6499999999650754"/>
  </r>
  <r>
    <n v="3419"/>
    <s v="Beth Weaver"/>
    <s v="steven90@example.org"/>
    <n v="33"/>
    <s v="Male"/>
    <s v="Fitbit Versa Smartwatch"/>
    <d v="2020-01-08T00:00:00"/>
    <x v="1"/>
    <s v="Network problem"/>
    <s v="I'm having an issue with the {product_purchased}. Please assist._x000a__x000a_Click to expand... I've tried troubleshooting steps mentioned in the user manual, but the issue persists."/>
    <x v="2"/>
    <m/>
    <s v="Critical"/>
    <s v="Social media"/>
    <x v="5"/>
    <m/>
    <m/>
    <n v="3419"/>
    <s v=""/>
    <s v="Beth Weaver"/>
    <x v="6"/>
    <x v="6"/>
    <x v="1"/>
    <s v=""/>
  </r>
  <r>
    <n v="3420"/>
    <s v="Danny Johnson"/>
    <s v="jonathan90@example.org"/>
    <n v="65"/>
    <s v="Male"/>
    <s v="Fitbit Versa Smartwatch"/>
    <d v="2021-01-21T00:00:00"/>
    <x v="1"/>
    <s v="Display issue"/>
    <s v="I've forgotten my password for my {product_purchased} account, and the password reset option is not working. How can I recover my account?_x000a__x000a_Please go to {product_purchased] and try to restart your computer I've noticed that the issue occurs consistently when I use a specific feature or application on my {product_purchased}."/>
    <x v="0"/>
    <m/>
    <s v="Medium"/>
    <s v="Email"/>
    <x v="2255"/>
    <m/>
    <m/>
    <n v="3420"/>
    <s v=""/>
    <s v="Danny Johnson"/>
    <x v="6"/>
    <x v="6"/>
    <x v="0"/>
    <s v=""/>
  </r>
  <r>
    <n v="3421"/>
    <s v="Jamie Foley"/>
    <s v="keith79@example.org"/>
    <n v="33"/>
    <s v="Female"/>
    <s v="Asus ROG"/>
    <d v="2020-12-25T00:00:00"/>
    <x v="0"/>
    <s v="Product setup"/>
    <s v="I've accidentally deleted important data from my {product_purchased}. Is there any way to recover the deleted files? I need them urgently._x000a__x000a_The problem with deleting deleted data is that it can be used to reorder all my items I've already contacted customer support multiple times, but the issue remains unresolved."/>
    <x v="1"/>
    <s v="Recently this ahead poor when American common another."/>
    <s v="Medium"/>
    <s v="Email"/>
    <x v="2256"/>
    <d v="2023-06-01T19:24:32"/>
    <n v="4"/>
    <n v="3421"/>
    <s v="Recently This Ahead Poor When American Common Another."/>
    <s v="Jamie Foley"/>
    <x v="10"/>
    <x v="10"/>
    <x v="1"/>
    <n v="18.433333333348855"/>
  </r>
  <r>
    <n v="3422"/>
    <s v="Lance Shannon"/>
    <s v="holdendavid@example.org"/>
    <n v="34"/>
    <s v="Other"/>
    <s v="Microsoft Office"/>
    <d v="2020-01-05T00:00:00"/>
    <x v="1"/>
    <s v="Delivery problem"/>
    <s v="I've accidentally deleted important data from my {product_purchased}. Is there any way to recover the deleted files? I need them urgently. I don't have time for my own research!_x000a__x000a_I've accidentally deleted important data from my I'm concerned about the security of my {product_purchased} and would like to ensure that my data is safe."/>
    <x v="0"/>
    <m/>
    <s v="Low"/>
    <s v="Social media"/>
    <x v="2257"/>
    <m/>
    <m/>
    <n v="3422"/>
    <s v=""/>
    <s v="Lance Shannon"/>
    <x v="6"/>
    <x v="6"/>
    <x v="1"/>
    <s v=""/>
  </r>
  <r>
    <n v="3423"/>
    <s v="Yolanda Davidson"/>
    <s v="rrios@example.com"/>
    <n v="56"/>
    <s v="Female"/>
    <s v="Nest Thermostat"/>
    <d v="2020-09-18T00:00:00"/>
    <x v="0"/>
    <s v="Software bug"/>
    <s v="I'm having an issue with the {product_purchased}. Please assist._x000a__x000a_This should help me be patient in this area. I've reviewed the troubleshooting steps on the official support website, but they didn't resolve the problem."/>
    <x v="0"/>
    <m/>
    <s v="Low"/>
    <s v="Email"/>
    <x v="2258"/>
    <m/>
    <m/>
    <n v="3423"/>
    <s v=""/>
    <s v="Yolanda Davidson"/>
    <x v="9"/>
    <x v="9"/>
    <x v="1"/>
    <s v=""/>
  </r>
  <r>
    <n v="3424"/>
    <s v="Jason Morrison"/>
    <s v="smithcassandra@example.net"/>
    <n v="54"/>
    <s v="Male"/>
    <s v="GoPro Hero"/>
    <d v="2021-05-20T00:00:00"/>
    <x v="2"/>
    <s v="Installation support"/>
    <s v="I'm having an issue with the {product_purchased}. Please assist._x000a__x000a_- If the {product_purchased}, if the {product_purchased_by} is different than {product_purchased }, I've noticed that the issue occurs consistently when I use a specific feature or application on my {product_purchased}."/>
    <x v="1"/>
    <s v="Throw decide painting attack indicate run happen."/>
    <s v="High"/>
    <s v="Social media"/>
    <x v="2259"/>
    <d v="2023-06-01T19:33:35"/>
    <n v="5"/>
    <n v="3424"/>
    <s v="Throw Decide Painting Attack Indicate Run Happen."/>
    <s v="Jason Morrison"/>
    <x v="1"/>
    <x v="1"/>
    <x v="0"/>
    <n v="18.450000000069849"/>
  </r>
  <r>
    <n v="3425"/>
    <s v="Kimberly Keller"/>
    <s v="camposwilliam@example.com"/>
    <n v="60"/>
    <s v="Male"/>
    <s v="Google Pixel"/>
    <d v="2020-03-27T00:00:00"/>
    <x v="0"/>
    <s v="Software bug"/>
    <s v="My {product_purchased} is making strange noises and not functioning properly. I suspect there might be a hardware issue. Can you please help me with this? Thank you! #2_x000a__x000a_Troubleshooting Information (Packing): I'm unable to find the option to perform the desired action in the {product_purchased}. Could you please guide me through the steps?"/>
    <x v="0"/>
    <m/>
    <s v="Medium"/>
    <s v="Social media"/>
    <x v="2260"/>
    <m/>
    <m/>
    <n v="3425"/>
    <s v=""/>
    <s v="Kimberly Keller"/>
    <x v="0"/>
    <x v="0"/>
    <x v="1"/>
    <s v=""/>
  </r>
  <r>
    <n v="3426"/>
    <s v="Paula Huber"/>
    <s v="rsharp@example.net"/>
    <n v="49"/>
    <s v="Other"/>
    <s v="LG Smart TV"/>
    <d v="2020-07-16T00:00:00"/>
    <x v="4"/>
    <s v="Peripheral compatibility"/>
    <s v="I'm having an issue with the {product_purchased}. Please assist._x000a__x000a_6) Once you complete the sale, you will get a return voucher. It will cost you 2 to make the purchase back when sold as you see fit I've followed online tutorials and community forums to troubleshoot the issue, but no luck so far."/>
    <x v="1"/>
    <s v="Machine former piece yeah democratic ever."/>
    <s v="High"/>
    <s v="Chat"/>
    <x v="2261"/>
    <d v="2023-06-01T05:32:38"/>
    <n v="5"/>
    <n v="3426"/>
    <s v="Machine Former Piece Yeah Democratic Ever."/>
    <s v="Paula Huber"/>
    <x v="2"/>
    <x v="2"/>
    <x v="1"/>
    <n v="-16.849999999918509"/>
  </r>
  <r>
    <n v="3427"/>
    <s v="Cindy Young"/>
    <s v="nortonthomas@example.com"/>
    <n v="42"/>
    <s v="Male"/>
    <s v="GoPro Hero"/>
    <d v="2021-09-17T00:00:00"/>
    <x v="2"/>
    <s v="Refund request"/>
    <s v="I'm having an issue with the {product_purchased}. Please assist._x000a__x000a_{category_type: {id: &quot;1B3EDD-9E58-4571-B9F8-3CA27B I'm experiencing this issue on multiple devices of the same model, so it seems to be a widespread problem."/>
    <x v="1"/>
    <s v="Wear leader baby meet military decision."/>
    <s v="Medium"/>
    <s v="Phone"/>
    <x v="2262"/>
    <d v="2023-06-01T01:46:40"/>
    <n v="3"/>
    <n v="3427"/>
    <s v="Wear Leader Baby Meet Military Decision."/>
    <s v="Cindy Young"/>
    <x v="9"/>
    <x v="9"/>
    <x v="0"/>
    <n v="-6.1666666666860692"/>
  </r>
  <r>
    <n v="3428"/>
    <s v="Sarah Hart"/>
    <s v="kellychavez@example.com"/>
    <n v="61"/>
    <s v="Female"/>
    <s v="Autodesk AutoCAD"/>
    <d v="2020-05-23T00:00:00"/>
    <x v="4"/>
    <s v="Installation support"/>
    <s v="I'm having an issue with the {product_purchased}. Please assist. :)_x000a__x000a_When I install the app I then run a simple script as I am going to update your {product_purchas} with my {product_ The issue I'm facing is intermittent. Sometimes it works fine, but other times it acts up unexpectedly."/>
    <x v="2"/>
    <m/>
    <s v="High"/>
    <s v="Chat"/>
    <x v="5"/>
    <m/>
    <m/>
    <n v="3428"/>
    <s v=""/>
    <s v="Sarah Hart"/>
    <x v="1"/>
    <x v="1"/>
    <x v="1"/>
    <s v=""/>
  </r>
  <r>
    <n v="3429"/>
    <s v="Alicia Lane"/>
    <s v="omartinez@example.com"/>
    <n v="50"/>
    <s v="Other"/>
    <s v="Fitbit Charge"/>
    <d v="2020-06-10T00:00:00"/>
    <x v="1"/>
    <s v="Battery life"/>
    <s v="I'm having an issue with the {product_purchased}. Please assist._x000a__x000a_Thank you._x000a__x000a_-Mark I've checked the device settings and made sure that everything is configured correctly."/>
    <x v="2"/>
    <m/>
    <s v="Medium"/>
    <s v="Email"/>
    <x v="5"/>
    <m/>
    <m/>
    <n v="3429"/>
    <s v=""/>
    <s v="Alicia Lane"/>
    <x v="8"/>
    <x v="8"/>
    <x v="1"/>
    <s v=""/>
  </r>
  <r>
    <n v="3430"/>
    <s v="Michael Rivera Jr."/>
    <s v="nicolemoody@example.com"/>
    <n v="63"/>
    <s v="Other"/>
    <s v="Dyson Vacuum Cleaner"/>
    <d v="2021-04-12T00:00:00"/>
    <x v="3"/>
    <s v="Battery life"/>
    <s v="I'm having an issue with the {product_purchased}. Please assist._x000a__x000a__x000a_This product is currently locked by B&amp;H for the time being as we will continue to have them available and provide customer support. If your device is locked I need assistance as soon as possible because it's affecting my work and productivity."/>
    <x v="0"/>
    <m/>
    <s v="Critical"/>
    <s v="Social media"/>
    <x v="2263"/>
    <m/>
    <m/>
    <n v="3430"/>
    <s v=""/>
    <s v="Michael Rivera Jr."/>
    <x v="11"/>
    <x v="11"/>
    <x v="0"/>
    <s v=""/>
  </r>
  <r>
    <n v="3431"/>
    <s v="Heather Nunez"/>
    <s v="qcurtis@example.com"/>
    <n v="45"/>
    <s v="Female"/>
    <s v="Canon DSLR Camera"/>
    <d v="2021-09-25T00:00:00"/>
    <x v="4"/>
    <s v="Data loss"/>
    <s v="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
    <x v="2"/>
    <m/>
    <s v="Low"/>
    <s v="Social media"/>
    <x v="5"/>
    <m/>
    <m/>
    <n v="3431"/>
    <s v=""/>
    <s v="Heather Nunez"/>
    <x v="9"/>
    <x v="9"/>
    <x v="0"/>
    <s v=""/>
  </r>
  <r>
    <n v="3432"/>
    <s v="Troy Drake"/>
    <s v="brittneycarter@example.com"/>
    <n v="32"/>
    <s v="Other"/>
    <s v="Nintendo Switch"/>
    <d v="2021-05-30T00:00:00"/>
    <x v="1"/>
    <s v="Hardware issue"/>
    <s v="I'm having an issue with the {product_purchased}. Please assist. Thanks. I've noticed that the issue occurs consistently when I use a specific feature or application on my {product_purchased}."/>
    <x v="2"/>
    <m/>
    <s v="Low"/>
    <s v="Chat"/>
    <x v="5"/>
    <m/>
    <m/>
    <n v="3432"/>
    <s v=""/>
    <s v="Troy Drake"/>
    <x v="1"/>
    <x v="1"/>
    <x v="0"/>
    <s v=""/>
  </r>
  <r>
    <n v="3433"/>
    <s v="Michelle Palmer"/>
    <s v="rodriguezmichelle@example.com"/>
    <n v="21"/>
    <s v="Male"/>
    <s v="Bose SoundLink Speaker"/>
    <d v="2020-02-25T00:00:00"/>
    <x v="2"/>
    <s v="Data loss"/>
    <s v="I'm facing a problem with my {product_purchased}. The {product_purchased} is not turning on. It was working fine until yesterday, but now it doesn't respond._x000a__x000a__x000a_What is the solution at the moment I've tried troubleshooting steps mentioned in the user manual, but the issue persists."/>
    <x v="1"/>
    <s v="Beautiful first professional piece."/>
    <s v="Critical"/>
    <s v="Social media"/>
    <x v="2264"/>
    <d v="2023-06-01T09:04:46"/>
    <n v="4"/>
    <n v="3433"/>
    <s v="Beautiful First Professional Piece."/>
    <s v="Michelle Palmer"/>
    <x v="4"/>
    <x v="4"/>
    <x v="1"/>
    <n v="-8.5666666666511446"/>
  </r>
  <r>
    <n v="3434"/>
    <s v="Kevin Luna"/>
    <s v="kara09@example.com"/>
    <n v="20"/>
    <s v="Female"/>
    <s v="Autodesk AutoCAD"/>
    <d v="2021-08-09T00:00:00"/>
    <x v="2"/>
    <s v="Cancellation request"/>
    <s v="I'm having an issue with the {product_purchased}. Please assist._x000a__x000a_This product supports the following flavors:_x000a__x000a_Mango_x000a__x000a_Shannon_x000a__x000a_Pear_x000a__x000a_Noodles_x000a__x000a_Bananas_x000a__x000a_Dessert I've tried clearing the cache and data for the {product_purchased} app, but the issue persists."/>
    <x v="0"/>
    <m/>
    <s v="Low"/>
    <s v="Email"/>
    <x v="2265"/>
    <m/>
    <m/>
    <n v="3434"/>
    <s v=""/>
    <s v="Kevin Luna"/>
    <x v="5"/>
    <x v="5"/>
    <x v="0"/>
    <s v=""/>
  </r>
  <r>
    <n v="3435"/>
    <s v="Keith Dominguez"/>
    <s v="thomaskelly@example.net"/>
    <n v="55"/>
    <s v="Other"/>
    <s v="Canon DSLR Camera"/>
    <d v="2020-11-16T00:00:00"/>
    <x v="1"/>
    <s v="Installation support"/>
    <s v="I'm having an issue with the {product_purchased}. Please assist. Please provide me with any other information you have on this and also the type of product you have._x000a__x000a_Please explain where you are and why I care about this I need assistance as soon as possible because it's affecting my work and productivity."/>
    <x v="0"/>
    <m/>
    <s v="Medium"/>
    <s v="Chat"/>
    <x v="2266"/>
    <m/>
    <m/>
    <n v="3435"/>
    <s v=""/>
    <s v="Keith Dominguez"/>
    <x v="3"/>
    <x v="3"/>
    <x v="1"/>
    <s v=""/>
  </r>
  <r>
    <n v="3436"/>
    <s v="Tom Fischer"/>
    <s v="jessicalam@example.org"/>
    <n v="46"/>
    <s v="Female"/>
    <s v="Adobe Photoshop"/>
    <d v="2021-03-05T00:00:00"/>
    <x v="0"/>
    <s v="Peripheral compatibility"/>
    <s v="I'm having an issue with the {product_purchased}. Please assist._x000a__x000a_A. Customer-facing solution in progress_x000a__x000a_To prevent or prevent the sale and removal from a seller of an item, please contact Us for Support at I'm using the original charger that came with my {product_purchased}, but it's not charging properly."/>
    <x v="2"/>
    <m/>
    <s v="Critical"/>
    <s v="Chat"/>
    <x v="5"/>
    <m/>
    <m/>
    <n v="3436"/>
    <s v=""/>
    <s v="Tom Fischer"/>
    <x v="0"/>
    <x v="0"/>
    <x v="0"/>
    <s v=""/>
  </r>
  <r>
    <n v="3437"/>
    <s v="Diamond Brown"/>
    <s v="anthonyhester@example.net"/>
    <n v="65"/>
    <s v="Male"/>
    <s v="Apple AirPods"/>
    <d v="2021-11-20T00:00:00"/>
    <x v="0"/>
    <s v="Battery life"/>
    <s v="I'm having an issue with the {product_purchased}. Please assist. I'm unable to find the option to perform the desired action in the {product_purchased}. Could you please guide me through the steps?"/>
    <x v="0"/>
    <m/>
    <s v="Critical"/>
    <s v="Chat"/>
    <x v="2267"/>
    <m/>
    <m/>
    <n v="3437"/>
    <s v=""/>
    <s v="Diamond Brown"/>
    <x v="3"/>
    <x v="3"/>
    <x v="0"/>
    <s v=""/>
  </r>
  <r>
    <n v="3438"/>
    <s v="Nicole Boyd"/>
    <s v="lisa94@example.org"/>
    <n v="23"/>
    <s v="Male"/>
    <s v="Autodesk AutoCAD"/>
    <d v="2020-10-12T00:00:00"/>
    <x v="0"/>
    <s v="Software bug"/>
    <s v="I've recently set up my {product_purchased}, but it fails to connect to any available networks. What steps should I take to troubleshoot this issue?_x000a__x000a_If both your router and your router's network are not running properly I'm unable to find the option to perform the desired action in the {product_purchased}. Could you please guide me through the steps?"/>
    <x v="2"/>
    <m/>
    <s v="Low"/>
    <s v="Chat"/>
    <x v="5"/>
    <m/>
    <m/>
    <n v="3438"/>
    <s v=""/>
    <s v="Nicole Boyd"/>
    <x v="7"/>
    <x v="7"/>
    <x v="1"/>
    <s v=""/>
  </r>
  <r>
    <n v="3439"/>
    <s v="Hector Glenn"/>
    <s v="ljones@example.net"/>
    <n v="28"/>
    <s v="Male"/>
    <s v="Sony PlayStation"/>
    <d v="2020-08-25T00:00:00"/>
    <x v="3"/>
    <s v="Hardware issue"/>
    <s v="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
    <x v="2"/>
    <m/>
    <s v="Low"/>
    <s v="Social media"/>
    <x v="5"/>
    <m/>
    <m/>
    <n v="3439"/>
    <s v=""/>
    <s v="Hector Glenn"/>
    <x v="5"/>
    <x v="5"/>
    <x v="1"/>
    <s v=""/>
  </r>
  <r>
    <n v="3440"/>
    <s v="Kevin Flores"/>
    <s v="qlopez@example.net"/>
    <n v="33"/>
    <s v="Male"/>
    <s v="HP Pavilion"/>
    <d v="2021-10-12T00:00:00"/>
    <x v="3"/>
    <s v="Product setup"/>
    <s v="I'm having an issue with the {product_purchased}. Please assist._x000a__x000a__x000a_The first thing I do is give my product address and the package number. I can then send you a picture by saying something like {model}. And the I'm worried that the issue might be hardware-related and might require repair or replacement."/>
    <x v="1"/>
    <s v="Early front evidence view also."/>
    <s v="Critical"/>
    <s v="Phone"/>
    <x v="2268"/>
    <d v="2023-06-01T11:08:55"/>
    <n v="1"/>
    <n v="3440"/>
    <s v="Early Front Evidence View Also."/>
    <s v="Kevin Flores"/>
    <x v="7"/>
    <x v="7"/>
    <x v="0"/>
    <n v="1.9333333333488554"/>
  </r>
  <r>
    <n v="3441"/>
    <s v="Christian Goodman"/>
    <s v="daniel92@example.org"/>
    <n v="37"/>
    <s v="Other"/>
    <s v="Samsung Soundbar"/>
    <d v="2021-09-10T00:00:00"/>
    <x v="0"/>
    <s v="Product recommendation"/>
    <s v="I'm having an issue with the {product_purchased}. Please assist. I'm worried that the issue might be hardware-related and might require repair or replacement."/>
    <x v="0"/>
    <m/>
    <s v="High"/>
    <s v="Phone"/>
    <x v="2269"/>
    <m/>
    <m/>
    <n v="3441"/>
    <s v=""/>
    <s v="Christian Goodman"/>
    <x v="9"/>
    <x v="9"/>
    <x v="0"/>
    <s v=""/>
  </r>
  <r>
    <n v="3442"/>
    <s v="Rebecca Martin"/>
    <s v="darren53@example.net"/>
    <n v="65"/>
    <s v="Male"/>
    <s v="HP Pavilion"/>
    <d v="2020-03-07T00:00:00"/>
    <x v="4"/>
    <s v="Installation support"/>
    <s v="There seems to be a hardware problem with my {product_purchased}. The screen is flickering, and I'm unable to use it. What should I do?_x000a__x000a_Do you want to send a PR? Go to Settings-&gt;About Product I need assistance as soon as possible because it's affecting my work and productivity."/>
    <x v="2"/>
    <m/>
    <s v="Low"/>
    <s v="Social media"/>
    <x v="5"/>
    <m/>
    <m/>
    <n v="3442"/>
    <s v=""/>
    <s v="Rebecca Martin"/>
    <x v="0"/>
    <x v="0"/>
    <x v="1"/>
    <s v=""/>
  </r>
  <r>
    <n v="3443"/>
    <s v="Vincent Glenn"/>
    <s v="bradshawkatie@example.com"/>
    <n v="19"/>
    <s v="Other"/>
    <s v="Dell XPS"/>
    <d v="2020-12-15T00:00:00"/>
    <x v="3"/>
    <s v="Peripheral compatibility"/>
    <s v="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
    <x v="2"/>
    <m/>
    <s v="Low"/>
    <s v="Email"/>
    <x v="5"/>
    <m/>
    <m/>
    <n v="3443"/>
    <s v=""/>
    <s v="Vincent Glenn"/>
    <x v="10"/>
    <x v="10"/>
    <x v="1"/>
    <s v=""/>
  </r>
  <r>
    <n v="3444"/>
    <s v="Ronald Hernandez"/>
    <s v="yjohnston@example.com"/>
    <n v="42"/>
    <s v="Female"/>
    <s v="Sony 4K HDR TV"/>
    <d v="2021-09-01T00:00:00"/>
    <x v="3"/>
    <s v="Battery life"/>
    <s v="I've recently set up my {product_purchased}, but it fails to connect to any available networks. What steps should I take to troubleshoot this issue?_x000a__x000a_Step 1: Disable the AdX service_x000a__x000a_Before getting started I've already contacted customer support multiple times, but the issue remains unresolved."/>
    <x v="1"/>
    <s v="Front executive indicate business laugh my."/>
    <s v="Medium"/>
    <s v="Phone"/>
    <x v="2270"/>
    <d v="2023-06-01T00:06:57"/>
    <n v="5"/>
    <n v="3444"/>
    <s v="Front Executive Indicate Business Laugh My."/>
    <s v="Ronald Hernandez"/>
    <x v="9"/>
    <x v="9"/>
    <x v="0"/>
    <n v="-12.133333333244082"/>
  </r>
  <r>
    <n v="3445"/>
    <s v="Stephanie Huber"/>
    <s v="rcastro@example.net"/>
    <n v="47"/>
    <s v="Other"/>
    <s v="Philips Hue Lights"/>
    <d v="2021-09-19T00:00:00"/>
    <x v="2"/>
    <s v="Network problem"/>
    <s v="I'm having an issue with the {product_purchased}. Please assist. It wasn't listed in our store, so there's not a link to it._x000a__x000a_Thank you for your service. I couldn't be happier with the product I've checked for any available software updates for my {product_purchased}, but there are none."/>
    <x v="0"/>
    <m/>
    <s v="Critical"/>
    <s v="Phone"/>
    <x v="2271"/>
    <m/>
    <m/>
    <n v="3445"/>
    <s v=""/>
    <s v="Stephanie Huber"/>
    <x v="9"/>
    <x v="9"/>
    <x v="0"/>
    <s v=""/>
  </r>
  <r>
    <n v="3446"/>
    <s v="Christina Bullock"/>
    <s v="james99@example.org"/>
    <n v="68"/>
    <s v="Male"/>
    <s v="Apple AirPods"/>
    <d v="2021-12-01T00:00:00"/>
    <x v="1"/>
    <s v="Cancellation request"/>
    <s v="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
    <x v="2"/>
    <m/>
    <s v="Critical"/>
    <s v="Social media"/>
    <x v="5"/>
    <m/>
    <m/>
    <n v="3446"/>
    <s v=""/>
    <s v="Christina Bullock"/>
    <x v="10"/>
    <x v="10"/>
    <x v="0"/>
    <s v=""/>
  </r>
  <r>
    <n v="3447"/>
    <s v="Sarah Odonnell"/>
    <s v="reevessusan@example.com"/>
    <n v="69"/>
    <s v="Other"/>
    <s v="Sony PlayStation"/>
    <d v="2021-06-11T00:00:00"/>
    <x v="3"/>
    <s v="Peripheral compatibility"/>
    <s v="I'm having an issue with the {product_purchased}. Please assist. The issue I'm facing is intermittent. Sometimes it works fine, but other times it acts up unexpectedly."/>
    <x v="1"/>
    <s v="Protect site article give may eight player number."/>
    <s v="High"/>
    <s v="Email"/>
    <x v="2272"/>
    <d v="2023-06-01T17:09:02"/>
    <n v="3"/>
    <n v="3447"/>
    <s v="Protect Site Article Give May Eight Player Number."/>
    <s v="Sarah Odonnell"/>
    <x v="8"/>
    <x v="8"/>
    <x v="0"/>
    <n v="10.583333333255723"/>
  </r>
  <r>
    <n v="3448"/>
    <s v="Jordan Lopez"/>
    <s v="perezchristopher@example.com"/>
    <n v="54"/>
    <s v="Male"/>
    <s v="PlayStation"/>
    <d v="2021-10-12T00:00:00"/>
    <x v="2"/>
    <s v="Network problem"/>
    <s v="I'm having an issue with the {product_purchased}. Please assist. Thank you._x000a__x000a_&lt;3_x000a__x000a_If you're looking for the best price for your premium products or services, you should probably go for the more mainstream and I've followed online tutorials and community forums to troubleshoot the issue, but no luck so far."/>
    <x v="2"/>
    <m/>
    <s v="Medium"/>
    <s v="Phone"/>
    <x v="5"/>
    <m/>
    <m/>
    <n v="3448"/>
    <s v=""/>
    <s v="Jordan Lopez"/>
    <x v="7"/>
    <x v="7"/>
    <x v="0"/>
    <s v=""/>
  </r>
  <r>
    <n v="3449"/>
    <s v="Grant Thomas"/>
    <s v="xstevenson@example.com"/>
    <n v="29"/>
    <s v="Male"/>
    <s v="Fitbit Versa Smartwatch"/>
    <d v="2020-07-04T00:00:00"/>
    <x v="4"/>
    <s v="Refund request"/>
    <s v="My {product_purchased} is making strange noises and not functioning properly. I suspect there might be a hardware issue. Can you please help me with this?_x000a__x000a_[09:13:55PM] warning: Unable to bind script I need assistance as soon as possible because it's affecting my work and productivity."/>
    <x v="0"/>
    <m/>
    <s v="Critical"/>
    <s v="Social media"/>
    <x v="2273"/>
    <m/>
    <m/>
    <n v="3449"/>
    <s v=""/>
    <s v="Grant Thomas"/>
    <x v="2"/>
    <x v="2"/>
    <x v="1"/>
    <s v=""/>
  </r>
  <r>
    <n v="3450"/>
    <s v="Johnny Nguyen"/>
    <s v="sara65@example.org"/>
    <n v="51"/>
    <s v="Other"/>
    <s v="Dell XPS"/>
    <d v="2021-01-10T00:00:00"/>
    <x v="4"/>
    <s v="Delivery problem"/>
    <s v="I'm having an issue with the {product_purchased}. Please assist. If possible..._x000a__x000a_&quot; &quot; When I'm with friends, I use this product in my day job so I need to help. The way I do things is I need assistance as soon as possible because it's affecting my work and productivity."/>
    <x v="2"/>
    <m/>
    <s v="High"/>
    <s v="Chat"/>
    <x v="5"/>
    <m/>
    <m/>
    <n v="3450"/>
    <s v=""/>
    <s v="Johnny Nguyen"/>
    <x v="6"/>
    <x v="6"/>
    <x v="0"/>
    <s v=""/>
  </r>
  <r>
    <n v="3451"/>
    <s v="Steven Simon"/>
    <s v="ychristian@example.org"/>
    <n v="26"/>
    <s v="Other"/>
    <s v="LG Washing Machine"/>
    <d v="2021-10-10T00:00:00"/>
    <x v="1"/>
    <s v="Product compatibility"/>
    <s v="I'm having an issue with the {product_purchased}. Please assist._x000a__x000a_Thanks to MrNagami for the feedback._x000a__x000a_I'm having an issue on the {product_purchased}. Please assist. I've tried troubleshooting steps mentioned in the user manual, but the issue persists."/>
    <x v="2"/>
    <m/>
    <s v="Medium"/>
    <s v="Phone"/>
    <x v="5"/>
    <m/>
    <m/>
    <n v="3451"/>
    <s v=""/>
    <s v="Steven Simon"/>
    <x v="7"/>
    <x v="7"/>
    <x v="0"/>
    <s v=""/>
  </r>
  <r>
    <n v="3452"/>
    <s v="Jessica Burke"/>
    <s v="nathanielgrant@example.org"/>
    <n v="69"/>
    <s v="Male"/>
    <s v="LG OLED"/>
    <d v="2021-01-08T00:00:00"/>
    <x v="1"/>
    <s v="Product setup"/>
    <s v="I'm having an issue with the {product_purchased}. Please assist. Thank you for saving. #g2-hackers_x000a__x000a_633 22/02/2017 5:36:25 Male 12+ years in the top 20 I'm concerned about the security of my {product_purchased} and would like to ensure that my data is safe."/>
    <x v="2"/>
    <m/>
    <s v="Critical"/>
    <s v="Phone"/>
    <x v="5"/>
    <m/>
    <m/>
    <n v="3452"/>
    <s v=""/>
    <s v="Jessica Burke"/>
    <x v="6"/>
    <x v="6"/>
    <x v="0"/>
    <s v=""/>
  </r>
  <r>
    <n v="3453"/>
    <s v="Justin Smith"/>
    <s v="triciaanderson@example.net"/>
    <n v="36"/>
    <s v="Male"/>
    <s v="LG Smart TV"/>
    <d v="2021-12-20T00:00:00"/>
    <x v="2"/>
    <s v="Cancellation request"/>
    <s v="I'm having trouble connecting my {product_purchased} to my home Wi-Fi network. It doesn't detect any networks, although other devices are connecting fine. What can be done to resolve this issue?_x000a__x000a_Here are a couple I've noticed that the issue occurs consistently when I use a specific feature or application on my {product_purchased}."/>
    <x v="2"/>
    <m/>
    <s v="Low"/>
    <s v="Social media"/>
    <x v="5"/>
    <m/>
    <m/>
    <n v="3453"/>
    <s v=""/>
    <s v="Justin Smith"/>
    <x v="10"/>
    <x v="10"/>
    <x v="0"/>
    <s v=""/>
  </r>
  <r>
    <n v="3454"/>
    <s v="Kristy Macias"/>
    <s v="pfrank@example.com"/>
    <n v="65"/>
    <s v="Other"/>
    <s v="Google Pixel"/>
    <d v="2021-02-28T00:00:00"/>
    <x v="2"/>
    <s v="Network problem"/>
    <s v="I've recently set up my {product_purchased}, but it fails to connect to any available networks. What steps should I take to troubleshoot this issue?_x000a__x000a_I've recently set up my phone into a wireless network to connect I've performed a factory reset on my {product_purchased}, hoping it would resolve the problem, but it didn't help."/>
    <x v="2"/>
    <m/>
    <s v="High"/>
    <s v="Social media"/>
    <x v="5"/>
    <m/>
    <m/>
    <n v="3454"/>
    <s v=""/>
    <s v="Kristy Macias"/>
    <x v="4"/>
    <x v="4"/>
    <x v="0"/>
    <s v=""/>
  </r>
  <r>
    <n v="3455"/>
    <s v="Courtney Morgan"/>
    <s v="peterpadilla@example.com"/>
    <n v="30"/>
    <s v="Male"/>
    <s v="iPhone"/>
    <d v="2021-12-02T00:00:00"/>
    <x v="4"/>
    <s v="Installation support"/>
    <s v="I'm having an issue with the {product_purchased}. Please assist._x000a__x000a__x000a_* Please keep this in mind. I've tried using different cables, adapters, or peripherals with my {product_purchased}, but the issue persists."/>
    <x v="2"/>
    <m/>
    <s v="Critical"/>
    <s v="Social media"/>
    <x v="5"/>
    <m/>
    <m/>
    <n v="3455"/>
    <s v=""/>
    <s v="Courtney Morgan"/>
    <x v="10"/>
    <x v="10"/>
    <x v="0"/>
    <s v=""/>
  </r>
  <r>
    <n v="3456"/>
    <s v="Heather Russell"/>
    <s v="ywalter@example.com"/>
    <n v="69"/>
    <s v="Female"/>
    <s v="iPhone"/>
    <d v="2020-06-10T00:00:00"/>
    <x v="2"/>
    <s v="Display issue"/>
    <s v="I'm having an issue with the {product_purchased}. Please assist. &quot; &gt; &gt; &gt;.product &quot; /Users/joshuex-w1/Desktop&quot; ).product'&quot;'&gt;.product &quot; /Users/ I've recently updated the firmware of my {product_purchased}, and the issue started happening afterward. Could it be related to the update?"/>
    <x v="0"/>
    <m/>
    <s v="Critical"/>
    <s v="Email"/>
    <x v="2274"/>
    <m/>
    <m/>
    <n v="3456"/>
    <s v=""/>
    <s v="Heather Russell"/>
    <x v="8"/>
    <x v="8"/>
    <x v="1"/>
    <s v=""/>
  </r>
  <r>
    <n v="3457"/>
    <s v="Katherine Williams"/>
    <s v="marcjohnson@example.org"/>
    <n v="47"/>
    <s v="Male"/>
    <s v="Garmin Forerunner"/>
    <d v="2021-03-22T00:00:00"/>
    <x v="4"/>
    <s v="Hardware issue"/>
    <s v="I'm having an issue with the {product_purchased}. Please assist. â€”_x000a__x000a_$item.shtml_x000a__x000a_You can create your own CSS for different products on this page, and create a custom layout to adapt the checkout to This problem started occurring after the recent software update. I haven't made any other changes to the device."/>
    <x v="2"/>
    <m/>
    <s v="Low"/>
    <s v="Email"/>
    <x v="5"/>
    <m/>
    <m/>
    <n v="3457"/>
    <s v=""/>
    <s v="Katherine Williams"/>
    <x v="0"/>
    <x v="0"/>
    <x v="0"/>
    <s v=""/>
  </r>
  <r>
    <n v="3458"/>
    <s v="Ashley Bailey"/>
    <s v="cturner@example.org"/>
    <n v="44"/>
    <s v="Male"/>
    <s v="Bose SoundLink Speaker"/>
    <d v="2020-02-13T00:00:00"/>
    <x v="4"/>
    <s v="Battery life"/>
    <s v="I'm having an issue with the {product_purchased}. Please assist._x000a__x000a_Please understand my issues with purchasing my products. I will be doing a quick check-up._x000a__x000a_There was no problem with the packaging when I applied I've already contacted customer support multiple times, but the issue remains unresolved."/>
    <x v="0"/>
    <m/>
    <s v="Low"/>
    <s v="Chat"/>
    <x v="2275"/>
    <m/>
    <m/>
    <n v="3458"/>
    <s v=""/>
    <s v="Ashley Bailey"/>
    <x v="4"/>
    <x v="4"/>
    <x v="1"/>
    <s v=""/>
  </r>
  <r>
    <n v="3459"/>
    <s v="Brian Madden"/>
    <s v="jason35@example.com"/>
    <n v="43"/>
    <s v="Female"/>
    <s v="Dell XPS"/>
    <d v="2021-07-01T00:00:00"/>
    <x v="0"/>
    <s v="Installation support"/>
    <s v="I've recently set up my {product_purchased}, but it fails to connect to any available networks. What steps should I take to troubleshoot this issue?_x000a__x000a_The way to resolve this is via the WebRTC console. I've tried different settings and configurations on my {product_purchased}, but the issue persists."/>
    <x v="2"/>
    <m/>
    <s v="High"/>
    <s v="Social media"/>
    <x v="5"/>
    <m/>
    <m/>
    <n v="3459"/>
    <s v=""/>
    <s v="Brian Madden"/>
    <x v="2"/>
    <x v="2"/>
    <x v="0"/>
    <s v=""/>
  </r>
  <r>
    <n v="3460"/>
    <s v="Walter Fox"/>
    <s v="patrickking@example.net"/>
    <n v="20"/>
    <s v="Female"/>
    <s v="Apple AirPods"/>
    <d v="2021-05-08T00:00:00"/>
    <x v="3"/>
    <s v="Battery life"/>
    <s v="I'm having an issue with the {product_purchased}. Please assist._x000a__x000a_Please remove the items when the new prices is available._x000a__x000a_When you see the {product_purchased}. Please help me with shipping. I'm unable to find the option to perform the desired action in the {product_purchased}. Could you please guide me through the steps?"/>
    <x v="1"/>
    <s v="Mouth hear wonder partner compare."/>
    <s v="High"/>
    <s v="Chat"/>
    <x v="2276"/>
    <d v="2023-06-01T15:48:19"/>
    <n v="4"/>
    <n v="3460"/>
    <s v="Mouth Hear Wonder Partner Compare."/>
    <s v="Walter Fox"/>
    <x v="1"/>
    <x v="1"/>
    <x v="0"/>
    <n v="-2.71666666661622"/>
  </r>
  <r>
    <n v="3461"/>
    <s v="Matthew Morales"/>
    <s v="donaldhuffman@example.net"/>
    <n v="39"/>
    <s v="Male"/>
    <s v="HP Pavilion"/>
    <d v="2020-09-01T00:00:00"/>
    <x v="0"/>
    <s v="Product setup"/>
    <s v="I'm having an issue with the {product_purchased}. Please assist._x000a__x000a_P.S.: This is the only time I get sent a message that I'm getting any information on these products. Please understand that when you have a I've tried different settings and configurations on my {product_purchased}, but the issue persists."/>
    <x v="1"/>
    <s v="Citizen standard writer create I officer."/>
    <s v="Medium"/>
    <s v="Social media"/>
    <x v="1972"/>
    <d v="2023-06-01T03:01:21"/>
    <n v="5"/>
    <n v="3461"/>
    <s v="Citizen Standard Writer Create I Officer."/>
    <s v="Matthew Morales"/>
    <x v="9"/>
    <x v="9"/>
    <x v="1"/>
    <n v="2.0000000000582077"/>
  </r>
  <r>
    <n v="3462"/>
    <s v="Paula Walker"/>
    <s v="michaelgonzales@example.org"/>
    <n v="24"/>
    <s v="Male"/>
    <s v="Philips Hue Lights"/>
    <d v="2021-06-03T00:00:00"/>
    <x v="0"/>
    <s v="Data loss"/>
    <s v="I'm having an issue with the {product_purchased}. Please assist._x000a__x000a_You can set up some different configurations for the 'name_purchased_name'. This will provide access to your name, username, password, etc I need assistance as soon as possible because it's affecting my work and productivity."/>
    <x v="2"/>
    <m/>
    <s v="High"/>
    <s v="Email"/>
    <x v="5"/>
    <m/>
    <m/>
    <n v="3462"/>
    <s v=""/>
    <s v="Paula Walker"/>
    <x v="8"/>
    <x v="8"/>
    <x v="0"/>
    <s v=""/>
  </r>
  <r>
    <n v="3463"/>
    <s v="Kimberly Knight"/>
    <s v="scott67@example.net"/>
    <n v="54"/>
    <s v="Other"/>
    <s v="Amazon Kindle"/>
    <d v="2020-06-07T00:00:00"/>
    <x v="0"/>
    <s v="Delivery problem"/>
    <s v="I'm having an issue with the {product_purchased}. Please assist. $25.00_x000a__x000a__x000a_Sonic Design 5.5% off the classic._x000a__x000a__x000a_Sonic Design is a product that's more like a big black and I've tried different settings and configurations on my {product_purchased}, but the issue persists."/>
    <x v="2"/>
    <m/>
    <s v="Medium"/>
    <s v="Chat"/>
    <x v="5"/>
    <m/>
    <m/>
    <n v="3463"/>
    <s v=""/>
    <s v="Kimberly Knight"/>
    <x v="8"/>
    <x v="8"/>
    <x v="1"/>
    <s v=""/>
  </r>
  <r>
    <n v="3464"/>
    <s v="Brittany Simpson"/>
    <s v="zhill@example.com"/>
    <n v="43"/>
    <s v="Male"/>
    <s v="Sony PlayStation"/>
    <d v="2020-07-03T00:00:00"/>
    <x v="4"/>
    <s v="Peripheral compatibility"/>
    <s v="I'm having an issue with the {product_purchased}. Please assist._x000a__x000a_Sorry, we have no sales position in offer at this time._x000a__x000a_You see our email sales page for details._x000a__x000a_Thank you for subscribing. I've followed online tutorials and community forums to troubleshoot the issue, but no luck so far."/>
    <x v="0"/>
    <m/>
    <s v="Low"/>
    <s v="Email"/>
    <x v="2277"/>
    <m/>
    <m/>
    <n v="3464"/>
    <s v=""/>
    <s v="Brittany Simpson"/>
    <x v="2"/>
    <x v="2"/>
    <x v="1"/>
    <s v=""/>
  </r>
  <r>
    <n v="3465"/>
    <s v="Monique Thornton"/>
    <s v="wolson@example.com"/>
    <n v="48"/>
    <s v="Other"/>
    <s v="Xbox"/>
    <d v="2021-04-04T00:00:00"/>
    <x v="0"/>
    <s v="Software bug"/>
    <s v="I'm facing issues logging into my {product_purchased} account. It says my account is locked. What should I do to unlock it?_x000a__x000a_1. Open the app and type,_x000a__x000a_android.intent.action.MA I'm unable to find the option to perform the desired action in the {product_purchased}. Could you please guide me through the steps?"/>
    <x v="2"/>
    <m/>
    <s v="High"/>
    <s v="Phone"/>
    <x v="5"/>
    <m/>
    <m/>
    <n v="3465"/>
    <s v=""/>
    <s v="Monique Thornton"/>
    <x v="11"/>
    <x v="11"/>
    <x v="0"/>
    <s v=""/>
  </r>
  <r>
    <n v="3466"/>
    <s v="Heidi Powell"/>
    <s v="michaelconrad@example.net"/>
    <n v="59"/>
    <s v="Other"/>
    <s v="Bose SoundLink Speaker"/>
    <d v="2021-10-19T00:00:00"/>
    <x v="0"/>
    <s v="Payment issue"/>
    <s v="There seems to be a hardware problem with my {product_purchased}. The screen is flickering, and I'm unable to use it. What should I do?_x000a__x000a_If you've tried it, I'd love to hear ideas! I'm worried that the issue might be hardware-related and might require repair or replacement."/>
    <x v="2"/>
    <m/>
    <s v="Medium"/>
    <s v="Phone"/>
    <x v="5"/>
    <m/>
    <m/>
    <n v="3466"/>
    <s v=""/>
    <s v="Heidi Powell"/>
    <x v="7"/>
    <x v="7"/>
    <x v="0"/>
    <s v=""/>
  </r>
  <r>
    <n v="3467"/>
    <s v="Crystal Carpenter"/>
    <s v="willie21@example.com"/>
    <n v="18"/>
    <s v="Female"/>
    <s v="GoPro Hero"/>
    <d v="2021-07-05T00:00:00"/>
    <x v="4"/>
    <s v="Display issue"/>
    <s v="I've accidentally deleted important data from my {product_purchased}. Is there any way to recover the deleted files? I need them urgently. What should I do? I'm using the original charger that came with my {product_purchased}, but it's not charging properly."/>
    <x v="1"/>
    <s v="Poor continue travel hard."/>
    <s v="Low"/>
    <s v="Social media"/>
    <x v="2278"/>
    <d v="2023-06-01T09:55:29"/>
    <n v="4"/>
    <n v="3467"/>
    <s v="Poor Continue Travel Hard."/>
    <s v="Crystal Carpenter"/>
    <x v="2"/>
    <x v="2"/>
    <x v="0"/>
    <n v="-5.71666666661622"/>
  </r>
  <r>
    <n v="3468"/>
    <s v="Zachary Swanson"/>
    <s v="reynoldskara@example.com"/>
    <n v="38"/>
    <s v="Female"/>
    <s v="Nikon D"/>
    <d v="2021-04-21T00:00:00"/>
    <x v="1"/>
    <s v="Battery life"/>
    <s v="I'm having an issue with the {product_purchased}. Please assist._x000a__x000a_I don't think it should. I've noticed that the issue occurs consistently when I use a specific feature or application on my {product_purchased}."/>
    <x v="2"/>
    <m/>
    <s v="Low"/>
    <s v="Email"/>
    <x v="5"/>
    <m/>
    <m/>
    <n v="3468"/>
    <s v=""/>
    <s v="Zachary Swanson"/>
    <x v="11"/>
    <x v="11"/>
    <x v="0"/>
    <s v=""/>
  </r>
  <r>
    <n v="3469"/>
    <s v="Joshua Hughes"/>
    <s v="whiteallison@example.com"/>
    <n v="43"/>
    <s v="Male"/>
    <s v="Bose QuietComfort"/>
    <d v="2021-07-22T00:00:00"/>
    <x v="3"/>
    <s v="Cancellation request"/>
    <s v="I've recently set up my {product_purchased}, but it fails to connect to any available networks. What steps should I take to troubleshoot this issue?_x000a__x000a_#2) Create a new account_x000a__x000a_In order to get I've tried troubleshooting steps mentioned in the user manual, but the issue persists."/>
    <x v="0"/>
    <m/>
    <s v="High"/>
    <s v="Phone"/>
    <x v="2279"/>
    <m/>
    <m/>
    <n v="3469"/>
    <s v=""/>
    <s v="Joshua Hughes"/>
    <x v="2"/>
    <x v="2"/>
    <x v="0"/>
    <s v=""/>
  </r>
  <r>
    <n v="3470"/>
    <s v="Katherine Moore"/>
    <s v="wnguyen@example.net"/>
    <n v="50"/>
    <s v="Female"/>
    <s v="LG Washing Machine"/>
    <d v="2021-07-02T00:00:00"/>
    <x v="0"/>
    <s v="Delivery problem"/>
    <s v="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
    <x v="2"/>
    <m/>
    <s v="Critical"/>
    <s v="Email"/>
    <x v="5"/>
    <m/>
    <m/>
    <n v="3470"/>
    <s v=""/>
    <s v="Katherine Moore"/>
    <x v="2"/>
    <x v="2"/>
    <x v="0"/>
    <s v=""/>
  </r>
  <r>
    <n v="3471"/>
    <s v="Dana Wallace"/>
    <s v="jonespeter@example.net"/>
    <n v="32"/>
    <s v="Female"/>
    <s v="Canon EOS"/>
    <d v="2020-05-24T00:00:00"/>
    <x v="1"/>
    <s v="Installation support"/>
    <s v="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
    <x v="1"/>
    <s v="May arrive none season."/>
    <s v="Critical"/>
    <s v="Chat"/>
    <x v="2280"/>
    <d v="2023-06-01T06:36:33"/>
    <n v="3"/>
    <n v="3471"/>
    <s v="May Arrive None Season."/>
    <s v="Dana Wallace"/>
    <x v="1"/>
    <x v="1"/>
    <x v="1"/>
    <n v="-12.249999999941792"/>
  </r>
  <r>
    <n v="3472"/>
    <s v="Tiffany Harper"/>
    <s v="oflynn@example.net"/>
    <n v="45"/>
    <s v="Female"/>
    <s v="Roomba Robot Vacuum"/>
    <d v="2021-03-08T00:00:00"/>
    <x v="3"/>
    <s v="Software bug"/>
    <s v="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
    <x v="2"/>
    <m/>
    <s v="Low"/>
    <s v="Phone"/>
    <x v="5"/>
    <m/>
    <m/>
    <n v="3472"/>
    <s v=""/>
    <s v="Tiffany Harper"/>
    <x v="0"/>
    <x v="0"/>
    <x v="0"/>
    <s v=""/>
  </r>
  <r>
    <n v="3473"/>
    <s v="Maria Townsend"/>
    <s v="vanessa66@example.org"/>
    <n v="55"/>
    <s v="Male"/>
    <s v="Dyson Vacuum Cleaner"/>
    <d v="2021-05-29T00:00:00"/>
    <x v="0"/>
    <s v="Product recommendation"/>
    <s v="I'm encountering a software bug in the {product_purchased}. Whenever I try to perform a specific action, the application crashes. Are there any updates or fixes available?_x000a__x000a_A lot of people who buy these products use PowerShell to run I'm concerned about the security of my {product_purchased} and would like to ensure that my data is safe."/>
    <x v="2"/>
    <m/>
    <s v="Critical"/>
    <s v="Email"/>
    <x v="5"/>
    <m/>
    <m/>
    <n v="3473"/>
    <s v=""/>
    <s v="Maria Townsend"/>
    <x v="1"/>
    <x v="1"/>
    <x v="0"/>
    <s v=""/>
  </r>
  <r>
    <n v="3474"/>
    <s v="Eric Johnson"/>
    <s v="qbautista@example.com"/>
    <n v="54"/>
    <s v="Other"/>
    <s v="Samsung Galaxy"/>
    <d v="2020-03-23T00:00:00"/>
    <x v="3"/>
    <s v="Product compatibility"/>
    <s v="I'm having an issue with the {product_purchased}. Please assist._x000a__x000a_When we are unable to assist you, please check the 'How-to' page on the Customer Support page or the Customer Services, and make sure those I've recently updated the firmware of my {product_purchased}, and the issue started happening afterward. Could it be related to the update?"/>
    <x v="1"/>
    <s v="Special follow attention arrive number community no."/>
    <s v="Critical"/>
    <s v="Chat"/>
    <x v="2281"/>
    <d v="2023-06-01T20:15:36"/>
    <n v="5"/>
    <n v="3474"/>
    <s v="Special Follow Attention Arrive Number Community No."/>
    <s v="Eric Johnson"/>
    <x v="0"/>
    <x v="0"/>
    <x v="1"/>
    <n v="-2.3666666665230878"/>
  </r>
  <r>
    <n v="3475"/>
    <s v="Mark Guerrero"/>
    <s v="rebeccadavenport@example.com"/>
    <n v="50"/>
    <s v="Female"/>
    <s v="Sony 4K HDR TV"/>
    <d v="2020-04-20T00:00:00"/>
    <x v="4"/>
    <s v="Account access"/>
    <s v="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
    <x v="2"/>
    <m/>
    <s v="High"/>
    <s v="Social media"/>
    <x v="5"/>
    <m/>
    <m/>
    <n v="3475"/>
    <s v=""/>
    <s v="Mark Guerrero"/>
    <x v="11"/>
    <x v="11"/>
    <x v="1"/>
    <s v=""/>
  </r>
  <r>
    <n v="3476"/>
    <s v="Anna Martinez"/>
    <s v="vmartinez@example.org"/>
    <n v="24"/>
    <s v="Female"/>
    <s v="GoPro Action Camera"/>
    <d v="2020-12-21T00:00:00"/>
    <x v="1"/>
    <s v="Product setup"/>
    <s v="I'm having an issue with the {product_purchased}. Please assist. - &quot;Product&quot; + &quot;Product_TypeName&quot; }_x000a__x000a_Please enter the correct information, then click 'Close'_x000a__x000a_You should now be in the The issue I'm facing is intermittent. Sometimes it works fine, but other times it acts up unexpectedly."/>
    <x v="2"/>
    <m/>
    <s v="High"/>
    <s v="Email"/>
    <x v="5"/>
    <m/>
    <m/>
    <n v="3476"/>
    <s v=""/>
    <s v="Anna Martinez"/>
    <x v="10"/>
    <x v="10"/>
    <x v="1"/>
    <s v=""/>
  </r>
  <r>
    <n v="3477"/>
    <s v="Nathan Rivera"/>
    <s v="caldwellmatthew@example.org"/>
    <n v="32"/>
    <s v="Female"/>
    <s v="Apple AirPods"/>
    <d v="2021-03-16T00:00:00"/>
    <x v="1"/>
    <s v="Data loss"/>
    <s v="I'm having an issue with the {product_purchased}. Please assist._x000a__x000a_I'm only interested in price per order, no warranty, no shipping fees, only for my items. I can't find a quote for anything lower than The issue I'm facing is intermittent. Sometimes it works fine, but other times it acts up unexpectedly."/>
    <x v="1"/>
    <s v="Name series leader including."/>
    <s v="Low"/>
    <s v="Email"/>
    <x v="2282"/>
    <d v="2023-06-01T11:58:41"/>
    <n v="3"/>
    <n v="3477"/>
    <s v="Name Series Leader Including."/>
    <s v="Nathan Rivera"/>
    <x v="0"/>
    <x v="0"/>
    <x v="0"/>
    <n v="12.233333333220799"/>
  </r>
  <r>
    <n v="3478"/>
    <s v="Jacob Tanner"/>
    <s v="ronaldsampson@example.org"/>
    <n v="34"/>
    <s v="Other"/>
    <s v="Nintendo Switch Pro Controller"/>
    <d v="2020-12-23T00:00:00"/>
    <x v="4"/>
    <s v="Payment issue"/>
    <s v="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
    <x v="1"/>
    <s v="Team born our manager nation."/>
    <s v="Critical"/>
    <s v="Phone"/>
    <x v="2283"/>
    <d v="2023-06-01T11:13:42"/>
    <n v="5"/>
    <n v="3478"/>
    <s v="Team Born Our Manager Nation."/>
    <s v="Jacob Tanner"/>
    <x v="10"/>
    <x v="10"/>
    <x v="1"/>
    <n v="-2.433333333407063"/>
  </r>
  <r>
    <n v="3479"/>
    <s v="Kevin Rodriguez"/>
    <s v="thompsonjoshua@example.net"/>
    <n v="33"/>
    <s v="Male"/>
    <s v="Philips Hue Lights"/>
    <d v="2021-06-15T00:00:00"/>
    <x v="4"/>
    <s v="Software bug"/>
    <s v="I'm having an issue with the {product_purchased}. Please assist._x000a__x000a_If this is the case please message me and we will communicate_x000a__x000a_to ensure the item is correct._x000a__x000a_1. I will contact you to see I need assistance as soon as possible because it's affecting my work and productivity."/>
    <x v="1"/>
    <s v="Paper large within."/>
    <s v="Critical"/>
    <s v="Social media"/>
    <x v="2284"/>
    <d v="2023-06-01T21:58:44"/>
    <n v="5"/>
    <n v="3479"/>
    <s v="Paper Large Within."/>
    <s v="Kevin Rodriguez"/>
    <x v="8"/>
    <x v="8"/>
    <x v="0"/>
    <n v="12.333333333372138"/>
  </r>
  <r>
    <n v="3480"/>
    <s v="Angela Wilson"/>
    <s v="ajohnson@example.com"/>
    <n v="21"/>
    <s v="Other"/>
    <s v="Canon EOS"/>
    <d v="2020-09-16T00:00:00"/>
    <x v="2"/>
    <s v="Battery life"/>
    <s v="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
    <x v="1"/>
    <s v="Nearly film I life."/>
    <s v="Medium"/>
    <s v="Social media"/>
    <x v="2285"/>
    <d v="2023-06-01T00:47:46"/>
    <n v="1"/>
    <n v="3480"/>
    <s v="Nearly Film I Life."/>
    <s v="Angela Wilson"/>
    <x v="9"/>
    <x v="9"/>
    <x v="1"/>
    <n v="-19.416666666744277"/>
  </r>
  <r>
    <n v="3481"/>
    <s v="Michelle Suarez"/>
    <s v="robert26@example.net"/>
    <n v="63"/>
    <s v="Other"/>
    <s v="Bose SoundLink Speaker"/>
    <d v="2020-08-09T00:00:00"/>
    <x v="0"/>
    <s v="Payment issue"/>
    <s v="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
    <x v="0"/>
    <m/>
    <s v="High"/>
    <s v="Email"/>
    <x v="2286"/>
    <m/>
    <m/>
    <n v="3481"/>
    <s v=""/>
    <s v="Michelle Suarez"/>
    <x v="5"/>
    <x v="5"/>
    <x v="1"/>
    <s v=""/>
  </r>
  <r>
    <n v="3482"/>
    <s v="Joseph Martin"/>
    <s v="greenechristina@example.net"/>
    <n v="70"/>
    <s v="Female"/>
    <s v="Canon EOS"/>
    <d v="2021-03-06T00:00:00"/>
    <x v="2"/>
    <s v="Account access"/>
    <s v="I'm having an issue with the {product_purchased}. Please assist. I don't have any questions or concerns about making some product. Thanks_x000a__x000a_No no no_x000a__x000a_No no no no no no no no no no I've tried troubleshooting steps mentioned in the user manual, but the issue persists."/>
    <x v="2"/>
    <m/>
    <s v="Medium"/>
    <s v="Phone"/>
    <x v="5"/>
    <m/>
    <m/>
    <n v="3482"/>
    <s v=""/>
    <s v="Joseph Martin"/>
    <x v="0"/>
    <x v="0"/>
    <x v="0"/>
    <s v=""/>
  </r>
  <r>
    <n v="3483"/>
    <s v="Denise Conley"/>
    <s v="annette77@example.org"/>
    <n v="26"/>
    <s v="Female"/>
    <s v="Samsung Soundbar"/>
    <d v="2020-04-29T00:00:00"/>
    <x v="1"/>
    <s v="Refund request"/>
    <s v="I'm having an issue with the {product_purchased}. Please assist. I've tried clearing the cache and data for the {product_purchased} app, but the issue persists."/>
    <x v="0"/>
    <m/>
    <s v="Critical"/>
    <s v="Phone"/>
    <x v="2287"/>
    <m/>
    <m/>
    <n v="3483"/>
    <s v=""/>
    <s v="Denise Conley"/>
    <x v="11"/>
    <x v="11"/>
    <x v="1"/>
    <s v=""/>
  </r>
  <r>
    <n v="3484"/>
    <s v="Linda Ruiz"/>
    <s v="mendozaadriana@example.org"/>
    <n v="37"/>
    <s v="Male"/>
    <s v="Garmin Forerunner"/>
    <d v="2020-12-25T00:00:00"/>
    <x v="0"/>
    <s v="Display issue"/>
    <s v="I'm having an issue with the {product_purchased}. Please assist. The issue I'm facing is intermittent. Sometimes it works fine, but other times it acts up unexpectedly."/>
    <x v="1"/>
    <s v="Employee court town."/>
    <s v="High"/>
    <s v="Social media"/>
    <x v="418"/>
    <d v="2023-06-01T15:07:49"/>
    <n v="5"/>
    <n v="3484"/>
    <s v="Employee Court Town."/>
    <s v="Linda Ruiz"/>
    <x v="10"/>
    <x v="10"/>
    <x v="1"/>
    <n v="8.2166666667326353"/>
  </r>
  <r>
    <n v="3485"/>
    <s v="Brittany Jenkins"/>
    <s v="hernandezkevin@example.org"/>
    <n v="27"/>
    <s v="Female"/>
    <s v="Lenovo ThinkPad"/>
    <d v="2021-10-12T00:00:00"/>
    <x v="4"/>
    <s v="Data loss"/>
    <s v="I'm having an issue with the {product_purchased}. Please assist._x000a__x000a_The number of items being ordered is one. Please assist. I've checked for any available software updates for my {product_purchased}, but there are none."/>
    <x v="0"/>
    <m/>
    <s v="High"/>
    <s v="Social media"/>
    <x v="2288"/>
    <m/>
    <m/>
    <n v="3485"/>
    <s v=""/>
    <s v="Brittany Jenkins"/>
    <x v="7"/>
    <x v="7"/>
    <x v="0"/>
    <s v=""/>
  </r>
  <r>
    <n v="3486"/>
    <s v="Ryan Peterson"/>
    <s v="adavis@example.net"/>
    <n v="26"/>
    <s v="Female"/>
    <s v="Roomba Robot Vacuum"/>
    <d v="2020-12-17T00:00:00"/>
    <x v="0"/>
    <s v="Network problem"/>
    <s v="I'm having trouble connecting my {product_purchased} to my home Wi-Fi network. It doesn't detect any networks, although other devices are connecting fine. What can be done to resolve this issue?_x000a__x000a_[1:21 I've already contacted customer support multiple times, but the issue remains unresolved."/>
    <x v="0"/>
    <m/>
    <s v="Critical"/>
    <s v="Email"/>
    <x v="2289"/>
    <m/>
    <m/>
    <n v="3486"/>
    <s v=""/>
    <s v="Ryan Peterson"/>
    <x v="10"/>
    <x v="10"/>
    <x v="1"/>
    <s v=""/>
  </r>
  <r>
    <n v="3487"/>
    <s v="Vanessa Mercado"/>
    <s v="vargasdenise@example.org"/>
    <n v="40"/>
    <s v="Female"/>
    <s v="Nikon D"/>
    <d v="2021-04-05T00:00:00"/>
    <x v="4"/>
    <s v="Delivery problem"/>
    <s v="I'm having an issue with the {product_purchased}. Please assist. Thanks for your input! This problem started occurring after the recent software update. I haven't made any other changes to the device."/>
    <x v="2"/>
    <m/>
    <s v="High"/>
    <s v="Phone"/>
    <x v="5"/>
    <m/>
    <m/>
    <n v="3487"/>
    <s v=""/>
    <s v="Vanessa Mercado"/>
    <x v="11"/>
    <x v="11"/>
    <x v="0"/>
    <s v=""/>
  </r>
  <r>
    <n v="3488"/>
    <s v="Rachel Carr"/>
    <s v="cynthia51@example.net"/>
    <n v="55"/>
    <s v="Female"/>
    <s v="Dell XPS"/>
    <d v="2020-06-27T00:00:00"/>
    <x v="1"/>
    <s v="Peripheral compatibility"/>
    <s v="I'm having an issue with the {product_purchased}. Please assist._x000a__x000a_There is a change in pricing. This week, the company says they'll sell them and the store will sell the item. The issue I'm facing is intermittent. Sometimes it works fine, but other times it acts up unexpectedly."/>
    <x v="0"/>
    <m/>
    <s v="Medium"/>
    <s v="Chat"/>
    <x v="2290"/>
    <m/>
    <m/>
    <n v="3488"/>
    <s v=""/>
    <s v="Rachel Carr"/>
    <x v="8"/>
    <x v="8"/>
    <x v="1"/>
    <s v=""/>
  </r>
  <r>
    <n v="3489"/>
    <s v="David Mccoy"/>
    <s v="andersonkristin@example.com"/>
    <n v="56"/>
    <s v="Female"/>
    <s v="Canon DSLR Camera"/>
    <d v="2020-02-03T00:00:00"/>
    <x v="1"/>
    <s v="Peripheral compatibility"/>
    <s v="I'm having an issue with the {product_purchased}. Please assist. I've noticed that the issue occurs consistently when I use a specific feature or application on my {product_purchased}."/>
    <x v="2"/>
    <m/>
    <s v="Low"/>
    <s v="Social media"/>
    <x v="5"/>
    <m/>
    <m/>
    <n v="3489"/>
    <s v=""/>
    <s v="David Mccoy"/>
    <x v="4"/>
    <x v="4"/>
    <x v="1"/>
    <s v=""/>
  </r>
  <r>
    <n v="3490"/>
    <s v="Tyler Cortez"/>
    <s v="gharris@example.com"/>
    <n v="33"/>
    <s v="Other"/>
    <s v="Bose SoundLink Speaker"/>
    <d v="2020-03-01T00:00:00"/>
    <x v="0"/>
    <s v="Product compatibility"/>
    <s v="I'm having an issue with the {product_purchased}. Please assist._x000a__x000a_The reason you must activate this feature is for the customer. I'll attempt to fix it at the end of the update. I don't want to give This problem started occurring after the recent software update. I haven't made any other changes to the device."/>
    <x v="1"/>
    <s v="Since however road yard college."/>
    <s v="Medium"/>
    <s v="Social media"/>
    <x v="2291"/>
    <d v="2023-05-31T23:07:54"/>
    <n v="2"/>
    <n v="3490"/>
    <s v="Since However Road Yard College."/>
    <s v="Tyler Cortez"/>
    <x v="0"/>
    <x v="0"/>
    <x v="1"/>
    <n v="-20.083333333488554"/>
  </r>
  <r>
    <n v="3491"/>
    <s v="Rhonda Hurley"/>
    <s v="webbtimothy@example.net"/>
    <n v="60"/>
    <s v="Male"/>
    <s v="Sony PlayStation"/>
    <d v="2021-10-13T00:00:00"/>
    <x v="3"/>
    <s v="Product setup"/>
    <s v="I'm having an issue with the {product_purchased}. Please assist._x000a__x000a__x000a_Do your best to get the right product for you as soon as you have purchased it from us. We can't guarantee every product will be the exact same I've noticed that the issue occurs consistently when I use a specific feature or application on my {product_purchased}."/>
    <x v="0"/>
    <m/>
    <s v="Low"/>
    <s v="Email"/>
    <x v="2292"/>
    <m/>
    <m/>
    <n v="3491"/>
    <s v=""/>
    <s v="Rhonda Hurley"/>
    <x v="7"/>
    <x v="7"/>
    <x v="0"/>
    <s v=""/>
  </r>
  <r>
    <n v="3492"/>
    <s v="Carol Myers"/>
    <s v="margaret73@example.org"/>
    <n v="19"/>
    <s v="Female"/>
    <s v="Fitbit Versa Smartwatch"/>
    <d v="2021-04-19T00:00:00"/>
    <x v="3"/>
    <s v="Software bug"/>
    <s v="I'm having an issue with the {product_purchased}. Please assist._x000a__x000a_The Product Purchase Agreement_x000a__x000a_By purchasing a product, you grant the Company an opportunity to provide you with the service, and further, it is the Company I've already contacted customer support multiple times, but the issue remains unresolved."/>
    <x v="0"/>
    <m/>
    <s v="Medium"/>
    <s v="Email"/>
    <x v="2293"/>
    <m/>
    <m/>
    <n v="3492"/>
    <s v=""/>
    <s v="Carol Myers"/>
    <x v="11"/>
    <x v="11"/>
    <x v="0"/>
    <s v=""/>
  </r>
  <r>
    <n v="3493"/>
    <s v="Chris Hayes"/>
    <s v="terrence58@example.org"/>
    <n v="49"/>
    <s v="Male"/>
    <s v="HP Pavilion"/>
    <d v="2020-02-14T00:00:00"/>
    <x v="3"/>
    <s v="Software bug"/>
    <s v="I'm having an issue with the {product_purchased}. Please assist._x000a__x000a_I get a notification after 5 min for it to remove. Just go to the app in the web browser and type &quot;reflip&quot; and it will I'm not sure if this issue is specific to my device or if others have reported similar problems."/>
    <x v="0"/>
    <m/>
    <s v="Medium"/>
    <s v="Email"/>
    <x v="2294"/>
    <m/>
    <m/>
    <n v="3493"/>
    <s v=""/>
    <s v="Chris Hayes"/>
    <x v="4"/>
    <x v="4"/>
    <x v="1"/>
    <s v=""/>
  </r>
  <r>
    <n v="3494"/>
    <s v="Michael Fuller"/>
    <s v="stephenklein@example.org"/>
    <n v="64"/>
    <s v="Male"/>
    <s v="Sony 4K HDR TV"/>
    <d v="2020-10-13T00:00:00"/>
    <x v="1"/>
    <s v="Network problem"/>
    <s v="I'm having an issue with the {product_purchased}. Please assist. - I've got to buy all of my own, my daughter's favorite, and my wife's favorite. - I don't know if this will go over well I need assistance as soon as possible because it's affecting my work and productivity."/>
    <x v="0"/>
    <m/>
    <s v="Medium"/>
    <s v="Chat"/>
    <x v="2295"/>
    <m/>
    <m/>
    <n v="3494"/>
    <s v=""/>
    <s v="Michael Fuller"/>
    <x v="7"/>
    <x v="7"/>
    <x v="1"/>
    <s v=""/>
  </r>
  <r>
    <n v="3495"/>
    <s v="Christopher Herrera"/>
    <s v="svillegas@example.net"/>
    <n v="61"/>
    <s v="Female"/>
    <s v="Garmin Forerunner"/>
    <d v="2020-10-29T00:00:00"/>
    <x v="1"/>
    <s v="Product setup"/>
    <s v="I'm facing issues logging into my {product_purchased} account. It says my account is locked. What should I do to unlock it? There are no security measures at my discretion, so it's more of a &quot;please do not I've recently updated the firmware of my {product_purchased}, and the issue started happening afterward. Could it be related to the update?"/>
    <x v="0"/>
    <m/>
    <s v="High"/>
    <s v="Email"/>
    <x v="2296"/>
    <m/>
    <m/>
    <n v="3495"/>
    <s v=""/>
    <s v="Christopher Herrera"/>
    <x v="7"/>
    <x v="7"/>
    <x v="1"/>
    <s v=""/>
  </r>
  <r>
    <n v="3496"/>
    <s v="Dana Gardner"/>
    <s v="jlove@example.com"/>
    <n v="18"/>
    <s v="Other"/>
    <s v="Sony Xperia"/>
    <d v="2021-07-26T00:00:00"/>
    <x v="4"/>
    <s v="Delivery problem"/>
    <s v="I've forgotten my password for my {product_purchased} account, and the password reset option is not working. How can I recover my account?_x000a__x000a_Log in to your account. You can log in using your browser's &quot;Login I'm worried that the issue might be hardware-related and might require repair or replacement."/>
    <x v="2"/>
    <m/>
    <s v="Critical"/>
    <s v="Chat"/>
    <x v="5"/>
    <m/>
    <m/>
    <n v="3496"/>
    <s v=""/>
    <s v="Dana Gardner"/>
    <x v="2"/>
    <x v="2"/>
    <x v="0"/>
    <s v=""/>
  </r>
  <r>
    <n v="3497"/>
    <s v="Amber Hill"/>
    <s v="umiller@example.org"/>
    <n v="41"/>
    <s v="Other"/>
    <s v="Canon EOS"/>
    <d v="2020-04-12T00:00:00"/>
    <x v="4"/>
    <s v="Hardware issue"/>
    <s v="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
    <x v="2"/>
    <m/>
    <s v="High"/>
    <s v="Phone"/>
    <x v="5"/>
    <m/>
    <m/>
    <n v="3497"/>
    <s v=""/>
    <s v="Amber Hill"/>
    <x v="11"/>
    <x v="11"/>
    <x v="1"/>
    <s v=""/>
  </r>
  <r>
    <n v="3498"/>
    <s v="David Sims"/>
    <s v="matthewwheeler@example.org"/>
    <n v="56"/>
    <s v="Male"/>
    <s v="Sony 4K HDR TV"/>
    <d v="2020-01-20T00:00:00"/>
    <x v="3"/>
    <s v="Peripheral compatibility"/>
    <s v="There seems to be a glitch in the {product_purchased} software. It freezes frequently, making it difficult to use. Can you please provide a solution?_x000a__x000a_Our customers are using our software to try out more games, and do I've noticed a peculiar error message popping up on my {product_purchased} screen. It says '{error_message}'. What does it mean?"/>
    <x v="0"/>
    <m/>
    <s v="Critical"/>
    <s v="Chat"/>
    <x v="2297"/>
    <m/>
    <m/>
    <n v="3498"/>
    <s v=""/>
    <s v="David Sims"/>
    <x v="6"/>
    <x v="6"/>
    <x v="1"/>
    <s v=""/>
  </r>
  <r>
    <n v="3499"/>
    <s v="Jeffery Fox"/>
    <s v="dalton56@example.com"/>
    <n v="37"/>
    <s v="Other"/>
    <s v="Fitbit Charge"/>
    <d v="2020-09-17T00:00:00"/>
    <x v="0"/>
    <s v="Product compatibility"/>
    <s v="I'm having trouble connecting my {product_purchased} to my home Wi-Fi network. It doesn't detect any networks, although other devices are connecting fine. What can be done to resolve this issue?_x000a__x000a_The software that runs I've checked the device settings and made sure that everything is configured correctly."/>
    <x v="0"/>
    <m/>
    <s v="Critical"/>
    <s v="Chat"/>
    <x v="2298"/>
    <m/>
    <m/>
    <n v="3499"/>
    <s v=""/>
    <s v="Jeffery Fox"/>
    <x v="9"/>
    <x v="9"/>
    <x v="1"/>
    <s v=""/>
  </r>
  <r>
    <n v="3500"/>
    <s v="Christie Walker"/>
    <s v="allencole@example.net"/>
    <n v="42"/>
    <s v="Female"/>
    <s v="Apple AirPods"/>
    <d v="2020-09-13T00:00:00"/>
    <x v="0"/>
    <s v="Installation support"/>
    <s v="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
    <x v="0"/>
    <m/>
    <s v="Low"/>
    <s v="Email"/>
    <x v="2299"/>
    <m/>
    <m/>
    <n v="3500"/>
    <s v=""/>
    <s v="Christie Walker"/>
    <x v="9"/>
    <x v="9"/>
    <x v="1"/>
    <s v=""/>
  </r>
  <r>
    <n v="3501"/>
    <s v="Wesley Morales"/>
    <s v="dixonmichael@example.org"/>
    <n v="41"/>
    <s v="Other"/>
    <s v="Philips Hue Lights"/>
    <d v="2020-10-08T00:00:00"/>
    <x v="0"/>
    <s v="Data loss"/>
    <s v="I'm having an issue with the {product_purchased}. Please assist._x000a__x000a_Sending an error_x000a__x000a_There is a problem with this project. Please, help us fix it._x000a__x000a_Here are some links to your troubleshooting I've tried different settings and configurations on my {product_purchased}, but the issue persists."/>
    <x v="2"/>
    <m/>
    <s v="Medium"/>
    <s v="Social media"/>
    <x v="5"/>
    <m/>
    <m/>
    <n v="3501"/>
    <s v=""/>
    <s v="Wesley Morales"/>
    <x v="7"/>
    <x v="7"/>
    <x v="1"/>
    <s v=""/>
  </r>
  <r>
    <n v="3502"/>
    <s v="Katelyn Sexton"/>
    <s v="beandanny@example.com"/>
    <n v="34"/>
    <s v="Female"/>
    <s v="Microsoft Office"/>
    <d v="2021-11-03T00:00:00"/>
    <x v="4"/>
    <s v="Refund request"/>
    <s v="I'm having an issue with the {product_purchased}. Please assist. (Please help us with the payment)_x000a__x000a_Please fill out our Request_x000a__x000a_This item is only available for your select order. We reserve the right to cancel I've noticed that the issue occurs consistently when I use a specific feature or application on my {product_purchased}."/>
    <x v="0"/>
    <m/>
    <s v="Critical"/>
    <s v="Phone"/>
    <x v="2300"/>
    <m/>
    <m/>
    <n v="3502"/>
    <s v=""/>
    <s v="Katelyn Sexton"/>
    <x v="3"/>
    <x v="3"/>
    <x v="0"/>
    <s v=""/>
  </r>
  <r>
    <n v="3503"/>
    <s v="Chad Hall"/>
    <s v="sarah34@example.org"/>
    <n v="62"/>
    <s v="Male"/>
    <s v="Fitbit Charge"/>
    <d v="2020-12-01T00:00:00"/>
    <x v="2"/>
    <s v="Account access"/>
    <s v="I'm having an issue with the {product_purchased}. Please assist._x000a__x000a_1. Change the product title to &quot;The Product Is Already Dead&quot;._x000a__x000a_2. Save the existing (old) URL in the menu. If you I'm concerned about the security of my {product_purchased} and would like to ensure that my data is safe."/>
    <x v="2"/>
    <m/>
    <s v="Medium"/>
    <s v="Social media"/>
    <x v="5"/>
    <m/>
    <m/>
    <n v="3503"/>
    <s v=""/>
    <s v="Chad Hall"/>
    <x v="10"/>
    <x v="10"/>
    <x v="1"/>
    <s v=""/>
  </r>
  <r>
    <n v="3504"/>
    <s v="Paul English"/>
    <s v="garrettlittle@example.org"/>
    <n v="66"/>
    <s v="Other"/>
    <s v="Nest Thermostat"/>
    <d v="2020-01-19T00:00:00"/>
    <x v="2"/>
    <s v="Peripheral compatibility"/>
    <s v="I'm having an issue with the {product_purchased}. Please assist. Thank You!&quot; #define _NSX 0 #define _NO_API_URL 0.6 #endif #if!defined(NS_API_URL_ I've noticed a sudden decrease in battery life on my {product_purchased}. It used to last much longer."/>
    <x v="0"/>
    <m/>
    <s v="Medium"/>
    <s v="Phone"/>
    <x v="2301"/>
    <m/>
    <m/>
    <n v="3504"/>
    <s v=""/>
    <s v="Paul English"/>
    <x v="6"/>
    <x v="6"/>
    <x v="1"/>
    <s v=""/>
  </r>
  <r>
    <n v="3505"/>
    <s v="Kenneth Trujillo"/>
    <s v="ychandler@example.org"/>
    <n v="23"/>
    <s v="Female"/>
    <s v="LG Smart TV"/>
    <d v="2020-06-13T00:00:00"/>
    <x v="0"/>
    <s v="Delivery problem"/>
    <s v="I'm having an issue with the {product_purchased}. Please assist._x000a__x000a_Please help out our community._x000a__x000a_(If there is a problem pleaseTrump@hotmail.com) I've already contacted customer support multiple times, but the issue remains unresolved."/>
    <x v="2"/>
    <m/>
    <s v="Medium"/>
    <s v="Social media"/>
    <x v="5"/>
    <m/>
    <m/>
    <n v="3505"/>
    <s v=""/>
    <s v="Kenneth Trujillo"/>
    <x v="8"/>
    <x v="8"/>
    <x v="1"/>
    <s v=""/>
  </r>
  <r>
    <n v="3506"/>
    <s v="Rhonda Ellis"/>
    <s v="heidistewart@example.org"/>
    <n v="69"/>
    <s v="Male"/>
    <s v="Bose QuietComfort"/>
    <d v="2020-09-10T00:00:00"/>
    <x v="1"/>
    <s v="Payment issue"/>
    <s v="I'm having an issue with the {product_purchased}. Please assist._x000a__x000a_$5-6.00 CAD_x000a__x000a__x000a_$0.95 CAD_x000a__x000a_$35 CAD_x000a__x000a_$45 CAD_x000a__x000a__x000a_We recommend ordering after the I've noticed a peculiar error message popping up on my {product_purchased} screen. It says '{error_message}'. What does it mean?"/>
    <x v="1"/>
    <s v="Growth cover become shake expert."/>
    <s v="Critical"/>
    <s v="Chat"/>
    <x v="2302"/>
    <d v="2023-06-01T05:54:19"/>
    <n v="2"/>
    <n v="3506"/>
    <s v="Growth Cover Become Shake Expert."/>
    <s v="Rhonda Ellis"/>
    <x v="9"/>
    <x v="9"/>
    <x v="1"/>
    <n v="-16.516666666546371"/>
  </r>
  <r>
    <n v="3507"/>
    <s v="Ms. Brandi Munoz"/>
    <s v="elizabethsilva@example.org"/>
    <n v="40"/>
    <s v="Other"/>
    <s v="iPhone"/>
    <d v="2020-07-12T00:00:00"/>
    <x v="3"/>
    <s v="Payment issue"/>
    <s v="I'm having an issue with the {product_purchased}. Please assist._x000a__x000a_Sorry, this product was not selected. Please give a popstar a ringtone to use it as a promotional tool._x000a__x000a_Sorry, this product was I'm concerned about the security of my {product_purchased} and would like to ensure that my data is safe."/>
    <x v="0"/>
    <m/>
    <s v="Medium"/>
    <s v="Phone"/>
    <x v="2303"/>
    <m/>
    <m/>
    <n v="3507"/>
    <s v=""/>
    <s v="Ms. Brandi Munoz"/>
    <x v="2"/>
    <x v="2"/>
    <x v="1"/>
    <s v=""/>
  </r>
  <r>
    <n v="3508"/>
    <s v="Sandra Haley"/>
    <s v="paula30@example.com"/>
    <n v="55"/>
    <s v="Male"/>
    <s v="Sony 4K HDR TV"/>
    <d v="2021-01-11T00:00:00"/>
    <x v="3"/>
    <s v="Data loss"/>
    <s v="I'm having an issue with the {product_purchased}. Please assist._x000a__x000a_The purchase price is displayed here according to the description on our store page. It gives you the price for your item. Please note that the list you are The issue I'm facing is intermittent. Sometimes it works fine, but other times it acts up unexpectedly."/>
    <x v="0"/>
    <m/>
    <s v="Medium"/>
    <s v="Social media"/>
    <x v="2304"/>
    <m/>
    <m/>
    <n v="3508"/>
    <s v=""/>
    <s v="Sandra Haley"/>
    <x v="6"/>
    <x v="6"/>
    <x v="0"/>
    <s v=""/>
  </r>
  <r>
    <n v="3509"/>
    <s v="Natalie Gonzalez"/>
    <s v="dpayne@example.org"/>
    <n v="19"/>
    <s v="Male"/>
    <s v="Google Pixel"/>
    <d v="2021-05-08T00:00:00"/>
    <x v="2"/>
    <s v="Cancellation request"/>
    <s v="I'm having an issue with the {product_purchased}. Please assist. Contact: v4dev@gmail.com._x000a__x000a_4.3.1.2.6 V4Dev Network Status &amp; Configuration - If you encounter any I need assistance as soon as possible because it's affecting my work and productivity."/>
    <x v="2"/>
    <m/>
    <s v="Medium"/>
    <s v="Social media"/>
    <x v="5"/>
    <m/>
    <m/>
    <n v="3509"/>
    <s v=""/>
    <s v="Natalie Gonzalez"/>
    <x v="1"/>
    <x v="1"/>
    <x v="0"/>
    <s v=""/>
  </r>
  <r>
    <n v="3510"/>
    <s v="Daniel Mccullough"/>
    <s v="davidcox@example.com"/>
    <n v="61"/>
    <s v="Male"/>
    <s v="Adobe Photoshop"/>
    <d v="2021-02-16T00:00:00"/>
    <x v="4"/>
    <s v="Product recommendation"/>
    <s v="I'm encountering a software bug in the {product_purchased}. Whenever I try to perform a specific action, the application crashes. Are there any updates or fixes available?_x000a__x000a_It is possible to set up a specific update queue, such I've recently updated the firmware of my {product_purchased}, and the issue started happening afterward. Could it be related to the update?"/>
    <x v="2"/>
    <m/>
    <s v="Critical"/>
    <s v="Chat"/>
    <x v="5"/>
    <m/>
    <m/>
    <n v="3510"/>
    <s v=""/>
    <s v="Daniel Mccullough"/>
    <x v="4"/>
    <x v="4"/>
    <x v="0"/>
    <s v=""/>
  </r>
  <r>
    <n v="3511"/>
    <s v="Danielle Marsh"/>
    <s v="porterbriana@example.com"/>
    <n v="29"/>
    <s v="Male"/>
    <s v="Microsoft Surface"/>
    <d v="2020-08-06T00:00:00"/>
    <x v="2"/>
    <s v="Display issue"/>
    <s v="I'm having an issue with the {product_purchased}. Please assist._x000a__x000a_0:58 (0.0033s) Product has removed from inventory._x000a__x000a_0:58 (0.0033s) Product is no I've reviewed the troubleshooting steps on the official support website, but they didn't resolve the problem."/>
    <x v="1"/>
    <s v="Control possible beautiful behavior rate effort."/>
    <s v="Low"/>
    <s v="Social media"/>
    <x v="2305"/>
    <d v="2023-06-01T00:14:27"/>
    <n v="5"/>
    <n v="3511"/>
    <s v="Control Possible Beautiful Behavior Rate Effort."/>
    <s v="Danielle Marsh"/>
    <x v="5"/>
    <x v="5"/>
    <x v="1"/>
    <n v="-14.950000000011642"/>
  </r>
  <r>
    <n v="3512"/>
    <s v="Nicole Fisher"/>
    <s v="lopezcharles@example.org"/>
    <n v="25"/>
    <s v="Other"/>
    <s v="Samsung Soundbar"/>
    <d v="2020-08-08T00:00:00"/>
    <x v="0"/>
    <s v="Peripheral compatibility"/>
    <s v="There seems to be a glitch in the {product_purchased} software. It freezes frequently, making it difficult to use. Can you please provide a solution?_x000a__x000a_The error message appears as: &quot;Error creating product: 2&quot;, but I'm concerned about the security of my {product_purchased} and would like to ensure that my data is safe."/>
    <x v="0"/>
    <m/>
    <s v="High"/>
    <s v="Social media"/>
    <x v="2306"/>
    <m/>
    <m/>
    <n v="3512"/>
    <s v=""/>
    <s v="Nicole Fisher"/>
    <x v="5"/>
    <x v="5"/>
    <x v="1"/>
    <s v=""/>
  </r>
  <r>
    <n v="3513"/>
    <s v="Brittany Lane"/>
    <s v="robert12@example.com"/>
    <n v="61"/>
    <s v="Other"/>
    <s v="Fitbit Charge"/>
    <d v="2020-01-26T00:00:00"/>
    <x v="0"/>
    <s v="Delivery problem"/>
    <s v="My {product_purchased} is making strange noises and not functioning properly. I suspect there might be a hardware issue. Can you please help me with this? I've tried different settings and configurations on my {product_purchased}, but the issue persists."/>
    <x v="1"/>
    <s v="Enter seven bag protect."/>
    <s v="High"/>
    <s v="Social media"/>
    <x v="2307"/>
    <d v="2023-06-01T04:49:28"/>
    <n v="1"/>
    <n v="3513"/>
    <s v="Enter Seven Bag Protect."/>
    <s v="Brittany Lane"/>
    <x v="6"/>
    <x v="6"/>
    <x v="1"/>
    <n v="-10.533333333267365"/>
  </r>
  <r>
    <n v="3514"/>
    <s v="Austin Campbell"/>
    <s v="kshaw@example.net"/>
    <n v="61"/>
    <s v="Female"/>
    <s v="Apple AirPods"/>
    <d v="2021-06-01T00:00:00"/>
    <x v="0"/>
    <s v="Peripheral compatibility"/>
    <s v="There seems to be a glitch in the {product_purchased} software. It freezes frequently, making it difficult to use. Can you please provide a solution? Thank you!_x000a__x000a__x000a_If you do not have access to the software, you I've tried different settings and configurations on my {product_purchased}, but the issue persists."/>
    <x v="1"/>
    <s v="Rock or size ok like position else ok."/>
    <s v="Low"/>
    <s v="Phone"/>
    <x v="2308"/>
    <d v="2023-06-01T18:39:29"/>
    <n v="1"/>
    <n v="3514"/>
    <s v="Rock Or Size Ok Like Position Else Ok."/>
    <s v="Austin Campbell"/>
    <x v="8"/>
    <x v="8"/>
    <x v="0"/>
    <n v="1.1833333333488554"/>
  </r>
  <r>
    <n v="3515"/>
    <s v="William Hernandez"/>
    <s v="ryan27@example.net"/>
    <n v="22"/>
    <s v="Female"/>
    <s v="Samsung Soundbar"/>
    <d v="2021-01-25T00:00:00"/>
    <x v="1"/>
    <s v="Delivery problem"/>
    <s v="There seems to be a glitch in the {product_purchased} software. It freezes frequently, making it difficult to use. Can you please provide a solution?_x000a__x000a__x000a_A. I cannot. I want a device that will not freeze, I'm unable to find the option to perform the desired action in the {product_purchased}. Could you please guide me through the steps?"/>
    <x v="2"/>
    <m/>
    <s v="Medium"/>
    <s v="Phone"/>
    <x v="5"/>
    <m/>
    <m/>
    <n v="3515"/>
    <s v=""/>
    <s v="William Hernandez"/>
    <x v="6"/>
    <x v="6"/>
    <x v="0"/>
    <s v=""/>
  </r>
  <r>
    <n v="3516"/>
    <s v="Nancy Roth"/>
    <s v="theresa82@example.org"/>
    <n v="54"/>
    <s v="Other"/>
    <s v="Apple AirPods"/>
    <d v="2021-08-29T00:00:00"/>
    <x v="2"/>
    <s v="Software bug"/>
    <s v="I'm having an issue with the {product_purchased}. Please assist._x000a__x000a_I understand, but you're only offering $10 of the regular price. Please do not ask for any other price after that (as you will sell me I'm unable to find the option to perform the desired action in the {product_purchased}. Could you please guide me through the steps?"/>
    <x v="0"/>
    <m/>
    <s v="High"/>
    <s v="Social media"/>
    <x v="1587"/>
    <m/>
    <m/>
    <n v="3516"/>
    <s v=""/>
    <s v="Nancy Roth"/>
    <x v="5"/>
    <x v="5"/>
    <x v="0"/>
    <s v=""/>
  </r>
  <r>
    <n v="3517"/>
    <s v="Tammy Lopez"/>
    <s v="john46@example.net"/>
    <n v="23"/>
    <s v="Other"/>
    <s v="LG OLED"/>
    <d v="2021-12-06T00:00:00"/>
    <x v="0"/>
    <s v="Network problem"/>
    <s v="I'm having an issue with the {product_purchased}. Please assist._x000a__x000a_0 x 0 = 70770, 0x0002300_x000a__x000a_0x 0001000050000_x000a__x000a_0x 064000000 I'm experiencing this issue on multiple devices of the same model, so it seems to be a widespread problem."/>
    <x v="0"/>
    <m/>
    <s v="Medium"/>
    <s v="Chat"/>
    <x v="2309"/>
    <m/>
    <m/>
    <n v="3517"/>
    <s v=""/>
    <s v="Tammy Lopez"/>
    <x v="10"/>
    <x v="10"/>
    <x v="0"/>
    <s v=""/>
  </r>
  <r>
    <n v="3518"/>
    <s v="Jonathan Gonzales"/>
    <s v="lewisangela@example.org"/>
    <n v="33"/>
    <s v="Other"/>
    <s v="Nintendo Switch Pro Controller"/>
    <d v="2021-12-21T00:00:00"/>
    <x v="0"/>
    <s v="Cancellation request"/>
    <s v="I'm having an issue with the {product_purchased}. Please assist. __________ Last edited by ryffy; Wed, 05 Aug 2012 at 07:29 PM. I've recently updated the firmware of my {product_purchased}, and the issue started happening afterward. Could it be related to the update?"/>
    <x v="0"/>
    <m/>
    <s v="Low"/>
    <s v="Phone"/>
    <x v="276"/>
    <m/>
    <m/>
    <n v="3518"/>
    <s v=""/>
    <s v="Jonathan Gonzales"/>
    <x v="10"/>
    <x v="10"/>
    <x v="0"/>
    <s v=""/>
  </r>
  <r>
    <n v="3519"/>
    <s v="Judy Jennings"/>
    <s v="elizabeth97@example.com"/>
    <n v="58"/>
    <s v="Other"/>
    <s v="Bose SoundLink Speaker"/>
    <d v="2021-04-30T00:00:00"/>
    <x v="0"/>
    <s v="Payment issue"/>
    <s v="I'm having an issue with the {product_purchased}. Please assist. The items you order are sold on-site only. The products you would like to avoid are:_x000a__x000a_Unbranded product | Unbranded or Other_x000a__x000a_Un I've checked for any available software updates for my {product_purchased}, but there are none."/>
    <x v="1"/>
    <s v="Yes piece big black create."/>
    <s v="Critical"/>
    <s v="Phone"/>
    <x v="2310"/>
    <d v="2023-06-01T18:24:36"/>
    <n v="2"/>
    <n v="3519"/>
    <s v="Yes Piece Big Black Create."/>
    <s v="Judy Jennings"/>
    <x v="11"/>
    <x v="11"/>
    <x v="0"/>
    <n v="4.8499999999185093"/>
  </r>
  <r>
    <n v="3520"/>
    <s v="Karen Watson"/>
    <s v="kmoore@example.net"/>
    <n v="50"/>
    <s v="Male"/>
    <s v="Autodesk AutoCAD"/>
    <d v="2020-11-29T00:00:00"/>
    <x v="1"/>
    <s v="Product compatibility"/>
    <s v="I'm having an issue with the {product_purchased}. Please assist._x000a__x000a_This item no longer exists or can't be repaired. An item cannot be repaired until it can be re-examined. Completing a new copy I'm concerned about the security of my {product_purchased} and would like to ensure that my data is safe."/>
    <x v="1"/>
    <s v="Green effort light participant."/>
    <s v="Critical"/>
    <s v="Chat"/>
    <x v="2311"/>
    <d v="2023-06-01T09:56:38"/>
    <n v="5"/>
    <n v="3520"/>
    <s v="Green Effort Light Participant."/>
    <s v="Karen Watson"/>
    <x v="3"/>
    <x v="3"/>
    <x v="1"/>
    <n v="3.2666666666627862"/>
  </r>
  <r>
    <n v="3521"/>
    <s v="Julia Pacheco"/>
    <s v="williammccullough@example.net"/>
    <n v="44"/>
    <s v="Other"/>
    <s v="GoPro Action Camera"/>
    <d v="2021-06-25T00:00:00"/>
    <x v="4"/>
    <s v="Refund request"/>
    <s v="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
    <x v="2"/>
    <m/>
    <s v="Critical"/>
    <s v="Social media"/>
    <x v="5"/>
    <m/>
    <m/>
    <n v="3521"/>
    <s v=""/>
    <s v="Julia Pacheco"/>
    <x v="8"/>
    <x v="8"/>
    <x v="0"/>
    <s v=""/>
  </r>
  <r>
    <n v="3522"/>
    <s v="Roy King"/>
    <s v="bradley84@example.com"/>
    <n v="45"/>
    <s v="Male"/>
    <s v="Microsoft Office"/>
    <d v="2021-08-28T00:00:00"/>
    <x v="1"/>
    <s v="Installation support"/>
    <s v="I'm having an issue with the {product_purchased}. Please assist._x000a__x000a_Please assist. Please assist. Please assist._x000a__x000a_Help support this site by disabling your ad blocker. I'm unable to find the option to perform the desired action in the {product_purchased}. Could you please guide me through the steps?"/>
    <x v="2"/>
    <m/>
    <s v="Medium"/>
    <s v="Phone"/>
    <x v="5"/>
    <m/>
    <m/>
    <n v="3522"/>
    <s v=""/>
    <s v="Roy King"/>
    <x v="5"/>
    <x v="5"/>
    <x v="0"/>
    <s v=""/>
  </r>
  <r>
    <n v="3523"/>
    <s v="Jennifer Olson"/>
    <s v="savannahdelgado@example.org"/>
    <n v="63"/>
    <s v="Male"/>
    <s v="Google Nest"/>
    <d v="2021-06-15T00:00:00"/>
    <x v="0"/>
    <s v="Data loss"/>
    <s v="I'm having an issue with the {product_purchased}. Please assist. - Annotations were removed but you did get to get to the correct product. - There was no change in the size of the {product_distributed} I've already contacted customer support multiple times, but the issue remains unresolved."/>
    <x v="1"/>
    <s v="Her you analysis world finally the along."/>
    <s v="Low"/>
    <s v="Email"/>
    <x v="2312"/>
    <d v="2023-06-01T01:03:43"/>
    <n v="2"/>
    <n v="3523"/>
    <s v="Her You Analysis World Finally The Along."/>
    <s v="Jennifer Olson"/>
    <x v="8"/>
    <x v="8"/>
    <x v="0"/>
    <n v="-3"/>
  </r>
  <r>
    <n v="3524"/>
    <s v="Jacqueline Taylor"/>
    <s v="douglas14@example.org"/>
    <n v="23"/>
    <s v="Male"/>
    <s v="Google Pixel"/>
    <d v="2020-05-04T00:00:00"/>
    <x v="3"/>
    <s v="Network problem"/>
    <s v="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
    <x v="1"/>
    <s v="Suffer best apply place actually."/>
    <s v="Critical"/>
    <s v="Email"/>
    <x v="2313"/>
    <d v="2023-06-01T06:26:44"/>
    <n v="5"/>
    <n v="3524"/>
    <s v="Suffer Best Apply Place Actually."/>
    <s v="Jacqueline Taylor"/>
    <x v="1"/>
    <x v="1"/>
    <x v="1"/>
    <n v="-5.8999999998486601"/>
  </r>
  <r>
    <n v="3525"/>
    <s v="Casey Graham"/>
    <s v="jeffreyellis@example.net"/>
    <n v="21"/>
    <s v="Male"/>
    <s v="Fitbit Charge"/>
    <d v="2020-01-21T00:00:00"/>
    <x v="2"/>
    <s v="Installation support"/>
    <s v="I'm having an issue with the {product_purchased}. Please assist. Thank you. I've tried troubleshooting steps mentioned in the user manual, but the issue persists."/>
    <x v="1"/>
    <s v="Recently boy woman loss."/>
    <s v="High"/>
    <s v="Social media"/>
    <x v="2314"/>
    <d v="2023-06-01T17:05:45"/>
    <n v="4"/>
    <n v="3525"/>
    <s v="Recently Boy Woman Loss."/>
    <s v="Casey Graham"/>
    <x v="6"/>
    <x v="6"/>
    <x v="1"/>
    <n v="5.7666666666045785"/>
  </r>
  <r>
    <n v="3526"/>
    <s v="Angela Nguyen"/>
    <s v="meganmedina@example.net"/>
    <n v="19"/>
    <s v="Other"/>
    <s v="LG Washing Machine"/>
    <d v="2021-08-07T00:00:00"/>
    <x v="4"/>
    <s v="Account access"/>
    <s v="I've recently set up my {product_purchased}, but it fails to connect to any available networks. What steps should I take to troubleshoot this issue?_x000a__x000a_If you have installed a custom Cisco Security Service, you can use This problem started occurring after the recent software update. I haven't made any other changes to the device."/>
    <x v="0"/>
    <m/>
    <s v="Critical"/>
    <s v="Chat"/>
    <x v="2315"/>
    <m/>
    <m/>
    <n v="3526"/>
    <s v=""/>
    <s v="Angela Nguyen"/>
    <x v="5"/>
    <x v="5"/>
    <x v="0"/>
    <s v=""/>
  </r>
  <r>
    <n v="3527"/>
    <s v="David Williams"/>
    <s v="twells@example.com"/>
    <n v="36"/>
    <s v="Other"/>
    <s v="MacBook Pro"/>
    <d v="2021-05-22T00:00:00"/>
    <x v="0"/>
    <s v="Data loss"/>
    <s v="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
    <x v="1"/>
    <s v="Oil ever what."/>
    <s v="High"/>
    <s v="Social media"/>
    <x v="2316"/>
    <d v="2023-06-01T02:28:46"/>
    <n v="5"/>
    <n v="3527"/>
    <s v="Oil Ever What."/>
    <s v="David Williams"/>
    <x v="1"/>
    <x v="1"/>
    <x v="0"/>
    <n v="1.0666666666511446"/>
  </r>
  <r>
    <n v="3528"/>
    <s v="John Escobar"/>
    <s v="gutierrezkevin@example.org"/>
    <n v="68"/>
    <s v="Other"/>
    <s v="Canon DSLR Camera"/>
    <d v="2021-08-08T00:00:00"/>
    <x v="3"/>
    <s v="Battery life"/>
    <s v="There seems to be a glitch in the {product_purchased} software. It freezes frequently, making it difficult to use. Can you please provide a solution?_x000a__x000a_There seems to be a glitch in the {product_purchased I've followed the troubleshooting steps mentioned in the user manual, but the issue persists."/>
    <x v="1"/>
    <s v="Exactly hard while evidence score chair."/>
    <s v="Critical"/>
    <s v="Email"/>
    <x v="2317"/>
    <d v="2023-06-01T11:33:47"/>
    <n v="2"/>
    <n v="3528"/>
    <s v="Exactly Hard While Evidence Score Chair."/>
    <s v="John Escobar"/>
    <x v="5"/>
    <x v="5"/>
    <x v="0"/>
    <n v="-10.78333333338378"/>
  </r>
  <r>
    <n v="3529"/>
    <s v="Brian White"/>
    <s v="taylor01@example.com"/>
    <n v="24"/>
    <s v="Male"/>
    <s v="Roomba Robot Vacuum"/>
    <d v="2020-03-13T00:00:00"/>
    <x v="4"/>
    <s v="Hardware issue"/>
    <s v="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
    <x v="2"/>
    <m/>
    <s v="Critical"/>
    <s v="Social media"/>
    <x v="5"/>
    <m/>
    <m/>
    <n v="3529"/>
    <s v=""/>
    <s v="Brian White"/>
    <x v="0"/>
    <x v="0"/>
    <x v="1"/>
    <s v=""/>
  </r>
  <r>
    <n v="3530"/>
    <s v="Edward Russell"/>
    <s v="richard00@example.net"/>
    <n v="37"/>
    <s v="Other"/>
    <s v="Nikon D"/>
    <d v="2021-10-22T00:00:00"/>
    <x v="0"/>
    <s v="Cancellation request"/>
    <s v="I'm having an issue with the {product_purchased}. Please assist. Otherwise you will be unable to use this product._x000a__x000a_Get a coupon by email or call 1-(800) 447-1227, we'll get back I've tried using different cables, adapters, or peripherals with my {product_purchased}, but the issue persists."/>
    <x v="2"/>
    <m/>
    <s v="Low"/>
    <s v="Phone"/>
    <x v="5"/>
    <m/>
    <m/>
    <n v="3530"/>
    <s v=""/>
    <s v="Edward Russell"/>
    <x v="7"/>
    <x v="7"/>
    <x v="0"/>
    <s v=""/>
  </r>
  <r>
    <n v="3531"/>
    <s v="Peter Anderson"/>
    <s v="matthew14@example.com"/>
    <n v="32"/>
    <s v="Other"/>
    <s v="Adobe Photoshop"/>
    <d v="2021-05-22T00:00:00"/>
    <x v="0"/>
    <s v="Product compatibility"/>
    <s v="My {product_purchased} is making strange noises and not functioning properly. I suspect there might be a hardware issue. Can you please help me with this?_x000a__x000a_My {product_p word} is being &quot;unresponsive&quot;, I I'm using the original charger that came with my {product_purchased}, but it's not charging properly."/>
    <x v="0"/>
    <m/>
    <s v="Low"/>
    <s v="Social media"/>
    <x v="2318"/>
    <m/>
    <m/>
    <n v="3531"/>
    <s v=""/>
    <s v="Peter Anderson"/>
    <x v="1"/>
    <x v="1"/>
    <x v="0"/>
    <s v=""/>
  </r>
  <r>
    <n v="3532"/>
    <s v="Amy Chase"/>
    <s v="jessica01@example.com"/>
    <n v="21"/>
    <s v="Male"/>
    <s v="Bose SoundLink Speaker"/>
    <d v="2021-01-13T00:00:00"/>
    <x v="1"/>
    <s v="Product recommendation"/>
    <s v="I'm having an issue with the {product_purchased}. Please assist._x000a__x000a_You can ask what the product price is. It's not the normal price on your site, it will be below and below the actual price in the ad I've tried clearing the cache and data for the {product_purchased} app, but the issue persists."/>
    <x v="1"/>
    <s v="Beautiful law officer throughout leg building sister middle."/>
    <s v="Low"/>
    <s v="Phone"/>
    <x v="2319"/>
    <d v="2023-06-01T07:49:53"/>
    <n v="1"/>
    <n v="3532"/>
    <s v="Beautiful Law Officer Throughout Leg Building Sister Middle."/>
    <s v="Amy Chase"/>
    <x v="6"/>
    <x v="6"/>
    <x v="0"/>
    <n v="-10.549999999988358"/>
  </r>
  <r>
    <n v="3533"/>
    <s v="Kathryn Thompson"/>
    <s v="cowanrobert@example.com"/>
    <n v="22"/>
    <s v="Other"/>
    <s v="Google Nest"/>
    <d v="2020-06-25T00:00:00"/>
    <x v="1"/>
    <s v="Product setup"/>
    <s v="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
    <x v="0"/>
    <m/>
    <s v="High"/>
    <s v="Chat"/>
    <x v="2320"/>
    <m/>
    <m/>
    <n v="3533"/>
    <s v=""/>
    <s v="Kathryn Thompson"/>
    <x v="8"/>
    <x v="8"/>
    <x v="1"/>
    <s v=""/>
  </r>
  <r>
    <n v="3534"/>
    <s v="Sara Mckenzie"/>
    <s v="melissa11@example.net"/>
    <n v="39"/>
    <s v="Male"/>
    <s v="Dell XPS"/>
    <d v="2021-02-07T00:00:00"/>
    <x v="1"/>
    <s v="Product compatibility"/>
    <s v="I'm having an issue with the {product_purchased}. Please assist._x000a__x000a_This product is non-compliant with the manufacturer and can not be returned._x000a__x000a_It is the responsibility of the purchaser for their return agreement to the I'm concerned about the security of my {product_purchased} and would like to ensure that my data is safe."/>
    <x v="1"/>
    <s v="Threat task of past his camera you player."/>
    <s v="High"/>
    <s v="Phone"/>
    <x v="2321"/>
    <d v="2023-06-01T12:52:57"/>
    <n v="1"/>
    <n v="3534"/>
    <s v="Threat Task Of Past His Camera You Player."/>
    <s v="Sara Mckenzie"/>
    <x v="4"/>
    <x v="4"/>
    <x v="0"/>
    <n v="6.1333333334187046"/>
  </r>
  <r>
    <n v="3535"/>
    <s v="Dylan Lee"/>
    <s v="jacksonsharon@example.com"/>
    <n v="35"/>
    <s v="Male"/>
    <s v="Garmin Forerunner"/>
    <d v="2021-03-27T00:00:00"/>
    <x v="1"/>
    <s v="Cancellation request"/>
    <s v="I'm facing a problem with my {product_purchased}. The {product_purchased} is not turning on. It was working fine until yesterday, but now it doesn't respond._x000a__x000a_If you have trouble with this issue I've checked the device settings and made sure that everything is configured correctly."/>
    <x v="2"/>
    <m/>
    <s v="Low"/>
    <s v="Chat"/>
    <x v="5"/>
    <m/>
    <m/>
    <n v="3535"/>
    <s v=""/>
    <s v="Dylan Lee"/>
    <x v="0"/>
    <x v="0"/>
    <x v="0"/>
    <s v=""/>
  </r>
  <r>
    <n v="3536"/>
    <s v="Kimberly Hampton"/>
    <s v="davidwilliams@example.com"/>
    <n v="34"/>
    <s v="Male"/>
    <s v="Samsung Soundbar"/>
    <d v="2020-11-10T00:00:00"/>
    <x v="4"/>
    <s v="Product compatibility"/>
    <s v="My {product_purchased} is making strange noises and not functioning properly. I suspect there might be a hardware issue. Can you please help me with this?_x000a__x000a_There are other devices which help me diagnose and fix the problems you all I've performed a factory reset on my {product_purchased}, hoping it would resolve the problem, but it didn't help."/>
    <x v="2"/>
    <m/>
    <s v="High"/>
    <s v="Phone"/>
    <x v="5"/>
    <m/>
    <m/>
    <n v="3536"/>
    <s v=""/>
    <s v="Kimberly Hampton"/>
    <x v="3"/>
    <x v="3"/>
    <x v="1"/>
    <s v=""/>
  </r>
  <r>
    <n v="3537"/>
    <s v="Brandi Nelson"/>
    <s v="jennifermoon@example.com"/>
    <n v="44"/>
    <s v="Female"/>
    <s v="Lenovo ThinkPad"/>
    <d v="2020-01-18T00:00:00"/>
    <x v="1"/>
    <s v="Product recommendation"/>
    <s v="I'm having an issue with the {product_purchased}. Please assist. Please check your device's specs before purchasing or using the products. It could use some adjustment to avoid the product being sold out. Thanks!_x000a__x000a_By the way I've recently updated the firmware of my {product_purchased}, and the issue started happening afterward. Could it be related to the update?"/>
    <x v="0"/>
    <m/>
    <s v="High"/>
    <s v="Chat"/>
    <x v="2322"/>
    <m/>
    <m/>
    <n v="3537"/>
    <s v=""/>
    <s v="Brandi Nelson"/>
    <x v="6"/>
    <x v="6"/>
    <x v="1"/>
    <s v=""/>
  </r>
  <r>
    <n v="3538"/>
    <s v="Eric Campos"/>
    <s v="bennettmiguel@example.com"/>
    <n v="62"/>
    <s v="Male"/>
    <s v="Sony 4K HDR TV"/>
    <d v="2020-10-06T00:00:00"/>
    <x v="1"/>
    <s v="Product compatibility"/>
    <s v="I'm having an issue with the {product_purchased}. Please assist. Courtney says it's been two weeks. She says._x000a__x000a_[23:46:27]SAY: James Fury/MollyKristoph : No I'm not sure if this issue is specific to my device or if others have reported similar problems."/>
    <x v="2"/>
    <m/>
    <s v="High"/>
    <s v="Phone"/>
    <x v="5"/>
    <m/>
    <m/>
    <n v="3538"/>
    <s v=""/>
    <s v="Eric Campos"/>
    <x v="7"/>
    <x v="7"/>
    <x v="1"/>
    <s v=""/>
  </r>
  <r>
    <n v="3539"/>
    <s v="Maria Welch"/>
    <s v="cmiller@example.com"/>
    <n v="44"/>
    <s v="Female"/>
    <s v="Nikon D"/>
    <d v="2021-07-17T00:00:00"/>
    <x v="1"/>
    <s v="Product recommendation"/>
    <s v="There seems to be a glitch in the {product_purchased} software. It freezes frequently, making it difficult to use. Can you please provide a solution? I've noticed a sudden decrease in battery life on my {product_purchased}. It used to last much longer."/>
    <x v="1"/>
    <s v="Occur available above look head."/>
    <s v="Low"/>
    <s v="Chat"/>
    <x v="2323"/>
    <d v="2023-06-01T09:04:02"/>
    <n v="3"/>
    <n v="3539"/>
    <s v="Occur Available Above Look Head."/>
    <s v="Maria Welch"/>
    <x v="2"/>
    <x v="2"/>
    <x v="0"/>
    <n v="7.0833333333721384"/>
  </r>
  <r>
    <n v="3540"/>
    <s v="Gabriel Marsh"/>
    <s v="pollardstephanie@example.com"/>
    <n v="48"/>
    <s v="Other"/>
    <s v="Apple AirPods"/>
    <d v="2021-05-01T00:00:00"/>
    <x v="0"/>
    <s v="Display issue"/>
    <s v="I'm having an issue with the {product_purchased}. Please assist. This problem started occurring after the recent software update. I haven't made any other changes to the device."/>
    <x v="0"/>
    <m/>
    <s v="Critical"/>
    <s v="Social media"/>
    <x v="2324"/>
    <m/>
    <m/>
    <n v="3540"/>
    <s v=""/>
    <s v="Gabriel Marsh"/>
    <x v="1"/>
    <x v="1"/>
    <x v="0"/>
    <s v=""/>
  </r>
  <r>
    <n v="3541"/>
    <s v="Robert Hart"/>
    <s v="ymitchell@example.com"/>
    <n v="54"/>
    <s v="Female"/>
    <s v="Sony 4K HDR TV"/>
    <d v="2020-01-29T00:00:00"/>
    <x v="3"/>
    <s v="Account access"/>
    <s v="I've forgotten my password for my {product_purchased} account, and the password reset option is not working. How can I recover my account?_x000a__x000a_I've entered into an account with our company and have forgotten my password for my I've performed a factory reset on my {product_purchased}, hoping it would resolve the problem, but it didn't help."/>
    <x v="1"/>
    <s v="Them indicate try also."/>
    <s v="Low"/>
    <s v="Email"/>
    <x v="2325"/>
    <d v="2023-06-01T18:47:03"/>
    <n v="5"/>
    <n v="3541"/>
    <s v="Them Indicate Try Also."/>
    <s v="Robert Hart"/>
    <x v="6"/>
    <x v="6"/>
    <x v="1"/>
    <n v="11.71666666661622"/>
  </r>
  <r>
    <n v="3542"/>
    <s v="Heather Taylor"/>
    <s v="valerie02@example.org"/>
    <n v="65"/>
    <s v="Other"/>
    <s v="Google Pixel"/>
    <d v="2021-05-08T00:00:00"/>
    <x v="2"/>
    <s v="Product compatibility"/>
    <s v="I'm having an issue with the {product_purchased}. Please assist._x000a__x000a_In addition, at this point, it is quite impossible to confirm that there are any issues. I think that it will take some time before these issues arrive I'm not sure if this issue is specific to my device or if others have reported similar problems."/>
    <x v="1"/>
    <s v="Before contain charge positive prepare message."/>
    <s v="Critical"/>
    <s v="Email"/>
    <x v="2326"/>
    <d v="2023-06-01T20:15:05"/>
    <n v="3"/>
    <n v="3542"/>
    <s v="Before Contain Charge Positive Prepare Message."/>
    <s v="Heather Taylor"/>
    <x v="1"/>
    <x v="1"/>
    <x v="0"/>
    <n v="-2.5166666666627862"/>
  </r>
  <r>
    <n v="3543"/>
    <s v="Kimberly Smith"/>
    <s v="fjones@example.org"/>
    <n v="58"/>
    <s v="Other"/>
    <s v="MacBook Pro"/>
    <d v="2020-07-21T00:00:00"/>
    <x v="3"/>
    <s v="Battery life"/>
    <s v="I've forgotten my password for my {product_purchased} account, and the password reset option is not working. How can I recover my account? I've reviewed the troubleshooting steps on the official support website, but they didn't resolve the problem."/>
    <x v="0"/>
    <m/>
    <s v="Medium"/>
    <s v="Phone"/>
    <x v="2327"/>
    <m/>
    <m/>
    <n v="3543"/>
    <s v=""/>
    <s v="Kimberly Smith"/>
    <x v="2"/>
    <x v="2"/>
    <x v="1"/>
    <s v=""/>
  </r>
  <r>
    <n v="3544"/>
    <s v="Brandi White"/>
    <s v="ijackson@example.org"/>
    <n v="36"/>
    <s v="Male"/>
    <s v="Philips Hue Lights"/>
    <d v="2020-05-19T00:00:00"/>
    <x v="2"/>
    <s v="Battery life"/>
    <s v="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
    <x v="0"/>
    <m/>
    <s v="High"/>
    <s v="Phone"/>
    <x v="2328"/>
    <m/>
    <m/>
    <n v="3544"/>
    <s v=""/>
    <s v="Brandi White"/>
    <x v="1"/>
    <x v="1"/>
    <x v="1"/>
    <s v=""/>
  </r>
  <r>
    <n v="3545"/>
    <s v="Jeremiah Anderson"/>
    <s v="astewart@example.net"/>
    <n v="34"/>
    <s v="Male"/>
    <s v="Bose SoundLink Speaker"/>
    <d v="2020-12-21T00:00:00"/>
    <x v="2"/>
    <s v="Cancellation request"/>
    <s v="I'm having an issue with the {product_purchased}. Please assist._x000a__x000a_In the product listing window of the product you have purchased an item, there are two things that will not work, which are Product ID(s) and I've followed the troubleshooting steps mentioned in the user manual, but the issue persists."/>
    <x v="1"/>
    <s v="Hospital I away value manage."/>
    <s v="Low"/>
    <s v="Social media"/>
    <x v="2329"/>
    <d v="2023-06-01T02:36:08"/>
    <n v="4"/>
    <n v="3545"/>
    <s v="Hospital I Away Value Manage."/>
    <s v="Jeremiah Anderson"/>
    <x v="10"/>
    <x v="10"/>
    <x v="1"/>
    <n v="-14.966666666732635"/>
  </r>
  <r>
    <n v="3546"/>
    <s v="Lisa Hicks"/>
    <s v="jademorris@example.net"/>
    <n v="27"/>
    <s v="Male"/>
    <s v="Adobe Photoshop"/>
    <d v="2021-12-05T00:00:00"/>
    <x v="3"/>
    <s v="Software bug"/>
    <s v="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
    <x v="1"/>
    <s v="Next first determine art continue."/>
    <s v="Medium"/>
    <s v="Social media"/>
    <x v="2330"/>
    <d v="2023-06-01T00:08:09"/>
    <n v="3"/>
    <n v="3546"/>
    <s v="Next First Determine Art Continue."/>
    <s v="Lisa Hicks"/>
    <x v="10"/>
    <x v="10"/>
    <x v="0"/>
    <n v="-10.96666666661622"/>
  </r>
  <r>
    <n v="3547"/>
    <s v="Patrick Anderson"/>
    <s v="uross@example.com"/>
    <n v="67"/>
    <s v="Male"/>
    <s v="Nest Thermostat"/>
    <d v="2020-10-08T00:00:00"/>
    <x v="0"/>
    <s v="Product compatibility"/>
    <s v="There seems to be a glitch in the {product_purchased} software. It freezes frequently, making it difficult to use. Can you please provide a solution?_x000a__x000a_1. If you continue to use the {product_purchased I've noticed that the issue occurs consistently when I use a specific feature or application on my {product_purchased}."/>
    <x v="2"/>
    <m/>
    <s v="Medium"/>
    <s v="Phone"/>
    <x v="5"/>
    <m/>
    <m/>
    <n v="3547"/>
    <s v=""/>
    <s v="Patrick Anderson"/>
    <x v="7"/>
    <x v="7"/>
    <x v="1"/>
    <s v=""/>
  </r>
  <r>
    <n v="3548"/>
    <s v="Morgan Waters"/>
    <s v="nmueller@example.org"/>
    <n v="67"/>
    <s v="Male"/>
    <s v="Fitbit Charge"/>
    <d v="2020-02-29T00:00:00"/>
    <x v="2"/>
    <s v="Installation support"/>
    <s v="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
    <x v="0"/>
    <m/>
    <s v="High"/>
    <s v="Social media"/>
    <x v="2331"/>
    <m/>
    <m/>
    <n v="3548"/>
    <s v=""/>
    <s v="Morgan Waters"/>
    <x v="4"/>
    <x v="4"/>
    <x v="1"/>
    <s v=""/>
  </r>
  <r>
    <n v="3549"/>
    <s v="James Woods"/>
    <s v="stephanieflores@example.com"/>
    <n v="40"/>
    <s v="Female"/>
    <s v="PlayStation"/>
    <d v="2021-12-04T00:00:00"/>
    <x v="4"/>
    <s v="Peripheral compatibility"/>
    <s v="I'm having an issue with the {product_purchased}. Please assist._x000a__x000a_0.00015735595957_x000a__x000a_0.00015735595957_x000a__x000a_0.00015735595957_x000a__x000a_0 I've recently updated the firmware of my {product_purchased}, and the issue started happening afterward. Could it be related to the update?"/>
    <x v="1"/>
    <s v="About think term property type."/>
    <s v="Low"/>
    <s v="Phone"/>
    <x v="2332"/>
    <d v="2023-06-01T16:41:13"/>
    <n v="4"/>
    <n v="3549"/>
    <s v="About Think Term Property Type."/>
    <s v="James Woods"/>
    <x v="10"/>
    <x v="10"/>
    <x v="0"/>
    <n v="7.8166666666511446"/>
  </r>
  <r>
    <n v="3550"/>
    <s v="Scott Reeves"/>
    <s v="paula71@example.org"/>
    <n v="42"/>
    <s v="Other"/>
    <s v="Amazon Kindle"/>
    <d v="2020-11-03T00:00:00"/>
    <x v="3"/>
    <s v="Product recommendation"/>
    <s v="I'm having an issue with the {product_purchased}. Please assist._x000a__x000a_â€¢ Remove any missing or invalid credit card numbers from your cart or online store: this will work with online merchants._x000a__x000a__x000a_â€¢ Download and remove this software The issue I'm facing is intermittent. Sometimes it works fine, but other times it acts up unexpectedly."/>
    <x v="0"/>
    <m/>
    <s v="Medium"/>
    <s v="Chat"/>
    <x v="2333"/>
    <m/>
    <m/>
    <n v="3550"/>
    <s v=""/>
    <s v="Scott Reeves"/>
    <x v="3"/>
    <x v="3"/>
    <x v="1"/>
    <s v=""/>
  </r>
  <r>
    <n v="3551"/>
    <s v="Edward Baker"/>
    <s v="choikathleen@example.net"/>
    <n v="42"/>
    <s v="Other"/>
    <s v="Nintendo Switch"/>
    <d v="2020-07-27T00:00:00"/>
    <x v="0"/>
    <s v="Display issue"/>
    <s v="I'm having an issue with the {product_purchased}. Please assist. I'm using the original charger that came with my {product_purchased}, but it's not charging properly."/>
    <x v="0"/>
    <m/>
    <s v="Medium"/>
    <s v="Chat"/>
    <x v="2334"/>
    <m/>
    <m/>
    <n v="3551"/>
    <s v=""/>
    <s v="Edward Baker"/>
    <x v="2"/>
    <x v="2"/>
    <x v="1"/>
    <s v=""/>
  </r>
  <r>
    <n v="3552"/>
    <s v="Courtney Gallagher"/>
    <s v="bobbydavis@example.net"/>
    <n v="43"/>
    <s v="Male"/>
    <s v="Apple AirPods"/>
    <d v="2020-05-27T00:00:00"/>
    <x v="0"/>
    <s v="Cancellation request"/>
    <s v="I've accidentally deleted important data from my {product_purchased}. Is there any way to recover the deleted files? I need them urgently. Is there some way to find out what the files are?_x000a__x000a_If you are a member of I'm not sure if this issue is specific to my device or if others have reported similar problems."/>
    <x v="1"/>
    <s v="Per upon moment."/>
    <s v="Critical"/>
    <s v="Chat"/>
    <x v="2335"/>
    <d v="2023-06-01T17:45:16"/>
    <n v="1"/>
    <n v="3552"/>
    <s v="Per Upon Moment."/>
    <s v="Courtney Gallagher"/>
    <x v="1"/>
    <x v="1"/>
    <x v="1"/>
    <n v="-1.6166666666977108"/>
  </r>
  <r>
    <n v="3553"/>
    <s v="Lauren Wilson"/>
    <s v="isaiahharris@example.net"/>
    <n v="51"/>
    <s v="Other"/>
    <s v="Asus ROG"/>
    <d v="2021-12-17T00:00:00"/>
    <x v="3"/>
    <s v="Account access"/>
    <s v="I'm having an issue with the {product_purchased}. Please assist._x000a__x000a_Sorry, this item no longer exists. Please visit the previous listing for a description._x000a__x000a_Please enter a star rating._x000a__x000a_Your review has been I've tried using different cables, adapters, or peripherals with my {product_purchased}, but the issue persists."/>
    <x v="0"/>
    <m/>
    <s v="Low"/>
    <s v="Social media"/>
    <x v="2336"/>
    <m/>
    <m/>
    <n v="3553"/>
    <s v=""/>
    <s v="Lauren Wilson"/>
    <x v="10"/>
    <x v="10"/>
    <x v="0"/>
    <s v=""/>
  </r>
  <r>
    <n v="3554"/>
    <s v="Jacob Weber"/>
    <s v="gmyers@example.com"/>
    <n v="26"/>
    <s v="Other"/>
    <s v="LG OLED"/>
    <d v="2021-06-30T00:00:00"/>
    <x v="2"/>
    <s v="Battery life"/>
    <s v="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
    <x v="1"/>
    <s v="Letter sell travel where make store case."/>
    <s v="Low"/>
    <s v="Chat"/>
    <x v="2337"/>
    <d v="2023-06-01T11:25:19"/>
    <n v="5"/>
    <n v="3554"/>
    <s v="Letter Sell Travel Where Make Store Case."/>
    <s v="Jacob Weber"/>
    <x v="8"/>
    <x v="8"/>
    <x v="0"/>
    <n v="7.3166666667675599"/>
  </r>
  <r>
    <n v="3555"/>
    <s v="Rebecca Howard"/>
    <s v="matthew14@example.com"/>
    <n v="44"/>
    <s v="Male"/>
    <s v="GoPro Action Camera"/>
    <d v="2021-03-25T00:00:00"/>
    <x v="1"/>
    <s v="Product recommendation"/>
    <s v="I'm having trouble connecting my {product_purchased} to my home Wi-Fi network. It doesn't detect any networks, although other devices are connecting fine. What can be done to resolve this issue?_x000a__x000a_I could try a I've reviewed the troubleshooting steps on the official support website, but they didn't resolve the problem."/>
    <x v="2"/>
    <m/>
    <s v="Medium"/>
    <s v="Email"/>
    <x v="5"/>
    <m/>
    <m/>
    <n v="3555"/>
    <s v=""/>
    <s v="Rebecca Howard"/>
    <x v="0"/>
    <x v="0"/>
    <x v="0"/>
    <s v=""/>
  </r>
  <r>
    <n v="3556"/>
    <s v="Ryan Edwards"/>
    <s v="benjaminsmith@example.net"/>
    <n v="64"/>
    <s v="Male"/>
    <s v="Roomba Robot Vacuum"/>
    <d v="2020-12-31T00:00:00"/>
    <x v="4"/>
    <s v="Cancellation request"/>
    <s v="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
    <x v="2"/>
    <m/>
    <s v="Medium"/>
    <s v="Chat"/>
    <x v="5"/>
    <m/>
    <m/>
    <n v="3556"/>
    <s v=""/>
    <s v="Ryan Edwards"/>
    <x v="10"/>
    <x v="10"/>
    <x v="1"/>
    <s v=""/>
  </r>
  <r>
    <n v="3557"/>
    <s v="Regina Torres"/>
    <s v="grantmichael@example.org"/>
    <n v="60"/>
    <s v="Female"/>
    <s v="Nest Thermostat"/>
    <d v="2021-01-24T00:00:00"/>
    <x v="4"/>
    <s v="Display issue"/>
    <s v="I'm having an issue with the {product_purchased}. Please assist. Please, this will allow me to remove that link, even though this does not include a new price tag at that time._x000a__x000a_3. It does not count I've noticed a sudden decrease in battery life on my {product_purchased}. It used to last much longer."/>
    <x v="0"/>
    <m/>
    <s v="Critical"/>
    <s v="Social media"/>
    <x v="2338"/>
    <m/>
    <m/>
    <n v="3557"/>
    <s v=""/>
    <s v="Regina Torres"/>
    <x v="6"/>
    <x v="6"/>
    <x v="0"/>
    <s v=""/>
  </r>
  <r>
    <n v="3558"/>
    <s v="Curtis Miles"/>
    <s v="higginsjoanna@example.com"/>
    <n v="47"/>
    <s v="Female"/>
    <s v="Roomba Robot Vacuum"/>
    <d v="2021-12-19T00:00:00"/>
    <x v="2"/>
    <s v="Display issue"/>
    <s v="I'm having an issue with the {product_purchased}. Please assist._x000a__x000a_As of 7:25 a.m., I am still investigating this situation and, with an outpouring of support, I am unable to help. I've followed online tutorials and community forums to troubleshoot the issue, but no luck so far."/>
    <x v="0"/>
    <m/>
    <s v="Low"/>
    <s v="Phone"/>
    <x v="2339"/>
    <m/>
    <m/>
    <n v="3558"/>
    <s v=""/>
    <s v="Curtis Miles"/>
    <x v="10"/>
    <x v="10"/>
    <x v="0"/>
    <s v=""/>
  </r>
  <r>
    <n v="3559"/>
    <s v="Lauren Cole"/>
    <s v="brian02@example.org"/>
    <n v="60"/>
    <s v="Male"/>
    <s v="Sony 4K HDR TV"/>
    <d v="2020-04-07T00:00:00"/>
    <x v="3"/>
    <s v="Refund request"/>
    <s v="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
    <x v="1"/>
    <s v="Party Congress significant be husband."/>
    <s v="Critical"/>
    <s v="Social media"/>
    <x v="2340"/>
    <d v="2023-06-01T14:09:26"/>
    <n v="1"/>
    <n v="3559"/>
    <s v="Party Congress Significant Be Husband."/>
    <s v="Lauren Cole"/>
    <x v="11"/>
    <x v="11"/>
    <x v="1"/>
    <n v="3.566666666592937"/>
  </r>
  <r>
    <n v="3560"/>
    <s v="Alex Jones"/>
    <s v="michelle71@example.com"/>
    <n v="23"/>
    <s v="Other"/>
    <s v="iPhone"/>
    <d v="2020-04-16T00:00:00"/>
    <x v="1"/>
    <s v="Cancellation request"/>
    <s v="I'm having an issue with the {product_purchased}. Please assist. Thank you (or alternatively, use the search function on this page to find the item). I'm worried that the issue might be hardware-related and might require repair or replacement."/>
    <x v="2"/>
    <m/>
    <s v="Medium"/>
    <s v="Email"/>
    <x v="5"/>
    <m/>
    <m/>
    <n v="3560"/>
    <s v=""/>
    <s v="Alex Jones"/>
    <x v="11"/>
    <x v="11"/>
    <x v="1"/>
    <s v=""/>
  </r>
  <r>
    <n v="3561"/>
    <s v="Laura Ross"/>
    <s v="ashley91@example.net"/>
    <n v="20"/>
    <s v="Male"/>
    <s v="Nest Thermostat"/>
    <d v="2020-01-31T00:00:00"/>
    <x v="2"/>
    <s v="Product setup"/>
    <s v="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
    <x v="1"/>
    <s v="Subject should nice feel."/>
    <s v="High"/>
    <s v="Social media"/>
    <x v="2341"/>
    <d v="2023-06-01T08:50:29"/>
    <n v="5"/>
    <n v="3561"/>
    <s v="Subject Should Nice Feel."/>
    <s v="Laura Ross"/>
    <x v="6"/>
    <x v="6"/>
    <x v="1"/>
    <n v="1.7999999999301508"/>
  </r>
  <r>
    <n v="3562"/>
    <s v="Shelley Murphy"/>
    <s v="vhanson@example.com"/>
    <n v="27"/>
    <s v="Male"/>
    <s v="Sony PlayStation"/>
    <d v="2020-06-16T00:00:00"/>
    <x v="4"/>
    <s v="Software bug"/>
    <s v="I'm encountering a software bug in the {product_purchased}. Whenever I try to perform a specific action, the application crashes. Are there any updates or fixes available?_x000a__x000a_It depends. I was never given any updates or fixes. I've performed a factory reset on my {product_purchased}, hoping it would resolve the problem, but it didn't help."/>
    <x v="2"/>
    <m/>
    <s v="Low"/>
    <s v="Social media"/>
    <x v="5"/>
    <m/>
    <m/>
    <n v="3562"/>
    <s v=""/>
    <s v="Shelley Murphy"/>
    <x v="8"/>
    <x v="8"/>
    <x v="1"/>
    <s v=""/>
  </r>
  <r>
    <n v="3563"/>
    <s v="Kelly Fischer"/>
    <s v="nholloway@example.com"/>
    <n v="52"/>
    <s v="Other"/>
    <s v="Nintendo Switch"/>
    <d v="2020-08-27T00:00:00"/>
    <x v="3"/>
    <s v="Refund request"/>
    <s v="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
    <x v="2"/>
    <m/>
    <s v="High"/>
    <s v="Chat"/>
    <x v="5"/>
    <m/>
    <m/>
    <n v="3563"/>
    <s v=""/>
    <s v="Kelly Fischer"/>
    <x v="5"/>
    <x v="5"/>
    <x v="1"/>
    <s v=""/>
  </r>
  <r>
    <n v="3564"/>
    <s v="Christopher Cooper"/>
    <s v="david25@example.org"/>
    <n v="22"/>
    <s v="Female"/>
    <s v="Bose SoundLink Speaker"/>
    <d v="2021-08-29T00:00:00"/>
    <x v="0"/>
    <s v="Product compatibility"/>
    <s v="My {product_purchased} is making strange noises and not functioning properly. I suspect there might be a hardware issue. Can you please help me with this?_x000a__x000a_The answer is yes we have already identified a problem with your device and This problem started occurring after the recent software update. I haven't made any other changes to the device."/>
    <x v="1"/>
    <s v="Gas media involve."/>
    <s v="High"/>
    <s v="Chat"/>
    <x v="2342"/>
    <d v="2023-06-01T15:54:32"/>
    <n v="1"/>
    <n v="3564"/>
    <s v="Gas Media Involve."/>
    <s v="Christopher Cooper"/>
    <x v="5"/>
    <x v="5"/>
    <x v="0"/>
    <n v="0.41666666662786156"/>
  </r>
  <r>
    <n v="3565"/>
    <s v="Mary Branch"/>
    <s v="matthew38@example.net"/>
    <n v="30"/>
    <s v="Other"/>
    <s v="LG OLED"/>
    <d v="2021-09-04T00:00:00"/>
    <x v="4"/>
    <s v="Cancellation request"/>
    <s v="I've encountered a data loss issue with my {product_purchased}. All the files and documents seem to have disappeared. Can you guide me on how to retrieve them?_x000a__x000a_For those who have already started, here are some notes regarding I've checked for software updates, and my {product_purchased} is already running the latest version."/>
    <x v="2"/>
    <m/>
    <s v="High"/>
    <s v="Chat"/>
    <x v="5"/>
    <m/>
    <m/>
    <n v="3565"/>
    <s v=""/>
    <s v="Mary Branch"/>
    <x v="9"/>
    <x v="9"/>
    <x v="0"/>
    <s v=""/>
  </r>
  <r>
    <n v="3566"/>
    <s v="Erin Jones"/>
    <s v="shieldsderek@example.com"/>
    <n v="67"/>
    <s v="Female"/>
    <s v="iPhone"/>
    <d v="2020-05-07T00:00:00"/>
    <x v="1"/>
    <s v="Hardware issue"/>
    <s v="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
    <x v="0"/>
    <m/>
    <s v="Critical"/>
    <s v="Social media"/>
    <x v="2343"/>
    <m/>
    <m/>
    <n v="3566"/>
    <s v=""/>
    <s v="Erin Jones"/>
    <x v="1"/>
    <x v="1"/>
    <x v="1"/>
    <s v=""/>
  </r>
  <r>
    <n v="3567"/>
    <s v="Karen Perez"/>
    <s v="kerrjoshua@example.org"/>
    <n v="52"/>
    <s v="Female"/>
    <s v="Sony PlayStation"/>
    <d v="2020-04-16T00:00:00"/>
    <x v="0"/>
    <s v="Product setup"/>
    <s v="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
    <x v="0"/>
    <m/>
    <s v="Critical"/>
    <s v="Social media"/>
    <x v="2344"/>
    <m/>
    <m/>
    <n v="3567"/>
    <s v=""/>
    <s v="Karen Perez"/>
    <x v="11"/>
    <x v="11"/>
    <x v="1"/>
    <s v=""/>
  </r>
  <r>
    <n v="3568"/>
    <s v="Kathy Kaiser"/>
    <s v="matthewcooper@example.org"/>
    <n v="54"/>
    <s v="Other"/>
    <s v="LG OLED"/>
    <d v="2021-07-23T00:00:00"/>
    <x v="0"/>
    <s v="Hardware issue"/>
    <s v="I'm having an issue with the {product_purchased}. Please assist._x000a__x000a_Q: Why would you cancel something if it just says you only paid to be delivered, rather than say a product on a budget?_x000a__x000a_A: I'm not sure if this issue is specific to my device or if others have reported similar problems."/>
    <x v="0"/>
    <m/>
    <s v="Critical"/>
    <s v="Email"/>
    <x v="2345"/>
    <m/>
    <m/>
    <n v="3568"/>
    <s v=""/>
    <s v="Kathy Kaiser"/>
    <x v="2"/>
    <x v="2"/>
    <x v="0"/>
    <s v=""/>
  </r>
  <r>
    <n v="3569"/>
    <s v="Heather Williams"/>
    <s v="sharon17@example.org"/>
    <n v="59"/>
    <s v="Female"/>
    <s v="Roomba Robot Vacuum"/>
    <d v="2020-04-26T00:00:00"/>
    <x v="3"/>
    <s v="Network problem"/>
    <s v="I'm having an issue with the {product_purchased}. Please assist. Please help me with the case!_x000a__x000a_I've been unable to purchase a new phone. Please help me resolve this issue with my existing one._x000a__x000a_I I'm concerned about the security of my {product_purchased} and would like to ensure that my data is safe."/>
    <x v="1"/>
    <s v="Prevent either green send ability two only improve."/>
    <s v="Medium"/>
    <s v="Social media"/>
    <x v="2346"/>
    <d v="2023-06-01T18:22:40"/>
    <n v="3"/>
    <n v="3569"/>
    <s v="Prevent Either Green Send Ability Two Only Improve."/>
    <s v="Heather Williams"/>
    <x v="11"/>
    <x v="11"/>
    <x v="1"/>
    <n v="10.033333333209157"/>
  </r>
  <r>
    <n v="3570"/>
    <s v="Catherine Bennett"/>
    <s v="kathrynjones@example.org"/>
    <n v="42"/>
    <s v="Female"/>
    <s v="Nintendo Switch Pro Controller"/>
    <d v="2020-11-22T00:00:00"/>
    <x v="4"/>
    <s v="Display issue"/>
    <s v="I'm having an issue with the {product_purchased}. Please assist. I've noticed that the issue occurs consistently when I use a specific feature or application on my {product_purchased}."/>
    <x v="2"/>
    <m/>
    <s v="Low"/>
    <s v="Phone"/>
    <x v="5"/>
    <m/>
    <m/>
    <n v="3570"/>
    <s v=""/>
    <s v="Catherine Bennett"/>
    <x v="3"/>
    <x v="3"/>
    <x v="1"/>
    <s v=""/>
  </r>
  <r>
    <n v="3571"/>
    <s v="David Ramos"/>
    <s v="kthornton@example.com"/>
    <n v="52"/>
    <s v="Male"/>
    <s v="MacBook Pro"/>
    <d v="2020-07-23T00:00:00"/>
    <x v="0"/>
    <s v="Product compatibility"/>
    <s v="I'm having an issue with the {product_purchased}. Please assist. I've got to know what you guys think, so please support me._x000a__x000a_If you get any issues, email me at [email protected] with what you I've noticed a sudden decrease in battery life on my {product_purchased}. It used to last much longer."/>
    <x v="2"/>
    <m/>
    <s v="Low"/>
    <s v="Phone"/>
    <x v="5"/>
    <m/>
    <m/>
    <n v="3571"/>
    <s v=""/>
    <s v="David Ramos"/>
    <x v="2"/>
    <x v="2"/>
    <x v="1"/>
    <s v=""/>
  </r>
  <r>
    <n v="3572"/>
    <s v="Patricia Nelson"/>
    <s v="osbornekaren@example.org"/>
    <n v="54"/>
    <s v="Female"/>
    <s v="GoPro Hero"/>
    <d v="2020-09-02T00:00:00"/>
    <x v="1"/>
    <s v="Delivery problem"/>
    <s v="I'm having an issue with the {product_purchased}. Please assist._x000a__x000a_4. I do not see, or suspect, that the product ID displayed on your web site will be valid, since the product ID may not have any I'm experiencing this issue on multiple devices of the same model, so it seems to be a widespread problem."/>
    <x v="1"/>
    <s v="Card possible financial family."/>
    <s v="Low"/>
    <s v="Email"/>
    <x v="2347"/>
    <d v="2023-06-01T19:17:44"/>
    <n v="2"/>
    <n v="3572"/>
    <s v="Card Possible Financial Family."/>
    <s v="Patricia Nelson"/>
    <x v="9"/>
    <x v="9"/>
    <x v="1"/>
    <n v="-1.4666666665580124"/>
  </r>
  <r>
    <n v="3573"/>
    <s v="Teresa Moore"/>
    <s v="katie44@example.org"/>
    <n v="53"/>
    <s v="Female"/>
    <s v="Lenovo ThinkPad"/>
    <d v="2021-09-11T00:00:00"/>
    <x v="0"/>
    <s v="Network problem"/>
    <s v="I'm having an issue with the {product_purchased}. Please assist._x000a__x000a_Q: How many units, when will they come?_x000a__x000a_A: By email, October 20th, 2017. I've already contacted customer support multiple times, but the issue remains unresolved."/>
    <x v="2"/>
    <m/>
    <s v="Critical"/>
    <s v="Email"/>
    <x v="5"/>
    <m/>
    <m/>
    <n v="3573"/>
    <s v=""/>
    <s v="Teresa Moore"/>
    <x v="9"/>
    <x v="9"/>
    <x v="0"/>
    <s v=""/>
  </r>
  <r>
    <n v="3574"/>
    <s v="Lisa Hayes"/>
    <s v="thompsonthomas@example.net"/>
    <n v="48"/>
    <s v="Male"/>
    <s v="Xbox"/>
    <d v="2021-11-21T00:00:00"/>
    <x v="3"/>
    <s v="Product recommendation"/>
    <s v="I've forgotten my password for my {product_purchased} account, and the password reset option is not working. How can I recover my account?_x000a__x000a_Step 6 and Steps 7 through 11: Recover my account before you make a move I'm worried that the issue might be hardware-related and might require repair or replacement."/>
    <x v="2"/>
    <m/>
    <s v="High"/>
    <s v="Phone"/>
    <x v="5"/>
    <m/>
    <m/>
    <n v="3574"/>
    <s v=""/>
    <s v="Lisa Hayes"/>
    <x v="3"/>
    <x v="3"/>
    <x v="0"/>
    <s v=""/>
  </r>
  <r>
    <n v="3575"/>
    <s v="Terry Miller"/>
    <s v="lee05@example.com"/>
    <n v="32"/>
    <s v="Male"/>
    <s v="Amazon Echo"/>
    <d v="2020-10-28T00:00:00"/>
    <x v="0"/>
    <s v="Refund request"/>
    <s v="I'm having an issue with the {product_purchased}. Please assist._x000a__x000a_This item is discontinued at this time. Please contact Support to report this item._x000a__x000a__x000a_Item Description This item is a free download from our Product Manager: I've followed the troubleshooting steps mentioned in the user manual, but the issue persists."/>
    <x v="0"/>
    <m/>
    <s v="High"/>
    <s v="Social media"/>
    <x v="2348"/>
    <m/>
    <m/>
    <n v="3575"/>
    <s v=""/>
    <s v="Terry Miller"/>
    <x v="7"/>
    <x v="7"/>
    <x v="1"/>
    <s v=""/>
  </r>
  <r>
    <n v="3576"/>
    <s v="Dana Johnson"/>
    <s v="brandyhughes@example.com"/>
    <n v="38"/>
    <s v="Male"/>
    <s v="Sony PlayStation"/>
    <d v="2020-07-30T00:00:00"/>
    <x v="4"/>
    <s v="Product recommendation"/>
    <s v="I'm having an issue with the {product_purchased}. Please assist._x000a__x000a_#4. This can happen if someone doesn't want to pay for the product or service themselves. Just ask in the #4._x000a__x000a_#5 I've performed a factory reset on my {product_purchased}, hoping it would resolve the problem, but it didn't help."/>
    <x v="1"/>
    <s v="Prevent agree carry treat."/>
    <s v="Low"/>
    <s v="Email"/>
    <x v="2349"/>
    <d v="2023-06-01T18:06:49"/>
    <n v="5"/>
    <n v="3576"/>
    <s v="Prevent Agree Carry Treat."/>
    <s v="Dana Johnson"/>
    <x v="2"/>
    <x v="2"/>
    <x v="1"/>
    <n v="18.949999999953434"/>
  </r>
  <r>
    <n v="3577"/>
    <s v="Matthew Carpenter"/>
    <s v="kwells@example.net"/>
    <n v="33"/>
    <s v="Other"/>
    <s v="Microsoft Office"/>
    <d v="2021-12-10T00:00:00"/>
    <x v="4"/>
    <s v="Software bug"/>
    <s v="I'm having an issue with the {product_purchased}. Please assist. Contact details are available here._x000a__x000a_1-800-345-2216_x000a__x000a_2-833-745-3683 in-store contact info I need assistance as soon as possible because it's affecting my work and productivity."/>
    <x v="1"/>
    <s v="Too later investment establish true physical couple lose."/>
    <s v="Medium"/>
    <s v="Email"/>
    <x v="2350"/>
    <d v="2023-06-01T04:34:51"/>
    <n v="4"/>
    <n v="3577"/>
    <s v="Too Later Investment Establish True Physical Couple Lose."/>
    <s v="Matthew Carpenter"/>
    <x v="10"/>
    <x v="10"/>
    <x v="0"/>
    <n v="-7.0499999999301508"/>
  </r>
  <r>
    <n v="3578"/>
    <s v="Bethany Powell"/>
    <s v="cameronjerry@example.com"/>
    <n v="45"/>
    <s v="Female"/>
    <s v="Nintendo Switch Pro Controller"/>
    <d v="2020-06-27T00:00:00"/>
    <x v="4"/>
    <s v="Software bug"/>
    <s v="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
    <x v="0"/>
    <m/>
    <s v="Medium"/>
    <s v="Chat"/>
    <x v="2351"/>
    <m/>
    <m/>
    <n v="3578"/>
    <s v=""/>
    <s v="Bethany Powell"/>
    <x v="8"/>
    <x v="8"/>
    <x v="1"/>
    <s v=""/>
  </r>
  <r>
    <n v="3579"/>
    <s v="Laura Davis"/>
    <s v="cryan@example.org"/>
    <n v="30"/>
    <s v="Other"/>
    <s v="Microsoft Office"/>
    <d v="2020-07-18T00:00:00"/>
    <x v="2"/>
    <s v="Payment issue"/>
    <s v="I'm having an issue with the {product_purchased}. Please assist._x000a__x000a__x000a_If you have not received a reply to your question, please send me a message._x000a__x000a_Please do not email me with the problem._x000a__x000a__x000a_Note This problem started occurring after the recent software update. I haven't made any other changes to the device."/>
    <x v="1"/>
    <s v="Yet their performance soon my job."/>
    <s v="Critical"/>
    <s v="Phone"/>
    <x v="2352"/>
    <d v="2023-06-01T13:08:55"/>
    <n v="4"/>
    <n v="3579"/>
    <s v="Yet Their Performance Soon My Job."/>
    <s v="Laura Davis"/>
    <x v="2"/>
    <x v="2"/>
    <x v="1"/>
    <n v="13.666666666511446"/>
  </r>
  <r>
    <n v="3580"/>
    <s v="Christopher Romero"/>
    <s v="kgordon@example.com"/>
    <n v="55"/>
    <s v="Female"/>
    <s v="Canon DSLR Camera"/>
    <d v="2021-01-16T00:00:00"/>
    <x v="4"/>
    <s v="Cancellation request"/>
    <s v="I'm having an issue with the {product_purchased}. Please assist. https://t.co/HjwJhbA5Ix â€” J.R.R. Tolkien (@jrrogers) May 30, I've followed the troubleshooting steps mentioned in the user manual, but the issue persists."/>
    <x v="1"/>
    <s v="Subject name he together key maintain."/>
    <s v="Critical"/>
    <s v="Chat"/>
    <x v="2353"/>
    <d v="2023-06-01T10:00:56"/>
    <n v="3"/>
    <n v="3580"/>
    <s v="Subject Name He Together Key Maintain."/>
    <s v="Christopher Romero"/>
    <x v="6"/>
    <x v="6"/>
    <x v="0"/>
    <n v="1.683333333407063"/>
  </r>
  <r>
    <n v="3581"/>
    <s v="Maria Lee"/>
    <s v="zward@example.net"/>
    <n v="54"/>
    <s v="Female"/>
    <s v="Fitbit Charge"/>
    <d v="2020-10-21T00:00:00"/>
    <x v="1"/>
    <s v="Product compatibility"/>
    <s v="I'm having an issue with the {product_purchased}. Please assist._x000a__x000a_This is my $20 coupon_x000a__x000a_If you click on the promo link and buy in-store at my other shop, we get 5% discount for This problem started occurring after the recent software update. I haven't made any other changes to the device."/>
    <x v="0"/>
    <m/>
    <s v="Low"/>
    <s v="Email"/>
    <x v="2354"/>
    <m/>
    <m/>
    <n v="3581"/>
    <s v=""/>
    <s v="Maria Lee"/>
    <x v="7"/>
    <x v="7"/>
    <x v="1"/>
    <s v=""/>
  </r>
  <r>
    <n v="3582"/>
    <s v="Kyle Flores"/>
    <s v="bradleystanley@example.net"/>
    <n v="67"/>
    <s v="Male"/>
    <s v="HP Pavilion"/>
    <d v="2020-04-30T00:00:00"/>
    <x v="0"/>
    <s v="Peripheral compatibility"/>
    <s v="I'm having an issue with the {product_purchased}. Please assist. For those that have it disabled, please go to the {product_purchased} and log in. https://www.twitch.tv/dgplayer I've already contacted customer support multiple times, but the issue remains unresolved."/>
    <x v="1"/>
    <s v="Yeah sing treatment mouth wish."/>
    <s v="Low"/>
    <s v="Chat"/>
    <x v="2355"/>
    <d v="2023-06-01T10:32:00"/>
    <n v="5"/>
    <n v="3582"/>
    <s v="Yeah Sing Treatment Mouth Wish."/>
    <s v="Kyle Flores"/>
    <x v="11"/>
    <x v="11"/>
    <x v="1"/>
    <n v="-10.966666666790843"/>
  </r>
  <r>
    <n v="3583"/>
    <s v="Jeremy Schwartz"/>
    <s v="kimberlywhite@example.org"/>
    <n v="18"/>
    <s v="Female"/>
    <s v="Microsoft Xbox Controller"/>
    <d v="2021-12-06T00:00:00"/>
    <x v="0"/>
    <s v="Refund request"/>
    <s v="I'm having an issue with the {product_purchased}. Please assist. $55.00_x000a__x000a_1. Add # of items to cart_x000a__x000a_Add $55 (plus taxes) to cart._x000a__x000a_Add Item to Cart I've checked the device settings and made sure that everything is configured correctly."/>
    <x v="1"/>
    <s v="Old final wife list office."/>
    <s v="High"/>
    <s v="Email"/>
    <x v="2356"/>
    <d v="2023-06-01T19:58:01"/>
    <n v="4"/>
    <n v="3583"/>
    <s v="Old Final Wife List Office."/>
    <s v="Jeremy Schwartz"/>
    <x v="10"/>
    <x v="10"/>
    <x v="0"/>
    <n v="1.3000000000465661"/>
  </r>
  <r>
    <n v="3584"/>
    <s v="Michelle Rodgers"/>
    <s v="wandamccall@example.org"/>
    <n v="54"/>
    <s v="Other"/>
    <s v="HP Pavilion"/>
    <d v="2020-08-03T00:00:00"/>
    <x v="3"/>
    <s v="Peripheral compatibility"/>
    <s v="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
    <x v="0"/>
    <m/>
    <s v="High"/>
    <s v="Social media"/>
    <x v="2357"/>
    <m/>
    <m/>
    <n v="3584"/>
    <s v=""/>
    <s v="Michelle Rodgers"/>
    <x v="5"/>
    <x v="5"/>
    <x v="1"/>
    <s v=""/>
  </r>
  <r>
    <n v="3585"/>
    <s v="Victoria Allison"/>
    <s v="beth19@example.org"/>
    <n v="61"/>
    <s v="Female"/>
    <s v="Roomba Robot Vacuum"/>
    <d v="2020-07-07T00:00:00"/>
    <x v="1"/>
    <s v="Refund request"/>
    <s v="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
    <x v="1"/>
    <s v="Human course such appear."/>
    <s v="Critical"/>
    <s v="Phone"/>
    <x v="2358"/>
    <d v="2023-06-01T01:56:03"/>
    <n v="2"/>
    <n v="3585"/>
    <s v="Human Course Such Appear."/>
    <s v="Victoria Allison"/>
    <x v="2"/>
    <x v="2"/>
    <x v="1"/>
    <n v="-9.1499999999650754"/>
  </r>
  <r>
    <n v="3586"/>
    <s v="Joseph Mullins"/>
    <s v="rhonda73@example.net"/>
    <n v="69"/>
    <s v="Other"/>
    <s v="Dell XPS"/>
    <d v="2020-06-29T00:00:00"/>
    <x v="4"/>
    <s v="Payment issue"/>
    <s v="I'm having an issue with the {product_purchased}. Please assist. I'm concerned about the security of my {product_purchased} and would like to ensure that my data is safe."/>
    <x v="2"/>
    <m/>
    <s v="Low"/>
    <s v="Phone"/>
    <x v="5"/>
    <m/>
    <m/>
    <n v="3586"/>
    <s v=""/>
    <s v="Joseph Mullins"/>
    <x v="8"/>
    <x v="8"/>
    <x v="1"/>
    <s v=""/>
  </r>
  <r>
    <n v="3587"/>
    <s v="Ebony Wilson"/>
    <s v="christina10@example.net"/>
    <n v="41"/>
    <s v="Other"/>
    <s v="Xbox"/>
    <d v="2020-10-29T00:00:00"/>
    <x v="2"/>
    <s v="Software bug"/>
    <s v="I'm having an issue with the {product_purchased}. Please assist. We will resolve the issue together with the appropriate vendor._x000a__x000a_8.1.13.1.5 The name of the item that was purchased. I've reviewed the troubleshooting steps on the official support website, but they didn't resolve the problem."/>
    <x v="1"/>
    <s v="Adult them guy seek color while while."/>
    <s v="Medium"/>
    <s v="Chat"/>
    <x v="2359"/>
    <d v="2023-06-01T03:33:05"/>
    <n v="5"/>
    <n v="3587"/>
    <s v="Adult Them Guy Seek Color While While."/>
    <s v="Ebony Wilson"/>
    <x v="7"/>
    <x v="7"/>
    <x v="1"/>
    <n v="-0.6000000000349246"/>
  </r>
  <r>
    <n v="3588"/>
    <s v="Lisa Smith"/>
    <s v="dakota86@example.com"/>
    <n v="62"/>
    <s v="Male"/>
    <s v="Lenovo ThinkPad"/>
    <d v="2020-07-31T00:00:00"/>
    <x v="4"/>
    <s v="Delivery problem"/>
    <s v="I'm having an issue with the {product_purchased}. Please assist._x000a__x000a_A note on this project: I feel the name of this product might be confusing, even to those of you who know what the terms of service are. This problem started occurring after the recent software update. I haven't made any other changes to the device."/>
    <x v="0"/>
    <m/>
    <s v="Low"/>
    <s v="Social media"/>
    <x v="2360"/>
    <m/>
    <m/>
    <n v="3588"/>
    <s v=""/>
    <s v="Lisa Smith"/>
    <x v="2"/>
    <x v="2"/>
    <x v="1"/>
    <s v=""/>
  </r>
  <r>
    <n v="3589"/>
    <s v="David Simmons"/>
    <s v="sandra11@example.net"/>
    <n v="34"/>
    <s v="Other"/>
    <s v="Dell XPS"/>
    <d v="2021-04-17T00:00:00"/>
    <x v="4"/>
    <s v="Data loss"/>
    <s v="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
    <x v="2"/>
    <m/>
    <s v="High"/>
    <s v="Social media"/>
    <x v="5"/>
    <m/>
    <m/>
    <n v="3589"/>
    <s v=""/>
    <s v="David Simmons"/>
    <x v="11"/>
    <x v="11"/>
    <x v="0"/>
    <s v=""/>
  </r>
  <r>
    <n v="3590"/>
    <s v="Anthony Giles"/>
    <s v="michelle55@example.org"/>
    <n v="37"/>
    <s v="Female"/>
    <s v="Amazon Echo"/>
    <d v="2021-03-14T00:00:00"/>
    <x v="4"/>
    <s v="Account access"/>
    <s v="I'm having an issue with the {product_purchased}. Please assist._x000a__x000a_I'm having an issue with the {{product_purchased}} in my account, please help me fix this issue_x000a__x000a_No matter what I do I've tried different settings and configurations on my {product_purchased}, but the issue persists."/>
    <x v="1"/>
    <s v="Several really foreign conference treatment then after."/>
    <s v="Low"/>
    <s v="Email"/>
    <x v="2361"/>
    <d v="2023-06-01T19:50:10"/>
    <n v="2"/>
    <n v="3590"/>
    <s v="Several Really Foreign Conference Treatment Then After."/>
    <s v="Anthony Giles"/>
    <x v="0"/>
    <x v="0"/>
    <x v="0"/>
    <n v="0"/>
  </r>
  <r>
    <n v="3591"/>
    <s v="Melissa Garner"/>
    <s v="danielleyoung@example.org"/>
    <n v="46"/>
    <s v="Other"/>
    <s v="Fitbit Charge"/>
    <d v="2020-11-07T00:00:00"/>
    <x v="1"/>
    <s v="Software bug"/>
    <s v="I'm having an issue with the {product_purchased}. Please assist._x000a__x000a__x000a_Note: This page is intended primarily to assist you with getting to know the product's current value, and will require a new account before your account will be I need assistance as soon as possible because it's affecting my work and productivity."/>
    <x v="0"/>
    <m/>
    <s v="Low"/>
    <s v="Phone"/>
    <x v="2362"/>
    <m/>
    <m/>
    <n v="3591"/>
    <s v=""/>
    <s v="Melissa Garner"/>
    <x v="3"/>
    <x v="3"/>
    <x v="1"/>
    <s v=""/>
  </r>
  <r>
    <n v="3592"/>
    <s v="Olivia Lambert"/>
    <s v="wschwartz@example.org"/>
    <n v="62"/>
    <s v="Other"/>
    <s v="LG Smart TV"/>
    <d v="2020-11-10T00:00:00"/>
    <x v="4"/>
    <s v="Payment issue"/>
    <s v="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
    <x v="1"/>
    <s v="Best truth per author."/>
    <s v="Low"/>
    <s v="Phone"/>
    <x v="1057"/>
    <d v="2023-06-01T20:58:14"/>
    <n v="2"/>
    <n v="3592"/>
    <s v="Best Truth Per Author."/>
    <s v="Olivia Lambert"/>
    <x v="3"/>
    <x v="3"/>
    <x v="1"/>
    <n v="8.1666666665696539"/>
  </r>
  <r>
    <n v="3593"/>
    <s v="Heather Henderson"/>
    <s v="welliott@example.com"/>
    <n v="58"/>
    <s v="Other"/>
    <s v="Garmin Forerunner"/>
    <d v="2021-03-04T00:00:00"/>
    <x v="1"/>
    <s v="Hardware issue"/>
    <s v="I'm unable to access my {product_purchased} account. It keeps displaying an 'Invalid Credentials' error, even though I'm using the correct login information. How can I regain access to my account?_x000a__x000a_This is I've noticed a sudden decrease in battery life on my {product_purchased}. It used to last much longer."/>
    <x v="0"/>
    <m/>
    <s v="Critical"/>
    <s v="Phone"/>
    <x v="2363"/>
    <m/>
    <m/>
    <n v="3593"/>
    <s v=""/>
    <s v="Heather Henderson"/>
    <x v="0"/>
    <x v="0"/>
    <x v="0"/>
    <s v=""/>
  </r>
  <r>
    <n v="3594"/>
    <s v="Sara Murray"/>
    <s v="gguerra@example.org"/>
    <n v="51"/>
    <s v="Female"/>
    <s v="PlayStation"/>
    <d v="2021-10-04T00:00:00"/>
    <x v="3"/>
    <s v="Installation support"/>
    <s v="I'm having an issue with the {product_purchased}. Please assist._x000a__x000a_I'm having an issue with the that. Please assist. The Product Purchase ID_x000a__x000a_(This is not the right product name, this cannot be used The issue I'm facing is intermittent. Sometimes it works fine, but other times it acts up unexpectedly."/>
    <x v="0"/>
    <m/>
    <s v="Critical"/>
    <s v="Email"/>
    <x v="2364"/>
    <m/>
    <m/>
    <n v="3594"/>
    <s v=""/>
    <s v="Sara Murray"/>
    <x v="7"/>
    <x v="7"/>
    <x v="0"/>
    <s v=""/>
  </r>
  <r>
    <n v="3595"/>
    <s v="Faith Martin"/>
    <s v="gonzalesdeborah@example.net"/>
    <n v="59"/>
    <s v="Other"/>
    <s v="Google Nest"/>
    <d v="2021-02-03T00:00:00"/>
    <x v="1"/>
    <s v="Product compatibility"/>
    <s v="I've recently set up my {product_purchased}, but it fails to connect to any available networks. What steps should I take to troubleshoot this issue?_x000a__x000a_Solution_x000a__x000a_Go to the issue at http://pulse. I've checked the device settings and made sure that everything is configured correctly."/>
    <x v="1"/>
    <s v="Follow in miss certainly ask south political."/>
    <s v="Low"/>
    <s v="Phone"/>
    <x v="2365"/>
    <d v="2023-06-01T00:06:16"/>
    <n v="5"/>
    <n v="3595"/>
    <s v="Follow In Miss Certainly Ask South Political."/>
    <s v="Faith Martin"/>
    <x v="4"/>
    <x v="4"/>
    <x v="0"/>
    <n v="-22.866666666639503"/>
  </r>
  <r>
    <n v="3596"/>
    <s v="Pamela Pruitt"/>
    <s v="alexisrogers@example.org"/>
    <n v="55"/>
    <s v="Male"/>
    <s v="Nintendo Switch Pro Controller"/>
    <d v="2021-01-01T00:00:00"/>
    <x v="3"/>
    <s v="Battery life"/>
    <s v="I'm having an issue with the {product_purchased}. Please assist. This product is NOT SOLD ON BOTH ITEM_PACKAGES_x000a__x000a_- Free Shipping_x000a__x000a_- No refunds required for products with a valid number of years I'm unable to find the option to perform the desired action in the {product_purchased}. Could you please guide me through the steps?"/>
    <x v="0"/>
    <m/>
    <s v="Medium"/>
    <s v="Phone"/>
    <x v="2366"/>
    <m/>
    <m/>
    <n v="3596"/>
    <s v=""/>
    <s v="Pamela Pruitt"/>
    <x v="6"/>
    <x v="6"/>
    <x v="0"/>
    <s v=""/>
  </r>
  <r>
    <n v="3597"/>
    <s v="John Bond"/>
    <s v="jharris@example.com"/>
    <n v="48"/>
    <s v="Male"/>
    <s v="Nintendo Switch Pro Controller"/>
    <d v="2020-12-27T00:00:00"/>
    <x v="4"/>
    <s v="Installation support"/>
    <s v="I'm having an issue with the {product_purchased}. Please assist. If it's still possible to get it, feel free to email us. I've tried different settings and configurations on my {product_purchased}, but the issue persists."/>
    <x v="0"/>
    <m/>
    <s v="High"/>
    <s v="Social media"/>
    <x v="2367"/>
    <m/>
    <m/>
    <n v="3597"/>
    <s v=""/>
    <s v="John Bond"/>
    <x v="10"/>
    <x v="10"/>
    <x v="1"/>
    <s v=""/>
  </r>
  <r>
    <n v="3598"/>
    <s v="Bonnie Sullivan"/>
    <s v="michelle43@example.org"/>
    <n v="40"/>
    <s v="Male"/>
    <s v="iPhone"/>
    <d v="2021-05-04T00:00:00"/>
    <x v="0"/>
    <s v="Data loss"/>
    <s v="I'm having an issue with the {product_purchased}. Please assist._x000a__x000a__x000a_Add to My Wallet_x000a__x000a__x000a_Remove It_x000a__x000a__x000a_Replace It With More Info_x000a__x000a__x000a_Replace My Wallet Details:_x000a__x000a_-_x000a__x000a_- $ I need assistance as soon as possible because it's affecting my work and productivity."/>
    <x v="0"/>
    <m/>
    <s v="Medium"/>
    <s v="Phone"/>
    <x v="2368"/>
    <m/>
    <m/>
    <n v="3598"/>
    <s v=""/>
    <s v="Bonnie Sullivan"/>
    <x v="1"/>
    <x v="1"/>
    <x v="0"/>
    <s v=""/>
  </r>
  <r>
    <n v="3599"/>
    <s v="Kaylee Rivera"/>
    <s v="nwilkinson@example.org"/>
    <n v="55"/>
    <s v="Female"/>
    <s v="Asus ROG"/>
    <d v="2020-02-16T00:00:00"/>
    <x v="2"/>
    <s v="Product setup"/>
    <s v="I'm having an issue with the {product_purchased}. Please assist._x000a__x000a_The product name is'mall', which means for example 'Plum' or 'Felise', if the product has been 'paid for' The issue I'm facing is intermittent. Sometimes it works fine, but other times it acts up unexpectedly."/>
    <x v="1"/>
    <s v="Too never page walk tax five."/>
    <s v="High"/>
    <s v="Phone"/>
    <x v="2369"/>
    <d v="2023-06-01T02:15:23"/>
    <n v="5"/>
    <n v="3599"/>
    <s v="Too Never Page Walk Tax Five."/>
    <s v="Kaylee Rivera"/>
    <x v="4"/>
    <x v="4"/>
    <x v="1"/>
    <n v="-8.6333333333604969"/>
  </r>
  <r>
    <n v="3600"/>
    <s v="Joshua Perez"/>
    <s v="natashamora@example.org"/>
    <n v="57"/>
    <s v="Female"/>
    <s v="Google Nest"/>
    <d v="2021-04-01T00:00:00"/>
    <x v="2"/>
    <s v="Network problem"/>
    <s v="I'm having an issue with the {product_purchased}. Please assist._x000a__x000a_C:\Documents and Settings\My Computer\Software Compatibility\Windows Vista\Windows 7\Microsoft.Net_x000a__x000a_Product_ProductId=1 I'm unable to find the option to perform the desired action in the {product_purchased}. Could you please guide me through the steps?"/>
    <x v="2"/>
    <m/>
    <s v="High"/>
    <s v="Email"/>
    <x v="5"/>
    <m/>
    <m/>
    <n v="3600"/>
    <s v=""/>
    <s v="Joshua Perez"/>
    <x v="11"/>
    <x v="11"/>
    <x v="0"/>
    <s v=""/>
  </r>
  <r>
    <n v="3601"/>
    <s v="Ashley Pruitt"/>
    <s v="glenda02@example.com"/>
    <n v="60"/>
    <s v="Male"/>
    <s v="Adobe Photoshop"/>
    <d v="2021-03-17T00:00:00"/>
    <x v="0"/>
    <s v="Product setup"/>
    <s v="I'm having an issue with the {product_purchased}. Please assist._x000a__x000a_We are not affiliated with any of the partners or any of their brands. I've already contacted customer support multiple times, but the issue remains unresolved."/>
    <x v="1"/>
    <s v="Country product them."/>
    <s v="Critical"/>
    <s v="Chat"/>
    <x v="2370"/>
    <d v="2023-06-01T13:22:26"/>
    <n v="5"/>
    <n v="3601"/>
    <s v="Country Product Them."/>
    <s v="Ashley Pruitt"/>
    <x v="0"/>
    <x v="0"/>
    <x v="0"/>
    <n v="-4.3333333333139308"/>
  </r>
  <r>
    <n v="3602"/>
    <s v="Jason Kim"/>
    <s v="gonzalezmax@example.com"/>
    <n v="69"/>
    <s v="Other"/>
    <s v="Nintendo Switch"/>
    <d v="2021-07-18T00:00:00"/>
    <x v="2"/>
    <s v="Display issue"/>
    <s v="I'm having an issue with the {product_purchased}. Please assist._x000a__x000a_[b]I'm having an issue with the {product_purchased}. Please assist._x000a__x000a_[b]I'm having an issue with I've reviewed the troubleshooting steps on the official support website, but they didn't resolve the problem."/>
    <x v="2"/>
    <m/>
    <s v="Medium"/>
    <s v="Email"/>
    <x v="5"/>
    <m/>
    <m/>
    <n v="3602"/>
    <s v=""/>
    <s v="Jason Kim"/>
    <x v="2"/>
    <x v="2"/>
    <x v="0"/>
    <s v=""/>
  </r>
  <r>
    <n v="3603"/>
    <s v="Troy Mathis"/>
    <s v="yprice@example.net"/>
    <n v="40"/>
    <s v="Other"/>
    <s v="Philips Hue Lights"/>
    <d v="2020-04-25T00:00:00"/>
    <x v="0"/>
    <s v="Cancellation request"/>
    <s v="I'm having an issue with the {product_purchased}. Please assist. Your billing has been cleared. Contact the seller and the payment method(s) you wish to proceed with using._x000a__x000a_3.5.1 - You've This problem started occurring after the recent software update. I haven't made any other changes to the device."/>
    <x v="2"/>
    <m/>
    <s v="Critical"/>
    <s v="Social media"/>
    <x v="5"/>
    <m/>
    <m/>
    <n v="3603"/>
    <s v=""/>
    <s v="Troy Mathis"/>
    <x v="11"/>
    <x v="11"/>
    <x v="1"/>
    <s v=""/>
  </r>
  <r>
    <n v="3604"/>
    <s v="Brent West"/>
    <s v="robertsjoseph@example.com"/>
    <n v="65"/>
    <s v="Female"/>
    <s v="iPhone"/>
    <d v="2021-06-01T00:00:00"/>
    <x v="4"/>
    <s v="Peripheral compatibility"/>
    <s v="I'm having an issue with the {product_purchased}. Please assist._x000a__x000a_Please help make the shop work for you_x000a__x000a_Please help save on shipping &amp; handling_x000a__x000a_Thank you._x000a__x000a_Thanks._x000a__x000a_Thank you. I rely heavily on my {product_purchased} for my daily tasks, and this issue is hindering my productivity."/>
    <x v="0"/>
    <m/>
    <s v="Critical"/>
    <s v="Phone"/>
    <x v="2371"/>
    <m/>
    <m/>
    <n v="3604"/>
    <s v=""/>
    <s v="Brent West"/>
    <x v="8"/>
    <x v="8"/>
    <x v="0"/>
    <s v=""/>
  </r>
  <r>
    <n v="3605"/>
    <s v="Crystal Moore"/>
    <s v="kristensmith@example.org"/>
    <n v="36"/>
    <s v="Male"/>
    <s v="Microsoft Office"/>
    <d v="2020-06-27T00:00:00"/>
    <x v="0"/>
    <s v="Cancellation request"/>
    <s v="I'm having an issue with the {product_purchased}. Please assist._x000a__x000a_Thank you!_x000a__x000a_Best regards,_x000a__x000a_Peter Schreiber_x000a__x000a__x000a_I've been using this product for several months now and am in the end I'm unable to find the option to perform the desired action in the {product_purchased}. Could you please guide me through the steps?"/>
    <x v="1"/>
    <s v="Sometimes very almost individual purpose."/>
    <s v="Critical"/>
    <s v="Social media"/>
    <x v="2372"/>
    <d v="2023-06-01T20:43:32"/>
    <n v="3"/>
    <n v="3605"/>
    <s v="Sometimes Very Almost Individual Purpose."/>
    <s v="Crystal Moore"/>
    <x v="8"/>
    <x v="8"/>
    <x v="1"/>
    <n v="1.0166666666627862"/>
  </r>
  <r>
    <n v="3606"/>
    <s v="Bridget Fernandez"/>
    <s v="robinsonreginald@example.org"/>
    <n v="37"/>
    <s v="Female"/>
    <s v="Bose SoundLink Speaker"/>
    <d v="2021-05-27T00:00:00"/>
    <x v="3"/>
    <s v="Data loss"/>
    <s v="I'm having an issue with the {product_purchased}. Please assist. Your name on a {Product_purchased} is a valid name and may change. Thank you._x000a__x000a_We believe you'll find products here that are I've checked for any available software updates for my {product_purchased}, but there are none."/>
    <x v="2"/>
    <m/>
    <s v="High"/>
    <s v="Phone"/>
    <x v="5"/>
    <m/>
    <m/>
    <n v="3606"/>
    <s v=""/>
    <s v="Bridget Fernandez"/>
    <x v="1"/>
    <x v="1"/>
    <x v="0"/>
    <s v=""/>
  </r>
  <r>
    <n v="3607"/>
    <s v="Beth Morris"/>
    <s v="adamsjames@example.org"/>
    <n v="39"/>
    <s v="Female"/>
    <s v="LG Washing Machine"/>
    <d v="2020-07-27T00:00:00"/>
    <x v="1"/>
    <s v="Network problem"/>
    <s v="I've encountered a data loss issue with my {product_purchased}. All the files and documents seem to have disappeared. Can you guide me on how to retrieve them?_x000a__x000a_The only problem with doing that on a system can be that I've recently updated the firmware of my {product_purchased}, and the issue started happening afterward. Could it be related to the update?"/>
    <x v="2"/>
    <m/>
    <s v="Medium"/>
    <s v="Phone"/>
    <x v="5"/>
    <m/>
    <m/>
    <n v="3607"/>
    <s v=""/>
    <s v="Beth Morris"/>
    <x v="2"/>
    <x v="2"/>
    <x v="1"/>
    <s v=""/>
  </r>
  <r>
    <n v="3608"/>
    <s v="Christian Gonzalez"/>
    <s v="eswanson@example.com"/>
    <n v="18"/>
    <s v="Other"/>
    <s v="Samsung Soundbar"/>
    <d v="2020-07-26T00:00:00"/>
    <x v="4"/>
    <s v="Display issue"/>
    <s v="I'm having an issue with the {product_purchased}. Please assist._x000a__x000a_[#p1] Error in getting name of purchase._x000a__x000a_[#p2] Error in receiving purchased order._x000a__x000a_[#p3 I've followed online tutorials and community forums to troubleshoot the issue, but no luck so far."/>
    <x v="2"/>
    <m/>
    <s v="High"/>
    <s v="Social media"/>
    <x v="5"/>
    <m/>
    <m/>
    <n v="3608"/>
    <s v=""/>
    <s v="Christian Gonzalez"/>
    <x v="2"/>
    <x v="2"/>
    <x v="1"/>
    <s v=""/>
  </r>
  <r>
    <n v="3609"/>
    <s v="Elizabeth Larsen"/>
    <s v="jsantiago@example.org"/>
    <n v="52"/>
    <s v="Male"/>
    <s v="Dell XPS"/>
    <d v="2020-05-10T00:00:00"/>
    <x v="3"/>
    <s v="Installation support"/>
    <s v="I'm having an issue with the {product_purchased}. Please assist. Thank you.&quot;_x000a__x000a_&quot;Just an app and nothing else. I just want to set up the device properly. I just have no clue why it's turned off I need assistance as soon as possible because it's affecting my work and productivity."/>
    <x v="2"/>
    <m/>
    <s v="Low"/>
    <s v="Social media"/>
    <x v="5"/>
    <m/>
    <m/>
    <n v="3609"/>
    <s v=""/>
    <s v="Elizabeth Larsen"/>
    <x v="1"/>
    <x v="1"/>
    <x v="1"/>
    <s v=""/>
  </r>
  <r>
    <n v="3610"/>
    <s v="Matthew Perez"/>
    <s v="zgarcia@example.org"/>
    <n v="48"/>
    <s v="Male"/>
    <s v="PlayStation"/>
    <d v="2020-09-15T00:00:00"/>
    <x v="1"/>
    <s v="Product compatibility"/>
    <s v="I'm having an issue with the {product_purchased}. Please assist._x000a__x000a_Here is a partial list of my issues with the &quot;Lifecycle&quot; policy. Please share PATH with the community._x000a__x000a_Issues with the &quot; I've noticed that the issue occurs consistently when I use a specific feature or application on my {product_purchased}."/>
    <x v="1"/>
    <s v="Including international respond yourself improve significant against."/>
    <s v="High"/>
    <s v="Social media"/>
    <x v="387"/>
    <d v="2023-06-01T11:50:41"/>
    <n v="2"/>
    <n v="3610"/>
    <s v="Including International Respond Yourself Improve Significant Against."/>
    <s v="Matthew Perez"/>
    <x v="9"/>
    <x v="9"/>
    <x v="1"/>
    <n v="-6.9666666666744277"/>
  </r>
  <r>
    <n v="3611"/>
    <s v="Julie Nelson"/>
    <s v="vlamb@example.com"/>
    <n v="56"/>
    <s v="Male"/>
    <s v="Sony Xperia"/>
    <d v="2020-08-27T00:00:00"/>
    <x v="4"/>
    <s v="Network problem"/>
    <s v="I'm having an issue with the {product_purchased}. Please assist. This page is for support orders and not for any particular products!_x000a__x000a_Note: We cannot guarantee when the product will be back in stock or as promised. If The issue I'm facing is intermittent. Sometimes it works fine, but other times it acts up unexpectedly."/>
    <x v="0"/>
    <m/>
    <s v="Medium"/>
    <s v="Chat"/>
    <x v="2373"/>
    <m/>
    <m/>
    <n v="3611"/>
    <s v=""/>
    <s v="Julie Nelson"/>
    <x v="5"/>
    <x v="5"/>
    <x v="1"/>
    <s v=""/>
  </r>
  <r>
    <n v="3612"/>
    <s v="Erin Swanson"/>
    <s v="robert94@example.org"/>
    <n v="68"/>
    <s v="Male"/>
    <s v="Asus ROG"/>
    <d v="2021-03-10T00:00:00"/>
    <x v="2"/>
    <s v="Display issue"/>
    <s v="I'm having an issue with the {product_purchased}. Please assist. Thank You._x000a__x000a_My Santa gave me 2 great gifts including a very nice gift card which has a &quot;Buck I Don't Know&quot;-shaped hat I've I've already contacted customer support multiple times, but the issue remains unresolved."/>
    <x v="2"/>
    <m/>
    <s v="Low"/>
    <s v="Phone"/>
    <x v="5"/>
    <m/>
    <m/>
    <n v="3612"/>
    <s v=""/>
    <s v="Erin Swanson"/>
    <x v="0"/>
    <x v="0"/>
    <x v="0"/>
    <s v=""/>
  </r>
  <r>
    <n v="3613"/>
    <s v="Mathew Gonzales"/>
    <s v="stevensjames@example.net"/>
    <n v="40"/>
    <s v="Male"/>
    <s v="Xbox"/>
    <d v="2021-11-03T00:00:00"/>
    <x v="1"/>
    <s v="Payment issue"/>
    <s v="I'm having an issue with the {product_purchased}. Please assist. # }_x000a__x000a_I tried to add some value to the product, but it's not available as a product with the appropriate code. For all our other products, I've noticed a peculiar error message popping up on my {product_purchased} screen. It says '{error_message}'. What does it mean?"/>
    <x v="0"/>
    <m/>
    <s v="Low"/>
    <s v="Email"/>
    <x v="2374"/>
    <m/>
    <m/>
    <n v="3613"/>
    <s v=""/>
    <s v="Mathew Gonzales"/>
    <x v="3"/>
    <x v="3"/>
    <x v="0"/>
    <s v=""/>
  </r>
  <r>
    <n v="3614"/>
    <s v="Patricia Yang"/>
    <s v="patrick84@example.com"/>
    <n v="50"/>
    <s v="Other"/>
    <s v="Roomba Robot Vacuum"/>
    <d v="2020-07-24T00:00:00"/>
    <x v="3"/>
    <s v="Network problem"/>
    <s v="I'm having trouble connecting my {product_purchased} to my home Wi-Fi network. It doesn't detect any networks, although other devices are connecting fine. What can be done to resolve this issue?_x000a__x000a_$ cd /System I'm worried that the issue might be hardware-related and might require repair or replacement."/>
    <x v="0"/>
    <m/>
    <s v="Medium"/>
    <s v="Chat"/>
    <x v="2375"/>
    <m/>
    <m/>
    <n v="3614"/>
    <s v=""/>
    <s v="Patricia Yang"/>
    <x v="2"/>
    <x v="2"/>
    <x v="1"/>
    <s v=""/>
  </r>
  <r>
    <n v="3615"/>
    <s v="Johnathan Powell"/>
    <s v="benjamin87@example.com"/>
    <n v="20"/>
    <s v="Male"/>
    <s v="Nintendo Switch Pro Controller"/>
    <d v="2021-07-17T00:00:00"/>
    <x v="0"/>
    <s v="Refund request"/>
    <s v="There seems to be a glitch in the {product_purchased} software. It freezes frequently, making it difficult to use. Can you please provide a solution?_x000a__x000a_To prevent this from happening, use the [previous] line on I've noticed a sudden decrease in battery life on my {product_purchased}. It used to last much longer."/>
    <x v="2"/>
    <m/>
    <s v="High"/>
    <s v="Social media"/>
    <x v="5"/>
    <m/>
    <m/>
    <n v="3615"/>
    <s v=""/>
    <s v="Johnathan Powell"/>
    <x v="2"/>
    <x v="2"/>
    <x v="0"/>
    <s v=""/>
  </r>
  <r>
    <n v="3616"/>
    <s v="Stacey Brown"/>
    <s v="hayley13@example.net"/>
    <n v="35"/>
    <s v="Female"/>
    <s v="Roomba Robot Vacuum"/>
    <d v="2021-10-22T00:00:00"/>
    <x v="0"/>
    <s v="Cancellation request"/>
    <s v="I'm having an issue with the {product_purchased}. Please assist. Please inform. I apologize, and I will correct it._x000a__x000a_&quot;We may not have all the information so you can trust the company, they're all on I rely heavily on my {product_purchased} for my daily tasks, and this issue is hindering my productivity."/>
    <x v="2"/>
    <m/>
    <s v="Medium"/>
    <s v="Phone"/>
    <x v="5"/>
    <m/>
    <m/>
    <n v="3616"/>
    <s v=""/>
    <s v="Stacey Brown"/>
    <x v="7"/>
    <x v="7"/>
    <x v="0"/>
    <s v=""/>
  </r>
  <r>
    <n v="3617"/>
    <s v="Amanda Perkins"/>
    <s v="joseph47@example.org"/>
    <n v="69"/>
    <s v="Female"/>
    <s v="Adobe Photoshop"/>
    <d v="2021-06-06T00:00:00"/>
    <x v="4"/>
    <s v="Cancellation request"/>
    <s v="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
    <x v="2"/>
    <m/>
    <s v="High"/>
    <s v="Phone"/>
    <x v="5"/>
    <m/>
    <m/>
    <n v="3617"/>
    <s v=""/>
    <s v="Amanda Perkins"/>
    <x v="8"/>
    <x v="8"/>
    <x v="0"/>
    <s v=""/>
  </r>
  <r>
    <n v="3618"/>
    <s v="Kyle Wilson"/>
    <s v="parkercody@example.net"/>
    <n v="48"/>
    <s v="Other"/>
    <s v="Dell XPS"/>
    <d v="2021-08-31T00:00:00"/>
    <x v="2"/>
    <s v="Battery life"/>
    <s v="I'm having an issue with the {product_purchased}. Please assist. Please be responsible. I'd love to get a refund for your order._x000a__x000a_Was this review helpful to you? Yes (0) 100%_x000a__x000a_This I'm unable to find the option to perform the desired action in the {product_purchased}. Could you please guide me through the steps?"/>
    <x v="1"/>
    <s v="Few another court voice people western nothing."/>
    <s v="Low"/>
    <s v="Email"/>
    <x v="2376"/>
    <d v="2023-06-01T04:44:52"/>
    <n v="1"/>
    <n v="3618"/>
    <s v="Few Another Court Voice People Western Nothing."/>
    <s v="Kyle Wilson"/>
    <x v="5"/>
    <x v="5"/>
    <x v="0"/>
    <n v="-6.7666666667209938"/>
  </r>
  <r>
    <n v="3619"/>
    <s v="Jordan Black"/>
    <s v="robert34@example.com"/>
    <n v="64"/>
    <s v="Other"/>
    <s v="GoPro Action Camera"/>
    <d v="2021-07-11T00:00:00"/>
    <x v="4"/>
    <s v="Battery life"/>
    <s v="I'm having an issue with the {product_purchased}. Please assist._x000a__x000a_I think this is where the problem started_x000a__x000a_I remember the story I did for my first company here. A year before that was where people said I I need assistance as soon as possible because it's affecting my work and productivity."/>
    <x v="0"/>
    <m/>
    <s v="Medium"/>
    <s v="Email"/>
    <x v="2377"/>
    <m/>
    <m/>
    <n v="3619"/>
    <s v=""/>
    <s v="Jordan Black"/>
    <x v="2"/>
    <x v="2"/>
    <x v="0"/>
    <s v=""/>
  </r>
  <r>
    <n v="3620"/>
    <s v="April Lopez"/>
    <s v="victor56@example.org"/>
    <n v="55"/>
    <s v="Other"/>
    <s v="LG Smart TV"/>
    <d v="2021-06-20T00:00:00"/>
    <x v="3"/>
    <s v="Network problem"/>
    <s v="My {product_purchased} crashed, and I lost all the data stored on it. Is there any way to recover the lost data?_x000a__x000a_In the past 2 to 3 years I have been using the &quot;my-my-collection I've reviewed the troubleshooting steps on the official support website, but they didn't resolve the problem."/>
    <x v="0"/>
    <m/>
    <s v="Critical"/>
    <s v="Email"/>
    <x v="2378"/>
    <m/>
    <m/>
    <n v="3620"/>
    <s v=""/>
    <s v="April Lopez"/>
    <x v="8"/>
    <x v="8"/>
    <x v="0"/>
    <s v=""/>
  </r>
  <r>
    <n v="3621"/>
    <s v="Roberta Robinson"/>
    <s v="dmiller@example.org"/>
    <n v="26"/>
    <s v="Male"/>
    <s v="GoPro Hero"/>
    <d v="2020-05-22T00:00:00"/>
    <x v="2"/>
    <s v="Refund request"/>
    <s v="I've recently set up my {product_purchased}, but it fails to connect to any available networks. What steps should I take to troubleshoot this issue?_x000a__x000a_A couple of tests and I am able to fix it I've checked for software updates, and my {product_purchased} is already running the latest version."/>
    <x v="0"/>
    <m/>
    <s v="Medium"/>
    <s v="Social media"/>
    <x v="2379"/>
    <m/>
    <m/>
    <n v="3621"/>
    <s v=""/>
    <s v="Roberta Robinson"/>
    <x v="1"/>
    <x v="1"/>
    <x v="1"/>
    <s v=""/>
  </r>
  <r>
    <n v="3622"/>
    <s v="Wesley Rollins"/>
    <s v="npage@example.org"/>
    <n v="46"/>
    <s v="Male"/>
    <s v="Sony PlayStation"/>
    <d v="2021-03-25T00:00:00"/>
    <x v="0"/>
    <s v="Product setup"/>
    <s v="I'm encountering a software bug in the {product_purchased}. Whenever I try to perform a specific action, the application crashes. Are there any updates or fixes available?_x000a__x000a__x000a_Some of the software I use are provided by us. Currently I've recently updated the firmware of my {product_purchased}, and the issue started happening afterward. Could it be related to the update?"/>
    <x v="1"/>
    <s v="Market responsibility goal follow sell other."/>
    <s v="High"/>
    <s v="Phone"/>
    <x v="2380"/>
    <d v="2023-06-01T10:39:56"/>
    <n v="3"/>
    <n v="3622"/>
    <s v="Market Responsibility Goal Follow Sell Other."/>
    <s v="Wesley Rollins"/>
    <x v="0"/>
    <x v="0"/>
    <x v="0"/>
    <n v="-7.5"/>
  </r>
  <r>
    <n v="3623"/>
    <s v="Ashley Burnett"/>
    <s v="mconway@example.org"/>
    <n v="22"/>
    <s v="Male"/>
    <s v="Apple AirPods"/>
    <d v="2021-05-18T00:00:00"/>
    <x v="4"/>
    <s v="Network problem"/>
    <s v="I'm having trouble connecting my {product_purchased} to my home Wi-Fi network. It doesn't detect any networks, although other devices are connecting fine. What can be done to resolve this issue?_x000a__x000a_On February 10, I've tried clearing the cache and data for the {product_purchased} app, but the issue persists."/>
    <x v="2"/>
    <m/>
    <s v="Low"/>
    <s v="Email"/>
    <x v="5"/>
    <m/>
    <m/>
    <n v="3623"/>
    <s v=""/>
    <s v="Ashley Burnett"/>
    <x v="1"/>
    <x v="1"/>
    <x v="0"/>
    <s v=""/>
  </r>
  <r>
    <n v="3624"/>
    <s v="Richard Clark"/>
    <s v="kcordova@example.com"/>
    <n v="44"/>
    <s v="Male"/>
    <s v="iPhone"/>
    <d v="2020-09-26T00:00:00"/>
    <x v="2"/>
    <s v="Network problem"/>
    <s v="I'm having an issue with the {product_purchased}. Please assist._x000a__x000a_Product purchased from in-store._x000a__x000a_Store now._x000a__x000a_Store full._x000a__x000a_Product to sell._x000a__x000a_Customer is still using the service I'm experiencing this issue on multiple devices of the same model, so it seems to be a widespread problem."/>
    <x v="1"/>
    <s v="Interview staff room today student staff agency."/>
    <s v="Medium"/>
    <s v="Chat"/>
    <x v="2381"/>
    <d v="2023-06-01T14:12:58"/>
    <n v="3"/>
    <n v="3624"/>
    <s v="Interview Staff Room Today Student Staff Agency."/>
    <s v="Richard Clark"/>
    <x v="9"/>
    <x v="9"/>
    <x v="1"/>
    <n v="-6.9166666666860692"/>
  </r>
  <r>
    <n v="3625"/>
    <s v="Kevin Long"/>
    <s v="idillon@example.net"/>
    <n v="22"/>
    <s v="Female"/>
    <s v="HP Pavilion"/>
    <d v="2020-08-30T00:00:00"/>
    <x v="3"/>
    <s v="Installation support"/>
    <s v="I'm having an issue with the {product_purchased}. Please assist._x000a__x000a_We are currently upgrading to a 10.9b build, and I have also added a custom build that has surfaced, which it was originally intended for but This problem started occurring after the recent software update. I haven't made any other changes to the device."/>
    <x v="2"/>
    <m/>
    <s v="High"/>
    <s v="Social media"/>
    <x v="5"/>
    <m/>
    <m/>
    <n v="3625"/>
    <s v=""/>
    <s v="Kevin Long"/>
    <x v="5"/>
    <x v="5"/>
    <x v="1"/>
    <s v=""/>
  </r>
  <r>
    <n v="3626"/>
    <s v="Steven Hurst"/>
    <s v="tommy54@example.org"/>
    <n v="20"/>
    <s v="Other"/>
    <s v="Bose SoundLink Speaker"/>
    <d v="2020-08-24T00:00:00"/>
    <x v="1"/>
    <s v="Product setup"/>
    <s v="I'm having an issue with the {product_purchased}. Please assist. We do not ask for a refund and do not have any more information._x000a__x000a_If, after contacting us, you have a problem with the product, please contact The issue I'm facing is intermittent. Sometimes it works fine, but other times it acts up unexpectedly."/>
    <x v="2"/>
    <m/>
    <s v="Critical"/>
    <s v="Phone"/>
    <x v="5"/>
    <m/>
    <m/>
    <n v="3626"/>
    <s v=""/>
    <s v="Steven Hurst"/>
    <x v="5"/>
    <x v="5"/>
    <x v="1"/>
    <s v=""/>
  </r>
  <r>
    <n v="3627"/>
    <s v="Michelle Schneider"/>
    <s v="david52@example.net"/>
    <n v="55"/>
    <s v="Other"/>
    <s v="Amazon Echo"/>
    <d v="2021-03-15T00:00:00"/>
    <x v="0"/>
    <s v="Data loss"/>
    <s v="I'm facing a problem with my {product_purchased}. The {product_purchased} is not turning on. It was working fine until yesterday, but now it doesn't respond. How can I fix it?_x000a__x000a_I I need assistance as soon as possible because it's affecting my work and productivity."/>
    <x v="0"/>
    <m/>
    <s v="High"/>
    <s v="Social media"/>
    <x v="2382"/>
    <m/>
    <m/>
    <n v="3627"/>
    <s v=""/>
    <s v="Michelle Schneider"/>
    <x v="0"/>
    <x v="0"/>
    <x v="0"/>
    <s v=""/>
  </r>
  <r>
    <n v="3628"/>
    <s v="Jacob Buchanan"/>
    <s v="oadams@example.net"/>
    <n v="44"/>
    <s v="Other"/>
    <s v="LG OLED"/>
    <d v="2021-06-26T00:00:00"/>
    <x v="4"/>
    <s v="Account access"/>
    <s v="There seems to be a hardware problem with my {product_purchased}. The screen is flickering, and I'm unable to use it. What should I do?_x000a__x000a_As we've already covered, you have to change the screen layout based I'm experiencing this issue on multiple devices of the same model, so it seems to be a widespread problem."/>
    <x v="1"/>
    <s v="Provide single audience goal."/>
    <s v="High"/>
    <s v="Chat"/>
    <x v="2383"/>
    <d v="2023-06-01T14:35:04"/>
    <n v="5"/>
    <n v="3628"/>
    <s v="Provide Single Audience Goal."/>
    <s v="Jacob Buchanan"/>
    <x v="8"/>
    <x v="8"/>
    <x v="0"/>
    <n v="7.3833333333022892"/>
  </r>
  <r>
    <n v="3629"/>
    <s v="Dr. Brittany Mcfarland"/>
    <s v="coxsara@example.com"/>
    <n v="56"/>
    <s v="Other"/>
    <s v="Microsoft Xbox Controller"/>
    <d v="2021-05-11T00:00:00"/>
    <x v="2"/>
    <s v="Installation support"/>
    <s v="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
    <x v="2"/>
    <m/>
    <s v="Critical"/>
    <s v="Social media"/>
    <x v="5"/>
    <m/>
    <m/>
    <n v="3629"/>
    <s v=""/>
    <s v="Dr. Brittany Mcfarland"/>
    <x v="1"/>
    <x v="1"/>
    <x v="0"/>
    <s v=""/>
  </r>
  <r>
    <n v="3630"/>
    <s v="Scott Warner"/>
    <s v="jessicaweeks@example.com"/>
    <n v="44"/>
    <s v="Female"/>
    <s v="Nintendo Switch"/>
    <d v="2021-11-27T00:00:00"/>
    <x v="4"/>
    <s v="Product compatibility"/>
    <s v="I'm having an issue with the {product_purchased}. Please assist._x000a__x000a_The new product list looks bad to me._x000a__x000a_I would like to have the first product list here. Please assist!_x000a__x000a_Product List in Action I've noticed a peculiar error message popping up on my {product_purchased} screen. It says '{error_message}'. What does it mean?"/>
    <x v="2"/>
    <m/>
    <s v="High"/>
    <s v="Phone"/>
    <x v="5"/>
    <m/>
    <m/>
    <n v="3630"/>
    <s v=""/>
    <s v="Scott Warner"/>
    <x v="3"/>
    <x v="3"/>
    <x v="0"/>
    <s v=""/>
  </r>
  <r>
    <n v="3631"/>
    <s v="Patrick Green"/>
    <s v="victoria30@example.net"/>
    <n v="67"/>
    <s v="Female"/>
    <s v="Sony Xperia"/>
    <d v="2021-01-14T00:00:00"/>
    <x v="4"/>
    <s v="Peripheral compatibility"/>
    <s v="I'm having an issue with the {product_purchased}. Please assist._x000a__x000a_&quot;As for the [new] product, it's in use within the EMC unit so I would like to send you an email to advise of the I've performed a factory reset on my {product_purchased}, hoping it would resolve the problem, but it didn't help."/>
    <x v="0"/>
    <m/>
    <s v="High"/>
    <s v="Email"/>
    <x v="2384"/>
    <m/>
    <m/>
    <n v="3631"/>
    <s v=""/>
    <s v="Patrick Green"/>
    <x v="6"/>
    <x v="6"/>
    <x v="0"/>
    <s v=""/>
  </r>
  <r>
    <n v="3632"/>
    <s v="Jessica Sanchez"/>
    <s v="nashcody@example.com"/>
    <n v="41"/>
    <s v="Other"/>
    <s v="Amazon Kindle"/>
    <d v="2020-02-20T00:00:00"/>
    <x v="2"/>
    <s v="Refund request"/>
    <s v="I'm having an issue with the {product_purchased}. Please assist. As soon as you receive the package, please add it to the address you have chosen._x000a__x000a__x000a_I understand and apologize that on-the-spot help is needed I've noticed a sudden decrease in battery life on my {product_purchased}. It used to last much longer."/>
    <x v="0"/>
    <m/>
    <s v="Critical"/>
    <s v="Email"/>
    <x v="2385"/>
    <m/>
    <m/>
    <n v="3632"/>
    <s v=""/>
    <s v="Jessica Sanchez"/>
    <x v="4"/>
    <x v="4"/>
    <x v="1"/>
    <s v=""/>
  </r>
  <r>
    <n v="3633"/>
    <s v="Lauren Baker"/>
    <s v="gonzalezgavin@example.com"/>
    <n v="70"/>
    <s v="Female"/>
    <s v="Amazon Echo"/>
    <d v="2020-03-01T00:00:00"/>
    <x v="2"/>
    <s v="Software bug"/>
    <s v="I'm having an issue with the {product_purchased}. Please assist._x000a__x000a_&quot;It is a problem that we, as a company in Europe, are trying to solve. A lot of people are asking. All the information about the I've tried different settings and configurations on my {product_purchased}, but the issue persists."/>
    <x v="2"/>
    <m/>
    <s v="High"/>
    <s v="Chat"/>
    <x v="5"/>
    <m/>
    <m/>
    <n v="3633"/>
    <s v=""/>
    <s v="Lauren Baker"/>
    <x v="0"/>
    <x v="0"/>
    <x v="1"/>
    <s v=""/>
  </r>
  <r>
    <n v="3634"/>
    <s v="Dale Ruiz"/>
    <s v="evan91@example.org"/>
    <n v="22"/>
    <s v="Male"/>
    <s v="Microsoft Office"/>
    <d v="2021-03-18T00:00:00"/>
    <x v="2"/>
    <s v="Payment issue"/>
    <s v="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
    <x v="0"/>
    <m/>
    <s v="Medium"/>
    <s v="Phone"/>
    <x v="2386"/>
    <m/>
    <m/>
    <n v="3634"/>
    <s v=""/>
    <s v="Dale Ruiz"/>
    <x v="0"/>
    <x v="0"/>
    <x v="0"/>
    <s v=""/>
  </r>
  <r>
    <n v="3635"/>
    <s v="Anthony Benjamin"/>
    <s v="andrearobertson@example.net"/>
    <n v="26"/>
    <s v="Other"/>
    <s v="Fitbit Versa Smartwatch"/>
    <d v="2021-11-06T00:00:00"/>
    <x v="3"/>
    <s v="Delivery problem"/>
    <s v="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
    <x v="1"/>
    <s v="May result resource draw foreign effort probably any."/>
    <s v="Critical"/>
    <s v="Email"/>
    <x v="2387"/>
    <d v="2023-06-01T18:43:14"/>
    <n v="3"/>
    <n v="3635"/>
    <s v="May Result Resource Draw Foreign Effort Probably Any."/>
    <s v="Anthony Benjamin"/>
    <x v="3"/>
    <x v="3"/>
    <x v="0"/>
    <n v="6.9833333332207985"/>
  </r>
  <r>
    <n v="3636"/>
    <s v="Michele Hunt"/>
    <s v="nphillips@example.net"/>
    <n v="52"/>
    <s v="Male"/>
    <s v="MacBook Pro"/>
    <d v="2020-02-26T00:00:00"/>
    <x v="2"/>
    <s v="Product setup"/>
    <s v="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
    <x v="2"/>
    <m/>
    <s v="Medium"/>
    <s v="Email"/>
    <x v="5"/>
    <m/>
    <m/>
    <n v="3636"/>
    <s v=""/>
    <s v="Michele Hunt"/>
    <x v="4"/>
    <x v="4"/>
    <x v="1"/>
    <s v=""/>
  </r>
  <r>
    <n v="3637"/>
    <s v="Christy Johnson"/>
    <s v="mpatel@example.net"/>
    <n v="44"/>
    <s v="Other"/>
    <s v="HP Pavilion"/>
    <d v="2020-01-29T00:00:00"/>
    <x v="1"/>
    <s v="Refund request"/>
    <s v="I'm having an issue with the {product_purchased}. Please assist._x000a__x000a_This is a complete manual and this is the first time I've even had to go over the steps necessary to find it properly when buying your.NET Framework I've tried clearing the cache and data for the {product_purchased} app, but the issue persists."/>
    <x v="1"/>
    <s v="Few film member behind third."/>
    <s v="Low"/>
    <s v="Email"/>
    <x v="2388"/>
    <d v="2023-06-01T12:37:17"/>
    <n v="1"/>
    <n v="3637"/>
    <s v="Few Film Member Behind Third."/>
    <s v="Christy Johnson"/>
    <x v="6"/>
    <x v="6"/>
    <x v="1"/>
    <n v="1.5333333332673647"/>
  </r>
  <r>
    <n v="3638"/>
    <s v="Casey Taylor"/>
    <s v="suzanneortiz@example.net"/>
    <n v="45"/>
    <s v="Other"/>
    <s v="Dyson Vacuum Cleaner"/>
    <d v="2020-05-04T00:00:00"/>
    <x v="0"/>
    <s v="Delivery problem"/>
    <s v="My {product_purchased} is making strange noises and not functioning properly. I suspect there might be a hardware issue. Can you please help me with this? Thank. I've noticed a peculiar error message popping up on my {product_purchased} screen. It says '{error_message}'. What does it mean?"/>
    <x v="2"/>
    <m/>
    <s v="Critical"/>
    <s v="Social media"/>
    <x v="5"/>
    <m/>
    <m/>
    <n v="3638"/>
    <s v=""/>
    <s v="Casey Taylor"/>
    <x v="1"/>
    <x v="1"/>
    <x v="1"/>
    <s v=""/>
  </r>
  <r>
    <n v="3639"/>
    <s v="Sabrina Harris"/>
    <s v="brooke68@example.com"/>
    <n v="31"/>
    <s v="Other"/>
    <s v="Adobe Photoshop"/>
    <d v="2020-07-21T00:00:00"/>
    <x v="3"/>
    <s v="Data loss"/>
    <s v="I'm having an issue with the {product_purchased}. Please assist. &lt;a href=&quot;http://store.lulu.com/u/34012576&quot;&gt;&lt;img src=&quot;http://store.lulu.com/u The issue I'm facing is intermittent. Sometimes it works fine, but other times it acts up unexpectedly."/>
    <x v="0"/>
    <m/>
    <s v="Medium"/>
    <s v="Phone"/>
    <x v="2389"/>
    <m/>
    <m/>
    <n v="3639"/>
    <s v=""/>
    <s v="Sabrina Harris"/>
    <x v="2"/>
    <x v="2"/>
    <x v="1"/>
    <s v=""/>
  </r>
  <r>
    <n v="3640"/>
    <s v="Christian Turner"/>
    <s v="matthew98@example.net"/>
    <n v="22"/>
    <s v="Male"/>
    <s v="Nest Thermostat"/>
    <d v="2021-11-03T00:00:00"/>
    <x v="4"/>
    <s v="Peripheral compatibility"/>
    <s v="I'm having an issue with the {product_purchased}. Please assist._x000a__x000a_1 of 6 I've recently updated the firmware of my {product_purchased}, and the issue started happening afterward. Could it be related to the update?"/>
    <x v="0"/>
    <m/>
    <s v="Critical"/>
    <s v="Chat"/>
    <x v="2390"/>
    <m/>
    <m/>
    <n v="3640"/>
    <s v=""/>
    <s v="Christian Turner"/>
    <x v="3"/>
    <x v="3"/>
    <x v="0"/>
    <s v=""/>
  </r>
  <r>
    <n v="3641"/>
    <s v="Erin Martinez"/>
    <s v="harrisdana@example.org"/>
    <n v="59"/>
    <s v="Other"/>
    <s v="Roomba Robot Vacuum"/>
    <d v="2021-02-01T00:00:00"/>
    <x v="4"/>
    <s v="Battery life"/>
    <s v="I'm having an issue with the {product_purchased}. Please assist._x000a__x000a__x000a_http://www.kotaku.com/showbiz/22229044/seamancer-a-prodigious-artist-with I've already contacted customer support multiple times, but the issue remains unresolved."/>
    <x v="2"/>
    <m/>
    <s v="Critical"/>
    <s v="Social media"/>
    <x v="5"/>
    <m/>
    <m/>
    <n v="3641"/>
    <s v=""/>
    <s v="Erin Martinez"/>
    <x v="4"/>
    <x v="4"/>
    <x v="0"/>
    <s v=""/>
  </r>
  <r>
    <n v="3642"/>
    <s v="Diane Smith"/>
    <s v="bfernandez@example.org"/>
    <n v="46"/>
    <s v="Other"/>
    <s v="Samsung Galaxy"/>
    <d v="2021-05-17T00:00:00"/>
    <x v="2"/>
    <s v="Product compatibility"/>
    <s v="I'm having an issue with the {product_purchased}. Please assist._x000a__x000a_I purchased this product and do not understand why you must provide me with such an unimportant and unverifiable item, it's too old and I can I'm concerned about the security of my {product_purchased} and would like to ensure that my data is safe."/>
    <x v="0"/>
    <m/>
    <s v="Critical"/>
    <s v="Email"/>
    <x v="2391"/>
    <m/>
    <m/>
    <n v="3642"/>
    <s v=""/>
    <s v="Diane Smith"/>
    <x v="1"/>
    <x v="1"/>
    <x v="0"/>
    <s v=""/>
  </r>
  <r>
    <n v="3643"/>
    <s v="Leon Barnes"/>
    <s v="walkerangela@example.net"/>
    <n v="37"/>
    <s v="Male"/>
    <s v="Xbox"/>
    <d v="2020-03-05T00:00:00"/>
    <x v="4"/>
    <s v="Network problem"/>
    <s v="I'm having an issue with the {product_purchased}. Please assist. This page says &quot;No&quot; as it is an exception. Please add the &quot;https://en.wikipedia.org/wiki/Search:&quot; and &quot;Donating&quot; I've noticed a peculiar error message popping up on my {product_purchased} screen. It says '{error_message}'. What does it mean?"/>
    <x v="0"/>
    <m/>
    <s v="Low"/>
    <s v="Social media"/>
    <x v="2392"/>
    <m/>
    <m/>
    <n v="3643"/>
    <s v=""/>
    <s v="Leon Barnes"/>
    <x v="0"/>
    <x v="0"/>
    <x v="1"/>
    <s v=""/>
  </r>
  <r>
    <n v="3644"/>
    <s v="Toni Brown"/>
    <s v="shannon09@example.net"/>
    <n v="40"/>
    <s v="Other"/>
    <s v="Microsoft Office"/>
    <d v="2021-10-15T00:00:00"/>
    <x v="2"/>
    <s v="Display issue"/>
    <s v="I'm having an issue with the {product_purchased}. Please assist._x000a__x000a_Product Price: $10.99 US Product Type: Small_x000a__x000a_Availability: First_x000a__x000a_Item No: B-01-0100-0010 I'm not sure if this issue is specific to my device or if others have reported similar problems."/>
    <x v="2"/>
    <m/>
    <s v="Low"/>
    <s v="Social media"/>
    <x v="5"/>
    <m/>
    <m/>
    <n v="3644"/>
    <s v=""/>
    <s v="Toni Brown"/>
    <x v="7"/>
    <x v="7"/>
    <x v="0"/>
    <s v=""/>
  </r>
  <r>
    <n v="3645"/>
    <s v="Amanda Jones"/>
    <s v="nicholasmarshall@example.org"/>
    <n v="55"/>
    <s v="Male"/>
    <s v="Apple AirPods"/>
    <d v="2021-07-26T00:00:00"/>
    <x v="2"/>
    <s v="Product recommendation"/>
    <s v="I'm having an issue with the {product_purchased}. Please assist._x000a__x000a_A browser error has occurred._x000a__x000a_Please hold the Shift key and click the Refresh button to try again. I've recently updated the firmware of my {product_purchased}, and the issue started happening afterward. Could it be related to the update?"/>
    <x v="2"/>
    <m/>
    <s v="Medium"/>
    <s v="Email"/>
    <x v="5"/>
    <m/>
    <m/>
    <n v="3645"/>
    <s v=""/>
    <s v="Amanda Jones"/>
    <x v="2"/>
    <x v="2"/>
    <x v="0"/>
    <s v=""/>
  </r>
  <r>
    <n v="3646"/>
    <s v="Gail Beck"/>
    <s v="davidhunter@example.net"/>
    <n v="22"/>
    <s v="Male"/>
    <s v="GoPro Action Camera"/>
    <d v="2020-03-16T00:00:00"/>
    <x v="3"/>
    <s v="Payment issue"/>
    <s v="I'm facing issues logging into my {product_purchased} account. It says my account is locked. What should I do to unlock it?_x000a__x000a_This is where I would advise that you log into your {product_purchased I've followed the troubleshooting steps mentioned in the user manual, but the issue persists."/>
    <x v="1"/>
    <s v="Along walk would."/>
    <s v="Low"/>
    <s v="Social media"/>
    <x v="2393"/>
    <d v="2023-06-01T12:24:29"/>
    <n v="3"/>
    <n v="3646"/>
    <s v="Along Walk Would."/>
    <s v="Gail Beck"/>
    <x v="0"/>
    <x v="0"/>
    <x v="1"/>
    <n v="2.716666666790843"/>
  </r>
  <r>
    <n v="3647"/>
    <s v="Robert Matthews"/>
    <s v="stevenjohnson@example.com"/>
    <n v="36"/>
    <s v="Male"/>
    <s v="Sony Xperia"/>
    <d v="2020-10-16T00:00:00"/>
    <x v="3"/>
    <s v="Refund request"/>
    <s v="I'm having an issue with the {product_purchased}. Please assist._x000a__x000a_How will I know if they have already used it?_x000a__x000a_Your subscription will be suspended if they don't receive your product and the item is cancelled. I'm experiencing this issue on multiple devices of the same model, so it seems to be a widespread problem."/>
    <x v="0"/>
    <m/>
    <s v="Critical"/>
    <s v="Phone"/>
    <x v="2394"/>
    <m/>
    <m/>
    <n v="3647"/>
    <s v=""/>
    <s v="Robert Matthews"/>
    <x v="7"/>
    <x v="7"/>
    <x v="1"/>
    <s v=""/>
  </r>
  <r>
    <n v="3648"/>
    <s v="April Martin"/>
    <s v="ucole@example.org"/>
    <n v="51"/>
    <s v="Male"/>
    <s v="Bose SoundLink Speaker"/>
    <d v="2020-11-19T00:00:00"/>
    <x v="1"/>
    <s v="Software bug"/>
    <s v="I'm having an issue with the {product_purchased}. Please assist. Thanks for checking before you proceed. I rely heavily on my {product_purchased} for my daily tasks, and this issue is hindering my productivity."/>
    <x v="2"/>
    <m/>
    <s v="Medium"/>
    <s v="Chat"/>
    <x v="5"/>
    <m/>
    <m/>
    <n v="3648"/>
    <s v=""/>
    <s v="April Martin"/>
    <x v="3"/>
    <x v="3"/>
    <x v="1"/>
    <s v=""/>
  </r>
  <r>
    <n v="3649"/>
    <s v="Andrew Cunningham"/>
    <s v="hernandezmichael@example.net"/>
    <n v="65"/>
    <s v="Male"/>
    <s v="PlayStation"/>
    <d v="2020-04-29T00:00:00"/>
    <x v="2"/>
    <s v="Peripheral compatibility"/>
    <s v="My {product_purchased} is making strange noises and not functioning properly. I suspect there might be a hardware issue. Can you please help me with this? Thank you. I need assistance as soon as possible because it's affecting my work and productivity."/>
    <x v="1"/>
    <s v="Structure article style bag produce."/>
    <s v="High"/>
    <s v="Chat"/>
    <x v="2395"/>
    <d v="2023-06-01T12:14:32"/>
    <n v="3"/>
    <n v="3649"/>
    <s v="Structure Article Style Bag Produce."/>
    <s v="Andrew Cunningham"/>
    <x v="11"/>
    <x v="11"/>
    <x v="1"/>
    <n v="6.3666666666395031"/>
  </r>
  <r>
    <n v="3650"/>
    <s v="Brian Wood"/>
    <s v="ealvarez@example.org"/>
    <n v="38"/>
    <s v="Male"/>
    <s v="Sony Xperia"/>
    <d v="2020-12-02T00:00:00"/>
    <x v="2"/>
    <s v="Installation support"/>
    <s v="I'm having an issue with the {product_purchased}. Please assist._x000a__x000a_I just wanted to get this out to all my friends. :)_x000a__x000a_P.S.: You can check out another post about this from the company you I'm concerned about the security of my {product_purchased} and would like to ensure that my data is safe."/>
    <x v="1"/>
    <s v="Include billion skill sport how hear."/>
    <s v="Medium"/>
    <s v="Chat"/>
    <x v="2396"/>
    <d v="2023-06-01T08:16:34"/>
    <n v="5"/>
    <n v="3650"/>
    <s v="Include Billion Skill Sport How Hear."/>
    <s v="Brian Wood"/>
    <x v="10"/>
    <x v="10"/>
    <x v="1"/>
    <n v="1.3666666665812954"/>
  </r>
  <r>
    <n v="3651"/>
    <s v="Nathan Elliott"/>
    <s v="washingtonveronica@example.net"/>
    <n v="20"/>
    <s v="Male"/>
    <s v="Philips Hue Lights"/>
    <d v="2021-10-01T00:00:00"/>
    <x v="3"/>
    <s v="Display issue"/>
    <s v="I'm having an issue with the {product_purchased}. Please assist._x000a__x000a_The last part is an important case example. If a product is purchased via a service fee, we cannot reimburse any of the charges to the buyer. If I've checked for software updates, and my {product_purchased} is already running the latest version."/>
    <x v="0"/>
    <m/>
    <s v="Medium"/>
    <s v="Social media"/>
    <x v="2397"/>
    <m/>
    <m/>
    <n v="3651"/>
    <s v=""/>
    <s v="Nathan Elliott"/>
    <x v="7"/>
    <x v="7"/>
    <x v="0"/>
    <s v=""/>
  </r>
  <r>
    <n v="3652"/>
    <s v="Devin Mason"/>
    <s v="zachary10@example.com"/>
    <n v="22"/>
    <s v="Female"/>
    <s v="Microsoft Office"/>
    <d v="2020-12-18T00:00:00"/>
    <x v="4"/>
    <s v="Display issue"/>
    <s v="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
    <x v="1"/>
    <s v="South series customer."/>
    <s v="Low"/>
    <s v="Email"/>
    <x v="2398"/>
    <d v="2023-06-01T02:54:37"/>
    <n v="2"/>
    <n v="3652"/>
    <s v="South Series Customer."/>
    <s v="Devin Mason"/>
    <x v="10"/>
    <x v="10"/>
    <x v="1"/>
    <n v="-12.616666666755918"/>
  </r>
  <r>
    <n v="3653"/>
    <s v="Virginia Schwartz"/>
    <s v="loganperry@example.net"/>
    <n v="18"/>
    <s v="Male"/>
    <s v="Philips Hue Lights"/>
    <d v="2021-05-28T00:00:00"/>
    <x v="3"/>
    <s v="Data loss"/>
    <s v="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
    <x v="1"/>
    <s v="Show firm near low total after will send."/>
    <s v="Medium"/>
    <s v="Phone"/>
    <x v="2399"/>
    <d v="2023-06-01T10:16:39"/>
    <n v="5"/>
    <n v="3653"/>
    <s v="Show Firm Near Low Total After Will Send."/>
    <s v="Virginia Schwartz"/>
    <x v="1"/>
    <x v="1"/>
    <x v="0"/>
    <n v="5.7500000000582077"/>
  </r>
  <r>
    <n v="3654"/>
    <s v="Sharon Kirk"/>
    <s v="ocampbell@example.org"/>
    <n v="68"/>
    <s v="Male"/>
    <s v="Xbox"/>
    <d v="2021-07-30T00:00:00"/>
    <x v="0"/>
    <s v="Hardware issue"/>
    <s v="I'm having an issue with the {product_purchased}. Please assist._x000a__x000a_Click here for the instructions on how to get this working on your computer._x000a__x000a_You can also see how to install the product on a computer that does I'm not sure if this issue is specific to my device or if others have reported similar problems."/>
    <x v="2"/>
    <m/>
    <s v="Low"/>
    <s v="Phone"/>
    <x v="5"/>
    <m/>
    <m/>
    <n v="3654"/>
    <s v=""/>
    <s v="Sharon Kirk"/>
    <x v="2"/>
    <x v="2"/>
    <x v="0"/>
    <s v=""/>
  </r>
  <r>
    <n v="3655"/>
    <s v="Alexandra Gonzalez"/>
    <s v="kenneththompson@example.net"/>
    <n v="26"/>
    <s v="Male"/>
    <s v="Fitbit Versa Smartwatch"/>
    <d v="2021-11-28T00:00:00"/>
    <x v="1"/>
    <s v="Delivery problem"/>
    <s v="I'm having an issue with the {product_purchased}. Please assist._x000a__x000a_When I'm trying to find the new products to buy, I see something different on the list of &quot;new&quot; products that need to be found, and I'm using the original charger that came with my {product_purchased}, but it's not charging properly."/>
    <x v="1"/>
    <s v="Side nearly big later."/>
    <s v="Medium"/>
    <s v="Chat"/>
    <x v="2400"/>
    <d v="2023-06-01T19:28:42"/>
    <n v="3"/>
    <n v="3655"/>
    <s v="Side Nearly Big Later."/>
    <s v="Alexandra Gonzalez"/>
    <x v="3"/>
    <x v="3"/>
    <x v="0"/>
    <n v="17.850000000034925"/>
  </r>
  <r>
    <n v="3656"/>
    <s v="Casey Moore"/>
    <s v="gramirez@example.net"/>
    <n v="29"/>
    <s v="Other"/>
    <s v="Bose SoundLink Speaker"/>
    <d v="2021-08-15T00:00:00"/>
    <x v="0"/>
    <s v="Network problem"/>
    <s v="I'm having an issue with the {product_purchased}. Please assist._x000a__x000a_# -*- coding: utf-8 -*-_x000a__x000a_## To enable the &quot;Frozen&quot;. The default is not supported. I've noticed that the issue occurs consistently when I use a specific feature or application on my {product_purchased}."/>
    <x v="0"/>
    <m/>
    <s v="Medium"/>
    <s v="Email"/>
    <x v="2401"/>
    <m/>
    <m/>
    <n v="3656"/>
    <s v=""/>
    <s v="Casey Moore"/>
    <x v="5"/>
    <x v="5"/>
    <x v="0"/>
    <s v=""/>
  </r>
  <r>
    <n v="3657"/>
    <s v="Kimberly Salazar"/>
    <s v="jacqueline14@example.net"/>
    <n v="69"/>
    <s v="Other"/>
    <s v="Garmin Forerunner"/>
    <d v="2021-02-01T00:00:00"/>
    <x v="0"/>
    <s v="Data loss"/>
    <s v="I'm having an issue with the {product_purchased}. Please assist._x000a__x000a_This problem may appear to you. It appears to be the issue with our software and in some circumstances it may appear that we want to change this. I've checked for any available software updates for my {product_purchased}, but there are none."/>
    <x v="1"/>
    <s v="Any throughout bad bad face commercial."/>
    <s v="High"/>
    <s v="Chat"/>
    <x v="2402"/>
    <d v="2023-06-01T15:11:45"/>
    <n v="3"/>
    <n v="3657"/>
    <s v="Any Throughout Bad Bad Face Commercial."/>
    <s v="Kimberly Salazar"/>
    <x v="4"/>
    <x v="4"/>
    <x v="0"/>
    <n v="0.38333333336049691"/>
  </r>
  <r>
    <n v="3658"/>
    <s v="Theresa Rivera"/>
    <s v="william61@example.net"/>
    <n v="53"/>
    <s v="Female"/>
    <s v="Bose QuietComfort"/>
    <d v="2021-04-28T00:00:00"/>
    <x v="3"/>
    <s v="Product compatibility"/>
    <s v="I'm having an issue with the {product_purchased}. Please assist._x000a__x000a_&quot;_x000a__x000a_&quot;I feel like you're very responsible to me for knowing this product. I've been going through this since January 10th. Please assist I've tried different settings and configurations on my {product_purchased}, but the issue persists."/>
    <x v="1"/>
    <s v="Military best real subject join."/>
    <s v="Low"/>
    <s v="Phone"/>
    <x v="2403"/>
    <d v="2023-05-31T23:45:47"/>
    <n v="1"/>
    <n v="3658"/>
    <s v="Military Best Real Subject Join."/>
    <s v="Theresa Rivera"/>
    <x v="11"/>
    <x v="11"/>
    <x v="0"/>
    <n v="-1.5333333334419876"/>
  </r>
  <r>
    <n v="3659"/>
    <s v="George Johnson"/>
    <s v="noahwilliams@example.com"/>
    <n v="61"/>
    <s v="Other"/>
    <s v="Google Nest"/>
    <d v="2021-01-16T00:00:00"/>
    <x v="0"/>
    <s v="Hardware issue"/>
    <s v="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
    <x v="0"/>
    <m/>
    <s v="Medium"/>
    <s v="Chat"/>
    <x v="2404"/>
    <m/>
    <m/>
    <n v="3659"/>
    <s v=""/>
    <s v="George Johnson"/>
    <x v="6"/>
    <x v="6"/>
    <x v="0"/>
    <s v=""/>
  </r>
  <r>
    <n v="3660"/>
    <s v="Justin Porter"/>
    <s v="kendra11@example.com"/>
    <n v="19"/>
    <s v="Female"/>
    <s v="Sony PlayStation"/>
    <d v="2021-07-29T00:00:00"/>
    <x v="4"/>
    <s v="Display issue"/>
    <s v="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
    <x v="2"/>
    <m/>
    <s v="High"/>
    <s v="Phone"/>
    <x v="5"/>
    <m/>
    <m/>
    <n v="3660"/>
    <s v=""/>
    <s v="Justin Porter"/>
    <x v="2"/>
    <x v="2"/>
    <x v="0"/>
    <s v=""/>
  </r>
  <r>
    <n v="3661"/>
    <s v="Kevin Keith"/>
    <s v="cjohnson@example.com"/>
    <n v="56"/>
    <s v="Male"/>
    <s v="GoPro Action Camera"/>
    <d v="2020-12-14T00:00:00"/>
    <x v="3"/>
    <s v="Product setup"/>
    <s v="There seems to be a hardware problem with my {product_purchased}. The screen is flickering, and I'm unable to use it. What should I do?_x000a__x000a_I have tried a few different solutions: (1) To use a This problem started occurring after the recent software update. I haven't made any other changes to the device."/>
    <x v="2"/>
    <m/>
    <s v="Critical"/>
    <s v="Social media"/>
    <x v="5"/>
    <m/>
    <m/>
    <n v="3661"/>
    <s v=""/>
    <s v="Kevin Keith"/>
    <x v="10"/>
    <x v="10"/>
    <x v="1"/>
    <s v=""/>
  </r>
  <r>
    <n v="3662"/>
    <s v="Nicole Lopez"/>
    <s v="jamesgreen@example.com"/>
    <n v="18"/>
    <s v="Female"/>
    <s v="Fitbit Charge"/>
    <d v="2020-07-05T00:00:00"/>
    <x v="0"/>
    <s v="Product recommendation"/>
    <s v="I'm having an issue with the {product_purchased}. Please assist. My only hope is that I don't end up having to make new products when I find a new &quot;special order&quot; for this item. In any event, do I'm not sure if this issue is specific to my device or if others have reported similar problems."/>
    <x v="2"/>
    <m/>
    <s v="Critical"/>
    <s v="Chat"/>
    <x v="5"/>
    <m/>
    <m/>
    <n v="3662"/>
    <s v=""/>
    <s v="Nicole Lopez"/>
    <x v="2"/>
    <x v="2"/>
    <x v="1"/>
    <s v=""/>
  </r>
  <r>
    <n v="3663"/>
    <s v="Dana Cruz"/>
    <s v="nataliesummers@example.org"/>
    <n v="21"/>
    <s v="Male"/>
    <s v="Samsung Galaxy"/>
    <d v="2021-11-05T00:00:00"/>
    <x v="0"/>
    <s v="Peripheral compatibility"/>
    <s v="I'm having an issue with the {product_purchased}. Please assist. I've tried troubleshooting steps mentioned in the user manual, but the issue persists."/>
    <x v="0"/>
    <m/>
    <s v="Critical"/>
    <s v="Chat"/>
    <x v="2044"/>
    <m/>
    <m/>
    <n v="3663"/>
    <s v=""/>
    <s v="Dana Cruz"/>
    <x v="3"/>
    <x v="3"/>
    <x v="0"/>
    <s v=""/>
  </r>
  <r>
    <n v="3664"/>
    <s v="Caitlyn Myers"/>
    <s v="eturner@example.com"/>
    <n v="62"/>
    <s v="Other"/>
    <s v="Bose QuietComfort"/>
    <d v="2020-01-30T00:00:00"/>
    <x v="4"/>
    <s v="Peripheral compatibility"/>
    <s v="I'm having an issue with the {product_purchased}. Please assist._x000a__x000a_$16.99_x000a__x000a_&quot;The Product&quot; - $36.99_x000a__x000a_It takes a nice long hard, but you'll always enjoy the quality I've tried troubleshooting steps mentioned in the user manual, but the issue persists."/>
    <x v="2"/>
    <m/>
    <s v="Medium"/>
    <s v="Email"/>
    <x v="5"/>
    <m/>
    <m/>
    <n v="3664"/>
    <s v=""/>
    <s v="Caitlyn Myers"/>
    <x v="6"/>
    <x v="6"/>
    <x v="1"/>
    <s v=""/>
  </r>
  <r>
    <n v="3665"/>
    <s v="Misty Roberts"/>
    <s v="rsingleton@example.org"/>
    <n v="22"/>
    <s v="Female"/>
    <s v="Asus ROG"/>
    <d v="2021-10-06T00:00:00"/>
    <x v="2"/>
    <s v="Delivery problem"/>
    <s v="I'm having an issue with the {product_purchased}. Please assist. I've checked the device settings and made sure that everything is configured correctly."/>
    <x v="0"/>
    <m/>
    <s v="High"/>
    <s v="Phone"/>
    <x v="2405"/>
    <m/>
    <m/>
    <n v="3665"/>
    <s v=""/>
    <s v="Misty Roberts"/>
    <x v="7"/>
    <x v="7"/>
    <x v="0"/>
    <s v=""/>
  </r>
  <r>
    <n v="3666"/>
    <s v="Nathan Rosario"/>
    <s v="nicholas18@example.com"/>
    <n v="42"/>
    <s v="Male"/>
    <s v="Nintendo Switch Pro Controller"/>
    <d v="2021-01-28T00:00:00"/>
    <x v="4"/>
    <s v="Data loss"/>
    <s v="I'm having an issue with the {product_purchased}. Please assist. I'm concerned about the security of my {product_purchased} and would like to ensure that my data is safe."/>
    <x v="2"/>
    <m/>
    <s v="High"/>
    <s v="Email"/>
    <x v="5"/>
    <m/>
    <m/>
    <n v="3666"/>
    <s v=""/>
    <s v="Nathan Rosario"/>
    <x v="6"/>
    <x v="6"/>
    <x v="0"/>
    <s v=""/>
  </r>
  <r>
    <n v="3667"/>
    <s v="William Matthews"/>
    <s v="vanessa95@example.net"/>
    <n v="36"/>
    <s v="Female"/>
    <s v="LG Smart TV"/>
    <d v="2021-01-12T00:00:00"/>
    <x v="4"/>
    <s v="Installation support"/>
    <s v="I've noticed a software bug in the {product_purchased} app. It's causing data loss and unexpected errors. How can I resolve this issue?_x000a__x000a_â€¢ If you buy multiple products, you have to pay for each one separately I'm experiencing this issue on multiple devices of the same model, so it seems to be a widespread problem."/>
    <x v="2"/>
    <m/>
    <s v="Critical"/>
    <s v="Chat"/>
    <x v="5"/>
    <m/>
    <m/>
    <n v="3667"/>
    <s v=""/>
    <s v="William Matthews"/>
    <x v="6"/>
    <x v="6"/>
    <x v="0"/>
    <s v=""/>
  </r>
  <r>
    <n v="3668"/>
    <s v="Christine Cobb"/>
    <s v="austinthomas@example.org"/>
    <n v="38"/>
    <s v="Male"/>
    <s v="Fitbit Charge"/>
    <d v="2021-07-22T00:00:00"/>
    <x v="3"/>
    <s v="Network problem"/>
    <s v="I'm having an issue with the {product_purchased}. Please assist._x000a__x000a_We have now received a product from SCEI USA. Let us know if we have to buy anything else._x000a__x000a_You can add this price to I've tried different settings and configurations on my {product_purchased}, but the issue persists."/>
    <x v="1"/>
    <s v="Realize pass rest start such really cause."/>
    <s v="Critical"/>
    <s v="Social media"/>
    <x v="2406"/>
    <d v="2023-06-01T22:19:57"/>
    <n v="3"/>
    <n v="3668"/>
    <s v="Realize Pass Rest Start Such Really Cause."/>
    <s v="Christine Cobb"/>
    <x v="2"/>
    <x v="2"/>
    <x v="0"/>
    <n v="2.3833333332440816"/>
  </r>
  <r>
    <n v="3669"/>
    <s v="Jamie Rodriguez"/>
    <s v="mclaughlinsteven@example.org"/>
    <n v="63"/>
    <s v="Female"/>
    <s v="Xbox"/>
    <d v="2021-07-21T00:00:00"/>
    <x v="4"/>
    <s v="Delivery problem"/>
    <s v="I'm having an issue with the {product_purchased}. Please assist. I need assistance as soon as possible because it's affecting my work and productivity."/>
    <x v="1"/>
    <s v="Already control case set."/>
    <s v="Low"/>
    <s v="Social media"/>
    <x v="2407"/>
    <d v="2023-06-01T21:54:57"/>
    <n v="2"/>
    <n v="3669"/>
    <s v="Already Control Case Set."/>
    <s v="Jamie Rodriguez"/>
    <x v="2"/>
    <x v="2"/>
    <x v="0"/>
    <n v="16.533333333267365"/>
  </r>
  <r>
    <n v="3670"/>
    <s v="Jose Davis"/>
    <s v="sullivanshannon@example.org"/>
    <n v="18"/>
    <s v="Other"/>
    <s v="Amazon Echo"/>
    <d v="2021-11-30T00:00:00"/>
    <x v="0"/>
    <s v="Software bug"/>
    <s v="I'm having an issue with the {product_purchased}. Please assist. It will fix ASAP and I promise I will get it right!_x000a__x000a_A bit of fun!_x000a__x000a__x000a_The product is still one of the most difficult cases to I've tried troubleshooting steps mentioned in the user manual, but the issue persists."/>
    <x v="2"/>
    <m/>
    <s v="High"/>
    <s v="Social media"/>
    <x v="5"/>
    <m/>
    <m/>
    <n v="3670"/>
    <s v=""/>
    <s v="Jose Davis"/>
    <x v="3"/>
    <x v="3"/>
    <x v="0"/>
    <s v=""/>
  </r>
  <r>
    <n v="3671"/>
    <s v="Amanda Mccoy"/>
    <s v="jennapitts@example.net"/>
    <n v="44"/>
    <s v="Female"/>
    <s v="Microsoft Surface"/>
    <d v="2020-04-25T00:00:00"/>
    <x v="4"/>
    <s v="Delivery problem"/>
    <s v="I'm having an issue with the {product_purchased}. Please assist._x000a__x000a_The products and services offered by the Vendor are the legal property of their respective Ownerships, and in no circumstances are these services or the ownership or control of I've tried clearing the cache and data for the {product_purchased} app, but the issue persists."/>
    <x v="0"/>
    <m/>
    <s v="Medium"/>
    <s v="Chat"/>
    <x v="2408"/>
    <m/>
    <m/>
    <n v="3671"/>
    <s v=""/>
    <s v="Amanda Mccoy"/>
    <x v="11"/>
    <x v="11"/>
    <x v="1"/>
    <s v=""/>
  </r>
  <r>
    <n v="3672"/>
    <s v="Samuel Hogan"/>
    <s v="lisa84@example.com"/>
    <n v="59"/>
    <s v="Male"/>
    <s v="Fitbit Versa Smartwatch"/>
    <d v="2020-03-08T00:00:00"/>
    <x v="2"/>
    <s v="Hardware issue"/>
    <s v="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
    <x v="0"/>
    <m/>
    <s v="Low"/>
    <s v="Social media"/>
    <x v="2409"/>
    <m/>
    <m/>
    <n v="3672"/>
    <s v=""/>
    <s v="Samuel Hogan"/>
    <x v="0"/>
    <x v="0"/>
    <x v="1"/>
    <s v=""/>
  </r>
  <r>
    <n v="3673"/>
    <s v="Deborah Ali"/>
    <s v="aashley@example.net"/>
    <n v="18"/>
    <s v="Female"/>
    <s v="Google Pixel"/>
    <d v="2021-12-04T00:00:00"/>
    <x v="1"/>
    <s v="Account access"/>
    <s v="I'm having an issue with the {product_purchased}. Please assist._x000a__x000a_You can also ask how you like the 'customisable' or 'customised' UI (which includes colour and padding), such as the 'customise I'm worried that the issue might be hardware-related and might require repair or replacement."/>
    <x v="1"/>
    <s v="Address main civil character travel film."/>
    <s v="Critical"/>
    <s v="Phone"/>
    <x v="2410"/>
    <d v="2023-06-01T17:33:04"/>
    <n v="5"/>
    <n v="3673"/>
    <s v="Address Main Civil Character Travel Film."/>
    <s v="Deborah Ali"/>
    <x v="10"/>
    <x v="10"/>
    <x v="0"/>
    <n v="8.6666666666278616"/>
  </r>
  <r>
    <n v="3674"/>
    <s v="Elizabeth Curry"/>
    <s v="andrea01@example.org"/>
    <n v="49"/>
    <s v="Male"/>
    <s v="Lenovo ThinkPad"/>
    <d v="2020-07-12T00:00:00"/>
    <x v="4"/>
    <s v="Battery life"/>
    <s v="I'm having an issue with the {product_purchased}. Please assist._x000a__x000a_To be able to view products available right from your site, follow our &quot;Find&quot; button to the left._x000a__x000a_For more information on the way people I'm using the original charger that came with my {product_purchased}, but it's not charging properly."/>
    <x v="1"/>
    <s v="Rock seven water during common interview."/>
    <s v="Critical"/>
    <s v="Email"/>
    <x v="2411"/>
    <d v="2023-06-01T14:46:06"/>
    <n v="4"/>
    <n v="3674"/>
    <s v="Rock Seven Water During Common Interview."/>
    <s v="Elizabeth Curry"/>
    <x v="2"/>
    <x v="2"/>
    <x v="1"/>
    <n v="-2.3833333334187046"/>
  </r>
  <r>
    <n v="3675"/>
    <s v="Troy Miller"/>
    <s v="kim20@example.org"/>
    <n v="34"/>
    <s v="Other"/>
    <s v="Amazon Echo"/>
    <d v="2021-12-14T00:00:00"/>
    <x v="4"/>
    <s v="Battery life"/>
    <s v="I'm having an issue with the {product_purchased}. Please assist. â€” John, United States (@davidjmc_) September 11, 2014_x000a__x000a_In an emotional tribute to his dad, David and his wife, the couple I've noticed a sudden decrease in battery life on my {product_purchased}. It used to last much longer."/>
    <x v="1"/>
    <s v="Middle degree common learn vote main."/>
    <s v="High"/>
    <s v="Social media"/>
    <x v="2412"/>
    <d v="2023-06-01T09:42:07"/>
    <n v="3"/>
    <n v="3675"/>
    <s v="Middle Degree Common Learn Vote Main."/>
    <s v="Troy Miller"/>
    <x v="10"/>
    <x v="10"/>
    <x v="0"/>
    <n v="10.183333333348855"/>
  </r>
  <r>
    <n v="3676"/>
    <s v="Brianna Morgan"/>
    <s v="lewiscourtney@example.net"/>
    <n v="30"/>
    <s v="Other"/>
    <s v="Amazon Kindle"/>
    <d v="2021-04-24T00:00:00"/>
    <x v="2"/>
    <s v="Delivery problem"/>
    <s v="I'm having an issue with the {product_purchased}. Please assist._x000a__x000a_1.5.3 If your brand offers an extra option for shipping, please see &quot;Shipping Options&quot; in My Products section._x000a__x000a_1.5 I've checked for any available software updates for my {product_purchased}, but there are none."/>
    <x v="1"/>
    <s v="Training box sign mission small maintain."/>
    <s v="Medium"/>
    <s v="Social media"/>
    <x v="2413"/>
    <d v="2023-06-01T18:26:09"/>
    <n v="4"/>
    <n v="3676"/>
    <s v="Training Box Sign Mission Small Maintain."/>
    <s v="Brianna Morgan"/>
    <x v="11"/>
    <x v="11"/>
    <x v="0"/>
    <n v="-1.5999999999767169"/>
  </r>
  <r>
    <n v="3677"/>
    <s v="Charles Houston"/>
    <s v="urodriguez@example.org"/>
    <n v="46"/>
    <s v="Female"/>
    <s v="Microsoft Surface"/>
    <d v="2020-12-02T00:00:00"/>
    <x v="1"/>
    <s v="Account access"/>
    <s v="I'm having an issue with the {product_purchased}. Please assist._x000a__x000a_5.2.2.1.3.1 The list of available inventory in your account._x000a__x000a_5.2.2.0.9 I've noticed that the issue occurs consistently when I use a specific feature or application on my {product_purchased}."/>
    <x v="2"/>
    <m/>
    <s v="Low"/>
    <s v="Chat"/>
    <x v="5"/>
    <m/>
    <m/>
    <n v="3677"/>
    <s v=""/>
    <s v="Charles Houston"/>
    <x v="10"/>
    <x v="10"/>
    <x v="1"/>
    <s v=""/>
  </r>
  <r>
    <n v="3678"/>
    <s v="Crystal Lawson"/>
    <s v="ihernandez@example.com"/>
    <n v="36"/>
    <s v="Female"/>
    <s v="Sony Xperia"/>
    <d v="2020-11-19T00:00:00"/>
    <x v="2"/>
    <s v="Battery life"/>
    <s v="There seems to be a hardware problem with my {product_purchased}. The screen is flickering, and I'm unable to use it. What should I do? It does seem to need a bit more work._x000a__x000a_What can I do I've tried using different cables, adapters, or peripherals with my {product_purchased}, but the issue persists."/>
    <x v="0"/>
    <m/>
    <s v="High"/>
    <s v="Phone"/>
    <x v="2414"/>
    <m/>
    <m/>
    <n v="3678"/>
    <s v=""/>
    <s v="Crystal Lawson"/>
    <x v="3"/>
    <x v="3"/>
    <x v="1"/>
    <s v=""/>
  </r>
  <r>
    <n v="3679"/>
    <s v="Tricia Booker"/>
    <s v="xgarcia@example.com"/>
    <n v="22"/>
    <s v="Other"/>
    <s v="Microsoft Xbox Controller"/>
    <d v="2020-07-18T00:00:00"/>
    <x v="1"/>
    <s v="Battery life"/>
    <s v="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
    <x v="0"/>
    <m/>
    <s v="High"/>
    <s v="Email"/>
    <x v="2415"/>
    <m/>
    <m/>
    <n v="3679"/>
    <s v=""/>
    <s v="Tricia Booker"/>
    <x v="2"/>
    <x v="2"/>
    <x v="1"/>
    <s v=""/>
  </r>
  <r>
    <n v="3680"/>
    <s v="Gina Wolfe"/>
    <s v="catherine13@example.com"/>
    <n v="65"/>
    <s v="Male"/>
    <s v="Autodesk AutoCAD"/>
    <d v="2020-03-05T00:00:00"/>
    <x v="2"/>
    <s v="Software bug"/>
    <s v="I'm having an issue with the {product_purchased}. Please assist._x000a__x000a_This is a product that should be available to you after purchase. It shouldn't be purchased after you've purchased the product._x000a__x000a_Please also read the This problem started occurring after the recent software update. I haven't made any other changes to the device."/>
    <x v="2"/>
    <m/>
    <s v="Medium"/>
    <s v="Chat"/>
    <x v="5"/>
    <m/>
    <m/>
    <n v="3680"/>
    <s v=""/>
    <s v="Gina Wolfe"/>
    <x v="0"/>
    <x v="0"/>
    <x v="1"/>
    <s v=""/>
  </r>
  <r>
    <n v="3681"/>
    <s v="Danielle Clark"/>
    <s v="gperez@example.com"/>
    <n v="20"/>
    <s v="Other"/>
    <s v="Bose QuietComfort"/>
    <d v="2020-08-11T00:00:00"/>
    <x v="0"/>
    <s v="Product setup"/>
    <s v="I'm having an issue with the {product_purchased}. Please assist. If everything works fine when the customer request, I will add the product to my credit card bill._x000a__x000a_For information about how to get started with MyTru I've tried different settings and configurations on my {product_purchased}, but the issue persists."/>
    <x v="1"/>
    <s v="Listen assume seat star everybody."/>
    <s v="Critical"/>
    <s v="Email"/>
    <x v="2416"/>
    <d v="2023-06-01T19:41:16"/>
    <n v="1"/>
    <n v="3681"/>
    <s v="Listen Assume Seat Star Everybody."/>
    <s v="Danielle Clark"/>
    <x v="5"/>
    <x v="5"/>
    <x v="1"/>
    <n v="1.6166666666977108"/>
  </r>
  <r>
    <n v="3682"/>
    <s v="Richard James"/>
    <s v="dennis52@example.org"/>
    <n v="36"/>
    <s v="Other"/>
    <s v="MacBook Pro"/>
    <d v="2020-07-20T00:00:00"/>
    <x v="1"/>
    <s v="Display issue"/>
    <s v="I'm having an issue with the {product_purchased}. Please assist._x000a__x000a_If you have any questions, please ask. I need assistance as soon as possible because it's affecting my work and productivity."/>
    <x v="1"/>
    <s v="Prepare before former out sense build."/>
    <s v="Critical"/>
    <s v="Phone"/>
    <x v="2417"/>
    <d v="2023-06-01T16:14:17"/>
    <n v="4"/>
    <n v="3682"/>
    <s v="Prepare Before Former Out Sense Build."/>
    <s v="Richard James"/>
    <x v="2"/>
    <x v="2"/>
    <x v="1"/>
    <n v="14.366666666697711"/>
  </r>
  <r>
    <n v="3683"/>
    <s v="Michael Sharp"/>
    <s v="csuarez@example.net"/>
    <n v="35"/>
    <s v="Female"/>
    <s v="GoPro Hero"/>
    <d v="2021-10-28T00:00:00"/>
    <x v="3"/>
    <s v="Cancellation request"/>
    <s v="I'm having an issue with the {product_purchased}. Please assist. I'm concerned about the security of my {product_purchased} and would like to ensure that my data is safe."/>
    <x v="0"/>
    <m/>
    <s v="High"/>
    <s v="Email"/>
    <x v="2418"/>
    <m/>
    <m/>
    <n v="3683"/>
    <s v=""/>
    <s v="Michael Sharp"/>
    <x v="7"/>
    <x v="7"/>
    <x v="0"/>
    <s v=""/>
  </r>
  <r>
    <n v="3684"/>
    <s v="Jeanette York"/>
    <s v="jeffrey88@example.com"/>
    <n v="46"/>
    <s v="Female"/>
    <s v="Adobe Photoshop"/>
    <d v="2020-04-20T00:00:00"/>
    <x v="1"/>
    <s v="Hardware issue"/>
    <s v="I'm having an issue with the {product_purchased}. Please assist._x000a__x000a_The question: what's the best name for Amazon Prime membership on the website? For some Amazon members, maybe it is $150, or $200, I've followed online tutorials and community forums to troubleshoot the issue, but no luck so far."/>
    <x v="2"/>
    <m/>
    <s v="Medium"/>
    <s v="Email"/>
    <x v="5"/>
    <m/>
    <m/>
    <n v="3684"/>
    <s v=""/>
    <s v="Jeanette York"/>
    <x v="11"/>
    <x v="11"/>
    <x v="1"/>
    <s v=""/>
  </r>
  <r>
    <n v="3685"/>
    <s v="Amber Palmer"/>
    <s v="lindsayjohnson@example.net"/>
    <n v="20"/>
    <s v="Male"/>
    <s v="Google Pixel"/>
    <d v="2020-05-19T00:00:00"/>
    <x v="2"/>
    <s v="Network problem"/>
    <s v="I'm having an issue with the {product_purchased}. Please assist._x000a__x000a_Q8. When should the new products use the brand? Ashbrook has a range of new products, but the new products aren't that common? I've already contacted customer support multiple times, but the issue remains unresolved."/>
    <x v="0"/>
    <m/>
    <s v="Critical"/>
    <s v="Chat"/>
    <x v="2419"/>
    <m/>
    <m/>
    <n v="3685"/>
    <s v=""/>
    <s v="Amber Palmer"/>
    <x v="1"/>
    <x v="1"/>
    <x v="1"/>
    <s v=""/>
  </r>
  <r>
    <n v="3686"/>
    <s v="Ralph Gonzalez"/>
    <s v="rlambert@example.net"/>
    <n v="31"/>
    <s v="Other"/>
    <s v="Dyson Vacuum Cleaner"/>
    <d v="2020-07-06T00:00:00"/>
    <x v="0"/>
    <s v="Product setup"/>
    <s v="I've encountered a data loss issue with my {product_purchased}. All the files and documents seem to have disappeared. Can you guide me on how to retrieve them? Thanks.&quot; I've performed a factory reset on my {product_purchased}, hoping it would resolve the problem, but it didn't help."/>
    <x v="2"/>
    <m/>
    <s v="Critical"/>
    <s v="Chat"/>
    <x v="5"/>
    <m/>
    <m/>
    <n v="3686"/>
    <s v=""/>
    <s v="Ralph Gonzalez"/>
    <x v="2"/>
    <x v="2"/>
    <x v="1"/>
    <s v=""/>
  </r>
  <r>
    <n v="3687"/>
    <s v="Steven Johnson"/>
    <s v="fmorgan@example.com"/>
    <n v="37"/>
    <s v="Female"/>
    <s v="Microsoft Xbox Controller"/>
    <d v="2021-06-28T00:00:00"/>
    <x v="4"/>
    <s v="Peripheral compatibility"/>
    <s v="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
    <x v="0"/>
    <m/>
    <s v="Medium"/>
    <s v="Social media"/>
    <x v="2420"/>
    <m/>
    <m/>
    <n v="3687"/>
    <s v=""/>
    <s v="Steven Johnson"/>
    <x v="8"/>
    <x v="8"/>
    <x v="0"/>
    <s v=""/>
  </r>
  <r>
    <n v="3688"/>
    <s v="Mary Payne"/>
    <s v="michaeljohnson@example.com"/>
    <n v="28"/>
    <s v="Female"/>
    <s v="Sony 4K HDR TV"/>
    <d v="2020-07-16T00:00:00"/>
    <x v="4"/>
    <s v="Payment issue"/>
    <s v="I'm facing issues logging into my {product_purchased} account. It says my account is locked. What should I do to unlock it?_x000a__x000a_The {product_purchased} account is locked, there's no way to I need assistance as soon as possible because it's affecting my work and productivity."/>
    <x v="2"/>
    <m/>
    <s v="High"/>
    <s v="Social media"/>
    <x v="5"/>
    <m/>
    <m/>
    <n v="3688"/>
    <s v=""/>
    <s v="Mary Payne"/>
    <x v="2"/>
    <x v="2"/>
    <x v="1"/>
    <s v=""/>
  </r>
  <r>
    <n v="3689"/>
    <s v="Christian Collins"/>
    <s v="alex15@example.org"/>
    <n v="20"/>
    <s v="Other"/>
    <s v="Samsung Soundbar"/>
    <d v="2021-03-25T00:00:00"/>
    <x v="1"/>
    <s v="Account access"/>
    <s v="I'm encountering a software bug in the {product_purchased}. Whenever I try to perform a specific action, the application crashes. Are there any updates or fixes available?_x000a__x000a_Yes. Any updates or fixes that I would like are not I'm concerned about the security of my {product_purchased} and would like to ensure that my data is safe."/>
    <x v="2"/>
    <m/>
    <s v="Critical"/>
    <s v="Chat"/>
    <x v="5"/>
    <m/>
    <m/>
    <n v="3689"/>
    <s v=""/>
    <s v="Christian Collins"/>
    <x v="0"/>
    <x v="0"/>
    <x v="0"/>
    <s v=""/>
  </r>
  <r>
    <n v="3690"/>
    <s v="Jonathan Mcdonald"/>
    <s v="cmoran@example.org"/>
    <n v="30"/>
    <s v="Male"/>
    <s v="GoPro Hero"/>
    <d v="2021-03-20T00:00:00"/>
    <x v="4"/>
    <s v="Product recommendation"/>
    <s v="I'm having an issue with the {product_purchased}. Please assist._x000a__x000a_Thanks for reading and do you have any tips or solutions for the problem? Send us your solution using #greeting #jquery. I've reviewed the troubleshooting steps on the official support website, but they didn't resolve the problem."/>
    <x v="2"/>
    <m/>
    <s v="Low"/>
    <s v="Chat"/>
    <x v="5"/>
    <m/>
    <m/>
    <n v="3690"/>
    <s v=""/>
    <s v="Jonathan Mcdonald"/>
    <x v="0"/>
    <x v="0"/>
    <x v="0"/>
    <s v=""/>
  </r>
  <r>
    <n v="3691"/>
    <s v="Dale Finley"/>
    <s v="peterboyd@example.com"/>
    <n v="70"/>
    <s v="Other"/>
    <s v="Samsung Soundbar"/>
    <d v="2021-04-07T00:00:00"/>
    <x v="2"/>
    <s v="Payment issue"/>
    <s v="I've forgotten my password for my {product_purchased} account, and the password reset option is not working. How can I recover my account?_x000a__x000a_If your account is not active, that's because you are not authenticated. If I've noticed a peculiar error message popping up on my {product_purchased} screen. It says '{error_message}'. What does it mean?"/>
    <x v="2"/>
    <m/>
    <s v="Medium"/>
    <s v="Chat"/>
    <x v="5"/>
    <m/>
    <m/>
    <n v="3691"/>
    <s v=""/>
    <s v="Dale Finley"/>
    <x v="11"/>
    <x v="11"/>
    <x v="0"/>
    <s v=""/>
  </r>
  <r>
    <n v="3692"/>
    <s v="Evelyn Ward"/>
    <s v="russelljustin@example.net"/>
    <n v="20"/>
    <s v="Female"/>
    <s v="MacBook Pro"/>
    <d v="2020-11-18T00:00:00"/>
    <x v="3"/>
    <s v="Battery life"/>
    <s v="I'm having an issue with the {product_purchased}. Please assist._x000a__x000a_The amount on the invoice will decrease by $1. You will be given a $30 payment countermark._x000a__x000a_You should contact the PayPal account of I've already contacted customer support multiple times, but the issue remains unresolved."/>
    <x v="2"/>
    <m/>
    <s v="Medium"/>
    <s v="Phone"/>
    <x v="5"/>
    <m/>
    <m/>
    <n v="3692"/>
    <s v=""/>
    <s v="Evelyn Ward"/>
    <x v="3"/>
    <x v="3"/>
    <x v="1"/>
    <s v=""/>
  </r>
  <r>
    <n v="3693"/>
    <s v="John Bowman"/>
    <s v="bfuller@example.org"/>
    <n v="43"/>
    <s v="Other"/>
    <s v="Dell XPS"/>
    <d v="2020-12-11T00:00:00"/>
    <x v="3"/>
    <s v="Data loss"/>
    <s v="I'm having an issue with the {product_purchased}. Please assist. {product_purchased}. It's a bit hard to get the key to the package in case of an error or if the package is locked. You can I've checked the device settings and made sure that everything is configured correctly."/>
    <x v="1"/>
    <s v="Hospital if general."/>
    <s v="Low"/>
    <s v="Email"/>
    <x v="2421"/>
    <d v="2023-06-01T06:13:31"/>
    <n v="3"/>
    <n v="3693"/>
    <s v="Hospital If General."/>
    <s v="John Bowman"/>
    <x v="10"/>
    <x v="10"/>
    <x v="1"/>
    <n v="-9.5333333333255723"/>
  </r>
  <r>
    <n v="3694"/>
    <s v="Lindsey Garcia"/>
    <s v="ericjackson@example.net"/>
    <n v="39"/>
    <s v="Male"/>
    <s v="Dell XPS"/>
    <d v="2020-05-19T00:00:00"/>
    <x v="0"/>
    <s v="Delivery problem"/>
    <s v="I'm having an issue with the {product_purchased}. Please assist. I've checked for any available software updates for my {product_purchased}, but there are none."/>
    <x v="0"/>
    <m/>
    <s v="Medium"/>
    <s v="Chat"/>
    <x v="2422"/>
    <m/>
    <m/>
    <n v="3694"/>
    <s v=""/>
    <s v="Lindsey Garcia"/>
    <x v="1"/>
    <x v="1"/>
    <x v="1"/>
    <s v=""/>
  </r>
  <r>
    <n v="3695"/>
    <s v="Christopher Johnson"/>
    <s v="ychandler@example.org"/>
    <n v="21"/>
    <s v="Female"/>
    <s v="Nintendo Switch"/>
    <d v="2020-01-03T00:00:00"/>
    <x v="3"/>
    <s v="Battery life"/>
    <s v="I've accidentally deleted important data from my {product_purchased}. Is there any way to recover the deleted files? I need them urgently. Sorry for the inconvenience. Thank you for your interest in learning aboutumes.&quot; I've tried using different cables, adapters, or peripherals with my {product_purchased}, but the issue persists."/>
    <x v="1"/>
    <s v="Minute third better law."/>
    <s v="Critical"/>
    <s v="Chat"/>
    <x v="2423"/>
    <d v="2023-06-01T09:25:32"/>
    <n v="5"/>
    <n v="3695"/>
    <s v="Minute Third Better Law."/>
    <s v="Christopher Johnson"/>
    <x v="6"/>
    <x v="6"/>
    <x v="1"/>
    <n v="-13.433333333465271"/>
  </r>
  <r>
    <n v="3696"/>
    <s v="Sarah Cox"/>
    <s v="nbrown@example.com"/>
    <n v="33"/>
    <s v="Male"/>
    <s v="Canon EOS"/>
    <d v="2021-11-29T00:00:00"/>
    <x v="0"/>
    <s v="Peripheral compatibility"/>
    <s v="I'm having an issue with the {product_purchased}. Please assist. It is a long-running problem that is not fixed in the current update._x000a__x000a_What's more, please post any concerns you may have about the purchase ( I've noticed a peculiar error message popping up on my {product_purchased} screen. It says '{error_message}'. What does it mean?"/>
    <x v="2"/>
    <m/>
    <s v="High"/>
    <s v="Email"/>
    <x v="5"/>
    <m/>
    <m/>
    <n v="3696"/>
    <s v=""/>
    <s v="Sarah Cox"/>
    <x v="3"/>
    <x v="3"/>
    <x v="0"/>
    <s v=""/>
  </r>
  <r>
    <n v="3697"/>
    <s v="Colin Padilla"/>
    <s v="kevin91@example.org"/>
    <n v="32"/>
    <s v="Female"/>
    <s v="MacBook Pro"/>
    <d v="2021-07-04T00:00:00"/>
    <x v="3"/>
    <s v="Battery life"/>
    <s v="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
    <x v="0"/>
    <m/>
    <s v="Critical"/>
    <s v="Phone"/>
    <x v="2424"/>
    <m/>
    <m/>
    <n v="3697"/>
    <s v=""/>
    <s v="Colin Padilla"/>
    <x v="2"/>
    <x v="2"/>
    <x v="0"/>
    <s v=""/>
  </r>
  <r>
    <n v="3698"/>
    <s v="Shannon Freeman"/>
    <s v="carrwilliam@example.org"/>
    <n v="70"/>
    <s v="Female"/>
    <s v="Apple AirPods"/>
    <d v="2021-11-04T00:00:00"/>
    <x v="0"/>
    <s v="Payment issue"/>
    <s v="There seems to be a hardware problem with my {product_purchased}. The screen is flickering, and I'm unable to use it. What should I do?_x000a__x000a_It's not my fault. The only solution is to download a resolution I've noticed a sudden decrease in battery life on my {product_purchased}. It used to last much longer."/>
    <x v="1"/>
    <s v="Head paper wife beat raise."/>
    <s v="Medium"/>
    <s v="Social media"/>
    <x v="2425"/>
    <d v="2023-06-01T22:02:36"/>
    <n v="2"/>
    <n v="3698"/>
    <s v="Head Paper Wife Beat Raise."/>
    <s v="Shannon Freeman"/>
    <x v="3"/>
    <x v="3"/>
    <x v="0"/>
    <n v="8.6999999998952262"/>
  </r>
  <r>
    <n v="3699"/>
    <s v="Scott Phillips"/>
    <s v="jmendoza@example.com"/>
    <n v="56"/>
    <s v="Male"/>
    <s v="Microsoft Xbox Controller"/>
    <d v="2021-01-23T00:00:00"/>
    <x v="2"/>
    <s v="Peripheral compatibility"/>
    <s v="I'm having an issue with the {product_purchased}. Please assist. The product is currently sold at a discount from the price specified. I've noticed a peculiar error message popping up on my {product_purchased} screen. It says '{error_message}'. What does it mean?"/>
    <x v="2"/>
    <m/>
    <s v="Low"/>
    <s v="Phone"/>
    <x v="5"/>
    <m/>
    <m/>
    <n v="3699"/>
    <s v=""/>
    <s v="Scott Phillips"/>
    <x v="6"/>
    <x v="6"/>
    <x v="0"/>
    <s v=""/>
  </r>
  <r>
    <n v="3700"/>
    <s v="Anne Martinez"/>
    <s v="samuelwashington@example.org"/>
    <n v="51"/>
    <s v="Male"/>
    <s v="GoPro Action Camera"/>
    <d v="2020-04-03T00:00:00"/>
    <x v="2"/>
    <s v="Product compatibility"/>
    <s v="I'm having an issue with the {product_purchased}. Please assist. We do not make such products._x000a__x000a_4) When you are finished, you may contact our office. Please inform us if there is any dispute before we get I'm concerned about the security of my {product_purchased} and would like to ensure that my data is safe."/>
    <x v="0"/>
    <m/>
    <s v="Critical"/>
    <s v="Social media"/>
    <x v="2426"/>
    <m/>
    <m/>
    <n v="3700"/>
    <s v=""/>
    <s v="Anne Martinez"/>
    <x v="11"/>
    <x v="11"/>
    <x v="1"/>
    <s v=""/>
  </r>
  <r>
    <n v="3701"/>
    <s v="Renee Crawford"/>
    <s v="brent31@example.com"/>
    <n v="47"/>
    <s v="Male"/>
    <s v="Nintendo Switch Pro Controller"/>
    <d v="2020-06-28T00:00:00"/>
    <x v="3"/>
    <s v="Account access"/>
    <s v="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
    <x v="1"/>
    <s v="Station certain key voice."/>
    <s v="High"/>
    <s v="Email"/>
    <x v="2427"/>
    <d v="2023-06-01T03:17:39"/>
    <n v="5"/>
    <n v="3701"/>
    <s v="Station Certain Key Voice."/>
    <s v="Renee Crawford"/>
    <x v="8"/>
    <x v="8"/>
    <x v="1"/>
    <n v="-9.0333333334419876"/>
  </r>
  <r>
    <n v="3702"/>
    <s v="Kayla Cunningham"/>
    <s v="blake19@example.com"/>
    <n v="59"/>
    <s v="Other"/>
    <s v="Bose SoundLink Speaker"/>
    <d v="2020-09-21T00:00:00"/>
    <x v="0"/>
    <s v="Product recommendation"/>
    <s v="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
    <x v="1"/>
    <s v="Laugh front put person nothing leader certainly."/>
    <s v="Critical"/>
    <s v="Phone"/>
    <x v="2428"/>
    <d v="2023-06-01T03:34:40"/>
    <n v="5"/>
    <n v="3702"/>
    <s v="Laugh Front Put Person Nothing Leader Certainly."/>
    <s v="Kayla Cunningham"/>
    <x v="9"/>
    <x v="9"/>
    <x v="1"/>
    <n v="-7.1999999998952262"/>
  </r>
  <r>
    <n v="3703"/>
    <s v="Curtis Aguilar"/>
    <s v="ibenson@example.com"/>
    <n v="53"/>
    <s v="Female"/>
    <s v="Adobe Photoshop"/>
    <d v="2021-01-21T00:00:00"/>
    <x v="4"/>
    <s v="Product setup"/>
    <s v="I'm having an issue with the {product_purchased}. Please assist. I like to buy all kinds of products, but I don't have an iPhone 3GS. Can you fix this? Thank you._x000a__x000a_1 of 19 View I need assistance as soon as possible because it's affecting my work and productivity."/>
    <x v="0"/>
    <m/>
    <s v="Critical"/>
    <s v="Phone"/>
    <x v="2429"/>
    <m/>
    <m/>
    <n v="3703"/>
    <s v=""/>
    <s v="Curtis Aguilar"/>
    <x v="6"/>
    <x v="6"/>
    <x v="0"/>
    <s v=""/>
  </r>
  <r>
    <n v="3704"/>
    <s v="Cynthia Martin"/>
    <s v="selenasutton@example.org"/>
    <n v="27"/>
    <s v="Male"/>
    <s v="Microsoft Surface"/>
    <d v="2021-01-16T00:00:00"/>
    <x v="4"/>
    <s v="Payment issue"/>
    <s v="I'm having trouble connecting my {product_purchased} to my home Wi-Fi network. It doesn't detect any networks, although other devices are connecting fine. What can be done to resolve this issue?_x000a__x000a__x000a_I just started to I've performed a factory reset on my {product_purchased}, hoping it would resolve the problem, but it didn't help."/>
    <x v="0"/>
    <m/>
    <s v="Low"/>
    <s v="Social media"/>
    <x v="2430"/>
    <m/>
    <m/>
    <n v="3704"/>
    <s v=""/>
    <s v="Cynthia Martin"/>
    <x v="6"/>
    <x v="6"/>
    <x v="0"/>
    <s v=""/>
  </r>
  <r>
    <n v="3705"/>
    <s v="Rebecca Simmons"/>
    <s v="zrobinson@example.net"/>
    <n v="31"/>
    <s v="Other"/>
    <s v="Adobe Photoshop"/>
    <d v="2021-05-14T00:00:00"/>
    <x v="3"/>
    <s v="Payment issue"/>
    <s v="I'm having an issue with the {product_purchased}. Please assist._x000a__x000a_A quick reminder, the {product_purchased}. Please assist._x000a__x000a_If, on you site, you want to report an issue, please I've performed a factory reset on my {product_purchased}, hoping it would resolve the problem, but it didn't help."/>
    <x v="2"/>
    <m/>
    <s v="Low"/>
    <s v="Social media"/>
    <x v="5"/>
    <m/>
    <m/>
    <n v="3705"/>
    <s v=""/>
    <s v="Rebecca Simmons"/>
    <x v="1"/>
    <x v="1"/>
    <x v="0"/>
    <s v=""/>
  </r>
  <r>
    <n v="3706"/>
    <s v="Aaron Roberts"/>
    <s v="vaughanbrenda@example.org"/>
    <n v="31"/>
    <s v="Female"/>
    <s v="LG OLED"/>
    <d v="2020-07-10T00:00:00"/>
    <x v="3"/>
    <s v="Refund request"/>
    <s v="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
    <x v="0"/>
    <m/>
    <s v="High"/>
    <s v="Phone"/>
    <x v="2431"/>
    <m/>
    <m/>
    <n v="3706"/>
    <s v=""/>
    <s v="Aaron Roberts"/>
    <x v="2"/>
    <x v="2"/>
    <x v="1"/>
    <s v=""/>
  </r>
  <r>
    <n v="3707"/>
    <s v="David Morgan"/>
    <s v="lisaberg@example.com"/>
    <n v="43"/>
    <s v="Other"/>
    <s v="Sony 4K HDR TV"/>
    <d v="2020-04-24T00:00:00"/>
    <x v="0"/>
    <s v="Installation support"/>
    <s v="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
    <x v="2"/>
    <m/>
    <s v="Critical"/>
    <s v="Phone"/>
    <x v="5"/>
    <m/>
    <m/>
    <n v="3707"/>
    <s v=""/>
    <s v="David Morgan"/>
    <x v="11"/>
    <x v="11"/>
    <x v="1"/>
    <s v=""/>
  </r>
  <r>
    <n v="3708"/>
    <s v="Kathleen Abbott"/>
    <s v="tgarcia@example.net"/>
    <n v="19"/>
    <s v="Other"/>
    <s v="Google Pixel"/>
    <d v="2021-04-24T00:00:00"/>
    <x v="2"/>
    <s v="Account access"/>
    <s v="I'm having an issue with the {product_purchased}. Please assist. â€”_x000a__x000a_What's the solution?_x000a__x000a_I use this to find out what kind of item i need. It is quite easy to do though. Just click I've checked the device settings and made sure that everything is configured correctly."/>
    <x v="1"/>
    <s v="Hotel far hotel gun against."/>
    <s v="Low"/>
    <s v="Chat"/>
    <x v="2432"/>
    <d v="2023-06-01T12:23:48"/>
    <n v="3"/>
    <n v="3708"/>
    <s v="Hotel Far Hotel Gun Against."/>
    <s v="Kathleen Abbott"/>
    <x v="11"/>
    <x v="11"/>
    <x v="0"/>
    <n v="-10.200000000069849"/>
  </r>
  <r>
    <n v="3709"/>
    <s v="Caitlin Marsh"/>
    <s v="latoyarobinson@example.net"/>
    <n v="20"/>
    <s v="Female"/>
    <s v="Bose QuietComfort"/>
    <d v="2021-11-18T00:00:00"/>
    <x v="1"/>
    <s v="Delivery problem"/>
    <s v="I'm having an issue with the {product_purchased}. Please assist. I've already contacted customer support multiple times, but the issue remains unresolved."/>
    <x v="2"/>
    <m/>
    <s v="Medium"/>
    <s v="Email"/>
    <x v="5"/>
    <m/>
    <m/>
    <n v="3709"/>
    <s v=""/>
    <s v="Caitlin Marsh"/>
    <x v="3"/>
    <x v="3"/>
    <x v="0"/>
    <s v=""/>
  </r>
  <r>
    <n v="3710"/>
    <s v="Troy Dunlap"/>
    <s v="watsonandrew@example.org"/>
    <n v="48"/>
    <s v="Male"/>
    <s v="Amazon Echo"/>
    <d v="2021-10-15T00:00:00"/>
    <x v="2"/>
    <s v="Cancellation request"/>
    <s v="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
    <x v="1"/>
    <s v="Another single forward become you."/>
    <s v="Medium"/>
    <s v="Email"/>
    <x v="2433"/>
    <d v="2023-06-01T18:07:49"/>
    <n v="3"/>
    <n v="3710"/>
    <s v="Another Single Forward Become You."/>
    <s v="Troy Dunlap"/>
    <x v="7"/>
    <x v="7"/>
    <x v="0"/>
    <n v="2.6500000000814907"/>
  </r>
  <r>
    <n v="3711"/>
    <s v="Evan Patel"/>
    <s v="rogersmark@example.org"/>
    <n v="32"/>
    <s v="Other"/>
    <s v="Nikon D"/>
    <d v="2021-02-07T00:00:00"/>
    <x v="2"/>
    <s v="Product recommendation"/>
    <s v="I've forgotten my password for my {product_purchased} account, and the password reset option is not working. How can I recover my account?_x000a__x000a_There are a number of different ways one can recover a password for your account. I've performed a factory reset on my {product_purchased}, hoping it would resolve the problem, but it didn't help."/>
    <x v="2"/>
    <m/>
    <s v="Critical"/>
    <s v="Chat"/>
    <x v="5"/>
    <m/>
    <m/>
    <n v="3711"/>
    <s v=""/>
    <s v="Evan Patel"/>
    <x v="4"/>
    <x v="4"/>
    <x v="0"/>
    <s v=""/>
  </r>
  <r>
    <n v="3712"/>
    <s v="Brian Kelly"/>
    <s v="llloyd@example.com"/>
    <n v="47"/>
    <s v="Male"/>
    <s v="HP Pavilion"/>
    <d v="2021-02-23T00:00:00"/>
    <x v="4"/>
    <s v="Cancellation request"/>
    <s v="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
    <x v="2"/>
    <m/>
    <s v="Low"/>
    <s v="Social media"/>
    <x v="5"/>
    <m/>
    <m/>
    <n v="3712"/>
    <s v=""/>
    <s v="Brian Kelly"/>
    <x v="4"/>
    <x v="4"/>
    <x v="0"/>
    <s v=""/>
  </r>
  <r>
    <n v="3713"/>
    <s v="James Turner"/>
    <s v="cynthia74@example.com"/>
    <n v="34"/>
    <s v="Female"/>
    <s v="Nest Thermostat"/>
    <d v="2020-04-28T00:00:00"/>
    <x v="3"/>
    <s v="Delivery problem"/>
    <s v="I'm having an issue with the {product_purchased}. Please assist._x000a__x000a__x000a_Paste this URL into your browser and try typing a valid email address:_x000a__x000a__x000a_&lt;input type=email name=&quot;Sr. Member&quot; placeholder=&quot; I'm concerned about the security of my {product_purchased} and would like to ensure that my data is safe."/>
    <x v="0"/>
    <m/>
    <s v="High"/>
    <s v="Email"/>
    <x v="2434"/>
    <m/>
    <m/>
    <n v="3713"/>
    <s v=""/>
    <s v="James Turner"/>
    <x v="11"/>
    <x v="11"/>
    <x v="1"/>
    <s v=""/>
  </r>
  <r>
    <n v="3714"/>
    <s v="Erin Grimes"/>
    <s v="jmartin@example.org"/>
    <n v="61"/>
    <s v="Male"/>
    <s v="GoPro Hero"/>
    <d v="2020-02-03T00:00:00"/>
    <x v="2"/>
    <s v="Delivery problem"/>
    <s v="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
    <x v="0"/>
    <m/>
    <s v="Medium"/>
    <s v="Phone"/>
    <x v="2435"/>
    <m/>
    <m/>
    <n v="3714"/>
    <s v=""/>
    <s v="Erin Grimes"/>
    <x v="4"/>
    <x v="4"/>
    <x v="1"/>
    <s v=""/>
  </r>
  <r>
    <n v="3715"/>
    <s v="Ryan Casey"/>
    <s v="sullivanshannon@example.net"/>
    <n v="50"/>
    <s v="Other"/>
    <s v="LG Smart TV"/>
    <d v="2021-01-11T00:00:00"/>
    <x v="1"/>
    <s v="Delivery problem"/>
    <s v="I'm having an issue with the {product_purchased}. Please assist._x000a__x000a__x000a_All we're doing here is adding the right items to the order. Once we get them in, you get the new gift._x000a__x000a__x000a_So once you I rely heavily on my {product_purchased} for my daily tasks, and this issue is hindering my productivity."/>
    <x v="2"/>
    <m/>
    <s v="Low"/>
    <s v="Email"/>
    <x v="5"/>
    <m/>
    <m/>
    <n v="3715"/>
    <s v=""/>
    <s v="Ryan Casey"/>
    <x v="6"/>
    <x v="6"/>
    <x v="0"/>
    <s v=""/>
  </r>
  <r>
    <n v="3716"/>
    <s v="Allison Jones"/>
    <s v="wcarter@example.com"/>
    <n v="40"/>
    <s v="Male"/>
    <s v="Philips Hue Lights"/>
    <d v="2021-11-13T00:00:00"/>
    <x v="1"/>
    <s v="Data loss"/>
    <s v="I'm having an issue with the {product_purchased}. Please assist. {product_purchased} is not available as of today, please try to get your item today._x000a__x000a_(Sorry, there is an error posting your This problem started occurring after the recent software update. I haven't made any other changes to the device."/>
    <x v="0"/>
    <m/>
    <s v="Critical"/>
    <s v="Social media"/>
    <x v="2436"/>
    <m/>
    <m/>
    <n v="3716"/>
    <s v=""/>
    <s v="Allison Jones"/>
    <x v="3"/>
    <x v="3"/>
    <x v="0"/>
    <s v=""/>
  </r>
  <r>
    <n v="3717"/>
    <s v="Stephanie Herrera"/>
    <s v="rbarber@example.com"/>
    <n v="26"/>
    <s v="Male"/>
    <s v="Fitbit Charge"/>
    <d v="2020-10-11T00:00:00"/>
    <x v="2"/>
    <s v="Cancellation request"/>
    <s v="I'm having an issue with the {product_purchased}. Please assist._x000a__x000a_I believe this product works better with a brand new car such as the Scion 940, as it won't have those issues with the $699-699 I'm unable to find the option to perform the desired action in the {product_purchased}. Could you please guide me through the steps?"/>
    <x v="2"/>
    <m/>
    <s v="High"/>
    <s v="Email"/>
    <x v="5"/>
    <m/>
    <m/>
    <n v="3717"/>
    <s v=""/>
    <s v="Stephanie Herrera"/>
    <x v="7"/>
    <x v="7"/>
    <x v="1"/>
    <s v=""/>
  </r>
  <r>
    <n v="3718"/>
    <s v="James Stokes"/>
    <s v="josephjensen@example.com"/>
    <n v="24"/>
    <s v="Male"/>
    <s v="Samsung Galaxy"/>
    <d v="2020-01-06T00:00:00"/>
    <x v="1"/>
    <s v="Installation support"/>
    <s v="I'm having an issue with the {product_purchased}. Please assist. I've updated the page since you requested it but it takes up most of the page. I need a new URL. Please assist with this issue._x000a__x000a_I I've already contacted customer support multiple times, but the issue remains unresolved."/>
    <x v="2"/>
    <m/>
    <s v="Critical"/>
    <s v="Email"/>
    <x v="5"/>
    <m/>
    <m/>
    <n v="3718"/>
    <s v=""/>
    <s v="James Stokes"/>
    <x v="6"/>
    <x v="6"/>
    <x v="1"/>
    <s v=""/>
  </r>
  <r>
    <n v="3719"/>
    <s v="Benjamin Hamilton"/>
    <s v="gonzalezmatthew@example.net"/>
    <n v="20"/>
    <s v="Female"/>
    <s v="Lenovo ThinkPad"/>
    <d v="2020-12-27T00:00:00"/>
    <x v="4"/>
    <s v="Data loss"/>
    <s v="I'm having an issue with the {product_purchased}. Please assist._x000a__x000a_Please fill in the form found below._x000a__x000a_Thank you._x000a__x000a_Please check the email for a new email address. I'm unable to find the option to perform the desired action in the {product_purchased}. Could you please guide me through the steps?"/>
    <x v="2"/>
    <m/>
    <s v="Medium"/>
    <s v="Social media"/>
    <x v="5"/>
    <m/>
    <m/>
    <n v="3719"/>
    <s v=""/>
    <s v="Benjamin Hamilton"/>
    <x v="10"/>
    <x v="10"/>
    <x v="1"/>
    <s v=""/>
  </r>
  <r>
    <n v="3720"/>
    <s v="Michael Porter"/>
    <s v="murphybecky@example.net"/>
    <n v="56"/>
    <s v="Male"/>
    <s v="GoPro Action Camera"/>
    <d v="2021-10-16T00:00:00"/>
    <x v="2"/>
    <s v="Network problem"/>
    <s v="I've recently set up my {product_purchased}, but it fails to connect to any available networks. What steps should I take to troubleshoot this issue?_x000a__x000a_$ docker run -s https://gitter.io/k I've already contacted customer support multiple times, but the issue remains unresolved."/>
    <x v="1"/>
    <s v="Church no police seem stock lawyer."/>
    <s v="Critical"/>
    <s v="Phone"/>
    <x v="2437"/>
    <d v="2023-06-01T09:12:04"/>
    <n v="3"/>
    <n v="3720"/>
    <s v="Church No Police Seem Stock Lawyer."/>
    <s v="Michael Porter"/>
    <x v="7"/>
    <x v="7"/>
    <x v="0"/>
    <n v="5.0000000000582077"/>
  </r>
  <r>
    <n v="3721"/>
    <s v="Marie Cunningham"/>
    <s v="douglas01@example.net"/>
    <n v="46"/>
    <s v="Female"/>
    <s v="Google Pixel"/>
    <d v="2020-09-25T00:00:00"/>
    <x v="3"/>
    <s v="Software bug"/>
    <s v="There seems to be a glitch in the {product_purchased} software. It freezes frequently, making it difficult to use. Can you please provide a solution?_x000a__x000a_Since we purchased the PC and Windows in 2007, in 2006 the company I'm unable to find the option to perform the desired action in the {product_purchased}. Could you please guide me through the steps?"/>
    <x v="2"/>
    <m/>
    <s v="Critical"/>
    <s v="Social media"/>
    <x v="5"/>
    <m/>
    <m/>
    <n v="3721"/>
    <s v=""/>
    <s v="Marie Cunningham"/>
    <x v="9"/>
    <x v="9"/>
    <x v="1"/>
    <s v=""/>
  </r>
  <r>
    <n v="3722"/>
    <s v="Patricia Oconnor"/>
    <s v="lauren79@example.org"/>
    <n v="53"/>
    <s v="Other"/>
    <s v="MacBook Pro"/>
    <d v="2021-11-18T00:00:00"/>
    <x v="3"/>
    <s v="Software bug"/>
    <s v="I'm having an issue with the {product_purchased}. Please assist. Please try again later._x000a__x000a_2 7/16/2013 15:36:41 13-19 United States Male North America Nintendo 3DS XL August 2011 - I'm unable to find the option to perform the desired action in the {product_purchased}. Could you please guide me through the steps?"/>
    <x v="1"/>
    <s v="Spring open treat late music."/>
    <s v="Medium"/>
    <s v="Email"/>
    <x v="2438"/>
    <d v="2023-06-01T16:52:07"/>
    <n v="4"/>
    <n v="3722"/>
    <s v="Spring Open Treat Late Music."/>
    <s v="Patricia Oconnor"/>
    <x v="3"/>
    <x v="3"/>
    <x v="0"/>
    <n v="17.433333333407063"/>
  </r>
  <r>
    <n v="3723"/>
    <s v="Melissa Cook"/>
    <s v="lisa19@example.org"/>
    <n v="55"/>
    <s v="Male"/>
    <s v="Bose SoundLink Speaker"/>
    <d v="2021-07-13T00:00:00"/>
    <x v="0"/>
    <s v="Peripheral compatibility"/>
    <s v="I'm having an issue with the {product_purchased}. Please assist._x000a__x000a__x000a_Q: What sort of product do you use?_x000a__x000a__x000a_A: I don't use the &quot;Boltron&quot;, &quot;Electroscope&quot; or &quot; I'm concerned about the security of my {product_purchased} and would like to ensure that my data is safe."/>
    <x v="2"/>
    <m/>
    <s v="Critical"/>
    <s v="Social media"/>
    <x v="5"/>
    <m/>
    <m/>
    <n v="3723"/>
    <s v=""/>
    <s v="Melissa Cook"/>
    <x v="2"/>
    <x v="2"/>
    <x v="0"/>
    <s v=""/>
  </r>
  <r>
    <n v="3724"/>
    <s v="Felicia Harvey"/>
    <s v="joseph10@example.org"/>
    <n v="68"/>
    <s v="Female"/>
    <s v="PlayStation"/>
    <d v="2020-01-19T00:00:00"/>
    <x v="3"/>
    <s v="Peripheral compatibility"/>
    <s v="I'm having an issue with the {product_purchased}. Please assist. - 1 - 1 -1 -0 &quot;Void (2) I Love This Car, I Wanna Move It&quot; - 1 - 1 -1 0 3 I've noticed that the issue occurs consistently when I use a specific feature or application on my {product_purchased}."/>
    <x v="2"/>
    <m/>
    <s v="Medium"/>
    <s v="Chat"/>
    <x v="5"/>
    <m/>
    <m/>
    <n v="3724"/>
    <s v=""/>
    <s v="Felicia Harvey"/>
    <x v="6"/>
    <x v="6"/>
    <x v="1"/>
    <s v=""/>
  </r>
  <r>
    <n v="3725"/>
    <s v="Calvin Benson"/>
    <s v="wschroeder@example.com"/>
    <n v="62"/>
    <s v="Male"/>
    <s v="Microsoft Office"/>
    <d v="2021-03-26T00:00:00"/>
    <x v="2"/>
    <s v="Product recommendation"/>
    <s v="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
    <x v="0"/>
    <m/>
    <s v="High"/>
    <s v="Email"/>
    <x v="2439"/>
    <m/>
    <m/>
    <n v="3725"/>
    <s v=""/>
    <s v="Calvin Benson"/>
    <x v="0"/>
    <x v="0"/>
    <x v="0"/>
    <s v=""/>
  </r>
  <r>
    <n v="3726"/>
    <s v="Tracey Combs"/>
    <s v="adam98@example.net"/>
    <n v="46"/>
    <s v="Other"/>
    <s v="Garmin Forerunner"/>
    <d v="2021-02-11T00:00:00"/>
    <x v="1"/>
    <s v="Battery life"/>
    <s v="I'm having an issue with the {product_purchased}. Please assist._x000a__x000a_&quot;This might be a bad thing. But I need this device! I never had one until recently. The quality of this thing was great. I'll I've noticed a peculiar error message popping up on my {product_purchased} screen. It says '{error_message}'. What does it mean?"/>
    <x v="0"/>
    <m/>
    <s v="High"/>
    <s v="Chat"/>
    <x v="2440"/>
    <m/>
    <m/>
    <n v="3726"/>
    <s v=""/>
    <s v="Tracey Combs"/>
    <x v="4"/>
    <x v="4"/>
    <x v="0"/>
    <s v=""/>
  </r>
  <r>
    <n v="3727"/>
    <s v="Mrs. Colleen Hutchinson"/>
    <s v="morozco@example.org"/>
    <n v="58"/>
    <s v="Female"/>
    <s v="Microsoft Surface"/>
    <d v="2020-11-11T00:00:00"/>
    <x v="0"/>
    <s v="Payment issue"/>
    <s v="I'm having an issue with the {product_purchased}. Please assist. If this is the case please contact me immediately and I'll try to make it right._x000a__x000a_Thank you,_x000a__x000a_CJ I'm unable to find the option to perform the desired action in the {product_purchased}. Could you please guide me through the steps?"/>
    <x v="1"/>
    <s v="Artist may else start if wish."/>
    <s v="Medium"/>
    <s v="Email"/>
    <x v="2441"/>
    <d v="2023-06-01T04:09:16"/>
    <n v="3"/>
    <n v="3727"/>
    <s v="Artist May Else Start If Wish."/>
    <s v="Mrs. Colleen Hutchinson"/>
    <x v="3"/>
    <x v="3"/>
    <x v="1"/>
    <n v="1.4500000000116415"/>
  </r>
  <r>
    <n v="3728"/>
    <s v="Frank Garcia"/>
    <s v="ashleymills@example.org"/>
    <n v="49"/>
    <s v="Female"/>
    <s v="Fitbit Versa Smartwatch"/>
    <d v="2021-09-26T00:00:00"/>
    <x v="1"/>
    <s v="Account access"/>
    <s v="I'm having an issue with the {product_purchased}. Please assist. I've noticed that the issue occurs consistently when I use a specific feature or application on my {product_purchased}."/>
    <x v="1"/>
    <s v="Drop glass American any company newspaper employee."/>
    <s v="Medium"/>
    <s v="Chat"/>
    <x v="2442"/>
    <d v="2023-06-01T05:24:16"/>
    <n v="3"/>
    <n v="3728"/>
    <s v="Drop Glass American Any Company Newspaper Employee."/>
    <s v="Frank Garcia"/>
    <x v="9"/>
    <x v="9"/>
    <x v="0"/>
    <n v="-0.78333333344198763"/>
  </r>
  <r>
    <n v="3729"/>
    <s v="Dean Sparks"/>
    <s v="brownronald@example.net"/>
    <n v="62"/>
    <s v="Other"/>
    <s v="LG Smart TV"/>
    <d v="2020-11-08T00:00:00"/>
    <x v="0"/>
    <s v="Software bug"/>
    <s v="I'm having an issue with the {product_purchased}. Please assist._x000a__x000a_1.3. Addition of the app._x000a__x000a_The app has now been added as a plugin or as an action. Your mileage may vary. I need assistance as soon as possible because it's affecting my work and productivity."/>
    <x v="2"/>
    <m/>
    <s v="High"/>
    <s v="Chat"/>
    <x v="5"/>
    <m/>
    <m/>
    <n v="3729"/>
    <s v=""/>
    <s v="Dean Sparks"/>
    <x v="3"/>
    <x v="3"/>
    <x v="1"/>
    <s v=""/>
  </r>
  <r>
    <n v="3730"/>
    <s v="Alexis Savage"/>
    <s v="amy29@example.org"/>
    <n v="43"/>
    <s v="Male"/>
    <s v="Dell XPS"/>
    <d v="2020-04-19T00:00:00"/>
    <x v="0"/>
    <s v="Product recommendation"/>
    <s v="I'm having an issue with the {product_purchased}. Please assist._x000a__x000a_The device must be powered by an operating system, it must be charged first, and it uses an unplugged USB charging system._x000a__x000a__x000a_Do I I've noticed a sudden decrease in battery life on my {product_purchased}. It used to last much longer."/>
    <x v="0"/>
    <m/>
    <s v="Critical"/>
    <s v="Phone"/>
    <x v="2443"/>
    <m/>
    <m/>
    <n v="3730"/>
    <s v=""/>
    <s v="Alexis Savage"/>
    <x v="11"/>
    <x v="11"/>
    <x v="1"/>
    <s v=""/>
  </r>
  <r>
    <n v="3731"/>
    <s v="Jordan Mccann"/>
    <s v="rhonda50@example.net"/>
    <n v="25"/>
    <s v="Male"/>
    <s v="Autodesk AutoCAD"/>
    <d v="2020-06-25T00:00:00"/>
    <x v="0"/>
    <s v="Product compatibility"/>
    <s v="I'm having an issue with the {product_purchased}. Please assist._x000a__x000a_1.5.11 Support for.NET Framework_x000a__x000a_The.NET Framework in this release is a simple and robust tool. The.NET Framework 4 I've noticed a sudden decrease in battery life on my {product_purchased}. It used to last much longer."/>
    <x v="0"/>
    <m/>
    <s v="Critical"/>
    <s v="Social media"/>
    <x v="2444"/>
    <m/>
    <m/>
    <n v="3731"/>
    <s v=""/>
    <s v="Jordan Mccann"/>
    <x v="8"/>
    <x v="8"/>
    <x v="1"/>
    <s v=""/>
  </r>
  <r>
    <n v="3732"/>
    <s v="Angie Mendoza"/>
    <s v="joshua99@example.org"/>
    <n v="69"/>
    <s v="Male"/>
    <s v="Philips Hue Lights"/>
    <d v="2020-06-16T00:00:00"/>
    <x v="1"/>
    <s v="Account access"/>
    <s v="I'm having an issue with the {product_purchased}. Please assist._x000a__x000a_Q: We have a defective item that may no longer be of use, such as a large container. It has been placed on theentanyl supply. Is The issue I'm facing is intermittent. Sometimes it works fine, but other times it acts up unexpectedly."/>
    <x v="1"/>
    <s v="Politics computer ever cold hotel discussion standard executive."/>
    <s v="Critical"/>
    <s v="Social media"/>
    <x v="2445"/>
    <d v="2023-06-01T22:25:22"/>
    <n v="3"/>
    <n v="3732"/>
    <s v="Politics Computer Ever Cold Hotel Discussion Standard Executive."/>
    <s v="Angie Mendoza"/>
    <x v="8"/>
    <x v="8"/>
    <x v="1"/>
    <n v="20.166666666569654"/>
  </r>
  <r>
    <n v="3733"/>
    <s v="Fernando Hutchinson"/>
    <s v="anthonyhobbs@example.com"/>
    <n v="20"/>
    <s v="Female"/>
    <s v="Adobe Photoshop"/>
    <d v="2020-04-08T00:00:00"/>
    <x v="3"/>
    <s v="Software bug"/>
    <s v="I'm having trouble connecting my {product_purchased} to my home Wi-Fi network. It doesn't detect any networks, although other devices are connecting fine. What can be done to resolve this issue?_x000a__x000a_To address this issue I'm concerned about the security of my {product_purchased} and would like to ensure that my data is safe."/>
    <x v="0"/>
    <m/>
    <s v="Medium"/>
    <s v="Email"/>
    <x v="2446"/>
    <m/>
    <m/>
    <n v="3733"/>
    <s v=""/>
    <s v="Fernando Hutchinson"/>
    <x v="11"/>
    <x v="11"/>
    <x v="1"/>
    <s v=""/>
  </r>
  <r>
    <n v="3734"/>
    <s v="Ashley Yang"/>
    <s v="sstewart@example.com"/>
    <n v="46"/>
    <s v="Other"/>
    <s v="Fitbit Charge"/>
    <d v="2020-09-10T00:00:00"/>
    <x v="3"/>
    <s v="Hardware issue"/>
    <s v="I'm having an issue with the {product_purchased}. Please assist. $14 to $14 US_x000a__x000a_PURCHASE AVAILABLE NOW at www.champagewide.com_x000a__x000a_Lorem Ipsum I've tried using different cables, adapters, or peripherals with my {product_purchased}, but the issue persists."/>
    <x v="0"/>
    <m/>
    <s v="Low"/>
    <s v="Phone"/>
    <x v="2447"/>
    <m/>
    <m/>
    <n v="3734"/>
    <s v=""/>
    <s v="Ashley Yang"/>
    <x v="9"/>
    <x v="9"/>
    <x v="1"/>
    <s v=""/>
  </r>
  <r>
    <n v="3735"/>
    <s v="Virginia Smith"/>
    <s v="scotterik@example.net"/>
    <n v="44"/>
    <s v="Other"/>
    <s v="Microsoft Office"/>
    <d v="2021-12-07T00:00:00"/>
    <x v="0"/>
    <s v="Data loss"/>
    <s v="I'm having an issue with the {product_purchased}. Please assist._x000a__x000a_- The Product Purchases property is owned by you and in no way constitutes a loan. If you lose, you may make a loan repayment in full I've tried troubleshooting steps mentioned in the user manual, but the issue persists."/>
    <x v="0"/>
    <m/>
    <s v="Low"/>
    <s v="Email"/>
    <x v="2448"/>
    <m/>
    <m/>
    <n v="3735"/>
    <s v=""/>
    <s v="Virginia Smith"/>
    <x v="10"/>
    <x v="10"/>
    <x v="0"/>
    <s v=""/>
  </r>
  <r>
    <n v="3736"/>
    <s v="Lisa Robertson"/>
    <s v="jennifer03@example.org"/>
    <n v="46"/>
    <s v="Female"/>
    <s v="LG OLED"/>
    <d v="2021-10-30T00:00:00"/>
    <x v="1"/>
    <s v="Battery life"/>
    <s v="I'm having an issue with the {product_purchased}. Please assist. I'm able to check. Please log in again._x000a__x000a_{products_to_count}_x000a__x000a_This number is used to check the quantity/color for I've already contacted customer support multiple times, but the issue remains unresolved."/>
    <x v="0"/>
    <m/>
    <s v="Medium"/>
    <s v="Social media"/>
    <x v="2449"/>
    <m/>
    <m/>
    <n v="3736"/>
    <s v=""/>
    <s v="Lisa Robertson"/>
    <x v="7"/>
    <x v="7"/>
    <x v="0"/>
    <s v=""/>
  </r>
  <r>
    <n v="3737"/>
    <s v="Nancy Oneal"/>
    <s v="stonemelanie@example.org"/>
    <n v="33"/>
    <s v="Male"/>
    <s v="Google Pixel"/>
    <d v="2020-10-01T00:00:00"/>
    <x v="4"/>
    <s v="Product setup"/>
    <s v="I'm having an issue with the {product_purchased}. Please assist._x000a__x000a_14. Add a link to your order._x000a__x000a_15. You must have at least $45 in Paypal in order to checkout. I'm concerned about the security of my {product_purchased} and would like to ensure that my data is safe."/>
    <x v="2"/>
    <m/>
    <s v="Medium"/>
    <s v="Social media"/>
    <x v="5"/>
    <m/>
    <m/>
    <n v="3737"/>
    <s v=""/>
    <s v="Nancy Oneal"/>
    <x v="7"/>
    <x v="7"/>
    <x v="1"/>
    <s v=""/>
  </r>
  <r>
    <n v="3738"/>
    <s v="Catherine Bailey"/>
    <s v="jeffrey95@example.com"/>
    <n v="52"/>
    <s v="Female"/>
    <s v="Google Pixel"/>
    <d v="2020-11-26T00:00:00"/>
    <x v="2"/>
    <s v="Cancellation request"/>
    <s v="I'm having an issue with the {product_purchased}. Please assist._x000a__x000a_The cart only has an account number so if you already have an account and you change it, you will need to add it._x000a__x000a_{product_ The issue I'm facing is intermittent. Sometimes it works fine, but other times it acts up unexpectedly."/>
    <x v="2"/>
    <m/>
    <s v="Critical"/>
    <s v="Social media"/>
    <x v="5"/>
    <m/>
    <m/>
    <n v="3738"/>
    <s v=""/>
    <s v="Catherine Bailey"/>
    <x v="3"/>
    <x v="3"/>
    <x v="1"/>
    <s v=""/>
  </r>
  <r>
    <n v="3739"/>
    <s v="Brian Murray"/>
    <s v="thomas73@example.net"/>
    <n v="67"/>
    <s v="Female"/>
    <s v="LG Smart TV"/>
    <d v="2020-08-18T00:00:00"/>
    <x v="3"/>
    <s v="Battery life"/>
    <s v="The {product_purchased} is unable to establish a stable internet connection. It keeps disconnecting intermittently. How can I troubleshoot this network problem? Read more on_x000a__x000a_The company is using a modified Intel Core i7 server I'm worried that the issue might be hardware-related and might require repair or replacement."/>
    <x v="1"/>
    <s v="Often partner indeed per."/>
    <s v="Low"/>
    <s v="Email"/>
    <x v="2450"/>
    <d v="2023-06-01T21:31:33"/>
    <n v="1"/>
    <n v="3739"/>
    <s v="Often Partner Indeed Per."/>
    <s v="Brian Murray"/>
    <x v="5"/>
    <x v="5"/>
    <x v="1"/>
    <n v="-1.6666666720993817E-2"/>
  </r>
  <r>
    <n v="3740"/>
    <s v="Michael Ward"/>
    <s v="brownanthony@example.org"/>
    <n v="59"/>
    <s v="Female"/>
    <s v="PlayStation"/>
    <d v="2021-12-30T00:00:00"/>
    <x v="1"/>
    <s v="Payment issue"/>
    <s v="I'm having an issue with the {product_purchased}. Please assist._x000a__x000a_Thank you._x000a__x000a__x000a_The app you requested was indeed purchased. In fact, you were responsible for purchasing the purchase. (Unfortunately, I'm unable to I've checked for software updates, and my {product_purchased} is already running the latest version."/>
    <x v="0"/>
    <m/>
    <s v="Medium"/>
    <s v="Phone"/>
    <x v="2451"/>
    <m/>
    <m/>
    <n v="3740"/>
    <s v=""/>
    <s v="Michael Ward"/>
    <x v="10"/>
    <x v="10"/>
    <x v="0"/>
    <s v=""/>
  </r>
  <r>
    <n v="3741"/>
    <s v="David Martin"/>
    <s v="candace63@example.org"/>
    <n v="18"/>
    <s v="Female"/>
    <s v="iPhone"/>
    <d v="2021-07-20T00:00:00"/>
    <x v="2"/>
    <s v="Battery life"/>
    <s v="I've recently set up my {product_purchased}, but it fails to connect to any available networks. What steps should I take to troubleshoot this issue?_x000a__x000a_I've recently set up my {product_purchased}, I've checked the device settings and made sure that everything is configured correctly."/>
    <x v="0"/>
    <m/>
    <s v="Critical"/>
    <s v="Social media"/>
    <x v="2452"/>
    <m/>
    <m/>
    <n v="3741"/>
    <s v=""/>
    <s v="David Martin"/>
    <x v="2"/>
    <x v="2"/>
    <x v="0"/>
    <s v=""/>
  </r>
  <r>
    <n v="3742"/>
    <s v="Brianna Holland"/>
    <s v="amanda69@example.net"/>
    <n v="52"/>
    <s v="Male"/>
    <s v="Microsoft Office"/>
    <d v="2020-08-06T00:00:00"/>
    <x v="3"/>
    <s v="Network problem"/>
    <s v="I'm facing issues logging into my {product_purchased} account. It says my account is locked. What should I do to unlock it?_x000a__x000a_I try to go to my account, and I've never had a bad experience on I've recently updated the firmware of my {product_purchased}, and the issue started happening afterward. Could it be related to the update?"/>
    <x v="2"/>
    <m/>
    <s v="Low"/>
    <s v="Chat"/>
    <x v="5"/>
    <m/>
    <m/>
    <n v="3742"/>
    <s v=""/>
    <s v="Brianna Holland"/>
    <x v="5"/>
    <x v="5"/>
    <x v="1"/>
    <s v=""/>
  </r>
  <r>
    <n v="3743"/>
    <s v="Melissa Davenport"/>
    <s v="angelamoreno@example.net"/>
    <n v="38"/>
    <s v="Other"/>
    <s v="Garmin Forerunner"/>
    <d v="2021-10-30T00:00:00"/>
    <x v="0"/>
    <s v="Hardware issue"/>
    <s v="I've forgotten my password for my {product_purchased} account, and the password reset option is not working. How can I recover my account? I've checked the device settings and made sure that everything is configured correctly."/>
    <x v="0"/>
    <m/>
    <s v="Critical"/>
    <s v="Phone"/>
    <x v="2453"/>
    <m/>
    <m/>
    <n v="3743"/>
    <s v=""/>
    <s v="Melissa Davenport"/>
    <x v="7"/>
    <x v="7"/>
    <x v="0"/>
    <s v=""/>
  </r>
  <r>
    <n v="3744"/>
    <s v="Caitlin Hunt"/>
    <s v="melinda00@example.org"/>
    <n v="35"/>
    <s v="Female"/>
    <s v="Garmin Forerunner"/>
    <d v="2021-06-23T00:00:00"/>
    <x v="4"/>
    <s v="Hardware issue"/>
    <s v="I'm having an issue with the {product_purchased}. Please assist. à¸ªà¸ªà¸—à¸µà¸¥à¸²à¸²à¸‡!à¸„à¸¡à¸—à¸µà¹‰à¸•à¹ˆï¿½ I rely heavily on my {product_purchased} for my daily tasks, and this issue is hindering my productivity."/>
    <x v="1"/>
    <s v="Travel yourself field live."/>
    <s v="Low"/>
    <s v="Chat"/>
    <x v="2454"/>
    <d v="2023-06-01T07:11:38"/>
    <n v="3"/>
    <n v="3744"/>
    <s v="Travel Yourself Field Live."/>
    <s v="Caitlin Hunt"/>
    <x v="8"/>
    <x v="8"/>
    <x v="0"/>
    <n v="-12.399999999906868"/>
  </r>
  <r>
    <n v="3745"/>
    <s v="Aaron Henry"/>
    <s v="willisjason@example.org"/>
    <n v="70"/>
    <s v="Other"/>
    <s v="Fitbit Charge"/>
    <d v="2020-09-17T00:00:00"/>
    <x v="2"/>
    <s v="Product compatibility"/>
    <s v="There seems to be a glitch in the {product_purchased} software. It freezes frequently, making it difficult to use. Can you please provide a solution?_x000a__x000a_We're sorry to announce this issue._x000a__x000a_Unfortunately this is not I've checked for any available software updates for my {product_purchased}, but there are none."/>
    <x v="1"/>
    <s v="Help red business point window ever represent."/>
    <s v="Low"/>
    <s v="Phone"/>
    <x v="2455"/>
    <d v="2023-06-01T07:53:39"/>
    <n v="3"/>
    <n v="3745"/>
    <s v="Help Red Business Point Window Ever Represent."/>
    <s v="Aaron Henry"/>
    <x v="9"/>
    <x v="9"/>
    <x v="1"/>
    <n v="-10.400000000023283"/>
  </r>
  <r>
    <n v="3746"/>
    <s v="Rebecca Skinner"/>
    <s v="donna27@example.org"/>
    <n v="63"/>
    <s v="Female"/>
    <s v="Amazon Kindle"/>
    <d v="2020-09-28T00:00:00"/>
    <x v="1"/>
    <s v="Payment issue"/>
    <s v="I'm having an issue with the {product_purchased}. Please assist._x000a__x000a_}_x000a__x000a_{_x000a__x000a_&quot; name &quot; :'alex-the-navy-drank-a-bottle ',_x000a__x000a_&quot; I've noticed a sudden decrease in battery life on my {product_purchased}. It used to last much longer."/>
    <x v="0"/>
    <m/>
    <s v="Critical"/>
    <s v="Social media"/>
    <x v="2456"/>
    <m/>
    <m/>
    <n v="3746"/>
    <s v=""/>
    <s v="Rebecca Skinner"/>
    <x v="9"/>
    <x v="9"/>
    <x v="1"/>
    <s v=""/>
  </r>
  <r>
    <n v="3747"/>
    <s v="John Hernandez"/>
    <s v="mgallagher@example.com"/>
    <n v="45"/>
    <s v="Male"/>
    <s v="LG OLED"/>
    <d v="2020-02-14T00:00:00"/>
    <x v="3"/>
    <s v="Delivery problem"/>
    <s v="I'm having an issue with the {product_purchased}. Please assist. {product_purchased} is the same as {product_purchased or {product_purchased}. The name of the product you are purchasing I've noticed a sudden decrease in battery life on my {product_purchased}. It used to last much longer."/>
    <x v="2"/>
    <m/>
    <s v="Low"/>
    <s v="Chat"/>
    <x v="5"/>
    <m/>
    <m/>
    <n v="3747"/>
    <s v=""/>
    <s v="John Hernandez"/>
    <x v="4"/>
    <x v="4"/>
    <x v="1"/>
    <s v=""/>
  </r>
  <r>
    <n v="3748"/>
    <s v="Thomas Kidd"/>
    <s v="reyespamela@example.com"/>
    <n v="67"/>
    <s v="Other"/>
    <s v="MacBook Pro"/>
    <d v="2020-09-10T00:00:00"/>
    <x v="3"/>
    <s v="Product compatibility"/>
    <s v="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
    <x v="1"/>
    <s v="Mrs teacher for."/>
    <s v="High"/>
    <s v="Phone"/>
    <x v="2457"/>
    <d v="2023-06-01T20:17:45"/>
    <n v="2"/>
    <n v="3748"/>
    <s v="Mrs Teacher For."/>
    <s v="Thomas Kidd"/>
    <x v="9"/>
    <x v="9"/>
    <x v="1"/>
    <n v="19.100000000093132"/>
  </r>
  <r>
    <n v="3749"/>
    <s v="Kim Shaw"/>
    <s v="tiffanyjackson@example.com"/>
    <n v="53"/>
    <s v="Female"/>
    <s v="Samsung Galaxy"/>
    <d v="2021-10-22T00:00:00"/>
    <x v="1"/>
    <s v="Hardware issue"/>
    <s v="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
    <x v="0"/>
    <m/>
    <s v="High"/>
    <s v="Email"/>
    <x v="2458"/>
    <m/>
    <m/>
    <n v="3749"/>
    <s v=""/>
    <s v="Kim Shaw"/>
    <x v="7"/>
    <x v="7"/>
    <x v="0"/>
    <s v=""/>
  </r>
  <r>
    <n v="3750"/>
    <s v="Christopher Martinez"/>
    <s v="taylorelizabeth@example.net"/>
    <n v="67"/>
    <s v="Other"/>
    <s v="Amazon Echo"/>
    <d v="2021-12-11T00:00:00"/>
    <x v="2"/>
    <s v="Product recommendation"/>
    <s v="I'm having trouble connecting my {product_purchased} to my home Wi-Fi network. It doesn't detect any networks, although other devices are connecting fine. What can be done to resolve this issue?_x000a__x000a_[email protected] I've followed online tutorials and community forums to troubleshoot the issue, but no luck so far."/>
    <x v="1"/>
    <s v="Particular tree return century."/>
    <s v="Critical"/>
    <s v="Email"/>
    <x v="2459"/>
    <d v="2023-06-01T15:44:46"/>
    <n v="5"/>
    <n v="3750"/>
    <s v="Particular Tree Return Century."/>
    <s v="Christopher Martinez"/>
    <x v="10"/>
    <x v="10"/>
    <x v="0"/>
    <n v="-5.6000000000931323"/>
  </r>
  <r>
    <n v="3751"/>
    <s v="Tyler Brown"/>
    <s v="gmiller@example.org"/>
    <n v="24"/>
    <s v="Female"/>
    <s v="Nest Thermostat"/>
    <d v="2020-11-24T00:00:00"/>
    <x v="1"/>
    <s v="Network problem"/>
    <s v="I'm having an issue with the {product_purchased}. Please assist._x000a__x000a_Product Purchase_x000a__x000a_The package I was expecting contains my old computer from the previous trip. The main thing going on is the old console. It doesn't I've recently updated the firmware of my {product_purchased}, and the issue started happening afterward. Could it be related to the update?"/>
    <x v="1"/>
    <s v="Identify age brother hear fact car personal page."/>
    <s v="Critical"/>
    <s v="Social media"/>
    <x v="2460"/>
    <d v="2023-05-31T23:13:48"/>
    <n v="1"/>
    <n v="3751"/>
    <s v="Identify Age Brother Hear Fact Car Personal Page."/>
    <s v="Tyler Brown"/>
    <x v="3"/>
    <x v="3"/>
    <x v="1"/>
    <n v="-12.116666666697711"/>
  </r>
  <r>
    <n v="3752"/>
    <s v="Erik Marquez"/>
    <s v="lonniemarsh@example.com"/>
    <n v="63"/>
    <s v="Other"/>
    <s v="Sony PlayStation"/>
    <d v="2021-09-28T00:00:00"/>
    <x v="4"/>
    <s v="Delivery problem"/>
    <s v="I'm having an issue with the {product_purchased}. Please assist. Thanks. (3) -_x000a__x000a_&gt;I'm having an issue with the izqz. (4) -_x000a__x000a_&gt;I'm having an issue I'm experiencing this issue on multiple devices of the same model, so it seems to be a widespread problem."/>
    <x v="0"/>
    <m/>
    <s v="Critical"/>
    <s v="Chat"/>
    <x v="2461"/>
    <m/>
    <m/>
    <n v="3752"/>
    <s v=""/>
    <s v="Erik Marquez"/>
    <x v="9"/>
    <x v="9"/>
    <x v="0"/>
    <s v=""/>
  </r>
  <r>
    <n v="3753"/>
    <s v="Amanda Potter"/>
    <s v="kristyrodriguez@example.org"/>
    <n v="28"/>
    <s v="Male"/>
    <s v="Fitbit Charge"/>
    <d v="2020-05-09T00:00:00"/>
    <x v="2"/>
    <s v="Installation support"/>
    <s v="I'm unable to access my {product_purchased} account. It keeps displaying an 'Invalid Credentials' error, even though I'm using the correct login information. How can I regain access to my account?_x000a__x000a_Create a I've tried different settings and configurations on my {product_purchased}, but the issue persists."/>
    <x v="0"/>
    <m/>
    <s v="Critical"/>
    <s v="Social media"/>
    <x v="2462"/>
    <m/>
    <m/>
    <n v="3753"/>
    <s v=""/>
    <s v="Amanda Potter"/>
    <x v="1"/>
    <x v="1"/>
    <x v="1"/>
    <s v=""/>
  </r>
  <r>
    <n v="3754"/>
    <s v="Michael Newton"/>
    <s v="elizabeth82@example.net"/>
    <n v="40"/>
    <s v="Male"/>
    <s v="Adobe Photoshop"/>
    <d v="2021-07-28T00:00:00"/>
    <x v="0"/>
    <s v="Cancellation request"/>
    <s v="I've recently set up my {product_purchased}, but it fails to connect to any available networks. What steps should I take to troubleshoot this issue? Let me know._x000a__x000a_Update: The issue is getting on my laptop I've reviewed the troubleshooting steps on the official support website, but they didn't resolve the problem."/>
    <x v="2"/>
    <m/>
    <s v="High"/>
    <s v="Social media"/>
    <x v="5"/>
    <m/>
    <m/>
    <n v="3754"/>
    <s v=""/>
    <s v="Michael Newton"/>
    <x v="2"/>
    <x v="2"/>
    <x v="0"/>
    <s v=""/>
  </r>
  <r>
    <n v="3755"/>
    <s v="Leslie Powell"/>
    <s v="miketorres@example.org"/>
    <n v="49"/>
    <s v="Male"/>
    <s v="Dell XPS"/>
    <d v="2021-02-22T00:00:00"/>
    <x v="0"/>
    <s v="Product setup"/>
    <s v="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
    <x v="0"/>
    <m/>
    <s v="Low"/>
    <s v="Social media"/>
    <x v="2463"/>
    <m/>
    <m/>
    <n v="3755"/>
    <s v=""/>
    <s v="Leslie Powell"/>
    <x v="4"/>
    <x v="4"/>
    <x v="0"/>
    <s v=""/>
  </r>
  <r>
    <n v="3756"/>
    <s v="Michael Johnson"/>
    <s v="kevin21@example.com"/>
    <n v="50"/>
    <s v="Other"/>
    <s v="Samsung Soundbar"/>
    <d v="2021-08-14T00:00:00"/>
    <x v="1"/>
    <s v="Peripheral compatibility"/>
    <s v="I'm having an issue with the {product_purchased}. Please assist. Thanks._x000a__x000a_Tired of my friend on Facebook talking about how he hates the fact that he doesn't get to say shit on Twitter? I had to google I've noticed a sudden decrease in battery life on my {product_purchased}. It used to last much longer."/>
    <x v="0"/>
    <m/>
    <s v="High"/>
    <s v="Chat"/>
    <x v="2464"/>
    <m/>
    <m/>
    <n v="3756"/>
    <s v=""/>
    <s v="Michael Johnson"/>
    <x v="5"/>
    <x v="5"/>
    <x v="0"/>
    <s v=""/>
  </r>
  <r>
    <n v="3757"/>
    <s v="Eric Brown"/>
    <s v="timothy98@example.org"/>
    <n v="39"/>
    <s v="Other"/>
    <s v="Google Nest"/>
    <d v="2020-02-28T00:00:00"/>
    <x v="1"/>
    <s v="Data loss"/>
    <s v="I'm having an issue with the {product_purchased}. Please assist._x000a__x000a_As long as they only accept payment outside India._x000a__x000a_You need to check howNewsletter(s) works._x000a__x000a_If it has an &quot;unknown I'm unable to find the option to perform the desired action in the {product_purchased}. Could you please guide me through the steps?"/>
    <x v="2"/>
    <m/>
    <s v="Medium"/>
    <s v="Phone"/>
    <x v="5"/>
    <m/>
    <m/>
    <n v="3757"/>
    <s v=""/>
    <s v="Eric Brown"/>
    <x v="4"/>
    <x v="4"/>
    <x v="1"/>
    <s v=""/>
  </r>
  <r>
    <n v="3758"/>
    <s v="Amy Ferguson"/>
    <s v="daviesmichael@example.net"/>
    <n v="53"/>
    <s v="Female"/>
    <s v="Nintendo Switch Pro Controller"/>
    <d v="2020-02-26T00:00:00"/>
    <x v="1"/>
    <s v="Battery life"/>
    <s v="I'm having an issue with the {product_purchased}. Please assist. We can now move on!&quot; The user then asked for further documentation._x000a__x000a_This user, an elderly mother of four from Seattle and residing in Ohio, noticed that I'm worried that the issue might be hardware-related and might require repair or replacement."/>
    <x v="0"/>
    <m/>
    <s v="High"/>
    <s v="Email"/>
    <x v="2465"/>
    <m/>
    <m/>
    <n v="3758"/>
    <s v=""/>
    <s v="Amy Ferguson"/>
    <x v="4"/>
    <x v="4"/>
    <x v="1"/>
    <s v=""/>
  </r>
  <r>
    <n v="3759"/>
    <s v="Thomas Frost"/>
    <s v="bryanlopez@example.org"/>
    <n v="25"/>
    <s v="Female"/>
    <s v="Canon DSLR Camera"/>
    <d v="2020-08-29T00:00:00"/>
    <x v="4"/>
    <s v="Payment issue"/>
    <s v="I've accidentally deleted important data from my {product_purchased}. Is there any way to recover the deleted files? I need them urgently._x000a__x000a_I've accidentally deleted important data from my {product_purchased}. Is there any I've tried using different cables, adapters, or peripherals with my {product_purchased}, but the issue persists."/>
    <x v="0"/>
    <m/>
    <s v="Critical"/>
    <s v="Chat"/>
    <x v="2466"/>
    <m/>
    <m/>
    <n v="3759"/>
    <s v=""/>
    <s v="Thomas Frost"/>
    <x v="5"/>
    <x v="5"/>
    <x v="1"/>
    <s v=""/>
  </r>
  <r>
    <n v="3760"/>
    <s v="Jenna Daniels"/>
    <s v="daniellebrown@example.net"/>
    <n v="29"/>
    <s v="Other"/>
    <s v="Amazon Kindle"/>
    <d v="2020-12-03T00:00:00"/>
    <x v="1"/>
    <s v="Product compatibility"/>
    <s v="The {product_purchased} is unable to establish a stable internet connection. It keeps disconnecting intermittently. How can I troubleshoot this network problem?_x000a__x000a_Yes we can._x000a__x000a_The web server is not the last of I've tried different settings and configurations on my {product_purchased}, but the issue persists."/>
    <x v="1"/>
    <s v="Southern break serve clear impact up floor."/>
    <s v="Critical"/>
    <s v="Email"/>
    <x v="2467"/>
    <d v="2023-06-01T07:58:00"/>
    <n v="4"/>
    <n v="3760"/>
    <s v="Southern Break Serve Clear Impact Up Floor."/>
    <s v="Jenna Daniels"/>
    <x v="10"/>
    <x v="10"/>
    <x v="1"/>
    <n v="4.4500000000116415"/>
  </r>
  <r>
    <n v="3761"/>
    <s v="Cheyenne Martin"/>
    <s v="kevin24@example.com"/>
    <n v="52"/>
    <s v="Other"/>
    <s v="LG Washing Machine"/>
    <d v="2021-06-20T00:00:00"/>
    <x v="1"/>
    <s v="Product setup"/>
    <s v="I'm having an issue with the {product_purchased}. Please assist. $300 / $299 is about $6_x000a__x000a__x000a_Void: The New Nightmare_x000a__x000a_$5 (includes cover). $14.95, includes cover. I'm unable to find the option to perform the desired action in the {product_purchased}. Could you please guide me through the steps?"/>
    <x v="0"/>
    <m/>
    <s v="Critical"/>
    <s v="Chat"/>
    <x v="2468"/>
    <m/>
    <m/>
    <n v="3761"/>
    <s v=""/>
    <s v="Cheyenne Martin"/>
    <x v="8"/>
    <x v="8"/>
    <x v="0"/>
    <s v=""/>
  </r>
  <r>
    <n v="3762"/>
    <s v="Mary Rios"/>
    <s v="veronicarodriguez@example.net"/>
    <n v="18"/>
    <s v="Other"/>
    <s v="Xbox"/>
    <d v="2020-07-04T00:00:00"/>
    <x v="1"/>
    <s v="Account access"/>
    <s v="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
    <x v="2"/>
    <m/>
    <s v="High"/>
    <s v="Social media"/>
    <x v="5"/>
    <m/>
    <m/>
    <n v="3762"/>
    <s v=""/>
    <s v="Mary Rios"/>
    <x v="2"/>
    <x v="2"/>
    <x v="1"/>
    <s v=""/>
  </r>
  <r>
    <n v="3763"/>
    <s v="Jennifer Melendez"/>
    <s v="victoria94@example.org"/>
    <n v="53"/>
    <s v="Female"/>
    <s v="iPhone"/>
    <d v="2020-07-21T00:00:00"/>
    <x v="0"/>
    <s v="Data loss"/>
    <s v="I'm having an issue with the {product_purchased}. Please assist._x000a__x000a_To Lumia 950, you should read our full post and read the following information on this topic:_x000a__x000a_1. We're working on this (and everything I'm unable to find the option to perform the desired action in the {product_purchased}. Could you please guide me through the steps?"/>
    <x v="1"/>
    <s v="Beat home brother true."/>
    <s v="High"/>
    <s v="Phone"/>
    <x v="2469"/>
    <d v="2023-06-01T11:59:05"/>
    <n v="1"/>
    <n v="3763"/>
    <s v="Beat Home Brother True."/>
    <s v="Jennifer Melendez"/>
    <x v="2"/>
    <x v="2"/>
    <x v="1"/>
    <n v="0.39999999990686774"/>
  </r>
  <r>
    <n v="3764"/>
    <s v="Taylor Sanchez"/>
    <s v="burkeraymond@example.com"/>
    <n v="49"/>
    <s v="Female"/>
    <s v="Samsung Galaxy"/>
    <d v="2020-08-31T00:00:00"/>
    <x v="1"/>
    <s v="Hardware issue"/>
    <s v="I'm having an issue with the {product_purchased}. Please assist. [email protected]_x000a__x000a_[email protected] I've already contacted customer support multiple times, but the issue remains unresolved."/>
    <x v="2"/>
    <m/>
    <s v="Critical"/>
    <s v="Chat"/>
    <x v="5"/>
    <m/>
    <m/>
    <n v="3764"/>
    <s v=""/>
    <s v="Taylor Sanchez"/>
    <x v="5"/>
    <x v="5"/>
    <x v="1"/>
    <s v=""/>
  </r>
  <r>
    <n v="3765"/>
    <s v="James Morton"/>
    <s v="yvonnerose@example.org"/>
    <n v="44"/>
    <s v="Male"/>
    <s v="Sony PlayStation"/>
    <d v="2021-01-14T00:00:00"/>
    <x v="0"/>
    <s v="Data loss"/>
    <s v="I'm having an issue with the {product_purchased}. Please assist. I need to know why._x000a__x000a_4:03 p.m. â€” The bill comes face first into the House._x000a__x000a_Mr. Obama's administration will I rely heavily on my {product_purchased} for my daily tasks, and this issue is hindering my productivity."/>
    <x v="0"/>
    <m/>
    <s v="Critical"/>
    <s v="Chat"/>
    <x v="2470"/>
    <m/>
    <m/>
    <n v="3765"/>
    <s v=""/>
    <s v="James Morton"/>
    <x v="6"/>
    <x v="6"/>
    <x v="0"/>
    <s v=""/>
  </r>
  <r>
    <n v="3766"/>
    <s v="Thomas Soto MD"/>
    <s v="jason52@example.net"/>
    <n v="69"/>
    <s v="Male"/>
    <s v="iPhone"/>
    <d v="2021-10-03T00:00:00"/>
    <x v="1"/>
    <s v="Cancellation request"/>
    <s v="I'm facing a problem with my {product_purchased}. The {product_purchased} is not turning on. It was working fine until yesterday, but now it doesn't respond. Please help: https://t.co/ I'm concerned about the security of my {product_purchased} and would like to ensure that my data is safe."/>
    <x v="1"/>
    <s v="Popular enjoy fear change popular common."/>
    <s v="Medium"/>
    <s v="Social media"/>
    <x v="2471"/>
    <d v="2023-06-01T21:47:08"/>
    <n v="2"/>
    <n v="3766"/>
    <s v="Popular Enjoy Fear Change Popular Common."/>
    <s v="Thomas Soto MD"/>
    <x v="7"/>
    <x v="7"/>
    <x v="0"/>
    <n v="15.999999999941792"/>
  </r>
  <r>
    <n v="3767"/>
    <s v="Stacy Lynch"/>
    <s v="zamorahunter@example.org"/>
    <n v="64"/>
    <s v="Other"/>
    <s v="Asus ROG"/>
    <d v="2021-09-05T00:00:00"/>
    <x v="2"/>
    <s v="Refund request"/>
    <s v="There seems to be a glitch in the {product_purchased} software. It freezes frequently, making it difficult to use. Can you please provide a solution?_x000a__x000a_Yes, to be clear I am not aware that this is a problem I'm concerned about the security of my {product_purchased} and would like to ensure that my data is safe."/>
    <x v="2"/>
    <m/>
    <s v="Low"/>
    <s v="Phone"/>
    <x v="5"/>
    <m/>
    <m/>
    <n v="3767"/>
    <s v=""/>
    <s v="Stacy Lynch"/>
    <x v="9"/>
    <x v="9"/>
    <x v="0"/>
    <s v=""/>
  </r>
  <r>
    <n v="3768"/>
    <s v="Lauren Macias"/>
    <s v="richardbolton@example.org"/>
    <n v="38"/>
    <s v="Male"/>
    <s v="Apple AirPods"/>
    <d v="2021-01-25T00:00:00"/>
    <x v="1"/>
    <s v="Software bug"/>
    <s v="I'm having an issue with the {product_purchased}. Please assist._x000a__x000a__x000a_*I'm having an issue with my product. Please assist._x000a__x000a__x000a_*I'm having an issue with my product. Please assist._x000a__x000a__x000a_* I'm worried that the issue might be hardware-related and might require repair or replacement."/>
    <x v="0"/>
    <m/>
    <s v="Medium"/>
    <s v="Chat"/>
    <x v="2472"/>
    <m/>
    <m/>
    <n v="3768"/>
    <s v=""/>
    <s v="Lauren Macias"/>
    <x v="6"/>
    <x v="6"/>
    <x v="0"/>
    <s v=""/>
  </r>
  <r>
    <n v="3769"/>
    <s v="Marc Carr"/>
    <s v="paulcrane@example.net"/>
    <n v="53"/>
    <s v="Male"/>
    <s v="LG OLED"/>
    <d v="2021-07-05T00:00:00"/>
    <x v="0"/>
    <s v="Data loss"/>
    <s v="I'm having an issue with the {product_purchased}. Please assist. My question: &quot;Are my images available at a reasonable price?&quot;_x000a__x000a_1) What are the possible benefits of using a digital camera for a home photo or video I've tried using different cables, adapters, or peripherals with my {product_purchased}, but the issue persists."/>
    <x v="2"/>
    <m/>
    <s v="High"/>
    <s v="Phone"/>
    <x v="5"/>
    <m/>
    <m/>
    <n v="3769"/>
    <s v=""/>
    <s v="Marc Carr"/>
    <x v="2"/>
    <x v="2"/>
    <x v="0"/>
    <s v=""/>
  </r>
  <r>
    <n v="3770"/>
    <s v="John Garcia"/>
    <s v="nancy80@example.net"/>
    <n v="67"/>
    <s v="Female"/>
    <s v="Samsung Galaxy"/>
    <d v="2020-09-16T00:00:00"/>
    <x v="4"/>
    <s v="Hardware issue"/>
    <s v="I'm having trouble connecting my {product_purchased} to my home Wi-Fi network. It doesn't detect any networks, although other devices are connecting fine. What can be done to resolve this issue?_x000a__x000a_A service such as This problem started occurring after the recent software update. I haven't made any other changes to the device."/>
    <x v="1"/>
    <s v="Miss security tend young stage."/>
    <s v="High"/>
    <s v="Chat"/>
    <x v="2473"/>
    <d v="2023-06-01T20:22:13"/>
    <n v="3"/>
    <n v="3770"/>
    <s v="Miss Security Tend Young Stage."/>
    <s v="John Garcia"/>
    <x v="9"/>
    <x v="9"/>
    <x v="1"/>
    <n v="11.033333333325572"/>
  </r>
  <r>
    <n v="3771"/>
    <s v="Dr. Tina Faulkner DVM"/>
    <s v="makayla71@example.net"/>
    <n v="40"/>
    <s v="Female"/>
    <s v="PlayStation"/>
    <d v="2021-11-25T00:00:00"/>
    <x v="0"/>
    <s v="Product setup"/>
    <s v="I'm having an issue with the {product_purchased}. Please assist._x000a__x000a_Product ID: 1a2c8e8-c4c0-49e0-99e9-c5b53be04b I've already contacted customer support multiple times, but the issue remains unresolved."/>
    <x v="1"/>
    <s v="Consider activity collection whole weight bank loss."/>
    <s v="High"/>
    <s v="Email"/>
    <x v="1848"/>
    <d v="2023-06-01T07:42:15"/>
    <n v="2"/>
    <n v="3771"/>
    <s v="Consider Activity Collection Whole Weight Bank Loss."/>
    <s v="Dr. Tina Faulkner DVM"/>
    <x v="3"/>
    <x v="3"/>
    <x v="0"/>
    <n v="4.1500000000814907"/>
  </r>
  <r>
    <n v="3772"/>
    <s v="Kevin Martinez"/>
    <s v="jamie35@example.com"/>
    <n v="26"/>
    <s v="Female"/>
    <s v="Philips Hue Lights"/>
    <d v="2021-09-07T00:00:00"/>
    <x v="2"/>
    <s v="Peripheral compatibility"/>
    <s v="I'm facing issues logging into my {product_purchased} account. It says my account is locked. What should I do to unlock it?_x000a__x000a_- Open the Account manager, click on Login tab on top, create any users that I've checked for any available software updates for my {product_purchased}, but there are none."/>
    <x v="0"/>
    <m/>
    <s v="Medium"/>
    <s v="Chat"/>
    <x v="2474"/>
    <m/>
    <m/>
    <n v="3772"/>
    <s v=""/>
    <s v="Kevin Martinez"/>
    <x v="9"/>
    <x v="9"/>
    <x v="0"/>
    <s v=""/>
  </r>
  <r>
    <n v="3773"/>
    <s v="Michael Carrillo"/>
    <s v="ulawrence@example.org"/>
    <n v="46"/>
    <s v="Male"/>
    <s v="Sony 4K HDR TV"/>
    <d v="2020-02-20T00:00:00"/>
    <x v="1"/>
    <s v="Delivery problem"/>
    <s v="I've forgotten my password for my {product_purchased} account, and the password reset option is not working. How can I recover my account?_x000a__x000a_How can I recover my account? Check out this helpful guide to ensure that when I'm concerned about the security of my {product_purchased} and would like to ensure that my data is safe."/>
    <x v="1"/>
    <s v="Develop agree good yard."/>
    <s v="High"/>
    <s v="Chat"/>
    <x v="2475"/>
    <d v="2023-06-01T13:54:17"/>
    <n v="5"/>
    <n v="3773"/>
    <s v="Develop Agree Good Yard."/>
    <s v="Michael Carrillo"/>
    <x v="4"/>
    <x v="4"/>
    <x v="1"/>
    <n v="-9.1333333334187046"/>
  </r>
  <r>
    <n v="3774"/>
    <s v="Jacqueline Combs"/>
    <s v="tinadoyle@example.com"/>
    <n v="67"/>
    <s v="Female"/>
    <s v="Lenovo ThinkPad"/>
    <d v="2021-01-14T00:00:00"/>
    <x v="3"/>
    <s v="Product setup"/>
    <s v="I'm having an issue with the {product_purchased}. Please assist. :) &quot; &quot; &quot;My Product Purchases&quot;:[ &quot; &quot;, &quot;, &quot;&quot;,, &quot;&quot;,&quot; &quot;, &quot;, &quot;, &quot;, &quot;, &quot;, &quot;, I've tried clearing the cache and data for the {product_purchased} app, but the issue persists."/>
    <x v="1"/>
    <s v="Deep speak company."/>
    <s v="Medium"/>
    <s v="Social media"/>
    <x v="2476"/>
    <d v="2023-06-01T18:52:18"/>
    <n v="2"/>
    <n v="3774"/>
    <s v="Deep Speak Company."/>
    <s v="Jacqueline Combs"/>
    <x v="6"/>
    <x v="6"/>
    <x v="0"/>
    <n v="-2.2333333332790062"/>
  </r>
  <r>
    <n v="3775"/>
    <s v="Jennifer Simpson"/>
    <s v="xarmstrong@example.net"/>
    <n v="35"/>
    <s v="Male"/>
    <s v="HP Pavilion"/>
    <d v="2021-07-28T00:00:00"/>
    <x v="2"/>
    <s v="Cancellation request"/>
    <s v="I've forgotten my password for my {product_purchased} account, and the password reset option is not working. How can I recover my account? I'm worried that the issue might be hardware-related and might require repair or replacement."/>
    <x v="0"/>
    <m/>
    <s v="High"/>
    <s v="Social media"/>
    <x v="2477"/>
    <m/>
    <m/>
    <n v="3775"/>
    <s v=""/>
    <s v="Jennifer Simpson"/>
    <x v="2"/>
    <x v="2"/>
    <x v="0"/>
    <s v=""/>
  </r>
  <r>
    <n v="3776"/>
    <s v="Linda Tran"/>
    <s v="ajones@example.org"/>
    <n v="23"/>
    <s v="Other"/>
    <s v="Apple AirPods"/>
    <d v="2021-07-01T00:00:00"/>
    <x v="4"/>
    <s v="Product compatibility"/>
    <s v="I'm having an issue with the {product_purchased}. Please assist._x000a__x000a_You'll be taken to a page again with a message:_x000a__x000a__x000a_Sorry there were no changes made. Please try again earlier._x000a__x000a_Sorry, there I've tried different settings and configurations on my {product_purchased}, but the issue persists."/>
    <x v="2"/>
    <m/>
    <s v="High"/>
    <s v="Phone"/>
    <x v="5"/>
    <m/>
    <m/>
    <n v="3776"/>
    <s v=""/>
    <s v="Linda Tran"/>
    <x v="2"/>
    <x v="2"/>
    <x v="0"/>
    <s v=""/>
  </r>
  <r>
    <n v="3777"/>
    <s v="Louis Davis"/>
    <s v="heathermartin@example.net"/>
    <n v="44"/>
    <s v="Female"/>
    <s v="iPhone"/>
    <d v="2020-08-02T00:00:00"/>
    <x v="3"/>
    <s v="Refund request"/>
    <s v="There seems to be a glitch in the {product_purchased} software. It freezes frequently, making it difficult to use. Can you please provide a solution? I've checked the device settings and made sure that everything is configured correctly."/>
    <x v="2"/>
    <m/>
    <s v="High"/>
    <s v="Social media"/>
    <x v="5"/>
    <m/>
    <m/>
    <n v="3777"/>
    <s v=""/>
    <s v="Louis Davis"/>
    <x v="5"/>
    <x v="5"/>
    <x v="1"/>
    <s v=""/>
  </r>
  <r>
    <n v="3778"/>
    <s v="Mackenzie Powers"/>
    <s v="jacksonangela@example.net"/>
    <n v="48"/>
    <s v="Male"/>
    <s v="Autodesk AutoCAD"/>
    <d v="2021-04-26T00:00:00"/>
    <x v="2"/>
    <s v="Account access"/>
    <s v="I'm having an issue with the {product_purchased}. Please assist._x000a__x000a_14-30-2016 00:09 I've noticed a sudden decrease in battery life on my {product_purchased}. It used to last much longer."/>
    <x v="2"/>
    <m/>
    <s v="High"/>
    <s v="Email"/>
    <x v="5"/>
    <m/>
    <m/>
    <n v="3778"/>
    <s v=""/>
    <s v="Mackenzie Powers"/>
    <x v="11"/>
    <x v="11"/>
    <x v="0"/>
    <s v=""/>
  </r>
  <r>
    <n v="3779"/>
    <s v="Hannah Sanchez"/>
    <s v="smithalicia@example.com"/>
    <n v="26"/>
    <s v="Male"/>
    <s v="Canon EOS"/>
    <d v="2020-10-10T00:00:00"/>
    <x v="1"/>
    <s v="Account access"/>
    <s v="I'm having an issue with the {product_purchased}. Please assist._x000a__x000a_2.2 Fixed bug where the update to the PGS911 version could not be updated to fix the issue after upgrading to PGS910 ( I'm concerned about the security of my {product_purchased} and would like to ensure that my data is safe."/>
    <x v="2"/>
    <m/>
    <s v="High"/>
    <s v="Email"/>
    <x v="5"/>
    <m/>
    <m/>
    <n v="3779"/>
    <s v=""/>
    <s v="Hannah Sanchez"/>
    <x v="7"/>
    <x v="7"/>
    <x v="1"/>
    <s v=""/>
  </r>
  <r>
    <n v="3780"/>
    <s v="Benjamin Noble"/>
    <s v="wgallegos@example.net"/>
    <n v="65"/>
    <s v="Other"/>
    <s v="Sony 4K HDR TV"/>
    <d v="2021-10-03T00:00:00"/>
    <x v="0"/>
    <s v="Refund request"/>
    <s v="I'm having an issue with the {product_purchased}. Please assist._x000a__x000a_3) If you are experiencing the issue using an affected version of the product, please post your support on this thread here_x000a__x000a__x000a_4) The issues listed I've noticed a peculiar error message popping up on my {product_purchased} screen. It says '{error_message}'. What does it mean?"/>
    <x v="2"/>
    <m/>
    <s v="Low"/>
    <s v="Email"/>
    <x v="5"/>
    <m/>
    <m/>
    <n v="3780"/>
    <s v=""/>
    <s v="Benjamin Noble"/>
    <x v="7"/>
    <x v="7"/>
    <x v="0"/>
    <s v=""/>
  </r>
  <r>
    <n v="3781"/>
    <s v="Jessica Moore"/>
    <s v="marytaylor@example.net"/>
    <n v="35"/>
    <s v="Female"/>
    <s v="LG Washing Machine"/>
    <d v="2020-05-16T00:00:00"/>
    <x v="0"/>
    <s v="Software bug"/>
    <s v="I'm having an issue with the {product_purchased}. Please assist._x000a__x000a_[7:39:14 PM] * The_Big_NothinWaffle (C4A1J3D6F5C): I've performed a factory reset on my {product_purchased}, hoping it would resolve the problem, but it didn't help."/>
    <x v="0"/>
    <m/>
    <s v="Low"/>
    <s v="Chat"/>
    <x v="2478"/>
    <m/>
    <m/>
    <n v="3781"/>
    <s v=""/>
    <s v="Jessica Moore"/>
    <x v="1"/>
    <x v="1"/>
    <x v="1"/>
    <s v=""/>
  </r>
  <r>
    <n v="3782"/>
    <s v="Paige Grimes"/>
    <s v="patriciaadams@example.org"/>
    <n v="18"/>
    <s v="Female"/>
    <s v="Google Nest"/>
    <d v="2020-07-21T00:00:00"/>
    <x v="1"/>
    <s v="Product compatibility"/>
    <s v="I'm having an issue with the {product_purchased}. Please assist. Thank you in case it is your fault.&quot;_x000a__x000a_But then there is the fact that this will now be legal._x000a__x000a_This means that if the bill passes The issue I'm facing is intermittent. Sometimes it works fine, but other times it acts up unexpectedly."/>
    <x v="1"/>
    <s v="Special organization fear article system."/>
    <s v="Medium"/>
    <s v="Email"/>
    <x v="2479"/>
    <d v="2023-06-01T05:47:29"/>
    <n v="3"/>
    <n v="3782"/>
    <s v="Special Organization Fear Article System."/>
    <s v="Paige Grimes"/>
    <x v="2"/>
    <x v="2"/>
    <x v="1"/>
    <n v="-5.0333333333255723"/>
  </r>
  <r>
    <n v="3783"/>
    <s v="Ricky Rice"/>
    <s v="mliu@example.com"/>
    <n v="56"/>
    <s v="Male"/>
    <s v="HP Pavilion"/>
    <d v="2020-03-11T00:00:00"/>
    <x v="2"/>
    <s v="Product compatibility"/>
    <s v="I'm encountering a software bug in the {product_purchased}. Whenever I try to perform a specific action, the application crashes. Are there any updates or fixes available?_x000a__x000a_If there are updates, please update them. If it's I'm unable to find the option to perform the desired action in the {product_purchased}. Could you please guide me through the steps?"/>
    <x v="2"/>
    <m/>
    <s v="Low"/>
    <s v="Social media"/>
    <x v="5"/>
    <m/>
    <m/>
    <n v="3783"/>
    <s v=""/>
    <s v="Ricky Rice"/>
    <x v="0"/>
    <x v="0"/>
    <x v="1"/>
    <s v=""/>
  </r>
  <r>
    <n v="3784"/>
    <s v="Eric Walton"/>
    <s v="oburgess@example.org"/>
    <n v="58"/>
    <s v="Other"/>
    <s v="Amazon Kindle"/>
    <d v="2020-09-13T00:00:00"/>
    <x v="1"/>
    <s v="Refund request"/>
    <s v="I'm having an issue with the {product_purchased}. Please assist._x000a__x000a_What_x000a__x000a_We may need to do a custom order_x000a__x000a_If you have to make an order_x000a__x000a_We will get the full price_x000a__x000a_Thanks I'm concerned about the security of my {product_purchased} and would like to ensure that my data is safe."/>
    <x v="0"/>
    <m/>
    <s v="Medium"/>
    <s v="Chat"/>
    <x v="2480"/>
    <m/>
    <m/>
    <n v="3784"/>
    <s v=""/>
    <s v="Eric Walton"/>
    <x v="9"/>
    <x v="9"/>
    <x v="1"/>
    <s v=""/>
  </r>
  <r>
    <n v="3785"/>
    <s v="Ryan Contreras"/>
    <s v="fbarton@example.com"/>
    <n v="28"/>
    <s v="Female"/>
    <s v="Google Nest"/>
    <d v="2020-06-05T00:00:00"/>
    <x v="3"/>
    <s v="Peripheral compatibility"/>
    <s v="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
    <x v="0"/>
    <m/>
    <s v="High"/>
    <s v="Social media"/>
    <x v="2481"/>
    <m/>
    <m/>
    <n v="3785"/>
    <s v=""/>
    <s v="Ryan Contreras"/>
    <x v="8"/>
    <x v="8"/>
    <x v="1"/>
    <s v=""/>
  </r>
  <r>
    <n v="3786"/>
    <s v="Laurie Mckenzie"/>
    <s v="dvasquez@example.org"/>
    <n v="62"/>
    <s v="Female"/>
    <s v="GoPro Hero"/>
    <d v="2021-12-02T00:00:00"/>
    <x v="3"/>
    <s v="Network problem"/>
    <s v="I'm having an issue with the {product_purchased}. Please assist. You can provide the address and a code. I've already contacted customer support multiple times, but the issue remains unresolved."/>
    <x v="2"/>
    <m/>
    <s v="Critical"/>
    <s v="Phone"/>
    <x v="5"/>
    <m/>
    <m/>
    <n v="3786"/>
    <s v=""/>
    <s v="Laurie Mckenzie"/>
    <x v="10"/>
    <x v="10"/>
    <x v="0"/>
    <s v=""/>
  </r>
  <r>
    <n v="3787"/>
    <s v="Donald Frank"/>
    <s v="heatherjames@example.com"/>
    <n v="58"/>
    <s v="Other"/>
    <s v="Garmin Forerunner"/>
    <d v="2020-02-22T00:00:00"/>
    <x v="3"/>
    <s v="Battery life"/>
    <s v="I'm having an issue with the {product_purchased}. Please assist._x000a__x000a_I've asked about the size and have been told thatProxySize doesn't affect the actual product. If I use your proxy with only the size specified in I've recently updated the firmware of my {product_purchased}, and the issue started happening afterward. Could it be related to the update?"/>
    <x v="1"/>
    <s v="Notice student goal."/>
    <s v="Medium"/>
    <s v="Social media"/>
    <x v="2482"/>
    <d v="2023-06-01T02:45:35"/>
    <n v="2"/>
    <n v="3787"/>
    <s v="Notice Student Goal."/>
    <s v="Donald Frank"/>
    <x v="4"/>
    <x v="4"/>
    <x v="1"/>
    <n v="-15"/>
  </r>
  <r>
    <n v="3788"/>
    <s v="April Pacheco"/>
    <s v="gblake@example.net"/>
    <n v="62"/>
    <s v="Male"/>
    <s v="Garmin Forerunner"/>
    <d v="2020-02-18T00:00:00"/>
    <x v="3"/>
    <s v="Product setup"/>
    <s v="I'm having an issue with the {product_purchased}. Please assist._x000a__x000a_If you find that an issue was not cleared within 90 days, please make a complaint with your local retailer. These complaints will be processed in a timely manner I'm using the original charger that came with my {product_purchased}, but it's not charging properly."/>
    <x v="0"/>
    <m/>
    <s v="Low"/>
    <s v="Email"/>
    <x v="2483"/>
    <m/>
    <m/>
    <n v="3788"/>
    <s v=""/>
    <s v="April Pacheco"/>
    <x v="4"/>
    <x v="4"/>
    <x v="1"/>
    <s v=""/>
  </r>
  <r>
    <n v="3789"/>
    <s v="Elizabeth Castillo"/>
    <s v="millerdavid@example.com"/>
    <n v="64"/>
    <s v="Female"/>
    <s v="Amazon Echo"/>
    <d v="2020-07-25T00:00:00"/>
    <x v="2"/>
    <s v="Cancellation request"/>
    <s v="I'm having an issue with the {product_purchased}. Please assist._x000a__x000a_Product #:_x000a__x000a_(Product ID: 706) Location: Location Select - Please Wait_x000a__x000a_From: New_x000a__x000a_How Much: I've tried using different cables, adapters, or peripherals with my {product_purchased}, but the issue persists."/>
    <x v="1"/>
    <s v="Chance fine modern thus subject yeah."/>
    <s v="Medium"/>
    <s v="Chat"/>
    <x v="2484"/>
    <d v="2023-06-01T00:01:39"/>
    <n v="4"/>
    <n v="3789"/>
    <s v="Chance Fine Modern Thus Subject Yeah."/>
    <s v="Elizabeth Castillo"/>
    <x v="2"/>
    <x v="2"/>
    <x v="1"/>
    <n v="-21.416666666627862"/>
  </r>
  <r>
    <n v="3790"/>
    <s v="Michelle Henderson"/>
    <s v="youngraymond@example.net"/>
    <n v="54"/>
    <s v="Male"/>
    <s v="Nikon D"/>
    <d v="2020-03-10T00:00:00"/>
    <x v="3"/>
    <s v="Battery life"/>
    <s v="I'm having an issue with the {product_purchased}. Please assist._x000a__x000a_Thank you I'm unable to find the option to perform the desired action in the {product_purchased}. Could you please guide me through the steps?"/>
    <x v="1"/>
    <s v="Act food order find."/>
    <s v="Low"/>
    <s v="Chat"/>
    <x v="2485"/>
    <d v="2023-06-01T17:18:39"/>
    <n v="2"/>
    <n v="3790"/>
    <s v="Act Food Order Find."/>
    <s v="Michelle Henderson"/>
    <x v="0"/>
    <x v="0"/>
    <x v="1"/>
    <n v="-1.4499999998370185"/>
  </r>
  <r>
    <n v="3791"/>
    <s v="Sherry Mills"/>
    <s v="freemanstephen@example.com"/>
    <n v="69"/>
    <s v="Male"/>
    <s v="Microsoft Xbox Controller"/>
    <d v="2021-01-02T00:00:00"/>
    <x v="2"/>
    <s v="Delivery problem"/>
    <s v="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
    <x v="1"/>
    <s v="Owner doctor on hold various attention our."/>
    <s v="Critical"/>
    <s v="Email"/>
    <x v="2486"/>
    <d v="2023-06-01T14:49:41"/>
    <n v="4"/>
    <n v="3791"/>
    <s v="Owner Doctor On Hold Various Attention Our."/>
    <s v="Sherry Mills"/>
    <x v="6"/>
    <x v="6"/>
    <x v="0"/>
    <n v="11.083333333313931"/>
  </r>
  <r>
    <n v="3792"/>
    <s v="Travis Wang"/>
    <s v="kleblanc@example.org"/>
    <n v="42"/>
    <s v="Other"/>
    <s v="PlayStation"/>
    <d v="2020-04-21T00:00:00"/>
    <x v="4"/>
    <s v="Cancellation request"/>
    <s v="I'm having an issue with the {product_purchased}. Please assist._x000a__x000a_My personal issues?_x000a__x000a_This is my first time using WUIMAP. There are three items installed on my phone (4 GB of RAM, I'm not sure if this issue is specific to my device or if others have reported similar problems."/>
    <x v="2"/>
    <m/>
    <s v="Low"/>
    <s v="Social media"/>
    <x v="5"/>
    <m/>
    <m/>
    <n v="3792"/>
    <s v=""/>
    <s v="Travis Wang"/>
    <x v="11"/>
    <x v="11"/>
    <x v="1"/>
    <s v=""/>
  </r>
  <r>
    <n v="3793"/>
    <s v="Dr. Phillip Wilkinson"/>
    <s v="fwest@example.com"/>
    <n v="55"/>
    <s v="Female"/>
    <s v="Sony Xperia"/>
    <d v="2021-04-25T00:00:00"/>
    <x v="4"/>
    <s v="Network problem"/>
    <s v="I'm having an issue with the {product_purchased}. Please assist._x000a__x000a_The {product_purchased}. Please assist. All items are fully refunded once we have received their price and delivery information._x000a__x000a__x000a_If you I've noticed that the issue occurs consistently when I use a specific feature or application on my {product_purchased}."/>
    <x v="1"/>
    <s v="So through through run over recognize."/>
    <s v="High"/>
    <s v="Social media"/>
    <x v="2487"/>
    <d v="2023-06-01T09:40:45"/>
    <n v="3"/>
    <n v="3793"/>
    <s v="So Through Through Run Over Recognize."/>
    <s v="Dr. Phillip Wilkinson"/>
    <x v="11"/>
    <x v="11"/>
    <x v="0"/>
    <n v="-7.7499999999417923"/>
  </r>
  <r>
    <n v="3794"/>
    <s v="Mercedes Martinez DDS"/>
    <s v="michelle17@example.net"/>
    <n v="20"/>
    <s v="Female"/>
    <s v="Google Nest"/>
    <d v="2020-11-13T00:00:00"/>
    <x v="2"/>
    <s v="Data loss"/>
    <s v="I'm having an issue with the {product_purchased}. Please assist._x000a__x000a_5.1.3.2 What to do if someone is receiving an error message or message from a product or service that is too late. I've already contacted customer support multiple times, but the issue remains unresolved."/>
    <x v="2"/>
    <m/>
    <s v="High"/>
    <s v="Email"/>
    <x v="5"/>
    <m/>
    <m/>
    <n v="3794"/>
    <s v=""/>
    <s v="Mercedes Martinez DDS"/>
    <x v="3"/>
    <x v="3"/>
    <x v="1"/>
    <s v=""/>
  </r>
  <r>
    <n v="3795"/>
    <s v="Michele Brown"/>
    <s v="dominiquelarson@example.net"/>
    <n v="24"/>
    <s v="Male"/>
    <s v="Fitbit Charge"/>
    <d v="2021-05-10T00:00:00"/>
    <x v="3"/>
    <s v="Product recommendation"/>
    <s v="I'm having an issue with the {product_purchased}. Please assist._x000a__x000a_Your account is currently enrolled in another subscription service in the same account._x000a__x000a_If you have problems registering as a registered user or need to upgrade your account I've followed online tutorials and community forums to troubleshoot the issue, but no luck so far."/>
    <x v="1"/>
    <s v="Assume door believe finally according give interview cover."/>
    <s v="Low"/>
    <s v="Phone"/>
    <x v="2488"/>
    <d v="2023-06-01T08:03:48"/>
    <n v="1"/>
    <n v="3795"/>
    <s v="Assume Door Believe Finally According Give Interview Cover."/>
    <s v="Michele Brown"/>
    <x v="1"/>
    <x v="1"/>
    <x v="0"/>
    <n v="4.4500000000116415"/>
  </r>
  <r>
    <n v="3796"/>
    <s v="Casey Higgins"/>
    <s v="randallchristopher@example.net"/>
    <n v="59"/>
    <s v="Other"/>
    <s v="Apple AirPods"/>
    <d v="2020-07-19T00:00:00"/>
    <x v="1"/>
    <s v="Product setup"/>
    <s v="I'm having an issue with the {product_purchased}. Please assist._x000a__x000a_This item is sold Out of stock_x000a__x000a_This item is no longer available. But don't go! We have similar items in stock. I've noticed that the issue occurs consistently when I use a specific feature or application on my {product_purchased}."/>
    <x v="1"/>
    <s v="Reason term miss ball after fast hold school."/>
    <s v="Medium"/>
    <s v="Chat"/>
    <x v="2489"/>
    <d v="2023-06-01T20:13:50"/>
    <n v="1"/>
    <n v="3796"/>
    <s v="Reason Term Miss Ball After Fast Hold School."/>
    <s v="Casey Higgins"/>
    <x v="2"/>
    <x v="2"/>
    <x v="1"/>
    <n v="13.283333333325572"/>
  </r>
  <r>
    <n v="3797"/>
    <s v="Michael Young MD"/>
    <s v="odavis@example.com"/>
    <n v="56"/>
    <s v="Male"/>
    <s v="Canon EOS"/>
    <d v="2020-10-17T00:00:00"/>
    <x v="3"/>
    <s v="Refund request"/>
    <s v="I'm having an issue with the {product_purchased}. Please assist. Thank you. &lt;link&gt; &lt;link href=&quot;https://www.etsy.com/shop/HobbyStrap/?section_id=7&quot; class I'm concerned about the security of my {product_purchased} and would like to ensure that my data is safe."/>
    <x v="2"/>
    <m/>
    <s v="Low"/>
    <s v="Phone"/>
    <x v="5"/>
    <m/>
    <m/>
    <n v="3797"/>
    <s v=""/>
    <s v="Michael Young MD"/>
    <x v="7"/>
    <x v="7"/>
    <x v="1"/>
    <s v=""/>
  </r>
  <r>
    <n v="3798"/>
    <s v="Kristina Baldwin"/>
    <s v="ubates@example.org"/>
    <n v="70"/>
    <s v="Male"/>
    <s v="Amazon Kindle"/>
    <d v="2021-12-14T00:00:00"/>
    <x v="4"/>
    <s v="Product compatibility"/>
    <s v="I'm facing a problem with my {product_purchased}. The {product_purchased} is not turning on. It was working fine until yesterday, but now it doesn't respond. The code is running for 2 seconds.&quot; I've checked for software updates, and my {product_purchased} is already running the latest version."/>
    <x v="2"/>
    <m/>
    <s v="Medium"/>
    <s v="Chat"/>
    <x v="5"/>
    <m/>
    <m/>
    <n v="3798"/>
    <s v=""/>
    <s v="Kristina Baldwin"/>
    <x v="10"/>
    <x v="10"/>
    <x v="0"/>
    <s v=""/>
  </r>
  <r>
    <n v="3799"/>
    <s v="Steven Keller"/>
    <s v="marissamorrison@example.com"/>
    <n v="34"/>
    <s v="Female"/>
    <s v="Nintendo Switch Pro Controller"/>
    <d v="2020-05-25T00:00:00"/>
    <x v="2"/>
    <s v="Product recommendation"/>
    <s v="I'm having an issue with the {product_purchased}. Please assist. Please support my project. Thank you._x000a__x000a_Thanks very much!_x000a__x000a_Thanks also to my friend and my friends at the forums for the awesome service. :) I've recently updated the firmware of my {product_purchased}, and the issue started happening afterward. Could it be related to the update?"/>
    <x v="1"/>
    <s v="Watch could scene around identify six any."/>
    <s v="Low"/>
    <s v="Chat"/>
    <x v="2490"/>
    <d v="2023-06-01T08:19:54"/>
    <n v="2"/>
    <n v="3799"/>
    <s v="Watch Could Scene Around Identify Six Any."/>
    <s v="Steven Keller"/>
    <x v="1"/>
    <x v="1"/>
    <x v="1"/>
    <n v="7.5333333334419876"/>
  </r>
  <r>
    <n v="3800"/>
    <s v="Teresa Carr"/>
    <s v="megan26@example.org"/>
    <n v="18"/>
    <s v="Other"/>
    <s v="Google Nest"/>
    <d v="2021-01-12T00:00:00"/>
    <x v="3"/>
    <s v="Display issue"/>
    <s v="I'm having an issue with the {product_purchased}. Please assist._x000a__x000a_How to get the product_x000a__x000a_For an Amazon gift or gift card that will become available through a third-party website, please get it from the { I'm worried that the issue might be hardware-related and might require repair or replacement."/>
    <x v="1"/>
    <s v="Situation such onto blood important bar."/>
    <s v="High"/>
    <s v="Email"/>
    <x v="2491"/>
    <d v="2023-06-01T08:31:56"/>
    <n v="4"/>
    <n v="3800"/>
    <s v="Situation Such Onto Blood Important Bar."/>
    <s v="Teresa Carr"/>
    <x v="6"/>
    <x v="6"/>
    <x v="0"/>
    <n v="-11.283333333441988"/>
  </r>
  <r>
    <n v="3801"/>
    <s v="Alyssa Hughes"/>
    <s v="antonio30@example.net"/>
    <n v="59"/>
    <s v="Male"/>
    <s v="Garmin Forerunner"/>
    <d v="2020-09-09T00:00:00"/>
    <x v="1"/>
    <s v="Software bug"/>
    <s v="I'm having an issue with the {product_purchased}. Please assist._x000a__x000a_}_x000a__x000a_}_x000a__x000a_#define BOM_x000a__x000a_#define VIA_x000a__x000a_#define PHARMACONUS_x000a__x000a_#define SUS I've checked for software updates, and my {product_purchased} is already running the latest version."/>
    <x v="0"/>
    <m/>
    <s v="Critical"/>
    <s v="Chat"/>
    <x v="2492"/>
    <m/>
    <m/>
    <n v="3801"/>
    <s v=""/>
    <s v="Alyssa Hughes"/>
    <x v="9"/>
    <x v="9"/>
    <x v="1"/>
    <s v=""/>
  </r>
  <r>
    <n v="3802"/>
    <s v="Elizabeth Williams"/>
    <s v="donna01@example.net"/>
    <n v="69"/>
    <s v="Female"/>
    <s v="GoPro Action Camera"/>
    <d v="2021-03-13T00:00:00"/>
    <x v="4"/>
    <s v="Network problem"/>
    <s v="I'm having an issue with the {product_purchased}. Please assist._x000a__x000a_When buying a product as part of the deal, there are two primary ways that an affiliate can get your quote. The first is by clicking &quot;Support&quot;. I've followed the troubleshooting steps mentioned in the user manual, but the issue persists."/>
    <x v="2"/>
    <m/>
    <s v="High"/>
    <s v="Chat"/>
    <x v="5"/>
    <m/>
    <m/>
    <n v="3802"/>
    <s v=""/>
    <s v="Elizabeth Williams"/>
    <x v="0"/>
    <x v="0"/>
    <x v="0"/>
    <s v=""/>
  </r>
  <r>
    <n v="3803"/>
    <s v="Jon Boone"/>
    <s v="devin83@example.net"/>
    <n v="43"/>
    <s v="Other"/>
    <s v="Microsoft Office"/>
    <d v="2020-11-01T00:00:00"/>
    <x v="4"/>
    <s v="Hardware issue"/>
    <s v="My {product_purchased} is making strange noises and not functioning properly. I suspect there might be a hardware issue. Can you please help me with this?_x000a__x000a_I've been receiving various messages for a few weeks asking for help with I'm concerned about the security of my {product_purchased} and would like to ensure that my data is safe."/>
    <x v="0"/>
    <m/>
    <s v="Low"/>
    <s v="Email"/>
    <x v="2493"/>
    <m/>
    <m/>
    <n v="3803"/>
    <s v=""/>
    <s v="Jon Boone"/>
    <x v="3"/>
    <x v="3"/>
    <x v="1"/>
    <s v=""/>
  </r>
  <r>
    <n v="3804"/>
    <s v="Stephen Baker"/>
    <s v="allen59@example.org"/>
    <n v="33"/>
    <s v="Other"/>
    <s v="Fitbit Charge"/>
    <d v="2021-05-24T00:00:00"/>
    <x v="3"/>
    <s v="Data loss"/>
    <s v="I'm having an issue with the {product_purchased}. Please assist. Thank you._x000a__x000a_[quote]_x000a__x000a_To give our customers our best advice, I'm always glad to advise. We are very pleased with the products at I've reviewed the troubleshooting steps on the official support website, but they didn't resolve the problem."/>
    <x v="0"/>
    <m/>
    <s v="Critical"/>
    <s v="Email"/>
    <x v="2494"/>
    <m/>
    <m/>
    <n v="3804"/>
    <s v=""/>
    <s v="Stephen Baker"/>
    <x v="1"/>
    <x v="1"/>
    <x v="0"/>
    <s v=""/>
  </r>
  <r>
    <n v="3805"/>
    <s v="Alexis Baker"/>
    <s v="pherman@example.com"/>
    <n v="52"/>
    <s v="Female"/>
    <s v="Microsoft Surface"/>
    <d v="2021-02-13T00:00:00"/>
    <x v="0"/>
    <s v="Data loss"/>
    <s v="I'm having an issue with the {product_purchased}. Please assist._x000a__x000a_- 1 - 10 of 15_x000a__x000a_This item is currently Out of Stock Usually restocked within 1-3 weeks. Add to your wishlist to stay I've tried clearing the cache and data for the {product_purchased} app, but the issue persists."/>
    <x v="0"/>
    <m/>
    <s v="Critical"/>
    <s v="Phone"/>
    <x v="2495"/>
    <m/>
    <m/>
    <n v="3805"/>
    <s v=""/>
    <s v="Alexis Baker"/>
    <x v="4"/>
    <x v="4"/>
    <x v="0"/>
    <s v=""/>
  </r>
  <r>
    <n v="3806"/>
    <s v="Amy Fisher"/>
    <s v="moralesdaniel@example.org"/>
    <n v="19"/>
    <s v="Other"/>
    <s v="Apple AirPods"/>
    <d v="2020-04-23T00:00:00"/>
    <x v="1"/>
    <s v="Installation support"/>
    <s v="I'm having an issue with the {product_purchased}. Please assist._x000a__x000a_Sorry, there's no product in my inventory. If you'd like to purchase an item that is in our inventory, please contact me or drop me an I rely heavily on my {product_purchased} for my daily tasks, and this issue is hindering my productivity."/>
    <x v="1"/>
    <s v="Character major now."/>
    <s v="Low"/>
    <s v="Social media"/>
    <x v="2496"/>
    <d v="2023-06-01T05:18:05"/>
    <n v="1"/>
    <n v="3806"/>
    <s v="Character Major Now."/>
    <s v="Amy Fisher"/>
    <x v="11"/>
    <x v="11"/>
    <x v="1"/>
    <n v="-8.0166666667792015"/>
  </r>
  <r>
    <n v="3807"/>
    <s v="Eric Richardson"/>
    <s v="mccarthylaura@example.net"/>
    <n v="27"/>
    <s v="Other"/>
    <s v="LG Washing Machine"/>
    <d v="2021-11-02T00:00:00"/>
    <x v="3"/>
    <s v="Cancellation request"/>
    <s v="I'm having an issue with the {product_purchased}. Please assist. &lt;meta http-equiv=&quot;Content-Type&quot; content=&quot;text/html; charset=utf-8&quot;&gt; &lt;title&gt;Ole Miss Game of Thrones I've already contacted customer support multiple times, but the issue remains unresolved."/>
    <x v="0"/>
    <m/>
    <s v="High"/>
    <s v="Phone"/>
    <x v="2497"/>
    <m/>
    <m/>
    <n v="3807"/>
    <s v=""/>
    <s v="Eric Richardson"/>
    <x v="3"/>
    <x v="3"/>
    <x v="0"/>
    <s v=""/>
  </r>
  <r>
    <n v="3808"/>
    <s v="Anna Shepherd"/>
    <s v="john68@example.net"/>
    <n v="41"/>
    <s v="Female"/>
    <s v="LG OLED"/>
    <d v="2021-01-03T00:00:00"/>
    <x v="2"/>
    <s v="Installation support"/>
    <s v="I've recently set up my {product_purchased}, but it fails to connect to any available networks. What steps should I take to troubleshoot this issue?_x000a__x000a_You can now simply start up Steam, type /var/www I've performed a factory reset on my {product_purchased}, hoping it would resolve the problem, but it didn't help."/>
    <x v="2"/>
    <m/>
    <s v="Critical"/>
    <s v="Email"/>
    <x v="5"/>
    <m/>
    <m/>
    <n v="3808"/>
    <s v=""/>
    <s v="Anna Shepherd"/>
    <x v="6"/>
    <x v="6"/>
    <x v="0"/>
    <s v=""/>
  </r>
  <r>
    <n v="3809"/>
    <s v="Emily Young"/>
    <s v="lauren29@example.net"/>
    <n v="24"/>
    <s v="Male"/>
    <s v="LG Washing Machine"/>
    <d v="2020-04-22T00:00:00"/>
    <x v="2"/>
    <s v="Product recommendation"/>
    <s v="I'm having an issue with the {product_purchased}. Please assist._x000a__x000a_0 I've already contacted customer support multiple times, but the issue remains unresolved."/>
    <x v="0"/>
    <m/>
    <s v="Critical"/>
    <s v="Email"/>
    <x v="2498"/>
    <m/>
    <m/>
    <n v="3809"/>
    <s v=""/>
    <s v="Emily Young"/>
    <x v="11"/>
    <x v="11"/>
    <x v="1"/>
    <s v=""/>
  </r>
  <r>
    <n v="3810"/>
    <s v="James Fischer"/>
    <s v="ptyler@example.com"/>
    <n v="44"/>
    <s v="Male"/>
    <s v="Sony 4K HDR TV"/>
    <d v="2021-02-11T00:00:00"/>
    <x v="2"/>
    <s v="Data loss"/>
    <s v="I'm having an issue with the {product_purchased}. Please assist._x000a__x000a_If your site is out of stock, please contact us._x000a__x000a_We're sorry for the inconvenience. I've tried troubleshooting steps mentioned in the user manual, but the issue persists."/>
    <x v="2"/>
    <m/>
    <s v="Critical"/>
    <s v="Email"/>
    <x v="5"/>
    <m/>
    <m/>
    <n v="3810"/>
    <s v=""/>
    <s v="James Fischer"/>
    <x v="4"/>
    <x v="4"/>
    <x v="0"/>
    <s v=""/>
  </r>
  <r>
    <n v="3811"/>
    <s v="Samantha Hall"/>
    <s v="lisa12@example.net"/>
    <n v="66"/>
    <s v="Female"/>
    <s v="Nest Thermostat"/>
    <d v="2021-07-12T00:00:00"/>
    <x v="3"/>
    <s v="Cancellation request"/>
    <s v="I'm having an issue with the {product_purchased}. Please assist. If it doesn't work with {order_id} (or {url} would not be the correct way from the database), please try again._x000a__x000a_Thanks I'm not sure if this issue is specific to my device or if others have reported similar problems."/>
    <x v="1"/>
    <s v="Blood might old time quite especially say watch."/>
    <s v="Critical"/>
    <s v="Social media"/>
    <x v="2499"/>
    <d v="2023-06-01T09:48:12"/>
    <n v="1"/>
    <n v="3811"/>
    <s v="Blood Might Old Time Quite Especially Say Watch."/>
    <s v="Samantha Hall"/>
    <x v="2"/>
    <x v="2"/>
    <x v="0"/>
    <n v="-11.049999999871943"/>
  </r>
  <r>
    <n v="3812"/>
    <s v="Terry Buchanan"/>
    <s v="leejennifer@example.com"/>
    <n v="66"/>
    <s v="Female"/>
    <s v="Microsoft Office"/>
    <d v="2021-08-22T00:00:00"/>
    <x v="3"/>
    <s v="Installation support"/>
    <s v="I'm having an issue with the {product_purchased}. Please assist._x000a__x000a__x000a_Dangerous and difficult to remove or discard:_x000a__x000a__x000a_Lethally-based products do NOT have to be discarded. It is important to avoid putting I've checked for software updates, and my {product_purchased} is already running the latest version."/>
    <x v="2"/>
    <m/>
    <s v="Critical"/>
    <s v="Social media"/>
    <x v="5"/>
    <m/>
    <m/>
    <n v="3812"/>
    <s v=""/>
    <s v="Terry Buchanan"/>
    <x v="5"/>
    <x v="5"/>
    <x v="0"/>
    <s v=""/>
  </r>
  <r>
    <n v="3813"/>
    <s v="Lance Warner"/>
    <s v="thomas57@example.org"/>
    <n v="46"/>
    <s v="Male"/>
    <s v="PlayStation"/>
    <d v="2020-02-17T00:00:00"/>
    <x v="1"/>
    <s v="Product recommendation"/>
    <s v="I'm having an issue with the {product_purchased}. Please assist._x000a__x000a__x000a_If you see any issues with the product code, please send me an email at john.b.kirk@gmail.com_x000a__x000a__x000a_All of my I've tried using different cables, adapters, or peripherals with my {product_purchased}, but the issue persists."/>
    <x v="2"/>
    <m/>
    <s v="High"/>
    <s v="Phone"/>
    <x v="5"/>
    <m/>
    <m/>
    <n v="3813"/>
    <s v=""/>
    <s v="Lance Warner"/>
    <x v="4"/>
    <x v="4"/>
    <x v="1"/>
    <s v=""/>
  </r>
  <r>
    <n v="3814"/>
    <s v="John Brown"/>
    <s v="gwolf@example.com"/>
    <n v="48"/>
    <s v="Male"/>
    <s v="Sony Xperia"/>
    <d v="2020-04-13T00:00:00"/>
    <x v="2"/>
    <s v="Display issue"/>
    <s v="I'm having an issue with the {product_purchased}. Please assist. &lt;3 &lt;4 &lt;/span&gt; &lt;span class=&quot;&quot;&gt;Please help me, and everyone who has tried this product in its original state, by making an order on I'm not sure if this issue is specific to my device or if others have reported similar problems."/>
    <x v="0"/>
    <m/>
    <s v="Critical"/>
    <s v="Social media"/>
    <x v="2500"/>
    <m/>
    <m/>
    <n v="3814"/>
    <s v=""/>
    <s v="John Brown"/>
    <x v="11"/>
    <x v="11"/>
    <x v="1"/>
    <s v=""/>
  </r>
  <r>
    <n v="3815"/>
    <s v="Alvin Frazier"/>
    <s v="robertsanchez@example.org"/>
    <n v="62"/>
    <s v="Male"/>
    <s v="Nintendo Switch Pro Controller"/>
    <d v="2021-09-27T00:00:00"/>
    <x v="1"/>
    <s v="Product recommendation"/>
    <s v="I'm having an issue with the {product_purchased}. Please assist._x000a__x000a_$29.50 $29.00 $29.00 Quantity_x000a__x000a_Pressed In 2 oz - $29.50_x000a__x000a_Pressed In 2 I'm concerned about the security of my {product_purchased} and would like to ensure that my data is safe."/>
    <x v="2"/>
    <m/>
    <s v="Critical"/>
    <s v="Chat"/>
    <x v="5"/>
    <m/>
    <m/>
    <n v="3815"/>
    <s v=""/>
    <s v="Alvin Frazier"/>
    <x v="9"/>
    <x v="9"/>
    <x v="0"/>
    <s v=""/>
  </r>
  <r>
    <n v="3816"/>
    <s v="Sarah Lester"/>
    <s v="campbelltheodore@example.net"/>
    <n v="58"/>
    <s v="Female"/>
    <s v="Asus ROG"/>
    <d v="2021-08-21T00:00:00"/>
    <x v="3"/>
    <s v="Delivery problem"/>
    <s v="I'm having an issue with the {product_purchased}. Please assist. The list might seem short. I'm not really sure where it fits in the cart. What are you thinking?&quot; - Echocider (1, 2, I rely heavily on my {product_purchased} for my daily tasks, and this issue is hindering my productivity."/>
    <x v="1"/>
    <s v="Important about program resource quickly pressure rest."/>
    <s v="High"/>
    <s v="Chat"/>
    <x v="2501"/>
    <d v="2023-06-01T03:37:20"/>
    <n v="1"/>
    <n v="3816"/>
    <s v="Important About Program Resource Quickly Pressure Rest."/>
    <s v="Sarah Lester"/>
    <x v="5"/>
    <x v="5"/>
    <x v="0"/>
    <n v="-10.549999999988358"/>
  </r>
  <r>
    <n v="3817"/>
    <s v="Pamela Garcia"/>
    <s v="anneguerra@example.com"/>
    <n v="63"/>
    <s v="Female"/>
    <s v="Asus ROG"/>
    <d v="2021-07-07T00:00:00"/>
    <x v="3"/>
    <s v="Product compatibility"/>
    <s v="I'm having an issue with the {product_purchased}. Please assist._x000a__x000a_How should I contact you if the product I ordered is unable to be used._x000a__x000a__x000a_Thank you for your assistance and I look forward to checking into it I've already contacted customer support multiple times, but the issue remains unresolved."/>
    <x v="2"/>
    <m/>
    <s v="Medium"/>
    <s v="Email"/>
    <x v="5"/>
    <m/>
    <m/>
    <n v="3817"/>
    <s v=""/>
    <s v="Pamela Garcia"/>
    <x v="2"/>
    <x v="2"/>
    <x v="0"/>
    <s v=""/>
  </r>
  <r>
    <n v="3818"/>
    <s v="Jesse Silva"/>
    <s v="suzannelarson@example.com"/>
    <n v="50"/>
    <s v="Male"/>
    <s v="Autodesk AutoCAD"/>
    <d v="2020-02-08T00:00:00"/>
    <x v="4"/>
    <s v="Peripheral compatibility"/>
    <s v="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
    <x v="0"/>
    <m/>
    <s v="High"/>
    <s v="Chat"/>
    <x v="2502"/>
    <m/>
    <m/>
    <n v="3818"/>
    <s v=""/>
    <s v="Jesse Silva"/>
    <x v="4"/>
    <x v="4"/>
    <x v="1"/>
    <s v=""/>
  </r>
  <r>
    <n v="3819"/>
    <s v="Phillip Clark"/>
    <s v="davidgarner@example.org"/>
    <n v="25"/>
    <s v="Other"/>
    <s v="Canon EOS"/>
    <d v="2021-12-15T00:00:00"/>
    <x v="0"/>
    <s v="Peripheral compatibility"/>
    <s v="I'm having an issue with the {product_purchased}. Please assist. ã€(Vincent, &quot;Fuyo, what kind of thing is this, the product is a complete mess?ã€)_x000a__x000a_Even though she buses with I've tried different settings and configurations on my {product_purchased}, but the issue persists."/>
    <x v="0"/>
    <m/>
    <s v="Critical"/>
    <s v="Chat"/>
    <x v="2503"/>
    <m/>
    <m/>
    <n v="3819"/>
    <s v=""/>
    <s v="Phillip Clark"/>
    <x v="10"/>
    <x v="10"/>
    <x v="0"/>
    <s v=""/>
  </r>
  <r>
    <n v="3820"/>
    <s v="Deborah Stewart"/>
    <s v="bmiller@example.org"/>
    <n v="52"/>
    <s v="Other"/>
    <s v="GoPro Hero"/>
    <d v="2020-10-13T00:00:00"/>
    <x v="1"/>
    <s v="Delivery problem"/>
    <s v="I'm having an issue with the {product_purchased}. Please assist._x000a__x000a_If you've purchased the product that we've covered, please add the 'Product Purchased' to your product's description page. (That's not I've checked for any available software updates for my {product_purchased}, but there are none."/>
    <x v="1"/>
    <s v="Foot continue wind many wide."/>
    <s v="High"/>
    <s v="Phone"/>
    <x v="2504"/>
    <d v="2023-06-01T06:24:28"/>
    <n v="2"/>
    <n v="3820"/>
    <s v="Foot Continue Wind Many Wide."/>
    <s v="Deborah Stewart"/>
    <x v="7"/>
    <x v="7"/>
    <x v="1"/>
    <n v="-1.5166666667209938"/>
  </r>
  <r>
    <n v="3821"/>
    <s v="Amanda Perry"/>
    <s v="carrollnatalie@example.org"/>
    <n v="66"/>
    <s v="Other"/>
    <s v="Lenovo ThinkPad"/>
    <d v="2021-03-27T00:00:00"/>
    <x v="2"/>
    <s v="Refund request"/>
    <s v="My {product_purchased} is making strange noises and not functioning properly. I suspect there might be a hardware issue. Can you please help me with this?_x000a__x000a_You can give feedback to me [at my email address when using this I've performed a factory reset on my {product_purchased}, hoping it would resolve the problem, but it didn't help."/>
    <x v="2"/>
    <m/>
    <s v="High"/>
    <s v="Chat"/>
    <x v="5"/>
    <m/>
    <m/>
    <n v="3821"/>
    <s v=""/>
    <s v="Amanda Perry"/>
    <x v="0"/>
    <x v="0"/>
    <x v="0"/>
    <s v=""/>
  </r>
  <r>
    <n v="3822"/>
    <s v="Cynthia Stewart"/>
    <s v="lyonscrystal@example.org"/>
    <n v="18"/>
    <s v="Other"/>
    <s v="LG OLED"/>
    <d v="2020-08-26T00:00:00"/>
    <x v="2"/>
    <s v="Installation support"/>
    <s v="I'm having an issue with the {product_purchased}. Please assist._x000a__x000a_This is an overview of what's available and how to use the system._x000a__x000a_If you have additional questions or need further feedback, e-mail: I've tried clearing the cache and data for the {product_purchased} app, but the issue persists."/>
    <x v="1"/>
    <s v="Represent either radio quickly piece leave writer now."/>
    <s v="Low"/>
    <s v="Chat"/>
    <x v="2505"/>
    <d v="2023-06-01T22:35:30"/>
    <n v="3"/>
    <n v="3822"/>
    <s v="Represent Either Radio Quickly Piece Leave Writer Now."/>
    <s v="Cynthia Stewart"/>
    <x v="5"/>
    <x v="5"/>
    <x v="1"/>
    <n v="3.6666666665696539"/>
  </r>
  <r>
    <n v="3823"/>
    <s v="Alan Smith"/>
    <s v="charlesruiz@example.net"/>
    <n v="45"/>
    <s v="Female"/>
    <s v="Dell XPS"/>
    <d v="2020-11-29T00:00:00"/>
    <x v="4"/>
    <s v="Hardware issue"/>
    <s v="I've noticed a software bug in the {product_purchased} app. It's causing data loss and unexpected errors. How can I resolve this issue? Click here._x000a__x000a_Check your webapp_x000a__x000a_You should check for the issue I've recently updated the firmware of my {product_purchased}, and the issue started happening afterward. Could it be related to the update?"/>
    <x v="2"/>
    <m/>
    <s v="Critical"/>
    <s v="Phone"/>
    <x v="5"/>
    <m/>
    <m/>
    <n v="3823"/>
    <s v=""/>
    <s v="Alan Smith"/>
    <x v="3"/>
    <x v="3"/>
    <x v="1"/>
    <s v=""/>
  </r>
  <r>
    <n v="3824"/>
    <s v="William Kennedy"/>
    <s v="steven38@example.org"/>
    <n v="70"/>
    <s v="Other"/>
    <s v="Lenovo ThinkPad"/>
    <d v="2020-03-09T00:00:00"/>
    <x v="1"/>
    <s v="Product recommendation"/>
    <s v="There seems to be a glitch in the {product_purchased} software. It freezes frequently, making it difficult to use. Can you please provide a solution?_x000a__x000a_You may request a complete solution later after the sale, if you have I need assistance as soon as possible because it's affecting my work and productivity."/>
    <x v="2"/>
    <m/>
    <s v="Low"/>
    <s v="Social media"/>
    <x v="5"/>
    <m/>
    <m/>
    <n v="3824"/>
    <s v=""/>
    <s v="William Kennedy"/>
    <x v="0"/>
    <x v="0"/>
    <x v="1"/>
    <s v=""/>
  </r>
  <r>
    <n v="3825"/>
    <s v="John Roberts"/>
    <s v="bennettmackenzie@example.com"/>
    <n v="31"/>
    <s v="Other"/>
    <s v="Amazon Kindle"/>
    <d v="2021-08-16T00:00:00"/>
    <x v="0"/>
    <s v="Battery life"/>
    <s v="I'm having an issue with the {product_purchased}. Please assist. Please._x000a__x000a_The product, and I would like to receive it, is a replacement product that is available to my &quot;old&quot; and &quot;new&quot; products. I've followed online tutorials and community forums to troubleshoot the issue, but no luck so far."/>
    <x v="1"/>
    <s v="Debate everybody six her likely."/>
    <s v="Low"/>
    <s v="Phone"/>
    <x v="2506"/>
    <d v="2023-06-01T07:38:34"/>
    <n v="2"/>
    <n v="3825"/>
    <s v="Debate Everybody Six Her Likely."/>
    <s v="John Roberts"/>
    <x v="5"/>
    <x v="5"/>
    <x v="0"/>
    <n v="-12.816666666709352"/>
  </r>
  <r>
    <n v="3826"/>
    <s v="Colleen Gomez"/>
    <s v="mary63@example.org"/>
    <n v="57"/>
    <s v="Female"/>
    <s v="LG Smart TV"/>
    <d v="2020-08-15T00:00:00"/>
    <x v="4"/>
    <s v="Product compatibility"/>
    <s v="I'm facing issues logging into my {product_purchased} account. It says my account is locked. What should I do to unlock it?_x000a__x000a_#1. Check the Product Owner._x000a__x000a_#2. Verify the phone number I've performed a factory reset on my {product_purchased}, hoping it would resolve the problem, but it didn't help."/>
    <x v="2"/>
    <m/>
    <s v="Critical"/>
    <s v="Chat"/>
    <x v="5"/>
    <m/>
    <m/>
    <n v="3826"/>
    <s v=""/>
    <s v="Colleen Gomez"/>
    <x v="5"/>
    <x v="5"/>
    <x v="1"/>
    <s v=""/>
  </r>
  <r>
    <n v="3827"/>
    <s v="Tracey Parker"/>
    <s v="longelizabeth@example.com"/>
    <n v="32"/>
    <s v="Female"/>
    <s v="Apple AirPods"/>
    <d v="2020-01-11T00:00:00"/>
    <x v="1"/>
    <s v="Product compatibility"/>
    <s v="I'm having an issue with the {product_purchased}. Please assist. :)_x000a__x000a_-Vitalyn_x000a__x000a__x000a_Offline_x000a__x000a__x000a_Activity: 703_x000a__x000a_Merit: 500_x000a__x000a__x000a_RealBitcoin_x000a__x000a__x000a_Hero MemberActivity: 703 I'm concerned about the security of my {product_purchased} and would like to ensure that my data is safe."/>
    <x v="1"/>
    <s v="Cover the social free process."/>
    <s v="Critical"/>
    <s v="Chat"/>
    <x v="2507"/>
    <d v="2023-06-01T17:42:37"/>
    <n v="3"/>
    <n v="3827"/>
    <s v="Cover The Social Free Process."/>
    <s v="Tracey Parker"/>
    <x v="6"/>
    <x v="6"/>
    <x v="1"/>
    <n v="14.950000000011642"/>
  </r>
  <r>
    <n v="3828"/>
    <s v="Samuel Rodriguez"/>
    <s v="jgarcia@example.net"/>
    <n v="62"/>
    <s v="Female"/>
    <s v="LG Washing Machine"/>
    <d v="2021-02-28T00:00:00"/>
    <x v="4"/>
    <s v="Display issue"/>
    <s v="I'm having an issue with the {product_purchased}. Please assist. I've noticed that the issue occurs consistently when I use a specific feature or application on my {product_purchased}."/>
    <x v="1"/>
    <s v="Heart early fly beautiful."/>
    <s v="High"/>
    <s v="Phone"/>
    <x v="2062"/>
    <d v="2023-06-01T01:08:37"/>
    <n v="3"/>
    <n v="3828"/>
    <s v="Heart Early Fly Beautiful."/>
    <s v="Samuel Rodriguez"/>
    <x v="4"/>
    <x v="4"/>
    <x v="0"/>
    <n v="-10.166666666627862"/>
  </r>
  <r>
    <n v="3829"/>
    <s v="Jessica Mitchell"/>
    <s v="melissa35@example.org"/>
    <n v="32"/>
    <s v="Male"/>
    <s v="Amazon Kindle"/>
    <d v="2021-01-16T00:00:00"/>
    <x v="4"/>
    <s v="Software bug"/>
    <s v="The {product_purchased} is unable to establish a stable internet connection. It keeps disconnecting intermittently. How can I troubleshoot this network problem?_x000a__x000a_How can I troubleshoot this network problem? This method depends on I'm worried that the issue might be hardware-related and might require repair or replacement."/>
    <x v="0"/>
    <m/>
    <s v="Medium"/>
    <s v="Social media"/>
    <x v="2508"/>
    <m/>
    <m/>
    <n v="3829"/>
    <s v=""/>
    <s v="Jessica Mitchell"/>
    <x v="6"/>
    <x v="6"/>
    <x v="0"/>
    <s v=""/>
  </r>
  <r>
    <n v="3830"/>
    <s v="James Bishop"/>
    <s v="mgarza@example.org"/>
    <n v="35"/>
    <s v="Male"/>
    <s v="Bose QuietComfort"/>
    <d v="2020-04-03T00:00:00"/>
    <x v="1"/>
    <s v="Product compatibility"/>
    <s v="I'm having an issue with the {product_purchased}. Please assist. My package arrived to ship today. Thank you._x000a__x000a_Good packaging, good product! These are a few years old and I'm a little confused when I order I've performed a factory reset on my {product_purchased}, hoping it would resolve the problem, but it didn't help."/>
    <x v="1"/>
    <s v="Level week general that Republican buy reflect."/>
    <s v="High"/>
    <s v="Email"/>
    <x v="2509"/>
    <d v="2023-06-01T14:26:40"/>
    <n v="5"/>
    <n v="3830"/>
    <s v="Level Week General That Republican Buy Reflect."/>
    <s v="James Bishop"/>
    <x v="11"/>
    <x v="11"/>
    <x v="1"/>
    <n v="12.883333333418705"/>
  </r>
  <r>
    <n v="3831"/>
    <s v="Robert Calhoun"/>
    <s v="allencaitlin@example.org"/>
    <n v="63"/>
    <s v="Male"/>
    <s v="Nikon D"/>
    <d v="2021-04-01T00:00:00"/>
    <x v="1"/>
    <s v="Display issue"/>
    <s v="I'm having an issue with the {product_purchased}. Please assist._x000a__x000a_*_x000a__x000a_// // _____________________________________________ *_x000a__x000a_// CURRENT PROMPT #5 - Get a name for an item! The name should I'm unable to find the option to perform the desired action in the {product_purchased}. Could you please guide me through the steps?"/>
    <x v="1"/>
    <s v="Strategy the great now such nature."/>
    <s v="Low"/>
    <s v="Chat"/>
    <x v="2510"/>
    <d v="2023-06-01T14:16:42"/>
    <n v="5"/>
    <n v="3831"/>
    <s v="Strategy The Great Now Such Nature."/>
    <s v="Robert Calhoun"/>
    <x v="11"/>
    <x v="11"/>
    <x v="0"/>
    <n v="7.3333333333139308"/>
  </r>
  <r>
    <n v="3832"/>
    <s v="Kelly Lowe"/>
    <s v="debbie17@example.net"/>
    <n v="45"/>
    <s v="Female"/>
    <s v="Nest Thermostat"/>
    <d v="2021-03-17T00:00:00"/>
    <x v="0"/>
    <s v="Payment issue"/>
    <s v="The {product_purchased} is unable to establish a stable internet connection. It keeps disconnecting intermittently. How can I troubleshoot this network problem?_x000a__x000a_On Windows Vista and higher in the list &quot;Network Issues&quot; you can I've checked the device settings and made sure that everything is configured correctly."/>
    <x v="2"/>
    <m/>
    <s v="High"/>
    <s v="Social media"/>
    <x v="5"/>
    <m/>
    <m/>
    <n v="3832"/>
    <s v=""/>
    <s v="Kelly Lowe"/>
    <x v="0"/>
    <x v="0"/>
    <x v="0"/>
    <s v=""/>
  </r>
  <r>
    <n v="3833"/>
    <s v="John Ford"/>
    <s v="sherri88@example.com"/>
    <n v="59"/>
    <s v="Female"/>
    <s v="GoPro Action Camera"/>
    <d v="2021-11-13T00:00:00"/>
    <x v="2"/>
    <s v="Account access"/>
    <s v="I'm having an issue with the {product_purchased}. Please assist. - Fixed a missing option._x000a__x000a_2 November 2016 :_x000a__x000a_- Fixed an issue with 'Forking the Server'. Now I'm able to take care This problem started occurring after the recent software update. I haven't made any other changes to the device."/>
    <x v="1"/>
    <s v="Face determine face church."/>
    <s v="Medium"/>
    <s v="Chat"/>
    <x v="2511"/>
    <d v="2023-06-01T12:34:44"/>
    <n v="2"/>
    <n v="3833"/>
    <s v="Face Determine Face Church."/>
    <s v="John Ford"/>
    <x v="3"/>
    <x v="3"/>
    <x v="0"/>
    <n v="-8.2833333332673647"/>
  </r>
  <r>
    <n v="3834"/>
    <s v="James Buckley"/>
    <s v="jenniferskinner@example.org"/>
    <n v="43"/>
    <s v="Other"/>
    <s v="LG OLED"/>
    <d v="2020-01-17T00:00:00"/>
    <x v="3"/>
    <s v="Display issue"/>
    <s v="I'm having an issue with the {product_purchased}. Please assist._x000a__x000a_I have been reading the post about the issue mentioned by my father. How can you help and if I do, should I post again?_x000a__x000a_I I've followed online tutorials and community forums to troubleshoot the issue, but no luck so far."/>
    <x v="1"/>
    <s v="Collection imagine fill effect product close."/>
    <s v="Critical"/>
    <s v="Phone"/>
    <x v="2512"/>
    <d v="2023-06-01T13:02:46"/>
    <n v="1"/>
    <n v="3834"/>
    <s v="Collection Imagine Fill Effect Product Close."/>
    <s v="James Buckley"/>
    <x v="6"/>
    <x v="6"/>
    <x v="1"/>
    <n v="6.9000000001396984"/>
  </r>
  <r>
    <n v="3835"/>
    <s v="Julie Turner"/>
    <s v="oortiz@example.org"/>
    <n v="27"/>
    <s v="Female"/>
    <s v="Nest Thermostat"/>
    <d v="2020-12-11T00:00:00"/>
    <x v="4"/>
    <s v="Product compatibility"/>
    <s v="The {product_purchased} is unable to establish a stable internet connection. It keeps disconnecting intermittently. How can I troubleshoot this network problem?_x000a__x000a_How to troubleshoot the P4 network? Read this guide: I'm not sure if this issue is specific to my device or if others have reported similar problems."/>
    <x v="1"/>
    <s v="Any by book give certainly picture."/>
    <s v="Low"/>
    <s v="Phone"/>
    <x v="2513"/>
    <d v="2023-06-01T11:52:47"/>
    <n v="3"/>
    <n v="3835"/>
    <s v="Any By Book Give Certainly Picture."/>
    <s v="Julie Turner"/>
    <x v="10"/>
    <x v="10"/>
    <x v="1"/>
    <n v="0.31666666665114462"/>
  </r>
  <r>
    <n v="3836"/>
    <s v="Daniel Ramirez"/>
    <s v="geraldmoore@example.org"/>
    <n v="40"/>
    <s v="Other"/>
    <s v="Sony Xperia"/>
    <d v="2021-07-15T00:00:00"/>
    <x v="0"/>
    <s v="Cancellation request"/>
    <s v="I've noticed a software bug in the {product_purchased} app. It's causing data loss and unexpected errors. How can I resolve this issue? I'm concerned about the security of my {product_purchased} and would like to ensure that my data is safe."/>
    <x v="0"/>
    <m/>
    <s v="Critical"/>
    <s v="Chat"/>
    <x v="2514"/>
    <m/>
    <m/>
    <n v="3836"/>
    <s v=""/>
    <s v="Daniel Ramirez"/>
    <x v="2"/>
    <x v="2"/>
    <x v="0"/>
    <s v=""/>
  </r>
  <r>
    <n v="3837"/>
    <s v="Kelly Mcdonald"/>
    <s v="matthewgeorge@example.org"/>
    <n v="23"/>
    <s v="Male"/>
    <s v="Asus ROG"/>
    <d v="2021-01-03T00:00:00"/>
    <x v="4"/>
    <s v="Refund request"/>
    <s v="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
    <x v="1"/>
    <s v="Sound safe kitchen reality."/>
    <s v="Medium"/>
    <s v="Email"/>
    <x v="2515"/>
    <d v="2023-06-01T01:29:48"/>
    <n v="2"/>
    <n v="3837"/>
    <s v="Sound Safe Kitchen Reality."/>
    <s v="Kelly Mcdonald"/>
    <x v="6"/>
    <x v="6"/>
    <x v="0"/>
    <n v="-17.583333333372138"/>
  </r>
  <r>
    <n v="3838"/>
    <s v="Christian Smith"/>
    <s v="misty37@example.com"/>
    <n v="46"/>
    <s v="Other"/>
    <s v="Sony Xperia"/>
    <d v="2021-04-18T00:00:00"/>
    <x v="4"/>
    <s v="Product compatibility"/>
    <s v="There seems to be a glitch in the {product_purchased} software. It freezes frequently, making it difficult to use. Can you please provide a solution?_x000a__x000a_Thank you._x000a__x000a_Thank you, for offering this issue a place I've checked for software updates, and my {product_purchased} is already running the latest version."/>
    <x v="2"/>
    <m/>
    <s v="High"/>
    <s v="Chat"/>
    <x v="5"/>
    <m/>
    <m/>
    <n v="3838"/>
    <s v=""/>
    <s v="Christian Smith"/>
    <x v="11"/>
    <x v="11"/>
    <x v="0"/>
    <s v=""/>
  </r>
  <r>
    <n v="3839"/>
    <s v="Linda Johnson"/>
    <s v="jameskathleen@example.com"/>
    <n v="65"/>
    <s v="Female"/>
    <s v="GoPro Hero"/>
    <d v="2021-12-09T00:00:00"/>
    <x v="1"/>
    <s v="Payment issue"/>
    <s v="I've forgotten my password for my {product_purchased} account, and the password reset option is not working. How can I recover my account? Login with your account's username: Yes._x000a__x000a_Your password will expire for 10 days I'm concerned about the security of my {product_purchased} and would like to ensure that my data is safe."/>
    <x v="2"/>
    <m/>
    <s v="High"/>
    <s v="Social media"/>
    <x v="5"/>
    <m/>
    <m/>
    <n v="3839"/>
    <s v=""/>
    <s v="Linda Johnson"/>
    <x v="10"/>
    <x v="10"/>
    <x v="0"/>
    <s v=""/>
  </r>
  <r>
    <n v="3840"/>
    <s v="William Glenn"/>
    <s v="jillian48@example.com"/>
    <n v="44"/>
    <s v="Female"/>
    <s v="Fitbit Charge"/>
    <d v="2020-08-19T00:00:00"/>
    <x v="0"/>
    <s v="Delivery problem"/>
    <s v="I'm having an issue with the {product_purchased}. Please assist._x000a__x000a_Cmerga is an open source, cross platform cross-platform implementation of SSP that allows you to have a wide range of products available at the same time I'm not sure if this issue is specific to my device or if others have reported similar problems."/>
    <x v="0"/>
    <m/>
    <s v="Low"/>
    <s v="Chat"/>
    <x v="2516"/>
    <m/>
    <m/>
    <n v="3840"/>
    <s v=""/>
    <s v="William Glenn"/>
    <x v="5"/>
    <x v="5"/>
    <x v="1"/>
    <s v=""/>
  </r>
  <r>
    <n v="3841"/>
    <s v="Rodney Norton"/>
    <s v="edward21@example.org"/>
    <n v="21"/>
    <s v="Female"/>
    <s v="Asus ROG"/>
    <d v="2021-08-01T00:00:00"/>
    <x v="3"/>
    <s v="Software bug"/>
    <s v="I'm facing issues logging into my {product_purchased} account. It says my account is locked. What should I do to unlock it?_x000a__x000a_You have no rights in this situation. For more information, refer to your Account Management I've noticed a peculiar error message popping up on my {product_purchased} screen. It says '{error_message}'. What does it mean?"/>
    <x v="0"/>
    <m/>
    <s v="High"/>
    <s v="Phone"/>
    <x v="2517"/>
    <m/>
    <m/>
    <n v="3841"/>
    <s v=""/>
    <s v="Rodney Norton"/>
    <x v="5"/>
    <x v="5"/>
    <x v="0"/>
    <s v=""/>
  </r>
  <r>
    <n v="3842"/>
    <s v="Courtney Mendoza"/>
    <s v="lisacaldwell@example.com"/>
    <n v="62"/>
    <s v="Male"/>
    <s v="Lenovo ThinkPad"/>
    <d v="2021-11-21T00:00:00"/>
    <x v="1"/>
    <s v="Account access"/>
    <s v="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
    <x v="0"/>
    <m/>
    <s v="Critical"/>
    <s v="Social media"/>
    <x v="2518"/>
    <m/>
    <m/>
    <n v="3842"/>
    <s v=""/>
    <s v="Courtney Mendoza"/>
    <x v="3"/>
    <x v="3"/>
    <x v="0"/>
    <s v=""/>
  </r>
  <r>
    <n v="3843"/>
    <s v="Kyle Smith"/>
    <s v="smithlisa@example.org"/>
    <n v="20"/>
    <s v="Female"/>
    <s v="HP Pavilion"/>
    <d v="2021-01-06T00:00:00"/>
    <x v="1"/>
    <s v="Data loss"/>
    <s v="I'm having an issue with the {product_purchased}. Please assist._x000a_thanx: The {product_purchased} was shipped to an incorrect address_x000a__x000a_for an order that it hadn't been delivered._x000a__x000a__x000a_Thank I've tried clearing the cache and data for the {product_purchased} app, but the issue persists."/>
    <x v="2"/>
    <m/>
    <s v="High"/>
    <s v="Email"/>
    <x v="5"/>
    <m/>
    <m/>
    <n v="3843"/>
    <s v=""/>
    <s v="Kyle Smith"/>
    <x v="6"/>
    <x v="6"/>
    <x v="0"/>
    <s v=""/>
  </r>
  <r>
    <n v="3844"/>
    <s v="Jamie Stevens"/>
    <s v="connie09@example.org"/>
    <n v="55"/>
    <s v="Other"/>
    <s v="Canon EOS"/>
    <d v="2020-08-31T00:00:00"/>
    <x v="3"/>
    <s v="Peripheral compatibility"/>
    <s v="I'm having an issue with the {product_purchased}. Please assist._x000a__x000a__x000a_(I hope to keep these in stock. Please note that the number will be sent from Etsy to the correct vendor. In that sense I am not going I've recently updated the firmware of my {product_purchased}, and the issue started happening afterward. Could it be related to the update?"/>
    <x v="1"/>
    <s v="Create scientist brother series old individual."/>
    <s v="Critical"/>
    <s v="Phone"/>
    <x v="2519"/>
    <d v="2023-06-01T18:01:59"/>
    <n v="3"/>
    <n v="3844"/>
    <s v="Create Scientist Brother Series Old Individual."/>
    <s v="Jamie Stevens"/>
    <x v="5"/>
    <x v="5"/>
    <x v="1"/>
    <n v="13.050000000104774"/>
  </r>
  <r>
    <n v="3845"/>
    <s v="Brandy Manning"/>
    <s v="zfarmer@example.com"/>
    <n v="32"/>
    <s v="Male"/>
    <s v="Nintendo Switch Pro Controller"/>
    <d v="2021-10-24T00:00:00"/>
    <x v="2"/>
    <s v="Peripheral compatibility"/>
    <s v="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
    <x v="1"/>
    <s v="Quality particularly property edge similar dog industry."/>
    <s v="Medium"/>
    <s v="Email"/>
    <x v="2520"/>
    <d v="2023-06-01T17:25:00"/>
    <n v="3"/>
    <n v="3845"/>
    <s v="Quality Particularly Property Edge Similar Dog Industry."/>
    <s v="Brandy Manning"/>
    <x v="7"/>
    <x v="7"/>
    <x v="0"/>
    <n v="9.1499999999650754"/>
  </r>
  <r>
    <n v="3846"/>
    <s v="Karen Ramirez"/>
    <s v="matthewmccann@example.net"/>
    <n v="37"/>
    <s v="Male"/>
    <s v="Microsoft Xbox Controller"/>
    <d v="2021-07-13T00:00:00"/>
    <x v="4"/>
    <s v="Cancellation request"/>
    <s v="I've noticed a software bug in the {product_purchased} app. It's causing data loss and unexpected errors. How can I resolve this issue?_x000a__x000a__x000a_We'll do everything we can to help fix that error._x000a__x000a_Why I've reviewed the troubleshooting steps on the official support website, but they didn't resolve the problem."/>
    <x v="2"/>
    <m/>
    <s v="Medium"/>
    <s v="Phone"/>
    <x v="5"/>
    <m/>
    <m/>
    <n v="3846"/>
    <s v=""/>
    <s v="Karen Ramirez"/>
    <x v="2"/>
    <x v="2"/>
    <x v="0"/>
    <s v=""/>
  </r>
  <r>
    <n v="3847"/>
    <s v="Sarah Mcfarland"/>
    <s v="echarles@example.net"/>
    <n v="31"/>
    <s v="Other"/>
    <s v="HP Pavilion"/>
    <d v="2021-03-05T00:00:00"/>
    <x v="2"/>
    <s v="Refund request"/>
    <s v="I'm having an issue with the {product_purchased}. Please assist._x000a__x000a_How can I report a complaint?_x000a__x000a_We accept an online form which will assist you in collecting, reporting and ensuring your account is up to date. I've noticed that the issue occurs consistently when I use a specific feature or application on my {product_purchased}."/>
    <x v="2"/>
    <m/>
    <s v="High"/>
    <s v="Chat"/>
    <x v="5"/>
    <m/>
    <m/>
    <n v="3847"/>
    <s v=""/>
    <s v="Sarah Mcfarland"/>
    <x v="0"/>
    <x v="0"/>
    <x v="0"/>
    <s v=""/>
  </r>
  <r>
    <n v="3848"/>
    <s v="Walter Booth"/>
    <s v="perezdiane@example.net"/>
    <n v="31"/>
    <s v="Female"/>
    <s v="Google Pixel"/>
    <d v="2020-06-19T00:00:00"/>
    <x v="0"/>
    <s v="Hardware issue"/>
    <s v="I'm having an issue with the {product_purchased}. Please assist._x000a__x000a_The cart will automatically ship to you automatically_x000a__x000a_After you send a message to support@re-trucker, the cart will ship back to you I've followed the troubleshooting steps mentioned in the user manual, but the issue persists."/>
    <x v="1"/>
    <s v="Oil what after this."/>
    <s v="Critical"/>
    <s v="Email"/>
    <x v="2521"/>
    <d v="2023-06-01T02:44:04"/>
    <n v="3"/>
    <n v="3848"/>
    <s v="Oil What After This."/>
    <s v="Walter Booth"/>
    <x v="8"/>
    <x v="8"/>
    <x v="1"/>
    <n v="-12.800000000162981"/>
  </r>
  <r>
    <n v="3849"/>
    <s v="Andrea Newman"/>
    <s v="iyu@example.net"/>
    <n v="55"/>
    <s v="Male"/>
    <s v="Fitbit Versa Smartwatch"/>
    <d v="2021-10-24T00:00:00"/>
    <x v="3"/>
    <s v="Peripheral compatibility"/>
    <s v="I'm having an issue with the {product_purchased}. Please assist. Otherwise, send me the request. In case the new product does not work, please let me know. Thank you!_x000a__x000a__x000a_This product comes in two versions: I've tried clearing the cache and data for the {product_purchased} app, but the issue persists."/>
    <x v="2"/>
    <m/>
    <s v="High"/>
    <s v="Phone"/>
    <x v="5"/>
    <m/>
    <m/>
    <n v="3849"/>
    <s v=""/>
    <s v="Andrea Newman"/>
    <x v="7"/>
    <x v="7"/>
    <x v="0"/>
    <s v=""/>
  </r>
  <r>
    <n v="3850"/>
    <s v="Dana Barker"/>
    <s v="marshalldiane@example.org"/>
    <n v="18"/>
    <s v="Female"/>
    <s v="PlayStation"/>
    <d v="2021-06-08T00:00:00"/>
    <x v="2"/>
    <s v="Product compatibility"/>
    <s v="I'm having an issue with the {product_purchased}. Please assist. I need assistance as soon as possible because it's affecting my work and productivity."/>
    <x v="0"/>
    <m/>
    <s v="Low"/>
    <s v="Chat"/>
    <x v="2522"/>
    <m/>
    <m/>
    <n v="3850"/>
    <s v=""/>
    <s v="Dana Barker"/>
    <x v="8"/>
    <x v="8"/>
    <x v="0"/>
    <s v=""/>
  </r>
  <r>
    <n v="3851"/>
    <s v="Regina Murray"/>
    <s v="zfletcher@example.com"/>
    <n v="42"/>
    <s v="Female"/>
    <s v="Adobe Photoshop"/>
    <d v="2020-10-21T00:00:00"/>
    <x v="2"/>
    <s v="Delivery problem"/>
    <s v="I'm having an issue with the {product_purchased}. Please assist._x000a__x000a_If you have any questions regarding this product, post those below in the issue tracker and we'll get back to you in a minute. I've recently updated the firmware of my {product_purchased}, and the issue started happening afterward. Could it be related to the update?"/>
    <x v="0"/>
    <m/>
    <s v="Critical"/>
    <s v="Email"/>
    <x v="2523"/>
    <m/>
    <m/>
    <n v="3851"/>
    <s v=""/>
    <s v="Regina Murray"/>
    <x v="7"/>
    <x v="7"/>
    <x v="1"/>
    <s v=""/>
  </r>
  <r>
    <n v="3852"/>
    <s v="Brenda Suarez"/>
    <s v="jenniferrojas@example.org"/>
    <n v="40"/>
    <s v="Male"/>
    <s v="Canon EOS"/>
    <d v="2021-12-22T00:00:00"/>
    <x v="4"/>
    <s v="Network problem"/>
    <s v="I'm having an issue with the {product_purchased}. Please assist._x000a__x000a_The product_purchased is your name in the widget which will be shown as a label in the title of the product to try to resolve the issues I need assistance as soon as possible because it's affecting my work and productivity."/>
    <x v="1"/>
    <s v="Blood vote test lead."/>
    <s v="High"/>
    <s v="Email"/>
    <x v="2524"/>
    <d v="2023-06-01T09:03:10"/>
    <n v="4"/>
    <n v="3852"/>
    <s v="Blood Vote Test Lead."/>
    <s v="Brenda Suarez"/>
    <x v="10"/>
    <x v="10"/>
    <x v="0"/>
    <n v="7.6333333332440816"/>
  </r>
  <r>
    <n v="3853"/>
    <s v="Angel Malone"/>
    <s v="ariana86@example.org"/>
    <n v="41"/>
    <s v="Other"/>
    <s v="Dell XPS"/>
    <d v="2021-01-29T00:00:00"/>
    <x v="3"/>
    <s v="Network problem"/>
    <s v="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
    <x v="0"/>
    <m/>
    <s v="Medium"/>
    <s v="Chat"/>
    <x v="2525"/>
    <m/>
    <m/>
    <n v="3853"/>
    <s v=""/>
    <s v="Angel Malone"/>
    <x v="6"/>
    <x v="6"/>
    <x v="0"/>
    <s v=""/>
  </r>
  <r>
    <n v="3854"/>
    <s v="Zachary Flowers"/>
    <s v="cflores@example.com"/>
    <n v="41"/>
    <s v="Male"/>
    <s v="Fitbit Versa Smartwatch"/>
    <d v="2020-09-25T00:00:00"/>
    <x v="3"/>
    <s v="Refund request"/>
    <s v="I'm encountering a software bug in the {product_purchased}. Whenever I try to perform a specific action, the application crashes. Are there any updates or fixes available?_x000a__x000a_I'm encountering a software bug in the {product_p I've tried troubleshooting steps mentioned in the user manual, but the issue persists."/>
    <x v="1"/>
    <s v="Their either he."/>
    <s v="Low"/>
    <s v="Chat"/>
    <x v="2526"/>
    <d v="2023-06-01T04:59:12"/>
    <n v="2"/>
    <n v="3854"/>
    <s v="Their Either He."/>
    <s v="Zachary Flowers"/>
    <x v="9"/>
    <x v="9"/>
    <x v="1"/>
    <n v="3.1000000001513399"/>
  </r>
  <r>
    <n v="3855"/>
    <s v="Erik Luna"/>
    <s v="kayla31@example.org"/>
    <n v="53"/>
    <s v="Male"/>
    <s v="Apple AirPods"/>
    <d v="2021-10-13T00:00:00"/>
    <x v="1"/>
    <s v="Product setup"/>
    <s v="I'm having an issue with the {product_purchased}. Please assist. Sorry._x000a__x000a_Sid_x000a__x000a_I am a 25 year old resident of Texas, with a degree in Business Administration and some skills in Computer, Computer Systems, I'm experiencing this issue on multiple devices of the same model, so it seems to be a widespread problem."/>
    <x v="2"/>
    <m/>
    <s v="Critical"/>
    <s v="Chat"/>
    <x v="5"/>
    <m/>
    <m/>
    <n v="3855"/>
    <s v=""/>
    <s v="Erik Luna"/>
    <x v="7"/>
    <x v="7"/>
    <x v="0"/>
    <s v=""/>
  </r>
  <r>
    <n v="3856"/>
    <s v="Daniel Hoffman"/>
    <s v="beasleyadam@example.net"/>
    <n v="42"/>
    <s v="Other"/>
    <s v="Sony Xperia"/>
    <d v="2021-04-23T00:00:00"/>
    <x v="4"/>
    <s v="Hardware issue"/>
    <s v="I'm having an issue with the {product_purchased}. Please assist._x000a__x000a_My question is: what if the purchase was made at a place where the product isn't marked or a box that is marked something like &quot;Purchased This problem started occurring after the recent software update. I haven't made any other changes to the device."/>
    <x v="2"/>
    <m/>
    <s v="Critical"/>
    <s v="Chat"/>
    <x v="5"/>
    <m/>
    <m/>
    <n v="3856"/>
    <s v=""/>
    <s v="Daniel Hoffman"/>
    <x v="11"/>
    <x v="11"/>
    <x v="0"/>
    <s v=""/>
  </r>
  <r>
    <n v="3857"/>
    <s v="Steven Pruitt"/>
    <s v="kevans@example.net"/>
    <n v="67"/>
    <s v="Male"/>
    <s v="Microsoft Office"/>
    <d v="2021-12-08T00:00:00"/>
    <x v="4"/>
    <s v="Network problem"/>
    <s v="I'm having an issue with the {product_purchased}. Please assist._x000a__x000a_The ProductID number is a unique identifier that has no meaningful value with regards to what the supplier sold it for_x000a__x000a_The product cannot be made available by I'm unable to find the option to perform the desired action in the {product_purchased}. Could you please guide me through the steps?"/>
    <x v="2"/>
    <m/>
    <s v="Medium"/>
    <s v="Chat"/>
    <x v="5"/>
    <m/>
    <m/>
    <n v="3857"/>
    <s v=""/>
    <s v="Steven Pruitt"/>
    <x v="10"/>
    <x v="10"/>
    <x v="0"/>
    <s v=""/>
  </r>
  <r>
    <n v="3858"/>
    <s v="Travis Reyes"/>
    <s v="plucero@example.com"/>
    <n v="51"/>
    <s v="Male"/>
    <s v="Google Pixel"/>
    <d v="2020-01-17T00:00:00"/>
    <x v="2"/>
    <s v="Product compatibility"/>
    <s v="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
    <x v="0"/>
    <m/>
    <s v="High"/>
    <s v="Social media"/>
    <x v="2527"/>
    <m/>
    <m/>
    <n v="3858"/>
    <s v=""/>
    <s v="Travis Reyes"/>
    <x v="6"/>
    <x v="6"/>
    <x v="1"/>
    <s v=""/>
  </r>
  <r>
    <n v="3859"/>
    <s v="Chloe Lang"/>
    <s v="christopher40@example.com"/>
    <n v="67"/>
    <s v="Other"/>
    <s v="Adobe Photoshop"/>
    <d v="2020-10-18T00:00:00"/>
    <x v="2"/>
    <s v="Installation support"/>
    <s v="I'm having an issue with the {product_purchased}. Please assist._x000a__x000a_The reason why I'm not sharing anything about the $20 donation is that I can't remember exactly what their price was. I'll be the last member I've performed a factory reset on my {product_purchased}, hoping it would resolve the problem, but it didn't help."/>
    <x v="1"/>
    <s v="Mean science beyond resource."/>
    <s v="Medium"/>
    <s v="Email"/>
    <x v="2528"/>
    <d v="2023-06-01T08:38:19"/>
    <n v="3"/>
    <n v="3859"/>
    <s v="Mean Science Beyond Resource."/>
    <s v="Chloe Lang"/>
    <x v="7"/>
    <x v="7"/>
    <x v="1"/>
    <n v="1.5166666667209938"/>
  </r>
  <r>
    <n v="3860"/>
    <s v="Adam Reeves"/>
    <s v="adamsjessica@example.net"/>
    <n v="46"/>
    <s v="Other"/>
    <s v="HP Pavilion"/>
    <d v="2020-04-21T00:00:00"/>
    <x v="4"/>
    <s v="Refund request"/>
    <s v="I'm having an issue with the {product_purchased}. Please assist._x000a__x000a_{product_purchased.name} - Brand name (optional)._x000a__x000a_{product_purchased.brand} - Brand name (optional I need assistance as soon as possible because it's affecting my work and productivity."/>
    <x v="1"/>
    <s v="Million player chair unit sense."/>
    <s v="High"/>
    <s v="Email"/>
    <x v="2529"/>
    <d v="2023-06-01T03:42:21"/>
    <n v="2"/>
    <n v="3860"/>
    <s v="Million Player Chair Unit Sense."/>
    <s v="Adam Reeves"/>
    <x v="11"/>
    <x v="11"/>
    <x v="1"/>
    <n v="-15.600000000034925"/>
  </r>
  <r>
    <n v="3861"/>
    <s v="Manuel Hayes"/>
    <s v="barnettdavid@example.net"/>
    <n v="65"/>
    <s v="Male"/>
    <s v="Sony PlayStation"/>
    <d v="2021-06-14T00:00:00"/>
    <x v="3"/>
    <s v="Cancellation request"/>
    <s v="I'm having an issue with the {product_purchased}. Please assist. I've noticed a sudden decrease in battery life on my {product_purchased}. It used to last much longer."/>
    <x v="1"/>
    <s v="Agency may sport animal case."/>
    <s v="Critical"/>
    <s v="Social media"/>
    <x v="2530"/>
    <d v="2023-06-01T00:34:21"/>
    <n v="2"/>
    <n v="3861"/>
    <s v="Agency May Sport Animal Case."/>
    <s v="Manuel Hayes"/>
    <x v="8"/>
    <x v="8"/>
    <x v="0"/>
    <n v="-6.6166666665812954"/>
  </r>
  <r>
    <n v="3862"/>
    <s v="Timothy Middleton"/>
    <s v="qlane@example.net"/>
    <n v="55"/>
    <s v="Female"/>
    <s v="Philips Hue Lights"/>
    <d v="2021-05-14T00:00:00"/>
    <x v="2"/>
    <s v="Refund request"/>
    <s v="I'm having an issue with the {product_purchased}. Please assist._x000a__x000a_*If you need help, please call (833) 235 - 0143 or (833) 239 - 1887. I've followed online tutorials and community forums to troubleshoot the issue, but no luck so far."/>
    <x v="2"/>
    <m/>
    <s v="Medium"/>
    <s v="Phone"/>
    <x v="5"/>
    <m/>
    <m/>
    <n v="3862"/>
    <s v=""/>
    <s v="Timothy Middleton"/>
    <x v="1"/>
    <x v="1"/>
    <x v="0"/>
    <s v=""/>
  </r>
  <r>
    <n v="3863"/>
    <s v="Whitney Richards"/>
    <s v="holttimothy@example.org"/>
    <n v="34"/>
    <s v="Other"/>
    <s v="Nest Thermostat"/>
    <d v="2021-05-23T00:00:00"/>
    <x v="4"/>
    <s v="Peripheral compatibility"/>
    <s v="I'm having an issue with the {product_purchased}. Please assist._x000a__x000a_How to check for a product order order and send it to support. I've reviewed the troubleshooting steps on the official support website, but they didn't resolve the problem."/>
    <x v="1"/>
    <s v="Mention wrong candidate."/>
    <s v="Critical"/>
    <s v="Phone"/>
    <x v="2531"/>
    <d v="2023-06-01T10:14:24"/>
    <n v="2"/>
    <n v="3863"/>
    <s v="Mention Wrong Candidate."/>
    <s v="Whitney Richards"/>
    <x v="1"/>
    <x v="1"/>
    <x v="0"/>
    <n v="-5.1166666667559184"/>
  </r>
  <r>
    <n v="3864"/>
    <s v="Ronald Chase"/>
    <s v="jeff69@example.net"/>
    <n v="18"/>
    <s v="Female"/>
    <s v="GoPro Action Camera"/>
    <d v="2021-07-09T00:00:00"/>
    <x v="0"/>
    <s v="Hardware issue"/>
    <s v="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
    <x v="1"/>
    <s v="Design door movement form draw."/>
    <s v="Low"/>
    <s v="Social media"/>
    <x v="2532"/>
    <d v="2023-06-01T12:27:25"/>
    <n v="2"/>
    <n v="3864"/>
    <s v="Design Door Movement Form Draw."/>
    <s v="Ronald Chase"/>
    <x v="2"/>
    <x v="2"/>
    <x v="0"/>
    <n v="7.0499999999301508"/>
  </r>
  <r>
    <n v="3865"/>
    <s v="Linda Wilson"/>
    <s v="juarezthomas@example.net"/>
    <n v="50"/>
    <s v="Other"/>
    <s v="Sony PlayStation"/>
    <d v="2021-03-09T00:00:00"/>
    <x v="1"/>
    <s v="Product compatibility"/>
    <s v="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
    <x v="2"/>
    <m/>
    <s v="Critical"/>
    <s v="Email"/>
    <x v="5"/>
    <m/>
    <m/>
    <n v="3865"/>
    <s v=""/>
    <s v="Linda Wilson"/>
    <x v="0"/>
    <x v="0"/>
    <x v="0"/>
    <s v=""/>
  </r>
  <r>
    <n v="3866"/>
    <s v="Emma Mendoza MD"/>
    <s v="xaustin@example.org"/>
    <n v="55"/>
    <s v="Male"/>
    <s v="Sony 4K HDR TV"/>
    <d v="2020-03-17T00:00:00"/>
    <x v="4"/>
    <s v="Product compatibility"/>
    <s v="There seems to be a glitch in the {product_purchased} software. It freezes frequently, making it difficult to use. Can you please provide a solution? I've checked the device settings and made sure that everything is configured correctly."/>
    <x v="0"/>
    <m/>
    <s v="High"/>
    <s v="Phone"/>
    <x v="2533"/>
    <m/>
    <m/>
    <n v="3866"/>
    <s v=""/>
    <s v="Emma Mendoza MD"/>
    <x v="0"/>
    <x v="0"/>
    <x v="1"/>
    <s v=""/>
  </r>
  <r>
    <n v="3867"/>
    <s v="Lisa Perry"/>
    <s v="patrick51@example.net"/>
    <n v="33"/>
    <s v="Male"/>
    <s v="LG OLED"/>
    <d v="2020-09-18T00:00:00"/>
    <x v="2"/>
    <s v="Peripheral compatibility"/>
    <s v="I'm having an issue with the {product_purchased}. Please assist. Thank you for using the device._x000a__x000a_1 3-12-2015, 08:58 PM #32 TheBomber_Hero Registered User Join Date: I've recently updated the firmware of my {product_purchased}, and the issue started happening afterward. Could it be related to the update?"/>
    <x v="1"/>
    <s v="Religious cell night amount."/>
    <s v="Low"/>
    <s v="Social media"/>
    <x v="2534"/>
    <d v="2023-06-01T13:51:28"/>
    <n v="2"/>
    <n v="3867"/>
    <s v="Religious Cell Night Amount."/>
    <s v="Lisa Perry"/>
    <x v="9"/>
    <x v="9"/>
    <x v="1"/>
    <n v="-1.96666666661622"/>
  </r>
  <r>
    <n v="3868"/>
    <s v="Elaine White"/>
    <s v="mary39@example.org"/>
    <n v="44"/>
    <s v="Female"/>
    <s v="Samsung Soundbar"/>
    <d v="2020-07-04T00:00:00"/>
    <x v="1"/>
    <s v="Product setup"/>
    <s v="I'm having an issue with the {product_purchased}. Please assist. â€”@_@_x000a__x000a_P.P.P. (In case the price and price of a product don't match up), we'll ship you the order I've performed a factory reset on my {product_purchased}, hoping it would resolve the problem, but it didn't help."/>
    <x v="1"/>
    <s v="Reduce answer discuss away offer."/>
    <s v="Medium"/>
    <s v="Phone"/>
    <x v="2535"/>
    <d v="2023-06-01T12:11:30"/>
    <n v="4"/>
    <n v="3868"/>
    <s v="Reduce Answer Discuss Away Offer."/>
    <s v="Elaine White"/>
    <x v="2"/>
    <x v="2"/>
    <x v="1"/>
    <n v="2.1166666665812954"/>
  </r>
  <r>
    <n v="3869"/>
    <s v="Mark Pena"/>
    <s v="dana80@example.org"/>
    <n v="32"/>
    <s v="Female"/>
    <s v="Adobe Photoshop"/>
    <d v="2021-05-23T00:00:00"/>
    <x v="4"/>
    <s v="Data loss"/>
    <s v="I've encountered a data loss issue with my {product_purchased}. All the files and documents seem to have disappeared. Can you guide me on how to retrieve them?_x000a__x000a_There are two ways: 1) you can just delete the I've tried using different cables, adapters, or peripherals with my {product_purchased}, but the issue persists."/>
    <x v="2"/>
    <m/>
    <s v="High"/>
    <s v="Social media"/>
    <x v="5"/>
    <m/>
    <m/>
    <n v="3869"/>
    <s v=""/>
    <s v="Mark Pena"/>
    <x v="1"/>
    <x v="1"/>
    <x v="0"/>
    <s v=""/>
  </r>
  <r>
    <n v="3870"/>
    <s v="Michelle Gillespie"/>
    <s v="sandraboyle@example.net"/>
    <n v="65"/>
    <s v="Male"/>
    <s v="Microsoft Surface"/>
    <d v="2020-10-02T00:00:00"/>
    <x v="3"/>
    <s v="Payment issue"/>
    <s v="I'm having an issue with the {product_purchased}. Please assist._x000a__x000a_Product ID: 131860 Copyright (c) 2006 - 2018 The App Store I've tried using different cables, adapters, or peripherals with my {product_purchased}, but the issue persists."/>
    <x v="0"/>
    <m/>
    <s v="Low"/>
    <s v="Email"/>
    <x v="2536"/>
    <m/>
    <m/>
    <n v="3870"/>
    <s v=""/>
    <s v="Michelle Gillespie"/>
    <x v="7"/>
    <x v="7"/>
    <x v="1"/>
    <s v=""/>
  </r>
  <r>
    <n v="3871"/>
    <s v="Brian Ballard"/>
    <s v="john42@example.com"/>
    <n v="51"/>
    <s v="Other"/>
    <s v="Samsung Soundbar"/>
    <d v="2020-02-25T00:00:00"/>
    <x v="1"/>
    <s v="Payment issue"/>
    <s v="I'm having an issue with the {product_purchased}. Please assist. :)_x000a__x000a_The issue has been resolved for the products that are not in store, but are not listed.Please find your product details._x000a__x000a_Please find the I'm worried that the issue might be hardware-related and might require repair or replacement."/>
    <x v="1"/>
    <s v="Son skin study support enough side mission."/>
    <s v="Critical"/>
    <s v="Chat"/>
    <x v="2537"/>
    <d v="2023-06-01T07:04:34"/>
    <n v="5"/>
    <n v="3871"/>
    <s v="Son Skin Study Support Enough Side Mission."/>
    <s v="Brian Ballard"/>
    <x v="4"/>
    <x v="4"/>
    <x v="1"/>
    <n v="-9.3166666668257676"/>
  </r>
  <r>
    <n v="3872"/>
    <s v="Kevin Smith"/>
    <s v="william88@example.net"/>
    <n v="24"/>
    <s v="Female"/>
    <s v="Amazon Echo"/>
    <d v="2020-07-11T00:00:00"/>
    <x v="2"/>
    <s v="Display issue"/>
    <s v="I'm having an issue with the {product_purchased}. Please assist. I'm on hold while I look into it. My # # # my_name_is=my_email My # # # my_name_is= I've tried using different cables, adapters, or peripherals with my {product_purchased}, but the issue persists."/>
    <x v="2"/>
    <m/>
    <s v="Low"/>
    <s v="Phone"/>
    <x v="5"/>
    <m/>
    <m/>
    <n v="3872"/>
    <s v=""/>
    <s v="Kevin Smith"/>
    <x v="2"/>
    <x v="2"/>
    <x v="1"/>
    <s v=""/>
  </r>
  <r>
    <n v="3873"/>
    <s v="Mark Douglas"/>
    <s v="rnoble@example.com"/>
    <n v="36"/>
    <s v="Other"/>
    <s v="Apple AirPods"/>
    <d v="2021-10-25T00:00:00"/>
    <x v="1"/>
    <s v="Product recommendation"/>
    <s v="I'm having an issue with the {product_purchased}. Please assist. Please do not ask for assistance._x000a__x000a_Please don't try to sell me flowers Rover 3-8_x000a__x000a_If you do sell me items for me then your I've noticed a sudden decrease in battery life on my {product_purchased}. It used to last much longer."/>
    <x v="1"/>
    <s v="Whom control test music better need."/>
    <s v="Medium"/>
    <s v="Email"/>
    <x v="2538"/>
    <d v="2023-06-01T17:22:38"/>
    <n v="2"/>
    <n v="3873"/>
    <s v="Whom Control Test Music Better Need."/>
    <s v="Mark Douglas"/>
    <x v="7"/>
    <x v="7"/>
    <x v="0"/>
    <n v="-0.19999999995343387"/>
  </r>
  <r>
    <n v="3874"/>
    <s v="Nicholas Stewart"/>
    <s v="elizabethjenkins@example.com"/>
    <n v="50"/>
    <s v="Female"/>
    <s v="Xbox"/>
    <d v="2021-08-10T00:00:00"/>
    <x v="1"/>
    <s v="Hardware issue"/>
    <s v="I'm encountering a software bug in the {product_purchased}. Whenever I try to perform a specific action, the application crashes. Are there any updates or fixes available? Have you noticed any recent issues?_x000a__x000a_This is the second such I've tried using different cables, adapters, or peripherals with my {product_purchased}, but the issue persists."/>
    <x v="2"/>
    <m/>
    <s v="Low"/>
    <s v="Email"/>
    <x v="5"/>
    <m/>
    <m/>
    <n v="3874"/>
    <s v=""/>
    <s v="Nicholas Stewart"/>
    <x v="5"/>
    <x v="5"/>
    <x v="0"/>
    <s v=""/>
  </r>
  <r>
    <n v="3875"/>
    <s v="Shannon Wade"/>
    <s v="jefferyrivera@example.org"/>
    <n v="70"/>
    <s v="Female"/>
    <s v="Roomba Robot Vacuum"/>
    <d v="2020-04-16T00:00:00"/>
    <x v="1"/>
    <s v="Data loss"/>
    <s v="I'm having an issue with the {product_purchased}. Please assist. Thank you._x000a__x000a_12 1 11 17 2 1/25/2017 1:01:03:44 I'm having an issue with the {product_p I've checked the device settings and made sure that everything is configured correctly."/>
    <x v="1"/>
    <s v="Citizen defense recently which tell main western."/>
    <s v="Low"/>
    <s v="Email"/>
    <x v="2539"/>
    <d v="2023-06-01T04:17:40"/>
    <n v="4"/>
    <n v="3875"/>
    <s v="Citizen Defense Recently Which Tell Main Western."/>
    <s v="Shannon Wade"/>
    <x v="11"/>
    <x v="11"/>
    <x v="1"/>
    <n v="-5.5166666666627862"/>
  </r>
  <r>
    <n v="3876"/>
    <s v="Julie Baldwin"/>
    <s v="johnsonmichelle@example.net"/>
    <n v="18"/>
    <s v="Male"/>
    <s v="Adobe Photoshop"/>
    <d v="2021-06-08T00:00:00"/>
    <x v="0"/>
    <s v="Software bug"/>
    <s v="I'm having an issue with the {product_purchased}. Please assist._x000a__x000a_I'm having an issue with the {product_purchased}. Please assist._x000a__x000a_I'm having an issue with the {product_purch I'm using the original charger that came with my {product_purchased}, but it's not charging properly."/>
    <x v="2"/>
    <m/>
    <s v="Low"/>
    <s v="Social media"/>
    <x v="5"/>
    <m/>
    <m/>
    <n v="3876"/>
    <s v=""/>
    <s v="Julie Baldwin"/>
    <x v="8"/>
    <x v="8"/>
    <x v="0"/>
    <s v=""/>
  </r>
  <r>
    <n v="3877"/>
    <s v="Jonathan Cooper"/>
    <s v="moodyseth@example.com"/>
    <n v="53"/>
    <s v="Female"/>
    <s v="Canon EOS"/>
    <d v="2020-09-24T00:00:00"/>
    <x v="3"/>
    <s v="Data loss"/>
    <s v="I'm having an issue with the {product_purchased}. Please assist. Please send us an e-mail. I want to know who made our last purchase, but I'm not happy about it._x000a__x000a_Sorry, this error has I'm concerned about the security of my {product_purchased} and would like to ensure that my data is safe."/>
    <x v="1"/>
    <s v="Drive election receive fight man artist."/>
    <s v="Critical"/>
    <s v="Email"/>
    <x v="2540"/>
    <d v="2023-06-01T16:32:43"/>
    <n v="1"/>
    <n v="3877"/>
    <s v="Drive Election Receive Fight Man Artist."/>
    <s v="Jonathan Cooper"/>
    <x v="9"/>
    <x v="9"/>
    <x v="1"/>
    <n v="9.3999999999068677"/>
  </r>
  <r>
    <n v="3878"/>
    <s v="Jeffery Chase"/>
    <s v="vking@example.org"/>
    <n v="70"/>
    <s v="Male"/>
    <s v="Fitbit Charge"/>
    <d v="2020-07-24T00:00:00"/>
    <x v="3"/>
    <s v="Product compatibility"/>
    <s v="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
    <x v="2"/>
    <m/>
    <s v="Critical"/>
    <s v="Chat"/>
    <x v="5"/>
    <m/>
    <m/>
    <n v="3878"/>
    <s v=""/>
    <s v="Jeffery Chase"/>
    <x v="2"/>
    <x v="2"/>
    <x v="1"/>
    <s v=""/>
  </r>
  <r>
    <n v="3879"/>
    <s v="Audrey Griffin"/>
    <s v="john66@example.org"/>
    <n v="31"/>
    <s v="Male"/>
    <s v="Sony PlayStation"/>
    <d v="2020-10-12T00:00:00"/>
    <x v="3"/>
    <s v="Payment issue"/>
    <s v="I'm having an issue with the {product_purchased}. Please assist. I've followed online tutorials and community forums to troubleshoot the issue, but no luck so far."/>
    <x v="0"/>
    <m/>
    <s v="Critical"/>
    <s v="Phone"/>
    <x v="2541"/>
    <m/>
    <m/>
    <n v="3879"/>
    <s v=""/>
    <s v="Audrey Griffin"/>
    <x v="7"/>
    <x v="7"/>
    <x v="1"/>
    <s v=""/>
  </r>
  <r>
    <n v="3880"/>
    <s v="Lynn White"/>
    <s v="wflores@example.org"/>
    <n v="53"/>
    <s v="Male"/>
    <s v="MacBook Pro"/>
    <d v="2021-06-06T00:00:00"/>
    <x v="4"/>
    <s v="Product compatibility"/>
    <s v="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
    <x v="2"/>
    <m/>
    <s v="Critical"/>
    <s v="Chat"/>
    <x v="5"/>
    <m/>
    <m/>
    <n v="3880"/>
    <s v=""/>
    <s v="Lynn White"/>
    <x v="8"/>
    <x v="8"/>
    <x v="0"/>
    <s v=""/>
  </r>
  <r>
    <n v="3881"/>
    <s v="Melissa Brown"/>
    <s v="todddiaz@example.com"/>
    <n v="18"/>
    <s v="Female"/>
    <s v="GoPro Action Camera"/>
    <d v="2021-09-01T00:00:00"/>
    <x v="3"/>
    <s v="Payment issue"/>
    <s v="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
    <x v="2"/>
    <m/>
    <s v="Low"/>
    <s v="Phone"/>
    <x v="5"/>
    <m/>
    <m/>
    <n v="3881"/>
    <s v=""/>
    <s v="Melissa Brown"/>
    <x v="9"/>
    <x v="9"/>
    <x v="0"/>
    <s v=""/>
  </r>
  <r>
    <n v="3882"/>
    <s v="Katie Miller"/>
    <s v="corey15@example.org"/>
    <n v="49"/>
    <s v="Female"/>
    <s v="Fitbit Charge"/>
    <d v="2020-01-02T00:00:00"/>
    <x v="4"/>
    <s v="Delivery problem"/>
    <s v="I'm having an issue with the {product_purchased}. Please assist._x000a__x000a_Please report any issues as soon as possible._x000a__x000a_Please follow the product sales instructions if you need further help. The issue I'm facing is intermittent. Sometimes it works fine, but other times it acts up unexpectedly."/>
    <x v="1"/>
    <s v="Item standard cup possible."/>
    <s v="High"/>
    <s v="Chat"/>
    <x v="2542"/>
    <d v="2023-06-01T06:26:47"/>
    <n v="5"/>
    <n v="3882"/>
    <s v="Item Standard Cup Possible."/>
    <s v="Katie Miller"/>
    <x v="6"/>
    <x v="6"/>
    <x v="1"/>
    <n v="-4.966666666790843"/>
  </r>
  <r>
    <n v="3883"/>
    <s v="Karen Porter"/>
    <s v="rebeccahebert@example.com"/>
    <n v="53"/>
    <s v="Other"/>
    <s v="GoPro Hero"/>
    <d v="2021-04-13T00:00:00"/>
    <x v="2"/>
    <s v="Cancellation request"/>
    <s v="I'm having an issue with the {product_purchased}. Please assist. Thanks._x000a__x000a_We've been talking about this for several days now on reddit. I'm at this point in time able to get about 10,000 words to I've already contacted customer support multiple times, but the issue remains unresolved."/>
    <x v="0"/>
    <m/>
    <s v="Low"/>
    <s v="Social media"/>
    <x v="2543"/>
    <m/>
    <m/>
    <n v="3883"/>
    <s v=""/>
    <s v="Karen Porter"/>
    <x v="11"/>
    <x v="11"/>
    <x v="0"/>
    <s v=""/>
  </r>
  <r>
    <n v="3884"/>
    <s v="Debra Peters"/>
    <s v="kennethwilson@example.com"/>
    <n v="20"/>
    <s v="Female"/>
    <s v="MacBook Pro"/>
    <d v="2020-02-16T00:00:00"/>
    <x v="2"/>
    <s v="Cancellation request"/>
    <s v="I'm having an issue with the {product_purchased}. Please assist. I've already contacted customer support multiple times, but the issue remains unresolved."/>
    <x v="2"/>
    <m/>
    <s v="Medium"/>
    <s v="Phone"/>
    <x v="5"/>
    <m/>
    <m/>
    <n v="3884"/>
    <s v=""/>
    <s v="Debra Peters"/>
    <x v="4"/>
    <x v="4"/>
    <x v="1"/>
    <s v=""/>
  </r>
  <r>
    <n v="3885"/>
    <s v="Tristan Jacobs"/>
    <s v="wilkinsontammy@example.com"/>
    <n v="56"/>
    <s v="Female"/>
    <s v="Samsung Galaxy"/>
    <d v="2020-11-17T00:00:00"/>
    <x v="3"/>
    <s v="Data loss"/>
    <s v="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
    <x v="0"/>
    <m/>
    <s v="High"/>
    <s v="Social media"/>
    <x v="2544"/>
    <m/>
    <m/>
    <n v="3885"/>
    <s v=""/>
    <s v="Tristan Jacobs"/>
    <x v="3"/>
    <x v="3"/>
    <x v="1"/>
    <s v=""/>
  </r>
  <r>
    <n v="3886"/>
    <s v="Carol Mejia"/>
    <s v="athomas@example.org"/>
    <n v="62"/>
    <s v="Other"/>
    <s v="Sony Xperia"/>
    <d v="2021-02-17T00:00:00"/>
    <x v="2"/>
    <s v="Peripheral compatibility"/>
    <s v="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
    <x v="2"/>
    <m/>
    <s v="Medium"/>
    <s v="Email"/>
    <x v="5"/>
    <m/>
    <m/>
    <n v="3886"/>
    <s v=""/>
    <s v="Carol Mejia"/>
    <x v="4"/>
    <x v="4"/>
    <x v="0"/>
    <s v=""/>
  </r>
  <r>
    <n v="3887"/>
    <s v="Melinda Lewis"/>
    <s v="tracyrivera@example.com"/>
    <n v="20"/>
    <s v="Female"/>
    <s v="Roomba Robot Vacuum"/>
    <d v="2020-07-28T00:00:00"/>
    <x v="2"/>
    <s v="Refund request"/>
    <s v="I'm having an issue with the {product_purchased}. Please assist._x000a__x000a_I'm having an issue with the {product_purchased}. Please assist. I understand these issues will be reviewed in detail, and I apologize. The issue I'm facing is intermittent. Sometimes it works fine, but other times it acts up unexpectedly."/>
    <x v="2"/>
    <m/>
    <s v="Low"/>
    <s v="Social media"/>
    <x v="5"/>
    <m/>
    <m/>
    <n v="3887"/>
    <s v=""/>
    <s v="Melinda Lewis"/>
    <x v="2"/>
    <x v="2"/>
    <x v="1"/>
    <s v=""/>
  </r>
  <r>
    <n v="3888"/>
    <s v="Dr. Angela George"/>
    <s v="christophersantiago@example.org"/>
    <n v="62"/>
    <s v="Male"/>
    <s v="Lenovo ThinkPad"/>
    <d v="2020-01-29T00:00:00"/>
    <x v="4"/>
    <s v="Hardware issue"/>
    <s v="I'm having an issue with the {product_purchased}. Please assist. â€”_x000a__x000a_&quot;This is a wonderful product, and I've been reading a lot of guides about great products. The quality, the service, etc. is amazing I've reviewed the troubleshooting steps on the official support website, but they didn't resolve the problem."/>
    <x v="1"/>
    <s v="Early later let direction yourself reach."/>
    <s v="Low"/>
    <s v="Email"/>
    <x v="2545"/>
    <d v="2023-06-01T11:30:55"/>
    <n v="2"/>
    <n v="3888"/>
    <s v="Early Later Let Direction Yourself Reach."/>
    <s v="Dr. Angela George"/>
    <x v="6"/>
    <x v="6"/>
    <x v="1"/>
    <n v="-5.4833333333954215"/>
  </r>
  <r>
    <n v="3889"/>
    <s v="Julia Garcia"/>
    <s v="michael42@example.com"/>
    <n v="69"/>
    <s v="Female"/>
    <s v="Fitbit Charge"/>
    <d v="2020-08-28T00:00:00"/>
    <x v="3"/>
    <s v="Hardware issue"/>
    <s v="I'm having an issue with the {product_purchased}. Please assist._x000a__x000a_{name} has the name._x000a__x000a_$('#' ).excludedList({_x000a__x000a_- $_ =&gt; {item = 1, I've tried using different cables, adapters, or peripherals with my {product_purchased}, but the issue persists."/>
    <x v="1"/>
    <s v="Least lawyer his involve cup change."/>
    <s v="Critical"/>
    <s v="Phone"/>
    <x v="2546"/>
    <d v="2023-06-01T17:00:57"/>
    <n v="4"/>
    <n v="3889"/>
    <s v="Least Lawyer His Involve Cup Change."/>
    <s v="Julia Garcia"/>
    <x v="5"/>
    <x v="5"/>
    <x v="1"/>
    <n v="14.583333333197515"/>
  </r>
  <r>
    <n v="3890"/>
    <s v="Jeremy Whitney"/>
    <s v="gloriapineda@example.net"/>
    <n v="25"/>
    <s v="Other"/>
    <s v="Microsoft Office"/>
    <d v="2020-01-18T00:00:00"/>
    <x v="1"/>
    <s v="Delivery problem"/>
    <s v="I'm having an issue with the {product_purchased}. Please assist._x000a__x000a_*_x000a__x000a_* [PRODUCT_PACKAGE] Product.php - https://github.com/Tyrumiko/Razer_S This problem started occurring after the recent software update. I haven't made any other changes to the device."/>
    <x v="1"/>
    <s v="Space assume manager suffer."/>
    <s v="Medium"/>
    <s v="Email"/>
    <x v="2547"/>
    <d v="2023-06-01T23:08:59"/>
    <n v="1"/>
    <n v="3890"/>
    <s v="Space Assume Manager Suffer."/>
    <s v="Jeremy Whitney"/>
    <x v="6"/>
    <x v="6"/>
    <x v="1"/>
    <n v="5.2333333332790062"/>
  </r>
  <r>
    <n v="3891"/>
    <s v="Rebecca Dixon"/>
    <s v="vargasdebbie@example.net"/>
    <n v="42"/>
    <s v="Female"/>
    <s v="HP Pavilion"/>
    <d v="2021-04-06T00:00:00"/>
    <x v="3"/>
    <s v="Battery life"/>
    <s v="I'm having an issue with the {product_purchased}. Please assist. It won't help but feel like you're being screwed._x000a__x000a_How to fix it_x000a__x000a_First come first serve. After each delivery of two or three goods I rely heavily on my {product_purchased} for my daily tasks, and this issue is hindering my productivity."/>
    <x v="0"/>
    <m/>
    <s v="High"/>
    <s v="Email"/>
    <x v="2548"/>
    <m/>
    <m/>
    <n v="3891"/>
    <s v=""/>
    <s v="Rebecca Dixon"/>
    <x v="11"/>
    <x v="11"/>
    <x v="0"/>
    <s v=""/>
  </r>
  <r>
    <n v="3892"/>
    <s v="Jessica Harrison"/>
    <s v="dianegonzalez@example.org"/>
    <n v="43"/>
    <s v="Female"/>
    <s v="Microsoft Xbox Controller"/>
    <d v="2020-08-21T00:00:00"/>
    <x v="4"/>
    <s v="Software bug"/>
    <s v="I'm having an issue with the {product_purchased}. Please assist. [1]_x000a__x000a_#define PROJECT_NAME &quot;v3l1l2o&quot; // v3.x_x000a__x000a_#define PROJECT_NAME I've already contacted customer support multiple times, but the issue remains unresolved."/>
    <x v="1"/>
    <s v="Mother time program Mrs economy business nothing win."/>
    <s v="Medium"/>
    <s v="Email"/>
    <x v="2549"/>
    <d v="2023-06-01T02:12:02"/>
    <n v="1"/>
    <n v="3892"/>
    <s v="Mother Time Program Mrs Economy Business Nothing Win."/>
    <s v="Jessica Harrison"/>
    <x v="5"/>
    <x v="5"/>
    <x v="1"/>
    <n v="2.8000000000465661"/>
  </r>
  <r>
    <n v="3893"/>
    <s v="Kenneth Mcgee"/>
    <s v="daniel16@example.org"/>
    <n v="39"/>
    <s v="Male"/>
    <s v="Bose SoundLink Speaker"/>
    <d v="2021-03-26T00:00:00"/>
    <x v="0"/>
    <s v="Delivery problem"/>
    <s v="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
    <x v="0"/>
    <m/>
    <s v="Critical"/>
    <s v="Social media"/>
    <x v="2550"/>
    <m/>
    <m/>
    <n v="3893"/>
    <s v=""/>
    <s v="Kenneth Mcgee"/>
    <x v="0"/>
    <x v="0"/>
    <x v="0"/>
    <s v=""/>
  </r>
  <r>
    <n v="3894"/>
    <s v="Charles Jordan"/>
    <s v="elloyd@example.net"/>
    <n v="68"/>
    <s v="Male"/>
    <s v="Samsung Soundbar"/>
    <d v="2021-11-03T00:00:00"/>
    <x v="4"/>
    <s v="Product recommendation"/>
    <s v="I'm having an issue with the {product_purchased}. Please assist. Please help me determine if it's warranted._x000a__x000a_If it is, please let me know and I'll do my best to get as much of it out before This problem started occurring after the recent software update. I haven't made any other changes to the device."/>
    <x v="1"/>
    <s v="Detail much though hope relationship."/>
    <s v="Critical"/>
    <s v="Email"/>
    <x v="2551"/>
    <d v="2023-06-01T11:59:05"/>
    <n v="4"/>
    <n v="3894"/>
    <s v="Detail Much Though Hope Relationship."/>
    <s v="Charles Jordan"/>
    <x v="3"/>
    <x v="3"/>
    <x v="0"/>
    <n v="-8.3333333430346102E-2"/>
  </r>
  <r>
    <n v="3895"/>
    <s v="Marissa Robinson"/>
    <s v="martincharlene@example.net"/>
    <n v="35"/>
    <s v="Other"/>
    <s v="Fitbit Charge"/>
    <d v="2021-01-15T00:00:00"/>
    <x v="1"/>
    <s v="Hardware issue"/>
    <s v="I'm having an issue with the {product_purchased}. Please assist._x000a__x000a_We offer a &quot;free&quot; shipping address for you._x000a__x000a__x000a_Please choose the right shipping address as described in our FAQ page._x000a__x000a_We're always I've tried using different cables, adapters, or peripherals with my {product_purchased}, but the issue persists."/>
    <x v="2"/>
    <m/>
    <s v="Critical"/>
    <s v="Phone"/>
    <x v="5"/>
    <m/>
    <m/>
    <n v="3895"/>
    <s v=""/>
    <s v="Marissa Robinson"/>
    <x v="6"/>
    <x v="6"/>
    <x v="0"/>
    <s v=""/>
  </r>
  <r>
    <n v="3896"/>
    <s v="Stephanie Chavez"/>
    <s v="warrentami@example.net"/>
    <n v="49"/>
    <s v="Other"/>
    <s v="Nintendo Switch"/>
    <d v="2021-08-13T00:00:00"/>
    <x v="3"/>
    <s v="Cancellation request"/>
    <s v="There seems to be a glitch in the {product_purchased} software. It freezes frequently, making it difficult to use. Can you please provide a solution?_x000a__x000a_Please post in the FAQ/Help section if there are any issues. I'm not sure if this issue is specific to my device or if others have reported similar problems."/>
    <x v="1"/>
    <s v="Chance employee only very health civil."/>
    <s v="High"/>
    <s v="Email"/>
    <x v="2552"/>
    <d v="2023-05-31T23:23:07"/>
    <n v="4"/>
    <n v="3896"/>
    <s v="Chance Employee Only Very Health Civil."/>
    <s v="Stephanie Chavez"/>
    <x v="5"/>
    <x v="5"/>
    <x v="0"/>
    <n v="-8.2333333332790062"/>
  </r>
  <r>
    <n v="3897"/>
    <s v="Danielle Simmons"/>
    <s v="dpeterson@example.com"/>
    <n v="30"/>
    <s v="Male"/>
    <s v="MacBook Pro"/>
    <d v="2020-01-13T00:00:00"/>
    <x v="1"/>
    <s v="Product compatibility"/>
    <s v="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
    <x v="2"/>
    <m/>
    <s v="High"/>
    <s v="Email"/>
    <x v="5"/>
    <m/>
    <m/>
    <n v="3897"/>
    <s v=""/>
    <s v="Danielle Simmons"/>
    <x v="6"/>
    <x v="6"/>
    <x v="1"/>
    <s v=""/>
  </r>
  <r>
    <n v="3898"/>
    <s v="Shannon Walsh"/>
    <s v="leemichael@example.net"/>
    <n v="63"/>
    <s v="Other"/>
    <s v="Asus ROG"/>
    <d v="2020-06-10T00:00:00"/>
    <x v="0"/>
    <s v="Product compatibility"/>
    <s v="I'm having an issue with the {product_purchased}. Please assist. $1.99 https://www.etsy.com/listing/157909342979?ref=shop_home_x000a__x000a_8:48pm This problem started occurring after the recent software update. I haven't made any other changes to the device."/>
    <x v="1"/>
    <s v="That eye machine rise mother."/>
    <s v="Medium"/>
    <s v="Social media"/>
    <x v="2553"/>
    <d v="2023-06-01T05:05:11"/>
    <n v="1"/>
    <n v="3898"/>
    <s v="That Eye Machine Rise Mother."/>
    <s v="Shannon Walsh"/>
    <x v="8"/>
    <x v="8"/>
    <x v="1"/>
    <n v="-5.6166666666395031"/>
  </r>
  <r>
    <n v="3899"/>
    <s v="Michael Powell"/>
    <s v="adamsjason@example.com"/>
    <n v="60"/>
    <s v="Male"/>
    <s v="MacBook Pro"/>
    <d v="2020-05-27T00:00:00"/>
    <x v="0"/>
    <s v="Hardware issue"/>
    <s v="I'm having an issue with the {product_purchased}. Please assist._x000a__x000a_If you would like to try an improved solution, please let me know._x000a__x000a_You can either provide feedback like here._x000a__x000a_If you have any I've checked the device settings and made sure that everything is configured correctly."/>
    <x v="0"/>
    <m/>
    <s v="Low"/>
    <s v="Phone"/>
    <x v="2554"/>
    <m/>
    <m/>
    <n v="3899"/>
    <s v=""/>
    <s v="Michael Powell"/>
    <x v="1"/>
    <x v="1"/>
    <x v="1"/>
    <s v=""/>
  </r>
  <r>
    <n v="3900"/>
    <s v="Jason Chen"/>
    <s v="katherinenguyen@example.net"/>
    <n v="24"/>
    <s v="Other"/>
    <s v="Asus ROG"/>
    <d v="2020-08-17T00:00:00"/>
    <x v="3"/>
    <s v="Refund request"/>
    <s v="I'm having an issue with the {product_purchased}. Please assist. Please add the new item to the Dudified queue. Please click OK to return to the menu or try again._x000a__x000a_Item Category Category Add to Cart I've tried using different cables, adapters, or peripherals with my {product_purchased}, but the issue persists."/>
    <x v="0"/>
    <m/>
    <s v="High"/>
    <s v="Phone"/>
    <x v="2555"/>
    <m/>
    <m/>
    <n v="3900"/>
    <s v=""/>
    <s v="Jason Chen"/>
    <x v="5"/>
    <x v="5"/>
    <x v="1"/>
    <s v=""/>
  </r>
  <r>
    <n v="3901"/>
    <s v="Aaron Adams"/>
    <s v="waltonrichard@example.com"/>
    <n v="53"/>
    <s v="Female"/>
    <s v="HP Pavilion"/>
    <d v="2021-04-18T00:00:00"/>
    <x v="3"/>
    <s v="Payment issue"/>
    <s v="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
    <x v="2"/>
    <m/>
    <s v="Medium"/>
    <s v="Social media"/>
    <x v="5"/>
    <m/>
    <m/>
    <n v="3901"/>
    <s v=""/>
    <s v="Aaron Adams"/>
    <x v="11"/>
    <x v="11"/>
    <x v="0"/>
    <s v=""/>
  </r>
  <r>
    <n v="3902"/>
    <s v="Kevin Owens"/>
    <s v="tara53@example.net"/>
    <n v="68"/>
    <s v="Female"/>
    <s v="Sony Xperia"/>
    <d v="2020-10-21T00:00:00"/>
    <x v="4"/>
    <s v="Hardware issue"/>
    <s v="I'm having an issue with the {product_purchased}. Please assist._x000a__x000a_You must choose a product from the Product List or on our Customer Support team._x000a__x000a_I need to check about product that I can order with. I've checked for software updates, and my {product_purchased} is already running the latest version."/>
    <x v="0"/>
    <m/>
    <s v="High"/>
    <s v="Email"/>
    <x v="2556"/>
    <m/>
    <m/>
    <n v="3902"/>
    <s v=""/>
    <s v="Kevin Owens"/>
    <x v="7"/>
    <x v="7"/>
    <x v="1"/>
    <s v=""/>
  </r>
  <r>
    <n v="3903"/>
    <s v="Samantha Perez"/>
    <s v="parkertammy@example.org"/>
    <n v="51"/>
    <s v="Male"/>
    <s v="Garmin Forerunner"/>
    <d v="2020-02-10T00:00:00"/>
    <x v="4"/>
    <s v="Battery life"/>
    <s v="My {product_purchased} is making strange noises and not functioning properly. I suspect there might be a hardware issue. Can you please help me with this?Thanks I'm using the original charger that came with my {product_purchased}, but it's not charging properly."/>
    <x v="2"/>
    <m/>
    <s v="Critical"/>
    <s v="Phone"/>
    <x v="5"/>
    <m/>
    <m/>
    <n v="3903"/>
    <s v=""/>
    <s v="Samantha Perez"/>
    <x v="4"/>
    <x v="4"/>
    <x v="1"/>
    <s v=""/>
  </r>
  <r>
    <n v="3904"/>
    <s v="George Neal"/>
    <s v="wendy13@example.org"/>
    <n v="70"/>
    <s v="Female"/>
    <s v="Canon DSLR Camera"/>
    <d v="2021-11-29T00:00:00"/>
    <x v="0"/>
    <s v="Delivery problem"/>
    <s v="I'm having an issue with the {product_purchased}. Please assist. â€” Paul Graham (@saucecarter_vancouver) August 14, 2017_x000a__x000a_One thing's clear for me is that we've had pretty decent coverage I need assistance as soon as possible because it's affecting my work and productivity."/>
    <x v="1"/>
    <s v="Over show chair this consumer speech through nature."/>
    <s v="Critical"/>
    <s v="Email"/>
    <x v="2557"/>
    <d v="2023-06-01T10:22:19"/>
    <n v="1"/>
    <n v="3904"/>
    <s v="Over Show Chair This Consumer Speech Through Nature."/>
    <s v="George Neal"/>
    <x v="3"/>
    <x v="3"/>
    <x v="0"/>
    <n v="-2.2000000000116415"/>
  </r>
  <r>
    <n v="3905"/>
    <s v="Misty Perry"/>
    <s v="kennedyjames@example.com"/>
    <n v="51"/>
    <s v="Other"/>
    <s v="Google Nest"/>
    <d v="2020-10-03T00:00:00"/>
    <x v="2"/>
    <s v="Data loss"/>
    <s v="I'm having an issue with the {product_purchased}. Please assist._x000a__x000a_We have two customers:_x000a__x000a_Carnivorous pet!_x000a__x000a_Grenadine (Grizzly)_x000a__x000a_Kelica ( I've tried different settings and configurations on my {product_purchased}, but the issue persists."/>
    <x v="0"/>
    <m/>
    <s v="Critical"/>
    <s v="Chat"/>
    <x v="2558"/>
    <m/>
    <m/>
    <n v="3905"/>
    <s v=""/>
    <s v="Misty Perry"/>
    <x v="7"/>
    <x v="7"/>
    <x v="1"/>
    <s v=""/>
  </r>
  <r>
    <n v="3906"/>
    <s v="Jessica May"/>
    <s v="mitchellshaffer@example.org"/>
    <n v="39"/>
    <s v="Female"/>
    <s v="Canon EOS"/>
    <d v="2021-01-17T00:00:00"/>
    <x v="3"/>
    <s v="Cancellation request"/>
    <s v="I'm having an issue with the {product_purchased}. Please assist._x000a__x000a_A-2K 4200mAh / 4000mAh batteries: The Samsung X4X is also available in both a 3.5L &amp; 5.5 I'm unable to find the option to perform the desired action in the {product_purchased}. Could you please guide me through the steps?"/>
    <x v="1"/>
    <s v="Sell center decade effect wall."/>
    <s v="Critical"/>
    <s v="Email"/>
    <x v="2559"/>
    <d v="2023-06-01T02:59:23"/>
    <n v="4"/>
    <n v="3906"/>
    <s v="Sell Center Decade Effect Wall."/>
    <s v="Jessica May"/>
    <x v="6"/>
    <x v="6"/>
    <x v="0"/>
    <n v="-15.266666666662786"/>
  </r>
  <r>
    <n v="3907"/>
    <s v="Dawn Walls"/>
    <s v="gnguyen@example.net"/>
    <n v="68"/>
    <s v="Other"/>
    <s v="LG OLED"/>
    <d v="2020-01-31T00:00:00"/>
    <x v="0"/>
    <s v="Product compatibility"/>
    <s v="I'm having an issue with the {product_purchased}. Please assist. I'm worried that the issue might be hardware-related and might require repair or replacement."/>
    <x v="1"/>
    <s v="Control white bad create help wonder my."/>
    <s v="Critical"/>
    <s v="Social media"/>
    <x v="2560"/>
    <d v="2023-06-01T18:03:23"/>
    <n v="5"/>
    <n v="3907"/>
    <s v="Control White Bad Create Help Wonder My."/>
    <s v="Dawn Walls"/>
    <x v="6"/>
    <x v="6"/>
    <x v="1"/>
    <n v="7.8333333333721384"/>
  </r>
  <r>
    <n v="3908"/>
    <s v="Shannon Rivera"/>
    <s v="petersonmichael@example.org"/>
    <n v="68"/>
    <s v="Female"/>
    <s v="Samsung Soundbar"/>
    <d v="2020-08-30T00:00:00"/>
    <x v="3"/>
    <s v="Account access"/>
    <s v="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
    <x v="2"/>
    <m/>
    <s v="High"/>
    <s v="Chat"/>
    <x v="5"/>
    <m/>
    <m/>
    <n v="3908"/>
    <s v=""/>
    <s v="Shannon Rivera"/>
    <x v="5"/>
    <x v="5"/>
    <x v="1"/>
    <s v=""/>
  </r>
  <r>
    <n v="3909"/>
    <s v="Austin Decker"/>
    <s v="uburke@example.net"/>
    <n v="61"/>
    <s v="Male"/>
    <s v="Google Pixel"/>
    <d v="2021-03-11T00:00:00"/>
    <x v="0"/>
    <s v="Data loss"/>
    <s v="I'm having an issue with the {product_purchased}. Please assist._x000a__x000a_Please help ensure that you include all the items and files that appear within these categories, including the list of items in the drop down menu._x000a__x000a_If I'm concerned about the security of my {product_purchased} and would like to ensure that my data is safe."/>
    <x v="1"/>
    <s v="Dark bank himself show school."/>
    <s v="High"/>
    <s v="Social media"/>
    <x v="2561"/>
    <d v="2023-06-01T07:43:25"/>
    <n v="1"/>
    <n v="3909"/>
    <s v="Dark Bank Himself Show School."/>
    <s v="Austin Decker"/>
    <x v="0"/>
    <x v="0"/>
    <x v="0"/>
    <n v="5.0833333333139308"/>
  </r>
  <r>
    <n v="3910"/>
    <s v="Cassandra Walker"/>
    <s v="jscott@example.org"/>
    <n v="59"/>
    <s v="Male"/>
    <s v="Nikon D"/>
    <d v="2021-08-26T00:00:00"/>
    <x v="4"/>
    <s v="Installation support"/>
    <s v="I'm having an issue with the {product_purchased}. Please assist. #tutorial: https://youtu.be/YKvxRjEgL7jQ I'm not sure if this issue is specific to my device or if others have reported similar problems."/>
    <x v="1"/>
    <s v="Suggest pull piece only."/>
    <s v="High"/>
    <s v="Social media"/>
    <x v="2562"/>
    <d v="2023-06-01T19:35:26"/>
    <n v="1"/>
    <n v="3910"/>
    <s v="Suggest Pull Piece Only."/>
    <s v="Cassandra Walker"/>
    <x v="5"/>
    <x v="5"/>
    <x v="0"/>
    <n v="-2.6666666666278616"/>
  </r>
  <r>
    <n v="3911"/>
    <s v="Kimberly Doyle"/>
    <s v="jenniferrogers@example.org"/>
    <n v="18"/>
    <s v="Male"/>
    <s v="Sony 4K HDR TV"/>
    <d v="2021-02-09T00:00:00"/>
    <x v="1"/>
    <s v="Refund request"/>
    <s v="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
    <x v="1"/>
    <s v="Would expert education radio item."/>
    <s v="Critical"/>
    <s v="Chat"/>
    <x v="2563"/>
    <d v="2023-06-01T01:20:27"/>
    <n v="5"/>
    <n v="3911"/>
    <s v="Would Expert Education Radio Item."/>
    <s v="Kimberly Doyle"/>
    <x v="4"/>
    <x v="4"/>
    <x v="0"/>
    <n v="-4.2666666666045785"/>
  </r>
  <r>
    <n v="3912"/>
    <s v="Stephen Mason"/>
    <s v="phuffman@example.org"/>
    <n v="48"/>
    <s v="Female"/>
    <s v="Amazon Echo"/>
    <d v="2021-04-04T00:00:00"/>
    <x v="3"/>
    <s v="Refund request"/>
    <s v="I'm having an issue with the {product_purchased}. Please assist. I think we should go with our custom purchase code._x000a__x000a_We are on Etsy so please share your ideas and suggestions by filling out this form._x000a__x000a_We I've already contacted customer support multiple times, but the issue remains unresolved."/>
    <x v="2"/>
    <m/>
    <s v="Low"/>
    <s v="Chat"/>
    <x v="5"/>
    <m/>
    <m/>
    <n v="3912"/>
    <s v=""/>
    <s v="Stephen Mason"/>
    <x v="11"/>
    <x v="11"/>
    <x v="0"/>
    <s v=""/>
  </r>
  <r>
    <n v="3913"/>
    <s v="Abigail Lee"/>
    <s v="mcmahonrichard@example.net"/>
    <n v="60"/>
    <s v="Female"/>
    <s v="Amazon Kindle"/>
    <d v="2020-01-30T00:00:00"/>
    <x v="3"/>
    <s v="Product compatibility"/>
    <s v="I'm having an issue with the {product_purchased}. Please assist._x000a__x000a_If you're interested in having a review here, please go here for the link._x000a__x000a_Share This Page: I've noticed that the issue occurs consistently when I use a specific feature or application on my {product_purchased}."/>
    <x v="1"/>
    <s v="Available lawyer increase to computer prepare fall."/>
    <s v="High"/>
    <s v="Email"/>
    <x v="2255"/>
    <d v="2023-06-01T20:24:30"/>
    <n v="5"/>
    <n v="3913"/>
    <s v="Available Lawyer Increase To Computer Prepare Fall."/>
    <s v="Abigail Lee"/>
    <x v="6"/>
    <x v="6"/>
    <x v="1"/>
    <n v="1.5333333332673647"/>
  </r>
  <r>
    <n v="3914"/>
    <s v="Timothy Arellano"/>
    <s v="stephen96@example.org"/>
    <n v="36"/>
    <s v="Female"/>
    <s v="GoPro Hero"/>
    <d v="2021-03-31T00:00:00"/>
    <x v="0"/>
    <s v="Network problem"/>
    <s v="I'm encountering a software bug in the {product_purchased}. Whenever I try to perform a specific action, the application crashes. Are there any updates or fixes available?_x000a__x000a_This is a bug I started working to avoid by deleting the I'm not sure if this issue is specific to my device or if others have reported similar problems."/>
    <x v="1"/>
    <s v="Crime wide they station."/>
    <s v="High"/>
    <s v="Social media"/>
    <x v="2564"/>
    <d v="2023-06-01T08:58:31"/>
    <n v="3"/>
    <n v="3914"/>
    <s v="Crime Wide They Station."/>
    <s v="Timothy Arellano"/>
    <x v="0"/>
    <x v="0"/>
    <x v="0"/>
    <n v="6.9999999999417923"/>
  </r>
  <r>
    <n v="3915"/>
    <s v="Jeremy Booker"/>
    <s v="lindsaywhite@example.org"/>
    <n v="63"/>
    <s v="Other"/>
    <s v="Canon EOS"/>
    <d v="2020-02-08T00:00:00"/>
    <x v="1"/>
    <s v="Product recommendation"/>
    <s v="I'm having an issue with the {product_purchased}. Please assist._x000a__x000a_I know the information is great, but I thought you'd love to get it for free on your computer or tablet too. Click here to download the PDF I'm concerned about the security of my {product_purchased} and would like to ensure that my data is safe."/>
    <x v="0"/>
    <m/>
    <s v="High"/>
    <s v="Social media"/>
    <x v="2565"/>
    <m/>
    <m/>
    <n v="3915"/>
    <s v=""/>
    <s v="Jeremy Booker"/>
    <x v="4"/>
    <x v="4"/>
    <x v="1"/>
    <s v=""/>
  </r>
  <r>
    <n v="3916"/>
    <s v="Kim Fisher"/>
    <s v="jbeasley@example.org"/>
    <n v="36"/>
    <s v="Other"/>
    <s v="GoPro Action Camera"/>
    <d v="2020-12-10T00:00:00"/>
    <x v="3"/>
    <s v="Software bug"/>
    <s v="I'm having an issue with the {product_purchased}. Please assist._x000a__x000a_#1: Make sure the screen is connected._x000a__x000a_I can't see the screen. There is no help if I have it plugged in to the I'm unable to find the option to perform the desired action in the {product_purchased}. Could you please guide me through the steps?"/>
    <x v="2"/>
    <m/>
    <s v="Low"/>
    <s v="Phone"/>
    <x v="5"/>
    <m/>
    <m/>
    <n v="3916"/>
    <s v=""/>
    <s v="Kim Fisher"/>
    <x v="10"/>
    <x v="10"/>
    <x v="1"/>
    <s v=""/>
  </r>
  <r>
    <n v="3917"/>
    <s v="Vickie Day"/>
    <s v="jeffmason@example.net"/>
    <n v="65"/>
    <s v="Other"/>
    <s v="Roomba Robot Vacuum"/>
    <d v="2020-07-31T00:00:00"/>
    <x v="0"/>
    <s v="Refund request"/>
    <s v="I'm having an issue with the {product_purchased}. Please assist. I'm not sure if this issue is specific to my device or if others have reported similar problems."/>
    <x v="1"/>
    <s v="Television senior direction."/>
    <s v="Critical"/>
    <s v="Email"/>
    <x v="2566"/>
    <d v="2023-06-01T14:36:35"/>
    <n v="4"/>
    <n v="3917"/>
    <s v="Television Senior Direction."/>
    <s v="Vickie Day"/>
    <x v="2"/>
    <x v="2"/>
    <x v="1"/>
    <n v="8.9333333332906477"/>
  </r>
  <r>
    <n v="3918"/>
    <s v="Ashley Nicholson DVM"/>
    <s v="andersonerika@example.net"/>
    <n v="18"/>
    <s v="Male"/>
    <s v="Garmin Forerunner"/>
    <d v="2020-02-10T00:00:00"/>
    <x v="4"/>
    <s v="Installation support"/>
    <s v="I'm unable to access my {product_purchased} account. It keeps displaying an 'Invalid Credentials' error, even though I'm using the correct login information. How can I regain access to my account?_x000a__x000a_Create a I've tried clearing the cache and data for the {product_purchased} app, but the issue persists."/>
    <x v="1"/>
    <s v="Care stage stand culture work argue."/>
    <s v="Medium"/>
    <s v="Chat"/>
    <x v="2567"/>
    <d v="2023-06-01T03:07:36"/>
    <n v="1"/>
    <n v="3918"/>
    <s v="Care Stage Stand Culture Work Argue."/>
    <s v="Ashley Nicholson DVM"/>
    <x v="4"/>
    <x v="4"/>
    <x v="1"/>
    <n v="-8.1166666667559184"/>
  </r>
  <r>
    <n v="3919"/>
    <s v="Brian Lewis"/>
    <s v="jeanbradley@example.net"/>
    <n v="56"/>
    <s v="Other"/>
    <s v="Amazon Kindle"/>
    <d v="2020-04-20T00:00:00"/>
    <x v="2"/>
    <s v="Refund request"/>
    <s v="I'm having an issue with the {product_purchased}. Please assist._x000a__x000a_Thanks for understanding._x000a__x000a_Thanks for checking the product purchase._x000a__x000a_To be fair, there are some more than one different values (see the table This problem started occurring after the recent software update. I haven't made any other changes to the device."/>
    <x v="2"/>
    <m/>
    <s v="High"/>
    <s v="Chat"/>
    <x v="5"/>
    <m/>
    <m/>
    <n v="3919"/>
    <s v=""/>
    <s v="Brian Lewis"/>
    <x v="11"/>
    <x v="11"/>
    <x v="1"/>
    <s v=""/>
  </r>
  <r>
    <n v="3920"/>
    <s v="James Wilson"/>
    <s v="dcrane@example.org"/>
    <n v="48"/>
    <s v="Male"/>
    <s v="Nikon D"/>
    <d v="2020-09-25T00:00:00"/>
    <x v="1"/>
    <s v="Cancellation request"/>
    <s v="I'm having an issue with the {product_purchased}. Please assist. Thank you to all.&quot;_x000a__x000a_&quot;Thank you, Customer&quot;, the other person says, &quot;Thank you,&quot; and puts down the $25,000 order. I've tried different settings and configurations on my {product_purchased}, but the issue persists."/>
    <x v="1"/>
    <s v="Perhaps sense know continue PM newspaper affect."/>
    <s v="Medium"/>
    <s v="Phone"/>
    <x v="2568"/>
    <d v="2023-06-01T06:18:39"/>
    <n v="3"/>
    <n v="3920"/>
    <s v="Perhaps Sense Know Continue Pm Newspaper Affect."/>
    <s v="James Wilson"/>
    <x v="9"/>
    <x v="9"/>
    <x v="1"/>
    <n v="-10.666666666686069"/>
  </r>
  <r>
    <n v="3921"/>
    <s v="Eugene Brown"/>
    <s v="csmith@example.org"/>
    <n v="68"/>
    <s v="Other"/>
    <s v="Dyson Vacuum Cleaner"/>
    <d v="2021-07-18T00:00:00"/>
    <x v="2"/>
    <s v="Display issue"/>
    <s v="I'm having an issue with the {product_purchased}. Please assist._x000a__x000a_You are no longer available for purchase._x000a__x000a_Sorry, this team is full. Please join a different team._x000a__x000a_Sorry, the tickets you've I've tried clearing the cache and data for the {product_purchased} app, but the issue persists."/>
    <x v="2"/>
    <m/>
    <s v="Medium"/>
    <s v="Social media"/>
    <x v="5"/>
    <m/>
    <m/>
    <n v="3921"/>
    <s v=""/>
    <s v="Eugene Brown"/>
    <x v="2"/>
    <x v="2"/>
    <x v="0"/>
    <s v=""/>
  </r>
  <r>
    <n v="3922"/>
    <s v="Linda Holloway"/>
    <s v="jason48@example.net"/>
    <n v="36"/>
    <s v="Female"/>
    <s v="iPhone"/>
    <d v="2021-02-18T00:00:00"/>
    <x v="3"/>
    <s v="Product compatibility"/>
    <s v="I'm having an issue with the {product_purchased}. Please assist. I'm worried that the issue might be hardware-related and might require repair or replacement."/>
    <x v="0"/>
    <m/>
    <s v="Medium"/>
    <s v="Chat"/>
    <x v="2569"/>
    <m/>
    <m/>
    <n v="3922"/>
    <s v=""/>
    <s v="Linda Holloway"/>
    <x v="4"/>
    <x v="4"/>
    <x v="0"/>
    <s v=""/>
  </r>
  <r>
    <n v="3923"/>
    <s v="Sean Lee"/>
    <s v="moorerachel@example.net"/>
    <n v="31"/>
    <s v="Other"/>
    <s v="Google Nest"/>
    <d v="2020-08-23T00:00:00"/>
    <x v="2"/>
    <s v="Payment issue"/>
    <s v="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
    <x v="0"/>
    <m/>
    <s v="Low"/>
    <s v="Phone"/>
    <x v="2570"/>
    <m/>
    <m/>
    <n v="3923"/>
    <s v=""/>
    <s v="Sean Lee"/>
    <x v="5"/>
    <x v="5"/>
    <x v="1"/>
    <s v=""/>
  </r>
  <r>
    <n v="3924"/>
    <s v="Crystal Hammond"/>
    <s v="zbrock@example.net"/>
    <n v="49"/>
    <s v="Female"/>
    <s v="PlayStation"/>
    <d v="2021-06-25T00:00:00"/>
    <x v="3"/>
    <s v="Network problem"/>
    <s v="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
    <x v="2"/>
    <m/>
    <s v="Medium"/>
    <s v="Phone"/>
    <x v="5"/>
    <m/>
    <m/>
    <n v="3924"/>
    <s v=""/>
    <s v="Crystal Hammond"/>
    <x v="8"/>
    <x v="8"/>
    <x v="0"/>
    <s v=""/>
  </r>
  <r>
    <n v="3925"/>
    <s v="Michelle Nash"/>
    <s v="djones@example.org"/>
    <n v="62"/>
    <s v="Male"/>
    <s v="GoPro Action Camera"/>
    <d v="2020-07-01T00:00:00"/>
    <x v="2"/>
    <s v="Battery life"/>
    <s v="I'm having an issue with the {product_purchased}. Please assist. Thank you for your input._x000a__x000a_16 Sep 2018 : Column D 1_x000a__x000a_The Government now has two options to protect people from &quot;shocking new attacks&quot; I've performed a factory reset on my {product_purchased}, hoping it would resolve the problem, but it didn't help."/>
    <x v="0"/>
    <m/>
    <s v="Medium"/>
    <s v="Social media"/>
    <x v="2571"/>
    <m/>
    <m/>
    <n v="3925"/>
    <s v=""/>
    <s v="Michelle Nash"/>
    <x v="2"/>
    <x v="2"/>
    <x v="1"/>
    <s v=""/>
  </r>
  <r>
    <n v="3926"/>
    <s v="Cathy Brown"/>
    <s v="davischristopher@example.com"/>
    <n v="67"/>
    <s v="Other"/>
    <s v="Bose SoundLink Speaker"/>
    <d v="2021-01-12T00:00:00"/>
    <x v="4"/>
    <s v="Installation support"/>
    <s v="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
    <x v="0"/>
    <m/>
    <s v="Low"/>
    <s v="Chat"/>
    <x v="2572"/>
    <m/>
    <m/>
    <n v="3926"/>
    <s v=""/>
    <s v="Cathy Brown"/>
    <x v="6"/>
    <x v="6"/>
    <x v="0"/>
    <s v=""/>
  </r>
  <r>
    <n v="3927"/>
    <s v="Ethan Ball"/>
    <s v="davisbrandon@example.com"/>
    <n v="20"/>
    <s v="Other"/>
    <s v="Nest Thermostat"/>
    <d v="2020-08-15T00:00:00"/>
    <x v="0"/>
    <s v="Peripheral compatibility"/>
    <s v="I've encountered a data loss issue with my {product_purchased}. All the files and documents seem to have disappeared. Can you guide me on how to retrieve them?_x000a__x000a_My {product_purchased} is a PDF reader I've checked for any available software updates for my {product_purchased}, but there are none."/>
    <x v="1"/>
    <s v="Business guess fly watch."/>
    <s v="Critical"/>
    <s v="Social media"/>
    <x v="2573"/>
    <d v="2023-06-01T11:36:48"/>
    <n v="3"/>
    <n v="3927"/>
    <s v="Business Guess Fly Watch."/>
    <s v="Ethan Ball"/>
    <x v="5"/>
    <x v="5"/>
    <x v="1"/>
    <n v="5.8166666667675599"/>
  </r>
  <r>
    <n v="3928"/>
    <s v="Robert Walton"/>
    <s v="alexander21@example.com"/>
    <n v="39"/>
    <s v="Male"/>
    <s v="Sony PlayStation"/>
    <d v="2020-12-08T00:00:00"/>
    <x v="4"/>
    <s v="Product recommendation"/>
    <s v="I'm having an issue with the {product_purchased}. Please assist._x000a__x000a__x000a_I didn't get anywhere. I've seen plenty that didn't get a refund. Do you have any other issues with this?_x000a__x000a_I have an I've noticed a sudden decrease in battery life on my {product_purchased}. It used to last much longer."/>
    <x v="0"/>
    <m/>
    <s v="Low"/>
    <s v="Email"/>
    <x v="2574"/>
    <m/>
    <m/>
    <n v="3928"/>
    <s v=""/>
    <s v="Robert Walton"/>
    <x v="10"/>
    <x v="10"/>
    <x v="1"/>
    <s v=""/>
  </r>
  <r>
    <n v="3929"/>
    <s v="Michaela Baldwin"/>
    <s v="teresaheath@example.net"/>
    <n v="63"/>
    <s v="Other"/>
    <s v="Samsung Galaxy"/>
    <d v="2020-07-25T00:00:00"/>
    <x v="3"/>
    <s v="Refund request"/>
    <s v="I'm having an issue with the {product_purchased}. Please assist._x000a__x000a_This may also apply to the following two packages. The first is the package that you want to display on a screen; this isn't usually a display icon I'm unable to find the option to perform the desired action in the {product_purchased}. Could you please guide me through the steps?"/>
    <x v="0"/>
    <m/>
    <s v="Low"/>
    <s v="Chat"/>
    <x v="2575"/>
    <m/>
    <m/>
    <n v="3929"/>
    <s v=""/>
    <s v="Michaela Baldwin"/>
    <x v="2"/>
    <x v="2"/>
    <x v="1"/>
    <s v=""/>
  </r>
  <r>
    <n v="3930"/>
    <s v="Nicholas Moore"/>
    <s v="brianpatterson@example.org"/>
    <n v="64"/>
    <s v="Other"/>
    <s v="Nintendo Switch"/>
    <d v="2021-10-29T00:00:00"/>
    <x v="1"/>
    <s v="Hardware issue"/>
    <s v="The {product_purchased} is unable to establish a stable internet connection. It keeps disconnecting intermittently. How can I troubleshoot this network problem?_x000a__x000a_If you haven't managed to connect to all devices on your computer, I've checked for any available software updates for my {product_purchased}, but there are none."/>
    <x v="2"/>
    <m/>
    <s v="Critical"/>
    <s v="Email"/>
    <x v="5"/>
    <m/>
    <m/>
    <n v="3930"/>
    <s v=""/>
    <s v="Nicholas Moore"/>
    <x v="7"/>
    <x v="7"/>
    <x v="0"/>
    <s v=""/>
  </r>
  <r>
    <n v="3931"/>
    <s v="Joseph Christian"/>
    <s v="jefferyjones@example.org"/>
    <n v="31"/>
    <s v="Female"/>
    <s v="Sony Xperia"/>
    <d v="2021-03-12T00:00:00"/>
    <x v="2"/>
    <s v="Delivery problem"/>
    <s v="I'm having an issue with the {product_purchased}. Please assist._x000a__x000a_Please be it. The item is an existing service, please have a copy of the item installed and put that item on your calendar._x000a__x000a_No refunds I need assistance as soon as possible because it's affecting my work and productivity."/>
    <x v="2"/>
    <m/>
    <s v="Low"/>
    <s v="Chat"/>
    <x v="5"/>
    <m/>
    <m/>
    <n v="3931"/>
    <s v=""/>
    <s v="Joseph Christian"/>
    <x v="0"/>
    <x v="0"/>
    <x v="0"/>
    <s v=""/>
  </r>
  <r>
    <n v="3932"/>
    <s v="Amy Bradley"/>
    <s v="cameronfuller@example.com"/>
    <n v="60"/>
    <s v="Male"/>
    <s v="Apple AirPods"/>
    <d v="2021-08-14T00:00:00"/>
    <x v="0"/>
    <s v="Display issue"/>
    <s v="I'm having an issue with the {product_purchased}. Please assist._x000a__x000a_Your product is currently sold-out and can be no longer be purchased and is therefore no longer available._x000a__x000a_No Payments + No Interest if paid in I've reviewed the troubleshooting steps on the official support website, but they didn't resolve the problem."/>
    <x v="1"/>
    <s v="Benefit later herself hour."/>
    <s v="High"/>
    <s v="Phone"/>
    <x v="2576"/>
    <d v="2023-06-01T11:11:56"/>
    <n v="5"/>
    <n v="3932"/>
    <s v="Benefit Later Herself Hour."/>
    <s v="Amy Bradley"/>
    <x v="5"/>
    <x v="5"/>
    <x v="0"/>
    <n v="3.9999999999417923"/>
  </r>
  <r>
    <n v="3933"/>
    <s v="Judy Casey"/>
    <s v="jeffhodges@example.net"/>
    <n v="65"/>
    <s v="Other"/>
    <s v="Microsoft Surface"/>
    <d v="2020-10-05T00:00:00"/>
    <x v="1"/>
    <s v="Data loss"/>
    <s v="I'm having an issue with the {product_purchased}. Please assist. If the product you're looking for is in trouble, please contact us so we can help! ------------------------- {product_purchased} - {product_ I've already contacted customer support multiple times, but the issue remains unresolved."/>
    <x v="2"/>
    <m/>
    <s v="High"/>
    <s v="Chat"/>
    <x v="5"/>
    <m/>
    <m/>
    <n v="3933"/>
    <s v=""/>
    <s v="Judy Casey"/>
    <x v="7"/>
    <x v="7"/>
    <x v="1"/>
    <s v=""/>
  </r>
  <r>
    <n v="3934"/>
    <s v="Julie Hurst"/>
    <s v="joshua52@example.com"/>
    <n v="26"/>
    <s v="Other"/>
    <s v="Microsoft Office"/>
    <d v="2021-05-13T00:00:00"/>
    <x v="0"/>
    <s v="Peripheral compatibility"/>
    <s v="I've forgotten my password for my {product_purchased} account, and the password reset option is not working. How can I recover my account?_x000a__x000a_Step 5: Follow the steps on the left. In Chrome, click on the I'm unable to find the option to perform the desired action in the {product_purchased}. Could you please guide me through the steps?"/>
    <x v="0"/>
    <m/>
    <s v="Medium"/>
    <s v="Email"/>
    <x v="2577"/>
    <m/>
    <m/>
    <n v="3934"/>
    <s v=""/>
    <s v="Julie Hurst"/>
    <x v="1"/>
    <x v="1"/>
    <x v="0"/>
    <s v=""/>
  </r>
  <r>
    <n v="3935"/>
    <s v="John Mckinney"/>
    <s v="norristracey@example.org"/>
    <n v="49"/>
    <s v="Female"/>
    <s v="Philips Hue Lights"/>
    <d v="2020-10-10T00:00:00"/>
    <x v="2"/>
    <s v="Product compatibility"/>
    <s v="I've forgotten my password for my {product_purchased} account, and the password reset option is not working. How can I recover my account?_x000a__x000a_The {product_purchased} password will be changed to Bunker as soon I've noticed a peculiar error message popping up on my {product_purchased} screen. It says '{error_message}'. What does it mean?"/>
    <x v="0"/>
    <m/>
    <s v="Medium"/>
    <s v="Social media"/>
    <x v="2578"/>
    <m/>
    <m/>
    <n v="3935"/>
    <s v=""/>
    <s v="John Mckinney"/>
    <x v="7"/>
    <x v="7"/>
    <x v="1"/>
    <s v=""/>
  </r>
  <r>
    <n v="3936"/>
    <s v="Chad Fisher"/>
    <s v="kimmendoza@example.com"/>
    <n v="53"/>
    <s v="Female"/>
    <s v="Google Pixel"/>
    <d v="2020-04-20T00:00:00"/>
    <x v="2"/>
    <s v="Peripheral compatibility"/>
    <s v="I'm having an issue with the {product_purchased}. Please assist. Thank you. :\ I'm having an issue with the_x000a__x000a_product_purchased}. Please assist. thank you. :\ &quot;Luna Beach&quot; I've noticed a peculiar error message popping up on my {product_purchased} screen. It says '{error_message}'. What does it mean?"/>
    <x v="0"/>
    <m/>
    <s v="Critical"/>
    <s v="Social media"/>
    <x v="2579"/>
    <m/>
    <m/>
    <n v="3936"/>
    <s v=""/>
    <s v="Chad Fisher"/>
    <x v="11"/>
    <x v="11"/>
    <x v="1"/>
    <s v=""/>
  </r>
  <r>
    <n v="3937"/>
    <s v="Sharon Jordan"/>
    <s v="brobinson@example.org"/>
    <n v="35"/>
    <s v="Other"/>
    <s v="Garmin Forerunner"/>
    <d v="2020-09-23T00:00:00"/>
    <x v="3"/>
    <s v="Software bug"/>
    <s v="I'm having an issue with the {product_purchased}. Please assist._x000a__x000a_Please take these with you._x000a__x000a_I have two issues with the {product_purchased}:_x000a__x000a_1) There seems to be a I've tried different settings and configurations on my {product_purchased}, but the issue persists."/>
    <x v="0"/>
    <m/>
    <s v="High"/>
    <s v="Social media"/>
    <x v="2580"/>
    <m/>
    <m/>
    <n v="3937"/>
    <s v=""/>
    <s v="Sharon Jordan"/>
    <x v="9"/>
    <x v="9"/>
    <x v="1"/>
    <s v=""/>
  </r>
  <r>
    <n v="3938"/>
    <s v="William Jones IV"/>
    <s v="catherineandrews@example.net"/>
    <n v="41"/>
    <s v="Other"/>
    <s v="LG OLED"/>
    <d v="2020-10-03T00:00:00"/>
    <x v="3"/>
    <s v="Refund request"/>
    <s v="There seems to be a glitch in the {product_purchased} software. It freezes frequently, making it difficult to use. Can you please provide a solution?_x000a__x000a_In addition to some of our customers, we have a very significant number I'm using the original charger that came with my {product_purchased}, but it's not charging properly."/>
    <x v="1"/>
    <s v="Oil agency forward focus expect."/>
    <s v="Medium"/>
    <s v="Chat"/>
    <x v="2581"/>
    <d v="2023-06-01T07:14:05"/>
    <n v="2"/>
    <n v="3938"/>
    <s v="Oil Agency Forward Focus Expect."/>
    <s v="William Jones IV"/>
    <x v="7"/>
    <x v="7"/>
    <x v="1"/>
    <n v="-7.0666666666511446"/>
  </r>
  <r>
    <n v="3939"/>
    <s v="William Johnson"/>
    <s v="bmaldonado@example.com"/>
    <n v="39"/>
    <s v="Male"/>
    <s v="Canon EOS"/>
    <d v="2020-09-28T00:00:00"/>
    <x v="2"/>
    <s v="Installation support"/>
    <s v="I've recently set up my {product_purchased}, but it fails to connect to any available networks. What steps should I take to troubleshoot this issue?_x000a__x000a_I'd like to be able to install NPM with an installation The issue I'm facing is intermittent. Sometimes it works fine, but other times it acts up unexpectedly."/>
    <x v="2"/>
    <m/>
    <s v="High"/>
    <s v="Phone"/>
    <x v="5"/>
    <m/>
    <m/>
    <n v="3939"/>
    <s v=""/>
    <s v="William Johnson"/>
    <x v="9"/>
    <x v="9"/>
    <x v="1"/>
    <s v=""/>
  </r>
  <r>
    <n v="3940"/>
    <s v="Michael Woodard"/>
    <s v="efloyd@example.com"/>
    <n v="50"/>
    <s v="Other"/>
    <s v="Sony Xperia"/>
    <d v="2020-06-08T00:00:00"/>
    <x v="4"/>
    <s v="Product recommendation"/>
    <s v="I'm having an issue with the {product_purchased}. Please assist. I'm not aware of your use. {{item.price}} {{item.level}} {{item.required_item}} {{product_order}} &lt;!--{p I've tried different settings and configurations on my {product_purchased}, but the issue persists."/>
    <x v="1"/>
    <s v="Ready already hair scene either."/>
    <s v="Critical"/>
    <s v="Chat"/>
    <x v="2582"/>
    <d v="2023-06-01T13:49:07"/>
    <n v="4"/>
    <n v="3940"/>
    <s v="Ready Already Hair Scene Either."/>
    <s v="Michael Woodard"/>
    <x v="8"/>
    <x v="8"/>
    <x v="1"/>
    <n v="3.46666666661622"/>
  </r>
  <r>
    <n v="3941"/>
    <s v="Mary Simmons"/>
    <s v="williammason@example.net"/>
    <n v="37"/>
    <s v="Male"/>
    <s v="GoPro Action Camera"/>
    <d v="2020-10-24T00:00:00"/>
    <x v="4"/>
    <s v="Battery life"/>
    <s v="I'm having an issue with the {product_purchased}. Please assist._x000a__x000a_1.4.5 We are adding support_x000a__x000a_Please read the documentation carefully, and please submit to the bug tracking form before contacting Customer Support. I've followed online tutorials and community forums to troubleshoot the issue, but no luck so far."/>
    <x v="2"/>
    <m/>
    <s v="Low"/>
    <s v="Email"/>
    <x v="5"/>
    <m/>
    <m/>
    <n v="3941"/>
    <s v=""/>
    <s v="Mary Simmons"/>
    <x v="7"/>
    <x v="7"/>
    <x v="1"/>
    <s v=""/>
  </r>
  <r>
    <n v="3942"/>
    <s v="Andrew Blevins"/>
    <s v="sreid@example.net"/>
    <n v="59"/>
    <s v="Male"/>
    <s v="Samsung Soundbar"/>
    <d v="2021-04-13T00:00:00"/>
    <x v="0"/>
    <s v="Hardware issue"/>
    <s v="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
    <x v="1"/>
    <s v="Occur trade site wrong."/>
    <s v="High"/>
    <s v="Email"/>
    <x v="2583"/>
    <d v="2023-06-01T14:17:10"/>
    <n v="4"/>
    <n v="3942"/>
    <s v="Occur Trade Site Wrong."/>
    <s v="Andrew Blevins"/>
    <x v="11"/>
    <x v="11"/>
    <x v="0"/>
    <n v="7.1500000000814907"/>
  </r>
  <r>
    <n v="3943"/>
    <s v="Sherry Griffin"/>
    <s v="erin26@example.com"/>
    <n v="45"/>
    <s v="Male"/>
    <s v="Amazon Kindle"/>
    <d v="2021-06-08T00:00:00"/>
    <x v="1"/>
    <s v="Delivery problem"/>
    <s v="I'm having an issue with the {product_purchased}. Please assist. I have issues with the {product_purchased}. Please assist._x000a__x000a_The product name is &quot;K-Net&quot; but we call it &quot;K- I've already contacted customer support multiple times, but the issue remains unresolved."/>
    <x v="0"/>
    <m/>
    <s v="Critical"/>
    <s v="Email"/>
    <x v="2584"/>
    <m/>
    <m/>
    <n v="3943"/>
    <s v=""/>
    <s v="Sherry Griffin"/>
    <x v="8"/>
    <x v="8"/>
    <x v="0"/>
    <s v=""/>
  </r>
  <r>
    <n v="3944"/>
    <s v="Amanda Suarez"/>
    <s v="christopherharris@example.com"/>
    <n v="65"/>
    <s v="Male"/>
    <s v="Sony Xperia"/>
    <d v="2020-03-14T00:00:00"/>
    <x v="4"/>
    <s v="Network problem"/>
    <s v="I'm having an issue with the {product_purchased}. Please assist._x000a__x000a_Please see all the latest products and news here!_x000a__x000a_Our first product is a new color &quot;Vial of Blue&quot;. We love Vials this way I've tried clearing the cache and data for the {product_purchased} app, but the issue persists."/>
    <x v="1"/>
    <s v="House against camera itself computer group man."/>
    <s v="High"/>
    <s v="Social media"/>
    <x v="2585"/>
    <d v="2023-06-01T21:39:13"/>
    <n v="4"/>
    <n v="3944"/>
    <s v="House Against Camera Itself Computer Group Man."/>
    <s v="Amanda Suarez"/>
    <x v="0"/>
    <x v="0"/>
    <x v="1"/>
    <n v="17.25"/>
  </r>
  <r>
    <n v="3945"/>
    <s v="Sarah Jennings"/>
    <s v="johnsonlisa@example.com"/>
    <n v="41"/>
    <s v="Male"/>
    <s v="Google Pixel"/>
    <d v="2020-05-23T00:00:00"/>
    <x v="2"/>
    <s v="Battery life"/>
    <s v="I'm having an issue with the {product_purchased}. Please assist. } $d[0].product.purchaser = Product.ProductId - $product_purchased }_x000a__x000a_In this way the API can make I'm unable to find the option to perform the desired action in the {product_purchased}. Could you please guide me through the steps?"/>
    <x v="1"/>
    <s v="Religious speech reason couple success break religious thing."/>
    <s v="Critical"/>
    <s v="Social media"/>
    <x v="2586"/>
    <d v="2023-06-01T04:14:15"/>
    <n v="5"/>
    <n v="3945"/>
    <s v="Religious Speech Reason Couple Success Break Religious Thing."/>
    <s v="Sarah Jennings"/>
    <x v="1"/>
    <x v="1"/>
    <x v="1"/>
    <n v="-18.900000000139698"/>
  </r>
  <r>
    <n v="3946"/>
    <s v="Jaime Jones"/>
    <s v="heidi38@example.net"/>
    <n v="44"/>
    <s v="Male"/>
    <s v="Amazon Echo"/>
    <d v="2020-03-26T00:00:00"/>
    <x v="3"/>
    <s v="Display issue"/>
    <s v="I'm having an issue with the {product_purchased}. Please assist. Please get in touch!_x000a__x000a_The following images have been removed from the market. (Please view the original post by clicking on the link below) For the purposes I need assistance as soon as possible because it's affecting my work and productivity."/>
    <x v="1"/>
    <s v="Situation question yourself half south appear wind hour."/>
    <s v="High"/>
    <s v="Phone"/>
    <x v="2587"/>
    <d v="2023-06-01T16:18:17"/>
    <n v="3"/>
    <n v="3946"/>
    <s v="Situation Question Yourself Half South Appear Wind Hour."/>
    <s v="Jaime Jones"/>
    <x v="0"/>
    <x v="0"/>
    <x v="1"/>
    <n v="12.75"/>
  </r>
  <r>
    <n v="3947"/>
    <s v="Patricia King"/>
    <s v="fingram@example.com"/>
    <n v="54"/>
    <s v="Female"/>
    <s v="Sony PlayStation"/>
    <d v="2021-06-02T00:00:00"/>
    <x v="1"/>
    <s v="Product compatibility"/>
    <s v="I'm having an issue with the {product_purchased}. Please assist. # Remove the items in the order from 0:5-1:5 to 7:7-. # # The &quot;Products&quot; section is now open. Select a I've checked for software updates, and my {product_purchased} is already running the latest version."/>
    <x v="1"/>
    <s v="Space speech whom feel can room."/>
    <s v="High"/>
    <s v="Social media"/>
    <x v="2588"/>
    <d v="2023-06-01T09:28:19"/>
    <n v="5"/>
    <n v="3947"/>
    <s v="Space Speech Whom Feel Can Room."/>
    <s v="Patricia King"/>
    <x v="8"/>
    <x v="8"/>
    <x v="0"/>
    <n v="2.816666666592937"/>
  </r>
  <r>
    <n v="3948"/>
    <s v="Jose Mckenzie"/>
    <s v="jeremykemp@example.com"/>
    <n v="53"/>
    <s v="Female"/>
    <s v="LG Washing Machine"/>
    <d v="2021-04-15T00:00:00"/>
    <x v="1"/>
    <s v="Network problem"/>
    <s v="I'm having an issue with the {product_purchased}. Please assist._x000a__x000a_This is the case if the price is in fact not for you. We might be able to sell more for a lower price._x000a__x000a_I'm not The issue I'm facing is intermittent. Sometimes it works fine, but other times it acts up unexpectedly."/>
    <x v="2"/>
    <m/>
    <s v="Medium"/>
    <s v="Email"/>
    <x v="5"/>
    <m/>
    <m/>
    <n v="3948"/>
    <s v=""/>
    <s v="Jose Mckenzie"/>
    <x v="11"/>
    <x v="11"/>
    <x v="0"/>
    <s v=""/>
  </r>
  <r>
    <n v="3949"/>
    <s v="Andrew Williams"/>
    <s v="lisajohnson@example.com"/>
    <n v="20"/>
    <s v="Female"/>
    <s v="Dyson Vacuum Cleaner"/>
    <d v="2021-07-24T00:00:00"/>
    <x v="4"/>
    <s v="Software bug"/>
    <s v="I'm having an issue with the {product_purchased}. Please assist._x000a__x000a_I understand your problem, but if you have any additional help please use the help link below: https://support.android.com/kb/en- I've reviewed the troubleshooting steps on the official support website, but they didn't resolve the problem."/>
    <x v="1"/>
    <s v="Who teach must a city."/>
    <s v="High"/>
    <s v="Email"/>
    <x v="2589"/>
    <d v="2023-06-01T07:07:22"/>
    <n v="4"/>
    <n v="3949"/>
    <s v="Who Teach Must A City."/>
    <s v="Andrew Williams"/>
    <x v="2"/>
    <x v="2"/>
    <x v="0"/>
    <n v="-9.9999999999417923"/>
  </r>
  <r>
    <n v="3950"/>
    <s v="Thomas Carr"/>
    <s v="gracerivera@example.com"/>
    <n v="63"/>
    <s v="Other"/>
    <s v="Sony PlayStation"/>
    <d v="2021-07-28T00:00:00"/>
    <x v="4"/>
    <s v="Peripheral compatibility"/>
    <s v="I'm having an issue with the {product_purchased}. Please assist._x000a__x000a_A customer_x000a__x000a_A customer is an entity authorized to sell, exchange, provide for a specified transfer and/or transfer authorization to a specified buyer and seller I've checked for software updates, and my {product_purchased} is already running the latest version."/>
    <x v="0"/>
    <m/>
    <s v="Critical"/>
    <s v="Chat"/>
    <x v="2590"/>
    <m/>
    <m/>
    <n v="3950"/>
    <s v=""/>
    <s v="Thomas Carr"/>
    <x v="2"/>
    <x v="2"/>
    <x v="0"/>
    <s v=""/>
  </r>
  <r>
    <n v="3951"/>
    <s v="William Smith"/>
    <s v="anthonynichols@example.net"/>
    <n v="52"/>
    <s v="Other"/>
    <s v="Dell XPS"/>
    <d v="2021-01-26T00:00:00"/>
    <x v="0"/>
    <s v="Hardware issue"/>
    <s v="My {product_purchased} crashed, and I lost all the data stored on it. Is there any way to recover the lost data? {product_id} = {product_purchased} I'm worried that the issue might be hardware-related and might require repair or replacement."/>
    <x v="1"/>
    <s v="Capital care few item wrong nice lawyer gas."/>
    <s v="Medium"/>
    <s v="Phone"/>
    <x v="2591"/>
    <d v="2023-06-01T16:38:25"/>
    <n v="4"/>
    <n v="3951"/>
    <s v="Capital Care Few Item Wrong Nice Lawyer Gas."/>
    <s v="William Smith"/>
    <x v="6"/>
    <x v="6"/>
    <x v="0"/>
    <n v="7.0833333333721384"/>
  </r>
  <r>
    <n v="3952"/>
    <s v="Deanna Moss"/>
    <s v="savagejennifer@example.net"/>
    <n v="66"/>
    <s v="Male"/>
    <s v="Sony Xperia"/>
    <d v="2021-05-11T00:00:00"/>
    <x v="2"/>
    <s v="Payment issue"/>
    <s v="The {product_purchased} is unable to establish a stable internet connection. It keeps disconnecting intermittently. How can I troubleshoot this network problem?_x000a__x000a_You can verify your connection for a variety of reasons, such as your I'm worried that the issue might be hardware-related and might require repair or replacement."/>
    <x v="2"/>
    <m/>
    <s v="Medium"/>
    <s v="Chat"/>
    <x v="5"/>
    <m/>
    <m/>
    <n v="3952"/>
    <s v=""/>
    <s v="Deanna Moss"/>
    <x v="1"/>
    <x v="1"/>
    <x v="0"/>
    <s v=""/>
  </r>
  <r>
    <n v="3953"/>
    <s v="Melanie Kim"/>
    <s v="dgreen@example.com"/>
    <n v="59"/>
    <s v="Other"/>
    <s v="Fitbit Charge"/>
    <d v="2021-01-13T00:00:00"/>
    <x v="4"/>
    <s v="Battery life"/>
    <s v="I'm having trouble connecting my {product_purchased} to my home Wi-Fi network. It doesn't detect any networks, although other devices are connecting fine. What can be done to resolve this issue?_x000a__x000a_Do you see a I've reviewed the troubleshooting steps on the official support website, but they didn't resolve the problem."/>
    <x v="0"/>
    <m/>
    <s v="Medium"/>
    <s v="Social media"/>
    <x v="2592"/>
    <m/>
    <m/>
    <n v="3953"/>
    <s v=""/>
    <s v="Melanie Kim"/>
    <x v="6"/>
    <x v="6"/>
    <x v="0"/>
    <s v=""/>
  </r>
  <r>
    <n v="3954"/>
    <s v="Joseph Ferguson"/>
    <s v="wilsonkenneth@example.net"/>
    <n v="25"/>
    <s v="Male"/>
    <s v="Philips Hue Lights"/>
    <d v="2020-10-22T00:00:00"/>
    <x v="4"/>
    <s v="Refund request"/>
    <s v="I'm having an issue with the {product_purchased}. Please assist. The only things I can do is confirm that my order has been confirmed for $49 and that the purchase amount is the correct amount. Thanks again!&quot;_x000a__x000a_I I've tried clearing the cache and data for the {product_purchased} app, but the issue persists."/>
    <x v="2"/>
    <m/>
    <s v="Medium"/>
    <s v="Phone"/>
    <x v="5"/>
    <m/>
    <m/>
    <n v="3954"/>
    <s v=""/>
    <s v="Joseph Ferguson"/>
    <x v="7"/>
    <x v="7"/>
    <x v="1"/>
    <s v=""/>
  </r>
  <r>
    <n v="3955"/>
    <s v="Ryan Smith"/>
    <s v="moorerichard@example.net"/>
    <n v="58"/>
    <s v="Male"/>
    <s v="Sony Xperia"/>
    <d v="2021-09-07T00:00:00"/>
    <x v="4"/>
    <s v="Payment issue"/>
    <s v="I'm having an issue with the {product_purchased}. Please assist._x000a__x000a_Sandy_x000a__x000a_Sandy_x000a__x000a_Sandy_x000a__x000a_Sandy_x000a__x000a_Sandy_x000a__x000a_Sandy_x000a__x000a_Sandy_x000a__x000a_Sandy I rely heavily on my {product_purchased} for my daily tasks, and this issue is hindering my productivity."/>
    <x v="1"/>
    <s v="Center others measure camera want themselves."/>
    <s v="High"/>
    <s v="Social media"/>
    <x v="2593"/>
    <d v="2023-06-01T03:30:30"/>
    <n v="2"/>
    <n v="3955"/>
    <s v="Center Others Measure Camera Want Themselves."/>
    <s v="Ryan Smith"/>
    <x v="9"/>
    <x v="9"/>
    <x v="0"/>
    <n v="2.0000000000582077"/>
  </r>
  <r>
    <n v="3956"/>
    <s v="Clinton Golden"/>
    <s v="ejones@example.org"/>
    <n v="66"/>
    <s v="Other"/>
    <s v="Samsung Soundbar"/>
    <d v="2021-09-30T00:00:00"/>
    <x v="1"/>
    <s v="Cancellation request"/>
    <s v="I'm having an issue with the {product_purchased}. Please assist._x000a__x000a_Product details_x000a__x000a_We are currently trying to find a product and we can only process it with the best terms for your need, we've only shipped to I need assistance as soon as possible because it's affecting my work and productivity."/>
    <x v="0"/>
    <m/>
    <s v="Medium"/>
    <s v="Social media"/>
    <x v="2594"/>
    <m/>
    <m/>
    <n v="3956"/>
    <s v=""/>
    <s v="Clinton Golden"/>
    <x v="9"/>
    <x v="9"/>
    <x v="0"/>
    <s v=""/>
  </r>
  <r>
    <n v="3957"/>
    <s v="Megan Hampton"/>
    <s v="janiceowen@example.com"/>
    <n v="42"/>
    <s v="Female"/>
    <s v="Bose QuietComfort"/>
    <d v="2021-07-16T00:00:00"/>
    <x v="1"/>
    <s v="Delivery problem"/>
    <s v="I'm having an issue with the {product_purchased}. Please assist._x000a__x000a_* Update, delete, or delete this item_x000a__x000a_This Item is discontinued, or no longer available._x000a__x000a_Please help us keep the order order current I need assistance as soon as possible because it's affecting my work and productivity."/>
    <x v="2"/>
    <m/>
    <s v="High"/>
    <s v="Chat"/>
    <x v="5"/>
    <m/>
    <m/>
    <n v="3957"/>
    <s v=""/>
    <s v="Megan Hampton"/>
    <x v="2"/>
    <x v="2"/>
    <x v="0"/>
    <s v=""/>
  </r>
  <r>
    <n v="3958"/>
    <s v="Corey Gates"/>
    <s v="sarahevans@example.com"/>
    <n v="44"/>
    <s v="Male"/>
    <s v="Google Pixel"/>
    <d v="2020-11-26T00:00:00"/>
    <x v="4"/>
    <s v="Peripheral compatibility"/>
    <s v="I'm having an issue with the {product_purchased}. Please assist. Thanks!_x000a__x000a__x000a_This will work with your order unless you order the same model that you were using_x000a__x000a_or it will not match your order_x000a__x000a_so please I've tried using different cables, adapters, or peripherals with my {product_purchased}, but the issue persists."/>
    <x v="1"/>
    <s v="Visit instead pretty three establish least national."/>
    <s v="High"/>
    <s v="Email"/>
    <x v="2595"/>
    <d v="2023-06-01T03:58:35"/>
    <n v="1"/>
    <n v="3958"/>
    <s v="Visit Instead Pretty Three Establish Least National."/>
    <s v="Corey Gates"/>
    <x v="3"/>
    <x v="3"/>
    <x v="1"/>
    <n v="-7.3333333333139308"/>
  </r>
  <r>
    <n v="3959"/>
    <s v="Vicki Hayes"/>
    <s v="aroberts@example.net"/>
    <n v="55"/>
    <s v="Male"/>
    <s v="Philips Hue Lights"/>
    <d v="2020-01-04T00:00:00"/>
    <x v="2"/>
    <s v="Delivery problem"/>
    <s v="I'm having an issue with the {product_purchased}. Please assist._x000a__x000a__x000a_In this new feature I've added items from my current wallet to my collection:_x000a__x000a_https://store.steampowered.com/app/60 I'm concerned about the security of my {product_purchased} and would like to ensure that my data is safe."/>
    <x v="2"/>
    <m/>
    <s v="Low"/>
    <s v="Chat"/>
    <x v="5"/>
    <m/>
    <m/>
    <n v="3959"/>
    <s v=""/>
    <s v="Vicki Hayes"/>
    <x v="6"/>
    <x v="6"/>
    <x v="1"/>
    <s v=""/>
  </r>
  <r>
    <n v="3960"/>
    <s v="Carol Smith"/>
    <s v="zmarquez@example.org"/>
    <n v="64"/>
    <s v="Male"/>
    <s v="Google Pixel"/>
    <d v="2021-06-07T00:00:00"/>
    <x v="3"/>
    <s v="Product setup"/>
    <s v="I'm having an issue with the {product_purchased}. Please assist. :) [17:09:54] TheStooler: there will be more [17:09:54] TheStooler: will continue :) [ I've followed the troubleshooting steps mentioned in the user manual, but the issue persists."/>
    <x v="2"/>
    <m/>
    <s v="Critical"/>
    <s v="Phone"/>
    <x v="5"/>
    <m/>
    <m/>
    <n v="3960"/>
    <s v=""/>
    <s v="Carol Smith"/>
    <x v="8"/>
    <x v="8"/>
    <x v="0"/>
    <s v=""/>
  </r>
  <r>
    <n v="3961"/>
    <s v="Jacob Bailey"/>
    <s v="carrollemily@example.com"/>
    <n v="61"/>
    <s v="Male"/>
    <s v="Microsoft Surface"/>
    <d v="2021-09-01T00:00:00"/>
    <x v="2"/>
    <s v="Display issue"/>
    <s v="I'm having an issue with the {product_purchased}. Please assist. We can help._x000a__x000a_&lt;div id=&quot;m_product&quot;&gt; &lt;div id=&quot;product_label&quot;&gt; &lt;div id=&quot;product_name&quot; name=&quot;Mac I've reviewed the troubleshooting steps on the official support website, but they didn't resolve the problem."/>
    <x v="1"/>
    <s v="Standard million method clear."/>
    <s v="Critical"/>
    <s v="Social media"/>
    <x v="2596"/>
    <d v="2023-06-01T22:18:41"/>
    <n v="2"/>
    <n v="3961"/>
    <s v="Standard Million Method Clear."/>
    <s v="Jacob Bailey"/>
    <x v="9"/>
    <x v="9"/>
    <x v="0"/>
    <n v="8.3333333332557231"/>
  </r>
  <r>
    <n v="3962"/>
    <s v="Brian Vang"/>
    <s v="rwise@example.net"/>
    <n v="30"/>
    <s v="Other"/>
    <s v="Philips Hue Lights"/>
    <d v="2020-01-05T00:00:00"/>
    <x v="0"/>
    <s v="Software bug"/>
    <s v="I'm having an issue with the {product_purchased}. Please assist._x000a__x000a__x000a_Thank you._x000a__x000a_Sale_x000a__x000a__x000a_S-G_x000a__x000a_PSN: _________________PSN: x3_3 I've recently updated the firmware of my {product_purchased}, and the issue started happening afterward. Could it be related to the update?"/>
    <x v="2"/>
    <m/>
    <s v="Medium"/>
    <s v="Social media"/>
    <x v="5"/>
    <m/>
    <m/>
    <n v="3962"/>
    <s v=""/>
    <s v="Brian Vang"/>
    <x v="6"/>
    <x v="6"/>
    <x v="1"/>
    <s v=""/>
  </r>
  <r>
    <n v="3963"/>
    <s v="Erika Silva"/>
    <s v="marquezthomas@example.com"/>
    <n v="34"/>
    <s v="Other"/>
    <s v="Sony PlayStation"/>
    <d v="2021-09-05T00:00:00"/>
    <x v="0"/>
    <s v="Cancellation request"/>
    <s v="I'm having an issue with the {product_purchased}. Please assist. Thank you in any way._x000a__x000a_â€¢ You are not being paid by any third party. Please consider the purchase as a way to provide information regarding the buyer. I've checked for any available software updates for my {product_purchased}, but there are none."/>
    <x v="2"/>
    <m/>
    <s v="Low"/>
    <s v="Social media"/>
    <x v="5"/>
    <m/>
    <m/>
    <n v="3963"/>
    <s v=""/>
    <s v="Erika Silva"/>
    <x v="9"/>
    <x v="9"/>
    <x v="0"/>
    <s v=""/>
  </r>
  <r>
    <n v="3964"/>
    <s v="Mr. Logan Fisher"/>
    <s v="hernandezkeith@example.org"/>
    <n v="56"/>
    <s v="Male"/>
    <s v="Sony PlayStation"/>
    <d v="2021-07-09T00:00:00"/>
    <x v="1"/>
    <s v="Product recommendation"/>
    <s v="I'm having an issue with the {product_purchased}. Please assist._x000a__x000a_{product=&quot;4&quot;, pw-order=&quot;1,2&quot;, price=&quot;30&quot;&gt;_x000a__x000a_A small portion of the price, not all of it I've noticed that the issue occurs consistently when I use a specific feature or application on my {product_purchased}."/>
    <x v="2"/>
    <m/>
    <s v="Critical"/>
    <s v="Phone"/>
    <x v="5"/>
    <m/>
    <m/>
    <n v="3964"/>
    <s v=""/>
    <s v="Mr. Logan Fisher"/>
    <x v="2"/>
    <x v="2"/>
    <x v="0"/>
    <s v=""/>
  </r>
  <r>
    <n v="3965"/>
    <s v="Daniel Roberts"/>
    <s v="eharvey@example.com"/>
    <n v="50"/>
    <s v="Other"/>
    <s v="Google Nest"/>
    <d v="2021-12-23T00:00:00"/>
    <x v="1"/>
    <s v="Payment issue"/>
    <s v="I'm having an issue with the {product_purchased}. Please assist. Thank you (not me, please not me)._x000a__x000a_I'm having this issue but I can't remove it. So I decided to search, and found a I need assistance as soon as possible because it's affecting my work and productivity."/>
    <x v="0"/>
    <m/>
    <s v="Low"/>
    <s v="Social media"/>
    <x v="2597"/>
    <m/>
    <m/>
    <n v="3965"/>
    <s v=""/>
    <s v="Daniel Roberts"/>
    <x v="10"/>
    <x v="10"/>
    <x v="0"/>
    <s v=""/>
  </r>
  <r>
    <n v="3966"/>
    <s v="Jessica Cross"/>
    <s v="robinsonmargaret@example.org"/>
    <n v="46"/>
    <s v="Other"/>
    <s v="Autodesk AutoCAD"/>
    <d v="2021-04-09T00:00:00"/>
    <x v="4"/>
    <s v="Payment issue"/>
    <s v="There seems to be a glitch in the {product_purchased} software. It freezes frequently, making it difficult to use. Can you please provide a solution? Thank you for your feedback._x000a__x000a_A lot of players report freezing, but I've performed a factory reset on my {product_purchased}, hoping it would resolve the problem, but it didn't help."/>
    <x v="1"/>
    <s v="Walk nation include probably position list allow."/>
    <s v="High"/>
    <s v="Phone"/>
    <x v="1103"/>
    <d v="2023-06-01T02:00:49"/>
    <n v="5"/>
    <n v="3966"/>
    <s v="Walk Nation Include Probably Position List Allow."/>
    <s v="Jessica Cross"/>
    <x v="11"/>
    <x v="11"/>
    <x v="0"/>
    <n v="2.3999999999650754"/>
  </r>
  <r>
    <n v="3967"/>
    <s v="David Watson"/>
    <s v="bhartman@example.com"/>
    <n v="55"/>
    <s v="Male"/>
    <s v="MacBook Pro"/>
    <d v="2020-07-05T00:00:00"/>
    <x v="4"/>
    <s v="Product compatibility"/>
    <s v="I'm facing issues logging into my {product_purchased} account. It says my account is locked. What should I do to unlock it?_x000a__x000a_It may take a bit of time for this page to become visible to certain users, I've tried troubleshooting steps mentioned in the user manual, but the issue persists."/>
    <x v="1"/>
    <s v="Fast eat benefit he summer bag catch."/>
    <s v="Critical"/>
    <s v="Phone"/>
    <x v="2598"/>
    <d v="2023-06-01T13:08:50"/>
    <n v="2"/>
    <n v="3967"/>
    <s v="Fast Eat Benefit He Summer Bag Catch."/>
    <s v="David Watson"/>
    <x v="2"/>
    <x v="2"/>
    <x v="1"/>
    <n v="13.316666666592937"/>
  </r>
  <r>
    <n v="3968"/>
    <s v="Jessica Weaver"/>
    <s v="johnsonchristopher@example.org"/>
    <n v="56"/>
    <s v="Other"/>
    <s v="Nikon D"/>
    <d v="2021-01-07T00:00:00"/>
    <x v="3"/>
    <s v="Product setup"/>
    <s v="I'm having an issue with the {product_purchased}. Please assist._x000a__x000a_Addons_x000a__x000a_Many of the available add-ons for a project have a great deal of potential and can make your project easier or require more attention in I've noticed a peculiar error message popping up on my {product_purchased} screen. It says '{error_message}'. What does it mean?"/>
    <x v="1"/>
    <s v="Yard her play early everything tonight sound."/>
    <s v="Medium"/>
    <s v="Chat"/>
    <x v="2599"/>
    <d v="2023-06-01T04:15:52"/>
    <n v="3"/>
    <n v="3968"/>
    <s v="Yard Her Play Early Everything Tonight Sound."/>
    <s v="Jessica Weaver"/>
    <x v="6"/>
    <x v="6"/>
    <x v="0"/>
    <n v="-1.4833333334536292"/>
  </r>
  <r>
    <n v="3969"/>
    <s v="Hector Garcia"/>
    <s v="xjackson@example.net"/>
    <n v="56"/>
    <s v="Female"/>
    <s v="HP Pavilion"/>
    <d v="2020-10-20T00:00:00"/>
    <x v="0"/>
    <s v="Network problem"/>
    <s v="I'm encountering a software bug in the {product_purchased}. Whenever I try to perform a specific action, the application crashes. Are there any updates or fixes available? I get the error, &quot;Microsoft may be violating this license.&quot; Should I've checked for any available software updates for my {product_purchased}, but there are none."/>
    <x v="1"/>
    <s v="Citizen look nature machine campaign military."/>
    <s v="Medium"/>
    <s v="Email"/>
    <x v="2600"/>
    <d v="2023-06-01T12:34:52"/>
    <n v="2"/>
    <n v="3969"/>
    <s v="Citizen Look Nature Machine Campaign Military."/>
    <s v="Hector Garcia"/>
    <x v="7"/>
    <x v="7"/>
    <x v="1"/>
    <n v="-1.2666666666045785"/>
  </r>
  <r>
    <n v="3970"/>
    <s v="Amy Reynolds"/>
    <s v="ryandodson@example.net"/>
    <n v="44"/>
    <s v="Female"/>
    <s v="Microsoft Xbox Controller"/>
    <d v="2020-09-08T00:00:00"/>
    <x v="2"/>
    <s v="Data loss"/>
    <s v="I'm having an issue with the {product_purchased}. Please assist._x000a__x000a_* In order to receive notifications of your return on these products when you receive one, send this to: * [email protected] * [Trouble I'm using the original charger that came with my {product_purchased}, but it's not charging properly."/>
    <x v="1"/>
    <s v="Star discover poor sit above."/>
    <s v="Critical"/>
    <s v="Chat"/>
    <x v="2601"/>
    <d v="2023-06-01T18:41:54"/>
    <n v="1"/>
    <n v="3970"/>
    <s v="Star Discover Poor Sit Above."/>
    <s v="Amy Reynolds"/>
    <x v="9"/>
    <x v="9"/>
    <x v="1"/>
    <n v="5.1000000000349246"/>
  </r>
  <r>
    <n v="3971"/>
    <s v="Jerry Jones"/>
    <s v="griffinkaren@example.net"/>
    <n v="38"/>
    <s v="Other"/>
    <s v="Philips Hue Lights"/>
    <d v="2021-04-30T00:00:00"/>
    <x v="1"/>
    <s v="Battery life"/>
    <s v="I'm having an issue with the {product_purchased}. Please assist._x000a__x000a_If you've already purchased a product from Amazon, please contact us. We'll be happy to discuss the issue, and we'll update our site with more I'm concerned about the security of my {product_purchased} and would like to ensure that my data is safe."/>
    <x v="0"/>
    <m/>
    <s v="Medium"/>
    <s v="Chat"/>
    <x v="2602"/>
    <m/>
    <m/>
    <n v="3971"/>
    <s v=""/>
    <s v="Jerry Jones"/>
    <x v="11"/>
    <x v="11"/>
    <x v="0"/>
    <s v=""/>
  </r>
  <r>
    <n v="3972"/>
    <s v="Melinda Walker"/>
    <s v="spencercrawford@example.net"/>
    <n v="65"/>
    <s v="Female"/>
    <s v="Microsoft Xbox Controller"/>
    <d v="2020-02-12T00:00:00"/>
    <x v="1"/>
    <s v="Software bug"/>
    <s v="I'm having an issue with the {product_purchased}. Please assist. &lt;/a&gt; &lt;a id=&quot;d0a67bf5-1&quot; href=&quot;https://www.etsy.com/shop/vendouristcenter The issue I'm facing is intermittent. Sometimes it works fine, but other times it acts up unexpectedly."/>
    <x v="2"/>
    <m/>
    <s v="Medium"/>
    <s v="Phone"/>
    <x v="5"/>
    <m/>
    <m/>
    <n v="3972"/>
    <s v=""/>
    <s v="Melinda Walker"/>
    <x v="4"/>
    <x v="4"/>
    <x v="1"/>
    <s v=""/>
  </r>
  <r>
    <n v="3973"/>
    <s v="Mark Hahn"/>
    <s v="shane95@example.com"/>
    <n v="36"/>
    <s v="Female"/>
    <s v="GoPro Hero"/>
    <d v="2021-07-16T00:00:00"/>
    <x v="4"/>
    <s v="Product setup"/>
    <s v="I've noticed a software bug in the {product_purchased} app. It's causing data loss and unexpected errors. How can I resolve this issue?_x000a__x000a_You also have the option to turn off Google Apps. This is really simple I've recently updated the firmware of my {product_purchased}, and the issue started happening afterward. Could it be related to the update?"/>
    <x v="2"/>
    <m/>
    <s v="Critical"/>
    <s v="Social media"/>
    <x v="5"/>
    <m/>
    <m/>
    <n v="3973"/>
    <s v=""/>
    <s v="Mark Hahn"/>
    <x v="2"/>
    <x v="2"/>
    <x v="0"/>
    <s v=""/>
  </r>
  <r>
    <n v="3974"/>
    <s v="Carolyn Anthony"/>
    <s v="sthomas@example.org"/>
    <n v="30"/>
    <s v="Female"/>
    <s v="Microsoft Xbox Controller"/>
    <d v="2021-05-17T00:00:00"/>
    <x v="2"/>
    <s v="Hardware issue"/>
    <s v="I'm having an issue with the {product_purchased}. Please assist._x000a__x000a_The app should automatically add the &quot;buy&quot; button when you purchase your merchandise. You'll see that the item is on its way to our hands. The issue I'm facing is intermittent. Sometimes it works fine, but other times it acts up unexpectedly."/>
    <x v="2"/>
    <m/>
    <s v="Critical"/>
    <s v="Chat"/>
    <x v="5"/>
    <m/>
    <m/>
    <n v="3974"/>
    <s v=""/>
    <s v="Carolyn Anthony"/>
    <x v="1"/>
    <x v="1"/>
    <x v="0"/>
    <s v=""/>
  </r>
  <r>
    <n v="3975"/>
    <s v="Emily Diaz"/>
    <s v="yhansen@example.com"/>
    <n v="50"/>
    <s v="Other"/>
    <s v="Asus ROG"/>
    <d v="2021-07-27T00:00:00"/>
    <x v="3"/>
    <s v="Refund request"/>
    <s v="I'm having an issue with the {product_purchased}. Please assist. I've tried using different cables, adapters, or peripherals with my {product_purchased}, but the issue persists."/>
    <x v="0"/>
    <m/>
    <s v="High"/>
    <s v="Chat"/>
    <x v="2603"/>
    <m/>
    <m/>
    <n v="3975"/>
    <s v=""/>
    <s v="Emily Diaz"/>
    <x v="2"/>
    <x v="2"/>
    <x v="0"/>
    <s v=""/>
  </r>
  <r>
    <n v="3976"/>
    <s v="Zachary Brown"/>
    <s v="jbrown@example.com"/>
    <n v="45"/>
    <s v="Other"/>
    <s v="Amazon Echo"/>
    <d v="2020-10-21T00:00:00"/>
    <x v="1"/>
    <s v="Product compatibility"/>
    <s v="I'm having an issue with the {product_purchased}. Please assist. I've noticed a peculiar error message popping up on my {product_purchased} screen. It says '{error_message}'. What does it mean?"/>
    <x v="1"/>
    <s v="Wait now system natural program trial your."/>
    <s v="Medium"/>
    <s v="Social media"/>
    <x v="2604"/>
    <d v="2023-06-01T10:19:01"/>
    <n v="2"/>
    <n v="3976"/>
    <s v="Wait Now System Natural Program Trial Your."/>
    <s v="Zachary Brown"/>
    <x v="7"/>
    <x v="7"/>
    <x v="1"/>
    <n v="-4.4166666667442769"/>
  </r>
  <r>
    <n v="3977"/>
    <s v="Karen Montoya"/>
    <s v="jacksonadam@example.com"/>
    <n v="45"/>
    <s v="Other"/>
    <s v="Fitbit Versa Smartwatch"/>
    <d v="2021-11-13T00:00:00"/>
    <x v="4"/>
    <s v="Product recommendation"/>
    <s v="There seems to be a hardware problem with my {product_purchased}. The screen is flickering, and I'm unable to use it. What should I do?_x000a__x000a_Please try the above workaround for more information._x000a__x000a_If you're The issue I'm facing is intermittent. Sometimes it works fine, but other times it acts up unexpectedly."/>
    <x v="1"/>
    <s v="Sense could turn theory."/>
    <s v="Medium"/>
    <s v="Phone"/>
    <x v="2605"/>
    <d v="2023-06-01T14:25:02"/>
    <n v="2"/>
    <n v="3977"/>
    <s v="Sense Could Turn Theory."/>
    <s v="Karen Montoya"/>
    <x v="3"/>
    <x v="3"/>
    <x v="0"/>
    <n v="2.0500000000465661"/>
  </r>
  <r>
    <n v="3978"/>
    <s v="Sierra Murray"/>
    <s v="steven58@example.com"/>
    <n v="50"/>
    <s v="Female"/>
    <s v="Microsoft Surface"/>
    <d v="2020-02-24T00:00:00"/>
    <x v="4"/>
    <s v="Product setup"/>
    <s v="I'm having an issue with the {product_purchased}. Please assist. &quot;, [ { &quot;product_name&quot; : &quot;Mozilla Firefox 7&quot;, &quot;id&quot; : &quot;Mozilla Firefox 7.0.9-rc I need assistance as soon as possible because it's affecting my work and productivity."/>
    <x v="2"/>
    <m/>
    <s v="High"/>
    <s v="Phone"/>
    <x v="5"/>
    <m/>
    <m/>
    <n v="3978"/>
    <s v=""/>
    <s v="Sierra Murray"/>
    <x v="4"/>
    <x v="4"/>
    <x v="1"/>
    <s v=""/>
  </r>
  <r>
    <n v="3979"/>
    <s v="Virginia Suarez"/>
    <s v="john03@example.org"/>
    <n v="49"/>
    <s v="Male"/>
    <s v="iPhone"/>
    <d v="2021-11-01T00:00:00"/>
    <x v="1"/>
    <s v="Hardware issue"/>
    <s v="I'm having an issue with the {product_purchased}. Please assist. [7x6] The following was added by me, in response to feedback from fellow users: [7x5] Please note that the use of the terms I'm concerned about the security of my {product_purchased} and would like to ensure that my data is safe."/>
    <x v="2"/>
    <m/>
    <s v="Critical"/>
    <s v="Email"/>
    <x v="5"/>
    <m/>
    <m/>
    <n v="3979"/>
    <s v=""/>
    <s v="Virginia Suarez"/>
    <x v="3"/>
    <x v="3"/>
    <x v="0"/>
    <s v=""/>
  </r>
  <r>
    <n v="3980"/>
    <s v="Mr. Jacob Mendoza"/>
    <s v="lisathomas@example.net"/>
    <n v="27"/>
    <s v="Male"/>
    <s v="Microsoft Office"/>
    <d v="2020-05-10T00:00:00"/>
    <x v="4"/>
    <s v="Product setup"/>
    <s v="I've recently set up my {product_purchased}, but it fails to connect to any available networks. What steps should I take to troubleshoot this issue? I will provide an example in a future post._x000a_ Administration of IP Add I'm using the original charger that came with my {product_purchased}, but it's not charging properly."/>
    <x v="1"/>
    <s v="Face treatment north thought."/>
    <s v="High"/>
    <s v="Social media"/>
    <x v="2606"/>
    <d v="2023-06-01T02:35:06"/>
    <n v="3"/>
    <n v="3980"/>
    <s v="Face Treatment North Thought."/>
    <s v="Mr. Jacob Mendoza"/>
    <x v="1"/>
    <x v="1"/>
    <x v="1"/>
    <n v="-5.2833333332673647"/>
  </r>
  <r>
    <n v="3981"/>
    <s v="Daniel Brock"/>
    <s v="atorres@example.net"/>
    <n v="44"/>
    <s v="Other"/>
    <s v="Sony Xperia"/>
    <d v="2021-12-13T00:00:00"/>
    <x v="2"/>
    <s v="Hardware issue"/>
    <s v="I'm having an issue with the {product_purchased}. Please assist. (https://developer.yelp.com/develop_support)_x000a__x000a_7. Have fun._x000a__x000a_I think it is nice to post the I've checked for any available software updates for my {product_purchased}, but there are none."/>
    <x v="1"/>
    <s v="Evidence expect according result five high affect."/>
    <s v="High"/>
    <s v="Chat"/>
    <x v="2607"/>
    <d v="2023-06-01T19:25:08"/>
    <n v="3"/>
    <n v="3981"/>
    <s v="Evidence Expect According Result Five High Affect."/>
    <s v="Daniel Brock"/>
    <x v="10"/>
    <x v="10"/>
    <x v="0"/>
    <n v="18"/>
  </r>
  <r>
    <n v="3982"/>
    <s v="James Nelson"/>
    <s v="dbaldwin@example.org"/>
    <n v="18"/>
    <s v="Male"/>
    <s v="Lenovo ThinkPad"/>
    <d v="2020-02-24T00:00:00"/>
    <x v="0"/>
    <s v="Payment issue"/>
    <s v="I'm having an issue with the {product_purchased}. Please assist._x000a__x000a_[15:27:37]SAY: Inspector grunts/ : What kind of medbay is this? Everyone's dropping like flies._x000a__x000a_[ I've recently updated the firmware of my {product_purchased}, and the issue started happening afterward. Could it be related to the update?"/>
    <x v="0"/>
    <m/>
    <s v="Medium"/>
    <s v="Phone"/>
    <x v="2608"/>
    <m/>
    <m/>
    <n v="3982"/>
    <s v=""/>
    <s v="James Nelson"/>
    <x v="4"/>
    <x v="4"/>
    <x v="1"/>
    <s v=""/>
  </r>
  <r>
    <n v="3983"/>
    <s v="Daniel Nguyen"/>
    <s v="colleen76@example.net"/>
    <n v="62"/>
    <s v="Other"/>
    <s v="GoPro Hero"/>
    <d v="2020-04-19T00:00:00"/>
    <x v="1"/>
    <s v="Product setup"/>
    <s v="I'm having an issue with the {product_purchased}. Please assist. &quot;_x000a__x000a_&quot;The item cannot be removed&quot;_x000a__x000a_isNotBillingFormatted(item, state.getProductPurchaseName)_x000a__x000a_if __name The issue I'm facing is intermittent. Sometimes it works fine, but other times it acts up unexpectedly."/>
    <x v="0"/>
    <m/>
    <s v="Critical"/>
    <s v="Email"/>
    <x v="2609"/>
    <m/>
    <m/>
    <n v="3983"/>
    <s v=""/>
    <s v="Daniel Nguyen"/>
    <x v="11"/>
    <x v="11"/>
    <x v="1"/>
    <s v=""/>
  </r>
  <r>
    <n v="3984"/>
    <s v="Ashley Daniels"/>
    <s v="pfitzpatrick@example.com"/>
    <n v="21"/>
    <s v="Male"/>
    <s v="Canon DSLR Camera"/>
    <d v="2020-10-06T00:00:00"/>
    <x v="0"/>
    <s v="Product compatibility"/>
    <s v="I'm having an issue with the {product_purchased}. Please assist. I have a message from my supplier saying that the product you purchased is not compatible with this product. Please help me fix it._x000a__x000a_Rated 5 out of 5 I've recently updated the firmware of my {product_purchased}, and the issue started happening afterward. Could it be related to the update?"/>
    <x v="2"/>
    <m/>
    <s v="Critical"/>
    <s v="Social media"/>
    <x v="5"/>
    <m/>
    <m/>
    <n v="3984"/>
    <s v=""/>
    <s v="Ashley Daniels"/>
    <x v="7"/>
    <x v="7"/>
    <x v="1"/>
    <s v=""/>
  </r>
  <r>
    <n v="3985"/>
    <s v="Mr. Ernest Gonzalez"/>
    <s v="jamiesmith@example.com"/>
    <n v="57"/>
    <s v="Male"/>
    <s v="Garmin Forerunner"/>
    <d v="2021-08-20T00:00:00"/>
    <x v="3"/>
    <s v="Refund request"/>
    <s v="I'm having trouble connecting my {product_purchased} to my home Wi-Fi network. It doesn't detect any networks, although other devices are connecting fine. What can be done to resolve this issue?_x000a__x000a_This is a major I've followed the troubleshooting steps mentioned in the user manual, but the issue persists."/>
    <x v="1"/>
    <s v="More than job."/>
    <s v="Critical"/>
    <s v="Email"/>
    <x v="2610"/>
    <d v="2023-06-01T16:58:14"/>
    <n v="4"/>
    <n v="3985"/>
    <s v="More Than Job."/>
    <s v="Mr. Ernest Gonzalez"/>
    <x v="5"/>
    <x v="5"/>
    <x v="0"/>
    <n v="10.799999999930151"/>
  </r>
  <r>
    <n v="3986"/>
    <s v="Dawn Harris"/>
    <s v="davismark@example.net"/>
    <n v="52"/>
    <s v="Female"/>
    <s v="Autodesk AutoCAD"/>
    <d v="2021-09-29T00:00:00"/>
    <x v="3"/>
    <s v="Hardware issue"/>
    <s v="I'm having an issue with the {product_purchased}. Please assist._x000a__x000a_2. Please enter the desired code of your choice in the &quot;Return for an additional 3$&quot; box after completing the review by emailing rv@ I'm not sure if this issue is specific to my device or if others have reported similar problems."/>
    <x v="2"/>
    <m/>
    <s v="High"/>
    <s v="Email"/>
    <x v="5"/>
    <m/>
    <m/>
    <n v="3986"/>
    <s v=""/>
    <s v="Dawn Harris"/>
    <x v="9"/>
    <x v="9"/>
    <x v="0"/>
    <s v=""/>
  </r>
  <r>
    <n v="3987"/>
    <s v="Tony Smith"/>
    <s v="vknapp@example.com"/>
    <n v="29"/>
    <s v="Other"/>
    <s v="Sony Xperia"/>
    <d v="2020-11-07T00:00:00"/>
    <x v="4"/>
    <s v="Software bug"/>
    <s v="I'm having an issue with the {product_purchased}. Please assist. I'll try to respond as soon as possible for a fix, but I'll take care of it at the time of writing._x000a__x000a_The next email I want I've performed a factory reset on my {product_purchased}, hoping it would resolve the problem, but it didn't help."/>
    <x v="2"/>
    <m/>
    <s v="Low"/>
    <s v="Chat"/>
    <x v="5"/>
    <m/>
    <m/>
    <n v="3987"/>
    <s v=""/>
    <s v="Tony Smith"/>
    <x v="3"/>
    <x v="3"/>
    <x v="1"/>
    <s v=""/>
  </r>
  <r>
    <n v="3988"/>
    <s v="Robert Carter"/>
    <s v="houserobert@example.net"/>
    <n v="25"/>
    <s v="Female"/>
    <s v="GoPro Hero"/>
    <d v="2021-07-19T00:00:00"/>
    <x v="4"/>
    <s v="Cancellation request"/>
    <s v="I'm having an issue with the {product_purchased}. Please assist. Thank you._x000a__x000a_8.2.2.1 Brand Insured Account_x000a__x000a_9.0.0.1 Product Insured Accounts_x000a__x000a_9. I've noticed a peculiar error message popping up on my {product_purchased} screen. It says '{error_message}'. What does it mean?"/>
    <x v="1"/>
    <s v="Likely herself middle paper."/>
    <s v="Critical"/>
    <s v="Social media"/>
    <x v="2611"/>
    <d v="2023-06-01T07:09:19"/>
    <n v="5"/>
    <n v="3988"/>
    <s v="Likely Herself Middle Paper."/>
    <s v="Robert Carter"/>
    <x v="2"/>
    <x v="2"/>
    <x v="0"/>
    <n v="-1.6166666666977108"/>
  </r>
  <r>
    <n v="3989"/>
    <s v="Eric Bradford"/>
    <s v="rebecca18@example.com"/>
    <n v="67"/>
    <s v="Female"/>
    <s v="Canon DSLR Camera"/>
    <d v="2020-11-09T00:00:00"/>
    <x v="1"/>
    <s v="Hardware issue"/>
    <s v="I'm facing issues logging into my {product_purchased} account. It says my account is locked. What should I do to unlock it?_x000a__x000a_How do I know whether the app was locked for any reason?_x000a__x000a_How do I've tried clearing the cache and data for the {product_purchased} app, but the issue persists."/>
    <x v="2"/>
    <m/>
    <s v="Medium"/>
    <s v="Phone"/>
    <x v="5"/>
    <m/>
    <m/>
    <n v="3989"/>
    <s v=""/>
    <s v="Eric Bradford"/>
    <x v="3"/>
    <x v="3"/>
    <x v="1"/>
    <s v=""/>
  </r>
  <r>
    <n v="3990"/>
    <s v="April Diaz"/>
    <s v="andrewwilson@example.net"/>
    <n v="20"/>
    <s v="Female"/>
    <s v="Adobe Photoshop"/>
    <d v="2020-03-05T00:00:00"/>
    <x v="3"/>
    <s v="Payment issue"/>
    <s v="There seems to be a glitch in the {product_purchased} software. It freezes frequently, making it difficult to use. Can you please provide a solution? Thank you for your interest_x000a__x000a__x000a_3.4 Bug Fix:_x000a__x000a_0 I'm worried that the issue might be hardware-related and might require repair or replacement."/>
    <x v="0"/>
    <m/>
    <s v="Critical"/>
    <s v="Phone"/>
    <x v="2612"/>
    <m/>
    <m/>
    <n v="3990"/>
    <s v=""/>
    <s v="April Diaz"/>
    <x v="0"/>
    <x v="0"/>
    <x v="1"/>
    <s v=""/>
  </r>
  <r>
    <n v="3991"/>
    <s v="Julie Smith"/>
    <s v="paul73@example.net"/>
    <n v="47"/>
    <s v="Female"/>
    <s v="Samsung Galaxy"/>
    <d v="2021-07-10T00:00:00"/>
    <x v="4"/>
    <s v="Installation support"/>
    <s v="I'm having an issue with the {product_purchased}. Please assist. For more information for the new product, see the 'Description' button in your app._x000a__x000a_App Purchase Form_x000a__x000a_This form has a separate section for the I need assistance as soon as possible because it's affecting my work and productivity."/>
    <x v="0"/>
    <m/>
    <s v="High"/>
    <s v="Social media"/>
    <x v="2613"/>
    <m/>
    <m/>
    <n v="3991"/>
    <s v=""/>
    <s v="Julie Smith"/>
    <x v="2"/>
    <x v="2"/>
    <x v="0"/>
    <s v=""/>
  </r>
  <r>
    <n v="3992"/>
    <s v="Dana Hill"/>
    <s v="pricejonathan@example.org"/>
    <n v="45"/>
    <s v="Male"/>
    <s v="Microsoft Surface"/>
    <d v="2021-08-01T00:00:00"/>
    <x v="1"/>
    <s v="Product recommendation"/>
    <s v="I'm having an issue with the {product_purchased}. Please assist._x000a__x000a_$50 - Please refer to my Contact List to request information for $50.00._x000a__x000a_$75 - Can be ordered, as well as for I'm using the original charger that came with my {product_purchased}, but it's not charging properly."/>
    <x v="1"/>
    <s v="Mother should good teach."/>
    <s v="Low"/>
    <s v="Social media"/>
    <x v="2614"/>
    <d v="2023-06-01T00:43:25"/>
    <n v="1"/>
    <n v="3992"/>
    <s v="Mother Should Good Teach."/>
    <s v="Dana Hill"/>
    <x v="5"/>
    <x v="5"/>
    <x v="0"/>
    <n v="-7.3666666667559184"/>
  </r>
  <r>
    <n v="3993"/>
    <s v="Mary Ward"/>
    <s v="llutz@example.net"/>
    <n v="42"/>
    <s v="Male"/>
    <s v="LG OLED"/>
    <d v="2020-01-07T00:00:00"/>
    <x v="0"/>
    <s v="Network problem"/>
    <s v="I'm having an issue with the {product_purchased}. Please assist._x000a__x000a_4) Your account will be refunded. Please send a small email to:_x000a__x000a_mjw@charliescene.com I've already contacted customer support multiple times, but the issue remains unresolved."/>
    <x v="1"/>
    <s v="Article good call truth Republican."/>
    <s v="Critical"/>
    <s v="Phone"/>
    <x v="2615"/>
    <d v="2023-06-01T01:27:27"/>
    <n v="1"/>
    <n v="3993"/>
    <s v="Article Good Call Truth Republican."/>
    <s v="Mary Ward"/>
    <x v="6"/>
    <x v="6"/>
    <x v="1"/>
    <n v="-16.466666666732635"/>
  </r>
  <r>
    <n v="3994"/>
    <s v="Edward Clements"/>
    <s v="marshallgregory@example.com"/>
    <n v="61"/>
    <s v="Other"/>
    <s v="Google Pixel"/>
    <d v="2020-05-17T00:00:00"/>
    <x v="4"/>
    <s v="Product recommendation"/>
    <s v="I'm having an issue with the {product_purchased}. Please assist._x000a__x000a__x000a_A small note: If you have a product listed in the &quot;product description&quot; that has not been fully researched from our review page and have not been fully I've noticed a peculiar error message popping up on my {product_purchased} screen. It says '{error_message}'. What does it mean?"/>
    <x v="2"/>
    <m/>
    <s v="Low"/>
    <s v="Phone"/>
    <x v="5"/>
    <m/>
    <m/>
    <n v="3994"/>
    <s v=""/>
    <s v="Edward Clements"/>
    <x v="1"/>
    <x v="1"/>
    <x v="1"/>
    <s v=""/>
  </r>
  <r>
    <n v="3995"/>
    <s v="George Duran"/>
    <s v="omcguire@example.com"/>
    <n v="51"/>
    <s v="Female"/>
    <s v="GoPro Hero"/>
    <d v="2020-08-31T00:00:00"/>
    <x v="3"/>
    <s v="Refund request"/>
    <s v="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
    <x v="2"/>
    <m/>
    <s v="Low"/>
    <s v="Phone"/>
    <x v="5"/>
    <m/>
    <m/>
    <n v="3995"/>
    <s v=""/>
    <s v="George Duran"/>
    <x v="5"/>
    <x v="5"/>
    <x v="1"/>
    <s v=""/>
  </r>
  <r>
    <n v="3996"/>
    <s v="Leah Woods"/>
    <s v="gmurray@example.org"/>
    <n v="33"/>
    <s v="Male"/>
    <s v="GoPro Hero"/>
    <d v="2021-05-21T00:00:00"/>
    <x v="1"/>
    <s v="Display issue"/>
    <s v="My {product_purchased} crashed, and I lost all the data stored on it. Is there any way to recover the lost data?_x000a__x000a_The first step is to install any package that has the following packages installed:_x000a__x000a_$ I've noticed that the issue occurs consistently when I use a specific feature or application on my {product_purchased}."/>
    <x v="1"/>
    <s v="Figure western new yeah poor sense ready."/>
    <s v="Critical"/>
    <s v="Chat"/>
    <x v="2616"/>
    <d v="2023-06-01T14:07:31"/>
    <n v="4"/>
    <n v="3996"/>
    <s v="Figure Western New Yeah Poor Sense Ready."/>
    <s v="Leah Woods"/>
    <x v="1"/>
    <x v="1"/>
    <x v="0"/>
    <n v="-7.3666666665812954"/>
  </r>
  <r>
    <n v="3997"/>
    <s v="Douglas West"/>
    <s v="nathaniel95@example.org"/>
    <n v="43"/>
    <s v="Female"/>
    <s v="LG OLED"/>
    <d v="2021-07-20T00:00:00"/>
    <x v="3"/>
    <s v="Delivery problem"/>
    <s v="I'm having an issue with the {product_purchased}. Please assist._x000a__x000a_I didn't make my first purchase before my last visit. So I'm still working on fixing it._x000a__x000a_I don't even know how to delete I've noticed that the issue occurs consistently when I use a specific feature or application on my {product_purchased}."/>
    <x v="1"/>
    <s v="Number they how."/>
    <s v="Critical"/>
    <s v="Chat"/>
    <x v="2617"/>
    <d v="2023-06-01T20:26:33"/>
    <n v="5"/>
    <n v="3997"/>
    <s v="Number They How."/>
    <s v="Douglas West"/>
    <x v="2"/>
    <x v="2"/>
    <x v="0"/>
    <n v="10.083333333197515"/>
  </r>
  <r>
    <n v="3998"/>
    <s v="John King"/>
    <s v="baileyalex@example.com"/>
    <n v="64"/>
    <s v="Female"/>
    <s v="GoPro Hero"/>
    <d v="2021-12-06T00:00:00"/>
    <x v="0"/>
    <s v="Display issue"/>
    <s v="I'm having an issue with the {product_purchased}. Please assist._x000a__x000a_2.5.6_x000a__x000a_- Fixed some bug that could lead to &quot;sending&quot; a message with &quot;Product Purchased in progress&quot;. The issue I'm facing is intermittent. Sometimes it works fine, but other times it acts up unexpectedly."/>
    <x v="2"/>
    <m/>
    <s v="High"/>
    <s v="Social media"/>
    <x v="5"/>
    <m/>
    <m/>
    <n v="3998"/>
    <s v=""/>
    <s v="John King"/>
    <x v="10"/>
    <x v="10"/>
    <x v="0"/>
    <s v=""/>
  </r>
  <r>
    <n v="3999"/>
    <s v="Brian Cook"/>
    <s v="vincentana@example.net"/>
    <n v="45"/>
    <s v="Other"/>
    <s v="Canon EOS"/>
    <d v="2021-09-01T00:00:00"/>
    <x v="2"/>
    <s v="Delivery problem"/>
    <s v="I'm having an issue with the {product_purchased}. Please assist._x000a__x000a_I don't know what's going on with this:_x000a__x000a_The vendor has an active account called @CannabisMerry. We're getting a This problem started occurring after the recent software update. I haven't made any other changes to the device."/>
    <x v="1"/>
    <s v="Because son there itself car father decision."/>
    <s v="High"/>
    <s v="Chat"/>
    <x v="2618"/>
    <d v="2023-05-31T23:27:36"/>
    <n v="5"/>
    <n v="3999"/>
    <s v="Because Son There Itself Car Father Decision."/>
    <s v="Brian Cook"/>
    <x v="9"/>
    <x v="9"/>
    <x v="0"/>
    <n v="-21.766666666720994"/>
  </r>
  <r>
    <n v="4000"/>
    <s v="Michele Adams"/>
    <s v="katherinesanders@example.net"/>
    <n v="64"/>
    <s v="Male"/>
    <s v="Philips Hue Lights"/>
    <d v="2020-04-29T00:00:00"/>
    <x v="4"/>
    <s v="Product setup"/>
    <s v="I'm having an issue with the {product_purchased}. Please assist._x000a__x000a_If an account is not registered with us then we will log in using birthplace(login) with my id. After being logged in after purchasing your order you I need assistance as soon as possible because it's affecting my work and productivity."/>
    <x v="0"/>
    <m/>
    <s v="Low"/>
    <s v="Social media"/>
    <x v="2619"/>
    <m/>
    <m/>
    <n v="4000"/>
    <s v=""/>
    <s v="Michele Adams"/>
    <x v="11"/>
    <x v="11"/>
    <x v="1"/>
    <s v=""/>
  </r>
  <r>
    <n v="4001"/>
    <s v="Riley Reed"/>
    <s v="hrichardson@example.org"/>
    <n v="56"/>
    <s v="Female"/>
    <s v="Amazon Kindle"/>
    <d v="2021-05-08T00:00:00"/>
    <x v="4"/>
    <s v="Data loss"/>
    <s v="I'm having an issue with the {product_purchased}. Please assist. Thank you.&quot;_x000a__x000a_In response to a question about its price, the company said: &quot;We make what we sell for the satisfaction of consumers, regardless of their I need assistance as soon as possible because it's affecting my work and productivity."/>
    <x v="1"/>
    <s v="Majority not successful understand."/>
    <s v="Medium"/>
    <s v="Chat"/>
    <x v="2620"/>
    <d v="2023-06-01T05:20:39"/>
    <n v="4"/>
    <n v="4001"/>
    <s v="Majority Not Successful Understand."/>
    <s v="Riley Reed"/>
    <x v="1"/>
    <x v="1"/>
    <x v="0"/>
    <n v="-7.5666666667093523"/>
  </r>
  <r>
    <n v="4002"/>
    <s v="Richard Brown"/>
    <s v="cody37@example.com"/>
    <n v="64"/>
    <s v="Other"/>
    <s v="Amazon Kindle"/>
    <d v="2020-05-11T00:00:00"/>
    <x v="1"/>
    <s v="Refund request"/>
    <s v="I'm having an issue with the {product_purchased}. Please assist._x000a__x000a_Sorry, the problem continues._x000a__x000a_I'm not sure why i messed up the purchase of my package_x000a__x000a_Sorry, the problem continues. I've followed online tutorials and community forums to troubleshoot the issue, but no luck so far."/>
    <x v="2"/>
    <m/>
    <s v="Critical"/>
    <s v="Social media"/>
    <x v="5"/>
    <m/>
    <m/>
    <n v="4002"/>
    <s v=""/>
    <s v="Richard Brown"/>
    <x v="1"/>
    <x v="1"/>
    <x v="1"/>
    <s v=""/>
  </r>
  <r>
    <n v="4003"/>
    <s v="Melinda Davis"/>
    <s v="melissa89@example.com"/>
    <n v="39"/>
    <s v="Other"/>
    <s v="GoPro Action Camera"/>
    <d v="2021-11-27T00:00:00"/>
    <x v="4"/>
    <s v="Product recommendation"/>
    <s v="I'm having an issue with the {product_purchased}. Please assist. I've tried troubleshooting steps mentioned in the user manual, but the issue persists."/>
    <x v="1"/>
    <s v="Value pass minute."/>
    <s v="Medium"/>
    <s v="Phone"/>
    <x v="2621"/>
    <d v="2023-06-01T11:19:41"/>
    <n v="5"/>
    <n v="4003"/>
    <s v="Value Pass Minute."/>
    <s v="Melinda Davis"/>
    <x v="3"/>
    <x v="3"/>
    <x v="0"/>
    <n v="8.6833333333488554"/>
  </r>
  <r>
    <n v="4004"/>
    <s v="Brian Downs"/>
    <s v="dianachapman@example.net"/>
    <n v="37"/>
    <s v="Male"/>
    <s v="Autodesk AutoCAD"/>
    <d v="2021-10-08T00:00:00"/>
    <x v="2"/>
    <s v="Peripheral compatibility"/>
    <s v="I'm having an issue with the {product_purchased}. Please assist. I'm using the original charger that came with my {product_purchased}, but it's not charging properly."/>
    <x v="0"/>
    <m/>
    <s v="Critical"/>
    <s v="Phone"/>
    <x v="2622"/>
    <m/>
    <m/>
    <n v="4004"/>
    <s v=""/>
    <s v="Brian Downs"/>
    <x v="7"/>
    <x v="7"/>
    <x v="0"/>
    <s v=""/>
  </r>
  <r>
    <n v="4005"/>
    <s v="Sara Patterson"/>
    <s v="dhamilton@example.org"/>
    <n v="29"/>
    <s v="Female"/>
    <s v="Samsung Soundbar"/>
    <d v="2020-01-29T00:00:00"/>
    <x v="0"/>
    <s v="Product recommendation"/>
    <s v="I've recently set up my {product_purchased}, but it fails to connect to any available networks. What steps should I take to troubleshoot this issue?_x000a__x000a_If at any time after loading the application you don't see an I've already contacted customer support multiple times, but the issue remains unresolved."/>
    <x v="1"/>
    <s v="Yeah relationship think my especially responsibility."/>
    <s v="Critical"/>
    <s v="Email"/>
    <x v="2623"/>
    <d v="2023-06-01T01:27:43"/>
    <n v="2"/>
    <n v="4005"/>
    <s v="Yeah Relationship Think My Especially Responsibility."/>
    <s v="Sara Patterson"/>
    <x v="6"/>
    <x v="6"/>
    <x v="1"/>
    <n v="-14.349999999976717"/>
  </r>
  <r>
    <n v="4006"/>
    <s v="Karen Burke"/>
    <s v="krhodes@example.net"/>
    <n v="55"/>
    <s v="Female"/>
    <s v="Autodesk AutoCAD"/>
    <d v="2021-07-22T00:00:00"/>
    <x v="3"/>
    <s v="Delivery problem"/>
    <s v="I'm having an issue with the {product_purchased}. Please assist. I do not own any of the assets. &quot; &gt; &gt; &gt;_x000a__x000a_http://www.reddit.com/r/GiftGlow/comments/5 I'm worried that the issue might be hardware-related and might require repair or replacement."/>
    <x v="1"/>
    <s v="Run example affect cold you."/>
    <s v="Low"/>
    <s v="Phone"/>
    <x v="2624"/>
    <d v="2023-06-01T18:22:45"/>
    <n v="3"/>
    <n v="4006"/>
    <s v="Run Example Affect Cold You."/>
    <s v="Karen Burke"/>
    <x v="2"/>
    <x v="2"/>
    <x v="0"/>
    <n v="-3.5666666667675599"/>
  </r>
  <r>
    <n v="4007"/>
    <s v="Evelyn Smith"/>
    <s v="mcconnellholly@example.com"/>
    <n v="31"/>
    <s v="Female"/>
    <s v="Adobe Photoshop"/>
    <d v="2020-11-10T00:00:00"/>
    <x v="3"/>
    <s v="Installation support"/>
    <s v="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
    <x v="0"/>
    <m/>
    <s v="Medium"/>
    <s v="Email"/>
    <x v="2625"/>
    <m/>
    <m/>
    <n v="4007"/>
    <s v=""/>
    <s v="Evelyn Smith"/>
    <x v="3"/>
    <x v="3"/>
    <x v="1"/>
    <s v=""/>
  </r>
  <r>
    <n v="4008"/>
    <s v="Jennifer Ward"/>
    <s v="michelleluna@example.org"/>
    <n v="40"/>
    <s v="Other"/>
    <s v="Nikon D"/>
    <d v="2021-11-17T00:00:00"/>
    <x v="1"/>
    <s v="Refund request"/>
    <s v="I'm having an issue with the {product_purchased}. Please assist._x000a__x000a_If you just purchased a $10 or $20 price or if you would like to check it out, please try to pay $15/$25 the first I've checked for any available software updates for my {product_purchased}, but there are none."/>
    <x v="0"/>
    <m/>
    <s v="Medium"/>
    <s v="Phone"/>
    <x v="2626"/>
    <m/>
    <m/>
    <n v="4008"/>
    <s v=""/>
    <s v="Jennifer Ward"/>
    <x v="3"/>
    <x v="3"/>
    <x v="0"/>
    <s v=""/>
  </r>
  <r>
    <n v="4009"/>
    <s v="Zachary Jimenez"/>
    <s v="ywagner@example.com"/>
    <n v="56"/>
    <s v="Other"/>
    <s v="Nest Thermostat"/>
    <d v="2021-06-27T00:00:00"/>
    <x v="2"/>
    <s v="Product setup"/>
    <s v="I'm having an issue with the {product_purchased}. Please assist. (For more information, contact Jody Brown or Callaway) I've followed online tutorials and community forums to troubleshoot the issue, but no luck so far."/>
    <x v="0"/>
    <m/>
    <s v="Low"/>
    <s v="Social media"/>
    <x v="2627"/>
    <m/>
    <m/>
    <n v="4009"/>
    <s v=""/>
    <s v="Zachary Jimenez"/>
    <x v="8"/>
    <x v="8"/>
    <x v="0"/>
    <s v=""/>
  </r>
  <r>
    <n v="4010"/>
    <s v="Mrs. Faith Banks PhD"/>
    <s v="bethlewis@example.org"/>
    <n v="29"/>
    <s v="Female"/>
    <s v="Google Nest"/>
    <d v="2020-07-04T00:00:00"/>
    <x v="2"/>
    <s v="Display issue"/>
    <s v="I'm having an issue with the {product_purchased}. Please assist._x000a__x000a_This is not a return on purchase! You may cancel at any time, provided you have purchased at least one year in advance and you have a product that I'm not sure if this issue is specific to my device or if others have reported similar problems."/>
    <x v="2"/>
    <m/>
    <s v="Low"/>
    <s v="Phone"/>
    <x v="5"/>
    <m/>
    <m/>
    <n v="4010"/>
    <s v=""/>
    <s v="Mrs. Faith Banks PhD"/>
    <x v="2"/>
    <x v="2"/>
    <x v="1"/>
    <s v=""/>
  </r>
  <r>
    <n v="4011"/>
    <s v="Kaylee Walter"/>
    <s v="harrislynn@example.com"/>
    <n v="52"/>
    <s v="Other"/>
    <s v="Canon EOS"/>
    <d v="2021-01-14T00:00:00"/>
    <x v="2"/>
    <s v="Display issue"/>
    <s v="I'm having an issue with the {product_purchased}. Please assist._x000a__x000a_Thanks! I've tried using different cables, adapters, or peripherals with my {product_purchased}, but the issue persists."/>
    <x v="0"/>
    <m/>
    <s v="Medium"/>
    <s v="Chat"/>
    <x v="2628"/>
    <m/>
    <m/>
    <n v="4011"/>
    <s v=""/>
    <s v="Kaylee Walter"/>
    <x v="6"/>
    <x v="6"/>
    <x v="0"/>
    <s v=""/>
  </r>
  <r>
    <n v="4012"/>
    <s v="Michael Flynn"/>
    <s v="alanjames@example.org"/>
    <n v="18"/>
    <s v="Other"/>
    <s v="iPhone"/>
    <d v="2021-03-02T00:00:00"/>
    <x v="1"/>
    <s v="Payment issue"/>
    <s v="I'm having an issue with the {product_purchased}. Please assist._x000a__x000a_Add-on:_x000a__x000a_0.1x-0.2x-0.3x Available for: All_x000a__x000a_Add-on: I've performed a factory reset on my {product_purchased}, hoping it would resolve the problem, but it didn't help."/>
    <x v="1"/>
    <s v="Form response under."/>
    <s v="High"/>
    <s v="Phone"/>
    <x v="2629"/>
    <d v="2023-06-01T07:53:52"/>
    <n v="1"/>
    <n v="4012"/>
    <s v="Form Response Under."/>
    <s v="Michael Flynn"/>
    <x v="0"/>
    <x v="0"/>
    <x v="0"/>
    <n v="1.3500000000349246"/>
  </r>
  <r>
    <n v="4013"/>
    <s v="Antonio Thompson"/>
    <s v="wbennett@example.org"/>
    <n v="64"/>
    <s v="Male"/>
    <s v="Microsoft Xbox Controller"/>
    <d v="2020-01-13T00:00:00"/>
    <x v="0"/>
    <s v="Product setup"/>
    <s v="I'm facing a problem with my {product_purchased}. The {product_purchased} is not turning on. It was working fine until yesterday, but now it doesn't respond._x000a__x000a_This is a pain in the ass I've followed the troubleshooting steps mentioned in the user manual, but the issue persists."/>
    <x v="0"/>
    <m/>
    <s v="Medium"/>
    <s v="Chat"/>
    <x v="2630"/>
    <m/>
    <m/>
    <n v="4013"/>
    <s v=""/>
    <s v="Antonio Thompson"/>
    <x v="6"/>
    <x v="6"/>
    <x v="1"/>
    <s v=""/>
  </r>
  <r>
    <n v="4014"/>
    <s v="Roy Ochoa"/>
    <s v="ian80@example.com"/>
    <n v="58"/>
    <s v="Other"/>
    <s v="Asus ROG"/>
    <d v="2021-09-05T00:00:00"/>
    <x v="2"/>
    <s v="Account access"/>
    <s v="I'm having an issue with the {product_purchased}. Please assist._x000a__x000a_Sorry, you have not selected a product. Please simply enter a quantity of 1 or more next to the type or types of consumer items you are looking at I've checked for software updates, and my {product_purchased} is already running the latest version."/>
    <x v="1"/>
    <s v="Media company what approach media final into."/>
    <s v="Critical"/>
    <s v="Chat"/>
    <x v="2631"/>
    <d v="2023-05-31T23:38:54"/>
    <n v="2"/>
    <n v="4014"/>
    <s v="Media Company What Approach Media Final Into."/>
    <s v="Roy Ochoa"/>
    <x v="9"/>
    <x v="9"/>
    <x v="0"/>
    <n v="-12.866666666697711"/>
  </r>
  <r>
    <n v="4015"/>
    <s v="Amy Riley"/>
    <s v="jennifer82@example.com"/>
    <n v="21"/>
    <s v="Male"/>
    <s v="Autodesk AutoCAD"/>
    <d v="2021-07-02T00:00:00"/>
    <x v="0"/>
    <s v="Delivery problem"/>
    <s v="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
    <x v="1"/>
    <s v="Resource forward far land back off."/>
    <s v="Medium"/>
    <s v="Email"/>
    <x v="2632"/>
    <d v="2023-06-01T06:36:55"/>
    <n v="5"/>
    <n v="4015"/>
    <s v="Resource Forward Far Land Back Off."/>
    <s v="Amy Riley"/>
    <x v="2"/>
    <x v="2"/>
    <x v="0"/>
    <n v="-6.8333333334303461"/>
  </r>
  <r>
    <n v="4016"/>
    <s v="David Hansen"/>
    <s v="robertsonangel@example.net"/>
    <n v="19"/>
    <s v="Male"/>
    <s v="Google Nest"/>
    <d v="2020-09-04T00:00:00"/>
    <x v="4"/>
    <s v="Software bug"/>
    <s v="I'm having an issue with the {product_purchased}. Please assist._x000a__x000a_6) If I use your product, will the seller use this._x000a__x000a_7) If the seller doesn't sell it, will the buyer use this I've recently updated the firmware of my {product_purchased}, and the issue started happening afterward. Could it be related to the update?"/>
    <x v="2"/>
    <m/>
    <s v="Critical"/>
    <s v="Email"/>
    <x v="5"/>
    <m/>
    <m/>
    <n v="4016"/>
    <s v=""/>
    <s v="David Hansen"/>
    <x v="9"/>
    <x v="9"/>
    <x v="1"/>
    <s v=""/>
  </r>
  <r>
    <n v="4017"/>
    <s v="Sarah Flores"/>
    <s v="donnaphillips@example.net"/>
    <n v="36"/>
    <s v="Other"/>
    <s v="iPhone"/>
    <d v="2021-02-05T00:00:00"/>
    <x v="1"/>
    <s v="Cancellation request"/>
    <s v="I've encountered a data loss issue with my {product_purchased}. All the files and documents seem to have disappeared. Can you guide me on how to retrieve them?_x000a__x000a_This is a huge problem, so we will need to create I've tried troubleshooting steps mentioned in the user manual, but the issue persists."/>
    <x v="1"/>
    <s v="These feeling more according science body list."/>
    <s v="Low"/>
    <s v="Chat"/>
    <x v="2633"/>
    <d v="2023-06-01T11:19:58"/>
    <n v="3"/>
    <n v="4017"/>
    <s v="These Feeling More According Science Body List."/>
    <s v="Sarah Flores"/>
    <x v="4"/>
    <x v="4"/>
    <x v="0"/>
    <n v="7.6333333332440816"/>
  </r>
  <r>
    <n v="4018"/>
    <s v="Eric Richardson"/>
    <s v="zwatson@example.net"/>
    <n v="36"/>
    <s v="Male"/>
    <s v="LG Smart TV"/>
    <d v="2020-08-26T00:00:00"/>
    <x v="1"/>
    <s v="Cancellation request"/>
    <s v="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
    <x v="2"/>
    <m/>
    <s v="Low"/>
    <s v="Social media"/>
    <x v="5"/>
    <m/>
    <m/>
    <n v="4018"/>
    <s v=""/>
    <s v="Eric Richardson"/>
    <x v="5"/>
    <x v="5"/>
    <x v="1"/>
    <s v=""/>
  </r>
  <r>
    <n v="4019"/>
    <s v="Barbara Harrison"/>
    <s v="vpatel@example.net"/>
    <n v="49"/>
    <s v="Male"/>
    <s v="Canon EOS"/>
    <d v="2021-03-26T00:00:00"/>
    <x v="1"/>
    <s v="Display issue"/>
    <s v="I'm having an issue with the {product_purchased}. Please assist. {{item_id}} = &quot;1&quot;; }_x000a__x000a_The product_purchased is required to provide a &quot;return label&quot;, which indicates if this product is I've tried different settings and configurations on my {product_purchased}, but the issue persists."/>
    <x v="2"/>
    <m/>
    <s v="Critical"/>
    <s v="Social media"/>
    <x v="5"/>
    <m/>
    <m/>
    <n v="4019"/>
    <s v=""/>
    <s v="Barbara Harrison"/>
    <x v="0"/>
    <x v="0"/>
    <x v="0"/>
    <s v=""/>
  </r>
  <r>
    <n v="4020"/>
    <s v="Michelle Beasley"/>
    <s v="btaylor@example.net"/>
    <n v="67"/>
    <s v="Male"/>
    <s v="PlayStation"/>
    <d v="2020-08-03T00:00:00"/>
    <x v="3"/>
    <s v="Product recommendation"/>
    <s v="There seems to be a glitch in the {product_purchased} software. It freezes frequently, making it difficult to use. Can you please provide a solution? Please let me know?_x000a__x000a_What are the steps to fix this bug? I've followed the troubleshooting steps mentioned in the user manual, but the issue persists."/>
    <x v="1"/>
    <s v="Argue response increase few cup."/>
    <s v="High"/>
    <s v="Social media"/>
    <x v="2634"/>
    <d v="2023-06-01T22:46:02"/>
    <n v="3"/>
    <n v="4020"/>
    <s v="Argue Response Increase Few Cup."/>
    <s v="Michelle Beasley"/>
    <x v="5"/>
    <x v="5"/>
    <x v="1"/>
    <n v="6.1333333332440816"/>
  </r>
  <r>
    <n v="4021"/>
    <s v="Caitlin Bullock"/>
    <s v="murphysharon@example.net"/>
    <n v="60"/>
    <s v="Male"/>
    <s v="Amazon Echo"/>
    <d v="2020-02-06T00:00:00"/>
    <x v="0"/>
    <s v="Hardware issue"/>
    <s v="I'm having an issue with the {product_purchased}. Please assist._x000a__x000a_This item is not up to the mark and may not be returned. I'm unable to find the option to perform the desired action in the {product_purchased}. Could you please guide me through the steps?"/>
    <x v="2"/>
    <m/>
    <s v="High"/>
    <s v="Phone"/>
    <x v="5"/>
    <m/>
    <m/>
    <n v="4021"/>
    <s v=""/>
    <s v="Caitlin Bullock"/>
    <x v="4"/>
    <x v="4"/>
    <x v="1"/>
    <s v=""/>
  </r>
  <r>
    <n v="4022"/>
    <s v="Alyssa Bush"/>
    <s v="cookabigail@example.net"/>
    <n v="64"/>
    <s v="Male"/>
    <s v="Dell XPS"/>
    <d v="2020-06-16T00:00:00"/>
    <x v="2"/>
    <s v="Hardware issue"/>
    <s v="I'm having an issue with the {product_purchased}. Please assist. (If you cannot find your product, please contact my support for additional support.)_x000a__x000a_- Fixed an issue where using a new device in Windows 10 could result in I've checked for any available software updates for my {product_purchased}, but there are none."/>
    <x v="2"/>
    <m/>
    <s v="Medium"/>
    <s v="Social media"/>
    <x v="5"/>
    <m/>
    <m/>
    <n v="4022"/>
    <s v=""/>
    <s v="Alyssa Bush"/>
    <x v="8"/>
    <x v="8"/>
    <x v="1"/>
    <s v=""/>
  </r>
  <r>
    <n v="4023"/>
    <s v="Margaret Banks"/>
    <s v="john69@example.com"/>
    <n v="44"/>
    <s v="Other"/>
    <s v="Sony Xperia"/>
    <d v="2021-05-16T00:00:00"/>
    <x v="2"/>
    <s v="Software bug"/>
    <s v="I've forgotten my password for my {product_purchased} account, and the password reset option is not working. How can I recover my account?_x000a__x000a_Log in with your PayPal accounts to a new one. Once logged in, you I've performed a factory reset on my {product_purchased}, hoping it would resolve the problem, but it didn't help."/>
    <x v="1"/>
    <s v="Likely ground shoulder minute star interest home avoid."/>
    <s v="Critical"/>
    <s v="Chat"/>
    <x v="2635"/>
    <d v="2023-06-01T07:29:06"/>
    <n v="4"/>
    <n v="4023"/>
    <s v="Likely Ground Shoulder Minute Star Interest Home Avoid."/>
    <s v="Margaret Banks"/>
    <x v="1"/>
    <x v="1"/>
    <x v="0"/>
    <n v="-6.6333333333022892"/>
  </r>
  <r>
    <n v="4024"/>
    <s v="Pamela Lang"/>
    <s v="felicia10@example.net"/>
    <n v="54"/>
    <s v="Male"/>
    <s v="Nikon D"/>
    <d v="2020-11-03T00:00:00"/>
    <x v="2"/>
    <s v="Account access"/>
    <s v="I'm having an issue with the {product_purchased}. Please assist._x000a__x000a_How to Get the &quot;Product&quot; List_x000a__x000a_There's a lot of confusion over when a product must be purchased. &quot;Product&quot; may be the thing I'm using the original charger that came with my {product_purchased}, but it's not charging properly."/>
    <x v="0"/>
    <m/>
    <s v="Critical"/>
    <s v="Social media"/>
    <x v="2636"/>
    <m/>
    <m/>
    <n v="4024"/>
    <s v=""/>
    <s v="Pamela Lang"/>
    <x v="3"/>
    <x v="3"/>
    <x v="1"/>
    <s v=""/>
  </r>
  <r>
    <n v="4025"/>
    <s v="Patrick Rhodes"/>
    <s v="lopezdaniel@example.org"/>
    <n v="64"/>
    <s v="Male"/>
    <s v="Asus ROG"/>
    <d v="2021-11-28T00:00:00"/>
    <x v="2"/>
    <s v="Data loss"/>
    <s v="I'm having an issue with the {product_purchased}. Please assist._x000a__x000a_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
    <x v="1"/>
    <s v="Important sell account per civil."/>
    <s v="Low"/>
    <s v="Phone"/>
    <x v="2637"/>
    <d v="2023-06-01T09:04:09"/>
    <n v="5"/>
    <n v="4025"/>
    <s v="Important Sell Account Per Civil."/>
    <s v="Patrick Rhodes"/>
    <x v="3"/>
    <x v="3"/>
    <x v="0"/>
    <n v="8.8999999998486601"/>
  </r>
  <r>
    <n v="4026"/>
    <s v="Courtney Walsh"/>
    <s v="freemanrachel@example.com"/>
    <n v="64"/>
    <s v="Other"/>
    <s v="Dell XPS"/>
    <d v="2020-07-09T00:00:00"/>
    <x v="1"/>
    <s v="Refund request"/>
    <s v="I'm having an issue with the {product_purchased}. Please assist._x000a__x000a_&lt;script&gt; #include &lt;Microsoft.Framework.App.getContentService&gt; static void Main(string[] args) { var v1 = new I need assistance as soon as possible because it's affecting my work and productivity."/>
    <x v="0"/>
    <m/>
    <s v="Critical"/>
    <s v="Phone"/>
    <x v="2638"/>
    <m/>
    <m/>
    <n v="4026"/>
    <s v=""/>
    <s v="Courtney Walsh"/>
    <x v="2"/>
    <x v="2"/>
    <x v="1"/>
    <s v=""/>
  </r>
  <r>
    <n v="4027"/>
    <s v="Gwendolyn Fisher"/>
    <s v="christophergutierrez@example.net"/>
    <n v="28"/>
    <s v="Male"/>
    <s v="Nikon D"/>
    <d v="2020-05-02T00:00:00"/>
    <x v="4"/>
    <s v="Cancellation request"/>
    <s v="I'm having an issue with the {product_purchased}. Please assist._x000a__x000a_In closing: the product that you purchased was a copy of a product you didn't know existed. The problem was that it didn't go through my usual I've already contacted customer support multiple times, but the issue remains unresolved."/>
    <x v="2"/>
    <m/>
    <s v="High"/>
    <s v="Chat"/>
    <x v="5"/>
    <m/>
    <m/>
    <n v="4027"/>
    <s v=""/>
    <s v="Gwendolyn Fisher"/>
    <x v="1"/>
    <x v="1"/>
    <x v="1"/>
    <s v=""/>
  </r>
  <r>
    <n v="4028"/>
    <s v="Patrick Allen"/>
    <s v="cassandraalexander@example.org"/>
    <n v="46"/>
    <s v="Other"/>
    <s v="Sony 4K HDR TV"/>
    <d v="2021-09-09T00:00:00"/>
    <x v="4"/>
    <s v="Product compatibility"/>
    <s v="My {product_purchased} crashed, and I lost all the data stored on it. Is there any way to recover the lost data?_x000a__x000a_- No, no. Only this one command from AMERICAN-LANGUAGES. I've recently updated the firmware of my {product_purchased}, and the issue started happening afterward. Could it be related to the update?"/>
    <x v="2"/>
    <m/>
    <s v="Critical"/>
    <s v="Social media"/>
    <x v="5"/>
    <m/>
    <m/>
    <n v="4028"/>
    <s v=""/>
    <s v="Patrick Allen"/>
    <x v="9"/>
    <x v="9"/>
    <x v="0"/>
    <s v=""/>
  </r>
  <r>
    <n v="4029"/>
    <s v="Natalie Gonzalez"/>
    <s v="tbates@example.com"/>
    <n v="60"/>
    <s v="Other"/>
    <s v="Samsung Soundbar"/>
    <d v="2020-02-27T00:00:00"/>
    <x v="4"/>
    <s v="Network problem"/>
    <s v="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
    <x v="0"/>
    <m/>
    <s v="Low"/>
    <s v="Email"/>
    <x v="2639"/>
    <m/>
    <m/>
    <n v="4029"/>
    <s v=""/>
    <s v="Natalie Gonzalez"/>
    <x v="4"/>
    <x v="4"/>
    <x v="1"/>
    <s v=""/>
  </r>
  <r>
    <n v="4030"/>
    <s v="Natasha Rodriguez"/>
    <s v="millerjessica@example.com"/>
    <n v="23"/>
    <s v="Other"/>
    <s v="MacBook Pro"/>
    <d v="2020-09-14T00:00:00"/>
    <x v="2"/>
    <s v="Peripheral compatibility"/>
    <s v="I'm having an issue with the {product_purchased}. Please assist._x000a__x000a_- - - - - - - - - - - - - - - - - - - - - -_x000a__x000a_Tables I've noticed that the issue occurs consistently when I use a specific feature or application on my {product_purchased}."/>
    <x v="0"/>
    <m/>
    <s v="Medium"/>
    <s v="Chat"/>
    <x v="2640"/>
    <m/>
    <m/>
    <n v="4030"/>
    <s v=""/>
    <s v="Natasha Rodriguez"/>
    <x v="9"/>
    <x v="9"/>
    <x v="1"/>
    <s v=""/>
  </r>
  <r>
    <n v="4031"/>
    <s v="Christine Parker"/>
    <s v="obrienmanuel@example.net"/>
    <n v="61"/>
    <s v="Female"/>
    <s v="Canon EOS"/>
    <d v="2020-09-11T00:00:00"/>
    <x v="0"/>
    <s v="Software bug"/>
    <s v="I'm having trouble connecting my {product_purchased} to my home Wi-Fi network. It doesn't detect any networks, although other devices are connecting fine. What can be done to resolve this issue? I've tried troubleshooting steps mentioned in the user manual, but the issue persists."/>
    <x v="2"/>
    <m/>
    <s v="Medium"/>
    <s v="Social media"/>
    <x v="5"/>
    <m/>
    <m/>
    <n v="4031"/>
    <s v=""/>
    <s v="Christine Parker"/>
    <x v="9"/>
    <x v="9"/>
    <x v="1"/>
    <s v=""/>
  </r>
  <r>
    <n v="4032"/>
    <s v="Erika Brewer"/>
    <s v="jessica79@example.org"/>
    <n v="46"/>
    <s v="Female"/>
    <s v="Samsung Soundbar"/>
    <d v="2021-11-03T00:00:00"/>
    <x v="1"/>
    <s v="Installation support"/>
    <s v="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
    <x v="0"/>
    <m/>
    <s v="High"/>
    <s v="Social media"/>
    <x v="2641"/>
    <m/>
    <m/>
    <n v="4032"/>
    <s v=""/>
    <s v="Erika Brewer"/>
    <x v="3"/>
    <x v="3"/>
    <x v="0"/>
    <s v=""/>
  </r>
  <r>
    <n v="4033"/>
    <s v="Evelyn Macias"/>
    <s v="joseph79@example.com"/>
    <n v="30"/>
    <s v="Other"/>
    <s v="Microsoft Office"/>
    <d v="2021-07-23T00:00:00"/>
    <x v="3"/>
    <s v="Refund request"/>
    <s v="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
    <x v="1"/>
    <s v="Trial him interesting soldier."/>
    <s v="High"/>
    <s v="Social media"/>
    <x v="2642"/>
    <d v="2023-06-01T14:29:19"/>
    <n v="2"/>
    <n v="4033"/>
    <s v="Trial Him Interesting Soldier."/>
    <s v="Evelyn Macias"/>
    <x v="2"/>
    <x v="2"/>
    <x v="0"/>
    <n v="-7.033333333209157"/>
  </r>
  <r>
    <n v="4034"/>
    <s v="Sarah Hernandez"/>
    <s v="stephanie77@example.org"/>
    <n v="46"/>
    <s v="Male"/>
    <s v="Fitbit Charge"/>
    <d v="2020-06-14T00:00:00"/>
    <x v="0"/>
    <s v="Cancellation request"/>
    <s v="I'm having an issue with the {product_purchased}. Please assist._x000a__x000a_We are unable to track any of these in the event that this issue does not get resolved._x000a__x000a_If you would like to report any issues, please I'm experiencing this issue on multiple devices of the same model, so it seems to be a widespread problem."/>
    <x v="0"/>
    <m/>
    <s v="Critical"/>
    <s v="Phone"/>
    <x v="2643"/>
    <m/>
    <m/>
    <n v="4034"/>
    <s v=""/>
    <s v="Sarah Hernandez"/>
    <x v="8"/>
    <x v="8"/>
    <x v="1"/>
    <s v=""/>
  </r>
  <r>
    <n v="4035"/>
    <s v="Daniel Boyer"/>
    <s v="ole@example.net"/>
    <n v="23"/>
    <s v="Male"/>
    <s v="Bose SoundLink Speaker"/>
    <d v="2021-08-18T00:00:00"/>
    <x v="0"/>
    <s v="Product compatibility"/>
    <s v="I'm having an issue with the {product_purchased}. Please assist. 1. Be sure to put the product in order and to see it will update this page._x000a__x000a__x000a_This is something that sometimes happens frequently on a PC. It I've already contacted customer support multiple times, but the issue remains unresolved."/>
    <x v="0"/>
    <m/>
    <s v="Low"/>
    <s v="Chat"/>
    <x v="742"/>
    <m/>
    <m/>
    <n v="4035"/>
    <s v=""/>
    <s v="Daniel Boyer"/>
    <x v="5"/>
    <x v="5"/>
    <x v="0"/>
    <s v=""/>
  </r>
  <r>
    <n v="4036"/>
    <s v="Sara Peterson"/>
    <s v="tfernandez@example.com"/>
    <n v="61"/>
    <s v="Male"/>
    <s v="Lenovo ThinkPad"/>
    <d v="2020-02-29T00:00:00"/>
    <x v="0"/>
    <s v="Payment issue"/>
    <s v="I'm having an issue with the {product_purchased}. Please assist._x000a__x000a_This page will only work on an iPod or an AtoM MP3 player. This problem started occurring after the recent software update. I haven't made any other changes to the device."/>
    <x v="1"/>
    <s v="Strategy all off history."/>
    <s v="Medium"/>
    <s v="Email"/>
    <x v="2644"/>
    <d v="2023-06-01T00:33:24"/>
    <n v="5"/>
    <n v="4036"/>
    <s v="Strategy All Off History."/>
    <s v="Sara Peterson"/>
    <x v="4"/>
    <x v="4"/>
    <x v="1"/>
    <n v="-13.099999999918509"/>
  </r>
  <r>
    <n v="4037"/>
    <s v="Rachel Silva"/>
    <s v="vlong@example.com"/>
    <n v="18"/>
    <s v="Female"/>
    <s v="Fitbit Versa Smartwatch"/>
    <d v="2020-03-22T00:00:00"/>
    <x v="2"/>
    <s v="Installation support"/>
    <s v="I'm having an issue with the {product_purchased}. Please assist._x000a__x000a_The question is, how do I do that?_x000a__x000a_You should click &quot;Add to cart.&quot;_x000a__x000a_Then you can click &quot;Continue&quot; to continue I'm using the original charger that came with my {product_purchased}, but it's not charging properly."/>
    <x v="0"/>
    <m/>
    <s v="Medium"/>
    <s v="Phone"/>
    <x v="2645"/>
    <m/>
    <m/>
    <n v="4037"/>
    <s v=""/>
    <s v="Rachel Silva"/>
    <x v="0"/>
    <x v="0"/>
    <x v="1"/>
    <s v=""/>
  </r>
  <r>
    <n v="4038"/>
    <s v="Roy Holder"/>
    <s v="garzamadeline@example.com"/>
    <n v="20"/>
    <s v="Other"/>
    <s v="Amazon Echo"/>
    <d v="2021-05-18T00:00:00"/>
    <x v="0"/>
    <s v="Hardware issue"/>
    <s v="I'm having an issue with the {product_purchased}. Please assist._x000a__x000a_[13:13] &lt;sunnyface&gt; I just forgot to put my name into the credits so it might have been a little more fun if you I'm using the original charger that came with my {product_purchased}, but it's not charging properly."/>
    <x v="0"/>
    <m/>
    <s v="Low"/>
    <s v="Email"/>
    <x v="2646"/>
    <m/>
    <m/>
    <n v="4038"/>
    <s v=""/>
    <s v="Roy Holder"/>
    <x v="1"/>
    <x v="1"/>
    <x v="0"/>
    <s v=""/>
  </r>
  <r>
    <n v="4039"/>
    <s v="James Martinez"/>
    <s v="allenchristopher@example.com"/>
    <n v="63"/>
    <s v="Male"/>
    <s v="LG Washing Machine"/>
    <d v="2020-10-09T00:00:00"/>
    <x v="0"/>
    <s v="Network problem"/>
    <s v="I'm having an issue with the {product_purchased}. Please assist._x000a__x000a_I've been getting very little feedback, and don't remember where I ended up._x000a__x000a_Please contact my Support Center, or send me an email: I'm not sure if this issue is specific to my device or if others have reported similar problems."/>
    <x v="1"/>
    <s v="From who back drop trip."/>
    <s v="High"/>
    <s v="Phone"/>
    <x v="2647"/>
    <d v="2023-06-01T06:57:30"/>
    <n v="3"/>
    <n v="4039"/>
    <s v="From Who Back Drop Trip."/>
    <s v="James Martinez"/>
    <x v="7"/>
    <x v="7"/>
    <x v="1"/>
    <n v="-14.116666666755918"/>
  </r>
  <r>
    <n v="4040"/>
    <s v="Heather Edwards"/>
    <s v="udaniels@example.com"/>
    <n v="64"/>
    <s v="Other"/>
    <s v="Nintendo Switch"/>
    <d v="2020-02-09T00:00:00"/>
    <x v="0"/>
    <s v="Network problem"/>
    <s v="I'm facing issues logging into my {product_purchased} account. It says my account is locked. What should I do to unlock it? I didn't think about it myself, but now I do._x000a__x000a_Why? I've checked the device settings and made sure that everything is configured correctly."/>
    <x v="1"/>
    <s v="Employee draw page opportunity."/>
    <s v="Medium"/>
    <s v="Social media"/>
    <x v="2648"/>
    <d v="2023-06-01T10:12:31"/>
    <n v="1"/>
    <n v="4040"/>
    <s v="Employee Draw Page Opportunity."/>
    <s v="Heather Edwards"/>
    <x v="4"/>
    <x v="4"/>
    <x v="1"/>
    <n v="1.9833333333372138"/>
  </r>
  <r>
    <n v="4041"/>
    <s v="William Benton"/>
    <s v="justin40@example.org"/>
    <n v="28"/>
    <s v="Female"/>
    <s v="Canon DSLR Camera"/>
    <d v="2021-02-18T00:00:00"/>
    <x v="2"/>
    <s v="Data loss"/>
    <s v="I've encountered a data loss issue with my {product_purchased}. All the files and documents seem to have disappeared. Can you guide me on how to retrieve them?_x000a__x000a_Isolate your application from the network and send messages to it I'm worried that the issue might be hardware-related and might require repair or replacement."/>
    <x v="2"/>
    <m/>
    <s v="Critical"/>
    <s v="Social media"/>
    <x v="5"/>
    <m/>
    <m/>
    <n v="4041"/>
    <s v=""/>
    <s v="William Benton"/>
    <x v="4"/>
    <x v="4"/>
    <x v="0"/>
    <s v=""/>
  </r>
  <r>
    <n v="4042"/>
    <s v="Michael Quinn"/>
    <s v="mcclainmeghan@example.net"/>
    <n v="51"/>
    <s v="Female"/>
    <s v="Dell XPS"/>
    <d v="2020-12-24T00:00:00"/>
    <x v="0"/>
    <s v="Account access"/>
    <s v="I'm having an issue with the {product_purchased}. Please assist._x000a__x000a_Sorry, that problem was not found._x000a__x000a_Sorry, that problem was chosen not to resolve._x000a__x000a_Sorry, we couldn't process your order because I've checked for any available software updates for my {product_purchased}, but there are none."/>
    <x v="1"/>
    <s v="Statement plan personal."/>
    <s v="Critical"/>
    <s v="Phone"/>
    <x v="2649"/>
    <d v="2023-06-01T17:22:33"/>
    <n v="5"/>
    <n v="4042"/>
    <s v="Statement Plan Personal."/>
    <s v="Michael Quinn"/>
    <x v="10"/>
    <x v="10"/>
    <x v="1"/>
    <n v="0.51666666677920148"/>
  </r>
  <r>
    <n v="4043"/>
    <s v="Eric Stone"/>
    <s v="leslie69@example.com"/>
    <n v="47"/>
    <s v="Female"/>
    <s v="Autodesk AutoCAD"/>
    <d v="2020-01-29T00:00:00"/>
    <x v="1"/>
    <s v="Hardware issue"/>
    <s v="I'm having an issue with the {product_purchased}. Please assist. https://www.amazon.com/gp/product/B00JQH9G3Lw?psc=1_x000a__x000a_My gift went to a I've already contacted customer support multiple times, but the issue remains unresolved."/>
    <x v="1"/>
    <s v="Wish million adult record cold do."/>
    <s v="High"/>
    <s v="Phone"/>
    <x v="2650"/>
    <d v="2023-06-01T21:22:35"/>
    <n v="2"/>
    <n v="4043"/>
    <s v="Wish Million Adult Record Cold Do."/>
    <s v="Eric Stone"/>
    <x v="6"/>
    <x v="6"/>
    <x v="1"/>
    <n v="2.1333333333022892"/>
  </r>
  <r>
    <n v="4044"/>
    <s v="Dr. Michael Turner"/>
    <s v="bauerpatricia@example.org"/>
    <n v="61"/>
    <s v="Other"/>
    <s v="Autodesk AutoCAD"/>
    <d v="2021-08-23T00:00:00"/>
    <x v="0"/>
    <s v="Peripheral compatibility"/>
    <s v="There seems to be a glitch in the {product_purchased} software. It freezes frequently, making it difficult to use. Can you please provide a solution? Thank you. I tried downloading the package from the main website that says, &quot; I've checked for any available software updates for my {product_purchased}, but there are none."/>
    <x v="1"/>
    <s v="Best forward with carry bar."/>
    <s v="Critical"/>
    <s v="Chat"/>
    <x v="2651"/>
    <d v="2023-06-01T20:25:36"/>
    <n v="5"/>
    <n v="4044"/>
    <s v="Best Forward With Carry Bar."/>
    <s v="Dr. Michael Turner"/>
    <x v="5"/>
    <x v="5"/>
    <x v="0"/>
    <n v="7.2833333335001953"/>
  </r>
  <r>
    <n v="4045"/>
    <s v="Christopher Scott"/>
    <s v="cherylcastillo@example.org"/>
    <n v="42"/>
    <s v="Male"/>
    <s v="LG Washing Machine"/>
    <d v="2020-03-18T00:00:00"/>
    <x v="1"/>
    <s v="Installation support"/>
    <s v="I'm having an issue with the {product_purchased}. Please assist._x000a__x000a_Note: I've also moved the &quot;Product Order Summary&quot;&gt;page from my site, to the new &quot;Product Order Summary&quot; page. The new page is I've followed online tutorials and community forums to troubleshoot the issue, but no luck so far."/>
    <x v="2"/>
    <m/>
    <s v="Critical"/>
    <s v="Phone"/>
    <x v="5"/>
    <m/>
    <m/>
    <n v="4045"/>
    <s v=""/>
    <s v="Christopher Scott"/>
    <x v="0"/>
    <x v="0"/>
    <x v="1"/>
    <s v=""/>
  </r>
  <r>
    <n v="4046"/>
    <s v="Reginald Rice MD"/>
    <s v="uolson@example.com"/>
    <n v="47"/>
    <s v="Male"/>
    <s v="Philips Hue Lights"/>
    <d v="2020-11-06T00:00:00"/>
    <x v="4"/>
    <s v="Payment issue"/>
    <s v="I'm having an issue with the {product_purchased}. Please assist._x000a__x000a_5 3.6.4 The app was updated to support 1.2.0. We apologize for this inconvenience._x000a__x000a_5 3.6. I've tried different settings and configurations on my {product_purchased}, but the issue persists."/>
    <x v="2"/>
    <m/>
    <s v="Critical"/>
    <s v="Chat"/>
    <x v="5"/>
    <m/>
    <m/>
    <n v="4046"/>
    <s v=""/>
    <s v="Reginald Rice MD"/>
    <x v="3"/>
    <x v="3"/>
    <x v="1"/>
    <s v=""/>
  </r>
  <r>
    <n v="4047"/>
    <s v="Leslie Levy"/>
    <s v="george05@example.org"/>
    <n v="61"/>
    <s v="Female"/>
    <s v="PlayStation"/>
    <d v="2020-10-10T00:00:00"/>
    <x v="4"/>
    <s v="Peripheral compatibility"/>
    <s v="I'm having an issue with the {product_purchased}. Please assist. I rely heavily on my {product_purchased} for my daily tasks, and this issue is hindering my productivity."/>
    <x v="0"/>
    <m/>
    <s v="Low"/>
    <s v="Chat"/>
    <x v="2652"/>
    <m/>
    <m/>
    <n v="4047"/>
    <s v=""/>
    <s v="Leslie Levy"/>
    <x v="7"/>
    <x v="7"/>
    <x v="1"/>
    <s v=""/>
  </r>
  <r>
    <n v="4048"/>
    <s v="Michael Collier"/>
    <s v="cwilliams@example.com"/>
    <n v="19"/>
    <s v="Other"/>
    <s v="Canon EOS"/>
    <d v="2021-01-06T00:00:00"/>
    <x v="0"/>
    <s v="Installation support"/>
    <s v="I'm having an issue with the {product_purchased}. Please assist._x000a__x000a__x000a_I don't want to purchase this product. I'm having an issue with the &quot;1 day shipping and nothing will be shipped within 2 weeks of purchase. I've noticed a peculiar error message popping up on my {product_purchased} screen. It says '{error_message}'. What does it mean?"/>
    <x v="1"/>
    <s v="Condition pattern value center push white human."/>
    <s v="Critical"/>
    <s v="Chat"/>
    <x v="2653"/>
    <d v="2023-06-01T04:08:42"/>
    <n v="4"/>
    <n v="4048"/>
    <s v="Condition Pattern Value Center Push White Human."/>
    <s v="Michael Collier"/>
    <x v="6"/>
    <x v="6"/>
    <x v="0"/>
    <n v="1.1333333333604969"/>
  </r>
  <r>
    <n v="4049"/>
    <s v="Julie Leblanc"/>
    <s v="valvarez@example.net"/>
    <n v="35"/>
    <s v="Female"/>
    <s v="Nikon D"/>
    <d v="2021-01-09T00:00:00"/>
    <x v="0"/>
    <s v="Software bug"/>
    <s v="I'm having an issue with the {product_purchased}. Please assist. If that is your situation, please report it here. I'm unable to find the option to perform the desired action in the {product_purchased}. Could you please guide me through the steps?"/>
    <x v="1"/>
    <s v="Tax admit specific exactly."/>
    <s v="Medium"/>
    <s v="Social media"/>
    <x v="2654"/>
    <d v="2023-06-01T14:13:42"/>
    <n v="1"/>
    <n v="4049"/>
    <s v="Tax Admit Specific Exactly."/>
    <s v="Julie Leblanc"/>
    <x v="6"/>
    <x v="6"/>
    <x v="0"/>
    <n v="-3.0499999999883585"/>
  </r>
  <r>
    <n v="4050"/>
    <s v="Eddie Smith"/>
    <s v="nortonmargaret@example.com"/>
    <n v="41"/>
    <s v="Female"/>
    <s v="Microsoft Office"/>
    <d v="2020-10-16T00:00:00"/>
    <x v="0"/>
    <s v="Product compatibility"/>
    <s v="I'm having an issue with the {product_purchased}. Please assist._x000a__x000a_The {product_purchased} will not activate when you purchase a product, so it will not be available if you buy through the store (i I've checked for any available software updates for my {product_purchased}, but there are none."/>
    <x v="0"/>
    <m/>
    <s v="Critical"/>
    <s v="Phone"/>
    <x v="2655"/>
    <m/>
    <m/>
    <n v="4050"/>
    <s v=""/>
    <s v="Eddie Smith"/>
    <x v="7"/>
    <x v="7"/>
    <x v="1"/>
    <s v=""/>
  </r>
  <r>
    <n v="4051"/>
    <s v="David Peterson"/>
    <s v="ccrawford@example.net"/>
    <n v="18"/>
    <s v="Other"/>
    <s v="Samsung Galaxy"/>
    <d v="2020-02-05T00:00:00"/>
    <x v="0"/>
    <s v="Delivery problem"/>
    <s v="I'm having an issue with the {product_purchased}. Please assist._x000a__x000a_This is the message we received from you yesterday: Please send an email to: mjorderson@comcastdallas.com_x000a__x000a_The message I need assistance as soon as possible because it's affecting my work and productivity."/>
    <x v="2"/>
    <m/>
    <s v="High"/>
    <s v="Email"/>
    <x v="5"/>
    <m/>
    <m/>
    <n v="4051"/>
    <s v=""/>
    <s v="David Peterson"/>
    <x v="4"/>
    <x v="4"/>
    <x v="1"/>
    <s v=""/>
  </r>
  <r>
    <n v="4052"/>
    <s v="James Anderson"/>
    <s v="mannpatrick@example.net"/>
    <n v="33"/>
    <s v="Other"/>
    <s v="Samsung Galaxy"/>
    <d v="2020-09-08T00:00:00"/>
    <x v="3"/>
    <s v="Product setup"/>
    <s v="I'm having an issue with the {product_purchased}. Please assist._x000a__x000a_Product_x000a__x000a_{product_purchased}_x000a__x000a_{product_num_purchases} __x000a__x000a_{product_id}{Id} I rely heavily on my {product_purchased} for my daily tasks, and this issue is hindering my productivity."/>
    <x v="0"/>
    <m/>
    <s v="Low"/>
    <s v="Chat"/>
    <x v="2656"/>
    <m/>
    <m/>
    <n v="4052"/>
    <s v=""/>
    <s v="James Anderson"/>
    <x v="9"/>
    <x v="9"/>
    <x v="1"/>
    <s v=""/>
  </r>
  <r>
    <n v="4053"/>
    <s v="Edward Long"/>
    <s v="carolgarcia@example.org"/>
    <n v="40"/>
    <s v="Female"/>
    <s v="Nintendo Switch"/>
    <d v="2021-04-05T00:00:00"/>
    <x v="3"/>
    <s v="Hardware issue"/>
    <s v="My {product_purchased} is making strange noises and not functioning properly. I suspect there might be a hardware issue. Can you please help me with this? Thanks_x000a__x000a_Re: NPDC [Review]_x000a__x000a_Thanks I'm unable to find the option to perform the desired action in the {product_purchased}. Could you please guide me through the steps?"/>
    <x v="0"/>
    <m/>
    <s v="Low"/>
    <s v="Social media"/>
    <x v="2657"/>
    <m/>
    <m/>
    <n v="4053"/>
    <s v=""/>
    <s v="Edward Long"/>
    <x v="11"/>
    <x v="11"/>
    <x v="0"/>
    <s v=""/>
  </r>
  <r>
    <n v="4054"/>
    <s v="Veronica Thomas"/>
    <s v="phillippoole@example.org"/>
    <n v="70"/>
    <s v="Female"/>
    <s v="Asus ROG"/>
    <d v="2021-09-07T00:00:00"/>
    <x v="1"/>
    <s v="Display issue"/>
    <s v="I'm having an issue with the {product_purchased}. Please assist. Thank you for your help._x000a__x000a_The new device can offer a variety of apps with a more intuitive interface. I've noticed a peculiar error message popping up on my {product_purchased} screen. It says '{error_message}'. What does it mean?"/>
    <x v="0"/>
    <m/>
    <s v="Medium"/>
    <s v="Chat"/>
    <x v="2658"/>
    <m/>
    <m/>
    <n v="4054"/>
    <s v=""/>
    <s v="Veronica Thomas"/>
    <x v="9"/>
    <x v="9"/>
    <x v="0"/>
    <s v=""/>
  </r>
  <r>
    <n v="4055"/>
    <s v="Brian Chavez"/>
    <s v="dale99@example.com"/>
    <n v="43"/>
    <s v="Male"/>
    <s v="Fitbit Versa Smartwatch"/>
    <d v="2020-01-02T00:00:00"/>
    <x v="3"/>
    <s v="Account access"/>
    <s v="I'm facing issues logging into my {product_purchased} account. It says my account is locked. What should I do to unlock it?_x000a__x000a__x000a_I am not getting my email account. How do I know if I am getting a I've performed a factory reset on my {product_purchased}, hoping it would resolve the problem, but it didn't help."/>
    <x v="2"/>
    <m/>
    <s v="Critical"/>
    <s v="Social media"/>
    <x v="5"/>
    <m/>
    <m/>
    <n v="4055"/>
    <s v=""/>
    <s v="Brian Chavez"/>
    <x v="6"/>
    <x v="6"/>
    <x v="1"/>
    <s v=""/>
  </r>
  <r>
    <n v="4056"/>
    <s v="Jason Martinez"/>
    <s v="james03@example.org"/>
    <n v="48"/>
    <s v="Female"/>
    <s v="Google Pixel"/>
    <d v="2021-03-05T00:00:00"/>
    <x v="1"/>
    <s v="Installation support"/>
    <s v="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
    <x v="2"/>
    <m/>
    <s v="Medium"/>
    <s v="Social media"/>
    <x v="5"/>
    <m/>
    <m/>
    <n v="4056"/>
    <s v=""/>
    <s v="Jason Martinez"/>
    <x v="0"/>
    <x v="0"/>
    <x v="0"/>
    <s v=""/>
  </r>
  <r>
    <n v="4057"/>
    <s v="Steven Foster"/>
    <s v="steveharris@example.net"/>
    <n v="57"/>
    <s v="Male"/>
    <s v="LG OLED"/>
    <d v="2021-05-18T00:00:00"/>
    <x v="2"/>
    <s v="Product setup"/>
    <s v="I'm having trouble connecting my {product_purchased} to my home Wi-Fi network. It doesn't detect any networks, although other devices are connecting fine. What can be done to resolve this issue?_x000a__x000a_Try the test I'm unable to find the option to perform the desired action in the {product_purchased}. Could you please guide me through the steps?"/>
    <x v="2"/>
    <m/>
    <s v="Critical"/>
    <s v="Phone"/>
    <x v="5"/>
    <m/>
    <m/>
    <n v="4057"/>
    <s v=""/>
    <s v="Steven Foster"/>
    <x v="1"/>
    <x v="1"/>
    <x v="0"/>
    <s v=""/>
  </r>
  <r>
    <n v="4058"/>
    <s v="Daniel Moyer"/>
    <s v="lopezmartha@example.org"/>
    <n v="32"/>
    <s v="Male"/>
    <s v="Amazon Echo"/>
    <d v="2021-09-06T00:00:00"/>
    <x v="4"/>
    <s v="Peripheral compatibility"/>
    <s v="There seems to be a glitch in the {product_purchased} software. It freezes frequently, making it difficult to use. Can you please provide a solution? Thanks!_x000a__x000a_A recent update adds support for:_x000a__x000a_Dolphin 2 The issue I'm facing is intermittent. Sometimes it works fine, but other times it acts up unexpectedly."/>
    <x v="0"/>
    <m/>
    <s v="High"/>
    <s v="Social media"/>
    <x v="2659"/>
    <m/>
    <m/>
    <n v="4058"/>
    <s v=""/>
    <s v="Daniel Moyer"/>
    <x v="9"/>
    <x v="9"/>
    <x v="0"/>
    <s v=""/>
  </r>
  <r>
    <n v="4059"/>
    <s v="Brandon Costa"/>
    <s v="charles26@example.net"/>
    <n v="27"/>
    <s v="Male"/>
    <s v="Nikon D"/>
    <d v="2021-03-04T00:00:00"/>
    <x v="1"/>
    <s v="Account access"/>
    <s v="I'm having an issue with the {product_purchased}. Please assist._x000a__x000a__x000a_&quot;As a result, the product was sent and delivered to the seller at the incorrect address.&quot;_x000a__x000a_&quot;The seller's account was incorrectly activated without any This problem started occurring after the recent software update. I haven't made any other changes to the device."/>
    <x v="1"/>
    <s v="Man again audience make."/>
    <s v="Medium"/>
    <s v="Email"/>
    <x v="2660"/>
    <d v="2023-06-01T20:11:55"/>
    <n v="4"/>
    <n v="4059"/>
    <s v="Man Again Audience Make."/>
    <s v="Brandon Costa"/>
    <x v="0"/>
    <x v="0"/>
    <x v="0"/>
    <n v="4.2000000000698492"/>
  </r>
  <r>
    <n v="4060"/>
    <s v="Jose Bell"/>
    <s v="villapaige@example.org"/>
    <n v="47"/>
    <s v="Female"/>
    <s v="Microsoft Office"/>
    <d v="2021-05-14T00:00:00"/>
    <x v="1"/>
    <s v="Payment issue"/>
    <s v="There seems to be a hardware problem with my {product_purchased}. The screen is flickering, and I'm unable to use it. What should I do?_x000a__x000a_A lot of problems with your screen. How can we prevent this by I've noticed a peculiar error message popping up on my {product_purchased} screen. It says '{error_message}'. What does it mean?"/>
    <x v="2"/>
    <m/>
    <s v="Low"/>
    <s v="Chat"/>
    <x v="5"/>
    <m/>
    <m/>
    <n v="4060"/>
    <s v=""/>
    <s v="Jose Bell"/>
    <x v="1"/>
    <x v="1"/>
    <x v="0"/>
    <s v=""/>
  </r>
  <r>
    <n v="4061"/>
    <s v="Michael Sparks"/>
    <s v="shannon79@example.com"/>
    <n v="59"/>
    <s v="Male"/>
    <s v="Garmin Forerunner"/>
    <d v="2021-02-03T00:00:00"/>
    <x v="1"/>
    <s v="Product setup"/>
    <s v="I'm having an issue with the {product_purchased}. Please assist. I've tried troubleshooting steps mentioned in the user manual, but the issue persists."/>
    <x v="1"/>
    <s v="Person mention marriage chair."/>
    <s v="Low"/>
    <s v="Phone"/>
    <x v="2661"/>
    <d v="2023-06-01T13:35:56"/>
    <n v="2"/>
    <n v="4061"/>
    <s v="Person Mention Marriage Chair."/>
    <s v="Michael Sparks"/>
    <x v="4"/>
    <x v="4"/>
    <x v="0"/>
    <n v="-7.4500000000116415"/>
  </r>
  <r>
    <n v="4062"/>
    <s v="Chase Logan DDS"/>
    <s v="jessica60@example.net"/>
    <n v="56"/>
    <s v="Female"/>
    <s v="Fitbit Versa Smartwatch"/>
    <d v="2020-03-02T00:00:00"/>
    <x v="1"/>
    <s v="Peripheral compatibility"/>
    <s v="I'm having an issue with the {product_purchased}. Please assist._x000a__x000a_My current order: I've noticed a sudden decrease in battery life on my {product_purchased}. It used to last much longer."/>
    <x v="1"/>
    <s v="Our much look learn accept edge go."/>
    <s v="Low"/>
    <s v="Chat"/>
    <x v="2662"/>
    <d v="2023-06-01T13:21:57"/>
    <n v="5"/>
    <n v="4062"/>
    <s v="Our Much Look Learn Accept Edge Go."/>
    <s v="Chase Logan DDS"/>
    <x v="0"/>
    <x v="0"/>
    <x v="1"/>
    <n v="-5.5166666666627862"/>
  </r>
  <r>
    <n v="4063"/>
    <s v="Amy Scott"/>
    <s v="qperez@example.com"/>
    <n v="36"/>
    <s v="Male"/>
    <s v="Canon EOS"/>
    <d v="2020-08-13T00:00:00"/>
    <x v="2"/>
    <s v="Software bug"/>
    <s v="I'm having an issue with the {product_purchased}. Please assist. You might be able to help. I have a $10 credit of savings on my account._x000a__x000a__x000a_I want to make my purchases in USD/AU$ but I'm using the original charger that came with my {product_purchased}, but it's not charging properly."/>
    <x v="2"/>
    <m/>
    <s v="Medium"/>
    <s v="Phone"/>
    <x v="5"/>
    <m/>
    <m/>
    <n v="4063"/>
    <s v=""/>
    <s v="Amy Scott"/>
    <x v="5"/>
    <x v="5"/>
    <x v="1"/>
    <s v=""/>
  </r>
  <r>
    <n v="4064"/>
    <s v="James Rhodes"/>
    <s v="brent43@example.net"/>
    <n v="38"/>
    <s v="Other"/>
    <s v="Bose SoundLink Speaker"/>
    <d v="2021-12-27T00:00:00"/>
    <x v="3"/>
    <s v="Product recommendation"/>
    <s v="I'm having an issue with the {product_purchased}. Please assist. I'm unable to find the option to perform the desired action in the {product_purchased}. Could you please guide me through the steps?"/>
    <x v="1"/>
    <s v="Rule add type."/>
    <s v="High"/>
    <s v="Chat"/>
    <x v="2663"/>
    <d v="2023-06-01T18:31:59"/>
    <n v="2"/>
    <n v="4064"/>
    <s v="Rule Add Type."/>
    <s v="James Rhodes"/>
    <x v="10"/>
    <x v="10"/>
    <x v="0"/>
    <n v="9.2166666666744277"/>
  </r>
  <r>
    <n v="4065"/>
    <s v="Sharon Ruiz"/>
    <s v="stacygarcia@example.com"/>
    <n v="61"/>
    <s v="Female"/>
    <s v="LG OLED"/>
    <d v="2021-05-20T00:00:00"/>
    <x v="2"/>
    <s v="Display issue"/>
    <s v="I'm having an issue with the {product_purchased}. Please assist._x000a__x000a_Cancel - This option will only be enabled for a single name._x000a__x000a_$app name=&quot;http://www.myamazon.com/samsung I've followed online tutorials and community forums to troubleshoot the issue, but no luck so far."/>
    <x v="1"/>
    <s v="Church security old be member as security."/>
    <s v="High"/>
    <s v="Chat"/>
    <x v="2664"/>
    <d v="2023-06-01T05:27:00"/>
    <n v="2"/>
    <n v="4065"/>
    <s v="Church Security Old Be Member As Security."/>
    <s v="Sharon Ruiz"/>
    <x v="1"/>
    <x v="1"/>
    <x v="0"/>
    <n v="-2.8333333333139308"/>
  </r>
  <r>
    <n v="4066"/>
    <s v="Paul Walker"/>
    <s v="gillsamantha@example.net"/>
    <n v="42"/>
    <s v="Other"/>
    <s v="Bose QuietComfort"/>
    <d v="2020-11-24T00:00:00"/>
    <x v="0"/>
    <s v="Data loss"/>
    <s v="The {product_purchased} is unable to establish a stable internet connection. It keeps disconnecting intermittently. How can I troubleshoot this network problem?_x000a__x000a_If you're installing Node.js from a location with internet access and I've tried using different cables, adapters, or peripherals with my {product_purchased}, but the issue persists."/>
    <x v="2"/>
    <m/>
    <s v="Low"/>
    <s v="Email"/>
    <x v="5"/>
    <m/>
    <m/>
    <n v="4066"/>
    <s v=""/>
    <s v="Paul Walker"/>
    <x v="3"/>
    <x v="3"/>
    <x v="1"/>
    <s v=""/>
  </r>
  <r>
    <n v="4067"/>
    <s v="Heather Estrada"/>
    <s v="villanuevaanna@example.org"/>
    <n v="20"/>
    <s v="Female"/>
    <s v="Dell XPS"/>
    <d v="2020-01-21T00:00:00"/>
    <x v="3"/>
    <s v="Product compatibility"/>
    <s v="I'm having an issue with the {product_purchased}. Please assist._x000a__x000a__x000a_&quot;I'm having an issue with the {product_purchased}. Please assist. &quot;If i got a &quot;No need for a warranty&quot; item I need assistance as soon as possible because it's affecting my work and productivity."/>
    <x v="1"/>
    <s v="Information compare score remain ago experience short send."/>
    <s v="High"/>
    <s v="Phone"/>
    <x v="2665"/>
    <d v="2023-06-01T19:55:03"/>
    <n v="5"/>
    <n v="4067"/>
    <s v="Information Compare Score Remain Ago Experience Short Send."/>
    <s v="Heather Estrada"/>
    <x v="6"/>
    <x v="6"/>
    <x v="1"/>
    <n v="5.0833333333139308"/>
  </r>
  <r>
    <n v="4068"/>
    <s v="Michael Butler"/>
    <s v="carlosmurray@example.org"/>
    <n v="60"/>
    <s v="Female"/>
    <s v="Microsoft Surface"/>
    <d v="2020-06-19T00:00:00"/>
    <x v="0"/>
    <s v="Installation support"/>
    <s v="I'm having an issue with the {product_purchased}. Please assist._x000a__x000a_I asked someone who had purchased from my website about this. It was a gift they did to support their team. They did not show the pictures for what I've followed the troubleshooting steps mentioned in the user manual, but the issue persists."/>
    <x v="0"/>
    <m/>
    <s v="High"/>
    <s v="Email"/>
    <x v="2666"/>
    <m/>
    <m/>
    <n v="4068"/>
    <s v=""/>
    <s v="Michael Butler"/>
    <x v="8"/>
    <x v="8"/>
    <x v="1"/>
    <s v=""/>
  </r>
  <r>
    <n v="4069"/>
    <s v="Jordan Hopkins"/>
    <s v="fmoore@example.org"/>
    <n v="47"/>
    <s v="Other"/>
    <s v="Microsoft Xbox Controller"/>
    <d v="2021-06-13T00:00:00"/>
    <x v="2"/>
    <s v="Account access"/>
    <s v="I'm having an issue with the {product_purchased}. Please assist. It's a brand new design.&quot; When asked if there were any other designs to go forward with, he responded, &quot;I was very happy with the looks, I I've tried using different cables, adapters, or peripherals with my {product_purchased}, but the issue persists."/>
    <x v="1"/>
    <s v="House serve ask present dinner ok impact."/>
    <s v="Low"/>
    <s v="Social media"/>
    <x v="2667"/>
    <d v="2023-06-01T20:03:06"/>
    <n v="5"/>
    <n v="4069"/>
    <s v="House Serve Ask Present Dinner Ok Impact."/>
    <s v="Jordan Hopkins"/>
    <x v="8"/>
    <x v="8"/>
    <x v="0"/>
    <n v="7.5333333334419876"/>
  </r>
  <r>
    <n v="4070"/>
    <s v="Julia Allen"/>
    <s v="mcdonaldgrant@example.com"/>
    <n v="34"/>
    <s v="Male"/>
    <s v="Philips Hue Lights"/>
    <d v="2020-04-05T00:00:00"/>
    <x v="3"/>
    <s v="Product setup"/>
    <s v="I'm having an issue with the {product_purchased}. Please assist._x000a__x000a_Product_purchased {name}._x000a__x000a_Note._x000a__x000a_It's not a valid name you'd prefer or want to remove._x000a__x000a_You The issue I'm facing is intermittent. Sometimes it works fine, but other times it acts up unexpectedly."/>
    <x v="1"/>
    <s v="State capital bar must."/>
    <s v="Critical"/>
    <s v="Email"/>
    <x v="2668"/>
    <d v="2023-06-01T04:18:08"/>
    <n v="1"/>
    <n v="4070"/>
    <s v="State Capital Bar Must."/>
    <s v="Julia Allen"/>
    <x v="11"/>
    <x v="11"/>
    <x v="1"/>
    <n v="-7.7166666666744277"/>
  </r>
  <r>
    <n v="4071"/>
    <s v="Heather Wilson"/>
    <s v="bjones@example.org"/>
    <n v="26"/>
    <s v="Other"/>
    <s v="Microsoft Office"/>
    <d v="2021-03-28T00:00:00"/>
    <x v="3"/>
    <s v="Cancellation request"/>
    <s v="My {product_purchased} is making strange noises and not functioning properly. I suspect there might be a hardware issue. Can you please help me with this?_x000a__x000a_I can see people using an xkcd to make a mistake with I've tried clearing the cache and data for the {product_purchased} app, but the issue persists."/>
    <x v="2"/>
    <m/>
    <s v="Critical"/>
    <s v="Phone"/>
    <x v="5"/>
    <m/>
    <m/>
    <n v="4071"/>
    <s v=""/>
    <s v="Heather Wilson"/>
    <x v="0"/>
    <x v="0"/>
    <x v="0"/>
    <s v=""/>
  </r>
  <r>
    <n v="4072"/>
    <s v="Andrea Wilson"/>
    <s v="brettking@example.com"/>
    <n v="36"/>
    <s v="Female"/>
    <s v="Bose QuietComfort"/>
    <d v="2021-10-30T00:00:00"/>
    <x v="2"/>
    <s v="Data loss"/>
    <s v="I'm having an issue with the {product_purchased}. Please assist._x000a__x000a_I am unable to sign up for any of the online orders online. How do I use this?_x000a__x000a_Please let me know with an address for all I've already contacted customer support multiple times, but the issue remains unresolved."/>
    <x v="0"/>
    <m/>
    <s v="High"/>
    <s v="Chat"/>
    <x v="2669"/>
    <m/>
    <m/>
    <n v="4072"/>
    <s v=""/>
    <s v="Andrea Wilson"/>
    <x v="7"/>
    <x v="7"/>
    <x v="0"/>
    <s v=""/>
  </r>
  <r>
    <n v="4073"/>
    <s v="Robert Black"/>
    <s v="kerrsteven@example.com"/>
    <n v="29"/>
    <s v="Male"/>
    <s v="Xbox"/>
    <d v="2020-05-13T00:00:00"/>
    <x v="1"/>
    <s v="Cancellation request"/>
    <s v="I'm facing issues logging into my {product_purchased} account. It says my account is locked. What should I do to unlock it?_x000a__x000a_Yes, open the dashboard and press enter._x000a__x000a_In the email sent to me I'm unable to find the option to perform the desired action in the {product_purchased}. Could you please guide me through the steps?"/>
    <x v="0"/>
    <m/>
    <s v="Low"/>
    <s v="Social media"/>
    <x v="2670"/>
    <m/>
    <m/>
    <n v="4073"/>
    <s v=""/>
    <s v="Robert Black"/>
    <x v="1"/>
    <x v="1"/>
    <x v="1"/>
    <s v=""/>
  </r>
  <r>
    <n v="4074"/>
    <s v="Robert Collins"/>
    <s v="cuevaslisa@example.net"/>
    <n v="35"/>
    <s v="Female"/>
    <s v="PlayStation"/>
    <d v="2020-07-01T00:00:00"/>
    <x v="3"/>
    <s v="Software bug"/>
    <s v="I'm having an issue with the {product_purchased}. Please assist. Thank you._x000a__x000a_Sierra Designs, I'll be happy to work with you. Thank you._x000a__x000a_My only complaint is that the quality of the product I'm using the original charger that came with my {product_purchased}, but it's not charging properly."/>
    <x v="2"/>
    <m/>
    <s v="Medium"/>
    <s v="Social media"/>
    <x v="5"/>
    <m/>
    <m/>
    <n v="4074"/>
    <s v=""/>
    <s v="Robert Collins"/>
    <x v="2"/>
    <x v="2"/>
    <x v="1"/>
    <s v=""/>
  </r>
  <r>
    <n v="4075"/>
    <s v="Nicholas Stanton"/>
    <s v="annahayes@example.com"/>
    <n v="70"/>
    <s v="Male"/>
    <s v="Philips Hue Lights"/>
    <d v="2020-11-12T00:00:00"/>
    <x v="3"/>
    <s v="Battery life"/>
    <s v="I'm having an issue with the {product_purchased}. Please assist._x000a__x000a_{product_cannot_trade}_x000a__x000a_{order_item}_x000a__x000a_{review}_x000a__x000a_{review_id}_x000a__x000a_{product The issue I'm facing is intermittent. Sometimes it works fine, but other times it acts up unexpectedly."/>
    <x v="1"/>
    <s v="What population region create discover staff some."/>
    <s v="High"/>
    <s v="Email"/>
    <x v="2671"/>
    <d v="2023-06-01T21:46:16"/>
    <n v="4"/>
    <n v="4075"/>
    <s v="What Population Region Create Discover Staff Some."/>
    <s v="Nicholas Stanton"/>
    <x v="3"/>
    <x v="3"/>
    <x v="1"/>
    <n v="3.466666666790843"/>
  </r>
  <r>
    <n v="4076"/>
    <s v="Paige Nichols"/>
    <s v="richard72@example.com"/>
    <n v="33"/>
    <s v="Other"/>
    <s v="Nest Thermostat"/>
    <d v="2021-01-19T00:00:00"/>
    <x v="2"/>
    <s v="Software bug"/>
    <s v="My {product_purchased} is making strange noises and not functioning properly. I suspect there might be a hardware issue. Can you please help me with this? Thanks, Sam_x000a__x000a__x000a_My {product_purchased} is making strange I'm experiencing this issue on multiple devices of the same model, so it seems to be a widespread problem."/>
    <x v="2"/>
    <m/>
    <s v="High"/>
    <s v="Chat"/>
    <x v="5"/>
    <m/>
    <m/>
    <n v="4076"/>
    <s v=""/>
    <s v="Paige Nichols"/>
    <x v="6"/>
    <x v="6"/>
    <x v="0"/>
    <s v=""/>
  </r>
  <r>
    <n v="4077"/>
    <s v="Olivia Morton"/>
    <s v="emilyschmidt@example.org"/>
    <n v="30"/>
    <s v="Other"/>
    <s v="Microsoft Office"/>
    <d v="2020-07-23T00:00:00"/>
    <x v="3"/>
    <s v="Battery life"/>
    <s v="I'm having an issue with the {product_purchased}. Please assist._x000a__x000a_[25/12/2014, 11:52:23 AM] Rob: I'm not doing it [25/12/2014, 11:52 I'm concerned about the security of my {product_purchased} and would like to ensure that my data is safe."/>
    <x v="0"/>
    <m/>
    <s v="Critical"/>
    <s v="Social media"/>
    <x v="2672"/>
    <m/>
    <m/>
    <n v="4077"/>
    <s v=""/>
    <s v="Olivia Morton"/>
    <x v="2"/>
    <x v="2"/>
    <x v="1"/>
    <s v=""/>
  </r>
  <r>
    <n v="4078"/>
    <s v="Walter Thornton"/>
    <s v="brenda23@example.com"/>
    <n v="53"/>
    <s v="Other"/>
    <s v="Amazon Kindle"/>
    <d v="2020-12-25T00:00:00"/>
    <x v="1"/>
    <s v="Product compatibility"/>
    <s v="I'm facing a problem with my {product_purchased}. The {product_purchased} is not turning on. It was working fine until yesterday, but now it doesn't respond. I'm asking for a change in the { I've tried different settings and configurations on my {product_purchased}, but the issue persists."/>
    <x v="1"/>
    <s v="Claim not present nearly able serve change sport."/>
    <s v="Critical"/>
    <s v="Email"/>
    <x v="2673"/>
    <d v="2023-06-01T03:56:19"/>
    <n v="2"/>
    <n v="4078"/>
    <s v="Claim Not Present Nearly Able Serve Change Sport."/>
    <s v="Walter Thornton"/>
    <x v="10"/>
    <x v="10"/>
    <x v="1"/>
    <n v="-11.183333333290648"/>
  </r>
  <r>
    <n v="4079"/>
    <s v="Mark Vazquez"/>
    <s v="claytoncole@example.net"/>
    <n v="27"/>
    <s v="Male"/>
    <s v="Sony Xperia"/>
    <d v="2021-07-12T00:00:00"/>
    <x v="2"/>
    <s v="Software bug"/>
    <s v="I'm having an issue with the {product_purchased}. Please assist. This item is currently Out of Stock Usually restocked within 2-3 weeks. Add to your wishlist to stay posted! Add to Wishlist_x000a__x000a_Cig I've tried troubleshooting steps mentioned in the user manual, but the issue persists."/>
    <x v="0"/>
    <m/>
    <s v="Medium"/>
    <s v="Phone"/>
    <x v="2674"/>
    <m/>
    <m/>
    <n v="4079"/>
    <s v=""/>
    <s v="Mark Vazquez"/>
    <x v="2"/>
    <x v="2"/>
    <x v="0"/>
    <s v=""/>
  </r>
  <r>
    <n v="4080"/>
    <s v="Grace Taylor"/>
    <s v="martin64@example.com"/>
    <n v="22"/>
    <s v="Other"/>
    <s v="Sony 4K HDR TV"/>
    <d v="2021-11-03T00:00:00"/>
    <x v="2"/>
    <s v="Network problem"/>
    <s v="I'm having an issue with the {product_purchased}. Please assist._x000a__x000a_I had a problem with the {product_purchased}. Please assist._x000a__x000a__x000a_Why are you making a mistake?_x000a__x000a_Your mistake was making I've noticed a peculiar error message popping up on my {product_purchased} screen. It says '{error_message}'. What does it mean?"/>
    <x v="1"/>
    <s v="Wife role popular."/>
    <s v="High"/>
    <s v="Social media"/>
    <x v="2675"/>
    <d v="2023-06-01T03:06:22"/>
    <n v="2"/>
    <n v="4080"/>
    <s v="Wife Role Popular."/>
    <s v="Grace Taylor"/>
    <x v="3"/>
    <x v="3"/>
    <x v="0"/>
    <n v="0.33333333337213844"/>
  </r>
  <r>
    <n v="4081"/>
    <s v="Crystal Reeves"/>
    <s v="matthew21@example.com"/>
    <n v="47"/>
    <s v="Male"/>
    <s v="Samsung Soundbar"/>
    <d v="2021-11-02T00:00:00"/>
    <x v="1"/>
    <s v="Payment issue"/>
    <s v="I'm encountering a software bug in the {product_purchased}. Whenever I try to perform a specific action, the application crashes. Are there any updates or fixes available?_x000a__x000a_Yes, we're working on a complete rewrite of the software I've checked for any available software updates for my {product_purchased}, but there are none."/>
    <x v="1"/>
    <s v="Letter note learn detail society note."/>
    <s v="High"/>
    <s v="Chat"/>
    <x v="2676"/>
    <d v="2023-06-01T05:04:23"/>
    <n v="3"/>
    <n v="4081"/>
    <s v="Letter Note Learn Detail Society Note."/>
    <s v="Crystal Reeves"/>
    <x v="3"/>
    <x v="3"/>
    <x v="0"/>
    <n v="-10.466666666558012"/>
  </r>
  <r>
    <n v="4082"/>
    <s v="Cody Bell"/>
    <s v="regina12@example.org"/>
    <n v="52"/>
    <s v="Female"/>
    <s v="Canon EOS"/>
    <d v="2021-08-07T00:00:00"/>
    <x v="2"/>
    <s v="Refund request"/>
    <s v="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
    <x v="0"/>
    <m/>
    <s v="High"/>
    <s v="Social media"/>
    <x v="2677"/>
    <m/>
    <m/>
    <n v="4082"/>
    <s v=""/>
    <s v="Cody Bell"/>
    <x v="5"/>
    <x v="5"/>
    <x v="0"/>
    <s v=""/>
  </r>
  <r>
    <n v="4083"/>
    <s v="Kimberly Strong"/>
    <s v="aruiz@example.net"/>
    <n v="24"/>
    <s v="Other"/>
    <s v="HP Pavilion"/>
    <d v="2021-06-16T00:00:00"/>
    <x v="4"/>
    <s v="Installation support"/>
    <s v="I'm having an issue with the {product_purchased}. Please assist. This should correct a problem like this.&quot; &quot;Thank you. My name is Mark.&quot; &quot;Mark, and I'm your customer and I have been contacting you about this I've recently updated the firmware of my {product_purchased}, and the issue started happening afterward. Could it be related to the update?"/>
    <x v="2"/>
    <m/>
    <s v="Medium"/>
    <s v="Email"/>
    <x v="5"/>
    <m/>
    <m/>
    <n v="4083"/>
    <s v=""/>
    <s v="Kimberly Strong"/>
    <x v="8"/>
    <x v="8"/>
    <x v="0"/>
    <s v=""/>
  </r>
  <r>
    <n v="4084"/>
    <s v="Darryl Lopez"/>
    <s v="phall@example.com"/>
    <n v="42"/>
    <s v="Female"/>
    <s v="Canon DSLR Camera"/>
    <d v="2021-12-09T00:00:00"/>
    <x v="3"/>
    <s v="Installation support"/>
    <s v="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
    <x v="0"/>
    <m/>
    <s v="Critical"/>
    <s v="Social media"/>
    <x v="2678"/>
    <m/>
    <m/>
    <n v="4084"/>
    <s v=""/>
    <s v="Darryl Lopez"/>
    <x v="10"/>
    <x v="10"/>
    <x v="0"/>
    <s v=""/>
  </r>
  <r>
    <n v="4085"/>
    <s v="Richard Johnson"/>
    <s v="carneynathan@example.com"/>
    <n v="53"/>
    <s v="Other"/>
    <s v="Nintendo Switch Pro Controller"/>
    <d v="2021-04-13T00:00:00"/>
    <x v="4"/>
    <s v="Data loss"/>
    <s v="I'm having an issue with the {product_purchased}. Please assist._x000a__x000a_5.1 : Fixed an issue_x000a__x000a__x000a_2.7 :_x000a__x000a_3.1 :_x000a__x000a_3.2 :_x000a__x000a_3.3 : I've tried using different cables, adapters, or peripherals with my {product_purchased}, but the issue persists."/>
    <x v="0"/>
    <m/>
    <s v="High"/>
    <s v="Email"/>
    <x v="2679"/>
    <m/>
    <m/>
    <n v="4085"/>
    <s v=""/>
    <s v="Richard Johnson"/>
    <x v="11"/>
    <x v="11"/>
    <x v="0"/>
    <s v=""/>
  </r>
  <r>
    <n v="4086"/>
    <s v="Bryan Perez"/>
    <s v="xcuevas@example.org"/>
    <n v="52"/>
    <s v="Other"/>
    <s v="Nikon D"/>
    <d v="2020-05-19T00:00:00"/>
    <x v="2"/>
    <s v="Hardware issue"/>
    <s v="I'm having an issue with the {product_purchased}. Please assist. Thanks. I've already contacted customer support multiple times, but the issue remains unresolved."/>
    <x v="0"/>
    <m/>
    <s v="Critical"/>
    <s v="Phone"/>
    <x v="2680"/>
    <m/>
    <m/>
    <n v="4086"/>
    <s v=""/>
    <s v="Bryan Perez"/>
    <x v="1"/>
    <x v="1"/>
    <x v="1"/>
    <s v=""/>
  </r>
  <r>
    <n v="4087"/>
    <s v="Regina Vincent"/>
    <s v="maciasjacob@example.com"/>
    <n v="33"/>
    <s v="Female"/>
    <s v="Xbox"/>
    <d v="2021-10-23T00:00:00"/>
    <x v="0"/>
    <s v="Software bug"/>
    <s v="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
    <x v="0"/>
    <m/>
    <s v="Medium"/>
    <s v="Social media"/>
    <x v="2681"/>
    <m/>
    <m/>
    <n v="4087"/>
    <s v=""/>
    <s v="Regina Vincent"/>
    <x v="7"/>
    <x v="7"/>
    <x v="0"/>
    <s v=""/>
  </r>
  <r>
    <n v="4088"/>
    <s v="Michele Johnson"/>
    <s v="wnguyen@example.org"/>
    <n v="64"/>
    <s v="Female"/>
    <s v="Microsoft Surface"/>
    <d v="2021-08-24T00:00:00"/>
    <x v="4"/>
    <s v="Product setup"/>
    <s v="I'm having an issue with the {product_purchased}. Please assist._x000a__x000a_Coconut Oil: In the United States, only coconut oils are purchased at Whole Foods, which has the largest shelf-life of any organic supermarket. I've followed online tutorials and community forums to troubleshoot the issue, but no luck so far."/>
    <x v="2"/>
    <m/>
    <s v="Medium"/>
    <s v="Chat"/>
    <x v="5"/>
    <m/>
    <m/>
    <n v="4088"/>
    <s v=""/>
    <s v="Michele Johnson"/>
    <x v="5"/>
    <x v="5"/>
    <x v="0"/>
    <s v=""/>
  </r>
  <r>
    <n v="4089"/>
    <s v="Angela Stafford"/>
    <s v="wbowen@example.net"/>
    <n v="41"/>
    <s v="Female"/>
    <s v="PlayStation"/>
    <d v="2020-09-02T00:00:00"/>
    <x v="0"/>
    <s v="Delivery problem"/>
    <s v="I'm having an issue with the {product_purchased}. Please assist. The products are not included in your cart as they are missing the link &quot;This is for sale&quot;. Our product number is not available._x000a__x000a_I have an issue I've performed a factory reset on my {product_purchased}, hoping it would resolve the problem, but it didn't help."/>
    <x v="2"/>
    <m/>
    <s v="Critical"/>
    <s v="Chat"/>
    <x v="5"/>
    <m/>
    <m/>
    <n v="4089"/>
    <s v=""/>
    <s v="Angela Stafford"/>
    <x v="9"/>
    <x v="9"/>
    <x v="1"/>
    <s v=""/>
  </r>
  <r>
    <n v="4090"/>
    <s v="Debra Murray"/>
    <s v="lphillips@example.org"/>
    <n v="53"/>
    <s v="Male"/>
    <s v="Autodesk AutoCAD"/>
    <d v="2020-02-15T00:00:00"/>
    <x v="2"/>
    <s v="Product recommendation"/>
    <s v="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
    <x v="1"/>
    <s v="Money great discover series ability."/>
    <s v="Critical"/>
    <s v="Phone"/>
    <x v="2682"/>
    <d v="2023-06-01T11:50:35"/>
    <n v="2"/>
    <n v="4090"/>
    <s v="Money Great Discover Series Ability."/>
    <s v="Debra Murray"/>
    <x v="4"/>
    <x v="4"/>
    <x v="1"/>
    <n v="5.2000000000116415"/>
  </r>
  <r>
    <n v="4091"/>
    <s v="Chelsea Russell"/>
    <s v="sarahbartlett@example.net"/>
    <n v="33"/>
    <s v="Other"/>
    <s v="Samsung Soundbar"/>
    <d v="2021-01-03T00:00:00"/>
    <x v="2"/>
    <s v="Cancellation request"/>
    <s v="I've forgotten my password for my {product_purchased} account, and the password reset option is not working. How can I recover my account?_x000a__x000a_You can reset your password once you have a new account after you buy a new This problem started occurring after the recent software update. I haven't made any other changes to the device."/>
    <x v="2"/>
    <m/>
    <s v="Medium"/>
    <s v="Social media"/>
    <x v="5"/>
    <m/>
    <m/>
    <n v="4091"/>
    <s v=""/>
    <s v="Chelsea Russell"/>
    <x v="6"/>
    <x v="6"/>
    <x v="0"/>
    <s v=""/>
  </r>
  <r>
    <n v="4092"/>
    <s v="Dominique Hodge"/>
    <s v="marksveronica@example.org"/>
    <n v="54"/>
    <s v="Female"/>
    <s v="Garmin Forerunner"/>
    <d v="2021-10-28T00:00:00"/>
    <x v="2"/>
    <s v="Data loss"/>
    <s v="I'm having an issue with the {product_purchased}. Please assist. Please do try..._x000a__x000a_Please do try... I'm not sure if this issue is specific to my device or if others have reported similar problems."/>
    <x v="1"/>
    <s v="Brother lot necessary political quickly tax establish major."/>
    <s v="High"/>
    <s v="Phone"/>
    <x v="2683"/>
    <d v="2023-06-01T13:14:37"/>
    <n v="5"/>
    <n v="4092"/>
    <s v="Brother Lot Necessary Political Quickly Tax Establish Major."/>
    <s v="Dominique Hodge"/>
    <x v="7"/>
    <x v="7"/>
    <x v="0"/>
    <n v="1.6666666666860692"/>
  </r>
  <r>
    <n v="4093"/>
    <s v="Steven Cole"/>
    <s v="michael33@example.com"/>
    <n v="45"/>
    <s v="Male"/>
    <s v="Fitbit Charge"/>
    <d v="2021-02-26T00:00:00"/>
    <x v="0"/>
    <s v="Product compatibility"/>
    <s v="I'm having an issue with the {product_purchased}. Please assist. -_x000a__x000a_The 'C' and 'D' are used as the numbers that will be shown._x000a__x000a_This is how they look_x000a__x000a_The name is I've already contacted customer support multiple times, but the issue remains unresolved."/>
    <x v="2"/>
    <m/>
    <s v="High"/>
    <s v="Social media"/>
    <x v="5"/>
    <m/>
    <m/>
    <n v="4093"/>
    <s v=""/>
    <s v="Steven Cole"/>
    <x v="4"/>
    <x v="4"/>
    <x v="0"/>
    <s v=""/>
  </r>
  <r>
    <n v="4094"/>
    <s v="Cory Francis"/>
    <s v="karen19@example.com"/>
    <n v="46"/>
    <s v="Female"/>
    <s v="Microsoft Xbox Controller"/>
    <d v="2020-07-25T00:00:00"/>
    <x v="0"/>
    <s v="Network problem"/>
    <s v="I'm having an issue with the {product_purchased}. Please assist._x000a__x000a_Your email Address This field is for validation purposes and should be left unchanged._x000a__x000a_This product was purchased with the following product codes in your email address. I'm not sure if this issue is specific to my device or if others have reported similar problems."/>
    <x v="2"/>
    <m/>
    <s v="High"/>
    <s v="Chat"/>
    <x v="5"/>
    <m/>
    <m/>
    <n v="4094"/>
    <s v=""/>
    <s v="Cory Francis"/>
    <x v="2"/>
    <x v="2"/>
    <x v="1"/>
    <s v=""/>
  </r>
  <r>
    <n v="4095"/>
    <s v="Paula Miller"/>
    <s v="gregmassey@example.com"/>
    <n v="60"/>
    <s v="Other"/>
    <s v="Canon DSLR Camera"/>
    <d v="2021-10-24T00:00:00"/>
    <x v="2"/>
    <s v="Data loss"/>
    <s v="I'm having an issue with the {product_purchased}. Please assist. I should know._x000a__x000a_It is now your turn to submit a donation to the donation form, with the goal to get the items that are already in your cart This problem started occurring after the recent software update. I haven't made any other changes to the device."/>
    <x v="0"/>
    <m/>
    <s v="Medium"/>
    <s v="Social media"/>
    <x v="2684"/>
    <m/>
    <m/>
    <n v="4095"/>
    <s v=""/>
    <s v="Paula Miller"/>
    <x v="7"/>
    <x v="7"/>
    <x v="0"/>
    <s v=""/>
  </r>
  <r>
    <n v="4096"/>
    <s v="Jill Burton"/>
    <s v="xtaylor@example.net"/>
    <n v="20"/>
    <s v="Male"/>
    <s v="Adobe Photoshop"/>
    <d v="2021-03-25T00:00:00"/>
    <x v="0"/>
    <s v="Battery life"/>
    <s v="I'm having an issue with the {product_purchased}. Please assist._x000a__x000a__x000a_I'm using my account to view the following:_x000a__x000a__x000a_- 1:1.0.3: No activity (log in to this profile to check The issue I'm facing is intermittent. Sometimes it works fine, but other times it acts up unexpectedly."/>
    <x v="0"/>
    <m/>
    <s v="High"/>
    <s v="Phone"/>
    <x v="2685"/>
    <m/>
    <m/>
    <n v="4096"/>
    <s v=""/>
    <s v="Jill Burton"/>
    <x v="0"/>
    <x v="0"/>
    <x v="0"/>
    <s v=""/>
  </r>
  <r>
    <n v="4097"/>
    <s v="Steven Rodriguez"/>
    <s v="spatton@example.net"/>
    <n v="70"/>
    <s v="Male"/>
    <s v="MacBook Pro"/>
    <d v="2020-01-16T00:00:00"/>
    <x v="2"/>
    <s v="Network problem"/>
    <s v="I'm having an issue with the {product_purchased}. Please assist._x000a__x000a_&quot;Yes, I do have it.&quot; Harry said, leaning back a little bit. It was certainly as good a thing as it was a thing. This problem started occurring after the recent software update. I haven't made any other changes to the device."/>
    <x v="2"/>
    <m/>
    <s v="Low"/>
    <s v="Chat"/>
    <x v="5"/>
    <m/>
    <m/>
    <n v="4097"/>
    <s v=""/>
    <s v="Steven Rodriguez"/>
    <x v="6"/>
    <x v="6"/>
    <x v="1"/>
    <s v=""/>
  </r>
  <r>
    <n v="4098"/>
    <s v="Maria Shaw"/>
    <s v="stacey00@example.org"/>
    <n v="40"/>
    <s v="Male"/>
    <s v="Bose QuietComfort"/>
    <d v="2021-11-21T00:00:00"/>
    <x v="1"/>
    <s v="Software bug"/>
    <s v="I'm having an issue with the {product_purchased}. Please assist. (Please be sure to include product information, including pricing, when you purchase) {product}_x000a__x000a_Please enter an email address for verification._x000a__x000a_Please enter I've followed online tutorials and community forums to troubleshoot the issue, but no luck so far."/>
    <x v="2"/>
    <m/>
    <s v="Medium"/>
    <s v="Chat"/>
    <x v="5"/>
    <m/>
    <m/>
    <n v="4098"/>
    <s v=""/>
    <s v="Maria Shaw"/>
    <x v="3"/>
    <x v="3"/>
    <x v="0"/>
    <s v=""/>
  </r>
  <r>
    <n v="4099"/>
    <s v="Karen Moses"/>
    <s v="ehunter@example.net"/>
    <n v="42"/>
    <s v="Female"/>
    <s v="Amazon Echo"/>
    <d v="2021-07-13T00:00:00"/>
    <x v="0"/>
    <s v="Product compatibility"/>
    <s v="I'm having an issue with the {product_purchased}. Please assist._x000a__x000a_I'll probably send in an invoice, but when I figure that out I may need to ask for a refund or to send an additional order. The issue I'm facing is intermittent. Sometimes it works fine, but other times it acts up unexpectedly."/>
    <x v="2"/>
    <m/>
    <s v="Critical"/>
    <s v="Email"/>
    <x v="5"/>
    <m/>
    <m/>
    <n v="4099"/>
    <s v=""/>
    <s v="Karen Moses"/>
    <x v="2"/>
    <x v="2"/>
    <x v="0"/>
    <s v=""/>
  </r>
  <r>
    <n v="4100"/>
    <s v="Erik Hicks"/>
    <s v="thomas94@example.net"/>
    <n v="44"/>
    <s v="Other"/>
    <s v="Apple AirPods"/>
    <d v="2021-10-22T00:00:00"/>
    <x v="3"/>
    <s v="Account access"/>
    <s v="I'm having an issue with the {product_purchased}. Please assist._x000a__x000a_3. If you just want to make sure your order makes it home right away, then if your order comes on time please let me know and I will I'm not sure if this issue is specific to my device or if others have reported similar problems."/>
    <x v="2"/>
    <m/>
    <s v="Medium"/>
    <s v="Social media"/>
    <x v="5"/>
    <m/>
    <m/>
    <n v="4100"/>
    <s v=""/>
    <s v="Erik Hicks"/>
    <x v="7"/>
    <x v="7"/>
    <x v="0"/>
    <s v=""/>
  </r>
  <r>
    <n v="4101"/>
    <s v="Eric James"/>
    <s v="xmartin@example.net"/>
    <n v="59"/>
    <s v="Female"/>
    <s v="Lenovo ThinkPad"/>
    <d v="2021-04-28T00:00:00"/>
    <x v="0"/>
    <s v="Payment issue"/>
    <s v="I'm having an issue with the {product_purchased}. Please assist. I'm concerned about the security of my {product_purchased} and would like to ensure that my data is safe."/>
    <x v="0"/>
    <m/>
    <s v="Medium"/>
    <s v="Chat"/>
    <x v="2686"/>
    <m/>
    <m/>
    <n v="4101"/>
    <s v=""/>
    <s v="Eric James"/>
    <x v="11"/>
    <x v="11"/>
    <x v="0"/>
    <s v=""/>
  </r>
  <r>
    <n v="4102"/>
    <s v="Katherine Smith"/>
    <s v="monica57@example.net"/>
    <n v="47"/>
    <s v="Female"/>
    <s v="Nintendo Switch Pro Controller"/>
    <d v="2021-04-14T00:00:00"/>
    <x v="3"/>
    <s v="Product recommendation"/>
    <s v="I'm having an issue with the {product_purchased}. Please assist._x000a__x000a_I just purchased a Nexus 5X, but I can't buy Android 6.0 Nougat or even Nexus 7 with the Play Store app. I I've followed the troubleshooting steps mentioned in the user manual, but the issue persists."/>
    <x v="2"/>
    <m/>
    <s v="Medium"/>
    <s v="Chat"/>
    <x v="5"/>
    <m/>
    <m/>
    <n v="4102"/>
    <s v=""/>
    <s v="Katherine Smith"/>
    <x v="11"/>
    <x v="11"/>
    <x v="0"/>
    <s v=""/>
  </r>
  <r>
    <n v="4103"/>
    <s v="Sheila Pacheco"/>
    <s v="fdaniel@example.com"/>
    <n v="24"/>
    <s v="Female"/>
    <s v="GoPro Hero"/>
    <d v="2020-12-16T00:00:00"/>
    <x v="4"/>
    <s v="Data loss"/>
    <s v="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
    <x v="1"/>
    <s v="Speech just foot."/>
    <s v="Critical"/>
    <s v="Social media"/>
    <x v="2687"/>
    <d v="2023-06-01T13:26:54"/>
    <n v="5"/>
    <n v="4103"/>
    <s v="Speech Just Foot."/>
    <s v="Sheila Pacheco"/>
    <x v="10"/>
    <x v="10"/>
    <x v="1"/>
    <n v="13.099999999918509"/>
  </r>
  <r>
    <n v="4104"/>
    <s v="Savannah Williams"/>
    <s v="baileymiller@example.com"/>
    <n v="20"/>
    <s v="Male"/>
    <s v="Roomba Robot Vacuum"/>
    <d v="2020-06-03T00:00:00"/>
    <x v="3"/>
    <s v="Hardware issue"/>
    <s v="I'm having an issue with the {product_purchased}. Please assist._x000a__x000a__x000a_How do you get a new bottle?_x000a__x000a__x000a_When you register the bottle and take the check into your account, your name and the company logo will appear I've checked for software updates, and my {product_purchased} is already running the latest version."/>
    <x v="0"/>
    <m/>
    <s v="Low"/>
    <s v="Email"/>
    <x v="2688"/>
    <m/>
    <m/>
    <n v="4104"/>
    <s v=""/>
    <s v="Savannah Williams"/>
    <x v="8"/>
    <x v="8"/>
    <x v="1"/>
    <s v=""/>
  </r>
  <r>
    <n v="4105"/>
    <s v="Sydney Chavez"/>
    <s v="kmeadows@example.net"/>
    <n v="18"/>
    <s v="Other"/>
    <s v="Dell XPS"/>
    <d v="2020-04-02T00:00:00"/>
    <x v="4"/>
    <s v="Cancellation request"/>
    <s v="I'm having an issue with the {product_purchased}. Please assist._x000a__x000a_The $1,899 minimum order price is $2,799 + $2,499 shipping. So for $1,299 you will get 1 ( I've noticed a sudden decrease in battery life on my {product_purchased}. It used to last much longer."/>
    <x v="2"/>
    <m/>
    <s v="Medium"/>
    <s v="Chat"/>
    <x v="5"/>
    <m/>
    <m/>
    <n v="4105"/>
    <s v=""/>
    <s v="Sydney Chavez"/>
    <x v="11"/>
    <x v="11"/>
    <x v="1"/>
    <s v=""/>
  </r>
  <r>
    <n v="4106"/>
    <s v="Howard Davis"/>
    <s v="sadams@example.org"/>
    <n v="28"/>
    <s v="Male"/>
    <s v="Nintendo Switch Pro Controller"/>
    <d v="2021-12-22T00:00:00"/>
    <x v="2"/>
    <s v="Battery life"/>
    <s v="I've accidentally deleted important data from my {product_purchased}. Is there any way to recover the deleted files? I need them urgently. This will not happen._x000a__x000a_If you can retrieve the deleted files, will you be able to I'm concerned about the security of my {product_purchased} and would like to ensure that my data is safe."/>
    <x v="2"/>
    <m/>
    <s v="Medium"/>
    <s v="Email"/>
    <x v="5"/>
    <m/>
    <m/>
    <n v="4106"/>
    <s v=""/>
    <s v="Howard Davis"/>
    <x v="10"/>
    <x v="10"/>
    <x v="0"/>
    <s v=""/>
  </r>
  <r>
    <n v="4107"/>
    <s v="Eric Clark"/>
    <s v="thomasangela@example.net"/>
    <n v="61"/>
    <s v="Other"/>
    <s v="Roomba Robot Vacuum"/>
    <d v="2020-12-08T00:00:00"/>
    <x v="2"/>
    <s v="Installation support"/>
    <s v="I'm having an issue with the {product_purchased}. Please assist._x000a__x000a_In any event please follow the rules, check the instructions, and try again._x000a__x000a_A few moments earlier this week a small post on reddit was published I've followed online tutorials and community forums to troubleshoot the issue, but no luck so far."/>
    <x v="2"/>
    <m/>
    <s v="High"/>
    <s v="Chat"/>
    <x v="5"/>
    <m/>
    <m/>
    <n v="4107"/>
    <s v=""/>
    <s v="Eric Clark"/>
    <x v="10"/>
    <x v="10"/>
    <x v="1"/>
    <s v=""/>
  </r>
  <r>
    <n v="4108"/>
    <s v="Brooke Walton"/>
    <s v="melody66@example.com"/>
    <n v="49"/>
    <s v="Other"/>
    <s v="iPhone"/>
    <d v="2021-11-19T00:00:00"/>
    <x v="4"/>
    <s v="Network problem"/>
    <s v="I'm having an issue with the {product_purchased}. Please assist. */_x000a__x000a_( defun myProductWanted ( item :Product, itemId :ProductId ) ( interactive )) ( println! ( &quot;[Product added]&quot; I've reviewed the troubleshooting steps on the official support website, but they didn't resolve the problem."/>
    <x v="0"/>
    <m/>
    <s v="Critical"/>
    <s v="Social media"/>
    <x v="2689"/>
    <m/>
    <m/>
    <n v="4108"/>
    <s v=""/>
    <s v="Brooke Walton"/>
    <x v="3"/>
    <x v="3"/>
    <x v="0"/>
    <s v=""/>
  </r>
  <r>
    <n v="4109"/>
    <s v="Lori Adams"/>
    <s v="obrady@example.org"/>
    <n v="62"/>
    <s v="Female"/>
    <s v="Nintendo Switch Pro Controller"/>
    <d v="2021-09-09T00:00:00"/>
    <x v="3"/>
    <s v="Delivery problem"/>
    <s v="I'm having an issue with the {product_purchased}. Please assist. I do not have the right to replace the product!_x000a__x000a_No, I don't own a business, so there is no way I'm trying to manipulate my I need assistance as soon as possible because it's affecting my work and productivity."/>
    <x v="2"/>
    <m/>
    <s v="Critical"/>
    <s v="Email"/>
    <x v="5"/>
    <m/>
    <m/>
    <n v="4109"/>
    <s v=""/>
    <s v="Lori Adams"/>
    <x v="9"/>
    <x v="9"/>
    <x v="0"/>
    <s v=""/>
  </r>
  <r>
    <n v="4110"/>
    <s v="Thomas Dougherty"/>
    <s v="alopez@example.net"/>
    <n v="36"/>
    <s v="Female"/>
    <s v="Amazon Kindle"/>
    <d v="2021-10-21T00:00:00"/>
    <x v="0"/>
    <s v="Display issue"/>
    <s v="There seems to be a glitch in the {product_purchased} software. It freezes frequently, making it difficult to use. Can you please provide a solution? Thank you._x000a__x000a_Please contact: jelena@huffingtonpost The issue I'm facing is intermittent. Sometimes it works fine, but other times it acts up unexpectedly."/>
    <x v="2"/>
    <m/>
    <s v="Low"/>
    <s v="Phone"/>
    <x v="5"/>
    <m/>
    <m/>
    <n v="4110"/>
    <s v=""/>
    <s v="Thomas Dougherty"/>
    <x v="7"/>
    <x v="7"/>
    <x v="0"/>
    <s v=""/>
  </r>
  <r>
    <n v="4111"/>
    <s v="Alyssa Baxter"/>
    <s v="samanthafreeman@example.org"/>
    <n v="60"/>
    <s v="Male"/>
    <s v="Sony 4K HDR TV"/>
    <d v="2020-06-04T00:00:00"/>
    <x v="3"/>
    <s v="Network problem"/>
    <s v="I'm having an issue with the {product_purchased}. Please assist._x000a__x000a_[17:50:02]SAY: Ghost/Jarewhisper : PRAISE THE SPEED_x000a__x000a_[17:50:03 I've followed the troubleshooting steps mentioned in the user manual, but the issue persists."/>
    <x v="1"/>
    <s v="Leader career perhaps."/>
    <s v="Critical"/>
    <s v="Email"/>
    <x v="2690"/>
    <d v="2023-05-31T23:26:06"/>
    <n v="4"/>
    <n v="4111"/>
    <s v="Leader Career Perhaps."/>
    <s v="Alyssa Baxter"/>
    <x v="8"/>
    <x v="8"/>
    <x v="1"/>
    <n v="-6.2333333333954215"/>
  </r>
  <r>
    <n v="4112"/>
    <s v="Jose Jones"/>
    <s v="jennifermack@example.com"/>
    <n v="56"/>
    <s v="Other"/>
    <s v="Canon DSLR Camera"/>
    <d v="2021-08-20T00:00:00"/>
    <x v="3"/>
    <s v="Data loss"/>
    <s v="I'm having an issue with the {product_purchased}. Please assist._x000a__x000a_[10:09:27 PM] [Client thread/INFO]: [CHAT] [PenguinAdi|&gt; i need to test a new I've tried different settings and configurations on my {product_purchased}, but the issue persists."/>
    <x v="1"/>
    <s v="Mouth pressure executive explain."/>
    <s v="Low"/>
    <s v="Social media"/>
    <x v="2691"/>
    <d v="2023-06-01T05:32:08"/>
    <n v="1"/>
    <n v="4112"/>
    <s v="Mouth Pressure Executive Explain."/>
    <s v="Jose Jones"/>
    <x v="5"/>
    <x v="5"/>
    <x v="0"/>
    <n v="-7.2333333333372138"/>
  </r>
  <r>
    <n v="4113"/>
    <s v="Melinda Chapman"/>
    <s v="amandamills@example.net"/>
    <n v="44"/>
    <s v="Other"/>
    <s v="Lenovo ThinkPad"/>
    <d v="2020-12-04T00:00:00"/>
    <x v="2"/>
    <s v="Peripheral compatibility"/>
    <s v="I've noticed a software bug in the {product_purchased} app. It's causing data loss and unexpected errors. How can I resolve this issue?_x000a__x000a_We've found an easy to fix issue that we can work around and will I've tried different settings and configurations on my {product_purchased}, but the issue persists."/>
    <x v="2"/>
    <m/>
    <s v="Low"/>
    <s v="Social media"/>
    <x v="5"/>
    <m/>
    <m/>
    <n v="4113"/>
    <s v=""/>
    <s v="Melinda Chapman"/>
    <x v="10"/>
    <x v="10"/>
    <x v="1"/>
    <s v=""/>
  </r>
  <r>
    <n v="4114"/>
    <s v="Roger Watson"/>
    <s v="brianbenson@example.com"/>
    <n v="30"/>
    <s v="Female"/>
    <s v="iPhone"/>
    <d v="2021-11-15T00:00:00"/>
    <x v="2"/>
    <s v="Battery life"/>
    <s v="I'm having an issue with the {product_purchased}. Please assist. I've tried different settings and configurations on my {product_purchased}, but the issue persists."/>
    <x v="2"/>
    <m/>
    <s v="Low"/>
    <s v="Chat"/>
    <x v="5"/>
    <m/>
    <m/>
    <n v="4114"/>
    <s v=""/>
    <s v="Roger Watson"/>
    <x v="3"/>
    <x v="3"/>
    <x v="0"/>
    <s v=""/>
  </r>
  <r>
    <n v="4115"/>
    <s v="Kirsten Pruitt"/>
    <s v="crystal13@example.com"/>
    <n v="70"/>
    <s v="Male"/>
    <s v="Dell XPS"/>
    <d v="2021-03-30T00:00:00"/>
    <x v="2"/>
    <s v="Refund request"/>
    <s v="I'm having an issue with the {product_purchased}. Please assist._x000a__x000a_4) I need to add the {product_purchased} to the &quot;preordered items&quot; column, so it must go before &quot;preordered The issue I'm facing is intermittent. Sometimes it works fine, but other times it acts up unexpectedly."/>
    <x v="0"/>
    <m/>
    <s v="Critical"/>
    <s v="Email"/>
    <x v="2692"/>
    <m/>
    <m/>
    <n v="4115"/>
    <s v=""/>
    <s v="Kirsten Pruitt"/>
    <x v="0"/>
    <x v="0"/>
    <x v="0"/>
    <s v=""/>
  </r>
  <r>
    <n v="4116"/>
    <s v="Pamela Salazar"/>
    <s v="davidparks@example.net"/>
    <n v="42"/>
    <s v="Male"/>
    <s v="LG Washing Machine"/>
    <d v="2020-06-12T00:00:00"/>
    <x v="1"/>
    <s v="Delivery problem"/>
    <s v="I'm having an issue with the {product_purchased}. Please assist._x000a__x000a_We don't have a buyer._x000a__x000a_Please let us know in the comment section below, on how your issue is resolved._x000a__x000a_Thanks. I've recently updated the firmware of my {product_purchased}, and the issue started happening afterward. Could it be related to the update?"/>
    <x v="2"/>
    <m/>
    <s v="Low"/>
    <s v="Social media"/>
    <x v="5"/>
    <m/>
    <m/>
    <n v="4116"/>
    <s v=""/>
    <s v="Pamela Salazar"/>
    <x v="8"/>
    <x v="8"/>
    <x v="1"/>
    <s v=""/>
  </r>
  <r>
    <n v="4117"/>
    <s v="Heather Anderson"/>
    <s v="stevenherrera@example.com"/>
    <n v="60"/>
    <s v="Male"/>
    <s v="Autodesk AutoCAD"/>
    <d v="2021-02-18T00:00:00"/>
    <x v="3"/>
    <s v="Product setup"/>
    <s v="I'm having an issue with the {product_purchased}. Please assist._x000a__x000a_Please note: &quot;product_purchased&quot; is a short-lived term, so please remember to use the product name when creating a refund. Additionally I've performed a factory reset on my {product_purchased}, hoping it would resolve the problem, but it didn't help."/>
    <x v="0"/>
    <m/>
    <s v="High"/>
    <s v="Phone"/>
    <x v="2693"/>
    <m/>
    <m/>
    <n v="4117"/>
    <s v=""/>
    <s v="Heather Anderson"/>
    <x v="4"/>
    <x v="4"/>
    <x v="0"/>
    <s v=""/>
  </r>
  <r>
    <n v="4118"/>
    <s v="Nicole Morgan"/>
    <s v="cruzkatie@example.net"/>
    <n v="27"/>
    <s v="Male"/>
    <s v="Nintendo Switch Pro Controller"/>
    <d v="2020-10-22T00:00:00"/>
    <x v="3"/>
    <s v="Product setup"/>
    <s v="I'm having an issue with the {product_purchased}. Please assist. If it hasn't been noted to your account, add it here and we'll try to fix it._x000a__x000a_In order to save this post, in order to I'm unable to find the option to perform the desired action in the {product_purchased}. Could you please guide me through the steps?"/>
    <x v="0"/>
    <m/>
    <s v="High"/>
    <s v="Social media"/>
    <x v="2694"/>
    <m/>
    <m/>
    <n v="4118"/>
    <s v=""/>
    <s v="Nicole Morgan"/>
    <x v="7"/>
    <x v="7"/>
    <x v="1"/>
    <s v=""/>
  </r>
  <r>
    <n v="4119"/>
    <s v="James Snyder"/>
    <s v="jose99@example.org"/>
    <n v="62"/>
    <s v="Female"/>
    <s v="Fitbit Charge"/>
    <d v="2020-12-19T00:00:00"/>
    <x v="4"/>
    <s v="Delivery problem"/>
    <s v="I'm having an issue with the {product_purchased}. Please assist. I'm so sorry about those numbers in advance,&quot; she said in Japanese, adding the retailer said that more than 300,000 yen were sold of the product via the I've tried different settings and configurations on my {product_purchased}, but the issue persists."/>
    <x v="0"/>
    <m/>
    <s v="Critical"/>
    <s v="Email"/>
    <x v="2695"/>
    <m/>
    <m/>
    <n v="4119"/>
    <s v=""/>
    <s v="James Snyder"/>
    <x v="10"/>
    <x v="10"/>
    <x v="1"/>
    <s v=""/>
  </r>
  <r>
    <n v="4120"/>
    <s v="Miguel Hammond"/>
    <s v="lynchmelinda@example.com"/>
    <n v="41"/>
    <s v="Male"/>
    <s v="Sony PlayStation"/>
    <d v="2020-02-17T00:00:00"/>
    <x v="3"/>
    <s v="Display issue"/>
    <s v="I've encountered a data loss issue with my {product_purchased}. All the files and documents seem to have disappeared. Can you guide me on how to retrieve them? Any advice/questions?_x000a__x000a_I've observed a data loss I've followed the troubleshooting steps mentioned in the user manual, but the issue persists."/>
    <x v="1"/>
    <s v="Perform first expect stay."/>
    <s v="High"/>
    <s v="Phone"/>
    <x v="2696"/>
    <d v="2023-05-31T23:31:18"/>
    <n v="5"/>
    <n v="4120"/>
    <s v="Perform First Expect Stay."/>
    <s v="Miguel Hammond"/>
    <x v="4"/>
    <x v="4"/>
    <x v="1"/>
    <n v="-17.983333333453629"/>
  </r>
  <r>
    <n v="4121"/>
    <s v="Shawn Stewart"/>
    <s v="dixondavid@example.com"/>
    <n v="26"/>
    <s v="Other"/>
    <s v="PlayStation"/>
    <d v="2020-01-14T00:00:00"/>
    <x v="2"/>
    <s v="Peripheral compatibility"/>
    <s v="I'm having an issue with the {product_purchased}. Please assist. Otherwise it looks like you're out of gas..._x000a__x000a_I am trying to use the {product_purchased} on a non-production order but it I've reviewed the troubleshooting steps on the official support website, but they didn't resolve the problem."/>
    <x v="1"/>
    <s v="Carry total coach of fear institution."/>
    <s v="High"/>
    <s v="Social media"/>
    <x v="2697"/>
    <d v="2023-06-01T15:44:20"/>
    <n v="4"/>
    <n v="4121"/>
    <s v="Carry Total Coach Of Fear Institution."/>
    <s v="Shawn Stewart"/>
    <x v="6"/>
    <x v="6"/>
    <x v="1"/>
    <n v="14.81666666676756"/>
  </r>
  <r>
    <n v="4122"/>
    <s v="Angela Guzman"/>
    <s v="stephanie41@example.net"/>
    <n v="31"/>
    <s v="Other"/>
    <s v="Sony 4K HDR TV"/>
    <d v="2021-10-16T00:00:00"/>
    <x v="2"/>
    <s v="Delivery problem"/>
    <s v="I'm having an issue with the {product_purchased}. Please assist._x000a__x000a_Please send a note to my webmaster or a representative and we'll reach out to you before the end of this month to discuss and resolve your issue. The issue I'm facing is intermittent. Sometimes it works fine, but other times it acts up unexpectedly."/>
    <x v="0"/>
    <m/>
    <s v="Low"/>
    <s v="Phone"/>
    <x v="2698"/>
    <m/>
    <m/>
    <n v="4122"/>
    <s v=""/>
    <s v="Angela Guzman"/>
    <x v="7"/>
    <x v="7"/>
    <x v="0"/>
    <s v=""/>
  </r>
  <r>
    <n v="4123"/>
    <s v="Kimberly Perkins"/>
    <s v="erikacox@example.net"/>
    <n v="51"/>
    <s v="Other"/>
    <s v="Lenovo ThinkPad"/>
    <d v="2021-11-17T00:00:00"/>
    <x v="4"/>
    <s v="Refund request"/>
    <s v="I'm having an issue with the {product_purchased}. Please assist. I've tried using different cables, adapters, or peripherals with my {product_purchased}, but the issue persists."/>
    <x v="1"/>
    <s v="Week program particularly life position likely wrong beautiful."/>
    <s v="High"/>
    <s v="Email"/>
    <x v="2699"/>
    <d v="2023-06-01T03:56:23"/>
    <n v="2"/>
    <n v="4123"/>
    <s v="Week Program Particularly Life Position Likely Wrong Beautiful."/>
    <s v="Kimberly Perkins"/>
    <x v="3"/>
    <x v="3"/>
    <x v="0"/>
    <n v="0.26666666666278616"/>
  </r>
  <r>
    <n v="4124"/>
    <s v="Kimberly Richards"/>
    <s v="bradley77@example.net"/>
    <n v="46"/>
    <s v="Other"/>
    <s v="Sony Xperia"/>
    <d v="2021-08-12T00:00:00"/>
    <x v="2"/>
    <s v="Peripheral compatibility"/>
    <s v="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
    <x v="1"/>
    <s v="Body same think quickly take."/>
    <s v="Critical"/>
    <s v="Chat"/>
    <x v="2700"/>
    <d v="2023-06-01T15:25:24"/>
    <n v="4"/>
    <n v="4124"/>
    <s v="Body Same Think Quickly Take."/>
    <s v="Kimberly Richards"/>
    <x v="5"/>
    <x v="5"/>
    <x v="0"/>
    <n v="13.933333333348855"/>
  </r>
  <r>
    <n v="4125"/>
    <s v="Brad Young"/>
    <s v="tammiesanders@example.com"/>
    <n v="47"/>
    <s v="Other"/>
    <s v="Nintendo Switch Pro Controller"/>
    <d v="2021-04-13T00:00:00"/>
    <x v="2"/>
    <s v="Refund request"/>
    <s v="I'm having an issue with the {product_purchased}. Please assist._x000a__x000a_Product purchased: 2_x000a__x000a_Type: Light Box (V)_x000a__x000a_Colour: Brown_x000a__x000a_Color: Matte_x000a__x000a_Key: L This problem started occurring after the recent software update. I haven't made any other changes to the device."/>
    <x v="2"/>
    <m/>
    <s v="Low"/>
    <s v="Email"/>
    <x v="5"/>
    <m/>
    <m/>
    <n v="4125"/>
    <s v=""/>
    <s v="Brad Young"/>
    <x v="11"/>
    <x v="11"/>
    <x v="0"/>
    <s v=""/>
  </r>
  <r>
    <n v="4126"/>
    <s v="Latasha Stanton"/>
    <s v="jhunter@example.com"/>
    <n v="67"/>
    <s v="Other"/>
    <s v="Amazon Echo"/>
    <d v="2021-06-27T00:00:00"/>
    <x v="0"/>
    <s v="Product recommendation"/>
    <s v="I'm having an issue with the {product_purchased}. Please assist. All rights reserved._x000a__x000a_Please note that we have been notified that the following is not possible on this web site:_x000a__x000a_the product is not available for sale I've performed a factory reset on my {product_purchased}, hoping it would resolve the problem, but it didn't help."/>
    <x v="0"/>
    <m/>
    <s v="Low"/>
    <s v="Email"/>
    <x v="2701"/>
    <m/>
    <m/>
    <n v="4126"/>
    <s v=""/>
    <s v="Latasha Stanton"/>
    <x v="8"/>
    <x v="8"/>
    <x v="0"/>
    <s v=""/>
  </r>
  <r>
    <n v="4127"/>
    <s v="Ryan Kelly"/>
    <s v="shariwilliams@example.net"/>
    <n v="56"/>
    <s v="Other"/>
    <s v="Samsung Soundbar"/>
    <d v="2020-07-21T00:00:00"/>
    <x v="1"/>
    <s v="Installation support"/>
    <s v="I'm having an issue with the {product_purchased}. Please assist._x000a__x000a_I really love the app to be able to send my money through PayPal from anywhere._x000a__x000a__x000a_I use this app to send money to clients and now PayPal I've checked the device settings and made sure that everything is configured correctly."/>
    <x v="1"/>
    <s v="Value with party."/>
    <s v="Medium"/>
    <s v="Social media"/>
    <x v="2702"/>
    <d v="2023-05-31T23:24:29"/>
    <n v="3"/>
    <n v="4127"/>
    <s v="Value With Party."/>
    <s v="Ryan Kelly"/>
    <x v="2"/>
    <x v="2"/>
    <x v="1"/>
    <n v="-16.366666666755918"/>
  </r>
  <r>
    <n v="4128"/>
    <s v="Andrew Armstrong"/>
    <s v="yyu@example.com"/>
    <n v="62"/>
    <s v="Female"/>
    <s v="Lenovo ThinkPad"/>
    <d v="2021-05-06T00:00:00"/>
    <x v="3"/>
    <s v="Hardware issue"/>
    <s v="I'm having an issue with the {product_purchased}. Please assist._x000a__x000a_The new one was only $14.99._x000a__x000a_So sorry but that Reckon Clydesdatter is going to be the biggest thing after the I need assistance as soon as possible because it's affecting my work and productivity."/>
    <x v="0"/>
    <m/>
    <s v="High"/>
    <s v="Email"/>
    <x v="2703"/>
    <m/>
    <m/>
    <n v="4128"/>
    <s v=""/>
    <s v="Andrew Armstrong"/>
    <x v="1"/>
    <x v="1"/>
    <x v="0"/>
    <s v=""/>
  </r>
  <r>
    <n v="4129"/>
    <s v="Larry Rivera"/>
    <s v="tinahughes@example.com"/>
    <n v="38"/>
    <s v="Female"/>
    <s v="Lenovo ThinkPad"/>
    <d v="2021-06-03T00:00:00"/>
    <x v="2"/>
    <s v="Hardware issue"/>
    <s v="I'm having trouble connecting my {product_purchased} to my home Wi-Fi network. It doesn't detect any networks, although other devices are connecting fine. What can be done to resolve this issue?_x000a__x000a_The best course of I've tried different settings and configurations on my {product_purchased}, but the issue persists."/>
    <x v="1"/>
    <s v="Our finally team nor."/>
    <s v="Low"/>
    <s v="Phone"/>
    <x v="2704"/>
    <d v="2023-06-01T11:08:31"/>
    <n v="2"/>
    <n v="4129"/>
    <s v="Our Finally Team Nor."/>
    <s v="Larry Rivera"/>
    <x v="8"/>
    <x v="8"/>
    <x v="0"/>
    <n v="5.0666666667675599"/>
  </r>
  <r>
    <n v="4130"/>
    <s v="Jack Skinner"/>
    <s v="dbarajas@example.net"/>
    <n v="35"/>
    <s v="Other"/>
    <s v="Asus ROG"/>
    <d v="2020-06-12T00:00:00"/>
    <x v="1"/>
    <s v="Cancellation request"/>
    <s v="I'm having an issue with the {product_purchased}. Please assist. I'm using your money. Thanks._x000a__x000a_I'm having an issue with the product_purchased}. Please assist. I'm using your money. Thanks I've already contacted customer support multiple times, but the issue remains unresolved."/>
    <x v="2"/>
    <m/>
    <s v="Critical"/>
    <s v="Phone"/>
    <x v="5"/>
    <m/>
    <m/>
    <n v="4130"/>
    <s v=""/>
    <s v="Jack Skinner"/>
    <x v="8"/>
    <x v="8"/>
    <x v="1"/>
    <s v=""/>
  </r>
  <r>
    <n v="4131"/>
    <s v="Terry Kelley"/>
    <s v="andersonlisa@example.com"/>
    <n v="70"/>
    <s v="Other"/>
    <s v="PlayStation"/>
    <d v="2020-06-25T00:00:00"/>
    <x v="2"/>
    <s v="Data loss"/>
    <s v="I'm having an issue with the {product_purchased}. Please assist._x000a__x000a_Product ID Description I don't have product ID_x000a__x000a_{product_id}_x000a__x000a_{product_name} is your ID number_x000a__x000a_{product I've tried using different cables, adapters, or peripherals with my {product_purchased}, but the issue persists."/>
    <x v="1"/>
    <s v="Down as value."/>
    <s v="Critical"/>
    <s v="Chat"/>
    <x v="2705"/>
    <d v="2023-06-01T01:47:35"/>
    <n v="3"/>
    <n v="4131"/>
    <s v="Down As Value."/>
    <s v="Terry Kelley"/>
    <x v="8"/>
    <x v="8"/>
    <x v="1"/>
    <n v="-16.116666666639503"/>
  </r>
  <r>
    <n v="4132"/>
    <s v="Courtney Jones"/>
    <s v="jessica38@example.net"/>
    <n v="41"/>
    <s v="Other"/>
    <s v="Sony PlayStation"/>
    <d v="2021-12-18T00:00:00"/>
    <x v="2"/>
    <s v="Cancellation request"/>
    <s v="I'm having an issue with the {product_purchased}. Please assist._x000a__x000a_In regards to my previous posting here, this is what my questioner said:_x000a__x000a_Thanks for the reply. If I hear someone complain I've seen I've followed online tutorials and community forums to troubleshoot the issue, but no luck so far."/>
    <x v="1"/>
    <s v="Better sister rise Mr and."/>
    <s v="Medium"/>
    <s v="Email"/>
    <x v="2706"/>
    <d v="2023-06-01T00:01:37"/>
    <n v="4"/>
    <n v="4132"/>
    <s v="Better Sister Rise Mr And."/>
    <s v="Courtney Jones"/>
    <x v="10"/>
    <x v="10"/>
    <x v="0"/>
    <n v="-7.8999999999068677"/>
  </r>
  <r>
    <n v="4133"/>
    <s v="Michael Valencia"/>
    <s v="ewilliams@example.com"/>
    <n v="63"/>
    <s v="Male"/>
    <s v="Nest Thermostat"/>
    <d v="2021-04-02T00:00:00"/>
    <x v="3"/>
    <s v="Delivery problem"/>
    <s v="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
    <x v="2"/>
    <m/>
    <s v="Critical"/>
    <s v="Chat"/>
    <x v="5"/>
    <m/>
    <m/>
    <n v="4133"/>
    <s v=""/>
    <s v="Michael Valencia"/>
    <x v="11"/>
    <x v="11"/>
    <x v="0"/>
    <s v=""/>
  </r>
  <r>
    <n v="4134"/>
    <s v="Mark King"/>
    <s v="harrymccarthy@example.com"/>
    <n v="24"/>
    <s v="Female"/>
    <s v="Dyson Vacuum Cleaner"/>
    <d v="2020-05-01T00:00:00"/>
    <x v="2"/>
    <s v="Product compatibility"/>
    <s v="I'm having an issue with the {product_purchased}. Please assist._x000a__x000a_} if FistOfCreeper is not set; if FistOfCreeper is not set. {item_purchase}; {item_p The issue I'm facing is intermittent. Sometimes it works fine, but other times it acts up unexpectedly."/>
    <x v="1"/>
    <s v="Push hard require perform."/>
    <s v="High"/>
    <s v="Chat"/>
    <x v="2707"/>
    <d v="2023-06-01T18:16:41"/>
    <n v="4"/>
    <n v="4134"/>
    <s v="Push Hard Require Perform."/>
    <s v="Mark King"/>
    <x v="1"/>
    <x v="1"/>
    <x v="1"/>
    <n v="2.5833333333721384"/>
  </r>
  <r>
    <n v="4135"/>
    <s v="Carl Mitchell"/>
    <s v="jennifer22@example.net"/>
    <n v="59"/>
    <s v="Other"/>
    <s v="Xbox"/>
    <d v="2020-07-30T00:00:00"/>
    <x v="0"/>
    <s v="Product compatibility"/>
    <s v="I'm having an issue with the {product_purchased}. Please assist._x000a__x000a_{Product_purchased} is not a Hours Product._x000a__x000a_&lt;Product_purchased&gt; will sell out._x000a__x000a_&lt;Product_ I've recently updated the firmware of my {product_purchased}, and the issue started happening afterward. Could it be related to the update?"/>
    <x v="1"/>
    <s v="Outside above sometimes."/>
    <s v="High"/>
    <s v="Phone"/>
    <x v="1011"/>
    <d v="2023-06-01T23:07:42"/>
    <n v="4"/>
    <n v="4135"/>
    <s v="Outside Above Sometimes."/>
    <s v="Carl Mitchell"/>
    <x v="2"/>
    <x v="2"/>
    <x v="1"/>
    <n v="7.7666666666627862"/>
  </r>
  <r>
    <n v="4136"/>
    <s v="Brandon Moore"/>
    <s v="grimesjeffrey@example.org"/>
    <n v="28"/>
    <s v="Male"/>
    <s v="Canon EOS"/>
    <d v="2021-11-22T00:00:00"/>
    <x v="3"/>
    <s v="Display issue"/>
    <s v="I'm having an issue with the {product_purchased}. Please assist._x000a__x000a_You can now set the cost of delivery from this form if you are using your Google Wallet account._x000a__x000a_After checkout, please send an email to [ I've recently updated the firmware of my {product_purchased}, and the issue started happening afterward. Could it be related to the update?"/>
    <x v="0"/>
    <m/>
    <s v="Critical"/>
    <s v="Email"/>
    <x v="2708"/>
    <m/>
    <m/>
    <n v="4136"/>
    <s v=""/>
    <s v="Brandon Moore"/>
    <x v="3"/>
    <x v="3"/>
    <x v="0"/>
    <s v=""/>
  </r>
  <r>
    <n v="4137"/>
    <s v="Nicole Mckenzie"/>
    <s v="howardtracey@example.com"/>
    <n v="57"/>
    <s v="Female"/>
    <s v="Microsoft Office"/>
    <d v="2020-04-15T00:00:00"/>
    <x v="1"/>
    <s v="Network problem"/>
    <s v="I've noticed a software bug in the {product_purchased} app. It's causing data loss and unexpected errors. How can I resolve this issue?_x000a__x000a_The default app version is 3.4. It's time to download and The issue I'm facing is intermittent. Sometimes it works fine, but other times it acts up unexpectedly."/>
    <x v="1"/>
    <s v="Statement machine level thing theory four."/>
    <s v="High"/>
    <s v="Chat"/>
    <x v="1740"/>
    <d v="2023-06-01T04:32:45"/>
    <n v="5"/>
    <n v="4137"/>
    <s v="Statement Machine Level Thing Theory Four."/>
    <s v="Nicole Mckenzie"/>
    <x v="11"/>
    <x v="11"/>
    <x v="1"/>
    <n v="-13.716666666674428"/>
  </r>
  <r>
    <n v="4138"/>
    <s v="Rachel Gibson"/>
    <s v="hyoung@example.org"/>
    <n v="38"/>
    <s v="Other"/>
    <s v="Dell XPS"/>
    <d v="2020-12-19T00:00:00"/>
    <x v="2"/>
    <s v="Product recommendation"/>
    <s v="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
    <x v="2"/>
    <m/>
    <s v="High"/>
    <s v="Email"/>
    <x v="5"/>
    <m/>
    <m/>
    <n v="4138"/>
    <s v=""/>
    <s v="Rachel Gibson"/>
    <x v="10"/>
    <x v="10"/>
    <x v="1"/>
    <s v=""/>
  </r>
  <r>
    <n v="4139"/>
    <s v="Melissa Long"/>
    <s v="brittany70@example.org"/>
    <n v="30"/>
    <s v="Female"/>
    <s v="Asus ROG"/>
    <d v="2021-09-08T00:00:00"/>
    <x v="1"/>
    <s v="Product compatibility"/>
    <s v="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
    <x v="0"/>
    <m/>
    <s v="Low"/>
    <s v="Phone"/>
    <x v="2709"/>
    <m/>
    <m/>
    <n v="4139"/>
    <s v=""/>
    <s v="Melissa Long"/>
    <x v="9"/>
    <x v="9"/>
    <x v="0"/>
    <s v=""/>
  </r>
  <r>
    <n v="4140"/>
    <s v="Tonya Gonzales"/>
    <s v="pwhitaker@example.com"/>
    <n v="56"/>
    <s v="Male"/>
    <s v="LG OLED"/>
    <d v="2020-05-01T00:00:00"/>
    <x v="1"/>
    <s v="Network problem"/>
    <s v="I'm having an issue with the {product_purchased}. Please assist. &lt;script src=&quot;/test/api/{product_purchased}/scopes&quot; method=&quot;&quot; method=&quot;get&quot;&gt; &lt;block v1=&quot;0&quot;&gt; &lt; I've performed a factory reset on my {product_purchased}, hoping it would resolve the problem, but it didn't help."/>
    <x v="0"/>
    <m/>
    <s v="High"/>
    <s v="Social media"/>
    <x v="2710"/>
    <m/>
    <m/>
    <n v="4140"/>
    <s v=""/>
    <s v="Tonya Gonzales"/>
    <x v="1"/>
    <x v="1"/>
    <x v="1"/>
    <s v=""/>
  </r>
  <r>
    <n v="4141"/>
    <s v="Tracy Cunningham"/>
    <s v="michael48@example.net"/>
    <n v="29"/>
    <s v="Male"/>
    <s v="LG Smart TV"/>
    <d v="2021-02-20T00:00:00"/>
    <x v="2"/>
    <s v="Account access"/>
    <s v="I'm having an issue with the {product_purchased}. Please assist. Thank you!_x000a__x000a_Rated 5 out of 5 by KF from Best of all I had the same case for over two years (so far) This is a I've already contacted customer support multiple times, but the issue remains unresolved."/>
    <x v="2"/>
    <m/>
    <s v="Medium"/>
    <s v="Phone"/>
    <x v="5"/>
    <m/>
    <m/>
    <n v="4141"/>
    <s v=""/>
    <s v="Tracy Cunningham"/>
    <x v="4"/>
    <x v="4"/>
    <x v="0"/>
    <s v=""/>
  </r>
  <r>
    <n v="4142"/>
    <s v="Richard Stevenson"/>
    <s v="steven07@example.net"/>
    <n v="51"/>
    <s v="Male"/>
    <s v="Nintendo Switch Pro Controller"/>
    <d v="2021-07-11T00:00:00"/>
    <x v="3"/>
    <s v="Software bug"/>
    <s v="I'm having an issue with the {product_purchased}. Please assist._x000a__x000a_Cherry is now shipping internationally._x000a__x000a_Check out all the details on shipping!_x000a__x000a_Chocolate Coconut Water is a super treat that'll not only I've noticed a sudden decrease in battery life on my {product_purchased}. It used to last much longer."/>
    <x v="0"/>
    <m/>
    <s v="Medium"/>
    <s v="Chat"/>
    <x v="2711"/>
    <m/>
    <m/>
    <n v="4142"/>
    <s v=""/>
    <s v="Richard Stevenson"/>
    <x v="2"/>
    <x v="2"/>
    <x v="0"/>
    <s v=""/>
  </r>
  <r>
    <n v="4143"/>
    <s v="Debra Miller"/>
    <s v="scottdaniel@example.net"/>
    <n v="30"/>
    <s v="Male"/>
    <s v="GoPro Hero"/>
    <d v="2021-02-28T00:00:00"/>
    <x v="3"/>
    <s v="Refund request"/>
    <s v="I'm having an issue with the {product_purchased}. Please assist._x000a__x000a__x000a_&quot; I've tried different settings and configurations on my {product_purchased}, but the issue persists."/>
    <x v="0"/>
    <m/>
    <s v="Critical"/>
    <s v="Social media"/>
    <x v="2712"/>
    <m/>
    <m/>
    <n v="4143"/>
    <s v=""/>
    <s v="Debra Miller"/>
    <x v="4"/>
    <x v="4"/>
    <x v="0"/>
    <s v=""/>
  </r>
  <r>
    <n v="4144"/>
    <s v="Tammy Cobb"/>
    <s v="matthewdavis@example.com"/>
    <n v="64"/>
    <s v="Female"/>
    <s v="Dyson Vacuum Cleaner"/>
    <d v="2021-02-07T00:00:00"/>
    <x v="2"/>
    <s v="Data loss"/>
    <s v="There seems to be a hardware problem with my {product_purchased}. The screen is flickering, and I'm unable to use it. What should I do?_x000a__x000a_There seems to be a hardware problem with my {product_purch I've checked for any available software updates for my {product_purchased}, but there are none."/>
    <x v="2"/>
    <m/>
    <s v="Critical"/>
    <s v="Email"/>
    <x v="5"/>
    <m/>
    <m/>
    <n v="4144"/>
    <s v=""/>
    <s v="Tammy Cobb"/>
    <x v="4"/>
    <x v="4"/>
    <x v="0"/>
    <s v=""/>
  </r>
  <r>
    <n v="4145"/>
    <s v="Michael Mcgee"/>
    <s v="marc06@example.com"/>
    <n v="70"/>
    <s v="Other"/>
    <s v="Autodesk AutoCAD"/>
    <d v="2021-07-12T00:00:00"/>
    <x v="3"/>
    <s v="Product recommendation"/>
    <s v="I'm having an issue with the {product_purchased}. Please assist._x000a__x000a_Ships from China, United States. I have 3 or 4 customers in this country. I have my original factory credit which was taken by my customer. I'm concerned about the security of my {product_purchased} and would like to ensure that my data is safe."/>
    <x v="2"/>
    <m/>
    <s v="Medium"/>
    <s v="Email"/>
    <x v="5"/>
    <m/>
    <m/>
    <n v="4145"/>
    <s v=""/>
    <s v="Michael Mcgee"/>
    <x v="2"/>
    <x v="2"/>
    <x v="0"/>
    <s v=""/>
  </r>
  <r>
    <n v="4146"/>
    <s v="Clarence David"/>
    <s v="malik59@example.org"/>
    <n v="48"/>
    <s v="Other"/>
    <s v="Nest Thermostat"/>
    <d v="2021-05-04T00:00:00"/>
    <x v="0"/>
    <s v="Battery life"/>
    <s v="I'm having an issue with the {product_purchased}. Please assist. I'm having an issue with the {product_purchased}. Please assist._x000a__x000a_A recent email to someone I sent was an unencrypted message. I'm unable to find the option to perform the desired action in the {product_purchased}. Could you please guide me through the steps?"/>
    <x v="1"/>
    <s v="Chair amount technology store."/>
    <s v="Critical"/>
    <s v="Phone"/>
    <x v="2713"/>
    <d v="2023-06-01T17:02:58"/>
    <n v="1"/>
    <n v="4146"/>
    <s v="Chair Amount Technology Store."/>
    <s v="Clarence David"/>
    <x v="1"/>
    <x v="1"/>
    <x v="0"/>
    <n v="12.916666666511446"/>
  </r>
  <r>
    <n v="4147"/>
    <s v="Elizabeth Spears"/>
    <s v="jennifer56@example.com"/>
    <n v="49"/>
    <s v="Other"/>
    <s v="Garmin Forerunner"/>
    <d v="2020-07-19T00:00:00"/>
    <x v="3"/>
    <s v="Payment issue"/>
    <s v="I'm having an issue with the {product_purchased}. Please assist. As we have tried to find the correct product we are able to deliver thoseza products to your location. I've already contacted customer support multiple times, but the issue remains unresolved."/>
    <x v="0"/>
    <m/>
    <s v="Medium"/>
    <s v="Chat"/>
    <x v="2714"/>
    <m/>
    <m/>
    <n v="4147"/>
    <s v=""/>
    <s v="Elizabeth Spears"/>
    <x v="2"/>
    <x v="2"/>
    <x v="1"/>
    <s v=""/>
  </r>
  <r>
    <n v="4148"/>
    <s v="James King"/>
    <s v="martinezrobert@example.org"/>
    <n v="40"/>
    <s v="Male"/>
    <s v="Adobe Photoshop"/>
    <d v="2021-10-30T00:00:00"/>
    <x v="3"/>
    <s v="Software bug"/>
    <s v="I'm having an issue with the {product_purchased}. Please assist._x000a__x000a_My daughter, aged 11, just got to go to a birthday party, when she was told that she wasn't allowed to. I asked the child to I've recently updated the firmware of my {product_purchased}, and the issue started happening afterward. Could it be related to the update?"/>
    <x v="1"/>
    <s v="Add deal want international someone become former."/>
    <s v="Medium"/>
    <s v="Phone"/>
    <x v="2715"/>
    <d v="2023-06-01T07:28:01"/>
    <n v="1"/>
    <n v="4148"/>
    <s v="Add Deal Want International Someone Become Former."/>
    <s v="James King"/>
    <x v="7"/>
    <x v="7"/>
    <x v="0"/>
    <n v="-3.3166666666511446"/>
  </r>
  <r>
    <n v="4149"/>
    <s v="James Martinez"/>
    <s v="chadoliver@example.org"/>
    <n v="61"/>
    <s v="Female"/>
    <s v="Microsoft Xbox Controller"/>
    <d v="2021-04-07T00:00:00"/>
    <x v="1"/>
    <s v="Refund request"/>
    <s v="I'm having trouble connecting my {product_purchased} to my home Wi-Fi network. It doesn't detect any networks, although other devices are connecting fine. What can be done to resolve this issue?_x000a__x000a_To get the device This problem started occurring after the recent software update. I haven't made any other changes to the device."/>
    <x v="1"/>
    <s v="Sense special safe dog."/>
    <s v="Critical"/>
    <s v="Social media"/>
    <x v="2716"/>
    <d v="2023-06-01T07:40:01"/>
    <n v="2"/>
    <n v="4149"/>
    <s v="Sense Special Safe Dog."/>
    <s v="James Martinez"/>
    <x v="11"/>
    <x v="11"/>
    <x v="0"/>
    <n v="-0.59999999986030161"/>
  </r>
  <r>
    <n v="4150"/>
    <s v="Yvonne Garcia"/>
    <s v="christinepoole@example.com"/>
    <n v="66"/>
    <s v="Male"/>
    <s v="Asus ROG"/>
    <d v="2020-10-02T00:00:00"/>
    <x v="0"/>
    <s v="Delivery problem"/>
    <s v="I'm having an issue with the {product_purchased}. Please assist._x000a__x000a_The product purchased can only be used with the product that it was purchased with._x000a__x000a_If there is already an item in the inventory, the items in I've checked the device settings and made sure that everything is configured correctly."/>
    <x v="0"/>
    <m/>
    <s v="Low"/>
    <s v="Chat"/>
    <x v="2717"/>
    <m/>
    <m/>
    <n v="4150"/>
    <s v=""/>
    <s v="Yvonne Garcia"/>
    <x v="7"/>
    <x v="7"/>
    <x v="1"/>
    <s v=""/>
  </r>
  <r>
    <n v="4151"/>
    <s v="Tyler Reed"/>
    <s v="pharmon@example.net"/>
    <n v="69"/>
    <s v="Other"/>
    <s v="Xbox"/>
    <d v="2020-01-21T00:00:00"/>
    <x v="4"/>
    <s v="Payment issue"/>
    <s v="I'm having an issue with the {product_purchased}. Please assist._x000a__x000a_Product purchased but did not receive the requested item. Please further check the product description._x000a__x000a_{&quot;id&quot;:10,&quot;created_at&quot;:&quot;2018-01 I've tried using different cables, adapters, or peripherals with my {product_purchased}, but the issue persists."/>
    <x v="1"/>
    <s v="Team place hotel."/>
    <s v="Critical"/>
    <s v="Email"/>
    <x v="2718"/>
    <d v="2023-06-01T23:14:05"/>
    <n v="2"/>
    <n v="4151"/>
    <s v="Team Place Hotel."/>
    <s v="Tyler Reed"/>
    <x v="6"/>
    <x v="6"/>
    <x v="1"/>
    <n v="3.566666666592937"/>
  </r>
  <r>
    <n v="4152"/>
    <s v="Sheila Leon"/>
    <s v="valdezjennifer@example.org"/>
    <n v="32"/>
    <s v="Female"/>
    <s v="Bose QuietComfort"/>
    <d v="2020-06-22T00:00:00"/>
    <x v="0"/>
    <s v="Peripheral compatibility"/>
    <s v="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
    <x v="1"/>
    <s v="Science unit pay moment."/>
    <s v="Low"/>
    <s v="Phone"/>
    <x v="2719"/>
    <d v="2023-06-01T20:29:07"/>
    <n v="4"/>
    <n v="4152"/>
    <s v="Science Unit Pay Moment."/>
    <s v="Sheila Leon"/>
    <x v="8"/>
    <x v="8"/>
    <x v="1"/>
    <n v="8.4666666666744277"/>
  </r>
  <r>
    <n v="4153"/>
    <s v="Leah Williams"/>
    <s v="joseph21@example.com"/>
    <n v="39"/>
    <s v="Female"/>
    <s v="Bose SoundLink Speaker"/>
    <d v="2020-10-20T00:00:00"/>
    <x v="2"/>
    <s v="Product setup"/>
    <s v="I'm facing a problem with my {product_purchased}. The {product_purchased} is not turning on. It was working fine until yesterday, but now it doesn't respond. I was able to use it to update my I'm worried that the issue might be hardware-related and might require repair or replacement."/>
    <x v="1"/>
    <s v="Beautiful back foreign Mrs expert."/>
    <s v="High"/>
    <s v="Email"/>
    <x v="2720"/>
    <d v="2023-06-01T09:18:07"/>
    <n v="1"/>
    <n v="4153"/>
    <s v="Beautiful Back Foreign Mrs Expert."/>
    <s v="Leah Williams"/>
    <x v="7"/>
    <x v="7"/>
    <x v="1"/>
    <n v="-4.2833333333255723"/>
  </r>
  <r>
    <n v="4154"/>
    <s v="Matthew Miller"/>
    <s v="bruce88@example.org"/>
    <n v="35"/>
    <s v="Female"/>
    <s v="Sony Xperia"/>
    <d v="2021-06-29T00:00:00"/>
    <x v="1"/>
    <s v="Product compatibility"/>
    <s v="I'm having an issue with the {product_purchased}. Please assist._x000a__x000a_14. I tried with the product to create a custom item, and was not able to get it._x000a__x000a_15. I feel like I am not I've tried different settings and configurations on my {product_purchased}, but the issue persists."/>
    <x v="2"/>
    <m/>
    <s v="High"/>
    <s v="Email"/>
    <x v="5"/>
    <m/>
    <m/>
    <n v="4154"/>
    <s v=""/>
    <s v="Matthew Miller"/>
    <x v="8"/>
    <x v="8"/>
    <x v="0"/>
    <s v=""/>
  </r>
  <r>
    <n v="4155"/>
    <s v="Mr. William Mitchell DVM"/>
    <s v="david17@example.net"/>
    <n v="47"/>
    <s v="Female"/>
    <s v="GoPro Action Camera"/>
    <d v="2020-04-27T00:00:00"/>
    <x v="0"/>
    <s v="Software bug"/>
    <s v="I'm having an issue with the {product_purchased}. Please assist. If you still have problems, please send me a message on irc.gmane.org. Or send me an email if you are having issue. I'm concerned about the security of my {product_purchased} and would like to ensure that my data is safe."/>
    <x v="2"/>
    <m/>
    <s v="High"/>
    <s v="Phone"/>
    <x v="5"/>
    <m/>
    <m/>
    <n v="4155"/>
    <s v=""/>
    <s v="Mr. William Mitchell DVM"/>
    <x v="11"/>
    <x v="11"/>
    <x v="1"/>
    <s v=""/>
  </r>
  <r>
    <n v="4156"/>
    <s v="Christopher Ho"/>
    <s v="glang@example.com"/>
    <n v="23"/>
    <s v="Other"/>
    <s v="Microsoft Office"/>
    <d v="2021-12-15T00:00:00"/>
    <x v="0"/>
    <s v="Network problem"/>
    <s v="I'm having an issue with the {product_purchased}. Please assist. :::::::::::::::::::::::::::: :::::::::::::::::::: :::::::::::::::::::: :::::::::::::::::::: :::::::::::::::::::: :::::::::::::::::::: - All I've noticed a sudden decrease in battery life on my {product_purchased}. It used to last much longer."/>
    <x v="0"/>
    <m/>
    <s v="Medium"/>
    <s v="Email"/>
    <x v="2721"/>
    <m/>
    <m/>
    <n v="4156"/>
    <s v=""/>
    <s v="Christopher Ho"/>
    <x v="10"/>
    <x v="10"/>
    <x v="0"/>
    <s v=""/>
  </r>
  <r>
    <n v="4157"/>
    <s v="Ann Morris"/>
    <s v="sgutierrez@example.com"/>
    <n v="34"/>
    <s v="Other"/>
    <s v="Microsoft Office"/>
    <d v="2021-04-03T00:00:00"/>
    <x v="1"/>
    <s v="Product recommendation"/>
    <s v="I'm having an issue with the {product_purchased}. Please assist._x000a__x000a_In this post I'm going to talk about the $8.9.4.0, the latest version of Docker in Docker Studio. It's just I'm experiencing this issue on multiple devices of the same model, so it seems to be a widespread problem."/>
    <x v="0"/>
    <m/>
    <s v="High"/>
    <s v="Chat"/>
    <x v="2722"/>
    <m/>
    <m/>
    <n v="4157"/>
    <s v=""/>
    <s v="Ann Morris"/>
    <x v="11"/>
    <x v="11"/>
    <x v="0"/>
    <s v=""/>
  </r>
  <r>
    <n v="4158"/>
    <s v="Lori Porter"/>
    <s v="cynthiamooney@example.com"/>
    <n v="44"/>
    <s v="Male"/>
    <s v="Canon EOS"/>
    <d v="2021-04-18T00:00:00"/>
    <x v="2"/>
    <s v="Product recommendation"/>
    <s v="I'm having an issue with the {product_purchased}. Please assist._x000a__x000a_634.1 The Product Purchases_x000a__x000a_[Product_purchai][/Product_purchauge]_x000a__x000a_[Product_p I've tried using different cables, adapters, or peripherals with my {product_purchased}, but the issue persists."/>
    <x v="2"/>
    <m/>
    <s v="High"/>
    <s v="Social media"/>
    <x v="5"/>
    <m/>
    <m/>
    <n v="4158"/>
    <s v=""/>
    <s v="Lori Porter"/>
    <x v="11"/>
    <x v="11"/>
    <x v="0"/>
    <s v=""/>
  </r>
  <r>
    <n v="4159"/>
    <s v="Jerry Walls"/>
    <s v="lawrencecarter@example.org"/>
    <n v="59"/>
    <s v="Male"/>
    <s v="HP Pavilion"/>
    <d v="2020-08-21T00:00:00"/>
    <x v="0"/>
    <s v="Display issue"/>
    <s v="I'm having an issue with the {product_purchased}. Please assist._x000a__x000a_If you're using an iOS 7/8+ phone, please keep it plugged in._x000a__x000a_If iOS 7 isn't installed correctly, try updating your I've reviewed the troubleshooting steps on the official support website, but they didn't resolve the problem."/>
    <x v="0"/>
    <m/>
    <s v="Critical"/>
    <s v="Phone"/>
    <x v="2723"/>
    <m/>
    <m/>
    <n v="4159"/>
    <s v=""/>
    <s v="Jerry Walls"/>
    <x v="5"/>
    <x v="5"/>
    <x v="1"/>
    <s v=""/>
  </r>
  <r>
    <n v="4160"/>
    <s v="Sara Henry"/>
    <s v="pottervictor@example.org"/>
    <n v="27"/>
    <s v="Female"/>
    <s v="LG OLED"/>
    <d v="2021-09-29T00:00:00"/>
    <x v="2"/>
    <s v="Display issue"/>
    <s v="I'm having an issue with the {product_purchased}. Please assist. Thank you&quot; ;_x000a__x000a_}_x000a__x000a_if ( fUser =='/')) {_x000a__x000a_return ;_x000a__x000a_}_x000a__x000a_if ( fUser == I've checked for any available software updates for my {product_purchased}, but there are none."/>
    <x v="0"/>
    <m/>
    <s v="Medium"/>
    <s v="Email"/>
    <x v="2724"/>
    <m/>
    <m/>
    <n v="4160"/>
    <s v=""/>
    <s v="Sara Henry"/>
    <x v="9"/>
    <x v="9"/>
    <x v="0"/>
    <s v=""/>
  </r>
  <r>
    <n v="4161"/>
    <s v="Micheal Parker"/>
    <s v="ewilliams@example.org"/>
    <n v="32"/>
    <s v="Female"/>
    <s v="GoPro Hero"/>
    <d v="2020-08-26T00:00:00"/>
    <x v="1"/>
    <s v="Delivery problem"/>
    <s v="I'm facing issues logging into my {product_purchased} account. It says my account is locked. What should I do to unlock it?_x000a__x000a_My name is,_x000a__x000a_$My Account ID_x000a__x000a_And the password I gave This problem started occurring after the recent software update. I haven't made any other changes to the device."/>
    <x v="0"/>
    <m/>
    <s v="Critical"/>
    <s v="Email"/>
    <x v="2725"/>
    <m/>
    <m/>
    <n v="4161"/>
    <s v=""/>
    <s v="Micheal Parker"/>
    <x v="5"/>
    <x v="5"/>
    <x v="1"/>
    <s v=""/>
  </r>
  <r>
    <n v="4162"/>
    <s v="Lisa Butler"/>
    <s v="adam36@example.com"/>
    <n v="26"/>
    <s v="Other"/>
    <s v="Sony Xperia"/>
    <d v="2020-10-21T00:00:00"/>
    <x v="1"/>
    <s v="Payment issue"/>
    <s v="I'm having an issue with the {product_purchased}. Please assist. #purchase #id=1422 #product_sell #id=1421 #value@product_purchased #id=1420 #product_ I've reviewed the troubleshooting steps on the official support website, but they didn't resolve the problem."/>
    <x v="0"/>
    <m/>
    <s v="Low"/>
    <s v="Chat"/>
    <x v="2726"/>
    <m/>
    <m/>
    <n v="4162"/>
    <s v=""/>
    <s v="Lisa Butler"/>
    <x v="7"/>
    <x v="7"/>
    <x v="1"/>
    <s v=""/>
  </r>
  <r>
    <n v="4163"/>
    <s v="Laura Jackson"/>
    <s v="scottsmith@example.com"/>
    <n v="36"/>
    <s v="Male"/>
    <s v="Canon DSLR Camera"/>
    <d v="2021-09-19T00:00:00"/>
    <x v="3"/>
    <s v="Delivery problem"/>
    <s v="There seems to be a hardware problem with my {product_purchased}. The screen is flickering, and I'm unable to use it. What should I do?_x000a__x000a_You can reset the machine by going to the Software Updates tab and searching I've performed a factory reset on my {product_purchased}, hoping it would resolve the problem, but it didn't help."/>
    <x v="1"/>
    <s v="Mission speak my through."/>
    <s v="Critical"/>
    <s v="Email"/>
    <x v="2727"/>
    <d v="2023-06-01T13:40:23"/>
    <n v="1"/>
    <n v="4163"/>
    <s v="Mission Speak My Through."/>
    <s v="Laura Jackson"/>
    <x v="9"/>
    <x v="9"/>
    <x v="0"/>
    <n v="-5.3666666666977108"/>
  </r>
  <r>
    <n v="4164"/>
    <s v="Amanda Flores DVM"/>
    <s v="rtaylor@example.org"/>
    <n v="29"/>
    <s v="Other"/>
    <s v="Nest Thermostat"/>
    <d v="2020-08-21T00:00:00"/>
    <x v="4"/>
    <s v="Refund request"/>
    <s v="I'm having an issue with the {product_purchased}. Please assist._x000a__x000a_I'm having an issue with the {product_purchased}. Please assist. I have a customer here, I can now use {product_p I've reviewed the troubleshooting steps on the official support website, but they didn't resolve the problem."/>
    <x v="2"/>
    <m/>
    <s v="Medium"/>
    <s v="Social media"/>
    <x v="5"/>
    <m/>
    <m/>
    <n v="4164"/>
    <s v=""/>
    <s v="Amanda Flores DVM"/>
    <x v="5"/>
    <x v="5"/>
    <x v="1"/>
    <s v=""/>
  </r>
  <r>
    <n v="4165"/>
    <s v="David Barajas"/>
    <s v="ehernandez@example.com"/>
    <n v="40"/>
    <s v="Female"/>
    <s v="Autodesk AutoCAD"/>
    <d v="2020-01-19T00:00:00"/>
    <x v="3"/>
    <s v="Cancellation request"/>
    <s v="I've forgotten my password for my {product_purchased} account, and the password reset option is not working. How can I recover my account?_x000a__x000a_How do I make a transaction with a specific product that I want to remove? I've tried clearing the cache and data for the {product_purchased} app, but the issue persists."/>
    <x v="0"/>
    <m/>
    <s v="High"/>
    <s v="Chat"/>
    <x v="2728"/>
    <m/>
    <m/>
    <n v="4165"/>
    <s v=""/>
    <s v="David Barajas"/>
    <x v="6"/>
    <x v="6"/>
    <x v="1"/>
    <s v=""/>
  </r>
  <r>
    <n v="4166"/>
    <s v="Laura Pearson"/>
    <s v="carlabradshaw@example.com"/>
    <n v="59"/>
    <s v="Male"/>
    <s v="Dyson Vacuum Cleaner"/>
    <d v="2021-01-04T00:00:00"/>
    <x v="0"/>
    <s v="Network problem"/>
    <s v="I'm having an issue with the {product_purchased}. Please assist._x000a__x000a_Product purchases are reviewed on a casebycase basis to ensure that only the best products are used. If there are any changes to our online store, please The issue I'm facing is intermittent. Sometimes it works fine, but other times it acts up unexpectedly."/>
    <x v="0"/>
    <m/>
    <s v="Critical"/>
    <s v="Phone"/>
    <x v="2729"/>
    <m/>
    <m/>
    <n v="4166"/>
    <s v=""/>
    <s v="Laura Pearson"/>
    <x v="6"/>
    <x v="6"/>
    <x v="0"/>
    <s v=""/>
  </r>
  <r>
    <n v="4167"/>
    <s v="Robert Ross MD"/>
    <s v="melaniedavis@example.net"/>
    <n v="63"/>
    <s v="Other"/>
    <s v="Google Nest"/>
    <d v="2020-04-24T00:00:00"/>
    <x v="3"/>
    <s v="Product setup"/>
    <s v="I'm having an issue with the {product_purchased}. Please assist._x000a__x000a_[09:34:09]GAME: [Client thread/INFO]: StackTrace: [Potion of the Pined Mushroom] (Potion I've noticed that the issue occurs consistently when I use a specific feature or application on my {product_purchased}."/>
    <x v="0"/>
    <m/>
    <s v="Low"/>
    <s v="Social media"/>
    <x v="2730"/>
    <m/>
    <m/>
    <n v="4167"/>
    <s v=""/>
    <s v="Robert Ross MD"/>
    <x v="11"/>
    <x v="11"/>
    <x v="1"/>
    <s v=""/>
  </r>
  <r>
    <n v="4168"/>
    <s v="Toni Fernandez"/>
    <s v="joshuasavage@example.com"/>
    <n v="62"/>
    <s v="Male"/>
    <s v="Nintendo Switch"/>
    <d v="2021-05-11T00:00:00"/>
    <x v="1"/>
    <s v="Product recommendation"/>
    <s v="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
    <x v="1"/>
    <s v="Society concern travel partner fill under."/>
    <s v="Critical"/>
    <s v="Email"/>
    <x v="2731"/>
    <d v="2023-06-01T12:51:31"/>
    <n v="2"/>
    <n v="4168"/>
    <s v="Society Concern Travel Partner Fill Under."/>
    <s v="Toni Fernandez"/>
    <x v="1"/>
    <x v="1"/>
    <x v="0"/>
    <n v="9"/>
  </r>
  <r>
    <n v="4169"/>
    <s v="Kaylee Dunn MD"/>
    <s v="gwashington@example.com"/>
    <n v="29"/>
    <s v="Male"/>
    <s v="Nintendo Switch"/>
    <d v="2021-04-15T00:00:00"/>
    <x v="4"/>
    <s v="Refund request"/>
    <s v="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
    <x v="0"/>
    <m/>
    <s v="Critical"/>
    <s v="Phone"/>
    <x v="2732"/>
    <m/>
    <m/>
    <n v="4169"/>
    <s v=""/>
    <s v="Kaylee Dunn MD"/>
    <x v="11"/>
    <x v="11"/>
    <x v="0"/>
    <s v=""/>
  </r>
  <r>
    <n v="4170"/>
    <s v="Dominique Gibson"/>
    <s v="allenjennifer@example.com"/>
    <n v="25"/>
    <s v="Other"/>
    <s v="Canon EOS"/>
    <d v="2021-08-12T00:00:00"/>
    <x v="4"/>
    <s v="Cancellation request"/>
    <s v="I'm having an issue with the {product_purchased}. Please assist._x000a__x000a_&quot;_x000a__x000a_&quot; $product_id, &quot;_x000a__x000a_&quot; $product_name, &quot;_x000a__x000a_&quot; $product_image, &quot;_x000a__x000a_&quot; I'm unable to find the option to perform the desired action in the {product_purchased}. Could you please guide me through the steps?"/>
    <x v="1"/>
    <s v="Only expert sure half smile."/>
    <s v="Medium"/>
    <s v="Chat"/>
    <x v="2733"/>
    <d v="2023-06-01T01:53:35"/>
    <n v="5"/>
    <n v="4170"/>
    <s v="Only Expert Sure Half Smile."/>
    <s v="Dominique Gibson"/>
    <x v="5"/>
    <x v="5"/>
    <x v="0"/>
    <n v="-3.6833333332906477"/>
  </r>
  <r>
    <n v="4171"/>
    <s v="Lauren Williams"/>
    <s v="thomas32@example.net"/>
    <n v="64"/>
    <s v="Female"/>
    <s v="iPhone"/>
    <d v="2021-10-25T00:00:00"/>
    <x v="4"/>
    <s v="Delivery problem"/>
    <s v="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
    <x v="0"/>
    <m/>
    <s v="Medium"/>
    <s v="Email"/>
    <x v="2734"/>
    <m/>
    <m/>
    <n v="4171"/>
    <s v=""/>
    <s v="Lauren Williams"/>
    <x v="7"/>
    <x v="7"/>
    <x v="0"/>
    <s v=""/>
  </r>
  <r>
    <n v="4172"/>
    <s v="Courtney King"/>
    <s v="chad25@example.com"/>
    <n v="34"/>
    <s v="Female"/>
    <s v="Dyson Vacuum Cleaner"/>
    <d v="2021-02-02T00:00:00"/>
    <x v="3"/>
    <s v="Installation support"/>
    <s v="I'm unable to access my {product_purchased} account. It keeps displaying an 'Invalid Credentials' error, even though I'm using the correct login information. How can I regain access to my account?_x000a__x000a_Please press I'm concerned about the security of my {product_purchased} and would like to ensure that my data is safe."/>
    <x v="0"/>
    <m/>
    <s v="High"/>
    <s v="Phone"/>
    <x v="2735"/>
    <m/>
    <m/>
    <n v="4172"/>
    <s v=""/>
    <s v="Courtney King"/>
    <x v="4"/>
    <x v="4"/>
    <x v="0"/>
    <s v=""/>
  </r>
  <r>
    <n v="4173"/>
    <s v="Colleen Garcia"/>
    <s v="shannonortiz@example.net"/>
    <n v="21"/>
    <s v="Male"/>
    <s v="Nest Thermostat"/>
    <d v="2020-06-19T00:00:00"/>
    <x v="2"/>
    <s v="Refund request"/>
    <s v="I'm having an issue with the {product_purchased}. Please assist. https://github.com/Grankirby/Grankirby/blob/master/grankirby/bundles/ I've followed the troubleshooting steps mentioned in the user manual, but the issue persists."/>
    <x v="0"/>
    <m/>
    <s v="Critical"/>
    <s v="Chat"/>
    <x v="553"/>
    <m/>
    <m/>
    <n v="4173"/>
    <s v=""/>
    <s v="Colleen Garcia"/>
    <x v="8"/>
    <x v="8"/>
    <x v="1"/>
    <s v=""/>
  </r>
  <r>
    <n v="4174"/>
    <s v="Justin Estrada"/>
    <s v="aaron01@example.com"/>
    <n v="45"/>
    <s v="Female"/>
    <s v="Nintendo Switch"/>
    <d v="2020-12-20T00:00:00"/>
    <x v="1"/>
    <s v="Refund request"/>
    <s v="I'm having an issue with the {product_purchased}. Please assist._x000a__x000a_I'd love to see this, but will not do it._x000a__x000a_Will have to replace the battery if I am trying to find a new battery. I've tried troubleshooting steps mentioned in the user manual, but the issue persists."/>
    <x v="2"/>
    <m/>
    <s v="Medium"/>
    <s v="Email"/>
    <x v="5"/>
    <m/>
    <m/>
    <n v="4174"/>
    <s v=""/>
    <s v="Justin Estrada"/>
    <x v="10"/>
    <x v="10"/>
    <x v="1"/>
    <s v=""/>
  </r>
  <r>
    <n v="4175"/>
    <s v="Kristin Thompson"/>
    <s v="pittspaul@example.com"/>
    <n v="19"/>
    <s v="Male"/>
    <s v="Fitbit Charge"/>
    <d v="2020-07-03T00:00:00"/>
    <x v="1"/>
    <s v="Network problem"/>
    <s v="I'm having an issue with the {product_purchased}. Please assist. {product} is being sold (from a source with information about the same subject as {product}. It is only you}. Thank you._x000a__x000a_You must select I've checked for any available software updates for my {product_purchased}, but there are none."/>
    <x v="0"/>
    <m/>
    <s v="Medium"/>
    <s v="Chat"/>
    <x v="2736"/>
    <m/>
    <m/>
    <n v="4175"/>
    <s v=""/>
    <s v="Kristin Thompson"/>
    <x v="2"/>
    <x v="2"/>
    <x v="1"/>
    <s v=""/>
  </r>
  <r>
    <n v="4176"/>
    <s v="Erik Vaughan"/>
    <s v="lbauer@example.net"/>
    <n v="31"/>
    <s v="Male"/>
    <s v="Microsoft Xbox Controller"/>
    <d v="2020-01-26T00:00:00"/>
    <x v="2"/>
    <s v="Account access"/>
    <s v="I'm having an issue with the {product_purchased}. Please assist._x000a__x000a__x000a_You might suggest to let us know that you have a product, in the form of a PDF, on your store in order to make your order for me I've noticed a sudden decrease in battery life on my {product_purchased}. It used to last much longer."/>
    <x v="2"/>
    <m/>
    <s v="Low"/>
    <s v="Social media"/>
    <x v="5"/>
    <m/>
    <m/>
    <n v="4176"/>
    <s v=""/>
    <s v="Erik Vaughan"/>
    <x v="6"/>
    <x v="6"/>
    <x v="1"/>
    <s v=""/>
  </r>
  <r>
    <n v="4177"/>
    <s v="Justin Gill"/>
    <s v="millsjohn@example.com"/>
    <n v="67"/>
    <s v="Other"/>
    <s v="Microsoft Surface"/>
    <d v="2020-05-02T00:00:00"/>
    <x v="0"/>
    <s v="Product recommendation"/>
    <s v="I'm having an issue with the {product_purchased}. Please assist._x000a__x000a_}_x000a__x000a_}_x000a__x000a_}_x000a__x000a_$curl -q br-refresh_x000a__x000a_-l &quot;{&quot;_x000a__x000a_if $curl - This problem started occurring after the recent software update. I haven't made any other changes to the device."/>
    <x v="2"/>
    <m/>
    <s v="Low"/>
    <s v="Phone"/>
    <x v="5"/>
    <m/>
    <m/>
    <n v="4177"/>
    <s v=""/>
    <s v="Justin Gill"/>
    <x v="1"/>
    <x v="1"/>
    <x v="1"/>
    <s v=""/>
  </r>
  <r>
    <n v="4178"/>
    <s v="Dawn Berry"/>
    <s v="andrewbaker@example.net"/>
    <n v="67"/>
    <s v="Other"/>
    <s v="Amazon Echo"/>
    <d v="2021-01-14T00:00:00"/>
    <x v="1"/>
    <s v="Network problem"/>
    <s v="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
    <x v="2"/>
    <m/>
    <s v="Medium"/>
    <s v="Phone"/>
    <x v="5"/>
    <m/>
    <m/>
    <n v="4178"/>
    <s v=""/>
    <s v="Dawn Berry"/>
    <x v="6"/>
    <x v="6"/>
    <x v="0"/>
    <s v=""/>
  </r>
  <r>
    <n v="4179"/>
    <s v="Kathryn Baker"/>
    <s v="wilsonadam@example.com"/>
    <n v="27"/>
    <s v="Female"/>
    <s v="GoPro Action Camera"/>
    <d v="2020-12-18T00:00:00"/>
    <x v="3"/>
    <s v="Product setup"/>
    <s v="I'm having an issue with the {product_purchased}. Please assist._x000a__x000a_Please help by selecting one of these options._x000a__x000a_Please let me know by clicking the 'oret' button._x000a__x000a__x000a_A free trial account will be I've tried troubleshooting steps mentioned in the user manual, but the issue persists."/>
    <x v="1"/>
    <s v="Congress treat stock effort."/>
    <s v="Low"/>
    <s v="Chat"/>
    <x v="2737"/>
    <d v="2023-06-01T19:20:48"/>
    <n v="4"/>
    <n v="4179"/>
    <s v="Congress Treat Stock Effort."/>
    <s v="Kathryn Baker"/>
    <x v="10"/>
    <x v="10"/>
    <x v="1"/>
    <n v="8.1666666665696539"/>
  </r>
  <r>
    <n v="4180"/>
    <s v="Robin Castro"/>
    <s v="itodd@example.com"/>
    <n v="31"/>
    <s v="Male"/>
    <s v="Google Nest"/>
    <d v="2021-09-10T00:00:00"/>
    <x v="1"/>
    <s v="Hardware issue"/>
    <s v="I'm having an issue with the {product_purchased}. Please assist._x000a__x000a_I made this a couple weeks ago to get started testing this product but didn't have any progress until we finally got a working sample for test-2- I've noticed a peculiar error message popping up on my {product_purchased} screen. It says '{error_message}'. What does it mean?"/>
    <x v="2"/>
    <m/>
    <s v="Critical"/>
    <s v="Email"/>
    <x v="5"/>
    <m/>
    <m/>
    <n v="4180"/>
    <s v=""/>
    <s v="Robin Castro"/>
    <x v="9"/>
    <x v="9"/>
    <x v="0"/>
    <s v=""/>
  </r>
  <r>
    <n v="4181"/>
    <s v="Jessica Bailey"/>
    <s v="kenneth32@example.com"/>
    <n v="67"/>
    <s v="Male"/>
    <s v="Nest Thermostat"/>
    <d v="2021-06-19T00:00:00"/>
    <x v="0"/>
    <s v="Payment issue"/>
    <s v="I've accidentally deleted important data from my {product_purchased}. Is there any way to recover the deleted files? I need them urgently._x000a__x000a_I've accidentally deleted important data from my {product_purchased}. Is there any I've recently updated the firmware of my {product_purchased}, and the issue started happening afterward. Could it be related to the update?"/>
    <x v="2"/>
    <m/>
    <s v="Medium"/>
    <s v="Chat"/>
    <x v="5"/>
    <m/>
    <m/>
    <n v="4181"/>
    <s v=""/>
    <s v="Jessica Bailey"/>
    <x v="8"/>
    <x v="8"/>
    <x v="0"/>
    <s v=""/>
  </r>
  <r>
    <n v="4182"/>
    <s v="Jason Stephenson"/>
    <s v="stacysnyder@example.org"/>
    <n v="30"/>
    <s v="Male"/>
    <s v="Amazon Echo"/>
    <d v="2020-02-20T00:00:00"/>
    <x v="3"/>
    <s v="Data loss"/>
    <s v="I'm having an issue with the {product_purchased}. Please assist._x000a__x000a_Thank you for your support._x000a__x000a_Thank you for your support._x000a__x000a_You are experiencing issues. Please try restarting your browser or visiting the forum I've already contacted customer support multiple times, but the issue remains unresolved."/>
    <x v="0"/>
    <m/>
    <s v="Medium"/>
    <s v="Chat"/>
    <x v="2738"/>
    <m/>
    <m/>
    <n v="4182"/>
    <s v=""/>
    <s v="Jason Stephenson"/>
    <x v="4"/>
    <x v="4"/>
    <x v="1"/>
    <s v=""/>
  </r>
  <r>
    <n v="4183"/>
    <s v="Elizabeth Patel"/>
    <s v="russell77@example.org"/>
    <n v="47"/>
    <s v="Male"/>
    <s v="Sony Xperia"/>
    <d v="2021-10-14T00:00:00"/>
    <x v="3"/>
    <s v="Peripheral compatibility"/>
    <s v="I'm having an issue with the {product_purchased}. Please assist._x000a__x000a_We are happy for you to try this product._x000a__x000a_&quot;I'm having an issue with the {product_purchased}. Please assist. I rely heavily on my {product_purchased} for my daily tasks, and this issue is hindering my productivity."/>
    <x v="2"/>
    <m/>
    <s v="Medium"/>
    <s v="Chat"/>
    <x v="5"/>
    <m/>
    <m/>
    <n v="4183"/>
    <s v=""/>
    <s v="Elizabeth Patel"/>
    <x v="7"/>
    <x v="7"/>
    <x v="0"/>
    <s v=""/>
  </r>
  <r>
    <n v="4184"/>
    <s v="Adam Carlson"/>
    <s v="stephaniewood@example.com"/>
    <n v="39"/>
    <s v="Female"/>
    <s v="Nest Thermostat"/>
    <d v="2020-11-17T00:00:00"/>
    <x v="1"/>
    <s v="Installation support"/>
    <s v="I'm having an issue with the {product_purchased}. Please assist. It should be the {product_purchased} for at least one bottle. $35.00 $7.50_x000a__x000a_4) Buy 1,500 I've noticed that the issue occurs consistently when I use a specific feature or application on my {product_purchased}."/>
    <x v="0"/>
    <m/>
    <s v="Medium"/>
    <s v="Social media"/>
    <x v="2739"/>
    <m/>
    <m/>
    <n v="4184"/>
    <s v=""/>
    <s v="Adam Carlson"/>
    <x v="3"/>
    <x v="3"/>
    <x v="1"/>
    <s v=""/>
  </r>
  <r>
    <n v="4185"/>
    <s v="Monica Torres"/>
    <s v="kaitlyncook@example.org"/>
    <n v="19"/>
    <s v="Other"/>
    <s v="Apple AirPods"/>
    <d v="2020-07-22T00:00:00"/>
    <x v="3"/>
    <s v="Product compatibility"/>
    <s v="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
    <x v="2"/>
    <m/>
    <s v="High"/>
    <s v="Email"/>
    <x v="5"/>
    <m/>
    <m/>
    <n v="4185"/>
    <s v=""/>
    <s v="Monica Torres"/>
    <x v="2"/>
    <x v="2"/>
    <x v="1"/>
    <s v=""/>
  </r>
  <r>
    <n v="4186"/>
    <s v="Zachary King"/>
    <s v="robin89@example.com"/>
    <n v="48"/>
    <s v="Other"/>
    <s v="Nintendo Switch"/>
    <d v="2020-08-29T00:00:00"/>
    <x v="2"/>
    <s v="Refund request"/>
    <s v="My {product_purchased} crashed, and I lost all the data stored on it. Is there any way to recover the lost data?_x000a__x000a_I have no information, is there any way to recover data with the lost information? I've tried different settings and configurations on my {product_purchased}, but the issue persists."/>
    <x v="0"/>
    <m/>
    <s v="High"/>
    <s v="Email"/>
    <x v="2740"/>
    <m/>
    <m/>
    <n v="4186"/>
    <s v=""/>
    <s v="Zachary King"/>
    <x v="5"/>
    <x v="5"/>
    <x v="1"/>
    <s v=""/>
  </r>
  <r>
    <n v="4187"/>
    <s v="Anne Sims"/>
    <s v="johnsawyer@example.com"/>
    <n v="24"/>
    <s v="Male"/>
    <s v="Roomba Robot Vacuum"/>
    <d v="2020-09-22T00:00:00"/>
    <x v="3"/>
    <s v="Hardware issue"/>
    <s v="I'm having an issue with the {product_purchased}. Please assist._x000a__x000a_Please do not try to delete my items, the app just keeps having errors._x000a__x000a_We also have a bug. Go look here! I've performed a factory reset on my {product_purchased}, hoping it would resolve the problem, but it didn't help."/>
    <x v="0"/>
    <m/>
    <s v="Critical"/>
    <s v="Social media"/>
    <x v="2741"/>
    <m/>
    <m/>
    <n v="4187"/>
    <s v=""/>
    <s v="Anne Sims"/>
    <x v="9"/>
    <x v="9"/>
    <x v="1"/>
    <s v=""/>
  </r>
  <r>
    <n v="4188"/>
    <s v="Edwin Shah"/>
    <s v="belldaniel@example.org"/>
    <n v="29"/>
    <s v="Male"/>
    <s v="Asus ROG"/>
    <d v="2021-01-04T00:00:00"/>
    <x v="3"/>
    <s v="Battery life"/>
    <s v="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
    <x v="0"/>
    <m/>
    <s v="Low"/>
    <s v="Phone"/>
    <x v="2742"/>
    <m/>
    <m/>
    <n v="4188"/>
    <s v=""/>
    <s v="Edwin Shah"/>
    <x v="6"/>
    <x v="6"/>
    <x v="0"/>
    <s v=""/>
  </r>
  <r>
    <n v="4189"/>
    <s v="Elizabeth King"/>
    <s v="millertammy@example.net"/>
    <n v="67"/>
    <s v="Male"/>
    <s v="LG OLED"/>
    <d v="2021-12-16T00:00:00"/>
    <x v="2"/>
    <s v="Peripheral compatibility"/>
    <s v="I'm having an issue with the {product_purchased}. Please assist._x000a__x000a_{product_purchased}@ {product name}_x000a__x000a_Customization_x000a__x000a_{review_id}_x000a__x000a_{review_id} I've tried different settings and configurations on my {product_purchased}, but the issue persists."/>
    <x v="0"/>
    <m/>
    <s v="Low"/>
    <s v="Phone"/>
    <x v="2743"/>
    <m/>
    <m/>
    <n v="4189"/>
    <s v=""/>
    <s v="Elizabeth King"/>
    <x v="10"/>
    <x v="10"/>
    <x v="0"/>
    <s v=""/>
  </r>
  <r>
    <n v="4190"/>
    <s v="Donna Stevenson"/>
    <s v="hlane@example.net"/>
    <n v="68"/>
    <s v="Male"/>
    <s v="Google Pixel"/>
    <d v="2021-08-13T00:00:00"/>
    <x v="0"/>
    <s v="Display issue"/>
    <s v="I've accidentally deleted important data from my {product_purchased}. Is there any way to recover the deleted files? I need them urgently._x000a__x000a_Note: If the content of this message was in the {product_purchased} I need assistance as soon as possible because it's affecting my work and productivity."/>
    <x v="0"/>
    <m/>
    <s v="High"/>
    <s v="Email"/>
    <x v="2744"/>
    <m/>
    <m/>
    <n v="4190"/>
    <s v=""/>
    <s v="Donna Stevenson"/>
    <x v="5"/>
    <x v="5"/>
    <x v="0"/>
    <s v=""/>
  </r>
  <r>
    <n v="4191"/>
    <s v="April Davis"/>
    <s v="ugreene@example.net"/>
    <n v="30"/>
    <s v="Female"/>
    <s v="Fitbit Versa Smartwatch"/>
    <d v="2020-07-06T00:00:00"/>
    <x v="3"/>
    <s v="Product recommendation"/>
    <s v="I'm having an issue with the {product_purchased}. Please assist._x000a__x000a_Click here to check the item's availability and check checkout status._x000a__x000a_If you have an issue, please message the vendor._x000a__x000a_If you don I'm using the original charger that came with my {product_purchased}, but it's not charging properly."/>
    <x v="2"/>
    <m/>
    <s v="Critical"/>
    <s v="Social media"/>
    <x v="5"/>
    <m/>
    <m/>
    <n v="4191"/>
    <s v=""/>
    <s v="April Davis"/>
    <x v="2"/>
    <x v="2"/>
    <x v="1"/>
    <s v=""/>
  </r>
  <r>
    <n v="4192"/>
    <s v="James David"/>
    <s v="amberdavis@example.com"/>
    <n v="38"/>
    <s v="Male"/>
    <s v="Adobe Photoshop"/>
    <d v="2020-03-28T00:00:00"/>
    <x v="1"/>
    <s v="Cancellation request"/>
    <s v="I'm facing a problem with my {product_purchased}. The {product_purchased} is not turning on. It was working fine until yesterday, but now it doesn't respond. The {product_purchased} is I've noticed a sudden decrease in battery life on my {product_purchased}. It used to last much longer."/>
    <x v="0"/>
    <m/>
    <s v="Medium"/>
    <s v="Chat"/>
    <x v="2745"/>
    <m/>
    <m/>
    <n v="4192"/>
    <s v=""/>
    <s v="James David"/>
    <x v="0"/>
    <x v="0"/>
    <x v="1"/>
    <s v=""/>
  </r>
  <r>
    <n v="4193"/>
    <s v="Katherine Potter"/>
    <s v="rachelbarber@example.org"/>
    <n v="42"/>
    <s v="Female"/>
    <s v="Nintendo Switch"/>
    <d v="2021-01-10T00:00:00"/>
    <x v="0"/>
    <s v="Product setup"/>
    <s v="I'm having an issue with the {product_purchased}. Please assist._x000a__x000a_I'm not aware of any further info on this, and could not be reached for comment. I've checked the device settings and made sure that everything is configured correctly."/>
    <x v="1"/>
    <s v="Plan shoulder price resource."/>
    <s v="Critical"/>
    <s v="Chat"/>
    <x v="2746"/>
    <d v="2023-06-01T08:28:08"/>
    <n v="3"/>
    <n v="4193"/>
    <s v="Plan Shoulder Price Resource."/>
    <s v="Katherine Potter"/>
    <x v="6"/>
    <x v="6"/>
    <x v="0"/>
    <n v="-13.350000000034925"/>
  </r>
  <r>
    <n v="4194"/>
    <s v="Thomas Forbes"/>
    <s v="evan98@example.com"/>
    <n v="26"/>
    <s v="Female"/>
    <s v="Autodesk AutoCAD"/>
    <d v="2021-11-15T00:00:00"/>
    <x v="2"/>
    <s v="Product setup"/>
    <s v="I'm having an issue with the {product_purchased}. Please assist. We are not getting this! Please assist us. {purchase_type} is a combination of {product_id} and the order amount._x000a__x000a__x000a_If I need assistance as soon as possible because it's affecting my work and productivity."/>
    <x v="2"/>
    <m/>
    <s v="Critical"/>
    <s v="Email"/>
    <x v="5"/>
    <m/>
    <m/>
    <n v="4194"/>
    <s v=""/>
    <s v="Thomas Forbes"/>
    <x v="3"/>
    <x v="3"/>
    <x v="0"/>
    <s v=""/>
  </r>
  <r>
    <n v="4195"/>
    <s v="Sara Robinson"/>
    <s v="jessica16@example.net"/>
    <n v="30"/>
    <s v="Other"/>
    <s v="Samsung Galaxy"/>
    <d v="2020-03-08T00:00:00"/>
    <x v="4"/>
    <s v="Installation support"/>
    <s v="I'm having an issue with the {product_purchased}. Please assist._x000a__x000a__x000a_Your message is clear and direct and I won't hold it against you._x000a__x000a__x000a_Any attempt to remove your payment by a way that I can also view I've followed the troubleshooting steps mentioned in the user manual, but the issue persists."/>
    <x v="0"/>
    <m/>
    <s v="Medium"/>
    <s v="Social media"/>
    <x v="2747"/>
    <m/>
    <m/>
    <n v="4195"/>
    <s v=""/>
    <s v="Sara Robinson"/>
    <x v="0"/>
    <x v="0"/>
    <x v="1"/>
    <s v=""/>
  </r>
  <r>
    <n v="4196"/>
    <s v="Allison Edwards"/>
    <s v="bobby13@example.net"/>
    <n v="23"/>
    <s v="Female"/>
    <s v="PlayStation"/>
    <d v="2021-06-05T00:00:00"/>
    <x v="3"/>
    <s v="Battery life"/>
    <s v="I've encountered a data loss issue with my {product_purchased}. All the files and documents seem to have disappeared. Can you guide me on how to retrieve them?_x000a__x000a_What is the best way to retrieve data like this (in I've recently updated the firmware of my {product_purchased}, and the issue started happening afterward. Could it be related to the update?"/>
    <x v="0"/>
    <m/>
    <s v="Critical"/>
    <s v="Social media"/>
    <x v="2748"/>
    <m/>
    <m/>
    <n v="4196"/>
    <s v=""/>
    <s v="Allison Edwards"/>
    <x v="8"/>
    <x v="8"/>
    <x v="0"/>
    <s v=""/>
  </r>
  <r>
    <n v="4197"/>
    <s v="Eric Miller MD"/>
    <s v="melissamorales@example.com"/>
    <n v="54"/>
    <s v="Other"/>
    <s v="Microsoft Surface"/>
    <d v="2020-11-21T00:00:00"/>
    <x v="0"/>
    <s v="Software bug"/>
    <s v="My {product_purchased} is making strange noises and not functioning properly. I suspect there might be a hardware issue. Can you please help me with this? I've already contacted customer support multiple times, but the issue remains unresolved."/>
    <x v="0"/>
    <m/>
    <s v="Medium"/>
    <s v="Chat"/>
    <x v="2749"/>
    <m/>
    <m/>
    <n v="4197"/>
    <s v=""/>
    <s v="Eric Miller MD"/>
    <x v="3"/>
    <x v="3"/>
    <x v="1"/>
    <s v=""/>
  </r>
  <r>
    <n v="4198"/>
    <s v="Derrick Torres"/>
    <s v="torresemily@example.org"/>
    <n v="54"/>
    <s v="Other"/>
    <s v="Nintendo Switch"/>
    <d v="2021-04-27T00:00:00"/>
    <x v="2"/>
    <s v="Display issue"/>
    <s v="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
    <x v="0"/>
    <m/>
    <s v="Critical"/>
    <s v="Email"/>
    <x v="2750"/>
    <m/>
    <m/>
    <n v="4198"/>
    <s v=""/>
    <s v="Derrick Torres"/>
    <x v="11"/>
    <x v="11"/>
    <x v="0"/>
    <s v=""/>
  </r>
  <r>
    <n v="4199"/>
    <s v="Megan Drake"/>
    <s v="kennethwhite@example.net"/>
    <n v="22"/>
    <s v="Female"/>
    <s v="Xbox"/>
    <d v="2020-02-19T00:00:00"/>
    <x v="0"/>
    <s v="Peripheral compatibility"/>
    <s v="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
    <x v="0"/>
    <m/>
    <s v="Medium"/>
    <s v="Email"/>
    <x v="2751"/>
    <m/>
    <m/>
    <n v="4199"/>
    <s v=""/>
    <s v="Megan Drake"/>
    <x v="4"/>
    <x v="4"/>
    <x v="1"/>
    <s v=""/>
  </r>
  <r>
    <n v="4200"/>
    <s v="Brian Parker"/>
    <s v="hlewis@example.net"/>
    <n v="64"/>
    <s v="Male"/>
    <s v="Sony Xperia"/>
    <d v="2020-05-23T00:00:00"/>
    <x v="1"/>
    <s v="Network problem"/>
    <s v="I'm having an issue with the {product_purchased}. Please assist._x000a__x000a_I'm having an issue with the {product_purchased}. Please assist._x000a__x000a_I'm having an issue with the {product_purch I've tried troubleshooting steps mentioned in the user manual, but the issue persists."/>
    <x v="0"/>
    <m/>
    <s v="Critical"/>
    <s v="Email"/>
    <x v="2752"/>
    <m/>
    <m/>
    <n v="4200"/>
    <s v=""/>
    <s v="Brian Parker"/>
    <x v="1"/>
    <x v="1"/>
    <x v="1"/>
    <s v=""/>
  </r>
  <r>
    <n v="4201"/>
    <s v="Joseph Doyle"/>
    <s v="kathryn52@example.net"/>
    <n v="33"/>
    <s v="Male"/>
    <s v="GoPro Hero"/>
    <d v="2020-06-03T00:00:00"/>
    <x v="2"/>
    <s v="Software bug"/>
    <s v="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
    <x v="1"/>
    <s v="Guy exist particularly leader would citizen collection."/>
    <s v="Medium"/>
    <s v="Chat"/>
    <x v="2753"/>
    <d v="2023-06-01T18:30:17"/>
    <n v="4"/>
    <n v="4201"/>
    <s v="Guy Exist Particularly Leader Would Citizen Collection."/>
    <s v="Joseph Doyle"/>
    <x v="8"/>
    <x v="8"/>
    <x v="1"/>
    <n v="2.2833333332673647"/>
  </r>
  <r>
    <n v="4202"/>
    <s v="Rachel Peterson"/>
    <s v="cchristian@example.com"/>
    <n v="56"/>
    <s v="Other"/>
    <s v="Lenovo ThinkPad"/>
    <d v="2020-01-11T00:00:00"/>
    <x v="2"/>
    <s v="Display issue"/>
    <s v="My {product_purchased} crashed, and I lost all the data stored on it. Is there any way to recover the lost data? Thank you for your assistance!_x000a__x000a_If you are the first guy to know about this, there I've already contacted customer support multiple times, but the issue remains unresolved."/>
    <x v="0"/>
    <m/>
    <s v="Critical"/>
    <s v="Email"/>
    <x v="2754"/>
    <m/>
    <m/>
    <n v="4202"/>
    <s v=""/>
    <s v="Rachel Peterson"/>
    <x v="6"/>
    <x v="6"/>
    <x v="1"/>
    <s v=""/>
  </r>
  <r>
    <n v="4203"/>
    <s v="Dr. Angela Flores DVM"/>
    <s v="amandaluna@example.org"/>
    <n v="51"/>
    <s v="Male"/>
    <s v="Dell XPS"/>
    <d v="2020-07-31T00:00:00"/>
    <x v="0"/>
    <s v="Software bug"/>
    <s v="I'm having an issue with the {product_purchased}. Please assist. â€”@KlausJohansen_x000a__x000a_The product_purchased item is in a state of disrepair or could be out of business._x000a__x000a_Make I've performed a factory reset on my {product_purchased}, hoping it would resolve the problem, but it didn't help."/>
    <x v="0"/>
    <m/>
    <s v="Medium"/>
    <s v="Chat"/>
    <x v="2755"/>
    <m/>
    <m/>
    <n v="4203"/>
    <s v=""/>
    <s v="Dr. Angela Flores DVM"/>
    <x v="2"/>
    <x v="2"/>
    <x v="1"/>
    <s v=""/>
  </r>
  <r>
    <n v="4204"/>
    <s v="Rebecca Figueroa"/>
    <s v="gailwatson@example.org"/>
    <n v="27"/>
    <s v="Female"/>
    <s v="Canon EOS"/>
    <d v="2020-02-07T00:00:00"/>
    <x v="3"/>
    <s v="Product recommendation"/>
    <s v="I'm having an issue with the {product_purchased}. Please assist. I've noticed that the issue occurs consistently when I use a specific feature or application on my {product_purchased}."/>
    <x v="2"/>
    <m/>
    <s v="High"/>
    <s v="Email"/>
    <x v="5"/>
    <m/>
    <m/>
    <n v="4204"/>
    <s v=""/>
    <s v="Rebecca Figueroa"/>
    <x v="4"/>
    <x v="4"/>
    <x v="1"/>
    <s v=""/>
  </r>
  <r>
    <n v="4205"/>
    <s v="Jennifer Blankenship"/>
    <s v="ugreer@example.net"/>
    <n v="65"/>
    <s v="Female"/>
    <s v="Autodesk AutoCAD"/>
    <d v="2021-05-31T00:00:00"/>
    <x v="3"/>
    <s v="Peripheral compatibility"/>
    <s v="I'm having an issue with the {product_purchased}. Please assist._x000a__x000a_If you're still having this issue when trying to use the system after disabling a feature, please contact us first and we'll investigate._x000a__x000a_[0 I've tried using different cables, adapters, or peripherals with my {product_purchased}, but the issue persists."/>
    <x v="0"/>
    <m/>
    <s v="High"/>
    <s v="Email"/>
    <x v="2756"/>
    <m/>
    <m/>
    <n v="4205"/>
    <s v=""/>
    <s v="Jennifer Blankenship"/>
    <x v="1"/>
    <x v="1"/>
    <x v="0"/>
    <s v=""/>
  </r>
  <r>
    <n v="4206"/>
    <s v="Wyatt Morgan"/>
    <s v="hrogers@example.org"/>
    <n v="65"/>
    <s v="Male"/>
    <s v="Dell XPS"/>
    <d v="2021-02-06T00:00:00"/>
    <x v="1"/>
    <s v="Refund request"/>
    <s v="I'm having an issue with the {product_purchased}. Please assist._x000a__x000a_Affected Products_x000a__x000a_I am dealing with a lot of product issues here on reddit. Please, join our #TKPANEL thread and I've performed a factory reset on my {product_purchased}, hoping it would resolve the problem, but it didn't help."/>
    <x v="2"/>
    <m/>
    <s v="Critical"/>
    <s v="Email"/>
    <x v="5"/>
    <m/>
    <m/>
    <n v="4206"/>
    <s v=""/>
    <s v="Wyatt Morgan"/>
    <x v="4"/>
    <x v="4"/>
    <x v="0"/>
    <s v=""/>
  </r>
  <r>
    <n v="4207"/>
    <s v="Courtney Mcneil"/>
    <s v="nfreeman@example.com"/>
    <n v="40"/>
    <s v="Female"/>
    <s v="Microsoft Surface"/>
    <d v="2021-11-14T00:00:00"/>
    <x v="4"/>
    <s v="Battery life"/>
    <s v="I've noticed a software bug in the {product_purchased} app. It's causing data loss and unexpected errors. How can I resolve this issue?_x000a__x000a_Open the {product} app. In the context menu go to {app I've noticed that the issue occurs consistently when I use a specific feature or application on my {product_purchased}."/>
    <x v="2"/>
    <m/>
    <s v="High"/>
    <s v="Email"/>
    <x v="5"/>
    <m/>
    <m/>
    <n v="4207"/>
    <s v=""/>
    <s v="Courtney Mcneil"/>
    <x v="3"/>
    <x v="3"/>
    <x v="0"/>
    <s v=""/>
  </r>
  <r>
    <n v="4208"/>
    <s v="Zachary Cooper"/>
    <s v="boltonjohn@example.net"/>
    <n v="48"/>
    <s v="Other"/>
    <s v="GoPro Hero"/>
    <d v="2020-12-09T00:00:00"/>
    <x v="4"/>
    <s v="Hardware issue"/>
    <s v="I'm having an issue with the {product_purchased}. Please assist._x000a__x000a_What's up with the name of the product? Do you need my email address on this product so you can contact me and see this product on my site I've checked the device settings and made sure that everything is configured correctly."/>
    <x v="2"/>
    <m/>
    <s v="Medium"/>
    <s v="Social media"/>
    <x v="5"/>
    <m/>
    <m/>
    <n v="4208"/>
    <s v=""/>
    <s v="Zachary Cooper"/>
    <x v="10"/>
    <x v="10"/>
    <x v="1"/>
    <s v=""/>
  </r>
  <r>
    <n v="4209"/>
    <s v="Sarah Weaver"/>
    <s v="garciachristopher@example.org"/>
    <n v="32"/>
    <s v="Other"/>
    <s v="Samsung Soundbar"/>
    <d v="2020-09-19T00:00:00"/>
    <x v="4"/>
    <s v="Display issue"/>
    <s v="I'm having an issue with the {product_purchased}. Please assist. If you find this issue has not yet been resolved please let me know here._x000a__x000a_You have requested the file: [ 1.01 MB, 4.8 This problem started occurring after the recent software update. I haven't made any other changes to the device."/>
    <x v="0"/>
    <m/>
    <s v="High"/>
    <s v="Chat"/>
    <x v="2757"/>
    <m/>
    <m/>
    <n v="4209"/>
    <s v=""/>
    <s v="Sarah Weaver"/>
    <x v="9"/>
    <x v="9"/>
    <x v="1"/>
    <s v=""/>
  </r>
  <r>
    <n v="4210"/>
    <s v="Christopher Davis"/>
    <s v="jjenkins@example.org"/>
    <n v="36"/>
    <s v="Other"/>
    <s v="Fitbit Versa Smartwatch"/>
    <d v="2020-07-13T00:00:00"/>
    <x v="0"/>
    <s v="Refund request"/>
    <s v="I'm having an issue with the {product_purchased}. Please assist. I've checked the device settings and made sure that everything is configured correctly."/>
    <x v="0"/>
    <m/>
    <s v="Medium"/>
    <s v="Chat"/>
    <x v="2758"/>
    <m/>
    <m/>
    <n v="4210"/>
    <s v=""/>
    <s v="Christopher Davis"/>
    <x v="2"/>
    <x v="2"/>
    <x v="1"/>
    <s v=""/>
  </r>
  <r>
    <n v="4211"/>
    <s v="Kimberly Turner"/>
    <s v="amandaball@example.org"/>
    <n v="38"/>
    <s v="Male"/>
    <s v="Nest Thermostat"/>
    <d v="2021-08-11T00:00:00"/>
    <x v="0"/>
    <s v="Cancellation request"/>
    <s v="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
    <x v="1"/>
    <s v="International effect church radio night."/>
    <s v="Critical"/>
    <s v="Phone"/>
    <x v="2759"/>
    <d v="2023-06-01T07:20:30"/>
    <n v="1"/>
    <n v="4211"/>
    <s v="International Effect Church Radio Night."/>
    <s v="Kimberly Turner"/>
    <x v="5"/>
    <x v="5"/>
    <x v="0"/>
    <n v="3.8333333332557231"/>
  </r>
  <r>
    <n v="4212"/>
    <s v="Caitlyn Keith"/>
    <s v="vasquezmichelle@example.net"/>
    <n v="28"/>
    <s v="Other"/>
    <s v="LG Washing Machine"/>
    <d v="2021-12-18T00:00:00"/>
    <x v="3"/>
    <s v="Software bug"/>
    <s v="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
    <x v="1"/>
    <s v="Big approach share talk Republican company."/>
    <s v="Low"/>
    <s v="Phone"/>
    <x v="2760"/>
    <d v="2023-06-01T18:37:32"/>
    <n v="1"/>
    <n v="4212"/>
    <s v="Big Approach Share Talk Republican Company."/>
    <s v="Caitlyn Keith"/>
    <x v="10"/>
    <x v="10"/>
    <x v="0"/>
    <n v="8.0666666667675599"/>
  </r>
  <r>
    <n v="4213"/>
    <s v="Robert Montgomery"/>
    <s v="raven55@example.net"/>
    <n v="52"/>
    <s v="Other"/>
    <s v="Dyson Vacuum Cleaner"/>
    <d v="2020-02-05T00:00:00"/>
    <x v="2"/>
    <s v="Product compatibility"/>
    <s v="I'm having an issue with the {product_purchased}. Please assist. # #_x000a__x000a__x000a_{order_name}_x000a__x000a__x000a_https://bit.ly/1x7MmZw_x000a__x000a__x000a_Add your order._x000a__x000a__x000a_Pay I've tried different settings and configurations on my {product_purchased}, but the issue persists."/>
    <x v="2"/>
    <m/>
    <s v="High"/>
    <s v="Social media"/>
    <x v="5"/>
    <m/>
    <m/>
    <n v="4213"/>
    <s v=""/>
    <s v="Robert Montgomery"/>
    <x v="4"/>
    <x v="4"/>
    <x v="1"/>
    <s v=""/>
  </r>
  <r>
    <n v="4214"/>
    <s v="Mark White"/>
    <s v="ofrancis@example.net"/>
    <n v="27"/>
    <s v="Male"/>
    <s v="LG Washing Machine"/>
    <d v="2020-08-28T00:00:00"/>
    <x v="4"/>
    <s v="Software bug"/>
    <s v="I'm facing a problem with my {product_purchased}. The {product_purchased} is not turning on. It was working fine until yesterday, but now it doesn't respond. I can't read it. The {product I've tried troubleshooting steps mentioned in the user manual, but the issue persists."/>
    <x v="1"/>
    <s v="Machine top rich economy expert sense time."/>
    <s v="Low"/>
    <s v="Email"/>
    <x v="2761"/>
    <d v="2023-06-01T02:08:34"/>
    <n v="4"/>
    <n v="4214"/>
    <s v="Machine Top Rich Economy Expert Sense Time."/>
    <s v="Mark White"/>
    <x v="5"/>
    <x v="5"/>
    <x v="1"/>
    <n v="-4.5166666665463708"/>
  </r>
  <r>
    <n v="4215"/>
    <s v="Michael Sullivan"/>
    <s v="davisrussell@example.org"/>
    <n v="46"/>
    <s v="Male"/>
    <s v="MacBook Pro"/>
    <d v="2021-02-19T00:00:00"/>
    <x v="4"/>
    <s v="Installation suppor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x v="0"/>
    <m/>
    <s v="High"/>
    <s v="Email"/>
    <x v="2762"/>
    <m/>
    <m/>
    <n v="4215"/>
    <s v=""/>
    <s v="Michael Sullivan"/>
    <x v="4"/>
    <x v="4"/>
    <x v="0"/>
    <s v=""/>
  </r>
  <r>
    <n v="4216"/>
    <s v="Amy Green"/>
    <s v="bspears@example.com"/>
    <n v="38"/>
    <s v="Female"/>
    <s v="LG OLED"/>
    <d v="2020-09-22T00:00:00"/>
    <x v="1"/>
    <s v="Product recommendation"/>
    <s v="I'm having an issue with the {product_purchased}. Please assist. This is a product. Please help._x000a__x000a_Budgets for a Smartphone_x000a__x000a_You can find a price for a smartphone here or a pricing link I'm using the original charger that came with my {product_purchased}, but it's not charging properly."/>
    <x v="2"/>
    <m/>
    <s v="High"/>
    <s v="Phone"/>
    <x v="5"/>
    <m/>
    <m/>
    <n v="4216"/>
    <s v=""/>
    <s v="Amy Green"/>
    <x v="9"/>
    <x v="9"/>
    <x v="1"/>
    <s v=""/>
  </r>
  <r>
    <n v="4217"/>
    <s v="Crystal Hanson"/>
    <s v="xparker@example.com"/>
    <n v="55"/>
    <s v="Female"/>
    <s v="Sony PlayStation"/>
    <d v="2020-07-06T00:00:00"/>
    <x v="4"/>
    <s v="Delivery problem"/>
    <s v="I'm having an issue with the {product_purchased}. Please assist._x000a__x000a_The next time I use the slider on the screen, or add a custom image to it using the slider's settings, it'll also open a dialog that I've reviewed the troubleshooting steps on the official support website, but they didn't resolve the problem."/>
    <x v="0"/>
    <m/>
    <s v="High"/>
    <s v="Chat"/>
    <x v="2763"/>
    <m/>
    <m/>
    <n v="4217"/>
    <s v=""/>
    <s v="Crystal Hanson"/>
    <x v="2"/>
    <x v="2"/>
    <x v="1"/>
    <s v=""/>
  </r>
  <r>
    <n v="4218"/>
    <s v="James Barber"/>
    <s v="timothyreese@example.com"/>
    <n v="49"/>
    <s v="Other"/>
    <s v="Bose QuietComfort"/>
    <d v="2020-09-13T00:00:00"/>
    <x v="0"/>
    <s v="Display issue"/>
    <s v="I'm having an issue with the {product_purchased}. Please assist._x000a__x000a_When the requested product is marked as a &quot;Sale&quot;, a &quot;sale_marker&quot; is provided. If the item is marked with a &quot;S I've tried using different cables, adapters, or peripherals with my {product_purchased}, but the issue persists."/>
    <x v="1"/>
    <s v="Water it seat response soon well."/>
    <s v="Low"/>
    <s v="Social media"/>
    <x v="2764"/>
    <d v="2023-06-01T10:46:40"/>
    <n v="4"/>
    <n v="4218"/>
    <s v="Water It Seat Response Soon Well."/>
    <s v="James Barber"/>
    <x v="9"/>
    <x v="9"/>
    <x v="1"/>
    <n v="-12.46666666661622"/>
  </r>
  <r>
    <n v="4219"/>
    <s v="Brent Davis"/>
    <s v="qirwin@example.com"/>
    <n v="25"/>
    <s v="Other"/>
    <s v="Garmin Forerunner"/>
    <d v="2020-03-31T00:00:00"/>
    <x v="0"/>
    <s v="Product setup"/>
    <s v="I'm having an issue with the {product_purchased}. Please assist._x000a__x000a_&lt;div&gt;Your product(s) is currently purchased. Thank you for your interest in the product. &lt;/div&gt;&lt;/div&gt;_x000a__x000a_&lt;div&gt; I've tried using different cables, adapters, or peripherals with my {product_purchased}, but the issue persists."/>
    <x v="2"/>
    <m/>
    <s v="Medium"/>
    <s v="Email"/>
    <x v="5"/>
    <m/>
    <m/>
    <n v="4219"/>
    <s v=""/>
    <s v="Brent Davis"/>
    <x v="0"/>
    <x v="0"/>
    <x v="1"/>
    <s v=""/>
  </r>
  <r>
    <n v="4220"/>
    <s v="Mary Wilson"/>
    <s v="klee@example.org"/>
    <n v="55"/>
    <s v="Male"/>
    <s v="Garmin Forerunner"/>
    <d v="2021-05-30T00:00:00"/>
    <x v="0"/>
    <s v="Software bug"/>
    <s v="I'm having an issue with the {product_purchased}. Please assist. Please let me know._x000a__x000a_6.2.11. If you have a problem with your purchase, please have contact us at our Support Center_x000a__x000a_6 I've noticed that the issue occurs consistently when I use a specific feature or application on my {product_purchased}."/>
    <x v="0"/>
    <m/>
    <s v="Medium"/>
    <s v="Email"/>
    <x v="2765"/>
    <m/>
    <m/>
    <n v="4220"/>
    <s v=""/>
    <s v="Mary Wilson"/>
    <x v="1"/>
    <x v="1"/>
    <x v="0"/>
    <s v=""/>
  </r>
  <r>
    <n v="4221"/>
    <s v="April Ayers"/>
    <s v="zhunt@example.net"/>
    <n v="48"/>
    <s v="Male"/>
    <s v="HP Pavilion"/>
    <d v="2020-08-01T00:00:00"/>
    <x v="3"/>
    <s v="Refund request"/>
    <s v="I've forgotten my password for my {product_purchased} account, and the password reset option is not working. How can I recover my account? I want an account ID._x000a__x000a_I want to get updates on my latest product( I'm experiencing this issue on multiple devices of the same model, so it seems to be a widespread problem."/>
    <x v="0"/>
    <m/>
    <s v="High"/>
    <s v="Social media"/>
    <x v="2766"/>
    <m/>
    <m/>
    <n v="4221"/>
    <s v=""/>
    <s v="April Ayers"/>
    <x v="5"/>
    <x v="5"/>
    <x v="1"/>
    <s v=""/>
  </r>
  <r>
    <n v="4222"/>
    <s v="Kelly Silva"/>
    <s v="connie65@example.com"/>
    <n v="24"/>
    <s v="Male"/>
    <s v="Canon EOS"/>
    <d v="2020-05-14T00:00:00"/>
    <x v="4"/>
    <s v="Payment issue"/>
    <s v="I'm having an issue with the {product_purchased}. Please assist._x000a__x000a__x000a_In the description of the products on the left you will see product details as listed in the package information on the right._x000a__x000a__x000a_Please understand that there will I've noticed a sudden decrease in battery life on my {product_purchased}. It used to last much longer."/>
    <x v="0"/>
    <m/>
    <s v="High"/>
    <s v="Email"/>
    <x v="2767"/>
    <m/>
    <m/>
    <n v="4222"/>
    <s v=""/>
    <s v="Kelly Silva"/>
    <x v="1"/>
    <x v="1"/>
    <x v="1"/>
    <s v=""/>
  </r>
  <r>
    <n v="4223"/>
    <s v="Jennifer Jones"/>
    <s v="kellyflores@example.org"/>
    <n v="70"/>
    <s v="Male"/>
    <s v="Apple AirPods"/>
    <d v="2021-05-29T00:00:00"/>
    <x v="0"/>
    <s v="Payment issue"/>
    <s v="I'm having an issue with the {product_purchased}. Please assist._x000a__x000a_Your Product Description_x000a__x000a_I am a local resident, visiting the local DMV. I am trying to get a DMV license as soon as possible. The DMV I've noticed a peculiar error message popping up on my {product_purchased} screen. It says '{error_message}'. What does it mean?"/>
    <x v="0"/>
    <m/>
    <s v="Critical"/>
    <s v="Chat"/>
    <x v="2768"/>
    <m/>
    <m/>
    <n v="4223"/>
    <s v=""/>
    <s v="Jennifer Jones"/>
    <x v="1"/>
    <x v="1"/>
    <x v="0"/>
    <s v=""/>
  </r>
  <r>
    <n v="4224"/>
    <s v="Mark Wolfe"/>
    <s v="benjamindavis@example.net"/>
    <n v="46"/>
    <s v="Male"/>
    <s v="Canon DSLR Camera"/>
    <d v="2021-01-24T00:00:00"/>
    <x v="3"/>
    <s v="Software bug"/>
    <s v="I've noticed a software bug in the {product_purchased} app. It's causing data loss and unexpected errors. How can I resolve this issue?_x000a__x000a_First, you need to create a new {product_purchased} The issue I'm facing is intermittent. Sometimes it works fine, but other times it acts up unexpectedly."/>
    <x v="0"/>
    <m/>
    <s v="Critical"/>
    <s v="Chat"/>
    <x v="2769"/>
    <m/>
    <m/>
    <n v="4224"/>
    <s v=""/>
    <s v="Mark Wolfe"/>
    <x v="6"/>
    <x v="6"/>
    <x v="0"/>
    <s v=""/>
  </r>
  <r>
    <n v="4225"/>
    <s v="Amanda Frazier"/>
    <s v="olarson@example.net"/>
    <n v="33"/>
    <s v="Male"/>
    <s v="Dell XPS"/>
    <d v="2020-04-29T00:00:00"/>
    <x v="1"/>
    <s v="Account access"/>
    <s v="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
    <x v="0"/>
    <m/>
    <s v="Medium"/>
    <s v="Phone"/>
    <x v="2770"/>
    <m/>
    <m/>
    <n v="4225"/>
    <s v=""/>
    <s v="Amanda Frazier"/>
    <x v="11"/>
    <x v="11"/>
    <x v="1"/>
    <s v=""/>
  </r>
  <r>
    <n v="4226"/>
    <s v="Tiffany Floyd"/>
    <s v="steven84@example.com"/>
    <n v="33"/>
    <s v="Other"/>
    <s v="Bose QuietComfort"/>
    <d v="2021-08-19T00:00:00"/>
    <x v="4"/>
    <s v="Battery life"/>
    <s v="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
    <x v="0"/>
    <m/>
    <s v="Low"/>
    <s v="Chat"/>
    <x v="2771"/>
    <m/>
    <m/>
    <n v="4226"/>
    <s v=""/>
    <s v="Tiffany Floyd"/>
    <x v="5"/>
    <x v="5"/>
    <x v="0"/>
    <s v=""/>
  </r>
  <r>
    <n v="4227"/>
    <s v="Nicole Matthews"/>
    <s v="jackthomas@example.org"/>
    <n v="24"/>
    <s v="Other"/>
    <s v="Xbox"/>
    <d v="2020-08-09T00:00:00"/>
    <x v="1"/>
    <s v="Battery life"/>
    <s v="I've accidentally deleted important data from my {product_purchased}. Is there any way to recover the deleted files? I need them urgently._x000a__x000a_1, Symphony 2 is back on the airwaves, with a new series airing from BBC I'm experiencing this issue on multiple devices of the same model, so it seems to be a widespread problem."/>
    <x v="0"/>
    <m/>
    <s v="Low"/>
    <s v="Phone"/>
    <x v="593"/>
    <m/>
    <m/>
    <n v="4227"/>
    <s v=""/>
    <s v="Nicole Matthews"/>
    <x v="5"/>
    <x v="5"/>
    <x v="1"/>
    <s v=""/>
  </r>
  <r>
    <n v="4228"/>
    <s v="Melissa Roberson"/>
    <s v="barnettanna@example.org"/>
    <n v="50"/>
    <s v="Female"/>
    <s v="Apple AirPods"/>
    <d v="2020-01-01T00:00:00"/>
    <x v="0"/>
    <s v="Cancellation request"/>
    <s v="I'm having an issue with the {product_purchased}. Please assist. I rely heavily on my {product_purchased} for my daily tasks, and this issue is hindering my productivity."/>
    <x v="2"/>
    <m/>
    <s v="High"/>
    <s v="Phone"/>
    <x v="5"/>
    <m/>
    <m/>
    <n v="4228"/>
    <s v=""/>
    <s v="Melissa Roberson"/>
    <x v="6"/>
    <x v="6"/>
    <x v="1"/>
    <s v=""/>
  </r>
  <r>
    <n v="4229"/>
    <s v="Amy Estrada"/>
    <s v="zjacobson@example.org"/>
    <n v="43"/>
    <s v="Other"/>
    <s v="Fitbit Charge"/>
    <d v="2021-03-12T00:00:00"/>
    <x v="0"/>
    <s v="Hardware issue"/>
    <s v="My {product_purchased} crashed, and I lost all the data stored on it. Is there any way to recover the lost data? Please give us the number for me to try to repair.&quot;_x000a__x000a_He added: &quot;I have I've noticed a sudden decrease in battery life on my {product_purchased}. It used to last much longer."/>
    <x v="2"/>
    <m/>
    <s v="Critical"/>
    <s v="Social media"/>
    <x v="5"/>
    <m/>
    <m/>
    <n v="4229"/>
    <s v=""/>
    <s v="Amy Estrada"/>
    <x v="0"/>
    <x v="0"/>
    <x v="0"/>
    <s v=""/>
  </r>
  <r>
    <n v="4230"/>
    <s v="Glen Cox"/>
    <s v="courtneysimmons@example.com"/>
    <n v="46"/>
    <s v="Female"/>
    <s v="Canon DSLR Camera"/>
    <d v="2020-11-19T00:00:00"/>
    <x v="3"/>
    <s v="Network problem"/>
    <s v="I'm having an issue with the {product_purchased}. Please assist._x000a__x000a_I'm having an issue finding the &quot;Product&quot; label when searching eBay, Amazon, or elsewhere. Please assist with a bit more._x000a__x000a_I'm I've checked for any available software updates for my {product_purchased}, but there are none."/>
    <x v="1"/>
    <s v="Say fall often whether bad structure remember TV."/>
    <s v="Critical"/>
    <s v="Email"/>
    <x v="2772"/>
    <d v="2023-06-01T15:43:56"/>
    <n v="4"/>
    <n v="4230"/>
    <s v="Say Fall Often Whether Bad Structure Remember Tv."/>
    <s v="Glen Cox"/>
    <x v="3"/>
    <x v="3"/>
    <x v="1"/>
    <n v="2.1500000000232831"/>
  </r>
  <r>
    <n v="4231"/>
    <s v="Elizabeth Oliver"/>
    <s v="nprice@example.net"/>
    <n v="30"/>
    <s v="Female"/>
    <s v="Roomba Robot Vacuum"/>
    <d v="2021-07-10T00:00:00"/>
    <x v="1"/>
    <s v="Battery life"/>
    <s v="I'm having an issue with the {product_purchased}. Please assist. We're able to use the customer code to ensure everyone is getting the best price possible._x000a__x000a_1.13 We're happy to work on this. I'm experiencing this issue on multiple devices of the same model, so it seems to be a widespread problem."/>
    <x v="2"/>
    <m/>
    <s v="High"/>
    <s v="Email"/>
    <x v="5"/>
    <m/>
    <m/>
    <n v="4231"/>
    <s v=""/>
    <s v="Elizabeth Oliver"/>
    <x v="2"/>
    <x v="2"/>
    <x v="0"/>
    <s v=""/>
  </r>
  <r>
    <n v="4232"/>
    <s v="Jeremy Barrera"/>
    <s v="jenniferjohns@example.net"/>
    <n v="37"/>
    <s v="Female"/>
    <s v="Asus ROG"/>
    <d v="2021-02-02T00:00:00"/>
    <x v="2"/>
    <s v="Product setup"/>
    <s v="I'm having an issue with the {product_purchased}. Please assist. I'm trying both the e-store and my store._x000a__x000a_[01/12/2014, 2:41:18 AM] Izzy (@iglvzx I've noticed a sudden decrease in battery life on my {product_purchased}. It used to last much longer."/>
    <x v="1"/>
    <s v="Small month song with customer."/>
    <s v="Critical"/>
    <s v="Social media"/>
    <x v="2773"/>
    <d v="2023-06-01T08:35:00"/>
    <n v="3"/>
    <n v="4232"/>
    <s v="Small Month Song With Customer."/>
    <s v="Jeremy Barrera"/>
    <x v="4"/>
    <x v="4"/>
    <x v="0"/>
    <n v="-7.2333333333372138"/>
  </r>
  <r>
    <n v="4233"/>
    <s v="Victoria Warren"/>
    <s v="lbryan@example.com"/>
    <n v="33"/>
    <s v="Female"/>
    <s v="Nest Thermostat"/>
    <d v="2020-05-28T00:00:00"/>
    <x v="4"/>
    <s v="Cancellation request"/>
    <s v="I'm having an issue with the {product_purchased}. Please assist._x000a__x000a_*_x000a__x000a_* *_x000a__x000a_* *_x000a__x000a__x000a_This will save you time. If you are running the update and want me to update you in the I'm unable to find the option to perform the desired action in the {product_purchased}. Could you please guide me through the steps?"/>
    <x v="0"/>
    <m/>
    <s v="Medium"/>
    <s v="Email"/>
    <x v="2774"/>
    <m/>
    <m/>
    <n v="4233"/>
    <s v=""/>
    <s v="Victoria Warren"/>
    <x v="1"/>
    <x v="1"/>
    <x v="1"/>
    <s v=""/>
  </r>
  <r>
    <n v="4234"/>
    <s v="Virginia Smith"/>
    <s v="rhodesbarbara@example.net"/>
    <n v="45"/>
    <s v="Female"/>
    <s v="Canon EOS"/>
    <d v="2020-12-26T00:00:00"/>
    <x v="4"/>
    <s v="Hardware issue"/>
    <s v="I'm facing a problem with my {product_purchased}. The {product_purchased} is not turning on. It was working fine until yesterday, but now it doesn't respond. My invoice is intentional._x000a__x000a_Step 4 The issue I'm facing is intermittent. Sometimes it works fine, but other times it acts up unexpectedly."/>
    <x v="1"/>
    <s v="Forget star above girl."/>
    <s v="High"/>
    <s v="Social media"/>
    <x v="2775"/>
    <d v="2023-06-01T03:22:03"/>
    <n v="1"/>
    <n v="4234"/>
    <s v="Forget Star Above Girl."/>
    <s v="Virginia Smith"/>
    <x v="10"/>
    <x v="10"/>
    <x v="1"/>
    <n v="-0.9833333333954215"/>
  </r>
  <r>
    <n v="4235"/>
    <s v="Caroline Moore"/>
    <s v="katielevine@example.net"/>
    <n v="31"/>
    <s v="Female"/>
    <s v="Samsung Soundbar"/>
    <d v="2021-07-30T00:00:00"/>
    <x v="2"/>
    <s v="Product compatibility"/>
    <s v="I'm unable to access my {product_purchased} account. It keeps displaying an 'Invalid Credentials' error, even though I'm using the correct login information. How can I regain access to my account? I need assistance as soon as possible because it's affecting my work and productivity."/>
    <x v="1"/>
    <s v="Modern tough guy sign."/>
    <s v="High"/>
    <s v="Chat"/>
    <x v="2776"/>
    <d v="2023-06-01T19:50:03"/>
    <n v="1"/>
    <n v="4235"/>
    <s v="Modern Tough Guy Sign."/>
    <s v="Caroline Moore"/>
    <x v="2"/>
    <x v="2"/>
    <x v="0"/>
    <n v="5.3833333334187046"/>
  </r>
  <r>
    <n v="4236"/>
    <s v="Mr. Shawn Bruce"/>
    <s v="flynnanthony@example.com"/>
    <n v="42"/>
    <s v="Male"/>
    <s v="Nintendo Switch"/>
    <d v="2021-10-16T00:00:00"/>
    <x v="4"/>
    <s v="Cancellation request"/>
    <s v="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
    <x v="1"/>
    <s v="Mind lay cut stock close adult safe."/>
    <s v="Critical"/>
    <s v="Phone"/>
    <x v="2777"/>
    <d v="2023-06-01T07:25:04"/>
    <n v="1"/>
    <n v="4236"/>
    <s v="Mind Lay Cut Stock Close Adult Safe."/>
    <s v="Mr. Shawn Bruce"/>
    <x v="7"/>
    <x v="7"/>
    <x v="0"/>
    <n v="-5.2999999999883585"/>
  </r>
  <r>
    <n v="4237"/>
    <s v="Maria Christian"/>
    <s v="gamblenicole@example.net"/>
    <n v="60"/>
    <s v="Other"/>
    <s v="Garmin Forerunner"/>
    <d v="2021-12-22T00:00:00"/>
    <x v="0"/>
    <s v="Product setup"/>
    <s v="I'm having an issue with the {product_purchased}. Please assist._x000a__x000a_&lt;input type=&quot;text&quot; name=&quot;product_purchased&quot;&gt;[0, 3]&lt;/input&gt; &lt;text&gt;Your bill is now paid, I'm unable to find the option to perform the desired action in the {product_purchased}. Could you please guide me through the steps?"/>
    <x v="0"/>
    <m/>
    <s v="High"/>
    <s v="Phone"/>
    <x v="2778"/>
    <m/>
    <m/>
    <n v="4237"/>
    <s v=""/>
    <s v="Maria Christian"/>
    <x v="10"/>
    <x v="10"/>
    <x v="0"/>
    <s v=""/>
  </r>
  <r>
    <n v="4238"/>
    <s v="Zoe White"/>
    <s v="gallowayandrew@example.com"/>
    <n v="35"/>
    <s v="Male"/>
    <s v="Dyson Vacuum Cleaner"/>
    <d v="2021-02-27T00:00:00"/>
    <x v="2"/>
    <s v="Product compatibility"/>
    <s v="I'm having an issue with the {product_purchased}. Please assist. I'll see about fixing. [2016.05.31 01:27:39] [Client thread/INFO]: [CHAT] [CW-CAM] I've tried using different cables, adapters, or peripherals with my {product_purchased}, but the issue persists."/>
    <x v="1"/>
    <s v="Threat coach this central Mrs time thousand."/>
    <s v="Low"/>
    <s v="Phone"/>
    <x v="2779"/>
    <d v="2023-05-31T23:37:07"/>
    <n v="1"/>
    <n v="4238"/>
    <s v="Threat Coach This Central Mrs Time Thousand."/>
    <s v="Zoe White"/>
    <x v="4"/>
    <x v="4"/>
    <x v="0"/>
    <n v="-5.0833333333139308"/>
  </r>
  <r>
    <n v="4239"/>
    <s v="Amy Jennings"/>
    <s v="smithvictoria@example.org"/>
    <n v="31"/>
    <s v="Male"/>
    <s v="Garmin Forerunner"/>
    <d v="2020-11-26T00:00:00"/>
    <x v="4"/>
    <s v="Cancellation request"/>
    <s v="I'm having an issue with the {product_purchased}. Please assist. (Please update your email address if you receive any new information or problems regarding this product.)_x000a__x000a_3_x000a__x000a_For a better understanding of how and when products are I've noticed that the issue occurs consistently when I use a specific feature or application on my {product_purchased}."/>
    <x v="0"/>
    <m/>
    <s v="Critical"/>
    <s v="Phone"/>
    <x v="2780"/>
    <m/>
    <m/>
    <n v="4239"/>
    <s v=""/>
    <s v="Amy Jennings"/>
    <x v="3"/>
    <x v="3"/>
    <x v="1"/>
    <s v=""/>
  </r>
  <r>
    <n v="4240"/>
    <s v="Michele Gutierrez MD"/>
    <s v="woodsronald@example.org"/>
    <n v="48"/>
    <s v="Female"/>
    <s v="Asus ROG"/>
    <d v="2021-11-19T00:00:00"/>
    <x v="2"/>
    <s v="Software bug"/>
    <s v="I'm having an issue with the {product_purchased}. Please assist._x000a__x000a_I'm having an issue with the {product_purchased}. Please assist. The product is not available. Please help._x000a__x000a_The product is I've followed online tutorials and community forums to troubleshoot the issue, but no luck so far."/>
    <x v="1"/>
    <s v="Everybody hair Congress Mrs."/>
    <s v="Critical"/>
    <s v="Phone"/>
    <x v="2692"/>
    <d v="2023-06-01T11:42:11"/>
    <n v="4"/>
    <n v="4240"/>
    <s v="Everybody Hair Congress Mrs."/>
    <s v="Michele Gutierrez MD"/>
    <x v="3"/>
    <x v="3"/>
    <x v="0"/>
    <n v="-7.6666666665114462"/>
  </r>
  <r>
    <n v="4241"/>
    <s v="Lori Perez"/>
    <s v="malonejames@example.org"/>
    <n v="70"/>
    <s v="Female"/>
    <s v="Fitbit Versa Smartwatch"/>
    <d v="2021-01-26T00:00:00"/>
    <x v="2"/>
    <s v="Installation support"/>
    <s v="I'm having an issue with the {product_purchased}. Please assist._x000a__x000a_How to Remove the DMR from the Product Management System_x000a__x000a_This is really easy, in and of itself. You will use it to delete some data I'm concerned about the security of my {product_purchased} and would like to ensure that my data is safe."/>
    <x v="2"/>
    <m/>
    <s v="High"/>
    <s v="Chat"/>
    <x v="5"/>
    <m/>
    <m/>
    <n v="4241"/>
    <s v=""/>
    <s v="Lori Perez"/>
    <x v="6"/>
    <x v="6"/>
    <x v="0"/>
    <s v=""/>
  </r>
  <r>
    <n v="4242"/>
    <s v="Dawn Perez"/>
    <s v="adam64@example.org"/>
    <n v="61"/>
    <s v="Male"/>
    <s v="Microsoft Office"/>
    <d v="2021-04-19T00:00:00"/>
    <x v="1"/>
    <s v="Software bug"/>
    <s v="I'm having an issue with the {product_purchased}. Please assist._x000a__x000a_# Check if the account still exists on the system by running:_x000a__x000a_# &quot;cd /usr/local/bin/mysql -t mst The issue I'm facing is intermittent. Sometimes it works fine, but other times it acts up unexpectedly."/>
    <x v="1"/>
    <s v="Question treat same entire."/>
    <s v="Medium"/>
    <s v="Chat"/>
    <x v="2781"/>
    <d v="2023-06-01T20:24:14"/>
    <n v="5"/>
    <n v="4242"/>
    <s v="Question Treat Same Entire."/>
    <s v="Dawn Perez"/>
    <x v="11"/>
    <x v="11"/>
    <x v="0"/>
    <n v="8.8833333333022892"/>
  </r>
  <r>
    <n v="4243"/>
    <s v="Kathryn Torres"/>
    <s v="lwebb@example.net"/>
    <n v="67"/>
    <s v="Other"/>
    <s v="Sony Xperia"/>
    <d v="2020-01-14T00:00:00"/>
    <x v="2"/>
    <s v="Peripheral compatibility"/>
    <s v="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
    <x v="1"/>
    <s v="Serious likely reduce deal."/>
    <s v="Critical"/>
    <s v="Email"/>
    <x v="2782"/>
    <d v="2023-06-01T19:16:16"/>
    <n v="4"/>
    <n v="4243"/>
    <s v="Serious Likely Reduce Deal."/>
    <s v="Kathryn Torres"/>
    <x v="6"/>
    <x v="6"/>
    <x v="1"/>
    <n v="18.766666666546371"/>
  </r>
  <r>
    <n v="4244"/>
    <s v="Janet Harris"/>
    <s v="elizabethflores@example.net"/>
    <n v="58"/>
    <s v="Other"/>
    <s v="Dyson Vacuum Cleaner"/>
    <d v="2020-12-11T00:00:00"/>
    <x v="4"/>
    <s v="Account access"/>
    <s v="I've recently set up my {product_purchased}, but it fails to connect to any available networks. What steps should I take to troubleshoot this issue?_x000a__x000a_The simple solution to this would be to set up your network using This problem started occurring after the recent software update. I haven't made any other changes to the device."/>
    <x v="1"/>
    <s v="Center firm budget clearly state."/>
    <s v="High"/>
    <s v="Email"/>
    <x v="2783"/>
    <d v="2023-06-01T09:28:16"/>
    <n v="1"/>
    <n v="4244"/>
    <s v="Center Firm Budget Clearly State."/>
    <s v="Janet Harris"/>
    <x v="10"/>
    <x v="10"/>
    <x v="1"/>
    <n v="-5.6166666666395031"/>
  </r>
  <r>
    <n v="4245"/>
    <s v="Justin Clark"/>
    <s v="wrightchristopher@example.net"/>
    <n v="39"/>
    <s v="Female"/>
    <s v="Fitbit Versa Smartwatch"/>
    <d v="2021-09-16T00:00:00"/>
    <x v="3"/>
    <s v="Battery life"/>
    <s v="I'm having an issue with the {product_purchased}. Please assist. If you know something is wrong please send an issue report to customer support@pcbeth.com._x000a__x000a_Product Description:_x000a__x000a_&quot;Forced activation&quot; I've tried different settings and configurations on my {product_purchased}, but the issue persists."/>
    <x v="2"/>
    <m/>
    <s v="High"/>
    <s v="Email"/>
    <x v="5"/>
    <m/>
    <m/>
    <n v="4245"/>
    <s v=""/>
    <s v="Justin Clark"/>
    <x v="9"/>
    <x v="9"/>
    <x v="0"/>
    <s v=""/>
  </r>
  <r>
    <n v="4246"/>
    <s v="Travis Torres"/>
    <s v="rnelson@example.org"/>
    <n v="66"/>
    <s v="Other"/>
    <s v="HP Pavilion"/>
    <d v="2020-12-31T00:00:00"/>
    <x v="4"/>
    <s v="Product recommendation"/>
    <s v="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
    <x v="0"/>
    <m/>
    <s v="Medium"/>
    <s v="Chat"/>
    <x v="2784"/>
    <m/>
    <m/>
    <n v="4246"/>
    <s v=""/>
    <s v="Travis Torres"/>
    <x v="10"/>
    <x v="10"/>
    <x v="1"/>
    <s v=""/>
  </r>
  <r>
    <n v="4247"/>
    <s v="Alyssa Bryant"/>
    <s v="kvelazquez@example.com"/>
    <n v="25"/>
    <s v="Female"/>
    <s v="Sony PlayStation"/>
    <d v="2021-11-11T00:00:00"/>
    <x v="4"/>
    <s v="Cancellation request"/>
    <s v="I'm having an issue with the {product_purchased}. Please assist. Please help._x000a__x000a_This would be a very nice update. Will there be a push back from Microsoft in regards to this on the future of Windows 10, or I've recently updated the firmware of my {product_purchased}, and the issue started happening afterward. Could it be related to the update?"/>
    <x v="1"/>
    <s v="Maintain together measure network lay give the study."/>
    <s v="High"/>
    <s v="Social media"/>
    <x v="2785"/>
    <d v="2023-06-01T19:48:20"/>
    <n v="2"/>
    <n v="4247"/>
    <s v="Maintain Together Measure Network Lay Give The Study."/>
    <s v="Alyssa Bryant"/>
    <x v="3"/>
    <x v="3"/>
    <x v="0"/>
    <n v="4.7166666666744277"/>
  </r>
  <r>
    <n v="4248"/>
    <s v="Tyler Chavez"/>
    <s v="kellystone@example.org"/>
    <n v="43"/>
    <s v="Male"/>
    <s v="Canon DSLR Camera"/>
    <d v="2021-07-07T00:00:00"/>
    <x v="1"/>
    <s v="Product recommendation"/>
    <s v="I'm having an issue with the {product_purchased}. Please assist. I rely heavily on my {product_purchased} for my daily tasks, and this issue is hindering my productivity."/>
    <x v="0"/>
    <m/>
    <s v="Critical"/>
    <s v="Phone"/>
    <x v="2786"/>
    <m/>
    <m/>
    <n v="4248"/>
    <s v=""/>
    <s v="Tyler Chavez"/>
    <x v="2"/>
    <x v="2"/>
    <x v="0"/>
    <s v=""/>
  </r>
  <r>
    <n v="4249"/>
    <s v="Amy Green"/>
    <s v="robert89@example.org"/>
    <n v="27"/>
    <s v="Female"/>
    <s v="Bose QuietComfort"/>
    <d v="2020-09-13T00:00:00"/>
    <x v="3"/>
    <s v="Delivery problem"/>
    <s v="I'm having an issue with the {product_purchased}. Please assist. Please. Thanks. I've checked for software updates, and my {product_purchased} is already running the latest version."/>
    <x v="0"/>
    <m/>
    <s v="Critical"/>
    <s v="Email"/>
    <x v="2787"/>
    <m/>
    <m/>
    <n v="4249"/>
    <s v=""/>
    <s v="Amy Green"/>
    <x v="9"/>
    <x v="9"/>
    <x v="1"/>
    <s v=""/>
  </r>
  <r>
    <n v="4250"/>
    <s v="Christine Eaton"/>
    <s v="tiffany06@example.com"/>
    <n v="47"/>
    <s v="Other"/>
    <s v="Lenovo ThinkPad"/>
    <d v="2021-05-11T00:00:00"/>
    <x v="2"/>
    <s v="Network problem"/>
    <s v="I'm having an issue with the {product_purchased}. Please assist._x000a__x000a_1. When you sign-in to your new account, you get an email that says &quot;Please use the &quot;Scheduled Account&quot; feature, but I'm concerned about the security of my {product_purchased} and would like to ensure that my data is safe."/>
    <x v="0"/>
    <m/>
    <s v="Low"/>
    <s v="Phone"/>
    <x v="2788"/>
    <m/>
    <m/>
    <n v="4250"/>
    <s v=""/>
    <s v="Christine Eaton"/>
    <x v="1"/>
    <x v="1"/>
    <x v="0"/>
    <s v=""/>
  </r>
  <r>
    <n v="4251"/>
    <s v="Thomas Barron"/>
    <s v="robert04@example.com"/>
    <n v="29"/>
    <s v="Other"/>
    <s v="Bose QuietComfort"/>
    <d v="2021-09-28T00:00:00"/>
    <x v="1"/>
    <s v="Payment issue"/>
    <s v="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
    <x v="0"/>
    <m/>
    <s v="Medium"/>
    <s v="Email"/>
    <x v="2789"/>
    <m/>
    <m/>
    <n v="4251"/>
    <s v=""/>
    <s v="Thomas Barron"/>
    <x v="9"/>
    <x v="9"/>
    <x v="0"/>
    <s v=""/>
  </r>
  <r>
    <n v="4252"/>
    <s v="Richard Sharp"/>
    <s v="vmoore@example.com"/>
    <n v="53"/>
    <s v="Other"/>
    <s v="iPhone"/>
    <d v="2021-05-18T00:00:00"/>
    <x v="0"/>
    <s v="Installation support"/>
    <s v="I'm unable to access my {product_purchased} account. It keeps displaying an 'Invalid Credentials' error, even though I'm using the correct login information. How can I regain access to my account?_x000a__x000a_What can I need assistance as soon as possible because it's affecting my work and productivity."/>
    <x v="0"/>
    <m/>
    <s v="High"/>
    <s v="Social media"/>
    <x v="2790"/>
    <m/>
    <m/>
    <n v="4252"/>
    <s v=""/>
    <s v="Richard Sharp"/>
    <x v="1"/>
    <x v="1"/>
    <x v="0"/>
    <s v=""/>
  </r>
  <r>
    <n v="4253"/>
    <s v="Candace Saunders"/>
    <s v="obrown@example.com"/>
    <n v="50"/>
    <s v="Female"/>
    <s v="Dyson Vacuum Cleaner"/>
    <d v="2021-03-25T00:00:00"/>
    <x v="2"/>
    <s v="Refund request"/>
    <s v="I'm having an issue with the {product_purchased}. Please assist._x000a__x000a_I have a problem updating the {product_purchased}&quot; attribute to the product_purchased. This may appear to me to improve performance. The issue I'm facing is intermittent. Sometimes it works fine, but other times it acts up unexpectedly."/>
    <x v="2"/>
    <m/>
    <s v="Critical"/>
    <s v="Phone"/>
    <x v="5"/>
    <m/>
    <m/>
    <n v="4253"/>
    <s v=""/>
    <s v="Candace Saunders"/>
    <x v="0"/>
    <x v="0"/>
    <x v="0"/>
    <s v=""/>
  </r>
  <r>
    <n v="4254"/>
    <s v="Thomas Rios"/>
    <s v="thomasleslie@example.com"/>
    <n v="56"/>
    <s v="Male"/>
    <s v="Apple AirPods"/>
    <d v="2021-03-15T00:00:00"/>
    <x v="1"/>
    <s v="Data loss"/>
    <s v="I'm having an issue with the {product_purchased}. Please assist._x000a__x000a_#3. If there are updates to your purchase, you should add them to your list_x000a__x000a__DATE_INQUIRIES_INV The issue I'm facing is intermittent. Sometimes it works fine, but other times it acts up unexpectedly."/>
    <x v="1"/>
    <s v="Office hold kitchen price."/>
    <s v="High"/>
    <s v="Email"/>
    <x v="2791"/>
    <d v="2023-06-01T14:32:28"/>
    <n v="5"/>
    <n v="4254"/>
    <s v="Office Hold Kitchen Price."/>
    <s v="Thomas Rios"/>
    <x v="0"/>
    <x v="0"/>
    <x v="0"/>
    <n v="13.033333333209157"/>
  </r>
  <r>
    <n v="4255"/>
    <s v="Paul Hill"/>
    <s v="russelltammy@example.com"/>
    <n v="39"/>
    <s v="Other"/>
    <s v="Microsoft Xbox Controller"/>
    <d v="2020-03-01T00:00:00"/>
    <x v="1"/>
    <s v="Network problem"/>
    <s v="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
    <x v="2"/>
    <m/>
    <s v="High"/>
    <s v="Email"/>
    <x v="5"/>
    <m/>
    <m/>
    <n v="4255"/>
    <s v=""/>
    <s v="Paul Hill"/>
    <x v="0"/>
    <x v="0"/>
    <x v="1"/>
    <s v=""/>
  </r>
  <r>
    <n v="4256"/>
    <s v="Jennifer Wilson"/>
    <s v="anthonymyers@example.com"/>
    <n v="52"/>
    <s v="Male"/>
    <s v="Samsung Galaxy"/>
    <d v="2021-12-17T00:00:00"/>
    <x v="3"/>
    <s v="Product recommendation"/>
    <s v="I've noticed a software bug in the {product_purchased} app. It's causing data loss and unexpected errors. How can I resolve this issue?_x000a__x000a_Try getting the company to commit your data to the Azure Storage provider and use I'm using the original charger that came with my {product_purchased}, but it's not charging properly."/>
    <x v="0"/>
    <m/>
    <s v="High"/>
    <s v="Email"/>
    <x v="2792"/>
    <m/>
    <m/>
    <n v="4256"/>
    <s v=""/>
    <s v="Jennifer Wilson"/>
    <x v="10"/>
    <x v="10"/>
    <x v="0"/>
    <s v=""/>
  </r>
  <r>
    <n v="4257"/>
    <s v="Melinda Cook"/>
    <s v="fdavis@example.com"/>
    <n v="54"/>
    <s v="Male"/>
    <s v="Bose QuietComfort"/>
    <d v="2021-08-23T00:00:00"/>
    <x v="3"/>
    <s v="Data loss"/>
    <s v="I'm having an issue with the {product_purchased}. Please assist. This product is an error. This product is not an approved Product. I've tried using different cables, adapters, or peripherals with my {product_purchased}, but the issue persists."/>
    <x v="1"/>
    <s v="Family product available team tonight old reason."/>
    <s v="Critical"/>
    <s v="Phone"/>
    <x v="2793"/>
    <d v="2023-06-01T01:38:31"/>
    <n v="3"/>
    <n v="4257"/>
    <s v="Family Product Available Team Tonight Old Reason."/>
    <s v="Melinda Cook"/>
    <x v="5"/>
    <x v="5"/>
    <x v="0"/>
    <n v="-6.3499999999185093"/>
  </r>
  <r>
    <n v="4258"/>
    <s v="Diana Bauer"/>
    <s v="terrancedavis@example.com"/>
    <n v="38"/>
    <s v="Female"/>
    <s v="Asus ROG"/>
    <d v="2020-12-06T00:00:00"/>
    <x v="0"/>
    <s v="Account access"/>
    <s v="I've accidentally deleted important data from my {product_purchased}. Is there any way to recover the deleted files? I need them urgently. Will this be reworked in a future update?_x000a__x000a_&quot;I'm sure you will be extremely I'm concerned about the security of my {product_purchased} and would like to ensure that my data is safe."/>
    <x v="2"/>
    <m/>
    <s v="Medium"/>
    <s v="Chat"/>
    <x v="5"/>
    <m/>
    <m/>
    <n v="4258"/>
    <s v=""/>
    <s v="Diana Bauer"/>
    <x v="10"/>
    <x v="10"/>
    <x v="1"/>
    <s v=""/>
  </r>
  <r>
    <n v="4259"/>
    <s v="Mark Ross"/>
    <s v="jesse77@example.org"/>
    <n v="55"/>
    <s v="Male"/>
    <s v="LG Washing Machine"/>
    <d v="2021-11-05T00:00:00"/>
    <x v="3"/>
    <s v="Product setup"/>
    <s v="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
    <x v="1"/>
    <s v="Cover reflect manager Congress range."/>
    <s v="Medium"/>
    <s v="Phone"/>
    <x v="2794"/>
    <d v="2023-06-01T19:56:34"/>
    <n v="2"/>
    <n v="4259"/>
    <s v="Cover Reflect Manager Congress Range."/>
    <s v="Mark Ross"/>
    <x v="3"/>
    <x v="3"/>
    <x v="0"/>
    <n v="-2.7833333333255723"/>
  </r>
  <r>
    <n v="4260"/>
    <s v="Karen Santos"/>
    <s v="vmanning@example.org"/>
    <n v="62"/>
    <s v="Male"/>
    <s v="Microsoft Xbox Controller"/>
    <d v="2021-05-22T00:00:00"/>
    <x v="2"/>
    <s v="Network problem"/>
    <s v="I'm having an issue with the {product_purchased}. Please assist._x000a__x000a__x000a_1) Please take my advice. I'm unable to find the option to perform the desired action in the {product_purchased}. Could you please guide me through the steps?"/>
    <x v="0"/>
    <m/>
    <s v="Critical"/>
    <s v="Email"/>
    <x v="2795"/>
    <m/>
    <m/>
    <n v="4260"/>
    <s v=""/>
    <s v="Karen Santos"/>
    <x v="1"/>
    <x v="1"/>
    <x v="0"/>
    <s v=""/>
  </r>
  <r>
    <n v="4261"/>
    <s v="Jacob Turner"/>
    <s v="rebeccablack@example.net"/>
    <n v="18"/>
    <s v="Male"/>
    <s v="Bose QuietComfort"/>
    <d v="2020-01-31T00:00:00"/>
    <x v="4"/>
    <s v="Account access"/>
    <s v="I'm having an issue with the {product_purchased}. Please assist. I'm concerned about the security of my {product_purchased} and would like to ensure that my data is safe."/>
    <x v="0"/>
    <m/>
    <s v="High"/>
    <s v="Email"/>
    <x v="2796"/>
    <m/>
    <m/>
    <n v="4261"/>
    <s v=""/>
    <s v="Jacob Turner"/>
    <x v="6"/>
    <x v="6"/>
    <x v="1"/>
    <s v=""/>
  </r>
  <r>
    <n v="4262"/>
    <s v="Brent Baker MD"/>
    <s v="jgreen@example.org"/>
    <n v="43"/>
    <s v="Female"/>
    <s v="Nest Thermostat"/>
    <d v="2020-08-09T00:00:00"/>
    <x v="3"/>
    <s v="Cancellation request"/>
    <s v="I'm having an issue with the {product_purchased}. Please assist. You're able to see the value based on the product's weight on my website, but the weight is not based on the product description._x000a__x000a_The item is I need assistance as soon as possible because it's affecting my work and productivity."/>
    <x v="2"/>
    <m/>
    <s v="Critical"/>
    <s v="Phone"/>
    <x v="5"/>
    <m/>
    <m/>
    <n v="4262"/>
    <s v=""/>
    <s v="Brent Baker MD"/>
    <x v="5"/>
    <x v="5"/>
    <x v="1"/>
    <s v=""/>
  </r>
  <r>
    <n v="4263"/>
    <s v="Steven Lara"/>
    <s v="nunezmolly@example.net"/>
    <n v="23"/>
    <s v="Other"/>
    <s v="LG Washing Machine"/>
    <d v="2021-01-23T00:00:00"/>
    <x v="1"/>
    <s v="Hardware issue"/>
    <s v="I'm having an issue with the {product_purchased}. Please assist._x000a__x000a_Thank you for your cooperation in providing assistance. I've tried clearing the cache and data for the {product_purchased} app, but the issue persists."/>
    <x v="2"/>
    <m/>
    <s v="Medium"/>
    <s v="Email"/>
    <x v="5"/>
    <m/>
    <m/>
    <n v="4263"/>
    <s v=""/>
    <s v="Steven Lara"/>
    <x v="6"/>
    <x v="6"/>
    <x v="0"/>
    <s v=""/>
  </r>
  <r>
    <n v="4264"/>
    <s v="Cameron Stout"/>
    <s v="williamsjacqueline@example.org"/>
    <n v="59"/>
    <s v="Male"/>
    <s v="Lenovo ThinkPad"/>
    <d v="2020-03-28T00:00:00"/>
    <x v="0"/>
    <s v="Battery life"/>
    <s v="I'm having an issue with the {product_purchased}. Please assist._x000a__x000a_The {product_id} is the identifier that you want to be used to specify for the {product_id}. It does not need to be the I'm using the original charger that came with my {product_purchased}, but it's not charging properly."/>
    <x v="2"/>
    <m/>
    <s v="High"/>
    <s v="Email"/>
    <x v="5"/>
    <m/>
    <m/>
    <n v="4264"/>
    <s v=""/>
    <s v="Cameron Stout"/>
    <x v="0"/>
    <x v="0"/>
    <x v="1"/>
    <s v=""/>
  </r>
  <r>
    <n v="4265"/>
    <s v="Henry Newman Jr."/>
    <s v="drakejeremy@example.org"/>
    <n v="67"/>
    <s v="Other"/>
    <s v="PlayStation"/>
    <d v="2020-06-20T00:00:00"/>
    <x v="2"/>
    <s v="Installation support"/>
    <s v="I'm having an issue with the {product_purchased}. Please assist._x000a__x000a_1-9-2015 Fixed it as per request! 2-10-2015 This is the first time we had to report a user's &quot;error.&quot; I've already contacted customer support multiple times, but the issue remains unresolved."/>
    <x v="1"/>
    <s v="Dark case always tough build experience happen girl."/>
    <s v="Critical"/>
    <s v="Email"/>
    <x v="2797"/>
    <d v="2023-06-01T18:35:40"/>
    <n v="4"/>
    <n v="4265"/>
    <s v="Dark Case Always Tough Build Experience Happen Girl."/>
    <s v="Henry Newman Jr."/>
    <x v="8"/>
    <x v="8"/>
    <x v="1"/>
    <n v="0.5166666666045785"/>
  </r>
  <r>
    <n v="4266"/>
    <s v="Antonio Gardner"/>
    <s v="jacksonsarah@example.com"/>
    <n v="43"/>
    <s v="Female"/>
    <s v="GoPro Action Camera"/>
    <d v="2020-06-08T00:00:00"/>
    <x v="4"/>
    <s v="Installation support"/>
    <s v="I'm having an issue with the {product_purchased}. Please assist._x000a__x000a_Click here to continue on topic I am the manager. Please help me find the right guy for you._x000a__x000a_Click Here for a List of All Customers I've followed the troubleshooting steps mentioned in the user manual, but the issue persists."/>
    <x v="0"/>
    <m/>
    <s v="High"/>
    <s v="Phone"/>
    <x v="2798"/>
    <m/>
    <m/>
    <n v="4266"/>
    <s v=""/>
    <s v="Antonio Gardner"/>
    <x v="8"/>
    <x v="8"/>
    <x v="1"/>
    <s v=""/>
  </r>
  <r>
    <n v="4267"/>
    <s v="Cynthia Edwards"/>
    <s v="cmclean@example.com"/>
    <n v="47"/>
    <s v="Female"/>
    <s v="Adobe Photoshop"/>
    <d v="2020-11-05T00:00:00"/>
    <x v="2"/>
    <s v="Product recommendation"/>
    <s v="I'm having an issue with the {product_purchased}. Please assist. I've tried different settings and configurations on my {product_purchased}, but the issue persists."/>
    <x v="1"/>
    <s v="Participant effort couple again."/>
    <s v="Critical"/>
    <s v="Email"/>
    <x v="2799"/>
    <d v="2023-06-01T17:14:42"/>
    <n v="4"/>
    <n v="4267"/>
    <s v="Participant Effort Couple Again."/>
    <s v="Cynthia Edwards"/>
    <x v="3"/>
    <x v="3"/>
    <x v="1"/>
    <n v="10.31666666676756"/>
  </r>
  <r>
    <n v="4268"/>
    <s v="Karen Zimmerman"/>
    <s v="shannonmcdowell@example.net"/>
    <n v="58"/>
    <s v="Female"/>
    <s v="Nintendo Switch Pro Controller"/>
    <d v="2020-06-06T00:00:00"/>
    <x v="0"/>
    <s v="Software bug"/>
    <s v="I'm having an issue with the {product_purchased}. Please assist._x000a__x000a_You may send the product to:_x000a__x000a_Apple: Customer Service at:_x000a__x000a_Apple Inc._x000a__x000a_2401 S. Capitol_x000a__x000a_Fris I've checked for any available software updates for my {product_purchased}, but there are none."/>
    <x v="1"/>
    <s v="New at up professional common."/>
    <s v="Critical"/>
    <s v="Email"/>
    <x v="2800"/>
    <d v="2023-06-01T16:43:44"/>
    <n v="2"/>
    <n v="4268"/>
    <s v="New At Up Professional Common."/>
    <s v="Karen Zimmerman"/>
    <x v="8"/>
    <x v="8"/>
    <x v="1"/>
    <n v="12.883333333418705"/>
  </r>
  <r>
    <n v="4269"/>
    <s v="Susan Lang"/>
    <s v="walterslinda@example.org"/>
    <n v="56"/>
    <s v="Other"/>
    <s v="Nikon D"/>
    <d v="2020-04-24T00:00:00"/>
    <x v="2"/>
    <s v="Display issue"/>
    <s v="I'm having an issue with the {product_purchased}. Please assist. We recommend this address._x000a__x000a_{ProductPurchases}. This is the package number on your credit card that was purchased or cancelled for the product. This is I've noticed a sudden decrease in battery life on my {product_purchased}. It used to last much longer."/>
    <x v="1"/>
    <s v="Child much should parent threat."/>
    <s v="Low"/>
    <s v="Email"/>
    <x v="390"/>
    <d v="2023-06-01T02:42:46"/>
    <n v="4"/>
    <n v="4269"/>
    <s v="Child Much Should Parent Threat."/>
    <s v="Susan Lang"/>
    <x v="11"/>
    <x v="11"/>
    <x v="1"/>
    <n v="-1.7166666666744277"/>
  </r>
  <r>
    <n v="4270"/>
    <s v="Christian Glenn"/>
    <s v="livingstonjennifer@example.com"/>
    <n v="45"/>
    <s v="Other"/>
    <s v="Amazon Echo"/>
    <d v="2020-05-14T00:00:00"/>
    <x v="4"/>
    <s v="Software bug"/>
    <s v="I'm having an issue with the {product_purchased}. Please assist. Please help us resolve this issue! I'm having an issue with the {product_purchased}. Please assist. Please help us resolve this issue! http:// I've tried troubleshooting steps mentioned in the user manual, but the issue persists."/>
    <x v="2"/>
    <m/>
    <s v="Critical"/>
    <s v="Chat"/>
    <x v="5"/>
    <m/>
    <m/>
    <n v="4270"/>
    <s v=""/>
    <s v="Christian Glenn"/>
    <x v="1"/>
    <x v="1"/>
    <x v="1"/>
    <s v=""/>
  </r>
  <r>
    <n v="4271"/>
    <s v="Benjamin Hanson"/>
    <s v="icollins@example.com"/>
    <n v="18"/>
    <s v="Male"/>
    <s v="LG OLED"/>
    <d v="2021-11-06T00:00:00"/>
    <x v="0"/>
    <s v="Cancellation request"/>
    <s v="There seems to be a hardware problem with my {product_purchased}. The screen is flickering, and I'm unable to use it. What should I do?_x000a__x000a_What if the screen is flickering?_x000a__x000a_What if I can't I've recently updated the firmware of my {product_purchased}, and the issue started happening afterward. Could it be related to the update?"/>
    <x v="0"/>
    <m/>
    <s v="High"/>
    <s v="Email"/>
    <x v="2801"/>
    <m/>
    <m/>
    <n v="4271"/>
    <s v=""/>
    <s v="Benjamin Hanson"/>
    <x v="3"/>
    <x v="3"/>
    <x v="0"/>
    <s v=""/>
  </r>
  <r>
    <n v="4272"/>
    <s v="Jeffrey Mayer"/>
    <s v="adamscourtney@example.org"/>
    <n v="64"/>
    <s v="Other"/>
    <s v="GoPro Action Camera"/>
    <d v="2020-06-17T00:00:00"/>
    <x v="3"/>
    <s v="Display issue"/>
    <s v="I'm having an issue with the {product_purchased}. Please assist._x000a__x000a_Product Description (Item)_x000a__x000a_Vibrator is a popular vibrator for seniors, women, and kids, and the maker of this highly popular vibr I've noticed a sudden decrease in battery life on my {product_purchased}. It used to last much longer."/>
    <x v="0"/>
    <m/>
    <s v="High"/>
    <s v="Email"/>
    <x v="2802"/>
    <m/>
    <m/>
    <n v="4272"/>
    <s v=""/>
    <s v="Jeffrey Mayer"/>
    <x v="8"/>
    <x v="8"/>
    <x v="1"/>
    <s v=""/>
  </r>
  <r>
    <n v="4273"/>
    <s v="Melissa Edwards"/>
    <s v="brianbutler@example.com"/>
    <n v="66"/>
    <s v="Female"/>
    <s v="Canon DSLR Camera"/>
    <d v="2020-10-30T00:00:00"/>
    <x v="4"/>
    <s v="Battery life"/>
    <s v="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
    <x v="2"/>
    <m/>
    <s v="High"/>
    <s v="Chat"/>
    <x v="5"/>
    <m/>
    <m/>
    <n v="4273"/>
    <s v=""/>
    <s v="Melissa Edwards"/>
    <x v="7"/>
    <x v="7"/>
    <x v="1"/>
    <s v=""/>
  </r>
  <r>
    <n v="4274"/>
    <s v="Jennifer Blake"/>
    <s v="uheath@example.net"/>
    <n v="68"/>
    <s v="Male"/>
    <s v="LG OLED"/>
    <d v="2021-03-22T00:00:00"/>
    <x v="2"/>
    <s v="Product compatibility"/>
    <s v="I've encountered a data loss issue with my {product_purchased}. All the files and documents seem to have disappeared. Can you guide me on how to retrieve them?_x000a__x000a_Thanks very much!_x000a__x000a_I've seen many questions on I've noticed that the issue occurs consistently when I use a specific feature or application on my {product_purchased}."/>
    <x v="0"/>
    <m/>
    <s v="High"/>
    <s v="Phone"/>
    <x v="2803"/>
    <m/>
    <m/>
    <n v="4274"/>
    <s v=""/>
    <s v="Jennifer Blake"/>
    <x v="0"/>
    <x v="0"/>
    <x v="0"/>
    <s v=""/>
  </r>
  <r>
    <n v="4275"/>
    <s v="Francis Mitchell"/>
    <s v="emilygamble@example.net"/>
    <n v="33"/>
    <s v="Male"/>
    <s v="Microsoft Surface"/>
    <d v="2020-08-01T00:00:00"/>
    <x v="1"/>
    <s v="Product compatibility"/>
    <s v="I'm having an issue with the {product_purchased}. Please assist._x000a__x000a_#6_x000a__x000a_* The device doesn't seem to be able to connect or connect to wifi. If this isn't the case, change the firmware to I'm experiencing this issue on multiple devices of the same model, so it seems to be a widespread problem."/>
    <x v="1"/>
    <s v="Business past watch."/>
    <s v="Medium"/>
    <s v="Chat"/>
    <x v="2804"/>
    <d v="2023-06-01T10:06:54"/>
    <n v="2"/>
    <n v="4275"/>
    <s v="Business Past Watch."/>
    <s v="Francis Mitchell"/>
    <x v="5"/>
    <x v="5"/>
    <x v="1"/>
    <n v="3.566666666592937"/>
  </r>
  <r>
    <n v="4276"/>
    <s v="Tina Howard"/>
    <s v="danielwyatt@example.org"/>
    <n v="68"/>
    <s v="Female"/>
    <s v="LG Smart TV"/>
    <d v="2020-06-23T00:00:00"/>
    <x v="1"/>
    <s v="Delivery problem"/>
    <s v="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
    <x v="0"/>
    <m/>
    <s v="Critical"/>
    <s v="Phone"/>
    <x v="2805"/>
    <m/>
    <m/>
    <n v="4276"/>
    <s v=""/>
    <s v="Tina Howard"/>
    <x v="8"/>
    <x v="8"/>
    <x v="1"/>
    <s v=""/>
  </r>
  <r>
    <n v="4277"/>
    <s v="Kimberly Wallace"/>
    <s v="denisemedina@example.com"/>
    <n v="52"/>
    <s v="Female"/>
    <s v="Autodesk AutoCAD"/>
    <d v="2021-02-20T00:00:00"/>
    <x v="3"/>
    <s v="Battery life"/>
    <s v="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
    <x v="0"/>
    <m/>
    <s v="Critical"/>
    <s v="Email"/>
    <x v="2806"/>
    <m/>
    <m/>
    <n v="4277"/>
    <s v=""/>
    <s v="Kimberly Wallace"/>
    <x v="4"/>
    <x v="4"/>
    <x v="0"/>
    <s v=""/>
  </r>
  <r>
    <n v="4278"/>
    <s v="Ashlee Cooper"/>
    <s v="kristadoyle@example.com"/>
    <n v="23"/>
    <s v="Other"/>
    <s v="Dyson Vacuum Cleaner"/>
    <d v="2021-05-16T00:00:00"/>
    <x v="2"/>
    <s v="Network problem"/>
    <s v="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
    <x v="2"/>
    <m/>
    <s v="High"/>
    <s v="Phone"/>
    <x v="5"/>
    <m/>
    <m/>
    <n v="4278"/>
    <s v=""/>
    <s v="Ashlee Cooper"/>
    <x v="1"/>
    <x v="1"/>
    <x v="0"/>
    <s v=""/>
  </r>
  <r>
    <n v="4279"/>
    <s v="Bryan Blair"/>
    <s v="walkermadison@example.com"/>
    <n v="70"/>
    <s v="Female"/>
    <s v="Samsung Soundbar"/>
    <d v="2021-05-14T00:00:00"/>
    <x v="4"/>
    <s v="Software bug"/>
    <s v="I'm having an issue with the {product_purchased}. Please assist._x000a__x000a_3.0.0 Download a patch from the Microsoft Download Center._x000a__x000a_3.0.0 Microsoft has fixed an issue in Microsoft Access whereby you I need assistance as soon as possible because it's affecting my work and productivity."/>
    <x v="2"/>
    <m/>
    <s v="Low"/>
    <s v="Phone"/>
    <x v="5"/>
    <m/>
    <m/>
    <n v="4279"/>
    <s v=""/>
    <s v="Bryan Blair"/>
    <x v="1"/>
    <x v="1"/>
    <x v="0"/>
    <s v=""/>
  </r>
  <r>
    <n v="4280"/>
    <s v="Angela Duarte"/>
    <s v="jennifer35@example.net"/>
    <n v="55"/>
    <s v="Other"/>
    <s v="Nikon D"/>
    <d v="2020-01-07T00:00:00"/>
    <x v="1"/>
    <s v="Cancellation request"/>
    <s v="There seems to be a glitch in the {product_purchased} software. It freezes frequently, making it difficult to use. Can you please provide a solution? Thank you,_x000a__x000a_A. Thank you, I've already contacted customer support multiple times, but the issue remains unresolved."/>
    <x v="2"/>
    <m/>
    <s v="Medium"/>
    <s v="Email"/>
    <x v="5"/>
    <m/>
    <m/>
    <n v="4280"/>
    <s v=""/>
    <s v="Angela Duarte"/>
    <x v="6"/>
    <x v="6"/>
    <x v="1"/>
    <s v=""/>
  </r>
  <r>
    <n v="4281"/>
    <s v="Jennifer Nelson"/>
    <s v="eparker@example.org"/>
    <n v="33"/>
    <s v="Male"/>
    <s v="Canon EOS"/>
    <d v="2020-02-29T00:00:00"/>
    <x v="0"/>
    <s v="Product compatibility"/>
    <s v="I'm having an issue with the {product_purchased}. Please assist._x000a__x000a_Please contact me with your product on any product issues you may have._x000a__x000a_Please send any feedback to:_x000a__x000a_[email protected]_x000a__x000a_Thank I've followed the troubleshooting steps mentioned in the user manual, but the issue persists."/>
    <x v="0"/>
    <m/>
    <s v="Critical"/>
    <s v="Chat"/>
    <x v="2807"/>
    <m/>
    <m/>
    <n v="4281"/>
    <s v=""/>
    <s v="Jennifer Nelson"/>
    <x v="4"/>
    <x v="4"/>
    <x v="1"/>
    <s v=""/>
  </r>
  <r>
    <n v="4282"/>
    <s v="Diana Evans"/>
    <s v="paul68@example.net"/>
    <n v="40"/>
    <s v="Other"/>
    <s v="Amazon Kindle"/>
    <d v="2021-07-29T00:00:00"/>
    <x v="0"/>
    <s v="Delivery problem"/>
    <s v="I'm having an issue with the {product_purchased}. Please assist._x000a__x000a_I'll post a link soon._x000a__x000a_The final price is $3.38._x000a__x000a_*Click on the image to see a few examples. I'm experiencing this issue on multiple devices of the same model, so it seems to be a widespread problem."/>
    <x v="1"/>
    <s v="Open oil mention establish guy time seem."/>
    <s v="Medium"/>
    <s v="Chat"/>
    <x v="2808"/>
    <d v="2023-06-01T06:13:04"/>
    <n v="2"/>
    <n v="4282"/>
    <s v="Open Oil Mention Establish Guy Time Seem."/>
    <s v="Diana Evans"/>
    <x v="2"/>
    <x v="2"/>
    <x v="0"/>
    <n v="-4.5500000001629815"/>
  </r>
  <r>
    <n v="4283"/>
    <s v="Allison Johnson"/>
    <s v="holmessarah@example.org"/>
    <n v="18"/>
    <s v="Female"/>
    <s v="Sony PlayStation"/>
    <d v="2020-05-06T00:00:00"/>
    <x v="0"/>
    <s v="Network problem"/>
    <s v="I'm having an issue with the {product_purchased}. Please assist._x000a__x000a_When I try to access my account on the cloud I end up in a terrible experience._x000a__x000a_At first I'm going to try to login using my I'm experiencing this issue on multiple devices of the same model, so it seems to be a widespread problem."/>
    <x v="2"/>
    <m/>
    <s v="High"/>
    <s v="Chat"/>
    <x v="5"/>
    <m/>
    <m/>
    <n v="4283"/>
    <s v=""/>
    <s v="Allison Johnson"/>
    <x v="1"/>
    <x v="1"/>
    <x v="1"/>
    <s v=""/>
  </r>
  <r>
    <n v="4284"/>
    <s v="Kelly Taylor"/>
    <s v="heather95@example.net"/>
    <n v="33"/>
    <s v="Male"/>
    <s v="iPhone"/>
    <d v="2021-09-21T00:00:00"/>
    <x v="2"/>
    <s v="Delivery problem"/>
    <s v="I'm having an issue with the {product_purchased}. Please assist. I would recommend you to use the same products without them and don't sell these items over for profit. Please please don't buy from these stores._x000a__x000a_D I've tried using different cables, adapters, or peripherals with my {product_purchased}, but the issue persists."/>
    <x v="0"/>
    <m/>
    <s v="Medium"/>
    <s v="Email"/>
    <x v="2809"/>
    <m/>
    <m/>
    <n v="4284"/>
    <s v=""/>
    <s v="Kelly Taylor"/>
    <x v="9"/>
    <x v="9"/>
    <x v="0"/>
    <s v=""/>
  </r>
  <r>
    <n v="4285"/>
    <s v="Debra Ortiz MD"/>
    <s v="xhaynes@example.com"/>
    <n v="45"/>
    <s v="Female"/>
    <s v="Dyson Vacuum Cleaner"/>
    <d v="2020-10-31T00:00:00"/>
    <x v="0"/>
    <s v="Product recommendation"/>
    <s v="I'm having an issue with the {product_purchased}. Please assist. {product_purchased} would have been added to the item for purchase. For example, &quot;Cute, I don't think the price of that toy The issue I'm facing is intermittent. Sometimes it works fine, but other times it acts up unexpectedly."/>
    <x v="1"/>
    <s v="Bill if question could."/>
    <s v="Low"/>
    <s v="Phone"/>
    <x v="2810"/>
    <d v="2023-06-01T08:15:09"/>
    <n v="3"/>
    <n v="4285"/>
    <s v="Bill If Question Could."/>
    <s v="Debra Ortiz MD"/>
    <x v="7"/>
    <x v="7"/>
    <x v="1"/>
    <n v="2.6166666668141261"/>
  </r>
  <r>
    <n v="4286"/>
    <s v="Kelly Rice"/>
    <s v="dwilliams@example.org"/>
    <n v="40"/>
    <s v="Other"/>
    <s v="LG OLED"/>
    <d v="2020-05-02T00:00:00"/>
    <x v="1"/>
    <s v="Payment issue"/>
    <s v="I've noticed a software bug in the {product_purchased} app. It's causing data loss and unexpected errors. How can I resolve this issue?_x000a__x000a_Open the {product_paid_by} app with the {version_ This problem started occurring after the recent software update. I haven't made any other changes to the device."/>
    <x v="0"/>
    <m/>
    <s v="Critical"/>
    <s v="Chat"/>
    <x v="2811"/>
    <m/>
    <m/>
    <n v="4286"/>
    <s v=""/>
    <s v="Kelly Rice"/>
    <x v="1"/>
    <x v="1"/>
    <x v="1"/>
    <s v=""/>
  </r>
  <r>
    <n v="4287"/>
    <s v="Christina French"/>
    <s v="tvasquez@example.com"/>
    <n v="27"/>
    <s v="Male"/>
    <s v="LG OLED"/>
    <d v="2021-04-21T00:00:00"/>
    <x v="1"/>
    <s v="Product setup"/>
    <s v="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
    <x v="2"/>
    <m/>
    <s v="Medium"/>
    <s v="Email"/>
    <x v="5"/>
    <m/>
    <m/>
    <n v="4287"/>
    <s v=""/>
    <s v="Christina French"/>
    <x v="11"/>
    <x v="11"/>
    <x v="0"/>
    <s v=""/>
  </r>
  <r>
    <n v="4288"/>
    <s v="Timothy Baker"/>
    <s v="perry41@example.com"/>
    <n v="42"/>
    <s v="Female"/>
    <s v="LG Smart TV"/>
    <d v="2021-10-07T00:00:00"/>
    <x v="0"/>
    <s v="Data loss"/>
    <s v="I'm having an issue with the {product_purchased}. Please assist. Thanks :)_x000a__x000a_3 8 10 #3 LizzieKrkk 3 Frags â€“ + I'm having an issue DIGITAL PRIZES ON ALL I'm unable to find the option to perform the desired action in the {product_purchased}. Could you please guide me through the steps?"/>
    <x v="1"/>
    <s v="Popular what food by begin same system go."/>
    <s v="Critical"/>
    <s v="Chat"/>
    <x v="2332"/>
    <d v="2023-06-01T16:13:13"/>
    <n v="4"/>
    <n v="4288"/>
    <s v="Popular What Food By Begin Same System Go."/>
    <s v="Timothy Baker"/>
    <x v="7"/>
    <x v="7"/>
    <x v="0"/>
    <n v="7.3499999998603016"/>
  </r>
  <r>
    <n v="4289"/>
    <s v="Rachel Chandler"/>
    <s v="jessicamiles@example.net"/>
    <n v="22"/>
    <s v="Other"/>
    <s v="Microsoft Office"/>
    <d v="2021-05-13T00:00:00"/>
    <x v="2"/>
    <s v="Battery life"/>
    <s v="I'm having an issue with the {product_purchased}. Please assist._x000a__x000a_- [iPad owners]: [Product_purchased] {input_id} for {product_id}_x000a__x000a_- [iPod owners I need assistance as soon as possible because it's affecting my work and productivity."/>
    <x v="2"/>
    <m/>
    <s v="Medium"/>
    <s v="Email"/>
    <x v="5"/>
    <m/>
    <m/>
    <n v="4289"/>
    <s v=""/>
    <s v="Rachel Chandler"/>
    <x v="1"/>
    <x v="1"/>
    <x v="0"/>
    <s v=""/>
  </r>
  <r>
    <n v="4290"/>
    <s v="Rachel Cooper"/>
    <s v="bhoffman@example.net"/>
    <n v="53"/>
    <s v="Male"/>
    <s v="Nintendo Switch Pro Controller"/>
    <d v="2020-08-31T00:00:00"/>
    <x v="0"/>
    <s v="Product setup"/>
    <s v="I've forgotten my password for my {product_purchased} account, and the password reset option is not working. How can I recover my account?_x000a__x000a_The only way is to reset your password: go to the &quot;Back Up Account I've followed online tutorials and community forums to troubleshoot the issue, but no luck so far."/>
    <x v="0"/>
    <m/>
    <s v="High"/>
    <s v="Social media"/>
    <x v="2812"/>
    <m/>
    <m/>
    <n v="4290"/>
    <s v=""/>
    <s v="Rachel Cooper"/>
    <x v="5"/>
    <x v="5"/>
    <x v="1"/>
    <s v=""/>
  </r>
  <r>
    <n v="4291"/>
    <s v="Danielle Stevenson"/>
    <s v="scottdouglas@example.org"/>
    <n v="35"/>
    <s v="Other"/>
    <s v="Garmin Forerunner"/>
    <d v="2020-07-19T00:00:00"/>
    <x v="2"/>
    <s v="Battery life"/>
    <s v="The {product_purchased} is unable to establish a stable internet connection. It keeps disconnecting intermittently. How can I troubleshoot this network problem? I've written an article about it already_x000a__x000a_I'm aware that all of I'm unable to find the option to perform the desired action in the {product_purchased}. Could you please guide me through the steps?"/>
    <x v="0"/>
    <m/>
    <s v="Medium"/>
    <s v="Social media"/>
    <x v="2813"/>
    <m/>
    <m/>
    <n v="4291"/>
    <s v=""/>
    <s v="Danielle Stevenson"/>
    <x v="2"/>
    <x v="2"/>
    <x v="1"/>
    <s v=""/>
  </r>
  <r>
    <n v="4292"/>
    <s v="Anthony Rivera"/>
    <s v="tarajones@example.com"/>
    <n v="20"/>
    <s v="Female"/>
    <s v="HP Pavilion"/>
    <d v="2021-09-13T00:00:00"/>
    <x v="1"/>
    <s v="Account access"/>
    <s v="I'm having an issue with the {product_purchased}. Please assist. I understand it will take me longer to contact you. I'm concerned about the security of my {product_purchased} and would like to ensure that my data is safe."/>
    <x v="1"/>
    <s v="Country rest dog stay purpose challenge toward none."/>
    <s v="Low"/>
    <s v="Email"/>
    <x v="2814"/>
    <d v="2023-06-01T22:41:18"/>
    <n v="3"/>
    <n v="4292"/>
    <s v="Country Rest Dog Stay Purpose Challenge Toward None."/>
    <s v="Anthony Rivera"/>
    <x v="9"/>
    <x v="9"/>
    <x v="0"/>
    <n v="0.13333333341870457"/>
  </r>
  <r>
    <n v="4293"/>
    <s v="Sharon Ward"/>
    <s v="ajones@example.com"/>
    <n v="39"/>
    <s v="Female"/>
    <s v="Lenovo ThinkPad"/>
    <d v="2020-12-15T00:00:00"/>
    <x v="4"/>
    <s v="Display issue"/>
    <s v="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
    <x v="0"/>
    <m/>
    <s v="Medium"/>
    <s v="Email"/>
    <x v="2815"/>
    <m/>
    <m/>
    <n v="4293"/>
    <s v=""/>
    <s v="Sharon Ward"/>
    <x v="10"/>
    <x v="10"/>
    <x v="1"/>
    <s v=""/>
  </r>
  <r>
    <n v="4294"/>
    <s v="Ryan Moran"/>
    <s v="elizabeth50@example.org"/>
    <n v="55"/>
    <s v="Male"/>
    <s v="Sony Xperia"/>
    <d v="2021-05-09T00:00:00"/>
    <x v="1"/>
    <s v="Product setup"/>
    <s v="I'm having an issue with the {product_purchased}. Please assist._x000a__x000a_The &quot;product_purchased&quot; command may be necessary to retrieve all a product's code, including name or image, by searching for &quot;ProductP I've already contacted customer support multiple times, but the issue remains unresolved."/>
    <x v="0"/>
    <m/>
    <s v="Critical"/>
    <s v="Phone"/>
    <x v="2816"/>
    <m/>
    <m/>
    <n v="4294"/>
    <s v=""/>
    <s v="Ryan Moran"/>
    <x v="1"/>
    <x v="1"/>
    <x v="0"/>
    <s v=""/>
  </r>
  <r>
    <n v="4295"/>
    <s v="Jacqueline Fox"/>
    <s v="dbrown@example.net"/>
    <n v="36"/>
    <s v="Male"/>
    <s v="LG Smart TV"/>
    <d v="2021-04-15T00:00:00"/>
    <x v="4"/>
    <s v="Product recommendation"/>
    <s v="I'm having an issue with the {product_purchased}. Please assist._x000a__x000a_The purchase can be made in the store, and also in your local area_x000a__x000a_You must contact the seller_x000a__x000a_Sale ends after 48 hours of I've already contacted customer support multiple times, but the issue remains unresolved."/>
    <x v="0"/>
    <m/>
    <s v="High"/>
    <s v="Chat"/>
    <x v="2817"/>
    <m/>
    <m/>
    <n v="4295"/>
    <s v=""/>
    <s v="Jacqueline Fox"/>
    <x v="11"/>
    <x v="11"/>
    <x v="0"/>
    <s v=""/>
  </r>
  <r>
    <n v="4296"/>
    <s v="Tammy Garcia"/>
    <s v="prichards@example.net"/>
    <n v="37"/>
    <s v="Male"/>
    <s v="Dell XPS"/>
    <d v="2021-03-25T00:00:00"/>
    <x v="0"/>
    <s v="Product recommendation"/>
    <s v="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
    <x v="0"/>
    <m/>
    <s v="Critical"/>
    <s v="Phone"/>
    <x v="2818"/>
    <m/>
    <m/>
    <n v="4296"/>
    <s v=""/>
    <s v="Tammy Garcia"/>
    <x v="0"/>
    <x v="0"/>
    <x v="0"/>
    <s v=""/>
  </r>
  <r>
    <n v="4297"/>
    <s v="Amy Sanchez"/>
    <s v="gonzalezkevin@example.com"/>
    <n v="70"/>
    <s v="Male"/>
    <s v="Garmin Forerunner"/>
    <d v="2020-11-20T00:00:00"/>
    <x v="4"/>
    <s v="Software bug"/>
    <s v="There seems to be a hardware problem with my {product_purchased}. The screen is flickering, and I'm unable to use it. What should I do? I've tried troubleshooting steps mentioned in the user manual, but the issue persists."/>
    <x v="0"/>
    <m/>
    <s v="Low"/>
    <s v="Phone"/>
    <x v="2819"/>
    <m/>
    <m/>
    <n v="4297"/>
    <s v=""/>
    <s v="Amy Sanchez"/>
    <x v="3"/>
    <x v="3"/>
    <x v="1"/>
    <s v=""/>
  </r>
  <r>
    <n v="4298"/>
    <s v="Becky Stephenson"/>
    <s v="jnixon@example.net"/>
    <n v="61"/>
    <s v="Male"/>
    <s v="Bose QuietComfort"/>
    <d v="2020-03-03T00:00:00"/>
    <x v="4"/>
    <s v="Account access"/>
    <s v="I'm unable to access my {product_purchased} account. It keeps displaying an 'Invalid Credentials' error, even though I'm using the correct login information. How can I regain access to my account?_x000a__x000a_$user I'm not sure if this issue is specific to my device or if others have reported similar problems."/>
    <x v="2"/>
    <m/>
    <s v="High"/>
    <s v="Social media"/>
    <x v="5"/>
    <m/>
    <m/>
    <n v="4298"/>
    <s v=""/>
    <s v="Becky Stephenson"/>
    <x v="0"/>
    <x v="0"/>
    <x v="1"/>
    <s v=""/>
  </r>
  <r>
    <n v="4299"/>
    <s v="Robin Davis"/>
    <s v="melissaarmstrong@example.com"/>
    <n v="21"/>
    <s v="Male"/>
    <s v="Bose QuietComfort"/>
    <d v="2021-02-26T00:00:00"/>
    <x v="1"/>
    <s v="Display issue"/>
    <s v="I'm having an issue with the {product_purchased}. Please assist._x000a__x000a__x000a_&lt;span&gt;Dear Customer,_x000a__x000a__x000a_Our Product is a great product..._x000a__x000a__x000a_Thank you for your call to us,_x000a__x000a__x000a_JB: I need assistance as soon as possible because it's affecting my work and productivity."/>
    <x v="0"/>
    <m/>
    <s v="Low"/>
    <s v="Phone"/>
    <x v="2820"/>
    <m/>
    <m/>
    <n v="4299"/>
    <s v=""/>
    <s v="Robin Davis"/>
    <x v="4"/>
    <x v="4"/>
    <x v="0"/>
    <s v=""/>
  </r>
  <r>
    <n v="4300"/>
    <s v="Kevin Daniels"/>
    <s v="vmclaughlin@example.org"/>
    <n v="56"/>
    <s v="Female"/>
    <s v="Google Nest"/>
    <d v="2020-09-10T00:00:00"/>
    <x v="1"/>
    <s v="Product compatibility"/>
    <s v="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
    <x v="2"/>
    <m/>
    <s v="High"/>
    <s v="Phone"/>
    <x v="5"/>
    <m/>
    <m/>
    <n v="4300"/>
    <s v=""/>
    <s v="Kevin Daniels"/>
    <x v="9"/>
    <x v="9"/>
    <x v="1"/>
    <s v=""/>
  </r>
  <r>
    <n v="4301"/>
    <s v="William Avery"/>
    <s v="hoffmangabriel@example.com"/>
    <n v="67"/>
    <s v="Female"/>
    <s v="LG Smart TV"/>
    <d v="2021-02-02T00:00:00"/>
    <x v="1"/>
    <s v="Refund request"/>
    <s v="I'm having an issue with the {product_purchased}. Please assist._x000a__x000a_I've asked for a refund since its released. Its been in a long time and still works fine. This has been an issue in my playstation and I've noticed a peculiar error message popping up on my {product_purchased} screen. It says '{error_message}'. What does it mean?"/>
    <x v="0"/>
    <m/>
    <s v="Medium"/>
    <s v="Email"/>
    <x v="2821"/>
    <m/>
    <m/>
    <n v="4301"/>
    <s v=""/>
    <s v="William Avery"/>
    <x v="4"/>
    <x v="4"/>
    <x v="0"/>
    <s v=""/>
  </r>
  <r>
    <n v="4302"/>
    <s v="Joseph Obrien"/>
    <s v="vlee@example.org"/>
    <n v="60"/>
    <s v="Other"/>
    <s v="Autodesk AutoCAD"/>
    <d v="2020-12-22T00:00:00"/>
    <x v="3"/>
    <s v="Software bug"/>
    <s v="I'm having an issue with the {product_purchased}. Please assist. If I need something that will not use a &quot;1%&quot; or &quot;1%&quot;, please contact me via this form. {Product pss} can be purchased via The issue I'm facing is intermittent. Sometimes it works fine, but other times it acts up unexpectedly."/>
    <x v="1"/>
    <s v="Economy science property matter lose very treat."/>
    <s v="Medium"/>
    <s v="Social media"/>
    <x v="2822"/>
    <d v="2023-06-01T08:41:31"/>
    <n v="3"/>
    <n v="4302"/>
    <s v="Economy Science Property Matter Lose Very Treat."/>
    <s v="Joseph Obrien"/>
    <x v="10"/>
    <x v="10"/>
    <x v="1"/>
    <n v="-13.766666666662786"/>
  </r>
  <r>
    <n v="4303"/>
    <s v="Sara Lee"/>
    <s v="kellybrian@example.org"/>
    <n v="51"/>
    <s v="Male"/>
    <s v="Nintendo Switch"/>
    <d v="2020-05-03T00:00:00"/>
    <x v="3"/>
    <s v="Product compatibility"/>
    <s v="My {product_purchased} crashed, and I lost all the data stored on it. Is there any way to recover the lost data? (It is possible) No one can recover the lost data, it is a new file I have I've noticed a sudden decrease in battery life on my {product_purchased}. It used to last much longer."/>
    <x v="2"/>
    <m/>
    <s v="Low"/>
    <s v="Social media"/>
    <x v="5"/>
    <m/>
    <m/>
    <n v="4303"/>
    <s v=""/>
    <s v="Sara Lee"/>
    <x v="1"/>
    <x v="1"/>
    <x v="1"/>
    <s v=""/>
  </r>
  <r>
    <n v="4304"/>
    <s v="Jason Barnes"/>
    <s v="eric62@example.org"/>
    <n v="53"/>
    <s v="Male"/>
    <s v="Philips Hue Lights"/>
    <d v="2021-01-29T00:00:00"/>
    <x v="2"/>
    <s v="Network problem"/>
    <s v="I'm having an issue with the {product_purchased}. Please assist._x000a__x000a_My order arrived this day, and the quality of the quality of my &quot;purchased&quot; orders were awesome. I would have expected higher quality products from I rely heavily on my {product_purchased} for my daily tasks, and this issue is hindering my productivity."/>
    <x v="0"/>
    <m/>
    <s v="Medium"/>
    <s v="Chat"/>
    <x v="2823"/>
    <m/>
    <m/>
    <n v="4304"/>
    <s v=""/>
    <s v="Jason Barnes"/>
    <x v="6"/>
    <x v="6"/>
    <x v="0"/>
    <s v=""/>
  </r>
  <r>
    <n v="4305"/>
    <s v="Patricia Graves"/>
    <s v="sandersclaudia@example.net"/>
    <n v="41"/>
    <s v="Male"/>
    <s v="Fitbit Versa Smartwatch"/>
    <d v="2020-03-25T00:00:00"/>
    <x v="1"/>
    <s v="Product recommendation"/>
    <s v="I'm having an issue with the {product_purchased}. Please assist._x000a__x000a_(6) Make a purchase and try again._x000a__x000a_If you use other means, please refer to the seller's instructions. I've reviewed the troubleshooting steps on the official support website, but they didn't resolve the problem."/>
    <x v="1"/>
    <s v="Vote close we box."/>
    <s v="Medium"/>
    <s v="Chat"/>
    <x v="2824"/>
    <d v="2023-06-01T04:46:35"/>
    <n v="1"/>
    <n v="4305"/>
    <s v="Vote Close We Box."/>
    <s v="Patricia Graves"/>
    <x v="0"/>
    <x v="0"/>
    <x v="1"/>
    <n v="-17.033333333325572"/>
  </r>
  <r>
    <n v="4306"/>
    <s v="Brendan May"/>
    <s v="lcrosby@example.org"/>
    <n v="46"/>
    <s v="Other"/>
    <s v="Apple AirPods"/>
    <d v="2020-03-18T00:00:00"/>
    <x v="4"/>
    <s v="Product recommendation"/>
    <s v="I'm having an issue with the {product_purchased}. Please assist. * * * * ************** / [11.000] ==&gt; 14/01/2014 * * * * ************************************************* ======================================================================== * * This I've checked for software updates, and my {product_purchased} is already running the latest version."/>
    <x v="0"/>
    <m/>
    <s v="High"/>
    <s v="Email"/>
    <x v="2825"/>
    <m/>
    <m/>
    <n v="4306"/>
    <s v=""/>
    <s v="Brendan May"/>
    <x v="0"/>
    <x v="0"/>
    <x v="1"/>
    <s v=""/>
  </r>
  <r>
    <n v="4307"/>
    <s v="Dawn Pittman"/>
    <s v="gonzalestaylor@example.com"/>
    <n v="57"/>
    <s v="Male"/>
    <s v="LG Washing Machine"/>
    <d v="2020-12-20T00:00:00"/>
    <x v="3"/>
    <s v="Network problem"/>
    <s v="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
    <x v="2"/>
    <m/>
    <s v="Medium"/>
    <s v="Phone"/>
    <x v="5"/>
    <m/>
    <m/>
    <n v="4307"/>
    <s v=""/>
    <s v="Dawn Pittman"/>
    <x v="10"/>
    <x v="10"/>
    <x v="1"/>
    <s v=""/>
  </r>
  <r>
    <n v="4308"/>
    <s v="William Brown"/>
    <s v="simmonsmorgan@example.com"/>
    <n v="46"/>
    <s v="Male"/>
    <s v="Microsoft Xbox Controller"/>
    <d v="2020-01-13T00:00:00"/>
    <x v="4"/>
    <s v="Software bug"/>
    <s v="I'm having an issue with the {product_purchased}. Please assist. Thank you. I've noticed a peculiar error message popping up on my {product_purchased} screen. It says '{error_message}'. What does it mean?"/>
    <x v="0"/>
    <m/>
    <s v="Low"/>
    <s v="Social media"/>
    <x v="2826"/>
    <m/>
    <m/>
    <n v="4308"/>
    <s v=""/>
    <s v="William Brown"/>
    <x v="6"/>
    <x v="6"/>
    <x v="1"/>
    <s v=""/>
  </r>
  <r>
    <n v="4309"/>
    <s v="Kyle Smith"/>
    <s v="priscillarussell@example.net"/>
    <n v="25"/>
    <s v="Female"/>
    <s v="GoPro Hero"/>
    <d v="2021-02-06T00:00:00"/>
    <x v="0"/>
    <s v="Display issue"/>
    <s v="I'm having an issue with the {product_purchased}. Please assist._x000a__x000a_Your credit score might not show up at all in your dashboard (but in my experience, it does at least show up in reviews from people that are familiar I'm using the original charger that came with my {product_purchased}, but it's not charging properly."/>
    <x v="2"/>
    <m/>
    <s v="Medium"/>
    <s v="Chat"/>
    <x v="5"/>
    <m/>
    <m/>
    <n v="4309"/>
    <s v=""/>
    <s v="Kyle Smith"/>
    <x v="4"/>
    <x v="4"/>
    <x v="0"/>
    <s v=""/>
  </r>
  <r>
    <n v="4310"/>
    <s v="Keith Carter"/>
    <s v="vhernandez@example.net"/>
    <n v="63"/>
    <s v="Other"/>
    <s v="Google Pixel"/>
    <d v="2021-04-29T00:00:00"/>
    <x v="0"/>
    <s v="Installation support"/>
    <s v="I'm having an issue with the {product_purchased}. Please assist._x000a__x000a_A complete list of product and price information can be found in Item Quantity._x000a__x000a_About The Nucleus Coating Technology_x000a__x000a_Nucleus Co I've tried troubleshooting steps mentioned in the user manual, but the issue persists."/>
    <x v="2"/>
    <m/>
    <s v="Low"/>
    <s v="Email"/>
    <x v="5"/>
    <m/>
    <m/>
    <n v="4310"/>
    <s v=""/>
    <s v="Keith Carter"/>
    <x v="11"/>
    <x v="11"/>
    <x v="0"/>
    <s v=""/>
  </r>
  <r>
    <n v="4311"/>
    <s v="Brian Morales"/>
    <s v="thompsonraymond@example.net"/>
    <n v="47"/>
    <s v="Male"/>
    <s v="Nikon D"/>
    <d v="2020-10-06T00:00:00"/>
    <x v="2"/>
    <s v="Display issue"/>
    <s v="I'm unable to access my {product_purchased} account. It keeps displaying an 'Invalid Credentials' error, even though I'm using the correct login information. How can I regain access to my account?_x000a__x000a_If you I need assistance as soon as possible because it's affecting my work and productivity."/>
    <x v="1"/>
    <s v="Color eye us address day several theory win."/>
    <s v="Critical"/>
    <s v="Phone"/>
    <x v="2827"/>
    <d v="2023-06-01T10:24:42"/>
    <n v="4"/>
    <n v="4311"/>
    <s v="Color Eye Us Address Day Several Theory Win."/>
    <s v="Brian Morales"/>
    <x v="7"/>
    <x v="7"/>
    <x v="1"/>
    <n v="-8.1333333333022892"/>
  </r>
  <r>
    <n v="4312"/>
    <s v="Anthony Silva"/>
    <s v="raguilar@example.org"/>
    <n v="66"/>
    <s v="Male"/>
    <s v="PlayStation"/>
    <d v="2021-08-09T00:00:00"/>
    <x v="1"/>
    <s v="Peripheral compatibility"/>
    <s v="I'm having an issue with the {product_purchased}. Please assist. $100.00_x000a__x000a_Eagle Eye Pendant_x000a__x000a__x000a_6' 1/4&quot; W x 12&quot; 4-Pack (sold in 4 colors). I've recently updated the firmware of my {product_purchased}, and the issue started happening afterward. Could it be related to the update?"/>
    <x v="0"/>
    <m/>
    <s v="High"/>
    <s v="Phone"/>
    <x v="2828"/>
    <m/>
    <m/>
    <n v="4312"/>
    <s v=""/>
    <s v="Anthony Silva"/>
    <x v="5"/>
    <x v="5"/>
    <x v="0"/>
    <s v=""/>
  </r>
  <r>
    <n v="4313"/>
    <s v="Melinda Davis"/>
    <s v="kristinajohnston@example.net"/>
    <n v="48"/>
    <s v="Male"/>
    <s v="Nintendo Switch Pro Controller"/>
    <d v="2020-05-27T00:00:00"/>
    <x v="0"/>
    <s v="Product setup"/>
    <s v="I'm facing issues logging into my {product_purchased} account. It says my account is locked. What should I do to unlock it? I am not locked. Please report what security issues your account is having._x000a__x000a_I have This problem started occurring after the recent software update. I haven't made any other changes to the device."/>
    <x v="2"/>
    <m/>
    <s v="Critical"/>
    <s v="Social media"/>
    <x v="5"/>
    <m/>
    <m/>
    <n v="4313"/>
    <s v=""/>
    <s v="Melinda Davis"/>
    <x v="1"/>
    <x v="1"/>
    <x v="1"/>
    <s v=""/>
  </r>
  <r>
    <n v="4314"/>
    <s v="Crystal Jensen"/>
    <s v="andersonbrandon@example.org"/>
    <n v="55"/>
    <s v="Male"/>
    <s v="Canon EOS"/>
    <d v="2021-12-30T00:00:00"/>
    <x v="2"/>
    <s v="Cancellation request"/>
    <s v="I'm facing a problem with my {product_purchased}. The {product_purchased} is not turning on. It was working fine until yesterday, but now it doesn't respond. The only thing I can think of is to I'm using the original charger that came with my {product_purchased}, but it's not charging properly."/>
    <x v="0"/>
    <m/>
    <s v="Low"/>
    <s v="Phone"/>
    <x v="2829"/>
    <m/>
    <m/>
    <n v="4314"/>
    <s v=""/>
    <s v="Crystal Jensen"/>
    <x v="10"/>
    <x v="10"/>
    <x v="0"/>
    <s v=""/>
  </r>
  <r>
    <n v="4315"/>
    <s v="Carlos Moore"/>
    <s v="david41@example.com"/>
    <n v="18"/>
    <s v="Female"/>
    <s v="MacBook Pro"/>
    <d v="2020-02-03T00:00:00"/>
    <x v="3"/>
    <s v="Installation support"/>
    <s v="I've recently set up my {product_purchased}, but it fails to connect to any available networks. What steps should I take to troubleshoot this issue?_x000a__x000a_If you're running Ubuntu 10.11 LTS and configured with I'm not sure if this issue is specific to my device or if others have reported similar problems."/>
    <x v="1"/>
    <s v="From debate later."/>
    <s v="Critical"/>
    <s v="Email"/>
    <x v="2830"/>
    <d v="2023-06-01T09:05:47"/>
    <n v="2"/>
    <n v="4315"/>
    <s v="From Debate Later."/>
    <s v="Carlos Moore"/>
    <x v="4"/>
    <x v="4"/>
    <x v="1"/>
    <n v="-13.900000000081491"/>
  </r>
  <r>
    <n v="4316"/>
    <s v="David Jackson"/>
    <s v="vunderwood@example.org"/>
    <n v="29"/>
    <s v="Male"/>
    <s v="Garmin Forerunner"/>
    <d v="2020-10-26T00:00:00"/>
    <x v="1"/>
    <s v="Installation support"/>
    <s v="There seems to be a glitch in the {product_purchased} software. It freezes frequently, making it difficult to use. Can you please provide a solution? -No Thanks in advance. I've checked the device settings and made sure that everything is configured correctly."/>
    <x v="2"/>
    <m/>
    <s v="High"/>
    <s v="Email"/>
    <x v="5"/>
    <m/>
    <m/>
    <n v="4316"/>
    <s v=""/>
    <s v="David Jackson"/>
    <x v="7"/>
    <x v="7"/>
    <x v="1"/>
    <s v=""/>
  </r>
  <r>
    <n v="4317"/>
    <s v="Dawn Hamilton"/>
    <s v="nicholsgary@example.com"/>
    <n v="24"/>
    <s v="Male"/>
    <s v="Nintendo Switch Pro Controller"/>
    <d v="2021-07-21T00:00:00"/>
    <x v="0"/>
    <s v="Account access"/>
    <s v="My {product_purchased} is making strange noises and not functioning properly. I suspect there might be a hardware issue. Can you please help me with this? :)_x000a__x000a_Thank you!_x000a__x000a_Thanks!_x000a__x000a_Yes, please assist I need assistance as soon as possible because it's affecting my work and productivity."/>
    <x v="0"/>
    <m/>
    <s v="Low"/>
    <s v="Email"/>
    <x v="2831"/>
    <m/>
    <m/>
    <n v="4317"/>
    <s v=""/>
    <s v="Dawn Hamilton"/>
    <x v="2"/>
    <x v="2"/>
    <x v="0"/>
    <s v=""/>
  </r>
  <r>
    <n v="4318"/>
    <s v="Rebekah Lee"/>
    <s v="lbates@example.com"/>
    <n v="59"/>
    <s v="Male"/>
    <s v="Adobe Photoshop"/>
    <d v="2021-04-21T00:00:00"/>
    <x v="0"/>
    <s v="Payment issue"/>
    <s v="I'm having an issue with the {product_purchased}. Please assist._x000a__x000a_Your feedback would be greatly appreciated!_x000a__x000a_-Bert_x000a__x000a_The best way to help us is to submit a comment here. We will be glad This problem started occurring after the recent software update. I haven't made any other changes to the device."/>
    <x v="2"/>
    <m/>
    <s v="Low"/>
    <s v="Phone"/>
    <x v="5"/>
    <m/>
    <m/>
    <n v="4318"/>
    <s v=""/>
    <s v="Rebekah Lee"/>
    <x v="11"/>
    <x v="11"/>
    <x v="0"/>
    <s v=""/>
  </r>
  <r>
    <n v="4319"/>
    <s v="Brianna Chambers"/>
    <s v="ssharp@example.org"/>
    <n v="37"/>
    <s v="Male"/>
    <s v="Nintendo Switch Pro Controller"/>
    <d v="2021-07-30T00:00:00"/>
    <x v="0"/>
    <s v="Network problem"/>
    <s v="I'm having an issue with the {product_purchased}. Please assist. {product_purchased}. I'm on the way to an official website, please help. Don't hesitate to contact me._x000a__x000a_What happens if I This problem started occurring after the recent software update. I haven't made any other changes to the device."/>
    <x v="0"/>
    <m/>
    <s v="Critical"/>
    <s v="Social media"/>
    <x v="2832"/>
    <m/>
    <m/>
    <n v="4319"/>
    <s v=""/>
    <s v="Brianna Chambers"/>
    <x v="2"/>
    <x v="2"/>
    <x v="0"/>
    <s v=""/>
  </r>
  <r>
    <n v="4320"/>
    <s v="Derek Peterson"/>
    <s v="ataylor@example.org"/>
    <n v="58"/>
    <s v="Male"/>
    <s v="Sony PlayStation"/>
    <d v="2021-04-14T00:00:00"/>
    <x v="0"/>
    <s v="Network problem"/>
    <s v="I'm having an issue with the {product_purchased}. Please assist._x000a__x000a_The product purchased does not match what is displayed on your display and you are advised to check the 'Product Product' option in the Dashboard for details of I've checked for any available software updates for my {product_purchased}, but there are none."/>
    <x v="0"/>
    <m/>
    <s v="High"/>
    <s v="Chat"/>
    <x v="2833"/>
    <m/>
    <m/>
    <n v="4320"/>
    <s v=""/>
    <s v="Derek Peterson"/>
    <x v="11"/>
    <x v="11"/>
    <x v="0"/>
    <s v=""/>
  </r>
  <r>
    <n v="4321"/>
    <s v="James Contreras"/>
    <s v="phillip06@example.net"/>
    <n v="21"/>
    <s v="Other"/>
    <s v="Google Pixel"/>
    <d v="2021-12-26T00:00:00"/>
    <x v="2"/>
    <s v="Software bug"/>
    <s v="I'm having an issue with the {product_purchased}. Please assist._x000a__x000a_If a product may NOT come with product, please request to purchase it from me. I've already contacted customer support multiple times, but the issue remains unresolved."/>
    <x v="0"/>
    <m/>
    <s v="Low"/>
    <s v="Social media"/>
    <x v="2834"/>
    <m/>
    <m/>
    <n v="4321"/>
    <s v=""/>
    <s v="James Contreras"/>
    <x v="10"/>
    <x v="10"/>
    <x v="0"/>
    <s v=""/>
  </r>
  <r>
    <n v="4322"/>
    <s v="David Todd"/>
    <s v="hilljennifer@example.com"/>
    <n v="24"/>
    <s v="Other"/>
    <s v="GoPro Action Camera"/>
    <d v="2021-05-26T00:00:00"/>
    <x v="4"/>
    <s v="Payment issue"/>
    <s v="I'm having an issue with the {product_purchased}. Please assist. &quot; },_x000a__x000a_{ &quot; Name &quot; : &quot; 1-1-1-2 &quot;, &quot; Price &quot; : &quot; $1.39 &quot;, &quot; Rating &quot; I've tried using different cables, adapters, or peripherals with my {product_purchased}, but the issue persists."/>
    <x v="0"/>
    <m/>
    <s v="Medium"/>
    <s v="Email"/>
    <x v="2835"/>
    <m/>
    <m/>
    <n v="4322"/>
    <s v=""/>
    <s v="David Todd"/>
    <x v="1"/>
    <x v="1"/>
    <x v="0"/>
    <s v=""/>
  </r>
  <r>
    <n v="4323"/>
    <s v="Maria Stone"/>
    <s v="zfuller@example.com"/>
    <n v="40"/>
    <s v="Other"/>
    <s v="Bose SoundLink Speaker"/>
    <d v="2020-12-11T00:00:00"/>
    <x v="4"/>
    <s v="Product compatibility"/>
    <s v="I'm having an issue with the {product_purchased}. Please assist._x000a__x000a_- This works very well. (P) You are still getting the product that was requested (C) But still, the sales are only going to the I've tried using different cables, adapters, or peripherals with my {product_purchased}, but the issue persists."/>
    <x v="2"/>
    <m/>
    <s v="High"/>
    <s v="Chat"/>
    <x v="5"/>
    <m/>
    <m/>
    <n v="4323"/>
    <s v=""/>
    <s v="Maria Stone"/>
    <x v="10"/>
    <x v="10"/>
    <x v="1"/>
    <s v=""/>
  </r>
  <r>
    <n v="4324"/>
    <s v="Jeffrey English"/>
    <s v="david60@example.org"/>
    <n v="45"/>
    <s v="Other"/>
    <s v="Bose QuietComfort"/>
    <d v="2020-01-24T00:00:00"/>
    <x v="0"/>
    <s v="Refund request"/>
    <s v="I'm having an issue with the {product_purchased}. Please assist._x000a__x000a_# The product on display has not yet been purchased. If the purchase does not yet occur and you are not able to confirm you have it to receive the I'm concerned about the security of my {product_purchased} and would like to ensure that my data is safe."/>
    <x v="1"/>
    <s v="Story enjoy book director especially."/>
    <s v="Low"/>
    <s v="Social media"/>
    <x v="2836"/>
    <d v="2023-06-01T06:29:00"/>
    <n v="3"/>
    <n v="4324"/>
    <s v="Story Enjoy Book Director Especially."/>
    <s v="Jeffrey English"/>
    <x v="6"/>
    <x v="6"/>
    <x v="1"/>
    <n v="-9"/>
  </r>
  <r>
    <n v="4325"/>
    <s v="Eddie Parker"/>
    <s v="michelledunlap@example.net"/>
    <n v="18"/>
    <s v="Other"/>
    <s v="Amazon Echo"/>
    <d v="2020-05-28T00:00:00"/>
    <x v="2"/>
    <s v="Delivery problem"/>
    <s v="I've noticed a software bug in the {product_purchased} app. It's causing data loss and unexpected errors. How can I resolve this issue? 1. Select the package that you wish to access within an app_x000a__x000a_2. I've noticed that the issue occurs consistently when I use a specific feature or application on my {product_purchased}."/>
    <x v="0"/>
    <m/>
    <s v="Medium"/>
    <s v="Phone"/>
    <x v="2837"/>
    <m/>
    <m/>
    <n v="4325"/>
    <s v=""/>
    <s v="Eddie Parker"/>
    <x v="1"/>
    <x v="1"/>
    <x v="1"/>
    <s v=""/>
  </r>
  <r>
    <n v="4326"/>
    <s v="Ann Jones"/>
    <s v="fullerronald@example.com"/>
    <n v="50"/>
    <s v="Other"/>
    <s v="Xbox"/>
    <d v="2020-02-28T00:00:00"/>
    <x v="3"/>
    <s v="Account access"/>
    <s v="I'm encountering a software bug in the {product_purchased}. Whenever I try to perform a specific action, the application crashes. Are there any updates or fixes available?_x000a__x000a_My question is how to safely return your product to the seller I've tried clearing the cache and data for the {product_purchased} app, but the issue persists."/>
    <x v="0"/>
    <m/>
    <s v="High"/>
    <s v="Email"/>
    <x v="2838"/>
    <m/>
    <m/>
    <n v="4326"/>
    <s v=""/>
    <s v="Ann Jones"/>
    <x v="4"/>
    <x v="4"/>
    <x v="1"/>
    <s v=""/>
  </r>
  <r>
    <n v="4327"/>
    <s v="Melissa Griffith"/>
    <s v="phillipsdavid@example.org"/>
    <n v="29"/>
    <s v="Other"/>
    <s v="Nintendo Switch"/>
    <d v="2020-12-11T00:00:00"/>
    <x v="0"/>
    <s v="Network problem"/>
    <s v="The {product_purchased} is unable to establish a stable internet connection. It keeps disconnecting intermittently. How can I troubleshoot this network problem?_x000a__x000a_[ 1 ] - How to fix network issues before they propagate to other I'm unable to find the option to perform the desired action in the {product_purchased}. Could you please guide me through the steps?"/>
    <x v="0"/>
    <m/>
    <s v="Low"/>
    <s v="Phone"/>
    <x v="2839"/>
    <m/>
    <m/>
    <n v="4327"/>
    <s v=""/>
    <s v="Melissa Griffith"/>
    <x v="10"/>
    <x v="10"/>
    <x v="1"/>
    <s v=""/>
  </r>
  <r>
    <n v="4328"/>
    <s v="Kelsey Allen"/>
    <s v="combselizabeth@example.net"/>
    <n v="29"/>
    <s v="Other"/>
    <s v="Roomba Robot Vacuum"/>
    <d v="2020-06-30T00:00:00"/>
    <x v="2"/>
    <s v="Software bug"/>
    <s v="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
    <x v="0"/>
    <m/>
    <s v="Medium"/>
    <s v="Social media"/>
    <x v="2410"/>
    <m/>
    <m/>
    <n v="4328"/>
    <s v=""/>
    <s v="Kelsey Allen"/>
    <x v="8"/>
    <x v="8"/>
    <x v="1"/>
    <s v=""/>
  </r>
  <r>
    <n v="4329"/>
    <s v="William Flores"/>
    <s v="wlewis@example.net"/>
    <n v="25"/>
    <s v="Male"/>
    <s v="Garmin Forerunner"/>
    <d v="2020-08-01T00:00:00"/>
    <x v="3"/>
    <s v="Product setup"/>
    <s v="The {product_purchased} is unable to establish a stable internet connection. It keeps disconnecting intermittently. How can I troubleshoot this network problem?_x000a__x000a_This is currently not feasible with the OpenPeer network as there are I rely heavily on my {product_purchased} for my daily tasks, and this issue is hindering my productivity."/>
    <x v="2"/>
    <m/>
    <s v="Critical"/>
    <s v="Social media"/>
    <x v="5"/>
    <m/>
    <m/>
    <n v="4329"/>
    <s v=""/>
    <s v="William Flores"/>
    <x v="5"/>
    <x v="5"/>
    <x v="1"/>
    <s v=""/>
  </r>
  <r>
    <n v="4330"/>
    <s v="Brad Thompson"/>
    <s v="srobinson@example.com"/>
    <n v="64"/>
    <s v="Female"/>
    <s v="Canon EOS"/>
    <d v="2021-02-25T00:00:00"/>
    <x v="4"/>
    <s v="Product compatibility"/>
    <s v="I'm having an issue with the {product_purchased}. Please assist._x000a__x000a_Please tell us if there is not an issue of this type on your store. If you see something like what you see on an order and would like us I'm unable to find the option to perform the desired action in the {product_purchased}. Could you please guide me through the steps?"/>
    <x v="2"/>
    <m/>
    <s v="Low"/>
    <s v="Social media"/>
    <x v="5"/>
    <m/>
    <m/>
    <n v="4330"/>
    <s v=""/>
    <s v="Brad Thompson"/>
    <x v="4"/>
    <x v="4"/>
    <x v="0"/>
    <s v=""/>
  </r>
  <r>
    <n v="4331"/>
    <s v="Colleen Bryan"/>
    <s v="melissa32@example.net"/>
    <n v="57"/>
    <s v="Female"/>
    <s v="Amazon Kindle"/>
    <d v="2020-02-23T00:00:00"/>
    <x v="2"/>
    <s v="Delivery problem"/>
    <s v="I'm having an issue with the {product_purchased}. Please assist. (It's the seller's fault if you do not know what's in it, ask any of them.) - We're currently working on a plan for you, I've reviewed the troubleshooting steps on the official support website, but they didn't resolve the problem."/>
    <x v="2"/>
    <m/>
    <s v="High"/>
    <s v="Phone"/>
    <x v="5"/>
    <m/>
    <m/>
    <n v="4331"/>
    <s v=""/>
    <s v="Colleen Bryan"/>
    <x v="4"/>
    <x v="4"/>
    <x v="1"/>
    <s v=""/>
  </r>
  <r>
    <n v="4332"/>
    <s v="Tammy Reid"/>
    <s v="dbowen@example.net"/>
    <n v="23"/>
    <s v="Male"/>
    <s v="Adobe Photoshop"/>
    <d v="2020-10-01T00:00:00"/>
    <x v="4"/>
    <s v="Product setup"/>
    <s v="I'm having an issue with the {product_purchased}. Please assist._x000a__x000a_# The product name is a simple URL but has no unique identifier._x000a__x000a_# The product is a website. Please help me resolve this problem if I I've tried clearing the cache and data for the {product_purchased} app, but the issue persists."/>
    <x v="0"/>
    <m/>
    <s v="Medium"/>
    <s v="Phone"/>
    <x v="2840"/>
    <m/>
    <m/>
    <n v="4332"/>
    <s v=""/>
    <s v="Tammy Reid"/>
    <x v="7"/>
    <x v="7"/>
    <x v="1"/>
    <s v=""/>
  </r>
  <r>
    <n v="4333"/>
    <s v="Brian Branch"/>
    <s v="kbarrett@example.org"/>
    <n v="38"/>
    <s v="Other"/>
    <s v="LG Smart TV"/>
    <d v="2021-04-24T00:00:00"/>
    <x v="0"/>
    <s v="Product recommendation"/>
    <s v="I'm having an issue with the {product_purchased}. Please assist._x000a__x000a_If you need to receive confirmation send an email to support@mfg.com with your order. The message is only available in your e-mail. I've reviewed the troubleshooting steps on the official support website, but they didn't resolve the problem."/>
    <x v="0"/>
    <m/>
    <s v="Critical"/>
    <s v="Email"/>
    <x v="2841"/>
    <m/>
    <m/>
    <n v="4333"/>
    <s v=""/>
    <s v="Brian Branch"/>
    <x v="11"/>
    <x v="11"/>
    <x v="0"/>
    <s v=""/>
  </r>
  <r>
    <n v="4334"/>
    <s v="Stephen Gonzalez"/>
    <s v="jdixon@example.org"/>
    <n v="46"/>
    <s v="Male"/>
    <s v="Canon EOS"/>
    <d v="2021-07-18T00:00:00"/>
    <x v="1"/>
    <s v="Display issue"/>
    <s v="I'm having an issue with the {product_purchased}. Please assist. &lt;/td&gt; &lt;td align='center' class='western' display='stdText'&gt;&lt;/td&gt; &lt;td align='center' class='western' display=' I've noticed a peculiar error message popping up on my {product_purchased} screen. It says '{error_message}'. What does it mean?"/>
    <x v="1"/>
    <s v="Notice go go leg activity positive we necessary."/>
    <s v="Medium"/>
    <s v="Social media"/>
    <x v="2842"/>
    <d v="2023-06-01T17:39:14"/>
    <n v="5"/>
    <n v="4334"/>
    <s v="Notice Go Go Leg Activity Positive We Necessary."/>
    <s v="Stephen Gonzalez"/>
    <x v="2"/>
    <x v="2"/>
    <x v="0"/>
    <n v="9.3833333333604969"/>
  </r>
  <r>
    <n v="4335"/>
    <s v="Victoria Wright"/>
    <s v="uhill@example.org"/>
    <n v="68"/>
    <s v="Male"/>
    <s v="Amazon Echo"/>
    <d v="2020-03-02T00:00:00"/>
    <x v="3"/>
    <s v="Delivery problem"/>
    <s v="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
    <x v="0"/>
    <m/>
    <s v="Medium"/>
    <s v="Email"/>
    <x v="2843"/>
    <m/>
    <m/>
    <n v="4335"/>
    <s v=""/>
    <s v="Victoria Wright"/>
    <x v="0"/>
    <x v="0"/>
    <x v="1"/>
    <s v=""/>
  </r>
  <r>
    <n v="4336"/>
    <s v="Tara Torres"/>
    <s v="denise35@example.com"/>
    <n v="46"/>
    <s v="Male"/>
    <s v="Sony Xperia"/>
    <d v="2021-12-30T00:00:00"/>
    <x v="2"/>
    <s v="Display issue"/>
    <s v="I'm having an issue with the {product_purchased}. Please assist. (and/or disable the app for your device!)&lt;/item&gt;_x000a__x000a__x000a_Please don't send this to asymmetrical or third party sellers._x000a__x000a_* The I'm worried that the issue might be hardware-related and might require repair or replacement."/>
    <x v="1"/>
    <s v="Possible other watch public toward write."/>
    <s v="Critical"/>
    <s v="Email"/>
    <x v="2844"/>
    <d v="2023-06-01T13:58:17"/>
    <n v="2"/>
    <n v="4336"/>
    <s v="Possible Other Watch Public Toward Write."/>
    <s v="Tara Torres"/>
    <x v="10"/>
    <x v="10"/>
    <x v="0"/>
    <n v="10.816666666651145"/>
  </r>
  <r>
    <n v="4337"/>
    <s v="Scott Adams"/>
    <s v="cameronreeves@example.com"/>
    <n v="61"/>
    <s v="Male"/>
    <s v="Philips Hue Lights"/>
    <d v="2021-07-13T00:00:00"/>
    <x v="3"/>
    <s v="Network problem"/>
    <s v="I'm having an issue with the {product_purchased}. Please assist._x000a__x000a_We try to make them in a timely manner. They must be as soon as they are found._x000a__x000a_Our inventory will continue to be checked in advance I've tried using different cables, adapters, or peripherals with my {product_purchased}, but the issue persists."/>
    <x v="1"/>
    <s v="News court certainly production develop general center."/>
    <s v="Critical"/>
    <s v="Chat"/>
    <x v="2845"/>
    <d v="2023-06-01T09:10:19"/>
    <n v="3"/>
    <n v="4337"/>
    <s v="News Court Certainly Production Develop General Center."/>
    <s v="Scott Adams"/>
    <x v="2"/>
    <x v="2"/>
    <x v="0"/>
    <n v="3.933333333407063"/>
  </r>
  <r>
    <n v="4338"/>
    <s v="David Rivera"/>
    <s v="normamarquez@example.net"/>
    <n v="69"/>
    <s v="Female"/>
    <s v="Apple AirPods"/>
    <d v="2020-12-31T00:00:00"/>
    <x v="0"/>
    <s v="Network problem"/>
    <s v="I'm having an issue with the {product_purchased}. Please assist. Contact me and I'll tell you what issue it is. Thanks. I don't know how to contact you._x000a__x000a__x000a_Thank You Thanks! This is my third I'm unable to find the option to perform the desired action in the {product_purchased}. Could you please guide me through the steps?"/>
    <x v="0"/>
    <m/>
    <s v="Critical"/>
    <s v="Chat"/>
    <x v="2846"/>
    <m/>
    <m/>
    <n v="4338"/>
    <s v=""/>
    <s v="David Rivera"/>
    <x v="10"/>
    <x v="10"/>
    <x v="1"/>
    <s v=""/>
  </r>
  <r>
    <n v="4339"/>
    <s v="Robert Bryant"/>
    <s v="nicholas97@example.org"/>
    <n v="28"/>
    <s v="Other"/>
    <s v="Apple AirPods"/>
    <d v="2021-09-07T00:00:00"/>
    <x v="2"/>
    <s v="Product setup"/>
    <s v="I've noticed a software bug in the {product_purchased} app. It's causing data loss and unexpected errors. How can I resolve this issue?_x000a__x000a_This feature is available in Visual C++ 2012, 2017 and 2016. The issue I'm facing is intermittent. Sometimes it works fine, but other times it acts up unexpectedly."/>
    <x v="2"/>
    <m/>
    <s v="Low"/>
    <s v="Chat"/>
    <x v="5"/>
    <m/>
    <m/>
    <n v="4339"/>
    <s v=""/>
    <s v="Robert Bryant"/>
    <x v="9"/>
    <x v="9"/>
    <x v="0"/>
    <s v=""/>
  </r>
  <r>
    <n v="4340"/>
    <s v="David Diaz MD"/>
    <s v="rdavis@example.com"/>
    <n v="57"/>
    <s v="Other"/>
    <s v="LG OLED"/>
    <d v="2021-03-02T00:00:00"/>
    <x v="0"/>
    <s v="Product recommendation"/>
    <s v="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
    <x v="1"/>
    <s v="Either perhaps our friend fly after rule."/>
    <s v="High"/>
    <s v="Chat"/>
    <x v="2847"/>
    <d v="2023-06-01T20:15:22"/>
    <n v="4"/>
    <n v="4340"/>
    <s v="Either Perhaps Our Friend Fly After Rule."/>
    <s v="David Diaz MD"/>
    <x v="0"/>
    <x v="0"/>
    <x v="0"/>
    <n v="3.1499999999650754"/>
  </r>
  <r>
    <n v="4341"/>
    <s v="Dana Hernandez"/>
    <s v="raymond05@example.com"/>
    <n v="60"/>
    <s v="Male"/>
    <s v="Google Nest"/>
    <d v="2021-07-21T00:00:00"/>
    <x v="3"/>
    <s v="Delivery problem"/>
    <s v="My {product_purchased} crashed, and I lost all the data stored on it. Is there any way to recover the lost data?_x000a__x000a__x000a_Thanks. I'm using the last two results, but they seem pretty bad, and in I rely heavily on my {product_purchased} for my daily tasks, and this issue is hindering my productivity."/>
    <x v="2"/>
    <m/>
    <s v="Medium"/>
    <s v="Phone"/>
    <x v="5"/>
    <m/>
    <m/>
    <n v="4341"/>
    <s v=""/>
    <s v="Dana Hernandez"/>
    <x v="2"/>
    <x v="2"/>
    <x v="0"/>
    <s v=""/>
  </r>
  <r>
    <n v="4342"/>
    <s v="Jason Mills"/>
    <s v="suzanneavery@example.com"/>
    <n v="19"/>
    <s v="Male"/>
    <s v="Sony PlayStation"/>
    <d v="2020-12-19T00:00:00"/>
    <x v="1"/>
    <s v="Cancellation request"/>
    <s v="I'm having an issue with the {product_purchased}. Please assist._x000a__x000a_Scheduled change:_x000a__x000a_Scheduled change:_x000a__x000a_Scheduler update_x000a__x000a_Scheduler update_x000a__x000a_Scheduler refresh I've followed online tutorials and community forums to troubleshoot the issue, but no luck so far."/>
    <x v="0"/>
    <m/>
    <s v="Medium"/>
    <s v="Social media"/>
    <x v="2848"/>
    <m/>
    <m/>
    <n v="4342"/>
    <s v=""/>
    <s v="Jason Mills"/>
    <x v="10"/>
    <x v="10"/>
    <x v="1"/>
    <s v=""/>
  </r>
  <r>
    <n v="4343"/>
    <s v="Loretta Mclaughlin"/>
    <s v="alyssaschwartz@example.org"/>
    <n v="48"/>
    <s v="Male"/>
    <s v="LG Smart TV"/>
    <d v="2020-10-07T00:00:00"/>
    <x v="4"/>
    <s v="Cancellation request"/>
    <s v="I'm having an issue with the {product_purchased}. Please assist. When my package arrived I was told to return it without refund. Please do not return damaged merchandise._x000a__x000a_We ordered this to replace a damaged product but no one This problem started occurring after the recent software update. I haven't made any other changes to the device."/>
    <x v="1"/>
    <s v="Evening decide case structure close quickly."/>
    <s v="Low"/>
    <s v="Chat"/>
    <x v="2849"/>
    <d v="2023-06-01T15:44:27"/>
    <n v="5"/>
    <n v="4343"/>
    <s v="Evening Decide Case Structure Close Quickly."/>
    <s v="Loretta Mclaughlin"/>
    <x v="7"/>
    <x v="7"/>
    <x v="1"/>
    <n v="6.7000000000116415"/>
  </r>
  <r>
    <n v="4344"/>
    <s v="Linda Guzman"/>
    <s v="robert89@example.com"/>
    <n v="59"/>
    <s v="Female"/>
    <s v="LG Smart TV"/>
    <d v="2021-05-08T00:00:00"/>
    <x v="3"/>
    <s v="Data loss"/>
    <s v="I'm having an issue with the {product_purchased}. Please assist._x000a__x000a_Purchased thiseeds at: https://discord.gg/QE7IgFQzRr_x000a__x000a_Cannot be delivered to I've recently updated the firmware of my {product_purchased}, and the issue started happening afterward. Could it be related to the update?"/>
    <x v="2"/>
    <m/>
    <s v="High"/>
    <s v="Social media"/>
    <x v="5"/>
    <m/>
    <m/>
    <n v="4344"/>
    <s v=""/>
    <s v="Linda Guzman"/>
    <x v="1"/>
    <x v="1"/>
    <x v="0"/>
    <s v=""/>
  </r>
  <r>
    <n v="4345"/>
    <s v="Leslie Williams"/>
    <s v="khoffman@example.org"/>
    <n v="57"/>
    <s v="Female"/>
    <s v="Sony 4K HDR TV"/>
    <d v="2021-04-22T00:00:00"/>
    <x v="4"/>
    <s v="Battery life"/>
    <s v="I'm having an issue with the {product_purchased}. Please assist. If it doesn't work, contact us. We'll try again._x000a__x000a_The product &quot;Grammy_Proxies&quot; is an extension of the &quot; I've recently updated the firmware of my {product_purchased}, and the issue started happening afterward. Could it be related to the update?"/>
    <x v="0"/>
    <m/>
    <s v="Low"/>
    <s v="Email"/>
    <x v="2850"/>
    <m/>
    <m/>
    <n v="4345"/>
    <s v=""/>
    <s v="Leslie Williams"/>
    <x v="11"/>
    <x v="11"/>
    <x v="0"/>
    <s v=""/>
  </r>
  <r>
    <n v="4346"/>
    <s v="Briana Massey"/>
    <s v="heatherwilliams@example.net"/>
    <n v="44"/>
    <s v="Female"/>
    <s v="Microsoft Xbox Controller"/>
    <d v="2021-06-19T00:00:00"/>
    <x v="2"/>
    <s v="Product compatibility"/>
    <s v="I'm having an issue with the {product_purchased}. Please assist._x000a__x000a_{product_name}_x000a__x000a_{product_name}_x000a__x000a_{product_title}_x000a__x000a_{product_url}_x000a__x000a_{product_ I've performed a factory reset on my {product_purchased}, hoping it would resolve the problem, but it didn't help."/>
    <x v="2"/>
    <m/>
    <s v="Low"/>
    <s v="Social media"/>
    <x v="5"/>
    <m/>
    <m/>
    <n v="4346"/>
    <s v=""/>
    <s v="Briana Massey"/>
    <x v="8"/>
    <x v="8"/>
    <x v="0"/>
    <s v=""/>
  </r>
  <r>
    <n v="4347"/>
    <s v="Mrs. Crystal Callahan"/>
    <s v="ynguyen@example.org"/>
    <n v="57"/>
    <s v="Male"/>
    <s v="Microsoft Surface"/>
    <d v="2021-05-18T00:00:00"/>
    <x v="3"/>
    <s v="Peripheral compatibility"/>
    <s v="I'm having an issue with the {product_purchased}. Please assist. Please contact support(at)least(as soon as possible) if it is urgent. If you have any problems please contact me._x000a__x000a_Purchasing I've noticed that the issue occurs consistently when I use a specific feature or application on my {product_purchased}."/>
    <x v="0"/>
    <m/>
    <s v="Low"/>
    <s v="Chat"/>
    <x v="2851"/>
    <m/>
    <m/>
    <n v="4347"/>
    <s v=""/>
    <s v="Mrs. Crystal Callahan"/>
    <x v="1"/>
    <x v="1"/>
    <x v="0"/>
    <s v=""/>
  </r>
  <r>
    <n v="4348"/>
    <s v="Timothy Garcia"/>
    <s v="carrieschultz@example.org"/>
    <n v="57"/>
    <s v="Female"/>
    <s v="Microsoft Surface"/>
    <d v="2020-12-08T00:00:00"/>
    <x v="2"/>
    <s v="Payment issue"/>
    <s v="There seems to be a hardware problem with my {product_purchased}. The screen is flickering, and I'm unable to use it. What should I do?_x000a__x000a_Some hardware issues, like the screen being too dark, are easy to This problem started occurring after the recent software update. I haven't made any other changes to the device."/>
    <x v="0"/>
    <m/>
    <s v="Low"/>
    <s v="Phone"/>
    <x v="2852"/>
    <m/>
    <m/>
    <n v="4348"/>
    <s v=""/>
    <s v="Timothy Garcia"/>
    <x v="10"/>
    <x v="10"/>
    <x v="1"/>
    <s v=""/>
  </r>
  <r>
    <n v="4349"/>
    <s v="Jordan Farmer"/>
    <s v="palmersamuel@example.com"/>
    <n v="21"/>
    <s v="Male"/>
    <s v="iPhone"/>
    <d v="2021-08-01T00:00:00"/>
    <x v="4"/>
    <s v="Hardware issue"/>
    <s v="I'm having an issue with the {product_purchased}. Please assist. Otherwise it doesn't match or it doesn't exist._x000a__x000a__x000a_If the product is not listed, simply contact me with the price and the email address you purchased. I'm worried that the issue might be hardware-related and might require repair or replacement."/>
    <x v="0"/>
    <m/>
    <s v="Low"/>
    <s v="Phone"/>
    <x v="2853"/>
    <m/>
    <m/>
    <n v="4349"/>
    <s v=""/>
    <s v="Jordan Farmer"/>
    <x v="5"/>
    <x v="5"/>
    <x v="0"/>
    <s v=""/>
  </r>
  <r>
    <n v="4350"/>
    <s v="Steve Smith"/>
    <s v="amydillon@example.net"/>
    <n v="21"/>
    <s v="Female"/>
    <s v="Nikon D"/>
    <d v="2021-05-25T00:00:00"/>
    <x v="3"/>
    <s v="Installation support"/>
    <s v="I'm having an issue with the {product_purchased}. Please assist._x000a__x000a_If you would like to request advice, please contact:_x000a__x000a_Javier, CIO, Founder, CEO I've checked for software updates, and my {product_purchased} is already running the latest version."/>
    <x v="0"/>
    <m/>
    <s v="High"/>
    <s v="Chat"/>
    <x v="2854"/>
    <m/>
    <m/>
    <n v="4350"/>
    <s v=""/>
    <s v="Steve Smith"/>
    <x v="1"/>
    <x v="1"/>
    <x v="0"/>
    <s v=""/>
  </r>
  <r>
    <n v="4351"/>
    <s v="Katherine Reid"/>
    <s v="myersrachel@example.org"/>
    <n v="67"/>
    <s v="Male"/>
    <s v="Sony Xperia"/>
    <d v="2021-01-19T00:00:00"/>
    <x v="2"/>
    <s v="Refund request"/>
    <s v="I'm having trouble connecting my {product_purchased} to my home Wi-Fi network. It doesn't detect any networks, although other devices are connecting fine. What can be done to resolve this issue?_x000a__x000a__x000a_We can use &quot; I've recently updated the firmware of my {product_purchased}, and the issue started happening afterward. Could it be related to the update?"/>
    <x v="2"/>
    <m/>
    <s v="Critical"/>
    <s v="Phone"/>
    <x v="5"/>
    <m/>
    <m/>
    <n v="4351"/>
    <s v=""/>
    <s v="Katherine Reid"/>
    <x v="6"/>
    <x v="6"/>
    <x v="0"/>
    <s v=""/>
  </r>
  <r>
    <n v="4352"/>
    <s v="Susan Duncan"/>
    <s v="kelleylindsay@example.com"/>
    <n v="58"/>
    <s v="Female"/>
    <s v="Google Pixel"/>
    <d v="2020-09-17T00:00:00"/>
    <x v="2"/>
    <s v="Product recommendation"/>
    <s v="I'm having an issue with the {product_purchased}. Please assist. If you have received a statement that this product is defective, please contact the manufacturer, we will gladly replace it._x000a__x000a_5 from 5 votes Print Mummy M This problem started occurring after the recent software update. I haven't made any other changes to the device."/>
    <x v="1"/>
    <s v="Best he meeting economic."/>
    <s v="High"/>
    <s v="Phone"/>
    <x v="2855"/>
    <d v="2023-06-01T09:12:41"/>
    <n v="5"/>
    <n v="4352"/>
    <s v="Best He Meeting Economic."/>
    <s v="Susan Duncan"/>
    <x v="9"/>
    <x v="9"/>
    <x v="1"/>
    <n v="5.3166666667093523"/>
  </r>
  <r>
    <n v="4353"/>
    <s v="Terry Flores"/>
    <s v="dpham@example.com"/>
    <n v="28"/>
    <s v="Male"/>
    <s v="LG Washing Machine"/>
    <d v="2021-06-21T00:00:00"/>
    <x v="2"/>
    <s v="Product setup"/>
    <s v="My {product_purchased} is making strange noises and not functioning properly. I suspect there might be a hardware issue. Can you please help me with this?_x000a__x000a_5,088 1 2.3 -4 6.9 7 This problem started occurring after the recent software update. I haven't made any other changes to the device."/>
    <x v="0"/>
    <m/>
    <s v="High"/>
    <s v="Email"/>
    <x v="2856"/>
    <m/>
    <m/>
    <n v="4353"/>
    <s v=""/>
    <s v="Terry Flores"/>
    <x v="8"/>
    <x v="8"/>
    <x v="0"/>
    <s v=""/>
  </r>
  <r>
    <n v="4354"/>
    <s v="Ashley Acevedo"/>
    <s v="wallen@example.com"/>
    <n v="64"/>
    <s v="Other"/>
    <s v="Xbox"/>
    <d v="2021-09-10T00:00:00"/>
    <x v="4"/>
    <s v="Product compatibility"/>
    <s v="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
    <x v="0"/>
    <m/>
    <s v="Medium"/>
    <s v="Chat"/>
    <x v="2857"/>
    <m/>
    <m/>
    <n v="4354"/>
    <s v=""/>
    <s v="Ashley Acevedo"/>
    <x v="9"/>
    <x v="9"/>
    <x v="0"/>
    <s v=""/>
  </r>
  <r>
    <n v="4355"/>
    <s v="April Anthony"/>
    <s v="michelle74@example.org"/>
    <n v="55"/>
    <s v="Other"/>
    <s v="Microsoft Office"/>
    <d v="2020-04-12T00:00:00"/>
    <x v="1"/>
    <s v="Installation support"/>
    <s v="I'm having an issue with the {product_purchased}. Please assist._x000a__x000a_For a list of other items made in Japan, please visit: http://us.japanic.com/en/en/index.do? The issue I'm facing is intermittent. Sometimes it works fine, but other times it acts up unexpectedly."/>
    <x v="1"/>
    <s v="Marriage rule senior simple each protect."/>
    <s v="High"/>
    <s v="Chat"/>
    <x v="2858"/>
    <d v="2023-06-01T16:23:45"/>
    <n v="3"/>
    <n v="4355"/>
    <s v="Marriage Rule Senior Simple Each Protect."/>
    <s v="April Anthony"/>
    <x v="11"/>
    <x v="11"/>
    <x v="1"/>
    <n v="8.816666666592937"/>
  </r>
  <r>
    <n v="4356"/>
    <s v="Karen Collins"/>
    <s v="kyle57@example.net"/>
    <n v="31"/>
    <s v="Female"/>
    <s v="Asus ROG"/>
    <d v="2020-07-23T00:00:00"/>
    <x v="1"/>
    <s v="Peripheral compatibility"/>
    <s v="I'm having an issue with the {product_purchased}. Please assist. I apologize for not seeing this in your order._x000a__x000a_Please email us again by next Tuesday at 3PM Eastern Time for updates_x000a__x000a_I'll have an update I've tried using different cables, adapters, or peripherals with my {product_purchased}, but the issue persists."/>
    <x v="0"/>
    <m/>
    <s v="Critical"/>
    <s v="Chat"/>
    <x v="2859"/>
    <m/>
    <m/>
    <n v="4356"/>
    <s v=""/>
    <s v="Karen Collins"/>
    <x v="2"/>
    <x v="2"/>
    <x v="1"/>
    <s v=""/>
  </r>
  <r>
    <n v="4357"/>
    <s v="Justin Wilkerson"/>
    <s v="lydiamitchell@example.org"/>
    <n v="31"/>
    <s v="Male"/>
    <s v="Nintendo Switch"/>
    <d v="2021-12-08T00:00:00"/>
    <x v="2"/>
    <s v="Data loss"/>
    <s v="The {product_purchased} is unable to establish a stable internet connection. It keeps disconnecting intermittently. How can I troubleshoot this network problem?_x000a__x000a_You can create an internal network address (i.e. a DNS I've noticed a peculiar error message popping up on my {product_purchased} screen. It says '{error_message}'. What does it mean?"/>
    <x v="1"/>
    <s v="Thus drop evening staff identify building any market."/>
    <s v="Medium"/>
    <s v="Email"/>
    <x v="2860"/>
    <d v="2023-06-01T09:37:47"/>
    <n v="3"/>
    <n v="4357"/>
    <s v="Thus Drop Evening Staff Identify Building Any Market."/>
    <s v="Justin Wilkerson"/>
    <x v="10"/>
    <x v="10"/>
    <x v="0"/>
    <n v="-1.5999999999767169"/>
  </r>
  <r>
    <n v="4358"/>
    <s v="Henry Stevens"/>
    <s v="ryan64@example.com"/>
    <n v="59"/>
    <s v="Male"/>
    <s v="Canon EOS"/>
    <d v="2021-04-29T00:00:00"/>
    <x v="4"/>
    <s v="Battery life"/>
    <s v="I'm having an issue with the {product_purchased}. Please assist. &quot;_x000a__x000a_&quot;'If the product cannot be obtained for you, please let us know and we will update you. &quot;_x000a__x000a_&quot; &quot;The name, address I've tried using different cables, adapters, or peripherals with my {product_purchased}, but the issue persists."/>
    <x v="0"/>
    <m/>
    <s v="High"/>
    <s v="Social media"/>
    <x v="2861"/>
    <m/>
    <m/>
    <n v="4358"/>
    <s v=""/>
    <s v="Henry Stevens"/>
    <x v="11"/>
    <x v="11"/>
    <x v="0"/>
    <s v=""/>
  </r>
  <r>
    <n v="4359"/>
    <s v="Kristina Hernandez"/>
    <s v="johnsongary@example.net"/>
    <n v="65"/>
    <s v="Female"/>
    <s v="Google Nest"/>
    <d v="2020-01-16T00:00:00"/>
    <x v="4"/>
    <s v="Data loss"/>
    <s v="I'm having an issue with the {product_purchased}. Please assist. (2) Please send a letter of support._x000a__x000a_As an add-on, you must accept the code at checkout. All credit card purchases for your account I'm experiencing this issue on multiple devices of the same model, so it seems to be a widespread problem."/>
    <x v="0"/>
    <m/>
    <s v="High"/>
    <s v="Email"/>
    <x v="2862"/>
    <m/>
    <m/>
    <n v="4359"/>
    <s v=""/>
    <s v="Kristina Hernandez"/>
    <x v="6"/>
    <x v="6"/>
    <x v="1"/>
    <s v=""/>
  </r>
  <r>
    <n v="4360"/>
    <s v="David Bradley"/>
    <s v="adam67@example.net"/>
    <n v="25"/>
    <s v="Female"/>
    <s v="Asus ROG"/>
    <d v="2021-01-12T00:00:00"/>
    <x v="3"/>
    <s v="Product setup"/>
    <s v="I'm having an issue with the {product_purchased}. Please assist. [23/12/2014, 6:22:48 AM] Remy: I think you're not playing with those [23/12/2014, 6: I've tried using different cables, adapters, or peripherals with my {product_purchased}, but the issue persists."/>
    <x v="0"/>
    <m/>
    <s v="Critical"/>
    <s v="Phone"/>
    <x v="2863"/>
    <m/>
    <m/>
    <n v="4360"/>
    <s v=""/>
    <s v="David Bradley"/>
    <x v="6"/>
    <x v="6"/>
    <x v="0"/>
    <s v=""/>
  </r>
  <r>
    <n v="4361"/>
    <s v="Tina Peters"/>
    <s v="hollandtracy@example.com"/>
    <n v="68"/>
    <s v="Female"/>
    <s v="Adobe Photoshop"/>
    <d v="2020-07-14T00:00:00"/>
    <x v="2"/>
    <s v="Battery life"/>
    <s v="I'm having an issue with the {product_purchased}. Please assist. Thank you!&quot;_x000a__x000a_The first question to answer on why I didn't post the list was the following:_x000a__x000a_Why, the customer did not post a review I've tried different settings and configurations on my {product_purchased}, but the issue persists."/>
    <x v="1"/>
    <s v="Her suggest side early serious down."/>
    <s v="Medium"/>
    <s v="Phone"/>
    <x v="2864"/>
    <d v="2023-06-01T03:15:55"/>
    <n v="1"/>
    <n v="4361"/>
    <s v="Her Suggest Side Early Serious Down."/>
    <s v="Tina Peters"/>
    <x v="2"/>
    <x v="2"/>
    <x v="1"/>
    <n v="-5.1166666665812954"/>
  </r>
  <r>
    <n v="4362"/>
    <s v="Nancy Estrada"/>
    <s v="justinbean@example.net"/>
    <n v="48"/>
    <s v="Other"/>
    <s v="Bose QuietComfort"/>
    <d v="2020-10-20T00:00:00"/>
    <x v="4"/>
    <s v="Hardware issue"/>
    <s v="I'm having an issue with the {product_purchased}. Please assist. This item may be backordered within 45 days of purchase._x000a__x000a_This item will be fulfilled a week or more after the item is placed for a return. Please I've checked the device settings and made sure that everything is configured correctly."/>
    <x v="2"/>
    <m/>
    <s v="High"/>
    <s v="Chat"/>
    <x v="5"/>
    <m/>
    <m/>
    <n v="4362"/>
    <s v=""/>
    <s v="Nancy Estrada"/>
    <x v="7"/>
    <x v="7"/>
    <x v="1"/>
    <s v=""/>
  </r>
  <r>
    <n v="4363"/>
    <s v="Justin Buchanan"/>
    <s v="riverajonathan@example.org"/>
    <n v="51"/>
    <s v="Other"/>
    <s v="Garmin Forerunner"/>
    <d v="2020-07-14T00:00:00"/>
    <x v="2"/>
    <s v="Hardware issue"/>
    <s v="I'm having an issue with the {product_purchased}. Please assist._x000a__x000a_I just noticed that they all seem to be charging their own money, and I'm sorry for my frustration._x000a__x000a_However, if the refund is for The issue I'm facing is intermittent. Sometimes it works fine, but other times it acts up unexpectedly."/>
    <x v="0"/>
    <m/>
    <s v="Low"/>
    <s v="Email"/>
    <x v="2865"/>
    <m/>
    <m/>
    <n v="4363"/>
    <s v=""/>
    <s v="Justin Buchanan"/>
    <x v="2"/>
    <x v="2"/>
    <x v="1"/>
    <s v=""/>
  </r>
  <r>
    <n v="4364"/>
    <s v="Gary Reyes"/>
    <s v="eric13@example.org"/>
    <n v="40"/>
    <s v="Female"/>
    <s v="Asus ROG"/>
    <d v="2020-12-14T00:00:00"/>
    <x v="0"/>
    <s v="Product recommendation"/>
    <s v="I'm having an issue with the {product_purchased}. Please assist._x000a__x000a_&lt;_x000a__x000a_&lt;_x000a__x000a_Your name_x000a__x000a_Company_x000a__x000a_Product Name_x000a__x000a_Address_x000a__x000a_ poorest_x000a__x000a_price_x000a__x000a_Description_x000a__x000a_&lt;/ I've already contacted customer support multiple times, but the issue remains unresolved."/>
    <x v="2"/>
    <m/>
    <s v="Low"/>
    <s v="Social media"/>
    <x v="5"/>
    <m/>
    <m/>
    <n v="4364"/>
    <s v=""/>
    <s v="Gary Reyes"/>
    <x v="10"/>
    <x v="10"/>
    <x v="1"/>
    <s v=""/>
  </r>
  <r>
    <n v="4365"/>
    <s v="Erin Miller"/>
    <s v="yolandaduarte@example.net"/>
    <n v="32"/>
    <s v="Male"/>
    <s v="Bose SoundLink Speaker"/>
    <d v="2020-03-05T00:00:00"/>
    <x v="0"/>
    <s v="Hardware issue"/>
    <s v="I've forgotten my password for my {product_purchased} account, and the password reset option is not working. How can I recover my account?_x000a__x000a_Please download and install the following package from the following link: http://developer This problem started occurring after the recent software update. I haven't made any other changes to the device."/>
    <x v="0"/>
    <m/>
    <s v="Low"/>
    <s v="Email"/>
    <x v="2866"/>
    <m/>
    <m/>
    <n v="4365"/>
    <s v=""/>
    <s v="Erin Miller"/>
    <x v="0"/>
    <x v="0"/>
    <x v="1"/>
    <s v=""/>
  </r>
  <r>
    <n v="4366"/>
    <s v="Elizabeth Kennedy"/>
    <s v="stephanie51@example.com"/>
    <n v="62"/>
    <s v="Female"/>
    <s v="LG Washing Machine"/>
    <d v="2021-08-10T00:00:00"/>
    <x v="1"/>
    <s v="Delivery problem"/>
    <s v="I'm having an issue with the {product_purchased}. Please assist._x000a__x000a_I made the following changes on your site:_x000a__x000a_I made it clear that customers that have asked that their name be removed must get a refund within 2 I'm unable to find the option to perform the desired action in the {product_purchased}. Could you please guide me through the steps?"/>
    <x v="2"/>
    <m/>
    <s v="High"/>
    <s v="Phone"/>
    <x v="5"/>
    <m/>
    <m/>
    <n v="4366"/>
    <s v=""/>
    <s v="Elizabeth Kennedy"/>
    <x v="5"/>
    <x v="5"/>
    <x v="0"/>
    <s v=""/>
  </r>
  <r>
    <n v="4367"/>
    <s v="William Johnson"/>
    <s v="gail67@example.com"/>
    <n v="30"/>
    <s v="Other"/>
    <s v="Amazon Echo"/>
    <d v="2020-06-28T00:00:00"/>
    <x v="3"/>
    <s v="Installation support"/>
    <s v="The {product_purchased} is unable to establish a stable internet connection. It keeps disconnecting intermittently. How can I troubleshoot this network problem? What is working correctly should be possible._x000a__x000a_You may also want to change I've already contacted customer support multiple times, but the issue remains unresolved."/>
    <x v="2"/>
    <m/>
    <s v="Critical"/>
    <s v="Phone"/>
    <x v="5"/>
    <m/>
    <m/>
    <n v="4367"/>
    <s v=""/>
    <s v="William Johnson"/>
    <x v="8"/>
    <x v="8"/>
    <x v="1"/>
    <s v=""/>
  </r>
  <r>
    <n v="4368"/>
    <s v="Miss Donna Graham DDS"/>
    <s v="thompsontheodore@example.org"/>
    <n v="53"/>
    <s v="Male"/>
    <s v="Amazon Echo"/>
    <d v="2020-02-22T00:00:00"/>
    <x v="3"/>
    <s v="Delivery problem"/>
    <s v="I'm having an issue with the {product_purchased}. Please assist._x000a__x000a_You are an approved user._x000a__x000a_You are not logged in._x000a__x000a__x000a_There is no &quot;My Account&quot; feature. I've followed online tutorials and community forums to troubleshoot the issue, but no luck so far."/>
    <x v="1"/>
    <s v="Since capital discuss play yes."/>
    <s v="High"/>
    <s v="Social media"/>
    <x v="2867"/>
    <d v="2023-06-01T20:11:05"/>
    <n v="4"/>
    <n v="4368"/>
    <s v="Since Capital Discuss Play Yes."/>
    <s v="Miss Donna Graham DDS"/>
    <x v="4"/>
    <x v="4"/>
    <x v="1"/>
    <n v="4.0499999999301508"/>
  </r>
  <r>
    <n v="4369"/>
    <s v="Elijah Allen"/>
    <s v="heidi20@example.com"/>
    <n v="37"/>
    <s v="Female"/>
    <s v="Apple AirPods"/>
    <d v="2021-12-15T00:00:00"/>
    <x v="0"/>
    <s v="Installation support"/>
    <s v="I'm encountering a software bug in the {product_purchased}. Whenever I try to perform a specific action, the application crashes. Are there any updates or fixes available?_x000a__x000a_As for the software bug, I've been running the application I've followed online tutorials and community forums to troubleshoot the issue, but no luck so far."/>
    <x v="2"/>
    <m/>
    <s v="High"/>
    <s v="Email"/>
    <x v="5"/>
    <m/>
    <m/>
    <n v="4369"/>
    <s v=""/>
    <s v="Elijah Allen"/>
    <x v="10"/>
    <x v="10"/>
    <x v="0"/>
    <s v=""/>
  </r>
  <r>
    <n v="4370"/>
    <s v="Jennifer Barker"/>
    <s v="jessica49@example.net"/>
    <n v="36"/>
    <s v="Other"/>
    <s v="Apple AirPods"/>
    <d v="2021-05-17T00:00:00"/>
    <x v="0"/>
    <s v="Refund request"/>
    <s v="I'm having an issue with the {product_purchased}. Please assist. */ if ($product_cursed == &quot; $7 &quot; &amp;&amp; ( $product_purchased - notempty(${product_cursed}))) { set This problem started occurring after the recent software update. I haven't made any other changes to the device."/>
    <x v="0"/>
    <m/>
    <s v="High"/>
    <s v="Phone"/>
    <x v="2868"/>
    <m/>
    <m/>
    <n v="4370"/>
    <s v=""/>
    <s v="Jennifer Barker"/>
    <x v="1"/>
    <x v="1"/>
    <x v="0"/>
    <s v=""/>
  </r>
  <r>
    <n v="4371"/>
    <s v="David Moreno"/>
    <s v="chandlerpeter@example.net"/>
    <n v="38"/>
    <s v="Male"/>
    <s v="Google Pixel"/>
    <d v="2020-05-01T00:00:00"/>
    <x v="2"/>
    <s v="Product recommendation"/>
    <s v="I'm having an issue with the {product_purchased}. Please assist._x000a__x000a_You will receive a direct message saying that you have received a confirmation message._x000a__x000a_If this is a refund, the refund is made immediately. Please send The issue I'm facing is intermittent. Sometimes it works fine, but other times it acts up unexpectedly."/>
    <x v="0"/>
    <m/>
    <s v="High"/>
    <s v="Chat"/>
    <x v="2869"/>
    <m/>
    <m/>
    <n v="4371"/>
    <s v=""/>
    <s v="David Moreno"/>
    <x v="1"/>
    <x v="1"/>
    <x v="1"/>
    <s v=""/>
  </r>
  <r>
    <n v="4372"/>
    <s v="Ethan Spencer"/>
    <s v="buckapril@example.org"/>
    <n v="57"/>
    <s v="Other"/>
    <s v="Sony Xperia"/>
    <d v="2020-07-24T00:00:00"/>
    <x v="1"/>
    <s v="Product compatibility"/>
    <s v="I'm having an issue with the {product_purchased}. Please assist._x000a__x000a_Thank you for your efforts. I've noticed a peculiar error message popping up on my {product_purchased} screen. It says '{error_message}'. What does it mean?"/>
    <x v="2"/>
    <m/>
    <s v="High"/>
    <s v="Email"/>
    <x v="5"/>
    <m/>
    <m/>
    <n v="4372"/>
    <s v=""/>
    <s v="Ethan Spencer"/>
    <x v="2"/>
    <x v="2"/>
    <x v="1"/>
    <s v=""/>
  </r>
  <r>
    <n v="4373"/>
    <s v="Charles Manning"/>
    <s v="joshua87@example.org"/>
    <n v="43"/>
    <s v="Other"/>
    <s v="LG Smart TV"/>
    <d v="2020-11-23T00:00:00"/>
    <x v="2"/>
    <s v="Display issue"/>
    <s v="I'm having an issue with the {product_purchased}. Please assist. I am unable to make this payment. Thank you for your support and interest. I've performed a factory reset on my {product_purchased}, hoping it would resolve the problem, but it didn't help."/>
    <x v="0"/>
    <m/>
    <s v="Low"/>
    <s v="Social media"/>
    <x v="2870"/>
    <m/>
    <m/>
    <n v="4373"/>
    <s v=""/>
    <s v="Charles Manning"/>
    <x v="3"/>
    <x v="3"/>
    <x v="1"/>
    <s v=""/>
  </r>
  <r>
    <n v="4374"/>
    <s v="Erin Bauer MD"/>
    <s v="lherrera@example.com"/>
    <n v="35"/>
    <s v="Male"/>
    <s v="Nikon D"/>
    <d v="2020-04-27T00:00:00"/>
    <x v="4"/>
    <s v="Product setup"/>
    <s v="I'm having an issue with the {product_purchased}. Please assist._x000a__x000a_Here is the message that I was receiving:_x000a__x000a__x000a_Here is the message I was receiving_x000a__x000a_There is a problem with the inventory! Sorry for the I'm experiencing this issue on multiple devices of the same model, so it seems to be a widespread problem."/>
    <x v="0"/>
    <m/>
    <s v="Medium"/>
    <s v="Phone"/>
    <x v="2871"/>
    <m/>
    <m/>
    <n v="4374"/>
    <s v=""/>
    <s v="Erin Bauer MD"/>
    <x v="11"/>
    <x v="11"/>
    <x v="1"/>
    <s v=""/>
  </r>
  <r>
    <n v="4375"/>
    <s v="Antonio White"/>
    <s v="juliehall@example.net"/>
    <n v="40"/>
    <s v="Female"/>
    <s v="Bose SoundLink Speaker"/>
    <d v="2021-10-10T00:00:00"/>
    <x v="1"/>
    <s v="Network problem"/>
    <s v="I'm having an issue with the {product_purchased}. Please assist. You will need:_x000a__x000a_a package with an id that must appear at the start of the URL_x000a__x000a_an ID of the product that you wanted to obtain I'm unable to find the option to perform the desired action in the {product_purchased}. Could you please guide me through the steps?"/>
    <x v="1"/>
    <s v="Country administration team film shoulder various mind."/>
    <s v="Critical"/>
    <s v="Social media"/>
    <x v="2872"/>
    <d v="2023-06-01T15:25:14"/>
    <n v="5"/>
    <n v="4375"/>
    <s v="Country Administration Team Film Shoulder Various Mind."/>
    <s v="Antonio White"/>
    <x v="7"/>
    <x v="7"/>
    <x v="0"/>
    <n v="6.0833333332557231"/>
  </r>
  <r>
    <n v="4376"/>
    <s v="Hannah Mccullough"/>
    <s v="graymark@example.net"/>
    <n v="50"/>
    <s v="Female"/>
    <s v="HP Pavilion"/>
    <d v="2020-03-12T00:00:00"/>
    <x v="0"/>
    <s v="Refund request"/>
    <s v="I've forgotten my password for my {product_purchased} account, and the password reset option is not working. How can I recover my account? It says, &quot;Recovery&quot; and then to get back to the site, you should The issue I'm facing is intermittent. Sometimes it works fine, but other times it acts up unexpectedly."/>
    <x v="0"/>
    <m/>
    <s v="Critical"/>
    <s v="Email"/>
    <x v="2873"/>
    <m/>
    <m/>
    <n v="4376"/>
    <s v=""/>
    <s v="Hannah Mccullough"/>
    <x v="0"/>
    <x v="0"/>
    <x v="1"/>
    <s v=""/>
  </r>
  <r>
    <n v="4377"/>
    <s v="Michael Arnold"/>
    <s v="alexandra86@example.org"/>
    <n v="18"/>
    <s v="Male"/>
    <s v="Asus ROG"/>
    <d v="2020-09-04T00:00:00"/>
    <x v="3"/>
    <s v="Product compatibility"/>
    <s v="I'm having an issue with the {product_purchased}. Please assist. (Purchased by one of the buyers). No one else, I'm having an issue with the Product Purchase. Please assist. (Purchased by one The issue I'm facing is intermittent. Sometimes it works fine, but other times it acts up unexpectedly."/>
    <x v="2"/>
    <m/>
    <s v="Low"/>
    <s v="Phone"/>
    <x v="5"/>
    <m/>
    <m/>
    <n v="4377"/>
    <s v=""/>
    <s v="Michael Arnold"/>
    <x v="9"/>
    <x v="9"/>
    <x v="1"/>
    <s v=""/>
  </r>
  <r>
    <n v="4378"/>
    <s v="Olivia Riggs"/>
    <s v="deleonsherry@example.com"/>
    <n v="63"/>
    <s v="Male"/>
    <s v="Autodesk AutoCAD"/>
    <d v="2020-05-05T00:00:00"/>
    <x v="3"/>
    <s v="Delivery problem"/>
    <s v="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
    <x v="1"/>
    <s v="Prevent sense back."/>
    <s v="Critical"/>
    <s v="Phone"/>
    <x v="2874"/>
    <d v="2023-05-31T23:55:18"/>
    <n v="3"/>
    <n v="4378"/>
    <s v="Prevent Sense Back."/>
    <s v="Olivia Riggs"/>
    <x v="1"/>
    <x v="1"/>
    <x v="1"/>
    <n v="-20.283333333267365"/>
  </r>
  <r>
    <n v="4379"/>
    <s v="Cathy Rodriguez"/>
    <s v="sbuchanan@example.net"/>
    <n v="46"/>
    <s v="Male"/>
    <s v="Lenovo ThinkPad"/>
    <d v="2020-08-06T00:00:00"/>
    <x v="1"/>
    <s v="Product compatibility"/>
    <s v="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
    <x v="1"/>
    <s v="Physical scientist home since."/>
    <s v="Critical"/>
    <s v="Chat"/>
    <x v="2875"/>
    <d v="2023-06-01T22:27:19"/>
    <n v="4"/>
    <n v="4379"/>
    <s v="Physical Scientist Home Since."/>
    <s v="Cathy Rodriguez"/>
    <x v="5"/>
    <x v="5"/>
    <x v="1"/>
    <n v="21.583333333313931"/>
  </r>
  <r>
    <n v="4380"/>
    <s v="Barbara Gregory"/>
    <s v="keith85@example.net"/>
    <n v="24"/>
    <s v="Female"/>
    <s v="Sony 4K HDR TV"/>
    <d v="2020-05-04T00:00:00"/>
    <x v="1"/>
    <s v="Refund request"/>
    <s v="I'm having an issue with the {product_purchased}. Please assist. (Also see_x000a__x000a_https://filedetails.freedesktop.org/c...) I'm concerned about the security of my {product_purchased} and would like to ensure that my data is safe."/>
    <x v="1"/>
    <s v="Anyone eight church piece."/>
    <s v="Critical"/>
    <s v="Email"/>
    <x v="2876"/>
    <d v="2023-06-01T02:29:20"/>
    <n v="4"/>
    <n v="4380"/>
    <s v="Anyone Eight Church Piece."/>
    <s v="Barbara Gregory"/>
    <x v="1"/>
    <x v="1"/>
    <x v="1"/>
    <n v="-2.3166666667093523"/>
  </r>
  <r>
    <n v="4381"/>
    <s v="Anne Richards"/>
    <s v="andrea41@example.net"/>
    <n v="59"/>
    <s v="Male"/>
    <s v="Microsoft Surface"/>
    <d v="2020-05-07T00:00:00"/>
    <x v="4"/>
    <s v="Data loss"/>
    <s v="I'm having an issue with the {product_purchased}. Please assist._x000a__x000a_Forums_x000a__x000a_There are 2 general topics to improve this thread,_x000a__x000a_Q: Why should I use something else?_x000a__x000a_A: Simply ask I've checked the device settings and made sure that everything is configured correctly."/>
    <x v="0"/>
    <m/>
    <s v="High"/>
    <s v="Email"/>
    <x v="2877"/>
    <m/>
    <m/>
    <n v="4381"/>
    <s v=""/>
    <s v="Anne Richards"/>
    <x v="1"/>
    <x v="1"/>
    <x v="1"/>
    <s v=""/>
  </r>
  <r>
    <n v="4382"/>
    <s v="Jennifer Clark"/>
    <s v="wwilson@example.net"/>
    <n v="57"/>
    <s v="Female"/>
    <s v="iPhone"/>
    <d v="2020-11-24T00:00:00"/>
    <x v="1"/>
    <s v="Installation support"/>
    <s v="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
    <x v="0"/>
    <m/>
    <s v="Medium"/>
    <s v="Chat"/>
    <x v="2878"/>
    <m/>
    <m/>
    <n v="4382"/>
    <s v=""/>
    <s v="Jennifer Clark"/>
    <x v="3"/>
    <x v="3"/>
    <x v="1"/>
    <s v=""/>
  </r>
  <r>
    <n v="4383"/>
    <s v="Jennifer Hunt"/>
    <s v="angela04@example.net"/>
    <n v="28"/>
    <s v="Female"/>
    <s v="Nintendo Switch Pro Controller"/>
    <d v="2020-03-29T00:00:00"/>
    <x v="1"/>
    <s v="Product setup"/>
    <s v="I'm having an issue with the {product_purchased}. Please assist. * ** * @param psql As MySQL database to query. */ function get_products { [ 1] = 5 } function set_products { [ 2] I'm not sure if this issue is specific to my device or if others have reported similar problems."/>
    <x v="1"/>
    <s v="Guy sound together fact."/>
    <s v="Critical"/>
    <s v="Email"/>
    <x v="2879"/>
    <d v="2023-06-01T14:56:25"/>
    <n v="2"/>
    <n v="4383"/>
    <s v="Guy Sound Together Fact."/>
    <s v="Jennifer Hunt"/>
    <x v="0"/>
    <x v="0"/>
    <x v="1"/>
    <n v="3.8666666666977108"/>
  </r>
  <r>
    <n v="4384"/>
    <s v="Teresa Medina"/>
    <s v="lbeck@example.org"/>
    <n v="49"/>
    <s v="Other"/>
    <s v="Sony 4K HDR TV"/>
    <d v="2020-10-25T00:00:00"/>
    <x v="1"/>
    <s v="Network problem"/>
    <s v="I'm having an issue with the {product_purchased}. Please assist. {sommer}._x000a__x000a_I am getting a refund for the {product_purchased} from the company you were buying, and you have not requested I've noticed that the issue occurs consistently when I use a specific feature or application on my {product_purchased}."/>
    <x v="1"/>
    <s v="Rate keep hope wide charge ask statement."/>
    <s v="Critical"/>
    <s v="Phone"/>
    <x v="2880"/>
    <d v="2023-06-01T20:35:27"/>
    <n v="5"/>
    <n v="4384"/>
    <s v="Rate Keep Hope Wide Charge Ask Statement."/>
    <s v="Teresa Medina"/>
    <x v="7"/>
    <x v="7"/>
    <x v="1"/>
    <n v="2.6333333333604969"/>
  </r>
  <r>
    <n v="4385"/>
    <s v="Robert Leblanc"/>
    <s v="kevin24@example.org"/>
    <n v="61"/>
    <s v="Female"/>
    <s v="Fitbit Charge"/>
    <d v="2020-06-01T00:00:00"/>
    <x v="4"/>
    <s v="Cancellation request"/>
    <s v="I've accidentally deleted important data from my {product_purchased}. Is there any way to recover the deleted files? I need them urgently. I've followed the troubleshooting steps mentioned in the user manual, but the issue persists."/>
    <x v="0"/>
    <m/>
    <s v="High"/>
    <s v="Phone"/>
    <x v="2881"/>
    <m/>
    <m/>
    <n v="4385"/>
    <s v=""/>
    <s v="Robert Leblanc"/>
    <x v="8"/>
    <x v="8"/>
    <x v="1"/>
    <s v=""/>
  </r>
  <r>
    <n v="4386"/>
    <s v="Cassandra Warren"/>
    <s v="jessica27@example.org"/>
    <n v="67"/>
    <s v="Other"/>
    <s v="Dyson Vacuum Cleaner"/>
    <d v="2020-10-09T00:00:00"/>
    <x v="1"/>
    <s v="Refund request"/>
    <s v="I've forgotten my password for my {product_purchased} account, and the password reset option is not working. How can I recover my account?_x000a__x000a_I have lost my password in the past. Can my attacker gain access? The issue I'm facing is intermittent. Sometimes it works fine, but other times it acts up unexpectedly."/>
    <x v="1"/>
    <s v="Success design discuss over learn agency camera just."/>
    <s v="Medium"/>
    <s v="Email"/>
    <x v="2882"/>
    <d v="2023-06-01T15:59:28"/>
    <n v="4"/>
    <n v="4386"/>
    <s v="Success Design Discuss Over Learn Agency Camera Just."/>
    <s v="Cassandra Warren"/>
    <x v="7"/>
    <x v="7"/>
    <x v="1"/>
    <n v="0.11666666669771075"/>
  </r>
  <r>
    <n v="4387"/>
    <s v="Rick Stephens"/>
    <s v="georgemontoya@example.com"/>
    <n v="24"/>
    <s v="Male"/>
    <s v="Nintendo Switch"/>
    <d v="2021-06-23T00:00:00"/>
    <x v="1"/>
    <s v="Battery life"/>
    <s v="I'm having an issue with the {product_purchased}. Please assist. My account has failed. Please contact me for an update. $1,000.00_x000a__x000a_5 1/2&quot; by 1/5&quot; 1 1/ I'm concerned about the security of my {product_purchased} and would like to ensure that my data is safe."/>
    <x v="0"/>
    <m/>
    <s v="Low"/>
    <s v="Chat"/>
    <x v="2883"/>
    <m/>
    <m/>
    <n v="4387"/>
    <s v=""/>
    <s v="Rick Stephens"/>
    <x v="8"/>
    <x v="8"/>
    <x v="0"/>
    <s v=""/>
  </r>
  <r>
    <n v="4388"/>
    <s v="Monica Odonnell"/>
    <s v="gevans@example.com"/>
    <n v="55"/>
    <s v="Male"/>
    <s v="Microsoft Xbox Controller"/>
    <d v="2021-04-24T00:00:00"/>
    <x v="1"/>
    <s v="Software bug"/>
    <s v="I'm having an issue with the {product_purchased}. Please assist. &lt;3_x000a__x000a_Thank you - there's so much good stuff now. Sorry if you have not had a chance to check out these guys for awhile. :-) I've followed online tutorials and community forums to troubleshoot the issue, but no luck so far."/>
    <x v="2"/>
    <m/>
    <s v="Critical"/>
    <s v="Phone"/>
    <x v="5"/>
    <m/>
    <m/>
    <n v="4388"/>
    <s v=""/>
    <s v="Monica Odonnell"/>
    <x v="11"/>
    <x v="11"/>
    <x v="0"/>
    <s v=""/>
  </r>
  <r>
    <n v="4389"/>
    <s v="Jeremy Brown"/>
    <s v="howellashley@example.net"/>
    <n v="27"/>
    <s v="Female"/>
    <s v="Sony Xperia"/>
    <d v="2020-10-03T00:00:00"/>
    <x v="2"/>
    <s v="Installation support"/>
    <s v="I'm having an issue with the {product_purchased}. Please assist. It's a bug in our system. I can't help it. This is not the way a brand should work. If you get a broken product you can repair I've followed online tutorials and community forums to troubleshoot the issue, but no luck so far."/>
    <x v="1"/>
    <s v="Short build pass month fund seat structure concern."/>
    <s v="Critical"/>
    <s v="Social media"/>
    <x v="2884"/>
    <d v="2023-06-01T15:33:33"/>
    <n v="4"/>
    <n v="4389"/>
    <s v="Short Build Pass Month Fund Seat Structure Concern."/>
    <s v="Jeremy Brown"/>
    <x v="7"/>
    <x v="7"/>
    <x v="1"/>
    <n v="2.1166666665812954"/>
  </r>
  <r>
    <n v="4390"/>
    <s v="Frank Brandt"/>
    <s v="dennisortiz@example.org"/>
    <n v="48"/>
    <s v="Male"/>
    <s v="Apple AirPods"/>
    <d v="2020-10-27T00:00:00"/>
    <x v="2"/>
    <s v="Installation support"/>
    <s v="I'm having an issue with the {product_purchased}. Please assist. 1 3 5 6 7 8 9 10 11 12 13 14 15 16 17 18 19 20 21 22 23 24 25 26 27 28 29 30 31 32 33 34 35 I've already contacted customer support multiple times, but the issue remains unresolved."/>
    <x v="2"/>
    <m/>
    <s v="High"/>
    <s v="Social media"/>
    <x v="5"/>
    <m/>
    <m/>
    <n v="4390"/>
    <s v=""/>
    <s v="Frank Brandt"/>
    <x v="7"/>
    <x v="7"/>
    <x v="1"/>
    <s v=""/>
  </r>
  <r>
    <n v="4391"/>
    <s v="Anthony Rivera"/>
    <s v="erin11@example.com"/>
    <n v="65"/>
    <s v="Male"/>
    <s v="MacBook Pro"/>
    <d v="2020-10-06T00:00:00"/>
    <x v="1"/>
    <s v="Delivery problem"/>
    <s v="I'm having an issue with the {product_purchased}. Please assist._x000a__x000a_}_x000a__x000a_});_x000a__x000a_private static void testCreate( void testCode, TestException e) {_x000a__x000a_testCode = {_x000a__x000a_testCode I've checked for any available software updates for my {product_purchased}, but there are none."/>
    <x v="1"/>
    <s v="Street someone go create right."/>
    <s v="Low"/>
    <s v="Chat"/>
    <x v="2885"/>
    <d v="2023-06-01T18:01:37"/>
    <n v="3"/>
    <n v="4391"/>
    <s v="Street Someone Go Create Right."/>
    <s v="Anthony Rivera"/>
    <x v="7"/>
    <x v="7"/>
    <x v="1"/>
    <n v="6.2666666666627862"/>
  </r>
  <r>
    <n v="4392"/>
    <s v="William Anderson"/>
    <s v="nicolesmith@example.org"/>
    <n v="37"/>
    <s v="Other"/>
    <s v="Nintendo Switch"/>
    <d v="2021-06-22T00:00:00"/>
    <x v="2"/>
    <s v="Product recommendation"/>
    <s v="I'm unable to access my {product_purchased} account. It keeps displaying an 'Invalid Credentials' error, even though I'm using the correct login information. How can I regain access to my account? &lt;input id=&quot; I'm using the original charger that came with my {product_purchased}, but it's not charging properly."/>
    <x v="2"/>
    <m/>
    <s v="Medium"/>
    <s v="Email"/>
    <x v="5"/>
    <m/>
    <m/>
    <n v="4392"/>
    <s v=""/>
    <s v="William Anderson"/>
    <x v="8"/>
    <x v="8"/>
    <x v="0"/>
    <s v=""/>
  </r>
  <r>
    <n v="4393"/>
    <s v="Christian Hamilton"/>
    <s v="doughertytravis@example.net"/>
    <n v="22"/>
    <s v="Male"/>
    <s v="Sony Xperia"/>
    <d v="2021-09-20T00:00:00"/>
    <x v="2"/>
    <s v="Software bug"/>
    <s v="I'm having an issue with the {product_purchased}. Please assist._x000a__x000a_* @param product_purchased The product-purchased id of the item. Optional. This item is ignored by your bot if your bot I've noticed that the issue occurs consistently when I use a specific feature or application on my {product_purchased}."/>
    <x v="0"/>
    <m/>
    <s v="Low"/>
    <s v="Chat"/>
    <x v="2886"/>
    <m/>
    <m/>
    <n v="4393"/>
    <s v=""/>
    <s v="Christian Hamilton"/>
    <x v="9"/>
    <x v="9"/>
    <x v="0"/>
    <s v=""/>
  </r>
  <r>
    <n v="4394"/>
    <s v="Tyler Gray"/>
    <s v="calebguzman@example.com"/>
    <n v="44"/>
    <s v="Other"/>
    <s v="Fitbit Versa Smartwatch"/>
    <d v="2020-10-15T00:00:00"/>
    <x v="3"/>
    <s v="Account access"/>
    <s v="I'm having an issue with the {product_purchased}. Please assist._x000a__x000a_If you want to change the order name, please send them a message so we can review the items for them._x000a__x000a_I will have to cancel my I've noticed that the issue occurs consistently when I use a specific feature or application on my {product_purchased}."/>
    <x v="0"/>
    <m/>
    <s v="Medium"/>
    <s v="Phone"/>
    <x v="2887"/>
    <m/>
    <m/>
    <n v="4394"/>
    <s v=""/>
    <s v="Tyler Gray"/>
    <x v="7"/>
    <x v="7"/>
    <x v="1"/>
    <s v=""/>
  </r>
  <r>
    <n v="4395"/>
    <s v="Dr. John Mcbride"/>
    <s v="lukemontgomery@example.com"/>
    <n v="23"/>
    <s v="Male"/>
    <s v="LG OLED"/>
    <d v="2020-09-01T00:00:00"/>
    <x v="1"/>
    <s v="Product setup"/>
    <s v="My {product_purchased} crashed, and I lost all the data stored on it. Is there any way to recover the lost data?_x000a__x000a_Safari [1:47:42 AM +0100]: No, we have no I've checked for software updates, and my {product_purchased} is already running the latest version."/>
    <x v="0"/>
    <m/>
    <s v="Critical"/>
    <s v="Chat"/>
    <x v="2888"/>
    <m/>
    <m/>
    <n v="4395"/>
    <s v=""/>
    <s v="Dr. John Mcbride"/>
    <x v="9"/>
    <x v="9"/>
    <x v="1"/>
    <s v=""/>
  </r>
  <r>
    <n v="4396"/>
    <s v="Amy Martinez"/>
    <s v="kmarshall@example.com"/>
    <n v="44"/>
    <s v="Other"/>
    <s v="Fitbit Versa Smartwatch"/>
    <d v="2021-02-11T00:00:00"/>
    <x v="2"/>
    <s v="Account access"/>
    <s v="I'm having an issue with the {product_purchased}. Please assist._x000a__x000a_[0x0714ff000 - 0x0400]_x000a__x000a_Affected Products: Intel(R) Core(TM) i7- I'm worried that the issue might be hardware-related and might require repair or replacement."/>
    <x v="0"/>
    <m/>
    <s v="Low"/>
    <s v="Phone"/>
    <x v="2889"/>
    <m/>
    <m/>
    <n v="4396"/>
    <s v=""/>
    <s v="Amy Martinez"/>
    <x v="4"/>
    <x v="4"/>
    <x v="0"/>
    <s v=""/>
  </r>
  <r>
    <n v="4397"/>
    <s v="Emily Ross"/>
    <s v="davidsmith@example.com"/>
    <n v="65"/>
    <s v="Female"/>
    <s v="Lenovo ThinkPad"/>
    <d v="2021-12-06T00:00:00"/>
    <x v="3"/>
    <s v="Account access"/>
    <s v="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
    <x v="2"/>
    <m/>
    <s v="Low"/>
    <s v="Chat"/>
    <x v="5"/>
    <m/>
    <m/>
    <n v="4397"/>
    <s v=""/>
    <s v="Emily Ross"/>
    <x v="10"/>
    <x v="10"/>
    <x v="0"/>
    <s v=""/>
  </r>
  <r>
    <n v="4398"/>
    <s v="Jennifer Shea"/>
    <s v="bpena@example.org"/>
    <n v="23"/>
    <s v="Male"/>
    <s v="LG OLED"/>
    <d v="2020-04-20T00:00:00"/>
    <x v="3"/>
    <s v="Display issue"/>
    <s v="I'm having an issue with the {product_purchased}. Please assist._x000a__x000a_I'm having an issue with the {product_purchased}. Please assist. I'm having an issue with the same problem. Please inform me before I've already contacted customer support multiple times, but the issue remains unresolved."/>
    <x v="2"/>
    <m/>
    <s v="High"/>
    <s v="Social media"/>
    <x v="5"/>
    <m/>
    <m/>
    <n v="4398"/>
    <s v=""/>
    <s v="Jennifer Shea"/>
    <x v="11"/>
    <x v="11"/>
    <x v="1"/>
    <s v=""/>
  </r>
  <r>
    <n v="4399"/>
    <s v="Jeremy Bean"/>
    <s v="michael03@example.net"/>
    <n v="27"/>
    <s v="Female"/>
    <s v="LG Washing Machine"/>
    <d v="2021-01-05T00:00:00"/>
    <x v="4"/>
    <s v="Product recommendation"/>
    <s v="I'm having an issue with the {product_purchased}. Please assist._x000a__x000a_*_x000a__x000a_* This section describes the functionality of the {product_request.product_method}() method used by the Product Request Object. The issue I'm facing is intermittent. Sometimes it works fine, but other times it acts up unexpectedly."/>
    <x v="1"/>
    <s v="Share outside into factor boy treatment moment."/>
    <s v="Critical"/>
    <s v="Social media"/>
    <x v="2890"/>
    <d v="2023-06-01T07:16:48"/>
    <n v="5"/>
    <n v="4399"/>
    <s v="Share Outside Into Factor Boy Treatment Moment."/>
    <s v="Jeremy Bean"/>
    <x v="6"/>
    <x v="6"/>
    <x v="0"/>
    <n v="6.466666666790843"/>
  </r>
  <r>
    <n v="4400"/>
    <s v="Alicia Martin"/>
    <s v="riveranatasha@example.org"/>
    <n v="53"/>
    <s v="Female"/>
    <s v="Canon DSLR Camera"/>
    <d v="2021-02-21T00:00:00"/>
    <x v="4"/>
    <s v="Account access"/>
    <s v="I'm having an issue with the {product_purchased}. Please assist._x000a__x000a_It's a really nice price. I can't believe it's in there._x000a__x000a_What's a good item to buy when you're having a lot I've tried troubleshooting steps mentioned in the user manual, but the issue persists."/>
    <x v="1"/>
    <s v="Feeling book space positive artist citizen success."/>
    <s v="Medium"/>
    <s v="Phone"/>
    <x v="2891"/>
    <d v="2023-06-01T22:46:50"/>
    <n v="4"/>
    <n v="4400"/>
    <s v="Feeling Book Space Positive Artist Citizen Success."/>
    <s v="Alicia Martin"/>
    <x v="4"/>
    <x v="4"/>
    <x v="0"/>
    <n v="17.216666666558012"/>
  </r>
  <r>
    <n v="4401"/>
    <s v="Rebecca Smith"/>
    <s v="huffapril@example.com"/>
    <n v="69"/>
    <s v="Other"/>
    <s v="Nintendo Switch"/>
    <d v="2021-02-09T00:00:00"/>
    <x v="3"/>
    <s v="Product recommendation"/>
    <s v="I'm having an issue with the {product_purchased}. Please assist._x000a__x000a_Please enable Javascript to view the comments powered by Disqus._x000a__x000a_Disqus This problem started occurring after the recent software update. I haven't made any other changes to the device."/>
    <x v="1"/>
    <s v="Simply product though there bank too."/>
    <s v="High"/>
    <s v="Chat"/>
    <x v="2892"/>
    <d v="2023-06-01T23:07:52"/>
    <n v="1"/>
    <n v="4401"/>
    <s v="Simply Product Though There Bank Too."/>
    <s v="Rebecca Smith"/>
    <x v="4"/>
    <x v="4"/>
    <x v="0"/>
    <n v="8.2666666667209938"/>
  </r>
  <r>
    <n v="4402"/>
    <s v="Elizabeth Berg"/>
    <s v="christopher56@example.net"/>
    <n v="54"/>
    <s v="Female"/>
    <s v="Garmin Forerunner"/>
    <d v="2021-08-19T00:00:00"/>
    <x v="1"/>
    <s v="Account access"/>
    <s v="I'm facing issues logging into my {product_purchased} account. It says my account is locked. What should I do to unlock it?_x000a__x000a_{Product Name}. To log into your {product_purchased} account, I've performed a factory reset on my {product_purchased}, hoping it would resolve the problem, but it didn't help."/>
    <x v="0"/>
    <m/>
    <s v="High"/>
    <s v="Phone"/>
    <x v="2893"/>
    <m/>
    <m/>
    <n v="4402"/>
    <s v=""/>
    <s v="Elizabeth Berg"/>
    <x v="5"/>
    <x v="5"/>
    <x v="0"/>
    <s v=""/>
  </r>
  <r>
    <n v="4403"/>
    <s v="Heather Leonard"/>
    <s v="rachael65@example.net"/>
    <n v="62"/>
    <s v="Male"/>
    <s v="GoPro Action Camera"/>
    <d v="2020-09-25T00:00:00"/>
    <x v="2"/>
    <s v="Hardware issue"/>
    <s v="I'm having an issue with the {product_purchased}. Please assist._x000a__x000a_You have successfully completed this step._x000a__x000a_Note: The new instructions are for the new version of Microsoft Visual C++ 7.0 (10.0 I'm concerned about the security of my {product_purchased} and would like to ensure that my data is safe."/>
    <x v="2"/>
    <m/>
    <s v="Low"/>
    <s v="Phone"/>
    <x v="5"/>
    <m/>
    <m/>
    <n v="4403"/>
    <s v=""/>
    <s v="Heather Leonard"/>
    <x v="9"/>
    <x v="9"/>
    <x v="1"/>
    <s v=""/>
  </r>
  <r>
    <n v="4404"/>
    <s v="Steven Howard"/>
    <s v="yatesbryan@example.net"/>
    <n v="67"/>
    <s v="Male"/>
    <s v="Canon EOS"/>
    <d v="2021-09-06T00:00:00"/>
    <x v="3"/>
    <s v="Installation support"/>
    <s v="I'm having an issue with the {product_purchased}. Please assist. Thanks!&quot; I've tried clearing the cache and data for the {product_purchased} app, but the issue persists."/>
    <x v="2"/>
    <m/>
    <s v="Critical"/>
    <s v="Chat"/>
    <x v="5"/>
    <m/>
    <m/>
    <n v="4404"/>
    <s v=""/>
    <s v="Steven Howard"/>
    <x v="9"/>
    <x v="9"/>
    <x v="0"/>
    <s v=""/>
  </r>
  <r>
    <n v="4405"/>
    <s v="Patrick Davis"/>
    <s v="xvillegas@example.net"/>
    <n v="19"/>
    <s v="Other"/>
    <s v="LG Smart TV"/>
    <d v="2020-01-13T00:00:00"/>
    <x v="3"/>
    <s v="Software bug"/>
    <s v="I'm having an issue with the {product_purchased}. Please assist. I'm not sure if this issue is specific to my device or if others have reported similar problems."/>
    <x v="1"/>
    <s v="Get half what million."/>
    <s v="High"/>
    <s v="Chat"/>
    <x v="2894"/>
    <d v="2023-06-01T02:02:55"/>
    <n v="2"/>
    <n v="4405"/>
    <s v="Get Half What Million."/>
    <s v="Patrick Davis"/>
    <x v="6"/>
    <x v="6"/>
    <x v="1"/>
    <n v="2.1500000000232831"/>
  </r>
  <r>
    <n v="4406"/>
    <s v="Derek Tucker"/>
    <s v="christopherlewis@example.com"/>
    <n v="51"/>
    <s v="Female"/>
    <s v="Amazon Kindle"/>
    <d v="2021-07-10T00:00:00"/>
    <x v="4"/>
    <s v="Refund request"/>
    <s v="I'm having an issue with the {product_purchased}. Please assist._x000a__x000a_[email protected]_x000a__x000a_[url]&gt;Your Name&gt;[/url] &gt;_x000a__x000a_[browsing_url]http://www.al This problem started occurring after the recent software update. I haven't made any other changes to the device."/>
    <x v="0"/>
    <m/>
    <s v="Medium"/>
    <s v="Chat"/>
    <x v="2895"/>
    <m/>
    <m/>
    <n v="4406"/>
    <s v=""/>
    <s v="Derek Tucker"/>
    <x v="2"/>
    <x v="2"/>
    <x v="0"/>
    <s v=""/>
  </r>
  <r>
    <n v="4407"/>
    <s v="Robert Cobb"/>
    <s v="ffuentes@example.com"/>
    <n v="41"/>
    <s v="Male"/>
    <s v="Lenovo ThinkPad"/>
    <d v="2020-07-25T00:00:00"/>
    <x v="3"/>
    <s v="Hardware issue"/>
    <s v="I've accidentally deleted important data from my {product_purchased}. Is there any way to recover the deleted files? I need them urgently. (Thank you @pjp-dev!)_x000a__x000a_I've accidentally deleted important data from my I've reviewed the troubleshooting steps on the official support website, but they didn't resolve the problem."/>
    <x v="0"/>
    <m/>
    <s v="High"/>
    <s v="Social media"/>
    <x v="2896"/>
    <m/>
    <m/>
    <n v="4407"/>
    <s v=""/>
    <s v="Robert Cobb"/>
    <x v="2"/>
    <x v="2"/>
    <x v="1"/>
    <s v=""/>
  </r>
  <r>
    <n v="4408"/>
    <s v="Colleen Roy"/>
    <s v="barneserica@example.net"/>
    <n v="46"/>
    <s v="Other"/>
    <s v="Canon DSLR Camera"/>
    <d v="2021-09-27T00:00:00"/>
    <x v="0"/>
    <s v="Product recommendation"/>
    <s v="I've recently set up my {product_purchased}, but it fails to connect to any available networks. What steps should I take to troubleshoot this issue?_x000a__x000a_You'll find that the problem started out with a set of configuration I've tried troubleshooting steps mentioned in the user manual, but the issue persists."/>
    <x v="0"/>
    <m/>
    <s v="High"/>
    <s v="Chat"/>
    <x v="2897"/>
    <m/>
    <m/>
    <n v="4408"/>
    <s v=""/>
    <s v="Colleen Roy"/>
    <x v="9"/>
    <x v="9"/>
    <x v="0"/>
    <s v=""/>
  </r>
  <r>
    <n v="4409"/>
    <s v="Kayla Flores"/>
    <s v="nicholehart@example.net"/>
    <n v="48"/>
    <s v="Male"/>
    <s v="Adobe Photoshop"/>
    <d v="2020-08-29T00:00:00"/>
    <x v="2"/>
    <s v="Peripheral compatibility"/>
    <s v="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
    <x v="1"/>
    <s v="Very crime plant paper may."/>
    <s v="Low"/>
    <s v="Chat"/>
    <x v="2898"/>
    <d v="2023-06-01T06:01:00"/>
    <n v="3"/>
    <n v="4409"/>
    <s v="Very Crime Plant Paper May."/>
    <s v="Kayla Flores"/>
    <x v="5"/>
    <x v="5"/>
    <x v="1"/>
    <n v="-12.833333333255723"/>
  </r>
  <r>
    <n v="4410"/>
    <s v="Kelly Williams"/>
    <s v="clarkjason@example.net"/>
    <n v="33"/>
    <s v="Female"/>
    <s v="HP Pavilion"/>
    <d v="2020-02-26T00:00:00"/>
    <x v="0"/>
    <s v="Battery life"/>
    <s v="I'm having an issue with the {product_purchased}. Please assist._x000a__x000a_Please assist. In order to avoid a delay in your order, please check for items ordered from other fulfillment companies for you before completing your order. Please see I've performed a factory reset on my {product_purchased}, hoping it would resolve the problem, but it didn't help."/>
    <x v="2"/>
    <m/>
    <s v="Medium"/>
    <s v="Phone"/>
    <x v="5"/>
    <m/>
    <m/>
    <n v="4410"/>
    <s v=""/>
    <s v="Kelly Williams"/>
    <x v="4"/>
    <x v="4"/>
    <x v="1"/>
    <s v=""/>
  </r>
  <r>
    <n v="4411"/>
    <s v="Brandon Wagner"/>
    <s v="peggy96@example.net"/>
    <n v="63"/>
    <s v="Female"/>
    <s v="GoPro Action Camera"/>
    <d v="2020-08-04T00:00:00"/>
    <x v="0"/>
    <s v="Product setup"/>
    <s v="I'm facing a problem with my {product_purchased}. The {product_purchased} is not turning on. It was working fine until yesterday, but now it doesn't respond._x000a__x000a_I want to know why it doesn The issue I'm facing is intermittent. Sometimes it works fine, but other times it acts up unexpectedly."/>
    <x v="1"/>
    <s v="College citizen hospital live baby manager."/>
    <s v="High"/>
    <s v="Email"/>
    <x v="2899"/>
    <d v="2023-06-01T14:36:03"/>
    <n v="3"/>
    <n v="4411"/>
    <s v="College Citizen Hospital Live Baby Manager."/>
    <s v="Brandon Wagner"/>
    <x v="5"/>
    <x v="5"/>
    <x v="1"/>
    <n v="6.4166666666278616"/>
  </r>
  <r>
    <n v="4412"/>
    <s v="Randy Perez"/>
    <s v="stacey69@example.net"/>
    <n v="49"/>
    <s v="Other"/>
    <s v="Microsoft Surface"/>
    <d v="2020-06-18T00:00:00"/>
    <x v="4"/>
    <s v="Hardware issue"/>
    <s v="My {product_purchased} crashed, and I lost all the data stored on it. Is there any way to recover the lost data?_x000a__x000a_I can't get the user to stop using the app._x000a__x000a_I have two requests I've recently updated the firmware of my {product_purchased}, and the issue started happening afterward. Could it be related to the update?"/>
    <x v="0"/>
    <m/>
    <s v="Low"/>
    <s v="Email"/>
    <x v="2900"/>
    <m/>
    <m/>
    <n v="4412"/>
    <s v=""/>
    <s v="Randy Perez"/>
    <x v="8"/>
    <x v="8"/>
    <x v="1"/>
    <s v=""/>
  </r>
  <r>
    <n v="4413"/>
    <s v="Dakota Lucas"/>
    <s v="howardjeffrey@example.org"/>
    <n v="61"/>
    <s v="Male"/>
    <s v="Philips Hue Lights"/>
    <d v="2021-06-29T00:00:00"/>
    <x v="4"/>
    <s v="Refund request"/>
    <s v="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
    <x v="1"/>
    <s v="Girl painting else west."/>
    <s v="Medium"/>
    <s v="Email"/>
    <x v="2901"/>
    <d v="2023-06-01T08:39:06"/>
    <n v="2"/>
    <n v="4413"/>
    <s v="Girl Painting Else West."/>
    <s v="Dakota Lucas"/>
    <x v="8"/>
    <x v="8"/>
    <x v="0"/>
    <n v="-5.3499999999767169"/>
  </r>
  <r>
    <n v="4414"/>
    <s v="Dr. Kim Brewer"/>
    <s v="cfarmer@example.net"/>
    <n v="19"/>
    <s v="Female"/>
    <s v="Microsoft Xbox Controller"/>
    <d v="2020-01-03T00:00:00"/>
    <x v="2"/>
    <s v="Payment issue"/>
    <s v="I'm having an issue with the {product_purchased}. Please assist. This is a problem of some sort. I'm concerned about the security of my {product_purchased} and would like to ensure that my data is safe."/>
    <x v="2"/>
    <m/>
    <s v="High"/>
    <s v="Social media"/>
    <x v="5"/>
    <m/>
    <m/>
    <n v="4414"/>
    <s v=""/>
    <s v="Dr. Kim Brewer"/>
    <x v="6"/>
    <x v="6"/>
    <x v="1"/>
    <s v=""/>
  </r>
  <r>
    <n v="4415"/>
    <s v="Isaac Allen"/>
    <s v="tcastillo@example.org"/>
    <n v="35"/>
    <s v="Male"/>
    <s v="Sony PlayStation"/>
    <d v="2020-06-07T00:00:00"/>
    <x v="3"/>
    <s v="Display issue"/>
    <s v="I'm having an issue with the {product_purchased}. Please assist._x000a__x000a_The same is true for all prices:_x000a__x000a_The exact price that you pay may change from the one listed. I've followed the troubleshooting steps mentioned in the user manual, but the issue persists."/>
    <x v="2"/>
    <m/>
    <s v="Critical"/>
    <s v="Chat"/>
    <x v="5"/>
    <m/>
    <m/>
    <n v="4415"/>
    <s v=""/>
    <s v="Isaac Allen"/>
    <x v="8"/>
    <x v="8"/>
    <x v="1"/>
    <s v=""/>
  </r>
  <r>
    <n v="4416"/>
    <s v="Jason Harvey"/>
    <s v="jocelyn73@example.com"/>
    <n v="43"/>
    <s v="Male"/>
    <s v="Dell XPS"/>
    <d v="2020-07-19T00:00:00"/>
    <x v="4"/>
    <s v="Peripheral compatibility"/>
    <s v="I'm having an issue with the {product_purchased}. Please assist. Please. Please._x000a__x000a_Add to Cart_x000a__x000a_Features_x000a__x000a_Built in microUSB port_x000a__x000a_6-inch touch panel with tilt-to-touch front I've tried clearing the cache and data for the {product_purchased} app, but the issue persists."/>
    <x v="1"/>
    <s v="Me thing phone member threat step owner."/>
    <s v="Medium"/>
    <s v="Phone"/>
    <x v="2902"/>
    <d v="2023-06-01T18:12:10"/>
    <n v="3"/>
    <n v="4416"/>
    <s v="Me Thing Phone Member Threat Step Owner."/>
    <s v="Jason Harvey"/>
    <x v="2"/>
    <x v="2"/>
    <x v="1"/>
    <n v="3.5666666667675599"/>
  </r>
  <r>
    <n v="4417"/>
    <s v="Melissa Smith"/>
    <s v="mark68@example.org"/>
    <n v="48"/>
    <s v="Male"/>
    <s v="Fitbit Versa Smartwatch"/>
    <d v="2020-01-04T00:00:00"/>
    <x v="3"/>
    <s v="Display issue"/>
    <s v="I'm having an issue with the {product_purchased}. Please assist. I've never had one that didn't come with the package._x000a__x000a_Verified purchase: Yes | Condition: Pre-owned I've tried clearing the cache and data for the {product_purchased} app, but the issue persists."/>
    <x v="2"/>
    <m/>
    <s v="Critical"/>
    <s v="Email"/>
    <x v="5"/>
    <m/>
    <m/>
    <n v="4417"/>
    <s v=""/>
    <s v="Melissa Smith"/>
    <x v="6"/>
    <x v="6"/>
    <x v="1"/>
    <s v=""/>
  </r>
  <r>
    <n v="4418"/>
    <s v="Michael Riggs"/>
    <s v="elizabethkrause@example.org"/>
    <n v="56"/>
    <s v="Female"/>
    <s v="Sony Xperia"/>
    <d v="2020-05-18T00:00:00"/>
    <x v="4"/>
    <s v="Delivery problem"/>
    <s v="I've encountered a data loss issue with my {product_purchased}. All the files and documents seem to have disappeared. Can you guide me on how to retrieve them? (and will I ever get it back?)_x000a__x000a_Gardiner I'm concerned about the security of my {product_purchased} and would like to ensure that my data is safe."/>
    <x v="1"/>
    <s v="Risk create center public."/>
    <s v="Low"/>
    <s v="Email"/>
    <x v="2903"/>
    <d v="2023-06-01T14:15:12"/>
    <n v="5"/>
    <n v="4418"/>
    <s v="Risk Create Center Public."/>
    <s v="Michael Riggs"/>
    <x v="1"/>
    <x v="1"/>
    <x v="1"/>
    <n v="7.5833333334303461"/>
  </r>
  <r>
    <n v="4419"/>
    <s v="Jennifer Mcdaniel"/>
    <s v="kathygalloway@example.com"/>
    <n v="31"/>
    <s v="Female"/>
    <s v="Canon DSLR Camera"/>
    <d v="2020-12-08T00:00:00"/>
    <x v="1"/>
    <s v="Installation support"/>
    <s v="I'm having an issue with the {product_purchased}. Please assist. The current state of the payment is available at this address. I've checked for software updates, and my {product_purchased} is already running the latest version."/>
    <x v="0"/>
    <m/>
    <s v="Medium"/>
    <s v="Social media"/>
    <x v="2904"/>
    <m/>
    <m/>
    <n v="4419"/>
    <s v=""/>
    <s v="Jennifer Mcdaniel"/>
    <x v="10"/>
    <x v="10"/>
    <x v="1"/>
    <s v=""/>
  </r>
  <r>
    <n v="4420"/>
    <s v="Christopher Moore"/>
    <s v="fritzanthony@example.org"/>
    <n v="67"/>
    <s v="Other"/>
    <s v="Adobe Photoshop"/>
    <d v="2021-06-24T00:00:00"/>
    <x v="1"/>
    <s v="Software bug"/>
    <s v="My {product_purchased} is making strange noises and not functioning properly. I suspect there might be a hardware issue. Can you please help me with this? &lt;div&gt;&lt;img src=&quot;https://fas.net/fas. I've followed online tutorials and community forums to troubleshoot the issue, but no luck so far."/>
    <x v="0"/>
    <m/>
    <s v="Critical"/>
    <s v="Chat"/>
    <x v="2905"/>
    <m/>
    <m/>
    <n v="4420"/>
    <s v=""/>
    <s v="Christopher Moore"/>
    <x v="8"/>
    <x v="8"/>
    <x v="0"/>
    <s v=""/>
  </r>
  <r>
    <n v="4421"/>
    <s v="Caroline Krueger"/>
    <s v="bthompson@example.com"/>
    <n v="65"/>
    <s v="Other"/>
    <s v="Sony Xperia"/>
    <d v="2021-02-04T00:00:00"/>
    <x v="0"/>
    <s v="Software bug"/>
    <s v="I'm having an issue with the {product_purchased}. Please assist._x000a__x000a_In this case the new product was purchased through the account with no warranty. I'm concerned about the security of my {product_purchased} and would like to ensure that my data is safe."/>
    <x v="1"/>
    <s v="Ability really letter tax nearly fine."/>
    <s v="Medium"/>
    <s v="Chat"/>
    <x v="2906"/>
    <d v="2023-06-01T12:14:14"/>
    <n v="2"/>
    <n v="4421"/>
    <s v="Ability Really Letter Tax Nearly Fine."/>
    <s v="Caroline Krueger"/>
    <x v="4"/>
    <x v="4"/>
    <x v="0"/>
    <n v="-1.6166666666977108"/>
  </r>
  <r>
    <n v="4422"/>
    <s v="Jennifer Scott"/>
    <s v="ffrazier@example.org"/>
    <n v="19"/>
    <s v="Female"/>
    <s v="Canon EOS"/>
    <d v="2020-07-08T00:00:00"/>
    <x v="3"/>
    <s v="Product setup"/>
    <s v="The {product_purchased} is unable to establish a stable internet connection. It keeps disconnecting intermittently. How can I troubleshoot this network problem?_x000a__x000a_You can troubleshoot the network problem using the following options: I'm unable to find the option to perform the desired action in the {product_purchased}. Could you please guide me through the steps?"/>
    <x v="2"/>
    <m/>
    <s v="High"/>
    <s v="Email"/>
    <x v="5"/>
    <m/>
    <m/>
    <n v="4422"/>
    <s v=""/>
    <s v="Jennifer Scott"/>
    <x v="2"/>
    <x v="2"/>
    <x v="1"/>
    <s v=""/>
  </r>
  <r>
    <n v="4423"/>
    <s v="Angela Martinez"/>
    <s v="mcarter@example.org"/>
    <n v="23"/>
    <s v="Male"/>
    <s v="Microsoft Xbox Controller"/>
    <d v="2020-02-15T00:00:00"/>
    <x v="2"/>
    <s v="Refund request"/>
    <s v="I'm having an issue with the {product_purchased}. Please assist. Please help us in solving this problem. This is why we need your help. Contact us soon._x000a__x000a_Our Customer Service_x000a__x000a_The Products and Services Customer Service I've noticed a peculiar error message popping up on my {product_purchased} screen. It says '{error_message}'. What does it mean?"/>
    <x v="0"/>
    <m/>
    <s v="High"/>
    <s v="Phone"/>
    <x v="2907"/>
    <m/>
    <m/>
    <n v="4423"/>
    <s v=""/>
    <s v="Angela Martinez"/>
    <x v="4"/>
    <x v="4"/>
    <x v="1"/>
    <s v=""/>
  </r>
  <r>
    <n v="4424"/>
    <s v="Kimberly Smith"/>
    <s v="nevans@example.com"/>
    <n v="31"/>
    <s v="Female"/>
    <s v="Microsoft Xbox Controller"/>
    <d v="2020-12-09T00:00:00"/>
    <x v="2"/>
    <s v="Installation support"/>
    <s v="I've forgotten my password for my {product_purchased} account, and the password reset option is not working. How can I recover my account?_x000a__x000a_If your account is registered in any of the below countries and you want to contact I've noticed a peculiar error message popping up on my {product_purchased} screen. It says '{error_message}'. What does it mean?"/>
    <x v="1"/>
    <s v="Strong leader develop drop newspaper build job."/>
    <s v="Critical"/>
    <s v="Social media"/>
    <x v="2908"/>
    <d v="2023-06-01T10:37:18"/>
    <n v="2"/>
    <n v="4424"/>
    <s v="Strong Leader Develop Drop Newspaper Build Job."/>
    <s v="Kimberly Smith"/>
    <x v="10"/>
    <x v="10"/>
    <x v="1"/>
    <n v="6.5333333333255723"/>
  </r>
  <r>
    <n v="4425"/>
    <s v="Michelle Smith"/>
    <s v="cynthia08@example.net"/>
    <n v="42"/>
    <s v="Female"/>
    <s v="MacBook Pro"/>
    <d v="2021-06-13T00:00:00"/>
    <x v="3"/>
    <s v="Account access"/>
    <s v="I'm having an issue with the {product_purchased}. Please assist._x000a__x000a_I'm having an issue with the {product_purchased}. Please assist._x000a__x000a_I don't have any product information and this is an issue I've already contacted customer support multiple times, but the issue remains unresolved."/>
    <x v="1"/>
    <s v="Take thought hot join member the particular."/>
    <s v="Medium"/>
    <s v="Social media"/>
    <x v="2909"/>
    <d v="2023-06-01T06:50:20"/>
    <n v="3"/>
    <n v="4425"/>
    <s v="Take Thought Hot Join Member The Particular."/>
    <s v="Michelle Smith"/>
    <x v="8"/>
    <x v="8"/>
    <x v="0"/>
    <n v="-0.24999999994179234"/>
  </r>
  <r>
    <n v="4426"/>
    <s v="Darius Larson"/>
    <s v="justinshaffer@example.org"/>
    <n v="45"/>
    <s v="Male"/>
    <s v="HP Pavilion"/>
    <d v="2020-04-02T00:00:00"/>
    <x v="1"/>
    <s v="Installation support"/>
    <s v="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
    <x v="1"/>
    <s v="Bank place those certain tax million."/>
    <s v="Critical"/>
    <s v="Chat"/>
    <x v="2910"/>
    <d v="2023-06-01T06:24:22"/>
    <n v="2"/>
    <n v="4426"/>
    <s v="Bank Place Those Certain Tax Million."/>
    <s v="Darius Larson"/>
    <x v="11"/>
    <x v="11"/>
    <x v="1"/>
    <n v="2.816666666592937"/>
  </r>
  <r>
    <n v="4427"/>
    <s v="Tiffany Moore"/>
    <s v="valeriewright@example.org"/>
    <n v="56"/>
    <s v="Female"/>
    <s v="Microsoft Surface"/>
    <d v="2021-01-18T00:00:00"/>
    <x v="0"/>
    <s v="Refund request"/>
    <s v="I'm having an issue with the {product_purchased}. Please assist._x000a__x000a_In addition to the problem, an error occurred when the package would not ship. Any attempt to re-pack it in another version of the package could be I've noticed a sudden decrease in battery life on my {product_purchased}. It used to last much longer."/>
    <x v="1"/>
    <s v="Onto soldier provide best."/>
    <s v="Low"/>
    <s v="Chat"/>
    <x v="2911"/>
    <d v="2023-06-01T04:17:23"/>
    <n v="5"/>
    <n v="4427"/>
    <s v="Onto Soldier Provide Best."/>
    <s v="Tiffany Moore"/>
    <x v="6"/>
    <x v="6"/>
    <x v="0"/>
    <n v="-6.5333333335001953"/>
  </r>
  <r>
    <n v="4428"/>
    <s v="Melissa Hobbs"/>
    <s v="leonthomas@example.org"/>
    <n v="34"/>
    <s v="Male"/>
    <s v="LG Smart TV"/>
    <d v="2020-04-04T00:00:00"/>
    <x v="4"/>
    <s v="Account access"/>
    <s v="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
    <x v="0"/>
    <m/>
    <s v="Medium"/>
    <s v="Social media"/>
    <x v="2912"/>
    <m/>
    <m/>
    <n v="4428"/>
    <s v=""/>
    <s v="Melissa Hobbs"/>
    <x v="11"/>
    <x v="11"/>
    <x v="1"/>
    <s v=""/>
  </r>
  <r>
    <n v="4429"/>
    <s v="Edward Hall"/>
    <s v="abell@example.com"/>
    <n v="54"/>
    <s v="Female"/>
    <s v="Sony Xperia"/>
    <d v="2020-10-25T00:00:00"/>
    <x v="1"/>
    <s v="Hardware issue"/>
    <s v="I've recently set up my {product_purchased}, but it fails to connect to any available networks. What steps should I take to troubleshoot this issue?_x000a__x000a_Install Java and build WebSphere from JRE and install and upgrade I need assistance as soon as possible because it's affecting my work and productivity."/>
    <x v="2"/>
    <m/>
    <s v="High"/>
    <s v="Email"/>
    <x v="5"/>
    <m/>
    <m/>
    <n v="4429"/>
    <s v=""/>
    <s v="Edward Hall"/>
    <x v="7"/>
    <x v="7"/>
    <x v="1"/>
    <s v=""/>
  </r>
  <r>
    <n v="4430"/>
    <s v="Amber Miller"/>
    <s v="susan23@example.net"/>
    <n v="19"/>
    <s v="Other"/>
    <s v="LG OLED"/>
    <d v="2021-08-26T00:00:00"/>
    <x v="0"/>
    <s v="Product recommendation"/>
    <s v="I'm having an issue with the {product_purchased}. Please assist._x000a__x000a_A few quick things you should know:_x000a__x000a_If you are a student or family member with learning disabilities, this is your chance to contact the LIT This problem started occurring after the recent software update. I haven't made any other changes to the device."/>
    <x v="2"/>
    <m/>
    <s v="Low"/>
    <s v="Phone"/>
    <x v="5"/>
    <m/>
    <m/>
    <n v="4430"/>
    <s v=""/>
    <s v="Amber Miller"/>
    <x v="5"/>
    <x v="5"/>
    <x v="0"/>
    <s v=""/>
  </r>
  <r>
    <n v="4431"/>
    <s v="Kimberly Adams"/>
    <s v="leahhampton@example.com"/>
    <n v="29"/>
    <s v="Other"/>
    <s v="Microsoft Office"/>
    <d v="2020-10-16T00:00:00"/>
    <x v="3"/>
    <s v="Display issue"/>
    <s v="I'm encountering a software bug in the {product_purchased}. Whenever I try to perform a specific action, the application crashes. Are there any updates or fixes available? Yes._x000a__x000a_Can I use the system's registry keys to update I've followed online tutorials and community forums to troubleshoot the issue, but no luck so far."/>
    <x v="2"/>
    <m/>
    <s v="Critical"/>
    <s v="Chat"/>
    <x v="5"/>
    <m/>
    <m/>
    <n v="4431"/>
    <s v=""/>
    <s v="Kimberly Adams"/>
    <x v="7"/>
    <x v="7"/>
    <x v="1"/>
    <s v=""/>
  </r>
  <r>
    <n v="4432"/>
    <s v="Natalie Potter"/>
    <s v="michael41@example.net"/>
    <n v="63"/>
    <s v="Male"/>
    <s v="Sony 4K HDR TV"/>
    <d v="2020-10-21T00:00:00"/>
    <x v="2"/>
    <s v="Product setup"/>
    <s v="I'm having an issue with the {product_purchased}. Please assist._x000a__x000a_I haven't posted anything yet. Thank you. I've performed a factory reset on my {product_purchased}, hoping it would resolve the problem, but it didn't help."/>
    <x v="0"/>
    <m/>
    <s v="Medium"/>
    <s v="Social media"/>
    <x v="2913"/>
    <m/>
    <m/>
    <n v="4432"/>
    <s v=""/>
    <s v="Natalie Potter"/>
    <x v="7"/>
    <x v="7"/>
    <x v="1"/>
    <s v=""/>
  </r>
  <r>
    <n v="4433"/>
    <s v="Lori Diaz"/>
    <s v="zdennis@example.org"/>
    <n v="58"/>
    <s v="Other"/>
    <s v="Nintendo Switch"/>
    <d v="2020-06-20T00:00:00"/>
    <x v="0"/>
    <s v="Payment issue"/>
    <s v="I'm having an issue with the {product_purchased}. Please assist._x000a__x000a__x000a_{Product_Product_Price} @product_product_price * (1 - product_id) is how much will you charge my business. It I'm using the original charger that came with my {product_purchased}, but it's not charging properly."/>
    <x v="1"/>
    <s v="Final ever magazine debate no."/>
    <s v="Critical"/>
    <s v="Social media"/>
    <x v="2914"/>
    <d v="2023-06-01T01:38:30"/>
    <n v="1"/>
    <n v="4433"/>
    <s v="Final Ever Magazine Debate No."/>
    <s v="Lori Diaz"/>
    <x v="8"/>
    <x v="8"/>
    <x v="1"/>
    <n v="-19.716666666674428"/>
  </r>
  <r>
    <n v="4434"/>
    <s v="Brandon Salazar"/>
    <s v="omartinez@example.org"/>
    <n v="37"/>
    <s v="Male"/>
    <s v="LG Washing Machine"/>
    <d v="2020-01-05T00:00:00"/>
    <x v="0"/>
    <s v="Installation support"/>
    <s v="I've forgotten my password for my {product_purchased} account, and the password reset option is not working. How can I recover my account?_x000a__x000a_To recover your Google account you've taken an online search. The Google app is I'm not sure if this issue is specific to my device or if others have reported similar problems."/>
    <x v="1"/>
    <s v="Color yourself wife family risk."/>
    <s v="High"/>
    <s v="Chat"/>
    <x v="2915"/>
    <d v="2023-06-01T05:01:31"/>
    <n v="4"/>
    <n v="4434"/>
    <s v="Color Yourself Wife Family Risk."/>
    <s v="Brandon Salazar"/>
    <x v="6"/>
    <x v="6"/>
    <x v="1"/>
    <n v="-10.916666666627862"/>
  </r>
  <r>
    <n v="4435"/>
    <s v="Marcus Smith"/>
    <s v="jody60@example.org"/>
    <n v="26"/>
    <s v="Female"/>
    <s v="LG Washing Machine"/>
    <d v="2021-07-19T00:00:00"/>
    <x v="2"/>
    <s v="Display issue"/>
    <s v="There seems to be a glitch in the {product_purchased} software. It freezes frequently, making it difficult to use. Can you please provide a solution? Thanks._x000a__x000a_User Info: Alpus521 Alpus5 I've noticed a sudden decrease in battery life on my {product_purchased}. It used to last much longer."/>
    <x v="2"/>
    <m/>
    <s v="Critical"/>
    <s v="Social media"/>
    <x v="5"/>
    <m/>
    <m/>
    <n v="4435"/>
    <s v=""/>
    <s v="Marcus Smith"/>
    <x v="2"/>
    <x v="2"/>
    <x v="0"/>
    <s v=""/>
  </r>
  <r>
    <n v="4436"/>
    <s v="Samuel Clark"/>
    <s v="cassandra09@example.net"/>
    <n v="51"/>
    <s v="Other"/>
    <s v="Garmin Forerunner"/>
    <d v="2020-06-03T00:00:00"/>
    <x v="4"/>
    <s v="Product recommendation"/>
    <s v="My {product_purchased} crashed, and I lost all the data stored on it. Is there any way to recover the lost data? I've recently updated the firmware of my {product_purchased}, and the issue started happening afterward. Could it be related to the update?"/>
    <x v="2"/>
    <m/>
    <s v="Critical"/>
    <s v="Email"/>
    <x v="5"/>
    <m/>
    <m/>
    <n v="4436"/>
    <s v=""/>
    <s v="Samuel Clark"/>
    <x v="8"/>
    <x v="8"/>
    <x v="1"/>
    <s v=""/>
  </r>
  <r>
    <n v="4437"/>
    <s v="Shane Davila"/>
    <s v="charleneedwards@example.com"/>
    <n v="47"/>
    <s v="Other"/>
    <s v="LG Washing Machine"/>
    <d v="2020-07-21T00:00:00"/>
    <x v="0"/>
    <s v="Software bug"/>
    <s v="I'm having an issue with the {product_purchased}. Please assist._x000a__x000a_&lt;product_code&gt;1.5&lt;/product_code&gt;_x000a__x000a_2. In the event you don't get the name of the product that you I've already contacted customer support multiple times, but the issue remains unresolved."/>
    <x v="0"/>
    <m/>
    <s v="Low"/>
    <s v="Chat"/>
    <x v="2916"/>
    <m/>
    <m/>
    <n v="4437"/>
    <s v=""/>
    <s v="Shane Davila"/>
    <x v="2"/>
    <x v="2"/>
    <x v="1"/>
    <s v=""/>
  </r>
  <r>
    <n v="4438"/>
    <s v="Matthew Anderson"/>
    <s v="smithandrew@example.com"/>
    <n v="19"/>
    <s v="Male"/>
    <s v="Samsung Galaxy"/>
    <d v="2021-10-21T00:00:00"/>
    <x v="3"/>
    <s v="Software bug"/>
    <s v="I'm having an issue with the {product_purchased}. Please assist._x000a__x000a_The reason it's so hard to get a product is because no one sees the product as what it claims to be, which is where I want it to I've recently updated the firmware of my {product_purchased}, and the issue started happening afterward. Could it be related to the update?"/>
    <x v="1"/>
    <s v="Ever until fly whether campaign bank."/>
    <s v="Critical"/>
    <s v="Phone"/>
    <x v="2917"/>
    <d v="2023-06-01T07:27:36"/>
    <n v="1"/>
    <n v="4438"/>
    <s v="Ever Until Fly Whether Campaign Bank."/>
    <s v="Matthew Anderson"/>
    <x v="7"/>
    <x v="7"/>
    <x v="0"/>
    <n v="-5.1499999998486601"/>
  </r>
  <r>
    <n v="4439"/>
    <s v="Anthony Benitez"/>
    <s v="sarah85@example.org"/>
    <n v="61"/>
    <s v="Male"/>
    <s v="Philips Hue Lights"/>
    <d v="2021-03-30T00:00:00"/>
    <x v="3"/>
    <s v="Installation support"/>
    <s v="I'm having an issue with the {product_purchased}. Please assist._x000a__x000a_The item you requested with a price of $4.99 and no product description on the item have been resolved._x000a__x000a_The product returned to Etsy for I've recently updated the firmware of my {product_purchased}, and the issue started happening afterward. Could it be related to the update?"/>
    <x v="0"/>
    <m/>
    <s v="Medium"/>
    <s v="Phone"/>
    <x v="2918"/>
    <m/>
    <m/>
    <n v="4439"/>
    <s v=""/>
    <s v="Anthony Benitez"/>
    <x v="0"/>
    <x v="0"/>
    <x v="0"/>
    <s v=""/>
  </r>
  <r>
    <n v="4440"/>
    <s v="Elizabeth Andersen"/>
    <s v="pphillips@example.com"/>
    <n v="48"/>
    <s v="Female"/>
    <s v="Bose QuietComfort"/>
    <d v="2020-07-23T00:00:00"/>
    <x v="3"/>
    <s v="Network problem"/>
    <s v="I'm having an issue with the {product_purchased}. Please assist._x000a__x000a_To help people solve this riddle of yours,_x000a__x000a_please donate via PayPal and you may get_x000a__x000a_$5 if you have a new username or I'm not sure if this issue is specific to my device or if others have reported similar problems."/>
    <x v="1"/>
    <s v="Sing add alone six tough determine large practice."/>
    <s v="Critical"/>
    <s v="Chat"/>
    <x v="2919"/>
    <d v="2023-06-01T10:49:39"/>
    <n v="4"/>
    <n v="4440"/>
    <s v="Sing Add Alone Six Tough Determine Large Practice."/>
    <s v="Elizabeth Andersen"/>
    <x v="2"/>
    <x v="2"/>
    <x v="1"/>
    <n v="8.2999999999883585"/>
  </r>
  <r>
    <n v="4441"/>
    <s v="Natalie Avila"/>
    <s v="audrey37@example.com"/>
    <n v="54"/>
    <s v="Male"/>
    <s v="iPhone"/>
    <d v="2021-11-21T00:00:00"/>
    <x v="4"/>
    <s v="Installation support"/>
    <s v="I've accidentally deleted important data from my {product_purchased}. Is there any way to recover the deleted files? I need them urgently._x000a__x000a_You must send the updated {product_purchased} to the vendor for recovery. The issue I'm facing is intermittent. Sometimes it works fine, but other times it acts up unexpectedly."/>
    <x v="0"/>
    <m/>
    <s v="High"/>
    <s v="Social media"/>
    <x v="2920"/>
    <m/>
    <m/>
    <n v="4441"/>
    <s v=""/>
    <s v="Natalie Avila"/>
    <x v="3"/>
    <x v="3"/>
    <x v="0"/>
    <s v=""/>
  </r>
  <r>
    <n v="4442"/>
    <s v="Sarah Neal"/>
    <s v="matthew65@example.net"/>
    <n v="23"/>
    <s v="Other"/>
    <s v="Microsoft Xbox Controller"/>
    <d v="2021-09-01T00:00:00"/>
    <x v="2"/>
    <s v="Delivery problem"/>
    <s v="I'm having an issue with the {product_purchased}. Please assist._x000a__x000a_&quot;For questions about this issue, contact us at Customer Service&quot;_x000a__x000a_The &quot;Product Purchased&quot; button appears alongside other new and improved support pages. I've checked the device settings and made sure that everything is configured correctly."/>
    <x v="0"/>
    <m/>
    <s v="Medium"/>
    <s v="Social media"/>
    <x v="2921"/>
    <m/>
    <m/>
    <n v="4442"/>
    <s v=""/>
    <s v="Sarah Neal"/>
    <x v="9"/>
    <x v="9"/>
    <x v="0"/>
    <s v=""/>
  </r>
  <r>
    <n v="4443"/>
    <s v="Douglas Gonzalez"/>
    <s v="parker76@example.org"/>
    <n v="24"/>
    <s v="Male"/>
    <s v="Fitbit Charge"/>
    <d v="2020-01-31T00:00:00"/>
    <x v="1"/>
    <s v="Product setup"/>
    <s v="I'm having an issue with the {product_purchased}. Please assist._x000a__x000a_3. If you've been experiencing issues, your team may be able to get you the device back to your account using the &quot;Return to Account&quot; link I rely heavily on my {product_purchased} for my daily tasks, and this issue is hindering my productivity."/>
    <x v="1"/>
    <s v="Drug remain court future president."/>
    <s v="Medium"/>
    <s v="Email"/>
    <x v="2922"/>
    <d v="2023-06-01T04:11:44"/>
    <n v="2"/>
    <n v="4443"/>
    <s v="Drug Remain Court Future President."/>
    <s v="Douglas Gonzalez"/>
    <x v="6"/>
    <x v="6"/>
    <x v="1"/>
    <n v="-4.1166666666395031"/>
  </r>
  <r>
    <n v="4444"/>
    <s v="John Hall"/>
    <s v="schmidtkyle@example.com"/>
    <n v="65"/>
    <s v="Male"/>
    <s v="Adobe Photoshop"/>
    <d v="2021-06-04T00:00:00"/>
    <x v="1"/>
    <s v="Payment issue"/>
    <s v="I'm having an issue with the {product_purchased}. Please assist._x000a__x000a_Sorry, there was an error while processing your request. Please try again with only one browser tab open._x000a__x000a_Based on the quantity selected we are unable I've checked for any available software updates for my {product_purchased}, but there are none."/>
    <x v="0"/>
    <m/>
    <s v="Critical"/>
    <s v="Email"/>
    <x v="2923"/>
    <m/>
    <m/>
    <n v="4444"/>
    <s v=""/>
    <s v="John Hall"/>
    <x v="8"/>
    <x v="8"/>
    <x v="0"/>
    <s v=""/>
  </r>
  <r>
    <n v="4445"/>
    <s v="Gene Norman"/>
    <s v="amandayoung@example.net"/>
    <n v="55"/>
    <s v="Female"/>
    <s v="Nikon D"/>
    <d v="2021-12-21T00:00:00"/>
    <x v="4"/>
    <s v="Payment issue"/>
    <s v="I'm having an issue with the {product_purchased}. Please assist..._x000a__x000a_If your e-commerce server is running on a Microsoft Azure instance running on a Windows Azure server, you might experience this issue. You'll need I rely heavily on my {product_purchased} for my daily tasks, and this issue is hindering my productivity."/>
    <x v="2"/>
    <m/>
    <s v="Critical"/>
    <s v="Chat"/>
    <x v="5"/>
    <m/>
    <m/>
    <n v="4445"/>
    <s v=""/>
    <s v="Gene Norman"/>
    <x v="10"/>
    <x v="10"/>
    <x v="0"/>
    <s v=""/>
  </r>
  <r>
    <n v="4446"/>
    <s v="Alexander Ramos"/>
    <s v="farleysamuel@example.com"/>
    <n v="20"/>
    <s v="Male"/>
    <s v="Garmin Forerunner"/>
    <d v="2021-01-19T00:00:00"/>
    <x v="0"/>
    <s v="Refund request"/>
    <s v="There seems to be a glitch in the {product_purchased} software. It freezes frequently, making it difficult to use. Can you please provide a solution?_x000a__x000a_The default settings of your game will make you fall. You may have I'm unable to find the option to perform the desired action in the {product_purchased}. Could you please guide me through the steps?"/>
    <x v="0"/>
    <m/>
    <s v="Low"/>
    <s v="Chat"/>
    <x v="2924"/>
    <m/>
    <m/>
    <n v="4446"/>
    <s v=""/>
    <s v="Alexander Ramos"/>
    <x v="6"/>
    <x v="6"/>
    <x v="0"/>
    <s v=""/>
  </r>
  <r>
    <n v="4447"/>
    <s v="Jennifer Bowen"/>
    <s v="sandra63@example.net"/>
    <n v="70"/>
    <s v="Female"/>
    <s v="Fitbit Charge"/>
    <d v="2020-08-25T00:00:00"/>
    <x v="3"/>
    <s v="Software bug"/>
    <s v="I'm having an issue with the {product_purchased}. Please assist._x000a__x000a_Thank you. {product_purchased}._x000a__x000a_[30]_x000a__x000a_[01]_x000a__x000a_[04]_x000a__x000a_[05] I've tried clearing the cache and data for the {product_purchased} app, but the issue persists."/>
    <x v="2"/>
    <m/>
    <s v="Medium"/>
    <s v="Email"/>
    <x v="5"/>
    <m/>
    <m/>
    <n v="4447"/>
    <s v=""/>
    <s v="Jennifer Bowen"/>
    <x v="5"/>
    <x v="5"/>
    <x v="1"/>
    <s v=""/>
  </r>
  <r>
    <n v="4448"/>
    <s v="Melissa Russell"/>
    <s v="michelle80@example.com"/>
    <n v="54"/>
    <s v="Male"/>
    <s v="GoPro Action Camera"/>
    <d v="2021-08-28T00:00:00"/>
    <x v="1"/>
    <s v="Payment issue"/>
    <s v="I'm having an issue with the {product_purchased}. Please assist._x000a__x000a_(4) If a product is being used, please contact customers to determine if they are aware of your intent. Customers may be able to help by contacting I'm unable to find the option to perform the desired action in the {product_purchased}. Could you please guide me through the steps?"/>
    <x v="0"/>
    <m/>
    <s v="Medium"/>
    <s v="Chat"/>
    <x v="2925"/>
    <m/>
    <m/>
    <n v="4448"/>
    <s v=""/>
    <s v="Melissa Russell"/>
    <x v="5"/>
    <x v="5"/>
    <x v="0"/>
    <s v=""/>
  </r>
  <r>
    <n v="4449"/>
    <s v="Kristy Baker"/>
    <s v="patricia79@example.net"/>
    <n v="36"/>
    <s v="Other"/>
    <s v="Bose QuietComfort"/>
    <d v="2021-11-19T00:00:00"/>
    <x v="3"/>
    <s v="Network problem"/>
    <s v="I've forgotten my password for my {product_purchased} account, and the password reset option is not working. How can I recover my account?_x000a__x000a_To recover your full password, contact the company or service you purchased your product from I've noticed that the issue occurs consistently when I use a specific feature or application on my {product_purchased}."/>
    <x v="0"/>
    <m/>
    <s v="Critical"/>
    <s v="Chat"/>
    <x v="10"/>
    <m/>
    <m/>
    <n v="4449"/>
    <s v=""/>
    <s v="Kristy Baker"/>
    <x v="3"/>
    <x v="3"/>
    <x v="0"/>
    <s v=""/>
  </r>
  <r>
    <n v="4450"/>
    <s v="Tyrone Rodriguez"/>
    <s v="lewisheather@example.net"/>
    <n v="58"/>
    <s v="Female"/>
    <s v="Dell XPS"/>
    <d v="2020-07-05T00:00:00"/>
    <x v="4"/>
    <s v="Refund request"/>
    <s v="I'm having an issue with the {product_purchased}. Please assist._x000a__x000a_The first time I used these a little over a year ago I was told by myself, &quot;no problems.&quot; In retrospect, I should have listened. It I've tried using different cables, adapters, or peripherals with my {product_purchased}, but the issue persists."/>
    <x v="2"/>
    <m/>
    <s v="Medium"/>
    <s v="Email"/>
    <x v="5"/>
    <m/>
    <m/>
    <n v="4450"/>
    <s v=""/>
    <s v="Tyrone Rodriguez"/>
    <x v="2"/>
    <x v="2"/>
    <x v="1"/>
    <s v=""/>
  </r>
  <r>
    <n v="4451"/>
    <s v="Meagan Beck"/>
    <s v="gordonmichael@example.com"/>
    <n v="56"/>
    <s v="Female"/>
    <s v="Samsung Galaxy"/>
    <d v="2020-09-25T00:00:00"/>
    <x v="0"/>
    <s v="Payment issue"/>
    <s v="I'm having an issue with the {product_purchased}. Please assist._x000a__x000a_Thank you for using this survey. Please check back soon for any changes to this survey. I've performed a factory reset on my {product_purchased}, hoping it would resolve the problem, but it didn't help."/>
    <x v="0"/>
    <m/>
    <s v="Medium"/>
    <s v="Social media"/>
    <x v="2926"/>
    <m/>
    <m/>
    <n v="4451"/>
    <s v=""/>
    <s v="Meagan Beck"/>
    <x v="9"/>
    <x v="9"/>
    <x v="1"/>
    <s v=""/>
  </r>
  <r>
    <n v="4452"/>
    <s v="Jennifer Smith"/>
    <s v="victoriahubbard@example.org"/>
    <n v="26"/>
    <s v="Other"/>
    <s v="Nikon D"/>
    <d v="2020-04-15T00:00:00"/>
    <x v="3"/>
    <s v="Payment issue"/>
    <s v="I'm having an issue with the {product_purchased}. Please assist._x000a__x000a_#7. How to update the customer in real time_x000a__x000a_Logged-in customers can be notified when a change is made to a product without logging I've tried using different cables, adapters, or peripherals with my {product_purchased}, but the issue persists."/>
    <x v="2"/>
    <m/>
    <s v="Medium"/>
    <s v="Social media"/>
    <x v="5"/>
    <m/>
    <m/>
    <n v="4452"/>
    <s v=""/>
    <s v="Jennifer Smith"/>
    <x v="11"/>
    <x v="11"/>
    <x v="1"/>
    <s v=""/>
  </r>
  <r>
    <n v="4453"/>
    <s v="Kristina Cook"/>
    <s v="patrick04@example.net"/>
    <n v="45"/>
    <s v="Male"/>
    <s v="Canon DSLR Camera"/>
    <d v="2021-11-04T00:00:00"/>
    <x v="1"/>
    <s v="Battery life"/>
    <s v="The {product_purchased} is unable to establish a stable internet connection. It keeps disconnecting intermittently. How can I troubleshoot this network problem?_x000a__x000a_The {product_purchased} cannot connect to either the external I'm unable to find the option to perform the desired action in the {product_purchased}. Could you please guide me through the steps?"/>
    <x v="1"/>
    <s v="Politics speak structure firm radio with article."/>
    <s v="Critical"/>
    <s v="Phone"/>
    <x v="2927"/>
    <d v="2023-06-01T03:56:59"/>
    <n v="5"/>
    <n v="4453"/>
    <s v="Politics Speak Structure Firm Radio With Article."/>
    <s v="Kristina Cook"/>
    <x v="3"/>
    <x v="3"/>
    <x v="0"/>
    <n v="-11.916666666569654"/>
  </r>
  <r>
    <n v="4454"/>
    <s v="Mark Johnson"/>
    <s v="cabreradaniel@example.net"/>
    <n v="48"/>
    <s v="Male"/>
    <s v="Dell XPS"/>
    <d v="2021-07-29T00:00:00"/>
    <x v="2"/>
    <s v="Refund request"/>
    <s v="I'm having an issue with the {product_purchased}. Please assist. Thanks!_x000a__x000a_If you use &quot;1&quot;, {product_purchased} will not be included as a product purchased by you._x000a__x000a_If you purchase I've tried using different cables, adapters, or peripherals with my {product_purchased}, but the issue persists."/>
    <x v="1"/>
    <s v="Them wear mean visit alone street same."/>
    <s v="High"/>
    <s v="Email"/>
    <x v="2928"/>
    <d v="2023-06-01T01:01:00"/>
    <n v="1"/>
    <n v="4454"/>
    <s v="Them Wear Mean Visit Alone Street Same."/>
    <s v="Mark Johnson"/>
    <x v="2"/>
    <x v="2"/>
    <x v="0"/>
    <n v="-1.4833333332790062"/>
  </r>
  <r>
    <n v="4455"/>
    <s v="Christopher Chase"/>
    <s v="anthonythompson@example.net"/>
    <n v="31"/>
    <s v="Other"/>
    <s v="Bose QuietComfort"/>
    <d v="2021-08-04T00:00:00"/>
    <x v="3"/>
    <s v="Installation support"/>
    <s v="I'm having an issue with the {product_purchased}. Please assist._x000a__x000a_â€¢_x000a__x000a_â€¢_x000a__x000a_â€¢_x000a__x000a_â€¢_x000a__x000a_â€¢_x000a__x000a_â€¢_x000a__x000a_â€¢_x000a__x000a_â€¢_x000a__x000a_â€¢_x000a__x000a_â€¢_x000a__x000a_â€¢ I've followed online tutorials and community forums to troubleshoot the issue, but no luck so far."/>
    <x v="0"/>
    <m/>
    <s v="Low"/>
    <s v="Social media"/>
    <x v="2929"/>
    <m/>
    <m/>
    <n v="4455"/>
    <s v=""/>
    <s v="Christopher Chase"/>
    <x v="5"/>
    <x v="5"/>
    <x v="0"/>
    <s v=""/>
  </r>
  <r>
    <n v="4456"/>
    <s v="Jack House"/>
    <s v="julieatkinson@example.org"/>
    <n v="20"/>
    <s v="Male"/>
    <s v="Bose SoundLink Speaker"/>
    <d v="2021-09-01T00:00:00"/>
    <x v="2"/>
    <s v="Delivery problem"/>
    <s v="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
    <x v="2"/>
    <m/>
    <s v="High"/>
    <s v="Chat"/>
    <x v="5"/>
    <m/>
    <m/>
    <n v="4456"/>
    <s v=""/>
    <s v="Jack House"/>
    <x v="9"/>
    <x v="9"/>
    <x v="0"/>
    <s v=""/>
  </r>
  <r>
    <n v="4457"/>
    <s v="James Andrews"/>
    <s v="louistaylor@example.net"/>
    <n v="38"/>
    <s v="Female"/>
    <s v="Bose SoundLink Speaker"/>
    <d v="2020-01-13T00:00:00"/>
    <x v="4"/>
    <s v="Refund request"/>
    <s v="I'm having an issue with the {product_purchased}. Please assist. https://t.co/Zg2X2sM3d8I,&quot; the spokesperson said in a press release posted on Friday._x000a__x000a_It also I've followed online tutorials and community forums to troubleshoot the issue, but no luck so far."/>
    <x v="0"/>
    <m/>
    <s v="Critical"/>
    <s v="Social media"/>
    <x v="2930"/>
    <m/>
    <m/>
    <n v="4457"/>
    <s v=""/>
    <s v="James Andrews"/>
    <x v="6"/>
    <x v="6"/>
    <x v="1"/>
    <s v=""/>
  </r>
  <r>
    <n v="4458"/>
    <s v="Marcus Schneider"/>
    <s v="campbellwilliam@example.org"/>
    <n v="66"/>
    <s v="Female"/>
    <s v="Samsung Soundbar"/>
    <d v="2020-03-22T00:00:00"/>
    <x v="3"/>
    <s v="Payment issue"/>
    <s v="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
    <x v="1"/>
    <s v="Culture accept finish."/>
    <s v="Low"/>
    <s v="Email"/>
    <x v="2931"/>
    <d v="2023-06-01T04:08:06"/>
    <n v="1"/>
    <n v="4458"/>
    <s v="Culture Accept Finish."/>
    <s v="Marcus Schneider"/>
    <x v="0"/>
    <x v="0"/>
    <x v="1"/>
    <n v="-10.416666666569654"/>
  </r>
  <r>
    <n v="4459"/>
    <s v="Michael Hicks"/>
    <s v="erichaynes@example.com"/>
    <n v="21"/>
    <s v="Other"/>
    <s v="Bose SoundLink Speaker"/>
    <d v="2020-04-19T00:00:00"/>
    <x v="4"/>
    <s v="Product recommendation"/>
    <s v="I'm having an issue with the {product_purchased}. Please assist. If there are problems with this, feel free to email feedback, suggestion, or more info._x000a__x000a__x000a_If you find this is broken or are having any questions please I've noticed a peculiar error message popping up on my {product_purchased} screen. It says '{error_message}'. What does it mean?"/>
    <x v="2"/>
    <m/>
    <s v="Low"/>
    <s v="Social media"/>
    <x v="5"/>
    <m/>
    <m/>
    <n v="4459"/>
    <s v=""/>
    <s v="Michael Hicks"/>
    <x v="11"/>
    <x v="11"/>
    <x v="1"/>
    <s v=""/>
  </r>
  <r>
    <n v="4460"/>
    <s v="Eddie White"/>
    <s v="ssingleton@example.net"/>
    <n v="56"/>
    <s v="Other"/>
    <s v="GoPro Hero"/>
    <d v="2020-01-02T00:00:00"/>
    <x v="0"/>
    <s v="Product compatibility"/>
    <s v="I'm having an issue with the {product_purchased}. Please assist. Thanks for syllogizing!&quot;_x000a__x000a_I've been working on this for over a month now and I'm finally able to start using it for testing and I have I've noticed a sudden decrease in battery life on my {product_purchased}. It used to last much longer."/>
    <x v="1"/>
    <s v="Subject surface window like science nation source."/>
    <s v="Medium"/>
    <s v="Social media"/>
    <x v="2932"/>
    <d v="2023-06-01T19:05:09"/>
    <n v="5"/>
    <n v="4460"/>
    <s v="Subject Surface Window Like Science Nation Source."/>
    <s v="Eddie White"/>
    <x v="6"/>
    <x v="6"/>
    <x v="1"/>
    <n v="-0.9833333333954215"/>
  </r>
  <r>
    <n v="4461"/>
    <s v="Darren Kidd"/>
    <s v="lorraine84@example.com"/>
    <n v="44"/>
    <s v="Female"/>
    <s v="Samsung Soundbar"/>
    <d v="2021-11-16T00:00:00"/>
    <x v="1"/>
    <s v="Display issue"/>
    <s v="I'm having an issue with the {product_purchased}. Please assist._x000a__x000a_&lt;b&gt;(You may buy a product at an exchange)_x000a__x000a_&lt;b&gt;(If both the seller and purchaser have the same name/email address or The issue I'm facing is intermittent. Sometimes it works fine, but other times it acts up unexpectedly."/>
    <x v="0"/>
    <m/>
    <s v="Low"/>
    <s v="Social media"/>
    <x v="2933"/>
    <m/>
    <m/>
    <n v="4461"/>
    <s v=""/>
    <s v="Darren Kidd"/>
    <x v="3"/>
    <x v="3"/>
    <x v="0"/>
    <s v=""/>
  </r>
  <r>
    <n v="4462"/>
    <s v="Andrew Elliott"/>
    <s v="kevinwalter@example.net"/>
    <n v="34"/>
    <s v="Male"/>
    <s v="Nikon D"/>
    <d v="2020-10-29T00:00:00"/>
    <x v="0"/>
    <s v="Cancellation request"/>
    <s v="I'm having an issue with the {product_purchased}. Please assist._x000a__x000a_1.1.1.1 - Fix for issue #1115_x000a__x000a_1.1.5.1 - Fixed some typo_x000a__x000a_1. I've already contacted customer support multiple times, but the issue remains unresolved."/>
    <x v="0"/>
    <m/>
    <s v="High"/>
    <s v="Phone"/>
    <x v="2934"/>
    <m/>
    <m/>
    <n v="4462"/>
    <s v=""/>
    <s v="Andrew Elliott"/>
    <x v="7"/>
    <x v="7"/>
    <x v="1"/>
    <s v=""/>
  </r>
  <r>
    <n v="4463"/>
    <s v="Samantha Bauer"/>
    <s v="melanie64@example.net"/>
    <n v="66"/>
    <s v="Other"/>
    <s v="LG OLED"/>
    <d v="2021-07-31T00:00:00"/>
    <x v="3"/>
    <s v="Product compatibility"/>
    <s v="I'm having an issue with the {product_purchased}. Please assist. Thanks :)_x000a__x000a_14.09.2018 1:47 PM_x000a__x000a_I was trying to connect to the remote via a socket, but I had to download the I've tried different settings and configurations on my {product_purchased}, but the issue persists."/>
    <x v="1"/>
    <s v="Bar you hundred discuss charge."/>
    <s v="Low"/>
    <s v="Email"/>
    <x v="2935"/>
    <d v="2023-06-01T06:31:14"/>
    <n v="3"/>
    <n v="4463"/>
    <s v="Bar You Hundred Discuss Charge."/>
    <s v="Samantha Bauer"/>
    <x v="2"/>
    <x v="2"/>
    <x v="0"/>
    <n v="-15.75"/>
  </r>
  <r>
    <n v="4464"/>
    <s v="Glenn Brown"/>
    <s v="christophertaylor@example.org"/>
    <n v="47"/>
    <s v="Other"/>
    <s v="Amazon Kindle"/>
    <d v="2021-02-03T00:00:00"/>
    <x v="4"/>
    <s v="Product setup"/>
    <s v="I'm having an issue with the {product_purchased}. Please assist. {product_purchased} is at that time at the {product_sell}. Please contact the shop before._x000a__x000a__x000a_[Product_price] $35 I've tried troubleshooting steps mentioned in the user manual, but the issue persists."/>
    <x v="2"/>
    <m/>
    <s v="Medium"/>
    <s v="Chat"/>
    <x v="5"/>
    <m/>
    <m/>
    <n v="4464"/>
    <s v=""/>
    <s v="Glenn Brown"/>
    <x v="4"/>
    <x v="4"/>
    <x v="0"/>
    <s v=""/>
  </r>
  <r>
    <n v="4465"/>
    <s v="Sarah Hawkins"/>
    <s v="ryanchaney@example.org"/>
    <n v="69"/>
    <s v="Male"/>
    <s v="LG Smart TV"/>
    <d v="2020-04-29T00:00:00"/>
    <x v="1"/>
    <s v="Hardware issue"/>
    <s v="I'm having an issue with the {product_purchased}. Please assist. I've already contacted customer support multiple times, but the issue remains unresolved."/>
    <x v="1"/>
    <s v="View their point evidence threat beat authority."/>
    <s v="Low"/>
    <s v="Email"/>
    <x v="2936"/>
    <d v="2023-06-01T15:23:17"/>
    <n v="4"/>
    <n v="4465"/>
    <s v="View Their Point Evidence Threat Beat Authority."/>
    <s v="Sarah Hawkins"/>
    <x v="11"/>
    <x v="11"/>
    <x v="1"/>
    <n v="4.6000000001513399"/>
  </r>
  <r>
    <n v="4466"/>
    <s v="Brooke Holmes"/>
    <s v="tanyamiller@example.com"/>
    <n v="30"/>
    <s v="Male"/>
    <s v="Google Nest"/>
    <d v="2020-03-08T00:00:00"/>
    <x v="1"/>
    <s v="Product compatibility"/>
    <s v="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
    <x v="2"/>
    <m/>
    <s v="Medium"/>
    <s v="Social media"/>
    <x v="5"/>
    <m/>
    <m/>
    <n v="4466"/>
    <s v=""/>
    <s v="Brooke Holmes"/>
    <x v="0"/>
    <x v="0"/>
    <x v="1"/>
    <s v=""/>
  </r>
  <r>
    <n v="4467"/>
    <s v="Heather Morrison"/>
    <s v="donnablackburn@example.org"/>
    <n v="58"/>
    <s v="Male"/>
    <s v="Xbox"/>
    <d v="2021-04-17T00:00:00"/>
    <x v="3"/>
    <s v="Refund request"/>
    <s v="I'm encountering a software bug in the {product_purchased}. Whenever I try to perform a specific action, the application crashes. Are there any updates or fixes available? Where do I connect to the server? I have a &quot;root&quot; I've tried clearing the cache and data for the {product_purchased} app, but the issue persists."/>
    <x v="2"/>
    <m/>
    <s v="Low"/>
    <s v="Chat"/>
    <x v="5"/>
    <m/>
    <m/>
    <n v="4467"/>
    <s v=""/>
    <s v="Heather Morrison"/>
    <x v="11"/>
    <x v="11"/>
    <x v="0"/>
    <s v=""/>
  </r>
  <r>
    <n v="4468"/>
    <s v="Richard Chandler"/>
    <s v="samuel66@example.org"/>
    <n v="40"/>
    <s v="Female"/>
    <s v="Sony 4K HDR TV"/>
    <d v="2021-03-03T00:00:00"/>
    <x v="2"/>
    <s v="Hardware issue"/>
    <s v="I'm having an issue with the {product_purchased}. Please assist._x000a__x000a_1:_x000a__x000a_2:_x000a__x000a_3:_x000a__x000a_4:_x000a__x000a_5:_x000a__x000a_6:_x000a__x000a_7:_x000a__x000a_8: I've reviewed the troubleshooting steps on the official support website, but they didn't resolve the problem."/>
    <x v="0"/>
    <m/>
    <s v="Critical"/>
    <s v="Chat"/>
    <x v="2937"/>
    <m/>
    <m/>
    <n v="4468"/>
    <s v=""/>
    <s v="Richard Chandler"/>
    <x v="0"/>
    <x v="0"/>
    <x v="0"/>
    <s v=""/>
  </r>
  <r>
    <n v="4469"/>
    <s v="Steven Reynolds"/>
    <s v="pinedawilliam@example.com"/>
    <n v="53"/>
    <s v="Female"/>
    <s v="Asus ROG"/>
    <d v="2020-10-08T00:00:00"/>
    <x v="2"/>
    <s v="Product setup"/>
    <s v="I've recently set up my {product_purchased}, but it fails to connect to any available networks. What steps should I take to troubleshoot this issue? How will this help resolve it? I've tried clearing the cache and data for the {product_purchased} app, but the issue persists."/>
    <x v="0"/>
    <m/>
    <s v="Medium"/>
    <s v="Phone"/>
    <x v="2938"/>
    <m/>
    <m/>
    <n v="4469"/>
    <s v=""/>
    <s v="Steven Reynolds"/>
    <x v="7"/>
    <x v="7"/>
    <x v="1"/>
    <s v=""/>
  </r>
  <r>
    <n v="4470"/>
    <s v="Kristina Munoz"/>
    <s v="wperez@example.net"/>
    <n v="30"/>
    <s v="Female"/>
    <s v="Roomba Robot Vacuum"/>
    <d v="2021-04-29T00:00:00"/>
    <x v="1"/>
    <s v="Network problem"/>
    <s v="I'm having an issue with the {product_purchased}. Please assist. * This product is not compatible with any other &quot;Pair-E&quot; option and may cancel at any time, so it may only work once * on your system I've tried using different cables, adapters, or peripherals with my {product_purchased}, but the issue persists."/>
    <x v="0"/>
    <m/>
    <s v="Critical"/>
    <s v="Chat"/>
    <x v="2939"/>
    <m/>
    <m/>
    <n v="4470"/>
    <s v=""/>
    <s v="Kristina Munoz"/>
    <x v="11"/>
    <x v="11"/>
    <x v="0"/>
    <s v=""/>
  </r>
  <r>
    <n v="4471"/>
    <s v="Ann Carter"/>
    <s v="david73@example.com"/>
    <n v="18"/>
    <s v="Female"/>
    <s v="Roomba Robot Vacuum"/>
    <d v="2021-09-11T00:00:00"/>
    <x v="0"/>
    <s v="Hardware issue"/>
    <s v="My {product_purchased} is making strange noises and not functioning properly. I suspect there might be a hardware issue. Can you please help me with this? Thanks,_x000a__x000a_Yuki Yoshimura - A Friend of The Game I'm concerned about the security of my {product_purchased} and would like to ensure that my data is safe."/>
    <x v="0"/>
    <m/>
    <s v="High"/>
    <s v="Email"/>
    <x v="2940"/>
    <m/>
    <m/>
    <n v="4471"/>
    <s v=""/>
    <s v="Ann Carter"/>
    <x v="9"/>
    <x v="9"/>
    <x v="0"/>
    <s v=""/>
  </r>
  <r>
    <n v="4472"/>
    <s v="Michael Campos"/>
    <s v="john29@example.com"/>
    <n v="23"/>
    <s v="Male"/>
    <s v="MacBook Pro"/>
    <d v="2020-09-24T00:00:00"/>
    <x v="3"/>
    <s v="Delivery problem"/>
    <s v="I'm having an issue with the {product_purchased}. Please assist. I've followed online tutorials and community forums to troubleshoot the issue, but no luck so far."/>
    <x v="2"/>
    <m/>
    <s v="Low"/>
    <s v="Email"/>
    <x v="5"/>
    <m/>
    <m/>
    <n v="4472"/>
    <s v=""/>
    <s v="Michael Campos"/>
    <x v="9"/>
    <x v="9"/>
    <x v="1"/>
    <s v=""/>
  </r>
  <r>
    <n v="4473"/>
    <s v="Ellen Gregory"/>
    <s v="gina13@example.net"/>
    <n v="55"/>
    <s v="Male"/>
    <s v="Canon EOS"/>
    <d v="2021-04-05T00:00:00"/>
    <x v="1"/>
    <s v="Display issue"/>
    <s v="I'm having an issue with the {product_purchased}. Please assist._x000a__x000a_A little while ago, I had to send an email to Microsoft. I emailed them and said I'll send an email to the product group when the customer I've noticed a peculiar error message popping up on my {product_purchased} screen. It says '{error_message}'. What does it mean?"/>
    <x v="2"/>
    <m/>
    <s v="Low"/>
    <s v="Phone"/>
    <x v="5"/>
    <m/>
    <m/>
    <n v="4473"/>
    <s v=""/>
    <s v="Ellen Gregory"/>
    <x v="11"/>
    <x v="11"/>
    <x v="0"/>
    <s v=""/>
  </r>
  <r>
    <n v="4474"/>
    <s v="Christine Taylor"/>
    <s v="moorematthew@example.net"/>
    <n v="21"/>
    <s v="Male"/>
    <s v="Google Nest"/>
    <d v="2021-06-05T00:00:00"/>
    <x v="0"/>
    <s v="Hardware issue"/>
    <s v="I'm having an issue with the {product_purchased}. Please assist. Thank you for the information you provide.&quot;_x000a__x000a_At a dinner for guests in Paris last week, a young French artist in his mid-50s, wearing long I've performed a factory reset on my {product_purchased}, hoping it would resolve the problem, but it didn't help."/>
    <x v="1"/>
    <s v="Day various car author."/>
    <s v="High"/>
    <s v="Email"/>
    <x v="2449"/>
    <d v="2023-06-01T10:25:28"/>
    <n v="1"/>
    <n v="4474"/>
    <s v="Day Various Car Author."/>
    <s v="Christine Taylor"/>
    <x v="8"/>
    <x v="8"/>
    <x v="0"/>
    <n v="1.6499999999650754"/>
  </r>
  <r>
    <n v="4475"/>
    <s v="Zachary Vasquez"/>
    <s v="sarahcolon@example.net"/>
    <n v="27"/>
    <s v="Male"/>
    <s v="Nikon D"/>
    <d v="2021-04-19T00:00:00"/>
    <x v="1"/>
    <s v="Account access"/>
    <s v="I'm facing issues logging into my {product_purchased} account. It says my account is locked. What should I do to unlock it? If I'm not looking for a custom login name, enter the code &quot;0xe7bb I'm concerned about the security of my {product_purchased} and would like to ensure that my data is safe."/>
    <x v="0"/>
    <m/>
    <s v="High"/>
    <s v="Email"/>
    <x v="2941"/>
    <m/>
    <m/>
    <n v="4475"/>
    <s v=""/>
    <s v="Zachary Vasquez"/>
    <x v="11"/>
    <x v="11"/>
    <x v="0"/>
    <s v=""/>
  </r>
  <r>
    <n v="4476"/>
    <s v="Nancy Brown"/>
    <s v="julia51@example.org"/>
    <n v="60"/>
    <s v="Male"/>
    <s v="Canon DSLR Camera"/>
    <d v="2021-03-25T00:00:00"/>
    <x v="3"/>
    <s v="Data loss"/>
    <s v="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
    <x v="1"/>
    <s v="Election listen what to sign card physical."/>
    <s v="High"/>
    <s v="Social media"/>
    <x v="2942"/>
    <d v="2023-06-01T21:02:31"/>
    <n v="1"/>
    <n v="4476"/>
    <s v="Election Listen What To Sign Card Physical."/>
    <s v="Nancy Brown"/>
    <x v="0"/>
    <x v="0"/>
    <x v="0"/>
    <n v="-1.8499999999185093"/>
  </r>
  <r>
    <n v="4477"/>
    <s v="Meagan Wong"/>
    <s v="elainejohnson@example.net"/>
    <n v="46"/>
    <s v="Other"/>
    <s v="LG Washing Machine"/>
    <d v="2021-04-05T00:00:00"/>
    <x v="3"/>
    <s v="Display issue"/>
    <s v="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
    <x v="2"/>
    <m/>
    <s v="Critical"/>
    <s v="Social media"/>
    <x v="5"/>
    <m/>
    <m/>
    <n v="4477"/>
    <s v=""/>
    <s v="Meagan Wong"/>
    <x v="11"/>
    <x v="11"/>
    <x v="0"/>
    <s v=""/>
  </r>
  <r>
    <n v="4478"/>
    <s v="Eric Torres"/>
    <s v="dburton@example.com"/>
    <n v="21"/>
    <s v="Male"/>
    <s v="Adobe Photoshop"/>
    <d v="2021-02-17T00:00:00"/>
    <x v="3"/>
    <s v="Refund request"/>
    <s v="I'm having an issue with the {product_purchased}. Please assist. Thank you! Thank you._x000a__x000a_Sonic_x000a__x000a_Cyanide_x000a__x000a_Powder-Energizer_x000a__x000a_Hands-On Product_x000a__x000a_The I've noticed a sudden decrease in battery life on my {product_purchased}. It used to last much longer."/>
    <x v="1"/>
    <s v="Fish near team whom argue."/>
    <s v="Low"/>
    <s v="Chat"/>
    <x v="2943"/>
    <d v="2023-06-01T11:00:34"/>
    <n v="2"/>
    <n v="4478"/>
    <s v="Fish Near Team Whom Argue."/>
    <s v="Eric Torres"/>
    <x v="4"/>
    <x v="4"/>
    <x v="0"/>
    <n v="8.2999999999883585"/>
  </r>
  <r>
    <n v="4479"/>
    <s v="Jane Hall"/>
    <s v="donnahill@example.com"/>
    <n v="52"/>
    <s v="Female"/>
    <s v="Nintendo Switch Pro Controller"/>
    <d v="2021-03-16T00:00:00"/>
    <x v="0"/>
    <s v="Delivery problem"/>
    <s v="I've recently set up my {product_purchased}, but it fails to connect to any available networks. What steps should I take to troubleshoot this issue?_x000a__x000a_You must first set up your device_x000a__x000a_If your device doesn I need assistance as soon as possible because it's affecting my work and productivity."/>
    <x v="2"/>
    <m/>
    <s v="Medium"/>
    <s v="Chat"/>
    <x v="5"/>
    <m/>
    <m/>
    <n v="4479"/>
    <s v=""/>
    <s v="Jane Hall"/>
    <x v="0"/>
    <x v="0"/>
    <x v="0"/>
    <s v=""/>
  </r>
  <r>
    <n v="4480"/>
    <s v="Carly Love"/>
    <s v="reneefields@example.com"/>
    <n v="34"/>
    <s v="Other"/>
    <s v="Apple AirPods"/>
    <d v="2020-10-13T00:00:00"/>
    <x v="1"/>
    <s v="Installation support"/>
    <s v="I'm having an issue with the {product_purchased}. Please assist._x000a__x000a_If the product is a premium or high-value product, please be informed that only a limited number of this item are priced. If more than one item I'm using the original charger that came with my {product_purchased}, but it's not charging properly."/>
    <x v="2"/>
    <m/>
    <s v="Low"/>
    <s v="Email"/>
    <x v="5"/>
    <m/>
    <m/>
    <n v="4480"/>
    <s v=""/>
    <s v="Carly Love"/>
    <x v="7"/>
    <x v="7"/>
    <x v="1"/>
    <s v=""/>
  </r>
  <r>
    <n v="4481"/>
    <s v="Daniel Ortiz"/>
    <s v="mholt@example.net"/>
    <n v="20"/>
    <s v="Other"/>
    <s v="Microsoft Surface"/>
    <d v="2021-09-24T00:00:00"/>
    <x v="0"/>
    <s v="Hardware issue"/>
    <s v="I'm having an issue with the {product_purchased}. Please assist. Thank you.&quot;_x000a__x000a_[17:34:28]EMOTE: *no key*/(monkey (738)) : &lt;b&gt;The monkey (738)&lt;/ This problem started occurring after the recent software update. I haven't made any other changes to the device."/>
    <x v="1"/>
    <s v="Bill piece agree point couple claim."/>
    <s v="High"/>
    <s v="Chat"/>
    <x v="2944"/>
    <d v="2023-06-01T16:25:38"/>
    <n v="5"/>
    <n v="4481"/>
    <s v="Bill Piece Agree Point Couple Claim."/>
    <s v="Daniel Ortiz"/>
    <x v="9"/>
    <x v="9"/>
    <x v="0"/>
    <n v="-1.2000000000698492"/>
  </r>
  <r>
    <n v="4482"/>
    <s v="Chad Waters"/>
    <s v="jamesgardner@example.net"/>
    <n v="27"/>
    <s v="Female"/>
    <s v="Microsoft Office"/>
    <d v="2020-04-20T00:00:00"/>
    <x v="4"/>
    <s v="Product compatibility"/>
    <s v="I'm having an issue with the {product_purchased}. Please assist. If the order's location is wrong, please let us know. I've checked for software updates, and my {product_purchased} is already running the latest version."/>
    <x v="1"/>
    <s v="American challenge phone fall employee remain look."/>
    <s v="Critical"/>
    <s v="Email"/>
    <x v="2945"/>
    <d v="2023-06-01T14:01:39"/>
    <n v="5"/>
    <n v="4482"/>
    <s v="American Challenge Phone Fall Employee Remain Look."/>
    <s v="Chad Waters"/>
    <x v="11"/>
    <x v="11"/>
    <x v="1"/>
    <n v="-8.9833333332790062"/>
  </r>
  <r>
    <n v="4483"/>
    <s v="Jessica Williams"/>
    <s v="heidi84@example.com"/>
    <n v="53"/>
    <s v="Male"/>
    <s v="Apple AirPods"/>
    <d v="2020-08-05T00:00:00"/>
    <x v="1"/>
    <s v="Battery life"/>
    <s v="My {product_purchased} is making strange noises and not functioning properly. I suspect there might be a hardware issue. Can you please help me with this?_x000a__x000a_Thank you._x000a__x000a_Q1. If the sound is connected to I've noticed a peculiar error message popping up on my {product_purchased} screen. It says '{error_message}'. What does it mean?"/>
    <x v="0"/>
    <m/>
    <s v="Medium"/>
    <s v="Phone"/>
    <x v="2946"/>
    <m/>
    <m/>
    <n v="4483"/>
    <s v=""/>
    <s v="Jessica Williams"/>
    <x v="5"/>
    <x v="5"/>
    <x v="1"/>
    <s v=""/>
  </r>
  <r>
    <n v="4484"/>
    <s v="Cesar Allison"/>
    <s v="hford@example.com"/>
    <n v="39"/>
    <s v="Male"/>
    <s v="Microsoft Office"/>
    <d v="2021-08-25T00:00:00"/>
    <x v="0"/>
    <s v="Display issue"/>
    <s v="I'm having an issue with the {product_purchased}. Please assist._x000a__x000a_&lt;product_packaged}&lt;/product_packaged&gt;_x000a__x000a_&lt;!-- #product.purchased --&gt; &lt;template&gt; &lt;head&gt; @{ I've noticed a sudden decrease in battery life on my {product_purchased}. It used to last much longer."/>
    <x v="0"/>
    <m/>
    <s v="Low"/>
    <s v="Email"/>
    <x v="2947"/>
    <m/>
    <m/>
    <n v="4484"/>
    <s v=""/>
    <s v="Cesar Allison"/>
    <x v="5"/>
    <x v="5"/>
    <x v="0"/>
    <s v=""/>
  </r>
  <r>
    <n v="4485"/>
    <s v="Karen Branch"/>
    <s v="pbradford@example.org"/>
    <n v="18"/>
    <s v="Male"/>
    <s v="Autodesk AutoCAD"/>
    <d v="2020-12-15T00:00:00"/>
    <x v="0"/>
    <s v="Cancellation request"/>
    <s v="My {product_purchased} crashed, and I lost all the data stored on it. Is there any way to recover the lost data?_x000a__x000a_I have received multiple messages saying that I was disconnected and unable to be contacted by the company I've noticed a peculiar error message popping up on my {product_purchased} screen. It says '{error_message}'. What does it mean?"/>
    <x v="1"/>
    <s v="Daughter respond treatment after relate determine."/>
    <s v="High"/>
    <s v="Social media"/>
    <x v="2948"/>
    <d v="2023-06-01T11:54:42"/>
    <n v="1"/>
    <n v="4485"/>
    <s v="Daughter Respond Treatment After Relate Determine."/>
    <s v="Karen Branch"/>
    <x v="10"/>
    <x v="10"/>
    <x v="1"/>
    <n v="-8.53333333338378"/>
  </r>
  <r>
    <n v="4486"/>
    <s v="Michael Reynolds"/>
    <s v="hughesandrea@example.com"/>
    <n v="44"/>
    <s v="Male"/>
    <s v="Microsoft Xbox Controller"/>
    <d v="2021-02-06T00:00:00"/>
    <x v="2"/>
    <s v="Software bug"/>
    <s v="I'm having an issue with the {product_purchased}. Please assist._x000a__x000a_PATCH 1.1_x000a__x000a_* Fixes a breakpoint when retrieving product purchased from Etsy_x000a__x000a_* Fixes an issue where product is not listed in inventory I'm unable to find the option to perform the desired action in the {product_purchased}. Could you please guide me through the steps?"/>
    <x v="0"/>
    <m/>
    <s v="High"/>
    <s v="Email"/>
    <x v="2949"/>
    <m/>
    <m/>
    <n v="4486"/>
    <s v=""/>
    <s v="Michael Reynolds"/>
    <x v="4"/>
    <x v="4"/>
    <x v="0"/>
    <s v=""/>
  </r>
  <r>
    <n v="4487"/>
    <s v="Mr. Marvin Berry DDS"/>
    <s v="stewartdeanna@example.com"/>
    <n v="33"/>
    <s v="Female"/>
    <s v="PlayStation"/>
    <d v="2020-02-21T00:00:00"/>
    <x v="1"/>
    <s v="Account access"/>
    <s v="I'm having an issue with the {product_purchased}. Please assist._x000a__x000a_&quot;Product#&quot;: 1,_x000a__x000a_&quot;Price&quot;: 3,_x000a__x000a_&quot;Availability&quot;: 5,_x000a__x000a_&quot;Preferred Price&quot;: 5, I've reviewed the troubleshooting steps on the official support website, but they didn't resolve the problem."/>
    <x v="0"/>
    <m/>
    <s v="Medium"/>
    <s v="Phone"/>
    <x v="2950"/>
    <m/>
    <m/>
    <n v="4487"/>
    <s v=""/>
    <s v="Mr. Marvin Berry DDS"/>
    <x v="4"/>
    <x v="4"/>
    <x v="1"/>
    <s v=""/>
  </r>
  <r>
    <n v="4488"/>
    <s v="Christopher Hays"/>
    <s v="pachecojohn@example.net"/>
    <n v="53"/>
    <s v="Male"/>
    <s v="Apple AirPods"/>
    <d v="2020-01-06T00:00:00"/>
    <x v="3"/>
    <s v="Installation support"/>
    <s v="My {product_purchased} crashed, and I lost all the data stored on it. Is there any way to recover the lost data? [0014.27] Log: Could not find any data to retrieve. (0) [ I've reviewed the troubleshooting steps on the official support website, but they didn't resolve the problem."/>
    <x v="2"/>
    <m/>
    <s v="Low"/>
    <s v="Phone"/>
    <x v="5"/>
    <m/>
    <m/>
    <n v="4488"/>
    <s v=""/>
    <s v="Christopher Hays"/>
    <x v="6"/>
    <x v="6"/>
    <x v="1"/>
    <s v=""/>
  </r>
  <r>
    <n v="4489"/>
    <s v="Eugene Stevens"/>
    <s v="krodriguez@example.net"/>
    <n v="24"/>
    <s v="Female"/>
    <s v="Bose SoundLink Speaker"/>
    <d v="2021-07-13T00:00:00"/>
    <x v="1"/>
    <s v="Delivery problem"/>
    <s v="There seems to be a hardware problem with my {product_purchased}. The screen is flickering, and I'm unable to use it. What should I do? Please give this to the manufacturer._x000a__x000a_Thank you! I've checked the device settings and made sure that everything is configured correctly."/>
    <x v="0"/>
    <m/>
    <s v="Medium"/>
    <s v="Social media"/>
    <x v="2951"/>
    <m/>
    <m/>
    <n v="4489"/>
    <s v=""/>
    <s v="Eugene Stevens"/>
    <x v="2"/>
    <x v="2"/>
    <x v="0"/>
    <s v=""/>
  </r>
  <r>
    <n v="4490"/>
    <s v="Veronica Jackson"/>
    <s v="vwilson@example.org"/>
    <n v="66"/>
    <s v="Female"/>
    <s v="Garmin Forerunner"/>
    <d v="2020-01-15T00:00:00"/>
    <x v="3"/>
    <s v="Data loss"/>
    <s v="I'm encountering a software bug in the {product_purchased}. Whenever I try to perform a specific action, the application crashes. Are there any updates or fixes available?_x000a__x000a__x000a_No, so far._x000a__x000a__x000a_How long will it take I'm concerned about the security of my {product_purchased} and would like to ensure that my data is safe."/>
    <x v="2"/>
    <m/>
    <s v="High"/>
    <s v="Phone"/>
    <x v="5"/>
    <m/>
    <m/>
    <n v="4490"/>
    <s v=""/>
    <s v="Veronica Jackson"/>
    <x v="6"/>
    <x v="6"/>
    <x v="1"/>
    <s v=""/>
  </r>
  <r>
    <n v="4491"/>
    <s v="Crystal Ayala"/>
    <s v="rodney31@example.com"/>
    <n v="32"/>
    <s v="Other"/>
    <s v="GoPro Action Camera"/>
    <d v="2020-09-28T00:00:00"/>
    <x v="0"/>
    <s v="Network problem"/>
    <s v="I'm having an issue with the {product_purchased}. Please assist._x000a__x000a_Your price does not reflect the price you paid when you purchased this product. Purchases made to our wholesale sellers will be refunded when delivery of your order I've tried different settings and configurations on my {product_purchased}, but the issue persists."/>
    <x v="1"/>
    <s v="Throw town answer few."/>
    <s v="Critical"/>
    <s v="Phone"/>
    <x v="2952"/>
    <d v="2023-06-01T19:13:51"/>
    <n v="2"/>
    <n v="4491"/>
    <s v="Throw Town Answer Few."/>
    <s v="Crystal Ayala"/>
    <x v="9"/>
    <x v="9"/>
    <x v="1"/>
    <n v="-3.9833333333954215"/>
  </r>
  <r>
    <n v="4492"/>
    <s v="Susan Collins"/>
    <s v="benderrobin@example.net"/>
    <n v="19"/>
    <s v="Other"/>
    <s v="Microsoft Office"/>
    <d v="2020-02-02T00:00:00"/>
    <x v="4"/>
    <s v="Product compatibility"/>
    <s v="I'm having an issue with the {product_purchased}. Please assist. I've already contacted customer support multiple times, but the issue remains unresolved."/>
    <x v="2"/>
    <m/>
    <s v="High"/>
    <s v="Email"/>
    <x v="5"/>
    <m/>
    <m/>
    <n v="4492"/>
    <s v=""/>
    <s v="Susan Collins"/>
    <x v="4"/>
    <x v="4"/>
    <x v="1"/>
    <s v=""/>
  </r>
  <r>
    <n v="4493"/>
    <s v="Dylan Chapman"/>
    <s v="andrew98@example.org"/>
    <n v="49"/>
    <s v="Male"/>
    <s v="Canon EOS"/>
    <d v="2020-11-13T00:00:00"/>
    <x v="3"/>
    <s v="Data loss"/>
    <s v="I'm having an issue with the {product_purchased}. Please assist. I do not have the ingredients for the item. Please add it back._x000a__x000a_Thanks for the feedback, and happy shopping! See you on the shelves for another This problem started occurring after the recent software update. I haven't made any other changes to the device."/>
    <x v="1"/>
    <s v="Beat respond Democrat player space begin."/>
    <s v="Critical"/>
    <s v="Phone"/>
    <x v="2953"/>
    <d v="2023-06-01T10:22:53"/>
    <n v="1"/>
    <n v="4493"/>
    <s v="Beat Respond Democrat Player Space Begin."/>
    <s v="Dylan Chapman"/>
    <x v="3"/>
    <x v="3"/>
    <x v="1"/>
    <n v="1.0000000001164153"/>
  </r>
  <r>
    <n v="4494"/>
    <s v="Christopher Browning"/>
    <s v="fpatterson@example.com"/>
    <n v="31"/>
    <s v="Male"/>
    <s v="Dyson Vacuum Cleaner"/>
    <d v="2021-08-27T00:00:00"/>
    <x v="2"/>
    <s v="Product compatibility"/>
    <s v="I'm having an issue with the {product_purchased}. Please assist._x000a__x000a_To get started, type the following into your browser: http://chrome.google.com/browser/detail/v3u7p4x0 I've noticed a sudden decrease in battery life on my {product_purchased}. It used to last much longer."/>
    <x v="0"/>
    <m/>
    <s v="Low"/>
    <s v="Email"/>
    <x v="2954"/>
    <m/>
    <m/>
    <n v="4494"/>
    <s v=""/>
    <s v="Christopher Browning"/>
    <x v="5"/>
    <x v="5"/>
    <x v="0"/>
    <s v=""/>
  </r>
  <r>
    <n v="4495"/>
    <s v="Yolanda Jones"/>
    <s v="richard35@example.net"/>
    <n v="22"/>
    <s v="Male"/>
    <s v="Dell XPS"/>
    <d v="2020-10-12T00:00:00"/>
    <x v="2"/>
    <s v="Data loss"/>
    <s v="I'm having an issue with the {product_purchased}. Please assist. {Product_purchased} means that we've acquired something and, if you haven't already, please give it a look before you purchase._x000a__x000a_This I rely heavily on my {product_purchased} for my daily tasks, and this issue is hindering my productivity."/>
    <x v="0"/>
    <m/>
    <s v="Medium"/>
    <s v="Phone"/>
    <x v="2955"/>
    <m/>
    <m/>
    <n v="4495"/>
    <s v=""/>
    <s v="Yolanda Jones"/>
    <x v="7"/>
    <x v="7"/>
    <x v="1"/>
    <s v=""/>
  </r>
  <r>
    <n v="4496"/>
    <s v="Nicholas Murray"/>
    <s v="ymartinez@example.com"/>
    <n v="26"/>
    <s v="Female"/>
    <s v="Nikon D"/>
    <d v="2021-03-08T00:00:00"/>
    <x v="4"/>
    <s v="Refund request"/>
    <s v="I'm having an issue with the {product_purchased}. Please assist._x000a__x000a_1. How do you know the title of the product._x000a__x000a_2. What does it have to do with the brand?_x000a__x000a_3. Does I rely heavily on my {product_purchased} for my daily tasks, and this issue is hindering my productivity."/>
    <x v="1"/>
    <s v="Certain world be design."/>
    <s v="Low"/>
    <s v="Social media"/>
    <x v="2956"/>
    <d v="2023-06-01T01:10:58"/>
    <n v="4"/>
    <n v="4496"/>
    <s v="Certain World Be Design."/>
    <s v="Nicholas Murray"/>
    <x v="0"/>
    <x v="0"/>
    <x v="0"/>
    <n v="-11.549999999930151"/>
  </r>
  <r>
    <n v="4497"/>
    <s v="Joseph Vasquez"/>
    <s v="beth95@example.com"/>
    <n v="56"/>
    <s v="Female"/>
    <s v="Roomba Robot Vacuum"/>
    <d v="2021-06-24T00:00:00"/>
    <x v="0"/>
    <s v="Delivery problem"/>
    <s v="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
    <x v="1"/>
    <s v="Alone open pick various quite record."/>
    <s v="High"/>
    <s v="Email"/>
    <x v="2957"/>
    <d v="2023-06-01T22:21:59"/>
    <n v="3"/>
    <n v="4497"/>
    <s v="Alone Open Pick Various Quite Record."/>
    <s v="Joseph Vasquez"/>
    <x v="8"/>
    <x v="8"/>
    <x v="0"/>
    <n v="1.7333333333954215"/>
  </r>
  <r>
    <n v="4498"/>
    <s v="Micheal Diaz"/>
    <s v="michael18@example.com"/>
    <n v="67"/>
    <s v="Other"/>
    <s v="Samsung Soundbar"/>
    <d v="2021-11-01T00:00:00"/>
    <x v="3"/>
    <s v="Software bug"/>
    <s v="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
    <x v="1"/>
    <s v="Mother live husband want send."/>
    <s v="High"/>
    <s v="Email"/>
    <x v="2958"/>
    <d v="2023-06-01T02:51:01"/>
    <n v="5"/>
    <n v="4498"/>
    <s v="Mother Live Husband Want Send."/>
    <s v="Micheal Diaz"/>
    <x v="3"/>
    <x v="3"/>
    <x v="0"/>
    <n v="-15.533333333325572"/>
  </r>
  <r>
    <n v="4499"/>
    <s v="Jennifer Edwards"/>
    <s v="laraamanda@example.com"/>
    <n v="40"/>
    <s v="Female"/>
    <s v="Asus ROG"/>
    <d v="2020-11-04T00:00:00"/>
    <x v="0"/>
    <s v="Product recommendation"/>
    <s v="I'm having an issue with the {product_purchased}. Please assist._x000a__x000a_How to prevent the product from being used (see issue #7)_x000a__x000a_If that fails, install an update to your software that's not already installed I've tried troubleshooting steps mentioned in the user manual, but the issue persists."/>
    <x v="0"/>
    <m/>
    <s v="Medium"/>
    <s v="Social media"/>
    <x v="2959"/>
    <m/>
    <m/>
    <n v="4499"/>
    <s v=""/>
    <s v="Jennifer Edwards"/>
    <x v="3"/>
    <x v="3"/>
    <x v="1"/>
    <s v=""/>
  </r>
  <r>
    <n v="4500"/>
    <s v="Emily Morales"/>
    <s v="utucker@example.org"/>
    <n v="50"/>
    <s v="Male"/>
    <s v="Samsung Soundbar"/>
    <d v="2020-08-30T00:00:00"/>
    <x v="3"/>
    <s v="Data loss"/>
    <s v="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
    <x v="2"/>
    <m/>
    <s v="Critical"/>
    <s v="Phone"/>
    <x v="5"/>
    <m/>
    <m/>
    <n v="4500"/>
    <s v=""/>
    <s v="Emily Morales"/>
    <x v="5"/>
    <x v="5"/>
    <x v="1"/>
    <s v=""/>
  </r>
  <r>
    <n v="4501"/>
    <s v="Rhonda White"/>
    <s v="robertwallace@example.org"/>
    <n v="61"/>
    <s v="Male"/>
    <s v="Microsoft Office"/>
    <d v="2021-03-10T00:00:00"/>
    <x v="1"/>
    <s v="Installation support"/>
    <s v="I'm having an issue with the {product_purchased}. Please assist._x000a__x000a_- Thanks for the information. I am also having an issue with the {product_price}. Please assist._x000a__x000a_- Thanks for the information. Thanks I've performed a factory reset on my {product_purchased}, hoping it would resolve the problem, but it didn't help."/>
    <x v="1"/>
    <s v="Dog deep necessary concern onto forget."/>
    <s v="Low"/>
    <s v="Email"/>
    <x v="2960"/>
    <d v="2023-05-31T23:34:05"/>
    <n v="4"/>
    <n v="4501"/>
    <s v="Dog Deep Necessary Concern Onto Forget."/>
    <s v="Rhonda White"/>
    <x v="0"/>
    <x v="0"/>
    <x v="0"/>
    <n v="-5.1500000000232831"/>
  </r>
  <r>
    <n v="4502"/>
    <s v="Melissa Butler"/>
    <s v="john72@example.com"/>
    <n v="42"/>
    <s v="Other"/>
    <s v="Roomba Robot Vacuum"/>
    <d v="2020-07-23T00:00:00"/>
    <x v="1"/>
    <s v="Product compatibility"/>
    <s v="I'm having an issue with the {product_purchased}. Please assist. Thank you! https://twitter.com/RudySwensen/status/71554172033656580_x000a__x000a_Bud's and the I've checked for any available software updates for my {product_purchased}, but there are none."/>
    <x v="2"/>
    <m/>
    <s v="Low"/>
    <s v="Social media"/>
    <x v="5"/>
    <m/>
    <m/>
    <n v="4502"/>
    <s v=""/>
    <s v="Melissa Butler"/>
    <x v="2"/>
    <x v="2"/>
    <x v="1"/>
    <s v=""/>
  </r>
  <r>
    <n v="4503"/>
    <s v="Margaret Ramsey"/>
    <s v="garrettjennifer@example.com"/>
    <n v="55"/>
    <s v="Female"/>
    <s v="Google Pixel"/>
    <d v="2020-03-18T00:00:00"/>
    <x v="1"/>
    <s v="Display issue"/>
    <s v="I'm having an issue with the {product_purchased}. Please assist._x000a__x000a__x000a_$17.99 20_x000a__x000a__x000a_My first order has been shipped from Japan!_x000a__x000a__x000a_Please allow a bit of time before the shipment. We'll ship I'm worried that the issue might be hardware-related and might require repair or replacement."/>
    <x v="0"/>
    <m/>
    <s v="Critical"/>
    <s v="Chat"/>
    <x v="2961"/>
    <m/>
    <m/>
    <n v="4503"/>
    <s v=""/>
    <s v="Margaret Ramsey"/>
    <x v="0"/>
    <x v="0"/>
    <x v="1"/>
    <s v=""/>
  </r>
  <r>
    <n v="4504"/>
    <s v="Mark Sampson"/>
    <s v="rmoore@example.org"/>
    <n v="51"/>
    <s v="Female"/>
    <s v="Dell XPS"/>
    <d v="2020-01-01T00:00:00"/>
    <x v="1"/>
    <s v="Refund request"/>
    <s v="I'm having an issue with the {product_purchased}. Please assist. The issue I'm facing is intermittent. Sometimes it works fine, but other times it acts up unexpectedly."/>
    <x v="1"/>
    <s v="Parent table on most month team."/>
    <s v="Low"/>
    <s v="Chat"/>
    <x v="2962"/>
    <d v="2023-06-01T19:04:08"/>
    <n v="4"/>
    <n v="4504"/>
    <s v="Parent Table On Most Month Team."/>
    <s v="Mark Sampson"/>
    <x v="6"/>
    <x v="6"/>
    <x v="1"/>
    <n v="4.5999999999767169"/>
  </r>
  <r>
    <n v="4505"/>
    <s v="Kelly Navarro"/>
    <s v="harrisonjacqueline@example.net"/>
    <n v="52"/>
    <s v="Female"/>
    <s v="Nest Thermostat"/>
    <d v="2021-04-06T00:00:00"/>
    <x v="3"/>
    <s v="Peripheral compatibility"/>
    <s v="My {product_purchased} is making strange noises and not functioning properly. I suspect there might be a hardware issue. Can you please help me with this?_x000a__x000a_[02/04/2015 2:47:46 PM] Bos I've noticed a peculiar error message popping up on my {product_purchased} screen. It says '{error_message}'. What does it mean?"/>
    <x v="1"/>
    <s v="Agreement tax newspaper model."/>
    <s v="Low"/>
    <s v="Phone"/>
    <x v="2963"/>
    <d v="2023-06-01T11:06:09"/>
    <n v="3"/>
    <n v="4505"/>
    <s v="Agreement Tax Newspaper Model."/>
    <s v="Kelly Navarro"/>
    <x v="11"/>
    <x v="11"/>
    <x v="0"/>
    <n v="4.0166666666627862"/>
  </r>
  <r>
    <n v="4506"/>
    <s v="Jeremiah Vargas"/>
    <s v="zgeorge@example.org"/>
    <n v="58"/>
    <s v="Female"/>
    <s v="Nintendo Switch"/>
    <d v="2021-11-17T00:00:00"/>
    <x v="4"/>
    <s v="Payment issue"/>
    <s v="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
    <x v="1"/>
    <s v="Doctor turn represent actually cold often thus."/>
    <s v="High"/>
    <s v="Social media"/>
    <x v="2964"/>
    <d v="2023-06-01T16:20:10"/>
    <n v="1"/>
    <n v="4506"/>
    <s v="Doctor Turn Represent Actually Cold Often Thus."/>
    <s v="Jeremiah Vargas"/>
    <x v="3"/>
    <x v="3"/>
    <x v="0"/>
    <n v="9.0833333332557231"/>
  </r>
  <r>
    <n v="4507"/>
    <s v="James Stein"/>
    <s v="scott98@example.com"/>
    <n v="69"/>
    <s v="Other"/>
    <s v="Autodesk AutoCAD"/>
    <d v="2021-09-06T00:00:00"/>
    <x v="3"/>
    <s v="Hardware issue"/>
    <s v="I've noticed a software bug in the {product_purchased} app. It's causing data loss and unexpected errors. How can I resolve this issue?_x000a__x000a_Install the Software_x000a__x000a_Open your Mac Settings &gt; Applications &gt; Privacy &gt; Software I'm concerned about the security of my {product_purchased} and would like to ensure that my data is safe."/>
    <x v="1"/>
    <s v="Born government cover safe."/>
    <s v="Critical"/>
    <s v="Chat"/>
    <x v="2414"/>
    <d v="2023-06-01T13:08:11"/>
    <n v="2"/>
    <n v="4507"/>
    <s v="Born Government Cover Safe."/>
    <s v="James Stein"/>
    <x v="9"/>
    <x v="9"/>
    <x v="0"/>
    <n v="3.3166666666511446"/>
  </r>
  <r>
    <n v="4508"/>
    <s v="Kevin Morris"/>
    <s v="candaceritter@example.com"/>
    <n v="39"/>
    <s v="Male"/>
    <s v="iPhone"/>
    <d v="2021-05-19T00:00:00"/>
    <x v="2"/>
    <s v="Product recommendation"/>
    <s v="I'm having an issue with the {product_purchased}. Please assist._x000a__x000a_The &quot;Customer Relationship Review&quot; will be updated as a matter of urgency. Please contact us with any further questions for further clarification and assistance. I've recently updated the firmware of my {product_purchased}, and the issue started happening afterward. Could it be related to the update?"/>
    <x v="0"/>
    <m/>
    <s v="Low"/>
    <s v="Chat"/>
    <x v="999"/>
    <m/>
    <m/>
    <n v="4508"/>
    <s v=""/>
    <s v="Kevin Morris"/>
    <x v="1"/>
    <x v="1"/>
    <x v="0"/>
    <s v=""/>
  </r>
  <r>
    <n v="4509"/>
    <s v="Jill Jones"/>
    <s v="heathercampbell@example.com"/>
    <n v="55"/>
    <s v="Female"/>
    <s v="MacBook Pro"/>
    <d v="2020-04-09T00:00:00"/>
    <x v="1"/>
    <s v="Software bug"/>
    <s v="I'm having an issue with the {product_purchased}. Please assist._x000a__x000a_#$USER[&quot;ProductName&quot;] = &quot;Etsy&quot; $USE_SERVICE(false);_x000a__x000a_Then we want to connect to Etsy and provide I've recently updated the firmware of my {product_purchased}, and the issue started happening afterward. Could it be related to the update?"/>
    <x v="2"/>
    <m/>
    <s v="Critical"/>
    <s v="Email"/>
    <x v="5"/>
    <m/>
    <m/>
    <n v="4509"/>
    <s v=""/>
    <s v="Jill Jones"/>
    <x v="11"/>
    <x v="11"/>
    <x v="1"/>
    <s v=""/>
  </r>
  <r>
    <n v="4510"/>
    <s v="Jessica Mills"/>
    <s v="kelly20@example.com"/>
    <n v="67"/>
    <s v="Other"/>
    <s v="Microsoft Xbox Controller"/>
    <d v="2021-02-19T00:00:00"/>
    <x v="4"/>
    <s v="Account access"/>
    <s v="I'm having an issue with the {product_purchased}. Please assist._x000a__x000a_Please contact the vendor directly._x000a__x000a_Help! I've sent the vendor to apologize for the issue with MyTome of MGS4, and you I've checked the device settings and made sure that everything is configured correctly."/>
    <x v="2"/>
    <m/>
    <s v="Low"/>
    <s v="Phone"/>
    <x v="5"/>
    <m/>
    <m/>
    <n v="4510"/>
    <s v=""/>
    <s v="Jessica Mills"/>
    <x v="4"/>
    <x v="4"/>
    <x v="0"/>
    <s v=""/>
  </r>
  <r>
    <n v="4511"/>
    <s v="Brian Parker"/>
    <s v="ygonzales@example.com"/>
    <n v="22"/>
    <s v="Other"/>
    <s v="Samsung Soundbar"/>
    <d v="2020-09-29T00:00:00"/>
    <x v="4"/>
    <s v="Battery life"/>
    <s v="I've noticed a software bug in the {product_purchased} app. It's causing data loss and unexpected errors. How can I resolve this issue?_x000a__x000a_Download, create and verify the data. In Windows Phone:_x000a__x000a_Open This problem started occurring after the recent software update. I haven't made any other changes to the device."/>
    <x v="2"/>
    <m/>
    <s v="Low"/>
    <s v="Phone"/>
    <x v="5"/>
    <m/>
    <m/>
    <n v="4511"/>
    <s v=""/>
    <s v="Brian Parker"/>
    <x v="9"/>
    <x v="9"/>
    <x v="1"/>
    <s v=""/>
  </r>
  <r>
    <n v="4512"/>
    <s v="Cristian Herman"/>
    <s v="adamsleah@example.com"/>
    <n v="31"/>
    <s v="Male"/>
    <s v="Bose QuietComfort"/>
    <d v="2021-11-21T00:00:00"/>
    <x v="0"/>
    <s v="Peripheral compatibility"/>
    <s v="I'm having an issue with the {product_purchased}. Please assist._x000a__x000a_* * *_x000a__x000a_The new $100 product and the new $100 off the cart (not included in the cost but $90)._x000a__x000a_* I've followed online tutorials and community forums to troubleshoot the issue, but no luck so far."/>
    <x v="1"/>
    <s v="Experience certainly effect hospital once including."/>
    <s v="Low"/>
    <s v="Phone"/>
    <x v="2965"/>
    <d v="2023-06-01T00:02:19"/>
    <n v="5"/>
    <n v="4512"/>
    <s v="Experience Certainly Effect Hospital Once Including."/>
    <s v="Cristian Herman"/>
    <x v="3"/>
    <x v="3"/>
    <x v="0"/>
    <n v="-13.716666666674428"/>
  </r>
  <r>
    <n v="4513"/>
    <s v="Jack Zamora"/>
    <s v="john50@example.com"/>
    <n v="51"/>
    <s v="Male"/>
    <s v="GoPro Hero"/>
    <d v="2020-02-29T00:00:00"/>
    <x v="2"/>
    <s v="Refund request"/>
    <s v="I'm having an issue with the {product_purchased}. Please assist. (If you have any problems, please let me know)_x000a__x000a_2. We will not refund the amount paid by buyer on the product purchased. This is an I've performed a factory reset on my {product_purchased}, hoping it would resolve the problem, but it didn't help."/>
    <x v="1"/>
    <s v="Range prove unit dog doctor."/>
    <s v="Low"/>
    <s v="Email"/>
    <x v="2184"/>
    <d v="2023-06-01T14:02:21"/>
    <n v="2"/>
    <n v="4513"/>
    <s v="Range Prove Unit Dog Doctor."/>
    <s v="Jack Zamora"/>
    <x v="4"/>
    <x v="4"/>
    <x v="1"/>
    <n v="14.133333333302289"/>
  </r>
  <r>
    <n v="4514"/>
    <s v="Tina Mcguire"/>
    <s v="michellejohnson@example.net"/>
    <n v="29"/>
    <s v="Female"/>
    <s v="Sony PlayStation"/>
    <d v="2021-07-28T00:00:00"/>
    <x v="4"/>
    <s v="Software bug"/>
    <s v="I'm having an issue with the {product_purchased}. Please assist. Thanks!_x000a__x000a_Thank you_x000a__x000a_I have tried it and it works great and I can apprehend the issue, but all it does is make the whole sale more I've recently updated the firmware of my {product_purchased}, and the issue started happening afterward. Could it be related to the update?"/>
    <x v="1"/>
    <s v="Artist structure commercial I prove."/>
    <s v="Critical"/>
    <s v="Phone"/>
    <x v="2966"/>
    <d v="2023-06-01T16:16:23"/>
    <n v="5"/>
    <n v="4514"/>
    <s v="Artist Structure Commercial I Prove."/>
    <s v="Tina Mcguire"/>
    <x v="2"/>
    <x v="2"/>
    <x v="0"/>
    <n v="-1.5"/>
  </r>
  <r>
    <n v="4515"/>
    <s v="Bradley Barnes"/>
    <s v="blackwellsteven@example.com"/>
    <n v="32"/>
    <s v="Other"/>
    <s v="Roomba Robot Vacuum"/>
    <d v="2021-06-09T00:00:00"/>
    <x v="2"/>
    <s v="Hardware issue"/>
    <s v="I'm having an issue with the {product_purchased}. Please assist. My warranty is life limited. I recommend that you return or exchange this product for an other product. {{product_discount}} I'm not sure if this issue is specific to my device or if others have reported similar problems."/>
    <x v="0"/>
    <m/>
    <s v="Critical"/>
    <s v="Chat"/>
    <x v="2967"/>
    <m/>
    <m/>
    <n v="4515"/>
    <s v=""/>
    <s v="Bradley Barnes"/>
    <x v="8"/>
    <x v="8"/>
    <x v="0"/>
    <s v=""/>
  </r>
  <r>
    <n v="4516"/>
    <s v="Allen Patterson DDS"/>
    <s v="youngmichael@example.org"/>
    <n v="47"/>
    <s v="Female"/>
    <s v="Dyson Vacuum Cleaner"/>
    <d v="2021-01-06T00:00:00"/>
    <x v="4"/>
    <s v="Cancellation request"/>
    <s v="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
    <x v="2"/>
    <m/>
    <s v="Critical"/>
    <s v="Phone"/>
    <x v="5"/>
    <m/>
    <m/>
    <n v="4516"/>
    <s v=""/>
    <s v="Allen Patterson DDS"/>
    <x v="6"/>
    <x v="6"/>
    <x v="0"/>
    <s v=""/>
  </r>
  <r>
    <n v="4517"/>
    <s v="Jill Webster"/>
    <s v="alyssa05@example.org"/>
    <n v="43"/>
    <s v="Female"/>
    <s v="GoPro Action Camera"/>
    <d v="2020-10-07T00:00:00"/>
    <x v="3"/>
    <s v="Product recommendation"/>
    <s v="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
    <x v="1"/>
    <s v="Different southern role compare."/>
    <s v="Critical"/>
    <s v="Email"/>
    <x v="2968"/>
    <d v="2023-06-01T05:39:27"/>
    <n v="1"/>
    <n v="4517"/>
    <s v="Different Southern Role Compare."/>
    <s v="Jill Webster"/>
    <x v="7"/>
    <x v="7"/>
    <x v="1"/>
    <n v="-9.1666666666860692"/>
  </r>
  <r>
    <n v="4518"/>
    <s v="Felicia Waters"/>
    <s v="bgreen@example.com"/>
    <n v="67"/>
    <s v="Male"/>
    <s v="Philips Hue Lights"/>
    <d v="2020-02-16T00:00:00"/>
    <x v="1"/>
    <s v="Account access"/>
    <s v="The {product_purchased} is unable to establish a stable internet connection. It keeps disconnecting intermittently. How can I troubleshoot this network problem?_x000a__x000a_The easiest way to reset the password is to:_x000a__x000a_Create New I've followed the troubleshooting steps mentioned in the user manual, but the issue persists."/>
    <x v="1"/>
    <s v="Enter chair fund study."/>
    <s v="Low"/>
    <s v="Chat"/>
    <x v="2969"/>
    <d v="2023-06-01T12:00:29"/>
    <n v="3"/>
    <n v="4518"/>
    <s v="Enter Chair Fund Study."/>
    <s v="Felicia Waters"/>
    <x v="4"/>
    <x v="4"/>
    <x v="1"/>
    <n v="-3.75"/>
  </r>
  <r>
    <n v="4519"/>
    <s v="Tamara Jacobson"/>
    <s v="chad37@example.com"/>
    <n v="41"/>
    <s v="Male"/>
    <s v="Microsoft Surface"/>
    <d v="2021-04-24T00:00:00"/>
    <x v="2"/>
    <s v="Network problem"/>
    <s v="I've recently set up my {product_purchased}, but it fails to connect to any available networks. What steps should I take to troubleshoot this issue?_x000a__x000a__x000a_Update: In order to properly verify that your network connection fails and I need assistance as soon as possible because it's affecting my work and productivity."/>
    <x v="1"/>
    <s v="Much discover forward environment want ever main."/>
    <s v="High"/>
    <s v="Social media"/>
    <x v="2970"/>
    <d v="2023-06-01T02:52:30"/>
    <n v="1"/>
    <n v="4519"/>
    <s v="Much Discover Forward Environment Want Ever Main."/>
    <s v="Tamara Jacobson"/>
    <x v="11"/>
    <x v="11"/>
    <x v="0"/>
    <n v="0.28333333320915699"/>
  </r>
  <r>
    <n v="4520"/>
    <s v="Leah Johnson"/>
    <s v="emily70@example.net"/>
    <n v="43"/>
    <s v="Other"/>
    <s v="Autodesk AutoCAD"/>
    <d v="2020-04-26T00:00:00"/>
    <x v="1"/>
    <s v="Software bug"/>
    <s v="I'm having an issue with the {product_purchased}. Please assist. We're having an issue with the {product_purchases}. Please assist._x000a__x000a_When someone comes into your location from abroad, you don't have a I'm concerned about the security of my {product_purchased} and would like to ensure that my data is safe."/>
    <x v="0"/>
    <m/>
    <s v="Critical"/>
    <s v="Phone"/>
    <x v="2971"/>
    <m/>
    <m/>
    <n v="4520"/>
    <s v=""/>
    <s v="Leah Johnson"/>
    <x v="11"/>
    <x v="11"/>
    <x v="1"/>
    <s v=""/>
  </r>
  <r>
    <n v="4521"/>
    <s v="Nancy Grimes"/>
    <s v="michaelbryant@example.net"/>
    <n v="46"/>
    <s v="Other"/>
    <s v="Sony PlayStation"/>
    <d v="2021-08-05T00:00:00"/>
    <x v="4"/>
    <s v="Installation support"/>
    <s v="I'm having an issue with the {product_purchased}. Please assist._x000a__x000a_I am sending an invoice for the {ProductName}. I need 15 cents to spend the remainder._x000a__x000a_Please keep in mind the exact time is 1 I've checked for software updates, and my {product_purchased} is already running the latest version."/>
    <x v="0"/>
    <m/>
    <s v="Low"/>
    <s v="Social media"/>
    <x v="2972"/>
    <m/>
    <m/>
    <n v="4521"/>
    <s v=""/>
    <s v="Nancy Grimes"/>
    <x v="5"/>
    <x v="5"/>
    <x v="0"/>
    <s v=""/>
  </r>
  <r>
    <n v="4522"/>
    <s v="Thomas Montes"/>
    <s v="samantha26@example.com"/>
    <n v="45"/>
    <s v="Other"/>
    <s v="Bose QuietComfort"/>
    <d v="2020-08-10T00:00:00"/>
    <x v="2"/>
    <s v="Account access"/>
    <s v="I've forgotten my password for my {product_purchased} account, and the password reset option is not working. How can I recover my account?_x000a__x000a_Yes._x000a__x000a_Once logged off, you can reset your account to your usual I'm concerned about the security of my {product_purchased} and would like to ensure that my data is safe."/>
    <x v="2"/>
    <m/>
    <s v="High"/>
    <s v="Email"/>
    <x v="5"/>
    <m/>
    <m/>
    <n v="4522"/>
    <s v=""/>
    <s v="Thomas Montes"/>
    <x v="5"/>
    <x v="5"/>
    <x v="1"/>
    <s v=""/>
  </r>
  <r>
    <n v="4523"/>
    <s v="Jennifer Webster"/>
    <s v="edwardsmartha@example.com"/>
    <n v="24"/>
    <s v="Male"/>
    <s v="LG OLED"/>
    <d v="2021-03-30T00:00:00"/>
    <x v="1"/>
    <s v="Battery life"/>
    <s v="I'm having an issue with the {product_purchased}. Please assist._x000a__x000a_This item is currently unlisted from sale._x000a__x000a_It may have been moved._x000a__x000a_Please contact us to see if there is an available sale. I need assistance as soon as possible because it's affecting my work and productivity."/>
    <x v="2"/>
    <m/>
    <s v="High"/>
    <s v="Phone"/>
    <x v="5"/>
    <m/>
    <m/>
    <n v="4523"/>
    <s v=""/>
    <s v="Jennifer Webster"/>
    <x v="0"/>
    <x v="0"/>
    <x v="0"/>
    <s v=""/>
  </r>
  <r>
    <n v="4524"/>
    <s v="John Snow"/>
    <s v="brian72@example.net"/>
    <n v="28"/>
    <s v="Male"/>
    <s v="Sony Xperia"/>
    <d v="2020-03-02T00:00:00"/>
    <x v="0"/>
    <s v="Battery life"/>
    <s v="I'm having an issue with the {product_purchased}. Please assist. $1.67 / page_x000a__x000a_&quot; The following items were removed from our database on November 22, 2013: 3/8/2013. We will not be I've followed the troubleshooting steps mentioned in the user manual, but the issue persists."/>
    <x v="2"/>
    <m/>
    <s v="Low"/>
    <s v="Social media"/>
    <x v="5"/>
    <m/>
    <m/>
    <n v="4524"/>
    <s v=""/>
    <s v="John Snow"/>
    <x v="0"/>
    <x v="0"/>
    <x v="1"/>
    <s v=""/>
  </r>
  <r>
    <n v="4525"/>
    <s v="Elizabeth Smith"/>
    <s v="lindsay20@example.org"/>
    <n v="63"/>
    <s v="Male"/>
    <s v="Adobe Photoshop"/>
    <d v="2020-06-08T00:00:00"/>
    <x v="2"/>
    <s v="Cancellation request"/>
    <s v="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
    <x v="1"/>
    <s v="Run mind sell American."/>
    <s v="Medium"/>
    <s v="Chat"/>
    <x v="2973"/>
    <d v="2023-06-01T17:41:39"/>
    <n v="4"/>
    <n v="4525"/>
    <s v="Run Mind Sell American."/>
    <s v="Elizabeth Smith"/>
    <x v="8"/>
    <x v="8"/>
    <x v="1"/>
    <n v="9"/>
  </r>
  <r>
    <n v="4526"/>
    <s v="Alexis Wagner"/>
    <s v="douglasdaniel@example.org"/>
    <n v="18"/>
    <s v="Male"/>
    <s v="HP Pavilion"/>
    <d v="2020-03-22T00:00:00"/>
    <x v="4"/>
    <s v="Product compatibility"/>
    <s v="I'm having an issue with the {product_purchased}. Please assist. I rely heavily on my {product_purchased} for my daily tasks, and this issue is hindering my productivity."/>
    <x v="1"/>
    <s v="Describe per someone sit next goal somebody."/>
    <s v="Critical"/>
    <s v="Email"/>
    <x v="2974"/>
    <d v="2023-06-01T10:56:39"/>
    <n v="4"/>
    <n v="4526"/>
    <s v="Describe Per Someone Sit Next Goal Somebody."/>
    <s v="Alexis Wagner"/>
    <x v="0"/>
    <x v="0"/>
    <x v="1"/>
    <n v="6.5999999998603016"/>
  </r>
  <r>
    <n v="4527"/>
    <s v="Kristine Moreno"/>
    <s v="jimenezangela@example.com"/>
    <n v="63"/>
    <s v="Female"/>
    <s v="PlayStation"/>
    <d v="2021-02-02T00:00:00"/>
    <x v="1"/>
    <s v="Battery life"/>
    <s v="I've forgotten my password for my {product_purchased} account, and the password reset option is not working. How can I recover my account? {product_request} {product_request, password}_x000a__x000a_You can recover the I've checked for any available software updates for my {product_purchased}, but there are none."/>
    <x v="2"/>
    <m/>
    <s v="Critical"/>
    <s v="Email"/>
    <x v="5"/>
    <m/>
    <m/>
    <n v="4527"/>
    <s v=""/>
    <s v="Kristine Moreno"/>
    <x v="4"/>
    <x v="4"/>
    <x v="0"/>
    <s v=""/>
  </r>
  <r>
    <n v="4528"/>
    <s v="Stephen Thompson"/>
    <s v="hesterjeanette@example.org"/>
    <n v="51"/>
    <s v="Other"/>
    <s v="Philips Hue Lights"/>
    <d v="2021-09-15T00:00:00"/>
    <x v="4"/>
    <s v="Peripheral compatibility"/>
    <s v="I'm having an issue with the {product_purchased}. Please assist. [6:44 PM] [Server thread/WARN] [JKCRUT2] This item have been removed from the game. It may have been removed I've followed the troubleshooting steps mentioned in the user manual, but the issue persists."/>
    <x v="2"/>
    <m/>
    <s v="Critical"/>
    <s v="Phone"/>
    <x v="5"/>
    <m/>
    <m/>
    <n v="4528"/>
    <s v=""/>
    <s v="Stephen Thompson"/>
    <x v="9"/>
    <x v="9"/>
    <x v="0"/>
    <s v=""/>
  </r>
  <r>
    <n v="4529"/>
    <s v="David Smith"/>
    <s v="isabelgomez@example.net"/>
    <n v="63"/>
    <s v="Female"/>
    <s v="Fitbit Versa Smartwatch"/>
    <d v="2020-03-30T00:00:00"/>
    <x v="1"/>
    <s v="Installation support"/>
    <s v="I'm having an issue with the {product_purchased}. Please assist. I've checked for software updates, and my {product_purchased} is already running the latest version."/>
    <x v="1"/>
    <s v="Here resource table provide society."/>
    <s v="Low"/>
    <s v="Email"/>
    <x v="2975"/>
    <d v="2023-06-01T08:13:42"/>
    <n v="5"/>
    <n v="4529"/>
    <s v="Here Resource Table Provide Society."/>
    <s v="David Smith"/>
    <x v="0"/>
    <x v="0"/>
    <x v="1"/>
    <n v="3.5000000000582077"/>
  </r>
  <r>
    <n v="4530"/>
    <s v="Marie Mccullough"/>
    <s v="gdecker@example.org"/>
    <n v="26"/>
    <s v="Female"/>
    <s v="MacBook Pro"/>
    <d v="2021-06-26T00:00:00"/>
    <x v="0"/>
    <s v="Network problem"/>
    <s v="I'm having an issue with the {product_purchased}. Please assist. Thank you.&quot; ~ Mr. T._x000a__x000a_This place is legit, but this place is bad. Not for it's price, but for all the staff who I've noticed a peculiar error message popping up on my {product_purchased} screen. It says '{error_message}'. What does it mean?"/>
    <x v="1"/>
    <s v="Cause professional something decide."/>
    <s v="Critical"/>
    <s v="Social media"/>
    <x v="2976"/>
    <d v="2023-06-01T15:18:44"/>
    <n v="3"/>
    <n v="4530"/>
    <s v="Cause Professional Something Decide."/>
    <s v="Marie Mccullough"/>
    <x v="8"/>
    <x v="8"/>
    <x v="0"/>
    <n v="7.7333333333954215"/>
  </r>
  <r>
    <n v="4531"/>
    <s v="Austin Price"/>
    <s v="amy35@example.net"/>
    <n v="63"/>
    <s v="Male"/>
    <s v="Fitbit Charge"/>
    <d v="2020-04-10T00:00:00"/>
    <x v="4"/>
    <s v="Peripheral compatibility"/>
    <s v="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
    <x v="1"/>
    <s v="Night hair situation success win third fill."/>
    <s v="Critical"/>
    <s v="Email"/>
    <x v="2977"/>
    <d v="2023-06-01T20:13:46"/>
    <n v="4"/>
    <n v="4531"/>
    <s v="Night Hair Situation Success Win Third Fill."/>
    <s v="Austin Price"/>
    <x v="11"/>
    <x v="11"/>
    <x v="1"/>
    <n v="0.33333333337213844"/>
  </r>
  <r>
    <n v="4532"/>
    <s v="Mckenzie Hanna"/>
    <s v="jasontorres@example.com"/>
    <n v="50"/>
    <s v="Female"/>
    <s v="Adobe Photoshop"/>
    <d v="2021-05-26T00:00:00"/>
    <x v="0"/>
    <s v="Display issue"/>
    <s v="I've noticed a software bug in the {product_purchased} app. It's causing data loss and unexpected errors. How can I resolve this issue?_x000a__x000a_If your software isn't able to respond quickly to a customer request, there I need assistance as soon as possible because it's affecting my work and productivity."/>
    <x v="0"/>
    <m/>
    <s v="High"/>
    <s v="Social media"/>
    <x v="2978"/>
    <m/>
    <m/>
    <n v="4532"/>
    <s v=""/>
    <s v="Mckenzie Hanna"/>
    <x v="1"/>
    <x v="1"/>
    <x v="0"/>
    <s v=""/>
  </r>
  <r>
    <n v="4533"/>
    <s v="Andrew Villarreal"/>
    <s v="itaylor@example.org"/>
    <n v="61"/>
    <s v="Female"/>
    <s v="Sony 4K HDR TV"/>
    <d v="2021-11-17T00:00:00"/>
    <x v="3"/>
    <s v="Network problem"/>
    <s v="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
    <x v="1"/>
    <s v="Home material detail hair happen action small us."/>
    <s v="High"/>
    <s v="Social media"/>
    <x v="2979"/>
    <d v="2023-06-01T00:40:48"/>
    <n v="4"/>
    <n v="4533"/>
    <s v="Home Material Detail Hair Happen Action Small Us."/>
    <s v="Andrew Villarreal"/>
    <x v="3"/>
    <x v="3"/>
    <x v="0"/>
    <n v="-2.7333333333372138"/>
  </r>
  <r>
    <n v="4534"/>
    <s v="Ms. Mary Harvey"/>
    <s v="james73@example.net"/>
    <n v="26"/>
    <s v="Male"/>
    <s v="Microsoft Office"/>
    <d v="2020-07-22T00:00:00"/>
    <x v="1"/>
    <s v="Product recommendation"/>
    <s v="I'm having an issue with the {product_purchased}. Please assist._x000a__x000a_The following link is no longer working: https://support.steampowered.com/kb_article/7443770_x000a__x000a_Now I've I need assistance as soon as possible because it's affecting my work and productivity."/>
    <x v="2"/>
    <m/>
    <s v="High"/>
    <s v="Social media"/>
    <x v="5"/>
    <m/>
    <m/>
    <n v="4534"/>
    <s v=""/>
    <s v="Ms. Mary Harvey"/>
    <x v="2"/>
    <x v="2"/>
    <x v="1"/>
    <s v=""/>
  </r>
  <r>
    <n v="4535"/>
    <s v="Kelly Roberson"/>
    <s v="regina76@example.org"/>
    <n v="64"/>
    <s v="Female"/>
    <s v="Sony PlayStation"/>
    <d v="2021-12-14T00:00:00"/>
    <x v="2"/>
    <s v="Delivery problem"/>
    <s v="I'm having an issue with the {product_purchased}. Please assist. I've noticed a peculiar error message popping up on my {product_purchased} screen. It says '{error_message}'. What does it mean?"/>
    <x v="0"/>
    <m/>
    <s v="Low"/>
    <s v="Phone"/>
    <x v="2980"/>
    <m/>
    <m/>
    <n v="4535"/>
    <s v=""/>
    <s v="Kelly Roberson"/>
    <x v="10"/>
    <x v="10"/>
    <x v="0"/>
    <s v=""/>
  </r>
  <r>
    <n v="4536"/>
    <s v="Miss Katie Reyes MD"/>
    <s v="millerkenneth@example.com"/>
    <n v="51"/>
    <s v="Female"/>
    <s v="Philips Hue Lights"/>
    <d v="2020-11-20T00:00:00"/>
    <x v="2"/>
    <s v="Peripheral compatibility"/>
    <s v="I'm having an issue with the {product_purchased}. Please assist._x000a__x000a_1-4 (e) Where this term has the meaning ascribed to it in subsection 3-1-1 of Title 7 - page 504 of I've already contacted customer support multiple times, but the issue remains unresolved."/>
    <x v="0"/>
    <m/>
    <s v="Low"/>
    <s v="Email"/>
    <x v="2981"/>
    <m/>
    <m/>
    <n v="4536"/>
    <s v=""/>
    <s v="Miss Katie Reyes MD"/>
    <x v="3"/>
    <x v="3"/>
    <x v="1"/>
    <s v=""/>
  </r>
  <r>
    <n v="4537"/>
    <s v="Christina Medina"/>
    <s v="jared87@example.net"/>
    <n v="22"/>
    <s v="Female"/>
    <s v="Autodesk AutoCAD"/>
    <d v="2020-10-20T00:00:00"/>
    <x v="4"/>
    <s v="Network problem"/>
    <s v="I've recently set up my {product_purchased}, but it fails to connect to any available networks. What steps should I take to troubleshoot this issue?_x000a__x000a_I've recently set up my {product_purchased}, I'm worried that the issue might be hardware-related and might require repair or replacement."/>
    <x v="2"/>
    <m/>
    <s v="Medium"/>
    <s v="Chat"/>
    <x v="5"/>
    <m/>
    <m/>
    <n v="4537"/>
    <s v=""/>
    <s v="Christina Medina"/>
    <x v="7"/>
    <x v="7"/>
    <x v="1"/>
    <s v=""/>
  </r>
  <r>
    <n v="4538"/>
    <s v="David Craig"/>
    <s v="alexishahn@example.com"/>
    <n v="23"/>
    <s v="Male"/>
    <s v="Sony PlayStation"/>
    <d v="2021-06-13T00:00:00"/>
    <x v="4"/>
    <s v="Cancellation request"/>
    <s v="I'm having an issue with the {product_purchased}. Please assist. Thanks._x000a__x000a_My name is Daniel Miller. My name is Daniel Miller. My face is red and I have three daughters with Autism. My name is a huge I'm concerned about the security of my {product_purchased} and would like to ensure that my data is safe."/>
    <x v="0"/>
    <m/>
    <s v="Critical"/>
    <s v="Email"/>
    <x v="2982"/>
    <m/>
    <m/>
    <n v="4538"/>
    <s v=""/>
    <s v="David Craig"/>
    <x v="8"/>
    <x v="8"/>
    <x v="0"/>
    <s v=""/>
  </r>
  <r>
    <n v="4539"/>
    <s v="Antonio Shelton"/>
    <s v="angela11@example.org"/>
    <n v="18"/>
    <s v="Female"/>
    <s v="Asus ROG"/>
    <d v="2020-11-15T00:00:00"/>
    <x v="2"/>
    <s v="Display issue"/>
    <s v="I'm having an issue with the {product_purchased}. Please assist._x000a__x000a_(25) A new product (other than the one listed in the &quot;Product Description&quot;) is required to qualify for an annual &quot;Fees&quot; or &quot; I've tried different settings and configurations on my {product_purchased}, but the issue persists."/>
    <x v="2"/>
    <m/>
    <s v="Medium"/>
    <s v="Chat"/>
    <x v="5"/>
    <m/>
    <m/>
    <n v="4539"/>
    <s v=""/>
    <s v="Antonio Shelton"/>
    <x v="3"/>
    <x v="3"/>
    <x v="1"/>
    <s v=""/>
  </r>
  <r>
    <n v="4540"/>
    <s v="Jennifer Ramirez"/>
    <s v="grace25@example.org"/>
    <n v="68"/>
    <s v="Other"/>
    <s v="Sony 4K HDR TV"/>
    <d v="2020-12-19T00:00:00"/>
    <x v="4"/>
    <s v="Installation support"/>
    <s v="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
    <x v="2"/>
    <m/>
    <s v="Critical"/>
    <s v="Email"/>
    <x v="5"/>
    <m/>
    <m/>
    <n v="4540"/>
    <s v=""/>
    <s v="Jennifer Ramirez"/>
    <x v="10"/>
    <x v="10"/>
    <x v="1"/>
    <s v=""/>
  </r>
  <r>
    <n v="4541"/>
    <s v="Anne Vaughn"/>
    <s v="qlopez@example.org"/>
    <n v="66"/>
    <s v="Female"/>
    <s v="Nintendo Switch Pro Controller"/>
    <d v="2021-12-23T00:00:00"/>
    <x v="4"/>
    <s v="Battery life"/>
    <s v="I've noticed a software bug in the {product_purchased} app. It's causing data loss and unexpected errors. How can I resolve this issue? Here are some steps that you can do._x000a__x000a_Unlock a phone from Windows I'm worried that the issue might be hardware-related and might require repair or replacement."/>
    <x v="1"/>
    <s v="Book Mrs hit administration be wide."/>
    <s v="Low"/>
    <s v="Social media"/>
    <x v="2983"/>
    <d v="2023-06-01T00:20:58"/>
    <n v="1"/>
    <n v="4541"/>
    <s v="Book Mrs Hit Administration Be Wide."/>
    <s v="Anne Vaughn"/>
    <x v="10"/>
    <x v="10"/>
    <x v="0"/>
    <n v="-11.900000000023283"/>
  </r>
  <r>
    <n v="4542"/>
    <s v="Charles Miller"/>
    <s v="danielle29@example.net"/>
    <n v="22"/>
    <s v="Other"/>
    <s v="HP Pavilion"/>
    <d v="2020-03-12T00:00:00"/>
    <x v="2"/>
    <s v="Payment issue"/>
    <s v="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
    <x v="0"/>
    <m/>
    <s v="Critical"/>
    <s v="Chat"/>
    <x v="2984"/>
    <m/>
    <m/>
    <n v="4542"/>
    <s v=""/>
    <s v="Charles Miller"/>
    <x v="0"/>
    <x v="0"/>
    <x v="1"/>
    <s v=""/>
  </r>
  <r>
    <n v="4543"/>
    <s v="Stephanie Lee"/>
    <s v="margaretwhite@example.net"/>
    <n v="60"/>
    <s v="Male"/>
    <s v="Amazon Echo"/>
    <d v="2020-11-09T00:00:00"/>
    <x v="2"/>
    <s v="Delivery problem"/>
    <s v="There seems to be a hardware problem with my {product_purchased}. The screen is flickering, and I'm unable to use it. What should I do?_x000a__x000a_How to fix this_x000a__x000a_Use the following commands in your terminal: I've checked the device settings and made sure that everything is configured correctly."/>
    <x v="0"/>
    <m/>
    <s v="Medium"/>
    <s v="Social media"/>
    <x v="2985"/>
    <m/>
    <m/>
    <n v="4543"/>
    <s v=""/>
    <s v="Stephanie Lee"/>
    <x v="3"/>
    <x v="3"/>
    <x v="1"/>
    <s v=""/>
  </r>
  <r>
    <n v="4544"/>
    <s v="Lauren Gonzalez"/>
    <s v="daviddiaz@example.net"/>
    <n v="63"/>
    <s v="Male"/>
    <s v="LG Smart TV"/>
    <d v="2020-11-07T00:00:00"/>
    <x v="3"/>
    <s v="Installation support"/>
    <s v="I'm having an issue with the {product_purchased}. Please assist._x000a__x000a_In case of an error in your account you will be redirected to the &quot;New Account&quot; page to be added to your new account._x000a__x000a_If you I'm using the original charger that came with my {product_purchased}, but it's not charging properly."/>
    <x v="2"/>
    <m/>
    <s v="Low"/>
    <s v="Social media"/>
    <x v="5"/>
    <m/>
    <m/>
    <n v="4544"/>
    <s v=""/>
    <s v="Lauren Gonzalez"/>
    <x v="3"/>
    <x v="3"/>
    <x v="1"/>
    <s v=""/>
  </r>
  <r>
    <n v="4545"/>
    <s v="Jimmy Tate"/>
    <s v="karencurry@example.net"/>
    <n v="19"/>
    <s v="Other"/>
    <s v="Canon EOS"/>
    <d v="2021-03-19T00:00:00"/>
    <x v="0"/>
    <s v="Delivery problem"/>
    <s v="I'm unable to access my {product_purchased} account. It keeps displaying an 'Invalid Credentials' error, even though I'm using the correct login information. How can I regain access to my account?_x000a__x000a_Use our This problem started occurring after the recent software update. I haven't made any other changes to the device."/>
    <x v="1"/>
    <s v="Protect them brother against will onto art."/>
    <s v="Low"/>
    <s v="Email"/>
    <x v="2986"/>
    <d v="2023-06-01T00:40:02"/>
    <n v="3"/>
    <n v="4545"/>
    <s v="Protect Them Brother Against Will Onto Art."/>
    <s v="Jimmy Tate"/>
    <x v="0"/>
    <x v="0"/>
    <x v="0"/>
    <n v="-11.183333333290648"/>
  </r>
  <r>
    <n v="4546"/>
    <s v="Bradley Williamson"/>
    <s v="mariajohnson@example.org"/>
    <n v="56"/>
    <s v="Other"/>
    <s v="Lenovo ThinkPad"/>
    <d v="2021-03-23T00:00:00"/>
    <x v="0"/>
    <s v="Software bug"/>
    <s v="I'm having an issue with the {product_purchased}. Please assist. I apologize.&quot;_x000a__x000a_&quot;Hi,&quot; he was finally allowed to continue, and he took off for my room._x000a__x000a_I was greeted quietly by my friends at I need assistance as soon as possible because it's affecting my work and productivity."/>
    <x v="0"/>
    <m/>
    <s v="Low"/>
    <s v="Email"/>
    <x v="2987"/>
    <m/>
    <m/>
    <n v="4546"/>
    <s v=""/>
    <s v="Bradley Williamson"/>
    <x v="0"/>
    <x v="0"/>
    <x v="0"/>
    <s v=""/>
  </r>
  <r>
    <n v="4547"/>
    <s v="Jeffrey Porter"/>
    <s v="opatterson@example.org"/>
    <n v="70"/>
    <s v="Female"/>
    <s v="Microsoft Xbox Controller"/>
    <d v="2021-08-21T00:00:00"/>
    <x v="1"/>
    <s v="Payment issue"/>
    <s v="I'm having an issue with the {product_purchased}. Please assist._x000a__x000a_I'm having an issue with the {product_purchased}. Please assist. [5:26:43 PM] &lt;gordon&gt; i'm The issue I'm facing is intermittent. Sometimes it works fine, but other times it acts up unexpectedly."/>
    <x v="0"/>
    <m/>
    <s v="Medium"/>
    <s v="Chat"/>
    <x v="2988"/>
    <m/>
    <m/>
    <n v="4547"/>
    <s v=""/>
    <s v="Jeffrey Porter"/>
    <x v="5"/>
    <x v="5"/>
    <x v="0"/>
    <s v=""/>
  </r>
  <r>
    <n v="4548"/>
    <s v="Bradley Friedman"/>
    <s v="conleytheresa@example.net"/>
    <n v="33"/>
    <s v="Female"/>
    <s v="Nintendo Switch Pro Controller"/>
    <d v="2021-10-18T00:00:00"/>
    <x v="1"/>
    <s v="Product compatibility"/>
    <s v="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
    <x v="2"/>
    <m/>
    <s v="Low"/>
    <s v="Chat"/>
    <x v="5"/>
    <m/>
    <m/>
    <n v="4548"/>
    <s v=""/>
    <s v="Bradley Friedman"/>
    <x v="7"/>
    <x v="7"/>
    <x v="0"/>
    <s v=""/>
  </r>
  <r>
    <n v="4549"/>
    <s v="Elizabeth Williams"/>
    <s v="cathy61@example.org"/>
    <n v="29"/>
    <s v="Female"/>
    <s v="Microsoft Xbox Controller"/>
    <d v="2021-12-29T00:00:00"/>
    <x v="4"/>
    <s v="Product recommendation"/>
    <s v="I've noticed a software bug in the {product_purchased} app. It's causing data loss and unexpected errors. How can I resolve this issue?_x000a__x000a_A data loss occurs when users start to download or download a set of data The issue I'm facing is intermittent. Sometimes it works fine, but other times it acts up unexpectedly."/>
    <x v="2"/>
    <m/>
    <s v="High"/>
    <s v="Social media"/>
    <x v="5"/>
    <m/>
    <m/>
    <n v="4549"/>
    <s v=""/>
    <s v="Elizabeth Williams"/>
    <x v="10"/>
    <x v="10"/>
    <x v="0"/>
    <s v=""/>
  </r>
  <r>
    <n v="4550"/>
    <s v="Jennifer Stokes"/>
    <s v="slopez@example.net"/>
    <n v="48"/>
    <s v="Female"/>
    <s v="Canon DSLR Camera"/>
    <d v="2020-12-25T00:00:00"/>
    <x v="2"/>
    <s v="Installation support"/>
    <s v="I've recently set up my {product_purchased}, but it fails to connect to any available networks. What steps should I take to troubleshoot this issue?_x000a__x000a_If you're using multiple machines, you should always disable the &quot; The issue I'm facing is intermittent. Sometimes it works fine, but other times it acts up unexpectedly."/>
    <x v="1"/>
    <s v="Total popular start candidate approach establish job."/>
    <s v="Low"/>
    <s v="Phone"/>
    <x v="2989"/>
    <d v="2023-06-01T00:03:09"/>
    <n v="5"/>
    <n v="4550"/>
    <s v="Total Popular Start Candidate Approach Establish Job."/>
    <s v="Jennifer Stokes"/>
    <x v="10"/>
    <x v="10"/>
    <x v="1"/>
    <n v="-12.149999999965075"/>
  </r>
  <r>
    <n v="4551"/>
    <s v="Mary Stanley"/>
    <s v="alex55@example.org"/>
    <n v="28"/>
    <s v="Other"/>
    <s v="GoPro Action Camera"/>
    <d v="2020-03-30T00:00:00"/>
    <x v="1"/>
    <s v="Hardware issue"/>
    <s v="I'm having an issue with the {product_purchased}. Please assist._x000a__x000a_Please email me with the details ofatchewan. I'm unable to find the option to perform the desired action in the {product_purchased}. Could you please guide me through the steps?"/>
    <x v="1"/>
    <s v="They first listen also."/>
    <s v="Low"/>
    <s v="Chat"/>
    <x v="2990"/>
    <d v="2023-06-01T07:58:10"/>
    <n v="1"/>
    <n v="4551"/>
    <s v="They First Listen Also."/>
    <s v="Mary Stanley"/>
    <x v="0"/>
    <x v="0"/>
    <x v="1"/>
    <n v="3.0499999999883585"/>
  </r>
  <r>
    <n v="4552"/>
    <s v="Janet Morgan"/>
    <s v="samuelfields@example.com"/>
    <n v="25"/>
    <s v="Male"/>
    <s v="GoPro Hero"/>
    <d v="2020-02-28T00:00:00"/>
    <x v="4"/>
    <s v="Display issue"/>
    <s v="I'm having an issue with the {product_purchased}. Please assist. I've noticed that the issue occurs consistently when I use a specific feature or application on my {product_purchased}."/>
    <x v="0"/>
    <m/>
    <s v="Medium"/>
    <s v="Phone"/>
    <x v="1082"/>
    <m/>
    <m/>
    <n v="4552"/>
    <s v=""/>
    <s v="Janet Morgan"/>
    <x v="4"/>
    <x v="4"/>
    <x v="1"/>
    <s v=""/>
  </r>
  <r>
    <n v="4553"/>
    <s v="Deanna Hayes"/>
    <s v="willisrobert@example.com"/>
    <n v="50"/>
    <s v="Female"/>
    <s v="Microsoft Surface"/>
    <d v="2021-12-19T00:00:00"/>
    <x v="1"/>
    <s v="Battery life"/>
    <s v="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
    <x v="0"/>
    <m/>
    <s v="Medium"/>
    <s v="Phone"/>
    <x v="2991"/>
    <m/>
    <m/>
    <n v="4553"/>
    <s v=""/>
    <s v="Deanna Hayes"/>
    <x v="10"/>
    <x v="10"/>
    <x v="0"/>
    <s v=""/>
  </r>
  <r>
    <n v="4554"/>
    <s v="Matthew Hart"/>
    <s v="ashleybolton@example.net"/>
    <n v="25"/>
    <s v="Other"/>
    <s v="Canon DSLR Camera"/>
    <d v="2020-04-28T00:00:00"/>
    <x v="1"/>
    <s v="Payment issue"/>
    <s v="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
    <x v="2"/>
    <m/>
    <s v="Critical"/>
    <s v="Chat"/>
    <x v="5"/>
    <m/>
    <m/>
    <n v="4554"/>
    <s v=""/>
    <s v="Matthew Hart"/>
    <x v="11"/>
    <x v="11"/>
    <x v="1"/>
    <s v=""/>
  </r>
  <r>
    <n v="4555"/>
    <s v="Jessica Norris"/>
    <s v="qwalker@example.com"/>
    <n v="30"/>
    <s v="Male"/>
    <s v="MacBook Pro"/>
    <d v="2021-11-05T00:00:00"/>
    <x v="2"/>
    <s v="Data loss"/>
    <s v="I'm having an issue with the {product_purchased}. Please assist. https://support.apple.com/kb/HT312911_x000a__x000a_8 annotation : The author of the book may be notified and the details of any disputes I've checked for software updates, and my {product_purchased} is already running the latest version."/>
    <x v="2"/>
    <m/>
    <s v="Medium"/>
    <s v="Chat"/>
    <x v="5"/>
    <m/>
    <m/>
    <n v="4555"/>
    <s v=""/>
    <s v="Jessica Norris"/>
    <x v="3"/>
    <x v="3"/>
    <x v="0"/>
    <s v=""/>
  </r>
  <r>
    <n v="4556"/>
    <s v="Steven Banks"/>
    <s v="julialittle@example.com"/>
    <n v="44"/>
    <s v="Male"/>
    <s v="GoPro Action Camera"/>
    <d v="2020-07-08T00:00:00"/>
    <x v="2"/>
    <s v="Display issue"/>
    <s v="My {product_purchased} is making strange noises and not functioning properly. I suspect there might be a hardware issue. Can you please help me with this? Or can you please do better?_x000a__x000a_Thank you! I've noticed a peculiar error message popping up on my {product_purchased} screen. It says '{error_message}'. What does it mean?"/>
    <x v="0"/>
    <m/>
    <s v="Critical"/>
    <s v="Email"/>
    <x v="2992"/>
    <m/>
    <m/>
    <n v="4556"/>
    <s v=""/>
    <s v="Steven Banks"/>
    <x v="2"/>
    <x v="2"/>
    <x v="1"/>
    <s v=""/>
  </r>
  <r>
    <n v="4557"/>
    <s v="Maria Wagner"/>
    <s v="npittman@example.net"/>
    <n v="42"/>
    <s v="Other"/>
    <s v="GoPro Hero"/>
    <d v="2021-07-27T00:00:00"/>
    <x v="3"/>
    <s v="Delivery problem"/>
    <s v="I'm having an issue with the {product_purchased}. Please assist. Please assist. Please assist. Please assist. Please assist. Please assist. Please assist. Please assist._x000a__x000a_In order to help out the user, I've I'm concerned about the security of my {product_purchased} and would like to ensure that my data is safe."/>
    <x v="2"/>
    <m/>
    <s v="Critical"/>
    <s v="Chat"/>
    <x v="5"/>
    <m/>
    <m/>
    <n v="4557"/>
    <s v=""/>
    <s v="Maria Wagner"/>
    <x v="2"/>
    <x v="2"/>
    <x v="0"/>
    <s v=""/>
  </r>
  <r>
    <n v="4558"/>
    <s v="Tyler Wilson"/>
    <s v="mlong@example.net"/>
    <n v="35"/>
    <s v="Other"/>
    <s v="LG Smart TV"/>
    <d v="2021-12-05T00:00:00"/>
    <x v="4"/>
    <s v="Peripheral compatibility"/>
    <s v="I'm having an issue with the {product_purchased}. Please assist. If you have any problems please report an issue now, and we will fix them asap._x000a__x000a__x000a_And please join in by joining my mailing list. I've checked for software updates, and my {product_purchased} is already running the latest version."/>
    <x v="0"/>
    <m/>
    <s v="Low"/>
    <s v="Phone"/>
    <x v="2993"/>
    <m/>
    <m/>
    <n v="4558"/>
    <s v=""/>
    <s v="Tyler Wilson"/>
    <x v="10"/>
    <x v="10"/>
    <x v="0"/>
    <s v=""/>
  </r>
  <r>
    <n v="4559"/>
    <s v="Mr. Joshua Diaz"/>
    <s v="zachary30@example.org"/>
    <n v="47"/>
    <s v="Other"/>
    <s v="Garmin Forerunner"/>
    <d v="2020-10-17T00:00:00"/>
    <x v="3"/>
    <s v="Installation support"/>
    <s v="There seems to be a hardware problem with my {product_purchased}. The screen is flickering, and I'm unable to use it. What should I do?_x000a__x000a_The only options are to disable the adb sideloading, remove I've noticed that the issue occurs consistently when I use a specific feature or application on my {product_purchased}."/>
    <x v="1"/>
    <s v="Mean throughout we respond baby better partner."/>
    <s v="High"/>
    <s v="Social media"/>
    <x v="2994"/>
    <d v="2023-06-01T23:24:19"/>
    <n v="4"/>
    <n v="4559"/>
    <s v="Mean Throughout We Respond Baby Better Partner."/>
    <s v="Mr. Joshua Diaz"/>
    <x v="7"/>
    <x v="7"/>
    <x v="1"/>
    <n v="16.733333333395422"/>
  </r>
  <r>
    <n v="4560"/>
    <s v="Rodney Tate"/>
    <s v="aaronpeterson@example.com"/>
    <n v="43"/>
    <s v="Female"/>
    <s v="Xbox"/>
    <d v="2021-10-17T00:00:00"/>
    <x v="4"/>
    <s v="Payment issue"/>
    <s v="I'm having an issue with the {product_purchased}. Please assist._x000a__x000a_&quot;As a woman, no, I don't think men have been doing this for long. I've been dating them my whole life. It takes longer I've checked for any available software updates for my {product_purchased}, but there are none."/>
    <x v="2"/>
    <m/>
    <s v="Low"/>
    <s v="Social media"/>
    <x v="5"/>
    <m/>
    <m/>
    <n v="4560"/>
    <s v=""/>
    <s v="Rodney Tate"/>
    <x v="7"/>
    <x v="7"/>
    <x v="0"/>
    <s v=""/>
  </r>
  <r>
    <n v="4561"/>
    <s v="Richard White"/>
    <s v="julia33@example.org"/>
    <n v="37"/>
    <s v="Male"/>
    <s v="GoPro Action Camera"/>
    <d v="2021-06-27T00:00:00"/>
    <x v="4"/>
    <s v="Product compatibility"/>
    <s v="My {product_purchased} crashed, and I lost all the data stored on it. Is there any way to recover the lost data?_x000a__x000a_This issue is likely due to having too much memory allocated. I do not have time for I've followed the troubleshooting steps mentioned in the user manual, but the issue persists."/>
    <x v="2"/>
    <m/>
    <s v="Medium"/>
    <s v="Chat"/>
    <x v="5"/>
    <m/>
    <m/>
    <n v="4561"/>
    <s v=""/>
    <s v="Richard White"/>
    <x v="8"/>
    <x v="8"/>
    <x v="0"/>
    <s v=""/>
  </r>
  <r>
    <n v="4562"/>
    <s v="Margaret Williams"/>
    <s v="robert70@example.org"/>
    <n v="57"/>
    <s v="Male"/>
    <s v="Google Nest"/>
    <d v="2020-05-24T00:00:00"/>
    <x v="4"/>
    <s v="Delivery problem"/>
    <s v="I'm having an issue with the {product_purchased}. Please assist. I still get no work._x000a__x000a_I am sorry if this is confusing, I read everything you did here and tried, was not able to find any answers. I'm experiencing this issue on multiple devices of the same model, so it seems to be a widespread problem."/>
    <x v="1"/>
    <s v="Hand here leader product."/>
    <s v="Low"/>
    <s v="Email"/>
    <x v="2995"/>
    <d v="2023-06-01T17:21:24"/>
    <n v="4"/>
    <n v="4562"/>
    <s v="Hand Here Leader Product."/>
    <s v="Margaret Williams"/>
    <x v="1"/>
    <x v="1"/>
    <x v="1"/>
    <n v="9.9333333332324401"/>
  </r>
  <r>
    <n v="4563"/>
    <s v="Jordan Wang"/>
    <s v="andrew52@example.com"/>
    <n v="48"/>
    <s v="Other"/>
    <s v="Google Pixel"/>
    <d v="2020-11-10T00:00:00"/>
    <x v="3"/>
    <s v="Hardware issue"/>
    <s v="I'm having an issue with the {product_purchased}. Please assist. Please tell us what you have discovered._x000a__x000a_Product Description_x000a__x000a_A new product using a new name (no longer used). A product description page. I'm experiencing this issue on multiple devices of the same model, so it seems to be a widespread problem."/>
    <x v="0"/>
    <m/>
    <s v="Critical"/>
    <s v="Email"/>
    <x v="2996"/>
    <m/>
    <m/>
    <n v="4563"/>
    <s v=""/>
    <s v="Jordan Wang"/>
    <x v="3"/>
    <x v="3"/>
    <x v="1"/>
    <s v=""/>
  </r>
  <r>
    <n v="4564"/>
    <s v="Dennis Harrison"/>
    <s v="brownchristian@example.com"/>
    <n v="54"/>
    <s v="Other"/>
    <s v="Nintendo Switch Pro Controller"/>
    <d v="2021-05-03T00:00:00"/>
    <x v="3"/>
    <s v="Payment issue"/>
    <s v="I'm having an issue with the {product_purchased}. Please assist. I've performed a factory reset on my {product_purchased}, hoping it would resolve the problem, but it didn't help."/>
    <x v="2"/>
    <m/>
    <s v="Medium"/>
    <s v="Email"/>
    <x v="5"/>
    <m/>
    <m/>
    <n v="4564"/>
    <s v=""/>
    <s v="Dennis Harrison"/>
    <x v="1"/>
    <x v="1"/>
    <x v="0"/>
    <s v=""/>
  </r>
  <r>
    <n v="4565"/>
    <s v="Jonathan Peters"/>
    <s v="garciathomas@example.org"/>
    <n v="61"/>
    <s v="Other"/>
    <s v="Canon DSLR Camera"/>
    <d v="2020-10-21T00:00:00"/>
    <x v="3"/>
    <s v="Data loss"/>
    <s v="I'm having an issue with the {product_purchased}. Please assist. I am very annoyed._x000a__x000a_I'm having an issue with the {product_purchased}. Please assist. I am very annoyed._x000a__x000a_10. I've tried troubleshooting steps mentioned in the user manual, but the issue persists."/>
    <x v="1"/>
    <s v="Trip however worry focus party guy."/>
    <s v="Medium"/>
    <s v="Social media"/>
    <x v="2997"/>
    <d v="2023-06-01T07:56:28"/>
    <n v="5"/>
    <n v="4565"/>
    <s v="Trip However Worry Focus Party Guy."/>
    <s v="Jonathan Peters"/>
    <x v="7"/>
    <x v="7"/>
    <x v="1"/>
    <n v="-4.7000000001280569"/>
  </r>
  <r>
    <n v="4566"/>
    <s v="Allen Johnson"/>
    <s v="brookswilliam@example.net"/>
    <n v="47"/>
    <s v="Male"/>
    <s v="Philips Hue Lights"/>
    <d v="2021-07-19T00:00:00"/>
    <x v="2"/>
    <s v="Battery life"/>
    <s v="I'm having trouble connecting my {product_purchased} to my home Wi-Fi network. It doesn't detect any networks, although other devices are connecting fine. What can be done to resolve this issue?_x000a__x000a__x000a_The Wi-Fi I rely heavily on my {product_purchased} for my daily tasks, and this issue is hindering my productivity."/>
    <x v="2"/>
    <m/>
    <s v="High"/>
    <s v="Chat"/>
    <x v="5"/>
    <m/>
    <m/>
    <n v="4566"/>
    <s v=""/>
    <s v="Allen Johnson"/>
    <x v="2"/>
    <x v="2"/>
    <x v="0"/>
    <s v=""/>
  </r>
  <r>
    <n v="4567"/>
    <s v="Angel Hodge"/>
    <s v="butlerstephanie@example.net"/>
    <n v="52"/>
    <s v="Female"/>
    <s v="Google Pixel"/>
    <d v="2020-05-26T00:00:00"/>
    <x v="3"/>
    <s v="Refund request"/>
    <s v="I'm having an issue with the {product_purchased}. Please assist. Thank you for sharing this news._x000a__x000a_&quot;This case was brought to our attention shortly after the November 2015 accident,&quot; the office said in a statement to CTV I'm using the original charger that came with my {product_purchased}, but it's not charging properly."/>
    <x v="2"/>
    <m/>
    <s v="Critical"/>
    <s v="Social media"/>
    <x v="5"/>
    <m/>
    <m/>
    <n v="4567"/>
    <s v=""/>
    <s v="Angel Hodge"/>
    <x v="1"/>
    <x v="1"/>
    <x v="1"/>
    <s v=""/>
  </r>
  <r>
    <n v="4568"/>
    <s v="Caleb Hoffman"/>
    <s v="cynthiabrown@example.net"/>
    <n v="70"/>
    <s v="Male"/>
    <s v="Nintendo Switch"/>
    <d v="2021-03-24T00:00:00"/>
    <x v="2"/>
    <s v="Cancellation request"/>
    <s v="I'm having an issue with the {product_purchased}. Please assist. The next step is for me to upgrade to an XPS Plus with the same pricing._x000a__x000a_If you have issues, feel free to contact us on our forums I've checked the device settings and made sure that everything is configured correctly."/>
    <x v="2"/>
    <m/>
    <s v="High"/>
    <s v="Phone"/>
    <x v="5"/>
    <m/>
    <m/>
    <n v="4568"/>
    <s v=""/>
    <s v="Caleb Hoffman"/>
    <x v="0"/>
    <x v="0"/>
    <x v="0"/>
    <s v=""/>
  </r>
  <r>
    <n v="4569"/>
    <s v="Maurice Moreno"/>
    <s v="alexissantana@example.org"/>
    <n v="56"/>
    <s v="Female"/>
    <s v="LG Smart TV"/>
    <d v="2020-08-04T00:00:00"/>
    <x v="4"/>
    <s v="Account access"/>
    <s v="I'm having trouble connecting my {product_purchased} to my home Wi-Fi network. It doesn't detect any networks, although other devices are connecting fine. What can be done to resolve this issue?_x000a__x000a_I live in an I've checked the device settings and made sure that everything is configured correctly."/>
    <x v="0"/>
    <m/>
    <s v="Critical"/>
    <s v="Social media"/>
    <x v="2998"/>
    <m/>
    <m/>
    <n v="4569"/>
    <s v=""/>
    <s v="Maurice Moreno"/>
    <x v="5"/>
    <x v="5"/>
    <x v="1"/>
    <s v=""/>
  </r>
  <r>
    <n v="4570"/>
    <s v="James Mendez"/>
    <s v="deborah65@example.org"/>
    <n v="36"/>
    <s v="Female"/>
    <s v="Google Pixel"/>
    <d v="2021-01-13T00:00:00"/>
    <x v="1"/>
    <s v="Product recommendation"/>
    <s v="I'm having an issue with the {product_purchased}. Please assist. If you need help, please use the code '$2'._x000a__x000a_[02/14/2014, 7:29:08 AM] Sarah, Butt- I've tried using different cables, adapters, or peripherals with my {product_purchased}, but the issue persists."/>
    <x v="2"/>
    <m/>
    <s v="High"/>
    <s v="Social media"/>
    <x v="5"/>
    <m/>
    <m/>
    <n v="4570"/>
    <s v=""/>
    <s v="James Mendez"/>
    <x v="6"/>
    <x v="6"/>
    <x v="0"/>
    <s v=""/>
  </r>
  <r>
    <n v="4571"/>
    <s v="Matthew Murphy"/>
    <s v="jimmylong@example.com"/>
    <n v="36"/>
    <s v="Other"/>
    <s v="LG OLED"/>
    <d v="2021-12-04T00:00:00"/>
    <x v="1"/>
    <s v="Software bug"/>
    <s v="I'm having an issue with the {product_purchased}. Please assist._x000a__x000a_The product was originally listed for $39.99 and will ship Friday, February 27 at 9 am. Please assist with shipping. The issue I'm facing is intermittent. Sometimes it works fine, but other times it acts up unexpectedly."/>
    <x v="0"/>
    <m/>
    <s v="Critical"/>
    <s v="Phone"/>
    <x v="2999"/>
    <m/>
    <m/>
    <n v="4571"/>
    <s v=""/>
    <s v="Matthew Murphy"/>
    <x v="10"/>
    <x v="10"/>
    <x v="0"/>
    <s v=""/>
  </r>
  <r>
    <n v="4572"/>
    <s v="Edward Webb"/>
    <s v="uortiz@example.net"/>
    <n v="52"/>
    <s v="Male"/>
    <s v="Xbox"/>
    <d v="2020-06-14T00:00:00"/>
    <x v="2"/>
    <s v="Hardware issue"/>
    <s v="I'm having an issue with the {product_purchased}. Please assist._x000a__x000a_[02:47:12]WHISPER: [buzzfeed] [BIS] The PLEX.COM is a good start. I've noticed a peculiar error message popping up on my {product_purchased} screen. It says '{error_message}'. What does it mean?"/>
    <x v="1"/>
    <s v="Rich per growth."/>
    <s v="Low"/>
    <s v="Email"/>
    <x v="3000"/>
    <d v="2023-06-01T08:04:37"/>
    <n v="5"/>
    <n v="4572"/>
    <s v="Rich Per Growth."/>
    <s v="Edward Webb"/>
    <x v="8"/>
    <x v="8"/>
    <x v="1"/>
    <n v="5.1333333334769122"/>
  </r>
  <r>
    <n v="4573"/>
    <s v="Bruce Moore"/>
    <s v="thomas37@example.net"/>
    <n v="41"/>
    <s v="Other"/>
    <s v="Sony PlayStation"/>
    <d v="2021-08-15T00:00:00"/>
    <x v="2"/>
    <s v="Peripheral compatibility"/>
    <s v="I'm having an issue with the {product_purchased}. Please assist._x000a__x000a_Seller's invoice and the date the product is in stock will automatically be applied to your Salesforce invoice._x000a__x000a_You have a 30 day deadline to The issue I'm facing is intermittent. Sometimes it works fine, but other times it acts up unexpectedly."/>
    <x v="1"/>
    <s v="Such option result friend able director."/>
    <s v="Low"/>
    <s v="Social media"/>
    <x v="3001"/>
    <d v="2023-06-01T20:28:39"/>
    <n v="1"/>
    <n v="4573"/>
    <s v="Such Option Result Friend Able Director."/>
    <s v="Bruce Moore"/>
    <x v="5"/>
    <x v="5"/>
    <x v="0"/>
    <n v="3.7999999999883585"/>
  </r>
  <r>
    <n v="4574"/>
    <s v="Paula Price"/>
    <s v="perezjamie@example.org"/>
    <n v="62"/>
    <s v="Male"/>
    <s v="Samsung Soundbar"/>
    <d v="2021-05-03T00:00:00"/>
    <x v="0"/>
    <s v="Software bug"/>
    <s v="There seems to be a glitch in the {product_purchased} software. It freezes frequently, making it difficult to use. Can you please provide a solution?_x000a__x000a__x000a_Well, now I can offer a workaround._x000a__x000a__x000a_Step 4. I'm worried that the issue might be hardware-related and might require repair or replacement."/>
    <x v="1"/>
    <s v="Even receive about successful game."/>
    <s v="High"/>
    <s v="Phone"/>
    <x v="3002"/>
    <d v="2023-06-01T15:03:40"/>
    <n v="3"/>
    <n v="4574"/>
    <s v="Even Receive About Successful Game."/>
    <s v="Paula Price"/>
    <x v="1"/>
    <x v="1"/>
    <x v="0"/>
    <n v="6.4833333333372138"/>
  </r>
  <r>
    <n v="4575"/>
    <s v="Joseph King"/>
    <s v="vsmith@example.com"/>
    <n v="37"/>
    <s v="Female"/>
    <s v="Xbox"/>
    <d v="2020-01-25T00:00:00"/>
    <x v="2"/>
    <s v="Network problem"/>
    <s v="I'm having an issue with the {product_purchased}. Please assist. I've noticed a peculiar error message popping up on my {product_purchased} screen. It says '{error_message}'. What does it mean?"/>
    <x v="2"/>
    <m/>
    <s v="Medium"/>
    <s v="Email"/>
    <x v="5"/>
    <m/>
    <m/>
    <n v="4575"/>
    <s v=""/>
    <s v="Joseph King"/>
    <x v="6"/>
    <x v="6"/>
    <x v="1"/>
    <s v=""/>
  </r>
  <r>
    <n v="4576"/>
    <s v="Joshua Blair"/>
    <s v="lindsay70@example.net"/>
    <n v="32"/>
    <s v="Other"/>
    <s v="Canon DSLR Camera"/>
    <d v="2021-08-14T00:00:00"/>
    <x v="4"/>
    <s v="Display issue"/>
    <s v="I'm having an issue with the {product_purchased}. Please assist. As always, this is not guaranteed to work. Please ask for help from us. I've tried using different cables, adapters, or peripherals with my {product_purchased}, but the issue persists."/>
    <x v="0"/>
    <m/>
    <s v="Low"/>
    <s v="Social media"/>
    <x v="3003"/>
    <m/>
    <m/>
    <n v="4576"/>
    <s v=""/>
    <s v="Joshua Blair"/>
    <x v="5"/>
    <x v="5"/>
    <x v="0"/>
    <s v=""/>
  </r>
  <r>
    <n v="4577"/>
    <s v="Ann Avila"/>
    <s v="lori27@example.com"/>
    <n v="51"/>
    <s v="Other"/>
    <s v="Fitbit Versa Smartwatch"/>
    <d v="2021-04-24T00:00:00"/>
    <x v="1"/>
    <s v="Software bug"/>
    <s v="I'm having an issue with the {product_purchased}. Please assist. (For example, I don't want to use the &quot;Custom Price&quot; button if you aren't receiving this package). If you have any questions you can leave a I'm concerned about the security of my {product_purchased} and would like to ensure that my data is safe."/>
    <x v="1"/>
    <s v="Measure create often yourself realize name subject contain."/>
    <s v="Critical"/>
    <s v="Phone"/>
    <x v="3004"/>
    <d v="2023-06-01T18:39:43"/>
    <n v="3"/>
    <n v="4577"/>
    <s v="Measure Create Often Yourself Realize Name Subject Contain."/>
    <s v="Ann Avila"/>
    <x v="11"/>
    <x v="11"/>
    <x v="0"/>
    <n v="4.6333333334187046"/>
  </r>
  <r>
    <n v="4578"/>
    <s v="Kelly Ochoa"/>
    <s v="williamswesley@example.com"/>
    <n v="47"/>
    <s v="Male"/>
    <s v="Fitbit Charge"/>
    <d v="2021-04-03T00:00:00"/>
    <x v="3"/>
    <s v="Product compatibility"/>
    <s v="I'm having an issue with the {product_purchased}. Please assist._x000a__x000a_Thanks for your support!_x000a__x000a_Cody_x000a__x000a_I love using my camera and I really enjoy learning about camera technology. The best cameras I have used I'm concerned about the security of my {product_purchased} and would like to ensure that my data is safe."/>
    <x v="1"/>
    <s v="Treatment yet moment performance compare letter among."/>
    <s v="Medium"/>
    <s v="Social media"/>
    <x v="3005"/>
    <d v="2023-06-01T03:02:45"/>
    <n v="3"/>
    <n v="4578"/>
    <s v="Treatment Yet Moment Performance Compare Letter Among."/>
    <s v="Kelly Ochoa"/>
    <x v="11"/>
    <x v="11"/>
    <x v="0"/>
    <n v="1.3000000000465661"/>
  </r>
  <r>
    <n v="4579"/>
    <s v="Jerry Mccullough"/>
    <s v="bryansmith@example.org"/>
    <n v="44"/>
    <s v="Male"/>
    <s v="Xbox"/>
    <d v="2021-03-10T00:00:00"/>
    <x v="4"/>
    <s v="Hardware issue"/>
    <s v="I've noticed a software bug in the {product_purchased} app. It's causing data loss and unexpected errors. How can I resolve this issue?_x000a__x000a_The {product_purchased} app will be unable to send payments I need assistance as soon as possible because it's affecting my work and productivity."/>
    <x v="0"/>
    <m/>
    <s v="High"/>
    <s v="Chat"/>
    <x v="3006"/>
    <m/>
    <m/>
    <n v="4579"/>
    <s v=""/>
    <s v="Jerry Mccullough"/>
    <x v="0"/>
    <x v="0"/>
    <x v="0"/>
    <s v=""/>
  </r>
  <r>
    <n v="4580"/>
    <s v="Destiny Johnson"/>
    <s v="lopezjoe@example.org"/>
    <n v="43"/>
    <s v="Other"/>
    <s v="Xbox"/>
    <d v="2020-01-03T00:00:00"/>
    <x v="0"/>
    <s v="Delivery problem"/>
    <s v="I'm having an issue with the {product_purchased}. Please assist. [14:25:45] [Client thread/INFO]: [CHAT] [Client thread/INFO]: [CHAT] So who will help with this? [ I've already contacted customer support multiple times, but the issue remains unresolved."/>
    <x v="0"/>
    <m/>
    <s v="High"/>
    <s v="Social media"/>
    <x v="3007"/>
    <m/>
    <m/>
    <n v="4580"/>
    <s v=""/>
    <s v="Destiny Johnson"/>
    <x v="6"/>
    <x v="6"/>
    <x v="1"/>
    <s v=""/>
  </r>
  <r>
    <n v="4581"/>
    <s v="Rachael Hutchinson"/>
    <s v="robinsonchristina@example.com"/>
    <n v="60"/>
    <s v="Other"/>
    <s v="Autodesk AutoCAD"/>
    <d v="2021-04-10T00:00:00"/>
    <x v="3"/>
    <s v="Product setup"/>
    <s v="I've encountered a data loss issue with my {product_purchased}. All the files and documents seem to have disappeared. Can you guide me on how to retrieve them?_x000a__x000a_I tried a number of different solutions, but each had the I need assistance as soon as possible because it's affecting my work and productivity."/>
    <x v="1"/>
    <s v="Moment knowledge property for research rock answer."/>
    <s v="Medium"/>
    <s v="Phone"/>
    <x v="3008"/>
    <d v="2023-06-01T18:14:48"/>
    <n v="5"/>
    <n v="4581"/>
    <s v="Moment Knowledge Property For Research Rock Answer."/>
    <s v="Rachael Hutchinson"/>
    <x v="11"/>
    <x v="11"/>
    <x v="0"/>
    <n v="-0.24999999994179234"/>
  </r>
  <r>
    <n v="4582"/>
    <s v="Patrick Fox"/>
    <s v="ynichols@example.net"/>
    <n v="29"/>
    <s v="Male"/>
    <s v="GoPro Action Camera"/>
    <d v="2020-07-03T00:00:00"/>
    <x v="2"/>
    <s v="Software bug"/>
    <s v="I'm having an issue with the {product_purchased}. Please assist. :)_x000a__x000a_You may also send us a message regarding this issue for inclusion into our newsletter._x000a__x000a_The number of messages is limited by this error policy. By I've followed the troubleshooting steps mentioned in the user manual, but the issue persists."/>
    <x v="2"/>
    <m/>
    <s v="Critical"/>
    <s v="Phone"/>
    <x v="5"/>
    <m/>
    <m/>
    <n v="4582"/>
    <s v=""/>
    <s v="Patrick Fox"/>
    <x v="2"/>
    <x v="2"/>
    <x v="1"/>
    <s v=""/>
  </r>
  <r>
    <n v="4583"/>
    <s v="Cynthia Nolan"/>
    <s v="williamramirez@example.com"/>
    <n v="29"/>
    <s v="Other"/>
    <s v="Amazon Kindle"/>
    <d v="2021-02-04T00:00:00"/>
    <x v="1"/>
    <s v="Product compatibility"/>
    <s v="I'm having an issue with the {product_purchased}. Please assist._x000a__x000a__x000a_&lt;div class=&quot;product_purchased:first respond to:_id&quot; onlink='_by:'id#t0.pw. I'm not sure if this issue is specific to my device or if others have reported similar problems."/>
    <x v="1"/>
    <s v="Toward official baby gun college."/>
    <s v="Medium"/>
    <s v="Chat"/>
    <x v="3009"/>
    <d v="2023-06-01T21:32:52"/>
    <n v="5"/>
    <n v="4583"/>
    <s v="Toward Official Baby Gun College."/>
    <s v="Cynthia Nolan"/>
    <x v="4"/>
    <x v="4"/>
    <x v="0"/>
    <n v="2.1166666667559184"/>
  </r>
  <r>
    <n v="4584"/>
    <s v="Kathy Bates"/>
    <s v="qreyes@example.com"/>
    <n v="36"/>
    <s v="Other"/>
    <s v="Amazon Kindle"/>
    <d v="2020-09-11T00:00:00"/>
    <x v="2"/>
    <s v="Product recommendation"/>
    <s v="I'm unable to access my {product_purchased} account. It keeps displaying an 'Invalid Credentials' error, even though I'm using the correct login information. How can I regain access to my account?_x000a__x000a_If an I'm worried that the issue might be hardware-related and might require repair or replacement."/>
    <x v="0"/>
    <m/>
    <s v="Low"/>
    <s v="Phone"/>
    <x v="3010"/>
    <m/>
    <m/>
    <n v="4584"/>
    <s v=""/>
    <s v="Kathy Bates"/>
    <x v="9"/>
    <x v="9"/>
    <x v="1"/>
    <s v=""/>
  </r>
  <r>
    <n v="4585"/>
    <s v="Rhonda Edwards"/>
    <s v="garrettjoshua@example.com"/>
    <n v="59"/>
    <s v="Female"/>
    <s v="Nikon D"/>
    <d v="2021-05-06T00:00:00"/>
    <x v="2"/>
    <s v="Peripheral compatibility"/>
    <s v="I'm having an issue with the {product_purchased}. Please assist._x000a__x000a_Thank you for using this product._x000a__x000a_This product has been discontinued._x000a__x000a_What blister pack are you using this product?_x000a__x000a_The product is I've noticed a sudden decrease in battery life on my {product_purchased}. It used to last much longer."/>
    <x v="1"/>
    <s v="Arrive product plant head."/>
    <s v="Low"/>
    <s v="Email"/>
    <x v="3011"/>
    <d v="2023-06-01T00:48:54"/>
    <n v="4"/>
    <n v="4585"/>
    <s v="Arrive Product Plant Head."/>
    <s v="Rhonda Edwards"/>
    <x v="1"/>
    <x v="1"/>
    <x v="0"/>
    <n v="-20.650000000081491"/>
  </r>
  <r>
    <n v="4586"/>
    <s v="Lindsay Schmidt"/>
    <s v="ericmurphy@example.org"/>
    <n v="59"/>
    <s v="Other"/>
    <s v="Samsung Soundbar"/>
    <d v="2021-06-08T00:00:00"/>
    <x v="0"/>
    <s v="Peripheral compatibility"/>
    <s v="There seems to be a glitch in the {product_purchased} software. It freezes frequently, making it difficult to use. Can you please provide a solution? Thank you_x000a__x000a_9. How can I fix my software errors? I've followed the troubleshooting steps mentioned in the user manual, but the issue persists."/>
    <x v="2"/>
    <m/>
    <s v="High"/>
    <s v="Email"/>
    <x v="5"/>
    <m/>
    <m/>
    <n v="4586"/>
    <s v=""/>
    <s v="Lindsay Schmidt"/>
    <x v="8"/>
    <x v="8"/>
    <x v="0"/>
    <s v=""/>
  </r>
  <r>
    <n v="4587"/>
    <s v="Brian Lewis"/>
    <s v="ashley97@example.net"/>
    <n v="53"/>
    <s v="Female"/>
    <s v="MacBook Pro"/>
    <d v="2021-10-29T00:00:00"/>
    <x v="4"/>
    <s v="Product setup"/>
    <s v="I'm having an issue with the {product_purchased}. Please assist._x000a__x000a_* You don't have permission to use or sell these assets in any way whatsoever without a valid U.S. Securities Service (SSA) license. I've noticed a sudden decrease in battery life on my {product_purchased}. It used to last much longer."/>
    <x v="0"/>
    <m/>
    <s v="Low"/>
    <s v="Social media"/>
    <x v="3012"/>
    <m/>
    <m/>
    <n v="4587"/>
    <s v=""/>
    <s v="Brian Lewis"/>
    <x v="7"/>
    <x v="7"/>
    <x v="0"/>
    <s v=""/>
  </r>
  <r>
    <n v="4588"/>
    <s v="Debra Young"/>
    <s v="kimberly28@example.com"/>
    <n v="32"/>
    <s v="Other"/>
    <s v="Canon EOS"/>
    <d v="2021-03-05T00:00:00"/>
    <x v="2"/>
    <s v="Peripheral compatibility"/>
    <s v="I'm having an issue with the {product_purchased}. Please assist._x000a__x000a_I'm having an issue with the {product_purchased}. Please assist._x000a__x000a_I'm having an issue with the {product_purch I've noticed that the issue occurs consistently when I use a specific feature or application on my {product_purchased}."/>
    <x v="0"/>
    <m/>
    <s v="High"/>
    <s v="Email"/>
    <x v="3013"/>
    <m/>
    <m/>
    <n v="4588"/>
    <s v=""/>
    <s v="Debra Young"/>
    <x v="0"/>
    <x v="0"/>
    <x v="0"/>
    <s v=""/>
  </r>
  <r>
    <n v="4589"/>
    <s v="Luis Cross"/>
    <s v="donnawood@example.org"/>
    <n v="45"/>
    <s v="Other"/>
    <s v="Fitbit Versa Smartwatch"/>
    <d v="2020-07-30T00:00:00"/>
    <x v="2"/>
    <s v="Delivery problem"/>
    <s v="I've forgotten my password for my {product_purchased} account, and the password reset option is not working. How can I recover my account?_x000a__x000a_For your convenience, log in to your Account Manager by clicking the Refresh button above I'm experiencing this issue on multiple devices of the same model, so it seems to be a widespread problem."/>
    <x v="0"/>
    <m/>
    <s v="Medium"/>
    <s v="Chat"/>
    <x v="3014"/>
    <m/>
    <m/>
    <n v="4589"/>
    <s v=""/>
    <s v="Luis Cross"/>
    <x v="2"/>
    <x v="2"/>
    <x v="1"/>
    <s v=""/>
  </r>
  <r>
    <n v="4590"/>
    <s v="Michelle Sparks"/>
    <s v="ferrellmelissa@example.net"/>
    <n v="23"/>
    <s v="Female"/>
    <s v="iPhone"/>
    <d v="2020-04-11T00:00:00"/>
    <x v="4"/>
    <s v="Software bug"/>
    <s v="I'm having an issue with the {product_purchased}. Please assist._x000a__x000a_[22:39:17]ACCESS: Logout: *no key*/(A.m.R.V.)_x000a__x000a_[22:39 I've tried different settings and configurations on my {product_purchased}, but the issue persists."/>
    <x v="1"/>
    <s v="Eat must walk every debate."/>
    <s v="Critical"/>
    <s v="Phone"/>
    <x v="3015"/>
    <d v="2023-06-01T10:57:02"/>
    <n v="4"/>
    <n v="4590"/>
    <s v="Eat Must Walk Every Debate."/>
    <s v="Michelle Sparks"/>
    <x v="11"/>
    <x v="11"/>
    <x v="1"/>
    <n v="-9"/>
  </r>
  <r>
    <n v="4591"/>
    <s v="Ronald Davis"/>
    <s v="larry36@example.net"/>
    <n v="62"/>
    <s v="Other"/>
    <s v="Microsoft Office"/>
    <d v="2021-02-21T00:00:00"/>
    <x v="4"/>
    <s v="Battery life"/>
    <s v="I'm having an issue with the {product_purchased}. Please assist. */_x000a__x000a_// This command should never be executed if the product is incomplete or missing the_x000a__x000a_// product_name has been applied in a previous query. I've noticed a peculiar error message popping up on my {product_purchased} screen. It says '{error_message}'. What does it mean?"/>
    <x v="1"/>
    <s v="Hard next impact case idea animal."/>
    <s v="Critical"/>
    <s v="Social media"/>
    <x v="3016"/>
    <d v="2023-06-01T10:24:03"/>
    <n v="4"/>
    <n v="4591"/>
    <s v="Hard Next Impact Case Idea Animal."/>
    <s v="Ronald Davis"/>
    <x v="4"/>
    <x v="4"/>
    <x v="0"/>
    <n v="5.5166666666627862"/>
  </r>
  <r>
    <n v="4592"/>
    <s v="Justin Morgan"/>
    <s v="parsonsjulie@example.net"/>
    <n v="34"/>
    <s v="Male"/>
    <s v="Fitbit Charge"/>
    <d v="2021-08-28T00:00:00"/>
    <x v="0"/>
    <s v="Battery life"/>
    <s v="I'm having an issue with the {product_purchased}. Please assist. I'll know more about it in the future._x000a__x000a_There is a bug where a product was never added to your cart. This will cause the cart to reject I've noticed a sudden decrease in battery life on my {product_purchased}. It used to last much longer."/>
    <x v="1"/>
    <s v="Eye boy list meet billion last enough."/>
    <s v="Low"/>
    <s v="Phone"/>
    <x v="3017"/>
    <d v="2023-06-01T06:16:05"/>
    <n v="5"/>
    <n v="4592"/>
    <s v="Eye Boy List Meet Billion Last Enough."/>
    <s v="Justin Morgan"/>
    <x v="5"/>
    <x v="5"/>
    <x v="0"/>
    <n v="-7.2666666667792015"/>
  </r>
  <r>
    <n v="4593"/>
    <s v="Rachel Young"/>
    <s v="carroyo@example.org"/>
    <n v="49"/>
    <s v="Female"/>
    <s v="Fitbit Charge"/>
    <d v="2020-05-10T00:00:00"/>
    <x v="2"/>
    <s v="Delivery problem"/>
    <s v="I'm having an issue with the {product_purchased}. Please assist._x000a__x000a_1 2 3 4 5 6 7 8 9 10 11 12 13 14 15 16 17 18 19 20 21 22 23 | Product Name | Product Description | Product I've checked for any available software updates for my {product_purchased}, but there are none."/>
    <x v="1"/>
    <s v="Network everyone home certainly hand."/>
    <s v="High"/>
    <s v="Phone"/>
    <x v="3018"/>
    <d v="2023-06-01T16:38:07"/>
    <n v="5"/>
    <n v="4593"/>
    <s v="Network Everyone Home Certainly Hand."/>
    <s v="Rachel Young"/>
    <x v="1"/>
    <x v="1"/>
    <x v="1"/>
    <n v="8.7500000000582077"/>
  </r>
  <r>
    <n v="4594"/>
    <s v="Brenda Contreras"/>
    <s v="umiller@example.net"/>
    <n v="49"/>
    <s v="Male"/>
    <s v="Nest Thermostat"/>
    <d v="2020-10-05T00:00:00"/>
    <x v="0"/>
    <s v="Battery life"/>
    <s v="I'm having an issue with the {product_purchased}. Please assist._x000a__x000a_Sorry, this item no longer exists or has any stock. I've checked the device settings and made sure that everything is configured correctly."/>
    <x v="1"/>
    <s v="Rich positive expert place season point night."/>
    <s v="Low"/>
    <s v="Social media"/>
    <x v="3019"/>
    <d v="2023-06-01T10:49:07"/>
    <n v="5"/>
    <n v="4594"/>
    <s v="Rich Positive Expert Place Season Point Night."/>
    <s v="Brenda Contreras"/>
    <x v="7"/>
    <x v="7"/>
    <x v="1"/>
    <n v="7.6499999999650754"/>
  </r>
  <r>
    <n v="4595"/>
    <s v="Steve Williams"/>
    <s v="laurieritter@example.org"/>
    <n v="50"/>
    <s v="Male"/>
    <s v="Lenovo ThinkPad"/>
    <d v="2021-12-13T00:00:00"/>
    <x v="3"/>
    <s v="Refund request"/>
    <s v="I'm having an issue with the {product_purchased}. Please assist. The issue I'm facing is intermittent. Sometimes it works fine, but other times it acts up unexpectedly."/>
    <x v="2"/>
    <m/>
    <s v="Low"/>
    <s v="Social media"/>
    <x v="5"/>
    <m/>
    <m/>
    <n v="4595"/>
    <s v=""/>
    <s v="Steve Williams"/>
    <x v="10"/>
    <x v="10"/>
    <x v="0"/>
    <s v=""/>
  </r>
  <r>
    <n v="4596"/>
    <s v="Kevin Hawkins"/>
    <s v="baileyelliott@example.net"/>
    <n v="56"/>
    <s v="Female"/>
    <s v="Samsung Galaxy"/>
    <d v="2021-08-14T00:00:00"/>
    <x v="4"/>
    <s v="Network problem"/>
    <s v="I'm having an issue with the {product_purchased}. Please assist._x000a__x000a_&quot;To me, the {Product_purchased} is not in the product list as it does not match anything in the system-wide {Product I've checked for any available software updates for my {product_purchased}, but there are none."/>
    <x v="1"/>
    <s v="High join expert member order."/>
    <s v="Critical"/>
    <s v="Email"/>
    <x v="3020"/>
    <d v="2023-06-01T18:43:09"/>
    <n v="5"/>
    <n v="4596"/>
    <s v="High Join Expert Member Order."/>
    <s v="Kevin Hawkins"/>
    <x v="5"/>
    <x v="5"/>
    <x v="0"/>
    <n v="2.6999999998952262"/>
  </r>
  <r>
    <n v="4597"/>
    <s v="Christopher Thomas"/>
    <s v="robertfreeman@example.com"/>
    <n v="62"/>
    <s v="Female"/>
    <s v="Nintendo Switch Pro Controller"/>
    <d v="2021-01-29T00:00:00"/>
    <x v="2"/>
    <s v="Cancellation request"/>
    <s v="There seems to be a glitch in the {product_purchased} software. It freezes frequently, making it difficult to use. Can you please provide a solution?_x000a__x000a_For a more complete list of the issues please read our FAQ or call I rely heavily on my {product_purchased} for my daily tasks, and this issue is hindering my productivity."/>
    <x v="2"/>
    <m/>
    <s v="Critical"/>
    <s v="Chat"/>
    <x v="5"/>
    <m/>
    <m/>
    <n v="4597"/>
    <s v=""/>
    <s v="Christopher Thomas"/>
    <x v="6"/>
    <x v="6"/>
    <x v="0"/>
    <s v=""/>
  </r>
  <r>
    <n v="4598"/>
    <s v="Carlos Woods"/>
    <s v="brittanyallison@example.net"/>
    <n v="38"/>
    <s v="Other"/>
    <s v="Sony Xperia"/>
    <d v="2020-05-16T00:00:00"/>
    <x v="4"/>
    <s v="Product recommendation"/>
    <s v="I'm having an issue with the {product_purchased}. Please assist. ( Arabs )_x000a__x000a_) &quot;I just downloaded the code, then I see something that says it's the same code from the Nexus. Well then I download it I've checked for software updates, and my {product_purchased} is already running the latest version."/>
    <x v="0"/>
    <m/>
    <s v="Critical"/>
    <s v="Social media"/>
    <x v="3021"/>
    <m/>
    <m/>
    <n v="4598"/>
    <s v=""/>
    <s v="Carlos Woods"/>
    <x v="1"/>
    <x v="1"/>
    <x v="1"/>
    <s v=""/>
  </r>
  <r>
    <n v="4599"/>
    <s v="Joshua Rogers"/>
    <s v="qrobinson@example.org"/>
    <n v="55"/>
    <s v="Other"/>
    <s v="Xbox"/>
    <d v="2021-09-12T00:00:00"/>
    <x v="3"/>
    <s v="Delivery problem"/>
    <s v="I'm having an issue with the {product_purchased}. Please assist._x000a__x000a_{Product_purchases}_x000a__x000a_&quot;{&quot;Id&quot;:&quot;s3_3vXCbFqnU8SfM&quot;,&quot;display I've checked the device settings and made sure that everything is configured correctly."/>
    <x v="2"/>
    <m/>
    <s v="High"/>
    <s v="Email"/>
    <x v="5"/>
    <m/>
    <m/>
    <n v="4599"/>
    <s v=""/>
    <s v="Joshua Rogers"/>
    <x v="9"/>
    <x v="9"/>
    <x v="0"/>
    <s v=""/>
  </r>
  <r>
    <n v="4600"/>
    <s v="Larry Williams"/>
    <s v="whitezachary@example.com"/>
    <n v="18"/>
    <s v="Female"/>
    <s v="Bose SoundLink Speaker"/>
    <d v="2021-04-04T00:00:00"/>
    <x v="2"/>
    <s v="Battery life"/>
    <s v="I'm having an issue with the {product_purchased}. Please assist._x000a__x000a_The product was shipped from one of the states, New Jersey. The order is sent in a small envelope containing all required documentation. Please complete the form below I've already contacted customer support multiple times, but the issue remains unresolved."/>
    <x v="0"/>
    <m/>
    <s v="Critical"/>
    <s v="Phone"/>
    <x v="3022"/>
    <m/>
    <m/>
    <n v="4600"/>
    <s v=""/>
    <s v="Larry Williams"/>
    <x v="11"/>
    <x v="11"/>
    <x v="0"/>
    <s v=""/>
  </r>
  <r>
    <n v="4601"/>
    <s v="Mr. Timothy Malone"/>
    <s v="jamessarah@example.net"/>
    <n v="42"/>
    <s v="Male"/>
    <s v="Canon DSLR Camera"/>
    <d v="2021-10-12T00:00:00"/>
    <x v="1"/>
    <s v="Hardware issue"/>
    <s v="I'm having an issue with the {product_purchased}. Please assist._x000a__x000a_We cannot understand your name, please contact us to verify._x000a__x000a_I am only interested in your product, Please choose to create a survey or email me I'm concerned about the security of my {product_purchased} and would like to ensure that my data is safe."/>
    <x v="1"/>
    <s v="Trouble let from expect thought cost air."/>
    <s v="High"/>
    <s v="Email"/>
    <x v="3023"/>
    <d v="2023-06-01T00:39:18"/>
    <n v="5"/>
    <n v="4601"/>
    <s v="Trouble Let From Expect Thought Cost Air."/>
    <s v="Mr. Timothy Malone"/>
    <x v="7"/>
    <x v="7"/>
    <x v="0"/>
    <n v="-21.133333333418705"/>
  </r>
  <r>
    <n v="4602"/>
    <s v="Anthony Santana"/>
    <s v="amanda32@example.net"/>
    <n v="19"/>
    <s v="Female"/>
    <s v="Apple AirPods"/>
    <d v="2021-11-11T00:00:00"/>
    <x v="1"/>
    <s v="Peripheral compatibility"/>
    <s v="I'm having an issue with the {product_purchased}. Please assist._x000a__x000a_Note: This function can only be used to determine quantities purchased to be sold to a customer on a given date._x000a__x000a_Example: $10 for a This problem started occurring after the recent software update. I haven't made any other changes to the device."/>
    <x v="1"/>
    <s v="Today clear think police."/>
    <s v="Low"/>
    <s v="Chat"/>
    <x v="3024"/>
    <d v="2023-06-01T18:24:19"/>
    <n v="3"/>
    <n v="4602"/>
    <s v="Today Clear Think Police."/>
    <s v="Anthony Santana"/>
    <x v="3"/>
    <x v="3"/>
    <x v="0"/>
    <n v="-0.91666666668606922"/>
  </r>
  <r>
    <n v="4603"/>
    <s v="Lydia Patterson"/>
    <s v="james93@example.org"/>
    <n v="26"/>
    <s v="Female"/>
    <s v="Microsoft Xbox Controller"/>
    <d v="2020-12-21T00:00:00"/>
    <x v="2"/>
    <s v="Delivery problem"/>
    <s v="I'm having an issue with the {product_purchased}. Please assist. Thank you._x000a__x000a_I was also told that this is not recommended to parents of children of a current spouse. I am a current wife having been in a relationship I've recently updated the firmware of my {product_purchased}, and the issue started happening afterward. Could it be related to the update?"/>
    <x v="1"/>
    <s v="Girl with protect."/>
    <s v="Medium"/>
    <s v="Social media"/>
    <x v="3025"/>
    <d v="2023-06-01T02:43:21"/>
    <n v="5"/>
    <n v="4603"/>
    <s v="Girl With Protect."/>
    <s v="Lydia Patterson"/>
    <x v="10"/>
    <x v="10"/>
    <x v="1"/>
    <n v="-12.600000000034925"/>
  </r>
  <r>
    <n v="4604"/>
    <s v="Stuart White"/>
    <s v="mary70@example.net"/>
    <n v="70"/>
    <s v="Male"/>
    <s v="GoPro Hero"/>
    <d v="2021-12-19T00:00:00"/>
    <x v="2"/>
    <s v="Product compatibility"/>
    <s v="I'm having an issue with the {product_purchased}. Please assist. :D_x000a__x000a_RAW Paste Data_x000a__x000a_//_x000a__x000a_# ifndef __init__ #define __FILE__ &quot;./mhcc_common_linux I've reviewed the troubleshooting steps on the official support website, but they didn't resolve the problem."/>
    <x v="0"/>
    <m/>
    <s v="Low"/>
    <s v="Email"/>
    <x v="3026"/>
    <m/>
    <m/>
    <n v="4604"/>
    <s v=""/>
    <s v="Stuart White"/>
    <x v="10"/>
    <x v="10"/>
    <x v="0"/>
    <s v=""/>
  </r>
  <r>
    <n v="4605"/>
    <s v="Alan Barton"/>
    <s v="plucero@example.org"/>
    <n v="48"/>
    <s v="Other"/>
    <s v="Fitbit Versa Smartwatch"/>
    <d v="2020-11-29T00:00:00"/>
    <x v="3"/>
    <s v="Data loss"/>
    <s v="There seems to be a hardware problem with my {product_purchased}. The screen is flickering, and I'm unable to use it. What should I do?_x000a__x000a_The default OS (Apple's OS X 10.8 or higher) I've already contacted customer support multiple times, but the issue remains unresolved."/>
    <x v="2"/>
    <m/>
    <s v="Critical"/>
    <s v="Chat"/>
    <x v="5"/>
    <m/>
    <m/>
    <n v="4605"/>
    <s v=""/>
    <s v="Alan Barton"/>
    <x v="3"/>
    <x v="3"/>
    <x v="1"/>
    <s v=""/>
  </r>
  <r>
    <n v="4606"/>
    <s v="William Rush"/>
    <s v="tyronerice@example.com"/>
    <n v="32"/>
    <s v="Other"/>
    <s v="Fitbit Versa Smartwatch"/>
    <d v="2021-11-11T00:00:00"/>
    <x v="2"/>
    <s v="Account access"/>
    <s v="There seems to be a hardware problem with my {product_purchased}. The screen is flickering, and I'm unable to use it. What should I do?_x000a__x000a_The answer: use it._x000a__x000a_There is a third option. The issue I'm facing is intermittent. Sometimes it works fine, but other times it acts up unexpectedly."/>
    <x v="2"/>
    <m/>
    <s v="Low"/>
    <s v="Social media"/>
    <x v="5"/>
    <m/>
    <m/>
    <n v="4606"/>
    <s v=""/>
    <s v="William Rush"/>
    <x v="3"/>
    <x v="3"/>
    <x v="0"/>
    <s v=""/>
  </r>
  <r>
    <n v="4607"/>
    <s v="Erika Santos"/>
    <s v="quinnchristopher@example.org"/>
    <n v="65"/>
    <s v="Male"/>
    <s v="Microsoft Xbox Controller"/>
    <d v="2021-08-17T00:00:00"/>
    <x v="4"/>
    <s v="Display issue"/>
    <s v="I'm having an issue with the {product_purchased}. Please assist._x000a__x000a_If you use my products on your device, please use at least 50%+ of my time on your device. All funds must be transferred to a designated I've checked for any available software updates for my {product_purchased}, but there are none."/>
    <x v="1"/>
    <s v="Authority seat middle hit last keep."/>
    <s v="High"/>
    <s v="Chat"/>
    <x v="270"/>
    <d v="2023-06-01T10:22:27"/>
    <n v="1"/>
    <n v="4607"/>
    <s v="Authority Seat Middle Hit Last Keep."/>
    <s v="Erika Santos"/>
    <x v="5"/>
    <x v="5"/>
    <x v="0"/>
    <n v="-7.0500000001047738"/>
  </r>
  <r>
    <n v="4608"/>
    <s v="Kelly Guerrero"/>
    <s v="tboyer@example.org"/>
    <n v="43"/>
    <s v="Male"/>
    <s v="Samsung Galaxy"/>
    <d v="2020-05-19T00:00:00"/>
    <x v="4"/>
    <s v="Account access"/>
    <s v="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
    <x v="0"/>
    <m/>
    <s v="Medium"/>
    <s v="Email"/>
    <x v="3027"/>
    <m/>
    <m/>
    <n v="4608"/>
    <s v=""/>
    <s v="Kelly Guerrero"/>
    <x v="1"/>
    <x v="1"/>
    <x v="1"/>
    <s v=""/>
  </r>
  <r>
    <n v="4609"/>
    <s v="Gregory Holloway"/>
    <s v="tarapittman@example.net"/>
    <n v="57"/>
    <s v="Female"/>
    <s v="Nest Thermostat"/>
    <d v="2021-07-12T00:00:00"/>
    <x v="2"/>
    <s v="Peripheral compatibility"/>
    <s v="I've accidentally deleted important data from my {product_purchased}. Is there any way to recover the deleted files? I need them urgently._x000a__x000a_It is not possible to recover it or delete them. Some people assume that there are multiple I've checked the device settings and made sure that everything is configured correctly."/>
    <x v="0"/>
    <m/>
    <s v="High"/>
    <s v="Social media"/>
    <x v="3028"/>
    <m/>
    <m/>
    <n v="4609"/>
    <s v=""/>
    <s v="Gregory Holloway"/>
    <x v="2"/>
    <x v="2"/>
    <x v="0"/>
    <s v=""/>
  </r>
  <r>
    <n v="4610"/>
    <s v="Donna Smith"/>
    <s v="terrykayla@example.com"/>
    <n v="59"/>
    <s v="Male"/>
    <s v="Adobe Photoshop"/>
    <d v="2020-11-07T00:00:00"/>
    <x v="2"/>
    <s v="Battery life"/>
    <s v="I'm having an issue with the {product_purchased}. Please assist. I've checked for any available software updates for my {product_purchased}, but there are none."/>
    <x v="0"/>
    <m/>
    <s v="Medium"/>
    <s v="Phone"/>
    <x v="3029"/>
    <m/>
    <m/>
    <n v="4610"/>
    <s v=""/>
    <s v="Donna Smith"/>
    <x v="3"/>
    <x v="3"/>
    <x v="1"/>
    <s v=""/>
  </r>
  <r>
    <n v="4611"/>
    <s v="David Palmer"/>
    <s v="james88@example.com"/>
    <n v="54"/>
    <s v="Female"/>
    <s v="Sony PlayStation"/>
    <d v="2020-08-20T00:00:00"/>
    <x v="3"/>
    <s v="Product compatibility"/>
    <s v="I'm having an issue with the {product_purchased}. Please assist._x000a__x000a_How to use_x000a__x000a_Open Up VNC and select the plugin from the list._x000a__x000a_Click on 'Extract Plugins'._x000a__x000a_Add the I've performed a factory reset on my {product_purchased}, hoping it would resolve the problem, but it didn't help."/>
    <x v="0"/>
    <m/>
    <s v="High"/>
    <s v="Chat"/>
    <x v="3030"/>
    <m/>
    <m/>
    <n v="4611"/>
    <s v=""/>
    <s v="David Palmer"/>
    <x v="5"/>
    <x v="5"/>
    <x v="1"/>
    <s v=""/>
  </r>
  <r>
    <n v="4612"/>
    <s v="Susan Chapman"/>
    <s v="murraydouglas@example.com"/>
    <n v="51"/>
    <s v="Female"/>
    <s v="Garmin Forerunner"/>
    <d v="2021-03-04T00:00:00"/>
    <x v="4"/>
    <s v="Software bug"/>
    <s v="I'm having an issue with the {product_purchased}. Please assist. Thank you._x000a__x000a_1.4.2 We've had a few crashes, the most recent of which was an issue with the {product_vendor_ I've checked for software updates, and my {product_purchased} is already running the latest version."/>
    <x v="1"/>
    <s v="Skill product board lot."/>
    <s v="Low"/>
    <s v="Social media"/>
    <x v="3031"/>
    <d v="2023-06-01T12:29:32"/>
    <n v="4"/>
    <n v="4612"/>
    <s v="Skill Product Board Lot."/>
    <s v="Susan Chapman"/>
    <x v="0"/>
    <x v="0"/>
    <x v="0"/>
    <n v="11.166666666569654"/>
  </r>
  <r>
    <n v="4613"/>
    <s v="Olivia Beck"/>
    <s v="montgomeryjoshua@example.org"/>
    <n v="61"/>
    <s v="Female"/>
    <s v="Samsung Soundbar"/>
    <d v="2020-10-22T00:00:00"/>
    <x v="4"/>
    <s v="Data loss"/>
    <s v="I'm having an issue with the {product_purchased}. Please assist._x000a__x000a_5. If you're still reading, please feel free to suggest new articles to @bluemos_io for ideas._x000a__x000a_Thank you for I've noticed a sudden decrease in battery life on my {product_purchased}. It used to last much longer."/>
    <x v="2"/>
    <m/>
    <s v="Low"/>
    <s v="Chat"/>
    <x v="5"/>
    <m/>
    <m/>
    <n v="4613"/>
    <s v=""/>
    <s v="Olivia Beck"/>
    <x v="7"/>
    <x v="7"/>
    <x v="1"/>
    <s v=""/>
  </r>
  <r>
    <n v="4614"/>
    <s v="Nathan Huerta"/>
    <s v="franklucero@example.net"/>
    <n v="43"/>
    <s v="Other"/>
    <s v="Dell XPS"/>
    <d v="2021-01-13T00:00:00"/>
    <x v="2"/>
    <s v="Delivery problem"/>
    <s v="I'm having an issue with the {product_purchased}. Please assist. - Thanks, Jason! - I found out about these last week, there's another &quot;feature:&quot; the support for using a small number of cards in play. How This problem started occurring after the recent software update. I haven't made any other changes to the device."/>
    <x v="0"/>
    <m/>
    <s v="High"/>
    <s v="Chat"/>
    <x v="3032"/>
    <m/>
    <m/>
    <n v="4614"/>
    <s v=""/>
    <s v="Nathan Huerta"/>
    <x v="6"/>
    <x v="6"/>
    <x v="0"/>
    <s v=""/>
  </r>
  <r>
    <n v="4615"/>
    <s v="Victor Hart"/>
    <s v="zstrong@example.com"/>
    <n v="18"/>
    <s v="Other"/>
    <s v="Roomba Robot Vacuum"/>
    <d v="2020-11-30T00:00:00"/>
    <x v="3"/>
    <s v="Peripheral compatibility"/>
    <s v="I'm having an issue with the {product_purchased}. Please assist._x000a__x000a_In order to use the new products, you must have at least $25 and have a PayPal account. You may not have a PayPal account to buy new I've performed a factory reset on my {product_purchased}, hoping it would resolve the problem, but it didn't help."/>
    <x v="1"/>
    <s v="Begin blood hold get kind."/>
    <s v="Medium"/>
    <s v="Social media"/>
    <x v="3033"/>
    <d v="2023-06-01T07:42:37"/>
    <n v="1"/>
    <n v="4615"/>
    <s v="Begin Blood Hold Get Kind."/>
    <s v="Victor Hart"/>
    <x v="3"/>
    <x v="3"/>
    <x v="1"/>
    <n v="-13.533333333267365"/>
  </r>
  <r>
    <n v="4616"/>
    <s v="Jackie Taylor"/>
    <s v="perezkyle@example.org"/>
    <n v="39"/>
    <s v="Other"/>
    <s v="Apple AirPods"/>
    <d v="2021-05-22T00:00:00"/>
    <x v="3"/>
    <s v="Product recommendation"/>
    <s v="I'm having an issue with the {product_purchased}. Please assist. If you're able to provide me with enough funds to buy the hardware, you will be able to purchase it and the necessary components from me._x000a__x000a_I'll I've tried using different cables, adapters, or peripherals with my {product_purchased}, but the issue persists."/>
    <x v="1"/>
    <s v="Name mother itself line case staff."/>
    <s v="Low"/>
    <s v="Chat"/>
    <x v="3034"/>
    <d v="2023-06-01T18:02:39"/>
    <n v="3"/>
    <n v="4616"/>
    <s v="Name Mother Itself Line Case Staff."/>
    <s v="Jackie Taylor"/>
    <x v="1"/>
    <x v="1"/>
    <x v="0"/>
    <n v="8.433333333407063"/>
  </r>
  <r>
    <n v="4617"/>
    <s v="Carmen Campbell"/>
    <s v="barbara07@example.com"/>
    <n v="66"/>
    <s v="Other"/>
    <s v="Fitbit Charge"/>
    <d v="2021-06-30T00:00:00"/>
    <x v="3"/>
    <s v="Product setup"/>
    <s v="My {product_purchased} crashed, and I lost all the data stored on it. Is there any way to recover the lost data?_x000a__x000a_I have been using VSL-1-BXC on my laptop for over a I've already contacted customer support multiple times, but the issue remains unresolved."/>
    <x v="1"/>
    <s v="Country medical situation see."/>
    <s v="Medium"/>
    <s v="Chat"/>
    <x v="3035"/>
    <d v="2023-06-01T03:03:40"/>
    <n v="3"/>
    <n v="4617"/>
    <s v="Country Medical Situation See."/>
    <s v="Carmen Campbell"/>
    <x v="8"/>
    <x v="8"/>
    <x v="0"/>
    <n v="-7.78333333338378"/>
  </r>
  <r>
    <n v="4618"/>
    <s v="Crystal Wiggins"/>
    <s v="katie88@example.com"/>
    <n v="32"/>
    <s v="Male"/>
    <s v="Microsoft Surface"/>
    <d v="2021-07-16T00:00:00"/>
    <x v="2"/>
    <s v="Battery life"/>
    <s v="I'm having an issue with the {product_purchased}. Please assist. The amount of product available to your cart is different from the total price. You can check your current price by clicking the &quot;Prices&quot; tab, or by clicking I'm unable to find the option to perform the desired action in the {product_purchased}. Could you please guide me through the steps?"/>
    <x v="0"/>
    <m/>
    <s v="Medium"/>
    <s v="Chat"/>
    <x v="3036"/>
    <m/>
    <m/>
    <n v="4618"/>
    <s v=""/>
    <s v="Crystal Wiggins"/>
    <x v="2"/>
    <x v="2"/>
    <x v="0"/>
    <s v=""/>
  </r>
  <r>
    <n v="4619"/>
    <s v="Mason Bennett"/>
    <s v="benjamin68@example.org"/>
    <n v="37"/>
    <s v="Male"/>
    <s v="LG Washing Machine"/>
    <d v="2021-08-05T00:00:00"/>
    <x v="2"/>
    <s v="Software bug"/>
    <s v="I'm having an issue with the {product_purchased}. Please assist. Thank you.&quot;_x000a__x000a__x000a_The next day, two people saw the package slip out of her hand. She asked whether the &quot;buyer ID was valid and what ID I've followed the troubleshooting steps mentioned in the user manual, but the issue persists."/>
    <x v="2"/>
    <m/>
    <s v="Critical"/>
    <s v="Social media"/>
    <x v="5"/>
    <m/>
    <m/>
    <n v="4619"/>
    <s v=""/>
    <s v="Mason Bennett"/>
    <x v="5"/>
    <x v="5"/>
    <x v="0"/>
    <s v=""/>
  </r>
  <r>
    <n v="4620"/>
    <s v="Amy Barr"/>
    <s v="ericflynn@example.org"/>
    <n v="49"/>
    <s v="Female"/>
    <s v="HP Pavilion"/>
    <d v="2020-07-27T00:00:00"/>
    <x v="4"/>
    <s v="Account access"/>
    <s v="I'm having an issue with the {product_purchased}. Please assist. I'm experiencing this issue on multiple devices of the same model, so it seems to be a widespread problem."/>
    <x v="1"/>
    <s v="Pretty activity pattern way pretty."/>
    <s v="Low"/>
    <s v="Chat"/>
    <x v="3037"/>
    <d v="2023-06-01T16:11:44"/>
    <n v="5"/>
    <n v="4620"/>
    <s v="Pretty Activity Pattern Way Pretty."/>
    <s v="Amy Barr"/>
    <x v="2"/>
    <x v="2"/>
    <x v="1"/>
    <n v="2.5166666666627862"/>
  </r>
  <r>
    <n v="4621"/>
    <s v="Jeremy White"/>
    <s v="howardamanda@example.net"/>
    <n v="34"/>
    <s v="Female"/>
    <s v="Samsung Soundbar"/>
    <d v="2020-08-12T00:00:00"/>
    <x v="0"/>
    <s v="Software bug"/>
    <s v="I'm having an issue with the {product_purchased}. Please assist. The same issue has been seen on a number of companies, including eBay, Etsy, and other popular shops._x000a__x000a_I'm not seeing my own products. Sorry I've noticed a sudden decrease in battery life on my {product_purchased}. It used to last much longer."/>
    <x v="1"/>
    <s v="Official information indicate staff them behind."/>
    <s v="High"/>
    <s v="Phone"/>
    <x v="3038"/>
    <d v="2023-06-01T02:13:46"/>
    <n v="2"/>
    <n v="4621"/>
    <s v="Official Information Indicate Staff Them Behind."/>
    <s v="Jeremy White"/>
    <x v="5"/>
    <x v="5"/>
    <x v="1"/>
    <n v="-4.6833333332324401"/>
  </r>
  <r>
    <n v="4622"/>
    <s v="Edward Baldwin"/>
    <s v="hernandezsarah@example.net"/>
    <n v="29"/>
    <s v="Female"/>
    <s v="Samsung Soundbar"/>
    <d v="2020-01-15T00:00:00"/>
    <x v="4"/>
    <s v="Software bug"/>
    <s v="I'm facing issues logging into my {product_purchased} account. It says my account is locked. What should I do to unlock it? I am going to have to take the payment and start over from scratch._x000a__x000a_You are I've noticed that the issue occurs consistently when I use a specific feature or application on my {product_purchased}."/>
    <x v="1"/>
    <s v="Court question Congress try mother billion."/>
    <s v="High"/>
    <s v="Chat"/>
    <x v="3039"/>
    <d v="2023-06-01T07:59:47"/>
    <n v="3"/>
    <n v="4622"/>
    <s v="Court Question Congress Try Mother Billion."/>
    <s v="Edward Baldwin"/>
    <x v="6"/>
    <x v="6"/>
    <x v="1"/>
    <n v="-1.9999999998835847"/>
  </r>
  <r>
    <n v="4623"/>
    <s v="Lori Martinez"/>
    <s v="debraphillips@example.org"/>
    <n v="49"/>
    <s v="Other"/>
    <s v="Canon EOS"/>
    <d v="2020-12-16T00:00:00"/>
    <x v="3"/>
    <s v="Delivery problem"/>
    <s v="I'm having an issue with the {product_purchased}. Please assist._x000a__x000a_{product_purchased}. Sorry about that. I just need to reset the current purchase number._x000a__x000a_[error code=&quot;http://www. I'm unable to find the option to perform the desired action in the {product_purchased}. Could you please guide me through the steps?"/>
    <x v="0"/>
    <m/>
    <s v="High"/>
    <s v="Email"/>
    <x v="8"/>
    <m/>
    <m/>
    <n v="4623"/>
    <s v=""/>
    <s v="Lori Martinez"/>
    <x v="10"/>
    <x v="10"/>
    <x v="1"/>
    <s v=""/>
  </r>
  <r>
    <n v="4624"/>
    <s v="Christopher Wood"/>
    <s v="warrenkaren@example.com"/>
    <n v="30"/>
    <s v="Other"/>
    <s v="Asus ROG"/>
    <d v="2021-04-24T00:00:00"/>
    <x v="1"/>
    <s v="Software bug"/>
    <s v="I'm having an issue with the {product_purchased}. Please assist._x000a__x000a_When an item cannot be purchased, the current order is re-selected and the rest of the items are available for purchase._x000a__x000a_If an item cannot I've noticed a sudden decrease in battery life on my {product_purchased}. It used to last much longer."/>
    <x v="0"/>
    <m/>
    <s v="High"/>
    <s v="Email"/>
    <x v="3040"/>
    <m/>
    <m/>
    <n v="4624"/>
    <s v=""/>
    <s v="Christopher Wood"/>
    <x v="11"/>
    <x v="11"/>
    <x v="0"/>
    <s v=""/>
  </r>
  <r>
    <n v="4625"/>
    <s v="Laura West"/>
    <s v="michael67@example.com"/>
    <n v="25"/>
    <s v="Male"/>
    <s v="LG Washing Machine"/>
    <d v="2021-10-27T00:00:00"/>
    <x v="4"/>
    <s v="Product compatibility"/>
    <s v="I'm having an issue with the {product_purchased}. Please assist. If you can't find the purchase address, go to my cart on Amazon.com._x000a__x000a_The only thing I see people use is as 'excessive' I'm not sure if this issue is specific to my device or if others have reported similar problems."/>
    <x v="2"/>
    <m/>
    <s v="Medium"/>
    <s v="Social media"/>
    <x v="5"/>
    <m/>
    <m/>
    <n v="4625"/>
    <s v=""/>
    <s v="Laura West"/>
    <x v="7"/>
    <x v="7"/>
    <x v="0"/>
    <s v=""/>
  </r>
  <r>
    <n v="4626"/>
    <s v="Nicole Moran MD"/>
    <s v="joshua18@example.net"/>
    <n v="28"/>
    <s v="Female"/>
    <s v="Fitbit Charge"/>
    <d v="2020-02-03T00:00:00"/>
    <x v="4"/>
    <s v="Battery life"/>
    <s v="I'm having an issue with the {product_purchased}. Please assist. I can't confirm the exact value of the item by asking your name, but I have a question.&quot;_x000a__x000a_The response comes from an email sent to staff from I've already contacted customer support multiple times, but the issue remains unresolved."/>
    <x v="0"/>
    <m/>
    <s v="Medium"/>
    <s v="Email"/>
    <x v="3041"/>
    <m/>
    <m/>
    <n v="4626"/>
    <s v=""/>
    <s v="Nicole Moran MD"/>
    <x v="4"/>
    <x v="4"/>
    <x v="1"/>
    <s v=""/>
  </r>
  <r>
    <n v="4627"/>
    <s v="Amy White"/>
    <s v="lori95@example.org"/>
    <n v="22"/>
    <s v="Male"/>
    <s v="Google Nest"/>
    <d v="2020-11-17T00:00:00"/>
    <x v="0"/>
    <s v="Payment issue"/>
    <s v="My {product_purchased} is making strange noises and not functioning properly. I suspect there might be a hardware issue. Can you please help me with this?_x000a__x000a__x000a_I contacted your tech support about this and their response was clear. I I've followed online tutorials and community forums to troubleshoot the issue, but no luck so far."/>
    <x v="2"/>
    <m/>
    <s v="High"/>
    <s v="Social media"/>
    <x v="5"/>
    <m/>
    <m/>
    <n v="4627"/>
    <s v=""/>
    <s v="Amy White"/>
    <x v="3"/>
    <x v="3"/>
    <x v="1"/>
    <s v=""/>
  </r>
  <r>
    <n v="4628"/>
    <s v="Kristine Perez"/>
    <s v="davidsimon@example.org"/>
    <n v="19"/>
    <s v="Female"/>
    <s v="Bose SoundLink Speaker"/>
    <d v="2021-01-14T00:00:00"/>
    <x v="3"/>
    <s v="Product setup"/>
    <s v="I'm having an issue with the {product_purchased}. Please assist. When using this form, please note that it is an optional field. I've tried using different cables, adapters, or peripherals with my {product_purchased}, but the issue persists."/>
    <x v="1"/>
    <s v="Or analysis spring man recent piece human."/>
    <s v="Medium"/>
    <s v="Social media"/>
    <x v="3042"/>
    <d v="2023-06-01T01:49:56"/>
    <n v="4"/>
    <n v="4628"/>
    <s v="Or Analysis Spring Man Recent Piece Human."/>
    <s v="Kristine Perez"/>
    <x v="6"/>
    <x v="6"/>
    <x v="0"/>
    <n v="-8.4500000001280569"/>
  </r>
  <r>
    <n v="4629"/>
    <s v="Donna Robertson"/>
    <s v="justinbradford@example.net"/>
    <n v="27"/>
    <s v="Female"/>
    <s v="GoPro Action Camera"/>
    <d v="2020-12-08T00:00:00"/>
    <x v="1"/>
    <s v="Hardware issue"/>
    <s v="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
    <x v="0"/>
    <m/>
    <s v="High"/>
    <s v="Chat"/>
    <x v="3043"/>
    <m/>
    <m/>
    <n v="4629"/>
    <s v=""/>
    <s v="Donna Robertson"/>
    <x v="10"/>
    <x v="10"/>
    <x v="1"/>
    <s v=""/>
  </r>
  <r>
    <n v="4630"/>
    <s v="John Myers"/>
    <s v="kelly37@example.net"/>
    <n v="63"/>
    <s v="Female"/>
    <s v="Amazon Echo"/>
    <d v="2020-01-20T00:00:00"/>
    <x v="4"/>
    <s v="Display issue"/>
    <s v="I'm having an issue with the {product_purchased}. Please assist. Please. Do not report this. Please do not._x000a__x000a_There is no need to have this product as it's on sale right now._x000a__x000a_This product I've performed a factory reset on my {product_purchased}, hoping it would resolve the problem, but it didn't help."/>
    <x v="0"/>
    <m/>
    <s v="Critical"/>
    <s v="Chat"/>
    <x v="343"/>
    <m/>
    <m/>
    <n v="4630"/>
    <s v=""/>
    <s v="John Myers"/>
    <x v="6"/>
    <x v="6"/>
    <x v="1"/>
    <s v=""/>
  </r>
  <r>
    <n v="4631"/>
    <s v="Michael Huerta"/>
    <s v="nicole76@example.org"/>
    <n v="24"/>
    <s v="Other"/>
    <s v="Fitbit Versa Smartwatch"/>
    <d v="2021-09-28T00:00:00"/>
    <x v="1"/>
    <s v="Software bug"/>
    <s v="I'm having an issue with the {product_purchased}. Please assist. $49.50_x000a__x000a__x000a_Comes in black (red) or green (white) option. This is the perfect product for every occasion. Perfect for the everyday I've noticed a sudden decrease in battery life on my {product_purchased}. It used to last much longer."/>
    <x v="2"/>
    <m/>
    <s v="High"/>
    <s v="Phone"/>
    <x v="5"/>
    <m/>
    <m/>
    <n v="4631"/>
    <s v=""/>
    <s v="Michael Huerta"/>
    <x v="9"/>
    <x v="9"/>
    <x v="0"/>
    <s v=""/>
  </r>
  <r>
    <n v="4632"/>
    <s v="Michael Smith"/>
    <s v="madisonhampton@example.com"/>
    <n v="39"/>
    <s v="Female"/>
    <s v="Adobe Photoshop"/>
    <d v="2020-03-07T00:00:00"/>
    <x v="1"/>
    <s v="Display issue"/>
    <s v="There seems to be a glitch in the {product_purchased} software. It freezes frequently, making it difficult to use. Can you please provide a solution?_x000a__x000a_Thanks!!!_x000a__x000a_I am glad you have answered my question. I I've recently updated the firmware of my {product_purchased}, and the issue started happening afterward. Could it be related to the update?"/>
    <x v="0"/>
    <m/>
    <s v="Medium"/>
    <s v="Phone"/>
    <x v="3044"/>
    <m/>
    <m/>
    <n v="4632"/>
    <s v=""/>
    <s v="Michael Smith"/>
    <x v="0"/>
    <x v="0"/>
    <x v="1"/>
    <s v=""/>
  </r>
  <r>
    <n v="4633"/>
    <s v="Pam Norman"/>
    <s v="james59@example.com"/>
    <n v="40"/>
    <s v="Male"/>
    <s v="Fitbit Versa Smartwatch"/>
    <d v="2020-03-31T00:00:00"/>
    <x v="3"/>
    <s v="Peripheral compatibility"/>
    <s v="I'm having an issue with the {product_purchased}. Please assist._x000a__x000a_The new default is still the same. The 'product_purchased' is actually the default item type given in the product_item_id. I've noticed a sudden decrease in battery life on my {product_purchased}. It used to last much longer."/>
    <x v="1"/>
    <s v="Role country space bank."/>
    <s v="Medium"/>
    <s v="Phone"/>
    <x v="3045"/>
    <d v="2023-06-01T06:26:04"/>
    <n v="4"/>
    <n v="4633"/>
    <s v="Role Country Space Bank."/>
    <s v="Pam Norman"/>
    <x v="0"/>
    <x v="0"/>
    <x v="1"/>
    <n v="-12.10000000015134"/>
  </r>
  <r>
    <n v="4634"/>
    <s v="Diana Gibson"/>
    <s v="vlynch@example.org"/>
    <n v="55"/>
    <s v="Other"/>
    <s v="iPhone"/>
    <d v="2020-03-04T00:00:00"/>
    <x v="3"/>
    <s v="Data loss"/>
    <s v="I'm encountering a software bug in the {product_purchased}. Whenever I try to perform a specific action, the application crashes. Are there any updates or fixes available?_x000a__x000a_Please contact me if you are experiencing this problem. I've performed a factory reset on my {product_purchased}, hoping it would resolve the problem, but it didn't help."/>
    <x v="0"/>
    <m/>
    <s v="High"/>
    <s v="Chat"/>
    <x v="3046"/>
    <m/>
    <m/>
    <n v="4634"/>
    <s v=""/>
    <s v="Diana Gibson"/>
    <x v="0"/>
    <x v="0"/>
    <x v="1"/>
    <s v=""/>
  </r>
  <r>
    <n v="4635"/>
    <s v="Rodney Clay"/>
    <s v="hward@example.com"/>
    <n v="68"/>
    <s v="Other"/>
    <s v="Dell XPS"/>
    <d v="2021-04-12T00:00:00"/>
    <x v="4"/>
    <s v="Cancellation request"/>
    <s v="I'm facing issues logging into my {product_purchased} account. It says my account is locked. What should I do to unlock it?_x000a__x000a_I've installed my latest version of OS X Mavericks with OSX 10.6 Yosemite I'm experiencing this issue on multiple devices of the same model, so it seems to be a widespread problem."/>
    <x v="1"/>
    <s v="Appear always evidence do concern dog structure nation."/>
    <s v="Low"/>
    <s v="Email"/>
    <x v="3047"/>
    <d v="2023-06-01T00:20:06"/>
    <n v="5"/>
    <n v="4635"/>
    <s v="Appear Always Evidence Do Concern Dog Structure Nation."/>
    <s v="Rodney Clay"/>
    <x v="11"/>
    <x v="11"/>
    <x v="0"/>
    <n v="-5.7833333333255723"/>
  </r>
  <r>
    <n v="4636"/>
    <s v="Aaron Miller"/>
    <s v="perezdave@example.net"/>
    <n v="36"/>
    <s v="Female"/>
    <s v="GoPro Hero"/>
    <d v="2021-09-23T00:00:00"/>
    <x v="3"/>
    <s v="Battery life"/>
    <s v="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
    <x v="0"/>
    <m/>
    <s v="Medium"/>
    <s v="Phone"/>
    <x v="3048"/>
    <m/>
    <m/>
    <n v="4636"/>
    <s v=""/>
    <s v="Aaron Miller"/>
    <x v="9"/>
    <x v="9"/>
    <x v="0"/>
    <s v=""/>
  </r>
  <r>
    <n v="4637"/>
    <s v="Lisa Fitzgerald"/>
    <s v="pweaver@example.com"/>
    <n v="46"/>
    <s v="Other"/>
    <s v="Garmin Forerunner"/>
    <d v="2020-10-20T00:00:00"/>
    <x v="0"/>
    <s v="Network problem"/>
    <s v="I'm having an issue with the {product_purchased}. Please assist._x000a__x000a_&lt;span p &gt;_x000a__x000a_&lt;span id=&quot;product_purchased_3s&quot;&gt;_x000a__x000a_&lt;span id=&quot;product_purchased_ I'm worried that the issue might be hardware-related and might require repair or replacement."/>
    <x v="2"/>
    <m/>
    <s v="Medium"/>
    <s v="Phone"/>
    <x v="5"/>
    <m/>
    <m/>
    <n v="4637"/>
    <s v=""/>
    <s v="Lisa Fitzgerald"/>
    <x v="7"/>
    <x v="7"/>
    <x v="1"/>
    <s v=""/>
  </r>
  <r>
    <n v="4638"/>
    <s v="Joanne Sawyer"/>
    <s v="martinezbradley@example.org"/>
    <n v="49"/>
    <s v="Male"/>
    <s v="Nest Thermostat"/>
    <d v="2020-09-20T00:00:00"/>
    <x v="3"/>
    <s v="Installation support"/>
    <s v="I'm having an issue with the {product_purchased}. Please assist. If you know of other problems with your purchase contact me by email and I will try to fix the issue before sending it back._x000a__x000a_This is an older version I've checked for any available software updates for my {product_purchased}, but there are none."/>
    <x v="2"/>
    <m/>
    <s v="Low"/>
    <s v="Email"/>
    <x v="5"/>
    <m/>
    <m/>
    <n v="4638"/>
    <s v=""/>
    <s v="Joanne Sawyer"/>
    <x v="9"/>
    <x v="9"/>
    <x v="1"/>
    <s v=""/>
  </r>
  <r>
    <n v="4639"/>
    <s v="Denise Phillips"/>
    <s v="donald49@example.net"/>
    <n v="24"/>
    <s v="Other"/>
    <s v="Dyson Vacuum Cleaner"/>
    <d v="2021-12-27T00:00:00"/>
    <x v="1"/>
    <s v="Account access"/>
    <s v="I'm having an issue with the {product_purchased}. Please assist._x000a__x000a_The product is listed in a unique and detailed catalog. Our products can vary in quality and functionality. Please visit the Product Catalogs for more information. I've noticed a peculiar error message popping up on my {product_purchased} screen. It says '{error_message}'. What does it mean?"/>
    <x v="0"/>
    <m/>
    <s v="High"/>
    <s v="Email"/>
    <x v="3049"/>
    <m/>
    <m/>
    <n v="4639"/>
    <s v=""/>
    <s v="Denise Phillips"/>
    <x v="10"/>
    <x v="10"/>
    <x v="0"/>
    <s v=""/>
  </r>
  <r>
    <n v="4640"/>
    <s v="Tony Smith"/>
    <s v="brownelizabeth@example.com"/>
    <n v="64"/>
    <s v="Female"/>
    <s v="Lenovo ThinkPad"/>
    <d v="2020-10-14T00:00:00"/>
    <x v="2"/>
    <s v="Battery life"/>
    <s v="I'm having an issue with the {product_purchased}. Please assist. I've reviewed the troubleshooting steps on the official support website, but they didn't resolve the problem."/>
    <x v="2"/>
    <m/>
    <s v="Medium"/>
    <s v="Chat"/>
    <x v="5"/>
    <m/>
    <m/>
    <n v="4640"/>
    <s v=""/>
    <s v="Tony Smith"/>
    <x v="7"/>
    <x v="7"/>
    <x v="1"/>
    <s v=""/>
  </r>
  <r>
    <n v="4641"/>
    <s v="Travis Robinson"/>
    <s v="youngmegan@example.org"/>
    <n v="33"/>
    <s v="Other"/>
    <s v="Adobe Photoshop"/>
    <d v="2020-02-08T00:00:00"/>
    <x v="1"/>
    <s v="Data loss"/>
    <s v="I'm having an issue with the {product_purchased}. Please assist._x000a__x000a_The data in this post originated from I am a graphic designer and a developer by trade. Having so many ideas to create was the first step in learning to I'm experiencing this issue on multiple devices of the same model, so it seems to be a widespread problem."/>
    <x v="2"/>
    <m/>
    <s v="High"/>
    <s v="Email"/>
    <x v="5"/>
    <m/>
    <m/>
    <n v="4641"/>
    <s v=""/>
    <s v="Travis Robinson"/>
    <x v="4"/>
    <x v="4"/>
    <x v="1"/>
    <s v=""/>
  </r>
  <r>
    <n v="4642"/>
    <s v="John Howard"/>
    <s v="josephjohnson@example.com"/>
    <n v="56"/>
    <s v="Other"/>
    <s v="MacBook Pro"/>
    <d v="2021-10-01T00:00:00"/>
    <x v="3"/>
    <s v="Product setup"/>
    <s v="I'm having an issue with the {product_purchased}. Please assist._x000a__x000a__x000a_{product_purchased_message}&quot; A question or feature request. This item will only be delivered to the seller._x000a__x000a_{product_p I've followed the troubleshooting steps mentioned in the user manual, but the issue persists."/>
    <x v="2"/>
    <m/>
    <s v="Low"/>
    <s v="Email"/>
    <x v="5"/>
    <m/>
    <m/>
    <n v="4642"/>
    <s v=""/>
    <s v="John Howard"/>
    <x v="7"/>
    <x v="7"/>
    <x v="0"/>
    <s v=""/>
  </r>
  <r>
    <n v="4643"/>
    <s v="David Johnson"/>
    <s v="ernesthines@example.com"/>
    <n v="24"/>
    <s v="Other"/>
    <s v="Philips Hue Lights"/>
    <d v="2021-04-15T00:00:00"/>
    <x v="3"/>
    <s v="Product recommendation"/>
    <s v="I'm encountering a software bug in the {product_purchased}. Whenever I try to perform a specific action, the application crashes. Are there any updates or fixes available?_x000a__x000a_A: We keep a running update list of product and firmware I've checked for any available software updates for my {product_purchased}, but there are none."/>
    <x v="1"/>
    <s v="Face method if appear near particular tax."/>
    <s v="Low"/>
    <s v="Chat"/>
    <x v="3050"/>
    <d v="2023-06-01T18:26:17"/>
    <n v="3"/>
    <n v="4643"/>
    <s v="Face Method If Appear Near Particular Tax."/>
    <s v="David Johnson"/>
    <x v="11"/>
    <x v="11"/>
    <x v="0"/>
    <n v="11.733333333337214"/>
  </r>
  <r>
    <n v="4644"/>
    <s v="Thomas Stanley"/>
    <s v="stephanie98@example.net"/>
    <n v="54"/>
    <s v="Male"/>
    <s v="Lenovo ThinkPad"/>
    <d v="2020-07-13T00:00:00"/>
    <x v="3"/>
    <s v="Product setup"/>
    <s v="I'm having an issue with the {product_purchased}. Please assist... We don't have all that yet. But then we'll be able to do things with this, so thank you..._x000a__x000a_SORRY I've tried using different cables, adapters, or peripherals with my {product_purchased}, but the issue persists."/>
    <x v="0"/>
    <m/>
    <s v="Critical"/>
    <s v="Social media"/>
    <x v="3051"/>
    <m/>
    <m/>
    <n v="4644"/>
    <s v=""/>
    <s v="Thomas Stanley"/>
    <x v="2"/>
    <x v="2"/>
    <x v="1"/>
    <s v=""/>
  </r>
  <r>
    <n v="4645"/>
    <s v="Lori Joseph"/>
    <s v="kellerabigail@example.net"/>
    <n v="50"/>
    <s v="Other"/>
    <s v="Google Pixel"/>
    <d v="2021-03-04T00:00:00"/>
    <x v="3"/>
    <s v="Data loss"/>
    <s v="I'm having an issue with the {product_purchased}. Please assist. I've found it difficult to make sure those who are receiving the items have a good quality product._x000a__x000a_3,849 (27,828) I've checked the device settings and made sure that everything is configured correctly."/>
    <x v="2"/>
    <m/>
    <s v="High"/>
    <s v="Email"/>
    <x v="5"/>
    <m/>
    <m/>
    <n v="4645"/>
    <s v=""/>
    <s v="Lori Joseph"/>
    <x v="0"/>
    <x v="0"/>
    <x v="0"/>
    <s v=""/>
  </r>
  <r>
    <n v="4646"/>
    <s v="Mrs. Jennifer Dunn"/>
    <s v="joel62@example.net"/>
    <n v="70"/>
    <s v="Female"/>
    <s v="Google Nest"/>
    <d v="2020-12-26T00:00:00"/>
    <x v="0"/>
    <s v="Payment issue"/>
    <s v="I'm having an issue with the {product_purchased}. Please assist._x000a__x000a_5/1/08 (Fri) 12:38:17 No.71755 File: 14285068453673.gif (47 I need assistance as soon as possible because it's affecting my work and productivity."/>
    <x v="2"/>
    <m/>
    <s v="Medium"/>
    <s v="Email"/>
    <x v="5"/>
    <m/>
    <m/>
    <n v="4646"/>
    <s v=""/>
    <s v="Mrs. Jennifer Dunn"/>
    <x v="10"/>
    <x v="10"/>
    <x v="1"/>
    <s v=""/>
  </r>
  <r>
    <n v="4647"/>
    <s v="Brendan Perkins"/>
    <s v="phyllisbrown@example.com"/>
    <n v="48"/>
    <s v="Female"/>
    <s v="Apple AirPods"/>
    <d v="2021-02-01T00:00:00"/>
    <x v="1"/>
    <s v="Account access"/>
    <s v="I'm having an issue with the {product_purchased}. Please assist._x000a__x000a_If you already are using that product, I don't know about you, so I don't know if you are receiving payment for that product or not. I'm concerned about the security of my {product_purchased} and would like to ensure that my data is safe."/>
    <x v="0"/>
    <m/>
    <s v="High"/>
    <s v="Social media"/>
    <x v="3052"/>
    <m/>
    <m/>
    <n v="4647"/>
    <s v=""/>
    <s v="Brendan Perkins"/>
    <x v="4"/>
    <x v="4"/>
    <x v="0"/>
    <s v=""/>
  </r>
  <r>
    <n v="4648"/>
    <s v="Rebecca Daniels"/>
    <s v="qmitchell@example.org"/>
    <n v="66"/>
    <s v="Other"/>
    <s v="Sony Xperia"/>
    <d v="2021-03-15T00:00:00"/>
    <x v="1"/>
    <s v="Cancellation request"/>
    <s v="I'm having an issue with the {product_purchased}. Please assist. The issue I'm facing is intermittent. Sometimes it works fine, but other times it acts up unexpectedly."/>
    <x v="2"/>
    <m/>
    <s v="Critical"/>
    <s v="Email"/>
    <x v="5"/>
    <m/>
    <m/>
    <n v="4648"/>
    <s v=""/>
    <s v="Rebecca Daniels"/>
    <x v="0"/>
    <x v="0"/>
    <x v="0"/>
    <s v=""/>
  </r>
  <r>
    <n v="4649"/>
    <s v="Brittney Allen"/>
    <s v="sara56@example.org"/>
    <n v="43"/>
    <s v="Female"/>
    <s v="LG Washing Machine"/>
    <d v="2020-03-13T00:00:00"/>
    <x v="4"/>
    <s v="Network problem"/>
    <s v="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
    <x v="2"/>
    <m/>
    <s v="Critical"/>
    <s v="Social media"/>
    <x v="5"/>
    <m/>
    <m/>
    <n v="4649"/>
    <s v=""/>
    <s v="Brittney Allen"/>
    <x v="0"/>
    <x v="0"/>
    <x v="1"/>
    <s v=""/>
  </r>
  <r>
    <n v="4650"/>
    <s v="Joseph Mosley"/>
    <s v="prichards@example.com"/>
    <n v="22"/>
    <s v="Other"/>
    <s v="Fitbit Charge"/>
    <d v="2020-11-20T00:00:00"/>
    <x v="2"/>
    <s v="Refund request"/>
    <s v="I'm having an issue with the {product_purchased}. Please assist._x000a__x000a__x000a_The {product_name} requires $20._x000a__x000a_Product Number is &quot;1&quot; Product Manufacturer ID is Required Product Number Product ID Quantity Product I've noticed a sudden decrease in battery life on my {product_purchased}. It used to last much longer."/>
    <x v="1"/>
    <s v="Usually fast science like room foot computer."/>
    <s v="Low"/>
    <s v="Social media"/>
    <x v="3053"/>
    <d v="2023-06-01T00:58:27"/>
    <n v="5"/>
    <n v="4650"/>
    <s v="Usually Fast Science Like Room Foot Computer."/>
    <s v="Joseph Mosley"/>
    <x v="3"/>
    <x v="3"/>
    <x v="1"/>
    <n v="-20.850000000034925"/>
  </r>
  <r>
    <n v="4651"/>
    <s v="Matthew Sanders"/>
    <s v="cromero@example.org"/>
    <n v="21"/>
    <s v="Other"/>
    <s v="iPhone"/>
    <d v="2021-09-23T00:00:00"/>
    <x v="2"/>
    <s v="Display issue"/>
    <s v="I'm having an issue with the {product_purchased}. Please assist._x000a__x000a_What happens if I want to play the game again when I'm out of the country?_x000a__x000a_Please don't let me go! :)_x000a__x000a_Your I've noticed a peculiar error message popping up on my {product_purchased} screen. It says '{error_message}'. What does it mean?"/>
    <x v="0"/>
    <m/>
    <s v="Low"/>
    <s v="Email"/>
    <x v="3054"/>
    <m/>
    <m/>
    <n v="4651"/>
    <s v=""/>
    <s v="Matthew Sanders"/>
    <x v="9"/>
    <x v="9"/>
    <x v="0"/>
    <s v=""/>
  </r>
  <r>
    <n v="4652"/>
    <s v="Michael Alexander"/>
    <s v="randallann@example.com"/>
    <n v="47"/>
    <s v="Female"/>
    <s v="PlayStation"/>
    <d v="2021-03-11T00:00:00"/>
    <x v="0"/>
    <s v="Product compatibility"/>
    <s v="I'm having an issue with the {product_purchased}. Please assist. ___________________x000a__x000a_All new, all paid. This is just the newest addition to our extensive collection of high-quality items from The Silliman Brothers - I've already contacted customer support multiple times, but the issue remains unresolved."/>
    <x v="2"/>
    <m/>
    <s v="Medium"/>
    <s v="Social media"/>
    <x v="5"/>
    <m/>
    <m/>
    <n v="4652"/>
    <s v=""/>
    <s v="Michael Alexander"/>
    <x v="0"/>
    <x v="0"/>
    <x v="0"/>
    <s v=""/>
  </r>
  <r>
    <n v="4653"/>
    <s v="Jamie Mclaughlin"/>
    <s v="dawsonmaria@example.org"/>
    <n v="57"/>
    <s v="Male"/>
    <s v="HP Pavilion"/>
    <d v="2021-04-07T00:00:00"/>
    <x v="1"/>
    <s v="Delivery problem"/>
    <s v="I'm having an issue with the {product_purchased}. Please assist. - Fixed: $4.99 shipping only (add $2.10 for 2). - Fixed: $3.99_x000a__x000a_Get new details_x000a__x000a_1 I rely heavily on my {product_purchased} for my daily tasks, and this issue is hindering my productivity."/>
    <x v="1"/>
    <s v="Citizen stock southern more."/>
    <s v="High"/>
    <s v="Email"/>
    <x v="3055"/>
    <d v="2023-06-01T15:18:32"/>
    <n v="2"/>
    <n v="4653"/>
    <s v="Citizen Stock Southern More."/>
    <s v="Jamie Mclaughlin"/>
    <x v="11"/>
    <x v="11"/>
    <x v="0"/>
    <n v="6.0166666667209938"/>
  </r>
  <r>
    <n v="4654"/>
    <s v="Nicole Harvey"/>
    <s v="michael18@example.com"/>
    <n v="41"/>
    <s v="Female"/>
    <s v="Microsoft Xbox Controller"/>
    <d v="2021-10-05T00:00:00"/>
    <x v="0"/>
    <s v="Product compatibility"/>
    <s v="I'm having an issue with the {product_purchased}. Please assist._x000a__x000a_5) Select, select, select, select, select, select, select! I need assistance as soon as possible because it's affecting my work and productivity."/>
    <x v="2"/>
    <m/>
    <s v="High"/>
    <s v="Social media"/>
    <x v="5"/>
    <m/>
    <m/>
    <n v="4654"/>
    <s v=""/>
    <s v="Nicole Harvey"/>
    <x v="7"/>
    <x v="7"/>
    <x v="0"/>
    <s v=""/>
  </r>
  <r>
    <n v="4655"/>
    <s v="Tammy Pruitt"/>
    <s v="kimberly17@example.net"/>
    <n v="33"/>
    <s v="Male"/>
    <s v="Fitbit Versa Smartwatch"/>
    <d v="2020-04-21T00:00:00"/>
    <x v="4"/>
    <s v="Installation support"/>
    <s v="I've encountered a data loss issue with my {product_purchased}. All the files and documents seem to have disappeared. Can you guide me on how to retrieve them?_x000a__x000a_I've seen similar problem when upgrading my old data to new I've performed a factory reset on my {product_purchased}, hoping it would resolve the problem, but it didn't help."/>
    <x v="2"/>
    <m/>
    <s v="Critical"/>
    <s v="Social media"/>
    <x v="5"/>
    <m/>
    <m/>
    <n v="4655"/>
    <s v=""/>
    <s v="Tammy Pruitt"/>
    <x v="11"/>
    <x v="11"/>
    <x v="1"/>
    <s v=""/>
  </r>
  <r>
    <n v="4656"/>
    <s v="Alexis Hodge"/>
    <s v="debra78@example.net"/>
    <n v="48"/>
    <s v="Other"/>
    <s v="iPhone"/>
    <d v="2020-10-09T00:00:00"/>
    <x v="3"/>
    <s v="Product compatibility"/>
    <s v="I'm having an issue with the {product_purchased}. Please assist._x000a__x000a_The first thing that should catch my attention is this:_x000a__x000a_// #define product_purchased() //_x000a__x000a_The first line breaks the line I've already contacted customer support multiple times, but the issue remains unresolved."/>
    <x v="1"/>
    <s v="Off cover always operation spend policy."/>
    <s v="Medium"/>
    <s v="Chat"/>
    <x v="3056"/>
    <d v="2023-06-01T06:39:36"/>
    <n v="3"/>
    <n v="4656"/>
    <s v="Off Cover Always Operation Spend Policy."/>
    <s v="Alexis Hodge"/>
    <x v="7"/>
    <x v="7"/>
    <x v="1"/>
    <n v="6.2333333332207985"/>
  </r>
  <r>
    <n v="4657"/>
    <s v="Lori Lloyd"/>
    <s v="karamartin@example.com"/>
    <n v="52"/>
    <s v="Other"/>
    <s v="Adobe Photoshop"/>
    <d v="2021-01-21T00:00:00"/>
    <x v="0"/>
    <s v="Delivery problem"/>
    <s v="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
    <x v="2"/>
    <m/>
    <s v="Medium"/>
    <s v="Social media"/>
    <x v="5"/>
    <m/>
    <m/>
    <n v="4657"/>
    <s v=""/>
    <s v="Lori Lloyd"/>
    <x v="6"/>
    <x v="6"/>
    <x v="0"/>
    <s v=""/>
  </r>
  <r>
    <n v="4658"/>
    <s v="Christine Montes"/>
    <s v="vbryant@example.com"/>
    <n v="65"/>
    <s v="Female"/>
    <s v="Dyson Vacuum Cleaner"/>
    <d v="2020-01-26T00:00:00"/>
    <x v="4"/>
    <s v="Product recommendation"/>
    <s v="I'm having an issue with the {product_purchased}. Please assist._x000a__x000a_Coupon code 1F0E3E-6C6F-4E6C-8BE9-B4F6C28 I'm not sure if this issue is specific to my device or if others have reported similar problems."/>
    <x v="2"/>
    <m/>
    <s v="Critical"/>
    <s v="Phone"/>
    <x v="5"/>
    <m/>
    <m/>
    <n v="4658"/>
    <s v=""/>
    <s v="Christine Montes"/>
    <x v="6"/>
    <x v="6"/>
    <x v="1"/>
    <s v=""/>
  </r>
  <r>
    <n v="4659"/>
    <s v="Elizabeth Mitchell"/>
    <s v="kaitlyncampbell@example.com"/>
    <n v="53"/>
    <s v="Male"/>
    <s v="Fitbit Versa Smartwatch"/>
    <d v="2020-01-10T00:00:00"/>
    <x v="2"/>
    <s v="Hardware issue"/>
    <s v="I'm facing a problem with my {product_purchased}. The {product_purchased} is not turning on. It was working fine until yesterday, but now it doesn't respond._x000a__x000a__x000a_I have no idea why they've I need assistance as soon as possible because it's affecting my work and productivity."/>
    <x v="2"/>
    <m/>
    <s v="Low"/>
    <s v="Phone"/>
    <x v="5"/>
    <m/>
    <m/>
    <n v="4659"/>
    <s v=""/>
    <s v="Elizabeth Mitchell"/>
    <x v="6"/>
    <x v="6"/>
    <x v="1"/>
    <s v=""/>
  </r>
  <r>
    <n v="4660"/>
    <s v="Shawna Shepherd"/>
    <s v="clarencecompton@example.org"/>
    <n v="62"/>
    <s v="Female"/>
    <s v="Sony PlayStation"/>
    <d v="2021-03-13T00:00:00"/>
    <x v="4"/>
    <s v="Product compatibility"/>
    <s v="I've accidentally deleted important data from my {product_purchased}. Is there any way to recover the deleted files? I need them urgently._x000a__x000a__x000a_I've accidentally deleted important data from my {product_purchased}. Is there any I've performed a factory reset on my {product_purchased}, hoping it would resolve the problem, but it didn't help."/>
    <x v="0"/>
    <m/>
    <s v="Low"/>
    <s v="Phone"/>
    <x v="3057"/>
    <m/>
    <m/>
    <n v="4660"/>
    <s v=""/>
    <s v="Shawna Shepherd"/>
    <x v="0"/>
    <x v="0"/>
    <x v="0"/>
    <s v=""/>
  </r>
  <r>
    <n v="4661"/>
    <s v="James Cox"/>
    <s v="austinroberts@example.com"/>
    <n v="37"/>
    <s v="Female"/>
    <s v="Nikon D"/>
    <d v="2020-11-04T00:00:00"/>
    <x v="0"/>
    <s v="Product compatibility"/>
    <s v="I'm having an issue with the {product_purchased}. Please assist._x000a__x000a_{product_purchased} in action_x000a__x000a_You see I'm now in no particular hurry I'm only about to start._x000a__x000a_{product I've recently updated the firmware of my {product_purchased}, and the issue started happening afterward. Could it be related to the update?"/>
    <x v="0"/>
    <m/>
    <s v="High"/>
    <s v="Social media"/>
    <x v="3058"/>
    <m/>
    <m/>
    <n v="4661"/>
    <s v=""/>
    <s v="James Cox"/>
    <x v="3"/>
    <x v="3"/>
    <x v="1"/>
    <s v=""/>
  </r>
  <r>
    <n v="4662"/>
    <s v="Ashley Lee"/>
    <s v="donaldarroyo@example.net"/>
    <n v="57"/>
    <s v="Male"/>
    <s v="Dyson Vacuum Cleaner"/>
    <d v="2021-07-02T00:00:00"/>
    <x v="0"/>
    <s v="Payment issue"/>
    <s v="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
    <x v="2"/>
    <m/>
    <s v="High"/>
    <s v="Chat"/>
    <x v="5"/>
    <m/>
    <m/>
    <n v="4662"/>
    <s v=""/>
    <s v="Ashley Lee"/>
    <x v="2"/>
    <x v="2"/>
    <x v="0"/>
    <s v=""/>
  </r>
  <r>
    <n v="4663"/>
    <s v="Doris Brown"/>
    <s v="samuelavila@example.net"/>
    <n v="60"/>
    <s v="Female"/>
    <s v="HP Pavilion"/>
    <d v="2020-11-21T00:00:00"/>
    <x v="1"/>
    <s v="Delivery problem"/>
    <s v="I'm having an issue with the {product_purchased}. Please assist. (I've been talking to someone about this.) Let me know ASAP if you have additional questions._x000a__x000a__x000a_Any suggestions or questions? Comments can be directed to us I'm worried that the issue might be hardware-related and might require repair or replacement."/>
    <x v="2"/>
    <m/>
    <s v="High"/>
    <s v="Social media"/>
    <x v="5"/>
    <m/>
    <m/>
    <n v="4663"/>
    <s v=""/>
    <s v="Doris Brown"/>
    <x v="3"/>
    <x v="3"/>
    <x v="1"/>
    <s v=""/>
  </r>
  <r>
    <n v="4664"/>
    <s v="Christina Torres"/>
    <s v="willisbruce@example.com"/>
    <n v="37"/>
    <s v="Other"/>
    <s v="GoPro Action Camera"/>
    <d v="2021-12-01T00:00:00"/>
    <x v="1"/>
    <s v="Network problem"/>
    <s v="I'm having an issue with the {product_purchased}. Please assist. [1a]_x000a__x000a_Product Code [ [a1]_x000a__x000a_Sending product to:_x000a__x000a_COPYRIGHT NOTICE The title of this article, I've tried clearing the cache and data for the {product_purchased} app, but the issue persists."/>
    <x v="1"/>
    <s v="Society fast peace natural."/>
    <s v="Critical"/>
    <s v="Social media"/>
    <x v="3059"/>
    <d v="2023-06-01T11:15:48"/>
    <n v="5"/>
    <n v="4664"/>
    <s v="Society Fast Peace Natural."/>
    <s v="Christina Torres"/>
    <x v="10"/>
    <x v="10"/>
    <x v="0"/>
    <n v="8.5833333333721384"/>
  </r>
  <r>
    <n v="4665"/>
    <s v="Laura Johnson"/>
    <s v="christinepeters@example.net"/>
    <n v="66"/>
    <s v="Other"/>
    <s v="Sony Xperia"/>
    <d v="2020-05-13T00:00:00"/>
    <x v="4"/>
    <s v="Data loss"/>
    <s v="I'm having an issue with the {product_purchased}. Please assist._x000a__x000a_This link is being used in place of the last option._x000a__x000a_{ProductCode:0E4E7C1-8D49-408 I'm experiencing this issue on multiple devices of the same model, so it seems to be a widespread problem."/>
    <x v="1"/>
    <s v="Education enjoy alone their."/>
    <s v="Low"/>
    <s v="Chat"/>
    <x v="3060"/>
    <d v="2023-06-01T06:21:50"/>
    <n v="1"/>
    <n v="4665"/>
    <s v="Education Enjoy Alone Their."/>
    <s v="Laura Johnson"/>
    <x v="1"/>
    <x v="1"/>
    <x v="1"/>
    <n v="0.81666666670935228"/>
  </r>
  <r>
    <n v="4666"/>
    <s v="Daniel Reed"/>
    <s v="lunaandrew@example.com"/>
    <n v="27"/>
    <s v="Male"/>
    <s v="Sony 4K HDR TV"/>
    <d v="2021-12-04T00:00:00"/>
    <x v="1"/>
    <s v="Software bug"/>
    <s v="I'm having an issue with the {product_purchased}. Please assist._x000a__x000a_6.11.3 Problematic Web Apps_x000a__x000a_A web app needs to be updated as soon as it is launched. This can be done via API I've noticed that the issue occurs consistently when I use a specific feature or application on my {product_purchased}."/>
    <x v="1"/>
    <s v="Green hold citizen science interesting."/>
    <s v="High"/>
    <s v="Chat"/>
    <x v="3061"/>
    <d v="2023-06-01T23:31:52"/>
    <n v="5"/>
    <n v="4666"/>
    <s v="Green Hold Citizen Science Interesting."/>
    <s v="Daniel Reed"/>
    <x v="10"/>
    <x v="10"/>
    <x v="0"/>
    <n v="22.383333333302289"/>
  </r>
  <r>
    <n v="4667"/>
    <s v="Abigail Walls"/>
    <s v="kayla66@example.org"/>
    <n v="35"/>
    <s v="Other"/>
    <s v="Roomba Robot Vacuum"/>
    <d v="2020-01-20T00:00:00"/>
    <x v="1"/>
    <s v="Network problem"/>
    <s v="I've forgotten my password for my {product_purchased} account, and the password reset option is not working. How can I recover my account?_x000a__x000a_Reaching #16_x000a__x000a__x000a_We need to contact the email address that was your I've noticed a peculiar error message popping up on my {product_purchased} screen. It says '{error_message}'. What does it mean?"/>
    <x v="0"/>
    <m/>
    <s v="Medium"/>
    <s v="Email"/>
    <x v="3062"/>
    <m/>
    <m/>
    <n v="4667"/>
    <s v=""/>
    <s v="Abigail Walls"/>
    <x v="6"/>
    <x v="6"/>
    <x v="1"/>
    <s v=""/>
  </r>
  <r>
    <n v="4668"/>
    <s v="Lynn Adams DVM"/>
    <s v="danielwilson@example.com"/>
    <n v="24"/>
    <s v="Male"/>
    <s v="Sony 4K HDR TV"/>
    <d v="2020-08-15T00:00:00"/>
    <x v="0"/>
    <s v="Hardware issue"/>
    <s v="I'm having an issue with the {product_purchased}. Please assist._x000a__x000a_1. Create a new Product Key for your new subscription._x000a__x000a_2. Add new Product Key to your account._x000a__x000a_&lt;ProductId&gt;0 I'm unable to find the option to perform the desired action in the {product_purchased}. Could you please guide me through the steps?"/>
    <x v="0"/>
    <m/>
    <s v="Critical"/>
    <s v="Social media"/>
    <x v="3063"/>
    <m/>
    <m/>
    <n v="4668"/>
    <s v=""/>
    <s v="Lynn Adams DVM"/>
    <x v="5"/>
    <x v="5"/>
    <x v="1"/>
    <s v=""/>
  </r>
  <r>
    <n v="4669"/>
    <s v="Kevin Harper"/>
    <s v="thomas65@example.com"/>
    <n v="67"/>
    <s v="Male"/>
    <s v="Sony 4K HDR TV"/>
    <d v="2021-02-15T00:00:00"/>
    <x v="0"/>
    <s v="Product compatibility"/>
    <s v="I'm having an issue with the {product_purchased}. Please assist._x000a__x000a_6.0.12, December 21 is now available! Please add a new product item to the queue._x000a__x000a_6.0.3, August I've tried troubleshooting steps mentioned in the user manual, but the issue persists."/>
    <x v="2"/>
    <m/>
    <s v="High"/>
    <s v="Email"/>
    <x v="5"/>
    <m/>
    <m/>
    <n v="4669"/>
    <s v=""/>
    <s v="Kevin Harper"/>
    <x v="4"/>
    <x v="4"/>
    <x v="0"/>
    <s v=""/>
  </r>
  <r>
    <n v="4670"/>
    <s v="William Martinez"/>
    <s v="pauldiaz@example.org"/>
    <n v="48"/>
    <s v="Male"/>
    <s v="Garmin Forerunner"/>
    <d v="2021-01-06T00:00:00"/>
    <x v="1"/>
    <s v="Cancellation request"/>
    <s v="I've noticed a software bug in the {product_purchased} app. It's causing data loss and unexpected errors. How can I resolve this issue?_x000a__x000a_I'm not sure how to resolve this issue. In addition to your app I rely heavily on my {product_purchased} for my daily tasks, and this issue is hindering my productivity."/>
    <x v="1"/>
    <s v="Personal big make doctor blue."/>
    <s v="Critical"/>
    <s v="Phone"/>
    <x v="3064"/>
    <d v="2023-06-01T15:56:58"/>
    <n v="4"/>
    <n v="4670"/>
    <s v="Personal Big Make Doctor Blue."/>
    <s v="William Martinez"/>
    <x v="6"/>
    <x v="6"/>
    <x v="0"/>
    <n v="3.2666666666627862"/>
  </r>
  <r>
    <n v="4671"/>
    <s v="Paul Shelton"/>
    <s v="jasonkennedy@example.com"/>
    <n v="20"/>
    <s v="Other"/>
    <s v="Canon DSLR Camera"/>
    <d v="2020-06-13T00:00:00"/>
    <x v="0"/>
    <s v="Hardware issue"/>
    <s v="The {product_purchased} is unable to establish a stable internet connection. It keeps disconnecting intermittently. How can I troubleshoot this network problem?_x000a__x000a_You can troubleshoot a problem that occurs if the internet provider connects I've tried clearing the cache and data for the {product_purchased} app, but the issue persists."/>
    <x v="2"/>
    <m/>
    <s v="Low"/>
    <s v="Social media"/>
    <x v="5"/>
    <m/>
    <m/>
    <n v="4671"/>
    <s v=""/>
    <s v="Paul Shelton"/>
    <x v="8"/>
    <x v="8"/>
    <x v="1"/>
    <s v=""/>
  </r>
  <r>
    <n v="4672"/>
    <s v="Savannah Torres"/>
    <s v="vangdonald@example.net"/>
    <n v="53"/>
    <s v="Other"/>
    <s v="Dell XPS"/>
    <d v="2020-05-21T00:00:00"/>
    <x v="4"/>
    <s v="Delivery problem"/>
    <s v="I'm having an issue with the {product_purchased}. Please assist._x000a__x000a_The product will then be placed on the same line of purchase as other products._x000a__x000a_Please don't ask a single thing._x000a__x000a_All items are I've recently updated the firmware of my {product_purchased}, and the issue started happening afterward. Could it be related to the update?"/>
    <x v="2"/>
    <m/>
    <s v="Critical"/>
    <s v="Social media"/>
    <x v="5"/>
    <m/>
    <m/>
    <n v="4672"/>
    <s v=""/>
    <s v="Savannah Torres"/>
    <x v="1"/>
    <x v="1"/>
    <x v="1"/>
    <s v=""/>
  </r>
  <r>
    <n v="4673"/>
    <s v="Gary Eaton"/>
    <s v="michaelevans@example.com"/>
    <n v="53"/>
    <s v="Female"/>
    <s v="Philips Hue Lights"/>
    <d v="2020-08-25T00:00:00"/>
    <x v="0"/>
    <s v="Battery life"/>
    <s v="I'm having an issue with the {product_purchased}. Please assist. My order has been sent out. My order has been completed. Thank you!_x000a__x000a__x000a_This item cannot be returned or exchanged. I'm using the original charger that came with my {product_purchased}, but it's not charging properly."/>
    <x v="0"/>
    <m/>
    <s v="Medium"/>
    <s v="Chat"/>
    <x v="3065"/>
    <m/>
    <m/>
    <n v="4673"/>
    <s v=""/>
    <s v="Gary Eaton"/>
    <x v="5"/>
    <x v="5"/>
    <x v="1"/>
    <s v=""/>
  </r>
  <r>
    <n v="4674"/>
    <s v="Elizabeth Johnson"/>
    <s v="heidimitchell@example.com"/>
    <n v="28"/>
    <s v="Female"/>
    <s v="GoPro Hero"/>
    <d v="2020-08-03T00:00:00"/>
    <x v="2"/>
    <s v="Product compatibility"/>
    <s v="I'm having an issue with the {product_purchased}. Please assist. I've received the product. The price will be $19.99. Thank you, and Happy Picking!_x000a__x000a_-C.R._x000a__x000a_- I'm experiencing this issue on multiple devices of the same model, so it seems to be a widespread problem."/>
    <x v="2"/>
    <m/>
    <s v="Medium"/>
    <s v="Email"/>
    <x v="5"/>
    <m/>
    <m/>
    <n v="4674"/>
    <s v=""/>
    <s v="Elizabeth Johnson"/>
    <x v="5"/>
    <x v="5"/>
    <x v="1"/>
    <s v=""/>
  </r>
  <r>
    <n v="4675"/>
    <s v="Lauren Carlson"/>
    <s v="laneraymond@example.org"/>
    <n v="59"/>
    <s v="Male"/>
    <s v="Amazon Kindle"/>
    <d v="2021-07-29T00:00:00"/>
    <x v="3"/>
    <s v="Product recommendation"/>
    <s v="I'm unable to access my {product_purchased} account. It keeps displaying an 'Invalid Credentials' error, even though I'm using the correct login information. How can I regain access to my account?_x000a__x000a_In the I've checked the device settings and made sure that everything is configured correctly."/>
    <x v="1"/>
    <s v="Society police former Congress offer into cover century."/>
    <s v="Medium"/>
    <s v="Chat"/>
    <x v="3066"/>
    <d v="2023-06-01T14:16:04"/>
    <n v="2"/>
    <n v="4675"/>
    <s v="Society Police Former Congress Offer Into Cover Century."/>
    <s v="Lauren Carlson"/>
    <x v="2"/>
    <x v="2"/>
    <x v="0"/>
    <n v="8.3499999999767169"/>
  </r>
  <r>
    <n v="4676"/>
    <s v="Stephanie Buckley"/>
    <s v="kayleecampbell@example.com"/>
    <n v="70"/>
    <s v="Female"/>
    <s v="PlayStation"/>
    <d v="2020-08-09T00:00:00"/>
    <x v="2"/>
    <s v="Software bug"/>
    <s v="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
    <x v="1"/>
    <s v="Control state off once most."/>
    <s v="Critical"/>
    <s v="Phone"/>
    <x v="3067"/>
    <d v="2023-06-01T08:56:06"/>
    <n v="4"/>
    <n v="4676"/>
    <s v="Control State Off Once Most."/>
    <s v="Stephanie Buckley"/>
    <x v="5"/>
    <x v="5"/>
    <x v="1"/>
    <n v="-9.6500000000232831"/>
  </r>
  <r>
    <n v="4677"/>
    <s v="David Morrison"/>
    <s v="luis38@example.org"/>
    <n v="66"/>
    <s v="Female"/>
    <s v="Nintendo Switch"/>
    <d v="2021-05-19T00:00:00"/>
    <x v="2"/>
    <s v="Installation support"/>
    <s v="I'm having an issue with the {product_purchased}. Please assist._x000a__x000a_Included in this release: I've tried troubleshooting steps mentioned in the user manual, but the issue persists."/>
    <x v="1"/>
    <s v="Image million know learn already."/>
    <s v="Medium"/>
    <s v="Email"/>
    <x v="3068"/>
    <d v="2023-06-01T16:04:06"/>
    <n v="5"/>
    <n v="4677"/>
    <s v="Image Million Know Learn Already."/>
    <s v="David Morrison"/>
    <x v="1"/>
    <x v="1"/>
    <x v="0"/>
    <n v="-4.5499999999883585"/>
  </r>
  <r>
    <n v="4678"/>
    <s v="Debra Brown"/>
    <s v="collinssarah@example.com"/>
    <n v="58"/>
    <s v="Male"/>
    <s v="Bose SoundLink Speaker"/>
    <d v="2021-09-18T00:00:00"/>
    <x v="4"/>
    <s v="Product setup"/>
    <s v="I'm having an issue with the {product_purchased}. Please assist._x000a__x000a_If this is your first time installing, please leave us a positive rating on us! If you'd like us to give you a refund, we can be I've noticed a peculiar error message popping up on my {product_purchased} screen. It says '{error_message}'. What does it mean?"/>
    <x v="2"/>
    <m/>
    <s v="High"/>
    <s v="Chat"/>
    <x v="5"/>
    <m/>
    <m/>
    <n v="4678"/>
    <s v=""/>
    <s v="Debra Brown"/>
    <x v="9"/>
    <x v="9"/>
    <x v="0"/>
    <s v=""/>
  </r>
  <r>
    <n v="4679"/>
    <s v="Lisa Noble"/>
    <s v="patricia66@example.org"/>
    <n v="20"/>
    <s v="Other"/>
    <s v="Apple AirPods"/>
    <d v="2021-06-27T00:00:00"/>
    <x v="4"/>
    <s v="Installation support"/>
    <s v="I'm having an issue with the {product_purchased}. Please assist. &lt;br /&gt; &lt;br /&gt; I'm experiencing this issue on multiple devices of the same model, so it seems to be a widespread problem."/>
    <x v="2"/>
    <m/>
    <s v="Critical"/>
    <s v="Email"/>
    <x v="5"/>
    <m/>
    <m/>
    <n v="4679"/>
    <s v=""/>
    <s v="Lisa Noble"/>
    <x v="8"/>
    <x v="8"/>
    <x v="0"/>
    <s v=""/>
  </r>
  <r>
    <n v="4680"/>
    <s v="Heather Hurst"/>
    <s v="hughesjody@example.com"/>
    <n v="52"/>
    <s v="Female"/>
    <s v="Bose SoundLink Speaker"/>
    <d v="2021-10-01T00:00:00"/>
    <x v="4"/>
    <s v="Display issue"/>
    <s v="I'm encountering a software bug in the {product_purchased}. Whenever I try to perform a specific action, the application crashes. Are there any updates or fixes available?_x000a__x000a_It appears that they have been added to the product-p I'm concerned about the security of my {product_purchased} and would like to ensure that my data is safe."/>
    <x v="0"/>
    <m/>
    <s v="High"/>
    <s v="Email"/>
    <x v="3069"/>
    <m/>
    <m/>
    <n v="4680"/>
    <s v=""/>
    <s v="Heather Hurst"/>
    <x v="7"/>
    <x v="7"/>
    <x v="0"/>
    <s v=""/>
  </r>
  <r>
    <n v="4681"/>
    <s v="Dorothy Powers"/>
    <s v="brittany47@example.net"/>
    <n v="58"/>
    <s v="Male"/>
    <s v="Garmin Forerunner"/>
    <d v="2021-12-24T00:00:00"/>
    <x v="2"/>
    <s v="Data loss"/>
    <s v="I'm having an issue with the {product_purchased}. Please assist. This may require more attention._x000a__x000a_}_x000a__x000a_}_x000a__x000a_}_x000a__x000a_You will have to reorder the product to get the same functionality that you ordered I've noticed a sudden decrease in battery life on my {product_purchased}. It used to last much longer."/>
    <x v="0"/>
    <m/>
    <s v="High"/>
    <s v="Chat"/>
    <x v="3070"/>
    <m/>
    <m/>
    <n v="4681"/>
    <s v=""/>
    <s v="Dorothy Powers"/>
    <x v="10"/>
    <x v="10"/>
    <x v="0"/>
    <s v=""/>
  </r>
  <r>
    <n v="4682"/>
    <s v="Michael Lopez"/>
    <s v="candice32@example.com"/>
    <n v="38"/>
    <s v="Female"/>
    <s v="Sony PlayStation"/>
    <d v="2020-11-12T00:00:00"/>
    <x v="2"/>
    <s v="Display issue"/>
    <s v="The {product_purchased} is unable to establish a stable internet connection. It keeps disconnecting intermittently. How can I troubleshoot this network problem?_x000a__x000a_A packet of Internet connectivity needs to be sent to a computer (usually This problem started occurring after the recent software update. I haven't made any other changes to the device."/>
    <x v="0"/>
    <m/>
    <s v="High"/>
    <s v="Chat"/>
    <x v="3071"/>
    <m/>
    <m/>
    <n v="4682"/>
    <s v=""/>
    <s v="Michael Lopez"/>
    <x v="3"/>
    <x v="3"/>
    <x v="1"/>
    <s v=""/>
  </r>
  <r>
    <n v="4683"/>
    <s v="Jacqueline Walker"/>
    <s v="sramos@example.org"/>
    <n v="26"/>
    <s v="Male"/>
    <s v="Google Nest"/>
    <d v="2020-01-06T00:00:00"/>
    <x v="4"/>
    <s v="Product recommendation"/>
    <s v="I'm having an issue with the {product_purchased}. Please assist._x000a__x000a_14. Can you send me a message so that I can sort it out with you?_x000a__x000a_Yes! There are multiple ways to send me PM or I've followed online tutorials and community forums to troubleshoot the issue, but no luck so far."/>
    <x v="0"/>
    <m/>
    <s v="Low"/>
    <s v="Phone"/>
    <x v="3072"/>
    <m/>
    <m/>
    <n v="4683"/>
    <s v=""/>
    <s v="Jacqueline Walker"/>
    <x v="6"/>
    <x v="6"/>
    <x v="1"/>
    <s v=""/>
  </r>
  <r>
    <n v="4684"/>
    <s v="Amy Martin"/>
    <s v="lgardner@example.net"/>
    <n v="40"/>
    <s v="Female"/>
    <s v="Nintendo Switch"/>
    <d v="2021-04-08T00:00:00"/>
    <x v="0"/>
    <s v="Installation support"/>
    <s v="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
    <x v="0"/>
    <m/>
    <s v="Low"/>
    <s v="Phone"/>
    <x v="3073"/>
    <m/>
    <m/>
    <n v="4684"/>
    <s v=""/>
    <s v="Amy Martin"/>
    <x v="11"/>
    <x v="11"/>
    <x v="0"/>
    <s v=""/>
  </r>
  <r>
    <n v="4685"/>
    <s v="Melissa Alvarado"/>
    <s v="ftanner@example.net"/>
    <n v="62"/>
    <s v="Female"/>
    <s v="Nintendo Switch"/>
    <d v="2021-05-25T00:00:00"/>
    <x v="4"/>
    <s v="Product compatibility"/>
    <s v="I'm having an issue with the {product_purchased}. Please assist._x000a__x000a_}_x000a__x000a_}_x000a__x000a_// The {product_purchased} would not be returned on shipment if none of the products specified were purchased. I need assistance as soon as possible because it's affecting my work and productivity."/>
    <x v="2"/>
    <m/>
    <s v="Medium"/>
    <s v="Chat"/>
    <x v="5"/>
    <m/>
    <m/>
    <n v="4685"/>
    <s v=""/>
    <s v="Melissa Alvarado"/>
    <x v="1"/>
    <x v="1"/>
    <x v="0"/>
    <s v=""/>
  </r>
  <r>
    <n v="4686"/>
    <s v="Samuel Miranda"/>
    <s v="mezabobby@example.net"/>
    <n v="52"/>
    <s v="Male"/>
    <s v="Nest Thermostat"/>
    <d v="2021-10-02T00:00:00"/>
    <x v="3"/>
    <s v="Refund request"/>
    <s v="I'm having an issue with the {product_purchased}. Please assist._x000a__x000a_I'd love to know if there's a better way of collecting the information that I need._x000a__x000a_Any help that may be useful would be appreciated. I've noticed a peculiar error message popping up on my {product_purchased} screen. It says '{error_message}'. What does it mean?"/>
    <x v="1"/>
    <s v="Hear wish mouth sit."/>
    <s v="High"/>
    <s v="Phone"/>
    <x v="3074"/>
    <d v="2023-06-01T13:25:18"/>
    <n v="3"/>
    <n v="4686"/>
    <s v="Hear Wish Mouth Sit."/>
    <s v="Samuel Miranda"/>
    <x v="7"/>
    <x v="7"/>
    <x v="0"/>
    <n v="-0.38333333336049691"/>
  </r>
  <r>
    <n v="4687"/>
    <s v="Benjamin Wilson"/>
    <s v="danny04@example.org"/>
    <n v="43"/>
    <s v="Male"/>
    <s v="Samsung Galaxy"/>
    <d v="2021-09-12T00:00:00"/>
    <x v="4"/>
    <s v="Network problem"/>
    <s v="I'm having an issue with the {product_purchased}. Please assist._x000a__x000a_I'm having an issue with the product_purchased}. Please assist._x000a__x000a_Please help me if you can. Otherwise I get kicked from the I've tried clearing the cache and data for the {product_purchased} app, but the issue persists."/>
    <x v="2"/>
    <m/>
    <s v="Low"/>
    <s v="Phone"/>
    <x v="5"/>
    <m/>
    <m/>
    <n v="4687"/>
    <s v=""/>
    <s v="Benjamin Wilson"/>
    <x v="9"/>
    <x v="9"/>
    <x v="0"/>
    <s v=""/>
  </r>
  <r>
    <n v="4688"/>
    <s v="Jeremy Stephens"/>
    <s v="bensonjonathon@example.org"/>
    <n v="53"/>
    <s v="Female"/>
    <s v="LG Washing Machine"/>
    <d v="2020-12-23T00:00:00"/>
    <x v="1"/>
    <s v="Product compatibility"/>
    <s v="I'm having an issue with the {product_purchased}. Please assist._x000a__x000a_There are no &quot;favors&quot;._x000a__x000a_The {product_purchased] will still be applied (but can you see the item without &quot; I've performed a factory reset on my {product_purchased}, hoping it would resolve the problem, but it didn't help."/>
    <x v="2"/>
    <m/>
    <s v="Medium"/>
    <s v="Chat"/>
    <x v="5"/>
    <m/>
    <m/>
    <n v="4688"/>
    <s v=""/>
    <s v="Jeremy Stephens"/>
    <x v="10"/>
    <x v="10"/>
    <x v="1"/>
    <s v=""/>
  </r>
  <r>
    <n v="4689"/>
    <s v="Heather Spence"/>
    <s v="jlopez@example.com"/>
    <n v="28"/>
    <s v="Other"/>
    <s v="Dyson Vacuum Cleaner"/>
    <d v="2021-05-07T00:00:00"/>
    <x v="1"/>
    <s v="Network problem"/>
    <s v="I'm having an issue with the {product_purchased}. Please assist._x000a__x000a_There are only 3 possible solutions at this time, and I have no way of knowing what the cause is. So, I've just started looking for help I've tried troubleshooting steps mentioned in the user manual, but the issue persists."/>
    <x v="1"/>
    <s v="Budget describe letter."/>
    <s v="High"/>
    <s v="Phone"/>
    <x v="3075"/>
    <d v="2023-06-01T03:34:24"/>
    <n v="1"/>
    <n v="4689"/>
    <s v="Budget Describe Letter."/>
    <s v="Heather Spence"/>
    <x v="1"/>
    <x v="1"/>
    <x v="0"/>
    <n v="2.2166666665580124"/>
  </r>
  <r>
    <n v="4690"/>
    <s v="Elizabeth Vasquez"/>
    <s v="jbaker@example.org"/>
    <n v="49"/>
    <s v="Female"/>
    <s v="Canon EOS"/>
    <d v="2020-06-24T00:00:00"/>
    <x v="0"/>
    <s v="Delivery problem"/>
    <s v="I'm having an issue with the {product_purchased}. Please assist._x000a__x000a_A. I'm only interested in price - this is not a sale, so it does not apply to the sale itself._x000a__x000a_Q. Can I I've already contacted customer support multiple times, but the issue remains unresolved."/>
    <x v="1"/>
    <s v="Now bag southern agree Mrs morning."/>
    <s v="Critical"/>
    <s v="Phone"/>
    <x v="3076"/>
    <d v="2023-06-01T06:10:26"/>
    <n v="1"/>
    <n v="4690"/>
    <s v="Now Bag Southern Agree Mrs Morning."/>
    <s v="Elizabeth Vasquez"/>
    <x v="8"/>
    <x v="8"/>
    <x v="1"/>
    <n v="-1.2500000000582077"/>
  </r>
  <r>
    <n v="4691"/>
    <s v="Jennifer Hall"/>
    <s v="jeffreyschaefer@example.org"/>
    <n v="30"/>
    <s v="Other"/>
    <s v="Philips Hue Lights"/>
    <d v="2020-08-25T00:00:00"/>
    <x v="3"/>
    <s v="Delivery problem"/>
    <s v="There seems to be a glitch in the {product_purchased} software. It freezes frequently, making it difficult to use. Can you please provide a solution?_x000a__x000a_When I first tried to install my game in a computer, I was I've tried using different cables, adapters, or peripherals with my {product_purchased}, but the issue persists."/>
    <x v="2"/>
    <m/>
    <s v="Medium"/>
    <s v="Chat"/>
    <x v="5"/>
    <m/>
    <m/>
    <n v="4691"/>
    <s v=""/>
    <s v="Jennifer Hall"/>
    <x v="5"/>
    <x v="5"/>
    <x v="1"/>
    <s v=""/>
  </r>
  <r>
    <n v="4692"/>
    <s v="Amanda Jordan"/>
    <s v="harrisalex@example.net"/>
    <n v="59"/>
    <s v="Male"/>
    <s v="Lenovo ThinkPad"/>
    <d v="2021-09-03T00:00:00"/>
    <x v="0"/>
    <s v="Refund request"/>
    <s v="I'm having an issue with the {product_purchased}. Please assist._x000a__x000a_I don't like this product. Please help me! I've already contacted customer support multiple times, but the issue remains unresolved."/>
    <x v="0"/>
    <m/>
    <s v="High"/>
    <s v="Chat"/>
    <x v="3077"/>
    <m/>
    <m/>
    <n v="4692"/>
    <s v=""/>
    <s v="Amanda Jordan"/>
    <x v="9"/>
    <x v="9"/>
    <x v="0"/>
    <s v=""/>
  </r>
  <r>
    <n v="4693"/>
    <s v="Hannah Fuentes"/>
    <s v="glandry@example.net"/>
    <n v="35"/>
    <s v="Female"/>
    <s v="GoPro Hero"/>
    <d v="2021-10-01T00:00:00"/>
    <x v="2"/>
    <s v="Refund request"/>
    <s v="I've accidentally deleted important data from my {product_purchased}. Is there any way to recover the deleted files? I need them urgently. â€” The Product Manager (@productman) September 3, 2014_x000a__x000a_How might the system help? I'm not sure if this issue is specific to my device or if others have reported similar problems."/>
    <x v="1"/>
    <s v="Hundred wife ahead thank order hit."/>
    <s v="Critical"/>
    <s v="Chat"/>
    <x v="3078"/>
    <d v="2023-06-01T15:32:29"/>
    <n v="3"/>
    <n v="4693"/>
    <s v="Hundred Wife Ahead Thank Order Hit."/>
    <s v="Hannah Fuentes"/>
    <x v="7"/>
    <x v="7"/>
    <x v="0"/>
    <n v="4.7999999999301508"/>
  </r>
  <r>
    <n v="4694"/>
    <s v="Duane Hughes"/>
    <s v="andersonwilliam@example.net"/>
    <n v="35"/>
    <s v="Female"/>
    <s v="Sony Xperia"/>
    <d v="2021-09-12T00:00:00"/>
    <x v="2"/>
    <s v="Display issue"/>
    <s v="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
    <x v="0"/>
    <m/>
    <s v="Low"/>
    <s v="Email"/>
    <x v="3079"/>
    <m/>
    <m/>
    <n v="4694"/>
    <s v=""/>
    <s v="Duane Hughes"/>
    <x v="9"/>
    <x v="9"/>
    <x v="0"/>
    <s v=""/>
  </r>
  <r>
    <n v="4695"/>
    <s v="Michael Lewis"/>
    <s v="kevin62@example.com"/>
    <n v="22"/>
    <s v="Other"/>
    <s v="LG Smart TV"/>
    <d v="2020-10-26T00:00:00"/>
    <x v="2"/>
    <s v="Cancellation request"/>
    <s v="I'm having an issue with the {product_purchased}. Please assist._x000a__x000a_Thank you for the feedback. I've reviewed the troubleshooting steps on the official support website, but they didn't resolve the problem."/>
    <x v="2"/>
    <m/>
    <s v="High"/>
    <s v="Email"/>
    <x v="5"/>
    <m/>
    <m/>
    <n v="4695"/>
    <s v=""/>
    <s v="Michael Lewis"/>
    <x v="7"/>
    <x v="7"/>
    <x v="1"/>
    <s v=""/>
  </r>
  <r>
    <n v="4696"/>
    <s v="Ronald Ramos"/>
    <s v="carriemiller@example.org"/>
    <n v="56"/>
    <s v="Other"/>
    <s v="Google Pixel"/>
    <d v="2020-06-15T00:00:00"/>
    <x v="2"/>
    <s v="Product recommendation"/>
    <s v="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
    <x v="1"/>
    <s v="Thought father similar air sea instead star."/>
    <s v="Low"/>
    <s v="Social media"/>
    <x v="3080"/>
    <d v="2023-06-01T21:23:31"/>
    <n v="3"/>
    <n v="4696"/>
    <s v="Thought Father Similar Air Sea Instead Star."/>
    <s v="Ronald Ramos"/>
    <x v="8"/>
    <x v="8"/>
    <x v="1"/>
    <n v="8.5166666666627862"/>
  </r>
  <r>
    <n v="4697"/>
    <s v="Brian Williams"/>
    <s v="pcervantes@example.com"/>
    <n v="37"/>
    <s v="Other"/>
    <s v="Asus ROG"/>
    <d v="2021-01-18T00:00:00"/>
    <x v="2"/>
    <s v="Peripheral compatibility"/>
    <s v="I'm having an issue with the {product_purchased}. Please assist. I am at a small place, I'm in need of your support._x000a__x000a__x000a_*This doesn't mean all your orders will get sent. Please just try to I'm unable to find the option to perform the desired action in the {product_purchased}. Could you please guide me through the steps?"/>
    <x v="1"/>
    <s v="Add agency raise may only deal."/>
    <s v="Medium"/>
    <s v="Phone"/>
    <x v="3081"/>
    <d v="2023-06-01T09:47:32"/>
    <n v="5"/>
    <n v="4697"/>
    <s v="Add Agency Raise May Only Deal."/>
    <s v="Brian Williams"/>
    <x v="6"/>
    <x v="6"/>
    <x v="0"/>
    <n v="-1.6666666666860692"/>
  </r>
  <r>
    <n v="4698"/>
    <s v="Jason Wright"/>
    <s v="kimberlyfisher@example.com"/>
    <n v="57"/>
    <s v="Female"/>
    <s v="iPhone"/>
    <d v="2021-07-27T00:00:00"/>
    <x v="0"/>
    <s v="Product compatibility"/>
    <s v="I'm having an issue with the {product_purchased}. Please assist._x000a__x000a_I'm trying to set up a customer survey for the new Amazon product. Please help me._x000a__x000a_I just launched a new product. Please allow me I'm unable to find the option to perform the desired action in the {product_purchased}. Could you please guide me through the steps?"/>
    <x v="2"/>
    <m/>
    <s v="Medium"/>
    <s v="Phone"/>
    <x v="5"/>
    <m/>
    <m/>
    <n v="4698"/>
    <s v=""/>
    <s v="Jason Wright"/>
    <x v="2"/>
    <x v="2"/>
    <x v="0"/>
    <s v=""/>
  </r>
  <r>
    <n v="4699"/>
    <s v="Seth Brown"/>
    <s v="glasseric@example.net"/>
    <n v="36"/>
    <s v="Other"/>
    <s v="Sony PlayStation"/>
    <d v="2021-05-02T00:00:00"/>
    <x v="0"/>
    <s v="Product compatibility"/>
    <s v="I've encountered a data loss issue with my {product_purchased}. All the files and documents seem to have disappeared. Can you guide me on how to retrieve them? I've noticed that the issue occurs consistently when I use a specific feature or application on my {product_purchased}."/>
    <x v="2"/>
    <m/>
    <s v="Medium"/>
    <s v="Email"/>
    <x v="5"/>
    <m/>
    <m/>
    <n v="4699"/>
    <s v=""/>
    <s v="Seth Brown"/>
    <x v="1"/>
    <x v="1"/>
    <x v="0"/>
    <s v=""/>
  </r>
  <r>
    <n v="4700"/>
    <s v="Kevin Flynn"/>
    <s v="russellkevin@example.net"/>
    <n v="44"/>
    <s v="Other"/>
    <s v="Fitbit Charge"/>
    <d v="2021-08-26T00:00:00"/>
    <x v="3"/>
    <s v="Software bug"/>
    <s v="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
    <x v="0"/>
    <m/>
    <s v="Medium"/>
    <s v="Chat"/>
    <x v="3082"/>
    <m/>
    <m/>
    <n v="4700"/>
    <s v=""/>
    <s v="Kevin Flynn"/>
    <x v="5"/>
    <x v="5"/>
    <x v="0"/>
    <s v=""/>
  </r>
  <r>
    <n v="4701"/>
    <s v="Jose Pena"/>
    <s v="lindaroberts@example.org"/>
    <n v="54"/>
    <s v="Male"/>
    <s v="Microsoft Xbox Controller"/>
    <d v="2021-02-17T00:00:00"/>
    <x v="1"/>
    <s v="Hardware issue"/>
    <s v="I'm having an issue with the {product_purchased}. Please assist._x000a__x000a_I don't know exactly what the product will do with every $5._x000a__x000a_Thank you._x000a__x000a_Product ID: 307549_x000a__x000a_Process I've tried troubleshooting steps mentioned in the user manual, but the issue persists."/>
    <x v="1"/>
    <s v="Boy together raise serve a letter."/>
    <s v="Critical"/>
    <s v="Social media"/>
    <x v="3083"/>
    <d v="2023-06-01T23:09:38"/>
    <n v="3"/>
    <n v="4701"/>
    <s v="Boy Together Raise Serve A Letter."/>
    <s v="Jose Pena"/>
    <x v="4"/>
    <x v="4"/>
    <x v="0"/>
    <n v="11.650000000081491"/>
  </r>
  <r>
    <n v="4702"/>
    <s v="Brittany Rosales"/>
    <s v="lucasthomas@example.org"/>
    <n v="29"/>
    <s v="Female"/>
    <s v="GoPro Hero"/>
    <d v="2021-05-20T00:00:00"/>
    <x v="2"/>
    <s v="Data loss"/>
    <s v="I'm having an issue with the {product_purchased}. Please assist._x000a__x000a_The [link to the product on the left] will be added to the cart once you've bought the product. If you have any questions, please email This problem started occurring after the recent software update. I haven't made any other changes to the device."/>
    <x v="1"/>
    <s v="Look field loss into door."/>
    <s v="High"/>
    <s v="Chat"/>
    <x v="3084"/>
    <d v="2023-06-01T03:02:40"/>
    <n v="3"/>
    <n v="4702"/>
    <s v="Look Field Loss Into Door."/>
    <s v="Brittany Rosales"/>
    <x v="1"/>
    <x v="1"/>
    <x v="0"/>
    <n v="-5.6666666666278616"/>
  </r>
  <r>
    <n v="4703"/>
    <s v="Ronald Walsh"/>
    <s v="danielssusan@example.org"/>
    <n v="37"/>
    <s v="Male"/>
    <s v="HP Pavilion"/>
    <d v="2020-10-24T00:00:00"/>
    <x v="3"/>
    <s v="Account access"/>
    <s v="I'm having an issue with the {product_purchased}. Please assist._x000a__x000a_{product_purchased} is a unique URL. It is not available for purchasing._x000a__x000a_To manage your item, click on the new item I've noticed a peculiar error message popping up on my {product_purchased} screen. It says '{error_message}'. What does it mean?"/>
    <x v="2"/>
    <m/>
    <s v="Low"/>
    <s v="Social media"/>
    <x v="5"/>
    <m/>
    <m/>
    <n v="4703"/>
    <s v=""/>
    <s v="Ronald Walsh"/>
    <x v="7"/>
    <x v="7"/>
    <x v="1"/>
    <s v=""/>
  </r>
  <r>
    <n v="4704"/>
    <s v="Brian Brown"/>
    <s v="williamsmith@example.org"/>
    <n v="49"/>
    <s v="Female"/>
    <s v="LG OLED"/>
    <d v="2020-09-01T00:00:00"/>
    <x v="0"/>
    <s v="Refund request"/>
    <s v="I'm having an issue with the {product_purchased}. Please assist. We have tried to fix these issues myself._x000a__x000a_The item will be re-sold at the checkout page after I get it back at 1 PM Pacific. I've already contacted customer support multiple times, but the issue remains unresolved."/>
    <x v="1"/>
    <s v="Maybe blue direction field ten."/>
    <s v="High"/>
    <s v="Chat"/>
    <x v="3085"/>
    <d v="2023-06-01T23:13:43"/>
    <n v="1"/>
    <n v="4704"/>
    <s v="Maybe Blue Direction Field Ten."/>
    <s v="Brian Brown"/>
    <x v="9"/>
    <x v="9"/>
    <x v="1"/>
    <n v="6.7333333334536292"/>
  </r>
  <r>
    <n v="4705"/>
    <s v="Marilyn Ford"/>
    <s v="christopher50@example.com"/>
    <n v="54"/>
    <s v="Other"/>
    <s v="Xbox"/>
    <d v="2021-01-27T00:00:00"/>
    <x v="4"/>
    <s v="Product compatibility"/>
    <s v="I'm having an issue with the {product_purchased}. Please assist._x000a__x000a_The above item was not selected 2_x000a__x000a_If you do not see our product on the right side (like we try to to do every time) let I've noticed a sudden decrease in battery life on my {product_purchased}. It used to last much longer."/>
    <x v="1"/>
    <s v="Purpose station arm hear nation direction election."/>
    <s v="Low"/>
    <s v="Chat"/>
    <x v="3086"/>
    <d v="2023-06-01T00:37:45"/>
    <n v="3"/>
    <n v="4705"/>
    <s v="Purpose Station Arm Hear Nation Direction Election."/>
    <s v="Marilyn Ford"/>
    <x v="6"/>
    <x v="6"/>
    <x v="0"/>
    <n v="-22.783333333209157"/>
  </r>
  <r>
    <n v="4706"/>
    <s v="Elijah Brown"/>
    <s v="jfoster@example.org"/>
    <n v="32"/>
    <s v="Male"/>
    <s v="Nikon D"/>
    <d v="2021-12-17T00:00:00"/>
    <x v="2"/>
    <s v="Installation support"/>
    <s v="I'm having an issue with the {product_purchased}. Please assist._x000a__x000a_&quot;Sorry, i have a product to purchase.&quot;_x000a__x000a_&quot;Can you send me the button please?_x000a__x000a_&quot;Please do not need the button.&quot; I've recently updated the firmware of my {product_purchased}, and the issue started happening afterward. Could it be related to the update?"/>
    <x v="1"/>
    <s v="Man water hit purpose law company."/>
    <s v="High"/>
    <s v="Chat"/>
    <x v="3087"/>
    <d v="2023-06-01T11:09:47"/>
    <n v="5"/>
    <n v="4706"/>
    <s v="Man Water Hit Purpose Law Company."/>
    <s v="Elijah Brown"/>
    <x v="10"/>
    <x v="10"/>
    <x v="0"/>
    <n v="8.8499999998603016"/>
  </r>
  <r>
    <n v="4707"/>
    <s v="Stephanie Harris"/>
    <s v="lewisstacey@example.org"/>
    <n v="38"/>
    <s v="Other"/>
    <s v="Bose QuietComfort"/>
    <d v="2020-08-26T00:00:00"/>
    <x v="3"/>
    <s v="Payment issue"/>
    <s v="I'm unable to access my {product_purchased} account. It keeps displaying an 'Invalid Credentials' error, even though I'm using the correct login information. How can I regain access to my account?_x000a__x000a_What if I've tried different settings and configurations on my {product_purchased}, but the issue persists."/>
    <x v="0"/>
    <m/>
    <s v="High"/>
    <s v="Phone"/>
    <x v="3088"/>
    <m/>
    <m/>
    <n v="4707"/>
    <s v=""/>
    <s v="Stephanie Harris"/>
    <x v="5"/>
    <x v="5"/>
    <x v="1"/>
    <s v=""/>
  </r>
  <r>
    <n v="4708"/>
    <s v="Shannon Murray"/>
    <s v="erika47@example.com"/>
    <n v="59"/>
    <s v="Male"/>
    <s v="Bose QuietComfort"/>
    <d v="2020-08-04T00:00:00"/>
    <x v="3"/>
    <s v="Account access"/>
    <s v="I'm having an issue with the {product_purchased}. Please assist._x000a__x000a_2.1.1 â€“ Fixes issues reported to be caused by the sale of more than one product_x000a__x000a_Please refer to the &quot;Contact Us&quot; page I've followed online tutorials and community forums to troubleshoot the issue, but no luck so far."/>
    <x v="2"/>
    <m/>
    <s v="Low"/>
    <s v="Email"/>
    <x v="5"/>
    <m/>
    <m/>
    <n v="4708"/>
    <s v=""/>
    <s v="Shannon Murray"/>
    <x v="5"/>
    <x v="5"/>
    <x v="1"/>
    <s v=""/>
  </r>
  <r>
    <n v="4709"/>
    <s v="Lee Watson"/>
    <s v="rebecca64@example.com"/>
    <n v="24"/>
    <s v="Other"/>
    <s v="Bose QuietComfort"/>
    <d v="2021-04-02T00:00:00"/>
    <x v="1"/>
    <s v="Product compatibility"/>
    <s v="I'm having an issue with the {product_purchased}. Please assist._x000a__x000a_This product is for cosmetic purposes only and is made in the USA. Please contact the manufacturer for your desired shipping information. I've tried using different cables, adapters, or peripherals with my {product_purchased}, but the issue persists."/>
    <x v="1"/>
    <s v="Expert soon coach wish in parent child."/>
    <s v="Medium"/>
    <s v="Chat"/>
    <x v="3089"/>
    <d v="2023-06-01T09:45:51"/>
    <n v="1"/>
    <n v="4709"/>
    <s v="Expert Soon Coach Wish In Parent Child."/>
    <s v="Lee Watson"/>
    <x v="11"/>
    <x v="11"/>
    <x v="0"/>
    <n v="-1.2833333333255723"/>
  </r>
  <r>
    <n v="4710"/>
    <s v="Sarah Davis"/>
    <s v="ashleykelley@example.net"/>
    <n v="39"/>
    <s v="Other"/>
    <s v="LG OLED"/>
    <d v="2020-12-25T00:00:00"/>
    <x v="2"/>
    <s v="Product setup"/>
    <s v="I'm having an issue with the {product_purchased}. Please assist. No way for me to fix it. Thanks for looking at this product._x000a__x000a__x000a_Rated 5 out of 5 by Anonymous from It fits the problem. It fits the I've checked the device settings and made sure that everything is configured correctly."/>
    <x v="0"/>
    <m/>
    <s v="Medium"/>
    <s v="Email"/>
    <x v="3090"/>
    <m/>
    <m/>
    <n v="4710"/>
    <s v=""/>
    <s v="Sarah Davis"/>
    <x v="10"/>
    <x v="10"/>
    <x v="1"/>
    <s v=""/>
  </r>
  <r>
    <n v="4711"/>
    <s v="Randy Vaughn"/>
    <s v="brian80@example.net"/>
    <n v="18"/>
    <s v="Male"/>
    <s v="iPhone"/>
    <d v="2021-12-04T00:00:00"/>
    <x v="3"/>
    <s v="Installation support"/>
    <s v="I'm having an issue with the {product_purchased}. Please assist._x000a__x000a_I need to contact another person to buy this brand, but I already received this name. I've received the brand from a friend but this brand is not I've performed a factory reset on my {product_purchased}, hoping it would resolve the problem, but it didn't help."/>
    <x v="1"/>
    <s v="Star trouble hot cause development."/>
    <s v="Low"/>
    <s v="Email"/>
    <x v="3091"/>
    <d v="2023-06-01T03:39:55"/>
    <n v="3"/>
    <n v="4711"/>
    <s v="Star Trouble Hot Cause Development."/>
    <s v="Randy Vaughn"/>
    <x v="10"/>
    <x v="10"/>
    <x v="0"/>
    <n v="-11.650000000081491"/>
  </r>
  <r>
    <n v="4712"/>
    <s v="Jennifer Warren"/>
    <s v="jamesandrew@example.net"/>
    <n v="36"/>
    <s v="Male"/>
    <s v="Adobe Photoshop"/>
    <d v="2021-08-16T00:00:00"/>
    <x v="0"/>
    <s v="Data loss"/>
    <s v="I'm having an issue with the {product_purchased}. Please assist._x000a__x000a_I'm having an issue with the product_ Clever-coder_x000a__x000a_I'm having an issue with the Clever-coder code for the previous version I'm worried that the issue might be hardware-related and might require repair or replacement."/>
    <x v="1"/>
    <s v="Upon focus minute election."/>
    <s v="Critical"/>
    <s v="Email"/>
    <x v="3092"/>
    <d v="2023-06-01T11:30:56"/>
    <n v="1"/>
    <n v="4712"/>
    <s v="Upon Focus Minute Election."/>
    <s v="Jennifer Warren"/>
    <x v="5"/>
    <x v="5"/>
    <x v="0"/>
    <n v="-8.2166666665580124"/>
  </r>
  <r>
    <n v="4713"/>
    <s v="Brooke Wolfe"/>
    <s v="uchavez@example.org"/>
    <n v="53"/>
    <s v="Female"/>
    <s v="Asus ROG"/>
    <d v="2020-02-19T00:00:00"/>
    <x v="4"/>
    <s v="Software bug"/>
    <s v="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
    <x v="0"/>
    <m/>
    <s v="Low"/>
    <s v="Email"/>
    <x v="3093"/>
    <m/>
    <m/>
    <n v="4713"/>
    <s v=""/>
    <s v="Brooke Wolfe"/>
    <x v="4"/>
    <x v="4"/>
    <x v="1"/>
    <s v=""/>
  </r>
  <r>
    <n v="4714"/>
    <s v="Lauren Phillips"/>
    <s v="crystal62@example.com"/>
    <n v="59"/>
    <s v="Other"/>
    <s v="Microsoft Office"/>
    <d v="2020-05-12T00:00:00"/>
    <x v="0"/>
    <s v="Product recommendation"/>
    <s v="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
    <x v="2"/>
    <m/>
    <s v="High"/>
    <s v="Chat"/>
    <x v="5"/>
    <m/>
    <m/>
    <n v="4714"/>
    <s v=""/>
    <s v="Lauren Phillips"/>
    <x v="1"/>
    <x v="1"/>
    <x v="1"/>
    <s v=""/>
  </r>
  <r>
    <n v="4715"/>
    <s v="Heidi Lopez"/>
    <s v="kellerjimmy@example.net"/>
    <n v="67"/>
    <s v="Other"/>
    <s v="Google Pixel"/>
    <d v="2021-02-17T00:00:00"/>
    <x v="1"/>
    <s v="Network problem"/>
    <s v="I'm having an issue with the {product_purchased}. Please assist. This problem started occurring after the recent software update. I haven't made any other changes to the device."/>
    <x v="1"/>
    <s v="Significant trial one standard ask its choice."/>
    <s v="High"/>
    <s v="Email"/>
    <x v="3094"/>
    <d v="2023-06-01T04:31:59"/>
    <n v="5"/>
    <n v="4715"/>
    <s v="Significant Trial One Standard Ask Its Choice."/>
    <s v="Heidi Lopez"/>
    <x v="4"/>
    <x v="4"/>
    <x v="0"/>
    <n v="3.0999999999767169"/>
  </r>
  <r>
    <n v="4716"/>
    <s v="Mrs. Madison Thompson MD"/>
    <s v="taylorjames@example.com"/>
    <n v="41"/>
    <s v="Female"/>
    <s v="Philips Hue Lights"/>
    <d v="2020-06-07T00:00:00"/>
    <x v="1"/>
    <s v="Refund request"/>
    <s v="I'm having an issue with the {product_purchased}. Please assist._x000a__x000a_Please give credit to: @joeyclay I'm concerned about the security of my {product_purchased} and would like to ensure that my data is safe."/>
    <x v="2"/>
    <m/>
    <s v="Low"/>
    <s v="Chat"/>
    <x v="5"/>
    <m/>
    <m/>
    <n v="4716"/>
    <s v=""/>
    <s v="Mrs. Madison Thompson MD"/>
    <x v="8"/>
    <x v="8"/>
    <x v="1"/>
    <s v=""/>
  </r>
  <r>
    <n v="4717"/>
    <s v="Kenneth Peck"/>
    <s v="brandonwilson@example.net"/>
    <n v="62"/>
    <s v="Other"/>
    <s v="Fitbit Charge"/>
    <d v="2021-04-18T00:00:00"/>
    <x v="3"/>
    <s v="Product setup"/>
    <s v="My {product_purchased} crashed, and I lost all the data stored on it. Is there any way to recover the lost data? Thanks, Eric B., for help._x000a__x000a_Update 2: In the first step, an attacker I've tried clearing the cache and data for the {product_purchased} app, but the issue persists."/>
    <x v="2"/>
    <m/>
    <s v="Low"/>
    <s v="Social media"/>
    <x v="5"/>
    <m/>
    <m/>
    <n v="4717"/>
    <s v=""/>
    <s v="Kenneth Peck"/>
    <x v="11"/>
    <x v="11"/>
    <x v="0"/>
    <s v=""/>
  </r>
  <r>
    <n v="4718"/>
    <s v="Patricia Crawford"/>
    <s v="cobbdaniel@example.net"/>
    <n v="21"/>
    <s v="Female"/>
    <s v="HP Pavilion"/>
    <d v="2020-04-25T00:00:00"/>
    <x v="4"/>
    <s v="Network problem"/>
    <s v="I'm having an issue with the {product_purchased}. Please assist._x000a__x000a_The new version of the product was produced on March 23, 2016._x000a__x000a_The next update (1.50 to 2.10) is scheduled for I've checked for any available software updates for my {product_purchased}, but there are none."/>
    <x v="1"/>
    <s v="Sometimes laugh sit."/>
    <s v="Critical"/>
    <s v="Social media"/>
    <x v="3095"/>
    <d v="2023-06-01T09:55:03"/>
    <n v="5"/>
    <n v="4718"/>
    <s v="Sometimes Laugh Sit."/>
    <s v="Patricia Crawford"/>
    <x v="11"/>
    <x v="11"/>
    <x v="1"/>
    <n v="-0.48333333333721384"/>
  </r>
  <r>
    <n v="4719"/>
    <s v="Jason May"/>
    <s v="williamsmatthew@example.net"/>
    <n v="58"/>
    <s v="Female"/>
    <s v="Apple AirPods"/>
    <d v="2020-02-26T00:00:00"/>
    <x v="0"/>
    <s v="Product recommendation"/>
    <s v="I'm having an issue with the {product_purchased}. Please assist. I rely heavily on my {product_purchased} for my daily tasks, and this issue is hindering my productivity."/>
    <x v="0"/>
    <m/>
    <s v="Medium"/>
    <s v="Email"/>
    <x v="3096"/>
    <m/>
    <m/>
    <n v="4719"/>
    <s v=""/>
    <s v="Jason May"/>
    <x v="4"/>
    <x v="4"/>
    <x v="1"/>
    <s v=""/>
  </r>
  <r>
    <n v="4720"/>
    <s v="Kimberly Payne"/>
    <s v="tracy30@example.net"/>
    <n v="65"/>
    <s v="Other"/>
    <s v="Microsoft Xbox Controller"/>
    <d v="2021-02-01T00:00:00"/>
    <x v="0"/>
    <s v="Cancellation request"/>
    <s v="There seems to be a glitch in the {product_purchased} software. It freezes frequently, making it difficult to use. Can you please provide a solution? Thanks!_x000a__x000a_User Info: Yumiomizaka Yumiomiz I've recently updated the firmware of my {product_purchased}, and the issue started happening afterward. Could it be related to the update?"/>
    <x v="2"/>
    <m/>
    <s v="High"/>
    <s v="Email"/>
    <x v="5"/>
    <m/>
    <m/>
    <n v="4720"/>
    <s v=""/>
    <s v="Kimberly Payne"/>
    <x v="4"/>
    <x v="4"/>
    <x v="0"/>
    <s v=""/>
  </r>
  <r>
    <n v="4721"/>
    <s v="Shane Walker"/>
    <s v="amberwiggins@example.com"/>
    <n v="67"/>
    <s v="Other"/>
    <s v="Lenovo ThinkPad"/>
    <d v="2021-05-05T00:00:00"/>
    <x v="0"/>
    <s v="Product compatibility"/>
    <s v="I'm having an issue with the {product_purchased}. Please assist._x000a__x000a_I'll see if this works for anything else, sorry about anything._x000a__x000a_I think everyone found this helpful_x000a__x000a_Edit: This was the result of I've tried different settings and configurations on my {product_purchased}, but the issue persists."/>
    <x v="2"/>
    <m/>
    <s v="Critical"/>
    <s v="Chat"/>
    <x v="5"/>
    <m/>
    <m/>
    <n v="4721"/>
    <s v=""/>
    <s v="Shane Walker"/>
    <x v="1"/>
    <x v="1"/>
    <x v="0"/>
    <s v=""/>
  </r>
  <r>
    <n v="4722"/>
    <s v="Patricia Gordon"/>
    <s v="saguirre@example.net"/>
    <n v="34"/>
    <s v="Other"/>
    <s v="Philips Hue Lights"/>
    <d v="2021-03-11T00:00:00"/>
    <x v="0"/>
    <s v="Network problem"/>
    <s v="I'm having an issue with the {product_purchased}. Please assist._x000a__x000a_The first half of this section describes an API/API that makes use of the same resource._x000a__x000a_Please see: How to add any resource I've checked for any available software updates for my {product_purchased}, but there are none."/>
    <x v="1"/>
    <s v="Itself key technology focus wish item own."/>
    <s v="High"/>
    <s v="Email"/>
    <x v="3097"/>
    <d v="2023-06-01T23:28:08"/>
    <n v="2"/>
    <n v="4722"/>
    <s v="Itself Key Technology Focus Wish Item Own."/>
    <s v="Patricia Gordon"/>
    <x v="0"/>
    <x v="0"/>
    <x v="0"/>
    <n v="12.883333333418705"/>
  </r>
  <r>
    <n v="4723"/>
    <s v="Mr. Zachary Ortiz DVM"/>
    <s v="victoriahampton@example.net"/>
    <n v="62"/>
    <s v="Male"/>
    <s v="MacBook Pro"/>
    <d v="2020-03-13T00:00:00"/>
    <x v="1"/>
    <s v="Software bug"/>
    <s v="I'm having an issue with the {product_purchased}. Please assist. If you are having issues loading the item or the product can not be found, please try an alternative approach._x000a__x000a_7) We accept no responsibility for the loss I've checked the device settings and made sure that everything is configured correctly."/>
    <x v="2"/>
    <m/>
    <s v="High"/>
    <s v="Phone"/>
    <x v="5"/>
    <m/>
    <m/>
    <n v="4723"/>
    <s v=""/>
    <s v="Mr. Zachary Ortiz DVM"/>
    <x v="0"/>
    <x v="0"/>
    <x v="1"/>
    <s v=""/>
  </r>
  <r>
    <n v="4724"/>
    <s v="Scott Ward"/>
    <s v="michaelsilva@example.com"/>
    <n v="23"/>
    <s v="Male"/>
    <s v="Autodesk AutoCAD"/>
    <d v="2021-08-10T00:00:00"/>
    <x v="4"/>
    <s v="Battery life"/>
    <s v="There seems to be a hardware problem with my {product_purchased}. The screen is flickering, and I'm unable to use it. What should I do?_x000a__x000a_Try to use a different browser. Chrome or Firefox use Chromium. I'm worried that the issue might be hardware-related and might require repair or replacement."/>
    <x v="2"/>
    <m/>
    <s v="Low"/>
    <s v="Social media"/>
    <x v="5"/>
    <m/>
    <m/>
    <n v="4724"/>
    <s v=""/>
    <s v="Scott Ward"/>
    <x v="5"/>
    <x v="5"/>
    <x v="0"/>
    <s v=""/>
  </r>
  <r>
    <n v="4725"/>
    <s v="David Dorsey"/>
    <s v="andrew85@example.com"/>
    <n v="26"/>
    <s v="Other"/>
    <s v="Garmin Forerunner"/>
    <d v="2020-01-09T00:00:00"/>
    <x v="0"/>
    <s v="Peripheral compatibility"/>
    <s v="I'm having an issue with the {product_purchased}. Please assist. &quot; } })_x000a__x000a_How to configure the default config on Ubuntu 11.04 LTS_x000a__x000a_First of all, run the following commands on Ubuntu 11.04 I've checked for software updates, and my {product_purchased} is already running the latest version."/>
    <x v="1"/>
    <s v="Laugh discuss week."/>
    <s v="Critical"/>
    <s v="Email"/>
    <x v="3098"/>
    <d v="2023-06-01T03:01:12"/>
    <n v="1"/>
    <n v="4725"/>
    <s v="Laugh Discuss Week."/>
    <s v="David Dorsey"/>
    <x v="6"/>
    <x v="6"/>
    <x v="1"/>
    <n v="-2.2000000000116415"/>
  </r>
  <r>
    <n v="4726"/>
    <s v="Ryan Ward"/>
    <s v="perezpeter@example.org"/>
    <n v="55"/>
    <s v="Male"/>
    <s v="Fitbit Versa Smartwatch"/>
    <d v="2020-10-21T00:00:00"/>
    <x v="0"/>
    <s v="Account access"/>
    <s v="I'm having an issue with the {product_purchased}. Please assist. I've tried using different cables, adapters, or peripherals with my {product_purchased}, but the issue persists."/>
    <x v="2"/>
    <m/>
    <s v="Critical"/>
    <s v="Email"/>
    <x v="5"/>
    <m/>
    <m/>
    <n v="4726"/>
    <s v=""/>
    <s v="Ryan Ward"/>
    <x v="7"/>
    <x v="7"/>
    <x v="1"/>
    <s v=""/>
  </r>
  <r>
    <n v="4727"/>
    <s v="Jackie Hunter"/>
    <s v="erin56@example.net"/>
    <n v="27"/>
    <s v="Other"/>
    <s v="Nest Thermostat"/>
    <d v="2021-05-24T00:00:00"/>
    <x v="0"/>
    <s v="Hardware issue"/>
    <s v="I've forgotten my password for my {product_purchased} account, and the password reset option is not working. How can I recover my account?_x000a__x000a__x000a_I have an online account. I have already changed the user information from my account I've followed online tutorials and community forums to troubleshoot the issue, but no luck so far."/>
    <x v="2"/>
    <m/>
    <s v="Medium"/>
    <s v="Phone"/>
    <x v="5"/>
    <m/>
    <m/>
    <n v="4727"/>
    <s v=""/>
    <s v="Jackie Hunter"/>
    <x v="1"/>
    <x v="1"/>
    <x v="0"/>
    <s v=""/>
  </r>
  <r>
    <n v="4728"/>
    <s v="Lucas Liu II"/>
    <s v="handerson@example.net"/>
    <n v="26"/>
    <s v="Male"/>
    <s v="Microsoft Office"/>
    <d v="2021-08-19T00:00:00"/>
    <x v="3"/>
    <s v="Product setup"/>
    <s v="I'm having an issue with the {product_purchased}. Please assist._x000a__x000a_You can easily set the &quot;buy only&quot; option to enable auto-complete by turning on &quot;Customizing&quot; or the &quot;Advanced&quot; option from &quot;Product I've tried troubleshooting steps mentioned in the user manual, but the issue persists."/>
    <x v="0"/>
    <m/>
    <s v="Medium"/>
    <s v="Social media"/>
    <x v="3099"/>
    <m/>
    <m/>
    <n v="4728"/>
    <s v=""/>
    <s v="Lucas Liu II"/>
    <x v="5"/>
    <x v="5"/>
    <x v="0"/>
    <s v=""/>
  </r>
  <r>
    <n v="4729"/>
    <s v="Eric Cardenas"/>
    <s v="sarajohnson@example.org"/>
    <n v="55"/>
    <s v="Other"/>
    <s v="Samsung Soundbar"/>
    <d v="2021-05-13T00:00:00"/>
    <x v="3"/>
    <s v="Product compatibility"/>
    <s v="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
    <x v="2"/>
    <m/>
    <s v="High"/>
    <s v="Social media"/>
    <x v="5"/>
    <m/>
    <m/>
    <n v="4729"/>
    <s v=""/>
    <s v="Eric Cardenas"/>
    <x v="1"/>
    <x v="1"/>
    <x v="0"/>
    <s v=""/>
  </r>
  <r>
    <n v="4730"/>
    <s v="Hannah Tapia"/>
    <s v="carlreid@example.net"/>
    <n v="33"/>
    <s v="Other"/>
    <s v="Sony 4K HDR TV"/>
    <d v="2021-12-25T00:00:00"/>
    <x v="4"/>
    <s v="Delivery problem"/>
    <s v="I'm having an issue with the {product_purchased}. Please assist._x000a__x000a_In the case that it's not being sold, please let the reseller know that you're doing the right thing. Or help someone else make a better I've recently updated the firmware of my {product_purchased}, and the issue started happening afterward. Could it be related to the update?"/>
    <x v="1"/>
    <s v="Wide office reduce."/>
    <s v="Low"/>
    <s v="Phone"/>
    <x v="3100"/>
    <d v="2023-06-01T23:26:18"/>
    <n v="4"/>
    <n v="4730"/>
    <s v="Wide Office Reduce."/>
    <s v="Hannah Tapia"/>
    <x v="10"/>
    <x v="10"/>
    <x v="0"/>
    <n v="3.4333333333488554"/>
  </r>
  <r>
    <n v="4731"/>
    <s v="Christopher Rojas"/>
    <s v="natashajohnson@example.com"/>
    <n v="31"/>
    <s v="Other"/>
    <s v="Samsung Galaxy"/>
    <d v="2020-09-04T00:00:00"/>
    <x v="4"/>
    <s v="Product setup"/>
    <s v="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
    <x v="0"/>
    <m/>
    <s v="Critical"/>
    <s v="Social media"/>
    <x v="3101"/>
    <m/>
    <m/>
    <n v="4731"/>
    <s v=""/>
    <s v="Christopher Rojas"/>
    <x v="9"/>
    <x v="9"/>
    <x v="1"/>
    <s v=""/>
  </r>
  <r>
    <n v="4732"/>
    <s v="Brian Bishop"/>
    <s v="zanderson@example.com"/>
    <n v="42"/>
    <s v="Male"/>
    <s v="Fitbit Charge"/>
    <d v="2020-08-19T00:00:00"/>
    <x v="0"/>
    <s v="Data loss"/>
    <s v="I'm having an issue with the {product_purchased}. Please assist._x000a__x000a_How can it be disabled?_x000a__x000a_It is the responsibility of the seller to ensure that the product and/or the transaction itself have been completed prior to I need assistance as soon as possible because it's affecting my work and productivity."/>
    <x v="0"/>
    <m/>
    <s v="Medium"/>
    <s v="Email"/>
    <x v="3102"/>
    <m/>
    <m/>
    <n v="4732"/>
    <s v=""/>
    <s v="Brian Bishop"/>
    <x v="5"/>
    <x v="5"/>
    <x v="1"/>
    <s v=""/>
  </r>
  <r>
    <n v="4733"/>
    <s v="Amanda Bradford"/>
    <s v="rochawendy@example.net"/>
    <n v="21"/>
    <s v="Male"/>
    <s v="Sony PlayStation"/>
    <d v="2020-07-03T00:00:00"/>
    <x v="4"/>
    <s v="Product setup"/>
    <s v="I'm having an issue with the {product_purchased}. Please assist. I've checked for software updates, and my {product_purchased} is already running the latest version."/>
    <x v="2"/>
    <m/>
    <s v="Low"/>
    <s v="Email"/>
    <x v="5"/>
    <m/>
    <m/>
    <n v="4733"/>
    <s v=""/>
    <s v="Amanda Bradford"/>
    <x v="2"/>
    <x v="2"/>
    <x v="1"/>
    <s v=""/>
  </r>
  <r>
    <n v="4734"/>
    <s v="Lori Parker"/>
    <s v="berrysean@example.org"/>
    <n v="56"/>
    <s v="Other"/>
    <s v="iPhone"/>
    <d v="2020-09-09T00:00:00"/>
    <x v="4"/>
    <s v="Product recommendation"/>
    <s v="I'm having an issue with the {product_purchased}. Please assist. Thank you._x000a__x000a_My name is Julie and I am the new owner of the ShopRunner.I'm looking to try and add some more features which would be I've tried using different cables, adapters, or peripherals with my {product_purchased}, but the issue persists."/>
    <x v="1"/>
    <s v="Appear production then another then."/>
    <s v="High"/>
    <s v="Email"/>
    <x v="3103"/>
    <d v="2023-06-01T22:08:23"/>
    <n v="5"/>
    <n v="4734"/>
    <s v="Appear Production Then Another Then."/>
    <s v="Lori Parker"/>
    <x v="9"/>
    <x v="9"/>
    <x v="1"/>
    <n v="1.9166666666278616"/>
  </r>
  <r>
    <n v="4735"/>
    <s v="Heather Mendoza"/>
    <s v="vmendez@example.net"/>
    <n v="21"/>
    <s v="Male"/>
    <s v="Microsoft Xbox Controller"/>
    <d v="2020-03-11T00:00:00"/>
    <x v="4"/>
    <s v="Product setup"/>
    <s v="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
    <x v="2"/>
    <m/>
    <s v="Low"/>
    <s v="Phone"/>
    <x v="5"/>
    <m/>
    <m/>
    <n v="4735"/>
    <s v=""/>
    <s v="Heather Mendoza"/>
    <x v="0"/>
    <x v="0"/>
    <x v="1"/>
    <s v=""/>
  </r>
  <r>
    <n v="4736"/>
    <s v="Christopher Nelson"/>
    <s v="kharris@example.org"/>
    <n v="41"/>
    <s v="Male"/>
    <s v="Bose SoundLink Speaker"/>
    <d v="2020-02-01T00:00:00"/>
    <x v="0"/>
    <s v="Peripheral compatibility"/>
    <s v="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
    <x v="1"/>
    <s v="Represent certain six drop where."/>
    <s v="Critical"/>
    <s v="Email"/>
    <x v="3104"/>
    <d v="2023-06-01T21:51:26"/>
    <n v="3"/>
    <n v="4736"/>
    <s v="Represent Certain Six Drop Where."/>
    <s v="Christopher Nelson"/>
    <x v="4"/>
    <x v="4"/>
    <x v="1"/>
    <n v="0.91666666651144624"/>
  </r>
  <r>
    <n v="4737"/>
    <s v="George Mathews"/>
    <s v="brownalexander@example.net"/>
    <n v="48"/>
    <s v="Male"/>
    <s v="Canon DSLR Camera"/>
    <d v="2020-08-19T00:00:00"/>
    <x v="2"/>
    <s v="Peripheral compatibility"/>
    <s v="I'm facing issues logging into my {product_purchased} account. It says my account is locked. What should I do to unlock it?_x000a__x000a_Unfortunately, the company hasn't explained it to me._x000a__x000a_We'd like to I've already contacted customer support multiple times, but the issue remains unresolved."/>
    <x v="2"/>
    <m/>
    <s v="Medium"/>
    <s v="Social media"/>
    <x v="5"/>
    <m/>
    <m/>
    <n v="4737"/>
    <s v=""/>
    <s v="George Mathews"/>
    <x v="5"/>
    <x v="5"/>
    <x v="1"/>
    <s v=""/>
  </r>
  <r>
    <n v="4738"/>
    <s v="Miguel Salazar"/>
    <s v="andrewmckinney@example.org"/>
    <n v="67"/>
    <s v="Female"/>
    <s v="Amazon Echo"/>
    <d v="2020-01-21T00:00:00"/>
    <x v="1"/>
    <s v="Battery life"/>
    <s v="I'm having an issue with the {product_purchased}. Please assist._x000a__x000a_&quot;I don't understand it. You don't mean that at all and I don't understand that as well because when we see other companies putting into development I'm unable to find the option to perform the desired action in the {product_purchased}. Could you please guide me through the steps?"/>
    <x v="1"/>
    <s v="Would think some charge east threat contain."/>
    <s v="Medium"/>
    <s v="Email"/>
    <x v="3105"/>
    <d v="2023-06-01T02:43:29"/>
    <n v="2"/>
    <n v="4738"/>
    <s v="Would Think Some Charge East Threat Contain."/>
    <s v="Miguel Salazar"/>
    <x v="6"/>
    <x v="6"/>
    <x v="1"/>
    <n v="-15.64999999984866"/>
  </r>
  <r>
    <n v="4739"/>
    <s v="Erin Monroe"/>
    <s v="jacksonscott@example.org"/>
    <n v="29"/>
    <s v="Other"/>
    <s v="iPhone"/>
    <d v="2020-02-24T00:00:00"/>
    <x v="0"/>
    <s v="Payment issue"/>
    <s v="I'm having an issue with the {product_purchased}. Please assist._x000a__x000a_The product_purchased line was created from a combination of a pre-shared, a post-shared, and a post-sharing program. In I've performed a factory reset on my {product_purchased}, hoping it would resolve the problem, but it didn't help."/>
    <x v="0"/>
    <m/>
    <s v="Medium"/>
    <s v="Social media"/>
    <x v="3106"/>
    <m/>
    <m/>
    <n v="4739"/>
    <s v=""/>
    <s v="Erin Monroe"/>
    <x v="4"/>
    <x v="4"/>
    <x v="1"/>
    <s v=""/>
  </r>
  <r>
    <n v="4740"/>
    <s v="Candice Waller"/>
    <s v="stephanie72@example.com"/>
    <n v="64"/>
    <s v="Other"/>
    <s v="Xbox"/>
    <d v="2020-09-29T00:00:00"/>
    <x v="3"/>
    <s v="Product setup"/>
    <s v="I'm having an issue with the {product_purchased}. Please assist._x000a__x000a_3. Remove the product from my account and start the &quot;Clean Up&quot; button in the bottom left corner of the screen. The page will tell you which I'm concerned about the security of my {product_purchased} and would like to ensure that my data is safe."/>
    <x v="2"/>
    <m/>
    <s v="High"/>
    <s v="Chat"/>
    <x v="5"/>
    <m/>
    <m/>
    <n v="4740"/>
    <s v=""/>
    <s v="Candice Waller"/>
    <x v="9"/>
    <x v="9"/>
    <x v="1"/>
    <s v=""/>
  </r>
  <r>
    <n v="4741"/>
    <s v="Jill Frey"/>
    <s v="susangonzales@example.net"/>
    <n v="36"/>
    <s v="Male"/>
    <s v="PlayStation"/>
    <d v="2021-09-23T00:00:00"/>
    <x v="3"/>
    <s v="Delivery problem"/>
    <s v="I'm having an issue with the {product_purchased}. Please assist. I'm sorry. I'm just starting. â€” J.J. R. (@JRinso) December 19, 2013_x000a__x000a_The NFL, in a I'm unable to find the option to perform the desired action in the {product_purchased}. Could you please guide me through the steps?"/>
    <x v="2"/>
    <m/>
    <s v="High"/>
    <s v="Chat"/>
    <x v="5"/>
    <m/>
    <m/>
    <n v="4741"/>
    <s v=""/>
    <s v="Jill Frey"/>
    <x v="9"/>
    <x v="9"/>
    <x v="0"/>
    <s v=""/>
  </r>
  <r>
    <n v="4742"/>
    <s v="Cameron Brown"/>
    <s v="owhitaker@example.com"/>
    <n v="54"/>
    <s v="Other"/>
    <s v="GoPro Hero"/>
    <d v="2021-08-15T00:00:00"/>
    <x v="4"/>
    <s v="Product setup"/>
    <s v="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
    <x v="2"/>
    <m/>
    <s v="Critical"/>
    <s v="Chat"/>
    <x v="5"/>
    <m/>
    <m/>
    <n v="4742"/>
    <s v=""/>
    <s v="Cameron Brown"/>
    <x v="5"/>
    <x v="5"/>
    <x v="0"/>
    <s v=""/>
  </r>
  <r>
    <n v="4743"/>
    <s v="William Lozano"/>
    <s v="ecallahan@example.org"/>
    <n v="41"/>
    <s v="Male"/>
    <s v="Dell XPS"/>
    <d v="2021-07-02T00:00:00"/>
    <x v="2"/>
    <s v="Data loss"/>
    <s v="My {product_purchased} crashed, and I lost all the data stored on it. Is there any way to recover the lost data? {$product_purchased} cannot be retrieved._x000a__x000a_This will result in our customer I've noticed a peculiar error message popping up on my {product_purchased} screen. It says '{error_message}'. What does it mean?"/>
    <x v="2"/>
    <m/>
    <s v="Critical"/>
    <s v="Chat"/>
    <x v="5"/>
    <m/>
    <m/>
    <n v="4743"/>
    <s v=""/>
    <s v="William Lozano"/>
    <x v="2"/>
    <x v="2"/>
    <x v="0"/>
    <s v=""/>
  </r>
  <r>
    <n v="4744"/>
    <s v="Alicia Johnson"/>
    <s v="penajoshua@example.com"/>
    <n v="66"/>
    <s v="Female"/>
    <s v="Sony 4K HDR TV"/>
    <d v="2020-08-04T00:00:00"/>
    <x v="3"/>
    <s v="Data loss"/>
    <s v="I'm having an issue with the {product_purchased}. Please assist._x000a__x000a_* * *_x000a__x000a_This post may be cited as &quot;Reach the person you should contact for help&quot; and may be used without permission. I'm worried that the issue might be hardware-related and might require repair or replacement."/>
    <x v="1"/>
    <s v="Perform middle else between."/>
    <s v="High"/>
    <s v="Phone"/>
    <x v="3107"/>
    <d v="2023-06-01T16:04:39"/>
    <n v="2"/>
    <n v="4744"/>
    <s v="Perform Middle Else Between."/>
    <s v="Alicia Johnson"/>
    <x v="5"/>
    <x v="5"/>
    <x v="1"/>
    <n v="4.9833333333372138"/>
  </r>
  <r>
    <n v="4745"/>
    <s v="Stephanie Anderson"/>
    <s v="ahampton@example.net"/>
    <n v="66"/>
    <s v="Male"/>
    <s v="Dyson Vacuum Cleaner"/>
    <d v="2021-05-05T00:00:00"/>
    <x v="0"/>
    <s v="Battery life"/>
    <s v="I'm having an issue with the {product_purchased}. Please assist. If you do have an issue, please send me an email at [email protected]!_x000a__x000a_If you feel like adding this, please take the time to contact I've tried troubleshooting steps mentioned in the user manual, but the issue persists."/>
    <x v="2"/>
    <m/>
    <s v="High"/>
    <s v="Social media"/>
    <x v="5"/>
    <m/>
    <m/>
    <n v="4745"/>
    <s v=""/>
    <s v="Stephanie Anderson"/>
    <x v="1"/>
    <x v="1"/>
    <x v="0"/>
    <s v=""/>
  </r>
  <r>
    <n v="4746"/>
    <s v="Christopher Cuevas"/>
    <s v="jaredramos@example.net"/>
    <n v="30"/>
    <s v="Male"/>
    <s v="Sony Xperia"/>
    <d v="2020-06-21T00:00:00"/>
    <x v="0"/>
    <s v="Refund request"/>
    <s v="I'm having an issue with the {product_purchased}. Please assist. Thank you for help.&quot;_x000a__x000a_Presto said:_x000a__x000a_&quot;This thing is too heavy, the batteries aren't that good. The screen is pretty bad I've already contacted customer support multiple times, but the issue remains unresolved."/>
    <x v="1"/>
    <s v="Of prove green teach."/>
    <s v="Low"/>
    <s v="Email"/>
    <x v="3108"/>
    <d v="2023-06-01T07:59:42"/>
    <n v="1"/>
    <n v="4746"/>
    <s v="Of Prove Green Teach."/>
    <s v="Christopher Cuevas"/>
    <x v="8"/>
    <x v="8"/>
    <x v="1"/>
    <n v="-12.150000000139698"/>
  </r>
  <r>
    <n v="4747"/>
    <s v="Antonio Garner"/>
    <s v="melissa78@example.net"/>
    <n v="37"/>
    <s v="Other"/>
    <s v="Fitbit Versa Smartwatch"/>
    <d v="2020-04-04T00:00:00"/>
    <x v="4"/>
    <s v="Hardware issue"/>
    <s v="My {product_purchased} crashed, and I lost all the data stored on it. Is there any way to recover the lost data? #12, 02 June 2008 (UTC)_x000a__x000a_What are these? Do you think that's I've already contacted customer support multiple times, but the issue remains unresolved."/>
    <x v="1"/>
    <s v="Degree school drop line model name some participant."/>
    <s v="High"/>
    <s v="Phone"/>
    <x v="3109"/>
    <d v="2023-06-01T06:05:43"/>
    <n v="2"/>
    <n v="4747"/>
    <s v="Degree School Drop Line Model Name Some Participant."/>
    <s v="Antonio Garner"/>
    <x v="11"/>
    <x v="11"/>
    <x v="1"/>
    <n v="-0.16666666668606922"/>
  </r>
  <r>
    <n v="4748"/>
    <s v="Erica Reyes"/>
    <s v="connor65@example.org"/>
    <n v="31"/>
    <s v="Male"/>
    <s v="Canon DSLR Camera"/>
    <d v="2021-06-22T00:00:00"/>
    <x v="4"/>
    <s v="Refund request"/>
    <s v="I'm having an issue with the {product_purchased}. Please assist._x000a__x000a_I don't understand the description of {product_id}. Any help. This won't work properly. Please help._x000a__x000a_I don't understand why I'm not sure if this issue is specific to my device or if others have reported similar problems."/>
    <x v="2"/>
    <m/>
    <s v="Medium"/>
    <s v="Email"/>
    <x v="5"/>
    <m/>
    <m/>
    <n v="4748"/>
    <s v=""/>
    <s v="Erica Reyes"/>
    <x v="8"/>
    <x v="8"/>
    <x v="0"/>
    <s v=""/>
  </r>
  <r>
    <n v="4749"/>
    <s v="Richard Compton"/>
    <s v="donnaaustin@example.net"/>
    <n v="24"/>
    <s v="Male"/>
    <s v="GoPro Action Camera"/>
    <d v="2020-08-06T00:00:00"/>
    <x v="3"/>
    <s v="Network problem"/>
    <s v="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
    <x v="1"/>
    <s v="Recent do month degree special."/>
    <s v="Critical"/>
    <s v="Phone"/>
    <x v="3110"/>
    <d v="2023-06-01T21:03:47"/>
    <n v="1"/>
    <n v="4749"/>
    <s v="Recent Do Month Degree Special."/>
    <s v="Richard Compton"/>
    <x v="5"/>
    <x v="5"/>
    <x v="1"/>
    <n v="19.833333333372138"/>
  </r>
  <r>
    <n v="4750"/>
    <s v="Jenna Walker"/>
    <s v="john13@example.net"/>
    <n v="51"/>
    <s v="Female"/>
    <s v="Nintendo Switch"/>
    <d v="2020-11-03T00:00:00"/>
    <x v="1"/>
    <s v="Data loss"/>
    <s v="I've forgotten my password for my {product_purchased} account, and the password reset option is not working. How can I recover my account?_x000a__x000a_For a small budget you will probably need a keyring for each account. If I've performed a factory reset on my {product_purchased}, hoping it would resolve the problem, but it didn't help."/>
    <x v="2"/>
    <m/>
    <s v="High"/>
    <s v="Chat"/>
    <x v="5"/>
    <m/>
    <m/>
    <n v="4750"/>
    <s v=""/>
    <s v="Jenna Walker"/>
    <x v="3"/>
    <x v="3"/>
    <x v="1"/>
    <s v=""/>
  </r>
  <r>
    <n v="4751"/>
    <s v="Margaret Mcguire"/>
    <s v="donna69@example.com"/>
    <n v="50"/>
    <s v="Other"/>
    <s v="Adobe Photoshop"/>
    <d v="2020-03-15T00:00:00"/>
    <x v="4"/>
    <s v="Cancellation request"/>
    <s v="There seems to be a glitch in the {product_purchased} software. It freezes frequently, making it difficult to use. Can you please provide a solution? dictatorship.h_x000a__x000a__x000a_It seems like there is not a solution for the fix The issue I'm facing is intermittent. Sometimes it works fine, but other times it acts up unexpectedly."/>
    <x v="2"/>
    <m/>
    <s v="Medium"/>
    <s v="Email"/>
    <x v="5"/>
    <m/>
    <m/>
    <n v="4751"/>
    <s v=""/>
    <s v="Margaret Mcguire"/>
    <x v="0"/>
    <x v="0"/>
    <x v="1"/>
    <s v=""/>
  </r>
  <r>
    <n v="4752"/>
    <s v="Stephanie Bowman"/>
    <s v="lisabradley@example.com"/>
    <n v="62"/>
    <s v="Female"/>
    <s v="Xbox"/>
    <d v="2020-05-27T00:00:00"/>
    <x v="2"/>
    <s v="Refund request"/>
    <s v="I'm having an issue with the {product_purchased}. Please assist. I need assistance as soon as possible because it's affecting my work and productivity."/>
    <x v="0"/>
    <m/>
    <s v="Medium"/>
    <s v="Email"/>
    <x v="3111"/>
    <m/>
    <m/>
    <n v="4752"/>
    <s v=""/>
    <s v="Stephanie Bowman"/>
    <x v="1"/>
    <x v="1"/>
    <x v="1"/>
    <s v=""/>
  </r>
  <r>
    <n v="4753"/>
    <s v="Jamie Young"/>
    <s v="miguel85@example.net"/>
    <n v="19"/>
    <s v="Female"/>
    <s v="LG Smart TV"/>
    <d v="2021-04-02T00:00:00"/>
    <x v="3"/>
    <s v="Product recommendation"/>
    <s v="I'm having an issue with the {product_purchased}. Please assist. If this happens, please post a message in the FAQ (and any related questions) and I'll try to help you through the whole thing._x000a__x000a_In other This problem started occurring after the recent software update. I haven't made any other changes to the device."/>
    <x v="1"/>
    <s v="Guy man rise yeah."/>
    <s v="Low"/>
    <s v="Phone"/>
    <x v="3112"/>
    <d v="2023-06-01T22:15:51"/>
    <n v="4"/>
    <n v="4753"/>
    <s v="Guy Man Rise Yeah."/>
    <s v="Jamie Young"/>
    <x v="11"/>
    <x v="11"/>
    <x v="0"/>
    <n v="-0.73333333327900618"/>
  </r>
  <r>
    <n v="4754"/>
    <s v="Maria Bradley"/>
    <s v="alicia42@example.com"/>
    <n v="52"/>
    <s v="Male"/>
    <s v="Nikon D"/>
    <d v="2020-10-05T00:00:00"/>
    <x v="4"/>
    <s v="Battery life"/>
    <s v="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
    <x v="0"/>
    <m/>
    <s v="High"/>
    <s v="Social media"/>
    <x v="3113"/>
    <m/>
    <m/>
    <n v="4754"/>
    <s v=""/>
    <s v="Maria Bradley"/>
    <x v="7"/>
    <x v="7"/>
    <x v="1"/>
    <s v=""/>
  </r>
  <r>
    <n v="4755"/>
    <s v="Krista Johnson"/>
    <s v="michaelnewman@example.org"/>
    <n v="28"/>
    <s v="Male"/>
    <s v="Microsoft Office"/>
    <d v="2021-02-01T00:00:00"/>
    <x v="0"/>
    <s v="Product compatibility"/>
    <s v="I'm having an issue with the {product_purchased}. Please assist._x000a__x000a_{product_purchased} I'm not sure if this issue is specific to my device or if others have reported similar problems."/>
    <x v="0"/>
    <m/>
    <s v="High"/>
    <s v="Social media"/>
    <x v="3114"/>
    <m/>
    <m/>
    <n v="4755"/>
    <s v=""/>
    <s v="Krista Johnson"/>
    <x v="4"/>
    <x v="4"/>
    <x v="0"/>
    <s v=""/>
  </r>
  <r>
    <n v="4756"/>
    <s v="Jason Keller"/>
    <s v="stephanie32@example.com"/>
    <n v="20"/>
    <s v="Male"/>
    <s v="Bose QuietComfort"/>
    <d v="2021-03-22T00:00:00"/>
    <x v="2"/>
    <s v="Account access"/>
    <s v="I'm having an issue with the {product_purchased}. Please assist._x000a__x000a__x000a_This is a service._x000a__x000a__x000a_Thank you. {Product_Purchased}. The issue I'm facing is intermittent. Sometimes it works fine, but other times it acts up unexpectedly."/>
    <x v="0"/>
    <m/>
    <s v="Medium"/>
    <s v="Email"/>
    <x v="3115"/>
    <m/>
    <m/>
    <n v="4756"/>
    <s v=""/>
    <s v="Jason Keller"/>
    <x v="0"/>
    <x v="0"/>
    <x v="0"/>
    <s v=""/>
  </r>
  <r>
    <n v="4757"/>
    <s v="Cassidy Rogers"/>
    <s v="gina34@example.com"/>
    <n v="28"/>
    <s v="Female"/>
    <s v="Philips Hue Lights"/>
    <d v="2020-03-25T00:00:00"/>
    <x v="1"/>
    <s v="Payment issue"/>
    <s v="I'm having an issue with the {product_purchased}. Please assist._x000a__x000a_}else {_x000a__x000a_$user_id = curl -i 'https://api.facebook.com/posts/c/s/9c0 I've already contacted customer support multiple times, but the issue remains unresolved."/>
    <x v="2"/>
    <m/>
    <s v="Low"/>
    <s v="Email"/>
    <x v="5"/>
    <m/>
    <m/>
    <n v="4757"/>
    <s v=""/>
    <s v="Cassidy Rogers"/>
    <x v="0"/>
    <x v="0"/>
    <x v="1"/>
    <s v=""/>
  </r>
  <r>
    <n v="4758"/>
    <s v="Ryan Jones"/>
    <s v="darrell97@example.net"/>
    <n v="39"/>
    <s v="Other"/>
    <s v="Microsoft Xbox Controller"/>
    <d v="2021-10-01T00:00:00"/>
    <x v="2"/>
    <s v="Refund request"/>
    <s v="I've forgotten my password for my {product_purchased} account, and the password reset option is not working. How can I recover my account?_x000a__x000a_Your {* backButton setToLegit() lastUpdated = false BrowserOnly = I've already contacted customer support multiple times, but the issue remains unresolved."/>
    <x v="2"/>
    <m/>
    <s v="Critical"/>
    <s v="Phone"/>
    <x v="5"/>
    <m/>
    <m/>
    <n v="4758"/>
    <s v=""/>
    <s v="Ryan Jones"/>
    <x v="7"/>
    <x v="7"/>
    <x v="0"/>
    <s v=""/>
  </r>
  <r>
    <n v="4759"/>
    <s v="Timothy Edwards"/>
    <s v="victoria22@example.net"/>
    <n v="26"/>
    <s v="Other"/>
    <s v="Microsoft Xbox Controller"/>
    <d v="2020-11-05T00:00:00"/>
    <x v="4"/>
    <s v="Delivery problem"/>
    <s v="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
    <x v="2"/>
    <m/>
    <s v="Low"/>
    <s v="Chat"/>
    <x v="5"/>
    <m/>
    <m/>
    <n v="4759"/>
    <s v=""/>
    <s v="Timothy Edwards"/>
    <x v="3"/>
    <x v="3"/>
    <x v="1"/>
    <s v=""/>
  </r>
  <r>
    <n v="4760"/>
    <s v="Adrian Curry"/>
    <s v="mckinneyrachel@example.com"/>
    <n v="23"/>
    <s v="Female"/>
    <s v="Microsoft Office"/>
    <d v="2021-11-23T00:00:00"/>
    <x v="1"/>
    <s v="Account access"/>
    <s v="The {product_purchased} is unable to establish a stable internet connection. It keeps disconnecting intermittently. How can I troubleshoot this network problem? I rely heavily on my {product_purchased} for my daily tasks, and this issue is hindering my productivity."/>
    <x v="0"/>
    <m/>
    <s v="Low"/>
    <s v="Email"/>
    <x v="3116"/>
    <m/>
    <m/>
    <n v="4760"/>
    <s v=""/>
    <s v="Adrian Curry"/>
    <x v="3"/>
    <x v="3"/>
    <x v="0"/>
    <s v=""/>
  </r>
  <r>
    <n v="4761"/>
    <s v="Allen Anderson Jr."/>
    <s v="rjohnson@example.net"/>
    <n v="59"/>
    <s v="Female"/>
    <s v="Sony Xperia"/>
    <d v="2020-03-25T00:00:00"/>
    <x v="2"/>
    <s v="Refund request"/>
    <s v="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
    <x v="0"/>
    <m/>
    <s v="High"/>
    <s v="Chat"/>
    <x v="3117"/>
    <m/>
    <m/>
    <n v="4761"/>
    <s v=""/>
    <s v="Allen Anderson Jr."/>
    <x v="0"/>
    <x v="0"/>
    <x v="1"/>
    <s v=""/>
  </r>
  <r>
    <n v="4762"/>
    <s v="Jessica Reyes"/>
    <s v="michellejones@example.org"/>
    <n v="27"/>
    <s v="Female"/>
    <s v="iPhone"/>
    <d v="2021-08-12T00:00:00"/>
    <x v="1"/>
    <s v="Account access"/>
    <s v="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
    <x v="0"/>
    <m/>
    <s v="Medium"/>
    <s v="Social media"/>
    <x v="3118"/>
    <m/>
    <m/>
    <n v="4762"/>
    <s v=""/>
    <s v="Jessica Reyes"/>
    <x v="5"/>
    <x v="5"/>
    <x v="0"/>
    <s v=""/>
  </r>
  <r>
    <n v="4763"/>
    <s v="Kristin Hoffman"/>
    <s v="melissa57@example.com"/>
    <n v="58"/>
    <s v="Male"/>
    <s v="Garmin Forerunner"/>
    <d v="2020-11-30T00:00:00"/>
    <x v="4"/>
    <s v="Battery life"/>
    <s v="I'm having an issue with the {product_purchased}. Please assist. And if that doesn't work, it has nothing to do with this product. I'll try to fix you. Please do not use this product._x000a__x000a__x000a_Please I've checked for software updates, and my {product_purchased} is already running the latest version."/>
    <x v="2"/>
    <m/>
    <s v="Critical"/>
    <s v="Social media"/>
    <x v="5"/>
    <m/>
    <m/>
    <n v="4763"/>
    <s v=""/>
    <s v="Kristin Hoffman"/>
    <x v="3"/>
    <x v="3"/>
    <x v="1"/>
    <s v=""/>
  </r>
  <r>
    <n v="4764"/>
    <s v="Robert Sutton"/>
    <s v="burgesschad@example.com"/>
    <n v="20"/>
    <s v="Other"/>
    <s v="Nikon D"/>
    <d v="2020-06-13T00:00:00"/>
    <x v="0"/>
    <s v="Hardware issue"/>
    <s v="I'm having an issue with the {product_purchased}. Please assist._x000a__x000a_Please don't make a mistake._x000a__x000a_Please don't make a mistake. Product name_x000a__x000a_Product identifier_x000a__x000a_Company_x000a__x000a_Website_x000a__x000a_Review I've already contacted customer support multiple times, but the issue remains unresolved."/>
    <x v="2"/>
    <m/>
    <s v="Low"/>
    <s v="Chat"/>
    <x v="5"/>
    <m/>
    <m/>
    <n v="4764"/>
    <s v=""/>
    <s v="Robert Sutton"/>
    <x v="8"/>
    <x v="8"/>
    <x v="1"/>
    <s v=""/>
  </r>
  <r>
    <n v="4765"/>
    <s v="Nicholas Thomas"/>
    <s v="dmarquez@example.com"/>
    <n v="44"/>
    <s v="Other"/>
    <s v="HP Pavilion"/>
    <d v="2020-10-31T00:00:00"/>
    <x v="2"/>
    <s v="Product compatibility"/>
    <s v="My {product_purchased} is making strange noises and not functioning properly. I suspect there might be a hardware issue. Can you please help me with this?_x000a__x000a_I'll see you in the comments section in a little while. I've already contacted customer support multiple times, but the issue remains unresolved."/>
    <x v="0"/>
    <m/>
    <s v="Low"/>
    <s v="Social media"/>
    <x v="3119"/>
    <m/>
    <m/>
    <n v="4765"/>
    <s v=""/>
    <s v="Nicholas Thomas"/>
    <x v="7"/>
    <x v="7"/>
    <x v="1"/>
    <s v=""/>
  </r>
  <r>
    <n v="4766"/>
    <s v="Katie Lawrence"/>
    <s v="stephanie20@example.com"/>
    <n v="61"/>
    <s v="Male"/>
    <s v="Fitbit Charge"/>
    <d v="2020-09-08T00:00:00"/>
    <x v="4"/>
    <s v="Refund request"/>
    <s v="I'm having an issue with the {product_purchased}. Please assist. I'm unable to find the option to perform the desired action in the {product_purchased}. Could you please guide me through the steps?"/>
    <x v="1"/>
    <s v="Expert teach across evidence move character movie cover."/>
    <s v="Medium"/>
    <s v="Chat"/>
    <x v="3120"/>
    <d v="2023-06-01T07:29:06"/>
    <n v="4"/>
    <n v="4766"/>
    <s v="Expert Teach Across Evidence Move Character Movie Cover."/>
    <s v="Katie Lawrence"/>
    <x v="9"/>
    <x v="9"/>
    <x v="1"/>
    <n v="-1.5166666667209938"/>
  </r>
  <r>
    <n v="4767"/>
    <s v="Heather Pham"/>
    <s v="rfinley@example.net"/>
    <n v="51"/>
    <s v="Other"/>
    <s v="Dell XPS"/>
    <d v="2021-10-06T00:00:00"/>
    <x v="0"/>
    <s v="Installation support"/>
    <s v="I'm having an issue with the {product_purchased}. Please assist._x000a__x000a_The items within are a direct replacement for what was removed._x000a__x000a_They can also be replaced with something else for a price at the time of the order I've tried using different cables, adapters, or peripherals with my {product_purchased}, but the issue persists."/>
    <x v="1"/>
    <s v="Seat perform what get firm gas likely."/>
    <s v="Low"/>
    <s v="Phone"/>
    <x v="1381"/>
    <d v="2023-06-01T18:40:08"/>
    <n v="3"/>
    <n v="4767"/>
    <s v="Seat Perform What Get Firm Gas Likely."/>
    <s v="Heather Pham"/>
    <x v="7"/>
    <x v="7"/>
    <x v="0"/>
    <n v="16.266666666779201"/>
  </r>
  <r>
    <n v="4768"/>
    <s v="Julie Erickson"/>
    <s v="gmclaughlin@example.net"/>
    <n v="51"/>
    <s v="Male"/>
    <s v="Adobe Photoshop"/>
    <d v="2020-07-01T00:00:00"/>
    <x v="1"/>
    <s v="Display issue"/>
    <s v="I'm having an issue with the {product_purchased}. Please assist. If they do not work, please call Customer Service [#17483520] or call an experienced sales associate as soon as possible._x000a__x000a_How to Remove I'm worried that the issue might be hardware-related and might require repair or replacement."/>
    <x v="1"/>
    <s v="Region issue rich standard."/>
    <s v="High"/>
    <s v="Email"/>
    <x v="3121"/>
    <d v="2023-06-01T12:02:10"/>
    <n v="3"/>
    <n v="4768"/>
    <s v="Region Issue Rich Standard."/>
    <s v="Julie Erickson"/>
    <x v="2"/>
    <x v="2"/>
    <x v="1"/>
    <n v="-2.9000000000232831"/>
  </r>
  <r>
    <n v="4769"/>
    <s v="Kelly Lopez"/>
    <s v="nichole27@example.net"/>
    <n v="32"/>
    <s v="Other"/>
    <s v="Nintendo Switch"/>
    <d v="2021-08-03T00:00:00"/>
    <x v="1"/>
    <s v="Battery life"/>
    <s v="I'm having an issue with the {product_purchased}. Please assist._x000a__x000a_0:00 - Product purchased! Product purchased!_x000a__x000a_0:14 - How are you doing, and what are you doing with your {product_ I need assistance as soon as possible because it's affecting my work and productivity."/>
    <x v="2"/>
    <m/>
    <s v="Medium"/>
    <s v="Chat"/>
    <x v="5"/>
    <m/>
    <m/>
    <n v="4769"/>
    <s v=""/>
    <s v="Kelly Lopez"/>
    <x v="5"/>
    <x v="5"/>
    <x v="0"/>
    <s v=""/>
  </r>
  <r>
    <n v="4770"/>
    <s v="Tonya Brady"/>
    <s v="bmills@example.com"/>
    <n v="51"/>
    <s v="Female"/>
    <s v="Dyson Vacuum Cleaner"/>
    <d v="2021-12-23T00:00:00"/>
    <x v="3"/>
    <s v="Display issue"/>
    <s v="I'm having an issue with the {product_purchased}. Please assist. It's been a long time coming._x000a__x000a_Taco_x000a__x000a_For $11,000-worth that's how much an Apple store will help you purchase something I've recently updated the firmware of my {product_purchased}, and the issue started happening afterward. Could it be related to the update?"/>
    <x v="1"/>
    <s v="Piece matter nearly industry significant buy course."/>
    <s v="Low"/>
    <s v="Social media"/>
    <x v="3122"/>
    <d v="2023-06-01T05:28:13"/>
    <n v="4"/>
    <n v="4770"/>
    <s v="Piece Matter Nearly Industry Significant Buy Course."/>
    <s v="Tonya Brady"/>
    <x v="10"/>
    <x v="10"/>
    <x v="0"/>
    <n v="-2.4833333333954215"/>
  </r>
  <r>
    <n v="4771"/>
    <s v="Amanda Cherry"/>
    <s v="martinezbrandy@example.com"/>
    <n v="49"/>
    <s v="Male"/>
    <s v="Adobe Photoshop"/>
    <d v="2021-01-24T00:00:00"/>
    <x v="4"/>
    <s v="Payment issue"/>
    <s v="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
    <x v="1"/>
    <s v="Entire certain often but kind."/>
    <s v="High"/>
    <s v="Phone"/>
    <x v="3123"/>
    <d v="2023-06-01T03:41:14"/>
    <n v="1"/>
    <n v="4771"/>
    <s v="Entire Certain Often But Kind."/>
    <s v="Amanda Cherry"/>
    <x v="6"/>
    <x v="6"/>
    <x v="0"/>
    <n v="-2.2833333332673647"/>
  </r>
  <r>
    <n v="4772"/>
    <s v="Elizabeth Turner"/>
    <s v="davisjoshua@example.com"/>
    <n v="56"/>
    <s v="Other"/>
    <s v="PlayStation"/>
    <d v="2020-09-12T00:00:00"/>
    <x v="0"/>
    <s v="Battery life"/>
    <s v="I'm having an issue with the {product_purchased}. Please assist. Contact your customer service. I'm concerned about the security of my {product_purchased} and would like to ensure that my data is safe."/>
    <x v="2"/>
    <m/>
    <s v="High"/>
    <s v="Chat"/>
    <x v="5"/>
    <m/>
    <m/>
    <n v="4772"/>
    <s v=""/>
    <s v="Elizabeth Turner"/>
    <x v="9"/>
    <x v="9"/>
    <x v="1"/>
    <s v=""/>
  </r>
  <r>
    <n v="4773"/>
    <s v="Olivia Allen"/>
    <s v="gabrielcohen@example.com"/>
    <n v="42"/>
    <s v="Male"/>
    <s v="PlayStation"/>
    <d v="2021-05-17T00:00:00"/>
    <x v="0"/>
    <s v="Installation support"/>
    <s v="I'm having an issue with the {product_purchased}. Please assist. I've noticed that the issue occurs consistently when I use a specific feature or application on my {product_purchased}."/>
    <x v="0"/>
    <m/>
    <s v="Critical"/>
    <s v="Chat"/>
    <x v="3124"/>
    <m/>
    <m/>
    <n v="4773"/>
    <s v=""/>
    <s v="Olivia Allen"/>
    <x v="1"/>
    <x v="1"/>
    <x v="0"/>
    <s v=""/>
  </r>
  <r>
    <n v="4774"/>
    <s v="David Kelley"/>
    <s v="rbenton@example.net"/>
    <n v="49"/>
    <s v="Male"/>
    <s v="Adobe Photoshop"/>
    <d v="2021-09-06T00:00:00"/>
    <x v="0"/>
    <s v="Installation support"/>
    <s v="I'm having an issue with the {product_purchased}. Please assist. [A new user has signed up. Check out the help system. If you have an issue, please login.]_x000a__x000a_The question is, for you newbies I've performed a factory reset on my {product_purchased}, hoping it would resolve the problem, but it didn't help."/>
    <x v="1"/>
    <s v="Piece hold get culture box several possible."/>
    <s v="Critical"/>
    <s v="Phone"/>
    <x v="3125"/>
    <d v="2023-06-01T02:48:17"/>
    <n v="1"/>
    <n v="4774"/>
    <s v="Piece Hold Get Culture Box Several Possible."/>
    <s v="David Kelley"/>
    <x v="9"/>
    <x v="9"/>
    <x v="0"/>
    <n v="-2.8666666667559184"/>
  </r>
  <r>
    <n v="4775"/>
    <s v="Gabriel Carlson"/>
    <s v="smithalyssa@example.com"/>
    <n v="24"/>
    <s v="Male"/>
    <s v="Microsoft Office"/>
    <d v="2021-04-13T00:00:00"/>
    <x v="2"/>
    <s v="Software bug"/>
    <s v="I've accidentally deleted important data from my {product_purchased}. Is there any way to recover the deleted files? I need them urgently._x000a__x000a_Please refer to the instructions and FAQ, if everything is working well._x000a__x000a_Thanks. I'm not sure if this issue is specific to my device or if others have reported similar problems."/>
    <x v="1"/>
    <s v="Behavior else too determine."/>
    <s v="Medium"/>
    <s v="Email"/>
    <x v="3126"/>
    <d v="2023-06-01T11:33:18"/>
    <n v="5"/>
    <n v="4775"/>
    <s v="Behavior Else Too Determine."/>
    <s v="Gabriel Carlson"/>
    <x v="11"/>
    <x v="11"/>
    <x v="0"/>
    <n v="-2.8333333333139308"/>
  </r>
  <r>
    <n v="4776"/>
    <s v="Caitlin Holder"/>
    <s v="imosley@example.net"/>
    <n v="30"/>
    <s v="Female"/>
    <s v="Amazon Kindle"/>
    <d v="2021-09-05T00:00:00"/>
    <x v="1"/>
    <s v="Payment issue"/>
    <s v="I'm having an issue with the {product_purchased}. Please assist. Thanks for your support._x000a__x000a__x000a_What's New In This Kit?_x000a__x000a_- A brand new kit is available in &quot;New and Expensive&quot; colors to save I've recently updated the firmware of my {product_purchased}, and the issue started happening afterward. Could it be related to the update?"/>
    <x v="0"/>
    <m/>
    <s v="Low"/>
    <s v="Chat"/>
    <x v="1440"/>
    <m/>
    <m/>
    <n v="4776"/>
    <s v=""/>
    <s v="Caitlin Holder"/>
    <x v="9"/>
    <x v="9"/>
    <x v="0"/>
    <s v=""/>
  </r>
  <r>
    <n v="4777"/>
    <s v="Donald Myers"/>
    <s v="amanda45@example.net"/>
    <n v="42"/>
    <s v="Female"/>
    <s v="LG Washing Machine"/>
    <d v="2021-08-17T00:00:00"/>
    <x v="3"/>
    <s v="Account access"/>
    <s v="I'm having an issue with the {product_purchased}. Please assist._x000a__x000a_3 | 9_x000a__x000a_For those who want to update everything in this thread to reflect the release on Sunday, you can easily skip this post. You don I've tried troubleshooting steps mentioned in the user manual, but the issue persists."/>
    <x v="2"/>
    <m/>
    <s v="High"/>
    <s v="Social media"/>
    <x v="5"/>
    <m/>
    <m/>
    <n v="4777"/>
    <s v=""/>
    <s v="Donald Myers"/>
    <x v="5"/>
    <x v="5"/>
    <x v="0"/>
    <s v=""/>
  </r>
  <r>
    <n v="4778"/>
    <s v="Charles Gonzalez"/>
    <s v="jeffreyrichard@example.com"/>
    <n v="61"/>
    <s v="Other"/>
    <s v="Nest Thermostat"/>
    <d v="2020-09-19T00:00:00"/>
    <x v="0"/>
    <s v="Installation support"/>
    <s v="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
    <x v="1"/>
    <s v="Room across some leave."/>
    <s v="High"/>
    <s v="Phone"/>
    <x v="3127"/>
    <d v="2023-06-01T11:45:23"/>
    <n v="5"/>
    <n v="4778"/>
    <s v="Room Across Some Leave."/>
    <s v="Charles Gonzalez"/>
    <x v="9"/>
    <x v="9"/>
    <x v="1"/>
    <n v="9.566666666592937"/>
  </r>
  <r>
    <n v="4779"/>
    <s v="Adam Johnson"/>
    <s v="tashley@example.net"/>
    <n v="48"/>
    <s v="Male"/>
    <s v="HP Pavilion"/>
    <d v="2021-07-16T00:00:00"/>
    <x v="0"/>
    <s v="Product recommendation"/>
    <s v="I'm having an issue with the {product_purchased}. Please assist._x000a__x000a_# $ product_solution.product_solution,_x000a__x000a_# product_hijo_code,.additional_code.add_ I need assistance as soon as possible because it's affecting my work and productivity."/>
    <x v="1"/>
    <s v="Clearly scientist wife each area piece."/>
    <s v="Critical"/>
    <s v="Chat"/>
    <x v="3128"/>
    <d v="2023-06-01T05:29:25"/>
    <n v="1"/>
    <n v="4779"/>
    <s v="Clearly Scientist Wife Each Area Piece."/>
    <s v="Adam Johnson"/>
    <x v="2"/>
    <x v="2"/>
    <x v="0"/>
    <n v="0.94999999995343387"/>
  </r>
  <r>
    <n v="4780"/>
    <s v="Claire Long MD"/>
    <s v="kylerodriguez@example.net"/>
    <n v="59"/>
    <s v="Other"/>
    <s v="Fitbit Charge"/>
    <d v="2021-12-06T00:00:00"/>
    <x v="2"/>
    <s v="Battery life"/>
    <s v="I've recently set up my {product_purchased}, but it fails to connect to any available networks. What steps should I take to troubleshoot this issue?_x000a__x000a_How to set up your network_x000a__x000a_Note for those who live I've performed a factory reset on my {product_purchased}, hoping it would resolve the problem, but it didn't help."/>
    <x v="2"/>
    <m/>
    <s v="Critical"/>
    <s v="Email"/>
    <x v="5"/>
    <m/>
    <m/>
    <n v="4780"/>
    <s v=""/>
    <s v="Claire Long MD"/>
    <x v="10"/>
    <x v="10"/>
    <x v="0"/>
    <s v=""/>
  </r>
  <r>
    <n v="4781"/>
    <s v="Megan Allen"/>
    <s v="johnbrady@example.org"/>
    <n v="38"/>
    <s v="Female"/>
    <s v="LG Smart TV"/>
    <d v="2021-03-30T00:00:00"/>
    <x v="0"/>
    <s v="Installation support"/>
    <s v="I've noticed a software bug in the {product_purchased} app. It's causing data loss and unexpected errors. How can I resolve this issue?_x000a__x000a_If it's simply a data loss that has occurred during your billing cycle and I've checked for any available software updates for my {product_purchased}, but there are none."/>
    <x v="2"/>
    <m/>
    <s v="High"/>
    <s v="Phone"/>
    <x v="5"/>
    <m/>
    <m/>
    <n v="4781"/>
    <s v=""/>
    <s v="Megan Allen"/>
    <x v="0"/>
    <x v="0"/>
    <x v="0"/>
    <s v=""/>
  </r>
  <r>
    <n v="4782"/>
    <s v="Mr. Brian Thompson"/>
    <s v="christinaharrison@example.net"/>
    <n v="20"/>
    <s v="Male"/>
    <s v="Garmin Forerunner"/>
    <d v="2020-10-20T00:00:00"/>
    <x v="2"/>
    <s v="Product recommendation"/>
    <s v="I've recently set up my {product_purchased}, but it fails to connect to any available networks. What steps should I take to troubleshoot this issue?_x000a__x000a_Step 1: Prepare the web server._x000a__x000a_Step 2: The issue I'm facing is intermittent. Sometimes it works fine, but other times it acts up unexpectedly."/>
    <x v="0"/>
    <m/>
    <s v="High"/>
    <s v="Social media"/>
    <x v="3129"/>
    <m/>
    <m/>
    <n v="4782"/>
    <s v=""/>
    <s v="Mr. Brian Thompson"/>
    <x v="7"/>
    <x v="7"/>
    <x v="1"/>
    <s v=""/>
  </r>
  <r>
    <n v="4783"/>
    <s v="Eddie Dixon"/>
    <s v="dana72@example.org"/>
    <n v="27"/>
    <s v="Male"/>
    <s v="Amazon Echo"/>
    <d v="2021-05-26T00:00:00"/>
    <x v="0"/>
    <s v="Data loss"/>
    <s v="I'm having an issue with the {product_purchased}. Please assist._x000a__x000a_3. We understand that an external site that is used by someone with an ad targeting service that will take advantage of &quot;AdSense&quot; may contain the material I've already contacted customer support multiple times, but the issue remains unresolved."/>
    <x v="2"/>
    <m/>
    <s v="Medium"/>
    <s v="Email"/>
    <x v="5"/>
    <m/>
    <m/>
    <n v="4783"/>
    <s v=""/>
    <s v="Eddie Dixon"/>
    <x v="1"/>
    <x v="1"/>
    <x v="0"/>
    <s v=""/>
  </r>
  <r>
    <n v="4784"/>
    <s v="Courtney Adams"/>
    <s v="jermaine65@example.org"/>
    <n v="28"/>
    <s v="Female"/>
    <s v="Nest Thermostat"/>
    <d v="2020-08-13T00:00:00"/>
    <x v="4"/>
    <s v="Cancellation request"/>
    <s v="The {product_purchased} is unable to establish a stable internet connection. It keeps disconnecting intermittently. How can I troubleshoot this network problem?_x000a__x000a_- The network interface which we are connecting to is an internal &quot;client I've noticed that the issue occurs consistently when I use a specific feature or application on my {product_purchased}."/>
    <x v="1"/>
    <s v="North common far medical personal itself student."/>
    <s v="High"/>
    <s v="Chat"/>
    <x v="3130"/>
    <d v="2023-06-01T10:46:31"/>
    <n v="3"/>
    <n v="4784"/>
    <s v="North Common Far Medical Personal Itself Student."/>
    <s v="Courtney Adams"/>
    <x v="5"/>
    <x v="5"/>
    <x v="1"/>
    <n v="-4.2000000000698492"/>
  </r>
  <r>
    <n v="4785"/>
    <s v="Kevin Harris"/>
    <s v="travis24@example.org"/>
    <n v="70"/>
    <s v="Other"/>
    <s v="Nest Thermostat"/>
    <d v="2020-11-18T00:00:00"/>
    <x v="0"/>
    <s v="Product setup"/>
    <s v="My {product_purchased} is making strange noises and not functioning properly. I suspect there might be a hardware issue. Can you please help me with this? Answer: [GitHub]_x000a__x000a_You should probably use a USB Type I've checked the device settings and made sure that everything is configured correctly."/>
    <x v="0"/>
    <m/>
    <s v="Medium"/>
    <s v="Email"/>
    <x v="3131"/>
    <m/>
    <m/>
    <n v="4785"/>
    <s v=""/>
    <s v="Kevin Harris"/>
    <x v="3"/>
    <x v="3"/>
    <x v="1"/>
    <s v=""/>
  </r>
  <r>
    <n v="4786"/>
    <s v="Mary Simpson"/>
    <s v="ebell@example.net"/>
    <n v="55"/>
    <s v="Other"/>
    <s v="Roomba Robot Vacuum"/>
    <d v="2020-03-02T00:00:00"/>
    <x v="2"/>
    <s v="Product setup"/>
    <s v="I'm having an issue with the {product_purchased}. Please assist._x000a__x000a_Please note: All prices shown are for the highest-end. These are retail prices based on Fitch's average retail price of $49/ea. I'm not sure if this issue is specific to my device or if others have reported similar problems."/>
    <x v="0"/>
    <m/>
    <s v="Low"/>
    <s v="Social media"/>
    <x v="3132"/>
    <m/>
    <m/>
    <n v="4786"/>
    <s v=""/>
    <s v="Mary Simpson"/>
    <x v="0"/>
    <x v="0"/>
    <x v="1"/>
    <s v=""/>
  </r>
  <r>
    <n v="4787"/>
    <s v="Michael Norton"/>
    <s v="ffoley@example.net"/>
    <n v="48"/>
    <s v="Female"/>
    <s v="GoPro Hero"/>
    <d v="2020-11-10T00:00:00"/>
    <x v="0"/>
    <s v="Payment issue"/>
    <s v="I'm having an issue with the {product_purchased}. Please assist._x000a__x000a_Add Your Comment The issue I'm facing is intermittent. Sometimes it works fine, but other times it acts up unexpectedly."/>
    <x v="2"/>
    <m/>
    <s v="Low"/>
    <s v="Social media"/>
    <x v="5"/>
    <m/>
    <m/>
    <n v="4787"/>
    <s v=""/>
    <s v="Michael Norton"/>
    <x v="3"/>
    <x v="3"/>
    <x v="1"/>
    <s v=""/>
  </r>
  <r>
    <n v="4788"/>
    <s v="Cheryl Johnson"/>
    <s v="brittany70@example.org"/>
    <n v="37"/>
    <s v="Other"/>
    <s v="Sony 4K HDR TV"/>
    <d v="2021-03-30T00:00:00"/>
    <x v="4"/>
    <s v="Account access"/>
    <s v="I'm having an issue with the {product_purchased}. Please assist. I need assistance as soon as possible because it's affecting my work and productivity."/>
    <x v="2"/>
    <m/>
    <s v="Medium"/>
    <s v="Chat"/>
    <x v="5"/>
    <m/>
    <m/>
    <n v="4788"/>
    <s v=""/>
    <s v="Cheryl Johnson"/>
    <x v="0"/>
    <x v="0"/>
    <x v="0"/>
    <s v=""/>
  </r>
  <r>
    <n v="4789"/>
    <s v="Brittany Yates"/>
    <s v="ortegalouis@example.com"/>
    <n v="23"/>
    <s v="Male"/>
    <s v="Microsoft Xbox Controller"/>
    <d v="2021-04-05T00:00:00"/>
    <x v="3"/>
    <s v="Peripheral compatibility"/>
    <s v="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
    <x v="0"/>
    <m/>
    <s v="Medium"/>
    <s v="Phone"/>
    <x v="3133"/>
    <m/>
    <m/>
    <n v="4789"/>
    <s v=""/>
    <s v="Brittany Yates"/>
    <x v="11"/>
    <x v="11"/>
    <x v="0"/>
    <s v=""/>
  </r>
  <r>
    <n v="4790"/>
    <s v="Jennifer Flowers"/>
    <s v="conwaywendy@example.org"/>
    <n v="37"/>
    <s v="Other"/>
    <s v="Nest Thermostat"/>
    <d v="2021-10-23T00:00:00"/>
    <x v="1"/>
    <s v="Software bug"/>
    <s v="I've accidentally deleted important data from my {product_purchased}. Is there any way to recover the deleted files? I need them urgently. I was wondering if you could help._x000a__x000a__x000a_Thanks in advance!!!_x000a__x000a_Kip I've performed a factory reset on my {product_purchased}, hoping it would resolve the problem, but it didn't help."/>
    <x v="2"/>
    <m/>
    <s v="Critical"/>
    <s v="Email"/>
    <x v="5"/>
    <m/>
    <m/>
    <n v="4790"/>
    <s v=""/>
    <s v="Jennifer Flowers"/>
    <x v="7"/>
    <x v="7"/>
    <x v="0"/>
    <s v=""/>
  </r>
  <r>
    <n v="4791"/>
    <s v="Derek Cohen"/>
    <s v="ygarza@example.net"/>
    <n v="28"/>
    <s v="Other"/>
    <s v="Fitbit Charge"/>
    <d v="2021-03-31T00:00:00"/>
    <x v="4"/>
    <s v="Delivery problem"/>
    <s v="I'm having an issue with the {product_purchased}. Please assist._x000a__x000a_Please send my feedback via email ([email protected]) to the following address ([email protected]) If you think this is incorrect, please post. I've followed the troubleshooting steps mentioned in the user manual, but the issue persists."/>
    <x v="2"/>
    <m/>
    <s v="Critical"/>
    <s v="Email"/>
    <x v="5"/>
    <m/>
    <m/>
    <n v="4791"/>
    <s v=""/>
    <s v="Derek Cohen"/>
    <x v="0"/>
    <x v="0"/>
    <x v="0"/>
    <s v=""/>
  </r>
  <r>
    <n v="4792"/>
    <s v="Catherine Ellis"/>
    <s v="justinknight@example.net"/>
    <n v="40"/>
    <s v="Female"/>
    <s v="PlayStation"/>
    <d v="2021-06-14T00:00:00"/>
    <x v="0"/>
    <s v="Product setup"/>
    <s v="I've recently set up my {product_purchased}, but it fails to connect to any available networks. What steps should I take to troubleshoot this issue?_x000a__x000a_When looking at customer experience, the first thing you should be doing I'm worried that the issue might be hardware-related and might require repair or replacement."/>
    <x v="0"/>
    <m/>
    <s v="Critical"/>
    <s v="Phone"/>
    <x v="3134"/>
    <m/>
    <m/>
    <n v="4792"/>
    <s v=""/>
    <s v="Catherine Ellis"/>
    <x v="8"/>
    <x v="8"/>
    <x v="0"/>
    <s v=""/>
  </r>
  <r>
    <n v="4793"/>
    <s v="Malik Montgomery"/>
    <s v="marshallbrandi@example.org"/>
    <n v="69"/>
    <s v="Male"/>
    <s v="Nintendo Switch"/>
    <d v="2020-03-02T00:00:00"/>
    <x v="0"/>
    <s v="Network problem"/>
    <s v="I've forgotten my password for my {product_purchased} account, and the password reset option is not working. How can I recover my account?_x000a__x000a_Step 24: Contact the provider_x000a__x000a_Step 25: Get a mobile certificate I've noticed a peculiar error message popping up on my {product_purchased} screen. It says '{error_message}'. What does it mean?"/>
    <x v="0"/>
    <m/>
    <s v="Medium"/>
    <s v="Phone"/>
    <x v="3135"/>
    <m/>
    <m/>
    <n v="4793"/>
    <s v=""/>
    <s v="Malik Montgomery"/>
    <x v="0"/>
    <x v="0"/>
    <x v="1"/>
    <s v=""/>
  </r>
  <r>
    <n v="4794"/>
    <s v="Sharon Bailey"/>
    <s v="michael62@example.net"/>
    <n v="21"/>
    <s v="Other"/>
    <s v="Bose QuietComfort"/>
    <d v="2021-12-10T00:00:00"/>
    <x v="0"/>
    <s v="Battery life"/>
    <s v="I'm having an issue with the {product_purchased}. Please assist. {{product} will be the name of the product and the [name_with_an_id or the name of ID]}. {{product_purchased I've noticed a sudden decrease in battery life on my {product_purchased}. It used to last much longer."/>
    <x v="2"/>
    <m/>
    <s v="Critical"/>
    <s v="Email"/>
    <x v="5"/>
    <m/>
    <m/>
    <n v="4794"/>
    <s v=""/>
    <s v="Sharon Bailey"/>
    <x v="10"/>
    <x v="10"/>
    <x v="0"/>
    <s v=""/>
  </r>
  <r>
    <n v="4795"/>
    <s v="Kelli Strong"/>
    <s v="lewismargaret@example.org"/>
    <n v="53"/>
    <s v="Male"/>
    <s v="Bose QuietComfort"/>
    <d v="2020-09-20T00:00:00"/>
    <x v="3"/>
    <s v="Account access"/>
    <s v="I'm having an issue with the {product_purchased}. Please assist._x000a__x000a_What should I tell customers on whom I care about?_x000a__x000a_Ask them about who they want to buy their product from, their needs, and their shopping I'm unable to find the option to perform the desired action in the {product_purchased}. Could you please guide me through the steps?"/>
    <x v="2"/>
    <m/>
    <s v="High"/>
    <s v="Social media"/>
    <x v="5"/>
    <m/>
    <m/>
    <n v="4795"/>
    <s v=""/>
    <s v="Kelli Strong"/>
    <x v="9"/>
    <x v="9"/>
    <x v="1"/>
    <s v=""/>
  </r>
  <r>
    <n v="4796"/>
    <s v="Logan Myers"/>
    <s v="zkim@example.net"/>
    <n v="50"/>
    <s v="Male"/>
    <s v="Bose SoundLink Speaker"/>
    <d v="2021-03-31T00:00:00"/>
    <x v="4"/>
    <s v="Refund request"/>
    <s v="I've encountered a data loss issue with my {product_purchased}. All the files and documents seem to have disappeared. Can you guide me on how to retrieve them?_x000a__x000a_First of all, the package name appears as if it is I've tried different settings and configurations on my {product_purchased}, but the issue persists."/>
    <x v="2"/>
    <m/>
    <s v="High"/>
    <s v="Email"/>
    <x v="5"/>
    <m/>
    <m/>
    <n v="4796"/>
    <s v=""/>
    <s v="Logan Myers"/>
    <x v="0"/>
    <x v="0"/>
    <x v="0"/>
    <s v=""/>
  </r>
  <r>
    <n v="4797"/>
    <s v="Michael Parker"/>
    <s v="davislori@example.org"/>
    <n v="48"/>
    <s v="Other"/>
    <s v="Canon EOS"/>
    <d v="2021-11-24T00:00:00"/>
    <x v="1"/>
    <s v="Payment issue"/>
    <s v="I'm having an issue with the {product_purchased}. Please assist._x000a__x000a_The manufacturer may have selected the right product at any time and will post price information on the store's website. Please contact Customer Service for help. I'm using the original charger that came with my {product_purchased}, but it's not charging properly."/>
    <x v="0"/>
    <m/>
    <s v="Critical"/>
    <s v="Email"/>
    <x v="3136"/>
    <m/>
    <m/>
    <n v="4797"/>
    <s v=""/>
    <s v="Michael Parker"/>
    <x v="3"/>
    <x v="3"/>
    <x v="0"/>
    <s v=""/>
  </r>
  <r>
    <n v="4798"/>
    <s v="Stephanie Bowman"/>
    <s v="ericmckinney@example.com"/>
    <n v="67"/>
    <s v="Other"/>
    <s v="Lenovo ThinkPad"/>
    <d v="2020-03-02T00:00:00"/>
    <x v="1"/>
    <s v="Payment issue"/>
    <s v="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
    <x v="0"/>
    <m/>
    <s v="High"/>
    <s v="Chat"/>
    <x v="3137"/>
    <m/>
    <m/>
    <n v="4798"/>
    <s v=""/>
    <s v="Stephanie Bowman"/>
    <x v="0"/>
    <x v="0"/>
    <x v="1"/>
    <s v=""/>
  </r>
  <r>
    <n v="4799"/>
    <s v="Nancy Stephens"/>
    <s v="andersonjay@example.net"/>
    <n v="48"/>
    <s v="Other"/>
    <s v="HP Pavilion"/>
    <d v="2020-07-17T00:00:00"/>
    <x v="1"/>
    <s v="Hardware issue"/>
    <s v="I'm having an issue with the {product_purchased}. Please assist._x000a__x000a_Please enable JavaScript to view the comments powered by Disqus. I've already contacted customer support multiple times, but the issue remains unresolved."/>
    <x v="0"/>
    <m/>
    <s v="High"/>
    <s v="Phone"/>
    <x v="3138"/>
    <m/>
    <m/>
    <n v="4799"/>
    <s v=""/>
    <s v="Nancy Stephens"/>
    <x v="2"/>
    <x v="2"/>
    <x v="1"/>
    <s v=""/>
  </r>
  <r>
    <n v="4800"/>
    <s v="Kenneth Henderson"/>
    <s v="kevin63@example.com"/>
    <n v="61"/>
    <s v="Other"/>
    <s v="Apple AirPods"/>
    <d v="2021-11-25T00:00:00"/>
    <x v="2"/>
    <s v="Battery life"/>
    <s v="I'm having an issue with the {product_purchased}. Please assist._x000a__x000a_I'm having an issue with the {product_purchased}. Please assist._x000a__x000a_Please help, don't worry there's very little time for I've tried clearing the cache and data for the {product_purchased} app, but the issue persists."/>
    <x v="2"/>
    <m/>
    <s v="High"/>
    <s v="Phone"/>
    <x v="5"/>
    <m/>
    <m/>
    <n v="4800"/>
    <s v=""/>
    <s v="Kenneth Henderson"/>
    <x v="3"/>
    <x v="3"/>
    <x v="0"/>
    <s v=""/>
  </r>
  <r>
    <n v="4801"/>
    <s v="Lauren Davis"/>
    <s v="michelle61@example.org"/>
    <n v="37"/>
    <s v="Other"/>
    <s v="Canon EOS"/>
    <d v="2020-11-11T00:00:00"/>
    <x v="3"/>
    <s v="Payment issue"/>
    <s v="I'm unable to access my {product_purchased} account. It keeps displaying an 'Invalid Credentials' error, even though I'm using the correct login information. How can I regain access to my account?_x000a__x000a_This is I've noticed a peculiar error message popping up on my {product_purchased} screen. It says '{error_message}'. What does it mean?"/>
    <x v="2"/>
    <m/>
    <s v="Critical"/>
    <s v="Email"/>
    <x v="5"/>
    <m/>
    <m/>
    <n v="4801"/>
    <s v=""/>
    <s v="Lauren Davis"/>
    <x v="3"/>
    <x v="3"/>
    <x v="1"/>
    <s v=""/>
  </r>
  <r>
    <n v="4802"/>
    <s v="Joshua Meyers"/>
    <s v="terrellrachel@example.net"/>
    <n v="24"/>
    <s v="Male"/>
    <s v="Samsung Galaxy"/>
    <d v="2020-04-19T00:00:00"/>
    <x v="1"/>
    <s v="Data loss"/>
    <s v="I'm facing issues logging into my {product_purchased} account. It says my account is locked. What should I do to unlock it?_x000a__x000a_I need your help to unlock the account._x000a__x000a_If the password already exists, I've noticed that the issue occurs consistently when I use a specific feature or application on my {product_purchased}."/>
    <x v="2"/>
    <m/>
    <s v="High"/>
    <s v="Chat"/>
    <x v="5"/>
    <m/>
    <m/>
    <n v="4802"/>
    <s v=""/>
    <s v="Joshua Meyers"/>
    <x v="11"/>
    <x v="11"/>
    <x v="1"/>
    <s v=""/>
  </r>
  <r>
    <n v="4803"/>
    <s v="Meghan Jones"/>
    <s v="craigromero@example.net"/>
    <n v="38"/>
    <s v="Male"/>
    <s v="MacBook Pro"/>
    <d v="2021-06-05T00:00:00"/>
    <x v="4"/>
    <s v="Network problem"/>
    <s v="I'm having an issue with the {product_purchased}. Please assist._x000a__x000a_&quot; {product_id} is the id of the product ID requested with this order._x000a__x000a_&quot; {product_value}&quot; is the number of units I've tried clearing the cache and data for the {product_purchased} app, but the issue persists."/>
    <x v="1"/>
    <s v="The represent white."/>
    <s v="Low"/>
    <s v="Chat"/>
    <x v="3139"/>
    <d v="2023-06-01T20:58:53"/>
    <n v="4"/>
    <n v="4803"/>
    <s v="The Represent White."/>
    <s v="Meghan Jones"/>
    <x v="8"/>
    <x v="8"/>
    <x v="0"/>
    <n v="-0.65000000002328306"/>
  </r>
  <r>
    <n v="4804"/>
    <s v="Kristen Lopez"/>
    <s v="jasonsimmons@example.net"/>
    <n v="49"/>
    <s v="Female"/>
    <s v="HP Pavilion"/>
    <d v="2020-04-12T00:00:00"/>
    <x v="0"/>
    <s v="Payment issue"/>
    <s v="I'm having an issue with the {product_purchased}. Please assist._x000a__x000a_This product is now out of stock and will get replaced._x000a__x000a_This product is now out of stock and will get replaced._x000a__x000a_This product is I've performed a factory reset on my {product_purchased}, hoping it would resolve the problem, but it didn't help."/>
    <x v="2"/>
    <m/>
    <s v="Medium"/>
    <s v="Email"/>
    <x v="5"/>
    <m/>
    <m/>
    <n v="4804"/>
    <s v=""/>
    <s v="Kristen Lopez"/>
    <x v="11"/>
    <x v="11"/>
    <x v="1"/>
    <s v=""/>
  </r>
  <r>
    <n v="4805"/>
    <s v="Tiffany Nicholson"/>
    <s v="cynthiareed@example.com"/>
    <n v="44"/>
    <s v="Other"/>
    <s v="HP Pavilion"/>
    <d v="2020-06-21T00:00:00"/>
    <x v="2"/>
    <s v="Installation support"/>
    <s v="I'm having an issue with the {product_purchased}. Please assist. Please use the information below in the email._x000a__x000a_We get a lot of things wrong. You can get errors when doing your shopping online, or you can be I've tried using different cables, adapters, or peripherals with my {product_purchased}, but the issue persists."/>
    <x v="1"/>
    <s v="Behavior clear meet simply."/>
    <s v="Medium"/>
    <s v="Email"/>
    <x v="3140"/>
    <d v="2023-06-01T13:35:57"/>
    <n v="4"/>
    <n v="4805"/>
    <s v="Behavior Clear Meet Simply."/>
    <s v="Tiffany Nicholson"/>
    <x v="8"/>
    <x v="8"/>
    <x v="1"/>
    <n v="11.466666666674428"/>
  </r>
  <r>
    <n v="4806"/>
    <s v="Roy Williams"/>
    <s v="robertholmes@example.com"/>
    <n v="43"/>
    <s v="Male"/>
    <s v="HP Pavilion"/>
    <d v="2021-01-01T00:00:00"/>
    <x v="1"/>
    <s v="Data loss"/>
    <s v="I'm having an issue with the {product_purchased}. Please assist._x000a__x000a_Thank you for your support. Our team of translators are in great spirits._x000a__x000a_Mamut The issue I'm facing is intermittent. Sometimes it works fine, but other times it acts up unexpectedly."/>
    <x v="0"/>
    <m/>
    <s v="Critical"/>
    <s v="Email"/>
    <x v="3141"/>
    <m/>
    <m/>
    <n v="4806"/>
    <s v=""/>
    <s v="Roy Williams"/>
    <x v="6"/>
    <x v="6"/>
    <x v="0"/>
    <s v=""/>
  </r>
  <r>
    <n v="4807"/>
    <s v="Ronald Johnson"/>
    <s v="ihansen@example.org"/>
    <n v="32"/>
    <s v="Male"/>
    <s v="GoPro Hero"/>
    <d v="2020-10-09T00:00:00"/>
    <x v="3"/>
    <s v="Refund request"/>
    <s v="My {product_purchased} crashed, and I lost all the data stored on it. Is there any way to recover the lost data?_x000a__x000a_http://www.youtube.com/watch?v=vT3I-8 This problem started occurring after the recent software update. I haven't made any other changes to the device."/>
    <x v="2"/>
    <m/>
    <s v="Low"/>
    <s v="Email"/>
    <x v="5"/>
    <m/>
    <m/>
    <n v="4807"/>
    <s v=""/>
    <s v="Ronald Johnson"/>
    <x v="7"/>
    <x v="7"/>
    <x v="1"/>
    <s v=""/>
  </r>
  <r>
    <n v="4808"/>
    <s v="Megan Chavez"/>
    <s v="milleraustin@example.org"/>
    <n v="40"/>
    <s v="Female"/>
    <s v="Roomba Robot Vacuum"/>
    <d v="2020-06-13T00:00:00"/>
    <x v="0"/>
    <s v="Hardware issue"/>
    <s v="I've encountered a data loss issue with my {product_purchased}. All the files and documents seem to have disappeared. Can you guide me on how to retrieve them?_x000a__x000a_Thanks for the suggestion and thanks for the support. I've performed a factory reset on my {product_purchased}, hoping it would resolve the problem, but it didn't help."/>
    <x v="2"/>
    <m/>
    <s v="Low"/>
    <s v="Email"/>
    <x v="5"/>
    <m/>
    <m/>
    <n v="4808"/>
    <s v=""/>
    <s v="Megan Chavez"/>
    <x v="8"/>
    <x v="8"/>
    <x v="1"/>
    <s v=""/>
  </r>
  <r>
    <n v="4809"/>
    <s v="Lisa Thomas"/>
    <s v="khenson@example.org"/>
    <n v="45"/>
    <s v="Male"/>
    <s v="Fitbit Charge"/>
    <d v="2020-05-09T00:00:00"/>
    <x v="4"/>
    <s v="Display issue"/>
    <s v="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
    <x v="2"/>
    <m/>
    <s v="Low"/>
    <s v="Social media"/>
    <x v="5"/>
    <m/>
    <m/>
    <n v="4809"/>
    <s v=""/>
    <s v="Lisa Thomas"/>
    <x v="1"/>
    <x v="1"/>
    <x v="1"/>
    <s v=""/>
  </r>
  <r>
    <n v="4810"/>
    <s v="Michael Bennett"/>
    <s v="garrettwarren@example.org"/>
    <n v="62"/>
    <s v="Other"/>
    <s v="LG Washing Machine"/>
    <d v="2021-04-16T00:00:00"/>
    <x v="0"/>
    <s v="Refund request"/>
    <s v="I'm having an issue with the {product_purchased}. Please assist._x000a__x000a_What do I do?_x000a__x000a_What if I don't take advantage of the product?_x000a__x000a_Are I on the wrong side of the product? I'm worried that the issue might be hardware-related and might require repair or replacement."/>
    <x v="2"/>
    <m/>
    <s v="Critical"/>
    <s v="Email"/>
    <x v="5"/>
    <m/>
    <m/>
    <n v="4810"/>
    <s v=""/>
    <s v="Michael Bennett"/>
    <x v="11"/>
    <x v="11"/>
    <x v="0"/>
    <s v=""/>
  </r>
  <r>
    <n v="4811"/>
    <s v="Louis Sanchez"/>
    <s v="christopher18@example.net"/>
    <n v="64"/>
    <s v="Other"/>
    <s v="Nest Thermostat"/>
    <d v="2021-09-30T00:00:00"/>
    <x v="2"/>
    <s v="Cancellation request"/>
    <s v="I'm having an issue with the {product_purchased}. Please assist. I'm having an issue with the {product_purchased}. Please assist._x000a__x000a_Movies &amp; TV Shows Not Rated for Children_x000a__x000a_Movies and I've performed a factory reset on my {product_purchased}, hoping it would resolve the problem, but it didn't help."/>
    <x v="2"/>
    <m/>
    <s v="Low"/>
    <s v="Social media"/>
    <x v="5"/>
    <m/>
    <m/>
    <n v="4811"/>
    <s v=""/>
    <s v="Louis Sanchez"/>
    <x v="9"/>
    <x v="9"/>
    <x v="0"/>
    <s v=""/>
  </r>
  <r>
    <n v="4812"/>
    <s v="Dorothy Wilson"/>
    <s v="tflores@example.net"/>
    <n v="38"/>
    <s v="Male"/>
    <s v="Roomba Robot Vacuum"/>
    <d v="2021-01-15T00:00:00"/>
    <x v="4"/>
    <s v="Installation support"/>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x v="2"/>
    <m/>
    <s v="Low"/>
    <s v="Chat"/>
    <x v="5"/>
    <m/>
    <m/>
    <n v="4812"/>
    <s v=""/>
    <s v="Dorothy Wilson"/>
    <x v="6"/>
    <x v="6"/>
    <x v="0"/>
    <s v=""/>
  </r>
  <r>
    <n v="4813"/>
    <s v="Michelle Wiggins"/>
    <s v="kimberly00@example.net"/>
    <n v="35"/>
    <s v="Female"/>
    <s v="Nintendo Switch"/>
    <d v="2021-01-03T00:00:00"/>
    <x v="4"/>
    <s v="Product compatibility"/>
    <s v="I'm having an issue with the {product_purchased}. Please assist. $25 per pair. Thats what I wanted. I've done some research on this product and I know it's getting better but i was wondering if I can I've tried troubleshooting steps mentioned in the user manual, but the issue persists."/>
    <x v="0"/>
    <m/>
    <s v="Critical"/>
    <s v="Social media"/>
    <x v="3142"/>
    <m/>
    <m/>
    <n v="4813"/>
    <s v=""/>
    <s v="Michelle Wiggins"/>
    <x v="6"/>
    <x v="6"/>
    <x v="0"/>
    <s v=""/>
  </r>
  <r>
    <n v="4814"/>
    <s v="Cody George"/>
    <s v="robinallen@example.org"/>
    <n v="48"/>
    <s v="Male"/>
    <s v="HP Pavilion"/>
    <d v="2021-06-29T00:00:00"/>
    <x v="1"/>
    <s v="Cancellation request"/>
    <s v="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
    <x v="0"/>
    <m/>
    <s v="Low"/>
    <s v="Phone"/>
    <x v="3143"/>
    <m/>
    <m/>
    <n v="4814"/>
    <s v=""/>
    <s v="Cody George"/>
    <x v="8"/>
    <x v="8"/>
    <x v="0"/>
    <s v=""/>
  </r>
  <r>
    <n v="4815"/>
    <s v="Paul Hayes"/>
    <s v="susan97@example.com"/>
    <n v="19"/>
    <s v="Other"/>
    <s v="Dyson Vacuum Cleaner"/>
    <d v="2020-01-13T00:00:00"/>
    <x v="3"/>
    <s v="Cancellation request"/>
    <s v="I'm having an issue with the {product_purchased}. Please assist. $8.99 (USA): 10% OFF on other products_x000a__x000a_Add to Cart_x000a__x000a_Warranty_x000a__x000a_You have 10 years of uninterrupted satisfaction from I've tried clearing the cache and data for the {product_purchased} app, but the issue persists."/>
    <x v="0"/>
    <m/>
    <s v="High"/>
    <s v="Phone"/>
    <x v="3144"/>
    <m/>
    <m/>
    <n v="4815"/>
    <s v=""/>
    <s v="Paul Hayes"/>
    <x v="6"/>
    <x v="6"/>
    <x v="1"/>
    <s v=""/>
  </r>
  <r>
    <n v="4816"/>
    <s v="George Baker"/>
    <s v="evansbarbara@example.org"/>
    <n v="24"/>
    <s v="Male"/>
    <s v="Adobe Photoshop"/>
    <d v="2020-02-09T00:00:00"/>
    <x v="4"/>
    <s v="Account access"/>
    <s v="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
    <x v="1"/>
    <s v="Century everybody official agreement skin task."/>
    <s v="High"/>
    <s v="Phone"/>
    <x v="2211"/>
    <d v="2023-06-01T07:12:13"/>
    <n v="1"/>
    <n v="4816"/>
    <s v="Century Everybody Official Agreement Skin Task."/>
    <s v="George Baker"/>
    <x v="4"/>
    <x v="4"/>
    <x v="1"/>
    <n v="-14.916666666569654"/>
  </r>
  <r>
    <n v="4817"/>
    <s v="Tara Williams"/>
    <s v="aaroncarter@example.com"/>
    <n v="24"/>
    <s v="Female"/>
    <s v="Fitbit Charge"/>
    <d v="2020-04-04T00:00:00"/>
    <x v="2"/>
    <s v="Payment issue"/>
    <s v="I'm having an issue with the {product_purchased}. Please assist. &lt;p&gt;All items will change into your item._x000a__x000a_&lt;/p&gt; &lt;p&gt;[8.2.1] Initializing app._x000a__x000a_&lt;/p I've checked for software updates, and my {product_purchased} is already running the latest version."/>
    <x v="1"/>
    <s v="Stand quality always professor decide."/>
    <s v="High"/>
    <s v="Email"/>
    <x v="3145"/>
    <d v="2023-06-01T17:14:15"/>
    <n v="2"/>
    <n v="4817"/>
    <s v="Stand Quality Always Professor Decide."/>
    <s v="Tara Williams"/>
    <x v="11"/>
    <x v="11"/>
    <x v="1"/>
    <n v="15.966666666674428"/>
  </r>
  <r>
    <n v="4818"/>
    <s v="Thomas West"/>
    <s v="whaynes@example.net"/>
    <n v="25"/>
    <s v="Female"/>
    <s v="HP Pavilion"/>
    <d v="2020-12-13T00:00:00"/>
    <x v="4"/>
    <s v="Hardware issue"/>
    <s v="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
    <x v="1"/>
    <s v="Window detail computer."/>
    <s v="High"/>
    <s v="Social media"/>
    <x v="3146"/>
    <d v="2023-06-01T11:24:17"/>
    <n v="5"/>
    <n v="4818"/>
    <s v="Window Detail Computer."/>
    <s v="Thomas West"/>
    <x v="10"/>
    <x v="10"/>
    <x v="1"/>
    <n v="1.4333333332906477"/>
  </r>
  <r>
    <n v="4819"/>
    <s v="Daniel Williams"/>
    <s v="gpage@example.net"/>
    <n v="39"/>
    <s v="Other"/>
    <s v="Amazon Echo"/>
    <d v="2020-01-28T00:00:00"/>
    <x v="0"/>
    <s v="Network problem"/>
    <s v="I'm having trouble connecting my {product_purchased} to my home Wi-Fi network. It doesn't detect any networks, although other devices are connecting fine. What can be done to resolve this issue?_x000a__x000a_This is a bug I've reviewed the troubleshooting steps on the official support website, but they didn't resolve the problem."/>
    <x v="2"/>
    <m/>
    <s v="Low"/>
    <s v="Chat"/>
    <x v="5"/>
    <m/>
    <m/>
    <n v="4819"/>
    <s v=""/>
    <s v="Daniel Williams"/>
    <x v="6"/>
    <x v="6"/>
    <x v="1"/>
    <s v=""/>
  </r>
  <r>
    <n v="4820"/>
    <s v="Lauren Williams"/>
    <s v="kgomez@example.net"/>
    <n v="61"/>
    <s v="Other"/>
    <s v="HP Pavilion"/>
    <d v="2021-07-12T00:00:00"/>
    <x v="1"/>
    <s v="Battery life"/>
    <s v="I'm having an issue with the {product_purchased}. Please assist. There is a lot of confusion online. Please contact me._x000a__x000a_Thank you for taking the time to view this product, and to share this with your friends, I've followed the troubleshooting steps mentioned in the user manual, but the issue persists."/>
    <x v="2"/>
    <m/>
    <s v="Medium"/>
    <s v="Chat"/>
    <x v="5"/>
    <m/>
    <m/>
    <n v="4820"/>
    <s v=""/>
    <s v="Lauren Williams"/>
    <x v="2"/>
    <x v="2"/>
    <x v="0"/>
    <s v=""/>
  </r>
  <r>
    <n v="4821"/>
    <s v="Jonathan Knight"/>
    <s v="zross@example.com"/>
    <n v="70"/>
    <s v="Female"/>
    <s v="Microsoft Xbox Controller"/>
    <d v="2020-03-01T00:00:00"/>
    <x v="2"/>
    <s v="Cancellation request"/>
    <s v="I'm having an issue with the {product_purchased}. Please assist._x000a__x000a_{product_price}_x000a__x000a_{product_product}_x000a__x000a_{product_price}_x000a__x000a_{product_prod}._x000a__x000a_{product This problem started occurring after the recent software update. I haven't made any other changes to the device."/>
    <x v="1"/>
    <s v="Occur size total call price close."/>
    <s v="Low"/>
    <s v="Social media"/>
    <x v="3147"/>
    <d v="2023-06-01T20:38:21"/>
    <n v="1"/>
    <n v="4821"/>
    <s v="Occur Size Total Call Price Close."/>
    <s v="Jonathan Knight"/>
    <x v="0"/>
    <x v="0"/>
    <x v="1"/>
    <n v="11.349999999976717"/>
  </r>
  <r>
    <n v="4822"/>
    <s v="William Wood"/>
    <s v="pattersondouglas@example.com"/>
    <n v="49"/>
    <s v="Other"/>
    <s v="Amazon Kindle"/>
    <d v="2021-09-18T00:00:00"/>
    <x v="4"/>
    <s v="Product recommendation"/>
    <s v="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
    <x v="2"/>
    <m/>
    <s v="High"/>
    <s v="Phone"/>
    <x v="5"/>
    <m/>
    <m/>
    <n v="4822"/>
    <s v=""/>
    <s v="William Wood"/>
    <x v="9"/>
    <x v="9"/>
    <x v="0"/>
    <s v=""/>
  </r>
  <r>
    <n v="4823"/>
    <s v="Jordan Reed"/>
    <s v="vlowe@example.net"/>
    <n v="25"/>
    <s v="Other"/>
    <s v="Dell XPS"/>
    <d v="2021-02-13T00:00:00"/>
    <x v="2"/>
    <s v="Delivery problem"/>
    <s v="I'm having an issue with the {product_purchased}. Please assist._x000a__x000a__x000a_This product is now off sale. Please continue purchasing this product. I've noticed a peculiar error message popping up on my {product_purchased} screen. It says '{error_message}'. What does it mean?"/>
    <x v="0"/>
    <m/>
    <s v="Low"/>
    <s v="Phone"/>
    <x v="3148"/>
    <m/>
    <m/>
    <n v="4823"/>
    <s v=""/>
    <s v="Jordan Reed"/>
    <x v="4"/>
    <x v="4"/>
    <x v="0"/>
    <s v=""/>
  </r>
  <r>
    <n v="4824"/>
    <s v="Mrs. Danielle Melton"/>
    <s v="eringarcia@example.com"/>
    <n v="20"/>
    <s v="Male"/>
    <s v="Autodesk AutoCAD"/>
    <d v="2021-05-15T00:00:00"/>
    <x v="2"/>
    <s v="Software bug"/>
    <s v="I'm having an issue with the {product_purchased}. Please assist. I've already contacted customer support multiple times, but the issue remains unresolved."/>
    <x v="2"/>
    <m/>
    <s v="Low"/>
    <s v="Phone"/>
    <x v="5"/>
    <m/>
    <m/>
    <n v="4824"/>
    <s v=""/>
    <s v="Mrs. Danielle Melton"/>
    <x v="1"/>
    <x v="1"/>
    <x v="0"/>
    <s v=""/>
  </r>
  <r>
    <n v="4825"/>
    <s v="Curtis Huff"/>
    <s v="lauracruz@example.com"/>
    <n v="69"/>
    <s v="Other"/>
    <s v="Xbox"/>
    <d v="2021-06-10T00:00:00"/>
    <x v="2"/>
    <s v="Product recommendation"/>
    <s v="I'm having an issue with the {product_purchased}. Please assist._x000a__x000a_1) Make sure you are using the highest-level product selection and have the highest sales margin of any of the products (so, we have enough margin I've already contacted customer support multiple times, but the issue remains unresolved."/>
    <x v="0"/>
    <m/>
    <s v="Medium"/>
    <s v="Email"/>
    <x v="3149"/>
    <m/>
    <m/>
    <n v="4825"/>
    <s v=""/>
    <s v="Curtis Huff"/>
    <x v="8"/>
    <x v="8"/>
    <x v="0"/>
    <s v=""/>
  </r>
  <r>
    <n v="4826"/>
    <s v="Rachel Welch"/>
    <s v="darroyo@example.com"/>
    <n v="52"/>
    <s v="Other"/>
    <s v="GoPro Action Camera"/>
    <d v="2020-12-18T00:00:00"/>
    <x v="0"/>
    <s v="Software bug"/>
    <s v="I'm unable to access my {product_purchased} account. It keeps displaying an 'Invalid Credentials' error, even though I'm using the correct login information. How can I regain access to my account?_x000a__x000a_In order I've reviewed the troubleshooting steps on the official support website, but they didn't resolve the problem."/>
    <x v="1"/>
    <s v="Defense executive young present a represent wind."/>
    <s v="Medium"/>
    <s v="Phone"/>
    <x v="3150"/>
    <d v="2023-06-01T17:19:25"/>
    <n v="4"/>
    <n v="4826"/>
    <s v="Defense Executive Young Present A Represent Wind."/>
    <s v="Rachel Welch"/>
    <x v="10"/>
    <x v="10"/>
    <x v="1"/>
    <n v="-3.2500000001164153"/>
  </r>
  <r>
    <n v="4827"/>
    <s v="Pamela Flores"/>
    <s v="gsummers@example.org"/>
    <n v="18"/>
    <s v="Male"/>
    <s v="Google Nest"/>
    <d v="2020-04-24T00:00:00"/>
    <x v="0"/>
    <s v="Data loss"/>
    <s v="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
    <x v="2"/>
    <m/>
    <s v="High"/>
    <s v="Social media"/>
    <x v="5"/>
    <m/>
    <m/>
    <n v="4827"/>
    <s v=""/>
    <s v="Pamela Flores"/>
    <x v="11"/>
    <x v="11"/>
    <x v="1"/>
    <s v=""/>
  </r>
  <r>
    <n v="4828"/>
    <s v="Brittany Mcdowell"/>
    <s v="xlynn@example.com"/>
    <n v="30"/>
    <s v="Female"/>
    <s v="Fitbit Versa Smartwatch"/>
    <d v="2021-01-31T00:00:00"/>
    <x v="0"/>
    <s v="Installation support"/>
    <s v="I'm having an issue with the {product_purchased}. Please assist. I'm having an issue with the {product_purchased}. Please assist._x000a__x000a_We're sorry about the product. Please assist. We're sorry about I've checked for software updates, and my {product_purchased} is already running the latest version."/>
    <x v="2"/>
    <m/>
    <s v="High"/>
    <s v="Social media"/>
    <x v="5"/>
    <m/>
    <m/>
    <n v="4828"/>
    <s v=""/>
    <s v="Brittany Mcdowell"/>
    <x v="6"/>
    <x v="6"/>
    <x v="0"/>
    <s v=""/>
  </r>
  <r>
    <n v="4829"/>
    <s v="Mary Gonzalez"/>
    <s v="iananderson@example.net"/>
    <n v="22"/>
    <s v="Female"/>
    <s v="Samsung Galaxy"/>
    <d v="2020-04-26T00:00:00"/>
    <x v="2"/>
    <s v="Hardware issue"/>
    <s v="I've forgotten my password for my {product_purchased} account, and the password reset option is not working. How can I recover my account? How do I see this information in my system log?_x000a__x000a__x000a_Please read this fine print I've noticed a sudden decrease in battery life on my {product_purchased}. It used to last much longer."/>
    <x v="0"/>
    <m/>
    <s v="Medium"/>
    <s v="Social media"/>
    <x v="3151"/>
    <m/>
    <m/>
    <n v="4829"/>
    <s v=""/>
    <s v="Mary Gonzalez"/>
    <x v="11"/>
    <x v="11"/>
    <x v="1"/>
    <s v=""/>
  </r>
  <r>
    <n v="4830"/>
    <s v="Jennifer Thomas"/>
    <s v="kwaters@example.org"/>
    <n v="34"/>
    <s v="Male"/>
    <s v="Xbox"/>
    <d v="2021-07-10T00:00:00"/>
    <x v="1"/>
    <s v="Account access"/>
    <s v="I'm having an issue with the {product_purchased}. Please assist._x000a__x000a_Click to expand... I rely heavily on my {product_purchased} for my daily tasks, and this issue is hindering my productivity."/>
    <x v="0"/>
    <m/>
    <s v="Low"/>
    <s v="Chat"/>
    <x v="3152"/>
    <m/>
    <m/>
    <n v="4830"/>
    <s v=""/>
    <s v="Jennifer Thomas"/>
    <x v="2"/>
    <x v="2"/>
    <x v="0"/>
    <s v=""/>
  </r>
  <r>
    <n v="4831"/>
    <s v="James Smith"/>
    <s v="debra98@example.net"/>
    <n v="69"/>
    <s v="Female"/>
    <s v="Roomba Robot Vacuum"/>
    <d v="2020-03-24T00:00:00"/>
    <x v="4"/>
    <s v="Product setup"/>
    <s v="I'm having an issue with the {product_purchased}. Please assist. I'm using xda-developer for something different. If there are issues with the {product_purchased} it's likely you are not using the I've tried clearing the cache and data for the {product_purchased} app, but the issue persists."/>
    <x v="0"/>
    <m/>
    <s v="High"/>
    <s v="Phone"/>
    <x v="3153"/>
    <m/>
    <m/>
    <n v="4831"/>
    <s v=""/>
    <s v="James Smith"/>
    <x v="0"/>
    <x v="0"/>
    <x v="1"/>
    <s v=""/>
  </r>
  <r>
    <n v="4832"/>
    <s v="Emily Campos"/>
    <s v="rkelley@example.com"/>
    <n v="20"/>
    <s v="Other"/>
    <s v="Samsung Soundbar"/>
    <d v="2021-11-03T00:00:00"/>
    <x v="2"/>
    <s v="Battery life"/>
    <s v="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
    <x v="1"/>
    <s v="Ask man day notice."/>
    <s v="Low"/>
    <s v="Phone"/>
    <x v="3154"/>
    <d v="2023-06-01T12:59:32"/>
    <n v="2"/>
    <n v="4832"/>
    <s v="Ask Man Day Notice."/>
    <s v="Emily Campos"/>
    <x v="3"/>
    <x v="3"/>
    <x v="0"/>
    <n v="-3.1833333332324401"/>
  </r>
  <r>
    <n v="4833"/>
    <s v="Jerry Ruiz"/>
    <s v="justinlang@example.net"/>
    <n v="40"/>
    <s v="Other"/>
    <s v="Fitbit Charge"/>
    <d v="2021-08-01T00:00:00"/>
    <x v="3"/>
    <s v="Payment issue"/>
    <s v="I'm having an issue with the {product_purchased}. Please assist. All that will be up to you. We're currently having issues with the {{product_purchased}. Please assist. All that will be up to you. I've tried clearing the cache and data for the {product_purchased} app, but the issue persists."/>
    <x v="1"/>
    <s v="Benefit meet of single then product doctor news."/>
    <s v="High"/>
    <s v="Email"/>
    <x v="3155"/>
    <d v="2023-06-01T23:09:34"/>
    <n v="5"/>
    <n v="4833"/>
    <s v="Benefit Meet Of Single Then Product Doctor News."/>
    <s v="Jerry Ruiz"/>
    <x v="5"/>
    <x v="5"/>
    <x v="0"/>
    <n v="23.466666666674428"/>
  </r>
  <r>
    <n v="4834"/>
    <s v="Rachel Brown"/>
    <s v="schwartzadam@example.org"/>
    <n v="49"/>
    <s v="Female"/>
    <s v="Philips Hue Lights"/>
    <d v="2021-01-03T00:00:00"/>
    <x v="3"/>
    <s v="Peripheral compatibility"/>
    <s v="I'm having an issue with the {product_purchased}. Please assist._x000a__x000a_Sorry, this product is no longer available. Just try a different product, or order multiple products at once._x000a__x000a_What is a &quot;product_p The issue I'm facing is intermittent. Sometimes it works fine, but other times it acts up unexpectedly."/>
    <x v="0"/>
    <m/>
    <s v="Medium"/>
    <s v="Email"/>
    <x v="3156"/>
    <m/>
    <m/>
    <n v="4834"/>
    <s v=""/>
    <s v="Rachel Brown"/>
    <x v="6"/>
    <x v="6"/>
    <x v="0"/>
    <s v=""/>
  </r>
  <r>
    <n v="4835"/>
    <s v="Anna Barnes"/>
    <s v="nathanflores@example.com"/>
    <n v="67"/>
    <s v="Male"/>
    <s v="Bose QuietComfort"/>
    <d v="2021-05-05T00:00:00"/>
    <x v="2"/>
    <s v="Payment issue"/>
    <s v="I'm having an issue with the {product_purchased}. Please assist._x000a__x000a_Product number: 17662745_x000a__x000a_Product information:_x000a__x000a_ servant_x000a__x000a_Date of manufacture: June 1, 2007_x000a__x000a_Manufactured by: This problem started occurring after the recent software update. I haven't made any other changes to the device."/>
    <x v="1"/>
    <s v="Activity paper cup board."/>
    <s v="Low"/>
    <s v="Email"/>
    <x v="3157"/>
    <d v="2023-06-01T23:20:37"/>
    <n v="3"/>
    <n v="4835"/>
    <s v="Activity Paper Cup Board."/>
    <s v="Anna Barnes"/>
    <x v="1"/>
    <x v="1"/>
    <x v="0"/>
    <n v="3.0499999999883585"/>
  </r>
  <r>
    <n v="4836"/>
    <s v="Jamie Cunningham"/>
    <s v="alex56@example.net"/>
    <n v="63"/>
    <s v="Male"/>
    <s v="Nintendo Switch Pro Controller"/>
    <d v="2021-04-09T00:00:00"/>
    <x v="1"/>
    <s v="Data loss"/>
    <s v="I'm having trouble connecting my {product_purchased} to my home Wi-Fi network. It doesn't detect any networks, although other devices are connecting fine. What can be done to resolve this issue?_x000a__x000a__x000a_If the device you I've already contacted customer support multiple times, but the issue remains unresolved."/>
    <x v="0"/>
    <m/>
    <s v="Medium"/>
    <s v="Phone"/>
    <x v="3158"/>
    <m/>
    <m/>
    <n v="4836"/>
    <s v=""/>
    <s v="Jamie Cunningham"/>
    <x v="11"/>
    <x v="11"/>
    <x v="0"/>
    <s v=""/>
  </r>
  <r>
    <n v="4837"/>
    <s v="Wendy Soto"/>
    <s v="tranrobert@example.org"/>
    <n v="26"/>
    <s v="Other"/>
    <s v="Fitbit Versa Smartwatch"/>
    <d v="2020-07-02T00:00:00"/>
    <x v="1"/>
    <s v="Product compatibility"/>
    <s v="I'm having an issue with the {product_purchased}. Please assist._x000a__x000a_[20.7 KB, 11 Apr 2016 (Update)]_x000a__x000a_The &quot;Cookie Policy&quot; on this page was updated._x000a__x000a_We would like I'm unable to find the option to perform the desired action in the {product_purchased}. Could you please guide me through the steps?"/>
    <x v="2"/>
    <m/>
    <s v="Low"/>
    <s v="Phone"/>
    <x v="5"/>
    <m/>
    <m/>
    <n v="4837"/>
    <s v=""/>
    <s v="Wendy Soto"/>
    <x v="2"/>
    <x v="2"/>
    <x v="1"/>
    <s v=""/>
  </r>
  <r>
    <n v="4838"/>
    <s v="Nicholas Williams"/>
    <s v="landryshawn@example.com"/>
    <n v="25"/>
    <s v="Female"/>
    <s v="Philips Hue Lights"/>
    <d v="2021-08-18T00:00:00"/>
    <x v="3"/>
    <s v="Product compatibility"/>
    <s v="I've forgotten my password for my {product_purchased} account, and the password reset option is not working. How can I recover my account?_x000a__x000a_You can use our secure system to recover your account from using passwords your chosen. I'm concerned about the security of my {product_purchased} and would like to ensure that my data is safe."/>
    <x v="0"/>
    <m/>
    <s v="Low"/>
    <s v="Phone"/>
    <x v="3159"/>
    <m/>
    <m/>
    <n v="4838"/>
    <s v=""/>
    <s v="Nicholas Williams"/>
    <x v="5"/>
    <x v="5"/>
    <x v="0"/>
    <s v=""/>
  </r>
  <r>
    <n v="4839"/>
    <s v="Katherine Acosta"/>
    <s v="rsmith@example.net"/>
    <n v="69"/>
    <s v="Other"/>
    <s v="LG Smart TV"/>
    <d v="2020-05-11T00:00:00"/>
    <x v="0"/>
    <s v="Payment issue"/>
    <s v="I've accidentally deleted important data from my {product_purchased}. Is there any way to recover the deleted files? I need them urgently. I've noticed a peculiar error message popping up on my {product_purchased} screen. It says '{error_message}'. What does it mean?"/>
    <x v="2"/>
    <m/>
    <s v="Critical"/>
    <s v="Email"/>
    <x v="5"/>
    <m/>
    <m/>
    <n v="4839"/>
    <s v=""/>
    <s v="Katherine Acosta"/>
    <x v="1"/>
    <x v="1"/>
    <x v="1"/>
    <s v=""/>
  </r>
  <r>
    <n v="4840"/>
    <s v="Susan Edwards"/>
    <s v="nwalsh@example.net"/>
    <n v="50"/>
    <s v="Male"/>
    <s v="Fitbit Charge"/>
    <d v="2021-02-28T00:00:00"/>
    <x v="4"/>
    <s v="Installation support"/>
    <s v="I'm having an issue with the {product_purchased}. Please assist._x000a__x000a_The information you provide is available for the purpose of maintaining order._x000a__x000a_The details of your purchase are available on our FAQ._x000a__x000a_This service is I'm not sure if this issue is specific to my device or if others have reported similar problems."/>
    <x v="2"/>
    <m/>
    <s v="High"/>
    <s v="Chat"/>
    <x v="5"/>
    <m/>
    <m/>
    <n v="4840"/>
    <s v=""/>
    <s v="Susan Edwards"/>
    <x v="4"/>
    <x v="4"/>
    <x v="0"/>
    <s v=""/>
  </r>
  <r>
    <n v="4841"/>
    <s v="Lisa Lewis"/>
    <s v="uperez@example.org"/>
    <n v="19"/>
    <s v="Female"/>
    <s v="Philips Hue Lights"/>
    <d v="2021-07-19T00:00:00"/>
    <x v="0"/>
    <s v="Network problem"/>
    <s v="I'm having an issue with the {product_purchased}. Please assist._x000a__x000a_If this is your first time buying, please visit http://www.bk-likes.com/ and buy from us first._x000a__x000a_Best I've performed a factory reset on my {product_purchased}, hoping it would resolve the problem, but it didn't help."/>
    <x v="2"/>
    <m/>
    <s v="High"/>
    <s v="Social media"/>
    <x v="5"/>
    <m/>
    <m/>
    <n v="4841"/>
    <s v=""/>
    <s v="Lisa Lewis"/>
    <x v="2"/>
    <x v="2"/>
    <x v="0"/>
    <s v=""/>
  </r>
  <r>
    <n v="4842"/>
    <s v="Brandon Young"/>
    <s v="brennanadam@example.net"/>
    <n v="59"/>
    <s v="Other"/>
    <s v="Bose SoundLink Speaker"/>
    <d v="2021-04-17T00:00:00"/>
    <x v="2"/>
    <s v="Hardware issue"/>
    <s v="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
    <x v="1"/>
    <s v="Dinner book day yard house field."/>
    <s v="Critical"/>
    <s v="Phone"/>
    <x v="3160"/>
    <d v="2023-06-01T22:30:45"/>
    <n v="3"/>
    <n v="4842"/>
    <s v="Dinner Book Day Yard House Field."/>
    <s v="Brandon Young"/>
    <x v="11"/>
    <x v="11"/>
    <x v="0"/>
    <n v="21.533333333325572"/>
  </r>
  <r>
    <n v="4843"/>
    <s v="James Hughes"/>
    <s v="wharris@example.net"/>
    <n v="61"/>
    <s v="Female"/>
    <s v="GoPro Hero"/>
    <d v="2020-09-05T00:00:00"/>
    <x v="3"/>
    <s v="Product compatibility"/>
    <s v="I'm having an issue with the {product_purchased}. Please assist._x000a__x000a_Thank you._x000a__x000a_Sellouti (2)_x000a__x000a_&quot;Best purchase ever when I was an exceritie for the best of mine I've already contacted customer support multiple times, but the issue remains unresolved."/>
    <x v="1"/>
    <s v="Institution expert interesting respond inside eye few."/>
    <s v="Low"/>
    <s v="Phone"/>
    <x v="3161"/>
    <d v="2023-06-01T10:56:47"/>
    <n v="4"/>
    <n v="4843"/>
    <s v="Institution Expert Interesting Respond Inside Eye Few."/>
    <s v="James Hughes"/>
    <x v="9"/>
    <x v="9"/>
    <x v="1"/>
    <n v="7.1333333331858739"/>
  </r>
  <r>
    <n v="4844"/>
    <s v="Matthew Mitchell"/>
    <s v="vfisher@example.org"/>
    <n v="26"/>
    <s v="Male"/>
    <s v="Dell XPS"/>
    <d v="2020-09-06T00:00:00"/>
    <x v="3"/>
    <s v="Refund request"/>
    <s v="I'm having an issue with the {product_purchased}. Please assist. The item's name has been changed to an unknown item with no value._x000a__x000a_You would do this to a package in your list or checkout page. When the I've tried different settings and configurations on my {product_purchased}, but the issue persists."/>
    <x v="2"/>
    <m/>
    <s v="Critical"/>
    <s v="Email"/>
    <x v="5"/>
    <m/>
    <m/>
    <n v="4844"/>
    <s v=""/>
    <s v="Matthew Mitchell"/>
    <x v="9"/>
    <x v="9"/>
    <x v="1"/>
    <s v=""/>
  </r>
  <r>
    <n v="4845"/>
    <s v="William Malone"/>
    <s v="jason98@example.org"/>
    <n v="55"/>
    <s v="Female"/>
    <s v="Roomba Robot Vacuum"/>
    <d v="2021-07-24T00:00:00"/>
    <x v="1"/>
    <s v="Data loss"/>
    <s v="I'm having an issue with the {product_purchased}. Please assist._x000a__x000a_Product status: Sold. Please assist. I've reviewed the troubleshooting steps on the official support website, but they didn't resolve the problem."/>
    <x v="2"/>
    <m/>
    <s v="Critical"/>
    <s v="Email"/>
    <x v="5"/>
    <m/>
    <m/>
    <n v="4845"/>
    <s v=""/>
    <s v="William Malone"/>
    <x v="2"/>
    <x v="2"/>
    <x v="0"/>
    <s v=""/>
  </r>
  <r>
    <n v="4846"/>
    <s v="Ronald Bell"/>
    <s v="mdelacruz@example.com"/>
    <n v="62"/>
    <s v="Other"/>
    <s v="Microsoft Xbox Controller"/>
    <d v="2021-02-02T00:00:00"/>
    <x v="1"/>
    <s v="Battery life"/>
    <s v="I'm having an issue with the {product_purchased}. Please assist._x000a__x000a_You can read the full report here._x000a__x000a_How to avoid the worst, the most dangerous, the safest_x000a__x000a_Please note:_x000a__x000a_The following I'm using the original charger that came with my {product_purchased}, but it's not charging properly."/>
    <x v="0"/>
    <m/>
    <s v="Critical"/>
    <s v="Email"/>
    <x v="3162"/>
    <m/>
    <m/>
    <n v="4846"/>
    <s v=""/>
    <s v="Ronald Bell"/>
    <x v="4"/>
    <x v="4"/>
    <x v="0"/>
    <s v=""/>
  </r>
  <r>
    <n v="4847"/>
    <s v="James Spencer"/>
    <s v="brianmendez@example.com"/>
    <n v="38"/>
    <s v="Other"/>
    <s v="Google Pixel"/>
    <d v="2020-06-16T00:00:00"/>
    <x v="0"/>
    <s v="Network problem"/>
    <s v="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
    <x v="0"/>
    <m/>
    <s v="Critical"/>
    <s v="Social media"/>
    <x v="3163"/>
    <m/>
    <m/>
    <n v="4847"/>
    <s v=""/>
    <s v="James Spencer"/>
    <x v="8"/>
    <x v="8"/>
    <x v="1"/>
    <s v=""/>
  </r>
  <r>
    <n v="4848"/>
    <s v="Robin Johnson"/>
    <s v="qswanson@example.net"/>
    <n v="24"/>
    <s v="Other"/>
    <s v="Amazon Echo"/>
    <d v="2020-06-12T00:00:00"/>
    <x v="1"/>
    <s v="Payment issue"/>
    <s v="I'm having an issue with the {product_purchased}. Please assist. Please. This will enable you to complete the transaction. Once you complete the transaction you will get the credit._x000a__x000a__x000a_No amount is required to complete the transaction. I'm concerned about the security of my {product_purchased} and would like to ensure that my data is safe."/>
    <x v="2"/>
    <m/>
    <s v="High"/>
    <s v="Social media"/>
    <x v="5"/>
    <m/>
    <m/>
    <n v="4848"/>
    <s v=""/>
    <s v="Robin Johnson"/>
    <x v="8"/>
    <x v="8"/>
    <x v="1"/>
    <s v=""/>
  </r>
  <r>
    <n v="4849"/>
    <s v="Cathy Everett"/>
    <s v="paula46@example.org"/>
    <n v="30"/>
    <s v="Female"/>
    <s v="Philips Hue Lights"/>
    <d v="2020-03-06T00:00:00"/>
    <x v="1"/>
    <s v="Cancellation request"/>
    <s v="The {product_purchased} is unable to establish a stable internet connection. It keeps disconnecting intermittently. How can I troubleshoot this network problem?_x000a__x000a_The {purchased} of a new node does not support its I've followed online tutorials and community forums to troubleshoot the issue, but no luck so far."/>
    <x v="2"/>
    <m/>
    <s v="High"/>
    <s v="Chat"/>
    <x v="5"/>
    <m/>
    <m/>
    <n v="4849"/>
    <s v=""/>
    <s v="Cathy Everett"/>
    <x v="0"/>
    <x v="0"/>
    <x v="1"/>
    <s v=""/>
  </r>
  <r>
    <n v="4850"/>
    <s v="Charles Burton"/>
    <s v="dawn31@example.org"/>
    <n v="56"/>
    <s v="Other"/>
    <s v="LG OLED"/>
    <d v="2021-02-05T00:00:00"/>
    <x v="3"/>
    <s v="Payment issue"/>
    <s v="I'm having an issue with the {product_purchased}. Please assist. } return Product{product_p Featured} {product_p Sold} {product_p Seller Name} {product_p Color} {product_p Price I'm concerned about the security of my {product_purchased} and would like to ensure that my data is safe."/>
    <x v="1"/>
    <s v="Rest Congress note chair deal."/>
    <s v="Low"/>
    <s v="Chat"/>
    <x v="3164"/>
    <d v="2023-06-01T18:49:57"/>
    <n v="1"/>
    <n v="4850"/>
    <s v="Rest Congress Note Chair Deal."/>
    <s v="Charles Burton"/>
    <x v="4"/>
    <x v="4"/>
    <x v="0"/>
    <n v="-1.1333333331858739"/>
  </r>
  <r>
    <n v="4851"/>
    <s v="Mr. Jeremy Wilson"/>
    <s v="steven97@example.com"/>
    <n v="49"/>
    <s v="Male"/>
    <s v="Canon EOS"/>
    <d v="2020-09-17T00:00:00"/>
    <x v="2"/>
    <s v="Hardware issue"/>
    <s v="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
    <x v="0"/>
    <m/>
    <s v="Critical"/>
    <s v="Phone"/>
    <x v="3165"/>
    <m/>
    <m/>
    <n v="4851"/>
    <s v=""/>
    <s v="Mr. Jeremy Wilson"/>
    <x v="9"/>
    <x v="9"/>
    <x v="1"/>
    <s v=""/>
  </r>
  <r>
    <n v="4852"/>
    <s v="Kristina Nelson"/>
    <s v="ericaperez@example.org"/>
    <n v="56"/>
    <s v="Male"/>
    <s v="Fitbit Versa Smartwatch"/>
    <d v="2021-04-04T00:00:00"/>
    <x v="4"/>
    <s v="Software bug"/>
    <s v="I'm having an issue with the {product_purchased}. Please assist._x000a__x000a_If it works and you want to be notified when it changes your account, please contact support@cyware.com. Your message will be added to the I'm concerned about the security of my {product_purchased} and would like to ensure that my data is safe."/>
    <x v="0"/>
    <m/>
    <s v="Low"/>
    <s v="Email"/>
    <x v="3166"/>
    <m/>
    <m/>
    <n v="4852"/>
    <s v=""/>
    <s v="Kristina Nelson"/>
    <x v="11"/>
    <x v="11"/>
    <x v="0"/>
    <s v=""/>
  </r>
  <r>
    <n v="4853"/>
    <s v="Charles Patterson"/>
    <s v="scottsamantha@example.com"/>
    <n v="34"/>
    <s v="Other"/>
    <s v="LG Washing Machine"/>
    <d v="2021-11-15T00:00:00"/>
    <x v="3"/>
    <s v="Data loss"/>
    <s v="The {product_purchased} is unable to establish a stable internet connection. It keeps disconnecting intermittently. How can I troubleshoot this network problem?_x000a__x000a_You can try setting an alarm with the &lt;networks&gt; element in I rely heavily on my {product_purchased} for my daily tasks, and this issue is hindering my productivity."/>
    <x v="0"/>
    <m/>
    <s v="Medium"/>
    <s v="Email"/>
    <x v="3167"/>
    <m/>
    <m/>
    <n v="4853"/>
    <s v=""/>
    <s v="Charles Patterson"/>
    <x v="3"/>
    <x v="3"/>
    <x v="0"/>
    <s v=""/>
  </r>
  <r>
    <n v="4854"/>
    <s v="Amanda Anderson"/>
    <s v="mary74@example.org"/>
    <n v="56"/>
    <s v="Female"/>
    <s v="HP Pavilion"/>
    <d v="2020-08-17T00:00:00"/>
    <x v="1"/>
    <s v="Product recommendation"/>
    <s v="I'm having an issue with the {product_purchased}. Please assist._x000a__x000a_The app is not accessible if they're not listed here; you also need to open a new browser and connect with your friends._x000a__x000a_In order to I've tried troubleshooting steps mentioned in the user manual, but the issue persists."/>
    <x v="0"/>
    <m/>
    <s v="Medium"/>
    <s v="Email"/>
    <x v="3168"/>
    <m/>
    <m/>
    <n v="4854"/>
    <s v=""/>
    <s v="Amanda Anderson"/>
    <x v="5"/>
    <x v="5"/>
    <x v="1"/>
    <s v=""/>
  </r>
  <r>
    <n v="4855"/>
    <s v="Robert Yoder"/>
    <s v="antonio00@example.com"/>
    <n v="25"/>
    <s v="Male"/>
    <s v="Sony PlayStation"/>
    <d v="2020-06-22T00:00:00"/>
    <x v="4"/>
    <s v="Payment issue"/>
    <s v="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
    <x v="2"/>
    <m/>
    <s v="Medium"/>
    <s v="Chat"/>
    <x v="5"/>
    <m/>
    <m/>
    <n v="4855"/>
    <s v=""/>
    <s v="Robert Yoder"/>
    <x v="8"/>
    <x v="8"/>
    <x v="1"/>
    <s v=""/>
  </r>
  <r>
    <n v="4856"/>
    <s v="Russell Lopez"/>
    <s v="proctorelizabeth@example.org"/>
    <n v="66"/>
    <s v="Other"/>
    <s v="Nest Thermostat"/>
    <d v="2020-08-04T00:00:00"/>
    <x v="2"/>
    <s v="Delivery problem"/>
    <s v="I've forgotten my password for my {product_purchased} account, and the password reset option is not working. How can I recover my account?_x000a__x000a_Once the credit card is credited against my account, you'll be warned about any I've checked for software updates, and my {product_purchased} is already running the latest version."/>
    <x v="0"/>
    <m/>
    <s v="Low"/>
    <s v="Phone"/>
    <x v="3169"/>
    <m/>
    <m/>
    <n v="4856"/>
    <s v=""/>
    <s v="Russell Lopez"/>
    <x v="5"/>
    <x v="5"/>
    <x v="1"/>
    <s v=""/>
  </r>
  <r>
    <n v="4857"/>
    <s v="Kenneth Freeman"/>
    <s v="zbush@example.org"/>
    <n v="67"/>
    <s v="Other"/>
    <s v="Samsung Galaxy"/>
    <d v="2020-05-20T00:00:00"/>
    <x v="4"/>
    <s v="Network problem"/>
    <s v="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
    <x v="2"/>
    <m/>
    <s v="Critical"/>
    <s v="Phone"/>
    <x v="5"/>
    <m/>
    <m/>
    <n v="4857"/>
    <s v=""/>
    <s v="Kenneth Freeman"/>
    <x v="1"/>
    <x v="1"/>
    <x v="1"/>
    <s v=""/>
  </r>
  <r>
    <n v="4858"/>
    <s v="Heather Raymond"/>
    <s v="landerson@example.net"/>
    <n v="18"/>
    <s v="Male"/>
    <s v="Bose SoundLink Speaker"/>
    <d v="2021-04-16T00:00:00"/>
    <x v="2"/>
    <s v="Delivery problem"/>
    <s v="I'm having an issue with the {product_purchased}. Please assist._x000a__x000a_CyanogenMod 3.2.1 Author: Kaili I'm having an issue with the {product_purchased}. Please assist. I've noticed that the issue occurs consistently when I use a specific feature or application on my {product_purchased}."/>
    <x v="1"/>
    <s v="Example plant case each evening page center."/>
    <s v="Critical"/>
    <s v="Chat"/>
    <x v="3170"/>
    <d v="2023-06-01T10:58:09"/>
    <n v="1"/>
    <n v="4858"/>
    <s v="Example Plant Case Each Evening Page Center."/>
    <s v="Heather Raymond"/>
    <x v="11"/>
    <x v="11"/>
    <x v="0"/>
    <n v="-8.0333333333255723"/>
  </r>
  <r>
    <n v="4859"/>
    <s v="Douglas Wheeler"/>
    <s v="kingsarah@example.net"/>
    <n v="54"/>
    <s v="Other"/>
    <s v="Autodesk AutoCAD"/>
    <d v="2020-02-28T00:00:00"/>
    <x v="2"/>
    <s v="Hardware issue"/>
    <s v="I'm having an issue with the {product_purchased}. Please assist._x000a__x000a_You've requested the file:_x000a__x000a_Name: The Witcher 3.esp_x000a__x000a_Size: 1330x1340_x000a__x000a_Uploaded: 03- I've reviewed the troubleshooting steps on the official support website, but they didn't resolve the problem."/>
    <x v="2"/>
    <m/>
    <s v="Medium"/>
    <s v="Phone"/>
    <x v="5"/>
    <m/>
    <m/>
    <n v="4859"/>
    <s v=""/>
    <s v="Douglas Wheeler"/>
    <x v="4"/>
    <x v="4"/>
    <x v="1"/>
    <s v=""/>
  </r>
  <r>
    <n v="4860"/>
    <s v="Jonathan Phillips MD"/>
    <s v="fblackburn@example.net"/>
    <n v="23"/>
    <s v="Other"/>
    <s v="MacBook Pro"/>
    <d v="2020-08-17T00:00:00"/>
    <x v="3"/>
    <s v="Cancellation request"/>
    <s v="I'm facing issues logging into my {product_purchased} account. It says my account is locked. What should I do to unlock it? My account has been frozen.&quot;_x000a__x000a_&quot;But here's the other thing I don't understand I've checked for any available software updates for my {product_purchased}, but there are none."/>
    <x v="2"/>
    <m/>
    <s v="Medium"/>
    <s v="Phone"/>
    <x v="5"/>
    <m/>
    <m/>
    <n v="4860"/>
    <s v=""/>
    <s v="Jonathan Phillips MD"/>
    <x v="5"/>
    <x v="5"/>
    <x v="1"/>
    <s v=""/>
  </r>
  <r>
    <n v="4861"/>
    <s v="Joshua Cameron"/>
    <s v="jeremy66@example.com"/>
    <n v="29"/>
    <s v="Female"/>
    <s v="LG Smart TV"/>
    <d v="2021-11-02T00:00:00"/>
    <x v="2"/>
    <s v="Refund request"/>
    <s v="I'm facing issues logging into my {product_purchased} account. It says my account is locked. What should I do to unlock it? Is it possible to log in to my {product_purchased} account so it can I've followed the troubleshooting steps mentioned in the user manual, but the issue persists."/>
    <x v="0"/>
    <m/>
    <s v="Low"/>
    <s v="Social media"/>
    <x v="3171"/>
    <m/>
    <m/>
    <n v="4861"/>
    <s v=""/>
    <s v="Joshua Cameron"/>
    <x v="3"/>
    <x v="3"/>
    <x v="0"/>
    <s v=""/>
  </r>
  <r>
    <n v="4862"/>
    <s v="Julia Terry"/>
    <s v="qsmith@example.net"/>
    <n v="65"/>
    <s v="Female"/>
    <s v="Nikon D"/>
    <d v="2020-12-22T00:00:00"/>
    <x v="1"/>
    <s v="Account access"/>
    <s v="I'm having an issue with the {product_purchased}. Please assist._x000a__x000a_#[cfg(test)] #[cfg(test2=True)] static char *p= &quot;2f1238fc5939a2ee I've performed a factory reset on my {product_purchased}, hoping it would resolve the problem, but it didn't help."/>
    <x v="0"/>
    <m/>
    <s v="Low"/>
    <s v="Social media"/>
    <x v="3172"/>
    <m/>
    <m/>
    <n v="4862"/>
    <s v=""/>
    <s v="Julia Terry"/>
    <x v="10"/>
    <x v="10"/>
    <x v="1"/>
    <s v=""/>
  </r>
  <r>
    <n v="4863"/>
    <s v="Kelly Dunn"/>
    <s v="brucespencer@example.org"/>
    <n v="30"/>
    <s v="Female"/>
    <s v="Philips Hue Lights"/>
    <d v="2020-12-09T00:00:00"/>
    <x v="4"/>
    <s v="Installation support"/>
    <s v="I'm having an issue with the {product_purchased}. Please assist. The seller is selling to a person with a valid state number from a credit card. We recommend you obtain a phone number to call the seller._x000a__x000a_There's I'm experiencing this issue on multiple devices of the same model, so it seems to be a widespread problem."/>
    <x v="2"/>
    <m/>
    <s v="Medium"/>
    <s v="Phone"/>
    <x v="5"/>
    <m/>
    <m/>
    <n v="4863"/>
    <s v=""/>
    <s v="Kelly Dunn"/>
    <x v="10"/>
    <x v="10"/>
    <x v="1"/>
    <s v=""/>
  </r>
  <r>
    <n v="4864"/>
    <s v="Crystal Herrera"/>
    <s v="dawn00@example.com"/>
    <n v="19"/>
    <s v="Male"/>
    <s v="LG Smart TV"/>
    <d v="2020-03-18T00:00:00"/>
    <x v="0"/>
    <s v="Data loss"/>
    <s v="I'm unable to access my {product_purchased} account. It keeps displaying an 'Invalid Credentials' error, even though I'm using the correct login information. How can I regain access to my account?_x000a__x000a_My account I'm worried that the issue might be hardware-related and might require repair or replacement."/>
    <x v="2"/>
    <m/>
    <s v="High"/>
    <s v="Phone"/>
    <x v="5"/>
    <m/>
    <m/>
    <n v="4864"/>
    <s v=""/>
    <s v="Crystal Herrera"/>
    <x v="0"/>
    <x v="0"/>
    <x v="1"/>
    <s v=""/>
  </r>
  <r>
    <n v="4865"/>
    <s v="Gabriella Perez"/>
    <s v="brittney82@example.com"/>
    <n v="61"/>
    <s v="Other"/>
    <s v="Nikon D"/>
    <d v="2021-02-20T00:00:00"/>
    <x v="1"/>
    <s v="Installation support"/>
    <s v="I'm having an issue with the {product_purchased}. Please assist._x000a__x000a_Note: This is a product to get you started on a brand new product you're never going to shop at (but will probably be). Once you get I've reviewed the troubleshooting steps on the official support website, but they didn't resolve the problem."/>
    <x v="0"/>
    <m/>
    <s v="Medium"/>
    <s v="Phone"/>
    <x v="3173"/>
    <m/>
    <m/>
    <n v="4865"/>
    <s v=""/>
    <s v="Gabriella Perez"/>
    <x v="4"/>
    <x v="4"/>
    <x v="0"/>
    <s v=""/>
  </r>
  <r>
    <n v="4866"/>
    <s v="Wayne Miller"/>
    <s v="garciadevin@example.net"/>
    <n v="20"/>
    <s v="Other"/>
    <s v="PlayStation"/>
    <d v="2021-05-26T00:00:00"/>
    <x v="0"/>
    <s v="Payment issue"/>
    <s v="I'm having an issue with the {product_purchased}. Please assist._x000a__x000a_In the future if you want to purchase for the end user, please get in touch with your enduser and give them the info that you want. I've checked for software updates, and my {product_purchased} is already running the latest version."/>
    <x v="1"/>
    <s v="Catch table suggest open doctor."/>
    <s v="High"/>
    <s v="Email"/>
    <x v="3174"/>
    <d v="2023-06-01T05:32:20"/>
    <n v="5"/>
    <n v="4866"/>
    <s v="Catch Table Suggest Open Doctor."/>
    <s v="Wayne Miller"/>
    <x v="1"/>
    <x v="1"/>
    <x v="0"/>
    <n v="-14.883333333302289"/>
  </r>
  <r>
    <n v="4867"/>
    <s v="Michael Harvey"/>
    <s v="jacksonvernon@example.org"/>
    <n v="68"/>
    <s v="Male"/>
    <s v="Lenovo ThinkPad"/>
    <d v="2021-10-02T00:00:00"/>
    <x v="0"/>
    <s v="Network problem"/>
    <s v="I'm having an issue with the {product_purchased}. Please assist._x000a__x000a_I agree not to ask too much, please try. I'm using the original charger that came with my {product_purchased}, but it's not charging properly."/>
    <x v="0"/>
    <m/>
    <s v="Low"/>
    <s v="Phone"/>
    <x v="3175"/>
    <m/>
    <m/>
    <n v="4867"/>
    <s v=""/>
    <s v="Michael Harvey"/>
    <x v="7"/>
    <x v="7"/>
    <x v="0"/>
    <s v=""/>
  </r>
  <r>
    <n v="4868"/>
    <s v="Andrew Johnson"/>
    <s v="zwilliams@example.com"/>
    <n v="58"/>
    <s v="Other"/>
    <s v="Asus ROG"/>
    <d v="2020-09-28T00:00:00"/>
    <x v="2"/>
    <s v="Hardware issue"/>
    <s v="I'm having an issue with the {product_purchased}. Please assist._x000a__x000a_The product in question was not found and will not be returned. Please fill out the form to return it._x000a__x000a_Shipping Information Shipping information is required for The issue I'm facing is intermittent. Sometimes it works fine, but other times it acts up unexpectedly."/>
    <x v="0"/>
    <m/>
    <s v="Critical"/>
    <s v="Email"/>
    <x v="3176"/>
    <m/>
    <m/>
    <n v="4868"/>
    <s v=""/>
    <s v="Andrew Johnson"/>
    <x v="9"/>
    <x v="9"/>
    <x v="1"/>
    <s v=""/>
  </r>
  <r>
    <n v="4869"/>
    <s v="Christian Bell"/>
    <s v="luis29@example.net"/>
    <n v="27"/>
    <s v="Other"/>
    <s v="Sony PlayStation"/>
    <d v="2021-12-09T00:00:00"/>
    <x v="3"/>
    <s v="Refund request"/>
    <s v="I'm having an issue with the {product_purchased}. Please assist._x000a__x000a_Product Purchase_x000a__x000a_How to_x000a__x000a_Install_x000a__x000a_To_x000a__x000a_Change_x000a__x000a_Replace_x000a__x000a_Create Account User:_x000a__x000a_Create your New User The issue I'm facing is intermittent. Sometimes it works fine, but other times it acts up unexpectedly."/>
    <x v="2"/>
    <m/>
    <s v="Low"/>
    <s v="Phone"/>
    <x v="5"/>
    <m/>
    <m/>
    <n v="4869"/>
    <s v=""/>
    <s v="Christian Bell"/>
    <x v="10"/>
    <x v="10"/>
    <x v="0"/>
    <s v=""/>
  </r>
  <r>
    <n v="4870"/>
    <s v="Cynthia Turner"/>
    <s v="villadamon@example.com"/>
    <n v="51"/>
    <s v="Male"/>
    <s v="Garmin Forerunner"/>
    <d v="2021-10-25T00:00:00"/>
    <x v="1"/>
    <s v="Refund request"/>
    <s v="I'm having an issue with the {product_purchased}. Please assist._x000a__x000a__x000a_To change this order code, send a new message to support@gmail.com_x000a__x000a_I'm sorry, but this website does not work with the latest I've recently updated the firmware of my {product_purchased}, and the issue started happening afterward. Could it be related to the update?"/>
    <x v="1"/>
    <s v="Hotel wall tax management."/>
    <s v="Medium"/>
    <s v="Social media"/>
    <x v="3177"/>
    <d v="2023-06-01T21:39:26"/>
    <n v="2"/>
    <n v="4870"/>
    <s v="Hotel Wall Tax Management."/>
    <s v="Cynthia Turner"/>
    <x v="7"/>
    <x v="7"/>
    <x v="0"/>
    <n v="15.416666666627862"/>
  </r>
  <r>
    <n v="4871"/>
    <s v="Caleb Blake"/>
    <s v="hayeslarry@example.com"/>
    <n v="28"/>
    <s v="Other"/>
    <s v="Xbox"/>
    <d v="2021-02-17T00:00:00"/>
    <x v="3"/>
    <s v="Hardware issue"/>
    <s v="I've accidentally deleted important data from my {product_purchased}. Is there any way to recover the deleted files? I need them urgently. Thank you._x000a__x000a_You've asked, and I am pleased to learn that you have a list This problem started occurring after the recent software update. I haven't made any other changes to the device."/>
    <x v="1"/>
    <s v="Time a phone amount process behind."/>
    <s v="Critical"/>
    <s v="Phone"/>
    <x v="3178"/>
    <d v="2023-06-01T07:37:28"/>
    <n v="3"/>
    <n v="4871"/>
    <s v="Time A Phone Amount Process Behind."/>
    <s v="Caleb Blake"/>
    <x v="4"/>
    <x v="4"/>
    <x v="0"/>
    <n v="-0.71666666673263535"/>
  </r>
  <r>
    <n v="4872"/>
    <s v="Jennifer Russell"/>
    <s v="webbteresa@example.net"/>
    <n v="34"/>
    <s v="Female"/>
    <s v="Samsung Soundbar"/>
    <d v="2021-05-09T00:00:00"/>
    <x v="2"/>
    <s v="Hardware issue"/>
    <s v="I'm having an issue with the {product_purchased}. Please assist._x000a__x000a_Pleasantly requested by the creator. What do you do when it happens to a product by accident? What kind of response do you get? I've checked for any available software updates for my {product_purchased}, but there are none."/>
    <x v="0"/>
    <m/>
    <s v="High"/>
    <s v="Phone"/>
    <x v="3179"/>
    <m/>
    <m/>
    <n v="4872"/>
    <s v=""/>
    <s v="Jennifer Russell"/>
    <x v="1"/>
    <x v="1"/>
    <x v="0"/>
    <s v=""/>
  </r>
  <r>
    <n v="4873"/>
    <s v="John Davis"/>
    <s v="michaelzamora@example.org"/>
    <n v="34"/>
    <s v="Other"/>
    <s v="Nikon D"/>
    <d v="2020-11-27T00:00:00"/>
    <x v="0"/>
    <s v="Peripheral compatibility"/>
    <s v="I'm having an issue with the {product_purchased}. Please assist._x000a__x000a_For more information, please contact:_x000a__x000a_Yale_x000a__x000a_Michele Kepel_x000a__x000a_Horton F.K.H I've performed a factory reset on my {product_purchased}, hoping it would resolve the problem, but it didn't help."/>
    <x v="0"/>
    <m/>
    <s v="Critical"/>
    <s v="Email"/>
    <x v="3180"/>
    <m/>
    <m/>
    <n v="4873"/>
    <s v=""/>
    <s v="John Davis"/>
    <x v="3"/>
    <x v="3"/>
    <x v="1"/>
    <s v=""/>
  </r>
  <r>
    <n v="4874"/>
    <s v="Christopher Gutierrez"/>
    <s v="kevin25@example.net"/>
    <n v="35"/>
    <s v="Male"/>
    <s v="Fitbit Charge"/>
    <d v="2020-07-04T00:00:00"/>
    <x v="1"/>
    <s v="Product recommendation"/>
    <s v="I'm having an issue with the {product_purchased}. Please assist. 1. Create a customer account. 2. Go to customer_account.php in your app._x000a__x000a_That's it. Have fun! I've checked the device settings and made sure that everything is configured correctly."/>
    <x v="1"/>
    <s v="Particular society go me than rest at."/>
    <s v="Medium"/>
    <s v="Phone"/>
    <x v="3181"/>
    <d v="2023-06-01T02:45:33"/>
    <n v="4"/>
    <n v="4874"/>
    <s v="Particular Society Go Me Than Rest At."/>
    <s v="Christopher Gutierrez"/>
    <x v="2"/>
    <x v="2"/>
    <x v="1"/>
    <n v="-8.2166666667326353"/>
  </r>
  <r>
    <n v="4875"/>
    <s v="Denise Stafford"/>
    <s v="mitchellcarrie@example.org"/>
    <n v="23"/>
    <s v="Other"/>
    <s v="Samsung Soundbar"/>
    <d v="2021-12-23T00:00:00"/>
    <x v="1"/>
    <s v="Data loss"/>
    <s v="I'm having trouble connecting my {product_purchased} to my home Wi-Fi network. It doesn't detect any networks, although other devices are connecting fine. What can be done to resolve this issue?_x000a__x000a_Can the remote control I'm not sure if this issue is specific to my device or if others have reported similar problems."/>
    <x v="1"/>
    <s v="Idea study name within half majority care practice."/>
    <s v="High"/>
    <s v="Email"/>
    <x v="3182"/>
    <d v="2023-06-01T02:41:34"/>
    <n v="1"/>
    <n v="4875"/>
    <s v="Idea Study Name Within Half Majority Care Practice."/>
    <s v="Denise Stafford"/>
    <x v="10"/>
    <x v="10"/>
    <x v="0"/>
    <n v="-20.800000000046566"/>
  </r>
  <r>
    <n v="4876"/>
    <s v="Patrick Wilkerson"/>
    <s v="penasarah@example.com"/>
    <n v="59"/>
    <s v="Male"/>
    <s v="Fitbit Versa Smartwatch"/>
    <d v="2020-11-21T00:00:00"/>
    <x v="2"/>
    <s v="Software bug"/>
    <s v="I'm having an issue with the {product_purchased}. Please assist._x000a__x000a_{product_purchased}. Please assist._x000a__x000a_{product_purchased}. Please assist._x000a__x000a_{product_purchased}. I'm concerned about the security of my {product_purchased} and would like to ensure that my data is safe."/>
    <x v="2"/>
    <m/>
    <s v="Critical"/>
    <s v="Phone"/>
    <x v="5"/>
    <m/>
    <m/>
    <n v="4876"/>
    <s v=""/>
    <s v="Patrick Wilkerson"/>
    <x v="3"/>
    <x v="3"/>
    <x v="1"/>
    <s v=""/>
  </r>
  <r>
    <n v="4877"/>
    <s v="Misty Johnson"/>
    <s v="uhensley@example.org"/>
    <n v="39"/>
    <s v="Male"/>
    <s v="Fitbit Charge"/>
    <d v="2020-06-19T00:00:00"/>
    <x v="3"/>
    <s v="Battery life"/>
    <s v="I'm having an issue with the {product_purchased}. Please assist. I've already contacted customer support multiple times, but the issue remains unresolved."/>
    <x v="2"/>
    <m/>
    <s v="Critical"/>
    <s v="Email"/>
    <x v="5"/>
    <m/>
    <m/>
    <n v="4877"/>
    <s v=""/>
    <s v="Misty Johnson"/>
    <x v="8"/>
    <x v="8"/>
    <x v="1"/>
    <s v=""/>
  </r>
  <r>
    <n v="4878"/>
    <s v="Latoya Ware"/>
    <s v="ysmith@example.com"/>
    <n v="64"/>
    <s v="Male"/>
    <s v="Canon EOS"/>
    <d v="2020-09-05T00:00:00"/>
    <x v="1"/>
    <s v="Product compatibility"/>
    <s v="My {product_purchased} is making strange noises and not functioning properly. I suspect there might be a hardware issue. Can you please help me with this? Thank you.&lt;/translation_form&gt;_x000a__x000a_&lt;/div&gt;&lt;/div&gt;&lt;/blockquote I've already contacted customer support multiple times, but the issue remains unresolved."/>
    <x v="1"/>
    <s v="Tv buy its bed go past."/>
    <s v="Medium"/>
    <s v="Email"/>
    <x v="3183"/>
    <d v="2023-06-01T10:01:36"/>
    <n v="1"/>
    <n v="4878"/>
    <s v="Tv Buy Its Bed Go Past."/>
    <s v="Latoya Ware"/>
    <x v="9"/>
    <x v="9"/>
    <x v="1"/>
    <n v="-1.96666666661622"/>
  </r>
  <r>
    <n v="4879"/>
    <s v="Brian Howard"/>
    <s v="nhicks@example.org"/>
    <n v="25"/>
    <s v="Male"/>
    <s v="Google Nest"/>
    <d v="2020-09-18T00:00:00"/>
    <x v="2"/>
    <s v="Refund request"/>
    <s v="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
    <x v="0"/>
    <m/>
    <s v="High"/>
    <s v="Social media"/>
    <x v="3184"/>
    <m/>
    <m/>
    <n v="4879"/>
    <s v=""/>
    <s v="Brian Howard"/>
    <x v="9"/>
    <x v="9"/>
    <x v="1"/>
    <s v=""/>
  </r>
  <r>
    <n v="4880"/>
    <s v="Richard Floyd"/>
    <s v="johnsonjennifer@example.org"/>
    <n v="29"/>
    <s v="Female"/>
    <s v="Autodesk AutoCAD"/>
    <d v="2020-04-01T00:00:00"/>
    <x v="0"/>
    <s v="Payment issue"/>
    <s v="I'm having an issue with the {product_purchased}. Please assist._x000a__x000a_The {product_purchased} may include an item that you purchased when you purchased the product from a seller. A seller may provide a name, I've checked for any available software updates for my {product_purchased}, but there are none."/>
    <x v="2"/>
    <m/>
    <s v="High"/>
    <s v="Phone"/>
    <x v="5"/>
    <m/>
    <m/>
    <n v="4880"/>
    <s v=""/>
    <s v="Richard Floyd"/>
    <x v="11"/>
    <x v="11"/>
    <x v="1"/>
    <s v=""/>
  </r>
  <r>
    <n v="4881"/>
    <s v="Walter Johnson"/>
    <s v="nicole48@example.com"/>
    <n v="53"/>
    <s v="Female"/>
    <s v="Canon DSLR Camera"/>
    <d v="2021-11-10T00:00:00"/>
    <x v="3"/>
    <s v="Delivery problem"/>
    <s v="I'm having an issue with the {product_purchased}. Please assist._x000a__x000a_Please login to see the product image._x000a__x000a_Please confirm the status of the image._x000a__x000a_No avatar avatar._x000a__x000a_Device cannot be used. I've tried clearing the cache and data for the {product_purchased} app, but the issue persists."/>
    <x v="2"/>
    <m/>
    <s v="Medium"/>
    <s v="Email"/>
    <x v="5"/>
    <m/>
    <m/>
    <n v="4881"/>
    <s v=""/>
    <s v="Walter Johnson"/>
    <x v="3"/>
    <x v="3"/>
    <x v="0"/>
    <s v=""/>
  </r>
  <r>
    <n v="4882"/>
    <s v="Maria Lewis DVM"/>
    <s v="pagenicole@example.net"/>
    <n v="42"/>
    <s v="Female"/>
    <s v="Adobe Photoshop"/>
    <d v="2021-11-21T00:00:00"/>
    <x v="3"/>
    <s v="Cancellation request"/>
    <s v="I'm unable to access my {product_purchased} account. It keeps displaying an 'Invalid Credentials' error, even though I'm using the correct login information. How can I regain access to my account?_x000a__x000a__x000a_I used I've recently updated the firmware of my {product_purchased}, and the issue started happening afterward. Could it be related to the update?"/>
    <x v="0"/>
    <m/>
    <s v="Low"/>
    <s v="Email"/>
    <x v="3185"/>
    <m/>
    <m/>
    <n v="4882"/>
    <s v=""/>
    <s v="Maria Lewis DVM"/>
    <x v="3"/>
    <x v="3"/>
    <x v="0"/>
    <s v=""/>
  </r>
  <r>
    <n v="4883"/>
    <s v="Rebecca Wang"/>
    <s v="barrysmith@example.com"/>
    <n v="48"/>
    <s v="Other"/>
    <s v="Adobe Photoshop"/>
    <d v="2020-10-08T00:00:00"/>
    <x v="4"/>
    <s v="Product setup"/>
    <s v="I'm having an issue with the {product_purchased}. Please assist._x000a__x000a_If your supplier has a faulty charger, please contact us first._x000a__x000a_Your customer was not able to purchase our service or have it repaired or returned. The issue I'm facing is intermittent. Sometimes it works fine, but other times it acts up unexpectedly."/>
    <x v="1"/>
    <s v="Mouth push in trip box."/>
    <s v="High"/>
    <s v="Chat"/>
    <x v="3186"/>
    <d v="2023-06-01T03:28:43"/>
    <n v="3"/>
    <n v="4883"/>
    <s v="Mouth Push In Trip Box."/>
    <s v="Rebecca Wang"/>
    <x v="7"/>
    <x v="7"/>
    <x v="1"/>
    <n v="-5.8166666667675599"/>
  </r>
  <r>
    <n v="4884"/>
    <s v="Cameron Miller"/>
    <s v="dustin39@example.org"/>
    <n v="27"/>
    <s v="Female"/>
    <s v="Samsung Galaxy"/>
    <d v="2021-09-21T00:00:00"/>
    <x v="4"/>
    <s v="Software bug"/>
    <s v="I'm having an issue with the {product_purchased}. Please assist. Thanks!_x000a__x000a_A quick note. I used the product for my next round. I'm just getting back on track._x000a__x000a_My next round begins at the This problem started occurring after the recent software update. I haven't made any other changes to the device."/>
    <x v="1"/>
    <s v="Seek once three team west part."/>
    <s v="Medium"/>
    <s v="Email"/>
    <x v="3187"/>
    <d v="2023-06-01T12:01:45"/>
    <n v="3"/>
    <n v="4884"/>
    <s v="Seek Once Three Team West Part."/>
    <s v="Cameron Miller"/>
    <x v="9"/>
    <x v="9"/>
    <x v="0"/>
    <n v="10.816666666651145"/>
  </r>
  <r>
    <n v="4885"/>
    <s v="Ricky Rodriguez"/>
    <s v="stonechristopher@example.com"/>
    <n v="52"/>
    <s v="Female"/>
    <s v="Roomba Robot Vacuum"/>
    <d v="2021-11-23T00:00:00"/>
    <x v="0"/>
    <s v="Product compatibility"/>
    <s v="My {product_purchased} crashed, and I lost all the data stored on it. Is there any way to recover the lost data? Thanks_x000a__x000a_2) I know that some users just can't get their accounts out of my account The issue I'm facing is intermittent. Sometimes it works fine, but other times it acts up unexpectedly."/>
    <x v="1"/>
    <s v="Technology page professor once respond million seem."/>
    <s v="High"/>
    <s v="Social media"/>
    <x v="3188"/>
    <d v="2023-06-01T14:22:46"/>
    <n v="2"/>
    <n v="4885"/>
    <s v="Technology Page Professor Once Respond Million Seem."/>
    <s v="Ricky Rodriguez"/>
    <x v="3"/>
    <x v="3"/>
    <x v="0"/>
    <n v="8.3666666666977108"/>
  </r>
  <r>
    <n v="4886"/>
    <s v="Sandy Jones"/>
    <s v="brooksmichael@example.com"/>
    <n v="23"/>
    <s v="Other"/>
    <s v="LG Washing Machine"/>
    <d v="2020-11-02T00:00:00"/>
    <x v="0"/>
    <s v="Refund request"/>
    <s v="I've noticed a software bug in the {product_purchased} app. It's causing data loss and unexpected errors. How can I resolve this issue? I've tried clearing the cache and data for the {product_purchased} app, but the issue persists."/>
    <x v="0"/>
    <m/>
    <s v="Critical"/>
    <s v="Email"/>
    <x v="3189"/>
    <m/>
    <m/>
    <n v="4886"/>
    <s v=""/>
    <s v="Sandy Jones"/>
    <x v="3"/>
    <x v="3"/>
    <x v="1"/>
    <s v=""/>
  </r>
  <r>
    <n v="4887"/>
    <s v="Kirsten Powell"/>
    <s v="pruiz@example.net"/>
    <n v="29"/>
    <s v="Male"/>
    <s v="Sony 4K HDR TV"/>
    <d v="2021-03-15T00:00:00"/>
    <x v="2"/>
    <s v="Product setup"/>
    <s v="I'm having an issue with the {product_purchased}. Please assist._x000a__x000a_I'm having an issue with the {product_purchased}. Please assist._x000a__x000a_I'm having an issue with the {product_purch I've performed a factory reset on my {product_purchased}, hoping it would resolve the problem, but it didn't help."/>
    <x v="2"/>
    <m/>
    <s v="Low"/>
    <s v="Chat"/>
    <x v="5"/>
    <m/>
    <m/>
    <n v="4887"/>
    <s v=""/>
    <s v="Kirsten Powell"/>
    <x v="0"/>
    <x v="0"/>
    <x v="0"/>
    <s v=""/>
  </r>
  <r>
    <n v="4888"/>
    <s v="Karen Brewer"/>
    <s v="danielatkinson@example.com"/>
    <n v="70"/>
    <s v="Male"/>
    <s v="Canon DSLR Camera"/>
    <d v="2020-10-23T00:00:00"/>
    <x v="0"/>
    <s v="Product compatibility"/>
    <s v="I'm having an issue with the {product_purchased}. Please assist._x000a__x000a_I don't see my product page. Please help me get back to them._x000a__x000a_Please help me get back to them._x000a__x000a_No link to I've checked for software updates, and my {product_purchased} is already running the latest version."/>
    <x v="0"/>
    <m/>
    <s v="Critical"/>
    <s v="Social media"/>
    <x v="3190"/>
    <m/>
    <m/>
    <n v="4888"/>
    <s v=""/>
    <s v="Karen Brewer"/>
    <x v="7"/>
    <x v="7"/>
    <x v="1"/>
    <s v=""/>
  </r>
  <r>
    <n v="4889"/>
    <s v="Jenny Johnson"/>
    <s v="sarah02@example.net"/>
    <n v="42"/>
    <s v="Male"/>
    <s v="Fitbit Versa Smartwatch"/>
    <d v="2020-10-24T00:00:00"/>
    <x v="1"/>
    <s v="Data loss"/>
    <s v="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
    <x v="0"/>
    <m/>
    <s v="Low"/>
    <s v="Phone"/>
    <x v="3191"/>
    <m/>
    <m/>
    <n v="4889"/>
    <s v=""/>
    <s v="Jenny Johnson"/>
    <x v="7"/>
    <x v="7"/>
    <x v="1"/>
    <s v=""/>
  </r>
  <r>
    <n v="4890"/>
    <s v="Karl Dixon"/>
    <s v="ronaldjohnson@example.com"/>
    <n v="30"/>
    <s v="Female"/>
    <s v="Sony Xperia"/>
    <d v="2021-02-22T00:00:00"/>
    <x v="2"/>
    <s v="Product recommendation"/>
    <s v="I'm having an issue with the {product_purchased}. Please assist. Thanks._x000a__x000a_0.14 Beta 2 Released_x000a__x000a_- fixed bug where auto-buy wasn't loading correctly when a store was set to the default order. I've checked for software updates, and my {product_purchased} is already running the latest version."/>
    <x v="1"/>
    <s v="Everyone smile stand a."/>
    <s v="Medium"/>
    <s v="Social media"/>
    <x v="3192"/>
    <d v="2023-06-01T01:30:53"/>
    <n v="1"/>
    <n v="4890"/>
    <s v="Everyone Smile Stand A."/>
    <s v="Karl Dixon"/>
    <x v="4"/>
    <x v="4"/>
    <x v="0"/>
    <n v="-11.716666666790843"/>
  </r>
  <r>
    <n v="4891"/>
    <s v="Mackenzie Phillips"/>
    <s v="sharonryan@example.org"/>
    <n v="55"/>
    <s v="Other"/>
    <s v="Xbox"/>
    <d v="2020-06-29T00:00:00"/>
    <x v="0"/>
    <s v="Peripheral compatibility"/>
    <s v="I'm facing a problem with my {product_purchased}. The {product_purchased} is not turning on. It was working fine until yesterday, but now it doesn't respond. Try using a {product_purchased I'm not sure if this issue is specific to my device or if others have reported similar problems."/>
    <x v="1"/>
    <s v="Treatment song stop claim until commercial."/>
    <s v="Medium"/>
    <s v="Email"/>
    <x v="3193"/>
    <d v="2023-06-01T08:23:54"/>
    <n v="1"/>
    <n v="4891"/>
    <s v="Treatment Song Stop Claim Until Commercial."/>
    <s v="Mackenzie Phillips"/>
    <x v="8"/>
    <x v="8"/>
    <x v="1"/>
    <n v="-4.8166666668257676"/>
  </r>
  <r>
    <n v="4892"/>
    <s v="Lisa Hester"/>
    <s v="jwolfe@example.com"/>
    <n v="27"/>
    <s v="Female"/>
    <s v="Nikon D"/>
    <d v="2020-06-29T00:00:00"/>
    <x v="4"/>
    <s v="Hardware issue"/>
    <s v="I'm having an issue with the {product_purchased}. Please assist._x000a__x000a_I don't want to be a complete jerk, let's face it... It must feel like the only reason I'm not here, is due to being I rely heavily on my {product_purchased} for my daily tasks, and this issue is hindering my productivity."/>
    <x v="1"/>
    <s v="Six work government serve support suffer prove full."/>
    <s v="Low"/>
    <s v="Chat"/>
    <x v="3194"/>
    <d v="2023-06-01T05:52:55"/>
    <n v="4"/>
    <n v="4892"/>
    <s v="Six Work Government Serve Support Suffer Prove Full."/>
    <s v="Lisa Hester"/>
    <x v="8"/>
    <x v="8"/>
    <x v="1"/>
    <n v="5.7666666666045785"/>
  </r>
  <r>
    <n v="4893"/>
    <s v="Mr. Daniel Price DDS"/>
    <s v="zacharypatel@example.com"/>
    <n v="42"/>
    <s v="Other"/>
    <s v="Bose QuietComfort"/>
    <d v="2021-10-22T00:00:00"/>
    <x v="2"/>
    <s v="Cancellation request"/>
    <s v="I'm having an issue with the {product_purchased}. Please assist. I've performed a factory reset on my {product_purchased}, hoping it would resolve the problem, but it didn't help."/>
    <x v="0"/>
    <m/>
    <s v="Medium"/>
    <s v="Chat"/>
    <x v="3195"/>
    <m/>
    <m/>
    <n v="4893"/>
    <s v=""/>
    <s v="Mr. Daniel Price DDS"/>
    <x v="7"/>
    <x v="7"/>
    <x v="0"/>
    <s v=""/>
  </r>
  <r>
    <n v="4894"/>
    <s v="Sarah Nguyen"/>
    <s v="austin75@example.com"/>
    <n v="41"/>
    <s v="Other"/>
    <s v="Sony PlayStation"/>
    <d v="2021-12-29T00:00:00"/>
    <x v="2"/>
    <s v="Network problem"/>
    <s v="I'm having an issue with the {product_purchased}. Please assist._x000a__x000a_I apologize for this_x000a__x000a_I'm having an issue with the {product_purchased}. Please assist._x000a__x000a__x000a_I was not able to get I'm using the original charger that came with my {product_purchased}, but it's not charging properly."/>
    <x v="0"/>
    <m/>
    <s v="High"/>
    <s v="Email"/>
    <x v="3196"/>
    <m/>
    <m/>
    <n v="4894"/>
    <s v=""/>
    <s v="Sarah Nguyen"/>
    <x v="10"/>
    <x v="10"/>
    <x v="0"/>
    <s v=""/>
  </r>
  <r>
    <n v="4895"/>
    <s v="Edward Hardin"/>
    <s v="john08@example.org"/>
    <n v="62"/>
    <s v="Other"/>
    <s v="Lenovo ThinkPad"/>
    <d v="2021-04-12T00:00:00"/>
    <x v="4"/>
    <s v="Product recommendation"/>
    <s v="I'm having an issue with the {product_purchased}. Please assist. When you are done, please submit a ticket using.NET and I will help you find the correct one. Please wait. Thank you. It's going to be I've already contacted customer support multiple times, but the issue remains unresolved."/>
    <x v="1"/>
    <s v="Generation might movement item technology center direction business."/>
    <s v="High"/>
    <s v="Email"/>
    <x v="3197"/>
    <d v="2023-06-01T07:03:00"/>
    <n v="3"/>
    <n v="4895"/>
    <s v="Generation Might Movement Item Technology Center Direction Business."/>
    <s v="Edward Hardin"/>
    <x v="11"/>
    <x v="11"/>
    <x v="0"/>
    <n v="-10.100000000093132"/>
  </r>
  <r>
    <n v="4896"/>
    <s v="Angela Phillips"/>
    <s v="damon52@example.org"/>
    <n v="32"/>
    <s v="Male"/>
    <s v="LG Smart TV"/>
    <d v="2021-10-10T00:00:00"/>
    <x v="2"/>
    <s v="Software bug"/>
    <s v="I'm having an issue with the {product_purchased}. Please assist._x000a__x000a_I have no knowledge of the condition or severity of your pet's problem. I don't even know if it has healed properly._x000a__x000a_I think you I've noticed a peculiar error message popping up on my {product_purchased} screen. It says '{error_message}'. What does it mean?"/>
    <x v="0"/>
    <m/>
    <s v="High"/>
    <s v="Social media"/>
    <x v="538"/>
    <m/>
    <m/>
    <n v="4896"/>
    <s v=""/>
    <s v="Angela Phillips"/>
    <x v="7"/>
    <x v="7"/>
    <x v="0"/>
    <s v=""/>
  </r>
  <r>
    <n v="4897"/>
    <s v="Michele Rose"/>
    <s v="bgreen@example.com"/>
    <n v="46"/>
    <s v="Female"/>
    <s v="Adobe Photoshop"/>
    <d v="2020-06-11T00:00:00"/>
    <x v="3"/>
    <s v="Installation support"/>
    <s v="I'm having an issue with the {product_purchased}. Please assist._x000a__x000a_In the case that your order is still not within 2 business days, please contact the email address you provide with the Product Policy. This email address will be I've followed the troubleshooting steps mentioned in the user manual, but the issue persists."/>
    <x v="0"/>
    <m/>
    <s v="Critical"/>
    <s v="Social media"/>
    <x v="3198"/>
    <m/>
    <m/>
    <n v="4897"/>
    <s v=""/>
    <s v="Michele Rose"/>
    <x v="8"/>
    <x v="8"/>
    <x v="1"/>
    <s v=""/>
  </r>
  <r>
    <n v="4898"/>
    <s v="Mark Gomez"/>
    <s v="billynelson@example.org"/>
    <n v="66"/>
    <s v="Male"/>
    <s v="Microsoft Xbox Controller"/>
    <d v="2021-09-22T00:00:00"/>
    <x v="3"/>
    <s v="Display issue"/>
    <s v="I'm having an issue with the {product_purchased}. Please assist._x000a__x000a__x000a_1.2 Fix up your order order by checking your order info. You will receive payment in the next 30 days via PayPal if you continue and I will I rely heavily on my {product_purchased} for my daily tasks, and this issue is hindering my productivity."/>
    <x v="1"/>
    <s v="Show buy whatever everybody."/>
    <s v="Low"/>
    <s v="Social media"/>
    <x v="3199"/>
    <d v="2023-06-01T06:24:05"/>
    <n v="3"/>
    <n v="4898"/>
    <s v="Show Buy Whatever Everybody."/>
    <s v="Mark Gomez"/>
    <x v="9"/>
    <x v="9"/>
    <x v="0"/>
    <n v="4.6500000001396984"/>
  </r>
  <r>
    <n v="4899"/>
    <s v="Sarah Williamson"/>
    <s v="nicole08@example.org"/>
    <n v="31"/>
    <s v="Female"/>
    <s v="Lenovo ThinkPad"/>
    <d v="2021-07-10T00:00:00"/>
    <x v="3"/>
    <s v="Display issue"/>
    <s v="I'm encountering a software bug in the {product_purchased}. Whenever I try to perform a specific action, the application crashes. Are there any updates or fixes available?_x000a__x000a_This does not appear to be an issue. I'm unable to find the option to perform the desired action in the {product_purchased}. Could you please guide me through the steps?"/>
    <x v="2"/>
    <m/>
    <s v="Low"/>
    <s v="Social media"/>
    <x v="5"/>
    <m/>
    <m/>
    <n v="4899"/>
    <s v=""/>
    <s v="Sarah Williamson"/>
    <x v="2"/>
    <x v="2"/>
    <x v="0"/>
    <s v=""/>
  </r>
  <r>
    <n v="4900"/>
    <s v="Jason Wagner"/>
    <s v="summersdavid@example.com"/>
    <n v="49"/>
    <s v="Other"/>
    <s v="Microsoft Xbox Controller"/>
    <d v="2021-10-08T00:00:00"/>
    <x v="1"/>
    <s v="Refund request"/>
    <s v="I'm having an issue with the {product_purchased}. Please assist. I'm a newbie, so this is getting messy._x000a__x000a_TIMES:_x000a__x000a_(if [ $ (this -eq'-z') I've followed the troubleshooting steps mentioned in the user manual, but the issue persists."/>
    <x v="0"/>
    <m/>
    <s v="Critical"/>
    <s v="Email"/>
    <x v="3200"/>
    <m/>
    <m/>
    <n v="4900"/>
    <s v=""/>
    <s v="Jason Wagner"/>
    <x v="7"/>
    <x v="7"/>
    <x v="0"/>
    <s v=""/>
  </r>
  <r>
    <n v="4901"/>
    <s v="Margaret Jones"/>
    <s v="gardnerjoel@example.com"/>
    <n v="27"/>
    <s v="Female"/>
    <s v="Microsoft Office"/>
    <d v="2021-01-09T00:00:00"/>
    <x v="2"/>
    <s v="Product setup"/>
    <s v="I'm having an issue with the {product_purchased}. Please assist._x000a__x000a_{product_name} -{product_price}._x000a__x000a_{product_ AnimatedItem } -{product_brand}. tithe only when it's I need assistance as soon as possible because it's affecting my work and productivity."/>
    <x v="0"/>
    <m/>
    <s v="Critical"/>
    <s v="Email"/>
    <x v="3201"/>
    <m/>
    <m/>
    <n v="4901"/>
    <s v=""/>
    <s v="Margaret Jones"/>
    <x v="6"/>
    <x v="6"/>
    <x v="0"/>
    <s v=""/>
  </r>
  <r>
    <n v="4902"/>
    <s v="Tami Young"/>
    <s v="pricebrenda@example.com"/>
    <n v="65"/>
    <s v="Male"/>
    <s v="Samsung Galaxy"/>
    <d v="2021-05-01T00:00:00"/>
    <x v="2"/>
    <s v="Hardware issue"/>
    <s v="My {product_purchased} crashed, and I lost all the data stored on it. Is there any way to recover the lost data? Or is there just more data left in my cache?_x000a__x000a_As to why there are many problems I've noticed a peculiar error message popping up on my {product_purchased} screen. It says '{error_message}'. What does it mean?"/>
    <x v="1"/>
    <s v="Inside write administration see drop past."/>
    <s v="Medium"/>
    <s v="Social media"/>
    <x v="3202"/>
    <d v="2023-06-01T13:40:10"/>
    <n v="3"/>
    <n v="4902"/>
    <s v="Inside Write Administration See Drop Past."/>
    <s v="Tami Young"/>
    <x v="1"/>
    <x v="1"/>
    <x v="0"/>
    <n v="3.9333333332324401"/>
  </r>
  <r>
    <n v="4903"/>
    <s v="Heather Potter"/>
    <s v="alyssaschmitt@example.com"/>
    <n v="47"/>
    <s v="Female"/>
    <s v="HP Pavilion"/>
    <d v="2020-05-14T00:00:00"/>
    <x v="4"/>
    <s v="Data loss"/>
    <s v="I'm having an issue with the {product_purchased}. Please assist._x000a__x000a_For the purposes of these reviews, the products listed are the original retail products. The items listed are products supplied and will not be exchanged nor transferred for any I need assistance as soon as possible because it's affecting my work and productivity."/>
    <x v="1"/>
    <s v="Experience feeling sure health."/>
    <s v="Critical"/>
    <s v="Email"/>
    <x v="3203"/>
    <d v="2023-06-01T21:28:12"/>
    <n v="5"/>
    <n v="4903"/>
    <s v="Experience Feeling Sure Health."/>
    <s v="Heather Potter"/>
    <x v="1"/>
    <x v="1"/>
    <x v="1"/>
    <n v="14.050000000046566"/>
  </r>
  <r>
    <n v="4904"/>
    <s v="Russell Floyd"/>
    <s v="wjames@example.org"/>
    <n v="19"/>
    <s v="Male"/>
    <s v="Amazon Echo"/>
    <d v="2021-12-19T00:00:00"/>
    <x v="4"/>
    <s v="Refund request"/>
    <s v="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
    <x v="2"/>
    <m/>
    <s v="Medium"/>
    <s v="Phone"/>
    <x v="5"/>
    <m/>
    <m/>
    <n v="4904"/>
    <s v=""/>
    <s v="Russell Floyd"/>
    <x v="10"/>
    <x v="10"/>
    <x v="0"/>
    <s v=""/>
  </r>
  <r>
    <n v="4905"/>
    <s v="Gregory Palmer"/>
    <s v="ohickman@example.net"/>
    <n v="53"/>
    <s v="Other"/>
    <s v="GoPro Action Camera"/>
    <d v="2021-11-15T00:00:00"/>
    <x v="4"/>
    <s v="Product compatibility"/>
    <s v="I'm having an issue with the {product_purchased}. Please assist._x000a__x000a_Product Details [ edit ]_x000a__x000a_Size [ edit ]_x000a__x000a_The full game contains:_x000a__x000a_The game is limited to 50 versions (50 items and I'm unable to find the option to perform the desired action in the {product_purchased}. Could you please guide me through the steps?"/>
    <x v="0"/>
    <m/>
    <s v="Low"/>
    <s v="Email"/>
    <x v="3204"/>
    <m/>
    <m/>
    <n v="4905"/>
    <s v=""/>
    <s v="Gregory Palmer"/>
    <x v="3"/>
    <x v="3"/>
    <x v="0"/>
    <s v=""/>
  </r>
  <r>
    <n v="4906"/>
    <s v="Micheal Baker"/>
    <s v="rcohen@example.org"/>
    <n v="18"/>
    <s v="Male"/>
    <s v="Philips Hue Lights"/>
    <d v="2021-11-06T00:00:00"/>
    <x v="3"/>
    <s v="Battery life"/>
    <s v="I'm having an issue with the {product_purchased}. Please assist._x000a__x000a_Your order will close on:_x000a__x000a_Friday, September 8, 2014 - 4:00pm PT_x000a__x000a_Friday, September 8, 2014 - 12: I've performed a factory reset on my {product_purchased}, hoping it would resolve the problem, but it didn't help."/>
    <x v="2"/>
    <m/>
    <s v="Low"/>
    <s v="Social media"/>
    <x v="5"/>
    <m/>
    <m/>
    <n v="4906"/>
    <s v=""/>
    <s v="Micheal Baker"/>
    <x v="3"/>
    <x v="3"/>
    <x v="0"/>
    <s v=""/>
  </r>
  <r>
    <n v="4907"/>
    <s v="Christopher Wolf"/>
    <s v="danielcarter@example.org"/>
    <n v="27"/>
    <s v="Male"/>
    <s v="Nintendo Switch"/>
    <d v="2020-06-30T00:00:00"/>
    <x v="4"/>
    <s v="Delivery problem"/>
    <s v="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
    <x v="0"/>
    <m/>
    <s v="Medium"/>
    <s v="Email"/>
    <x v="3205"/>
    <m/>
    <m/>
    <n v="4907"/>
    <s v=""/>
    <s v="Christopher Wolf"/>
    <x v="8"/>
    <x v="8"/>
    <x v="1"/>
    <s v=""/>
  </r>
  <r>
    <n v="4908"/>
    <s v="Kevin Gordon"/>
    <s v="samantha13@example.com"/>
    <n v="28"/>
    <s v="Other"/>
    <s v="Philips Hue Lights"/>
    <d v="2020-03-09T00:00:00"/>
    <x v="1"/>
    <s v="Display issue"/>
    <s v="I'm having an issue with the {product_purchased}. Please assist._x000a__x000a_A &quot;Product bought&quot; is an item that doesn't belong in the list, and the buyer should know about it. If you can't find it because I'm unable to find the option to perform the desired action in the {product_purchased}. Could you please guide me through the steps?"/>
    <x v="2"/>
    <m/>
    <s v="High"/>
    <s v="Phone"/>
    <x v="5"/>
    <m/>
    <m/>
    <n v="4908"/>
    <s v=""/>
    <s v="Kevin Gordon"/>
    <x v="0"/>
    <x v="0"/>
    <x v="1"/>
    <s v=""/>
  </r>
  <r>
    <n v="4909"/>
    <s v="Tyler Lowery"/>
    <s v="tlee@example.net"/>
    <n v="63"/>
    <s v="Female"/>
    <s v="Philips Hue Lights"/>
    <d v="2021-05-03T00:00:00"/>
    <x v="4"/>
    <s v="Account access"/>
    <s v="I'm having an issue with the {product_purchased}. Please assist. If you have any other concerns please feel free to contact me._x000a__x000a_-My package arrived and arrived right!!_x000a__x000a_-I thought I'd get one of I've noticed a sudden decrease in battery life on my {product_purchased}. It used to last much longer."/>
    <x v="1"/>
    <s v="Race bring direction candidate fire test training."/>
    <s v="Medium"/>
    <s v="Phone"/>
    <x v="3206"/>
    <d v="2023-06-01T15:08:22"/>
    <n v="2"/>
    <n v="4909"/>
    <s v="Race Bring Direction Candidate Fire Test Training."/>
    <s v="Tyler Lowery"/>
    <x v="1"/>
    <x v="1"/>
    <x v="0"/>
    <n v="-6.7333333334536292"/>
  </r>
  <r>
    <n v="4910"/>
    <s v="Randy Clements"/>
    <s v="jameswatson@example.com"/>
    <n v="42"/>
    <s v="Other"/>
    <s v="Nikon D"/>
    <d v="2020-07-18T00:00:00"/>
    <x v="4"/>
    <s v="Account access"/>
    <s v="There seems to be a glitch in the {product_purchased} software. It freezes frequently, making it difficult to use. Can you please provide a solution? What is it that you would like to see fixed?_x000a__x000a__x000a_What is it I've recently updated the firmware of my {product_purchased}, and the issue started happening afterward. Could it be related to the update?"/>
    <x v="1"/>
    <s v="Wear sometimes technology occur."/>
    <s v="High"/>
    <s v="Phone"/>
    <x v="3207"/>
    <d v="2023-06-01T11:57:23"/>
    <n v="2"/>
    <n v="4910"/>
    <s v="Wear Sometimes Technology Occur."/>
    <s v="Randy Clements"/>
    <x v="2"/>
    <x v="2"/>
    <x v="1"/>
    <n v="-3.3333333441987634E-2"/>
  </r>
  <r>
    <n v="4911"/>
    <s v="Ronald Ramirez"/>
    <s v="christinabryant@example.net"/>
    <n v="41"/>
    <s v="Other"/>
    <s v="Microsoft Surface"/>
    <d v="2021-12-25T00:00:00"/>
    <x v="1"/>
    <s v="Hardware issue"/>
    <s v="I'm facing a problem with my {product_purchased}. The {product_purchased} is not turning on. It was working fine until yesterday, but now it doesn't respond. My new {product_purchased} I've tried different settings and configurations on my {product_purchased}, but the issue persists."/>
    <x v="2"/>
    <m/>
    <s v="Low"/>
    <s v="Email"/>
    <x v="5"/>
    <m/>
    <m/>
    <n v="4911"/>
    <s v=""/>
    <s v="Ronald Ramirez"/>
    <x v="10"/>
    <x v="10"/>
    <x v="0"/>
    <s v=""/>
  </r>
  <r>
    <n v="4912"/>
    <s v="Kerry Rodriguez"/>
    <s v="hpreston@example.net"/>
    <n v="39"/>
    <s v="Other"/>
    <s v="Sony Xperia"/>
    <d v="2020-01-03T00:00:00"/>
    <x v="1"/>
    <s v="Delivery problem"/>
    <s v="I'm having an issue with the {product_purchased}. Please assist._x000a__x000a_Forum Stats_x000a__x000a_There are 3,821 mods in the game. I'm not sure if this issue is specific to my device or if others have reported similar problems."/>
    <x v="2"/>
    <m/>
    <s v="Critical"/>
    <s v="Chat"/>
    <x v="5"/>
    <m/>
    <m/>
    <n v="4912"/>
    <s v=""/>
    <s v="Kerry Rodriguez"/>
    <x v="6"/>
    <x v="6"/>
    <x v="1"/>
    <s v=""/>
  </r>
  <r>
    <n v="4913"/>
    <s v="Janet Moore"/>
    <s v="aaronpope@example.org"/>
    <n v="25"/>
    <s v="Male"/>
    <s v="Google Pixel"/>
    <d v="2021-11-21T00:00:00"/>
    <x v="2"/>
    <s v="Hardware issue"/>
    <s v="I'm having an issue with the {product_purchased}. Please assist. I'm concerned about the security of my {product_purchased} and would like to ensure that my data is safe."/>
    <x v="2"/>
    <m/>
    <s v="High"/>
    <s v="Social media"/>
    <x v="5"/>
    <m/>
    <m/>
    <n v="4913"/>
    <s v=""/>
    <s v="Janet Moore"/>
    <x v="3"/>
    <x v="3"/>
    <x v="0"/>
    <s v=""/>
  </r>
  <r>
    <n v="4914"/>
    <s v="Matthew Nunez"/>
    <s v="zwoods@example.net"/>
    <n v="26"/>
    <s v="Other"/>
    <s v="GoPro Hero"/>
    <d v="2021-06-10T00:00:00"/>
    <x v="3"/>
    <s v="Display issue"/>
    <s v="I'm having an issue with the {product_purchased}. Please assist._x000a__x000a_We want to take the time to let you know what's out there that your child's looking forward to for the upcoming holidays. They'll have every opportunity I've already contacted customer support multiple times, but the issue remains unresolved."/>
    <x v="1"/>
    <s v="Story challenge determine evidence order statement."/>
    <s v="Critical"/>
    <s v="Email"/>
    <x v="3208"/>
    <d v="2023-06-01T00:03:27"/>
    <n v="2"/>
    <n v="4914"/>
    <s v="Story Challenge Determine Evidence Order Statement."/>
    <s v="Matthew Nunez"/>
    <x v="8"/>
    <x v="8"/>
    <x v="0"/>
    <n v="-18.383333333360497"/>
  </r>
  <r>
    <n v="4915"/>
    <s v="Robert Washington"/>
    <s v="burtonjulie@example.net"/>
    <n v="53"/>
    <s v="Other"/>
    <s v="Garmin Forerunner"/>
    <d v="2021-06-28T00:00:00"/>
    <x v="4"/>
    <s v="Software bug"/>
    <s v="I'm having an issue with the {product_purchased}. Please assist._x000a__x000a_[00:01:02]GAME: Activating console with id: {product_purchased}._x000a__x000a_[00:01:03] I'm using the original charger that came with my {product_purchased}, but it's not charging properly."/>
    <x v="0"/>
    <m/>
    <s v="Low"/>
    <s v="Chat"/>
    <x v="3209"/>
    <m/>
    <m/>
    <n v="4915"/>
    <s v=""/>
    <s v="Robert Washington"/>
    <x v="8"/>
    <x v="8"/>
    <x v="0"/>
    <s v=""/>
  </r>
  <r>
    <n v="4916"/>
    <s v="Jennifer Vargas"/>
    <s v="jacobpatrick@example.net"/>
    <n v="66"/>
    <s v="Female"/>
    <s v="Fitbit Versa Smartwatch"/>
    <d v="2021-10-03T00:00:00"/>
    <x v="1"/>
    <s v="Software bug"/>
    <s v="I'm having an issue with the {product_purchased}. Please assist._x000a__x000a_I'll make changes... Let me know in-game (it's at the top of my message, don't tell anyone)._x000a__x000a_I can only I've tried clearing the cache and data for the {product_purchased} app, but the issue persists."/>
    <x v="1"/>
    <s v="Democrat together nation national."/>
    <s v="Critical"/>
    <s v="Chat"/>
    <x v="3210"/>
    <d v="2023-06-01T03:08:30"/>
    <n v="4"/>
    <n v="4916"/>
    <s v="Democrat Together Nation National."/>
    <s v="Jennifer Vargas"/>
    <x v="7"/>
    <x v="7"/>
    <x v="0"/>
    <n v="-16.083333333372138"/>
  </r>
  <r>
    <n v="4917"/>
    <s v="Kimberly Gray"/>
    <s v="amanda11@example.net"/>
    <n v="34"/>
    <s v="Male"/>
    <s v="Apple AirPods"/>
    <d v="2021-09-01T00:00:00"/>
    <x v="3"/>
    <s v="Cancellation request"/>
    <s v="I've noticed a software bug in the {product_purchased} app. It's causing data loss and unexpected errors. How can I resolve this issue?_x000a__x000a_{product_purchased} is a popular open source PPC library I've tried clearing the cache and data for the {product_purchased} app, but the issue persists."/>
    <x v="0"/>
    <m/>
    <s v="High"/>
    <s v="Phone"/>
    <x v="3211"/>
    <m/>
    <m/>
    <n v="4917"/>
    <s v=""/>
    <s v="Kimberly Gray"/>
    <x v="9"/>
    <x v="9"/>
    <x v="0"/>
    <s v=""/>
  </r>
  <r>
    <n v="4918"/>
    <s v="Jennifer Perez"/>
    <s v="lindatyler@example.net"/>
    <n v="68"/>
    <s v="Female"/>
    <s v="Apple AirPods"/>
    <d v="2021-06-14T00:00:00"/>
    <x v="2"/>
    <s v="Hardware issue"/>
    <s v="I'm having an issue with the {product_purchased}. Please assist._x000a__x000a_SOUTHFIELD DECKS_x000a__x000a_What's your current location?_x000a__x000a_You are looking at a downtown area with a low density (less than I've noticed a sudden decrease in battery life on my {product_purchased}. It used to last much longer."/>
    <x v="2"/>
    <m/>
    <s v="Critical"/>
    <s v="Chat"/>
    <x v="5"/>
    <m/>
    <m/>
    <n v="4918"/>
    <s v=""/>
    <s v="Jennifer Perez"/>
    <x v="8"/>
    <x v="8"/>
    <x v="0"/>
    <s v=""/>
  </r>
  <r>
    <n v="4919"/>
    <s v="Shaun Williams"/>
    <s v="boltoncynthia@example.net"/>
    <n v="49"/>
    <s v="Male"/>
    <s v="Xbox"/>
    <d v="2020-01-05T00:00:00"/>
    <x v="0"/>
    <s v="Payment issue"/>
    <s v="I'm having trouble connecting my {product_purchased} to my home Wi-Fi network. It doesn't detect any networks, although other devices are connecting fine. What can be done to resolve this issue?_x000a__x000a_Click here to download I've noticed a peculiar error message popping up on my {product_purchased} screen. It says '{error_message}'. What does it mean?"/>
    <x v="0"/>
    <m/>
    <s v="Low"/>
    <s v="Social media"/>
    <x v="3212"/>
    <m/>
    <m/>
    <n v="4919"/>
    <s v=""/>
    <s v="Shaun Williams"/>
    <x v="6"/>
    <x v="6"/>
    <x v="1"/>
    <s v=""/>
  </r>
  <r>
    <n v="4920"/>
    <s v="Victoria Martinez"/>
    <s v="jackiejones@example.net"/>
    <n v="23"/>
    <s v="Female"/>
    <s v="Google Pixel"/>
    <d v="2021-12-16T00:00:00"/>
    <x v="3"/>
    <s v="Network problem"/>
    <s v="I'm having an issue with the {product_purchased}. Please assist. I'm concerned about the security of my {product_purchased} and would like to ensure that my data is safe."/>
    <x v="1"/>
    <s v="Budget probably ready at check."/>
    <s v="Low"/>
    <s v="Social media"/>
    <x v="3213"/>
    <d v="2023-06-01T18:26:34"/>
    <n v="2"/>
    <n v="4920"/>
    <s v="Budget Probably Ready At Check."/>
    <s v="Victoria Martinez"/>
    <x v="10"/>
    <x v="10"/>
    <x v="0"/>
    <n v="10.583333333255723"/>
  </r>
  <r>
    <n v="4921"/>
    <s v="Lisa Douglas"/>
    <s v="lisa08@example.net"/>
    <n v="68"/>
    <s v="Female"/>
    <s v="Canon DSLR Camera"/>
    <d v="2021-06-06T00:00:00"/>
    <x v="1"/>
    <s v="Product setup"/>
    <s v="I'm having an issue with the {product_purchased}. Please assist._x000a__x000a_To add to your cart, please enter your address, and click Add. To cancel the event please use the cancel button._x000a__x000a_If you want to I'm unable to find the option to perform the desired action in the {product_purchased}. Could you please guide me through the steps?"/>
    <x v="2"/>
    <m/>
    <s v="Critical"/>
    <s v="Social media"/>
    <x v="5"/>
    <m/>
    <m/>
    <n v="4921"/>
    <s v=""/>
    <s v="Lisa Douglas"/>
    <x v="8"/>
    <x v="8"/>
    <x v="0"/>
    <s v=""/>
  </r>
  <r>
    <n v="4922"/>
    <s v="Mr. Ruben Jenkins"/>
    <s v="perezmark@example.com"/>
    <n v="26"/>
    <s v="Other"/>
    <s v="Google Pixel"/>
    <d v="2021-05-14T00:00:00"/>
    <x v="4"/>
    <s v="Refund request"/>
    <s v="I'm having an issue with the {product_purchased}. Please assist. I've recently updated the firmware of my {product_purchased}, and the issue started happening afterward. Could it be related to the update?"/>
    <x v="0"/>
    <m/>
    <s v="Critical"/>
    <s v="Social media"/>
    <x v="3214"/>
    <m/>
    <m/>
    <n v="4922"/>
    <s v=""/>
    <s v="Mr. Ruben Jenkins"/>
    <x v="1"/>
    <x v="1"/>
    <x v="0"/>
    <s v=""/>
  </r>
  <r>
    <n v="4923"/>
    <s v="Michael Pena"/>
    <s v="jason67@example.org"/>
    <n v="21"/>
    <s v="Female"/>
    <s v="Autodesk AutoCAD"/>
    <d v="2021-12-06T00:00:00"/>
    <x v="0"/>
    <s v="Account access"/>
    <s v="I'm having an issue with the {product_purchased}. Please assist. This problem started occurring after the recent software update. I haven't made any other changes to the device."/>
    <x v="2"/>
    <m/>
    <s v="Critical"/>
    <s v="Chat"/>
    <x v="5"/>
    <m/>
    <m/>
    <n v="4923"/>
    <s v=""/>
    <s v="Michael Pena"/>
    <x v="10"/>
    <x v="10"/>
    <x v="0"/>
    <s v=""/>
  </r>
  <r>
    <n v="4924"/>
    <s v="Jason Benson"/>
    <s v="carrkristi@example.org"/>
    <n v="50"/>
    <s v="Female"/>
    <s v="Samsung Galaxy"/>
    <d v="2020-11-18T00:00:00"/>
    <x v="1"/>
    <s v="Product setup"/>
    <s v="I'm having an issue with the {product_purchased}. Please assist._x000a__x000a_When choosing your products, follow the onscreen description of each one in terms of it's functionality and possible return policy._x000a__x000a_Also remember to keep in I've performed a factory reset on my {product_purchased}, hoping it would resolve the problem, but it didn't help."/>
    <x v="1"/>
    <s v="Together federal prevent perhaps."/>
    <s v="Critical"/>
    <s v="Chat"/>
    <x v="3215"/>
    <d v="2023-06-01T11:21:38"/>
    <n v="4"/>
    <n v="4924"/>
    <s v="Together Federal Prevent Perhaps."/>
    <s v="Jason Benson"/>
    <x v="3"/>
    <x v="3"/>
    <x v="1"/>
    <n v="0.76666666672099382"/>
  </r>
  <r>
    <n v="4925"/>
    <s v="Herbert Coleman"/>
    <s v="smartinez@example.com"/>
    <n v="39"/>
    <s v="Male"/>
    <s v="Nintendo Switch Pro Controller"/>
    <d v="2021-06-23T00:00:00"/>
    <x v="1"/>
    <s v="Peripheral compatibility"/>
    <s v="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
    <x v="2"/>
    <m/>
    <s v="High"/>
    <s v="Email"/>
    <x v="5"/>
    <m/>
    <m/>
    <n v="4925"/>
    <s v=""/>
    <s v="Herbert Coleman"/>
    <x v="8"/>
    <x v="8"/>
    <x v="0"/>
    <s v=""/>
  </r>
  <r>
    <n v="4926"/>
    <s v="Raymond Ball"/>
    <s v="adamssusan@example.org"/>
    <n v="27"/>
    <s v="Male"/>
    <s v="Bose SoundLink Speaker"/>
    <d v="2021-11-08T00:00:00"/>
    <x v="3"/>
    <s v="Account access"/>
    <s v="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
    <x v="0"/>
    <m/>
    <s v="High"/>
    <s v="Phone"/>
    <x v="3216"/>
    <m/>
    <m/>
    <n v="4926"/>
    <s v=""/>
    <s v="Raymond Ball"/>
    <x v="3"/>
    <x v="3"/>
    <x v="0"/>
    <s v=""/>
  </r>
  <r>
    <n v="4927"/>
    <s v="Lance Mcmillan"/>
    <s v="fvaldez@example.net"/>
    <n v="18"/>
    <s v="Other"/>
    <s v="PlayStation"/>
    <d v="2020-04-03T00:00:00"/>
    <x v="2"/>
    <s v="Delivery problem"/>
    <s v="I'm having an issue with the {product_purchased}. Please assist. Thank you._x000a__x000a_X Previous image Next image_x000a__x000a_Verified purchase: Yes | Condition: new | Sold by: roldsman4 I'm unable to find the option to perform the desired action in the {product_purchased}. Could you please guide me through the steps?"/>
    <x v="2"/>
    <m/>
    <s v="Critical"/>
    <s v="Social media"/>
    <x v="5"/>
    <m/>
    <m/>
    <n v="4927"/>
    <s v=""/>
    <s v="Lance Mcmillan"/>
    <x v="11"/>
    <x v="11"/>
    <x v="1"/>
    <s v=""/>
  </r>
  <r>
    <n v="4928"/>
    <s v="Kimberly Frazier"/>
    <s v="sethwhite@example.net"/>
    <n v="22"/>
    <s v="Female"/>
    <s v="Lenovo ThinkPad"/>
    <d v="2020-03-15T00:00:00"/>
    <x v="2"/>
    <s v="Product compatibility"/>
    <s v="I'm having an issue with the {product_purchased}. Please assist. I've tried using different cables, adapters, or peripherals with my {product_purchased}, but the issue persists."/>
    <x v="2"/>
    <m/>
    <s v="Critical"/>
    <s v="Chat"/>
    <x v="5"/>
    <m/>
    <m/>
    <n v="4928"/>
    <s v=""/>
    <s v="Kimberly Frazier"/>
    <x v="0"/>
    <x v="0"/>
    <x v="1"/>
    <s v=""/>
  </r>
  <r>
    <n v="4929"/>
    <s v="Justin Blevins"/>
    <s v="mgutierrez@example.net"/>
    <n v="40"/>
    <s v="Female"/>
    <s v="Bose SoundLink Speaker"/>
    <d v="2021-08-17T00:00:00"/>
    <x v="0"/>
    <s v="Payment issue"/>
    <s v="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
    <x v="2"/>
    <m/>
    <s v="Low"/>
    <s v="Chat"/>
    <x v="5"/>
    <m/>
    <m/>
    <n v="4929"/>
    <s v=""/>
    <s v="Justin Blevins"/>
    <x v="5"/>
    <x v="5"/>
    <x v="0"/>
    <s v=""/>
  </r>
  <r>
    <n v="4930"/>
    <s v="Summer Bentley"/>
    <s v="donna93@example.net"/>
    <n v="29"/>
    <s v="Male"/>
    <s v="Microsoft Office"/>
    <d v="2020-12-02T00:00:00"/>
    <x v="4"/>
    <s v="Product compatibility"/>
    <s v="I'm having an issue with the {product_purchased}. Please assist. I may be able to buy the new one before my deadline. Thank you._x000a__x000a_Product was given to me after a couple of months of writing, thanks to The issue I'm facing is intermittent. Sometimes it works fine, but other times it acts up unexpectedly."/>
    <x v="1"/>
    <s v="Enter stock either."/>
    <s v="Medium"/>
    <s v="Chat"/>
    <x v="3217"/>
    <d v="2023-06-01T18:15:44"/>
    <n v="1"/>
    <n v="4930"/>
    <s v="Enter Stock Either."/>
    <s v="Summer Bentley"/>
    <x v="10"/>
    <x v="10"/>
    <x v="1"/>
    <n v="3.9999999999417923"/>
  </r>
  <r>
    <n v="4931"/>
    <s v="Richard Butler"/>
    <s v="vfoster@example.org"/>
    <n v="38"/>
    <s v="Male"/>
    <s v="iPhone"/>
    <d v="2020-02-28T00:00:00"/>
    <x v="3"/>
    <s v="Product recommendation"/>
    <s v="I'm having an issue with the {product_purchased}. Please assist. &quot;_x000a__x000a_} else {_x000a__x000a_/* Try to avoid the product_purchased error message. All the product items is invalid. */_x000a__x000a_return false I've performed a factory reset on my {product_purchased}, hoping it would resolve the problem, but it didn't help."/>
    <x v="1"/>
    <s v="Face north eat agree their."/>
    <s v="Low"/>
    <s v="Social media"/>
    <x v="3218"/>
    <d v="2023-06-01T09:37:46"/>
    <n v="4"/>
    <n v="4931"/>
    <s v="Face North Eat Agree Their."/>
    <s v="Richard Butler"/>
    <x v="4"/>
    <x v="4"/>
    <x v="1"/>
    <n v="0.75"/>
  </r>
  <r>
    <n v="4932"/>
    <s v="Gregory Rowe"/>
    <s v="tapiamelanie@example.org"/>
    <n v="34"/>
    <s v="Male"/>
    <s v="Dell XPS"/>
    <d v="2021-09-21T00:00:00"/>
    <x v="0"/>
    <s v="Product setup"/>
    <s v="I'm having an issue with the {product_purchased}. Please assist._x000a__x000a_Product purchased and shipped by:_x000a__x000a_Newegg Marketplace LLC_x000a__x000a_3801 N. 10th St_x000a__x000a_Portland, OR 97250-60 I've noticed a peculiar error message popping up on my {product_purchased} screen. It says '{error_message}'. What does it mean?"/>
    <x v="2"/>
    <m/>
    <s v="Medium"/>
    <s v="Social media"/>
    <x v="5"/>
    <m/>
    <m/>
    <n v="4932"/>
    <s v=""/>
    <s v="Gregory Rowe"/>
    <x v="9"/>
    <x v="9"/>
    <x v="0"/>
    <s v=""/>
  </r>
  <r>
    <n v="4933"/>
    <s v="Crystal Young"/>
    <s v="laurenhoward@example.com"/>
    <n v="49"/>
    <s v="Female"/>
    <s v="Sony Xperia"/>
    <d v="2021-03-29T00:00:00"/>
    <x v="2"/>
    <s v="Payment issue"/>
    <s v="I've accidentally deleted important data from my {product_purchased}. Is there any way to recover the deleted files? I need them urgently._x000a__x000a_Do not delete data. It's already in the system._x000a__x000a_Should the owner of I'm unable to find the option to perform the desired action in the {product_purchased}. Could you please guide me through the steps?"/>
    <x v="0"/>
    <m/>
    <s v="Critical"/>
    <s v="Email"/>
    <x v="3219"/>
    <m/>
    <m/>
    <n v="4933"/>
    <s v=""/>
    <s v="Crystal Young"/>
    <x v="0"/>
    <x v="0"/>
    <x v="0"/>
    <s v=""/>
  </r>
  <r>
    <n v="4934"/>
    <s v="Rodney Jacobs"/>
    <s v="pattersonjoshua@example.org"/>
    <n v="41"/>
    <s v="Other"/>
    <s v="Canon EOS"/>
    <d v="2020-04-21T00:00:00"/>
    <x v="0"/>
    <s v="Product compatibility"/>
    <s v="I'm having an issue with the {product_purchased}. Please assist. If the product is rejected or we won't receive your email within 3 -4 days, we'll be notified within an hour._x000a__x000a_Please follow the rules. I'm concerned about the security of my {product_purchased} and would like to ensure that my data is safe."/>
    <x v="1"/>
    <s v="Foreign strategy area raise far capital stay."/>
    <s v="Critical"/>
    <s v="Chat"/>
    <x v="3220"/>
    <d v="2023-06-01T16:32:50"/>
    <n v="4"/>
    <n v="4934"/>
    <s v="Foreign Strategy Area Raise Far Capital Stay."/>
    <s v="Rodney Jacobs"/>
    <x v="11"/>
    <x v="11"/>
    <x v="1"/>
    <n v="3.6666666667442769"/>
  </r>
  <r>
    <n v="4935"/>
    <s v="Mary Williams"/>
    <s v="pmorris@example.net"/>
    <n v="35"/>
    <s v="Female"/>
    <s v="Samsung Galaxy"/>
    <d v="2020-12-19T00:00:00"/>
    <x v="0"/>
    <s v="Refund request"/>
    <s v="I'm having an issue with the {product_purchased}. Please assist. _____________________________x000a__x000a_This is an excellent product. I bought this 3/2 months ago from my new 3/2x old house, that is about five This problem started occurring after the recent software update. I haven't made any other changes to the device."/>
    <x v="2"/>
    <m/>
    <s v="Low"/>
    <s v="Social media"/>
    <x v="5"/>
    <m/>
    <m/>
    <n v="4935"/>
    <s v=""/>
    <s v="Mary Williams"/>
    <x v="10"/>
    <x v="10"/>
    <x v="1"/>
    <s v=""/>
  </r>
  <r>
    <n v="4936"/>
    <s v="Timothy Ford"/>
    <s v="afriedman@example.net"/>
    <n v="41"/>
    <s v="Other"/>
    <s v="MacBook Pro"/>
    <d v="2021-04-16T00:00:00"/>
    <x v="1"/>
    <s v="Battery life"/>
    <s v="I'm having an issue with the {product_purchased}. Please assist. I need some time to write up and read. I could change my name._x000a__x000a_A week or so before my first order, I would send some gifts back I'm concerned about the security of my {product_purchased} and would like to ensure that my data is safe."/>
    <x v="0"/>
    <m/>
    <s v="Low"/>
    <s v="Chat"/>
    <x v="3221"/>
    <m/>
    <m/>
    <n v="4936"/>
    <s v=""/>
    <s v="Timothy Ford"/>
    <x v="11"/>
    <x v="11"/>
    <x v="0"/>
    <s v=""/>
  </r>
  <r>
    <n v="4937"/>
    <s v="Brittany Peters"/>
    <s v="jacob14@example.net"/>
    <n v="57"/>
    <s v="Female"/>
    <s v="Amazon Kindle"/>
    <d v="2021-10-03T00:00:00"/>
    <x v="0"/>
    <s v="Display issue"/>
    <s v="I'm having an issue with the {product_purchased}. Please assist._x000a__x000a_For a complete article like this, please see this article, &quot;Anchoring Your Smartphone's Camera on Apple Phone 2G?&quot;_x000a__x000a_Note: I've noticed a peculiar error message popping up on my {product_purchased} screen. It says '{error_message}'. What does it mean?"/>
    <x v="2"/>
    <m/>
    <s v="Medium"/>
    <s v="Chat"/>
    <x v="5"/>
    <m/>
    <m/>
    <n v="4937"/>
    <s v=""/>
    <s v="Brittany Peters"/>
    <x v="7"/>
    <x v="7"/>
    <x v="0"/>
    <s v=""/>
  </r>
  <r>
    <n v="4938"/>
    <s v="Rachel Sanchez"/>
    <s v="vperry@example.org"/>
    <n v="33"/>
    <s v="Male"/>
    <s v="LG Smart TV"/>
    <d v="2021-05-20T00:00:00"/>
    <x v="1"/>
    <s v="Account access"/>
    <s v="I'm encountering a software bug in the {product_purchased}. Whenever I try to perform a specific action, the application crashes. Are there any updates or fixes available?_x000a__x000a_One problem arises when we're using a product-specific interface I've checked the device settings and made sure that everything is configured correctly."/>
    <x v="0"/>
    <m/>
    <s v="Medium"/>
    <s v="Email"/>
    <x v="3222"/>
    <m/>
    <m/>
    <n v="4938"/>
    <s v=""/>
    <s v="Rachel Sanchez"/>
    <x v="1"/>
    <x v="1"/>
    <x v="0"/>
    <s v=""/>
  </r>
  <r>
    <n v="4939"/>
    <s v="Jessica Hernandez MD"/>
    <s v="frice@example.com"/>
    <n v="53"/>
    <s v="Male"/>
    <s v="HP Pavilion"/>
    <d v="2020-10-20T00:00:00"/>
    <x v="0"/>
    <s v="Account access"/>
    <s v="I'm having an issue with the {product_purchased}. Please assist. - (4 days ago, 1 hour ago) Edit Reply #22 on: June 02, 2014, 11:29:29 PM_x000a__x000a__x000a_If you guys have I've tried different settings and configurations on my {product_purchased}, but the issue persists."/>
    <x v="1"/>
    <s v="Senior concern daughter gun about time our."/>
    <s v="Critical"/>
    <s v="Social media"/>
    <x v="3223"/>
    <d v="2023-06-01T21:05:58"/>
    <n v="4"/>
    <n v="4939"/>
    <s v="Senior Concern Daughter Gun About Time Our."/>
    <s v="Jessica Hernandez MD"/>
    <x v="7"/>
    <x v="7"/>
    <x v="1"/>
    <n v="15.049999999988358"/>
  </r>
  <r>
    <n v="4940"/>
    <s v="Justin Knight"/>
    <s v="gibsonjohn@example.org"/>
    <n v="56"/>
    <s v="Other"/>
    <s v="PlayStation"/>
    <d v="2020-05-22T00:00:00"/>
    <x v="1"/>
    <s v="Hardware issue"/>
    <s v="I'm having an issue with the {product_purchased}. Please assist._x000a__x000a_* If you have issues using the product, please contact us._x000a__x000a_* If you don't know where to get that the product is, please, I need assistance as soon as possible because it's affecting my work and productivity."/>
    <x v="1"/>
    <s v="Door produce know paper wind figure know."/>
    <s v="Medium"/>
    <s v="Social media"/>
    <x v="3224"/>
    <d v="2023-06-01T12:09:00"/>
    <n v="1"/>
    <n v="4940"/>
    <s v="Door Produce Know Paper Wind Figure Know."/>
    <s v="Justin Knight"/>
    <x v="1"/>
    <x v="1"/>
    <x v="1"/>
    <n v="-9.6333333333022892"/>
  </r>
  <r>
    <n v="4941"/>
    <s v="Jennifer Mccormick"/>
    <s v="ybarron@example.com"/>
    <n v="64"/>
    <s v="Male"/>
    <s v="Lenovo ThinkPad"/>
    <d v="2021-10-22T00:00:00"/>
    <x v="2"/>
    <s v="Product recommendation"/>
    <s v="I'm having an issue with the {product_purchased}. Please assist. If you're thinking about buying something, please ask._x000a__x000a_As always, if you need help or have any suggestions just drop me an email. If you have I've performed a factory reset on my {product_purchased}, hoping it would resolve the problem, but it didn't help."/>
    <x v="0"/>
    <m/>
    <s v="Critical"/>
    <s v="Social media"/>
    <x v="3225"/>
    <m/>
    <m/>
    <n v="4941"/>
    <s v=""/>
    <s v="Jennifer Mccormick"/>
    <x v="7"/>
    <x v="7"/>
    <x v="0"/>
    <s v=""/>
  </r>
  <r>
    <n v="4942"/>
    <s v="Andrea Moreno"/>
    <s v="zlin@example.net"/>
    <n v="56"/>
    <s v="Female"/>
    <s v="Roomba Robot Vacuum"/>
    <d v="2020-04-16T00:00:00"/>
    <x v="3"/>
    <s v="Cancellation request"/>
    <s v="I'm having an issue with the {product_purchased}. Please assist._x000a__x000a_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
    <x v="2"/>
    <m/>
    <s v="Critical"/>
    <s v="Chat"/>
    <x v="5"/>
    <m/>
    <m/>
    <n v="4942"/>
    <s v=""/>
    <s v="Andrea Moreno"/>
    <x v="11"/>
    <x v="11"/>
    <x v="1"/>
    <s v=""/>
  </r>
  <r>
    <n v="4943"/>
    <s v="Lacey Adkins"/>
    <s v="thomashamilton@example.com"/>
    <n v="42"/>
    <s v="Female"/>
    <s v="Nikon D"/>
    <d v="2020-07-30T00:00:00"/>
    <x v="0"/>
    <s v="Installation support"/>
    <s v="I'm having an issue with the {product_purchased}. Please assist._x000a__x000a_Thank you for subscribing! You have already paid for your subscription._x000a__x000a_We will not charge any more unless your credit card is charged to your Paypal I need assistance as soon as possible because it's affecting my work and productivity."/>
    <x v="0"/>
    <m/>
    <s v="Low"/>
    <s v="Chat"/>
    <x v="3226"/>
    <m/>
    <m/>
    <n v="4943"/>
    <s v=""/>
    <s v="Lacey Adkins"/>
    <x v="2"/>
    <x v="2"/>
    <x v="1"/>
    <s v=""/>
  </r>
  <r>
    <n v="4944"/>
    <s v="Natasha Koch"/>
    <s v="barrynorman@example.net"/>
    <n v="70"/>
    <s v="Male"/>
    <s v="Samsung Galaxy"/>
    <d v="2021-09-01T00:00:00"/>
    <x v="4"/>
    <s v="Account access"/>
    <s v="I'm having an issue with the {product_purchased}. Please assist._x000a__x000a_-The cart-level is not valid_x000a__x000a_-The price may not equal_x000a__x000a_-Please provide some additional info with credit card information. We are The issue I'm facing is intermittent. Sometimes it works fine, but other times it acts up unexpectedly."/>
    <x v="0"/>
    <m/>
    <s v="Critical"/>
    <s v="Social media"/>
    <x v="3227"/>
    <m/>
    <m/>
    <n v="4944"/>
    <s v=""/>
    <s v="Natasha Koch"/>
    <x v="9"/>
    <x v="9"/>
    <x v="0"/>
    <s v=""/>
  </r>
  <r>
    <n v="4945"/>
    <s v="Michael Brown"/>
    <s v="millerbrian@example.net"/>
    <n v="25"/>
    <s v="Male"/>
    <s v="iPhone"/>
    <d v="2021-05-30T00:00:00"/>
    <x v="1"/>
    <s v="Display issue"/>
    <s v="My {product_purchased} crashed, and I lost all the data stored on it. Is there any way to recover the lost data? (citing anonymous customer report)_x000a__x000a_- Can someone do more? - My {product_ The issue I'm facing is intermittent. Sometimes it works fine, but other times it acts up unexpectedly."/>
    <x v="0"/>
    <m/>
    <s v="Low"/>
    <s v="Email"/>
    <x v="3228"/>
    <m/>
    <m/>
    <n v="4945"/>
    <s v=""/>
    <s v="Michael Brown"/>
    <x v="1"/>
    <x v="1"/>
    <x v="0"/>
    <s v=""/>
  </r>
  <r>
    <n v="4946"/>
    <s v="Ryan Austin"/>
    <s v="hollandrichard@example.com"/>
    <n v="36"/>
    <s v="Female"/>
    <s v="Sony Xperia"/>
    <d v="2020-06-15T00:00:00"/>
    <x v="4"/>
    <s v="Hardware issue"/>
    <s v="I've forgotten my password for my {product_purchased} account, and the password reset option is not working. How can I recover my account?_x000a__x000a_If you're still unable to login to your account, simply delete the email address I'm experiencing this issue on multiple devices of the same model, so it seems to be a widespread problem."/>
    <x v="1"/>
    <s v="Usually light song point."/>
    <s v="Medium"/>
    <s v="Chat"/>
    <x v="3229"/>
    <d v="2023-06-01T14:04:09"/>
    <n v="1"/>
    <n v="4946"/>
    <s v="Usually Light Song Point."/>
    <s v="Ryan Austin"/>
    <x v="8"/>
    <x v="8"/>
    <x v="1"/>
    <n v="3.1666666666860692"/>
  </r>
  <r>
    <n v="4947"/>
    <s v="Brian Martinez"/>
    <s v="brittany30@example.net"/>
    <n v="35"/>
    <s v="Female"/>
    <s v="Google Nest"/>
    <d v="2020-08-10T00:00:00"/>
    <x v="1"/>
    <s v="Delivery problem"/>
    <s v="I'm having an issue with the {product_purchased}. Please assist. Thanks._x000a__x000a_It's been more than 2 years since he took up painting. After I gave it to him, he came back to me asking if I'd The issue I'm facing is intermittent. Sometimes it works fine, but other times it acts up unexpectedly."/>
    <x v="2"/>
    <m/>
    <s v="High"/>
    <s v="Email"/>
    <x v="5"/>
    <m/>
    <m/>
    <n v="4947"/>
    <s v=""/>
    <s v="Brian Martinez"/>
    <x v="5"/>
    <x v="5"/>
    <x v="1"/>
    <s v=""/>
  </r>
  <r>
    <n v="4948"/>
    <s v="Autumn Mcgee"/>
    <s v="merrittdevin@example.org"/>
    <n v="24"/>
    <s v="Male"/>
    <s v="Sony Xperia"/>
    <d v="2021-07-18T00:00:00"/>
    <x v="1"/>
    <s v="Network problem"/>
    <s v="I'm having an issue with the {product_purchased}. Please assist._x000a__x000a_Purchasing [ edit ]_x000a__x000a_The first of all, the number of dollars you save at Starbucks for a Starbucks coffee. This is a very good I'm experiencing this issue on multiple devices of the same model, so it seems to be a widespread problem."/>
    <x v="1"/>
    <s v="Property who teacher."/>
    <s v="Critical"/>
    <s v="Email"/>
    <x v="3230"/>
    <d v="2023-06-01T08:17:13"/>
    <n v="1"/>
    <n v="4948"/>
    <s v="Property Who Teacher."/>
    <s v="Autumn Mcgee"/>
    <x v="2"/>
    <x v="2"/>
    <x v="0"/>
    <n v="-1.2666666666045785"/>
  </r>
  <r>
    <n v="4949"/>
    <s v="Ashley Haynes"/>
    <s v="jill15@example.net"/>
    <n v="42"/>
    <s v="Male"/>
    <s v="GoPro Hero"/>
    <d v="2021-10-31T00:00:00"/>
    <x v="0"/>
    <s v="Product setup"/>
    <s v="I'm having an issue with the {product_purchased}. Please assist._x000a__x000a_I understand your message has been disabled. Please visit http://feedback.coopinion.com for updates. And please share this article on Facebook I've recently updated the firmware of my {product_purchased}, and the issue started happening afterward. Could it be related to the update?"/>
    <x v="2"/>
    <m/>
    <s v="Medium"/>
    <s v="Social media"/>
    <x v="5"/>
    <m/>
    <m/>
    <n v="4949"/>
    <s v=""/>
    <s v="Ashley Haynes"/>
    <x v="7"/>
    <x v="7"/>
    <x v="0"/>
    <s v=""/>
  </r>
  <r>
    <n v="4950"/>
    <s v="Ronald Delgado"/>
    <s v="bartonshirley@example.com"/>
    <n v="21"/>
    <s v="Male"/>
    <s v="Sony Xperia"/>
    <d v="2020-11-29T00:00:00"/>
    <x v="2"/>
    <s v="Software bug"/>
    <s v="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
    <x v="0"/>
    <m/>
    <s v="High"/>
    <s v="Social media"/>
    <x v="3231"/>
    <m/>
    <m/>
    <n v="4950"/>
    <s v=""/>
    <s v="Ronald Delgado"/>
    <x v="3"/>
    <x v="3"/>
    <x v="1"/>
    <s v=""/>
  </r>
  <r>
    <n v="4951"/>
    <s v="Jessica Williamson"/>
    <s v="emma66@example.com"/>
    <n v="19"/>
    <s v="Other"/>
    <s v="Xbox"/>
    <d v="2021-03-14T00:00:00"/>
    <x v="1"/>
    <s v="Cancellation request"/>
    <s v="I've forgotten my password for my {product_purchased} account, and the password reset option is not working. How can I recover my account?_x000a__x000a_https://github.com/TheShelter/Litcoin I'm concerned about the security of my {product_purchased} and would like to ensure that my data is safe."/>
    <x v="0"/>
    <m/>
    <s v="High"/>
    <s v="Phone"/>
    <x v="1850"/>
    <m/>
    <m/>
    <n v="4951"/>
    <s v=""/>
    <s v="Jessica Williamson"/>
    <x v="0"/>
    <x v="0"/>
    <x v="0"/>
    <s v=""/>
  </r>
  <r>
    <n v="4952"/>
    <s v="Renee White"/>
    <s v="uschwartz@example.com"/>
    <n v="48"/>
    <s v="Male"/>
    <s v="Asus ROG"/>
    <d v="2020-03-30T00:00:00"/>
    <x v="0"/>
    <s v="Peripheral compatibility"/>
    <s v="I'm having an issue with the {product_purchased}. Please assist. It appears that the product is not being offered within the requested purchase period. Please provide an email for our apologies. Thank you.&quot;_x000a__x000a_The email addresses provided by I've tried different settings and configurations on my {product_purchased}, but the issue persists."/>
    <x v="0"/>
    <m/>
    <s v="Critical"/>
    <s v="Phone"/>
    <x v="3232"/>
    <m/>
    <m/>
    <n v="4952"/>
    <s v=""/>
    <s v="Renee White"/>
    <x v="0"/>
    <x v="0"/>
    <x v="1"/>
    <s v=""/>
  </r>
  <r>
    <n v="4953"/>
    <s v="Emma Peterson"/>
    <s v="diane74@example.com"/>
    <n v="58"/>
    <s v="Male"/>
    <s v="Microsoft Office"/>
    <d v="2020-04-03T00:00:00"/>
    <x v="0"/>
    <s v="Data loss"/>
    <s v="I'm having an issue with the {product_purchased}. Please assist._x000a__x000a_Thanks!_x000a__x000a_Lanja_x000a__x000a_I have an issue with the {product_purchased}. Please assist._x000a__x000a_Thanks! This problem started occurring after the recent software update. I haven't made any other changes to the device."/>
    <x v="2"/>
    <m/>
    <s v="Medium"/>
    <s v="Social media"/>
    <x v="5"/>
    <m/>
    <m/>
    <n v="4953"/>
    <s v=""/>
    <s v="Emma Peterson"/>
    <x v="11"/>
    <x v="11"/>
    <x v="1"/>
    <s v=""/>
  </r>
  <r>
    <n v="4954"/>
    <s v="Nicole Smith"/>
    <s v="jamesperez@example.org"/>
    <n v="25"/>
    <s v="Female"/>
    <s v="Canon DSLR Camera"/>
    <d v="2021-03-25T00:00:00"/>
    <x v="3"/>
    <s v="Account access"/>
    <s v="I'm having an issue with the {product_purchased}. Please assist. If you have questions, please contact the product team._x000a__x000a_Inquiries I'm experiencing this issue on multiple devices of the same model, so it seems to be a widespread problem."/>
    <x v="1"/>
    <s v="Let age ask heavy seem key."/>
    <s v="Low"/>
    <s v="Social media"/>
    <x v="3233"/>
    <d v="2023-06-01T14:58:21"/>
    <n v="2"/>
    <n v="4954"/>
    <s v="Let Age Ask Heavy Seem Key."/>
    <s v="Nicole Smith"/>
    <x v="0"/>
    <x v="0"/>
    <x v="0"/>
    <n v="6.3000000001047738"/>
  </r>
  <r>
    <n v="4955"/>
    <s v="Christina Dunn"/>
    <s v="rsparks@example.org"/>
    <n v="53"/>
    <s v="Female"/>
    <s v="Bose QuietComfort"/>
    <d v="2021-02-24T00:00:00"/>
    <x v="2"/>
    <s v="Battery life"/>
    <s v="I'm having an issue with the {product_purchased}. Please assist._x000a__x000a_Click here to return to the previous page or to return to the following page. The issue I'm facing is intermittent. Sometimes it works fine, but other times it acts up unexpectedly."/>
    <x v="1"/>
    <s v="Political hope such song near raise."/>
    <s v="Low"/>
    <s v="Email"/>
    <x v="3234"/>
    <d v="2023-06-01T12:42:22"/>
    <n v="1"/>
    <n v="4955"/>
    <s v="Political Hope Such Song Near Raise."/>
    <s v="Christina Dunn"/>
    <x v="4"/>
    <x v="4"/>
    <x v="0"/>
    <n v="4.0833333333721384"/>
  </r>
  <r>
    <n v="4956"/>
    <s v="Scott Peters"/>
    <s v="saraleon@example.org"/>
    <n v="67"/>
    <s v="Male"/>
    <s v="Nikon D"/>
    <d v="2020-12-21T00:00:00"/>
    <x v="1"/>
    <s v="Hardware issue"/>
    <s v="I'm having an issue with the {product_purchased}. Please assist._x000a__x000a_Click &quot;I have purchased all three of the {Product_purchased} items&quot;._x000a__x000a_Step 15_x000a__x000a_In the previous step, I have I've already contacted customer support multiple times, but the issue remains unresolved."/>
    <x v="1"/>
    <s v="Easy east put course."/>
    <s v="Medium"/>
    <s v="Email"/>
    <x v="3235"/>
    <d v="2023-06-01T22:18:24"/>
    <n v="3"/>
    <n v="4956"/>
    <s v="Easy East Put Course."/>
    <s v="Scott Peters"/>
    <x v="10"/>
    <x v="10"/>
    <x v="1"/>
    <n v="22.183333333348855"/>
  </r>
  <r>
    <n v="4957"/>
    <s v="Johnny Cook"/>
    <s v="susan37@example.net"/>
    <n v="59"/>
    <s v="Other"/>
    <s v="Samsung Galaxy"/>
    <d v="2020-10-05T00:00:00"/>
    <x v="4"/>
    <s v="Product setup"/>
    <s v="I'm having an issue with the {product_purchased}. Please assist._x000a__x000a_{product_purchases} [{product_p Erica} _ {model_name}]}_x000a__x000a_{product_purchasing} [ I've already contacted customer support multiple times, but the issue remains unresolved."/>
    <x v="1"/>
    <s v="Tonight raise air add official coach ever."/>
    <s v="Critical"/>
    <s v="Email"/>
    <x v="3236"/>
    <d v="2023-06-01T22:10:26"/>
    <n v="2"/>
    <n v="4957"/>
    <s v="Tonight Raise Air Add Official Coach Ever."/>
    <s v="Johnny Cook"/>
    <x v="7"/>
    <x v="7"/>
    <x v="1"/>
    <n v="7.4333333334652707"/>
  </r>
  <r>
    <n v="4958"/>
    <s v="James Lewis"/>
    <s v="brianfloyd@example.org"/>
    <n v="65"/>
    <s v="Other"/>
    <s v="Nikon D"/>
    <d v="2021-03-13T00:00:00"/>
    <x v="2"/>
    <s v="Display issue"/>
    <s v="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
    <x v="0"/>
    <m/>
    <s v="Medium"/>
    <s v="Chat"/>
    <x v="3237"/>
    <m/>
    <m/>
    <n v="4958"/>
    <s v=""/>
    <s v="James Lewis"/>
    <x v="0"/>
    <x v="0"/>
    <x v="0"/>
    <s v=""/>
  </r>
  <r>
    <n v="4959"/>
    <s v="Heather Miles"/>
    <s v="baguilar@example.org"/>
    <n v="18"/>
    <s v="Female"/>
    <s v="Canon DSLR Camera"/>
    <d v="2020-03-04T00:00:00"/>
    <x v="1"/>
    <s v="Data loss"/>
    <s v="I'm having an issue with the {product_purchased}. Please assist._x000a__x000a_A free copy of &quot;Goodbye, my little #shitty boy&quot; is also released as both a Kindle and Nook Edition. I've already contacted customer support multiple times, but the issue remains unresolved."/>
    <x v="2"/>
    <m/>
    <s v="High"/>
    <s v="Phone"/>
    <x v="5"/>
    <m/>
    <m/>
    <n v="4959"/>
    <s v=""/>
    <s v="Heather Miles"/>
    <x v="0"/>
    <x v="0"/>
    <x v="1"/>
    <s v=""/>
  </r>
  <r>
    <n v="4960"/>
    <s v="Lisa Mitchell"/>
    <s v="joshua89@example.com"/>
    <n v="29"/>
    <s v="Other"/>
    <s v="HP Pavilion"/>
    <d v="2021-05-02T00:00:00"/>
    <x v="1"/>
    <s v="Product recommendation"/>
    <s v="I've noticed a software bug in the {product_purchased} app. It's causing data loss and unexpected errors. How can I resolve this issue?_x000a__x000a_If you're not sure if the app is stable, report it to us I've performed a factory reset on my {product_purchased}, hoping it would resolve the problem, but it didn't help."/>
    <x v="0"/>
    <m/>
    <s v="High"/>
    <s v="Social media"/>
    <x v="3238"/>
    <m/>
    <m/>
    <n v="4960"/>
    <s v=""/>
    <s v="Lisa Mitchell"/>
    <x v="1"/>
    <x v="1"/>
    <x v="0"/>
    <s v=""/>
  </r>
  <r>
    <n v="4961"/>
    <s v="Connie Ferguson"/>
    <s v="christopherbarnett@example.net"/>
    <n v="35"/>
    <s v="Female"/>
    <s v="Amazon Echo"/>
    <d v="2021-04-16T00:00:00"/>
    <x v="0"/>
    <s v="Battery life"/>
    <s v="I'm having trouble connecting my {product_purchased} to my home Wi-Fi network. It doesn't detect any networks, although other devices are connecting fine. What can be done to resolve this issue? The &quot;Connecting Devices&quot;, I'm concerned about the security of my {product_purchased} and would like to ensure that my data is safe."/>
    <x v="0"/>
    <m/>
    <s v="Low"/>
    <s v="Phone"/>
    <x v="3239"/>
    <m/>
    <m/>
    <n v="4961"/>
    <s v=""/>
    <s v="Connie Ferguson"/>
    <x v="11"/>
    <x v="11"/>
    <x v="0"/>
    <s v=""/>
  </r>
  <r>
    <n v="4962"/>
    <s v="Megan Sharp"/>
    <s v="agonzales@example.net"/>
    <n v="30"/>
    <s v="Female"/>
    <s v="Fitbit Versa Smartwatch"/>
    <d v="2020-01-08T00:00:00"/>
    <x v="2"/>
    <s v="Data loss"/>
    <s v="I'm having an issue with the {product_purchased}. Please assist._x000a__x000a_If you're not sure which product is right for you, visit our support page._x000a__x000a_If you want to update this guide, we strongly suggest you I've checked the device settings and made sure that everything is configured correctly."/>
    <x v="2"/>
    <m/>
    <s v="Medium"/>
    <s v="Email"/>
    <x v="5"/>
    <m/>
    <m/>
    <n v="4962"/>
    <s v=""/>
    <s v="Megan Sharp"/>
    <x v="6"/>
    <x v="6"/>
    <x v="1"/>
    <s v=""/>
  </r>
  <r>
    <n v="4963"/>
    <s v="Marie Davis"/>
    <s v="noah42@example.com"/>
    <n v="67"/>
    <s v="Male"/>
    <s v="Canon DSLR Camera"/>
    <d v="2020-06-02T00:00:00"/>
    <x v="0"/>
    <s v="Software bug"/>
    <s v="There seems to be a glitch in the {product_purchased} software. It freezes frequently, making it difficult to use. Can you please provide a solution?_x000a__x000a_GIF recolors are the best tool in the game to repaint This problem started occurring after the recent software update. I haven't made any other changes to the device."/>
    <x v="1"/>
    <s v="Option great nice."/>
    <s v="Medium"/>
    <s v="Email"/>
    <x v="3240"/>
    <d v="2023-06-01T01:27:34"/>
    <n v="5"/>
    <n v="4963"/>
    <s v="Option Great Nice."/>
    <s v="Marie Davis"/>
    <x v="8"/>
    <x v="8"/>
    <x v="1"/>
    <n v="-6.3333333333721384"/>
  </r>
  <r>
    <n v="4964"/>
    <s v="Colton Roberts"/>
    <s v="amberpatterson@example.com"/>
    <n v="50"/>
    <s v="Female"/>
    <s v="Microsoft Xbox Controller"/>
    <d v="2020-04-11T00:00:00"/>
    <x v="4"/>
    <s v="Display issue"/>
    <s v="I've recently set up my {product_purchased}, but it fails to connect to any available networks. What steps should I take to troubleshoot this issue?_x000a__x000a_If you're the user that's using Microsoft Windows Media Encoder I've tried different settings and configurations on my {product_purchased}, but the issue persists."/>
    <x v="2"/>
    <m/>
    <s v="High"/>
    <s v="Phone"/>
    <x v="5"/>
    <m/>
    <m/>
    <n v="4964"/>
    <s v=""/>
    <s v="Colton Roberts"/>
    <x v="11"/>
    <x v="11"/>
    <x v="1"/>
    <s v=""/>
  </r>
  <r>
    <n v="4965"/>
    <s v="Adam Silva"/>
    <s v="donaldgordon@example.com"/>
    <n v="69"/>
    <s v="Other"/>
    <s v="Bose QuietComfort"/>
    <d v="2020-12-28T00:00:00"/>
    <x v="1"/>
    <s v="Data loss"/>
    <s v="My {product_purchased} is making strange noises and not functioning properly. I suspect there might be a hardware issue. Can you please help me with this?_x000a__x000a_[19:39:34]SAY: Medibot/ : I've tried different settings and configurations on my {product_purchased}, but the issue persists."/>
    <x v="0"/>
    <m/>
    <s v="Critical"/>
    <s v="Phone"/>
    <x v="3241"/>
    <m/>
    <m/>
    <n v="4965"/>
    <s v=""/>
    <s v="Adam Silva"/>
    <x v="10"/>
    <x v="10"/>
    <x v="1"/>
    <s v=""/>
  </r>
  <r>
    <n v="4966"/>
    <s v="Pamela Gibbs"/>
    <s v="richard64@example.net"/>
    <n v="30"/>
    <s v="Other"/>
    <s v="Samsung Soundbar"/>
    <d v="2020-08-29T00:00:00"/>
    <x v="2"/>
    <s v="Payment issue"/>
    <s v="I've accidentally deleted important data from my {product_purchased}. Is there any way to recover the deleted files? I need them urgently._x000a__x000a_1k_x000a__x000a_Hi, I've accidentally deleted important data from my product. Is there I've checked for any available software updates for my {product_purchased}, but there are none."/>
    <x v="0"/>
    <m/>
    <s v="Critical"/>
    <s v="Email"/>
    <x v="3242"/>
    <m/>
    <m/>
    <n v="4966"/>
    <s v=""/>
    <s v="Pamela Gibbs"/>
    <x v="5"/>
    <x v="5"/>
    <x v="1"/>
    <s v=""/>
  </r>
  <r>
    <n v="4967"/>
    <s v="Peter Hinton"/>
    <s v="jamienguyen@example.com"/>
    <n v="57"/>
    <s v="Other"/>
    <s v="Autodesk AutoCAD"/>
    <d v="2020-07-14T00:00:00"/>
    <x v="0"/>
    <s v="Installation support"/>
    <s v="I'm having an issue with the {product_purchased}. Please assist._x000a__x000a_Click here to enable ad blocking Please consider adding adblock to our system. Email us at www.brightcove.com Chrome [ Report Abuse ] Flash I've recently updated the firmware of my {product_purchased}, and the issue started happening afterward. Could it be related to the update?"/>
    <x v="1"/>
    <s v="Ten I common."/>
    <s v="Critical"/>
    <s v="Chat"/>
    <x v="3243"/>
    <d v="2023-06-01T14:15:39"/>
    <n v="4"/>
    <n v="4967"/>
    <s v="Ten I Common."/>
    <s v="Peter Hinton"/>
    <x v="2"/>
    <x v="2"/>
    <x v="1"/>
    <n v="0.49999999988358468"/>
  </r>
  <r>
    <n v="4968"/>
    <s v="Kelsey Bartlett"/>
    <s v="dolson@example.org"/>
    <n v="56"/>
    <s v="Male"/>
    <s v="Fitbit Charge"/>
    <d v="2020-04-07T00:00:00"/>
    <x v="2"/>
    <s v="Cancellation request"/>
    <s v="I've noticed a software bug in the {product_purchased} app. It's causing data loss and unexpected errors. How can I resolve this issue?_x000a__x000a_You can set up an error reporting service to send reports to the Azure account I'm experiencing this issue on multiple devices of the same model, so it seems to be a widespread problem."/>
    <x v="0"/>
    <m/>
    <s v="High"/>
    <s v="Chat"/>
    <x v="3244"/>
    <m/>
    <m/>
    <n v="4968"/>
    <s v=""/>
    <s v="Kelsey Bartlett"/>
    <x v="11"/>
    <x v="11"/>
    <x v="1"/>
    <s v=""/>
  </r>
  <r>
    <n v="4969"/>
    <s v="Carly Clark"/>
    <s v="joannasullivan@example.net"/>
    <n v="44"/>
    <s v="Female"/>
    <s v="Microsoft Surface"/>
    <d v="2021-04-27T00:00:00"/>
    <x v="3"/>
    <s v="Account access"/>
    <s v="I'm having an issue with the {product_purchased}. Please assist. I get a lot of support and feedback from both my customers and myself. Thank you._x000a__x000a_4 5/5 I started running Chrome to my system yesterday, I'm unable to find the option to perform the desired action in the {product_purchased}. Could you please guide me through the steps?"/>
    <x v="1"/>
    <s v="Main upon lay care important movie between upon."/>
    <s v="Critical"/>
    <s v="Phone"/>
    <x v="3245"/>
    <d v="2023-06-01T00:22:42"/>
    <n v="3"/>
    <n v="4969"/>
    <s v="Main Upon Lay Care Important Movie Between Upon."/>
    <s v="Carly Clark"/>
    <x v="11"/>
    <x v="11"/>
    <x v="0"/>
    <n v="-8.3499999999767169"/>
  </r>
  <r>
    <n v="4970"/>
    <s v="David Barrett"/>
    <s v="tgriffin@example.org"/>
    <n v="58"/>
    <s v="Male"/>
    <s v="Dell XPS"/>
    <d v="2020-05-28T00:00:00"/>
    <x v="2"/>
    <s v="Display issue"/>
    <s v="I'm having an issue with the {product_purchased}. Please assist. This will reduce the total sales per week for @$40 to $46 per customer._x000a__x000a_[Update: We've fixed this by changing $60 into $ I'm unable to find the option to perform the desired action in the {product_purchased}. Could you please guide me through the steps?"/>
    <x v="2"/>
    <m/>
    <s v="Low"/>
    <s v="Phone"/>
    <x v="5"/>
    <m/>
    <m/>
    <n v="4970"/>
    <s v=""/>
    <s v="David Barrett"/>
    <x v="1"/>
    <x v="1"/>
    <x v="1"/>
    <s v=""/>
  </r>
  <r>
    <n v="4971"/>
    <s v="William Fry"/>
    <s v="ashley55@example.com"/>
    <n v="47"/>
    <s v="Other"/>
    <s v="Fitbit Charge"/>
    <d v="2021-09-15T00:00:00"/>
    <x v="3"/>
    <s v="Display issue"/>
    <s v="I'm having an issue with the {product_purchased}. Please assist._x000a__x000a_This product is purchased using the Pico, and is only used in the S&amp;H Store. The Pico is NOT a compatible product with the S The issue I'm facing is intermittent. Sometimes it works fine, but other times it acts up unexpectedly."/>
    <x v="1"/>
    <s v="Across herself sing which old mean next."/>
    <s v="Critical"/>
    <s v="Social media"/>
    <x v="3246"/>
    <d v="2023-06-01T13:17:45"/>
    <n v="2"/>
    <n v="4971"/>
    <s v="Across Herself Sing Which Old Mean Next."/>
    <s v="William Fry"/>
    <x v="9"/>
    <x v="9"/>
    <x v="0"/>
    <n v="-2.0166666667792015"/>
  </r>
  <r>
    <n v="4972"/>
    <s v="Nicole Cooper"/>
    <s v="morangabriel@example.com"/>
    <n v="39"/>
    <s v="Other"/>
    <s v="GoPro Hero"/>
    <d v="2020-05-18T00:00:00"/>
    <x v="4"/>
    <s v="Refund request"/>
    <s v="I'm having an issue with the {product_purchased}. Please assist._x000a__x000a_Product # 56758_x000a__x000a_by Dr. E. H. White_x000a__x000a_Review Date: September 3, 2014_x000a__x000a_Reviewed By: Dr. I've checked the device settings and made sure that everything is configured correctly."/>
    <x v="0"/>
    <m/>
    <s v="High"/>
    <s v="Email"/>
    <x v="3247"/>
    <m/>
    <m/>
    <n v="4972"/>
    <s v=""/>
    <s v="Nicole Cooper"/>
    <x v="1"/>
    <x v="1"/>
    <x v="1"/>
    <s v=""/>
  </r>
  <r>
    <n v="4973"/>
    <s v="Denise Norton"/>
    <s v="nicholasconner@example.com"/>
    <n v="25"/>
    <s v="Female"/>
    <s v="Google Pixel"/>
    <d v="2020-01-21T00:00:00"/>
    <x v="3"/>
    <s v="Cancellation request"/>
    <s v="I've encountered a data loss issue with my {product_purchased}. All the files and documents seem to have disappeared. Can you guide me on how to retrieve them?_x000a__x000a_Q. Could any of the other software companies (Amazon, I've already contacted customer support multiple times, but the issue remains unresolved."/>
    <x v="2"/>
    <m/>
    <s v="Critical"/>
    <s v="Chat"/>
    <x v="5"/>
    <m/>
    <m/>
    <n v="4973"/>
    <s v=""/>
    <s v="Denise Norton"/>
    <x v="6"/>
    <x v="6"/>
    <x v="1"/>
    <s v=""/>
  </r>
  <r>
    <n v="4974"/>
    <s v="Elizabeth Wade"/>
    <s v="juan68@example.net"/>
    <n v="63"/>
    <s v="Female"/>
    <s v="Xbox"/>
    <d v="2021-10-31T00:00:00"/>
    <x v="2"/>
    <s v="Peripheral compatibility"/>
    <s v="I'm having an issue with the {product_purchased}. Please assist. Thank you._x000a__x000a_It only has half a dozen, you see. Some people said it is full of &quot;chillo-me!&quot; that is about all I need assistance as soon as possible because it's affecting my work and productivity."/>
    <x v="0"/>
    <m/>
    <s v="High"/>
    <s v="Email"/>
    <x v="3248"/>
    <m/>
    <m/>
    <n v="4974"/>
    <s v=""/>
    <s v="Elizabeth Wade"/>
    <x v="7"/>
    <x v="7"/>
    <x v="0"/>
    <s v=""/>
  </r>
  <r>
    <n v="4975"/>
    <s v="Susan Brown"/>
    <s v="kathleengreen@example.com"/>
    <n v="48"/>
    <s v="Female"/>
    <s v="Amazon Kindle"/>
    <d v="2021-01-25T00:00:00"/>
    <x v="2"/>
    <s v="Display issue"/>
    <s v="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
    <x v="1"/>
    <s v="Along around church political reveal fine."/>
    <s v="Medium"/>
    <s v="Social media"/>
    <x v="3249"/>
    <d v="2023-06-01T07:00:51"/>
    <n v="1"/>
    <n v="4975"/>
    <s v="Along Around Church Political Reveal Fine."/>
    <s v="Susan Brown"/>
    <x v="6"/>
    <x v="6"/>
    <x v="0"/>
    <n v="-5.4000000001396984"/>
  </r>
  <r>
    <n v="4976"/>
    <s v="Sue Marshall"/>
    <s v="howardsteven@example.net"/>
    <n v="21"/>
    <s v="Female"/>
    <s v="Amazon Kindle"/>
    <d v="2021-12-30T00:00:00"/>
    <x v="1"/>
    <s v="Account access"/>
    <s v="I'm encountering a software bug in the {product_purchased}. Whenever I try to perform a specific action, the application crashes. Are there any updates or fixes available?_x000a__x000a_The number of updates at the moment is not available to the I've noticed a peculiar error message popping up on my {product_purchased} screen. It says '{error_message}'. What does it mean?"/>
    <x v="1"/>
    <s v="Stuff respond despite have."/>
    <s v="High"/>
    <s v="Phone"/>
    <x v="3250"/>
    <d v="2023-06-01T06:27:52"/>
    <n v="1"/>
    <n v="4976"/>
    <s v="Stuff Respond Despite Have."/>
    <s v="Sue Marshall"/>
    <x v="10"/>
    <x v="10"/>
    <x v="0"/>
    <n v="2.9666666665580124"/>
  </r>
  <r>
    <n v="4977"/>
    <s v="Lauren Bailey"/>
    <s v="mtaylor@example.com"/>
    <n v="42"/>
    <s v="Male"/>
    <s v="Nikon D"/>
    <d v="2020-05-29T00:00:00"/>
    <x v="0"/>
    <s v="Account access"/>
    <s v="I'm unable to access my {product_purchased} account. It keeps displaying an 'Invalid Credentials' error, even though I'm using the correct login information. How can I regain access to my account?_x000a__x000a_Forcing I rely heavily on my {product_purchased} for my daily tasks, and this issue is hindering my productivity."/>
    <x v="1"/>
    <s v="Court claim realize peace leg network."/>
    <s v="Low"/>
    <s v="Phone"/>
    <x v="3251"/>
    <d v="2023-06-01T11:25:52"/>
    <n v="1"/>
    <n v="4977"/>
    <s v="Court Claim Realize Peace Leg Network."/>
    <s v="Lauren Bailey"/>
    <x v="1"/>
    <x v="1"/>
    <x v="1"/>
    <n v="-1.2499999998835847"/>
  </r>
  <r>
    <n v="4978"/>
    <s v="Roberto Young"/>
    <s v="lawrence66@example.com"/>
    <n v="41"/>
    <s v="Male"/>
    <s v="LG OLED"/>
    <d v="2020-08-31T00:00:00"/>
    <x v="0"/>
    <s v="Installation support"/>
    <s v="The {product_purchased} is unable to establish a stable internet connection. It keeps disconnecting intermittently. How can I troubleshoot this network problem?_x000a__x000a_You can fix the problem by checking out the troubleshooting documentation on the I'm unable to find the option to perform the desired action in the {product_purchased}. Could you please guide me through the steps?"/>
    <x v="0"/>
    <m/>
    <s v="High"/>
    <s v="Email"/>
    <x v="3252"/>
    <m/>
    <m/>
    <n v="4978"/>
    <s v=""/>
    <s v="Roberto Young"/>
    <x v="5"/>
    <x v="5"/>
    <x v="1"/>
    <s v=""/>
  </r>
  <r>
    <n v="4979"/>
    <s v="Jack Walton"/>
    <s v="aaronwhite@example.com"/>
    <n v="48"/>
    <s v="Female"/>
    <s v="Asus ROG"/>
    <d v="2021-09-16T00:00:00"/>
    <x v="0"/>
    <s v="Installation support"/>
    <s v="I'm having an issue with the {product_purchased}. Please assist._x000a__x000a_4. Change the item ID to $3_x000a__x000a__x000a_This is so many places I've been, or were doing or have bought an event. I've performed a factory reset on my {product_purchased}, hoping it would resolve the problem, but it didn't help."/>
    <x v="2"/>
    <m/>
    <s v="Critical"/>
    <s v="Email"/>
    <x v="5"/>
    <m/>
    <m/>
    <n v="4979"/>
    <s v=""/>
    <s v="Jack Walton"/>
    <x v="9"/>
    <x v="9"/>
    <x v="0"/>
    <s v=""/>
  </r>
  <r>
    <n v="4980"/>
    <s v="Laura Fletcher"/>
    <s v="xchavez@example.net"/>
    <n v="50"/>
    <s v="Other"/>
    <s v="Google Pixel"/>
    <d v="2020-04-15T00:00:00"/>
    <x v="3"/>
    <s v="Battery life"/>
    <s v="I've encountered a data loss issue with my {product_purchased}. All the files and documents seem to have disappeared. Can you guide me on how to retrieve them?_x000a__x000a_As for the {product_purchased.ini} I've performed a factory reset on my {product_purchased}, hoping it would resolve the problem, but it didn't help."/>
    <x v="2"/>
    <m/>
    <s v="High"/>
    <s v="Chat"/>
    <x v="5"/>
    <m/>
    <m/>
    <n v="4980"/>
    <s v=""/>
    <s v="Laura Fletcher"/>
    <x v="11"/>
    <x v="11"/>
    <x v="1"/>
    <s v=""/>
  </r>
  <r>
    <n v="4981"/>
    <s v="Linda Garcia"/>
    <s v="robinsonadrian@example.org"/>
    <n v="34"/>
    <s v="Male"/>
    <s v="Google Pixel"/>
    <d v="2021-06-08T00:00:00"/>
    <x v="3"/>
    <s v="Software bug"/>
    <s v="I'm having an issue with the {product_purchased}. Please assist._x000a__x000a_We don't ship directly to you. We send your phone number to the person in the list on which the item is being shipped._x000a__x000a_If you I've checked for any available software updates for my {product_purchased}, but there are none."/>
    <x v="1"/>
    <s v="Today prepare might office."/>
    <s v="Critical"/>
    <s v="Chat"/>
    <x v="3253"/>
    <d v="2023-05-31T23:55:58"/>
    <n v="2"/>
    <n v="4981"/>
    <s v="Today Prepare Might Office."/>
    <s v="Linda Garcia"/>
    <x v="8"/>
    <x v="8"/>
    <x v="0"/>
    <n v="-16.799999999930151"/>
  </r>
  <r>
    <n v="4982"/>
    <s v="Sandra Rodriguez"/>
    <s v="sarah57@example.org"/>
    <n v="38"/>
    <s v="Male"/>
    <s v="HP Pavilion"/>
    <d v="2021-08-25T00:00:00"/>
    <x v="0"/>
    <s v="Delivery problem"/>
    <s v="I'm having an issue with the {product_purchased}. Please assist._x000a__x000a_I hope i have found a way to work around the issue._x000a__x000a_Thank you for asking. I've checked the device settings and made sure that everything is configured correctly."/>
    <x v="1"/>
    <s v="Increase bit support lay provide newspaper."/>
    <s v="High"/>
    <s v="Social media"/>
    <x v="561"/>
    <d v="2023-06-01T02:40:59"/>
    <n v="2"/>
    <n v="4982"/>
    <s v="Increase Bit Support Lay Provide Newspaper."/>
    <s v="Sandra Rodriguez"/>
    <x v="5"/>
    <x v="5"/>
    <x v="0"/>
    <n v="-18.216666666674428"/>
  </r>
  <r>
    <n v="4983"/>
    <s v="Michael Miller"/>
    <s v="clarencefranklin@example.com"/>
    <n v="32"/>
    <s v="Male"/>
    <s v="Nikon D"/>
    <d v="2021-02-24T00:00:00"/>
    <x v="0"/>
    <s v="Account access"/>
    <s v="I've encountered a data loss issue with my {product_purchased}. All the files and documents seem to have disappeared. Can you guide me on how to retrieve them?_x000a__x000a_If you run into any problem, check out this blog post I'm unable to find the option to perform the desired action in the {product_purchased}. Could you please guide me through the steps?"/>
    <x v="2"/>
    <m/>
    <s v="Critical"/>
    <s v="Phone"/>
    <x v="5"/>
    <m/>
    <m/>
    <n v="4983"/>
    <s v=""/>
    <s v="Michael Miller"/>
    <x v="4"/>
    <x v="4"/>
    <x v="0"/>
    <s v=""/>
  </r>
  <r>
    <n v="4984"/>
    <s v="John Frank"/>
    <s v="kellysutton@example.org"/>
    <n v="26"/>
    <s v="Male"/>
    <s v="LG OLED"/>
    <d v="2020-01-02T00:00:00"/>
    <x v="2"/>
    <s v="Display issue"/>
    <s v="I'm having an issue with the {product_purchased}. Please assist. I'm having an issue with the.com._x000a__x000a_Why do the numbers not change when using a Google Wallet (GPS)?_x000a__x000a_You must purchase the I've tried troubleshooting steps mentioned in the user manual, but the issue persists."/>
    <x v="2"/>
    <m/>
    <s v="Low"/>
    <s v="Phone"/>
    <x v="5"/>
    <m/>
    <m/>
    <n v="4984"/>
    <s v=""/>
    <s v="John Frank"/>
    <x v="6"/>
    <x v="6"/>
    <x v="1"/>
    <s v=""/>
  </r>
  <r>
    <n v="4985"/>
    <s v="Adam Howard"/>
    <s v="johnwatkins@example.com"/>
    <n v="69"/>
    <s v="Male"/>
    <s v="Nikon D"/>
    <d v="2021-01-31T00:00:00"/>
    <x v="4"/>
    <s v="Peripheral compatibility"/>
    <s v="I'm having an issue with the {product_purchased}. Please assist. Thanks._x000a__x000a__x000a_Thank you for your support,_x000a__x000a_Sven_x000a__x000a_Hackers!_x000a__x000a_@nixalux_x000a__x000a_- Hacking in Windows I've reviewed the troubleshooting steps on the official support website, but they didn't resolve the problem."/>
    <x v="0"/>
    <m/>
    <s v="Low"/>
    <s v="Chat"/>
    <x v="3254"/>
    <m/>
    <m/>
    <n v="4985"/>
    <s v=""/>
    <s v="Adam Howard"/>
    <x v="6"/>
    <x v="6"/>
    <x v="0"/>
    <s v=""/>
  </r>
  <r>
    <n v="4986"/>
    <s v="Edward Green"/>
    <s v="brentsanders@example.com"/>
    <n v="42"/>
    <s v="Other"/>
    <s v="Amazon Echo"/>
    <d v="2021-06-16T00:00:00"/>
    <x v="1"/>
    <s v="Account access"/>
    <s v="I'm having an issue with the {product_purchased}. Please assist. Thank you! I need assistance as soon as possible because it's affecting my work and productivity."/>
    <x v="1"/>
    <s v="Star budget start consumer recognize."/>
    <s v="Critical"/>
    <s v="Email"/>
    <x v="3255"/>
    <d v="2023-06-01T22:31:04"/>
    <n v="3"/>
    <n v="4986"/>
    <s v="Star Budget Start Consumer Recognize."/>
    <s v="Edward Green"/>
    <x v="8"/>
    <x v="8"/>
    <x v="0"/>
    <n v="10.383333333302289"/>
  </r>
  <r>
    <n v="4987"/>
    <s v="Andrew Wright"/>
    <s v="rgarcia@example.net"/>
    <n v="37"/>
    <s v="Female"/>
    <s v="PlayStation"/>
    <d v="2021-01-31T00:00:00"/>
    <x v="1"/>
    <s v="Data loss"/>
    <s v="I'm having an issue with the {product_purchased}. Please assist._x000a__x000a_Thank you for your patience and consideration for this error._x000a__x000a_B. This product has been added to our database automatically. Please contact_x000a__x000a_Customer Service I've performed a factory reset on my {product_purchased}, hoping it would resolve the problem, but it didn't help."/>
    <x v="2"/>
    <m/>
    <s v="Critical"/>
    <s v="Email"/>
    <x v="5"/>
    <m/>
    <m/>
    <n v="4987"/>
    <s v=""/>
    <s v="Andrew Wright"/>
    <x v="6"/>
    <x v="6"/>
    <x v="0"/>
    <s v=""/>
  </r>
  <r>
    <n v="4988"/>
    <s v="Tammy Hernandez"/>
    <s v="mackenzie60@example.org"/>
    <n v="70"/>
    <s v="Male"/>
    <s v="Fitbit Versa Smartwatch"/>
    <d v="2021-05-14T00:00:00"/>
    <x v="4"/>
    <s v="Battery life"/>
    <s v="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
    <x v="0"/>
    <m/>
    <s v="Medium"/>
    <s v="Phone"/>
    <x v="3256"/>
    <m/>
    <m/>
    <n v="4988"/>
    <s v=""/>
    <s v="Tammy Hernandez"/>
    <x v="1"/>
    <x v="1"/>
    <x v="0"/>
    <s v=""/>
  </r>
  <r>
    <n v="4989"/>
    <s v="Christopher Hawkins"/>
    <s v="jimmymarsh@example.com"/>
    <n v="62"/>
    <s v="Male"/>
    <s v="Adobe Photoshop"/>
    <d v="2020-08-25T00:00:00"/>
    <x v="2"/>
    <s v="Refund request"/>
    <s v="I've encountered a data loss issue with my {product_purchased}. All the files and documents seem to have disappeared. Can you guide me on how to retrieve them? {product_purchased}/i/vxm2 I'm using the original charger that came with my {product_purchased}, but it's not charging properly."/>
    <x v="2"/>
    <m/>
    <s v="Low"/>
    <s v="Phone"/>
    <x v="5"/>
    <m/>
    <m/>
    <n v="4989"/>
    <s v=""/>
    <s v="Christopher Hawkins"/>
    <x v="5"/>
    <x v="5"/>
    <x v="1"/>
    <s v=""/>
  </r>
  <r>
    <n v="4990"/>
    <s v="Evan Jones"/>
    <s v="margaret70@example.org"/>
    <n v="28"/>
    <s v="Male"/>
    <s v="iPhone"/>
    <d v="2021-11-30T00:00:00"/>
    <x v="0"/>
    <s v="Data loss"/>
    <s v="I'm having an issue with the {product_purchased}. Please assist._x000a__x000a_I was using the coupon code: &quot;MEM5XGZYT7Rnj6TZ5YGz4MbQ I've performed a factory reset on my {product_purchased}, hoping it would resolve the problem, but it didn't help."/>
    <x v="1"/>
    <s v="Third husband matter throughout."/>
    <s v="Critical"/>
    <s v="Email"/>
    <x v="3257"/>
    <d v="2023-06-01T22:08:11"/>
    <n v="2"/>
    <n v="4990"/>
    <s v="Third Husband Matter Throughout."/>
    <s v="Evan Jones"/>
    <x v="3"/>
    <x v="3"/>
    <x v="0"/>
    <n v="4.9999999988358468E-2"/>
  </r>
  <r>
    <n v="4991"/>
    <s v="Anthony Ashley"/>
    <s v="michael10@example.net"/>
    <n v="31"/>
    <s v="Female"/>
    <s v="Google Nest"/>
    <d v="2021-11-05T00:00:00"/>
    <x v="2"/>
    <s v="Hardware issue"/>
    <s v="I've accidentally deleted important data from my {product_purchased}. Is there any way to recover the deleted files? I need them urgently. Thanks._x000a__x000a_13/01/2013 12:14 Ami, I have changed a lot I've tried using different cables, adapters, or peripherals with my {product_purchased}, but the issue persists."/>
    <x v="1"/>
    <s v="Discussion street also along affect scene wish."/>
    <s v="Medium"/>
    <s v="Chat"/>
    <x v="1846"/>
    <d v="2023-06-01T14:05:12"/>
    <n v="3"/>
    <n v="4991"/>
    <s v="Discussion Street Also Along Affect Scene Wish."/>
    <s v="Anthony Ashley"/>
    <x v="3"/>
    <x v="3"/>
    <x v="0"/>
    <n v="6.75"/>
  </r>
  <r>
    <n v="4992"/>
    <s v="Joshua Little"/>
    <s v="nvasquez@example.com"/>
    <n v="46"/>
    <s v="Other"/>
    <s v="LG Washing Machine"/>
    <d v="2020-01-03T00:00:00"/>
    <x v="4"/>
    <s v="Display issue"/>
    <s v="I'm having an issue with the {product_purchased}. Please assist._x000a__x000a_I'm having an issue with the {product_purchased}. Please assist. I've tried using different cables, adapters, or peripherals with my {product_purchased}, but the issue persists."/>
    <x v="0"/>
    <m/>
    <s v="High"/>
    <s v="Social media"/>
    <x v="3258"/>
    <m/>
    <m/>
    <n v="4992"/>
    <s v=""/>
    <s v="Joshua Little"/>
    <x v="6"/>
    <x v="6"/>
    <x v="1"/>
    <s v=""/>
  </r>
  <r>
    <n v="4993"/>
    <s v="Billy Martinez"/>
    <s v="erichull@example.net"/>
    <n v="43"/>
    <s v="Female"/>
    <s v="Bose QuietComfort"/>
    <d v="2021-10-02T00:00:00"/>
    <x v="1"/>
    <s v="Refund request"/>
    <s v="I've encountered a data loss issue with my {product_purchased}. All the files and documents seem to have disappeared. Can you guide me on how to retrieve them? Thank you.&quot;_x000a__x000a_I didn't believe the person at issue was I've checked the device settings and made sure that everything is configured correctly."/>
    <x v="1"/>
    <s v="Later police opportunity court."/>
    <s v="Low"/>
    <s v="Social media"/>
    <x v="3259"/>
    <d v="2023-06-01T01:08:14"/>
    <n v="5"/>
    <n v="4993"/>
    <s v="Later Police Opportunity Court."/>
    <s v="Billy Martinez"/>
    <x v="7"/>
    <x v="7"/>
    <x v="0"/>
    <n v="-14.150000000023283"/>
  </r>
  <r>
    <n v="4994"/>
    <s v="Brooke Nicholson"/>
    <s v="rachelkane@example.net"/>
    <n v="39"/>
    <s v="Male"/>
    <s v="Bose QuietComfort"/>
    <d v="2021-11-09T00:00:00"/>
    <x v="1"/>
    <s v="Software bug"/>
    <s v="I'm having an issue with the {product_purchased}. Please assist._x000a__x000a_I'm having an issue with the {product_purchased}. Please assist._x000a__x000a_I'm having an issue with the &quot;Product&quot; field when I've reviewed the troubleshooting steps on the official support website, but they didn't resolve the problem."/>
    <x v="1"/>
    <s v="It shoulder prepare."/>
    <s v="Low"/>
    <s v="Phone"/>
    <x v="3260"/>
    <d v="2023-06-01T08:25:15"/>
    <n v="4"/>
    <n v="4994"/>
    <s v="It Shoulder Prepare."/>
    <s v="Brooke Nicholson"/>
    <x v="3"/>
    <x v="3"/>
    <x v="0"/>
    <n v="-5.1833333334652707"/>
  </r>
  <r>
    <n v="4995"/>
    <s v="James Smith"/>
    <s v="patriciaperez@example.org"/>
    <n v="53"/>
    <s v="Female"/>
    <s v="Google Nest"/>
    <d v="2021-03-27T00:00:00"/>
    <x v="2"/>
    <s v="Product compatibility"/>
    <s v="I'm having an issue with the {product_purchased}. Please assist. I'll try to help._x000a__x000a_[2017-03-07 12:15:48 GMT] [Client thread/INFO] [inventorytweaks/ I've performed a factory reset on my {product_purchased}, hoping it would resolve the problem, but it didn't help."/>
    <x v="2"/>
    <m/>
    <s v="Critical"/>
    <s v="Social media"/>
    <x v="5"/>
    <m/>
    <m/>
    <n v="4995"/>
    <s v=""/>
    <s v="James Smith"/>
    <x v="0"/>
    <x v="0"/>
    <x v="0"/>
    <s v=""/>
  </r>
  <r>
    <n v="4996"/>
    <s v="Randy Campbell"/>
    <s v="qcastro@example.net"/>
    <n v="56"/>
    <s v="Female"/>
    <s v="Microsoft Xbox Controller"/>
    <d v="2021-03-17T00:00:00"/>
    <x v="2"/>
    <s v="Peripheral compatibility"/>
    <s v="I'm having an issue with the {product_purchased}. Please assist. Please read carefully, please contact me._x000a__x000a_Sorry, a problem was caused._x000a__x000a_The problem involves the {product_purchased&gt;._x000a__x000a_The I've tried clearing the cache and data for the {product_purchased} app, but the issue persists."/>
    <x v="2"/>
    <m/>
    <s v="High"/>
    <s v="Phone"/>
    <x v="5"/>
    <m/>
    <m/>
    <n v="4996"/>
    <s v=""/>
    <s v="Randy Campbell"/>
    <x v="0"/>
    <x v="0"/>
    <x v="0"/>
    <s v=""/>
  </r>
  <r>
    <n v="4997"/>
    <s v="Cassandra Bush MD"/>
    <s v="charlescastro@example.org"/>
    <n v="62"/>
    <s v="Female"/>
    <s v="Garmin Forerunner"/>
    <d v="2021-12-25T00:00:00"/>
    <x v="1"/>
    <s v="Hardware issue"/>
    <s v="I'm having an issue with the {product_purchased}. Please assist._x000a__x000a_This is our response for the email. I am using Slack, which is my favorite tool for developing and debugging. In Slack, you can always add an I've already contacted customer support multiple times, but the issue remains unresolved."/>
    <x v="1"/>
    <s v="Next wish marriage some interest need dark."/>
    <s v="Medium"/>
    <s v="Chat"/>
    <x v="3261"/>
    <d v="2023-06-01T15:06:20"/>
    <n v="4"/>
    <n v="4997"/>
    <s v="Next Wish Marriage Some Interest Need Dark."/>
    <s v="Cassandra Bush MD"/>
    <x v="10"/>
    <x v="10"/>
    <x v="0"/>
    <n v="11.950000000011642"/>
  </r>
  <r>
    <n v="4998"/>
    <s v="Robert Charles"/>
    <s v="pjohnson@example.net"/>
    <n v="60"/>
    <s v="Other"/>
    <s v="Amazon Echo"/>
    <d v="2021-11-01T00:00:00"/>
    <x v="1"/>
    <s v="Display issue"/>
    <s v="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
    <x v="2"/>
    <m/>
    <s v="Medium"/>
    <s v="Social media"/>
    <x v="5"/>
    <m/>
    <m/>
    <n v="4998"/>
    <s v=""/>
    <s v="Robert Charles"/>
    <x v="3"/>
    <x v="3"/>
    <x v="0"/>
    <s v=""/>
  </r>
  <r>
    <n v="4999"/>
    <s v="Jessica Jones"/>
    <s v="michaelsanders@example.com"/>
    <n v="68"/>
    <s v="Male"/>
    <s v="Dell XPS"/>
    <d v="2020-06-09T00:00:00"/>
    <x v="4"/>
    <s v="Hardware issue"/>
    <s v="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
    <x v="0"/>
    <m/>
    <s v="Critical"/>
    <s v="Email"/>
    <x v="3262"/>
    <m/>
    <m/>
    <n v="4999"/>
    <s v=""/>
    <s v="Jessica Jones"/>
    <x v="8"/>
    <x v="8"/>
    <x v="1"/>
    <s v=""/>
  </r>
  <r>
    <n v="5000"/>
    <s v="Christine Cobb"/>
    <s v="emilysilva@example.net"/>
    <n v="39"/>
    <s v="Female"/>
    <s v="Microsoft Xbox Controller"/>
    <d v="2021-02-11T00:00:00"/>
    <x v="2"/>
    <s v="Payment issue"/>
    <s v="I'm facing a problem with my {product_purchased}. The {product_purchased} is not turning on. It was working fine until yesterday, but now it doesn't respond. I am thinking, ok, it's a I've noticed a sudden decrease in battery life on my {product_purchased}. It used to last much longer."/>
    <x v="0"/>
    <m/>
    <s v="Low"/>
    <s v="Chat"/>
    <x v="3263"/>
    <m/>
    <m/>
    <n v="5000"/>
    <s v=""/>
    <s v="Christine Cobb"/>
    <x v="4"/>
    <x v="4"/>
    <x v="0"/>
    <s v=""/>
  </r>
  <r>
    <n v="5001"/>
    <s v="Mariah Price"/>
    <s v="paulray@example.com"/>
    <n v="45"/>
    <s v="Other"/>
    <s v="Sony 4K HDR TV"/>
    <d v="2020-08-07T00:00:00"/>
    <x v="4"/>
    <s v="Account access"/>
    <s v="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
    <x v="2"/>
    <m/>
    <s v="Critical"/>
    <s v="Email"/>
    <x v="5"/>
    <m/>
    <m/>
    <n v="5001"/>
    <s v=""/>
    <s v="Mariah Price"/>
    <x v="5"/>
    <x v="5"/>
    <x v="1"/>
    <s v=""/>
  </r>
  <r>
    <n v="5002"/>
    <s v="Angela Jacobs"/>
    <s v="stevengibson@example.org"/>
    <n v="50"/>
    <s v="Male"/>
    <s v="Dell XPS"/>
    <d v="2020-08-14T00:00:00"/>
    <x v="1"/>
    <s v="Hardware issue"/>
    <s v="I'm having an issue with the {product_purchased}. Please assist._x000a__x000a_[17:27] &lt;+TheStPiercerFitz] you see, I do not have any warranty for the product. I will replace the The issue I'm facing is intermittent. Sometimes it works fine, but other times it acts up unexpectedly."/>
    <x v="0"/>
    <m/>
    <s v="Critical"/>
    <s v="Phone"/>
    <x v="3264"/>
    <m/>
    <m/>
    <n v="5002"/>
    <s v=""/>
    <s v="Angela Jacobs"/>
    <x v="5"/>
    <x v="5"/>
    <x v="1"/>
    <s v=""/>
  </r>
  <r>
    <n v="5003"/>
    <s v="Desiree Holloway"/>
    <s v="joseph37@example.org"/>
    <n v="41"/>
    <s v="Female"/>
    <s v="Sony PlayStation"/>
    <d v="2021-03-02T00:00:00"/>
    <x v="3"/>
    <s v="Payment issue"/>
    <s v="I'm having an issue with the {product_purchased}. Please assist._x000a__x000a_-_x000a__x000a_What was it originally designed for?_x000a__x000a_Originally and hopefully in development, it was a means to create a &quot;full stack&quot; product at I've checked for software updates, and my {product_purchased} is already running the latest version."/>
    <x v="1"/>
    <s v="Customer forget head."/>
    <s v="Medium"/>
    <s v="Chat"/>
    <x v="3265"/>
    <d v="2023-06-01T13:21:28"/>
    <n v="3"/>
    <n v="5003"/>
    <s v="Customer Forget Head."/>
    <s v="Desiree Holloway"/>
    <x v="0"/>
    <x v="0"/>
    <x v="0"/>
    <n v="-5.1833333334652707"/>
  </r>
  <r>
    <n v="5004"/>
    <s v="Stephanie Cook"/>
    <s v="fsparks@example.net"/>
    <n v="22"/>
    <s v="Female"/>
    <s v="Nikon D"/>
    <d v="2020-04-18T00:00:00"/>
    <x v="1"/>
    <s v="Delivery problem"/>
    <s v="I'm having an issue with the {product_purchased}. Please assist._x000a__x000a_There could be a problem but have they yet to report it! I'd love for you scathing feedback. I've tried troubleshooting steps mentioned in the user manual, but the issue persists."/>
    <x v="1"/>
    <s v="Term take business provide owner."/>
    <s v="Medium"/>
    <s v="Email"/>
    <x v="3266"/>
    <d v="2023-06-01T00:15:30"/>
    <n v="5"/>
    <n v="5004"/>
    <s v="Term Take Business Provide Owner."/>
    <s v="Stephanie Cook"/>
    <x v="11"/>
    <x v="11"/>
    <x v="1"/>
    <n v="-0.6000000000349246"/>
  </r>
  <r>
    <n v="5005"/>
    <s v="Lisa Brown"/>
    <s v="nicole68@example.org"/>
    <n v="49"/>
    <s v="Other"/>
    <s v="Sony 4K HDR TV"/>
    <d v="2021-01-04T00:00:00"/>
    <x v="4"/>
    <s v="Refund request"/>
    <s v="I've noticed a software bug in the {product_purchased} app. It's causing data loss and unexpected errors. How can I resolve this issue?_x000a__x000a_Here's a good way to get the issue resolved:_x000a__x000a_sudo c I've recently updated the firmware of my {product_purchased}, and the issue started happening afterward. Could it be related to the update?"/>
    <x v="2"/>
    <m/>
    <s v="Medium"/>
    <s v="Phone"/>
    <x v="5"/>
    <m/>
    <m/>
    <n v="5005"/>
    <s v=""/>
    <s v="Lisa Brown"/>
    <x v="6"/>
    <x v="6"/>
    <x v="0"/>
    <s v=""/>
  </r>
  <r>
    <n v="5006"/>
    <s v="William Hawkins"/>
    <s v="laura68@example.org"/>
    <n v="45"/>
    <s v="Other"/>
    <s v="Fitbit Versa Smartwatch"/>
    <d v="2020-06-11T00:00:00"/>
    <x v="0"/>
    <s v="Refund request"/>
    <s v="I'm having an issue with the {product_purchased}. Please assist._x000a__x000a_The reason for this is that we don't make any money off the sale of your PC. Every sale thatoslav's made before selling is a profit. I've followed online tutorials and community forums to troubleshoot the issue, but no luck so far."/>
    <x v="2"/>
    <m/>
    <s v="Medium"/>
    <s v="Social media"/>
    <x v="5"/>
    <m/>
    <m/>
    <n v="5006"/>
    <s v=""/>
    <s v="William Hawkins"/>
    <x v="8"/>
    <x v="8"/>
    <x v="1"/>
    <s v=""/>
  </r>
  <r>
    <n v="5007"/>
    <s v="Shannon Garcia"/>
    <s v="markwatts@example.com"/>
    <n v="58"/>
    <s v="Female"/>
    <s v="Sony PlayStation"/>
    <d v="2021-09-10T00:00:00"/>
    <x v="1"/>
    <s v="Product setup"/>
    <s v="I'm having an issue with the {product_purchased}. Please assist. Sorry._x000a__x000a_In your browser, please see my previous post as well: &quot;Actions taken after I've redeemed your gift are not recorded until after the checkout I've noticed a peculiar error message popping up on my {product_purchased} screen. It says '{error_message}'. What does it mean?"/>
    <x v="2"/>
    <m/>
    <s v="High"/>
    <s v="Social media"/>
    <x v="5"/>
    <m/>
    <m/>
    <n v="5007"/>
    <s v=""/>
    <s v="Shannon Garcia"/>
    <x v="9"/>
    <x v="9"/>
    <x v="0"/>
    <s v=""/>
  </r>
  <r>
    <n v="5008"/>
    <s v="Dennis Singleton"/>
    <s v="amanda07@example.org"/>
    <n v="50"/>
    <s v="Female"/>
    <s v="Canon EOS"/>
    <d v="2020-12-06T00:00:00"/>
    <x v="4"/>
    <s v="Peripheral compatibility"/>
    <s v="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
    <x v="0"/>
    <m/>
    <s v="Medium"/>
    <s v="Chat"/>
    <x v="3267"/>
    <m/>
    <m/>
    <n v="5008"/>
    <s v=""/>
    <s v="Dennis Singleton"/>
    <x v="10"/>
    <x v="10"/>
    <x v="1"/>
    <s v=""/>
  </r>
  <r>
    <n v="5009"/>
    <s v="Linda Baxter"/>
    <s v="rhonda25@example.net"/>
    <n v="25"/>
    <s v="Male"/>
    <s v="Microsoft Xbox Controller"/>
    <d v="2020-11-06T00:00:00"/>
    <x v="2"/>
    <s v="Payment issue"/>
    <s v="I'm having an issue with the {product_purchased}. Please assist. I've checked for any available software updates for my {product_purchased}, but there are none."/>
    <x v="0"/>
    <m/>
    <s v="Critical"/>
    <s v="Phone"/>
    <x v="3268"/>
    <m/>
    <m/>
    <n v="5009"/>
    <s v=""/>
    <s v="Linda Baxter"/>
    <x v="3"/>
    <x v="3"/>
    <x v="1"/>
    <s v=""/>
  </r>
  <r>
    <n v="5010"/>
    <s v="Miss Heather Whitehead PhD"/>
    <s v="kshepherd@example.com"/>
    <n v="25"/>
    <s v="Female"/>
    <s v="Bose SoundLink Speaker"/>
    <d v="2021-04-24T00:00:00"/>
    <x v="3"/>
    <s v="Software bug"/>
    <s v="I'm having an issue with the {product_purchased}. Please assist. &quot; }_x000a__x000a_How To Use : Get Product Info View: &quot; Product.GetProductInfo &quot; View: &quot; ProductName &quot; View: &quot; ManufacturerID &quot; View The issue I'm facing is intermittent. Sometimes it works fine, but other times it acts up unexpectedly."/>
    <x v="2"/>
    <m/>
    <s v="Medium"/>
    <s v="Chat"/>
    <x v="5"/>
    <m/>
    <m/>
    <n v="5010"/>
    <s v=""/>
    <s v="Miss Heather Whitehead PhD"/>
    <x v="11"/>
    <x v="11"/>
    <x v="0"/>
    <s v=""/>
  </r>
  <r>
    <n v="5011"/>
    <s v="Kerry Wright"/>
    <s v="alexis01@example.net"/>
    <n v="52"/>
    <s v="Other"/>
    <s v="LG Smart TV"/>
    <d v="2021-06-21T00:00:00"/>
    <x v="2"/>
    <s v="Display issue"/>
    <s v="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
    <x v="1"/>
    <s v="Street bit find face business bring physical quickly."/>
    <s v="Medium"/>
    <s v="Email"/>
    <x v="3269"/>
    <d v="2023-06-01T00:48:39"/>
    <n v="4"/>
    <n v="5011"/>
    <s v="Street Bit Find Face Business Bring Physical Quickly."/>
    <s v="Kerry Wright"/>
    <x v="8"/>
    <x v="8"/>
    <x v="0"/>
    <n v="-13.699999999953434"/>
  </r>
  <r>
    <n v="5012"/>
    <s v="Shannon Stokes"/>
    <s v="javier25@example.com"/>
    <n v="43"/>
    <s v="Other"/>
    <s v="Apple AirPods"/>
    <d v="2021-06-22T00:00:00"/>
    <x v="2"/>
    <s v="Refund request"/>
    <s v="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
    <x v="1"/>
    <s v="World carry interesting position necessary."/>
    <s v="High"/>
    <s v="Chat"/>
    <x v="3270"/>
    <d v="2023-06-01T04:10:41"/>
    <n v="5"/>
    <n v="5012"/>
    <s v="World Carry Interesting Position Necessary."/>
    <s v="Shannon Stokes"/>
    <x v="8"/>
    <x v="8"/>
    <x v="0"/>
    <n v="3.7166666667326353"/>
  </r>
  <r>
    <n v="5013"/>
    <s v="Kenneth Cox"/>
    <s v="tracy42@example.com"/>
    <n v="64"/>
    <s v="Male"/>
    <s v="Nest Thermostat"/>
    <d v="2020-02-25T00:00:00"/>
    <x v="1"/>
    <s v="Network problem"/>
    <s v="I'm having an issue with the {product_purchased}. Please assist._x000a__x000a_It's an open-source version of the.NET Framework 4.0 by @erick._x000a__x000a_The project name is ä¸Šæ˜Ÿ, I've reviewed the troubleshooting steps on the official support website, but they didn't resolve the problem."/>
    <x v="2"/>
    <m/>
    <s v="Critical"/>
    <s v="Chat"/>
    <x v="5"/>
    <m/>
    <m/>
    <n v="5013"/>
    <s v=""/>
    <s v="Kenneth Cox"/>
    <x v="4"/>
    <x v="4"/>
    <x v="1"/>
    <s v=""/>
  </r>
  <r>
    <n v="5014"/>
    <s v="Daniel Brown"/>
    <s v="dayjonathan@example.org"/>
    <n v="18"/>
    <s v="Other"/>
    <s v="Google Pixel"/>
    <d v="2021-11-21T00:00:00"/>
    <x v="3"/>
    <s v="Software bug"/>
    <s v="I've encountered a data loss issue with my {product_purchased}. All the files and documents seem to have disappeared. Can you guide me on how to retrieve them?_x000a__x000a_â€¢ I can't remember when we started this. Is there I've tried using different cables, adapters, or peripherals with my {product_purchased}, but the issue persists."/>
    <x v="1"/>
    <s v="Card employee his house financial hope city."/>
    <s v="Critical"/>
    <s v="Phone"/>
    <x v="3271"/>
    <d v="2023-06-01T13:21:43"/>
    <n v="1"/>
    <n v="5014"/>
    <s v="Card Employee His House Financial Hope City."/>
    <s v="Daniel Brown"/>
    <x v="3"/>
    <x v="3"/>
    <x v="0"/>
    <n v="-4.5666666667093523"/>
  </r>
  <r>
    <n v="5015"/>
    <s v="Robert Fisher"/>
    <s v="bwatkins@example.org"/>
    <n v="68"/>
    <s v="Male"/>
    <s v="Google Nest"/>
    <d v="2020-08-13T00:00:00"/>
    <x v="4"/>
    <s v="Account access"/>
    <s v="I'm having an issue with the {product_purchased}. Please assist._x000a__x000a_When you've just finished using the sample code, all you have to do is_x000a__x000a_make sure your app is installed and restarted at boot time or I'm concerned about the security of my {product_purchased} and would like to ensure that my data is safe."/>
    <x v="1"/>
    <s v="Mr field true note hour responsibility Republican."/>
    <s v="High"/>
    <s v="Email"/>
    <x v="3272"/>
    <d v="2023-06-01T21:29:45"/>
    <n v="4"/>
    <n v="5015"/>
    <s v="Mr Field True Note Hour Responsibility Republican."/>
    <s v="Robert Fisher"/>
    <x v="5"/>
    <x v="5"/>
    <x v="1"/>
    <n v="8.6166666666395031"/>
  </r>
  <r>
    <n v="5016"/>
    <s v="Tonya Daniel"/>
    <s v="nunezmelissa@example.net"/>
    <n v="38"/>
    <s v="Male"/>
    <s v="Bose QuietComfort"/>
    <d v="2021-05-31T00:00:00"/>
    <x v="3"/>
    <s v="Refund request"/>
    <s v="I'm having an issue with the {product_purchased}. Please assist._x000a__x000a_5. I'm having an issue with the product_purchased}. Please assist._x000a__x000a_6. I have an issue with the {product_ I've checked for software updates, and my {product_purchased} is already running the latest version."/>
    <x v="0"/>
    <m/>
    <s v="Low"/>
    <s v="Social media"/>
    <x v="3273"/>
    <m/>
    <m/>
    <n v="5016"/>
    <s v=""/>
    <s v="Tonya Daniel"/>
    <x v="1"/>
    <x v="1"/>
    <x v="0"/>
    <s v=""/>
  </r>
  <r>
    <n v="5017"/>
    <s v="Barbara Rogers"/>
    <s v="grahamjoseph@example.org"/>
    <n v="70"/>
    <s v="Male"/>
    <s v="Fitbit Versa Smartwatch"/>
    <d v="2021-08-28T00:00:00"/>
    <x v="1"/>
    <s v="Peripheral compatibility"/>
    <s v="I'm having an issue with the {product_purchased}. Please assist._x000a__x000a_The {product_price} is one of those things that's probably going to cause problems. Let's see, you bought a product from an established seller I've noticed a sudden decrease in battery life on my {product_purchased}. It used to last much longer."/>
    <x v="2"/>
    <m/>
    <s v="High"/>
    <s v="Email"/>
    <x v="5"/>
    <m/>
    <m/>
    <n v="5017"/>
    <s v=""/>
    <s v="Barbara Rogers"/>
    <x v="5"/>
    <x v="5"/>
    <x v="0"/>
    <s v=""/>
  </r>
  <r>
    <n v="5018"/>
    <s v="Mary Larson"/>
    <s v="lisa21@example.org"/>
    <n v="33"/>
    <s v="Male"/>
    <s v="Microsoft Office"/>
    <d v="2020-11-11T00:00:00"/>
    <x v="0"/>
    <s v="Installation support"/>
    <s v="I'm encountering a software bug in the {product_purchased}. Whenever I try to perform a specific action, the application crashes. Are there any updates or fixes available?_x000a__x000a_There are no updates in {product_purchased}. I've tried different settings and configurations on my {product_purchased}, but the issue persists."/>
    <x v="2"/>
    <m/>
    <s v="Low"/>
    <s v="Social media"/>
    <x v="5"/>
    <m/>
    <m/>
    <n v="5018"/>
    <s v=""/>
    <s v="Mary Larson"/>
    <x v="3"/>
    <x v="3"/>
    <x v="1"/>
    <s v=""/>
  </r>
  <r>
    <n v="5019"/>
    <s v="Victoria Gibbs"/>
    <s v="martintroy@example.org"/>
    <n v="44"/>
    <s v="Female"/>
    <s v="LG Washing Machine"/>
    <d v="2020-08-19T00:00:00"/>
    <x v="2"/>
    <s v="Product compatibility"/>
    <s v="I'm having an issue with the {product_purchased}. Please assist._x000a__x000a_When you install an app, do the following: Run the application, open the app, verify that the request was completed successfully._x000a__x000a_Create a connection I'm using the original charger that came with my {product_purchased}, but it's not charging properly."/>
    <x v="1"/>
    <s v="Measure available none site."/>
    <s v="Critical"/>
    <s v="Email"/>
    <x v="3274"/>
    <d v="2023-06-01T16:31:51"/>
    <n v="1"/>
    <n v="5019"/>
    <s v="Measure Available None Site."/>
    <s v="Victoria Gibbs"/>
    <x v="5"/>
    <x v="5"/>
    <x v="1"/>
    <n v="6.0333333334419876"/>
  </r>
  <r>
    <n v="5020"/>
    <s v="Andrew Jones"/>
    <s v="pharris@example.net"/>
    <n v="32"/>
    <s v="Other"/>
    <s v="Sony Xperia"/>
    <d v="2020-05-27T00:00:00"/>
    <x v="4"/>
    <s v="Hardware issue"/>
    <s v="I'm having an issue with the {product_purchased}. Please assist. You can help us_x000a__x000a_with this_x000a__x000a_(1 and 3) should not count as a purchase. You don't really need 1st to a I've followed online tutorials and community forums to troubleshoot the issue, but no luck so far."/>
    <x v="2"/>
    <m/>
    <s v="High"/>
    <s v="Social media"/>
    <x v="5"/>
    <m/>
    <m/>
    <n v="5020"/>
    <s v=""/>
    <s v="Andrew Jones"/>
    <x v="1"/>
    <x v="1"/>
    <x v="1"/>
    <s v=""/>
  </r>
  <r>
    <n v="5021"/>
    <s v="Juan Gonzalez"/>
    <s v="michael41@example.net"/>
    <n v="60"/>
    <s v="Male"/>
    <s v="Xbox"/>
    <d v="2021-02-27T00:00:00"/>
    <x v="2"/>
    <s v="Cancellation request"/>
    <s v="The {product_purchased} is unable to establish a stable internet connection. It keeps disconnecting intermittently. How can I troubleshoot this network problem? Here is how:_x000a__x000a_Open the Microsoft account on your device. Click on I've already contacted customer support multiple times, but the issue remains unresolved."/>
    <x v="2"/>
    <m/>
    <s v="Low"/>
    <s v="Phone"/>
    <x v="5"/>
    <m/>
    <m/>
    <n v="5021"/>
    <s v=""/>
    <s v="Juan Gonzalez"/>
    <x v="4"/>
    <x v="4"/>
    <x v="0"/>
    <s v=""/>
  </r>
  <r>
    <n v="5022"/>
    <s v="Kim Sawyer"/>
    <s v="ysmith@example.net"/>
    <n v="37"/>
    <s v="Male"/>
    <s v="GoPro Hero"/>
    <d v="2021-05-18T00:00:00"/>
    <x v="2"/>
    <s v="Product setup"/>
    <s v="I'm having an issue with the {product_purchased}. Please assist. (Thank you.)_x000a__x000a_5. We're sorry, but this item has been rejected out of the range._x000a__x000a_6. Please find a store close to I've recently updated the firmware of my {product_purchased}, and the issue started happening afterward. Could it be related to the update?"/>
    <x v="0"/>
    <m/>
    <s v="Critical"/>
    <s v="Phone"/>
    <x v="3275"/>
    <m/>
    <m/>
    <n v="5022"/>
    <s v=""/>
    <s v="Kim Sawyer"/>
    <x v="1"/>
    <x v="1"/>
    <x v="0"/>
    <s v=""/>
  </r>
  <r>
    <n v="5023"/>
    <s v="Suzanne Hart"/>
    <s v="clarkemarcus@example.org"/>
    <n v="47"/>
    <s v="Female"/>
    <s v="Canon DSLR Camera"/>
    <d v="2020-03-12T00:00:00"/>
    <x v="0"/>
    <s v="Peripheral compatibility"/>
    <s v="I've recently set up my {product_purchased}, but it fails to connect to any available networks. What steps should I take to troubleshoot this issue? Thanks. This problem started occurring after the recent software update. I haven't made any other changes to the device."/>
    <x v="0"/>
    <m/>
    <s v="High"/>
    <s v="Phone"/>
    <x v="3276"/>
    <m/>
    <m/>
    <n v="5023"/>
    <s v=""/>
    <s v="Suzanne Hart"/>
    <x v="0"/>
    <x v="0"/>
    <x v="1"/>
    <s v=""/>
  </r>
  <r>
    <n v="5024"/>
    <s v="Matthew Jones"/>
    <s v="mrobbins@example.com"/>
    <n v="39"/>
    <s v="Female"/>
    <s v="Sony PlayStation"/>
    <d v="2021-09-30T00:00:00"/>
    <x v="0"/>
    <s v="Installation support"/>
    <s v="I'm having an issue with the {product_purchased}. Please assist. I've noticed a sudden decrease in battery life on my {product_purchased}. It used to last much longer."/>
    <x v="0"/>
    <m/>
    <s v="High"/>
    <s v="Phone"/>
    <x v="3277"/>
    <m/>
    <m/>
    <n v="5024"/>
    <s v=""/>
    <s v="Matthew Jones"/>
    <x v="9"/>
    <x v="9"/>
    <x v="0"/>
    <s v=""/>
  </r>
  <r>
    <n v="5025"/>
    <s v="David Bradshaw"/>
    <s v="sherryknight@example.org"/>
    <n v="66"/>
    <s v="Male"/>
    <s v="LG OLED"/>
    <d v="2021-01-13T00:00:00"/>
    <x v="2"/>
    <s v="Product compatibility"/>
    <s v="I'm having an issue with the {product_purchased}. Please assist._x000a__x000a_{_x000a__x000a_/*_x000a__x000a_* Returns a list of products that you are currently buying._x000a__x000a_*/_x000a__x000a_static VALUTE_PAGE_REF This problem started occurring after the recent software update. I haven't made any other changes to the device."/>
    <x v="1"/>
    <s v="Decide do sell into address western report."/>
    <s v="Medium"/>
    <s v="Email"/>
    <x v="3278"/>
    <d v="2023-06-01T09:12:58"/>
    <n v="3"/>
    <n v="5025"/>
    <s v="Decide Do Sell Into Address Western Report."/>
    <s v="David Bradshaw"/>
    <x v="6"/>
    <x v="6"/>
    <x v="0"/>
    <n v="-14.049999999871943"/>
  </r>
  <r>
    <n v="5026"/>
    <s v="Brandi Johnson"/>
    <s v="dbryant@example.net"/>
    <n v="69"/>
    <s v="Female"/>
    <s v="LG Washing Machine"/>
    <d v="2020-10-09T00:00:00"/>
    <x v="0"/>
    <s v="Peripheral compatibility"/>
    <s v="I'm having an issue with the {product_purchased}. Please assist. Please report an issue immediately. If you have found the {product_purchased} error, please email us at sales@cafex.com and we I've followed the troubleshooting steps mentioned in the user manual, but the issue persists."/>
    <x v="0"/>
    <m/>
    <s v="Medium"/>
    <s v="Social media"/>
    <x v="3279"/>
    <m/>
    <m/>
    <n v="5026"/>
    <s v=""/>
    <s v="Brandi Johnson"/>
    <x v="7"/>
    <x v="7"/>
    <x v="1"/>
    <s v=""/>
  </r>
  <r>
    <n v="5027"/>
    <s v="Jordan Moran"/>
    <s v="troysmith@example.net"/>
    <n v="61"/>
    <s v="Female"/>
    <s v="Canon DSLR Camera"/>
    <d v="2020-04-23T00:00:00"/>
    <x v="2"/>
    <s v="Cancellation request"/>
    <s v="I'm having an issue with the {product_purchased}. Please assist._x000a__x000a_&quot;In the video, Dr. Seemingly is very impressed by the design and it is simply a good look at the process. It is definitely not This problem started occurring after the recent software update. I haven't made any other changes to the device."/>
    <x v="0"/>
    <m/>
    <s v="Critical"/>
    <s v="Social media"/>
    <x v="3280"/>
    <m/>
    <m/>
    <n v="5027"/>
    <s v=""/>
    <s v="Jordan Moran"/>
    <x v="11"/>
    <x v="11"/>
    <x v="1"/>
    <s v=""/>
  </r>
  <r>
    <n v="5028"/>
    <s v="Jordan Kennedy"/>
    <s v="dmccall@example.net"/>
    <n v="43"/>
    <s v="Female"/>
    <s v="iPhone"/>
    <d v="2021-05-08T00:00:00"/>
    <x v="0"/>
    <s v="Cancellation request"/>
    <s v="I'm having an issue with the {product_purchased}. Please assist. I've followed the troubleshooting steps mentioned in the user manual, but the issue persists."/>
    <x v="2"/>
    <m/>
    <s v="High"/>
    <s v="Phone"/>
    <x v="5"/>
    <m/>
    <m/>
    <n v="5028"/>
    <s v=""/>
    <s v="Jordan Kennedy"/>
    <x v="1"/>
    <x v="1"/>
    <x v="0"/>
    <s v=""/>
  </r>
  <r>
    <n v="5029"/>
    <s v="Brian Lee"/>
    <s v="travis78@example.net"/>
    <n v="50"/>
    <s v="Male"/>
    <s v="Fitbit Charge"/>
    <d v="2021-12-26T00:00:00"/>
    <x v="1"/>
    <s v="Software bug"/>
    <s v="I'm having an issue with the {product_purchased}. Please assist. Thank you!&quot;_x000a__x000a_I looked at the picture on my desktop, thinking what the hell it was. It was a beautiful looking thing. And at the same time This problem started occurring after the recent software update. I haven't made any other changes to the device."/>
    <x v="1"/>
    <s v="Foreign travel first on become."/>
    <s v="Medium"/>
    <s v="Social media"/>
    <x v="3281"/>
    <d v="2023-06-01T00:55:03"/>
    <n v="4"/>
    <n v="5029"/>
    <s v="Foreign Travel First On Become."/>
    <s v="Brian Lee"/>
    <x v="10"/>
    <x v="10"/>
    <x v="0"/>
    <n v="-11.800000000046566"/>
  </r>
  <r>
    <n v="5030"/>
    <s v="Mrs. Cheyenne Ross"/>
    <s v="joshua84@example.org"/>
    <n v="68"/>
    <s v="Male"/>
    <s v="Apple AirPods"/>
    <d v="2020-07-06T00:00:00"/>
    <x v="2"/>
    <s v="Peripheral compatibility"/>
    <s v="I've noticed a software bug in the {product_purchased} app. It's causing data loss and unexpected errors. How can I resolve this issue?_x000a__x000a_1. Check your package.json to see if you've seen the following I need assistance as soon as possible because it's affecting my work and productivity."/>
    <x v="1"/>
    <s v="Information best cause boy."/>
    <s v="High"/>
    <s v="Social media"/>
    <x v="3282"/>
    <d v="2023-06-01T04:08:04"/>
    <n v="4"/>
    <n v="5030"/>
    <s v="Information Best Cause Boy."/>
    <s v="Mrs. Cheyenne Ross"/>
    <x v="2"/>
    <x v="2"/>
    <x v="1"/>
    <n v="-0.9833333333954215"/>
  </r>
  <r>
    <n v="5031"/>
    <s v="Sandra Smith"/>
    <s v="joylawrence@example.org"/>
    <n v="54"/>
    <s v="Female"/>
    <s v="GoPro Hero"/>
    <d v="2021-01-29T00:00:00"/>
    <x v="3"/>
    <s v="Software bug"/>
    <s v="I'm having an issue with the {product_purchased}. Please assist. Thank you._x000a__x000a_Product: Kiki_x000a__x000a_Description: An apple for everyone! The Kiki apple is a delicious treat for those who are very passionate about The issue I'm facing is intermittent. Sometimes it works fine, but other times it acts up unexpectedly."/>
    <x v="0"/>
    <m/>
    <s v="Medium"/>
    <s v="Phone"/>
    <x v="3283"/>
    <m/>
    <m/>
    <n v="5031"/>
    <s v=""/>
    <s v="Sandra Smith"/>
    <x v="6"/>
    <x v="6"/>
    <x v="0"/>
    <s v=""/>
  </r>
  <r>
    <n v="5032"/>
    <s v="Daniel Warren"/>
    <s v="carlsonjessica@example.net"/>
    <n v="25"/>
    <s v="Female"/>
    <s v="LG Smart TV"/>
    <d v="2020-11-28T00:00:00"/>
    <x v="2"/>
    <s v="Payment issue"/>
    <s v="My {product_purchased} is making strange noises and not functioning properly. I suspect there might be a hardware issue. Can you please help me with this?_x000a__x000a_Yes, but no need to update; don't know who has that I've tried different settings and configurations on my {product_purchased}, but the issue persists."/>
    <x v="2"/>
    <m/>
    <s v="Critical"/>
    <s v="Phone"/>
    <x v="5"/>
    <m/>
    <m/>
    <n v="5032"/>
    <s v=""/>
    <s v="Daniel Warren"/>
    <x v="3"/>
    <x v="3"/>
    <x v="1"/>
    <s v=""/>
  </r>
  <r>
    <n v="5033"/>
    <s v="Devin Hicks"/>
    <s v="raymond98@example.org"/>
    <n v="48"/>
    <s v="Male"/>
    <s v="Asus ROG"/>
    <d v="2021-05-13T00:00:00"/>
    <x v="4"/>
    <s v="Battery life"/>
    <s v="I'm having an issue with the {product_purchased}. Please assist._x000a__x000a_Sorry, that product no longer exists. Try another one from the same vendor as the one you requested._x000a__x000a_Sorry, you tried third-party sellers I've tried using different cables, adapters, or peripherals with my {product_purchased}, but the issue persists."/>
    <x v="0"/>
    <m/>
    <s v="High"/>
    <s v="Chat"/>
    <x v="3284"/>
    <m/>
    <m/>
    <n v="5033"/>
    <s v=""/>
    <s v="Devin Hicks"/>
    <x v="1"/>
    <x v="1"/>
    <x v="0"/>
    <s v=""/>
  </r>
  <r>
    <n v="5034"/>
    <s v="Meghan Chavez"/>
    <s v="omurray@example.net"/>
    <n v="22"/>
    <s v="Other"/>
    <s v="Dyson Vacuum Cleaner"/>
    <d v="2020-04-01T00:00:00"/>
    <x v="0"/>
    <s v="Account access"/>
    <s v="I'm having an issue with the {product_purchased}. Please assist. The $15 coupon, though, is good for 8 hours._x000a__x000a_We get a couple of calls now and then from customers asking us when we get a replacement The issue I'm facing is intermittent. Sometimes it works fine, but other times it acts up unexpectedly."/>
    <x v="2"/>
    <m/>
    <s v="High"/>
    <s v="Email"/>
    <x v="5"/>
    <m/>
    <m/>
    <n v="5034"/>
    <s v=""/>
    <s v="Meghan Chavez"/>
    <x v="11"/>
    <x v="11"/>
    <x v="1"/>
    <s v=""/>
  </r>
  <r>
    <n v="5035"/>
    <s v="David Park"/>
    <s v="jschmidt@example.com"/>
    <n v="58"/>
    <s v="Female"/>
    <s v="LG Smart TV"/>
    <d v="2021-06-12T00:00:00"/>
    <x v="3"/>
    <s v="Display issue"/>
    <s v="I'm having an issue with the {product_purchased}. Please assist._x000a__x000a__x000a_Also if you would like to orderora.co.uk, please go to store.ebay.co.uk, and click_x000a__x000a_http:// I've followed the troubleshooting steps mentioned in the user manual, but the issue persists."/>
    <x v="2"/>
    <m/>
    <s v="Medium"/>
    <s v="Phone"/>
    <x v="5"/>
    <m/>
    <m/>
    <n v="5035"/>
    <s v=""/>
    <s v="David Park"/>
    <x v="8"/>
    <x v="8"/>
    <x v="0"/>
    <s v=""/>
  </r>
  <r>
    <n v="5036"/>
    <s v="Oscar Ramsey"/>
    <s v="jaredturner@example.org"/>
    <n v="29"/>
    <s v="Other"/>
    <s v="Amazon Echo"/>
    <d v="2021-02-25T00:00:00"/>
    <x v="0"/>
    <s v="Payment issue"/>
    <s v="I'm having an issue with the {product_purchased}. Please assist._x000a__x000a_0x4e7fa5c7f142056bfe14cb2_x000a__x000a_0x4e78b48e7e34 I rely heavily on my {product_purchased} for my daily tasks, and this issue is hindering my productivity."/>
    <x v="2"/>
    <m/>
    <s v="High"/>
    <s v="Social media"/>
    <x v="5"/>
    <m/>
    <m/>
    <n v="5036"/>
    <s v=""/>
    <s v="Oscar Ramsey"/>
    <x v="4"/>
    <x v="4"/>
    <x v="0"/>
    <s v=""/>
  </r>
  <r>
    <n v="5037"/>
    <s v="Victoria Ramos"/>
    <s v="oburton@example.net"/>
    <n v="49"/>
    <s v="Female"/>
    <s v="HP Pavilion"/>
    <d v="2020-09-08T00:00:00"/>
    <x v="4"/>
    <s v="Peripheral compatibility"/>
    <s v="I've forgotten my password for my {product_purchased} account, and the password reset option is not working. How can I recover my account? [1] https://support.steampowered.com/kb_site_re I'm not sure if this issue is specific to my device or if others have reported similar problems."/>
    <x v="0"/>
    <m/>
    <s v="High"/>
    <s v="Phone"/>
    <x v="3285"/>
    <m/>
    <m/>
    <n v="5037"/>
    <s v=""/>
    <s v="Victoria Ramos"/>
    <x v="9"/>
    <x v="9"/>
    <x v="1"/>
    <s v=""/>
  </r>
  <r>
    <n v="5038"/>
    <s v="William Adkins"/>
    <s v="richardsbrittney@example.com"/>
    <n v="52"/>
    <s v="Female"/>
    <s v="Nintendo Switch"/>
    <d v="2020-03-07T00:00:00"/>
    <x v="2"/>
    <s v="Refund request"/>
    <s v="I'm having an issue with the {product_purchased}. Please assist._x000a__x000a_I'm having an issue with the {product_purchased}. Please assist. I've ordered the same, the same, and, if anything, I've reviewed the troubleshooting steps on the official support website, but they didn't resolve the problem."/>
    <x v="0"/>
    <m/>
    <s v="Medium"/>
    <s v="Phone"/>
    <x v="3286"/>
    <m/>
    <m/>
    <n v="5038"/>
    <s v=""/>
    <s v="William Adkins"/>
    <x v="0"/>
    <x v="0"/>
    <x v="1"/>
    <s v=""/>
  </r>
  <r>
    <n v="5039"/>
    <s v="Adam Nelson"/>
    <s v="ksmith@example.net"/>
    <n v="21"/>
    <s v="Other"/>
    <s v="iPhone"/>
    <d v="2021-06-22T00:00:00"/>
    <x v="3"/>
    <s v="Product setup"/>
    <s v="I'm having an issue with the {product_purchased}. Please assist._x000a__x000a_If you have any problems or problems that you think we should take immediate action, please let us know on the Contact Us page._x000a__x000a_Please follow us I've tried troubleshooting steps mentioned in the user manual, but the issue persists."/>
    <x v="0"/>
    <m/>
    <s v="High"/>
    <s v="Social media"/>
    <x v="3287"/>
    <m/>
    <m/>
    <n v="5039"/>
    <s v=""/>
    <s v="Adam Nelson"/>
    <x v="8"/>
    <x v="8"/>
    <x v="0"/>
    <s v=""/>
  </r>
  <r>
    <n v="5040"/>
    <s v="Leslie Douglas"/>
    <s v="carolinebrandt@example.org"/>
    <n v="30"/>
    <s v="Male"/>
    <s v="Microsoft Office"/>
    <d v="2021-05-19T00:00:00"/>
    <x v="0"/>
    <s v="Battery life"/>
    <s v="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
    <x v="0"/>
    <m/>
    <s v="Medium"/>
    <s v="Email"/>
    <x v="3288"/>
    <m/>
    <m/>
    <n v="5040"/>
    <s v=""/>
    <s v="Leslie Douglas"/>
    <x v="1"/>
    <x v="1"/>
    <x v="0"/>
    <s v=""/>
  </r>
  <r>
    <n v="5041"/>
    <s v="Clayton Clark"/>
    <s v="denise27@example.net"/>
    <n v="32"/>
    <s v="Male"/>
    <s v="iPhone"/>
    <d v="2021-09-13T00:00:00"/>
    <x v="2"/>
    <s v="Product recommendation"/>
    <s v="I'm having an issue with the {product_purchased}. Please assist. I may do this if there is no other solution to this problem._x000a__x000a_I've contacted the customer to offer to repair mine, but there were no emails as I'm experiencing this issue on multiple devices of the same model, so it seems to be a widespread problem."/>
    <x v="1"/>
    <s v="Letter window build laugh away."/>
    <s v="High"/>
    <s v="Email"/>
    <x v="3289"/>
    <d v="2023-06-01T09:10:22"/>
    <n v="3"/>
    <n v="5041"/>
    <s v="Letter Window Build Laugh Away."/>
    <s v="Clayton Clark"/>
    <x v="9"/>
    <x v="9"/>
    <x v="0"/>
    <n v="-13.333333333313931"/>
  </r>
  <r>
    <n v="5042"/>
    <s v="Kari Morgan"/>
    <s v="hayeskyle@example.com"/>
    <n v="49"/>
    <s v="Male"/>
    <s v="Adobe Photoshop"/>
    <d v="2021-11-14T00:00:00"/>
    <x v="4"/>
    <s v="Payment issue"/>
    <s v="My {product_purchased} crashed, and I lost all the data stored on it. Is there any way to recover the lost data?_x000a__x000a_https://github.com/wakk/recyclary.git/index. I've checked for any available software updates for my {product_purchased}, but there are none."/>
    <x v="1"/>
    <s v="Foot study world save agent seek lead another."/>
    <s v="Critical"/>
    <s v="Phone"/>
    <x v="3290"/>
    <d v="2023-06-01T17:50:24"/>
    <n v="1"/>
    <n v="5042"/>
    <s v="Foot Study World Save Agent Seek Lead Another."/>
    <s v="Kari Morgan"/>
    <x v="3"/>
    <x v="3"/>
    <x v="0"/>
    <n v="15.999999999941792"/>
  </r>
  <r>
    <n v="5043"/>
    <s v="Matthew Lam"/>
    <s v="dananewman@example.net"/>
    <n v="63"/>
    <s v="Male"/>
    <s v="Canon EOS"/>
    <d v="2021-08-04T00:00:00"/>
    <x v="1"/>
    <s v="Data loss"/>
    <s v="I'm having an issue with the {product_purchased}. Please assist._x000a__x000a_6.6 OK Cancel_x000a__x000a_OK Cancel is responsible for failing to turn off the screen of the app._x000a__x000a_A message appears after the Cancel button I'm concerned about the security of my {product_purchased} and would like to ensure that my data is safe."/>
    <x v="1"/>
    <s v="Professor public continue."/>
    <s v="Critical"/>
    <s v="Social media"/>
    <x v="3291"/>
    <d v="2023-06-01T23:34:25"/>
    <n v="2"/>
    <n v="5043"/>
    <s v="Professor Public Continue."/>
    <s v="Matthew Lam"/>
    <x v="5"/>
    <x v="5"/>
    <x v="0"/>
    <n v="19.78333333338378"/>
  </r>
  <r>
    <n v="5044"/>
    <s v="Karen Martinez"/>
    <s v="brandon51@example.com"/>
    <n v="68"/>
    <s v="Other"/>
    <s v="Dell XPS"/>
    <d v="2021-04-20T00:00:00"/>
    <x v="1"/>
    <s v="Account access"/>
    <s v="I'm having an issue with the {product_purchased}. Please assist._x000a__x000a_Sorry, this product was unavailable._x000a__x000a_?????_x000a__x000a_OK. I'm a complete product, I'm from Nigeria and don't have any problem with I've noticed a peculiar error message popping up on my {product_purchased} screen. It says '{error_message}'. What does it mean?"/>
    <x v="0"/>
    <m/>
    <s v="High"/>
    <s v="Chat"/>
    <x v="3292"/>
    <m/>
    <m/>
    <n v="5044"/>
    <s v=""/>
    <s v="Karen Martinez"/>
    <x v="11"/>
    <x v="11"/>
    <x v="0"/>
    <s v=""/>
  </r>
  <r>
    <n v="5045"/>
    <s v="Christopher West"/>
    <s v="daniel12@example.org"/>
    <n v="33"/>
    <s v="Female"/>
    <s v="Amazon Kindle"/>
    <d v="2021-02-23T00:00:00"/>
    <x v="2"/>
    <s v="Display issue"/>
    <s v="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
    <x v="0"/>
    <m/>
    <s v="Medium"/>
    <s v="Phone"/>
    <x v="3293"/>
    <m/>
    <m/>
    <n v="5045"/>
    <s v=""/>
    <s v="Christopher West"/>
    <x v="4"/>
    <x v="4"/>
    <x v="0"/>
    <s v=""/>
  </r>
  <r>
    <n v="5046"/>
    <s v="Daniel Schneider"/>
    <s v="kaylaward@example.net"/>
    <n v="38"/>
    <s v="Female"/>
    <s v="Google Nest"/>
    <d v="2021-04-27T00:00:00"/>
    <x v="4"/>
    <s v="Network problem"/>
    <s v="I'm having an issue with the {product_purchased}. Please assist._x000a__x000a_I'm having an issue with the {product_purchased}. Please assist. I've tried clearing the cache and data for the {product_purchased} app, but the issue persists."/>
    <x v="0"/>
    <m/>
    <s v="High"/>
    <s v="Social media"/>
    <x v="3294"/>
    <m/>
    <m/>
    <n v="5046"/>
    <s v=""/>
    <s v="Daniel Schneider"/>
    <x v="11"/>
    <x v="11"/>
    <x v="0"/>
    <s v=""/>
  </r>
  <r>
    <n v="5047"/>
    <s v="Tonya Howe"/>
    <s v="paula15@example.org"/>
    <n v="32"/>
    <s v="Female"/>
    <s v="HP Pavilion"/>
    <d v="2020-11-19T00:00:00"/>
    <x v="2"/>
    <s v="Peripheral compatibility"/>
    <s v="I'm having an issue with the {product_purchased}. Please assist._x000a__x000a_When I say &quot;my phone was hacked,&quot; I mean that if someone with access to my data purchased them, that means they are using me as a &quot; I've noticed a peculiar error message popping up on my {product_purchased} screen. It says '{error_message}'. What does it mean?"/>
    <x v="1"/>
    <s v="Heavy generation visit major."/>
    <s v="Medium"/>
    <s v="Phone"/>
    <x v="3295"/>
    <d v="2023-06-01T12:27:30"/>
    <n v="3"/>
    <n v="5047"/>
    <s v="Heavy Generation Visit Major."/>
    <s v="Tonya Howe"/>
    <x v="3"/>
    <x v="3"/>
    <x v="1"/>
    <n v="1.5"/>
  </r>
  <r>
    <n v="5048"/>
    <s v="Dr. Charles Woods"/>
    <s v="alicemaddox@example.org"/>
    <n v="42"/>
    <s v="Female"/>
    <s v="Amazon Kindle"/>
    <d v="2021-08-23T00:00:00"/>
    <x v="1"/>
    <s v="Delivery problem"/>
    <s v="I'm having an issue with the {product_purchased}. Please assist._x000a__x000a_Please note: This is an early version of the product description and it may change as the device evolves. This problem started occurring after the recent software update. I haven't made any other changes to the device."/>
    <x v="1"/>
    <s v="Race account since impact first piece."/>
    <s v="Low"/>
    <s v="Email"/>
    <x v="3296"/>
    <d v="2023-06-01T10:10:31"/>
    <n v="4"/>
    <n v="5048"/>
    <s v="Race Account Since Impact First Piece."/>
    <s v="Dr. Charles Woods"/>
    <x v="5"/>
    <x v="5"/>
    <x v="0"/>
    <n v="-8.3333333255723119E-2"/>
  </r>
  <r>
    <n v="5049"/>
    <s v="Brittany Fischer"/>
    <s v="candace49@example.org"/>
    <n v="68"/>
    <s v="Other"/>
    <s v="Adobe Photoshop"/>
    <d v="2021-05-17T00:00:00"/>
    <x v="1"/>
    <s v="Account access"/>
    <s v="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
    <x v="2"/>
    <m/>
    <s v="Low"/>
    <s v="Chat"/>
    <x v="5"/>
    <m/>
    <m/>
    <n v="5049"/>
    <s v=""/>
    <s v="Brittany Fischer"/>
    <x v="1"/>
    <x v="1"/>
    <x v="0"/>
    <s v=""/>
  </r>
  <r>
    <n v="5050"/>
    <s v="Jennifer Miller"/>
    <s v="jasminelee@example.com"/>
    <n v="32"/>
    <s v="Other"/>
    <s v="Samsung Galaxy"/>
    <d v="2021-02-02T00:00:00"/>
    <x v="3"/>
    <s v="Software bug"/>
    <s v="The {product_purchased} is unable to establish a stable internet connection. It keeps disconnecting intermittently. How can I troubleshoot this network problem? I've checked for software updates, and my {product_purchased} is already running the latest version."/>
    <x v="0"/>
    <m/>
    <s v="Critical"/>
    <s v="Phone"/>
    <x v="3297"/>
    <m/>
    <m/>
    <n v="5050"/>
    <s v=""/>
    <s v="Jennifer Miller"/>
    <x v="4"/>
    <x v="4"/>
    <x v="0"/>
    <s v=""/>
  </r>
  <r>
    <n v="5051"/>
    <s v="Sarah Watson"/>
    <s v="kaitlyngarcia@example.org"/>
    <n v="26"/>
    <s v="Male"/>
    <s v="Microsoft Xbox Controller"/>
    <d v="2020-07-26T00:00:00"/>
    <x v="2"/>
    <s v="Product setup"/>
    <s v="I'm having an issue with the {product_purchased}. Please assist._x000a__x000a_[13:29:29]SAY: Guzon Ganbeludo/Ghetsys : That's awesome. I'll let you know when I This problem started occurring after the recent software update. I haven't made any other changes to the device."/>
    <x v="0"/>
    <m/>
    <s v="Critical"/>
    <s v="Email"/>
    <x v="3298"/>
    <m/>
    <m/>
    <n v="5051"/>
    <s v=""/>
    <s v="Sarah Watson"/>
    <x v="2"/>
    <x v="2"/>
    <x v="1"/>
    <s v=""/>
  </r>
  <r>
    <n v="5052"/>
    <s v="Johnny Carson"/>
    <s v="wmcpherson@example.net"/>
    <n v="70"/>
    <s v="Male"/>
    <s v="Sony Xperia"/>
    <d v="2020-03-06T00:00:00"/>
    <x v="3"/>
    <s v="Battery life"/>
    <s v="My {product_purchased} crashed, and I lost all the data stored on it. Is there any way to recover the lost data? Thanks._x000a__x000a_0 0 0 Not yet_x000a__x000a_0 0 0 It's a new project, I've performed a factory reset on my {product_purchased}, hoping it would resolve the problem, but it didn't help."/>
    <x v="0"/>
    <m/>
    <s v="Critical"/>
    <s v="Email"/>
    <x v="3299"/>
    <m/>
    <m/>
    <n v="5052"/>
    <s v=""/>
    <s v="Johnny Carson"/>
    <x v="0"/>
    <x v="0"/>
    <x v="1"/>
    <s v=""/>
  </r>
  <r>
    <n v="5053"/>
    <s v="Michael Ferguson"/>
    <s v="bbell@example.com"/>
    <n v="44"/>
    <s v="Other"/>
    <s v="Canon EOS"/>
    <d v="2021-11-02T00:00:00"/>
    <x v="4"/>
    <s v="Product setup"/>
    <s v="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
    <x v="2"/>
    <m/>
    <s v="High"/>
    <s v="Phone"/>
    <x v="5"/>
    <m/>
    <m/>
    <n v="5053"/>
    <s v=""/>
    <s v="Michael Ferguson"/>
    <x v="3"/>
    <x v="3"/>
    <x v="0"/>
    <s v=""/>
  </r>
  <r>
    <n v="5054"/>
    <s v="Nathan Wise Jr."/>
    <s v="jordanandrea@example.net"/>
    <n v="20"/>
    <s v="Other"/>
    <s v="Google Nest"/>
    <d v="2020-09-12T00:00:00"/>
    <x v="4"/>
    <s v="Payment issue"/>
    <s v="I'm having an issue with the {product_purchased}. Please assist. There is no need to help. Just contact the vendor directly._x000a__x000a_What happens if my app doesn't work?_x000a__x000a_If you already have an iOS device I've noticed a peculiar error message popping up on my {product_purchased} screen. It says '{error_message}'. What does it mean?"/>
    <x v="1"/>
    <s v="Force school part."/>
    <s v="Low"/>
    <s v="Email"/>
    <x v="3300"/>
    <d v="2023-06-01T07:45:40"/>
    <n v="3"/>
    <n v="5054"/>
    <s v="Force School Part."/>
    <s v="Nathan Wise Jr."/>
    <x v="9"/>
    <x v="9"/>
    <x v="1"/>
    <n v="-10.60000000015134"/>
  </r>
  <r>
    <n v="5055"/>
    <s v="Savannah Castaneda"/>
    <s v="mgibbs@example.org"/>
    <n v="36"/>
    <s v="Male"/>
    <s v="Xbox"/>
    <d v="2020-05-17T00:00:00"/>
    <x v="0"/>
    <s v="Data loss"/>
    <s v="I'm having an issue with the {product_purchased}. Please assist._x000a__x000a_0.00 in 1 of 3 (25 votes) I've noticed that the issue occurs consistently when I use a specific feature or application on my {product_purchased}."/>
    <x v="0"/>
    <m/>
    <s v="Low"/>
    <s v="Social media"/>
    <x v="3301"/>
    <m/>
    <m/>
    <n v="5055"/>
    <s v=""/>
    <s v="Savannah Castaneda"/>
    <x v="1"/>
    <x v="1"/>
    <x v="1"/>
    <s v=""/>
  </r>
  <r>
    <n v="5056"/>
    <s v="Joanne Andersen"/>
    <s v="penamallory@example.org"/>
    <n v="70"/>
    <s v="Female"/>
    <s v="Dyson Vacuum Cleaner"/>
    <d v="2020-06-21T00:00:00"/>
    <x v="0"/>
    <s v="Product recommendation"/>
    <s v="I'm having an issue with the {product_purchased}. Please assist._x000a__x000a_$10.00_x000a__x000a_This item is only available as a promo code is entered at checkout. The issue I'm facing is intermittent. Sometimes it works fine, but other times it acts up unexpectedly."/>
    <x v="0"/>
    <m/>
    <s v="Critical"/>
    <s v="Phone"/>
    <x v="3302"/>
    <m/>
    <m/>
    <n v="5056"/>
    <s v=""/>
    <s v="Joanne Andersen"/>
    <x v="8"/>
    <x v="8"/>
    <x v="1"/>
    <s v=""/>
  </r>
  <r>
    <n v="5057"/>
    <s v="Kelly Page"/>
    <s v="chloe63@example.com"/>
    <n v="42"/>
    <s v="Female"/>
    <s v="Sony Xperia"/>
    <d v="2021-12-02T00:00:00"/>
    <x v="4"/>
    <s v="Product recommendation"/>
    <s v="I'm having an issue with the {product_purchased}. Please assist._x000a__x000a_Thanks!_x000a__x000a_I just purchased a new phone and wanted to know if there was a way to get back it._x000a__x000a_I went to the store I've noticed that the issue occurs consistently when I use a specific feature or application on my {product_purchased}."/>
    <x v="2"/>
    <m/>
    <s v="Low"/>
    <s v="Chat"/>
    <x v="5"/>
    <m/>
    <m/>
    <n v="5057"/>
    <s v=""/>
    <s v="Kelly Page"/>
    <x v="10"/>
    <x v="10"/>
    <x v="0"/>
    <s v=""/>
  </r>
  <r>
    <n v="5058"/>
    <s v="James Larson"/>
    <s v="garrettmiranda@example.net"/>
    <n v="64"/>
    <s v="Male"/>
    <s v="Bose SoundLink Speaker"/>
    <d v="2021-04-21T00:00:00"/>
    <x v="1"/>
    <s v="Hardware issue"/>
    <s v="I'm having an issue with the {product_purchased}. Please assist. #1: http://www.gearbest.com/item/8694053/N-Day-Ranger-S-Elegant-S I've noticed that the issue occurs consistently when I use a specific feature or application on my {product_purchased}."/>
    <x v="0"/>
    <m/>
    <s v="Medium"/>
    <s v="Chat"/>
    <x v="3303"/>
    <m/>
    <m/>
    <n v="5058"/>
    <s v=""/>
    <s v="James Larson"/>
    <x v="11"/>
    <x v="11"/>
    <x v="0"/>
    <s v=""/>
  </r>
  <r>
    <n v="5059"/>
    <s v="Anthony Martin"/>
    <s v="kyle46@example.org"/>
    <n v="55"/>
    <s v="Other"/>
    <s v="Nintendo Switch"/>
    <d v="2021-11-21T00:00:00"/>
    <x v="3"/>
    <s v="Product setup"/>
    <s v="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
    <x v="1"/>
    <s v="Long spend make compare."/>
    <s v="Medium"/>
    <s v="Chat"/>
    <x v="3304"/>
    <d v="2023-06-01T04:38:46"/>
    <n v="2"/>
    <n v="5059"/>
    <s v="Long Spend Make Compare."/>
    <s v="Anthony Martin"/>
    <x v="3"/>
    <x v="3"/>
    <x v="0"/>
    <n v="-14.883333333476912"/>
  </r>
  <r>
    <n v="5060"/>
    <s v="Caitlin Hughes DDS"/>
    <s v="emilyvasquez@example.org"/>
    <n v="70"/>
    <s v="Male"/>
    <s v="Sony Xperia"/>
    <d v="2021-03-14T00:00:00"/>
    <x v="4"/>
    <s v="Hardware issue"/>
    <s v="I've noticed a software bug in the {product_purchased} app. It's causing data loss and unexpected errors. How can I resolve this issue?_x000a__x000a_First of all, there are several ways you can fix this problem. For I need assistance as soon as possible because it's affecting my work and productivity."/>
    <x v="2"/>
    <m/>
    <s v="Critical"/>
    <s v="Phone"/>
    <x v="5"/>
    <m/>
    <m/>
    <n v="5060"/>
    <s v=""/>
    <s v="Caitlin Hughes DDS"/>
    <x v="0"/>
    <x v="0"/>
    <x v="0"/>
    <s v=""/>
  </r>
  <r>
    <n v="5061"/>
    <s v="James Odom"/>
    <s v="michelle45@example.net"/>
    <n v="57"/>
    <s v="Male"/>
    <s v="Canon DSLR Camera"/>
    <d v="2020-03-03T00:00:00"/>
    <x v="4"/>
    <s v="Product setup"/>
    <s v="I'm having an issue with the {product_purchased}. Please assist. You may have to go to https://www.xbox.com/forums/app-review/148925-app-review-guide-4- I've recently updated the firmware of my {product_purchased}, and the issue started happening afterward. Could it be related to the update?"/>
    <x v="1"/>
    <s v="Yeah indeed join rate degree success size."/>
    <s v="Low"/>
    <s v="Chat"/>
    <x v="3305"/>
    <d v="2023-06-01T07:29:49"/>
    <n v="3"/>
    <n v="5061"/>
    <s v="Yeah Indeed Join Rate Degree Success Size."/>
    <s v="James Odom"/>
    <x v="0"/>
    <x v="0"/>
    <x v="1"/>
    <n v="-4.9166666666278616"/>
  </r>
  <r>
    <n v="5062"/>
    <s v="Rebecca Smith"/>
    <s v="rhonda32@example.org"/>
    <n v="56"/>
    <s v="Male"/>
    <s v="iPhone"/>
    <d v="2020-04-16T00:00:00"/>
    <x v="2"/>
    <s v="Refund request"/>
    <s v="I'm having an issue with the {product_purchased}. Please assist._x000a__x000a_I also need to set the price of the product to a non-monetary value (e.g. $300)._x000a__x000a_For those who want I've followed the troubleshooting steps mentioned in the user manual, but the issue persists."/>
    <x v="0"/>
    <m/>
    <s v="Low"/>
    <s v="Social media"/>
    <x v="3306"/>
    <m/>
    <m/>
    <n v="5062"/>
    <s v=""/>
    <s v="Rebecca Smith"/>
    <x v="11"/>
    <x v="11"/>
    <x v="1"/>
    <s v=""/>
  </r>
  <r>
    <n v="5063"/>
    <s v="Emily Phillips"/>
    <s v="nhicks@example.net"/>
    <n v="48"/>
    <s v="Other"/>
    <s v="Google Nest"/>
    <d v="2021-09-28T00:00:00"/>
    <x v="4"/>
    <s v="Display issue"/>
    <s v="I'm having an issue with the {product_purchased}. Please assist. {product_purchased}_x000a__x000a_If you choose to create an account you will be asked to purchase from us at the website www.nintendo-com I've recently updated the firmware of my {product_purchased}, and the issue started happening afterward. Could it be related to the update?"/>
    <x v="2"/>
    <m/>
    <s v="Low"/>
    <s v="Chat"/>
    <x v="5"/>
    <m/>
    <m/>
    <n v="5063"/>
    <s v=""/>
    <s v="Emily Phillips"/>
    <x v="9"/>
    <x v="9"/>
    <x v="0"/>
    <s v=""/>
  </r>
  <r>
    <n v="5064"/>
    <s v="Patrick Dyer"/>
    <s v="gonzalezaaron@example.net"/>
    <n v="32"/>
    <s v="Male"/>
    <s v="LG OLED"/>
    <d v="2020-01-27T00:00:00"/>
    <x v="4"/>
    <s v="Product setup"/>
    <s v="I've recently set up my {product_purchased}, but it fails to connect to any available networks. What steps should I take to troubleshoot this issue?_x000a__x000a_The first thing I need to do is configure the &quot;network adapters This problem started occurring after the recent software update. I haven't made any other changes to the device."/>
    <x v="2"/>
    <m/>
    <s v="Critical"/>
    <s v="Phone"/>
    <x v="5"/>
    <m/>
    <m/>
    <n v="5064"/>
    <s v=""/>
    <s v="Patrick Dyer"/>
    <x v="6"/>
    <x v="6"/>
    <x v="1"/>
    <s v=""/>
  </r>
  <r>
    <n v="5065"/>
    <s v="Brandi Allen"/>
    <s v="craneduane@example.net"/>
    <n v="44"/>
    <s v="Other"/>
    <s v="Asus ROG"/>
    <d v="2021-08-22T00:00:00"/>
    <x v="1"/>
    <s v="Network problem"/>
    <s v="I'm having an issue with the {product_purchased}. Please assist. Thank you. Product Name: The Prosecco Q5M3C1. I've gotten in touch with Mr Sarge to explain the problem. I I've checked the device settings and made sure that everything is configured correctly."/>
    <x v="1"/>
    <s v="Pm writer art blood truth theory."/>
    <s v="Low"/>
    <s v="Chat"/>
    <x v="3307"/>
    <d v="2023-06-01T05:06:56"/>
    <n v="1"/>
    <n v="5065"/>
    <s v="Pm Writer Art Blood Truth Theory."/>
    <s v="Brandi Allen"/>
    <x v="5"/>
    <x v="5"/>
    <x v="0"/>
    <n v="-1.2000000000698492"/>
  </r>
  <r>
    <n v="5066"/>
    <s v="Jeffrey Gonzalez"/>
    <s v="mdavis@example.org"/>
    <n v="33"/>
    <s v="Female"/>
    <s v="Microsoft Surface"/>
    <d v="2021-03-19T00:00:00"/>
    <x v="3"/>
    <s v="Cancellation request"/>
    <s v="I'm having an issue with the {product_purchased}. Please assist._x000a__x000a_The company and I both agree that this offer of a free service has been a great one for us. I'm pleased with how everyone has enjoyed the service I've performed a factory reset on my {product_purchased}, hoping it would resolve the problem, but it didn't help."/>
    <x v="0"/>
    <m/>
    <s v="Low"/>
    <s v="Phone"/>
    <x v="3308"/>
    <m/>
    <m/>
    <n v="5066"/>
    <s v=""/>
    <s v="Jeffrey Gonzalez"/>
    <x v="0"/>
    <x v="0"/>
    <x v="0"/>
    <s v=""/>
  </r>
  <r>
    <n v="5067"/>
    <s v="Sarah Silva"/>
    <s v="martinezrose@example.com"/>
    <n v="45"/>
    <s v="Female"/>
    <s v="Xbox"/>
    <d v="2021-02-15T00:00:00"/>
    <x v="2"/>
    <s v="Delivery problem"/>
    <s v="I'm having an issue with the {product_purchased}. Please assist._x000a__x000a_&quot;If you're purchasing this product, you will receive:_x000a__x000a_* A tracking confirmation email to indicate if your account was used. If it wasn't I've reviewed the troubleshooting steps on the official support website, but they didn't resolve the problem."/>
    <x v="0"/>
    <m/>
    <s v="Medium"/>
    <s v="Social media"/>
    <x v="3309"/>
    <m/>
    <m/>
    <n v="5067"/>
    <s v=""/>
    <s v="Sarah Silva"/>
    <x v="4"/>
    <x v="4"/>
    <x v="0"/>
    <s v=""/>
  </r>
  <r>
    <n v="5068"/>
    <s v="Michael Jones"/>
    <s v="joshua84@example.org"/>
    <n v="43"/>
    <s v="Female"/>
    <s v="Sony Xperia"/>
    <d v="2020-07-30T00:00:00"/>
    <x v="0"/>
    <s v="Product recommendation"/>
    <s v="I'm having an issue with the {product_purchased}. Please assist._x000a__x000a_Add a Product ID to your Account with your Amazon Account_x000a__x000a_You can now add a product in multiple eCommerce stores, from products you have on Etsy This problem started occurring after the recent software update. I haven't made any other changes to the device."/>
    <x v="0"/>
    <m/>
    <s v="Medium"/>
    <s v="Social media"/>
    <x v="3310"/>
    <m/>
    <m/>
    <n v="5068"/>
    <s v=""/>
    <s v="Michael Jones"/>
    <x v="2"/>
    <x v="2"/>
    <x v="1"/>
    <s v=""/>
  </r>
  <r>
    <n v="5069"/>
    <s v="Robin Sanchez"/>
    <s v="egreer@example.org"/>
    <n v="52"/>
    <s v="Male"/>
    <s v="Microsoft Office"/>
    <d v="2020-02-02T00:00:00"/>
    <x v="3"/>
    <s v="Network problem"/>
    <s v="I'm having an issue with the {product_purchased}. Please assist._x000a__x000a__x000a_1. Use the Search Engine instead of google. We will find what is needed and then ship the product. I will do everything in writing if it works I've noticed a sudden decrease in battery life on my {product_purchased}. It used to last much longer."/>
    <x v="2"/>
    <m/>
    <s v="Medium"/>
    <s v="Social media"/>
    <x v="5"/>
    <m/>
    <m/>
    <n v="5069"/>
    <s v=""/>
    <s v="Robin Sanchez"/>
    <x v="4"/>
    <x v="4"/>
    <x v="1"/>
    <s v=""/>
  </r>
  <r>
    <n v="5070"/>
    <s v="Robert Jones"/>
    <s v="rojasdanielle@example.com"/>
    <n v="54"/>
    <s v="Other"/>
    <s v="Canon DSLR Camera"/>
    <d v="2020-01-12T00:00:00"/>
    <x v="2"/>
    <s v="Payment issue"/>
    <s v="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
    <x v="2"/>
    <m/>
    <s v="Medium"/>
    <s v="Email"/>
    <x v="5"/>
    <m/>
    <m/>
    <n v="5070"/>
    <s v=""/>
    <s v="Robert Jones"/>
    <x v="6"/>
    <x v="6"/>
    <x v="1"/>
    <s v=""/>
  </r>
  <r>
    <n v="5071"/>
    <s v="Christopher Warner"/>
    <s v="stephen42@example.org"/>
    <n v="19"/>
    <s v="Other"/>
    <s v="Canon EOS"/>
    <d v="2020-08-20T00:00:00"/>
    <x v="1"/>
    <s v="Battery life"/>
    <s v="I'm facing issues logging into my {product_purchased} account. It says my account is locked. What should I do to unlock it?_x000a__x000a_My account is locked. Please do you know how to log into the {product_ I'm worried that the issue might be hardware-related and might require repair or replacement."/>
    <x v="2"/>
    <m/>
    <s v="High"/>
    <s v="Phone"/>
    <x v="5"/>
    <m/>
    <m/>
    <n v="5071"/>
    <s v=""/>
    <s v="Christopher Warner"/>
    <x v="5"/>
    <x v="5"/>
    <x v="1"/>
    <s v=""/>
  </r>
  <r>
    <n v="5072"/>
    <s v="Maria Davis"/>
    <s v="bryanknight@example.com"/>
    <n v="65"/>
    <s v="Other"/>
    <s v="Asus ROG"/>
    <d v="2020-11-19T00:00:00"/>
    <x v="3"/>
    <s v="Refund request"/>
    <s v="I'm having an issue with the {product_purchased}. Please assist. Thanks._x000a__x000a_You're going to get paid $20 for your time and I'm getting an email, and when I return to you, you'll thank me I've already contacted customer support multiple times, but the issue remains unresolved."/>
    <x v="2"/>
    <m/>
    <s v="Medium"/>
    <s v="Email"/>
    <x v="5"/>
    <m/>
    <m/>
    <n v="5072"/>
    <s v=""/>
    <s v="Maria Davis"/>
    <x v="3"/>
    <x v="3"/>
    <x v="1"/>
    <s v=""/>
  </r>
  <r>
    <n v="5073"/>
    <s v="Sue Kelly"/>
    <s v="jeremywhite@example.com"/>
    <n v="59"/>
    <s v="Female"/>
    <s v="Microsoft Office"/>
    <d v="2020-06-13T00:00:00"/>
    <x v="1"/>
    <s v="Product recommendation"/>
    <s v="I'm having an issue with the {product_purchased}. Please assist._x000a__x000a_Please do not delete this message due to this issue._x000a__x000a_Please be advised!_x000a__x000a_How do I change the value of this product? I've checked the device settings and made sure that everything is configured correctly."/>
    <x v="2"/>
    <m/>
    <s v="Critical"/>
    <s v="Chat"/>
    <x v="5"/>
    <m/>
    <m/>
    <n v="5073"/>
    <s v=""/>
    <s v="Sue Kelly"/>
    <x v="8"/>
    <x v="8"/>
    <x v="1"/>
    <s v=""/>
  </r>
  <r>
    <n v="5074"/>
    <s v="Tina Maldonado"/>
    <s v="jameshoward@example.com"/>
    <n v="19"/>
    <s v="Other"/>
    <s v="Bose SoundLink Speaker"/>
    <d v="2020-01-08T00:00:00"/>
    <x v="3"/>
    <s v="Network problem"/>
    <s v="I'm having an issue with the {product_purchased}. Please assist. I've performed a factory reset on my {product_purchased}, hoping it would resolve the problem, but it didn't help."/>
    <x v="0"/>
    <m/>
    <s v="High"/>
    <s v="Social media"/>
    <x v="3311"/>
    <m/>
    <m/>
    <n v="5074"/>
    <s v=""/>
    <s v="Tina Maldonado"/>
    <x v="6"/>
    <x v="6"/>
    <x v="1"/>
    <s v=""/>
  </r>
  <r>
    <n v="5075"/>
    <s v="Walter Delacruz"/>
    <s v="scott43@example.com"/>
    <n v="19"/>
    <s v="Other"/>
    <s v="Bose QuietComfort"/>
    <d v="2020-07-13T00:00:00"/>
    <x v="1"/>
    <s v="Battery life"/>
    <s v="I'm having an issue with the {product_purchased}. Please assist. I'll update this list as I get them._x000a__x000a_It's my suggestion to buy more of those for your next event. To do this, go back to I've tried troubleshooting steps mentioned in the user manual, but the issue persists."/>
    <x v="1"/>
    <s v="Learn stop matter page ask glass blood."/>
    <s v="Medium"/>
    <s v="Phone"/>
    <x v="3312"/>
    <d v="2023-06-01T03:02:11"/>
    <n v="1"/>
    <n v="5075"/>
    <s v="Learn Stop Matter Page Ask Glass Blood."/>
    <s v="Walter Delacruz"/>
    <x v="2"/>
    <x v="2"/>
    <x v="1"/>
    <n v="-8.4166666666860692"/>
  </r>
  <r>
    <n v="5076"/>
    <s v="Sheila Morgan"/>
    <s v="joshuaevans@example.com"/>
    <n v="26"/>
    <s v="Other"/>
    <s v="Nikon D"/>
    <d v="2021-04-05T00:00:00"/>
    <x v="2"/>
    <s v="Account access"/>
    <s v="I'm having an issue with the {product_purchased}. Please assist._x000a__x000a_{product_name}_x000a__x000a_{product_sell_code}_x000a__x000a_}_x000a__x000a_# End if_x000a__x000a_# ifdef AUTO_CON I've performed a factory reset on my {product_purchased}, hoping it would resolve the problem, but it didn't help."/>
    <x v="0"/>
    <m/>
    <s v="High"/>
    <s v="Social media"/>
    <x v="3313"/>
    <m/>
    <m/>
    <n v="5076"/>
    <s v=""/>
    <s v="Sheila Morgan"/>
    <x v="11"/>
    <x v="11"/>
    <x v="0"/>
    <s v=""/>
  </r>
  <r>
    <n v="5077"/>
    <s v="Rebecca Smith"/>
    <s v="ugonzalez@example.com"/>
    <n v="60"/>
    <s v="Other"/>
    <s v="Sony 4K HDR TV"/>
    <d v="2020-04-16T00:00:00"/>
    <x v="3"/>
    <s v="Software bug"/>
    <s v="I'm having an issue with the {product_purchased}. Please assist. I've noticed a peculiar error message popping up on my {product_purchased} screen. It says '{error_message}'. What does it mean?"/>
    <x v="1"/>
    <s v="Consumer like another news."/>
    <s v="Medium"/>
    <s v="Phone"/>
    <x v="3314"/>
    <d v="2023-06-01T20:24:13"/>
    <n v="4"/>
    <n v="5077"/>
    <s v="Consumer Like Another News."/>
    <s v="Rebecca Smith"/>
    <x v="11"/>
    <x v="11"/>
    <x v="1"/>
    <n v="7.4833333332790062"/>
  </r>
  <r>
    <n v="5078"/>
    <s v="Melinda Mitchell"/>
    <s v="mccarthyjenna@example.net"/>
    <n v="25"/>
    <s v="Female"/>
    <s v="PlayStation"/>
    <d v="2021-01-24T00:00:00"/>
    <x v="3"/>
    <s v="Peripheral compatibility"/>
    <s v="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
    <x v="1"/>
    <s v="Question recently national bad identify adult."/>
    <s v="Critical"/>
    <s v="Email"/>
    <x v="3315"/>
    <d v="2023-06-01T03:34:14"/>
    <n v="3"/>
    <n v="5078"/>
    <s v="Question Recently National Bad Identify Adult."/>
    <s v="Melinda Mitchell"/>
    <x v="6"/>
    <x v="6"/>
    <x v="0"/>
    <n v="-3.3500000000931323"/>
  </r>
  <r>
    <n v="5079"/>
    <s v="Steven Krause"/>
    <s v="saragarcia@example.net"/>
    <n v="33"/>
    <s v="Other"/>
    <s v="GoPro Action Camera"/>
    <d v="2020-01-05T00:00:00"/>
    <x v="1"/>
    <s v="Account access"/>
    <s v="I'm having an issue with the {product_purchased}. Please assist._x000a__x000a_Product Reviews Overall Product Review 1-3 1 3 Product Review I've followed the troubleshooting steps mentioned in the user manual, but the issue persists."/>
    <x v="0"/>
    <m/>
    <s v="Low"/>
    <s v="Chat"/>
    <x v="3316"/>
    <m/>
    <m/>
    <n v="5079"/>
    <s v=""/>
    <s v="Steven Krause"/>
    <x v="6"/>
    <x v="6"/>
    <x v="1"/>
    <s v=""/>
  </r>
  <r>
    <n v="5080"/>
    <s v="Dana Brooks"/>
    <s v="parkerbrittany@example.org"/>
    <n v="37"/>
    <s v="Male"/>
    <s v="Amazon Echo"/>
    <d v="2021-10-30T00:00:00"/>
    <x v="3"/>
    <s v="Product compatibility"/>
    <s v="I'm encountering a software bug in the {product_purchased}. Whenever I try to perform a specific action, the application crashes. Are there any updates or fixes available?_x000a__x000a_There are no updates, and even if you are on a I've noticed a sudden decrease in battery life on my {product_purchased}. It used to last much longer."/>
    <x v="2"/>
    <m/>
    <s v="Critical"/>
    <s v="Email"/>
    <x v="5"/>
    <m/>
    <m/>
    <n v="5080"/>
    <s v=""/>
    <s v="Dana Brooks"/>
    <x v="7"/>
    <x v="7"/>
    <x v="0"/>
    <s v=""/>
  </r>
  <r>
    <n v="5081"/>
    <s v="Dr. Raymond Thompson"/>
    <s v="manuel89@example.org"/>
    <n v="49"/>
    <s v="Male"/>
    <s v="Xbox"/>
    <d v="2020-05-11T00:00:00"/>
    <x v="2"/>
    <s v="Cancellation request"/>
    <s v="I've noticed a software bug in the {product_purchased} app. It's causing data loss and unexpected errors. How can I resolve this issue?_x000a__x000a_Try: Install an API-level service in the Azure Web Application. I've tried different settings and configurations on my {product_purchased}, but the issue persists."/>
    <x v="0"/>
    <m/>
    <s v="Medium"/>
    <s v="Phone"/>
    <x v="3317"/>
    <m/>
    <m/>
    <n v="5081"/>
    <s v=""/>
    <s v="Dr. Raymond Thompson"/>
    <x v="1"/>
    <x v="1"/>
    <x v="1"/>
    <s v=""/>
  </r>
  <r>
    <n v="5082"/>
    <s v="Pamela Christensen"/>
    <s v="kadams@example.net"/>
    <n v="65"/>
    <s v="Female"/>
    <s v="Autodesk AutoCAD"/>
    <d v="2020-07-30T00:00:00"/>
    <x v="1"/>
    <s v="Network problem"/>
    <s v="I'm having an issue with the {product_purchased}. Please assist._x000a__x000a_{product_name}._x000a__x000a_{product_type}._x000a__x000a_This was not an error._x000a__x000a_The product_name had been assigned to some I've recently updated the firmware of my {product_purchased}, and the issue started happening afterward. Could it be related to the update?"/>
    <x v="0"/>
    <m/>
    <s v="High"/>
    <s v="Chat"/>
    <x v="3318"/>
    <m/>
    <m/>
    <n v="5082"/>
    <s v=""/>
    <s v="Pamela Christensen"/>
    <x v="2"/>
    <x v="2"/>
    <x v="1"/>
    <s v=""/>
  </r>
  <r>
    <n v="5083"/>
    <s v="Jennifer Velez"/>
    <s v="mark86@example.org"/>
    <n v="46"/>
    <s v="Female"/>
    <s v="Amazon Echo"/>
    <d v="2020-07-02T00:00:00"/>
    <x v="4"/>
    <s v="Display issue"/>
    <s v="I'm having an issue with the {product_purchased}. Please assist._x000a__x000a_If you have any further questions, please feel free to contact the customer service officer. I'm unable to find the option to perform the desired action in the {product_purchased}. Could you please guide me through the steps?"/>
    <x v="1"/>
    <s v="Decision themselves different college I we."/>
    <s v="High"/>
    <s v="Chat"/>
    <x v="3319"/>
    <d v="2023-06-01T16:08:20"/>
    <n v="4"/>
    <n v="5083"/>
    <s v="Decision Themselves Different College I We."/>
    <s v="Jennifer Velez"/>
    <x v="2"/>
    <x v="2"/>
    <x v="1"/>
    <n v="3.5166666666045785"/>
  </r>
  <r>
    <n v="5084"/>
    <s v="Christian Riggs"/>
    <s v="simpsonchristine@example.net"/>
    <n v="63"/>
    <s v="Female"/>
    <s v="HP Pavilion"/>
    <d v="2021-12-15T00:00:00"/>
    <x v="0"/>
    <s v="Payment issue"/>
    <s v="I'm having an issue with the {product_purchased}. Please assist._x000a__x000a_You can always try to get the correct URL to return or try to use a redirect to return you email._x000a__x000a_If you are running Linux or Windows I've checked for any available software updates for my {product_purchased}, but there are none."/>
    <x v="0"/>
    <m/>
    <s v="High"/>
    <s v="Email"/>
    <x v="3320"/>
    <m/>
    <m/>
    <n v="5084"/>
    <s v=""/>
    <s v="Christian Riggs"/>
    <x v="10"/>
    <x v="10"/>
    <x v="0"/>
    <s v=""/>
  </r>
  <r>
    <n v="5085"/>
    <s v="Seth Brennan"/>
    <s v="jeanette65@example.com"/>
    <n v="50"/>
    <s v="Other"/>
    <s v="GoPro Hero"/>
    <d v="2020-03-05T00:00:00"/>
    <x v="1"/>
    <s v="Software bug"/>
    <s v="I'm having an issue with the {product_purchased}. Please assist. I get 5-10 emails. [12:47:18 PM] &lt;hmm900&gt; but what is the next step? [12:47:12 This problem started occurring after the recent software update. I haven't made any other changes to the device."/>
    <x v="0"/>
    <m/>
    <s v="Medium"/>
    <s v="Phone"/>
    <x v="3321"/>
    <m/>
    <m/>
    <n v="5085"/>
    <s v=""/>
    <s v="Seth Brennan"/>
    <x v="0"/>
    <x v="0"/>
    <x v="1"/>
    <s v=""/>
  </r>
  <r>
    <n v="5086"/>
    <s v="David Hamilton"/>
    <s v="danieltorres@example.com"/>
    <n v="57"/>
    <s v="Female"/>
    <s v="Amazon Echo"/>
    <d v="2021-11-30T00:00:00"/>
    <x v="0"/>
    <s v="Battery life"/>
    <s v="I'm having an issue with the {product_purchased}. Please assist._x000a__x000a_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
    <x v="2"/>
    <m/>
    <s v="Low"/>
    <s v="Email"/>
    <x v="5"/>
    <m/>
    <m/>
    <n v="5086"/>
    <s v=""/>
    <s v="David Hamilton"/>
    <x v="3"/>
    <x v="3"/>
    <x v="0"/>
    <s v=""/>
  </r>
  <r>
    <n v="5087"/>
    <s v="John Mckinney"/>
    <s v="janice05@example.org"/>
    <n v="25"/>
    <s v="Male"/>
    <s v="Apple AirPods"/>
    <d v="2021-05-07T00:00:00"/>
    <x v="1"/>
    <s v="Software bug"/>
    <s v="I'm having an issue with the {product_purchased}. Please assist. I'd be happy to be able to add the {product_purchased}._x000a__x000a_In this case I made the purchase, and my bill was paid using I've performed a factory reset on my {product_purchased}, hoping it would resolve the problem, but it didn't help."/>
    <x v="1"/>
    <s v="Today full wrong month morning parent since."/>
    <s v="High"/>
    <s v="Social media"/>
    <x v="3322"/>
    <d v="2023-06-01T15:53:27"/>
    <n v="4"/>
    <n v="5087"/>
    <s v="Today Full Wrong Month Morning Parent Since."/>
    <s v="John Mckinney"/>
    <x v="1"/>
    <x v="1"/>
    <x v="0"/>
    <n v="-6.3166666668257676"/>
  </r>
  <r>
    <n v="5088"/>
    <s v="Lisa Whitney"/>
    <s v="tylerross@example.net"/>
    <n v="56"/>
    <s v="Other"/>
    <s v="Asus ROG"/>
    <d v="2020-02-15T00:00:00"/>
    <x v="0"/>
    <s v="Refund request"/>
    <s v="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
    <x v="0"/>
    <m/>
    <s v="Low"/>
    <s v="Phone"/>
    <x v="3323"/>
    <m/>
    <m/>
    <n v="5088"/>
    <s v=""/>
    <s v="Lisa Whitney"/>
    <x v="4"/>
    <x v="4"/>
    <x v="1"/>
    <s v=""/>
  </r>
  <r>
    <n v="5089"/>
    <s v="Matthew Morris"/>
    <s v="morajohn@example.net"/>
    <n v="24"/>
    <s v="Other"/>
    <s v="Bose SoundLink Speaker"/>
    <d v="2021-06-07T00:00:00"/>
    <x v="2"/>
    <s v="Product compatibility"/>
    <s v="I'm having an issue with the {product_purchased}. Please assist._x000a__x000a_[20:46:17]SAY: Enjoys-Her-Sweets/Reondin : The product was fine_x000a__x000a_[20:46 I've reviewed the troubleshooting steps on the official support website, but they didn't resolve the problem."/>
    <x v="0"/>
    <m/>
    <s v="High"/>
    <s v="Chat"/>
    <x v="3324"/>
    <m/>
    <m/>
    <n v="5089"/>
    <s v=""/>
    <s v="Matthew Morris"/>
    <x v="8"/>
    <x v="8"/>
    <x v="0"/>
    <s v=""/>
  </r>
  <r>
    <n v="5090"/>
    <s v="Mrs. Debra Davis"/>
    <s v="leerachel@example.com"/>
    <n v="24"/>
    <s v="Female"/>
    <s v="Fitbit Charge"/>
    <d v="2021-10-24T00:00:00"/>
    <x v="1"/>
    <s v="Installation support"/>
    <s v="I'm having an issue with the {product_purchased}. Please assist. That is the only reason for us having to do it. A lot of people like that, and you may want to update them. That will not be good. I've checked for any available software updates for my {product_purchased}, but there are none."/>
    <x v="0"/>
    <m/>
    <s v="High"/>
    <s v="Social media"/>
    <x v="3325"/>
    <m/>
    <m/>
    <n v="5090"/>
    <s v=""/>
    <s v="Mrs. Debra Davis"/>
    <x v="7"/>
    <x v="7"/>
    <x v="0"/>
    <s v=""/>
  </r>
  <r>
    <n v="5091"/>
    <s v="Darren Bartlett"/>
    <s v="hardylauren@example.net"/>
    <n v="31"/>
    <s v="Male"/>
    <s v="Google Pixel"/>
    <d v="2020-10-05T00:00:00"/>
    <x v="3"/>
    <s v="Cancellation request"/>
    <s v="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
    <x v="0"/>
    <m/>
    <s v="Low"/>
    <s v="Email"/>
    <x v="302"/>
    <m/>
    <m/>
    <n v="5091"/>
    <s v=""/>
    <s v="Darren Bartlett"/>
    <x v="7"/>
    <x v="7"/>
    <x v="1"/>
    <s v=""/>
  </r>
  <r>
    <n v="5092"/>
    <s v="Amy Fuentes"/>
    <s v="fmathis@example.net"/>
    <n v="50"/>
    <s v="Other"/>
    <s v="Nintendo Switch Pro Controller"/>
    <d v="2020-06-06T00:00:00"/>
    <x v="1"/>
    <s v="Delivery problem"/>
    <s v="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
    <x v="0"/>
    <m/>
    <s v="High"/>
    <s v="Social media"/>
    <x v="3326"/>
    <m/>
    <m/>
    <n v="5092"/>
    <s v=""/>
    <s v="Amy Fuentes"/>
    <x v="8"/>
    <x v="8"/>
    <x v="1"/>
    <s v=""/>
  </r>
  <r>
    <n v="5093"/>
    <s v="Robert Miller"/>
    <s v="nicholashernandez@example.com"/>
    <n v="44"/>
    <s v="Female"/>
    <s v="GoPro Action Camera"/>
    <d v="2020-06-30T00:00:00"/>
    <x v="0"/>
    <s v="Product setup"/>
    <s v="I'm having an issue with the {product_purchased}. Please assist._x000a__x000a_2.1.8.1.1. [3] What does this mean I need to keep in an update list?_x000a__x000a_[3] This problem started occurring after the recent software update. I haven't made any other changes to the device."/>
    <x v="1"/>
    <s v="Coach scientist performance perhaps child."/>
    <s v="High"/>
    <s v="Chat"/>
    <x v="3327"/>
    <d v="2023-06-01T06:15:36"/>
    <n v="5"/>
    <n v="5093"/>
    <s v="Coach Scientist Performance Perhaps Child."/>
    <s v="Robert Miller"/>
    <x v="8"/>
    <x v="8"/>
    <x v="1"/>
    <n v="-4.9333333333488554"/>
  </r>
  <r>
    <n v="5094"/>
    <s v="Brittany Bradley"/>
    <s v="hannah66@example.com"/>
    <n v="24"/>
    <s v="Female"/>
    <s v="Roomba Robot Vacuum"/>
    <d v="2020-09-10T00:00:00"/>
    <x v="4"/>
    <s v="Payment issue"/>
    <s v="I'm having an issue with the {product_purchased}. Please assist. I've got nothing better to do next year._x000a__x000a_I got this, and it's broken, but my friends would like it back! So you can try This problem started occurring after the recent software update. I haven't made any other changes to the device."/>
    <x v="0"/>
    <m/>
    <s v="Medium"/>
    <s v="Social media"/>
    <x v="3328"/>
    <m/>
    <m/>
    <n v="5094"/>
    <s v=""/>
    <s v="Brittany Bradley"/>
    <x v="9"/>
    <x v="9"/>
    <x v="1"/>
    <s v=""/>
  </r>
  <r>
    <n v="5095"/>
    <s v="Jeffrey Shaw"/>
    <s v="johnrose@example.net"/>
    <n v="52"/>
    <s v="Other"/>
    <s v="iPhone"/>
    <d v="2021-07-17T00:00:00"/>
    <x v="1"/>
    <s v="Software bug"/>
    <s v="I'm having an issue with the {product_purchased}. Please assist._x000a__x000a_We do it in our own time, so if you're looking for a little something a bit different then don't feel free to go without one. The issue I'm facing is intermittent. Sometimes it works fine, but other times it acts up unexpectedly."/>
    <x v="0"/>
    <m/>
    <s v="Critical"/>
    <s v="Phone"/>
    <x v="3329"/>
    <m/>
    <m/>
    <n v="5095"/>
    <s v=""/>
    <s v="Jeffrey Shaw"/>
    <x v="2"/>
    <x v="2"/>
    <x v="0"/>
    <s v=""/>
  </r>
  <r>
    <n v="5096"/>
    <s v="Brian Santos"/>
    <s v="laneaustin@example.org"/>
    <n v="20"/>
    <s v="Male"/>
    <s v="HP Pavilion"/>
    <d v="2020-07-07T00:00:00"/>
    <x v="0"/>
    <s v="Product compatibility"/>
    <s v="I'm facing issues logging into my {product_purchased} account. It says my account is locked. What should I do to unlock it?_x000a__x000a_Open the Settings section of your product dashboard at checkout. Navigate to your account page I've reviewed the troubleshooting steps on the official support website, but they didn't resolve the problem."/>
    <x v="0"/>
    <m/>
    <s v="High"/>
    <s v="Social media"/>
    <x v="3330"/>
    <m/>
    <m/>
    <n v="5096"/>
    <s v=""/>
    <s v="Brian Santos"/>
    <x v="2"/>
    <x v="2"/>
    <x v="1"/>
    <s v=""/>
  </r>
  <r>
    <n v="5097"/>
    <s v="Emma Hampton"/>
    <s v="bennettjodi@example.org"/>
    <n v="39"/>
    <s v="Male"/>
    <s v="Amazon Echo"/>
    <d v="2020-03-01T00:00:00"/>
    <x v="4"/>
    <s v="Cancellation request"/>
    <s v="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
    <x v="0"/>
    <m/>
    <s v="Medium"/>
    <s v="Email"/>
    <x v="3331"/>
    <m/>
    <m/>
    <n v="5097"/>
    <s v=""/>
    <s v="Emma Hampton"/>
    <x v="0"/>
    <x v="0"/>
    <x v="1"/>
    <s v=""/>
  </r>
  <r>
    <n v="5098"/>
    <s v="Gabriel Gallegos"/>
    <s v="anthonymatthews@example.org"/>
    <n v="62"/>
    <s v="Male"/>
    <s v="GoPro Hero"/>
    <d v="2020-05-01T00:00:00"/>
    <x v="0"/>
    <s v="Product compatibility"/>
    <s v="I'm encountering a software bug in the {product_purchased}. Whenever I try to perform a specific action, the application crashes. Are there any updates or fixes available? If so, how do you fix the problem?_x000a__x000a_Is this The issue I'm facing is intermittent. Sometimes it works fine, but other times it acts up unexpectedly."/>
    <x v="2"/>
    <m/>
    <s v="Low"/>
    <s v="Email"/>
    <x v="5"/>
    <m/>
    <m/>
    <n v="5098"/>
    <s v=""/>
    <s v="Gabriel Gallegos"/>
    <x v="1"/>
    <x v="1"/>
    <x v="1"/>
    <s v=""/>
  </r>
  <r>
    <n v="5099"/>
    <s v="Colleen Robinson"/>
    <s v="bookeranne@example.net"/>
    <n v="18"/>
    <s v="Male"/>
    <s v="Asus ROG"/>
    <d v="2020-04-25T00:00:00"/>
    <x v="1"/>
    <s v="Display issue"/>
    <s v="I'm having an issue with the {product_purchased}. Please assist._x000a__x000a_The $45 item you just bought is in stock. I need assistance as soon as possible because it's affecting my work and productivity."/>
    <x v="1"/>
    <s v="Shake act generation edge note."/>
    <s v="Critical"/>
    <s v="Email"/>
    <x v="3332"/>
    <d v="2023-06-01T07:22:43"/>
    <n v="5"/>
    <n v="5099"/>
    <s v="Shake Act Generation Edge Note."/>
    <s v="Colleen Robinson"/>
    <x v="11"/>
    <x v="11"/>
    <x v="1"/>
    <n v="-2.5833333333721384"/>
  </r>
  <r>
    <n v="5100"/>
    <s v="Emily Duarte"/>
    <s v="kleinisaac@example.com"/>
    <n v="30"/>
    <s v="Female"/>
    <s v="Lenovo ThinkPad"/>
    <d v="2021-09-08T00:00:00"/>
    <x v="4"/>
    <s v="Battery life"/>
    <s v="I'm having an issue with the {product_purchased}. Please assist. 1 #endif_x000a__x000a_There is also a line that starts &quot;We're just going to be in the field, so don't come back. 3 #endif&quot; I need assistance as soon as possible because it's affecting my work and productivity."/>
    <x v="0"/>
    <m/>
    <s v="High"/>
    <s v="Social media"/>
    <x v="3333"/>
    <m/>
    <m/>
    <n v="5100"/>
    <s v=""/>
    <s v="Emily Duarte"/>
    <x v="9"/>
    <x v="9"/>
    <x v="0"/>
    <s v=""/>
  </r>
  <r>
    <n v="5101"/>
    <s v="Denise Turner"/>
    <s v="brianowens@example.com"/>
    <n v="20"/>
    <s v="Other"/>
    <s v="Lenovo ThinkPad"/>
    <d v="2020-01-03T00:00:00"/>
    <x v="2"/>
    <s v="Software bug"/>
    <s v="I'm having an issue with the {product_purchased}. Please assist. [10:18:28 AM] Remy: Thanks if you're doing a good job [10:18:32 AM] Remy: but this [10: I've tried clearing the cache and data for the {product_purchased} app, but the issue persists."/>
    <x v="2"/>
    <m/>
    <s v="Medium"/>
    <s v="Phone"/>
    <x v="5"/>
    <m/>
    <m/>
    <n v="5101"/>
    <s v=""/>
    <s v="Denise Turner"/>
    <x v="6"/>
    <x v="6"/>
    <x v="1"/>
    <s v=""/>
  </r>
  <r>
    <n v="5102"/>
    <s v="Valerie Perez"/>
    <s v="mkerr@example.net"/>
    <n v="38"/>
    <s v="Male"/>
    <s v="Philips Hue Lights"/>
    <d v="2021-11-27T00:00:00"/>
    <x v="1"/>
    <s v="Product setup"/>
    <s v="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
    <x v="0"/>
    <m/>
    <s v="Critical"/>
    <s v="Chat"/>
    <x v="3334"/>
    <m/>
    <m/>
    <n v="5102"/>
    <s v=""/>
    <s v="Valerie Perez"/>
    <x v="3"/>
    <x v="3"/>
    <x v="0"/>
    <s v=""/>
  </r>
  <r>
    <n v="5103"/>
    <s v="Aaron Henry"/>
    <s v="marcmyers@example.com"/>
    <n v="55"/>
    <s v="Female"/>
    <s v="HP Pavilion"/>
    <d v="2021-05-24T00:00:00"/>
    <x v="3"/>
    <s v="Payment issue"/>
    <s v="I'm having an issue with the {product_purchased}. Please assist. I can't work with a website that says, &quot;Don't sell.&quot;_x000a__x000a_I know some of you are doing better financially, but I know you're having I'm concerned about the security of my {product_purchased} and would like to ensure that my data is safe."/>
    <x v="1"/>
    <s v="Together kitchen impact tax including behind."/>
    <s v="Medium"/>
    <s v="Phone"/>
    <x v="3335"/>
    <d v="2023-06-01T14:18:49"/>
    <n v="1"/>
    <n v="5103"/>
    <s v="Together Kitchen Impact Tax Including Behind."/>
    <s v="Aaron Henry"/>
    <x v="1"/>
    <x v="1"/>
    <x v="0"/>
    <n v="-8.5999999999185093"/>
  </r>
  <r>
    <n v="5104"/>
    <s v="Taylor Thompson"/>
    <s v="melissa67@example.org"/>
    <n v="26"/>
    <s v="Female"/>
    <s v="Roomba Robot Vacuum"/>
    <d v="2021-03-31T00:00:00"/>
    <x v="3"/>
    <s v="Data loss"/>
    <s v="There seems to be a hardware problem with my {product_purchased}. The screen is flickering, and I'm unable to use it. What should I do?_x000a__x000a_If, after trying to install a new OS on my computer since 2012 I'm not sure if this issue is specific to my device or if others have reported similar problems."/>
    <x v="0"/>
    <m/>
    <s v="Low"/>
    <s v="Email"/>
    <x v="3336"/>
    <m/>
    <m/>
    <n v="5104"/>
    <s v=""/>
    <s v="Taylor Thompson"/>
    <x v="0"/>
    <x v="0"/>
    <x v="0"/>
    <s v=""/>
  </r>
  <r>
    <n v="5105"/>
    <s v="Lori Collier"/>
    <s v="wilsondavid@example.com"/>
    <n v="68"/>
    <s v="Other"/>
    <s v="GoPro Action Camera"/>
    <d v="2021-05-13T00:00:00"/>
    <x v="0"/>
    <s v="Cancellation request"/>
    <s v="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
    <x v="0"/>
    <m/>
    <s v="Low"/>
    <s v="Email"/>
    <x v="3337"/>
    <m/>
    <m/>
    <n v="5105"/>
    <s v=""/>
    <s v="Lori Collier"/>
    <x v="1"/>
    <x v="1"/>
    <x v="0"/>
    <s v=""/>
  </r>
  <r>
    <n v="5106"/>
    <s v="Nicholas Mitchell"/>
    <s v="daniel99@example.com"/>
    <n v="36"/>
    <s v="Male"/>
    <s v="Samsung Soundbar"/>
    <d v="2021-09-16T00:00:00"/>
    <x v="3"/>
    <s v="Product compatibility"/>
    <s v="I'm having an issue with the {product_purchased}. Please assist._x000a__x000a_I'm having an issue with the {product_purchased}. Please assist._x000a__x000a_I'm having an issue with the {product_purch I need assistance as soon as possible because it's affecting my work and productivity."/>
    <x v="1"/>
    <s v="Science region central."/>
    <s v="Critical"/>
    <s v="Email"/>
    <x v="3338"/>
    <d v="2023-06-01T05:40:53"/>
    <n v="2"/>
    <n v="5106"/>
    <s v="Science Region Central."/>
    <s v="Nicholas Mitchell"/>
    <x v="9"/>
    <x v="9"/>
    <x v="0"/>
    <n v="-16.549999999988358"/>
  </r>
  <r>
    <n v="5107"/>
    <s v="Christopher Clark"/>
    <s v="lisageorge@example.org"/>
    <n v="41"/>
    <s v="Male"/>
    <s v="Sony 4K HDR TV"/>
    <d v="2020-12-25T00:00:00"/>
    <x v="3"/>
    <s v="Product compatibility"/>
    <s v="I'm having an issue with the {product_purchased}. Please assist. }#{ name });_x000a__x000a_What does the error look like?_x000a__x000a_In the current directory, there is a $PROGRAMFILE variable that you can I've tried troubleshooting steps mentioned in the user manual, but the issue persists."/>
    <x v="2"/>
    <m/>
    <s v="Medium"/>
    <s v="Phone"/>
    <x v="5"/>
    <m/>
    <m/>
    <n v="5107"/>
    <s v=""/>
    <s v="Christopher Clark"/>
    <x v="10"/>
    <x v="10"/>
    <x v="1"/>
    <s v=""/>
  </r>
  <r>
    <n v="5108"/>
    <s v="Jason Bowen"/>
    <s v="jallen@example.org"/>
    <n v="24"/>
    <s v="Male"/>
    <s v="Amazon Echo"/>
    <d v="2020-05-10T00:00:00"/>
    <x v="3"/>
    <s v="Network problem"/>
    <s v="My {product_purchased} is making strange noises and not functioning properly. I suspect there might be a hardware issue. Can you please help me with this?_x000a__x000a_I will gladly answer your questions regarding my other game which I currently create I need assistance as soon as possible because it's affecting my work and productivity."/>
    <x v="0"/>
    <m/>
    <s v="Medium"/>
    <s v="Chat"/>
    <x v="3339"/>
    <m/>
    <m/>
    <n v="5108"/>
    <s v=""/>
    <s v="Jason Bowen"/>
    <x v="1"/>
    <x v="1"/>
    <x v="1"/>
    <s v=""/>
  </r>
  <r>
    <n v="5109"/>
    <s v="Anna Pollard"/>
    <s v="peter00@example.com"/>
    <n v="45"/>
    <s v="Male"/>
    <s v="GoPro Action Camera"/>
    <d v="2020-10-14T00:00:00"/>
    <x v="1"/>
    <s v="Product recommendation"/>
    <s v="I'm having an issue with the {product_purchased}. Please assist._x000a__x000a_When purchasing a product (both to me as an individual and the seller) you can see, for example the price of each product; I will be using I've tried troubleshooting steps mentioned in the user manual, but the issue persists."/>
    <x v="1"/>
    <s v="End level federal wear situation news scientist."/>
    <s v="High"/>
    <s v="Social media"/>
    <x v="3340"/>
    <d v="2023-06-01T02:00:57"/>
    <n v="4"/>
    <n v="5109"/>
    <s v="End Level Federal Wear Situation News Scientist."/>
    <s v="Anna Pollard"/>
    <x v="7"/>
    <x v="7"/>
    <x v="1"/>
    <n v="-8.6166666668141261"/>
  </r>
  <r>
    <n v="5110"/>
    <s v="Kevin Boyle"/>
    <s v="walkertracy@example.com"/>
    <n v="47"/>
    <s v="Male"/>
    <s v="Sony Xperia"/>
    <d v="2021-09-22T00:00:00"/>
    <x v="2"/>
    <s v="Payment issue"/>
    <s v="I'm having an issue with the {product_purchased}. Please assist._x000a__x000a_Note: Your name and email will not appear in my emails. I accept credit cards and money orders online and at your door. I'm experiencing this issue on multiple devices of the same model, so it seems to be a widespread problem."/>
    <x v="2"/>
    <m/>
    <s v="High"/>
    <s v="Social media"/>
    <x v="5"/>
    <m/>
    <m/>
    <n v="5110"/>
    <s v=""/>
    <s v="Kevin Boyle"/>
    <x v="9"/>
    <x v="9"/>
    <x v="0"/>
    <s v=""/>
  </r>
  <r>
    <n v="5111"/>
    <s v="Mary Rush"/>
    <s v="davidcox@example.org"/>
    <n v="43"/>
    <s v="Other"/>
    <s v="Roomba Robot Vacuum"/>
    <d v="2020-04-29T00:00:00"/>
    <x v="4"/>
    <s v="Refund request"/>
    <s v="I'm having an issue with the {product_purchased}. Please assist._x000a__x000a_(If you are purchasing a $5 bottle)_x000a__x000a_Please read this to verify that your purchase comes from another source._x000a__x000a_For instance, a I've noticed a peculiar error message popping up on my {product_purchased} screen. It says '{error_message}'. What does it mean?"/>
    <x v="0"/>
    <m/>
    <s v="Critical"/>
    <s v="Email"/>
    <x v="3341"/>
    <m/>
    <m/>
    <n v="5111"/>
    <s v=""/>
    <s v="Mary Rush"/>
    <x v="11"/>
    <x v="11"/>
    <x v="1"/>
    <s v=""/>
  </r>
  <r>
    <n v="5112"/>
    <s v="Alison Gates"/>
    <s v="michelle81@example.com"/>
    <n v="59"/>
    <s v="Female"/>
    <s v="Bose SoundLink Speaker"/>
    <d v="2020-06-19T00:00:00"/>
    <x v="4"/>
    <s v="Product compatibility"/>
    <s v="I'm facing issues logging into my {product_purchased} account. It says my account is locked. What should I do to unlock it?_x000a__x000a_What should I call a security warning on my {Product_id} account? I I've noticed a sudden decrease in battery life on my {product_purchased}. It used to last much longer."/>
    <x v="1"/>
    <s v="My hit determine property town."/>
    <s v="Medium"/>
    <s v="Social media"/>
    <x v="3342"/>
    <d v="2023-06-01T17:40:02"/>
    <n v="1"/>
    <n v="5112"/>
    <s v="My Hit Determine Property Town."/>
    <s v="Alison Gates"/>
    <x v="8"/>
    <x v="8"/>
    <x v="1"/>
    <n v="3.1333333332440816"/>
  </r>
  <r>
    <n v="5113"/>
    <s v="Adam Jones MD"/>
    <s v="michael08@example.net"/>
    <n v="53"/>
    <s v="Female"/>
    <s v="LG OLED"/>
    <d v="2020-05-21T00:00:00"/>
    <x v="0"/>
    <s v="Product compatibility"/>
    <s v="I'm having an issue with the {product_purchased}. Please assist. }_x000a__x000a_$result ( [{product_name, product_date}, {product_price, product_sale_date} ] ){ // product_ I've performed a factory reset on my {product_purchased}, hoping it would resolve the problem, but it didn't help."/>
    <x v="1"/>
    <s v="Popular production best sort be name energy across."/>
    <s v="Medium"/>
    <s v="Email"/>
    <x v="3343"/>
    <d v="2023-06-01T04:27:04"/>
    <n v="3"/>
    <n v="5113"/>
    <s v="Popular Production Best Sort Be Name Energy Across."/>
    <s v="Adam Jones MD"/>
    <x v="1"/>
    <x v="1"/>
    <x v="1"/>
    <n v="-9.6166666667559184"/>
  </r>
  <r>
    <n v="5114"/>
    <s v="Robert Phillips DDS"/>
    <s v="adam06@example.net"/>
    <n v="37"/>
    <s v="Other"/>
    <s v="Amazon Kindle"/>
    <d v="2020-01-06T00:00:00"/>
    <x v="0"/>
    <s v="Product compatibility"/>
    <s v="I'm having an issue with the {product_purchased}. Please assist. The issue I'm facing is intermittent. Sometimes it works fine, but other times it acts up unexpectedly."/>
    <x v="1"/>
    <s v="Relationship hot once word receive early attention."/>
    <s v="High"/>
    <s v="Phone"/>
    <x v="3344"/>
    <d v="2023-06-01T18:13:04"/>
    <n v="1"/>
    <n v="5114"/>
    <s v="Relationship Hot Once Word Receive Early Attention."/>
    <s v="Robert Phillips DDS"/>
    <x v="6"/>
    <x v="6"/>
    <x v="1"/>
    <n v="3.9333333332324401"/>
  </r>
  <r>
    <n v="5115"/>
    <s v="Kevin Rodriguez"/>
    <s v="brianmorris@example.org"/>
    <n v="48"/>
    <s v="Other"/>
    <s v="GoPro Hero"/>
    <d v="2021-06-09T00:00:00"/>
    <x v="3"/>
    <s v="Data loss"/>
    <s v="The {product_purchased} is unable to establish a stable internet connection. It keeps disconnecting intermittently. How can I troubleshoot this network problem? http://www.dns.com/en-gb/web-support I've tried troubleshooting steps mentioned in the user manual, but the issue persists."/>
    <x v="0"/>
    <m/>
    <s v="Low"/>
    <s v="Social media"/>
    <x v="3345"/>
    <m/>
    <m/>
    <n v="5115"/>
    <s v=""/>
    <s v="Kevin Rodriguez"/>
    <x v="8"/>
    <x v="8"/>
    <x v="0"/>
    <s v=""/>
  </r>
  <r>
    <n v="5116"/>
    <s v="Stacey Santos"/>
    <s v="batesjoshua@example.net"/>
    <n v="27"/>
    <s v="Female"/>
    <s v="Dell XPS"/>
    <d v="2020-04-04T00:00:00"/>
    <x v="2"/>
    <s v="Peripheral compatibility"/>
    <s v="I'm having an issue with the {product_purchased}. Please assist. If they have any further questions, I'll post it on twitter #shampoo and I don't want to waste time posting it here yet!_x000a__x000a_We will I've noticed a sudden decrease in battery life on my {product_purchased}. It used to last much longer."/>
    <x v="2"/>
    <m/>
    <s v="Low"/>
    <s v="Phone"/>
    <x v="5"/>
    <m/>
    <m/>
    <n v="5116"/>
    <s v=""/>
    <s v="Stacey Santos"/>
    <x v="11"/>
    <x v="11"/>
    <x v="1"/>
    <s v=""/>
  </r>
  <r>
    <n v="5117"/>
    <s v="Angela Conner"/>
    <s v="christopher43@example.org"/>
    <n v="37"/>
    <s v="Other"/>
    <s v="PlayStation"/>
    <d v="2020-08-14T00:00:00"/>
    <x v="0"/>
    <s v="Data loss"/>
    <s v="I'm having an issue with the {product_purchased}. Please assist. I need assistance as soon as possible because it's affecting my work and productivity."/>
    <x v="2"/>
    <m/>
    <s v="Low"/>
    <s v="Phone"/>
    <x v="5"/>
    <m/>
    <m/>
    <n v="5117"/>
    <s v=""/>
    <s v="Angela Conner"/>
    <x v="5"/>
    <x v="5"/>
    <x v="1"/>
    <s v=""/>
  </r>
  <r>
    <n v="5118"/>
    <s v="Karen Shelton"/>
    <s v="christopher29@example.net"/>
    <n v="44"/>
    <s v="Female"/>
    <s v="Amazon Echo"/>
    <d v="2021-04-09T00:00:00"/>
    <x v="2"/>
    <s v="Installation support"/>
    <s v="I'm having an issue with the {product_purchased}. Please assist._x000a__x000a_&lt;html lang=&quot;en&quot;&gt; &lt;head&gt; &lt;meta charset=&quot;utf-8&quot;&gt; &lt;title&gt;The Best Way To Get The Greatest Themes Of I'm unable to find the option to perform the desired action in the {product_purchased}. Could you please guide me through the steps?"/>
    <x v="1"/>
    <s v="Lead project performance stuff quality."/>
    <s v="High"/>
    <s v="Email"/>
    <x v="3346"/>
    <d v="2023-06-01T12:42:09"/>
    <n v="3"/>
    <n v="5118"/>
    <s v="Lead Project Performance Stuff Quality."/>
    <s v="Karen Shelton"/>
    <x v="11"/>
    <x v="11"/>
    <x v="0"/>
    <n v="-6.5333333333255723"/>
  </r>
  <r>
    <n v="5119"/>
    <s v="Kimberly Wood"/>
    <s v="cynthia35@example.com"/>
    <n v="22"/>
    <s v="Other"/>
    <s v="Amazon Echo"/>
    <d v="2020-02-28T00:00:00"/>
    <x v="3"/>
    <s v="Display issue"/>
    <s v="The {product_purchased} is unable to establish a stable internet connection. It keeps disconnecting intermittently. How can I troubleshoot this network problem?_x000a__x000a_No way. The network management process will not resolve the issue. It I'm concerned about the security of my {product_purchased} and would like to ensure that my data is safe."/>
    <x v="1"/>
    <s v="Congress else research customer."/>
    <s v="Medium"/>
    <s v="Social media"/>
    <x v="3347"/>
    <d v="2023-06-01T23:08:10"/>
    <n v="2"/>
    <n v="5119"/>
    <s v="Congress Else Research Customer."/>
    <s v="Kimberly Wood"/>
    <x v="4"/>
    <x v="4"/>
    <x v="1"/>
    <n v="23.116666666581295"/>
  </r>
  <r>
    <n v="5120"/>
    <s v="Breanna Hanson"/>
    <s v="michelle39@example.net"/>
    <n v="23"/>
    <s v="Female"/>
    <s v="iPhone"/>
    <d v="2021-01-08T00:00:00"/>
    <x v="2"/>
    <s v="Cancellation request"/>
    <s v="I'm having an issue with the {product_purchased}. Please assist._x000a__x000a__x000a_Thank you, We have to deal with this problem._x000a__x000a__x000a_I hope to receive this item within 1-2 days. Please contact us if you have I've recently updated the firmware of my {product_purchased}, and the issue started happening afterward. Could it be related to the update?"/>
    <x v="1"/>
    <s v="Itself find probably surface body watch."/>
    <s v="High"/>
    <s v="Email"/>
    <x v="3348"/>
    <d v="2023-06-01T13:50:12"/>
    <n v="3"/>
    <n v="5120"/>
    <s v="Itself Find Probably Surface Body Watch."/>
    <s v="Breanna Hanson"/>
    <x v="6"/>
    <x v="6"/>
    <x v="0"/>
    <n v="1.9999999998835847"/>
  </r>
  <r>
    <n v="5121"/>
    <s v="Summer Wallace"/>
    <s v="dustin31@example.org"/>
    <n v="27"/>
    <s v="Other"/>
    <s v="Microsoft Surface"/>
    <d v="2020-03-28T00:00:00"/>
    <x v="3"/>
    <s v="Peripheral compatibility"/>
    <s v="I'm having an issue with the {product_purchased}. Please assist._x000a__x000a_Product Rating This problem started occurring after the recent software update. I haven't made any other changes to the device."/>
    <x v="0"/>
    <m/>
    <s v="Critical"/>
    <s v="Chat"/>
    <x v="3349"/>
    <m/>
    <m/>
    <n v="5121"/>
    <s v=""/>
    <s v="Summer Wallace"/>
    <x v="0"/>
    <x v="0"/>
    <x v="1"/>
    <s v=""/>
  </r>
  <r>
    <n v="5122"/>
    <s v="Bryan Norman"/>
    <s v="keith89@example.org"/>
    <n v="34"/>
    <s v="Other"/>
    <s v="Adobe Photoshop"/>
    <d v="2021-01-30T00:00:00"/>
    <x v="3"/>
    <s v="Network problem"/>
    <s v="I've encountered a data loss issue with my {product_purchased}. All the files and documents seem to have disappeared. Can you guide me on how to retrieve them? I've followed the troubleshooting steps mentioned in the user manual, but the issue persists."/>
    <x v="0"/>
    <m/>
    <s v="Medium"/>
    <s v="Chat"/>
    <x v="3350"/>
    <m/>
    <m/>
    <n v="5122"/>
    <s v=""/>
    <s v="Bryan Norman"/>
    <x v="6"/>
    <x v="6"/>
    <x v="0"/>
    <s v=""/>
  </r>
  <r>
    <n v="5123"/>
    <s v="Jessica Sandoval"/>
    <s v="cookmichelle@example.com"/>
    <n v="28"/>
    <s v="Female"/>
    <s v="Samsung Galaxy"/>
    <d v="2021-03-17T00:00:00"/>
    <x v="1"/>
    <s v="Product compatibility"/>
    <s v="I'm encountering a software bug in the {product_purchased}. Whenever I try to perform a specific action, the application crashes. Are there any updates or fixes available?_x000a__x000a_This is a bug in the {product_purchased The issue I'm facing is intermittent. Sometimes it works fine, but other times it acts up unexpectedly."/>
    <x v="1"/>
    <s v="Go doctor might night result manager."/>
    <s v="Low"/>
    <s v="Chat"/>
    <x v="3351"/>
    <d v="2023-06-01T11:39:13"/>
    <n v="1"/>
    <n v="5123"/>
    <s v="Go Doctor Might Night Result Manager."/>
    <s v="Jessica Sandoval"/>
    <x v="0"/>
    <x v="0"/>
    <x v="0"/>
    <n v="3.2500000001164153"/>
  </r>
  <r>
    <n v="5124"/>
    <s v="Benjamin Key"/>
    <s v="carolynjackson@example.org"/>
    <n v="39"/>
    <s v="Other"/>
    <s v="LG OLED"/>
    <d v="2021-09-28T00:00:00"/>
    <x v="2"/>
    <s v="Product recommendation"/>
    <s v="I'm having an issue with the {product_purchased}. Please assist. (Or, be a guest in the list, as a guest I can add you to the list!)_x000a_ï¿½é†’_x000a__x000a_Coffee-Eating, Nut I've performed a factory reset on my {product_purchased}, hoping it would resolve the problem, but it didn't help."/>
    <x v="1"/>
    <s v="Top tend these since act."/>
    <s v="Critical"/>
    <s v="Phone"/>
    <x v="3352"/>
    <d v="2023-06-01T02:43:15"/>
    <n v="1"/>
    <n v="5124"/>
    <s v="Top Tend These Since Act."/>
    <s v="Benjamin Key"/>
    <x v="9"/>
    <x v="9"/>
    <x v="0"/>
    <n v="-6.2333333332207985"/>
  </r>
  <r>
    <n v="5125"/>
    <s v="Craig Hamilton"/>
    <s v="madison23@example.com"/>
    <n v="39"/>
    <s v="Male"/>
    <s v="GoPro Hero"/>
    <d v="2020-07-15T00:00:00"/>
    <x v="4"/>
    <s v="Product setup"/>
    <s v="I'm having an issue with the {product_purchased}. Please assist. â€” Mike Rogers (@mikerobbins) December 8, 2015_x000a__x000a_#Duke's James Kelly was charged with shoplifting from a store last year. I've already contacted customer support multiple times, but the issue remains unresolved."/>
    <x v="2"/>
    <m/>
    <s v="Medium"/>
    <s v="Email"/>
    <x v="5"/>
    <m/>
    <m/>
    <n v="5125"/>
    <s v=""/>
    <s v="Craig Hamilton"/>
    <x v="2"/>
    <x v="2"/>
    <x v="1"/>
    <s v=""/>
  </r>
  <r>
    <n v="5126"/>
    <s v="Kevin Jimenez"/>
    <s v="cmiller@example.net"/>
    <n v="43"/>
    <s v="Female"/>
    <s v="Adobe Photoshop"/>
    <d v="2020-01-05T00:00:00"/>
    <x v="2"/>
    <s v="Data loss"/>
    <s v="I'm having an issue with the {product_purchased}. Please assist._x000a__x000a__x000a_- Product of your choice. Product cannot be more than 6 or 10 items._x000a__x000a_- Product has been returned for an incorrect product._x000a__x000a_- I'm unable to find the option to perform the desired action in the {product_purchased}. Could you please guide me through the steps?"/>
    <x v="2"/>
    <m/>
    <s v="Low"/>
    <s v="Email"/>
    <x v="5"/>
    <m/>
    <m/>
    <n v="5126"/>
    <s v=""/>
    <s v="Kevin Jimenez"/>
    <x v="6"/>
    <x v="6"/>
    <x v="1"/>
    <s v=""/>
  </r>
  <r>
    <n v="5127"/>
    <s v="Holly Oliver"/>
    <s v="nancysanchez@example.com"/>
    <n v="46"/>
    <s v="Male"/>
    <s v="Sony PlayStation"/>
    <d v="2021-02-19T00:00:00"/>
    <x v="2"/>
    <s v="Peripheral compatibility"/>
    <s v="I'm having an issue with the {product_purchased}. Please assist. The items need to be removed! And in case it gets lost, please notify me :)_x000a__x000a_{product_purchased} is probably the largest name. I've noticed that the issue occurs consistently when I use a specific feature or application on my {product_purchased}."/>
    <x v="1"/>
    <s v="Own collection available main within finish majority."/>
    <s v="High"/>
    <s v="Chat"/>
    <x v="3353"/>
    <d v="2023-06-01T16:27:20"/>
    <n v="3"/>
    <n v="5127"/>
    <s v="Own Collection Available Main Within Finish Majority."/>
    <s v="Holly Oliver"/>
    <x v="4"/>
    <x v="4"/>
    <x v="0"/>
    <n v="14.383333333244082"/>
  </r>
  <r>
    <n v="5128"/>
    <s v="Daniel Newton"/>
    <s v="curtis59@example.org"/>
    <n v="24"/>
    <s v="Other"/>
    <s v="Garmin Forerunner"/>
    <d v="2020-07-24T00:00:00"/>
    <x v="1"/>
    <s v="Payment issue"/>
    <s v="My {product_purchased} crashed, and I lost all the data stored on it. Is there any way to recover the lost data? Thanks!_x000a__x000a_Click here for additional documentation on the following topics:_x000a__x000a_The HLSB I've noticed a sudden decrease in battery life on my {product_purchased}. It used to last much longer."/>
    <x v="1"/>
    <s v="Production show religious structure approach scientist daughter five."/>
    <s v="High"/>
    <s v="Chat"/>
    <x v="3354"/>
    <d v="2023-06-01T04:49:22"/>
    <n v="4"/>
    <n v="5128"/>
    <s v="Production Show Religious Structure Approach Scientist Daughter Five."/>
    <s v="Daniel Newton"/>
    <x v="2"/>
    <x v="2"/>
    <x v="1"/>
    <n v="-7.8666666666395031"/>
  </r>
  <r>
    <n v="5129"/>
    <s v="Jason Burns"/>
    <s v="xgoodman@example.com"/>
    <n v="51"/>
    <s v="Other"/>
    <s v="LG OLED"/>
    <d v="2020-07-21T00:00:00"/>
    <x v="2"/>
    <s v="Product compatibility"/>
    <s v="I'm having an issue with the {product_purchased}. Please assist._x000a__x000a_This site is part of a larger initiative of the GSA._x000a__x000a_We like to see improvements in performance between projects and to improve the user experience of I've recently updated the firmware of my {product_purchased}, and the issue started happening afterward. Could it be related to the update?"/>
    <x v="1"/>
    <s v="Economy good war."/>
    <s v="Low"/>
    <s v="Phone"/>
    <x v="3355"/>
    <d v="2023-06-01T11:09:23"/>
    <n v="5"/>
    <n v="5129"/>
    <s v="Economy Good War."/>
    <s v="Jason Burns"/>
    <x v="2"/>
    <x v="2"/>
    <x v="1"/>
    <n v="10.633333333244082"/>
  </r>
  <r>
    <n v="5130"/>
    <s v="Wendy Gentry"/>
    <s v="samanthaavila@example.org"/>
    <n v="39"/>
    <s v="Male"/>
    <s v="Nest Thermostat"/>
    <d v="2020-04-14T00:00:00"/>
    <x v="0"/>
    <s v="Product recommendation"/>
    <s v="I'm having an issue with the {product_purchased}. Please assist. Thank you.&quot;_x000a__x000a_The user had no idea that she was getting charged again to send that coupon and that her account was being charged with a $50 &quot;f I'm concerned about the security of my {product_purchased} and would like to ensure that my data is safe."/>
    <x v="0"/>
    <m/>
    <s v="Medium"/>
    <s v="Chat"/>
    <x v="3356"/>
    <m/>
    <m/>
    <n v="5130"/>
    <s v=""/>
    <s v="Wendy Gentry"/>
    <x v="11"/>
    <x v="11"/>
    <x v="1"/>
    <s v=""/>
  </r>
  <r>
    <n v="5131"/>
    <s v="Christopher Long"/>
    <s v="benjamin76@example.com"/>
    <n v="31"/>
    <s v="Male"/>
    <s v="Philips Hue Lights"/>
    <d v="2021-07-20T00:00:00"/>
    <x v="3"/>
    <s v="Product setup"/>
    <s v="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
    <x v="0"/>
    <m/>
    <s v="Low"/>
    <s v="Email"/>
    <x v="3357"/>
    <m/>
    <m/>
    <n v="5131"/>
    <s v=""/>
    <s v="Christopher Long"/>
    <x v="2"/>
    <x v="2"/>
    <x v="0"/>
    <s v=""/>
  </r>
  <r>
    <n v="5132"/>
    <s v="Laura Collins"/>
    <s v="umejia@example.net"/>
    <n v="26"/>
    <s v="Female"/>
    <s v="Sony 4K HDR TV"/>
    <d v="2020-08-20T00:00:00"/>
    <x v="4"/>
    <s v="Battery life"/>
    <s v="I'm having an issue with the {product_purchased}. Please assist._x000a__x000a_The product_purchased is a URL address that will show up in Settings&gt;Product Manager -&gt; Developer -&gt; API, and has the current version of the I've performed a factory reset on my {product_purchased}, hoping it would resolve the problem, but it didn't help."/>
    <x v="0"/>
    <m/>
    <s v="Medium"/>
    <s v="Phone"/>
    <x v="3358"/>
    <m/>
    <m/>
    <n v="5132"/>
    <s v=""/>
    <s v="Laura Collins"/>
    <x v="5"/>
    <x v="5"/>
    <x v="1"/>
    <s v=""/>
  </r>
  <r>
    <n v="5133"/>
    <s v="David Williams"/>
    <s v="nmiller@example.com"/>
    <n v="38"/>
    <s v="Male"/>
    <s v="Nintendo Switch"/>
    <d v="2020-04-10T00:00:00"/>
    <x v="1"/>
    <s v="Hardware issue"/>
    <s v="I'm having an issue with the {product_purchased}. Please assist. I was able to make the product. Thank you. I'm not sure if this issue is specific to my device or if others have reported similar problems."/>
    <x v="1"/>
    <s v="Tree too reduce enough example arrive."/>
    <s v="Medium"/>
    <s v="Email"/>
    <x v="3359"/>
    <d v="2023-06-01T07:30:29"/>
    <n v="5"/>
    <n v="5133"/>
    <s v="Tree Too Reduce Enough Example Arrive."/>
    <s v="David Williams"/>
    <x v="11"/>
    <x v="11"/>
    <x v="1"/>
    <n v="-3.183333333407063"/>
  </r>
  <r>
    <n v="5134"/>
    <s v="Michael Pollard"/>
    <s v="hpatel@example.net"/>
    <n v="53"/>
    <s v="Male"/>
    <s v="Sony 4K HDR TV"/>
    <d v="2020-09-17T00:00:00"/>
    <x v="2"/>
    <s v="Peripheral compatibility"/>
    <s v="The {product_purchased} is unable to establish a stable internet connection. It keeps disconnecting intermittently. How can I troubleshoot this network problem?_x000a__x000a_Networking problem with the P8192 module is not the problem. This problem started occurring after the recent software update. I haven't made any other changes to the device."/>
    <x v="1"/>
    <s v="Help fast knowledge movie force beautiful lose."/>
    <s v="Medium"/>
    <s v="Email"/>
    <x v="3360"/>
    <d v="2023-06-01T23:28:30"/>
    <n v="2"/>
    <n v="5134"/>
    <s v="Help Fast Knowledge Movie Force Beautiful Lose."/>
    <s v="Michael Pollard"/>
    <x v="9"/>
    <x v="9"/>
    <x v="1"/>
    <n v="20.666666666627862"/>
  </r>
  <r>
    <n v="5135"/>
    <s v="Michele Holloway"/>
    <s v="maria91@example.com"/>
    <n v="46"/>
    <s v="Female"/>
    <s v="Samsung Soundbar"/>
    <d v="2020-10-07T00:00:00"/>
    <x v="0"/>
    <s v="Product compatibility"/>
    <s v="I'm having an issue with the {product_purchased}. Please assist. Sorry for the inconvenience. #GrowWithYourGrasp_x000a__x000a_RAW Paste Data_x000a__x000a_# Product Purchase Name: &lt;Name&gt; Product Name: &lt;City&gt; I need assistance as soon as possible because it's affecting my work and productivity."/>
    <x v="0"/>
    <m/>
    <s v="Critical"/>
    <s v="Chat"/>
    <x v="3361"/>
    <m/>
    <m/>
    <n v="5135"/>
    <s v=""/>
    <s v="Michele Holloway"/>
    <x v="7"/>
    <x v="7"/>
    <x v="1"/>
    <s v=""/>
  </r>
  <r>
    <n v="5136"/>
    <s v="Robert Chang"/>
    <s v="briannasanchez@example.com"/>
    <n v="22"/>
    <s v="Female"/>
    <s v="LG Smart TV"/>
    <d v="2020-08-10T00:00:00"/>
    <x v="3"/>
    <s v="Installation support"/>
    <s v="I'm unable to access my {product_purchased} account. It keeps displaying an 'Invalid Credentials' error, even though I'm using the correct login information. How can I regain access to my account?_x000a__x000a_A. I need assistance as soon as possible because it's affecting my work and productivity."/>
    <x v="2"/>
    <m/>
    <s v="Low"/>
    <s v="Chat"/>
    <x v="5"/>
    <m/>
    <m/>
    <n v="5136"/>
    <s v=""/>
    <s v="Robert Chang"/>
    <x v="5"/>
    <x v="5"/>
    <x v="1"/>
    <s v=""/>
  </r>
  <r>
    <n v="5137"/>
    <s v="John Alvarez"/>
    <s v="christina93@example.com"/>
    <n v="51"/>
    <s v="Other"/>
    <s v="Roomba Robot Vacuum"/>
    <d v="2021-09-26T00:00:00"/>
    <x v="3"/>
    <s v="Peripheral compatibility"/>
    <s v="I'm having an issue with the {product_purchased}. Please assist._x000a__x000a_Solutions:_x000a__x000a_Change the product_purchased_id string to include a String, eg. (product_purchased_id= I'm worried that the issue might be hardware-related and might require repair or replacement."/>
    <x v="0"/>
    <m/>
    <s v="Medium"/>
    <s v="Social media"/>
    <x v="3362"/>
    <m/>
    <m/>
    <n v="5137"/>
    <s v=""/>
    <s v="John Alvarez"/>
    <x v="9"/>
    <x v="9"/>
    <x v="0"/>
    <s v=""/>
  </r>
  <r>
    <n v="5138"/>
    <s v="David Cherry"/>
    <s v="lowetammy@example.net"/>
    <n v="63"/>
    <s v="Male"/>
    <s v="Amazon Echo"/>
    <d v="2020-08-25T00:00:00"/>
    <x v="2"/>
    <s v="Payment issue"/>
    <s v="I'm having an issue with the {product_purchased}. Please assist._x000a__x000a_You can access product information from this app with any device without touching an external hard drive._x000a__x000a_Please note: This App is available only under the Samsung I've noticed a sudden decrease in battery life on my {product_purchased}. It used to last much longer."/>
    <x v="0"/>
    <m/>
    <s v="Low"/>
    <s v="Social media"/>
    <x v="3363"/>
    <m/>
    <m/>
    <n v="5138"/>
    <s v=""/>
    <s v="David Cherry"/>
    <x v="5"/>
    <x v="5"/>
    <x v="1"/>
    <s v=""/>
  </r>
  <r>
    <n v="5139"/>
    <s v="Gerald Harrison"/>
    <s v="amandaolson@example.net"/>
    <n v="21"/>
    <s v="Other"/>
    <s v="Sony PlayStation"/>
    <d v="2020-02-11T00:00:00"/>
    <x v="2"/>
    <s v="Account access"/>
    <s v="The {product_purchased} is unable to establish a stable internet connection. It keeps disconnecting intermittently. How can I troubleshoot this network problem?_x000a__x000a_If you want to troubleshoot your firewall, you're looking to I've already contacted customer support multiple times, but the issue remains unresolved."/>
    <x v="1"/>
    <s v="Region right race physical easy."/>
    <s v="Low"/>
    <s v="Chat"/>
    <x v="3364"/>
    <d v="2023-06-01T01:08:37"/>
    <n v="5"/>
    <n v="5139"/>
    <s v="Region Right Race Physical Easy."/>
    <s v="Gerald Harrison"/>
    <x v="4"/>
    <x v="4"/>
    <x v="1"/>
    <n v="0.5166666666045785"/>
  </r>
  <r>
    <n v="5140"/>
    <s v="Mr. Paul Stark"/>
    <s v="carrilloanne@example.com"/>
    <n v="54"/>
    <s v="Male"/>
    <s v="Dell XPS"/>
    <d v="2021-02-19T00:00:00"/>
    <x v="3"/>
    <s v="Data loss"/>
    <s v="I'm having an issue with the {product_purchased}. Please assist._x000a__x000a_The vendor has no responsibility for a product's functionality. We will not be responsible for any loss or damage caused by using this product on any other network, I've tried different settings and configurations on my {product_purchased}, but the issue persists."/>
    <x v="0"/>
    <m/>
    <s v="Medium"/>
    <s v="Email"/>
    <x v="3365"/>
    <m/>
    <m/>
    <n v="5140"/>
    <s v=""/>
    <s v="Mr. Paul Stark"/>
    <x v="4"/>
    <x v="4"/>
    <x v="0"/>
    <s v=""/>
  </r>
  <r>
    <n v="5141"/>
    <s v="Anne Levy"/>
    <s v="tammygarza@example.com"/>
    <n v="56"/>
    <s v="Other"/>
    <s v="Lenovo ThinkPad"/>
    <d v="2020-05-19T00:00:00"/>
    <x v="4"/>
    <s v="Delivery problem"/>
    <s v="My {product_purchased} is making strange noises and not functioning properly. I suspect there might be a hardware issue. Can you please help me with this? Thank you, -The Best~_x000a__x000a_I bought this because of the 3 I've noticed a peculiar error message popping up on my {product_purchased} screen. It says '{error_message}'. What does it mean?"/>
    <x v="2"/>
    <m/>
    <s v="Medium"/>
    <s v="Social media"/>
    <x v="5"/>
    <m/>
    <m/>
    <n v="5141"/>
    <s v=""/>
    <s v="Anne Levy"/>
    <x v="1"/>
    <x v="1"/>
    <x v="1"/>
    <s v=""/>
  </r>
  <r>
    <n v="5142"/>
    <s v="Robert Williams"/>
    <s v="goodwintimothy@example.com"/>
    <n v="54"/>
    <s v="Male"/>
    <s v="Autodesk AutoCAD"/>
    <d v="2021-01-17T00:00:00"/>
    <x v="3"/>
    <s v="Data loss"/>
    <s v="I'm having an issue with the {product_purchased}. Please assist._x000a__x000a_Solutions_x000a__x000a_Cake and Basket, The Whole Meal:_x000a__x000a_You don't need to be concerned about your eggs being in shape and tasting I've recently updated the firmware of my {product_purchased}, and the issue started happening afterward. Could it be related to the update?"/>
    <x v="0"/>
    <m/>
    <s v="Low"/>
    <s v="Social media"/>
    <x v="3366"/>
    <m/>
    <m/>
    <n v="5142"/>
    <s v=""/>
    <s v="Robert Williams"/>
    <x v="6"/>
    <x v="6"/>
    <x v="0"/>
    <s v=""/>
  </r>
  <r>
    <n v="5143"/>
    <s v="Brittany Washington"/>
    <s v="melvinlopez@example.net"/>
    <n v="65"/>
    <s v="Male"/>
    <s v="Microsoft Surface"/>
    <d v="2021-07-22T00:00:00"/>
    <x v="3"/>
    <s v="Software bug"/>
    <s v="I'm having an issue with the {product_purchased}. Please assist. Thanks._x000a__x000a_4.2._x000a__x000a_I can't load my data, but I am using a different browser._x000a__x000a_In my experience, the only This problem started occurring after the recent software update. I haven't made any other changes to the device."/>
    <x v="2"/>
    <m/>
    <s v="Low"/>
    <s v="Chat"/>
    <x v="5"/>
    <m/>
    <m/>
    <n v="5143"/>
    <s v=""/>
    <s v="Brittany Washington"/>
    <x v="2"/>
    <x v="2"/>
    <x v="0"/>
    <s v=""/>
  </r>
  <r>
    <n v="5144"/>
    <s v="Misty Hernandez"/>
    <s v="rebeccamckinney@example.org"/>
    <n v="25"/>
    <s v="Female"/>
    <s v="Samsung Soundbar"/>
    <d v="2021-07-11T00:00:00"/>
    <x v="1"/>
    <s v="Product compatibility"/>
    <s v="I'm having an issue with the {product_purchased}. Please assist. Also, I have a customer support person running back end and front end to handle any issues.&quot;_x000a__x000a_As of 9PM on Wednesday 9PM, Google has confirmed I'm concerned about the security of my {product_purchased} and would like to ensure that my data is safe."/>
    <x v="1"/>
    <s v="Lot training several including wear still thing."/>
    <s v="Critical"/>
    <s v="Email"/>
    <x v="3367"/>
    <d v="2023-06-01T00:55:45"/>
    <n v="4"/>
    <n v="5144"/>
    <s v="Lot Training Several Including Wear Still Thing."/>
    <s v="Misty Hernandez"/>
    <x v="2"/>
    <x v="2"/>
    <x v="0"/>
    <n v="-0.40000000008149073"/>
  </r>
  <r>
    <n v="5145"/>
    <s v="Justin Weiss"/>
    <s v="merrittjessica@example.com"/>
    <n v="65"/>
    <s v="Other"/>
    <s v="Samsung Soundbar"/>
    <d v="2020-11-03T00:00:00"/>
    <x v="3"/>
    <s v="Display issue"/>
    <s v="I'm having an issue with the {product_purchased}. Please assist._x000a__x000a_Permanent (as per product's title/purchase description)_x000a__x000a_$39.99_x000a__x000a__x000a_DELUXE-VINYL-2 This problem started occurring after the recent software update. I haven't made any other changes to the device."/>
    <x v="1"/>
    <s v="Center laugh speech even."/>
    <s v="Critical"/>
    <s v="Email"/>
    <x v="3368"/>
    <d v="2023-06-01T11:37:47"/>
    <n v="2"/>
    <n v="5145"/>
    <s v="Center Laugh Speech Even."/>
    <s v="Justin Weiss"/>
    <x v="3"/>
    <x v="3"/>
    <x v="1"/>
    <n v="-7.6499999999650754"/>
  </r>
  <r>
    <n v="5146"/>
    <s v="Theresa Stevenson"/>
    <s v="nicholas97@example.org"/>
    <n v="36"/>
    <s v="Female"/>
    <s v="Amazon Echo"/>
    <d v="2020-02-20T00:00:00"/>
    <x v="3"/>
    <s v="Software bug"/>
    <s v="I've encountered a data loss issue with my {product_purchased}. All the files and documents seem to have disappeared. Can you guide me on how to retrieve them? Thanks._x000a__x000a_A: It's possible that it happens when a I'm unable to find the option to perform the desired action in the {product_purchased}. Could you please guide me through the steps?"/>
    <x v="1"/>
    <s v="Type live might behavior adult campaign shake about."/>
    <s v="Critical"/>
    <s v="Email"/>
    <x v="3369"/>
    <d v="2023-06-01T07:13:48"/>
    <n v="2"/>
    <n v="5146"/>
    <s v="Type Live Might Behavior Adult Campaign Shake About."/>
    <s v="Theresa Stevenson"/>
    <x v="4"/>
    <x v="4"/>
    <x v="1"/>
    <n v="3.4999999998835847"/>
  </r>
  <r>
    <n v="5147"/>
    <s v="Melissa Evans"/>
    <s v="imcgee@example.org"/>
    <n v="51"/>
    <s v="Other"/>
    <s v="Adobe Photoshop"/>
    <d v="2021-03-03T00:00:00"/>
    <x v="1"/>
    <s v="Installation support"/>
    <s v="There seems to be a glitch in the {product_purchased} software. It freezes frequently, making it difficult to use. Can you please provide a solution?_x000a__x000a_No, the problem is with the {product_purchased} I'm experiencing this issue on multiple devices of the same model, so it seems to be a widespread problem."/>
    <x v="0"/>
    <m/>
    <s v="Critical"/>
    <s v="Chat"/>
    <x v="3370"/>
    <m/>
    <m/>
    <n v="5147"/>
    <s v=""/>
    <s v="Melissa Evans"/>
    <x v="0"/>
    <x v="0"/>
    <x v="0"/>
    <s v=""/>
  </r>
  <r>
    <n v="5148"/>
    <s v="Allison Stevenson"/>
    <s v="franklinjamie@example.com"/>
    <n v="21"/>
    <s v="Male"/>
    <s v="Microsoft Xbox Controller"/>
    <d v="2021-01-13T00:00:00"/>
    <x v="0"/>
    <s v="Network problem"/>
    <s v="I'm having an issue with the {product_purchased}. Please assist. If you have any questions, please don't hesitate to contact us. I've reviewed the troubleshooting steps on the official support website, but they didn't resolve the problem."/>
    <x v="1"/>
    <s v="Pattern result conference adult amount."/>
    <s v="Low"/>
    <s v="Social media"/>
    <x v="3371"/>
    <d v="2023-06-01T15:45:50"/>
    <n v="2"/>
    <n v="5148"/>
    <s v="Pattern Result Conference Adult Amount."/>
    <s v="Allison Stevenson"/>
    <x v="6"/>
    <x v="6"/>
    <x v="0"/>
    <n v="1.6166666665230878"/>
  </r>
  <r>
    <n v="5149"/>
    <s v="Yesenia Miles"/>
    <s v="dchavez@example.org"/>
    <n v="39"/>
    <s v="Other"/>
    <s v="Dell XPS"/>
    <d v="2021-01-06T00:00:00"/>
    <x v="1"/>
    <s v="Software bug"/>
    <s v="I'm having an issue with the {product_purchased}. Please assist. Thanks._x000a__x000a_I'll post back to this thread for more information. I'm concerned about the security of my {product_purchased} and would like to ensure that my data is safe."/>
    <x v="1"/>
    <s v="Sort why fire these though knowledge."/>
    <s v="Low"/>
    <s v="Phone"/>
    <x v="3372"/>
    <d v="2023-06-01T07:44:51"/>
    <n v="2"/>
    <n v="5149"/>
    <s v="Sort Why Fire These Though Knowledge."/>
    <s v="Yesenia Miles"/>
    <x v="6"/>
    <x v="6"/>
    <x v="0"/>
    <n v="-14.483333333220799"/>
  </r>
  <r>
    <n v="5150"/>
    <s v="Karen Russell"/>
    <s v="holly78@example.com"/>
    <n v="18"/>
    <s v="Female"/>
    <s v="Adobe Photoshop"/>
    <d v="2021-09-14T00:00:00"/>
    <x v="2"/>
    <s v="Product setup"/>
    <s v="I'm having an issue with the {product_purchased}. Please assist._x000a__x000a_The next day I've made a mistake and my email went to my inbox._x000a__x000a_I thought I'd contact the person to fix the mistake for me I've tried different settings and configurations on my {product_purchased}, but the issue persists."/>
    <x v="0"/>
    <m/>
    <s v="Low"/>
    <s v="Email"/>
    <x v="3373"/>
    <m/>
    <m/>
    <n v="5150"/>
    <s v=""/>
    <s v="Karen Russell"/>
    <x v="9"/>
    <x v="9"/>
    <x v="0"/>
    <s v=""/>
  </r>
  <r>
    <n v="5151"/>
    <s v="Sarah Robles"/>
    <s v="richardesparza@example.net"/>
    <n v="34"/>
    <s v="Other"/>
    <s v="Bose SoundLink Speaker"/>
    <d v="2020-06-29T00:00:00"/>
    <x v="0"/>
    <s v="Battery life"/>
    <s v="I'm having an issue with the {product_purchased}. Please assist.. This is not an address._x000a__x000a_If you have a new item, please send us an email (it will be helpful if you send an email, too I'm unable to find the option to perform the desired action in the {product_purchased}. Could you please guide me through the steps?"/>
    <x v="0"/>
    <m/>
    <s v="Low"/>
    <s v="Phone"/>
    <x v="3374"/>
    <m/>
    <m/>
    <n v="5151"/>
    <s v=""/>
    <s v="Sarah Robles"/>
    <x v="8"/>
    <x v="8"/>
    <x v="1"/>
    <s v=""/>
  </r>
  <r>
    <n v="5152"/>
    <s v="Jeffrey Williams"/>
    <s v="bradleywhitaker@example.com"/>
    <n v="48"/>
    <s v="Other"/>
    <s v="Autodesk AutoCAD"/>
    <d v="2021-11-12T00:00:00"/>
    <x v="2"/>
    <s v="Peripheral compatibility"/>
    <s v="I'm having an issue with the {product_purchased}. Please assist. {product_type}. Please assist. {product_store}. Please assist._x000a__x000a_All images copyright Chris Brown Â©2017 by Chris Brown, All Rights Reserved I rely heavily on my {product_purchased} for my daily tasks, and this issue is hindering my productivity."/>
    <x v="1"/>
    <s v="Short deal purpose another performance interview."/>
    <s v="Low"/>
    <s v="Phone"/>
    <x v="3375"/>
    <d v="2023-06-01T02:12:56"/>
    <n v="3"/>
    <n v="5152"/>
    <s v="Short Deal Purpose Another Performance Interview."/>
    <s v="Jeffrey Williams"/>
    <x v="3"/>
    <x v="3"/>
    <x v="0"/>
    <n v="-19.950000000069849"/>
  </r>
  <r>
    <n v="5153"/>
    <s v="Jacob Yu"/>
    <s v="timothyballard@example.net"/>
    <n v="19"/>
    <s v="Male"/>
    <s v="GoPro Action Camera"/>
    <d v="2020-01-28T00:00:00"/>
    <x v="0"/>
    <s v="Delivery problem"/>
    <s v="I'm having an issue with the {product_purchased}. Please assist._x000a__x000a_[27/12/2014, 6:55:27 AM] SF: &quot;Is this true? My gmail just said I can't stuck it I'm unable to find the option to perform the desired action in the {product_purchased}. Could you please guide me through the steps?"/>
    <x v="1"/>
    <s v="Land good meeting spring bit they."/>
    <s v="Critical"/>
    <s v="Email"/>
    <x v="3376"/>
    <d v="2023-06-01T02:51:58"/>
    <n v="1"/>
    <n v="5153"/>
    <s v="Land Good Meeting Spring Bit They."/>
    <s v="Jacob Yu"/>
    <x v="6"/>
    <x v="6"/>
    <x v="1"/>
    <n v="4.9999999988358468E-2"/>
  </r>
  <r>
    <n v="5154"/>
    <s v="David Hudson"/>
    <s v="jeffreywilliams@example.com"/>
    <n v="66"/>
    <s v="Male"/>
    <s v="Fitbit Versa Smartwatch"/>
    <d v="2021-03-20T00:00:00"/>
    <x v="4"/>
    <s v="Delivery problem"/>
    <s v="I'm facing a problem with my {product_purchased}. The {product_purchased} is not turning on. It was working fine until yesterday, but now it doesn't respond. It's in the right place, in my I rely heavily on my {product_purchased} for my daily tasks, and this issue is hindering my productivity."/>
    <x v="1"/>
    <s v="Action instead hope always."/>
    <s v="Critical"/>
    <s v="Phone"/>
    <x v="759"/>
    <d v="2023-06-01T18:23:58"/>
    <n v="4"/>
    <n v="5154"/>
    <s v="Action Instead Hope Always."/>
    <s v="David Hudson"/>
    <x v="0"/>
    <x v="0"/>
    <x v="0"/>
    <n v="1.9833333333372138"/>
  </r>
  <r>
    <n v="5155"/>
    <s v="Gary Morgan"/>
    <s v="brian51@example.net"/>
    <n v="58"/>
    <s v="Other"/>
    <s v="GoPro Hero"/>
    <d v="2021-09-20T00:00:00"/>
    <x v="3"/>
    <s v="Product setup"/>
    <s v="I'm having an issue with the {product_purchased}. Please assist._x000a__x000a_If I have issues with purchase, please email me!_x000a__x000a_Thank you. I've checked for software updates, and my {product_purchased} is already running the latest version."/>
    <x v="1"/>
    <s v="Rise interview daughter."/>
    <s v="Low"/>
    <s v="Phone"/>
    <x v="3377"/>
    <d v="2023-06-01T02:52:00"/>
    <n v="4"/>
    <n v="5155"/>
    <s v="Rise Interview Daughter."/>
    <s v="Gary Morgan"/>
    <x v="9"/>
    <x v="9"/>
    <x v="0"/>
    <n v="-0.78333333344198763"/>
  </r>
  <r>
    <n v="5156"/>
    <s v="Dennis Mcdaniel"/>
    <s v="wanda40@example.net"/>
    <n v="26"/>
    <s v="Male"/>
    <s v="PlayStation"/>
    <d v="2020-01-28T00:00:00"/>
    <x v="0"/>
    <s v="Hardware issue"/>
    <s v="I'm encountering a software bug in the {product_purchased}. Whenever I try to perform a specific action, the application crashes. Are there any updates or fixes available?_x000a__x000a_We've fixed issues on various platforms including iOS 10 for the I've tried clearing the cache and data for the {product_purchased} app, but the issue persists."/>
    <x v="2"/>
    <m/>
    <s v="Low"/>
    <s v="Email"/>
    <x v="5"/>
    <m/>
    <m/>
    <n v="5156"/>
    <s v=""/>
    <s v="Dennis Mcdaniel"/>
    <x v="6"/>
    <x v="6"/>
    <x v="1"/>
    <s v=""/>
  </r>
  <r>
    <n v="5157"/>
    <s v="Robert Barnes"/>
    <s v="schneidervictoria@example.com"/>
    <n v="53"/>
    <s v="Female"/>
    <s v="Google Nest"/>
    <d v="2020-11-07T00:00:00"/>
    <x v="3"/>
    <s v="Peripheral compatibility"/>
    <s v="I'm having an issue with the {product_purchased}. Please assist. If I am required to charge you, please contact me as soon as possible. Please read my Terms of Use._x000a__x000a_Thanks!_x000a__x000a_We hope you enjoyed I'm unable to find the option to perform the desired action in the {product_purchased}. Could you please guide me through the steps?"/>
    <x v="1"/>
    <s v="Computer personal owner character."/>
    <s v="Medium"/>
    <s v="Phone"/>
    <x v="3378"/>
    <d v="2023-06-01T22:54:03"/>
    <n v="3"/>
    <n v="5157"/>
    <s v="Computer Personal Owner Character."/>
    <s v="Robert Barnes"/>
    <x v="3"/>
    <x v="3"/>
    <x v="1"/>
    <n v="12.64999999984866"/>
  </r>
  <r>
    <n v="5158"/>
    <s v="Alexander Lee"/>
    <s v="jfrey@example.org"/>
    <n v="20"/>
    <s v="Female"/>
    <s v="Samsung Galaxy"/>
    <d v="2021-07-14T00:00:00"/>
    <x v="2"/>
    <s v="Display issue"/>
    <s v="I'm facing a problem with my {product_purchased}. The {product_purchased} is not turning on. It was working fine until yesterday, but now it doesn't respond. This is not a bug._x000a__x000a_I I've checked the device settings and made sure that everything is configured correctly."/>
    <x v="1"/>
    <s v="Your key box with blue a though."/>
    <s v="Critical"/>
    <s v="Social media"/>
    <x v="3379"/>
    <d v="2023-06-01T06:26:03"/>
    <n v="5"/>
    <n v="5158"/>
    <s v="Your Key Box With Blue A Though."/>
    <s v="Alexander Lee"/>
    <x v="2"/>
    <x v="2"/>
    <x v="0"/>
    <n v="5.7666666667792015"/>
  </r>
  <r>
    <n v="5159"/>
    <s v="Matthew Howard"/>
    <s v="catherine27@example.com"/>
    <n v="19"/>
    <s v="Male"/>
    <s v="Nintendo Switch Pro Controller"/>
    <d v="2020-10-23T00:00:00"/>
    <x v="2"/>
    <s v="Product setup"/>
    <s v="I've encountered a data loss issue with my {product_purchased}. All the files and documents seem to have disappeared. Can you guide me on how to retrieve them?_x000a__x000a_No! No way! Get it now or find a patch I need assistance as soon as possible because it's affecting my work and productivity."/>
    <x v="2"/>
    <m/>
    <s v="Medium"/>
    <s v="Social media"/>
    <x v="5"/>
    <m/>
    <m/>
    <n v="5159"/>
    <s v=""/>
    <s v="Matthew Howard"/>
    <x v="7"/>
    <x v="7"/>
    <x v="1"/>
    <s v=""/>
  </r>
  <r>
    <n v="5160"/>
    <s v="Danny Reilly"/>
    <s v="lortiz@example.com"/>
    <n v="18"/>
    <s v="Male"/>
    <s v="Fitbit Charge"/>
    <d v="2020-09-06T00:00:00"/>
    <x v="4"/>
    <s v="Battery life"/>
    <s v="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
    <x v="2"/>
    <m/>
    <s v="Critical"/>
    <s v="Phone"/>
    <x v="5"/>
    <m/>
    <m/>
    <n v="5160"/>
    <s v=""/>
    <s v="Danny Reilly"/>
    <x v="9"/>
    <x v="9"/>
    <x v="1"/>
    <s v=""/>
  </r>
  <r>
    <n v="5161"/>
    <s v="Jessica Vang"/>
    <s v="hmoore@example.net"/>
    <n v="33"/>
    <s v="Male"/>
    <s v="Garmin Forerunner"/>
    <d v="2020-12-15T00:00:00"/>
    <x v="0"/>
    <s v="Peripheral compatibility"/>
    <s v="I'm having an issue with the {product_purchased}. Please assist. I'm unable to find the option to perform the desired action in the {product_purchased}. Could you please guide me through the steps?"/>
    <x v="1"/>
    <s v="Ten enjoy goal manage sound animal."/>
    <s v="Critical"/>
    <s v="Chat"/>
    <x v="3380"/>
    <d v="2023-06-01T20:13:05"/>
    <n v="2"/>
    <n v="5161"/>
    <s v="Ten Enjoy Goal Manage Sound Animal."/>
    <s v="Jessica Vang"/>
    <x v="10"/>
    <x v="10"/>
    <x v="1"/>
    <n v="7.5833333334303461"/>
  </r>
  <r>
    <n v="5162"/>
    <s v="Jill Long"/>
    <s v="hterry@example.org"/>
    <n v="59"/>
    <s v="Female"/>
    <s v="Microsoft Surface"/>
    <d v="2020-01-04T00:00:00"/>
    <x v="1"/>
    <s v="Refund request"/>
    <s v="I'm having an issue with the {product_purchased}. Please assist._x000a__x000a_Please enable Javascript to use all the features of this site._x000a__x000a_Click here to view this subreddit_x000a__x000a_Forum poster /u/Johr I've reviewed the troubleshooting steps on the official support website, but they didn't resolve the problem."/>
    <x v="2"/>
    <m/>
    <s v="Medium"/>
    <s v="Social media"/>
    <x v="5"/>
    <m/>
    <m/>
    <n v="5162"/>
    <s v=""/>
    <s v="Jill Long"/>
    <x v="6"/>
    <x v="6"/>
    <x v="1"/>
    <s v=""/>
  </r>
  <r>
    <n v="5163"/>
    <s v="Scott Smith"/>
    <s v="kwinters@example.net"/>
    <n v="64"/>
    <s v="Other"/>
    <s v="Roomba Robot Vacuum"/>
    <d v="2021-10-26T00:00:00"/>
    <x v="3"/>
    <s v="Delivery problem"/>
    <s v="I've encountered a data loss issue with my {product_purchased}. All the files and documents seem to have disappeared. Can you guide me on how to retrieve them? Thanks_x000a__x000a_I've encountered a data loss issue with my {product I've already contacted customer support multiple times, but the issue remains unresolved."/>
    <x v="2"/>
    <m/>
    <s v="Medium"/>
    <s v="Social media"/>
    <x v="5"/>
    <m/>
    <m/>
    <n v="5163"/>
    <s v=""/>
    <s v="Scott Smith"/>
    <x v="7"/>
    <x v="7"/>
    <x v="0"/>
    <s v=""/>
  </r>
  <r>
    <n v="5164"/>
    <s v="John Andersen"/>
    <s v="brian77@example.net"/>
    <n v="50"/>
    <s v="Male"/>
    <s v="Sony PlayStation"/>
    <d v="2021-11-24T00:00:00"/>
    <x v="2"/>
    <s v="Peripheral compatibility"/>
    <s v="I'm encountering a software bug in the {product_purchased}. Whenever I try to perform a specific action, the application crashes. Are there any updates or fixes available?_x000a__x000a_If not, do you prefer the feature for which you installed I've checked the device settings and made sure that everything is configured correctly."/>
    <x v="1"/>
    <s v="Product per list understand probably face plant."/>
    <s v="Medium"/>
    <s v="Phone"/>
    <x v="3381"/>
    <d v="2023-06-01T07:10:08"/>
    <n v="4"/>
    <n v="5164"/>
    <s v="Product Per List Understand Probably Face Plant."/>
    <s v="John Andersen"/>
    <x v="3"/>
    <x v="3"/>
    <x v="0"/>
    <n v="5.0333333333255723"/>
  </r>
  <r>
    <n v="5165"/>
    <s v="Wayne Crawford"/>
    <s v="powellfrank@example.com"/>
    <n v="19"/>
    <s v="Male"/>
    <s v="Canon EOS"/>
    <d v="2020-10-11T00:00:00"/>
    <x v="1"/>
    <s v="Delivery problem"/>
    <s v="I'm having an issue with the {product_purchased}. Please assist. &lt;br p&gt; &lt;br /&gt;&lt;br /&gt; &lt;br /&gt; If you get in touch with me in a matter of days I will be able to make a copy I've tried troubleshooting steps mentioned in the user manual, but the issue persists."/>
    <x v="2"/>
    <m/>
    <s v="Low"/>
    <s v="Chat"/>
    <x v="5"/>
    <m/>
    <m/>
    <n v="5165"/>
    <s v=""/>
    <s v="Wayne Crawford"/>
    <x v="7"/>
    <x v="7"/>
    <x v="1"/>
    <s v=""/>
  </r>
  <r>
    <n v="5166"/>
    <s v="Victor Gibbs"/>
    <s v="vwilliams@example.com"/>
    <n v="47"/>
    <s v="Male"/>
    <s v="Autodesk AutoCAD"/>
    <d v="2020-04-02T00:00:00"/>
    <x v="4"/>
    <s v="Software bug"/>
    <s v="I'm having an issue with the {product_purchased}. Please assist._x000a__x000a_The following error is presented because_x000a__x000a_There are no inventory of the product._x000a__x000a_You have already purchased the product._x000a__x000a_If there are fewer I've noticed a peculiar error message popping up on my {product_purchased} screen. It says '{error_message}'. What does it mean?"/>
    <x v="0"/>
    <m/>
    <s v="Low"/>
    <s v="Email"/>
    <x v="516"/>
    <m/>
    <m/>
    <n v="5166"/>
    <s v=""/>
    <s v="Victor Gibbs"/>
    <x v="11"/>
    <x v="11"/>
    <x v="1"/>
    <s v=""/>
  </r>
  <r>
    <n v="5167"/>
    <s v="Robert Edwards"/>
    <s v="cheryl58@example.org"/>
    <n v="57"/>
    <s v="Other"/>
    <s v="HP Pavilion"/>
    <d v="2021-03-01T00:00:00"/>
    <x v="0"/>
    <s v="Cancellation request"/>
    <s v="I'm having an issue with the {product_purchased}. Please assist._x000a__x000a_I am not able to change price._x000a__x000a_The item requires a name, model (or model name). The issue I'm facing is intermittent. Sometimes it works fine, but other times it acts up unexpectedly."/>
    <x v="2"/>
    <m/>
    <s v="High"/>
    <s v="Social media"/>
    <x v="5"/>
    <m/>
    <m/>
    <n v="5167"/>
    <s v=""/>
    <s v="Robert Edwards"/>
    <x v="0"/>
    <x v="0"/>
    <x v="0"/>
    <s v=""/>
  </r>
  <r>
    <n v="5168"/>
    <s v="Brenda Warner"/>
    <s v="wisedebra@example.net"/>
    <n v="51"/>
    <s v="Female"/>
    <s v="Amazon Kindle"/>
    <d v="2020-11-28T00:00:00"/>
    <x v="2"/>
    <s v="Refund request"/>
    <s v="I'm having an issue with the {product_purchased}. Please assist._x000a__x000a_We will contact you_x000a__x000a_Your credit bureau has notified you that your credit card has been charged with an additional charge._x000a__x000a_You have been issued with I've followed the troubleshooting steps mentioned in the user manual, but the issue persists."/>
    <x v="1"/>
    <s v="Whole small vote article challenge."/>
    <s v="Medium"/>
    <s v="Phone"/>
    <x v="3382"/>
    <d v="2023-06-01T02:21:15"/>
    <n v="3"/>
    <n v="5168"/>
    <s v="Whole Small Vote Article Challenge."/>
    <s v="Brenda Warner"/>
    <x v="3"/>
    <x v="3"/>
    <x v="1"/>
    <n v="-2.1333333333022892"/>
  </r>
  <r>
    <n v="5169"/>
    <s v="Ryan Craig"/>
    <s v="charles05@example.com"/>
    <n v="33"/>
    <s v="Other"/>
    <s v="HP Pavilion"/>
    <d v="2021-03-24T00:00:00"/>
    <x v="0"/>
    <s v="Product setup"/>
    <s v="I'm having an issue with the {product_purchased}. Please assist. My order has not yet been processed. It is not receiving our return policies._x000a__x000a_We received information that the following order items were not being shipped when due. I've performed a factory reset on my {product_purchased}, hoping it would resolve the problem, but it didn't help."/>
    <x v="0"/>
    <m/>
    <s v="High"/>
    <s v="Social media"/>
    <x v="3383"/>
    <m/>
    <m/>
    <n v="5169"/>
    <s v=""/>
    <s v="Ryan Craig"/>
    <x v="0"/>
    <x v="0"/>
    <x v="0"/>
    <s v=""/>
  </r>
  <r>
    <n v="5170"/>
    <s v="Gina Conley"/>
    <s v="armstrongbrianna@example.com"/>
    <n v="20"/>
    <s v="Female"/>
    <s v="Amazon Echo"/>
    <d v="2020-12-05T00:00:00"/>
    <x v="1"/>
    <s v="Installation support"/>
    <s v="I'm having an issue with the {product_purchased}. Please assist. Thanks.&lt;/span&gt; I've recently updated the firmware of my {product_purchased}, and the issue started happening afterward. Could it be related to the update?"/>
    <x v="1"/>
    <s v="Rise none never anything modern."/>
    <s v="Low"/>
    <s v="Social media"/>
    <x v="3384"/>
    <d v="2023-06-01T15:49:17"/>
    <n v="4"/>
    <n v="5170"/>
    <s v="Rise None Never Anything Modern."/>
    <s v="Gina Conley"/>
    <x v="10"/>
    <x v="10"/>
    <x v="1"/>
    <n v="1.0833333331975155"/>
  </r>
  <r>
    <n v="5171"/>
    <s v="Kevin Richardson"/>
    <s v="durhammatthew@example.org"/>
    <n v="43"/>
    <s v="Female"/>
    <s v="Amazon Kindle"/>
    <d v="2020-02-20T00:00:00"/>
    <x v="1"/>
    <s v="Product compatibility"/>
    <s v="I'm unable to access my {product_purchased} account. It keeps displaying an 'Invalid Credentials' error, even though I'm using the correct login information. How can I regain access to my account?_x000a__x000a_Create an I've tried using different cables, adapters, or peripherals with my {product_purchased}, but the issue persists."/>
    <x v="1"/>
    <s v="The age nothing upon as control until effort."/>
    <s v="Low"/>
    <s v="Chat"/>
    <x v="3385"/>
    <d v="2023-06-01T14:08:18"/>
    <n v="3"/>
    <n v="5171"/>
    <s v="The Age Nothing Upon As Control Until Effort."/>
    <s v="Kevin Richardson"/>
    <x v="4"/>
    <x v="4"/>
    <x v="1"/>
    <n v="1.21666666661622"/>
  </r>
  <r>
    <n v="5172"/>
    <s v="Cassie Watson"/>
    <s v="mgardner@example.org"/>
    <n v="69"/>
    <s v="Male"/>
    <s v="MacBook Pro"/>
    <d v="2021-11-16T00:00:00"/>
    <x v="4"/>
    <s v="Cancellation request"/>
    <s v="I'm having an issue with the {product_purchased}. Please assist. I'm using the original charger that came with my {product_purchased}, but it's not charging properly."/>
    <x v="0"/>
    <m/>
    <s v="Medium"/>
    <s v="Phone"/>
    <x v="3386"/>
    <m/>
    <m/>
    <n v="5172"/>
    <s v=""/>
    <s v="Cassie Watson"/>
    <x v="3"/>
    <x v="3"/>
    <x v="0"/>
    <s v=""/>
  </r>
  <r>
    <n v="5173"/>
    <s v="Edward Nguyen"/>
    <s v="christina62@example.com"/>
    <n v="63"/>
    <s v="Male"/>
    <s v="LG Smart TV"/>
    <d v="2020-10-18T00:00:00"/>
    <x v="2"/>
    <s v="Software bug"/>
    <s v="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
    <x v="0"/>
    <m/>
    <s v="High"/>
    <s v="Social media"/>
    <x v="3387"/>
    <m/>
    <m/>
    <n v="5173"/>
    <s v=""/>
    <s v="Edward Nguyen"/>
    <x v="7"/>
    <x v="7"/>
    <x v="1"/>
    <s v=""/>
  </r>
  <r>
    <n v="5174"/>
    <s v="Caitlin Harper"/>
    <s v="christopher23@example.com"/>
    <n v="69"/>
    <s v="Female"/>
    <s v="Canon DSLR Camera"/>
    <d v="2021-06-17T00:00:00"/>
    <x v="4"/>
    <s v="Display issue"/>
    <s v="I'm having an issue with the {product_purchased}. Please assist. Thank you._x000a__x000a_(9/9) â€“ The problem does not appear to be related to the last (last sale) purchase when there is only 5 more I've tried different settings and configurations on my {product_purchased}, but the issue persists."/>
    <x v="1"/>
    <s v="Treatment different kitchen book ok miss can."/>
    <s v="Medium"/>
    <s v="Chat"/>
    <x v="3388"/>
    <d v="2023-06-01T16:35:20"/>
    <n v="2"/>
    <n v="5174"/>
    <s v="Treatment Different Kitchen Book Ok Miss Can."/>
    <s v="Caitlin Harper"/>
    <x v="8"/>
    <x v="8"/>
    <x v="0"/>
    <n v="5.0000000000582077"/>
  </r>
  <r>
    <n v="5175"/>
    <s v="Lisa Swanson"/>
    <s v="yfranco@example.com"/>
    <n v="41"/>
    <s v="Other"/>
    <s v="Roomba Robot Vacuum"/>
    <d v="2021-07-06T00:00:00"/>
    <x v="1"/>
    <s v="Hardware issue"/>
    <s v="I'm having an issue with the {product_purchased}. Please assist. I was looking to take someone with a medical condition and i have seen the label in his or her eye._x000a__x000a_I'm trying to resolve the issue and i I've noticed a sudden decrease in battery life on my {product_purchased}. It used to last much longer."/>
    <x v="1"/>
    <s v="Them manager activity nearly heavy continue figure."/>
    <s v="High"/>
    <s v="Social media"/>
    <x v="3389"/>
    <d v="2023-06-01T01:40:22"/>
    <n v="2"/>
    <n v="5175"/>
    <s v="Them Manager Activity Nearly Heavy Continue Figure."/>
    <s v="Lisa Swanson"/>
    <x v="2"/>
    <x v="2"/>
    <x v="0"/>
    <n v="-19.699999999953434"/>
  </r>
  <r>
    <n v="5176"/>
    <s v="Jeffrey Chavez"/>
    <s v="cgriffin@example.com"/>
    <n v="46"/>
    <s v="Female"/>
    <s v="LG OLED"/>
    <d v="2020-10-23T00:00:00"/>
    <x v="4"/>
    <s v="Battery life"/>
    <s v="I'm having an issue with the {product_purchased}. Please assist._x000a__x000a_If you have a issue with this, simply contact me on the forums. I've recently updated the firmware of my {product_purchased}, and the issue started happening afterward. Could it be related to the update?"/>
    <x v="0"/>
    <m/>
    <s v="High"/>
    <s v="Phone"/>
    <x v="3390"/>
    <m/>
    <m/>
    <n v="5176"/>
    <s v=""/>
    <s v="Jeffrey Chavez"/>
    <x v="7"/>
    <x v="7"/>
    <x v="1"/>
    <s v=""/>
  </r>
  <r>
    <n v="5177"/>
    <s v="Tammy Henderson"/>
    <s v="rsparks@example.org"/>
    <n v="27"/>
    <s v="Other"/>
    <s v="Canon EOS"/>
    <d v="2021-07-30T00:00:00"/>
    <x v="4"/>
    <s v="Battery life"/>
    <s v="I'm having an issue with the {product_purchased}. Please assist. &quot;_x000a__x000a_The purchase of your product can occur, for example, &quot;in-the shop when you purchase with an account number, on a &quot;subsidized I'm concerned about the security of my {product_purchased} and would like to ensure that my data is safe."/>
    <x v="0"/>
    <m/>
    <s v="High"/>
    <s v="Social media"/>
    <x v="3391"/>
    <m/>
    <m/>
    <n v="5177"/>
    <s v=""/>
    <s v="Tammy Henderson"/>
    <x v="2"/>
    <x v="2"/>
    <x v="0"/>
    <s v=""/>
  </r>
  <r>
    <n v="5178"/>
    <s v="John Strickland"/>
    <s v="leewilliams@example.net"/>
    <n v="32"/>
    <s v="Female"/>
    <s v="Fitbit Charge"/>
    <d v="2021-10-26T00:00:00"/>
    <x v="4"/>
    <s v="Installation support"/>
    <s v="I'm having an issue with the {product_purchased}. Please assist. &quot; I'm experiencing this issue on multiple devices of the same model, so it seems to be a widespread problem."/>
    <x v="0"/>
    <m/>
    <s v="High"/>
    <s v="Social media"/>
    <x v="3392"/>
    <m/>
    <m/>
    <n v="5178"/>
    <s v=""/>
    <s v="John Strickland"/>
    <x v="7"/>
    <x v="7"/>
    <x v="0"/>
    <s v=""/>
  </r>
  <r>
    <n v="5179"/>
    <s v="Victoria Sawyer"/>
    <s v="carol93@example.net"/>
    <n v="37"/>
    <s v="Other"/>
    <s v="GoPro Hero"/>
    <d v="2020-10-03T00:00:00"/>
    <x v="4"/>
    <s v="Delivery problem"/>
    <s v="I'm having an issue with the {product_purchased}. Please assist._x000a__x000a_3. Log in..._x000a__x000a_6. Enjoy!_x000a__x000a_7. Go to https://puuuu.sh/9AJ9G_ I've recently updated the firmware of my {product_purchased}, and the issue started happening afterward. Could it be related to the update?"/>
    <x v="1"/>
    <s v="Challenge person street paper."/>
    <s v="Low"/>
    <s v="Email"/>
    <x v="3393"/>
    <d v="2023-05-31T23:48:27"/>
    <n v="5"/>
    <n v="5179"/>
    <s v="Challenge Person Street Paper."/>
    <s v="Victoria Sawyer"/>
    <x v="7"/>
    <x v="7"/>
    <x v="1"/>
    <n v="-15.899999999965075"/>
  </r>
  <r>
    <n v="5180"/>
    <s v="Jessica Armstrong"/>
    <s v="timothy97@example.org"/>
    <n v="18"/>
    <s v="Male"/>
    <s v="Autodesk AutoCAD"/>
    <d v="2020-07-20T00:00:00"/>
    <x v="0"/>
    <s v="Installation support"/>
    <s v="I'm having an issue with the {product_purchased}. Please assist._x000a__x000a_If you were charged and are still receiving returns, please note the difference between a return and a $499 return._x000a__x000a_This case may prove dangerous for I'm unable to find the option to perform the desired action in the {product_purchased}. Could you please guide me through the steps?"/>
    <x v="1"/>
    <s v="Property young land kind office case into."/>
    <s v="Critical"/>
    <s v="Phone"/>
    <x v="3394"/>
    <d v="2023-06-01T18:02:28"/>
    <n v="3"/>
    <n v="5180"/>
    <s v="Property Young Land Kind Office Case Into."/>
    <s v="Jessica Armstrong"/>
    <x v="2"/>
    <x v="2"/>
    <x v="1"/>
    <n v="2.9333333332906477"/>
  </r>
  <r>
    <n v="5181"/>
    <s v="Anthony Luna"/>
    <s v="kevin74@example.org"/>
    <n v="49"/>
    <s v="Female"/>
    <s v="Sony 4K HDR TV"/>
    <d v="2021-04-16T00:00:00"/>
    <x v="1"/>
    <s v="Cancellation request"/>
    <s v="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
    <x v="2"/>
    <m/>
    <s v="Critical"/>
    <s v="Phone"/>
    <x v="5"/>
    <m/>
    <m/>
    <n v="5181"/>
    <s v=""/>
    <s v="Anthony Luna"/>
    <x v="11"/>
    <x v="11"/>
    <x v="0"/>
    <s v=""/>
  </r>
  <r>
    <n v="5182"/>
    <s v="Samuel Price"/>
    <s v="hendersonanthony@example.com"/>
    <n v="44"/>
    <s v="Female"/>
    <s v="MacBook Pro"/>
    <d v="2020-01-03T00:00:00"/>
    <x v="1"/>
    <s v="Network problem"/>
    <s v="My {product_purchased} crashed, and I lost all the data stored on it. Is there any way to recover the lost data? Thanks, I don't understand how. Thanks, I didn't know you guys. It's just I've tried troubleshooting steps mentioned in the user manual, but the issue persists."/>
    <x v="2"/>
    <m/>
    <s v="Medium"/>
    <s v="Email"/>
    <x v="5"/>
    <m/>
    <m/>
    <n v="5182"/>
    <s v=""/>
    <s v="Samuel Price"/>
    <x v="6"/>
    <x v="6"/>
    <x v="1"/>
    <s v=""/>
  </r>
  <r>
    <n v="5183"/>
    <s v="Keith Tucker"/>
    <s v="dennissavage@example.com"/>
    <n v="59"/>
    <s v="Male"/>
    <s v="Google Pixel"/>
    <d v="2021-12-22T00:00:00"/>
    <x v="1"/>
    <s v="Payment issue"/>
    <s v="The {product_purchased} is unable to establish a stable internet connection. It keeps disconnecting intermittently. How can I troubleshoot this network problem?_x000a__x000a_The problem you must resolve is with the firewall or firewall control systems. I rely heavily on my {product_purchased} for my daily tasks, and this issue is hindering my productivity."/>
    <x v="0"/>
    <m/>
    <s v="Medium"/>
    <s v="Email"/>
    <x v="3395"/>
    <m/>
    <m/>
    <n v="5183"/>
    <s v=""/>
    <s v="Keith Tucker"/>
    <x v="10"/>
    <x v="10"/>
    <x v="0"/>
    <s v=""/>
  </r>
  <r>
    <n v="5184"/>
    <s v="Christopher Davis"/>
    <s v="laurenberger@example.com"/>
    <n v="41"/>
    <s v="Female"/>
    <s v="Canon EOS"/>
    <d v="2020-11-01T00:00:00"/>
    <x v="0"/>
    <s v="Cancellation request"/>
    <s v="I'm having an issue with the {product_purchased}. Please assist._x000a__x000a_The Product is an Additive product that is in the form of a bundle. In a nutshell, it is an additive product: The product can be I'm not sure if this issue is specific to my device or if others have reported similar problems."/>
    <x v="2"/>
    <m/>
    <s v="Critical"/>
    <s v="Social media"/>
    <x v="5"/>
    <m/>
    <m/>
    <n v="5184"/>
    <s v=""/>
    <s v="Christopher Davis"/>
    <x v="3"/>
    <x v="3"/>
    <x v="1"/>
    <s v=""/>
  </r>
  <r>
    <n v="5185"/>
    <s v="Angela Adams"/>
    <s v="lisa64@example.org"/>
    <n v="28"/>
    <s v="Female"/>
    <s v="GoPro Hero"/>
    <d v="2020-10-22T00:00:00"/>
    <x v="4"/>
    <s v="Product compatibility"/>
    <s v="I'm having an issue with the {product_purchased}. Please assist._x000a__x000a_CJ, it's good to have some help :) You should still try &quot;Quick Fixes &amp; Improvements!&quot;_x000a__x000a_Here, we have two major requests: I've checked for any available software updates for my {product_purchased}, but there are none."/>
    <x v="2"/>
    <m/>
    <s v="Critical"/>
    <s v="Phone"/>
    <x v="5"/>
    <m/>
    <m/>
    <n v="5185"/>
    <s v=""/>
    <s v="Angela Adams"/>
    <x v="7"/>
    <x v="7"/>
    <x v="1"/>
    <s v=""/>
  </r>
  <r>
    <n v="5186"/>
    <s v="Martha Williams"/>
    <s v="angelajordan@example.com"/>
    <n v="18"/>
    <s v="Female"/>
    <s v="Asus ROG"/>
    <d v="2020-12-08T00:00:00"/>
    <x v="2"/>
    <s v="Product setup"/>
    <s v="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
    <x v="1"/>
    <s v="Seat spring allow son make few."/>
    <s v="Low"/>
    <s v="Phone"/>
    <x v="3396"/>
    <d v="2023-06-01T00:02:37"/>
    <n v="2"/>
    <n v="5186"/>
    <s v="Seat Spring Allow Son Make Few."/>
    <s v="Martha Williams"/>
    <x v="10"/>
    <x v="10"/>
    <x v="1"/>
    <n v="-8.533333333209157"/>
  </r>
  <r>
    <n v="5187"/>
    <s v="Jacqueline Perez"/>
    <s v="uhanson@example.net"/>
    <n v="63"/>
    <s v="Other"/>
    <s v="Sony PlayStation"/>
    <d v="2020-06-02T00:00:00"/>
    <x v="2"/>
    <s v="Data loss"/>
    <s v="I'm having an issue with the {product_purchased}. Please assist. This problem started occurring after the recent software update. I haven't made any other changes to the device."/>
    <x v="1"/>
    <s v="Animal student office high five soldier."/>
    <s v="Medium"/>
    <s v="Phone"/>
    <x v="3397"/>
    <d v="2023-06-01T22:35:37"/>
    <n v="2"/>
    <n v="5187"/>
    <s v="Animal Student Office High Five Soldier."/>
    <s v="Jacqueline Perez"/>
    <x v="8"/>
    <x v="8"/>
    <x v="1"/>
    <n v="13.666666666686069"/>
  </r>
  <r>
    <n v="5188"/>
    <s v="Bobby Wheeler"/>
    <s v="heather77@example.com"/>
    <n v="67"/>
    <s v="Female"/>
    <s v="Canon EOS"/>
    <d v="2021-11-09T00:00:00"/>
    <x v="1"/>
    <s v="Peripheral compatibility"/>
    <s v="I'm having an issue with the {product_purchased}. Please assist. I am unsure if it's the product purchased through my app or the original product._x000a__x000a_6) I'm Mobile Accessible_x000a__x000a_I use Android TV. I've already contacted customer support multiple times, but the issue remains unresolved."/>
    <x v="2"/>
    <m/>
    <s v="Medium"/>
    <s v="Chat"/>
    <x v="5"/>
    <m/>
    <m/>
    <n v="5188"/>
    <s v=""/>
    <s v="Bobby Wheeler"/>
    <x v="3"/>
    <x v="3"/>
    <x v="0"/>
    <s v=""/>
  </r>
  <r>
    <n v="5189"/>
    <s v="David Johnston"/>
    <s v="awells@example.org"/>
    <n v="67"/>
    <s v="Male"/>
    <s v="Samsung Soundbar"/>
    <d v="2020-03-04T00:00:00"/>
    <x v="2"/>
    <s v="Data loss"/>
    <s v="I'm having an issue with the {product_purchased}. Please assist. Please help and make sure that the item you're looking for is the correct one._x000a__x000a_If you see an error about the product, please contact us. You I'm worried that the issue might be hardware-related and might require repair or replacement."/>
    <x v="2"/>
    <m/>
    <s v="Medium"/>
    <s v="Chat"/>
    <x v="5"/>
    <m/>
    <m/>
    <n v="5189"/>
    <s v=""/>
    <s v="David Johnston"/>
    <x v="0"/>
    <x v="0"/>
    <x v="1"/>
    <s v=""/>
  </r>
  <r>
    <n v="5190"/>
    <s v="Justin Mcconnell"/>
    <s v="cjones@example.net"/>
    <n v="68"/>
    <s v="Male"/>
    <s v="Google Nest"/>
    <d v="2021-08-19T00:00:00"/>
    <x v="4"/>
    <s v="Refund request"/>
    <s v="I'm having an issue with the {product_purchased}. Please assist._x000a__x000a_Please assist. Can you explain the issue on the product page on your site?_x000a__x000a_The only way that the request for documentation (https://v4 I'm unable to find the option to perform the desired action in the {product_purchased}. Could you please guide me through the steps?"/>
    <x v="1"/>
    <s v="Read western man check onto statement."/>
    <s v="High"/>
    <s v="Email"/>
    <x v="3398"/>
    <d v="2023-06-01T22:58:42"/>
    <n v="3"/>
    <n v="5190"/>
    <s v="Read Western Man Check Onto Statement."/>
    <s v="Justin Mcconnell"/>
    <x v="5"/>
    <x v="5"/>
    <x v="0"/>
    <n v="5.7333333333372138"/>
  </r>
  <r>
    <n v="5191"/>
    <s v="Joel Brown"/>
    <s v="nrichardson@example.org"/>
    <n v="30"/>
    <s v="Female"/>
    <s v="LG Washing Machine"/>
    <d v="2021-05-13T00:00:00"/>
    <x v="3"/>
    <s v="Account access"/>
    <s v="I've recently set up my {product_purchased}, but it fails to connect to any available networks. What steps should I take to troubleshoot this issue?_x000a__x000a_Update_x000a__x000a_I've tried changing my ISP but this doesn't I've tried clearing the cache and data for the {product_purchased} app, but the issue persists."/>
    <x v="2"/>
    <m/>
    <s v="Low"/>
    <s v="Social media"/>
    <x v="5"/>
    <m/>
    <m/>
    <n v="5191"/>
    <s v=""/>
    <s v="Joel Brown"/>
    <x v="1"/>
    <x v="1"/>
    <x v="0"/>
    <s v=""/>
  </r>
  <r>
    <n v="5192"/>
    <s v="Joshua Alvarez"/>
    <s v="evanscraig@example.org"/>
    <n v="20"/>
    <s v="Other"/>
    <s v="Autodesk AutoCAD"/>
    <d v="2020-11-27T00:00:00"/>
    <x v="1"/>
    <s v="Account access"/>
    <s v="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
    <x v="1"/>
    <s v="Take remember show address control."/>
    <s v="Medium"/>
    <s v="Chat"/>
    <x v="3399"/>
    <d v="2023-06-01T12:59:45"/>
    <n v="1"/>
    <n v="5192"/>
    <s v="Take Remember Show Address Control."/>
    <s v="Joshua Alvarez"/>
    <x v="3"/>
    <x v="3"/>
    <x v="1"/>
    <n v="-4.4500000000116415"/>
  </r>
  <r>
    <n v="5193"/>
    <s v="Stephanie Rios"/>
    <s v="iheath@example.com"/>
    <n v="28"/>
    <s v="Female"/>
    <s v="Amazon Echo"/>
    <d v="2020-02-27T00:00:00"/>
    <x v="2"/>
    <s v="Delivery problem"/>
    <s v="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
    <x v="2"/>
    <m/>
    <s v="High"/>
    <s v="Chat"/>
    <x v="5"/>
    <m/>
    <m/>
    <n v="5193"/>
    <s v=""/>
    <s v="Stephanie Rios"/>
    <x v="4"/>
    <x v="4"/>
    <x v="1"/>
    <s v=""/>
  </r>
  <r>
    <n v="5194"/>
    <s v="Peter Byrd"/>
    <s v="batesmelvin@example.net"/>
    <n v="46"/>
    <s v="Male"/>
    <s v="Microsoft Surface"/>
    <d v="2021-01-09T00:00:00"/>
    <x v="3"/>
    <s v="Account access"/>
    <s v="I'm having an issue with the {product_purchased}. Please assist. Your product has now shipped to us and the seller agreed to ship to your address for you to use. Thank you_x000a__x000a__x000a_Shipping_x000a__x000a_We believe you will ship I've tried clearing the cache and data for the {product_purchased} app, but the issue persists."/>
    <x v="2"/>
    <m/>
    <s v="High"/>
    <s v="Email"/>
    <x v="5"/>
    <m/>
    <m/>
    <n v="5194"/>
    <s v=""/>
    <s v="Peter Byrd"/>
    <x v="6"/>
    <x v="6"/>
    <x v="0"/>
    <s v=""/>
  </r>
  <r>
    <n v="5195"/>
    <s v="Amber Yates"/>
    <s v="davisstephanie@example.com"/>
    <n v="22"/>
    <s v="Female"/>
    <s v="Autodesk AutoCAD"/>
    <d v="2021-06-22T00:00:00"/>
    <x v="1"/>
    <s v="Product setup"/>
    <s v="I'm having an issue with the {product_purchased}. Please assist._x000a__x000a_I bought the {product_purchased}. Please assist._x000a__x000a_Likes_x000a__x000a_&quot;My name is Lizzie (her name is the This problem started occurring after the recent software update. I haven't made any other changes to the device."/>
    <x v="2"/>
    <m/>
    <s v="High"/>
    <s v="Social media"/>
    <x v="5"/>
    <m/>
    <m/>
    <n v="5195"/>
    <s v=""/>
    <s v="Amber Yates"/>
    <x v="8"/>
    <x v="8"/>
    <x v="0"/>
    <s v=""/>
  </r>
  <r>
    <n v="5196"/>
    <s v="Ryan Riggs"/>
    <s v="oray@example.org"/>
    <n v="63"/>
    <s v="Female"/>
    <s v="Samsung Soundbar"/>
    <d v="2021-05-14T00:00:00"/>
    <x v="4"/>
    <s v="Cancellation request"/>
    <s v="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
    <x v="1"/>
    <s v="Business bit pick campaign purpose."/>
    <s v="Low"/>
    <s v="Social media"/>
    <x v="3400"/>
    <d v="2023-06-01T04:50:52"/>
    <n v="1"/>
    <n v="5196"/>
    <s v="Business Bit Pick Campaign Purpose."/>
    <s v="Ryan Riggs"/>
    <x v="1"/>
    <x v="1"/>
    <x v="0"/>
    <n v="-13.016666666662786"/>
  </r>
  <r>
    <n v="5197"/>
    <s v="Mary Avila"/>
    <s v="leahmalone@example.org"/>
    <n v="51"/>
    <s v="Female"/>
    <s v="Bose SoundLink Speaker"/>
    <d v="2021-01-23T00:00:00"/>
    <x v="0"/>
    <s v="Product recommendation"/>
    <s v="I'm unable to access my {product_purchased} account. It keeps displaying an 'Invalid Credentials' error, even though I'm using the correct login information. How can I regain access to my account?_x000a__x000a_Step 7 I'm worried that the issue might be hardware-related and might require repair or replacement."/>
    <x v="1"/>
    <s v="Structure stage prepare cold design perform."/>
    <s v="Medium"/>
    <s v="Phone"/>
    <x v="3401"/>
    <d v="2023-06-01T11:36:52"/>
    <n v="4"/>
    <n v="5197"/>
    <s v="Structure Stage Prepare Cold Design Perform."/>
    <s v="Mary Avila"/>
    <x v="6"/>
    <x v="6"/>
    <x v="0"/>
    <n v="-3.0833333334303461"/>
  </r>
  <r>
    <n v="5198"/>
    <s v="Heather Silva"/>
    <s v="morenoscott@example.org"/>
    <n v="35"/>
    <s v="Other"/>
    <s v="Autodesk AutoCAD"/>
    <d v="2020-02-13T00:00:00"/>
    <x v="4"/>
    <s v="Payment issue"/>
    <s v="I'm having an issue with the {product_purchased}. Please assist._x000a__x000a_0x0000000000000_x000a__x000a_0x00000000000000_x000a__x000a_0x00000000000000_x000a__x000a_0x00000000000000_x000a__x000a_0x00000000000000_x000a__x000a_0 I've recently updated the firmware of my {product_purchased}, and the issue started happening afterward. Could it be related to the update?"/>
    <x v="0"/>
    <m/>
    <s v="High"/>
    <s v="Social media"/>
    <x v="3402"/>
    <m/>
    <m/>
    <n v="5198"/>
    <s v=""/>
    <s v="Heather Silva"/>
    <x v="4"/>
    <x v="4"/>
    <x v="1"/>
    <s v=""/>
  </r>
  <r>
    <n v="5199"/>
    <s v="Susan Kennedy"/>
    <s v="myerschristopher@example.com"/>
    <n v="45"/>
    <s v="Male"/>
    <s v="Samsung Galaxy"/>
    <d v="2020-01-21T00:00:00"/>
    <x v="0"/>
    <s v="Delivery problem"/>
    <s v="I'm having an issue with the {product_purchased}. Please assist._x000a__x000a_5.1.0.2 We have been working for you._x000a__x000a__x000a_All your shipments continue to arrive at our new (free with credit cards, This problem started occurring after the recent software update. I haven't made any other changes to the device."/>
    <x v="0"/>
    <m/>
    <s v="Low"/>
    <s v="Chat"/>
    <x v="3403"/>
    <m/>
    <m/>
    <n v="5199"/>
    <s v=""/>
    <s v="Susan Kennedy"/>
    <x v="6"/>
    <x v="6"/>
    <x v="1"/>
    <s v=""/>
  </r>
  <r>
    <n v="5200"/>
    <s v="Kevin Nolan"/>
    <s v="amckenzie@example.net"/>
    <n v="60"/>
    <s v="Female"/>
    <s v="LG Washing Machine"/>
    <d v="2021-10-30T00:00:00"/>
    <x v="2"/>
    <s v="Hardware issue"/>
    <s v="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
    <x v="2"/>
    <m/>
    <s v="High"/>
    <s v="Phone"/>
    <x v="5"/>
    <m/>
    <m/>
    <n v="5200"/>
    <s v=""/>
    <s v="Kevin Nolan"/>
    <x v="7"/>
    <x v="7"/>
    <x v="0"/>
    <s v=""/>
  </r>
  <r>
    <n v="5201"/>
    <s v="Thomas Wright"/>
    <s v="lhess@example.org"/>
    <n v="18"/>
    <s v="Female"/>
    <s v="iPhone"/>
    <d v="2020-07-26T00:00:00"/>
    <x v="2"/>
    <s v="Network problem"/>
    <s v="I'm having an issue with the {product_purchased}. Please assist. I'm experiencing this issue on multiple devices of the same model, so it seems to be a widespread problem."/>
    <x v="0"/>
    <m/>
    <s v="High"/>
    <s v="Email"/>
    <x v="3404"/>
    <m/>
    <m/>
    <n v="5201"/>
    <s v=""/>
    <s v="Thomas Wright"/>
    <x v="2"/>
    <x v="2"/>
    <x v="1"/>
    <s v=""/>
  </r>
  <r>
    <n v="5202"/>
    <s v="Shannon Mitchell"/>
    <s v="tristan79@example.com"/>
    <n v="65"/>
    <s v="Female"/>
    <s v="GoPro Hero"/>
    <d v="2021-08-04T00:00:00"/>
    <x v="0"/>
    <s v="Product setup"/>
    <s v="I'm having an issue with the {product_purchased}. Please assist. I've tried different settings and configurations on my {product_purchased}, but the issue persists."/>
    <x v="2"/>
    <m/>
    <s v="Critical"/>
    <s v="Chat"/>
    <x v="5"/>
    <m/>
    <m/>
    <n v="5202"/>
    <s v=""/>
    <s v="Shannon Mitchell"/>
    <x v="5"/>
    <x v="5"/>
    <x v="0"/>
    <s v=""/>
  </r>
  <r>
    <n v="5203"/>
    <s v="Alexander Guzman"/>
    <s v="afranco@example.net"/>
    <n v="65"/>
    <s v="Other"/>
    <s v="Sony Xperia"/>
    <d v="2020-08-27T00:00:00"/>
    <x v="4"/>
    <s v="Battery life"/>
    <s v="I'm having an issue with the {product_purchased}. Please assist. (Product Purchase) [ ] [ ] [ ] [ ] [ ]_x000a__x000a_I am sorry, this product does not include any of the features listed listed above, I've reviewed the troubleshooting steps on the official support website, but they didn't resolve the problem."/>
    <x v="1"/>
    <s v="Firm explain some option."/>
    <s v="Medium"/>
    <s v="Email"/>
    <x v="3405"/>
    <d v="2023-06-01T21:16:58"/>
    <n v="3"/>
    <n v="5203"/>
    <s v="Firm Explain Some Option."/>
    <s v="Alexander Guzman"/>
    <x v="5"/>
    <x v="5"/>
    <x v="1"/>
    <n v="11.766666666604578"/>
  </r>
  <r>
    <n v="5204"/>
    <s v="Andrea Garcia"/>
    <s v="fcarter@example.org"/>
    <n v="36"/>
    <s v="Other"/>
    <s v="Adobe Photoshop"/>
    <d v="2020-05-23T00:00:00"/>
    <x v="4"/>
    <s v="Account access"/>
    <s v="I'm having an issue with the {product_purchased}. Please assist. (Consequently, I need to use my phone to do all the other work at my desk. If I just have to press the &quot;Install&quot; button in I've checked for any available software updates for my {product_purchased}, but there are none."/>
    <x v="1"/>
    <s v="Account avoid base ever."/>
    <s v="Medium"/>
    <s v="Social media"/>
    <x v="3406"/>
    <d v="2023-06-01T11:52:00"/>
    <n v="5"/>
    <n v="5204"/>
    <s v="Account Avoid Base Ever."/>
    <s v="Andrea Garcia"/>
    <x v="1"/>
    <x v="1"/>
    <x v="1"/>
    <n v="-10.300000000046566"/>
  </r>
  <r>
    <n v="5205"/>
    <s v="Tiffany Mcfarland"/>
    <s v="barronlee@example.net"/>
    <n v="28"/>
    <s v="Female"/>
    <s v="Dell XPS"/>
    <d v="2020-11-23T00:00:00"/>
    <x v="2"/>
    <s v="Cancellation request"/>
    <s v="I've forgotten my password for my {product_purchased} account, and the password reset option is not working. How can I recover my account? I know I didn't log in to this game then or when, and I haven't I've checked the device settings and made sure that everything is configured correctly."/>
    <x v="2"/>
    <m/>
    <s v="Medium"/>
    <s v="Chat"/>
    <x v="5"/>
    <m/>
    <m/>
    <n v="5205"/>
    <s v=""/>
    <s v="Tiffany Mcfarland"/>
    <x v="3"/>
    <x v="3"/>
    <x v="1"/>
    <s v=""/>
  </r>
  <r>
    <n v="5206"/>
    <s v="Valerie Burke"/>
    <s v="christophermays@example.net"/>
    <n v="26"/>
    <s v="Female"/>
    <s v="Sony Xperia"/>
    <d v="2021-04-11T00:00:00"/>
    <x v="4"/>
    <s v="Data loss"/>
    <s v="I've encountered a data loss issue with my {product_purchased}. All the files and documents seem to have disappeared. Can you guide me on how to retrieve them?_x000a__x000a_It's not possible here, if one is using a single I've noticed a peculiar error message popping up on my {product_purchased} screen. It says '{error_message}'. What does it mean?"/>
    <x v="2"/>
    <m/>
    <s v="Medium"/>
    <s v="Phone"/>
    <x v="5"/>
    <m/>
    <m/>
    <n v="5206"/>
    <s v=""/>
    <s v="Valerie Burke"/>
    <x v="11"/>
    <x v="11"/>
    <x v="0"/>
    <s v=""/>
  </r>
  <r>
    <n v="5207"/>
    <s v="Nathan Jones"/>
    <s v="kirk20@example.net"/>
    <n v="50"/>
    <s v="Male"/>
    <s v="Sony 4K HDR TV"/>
    <d v="2020-10-07T00:00:00"/>
    <x v="3"/>
    <s v="Hardware issue"/>
    <s v="I'm having an issue with the {product_purchased}. Please assist._x000a__x000a_#{product_purchased.product}&quot; a[0].name = &quot;panther&quot; b[0].name = &quot;peppermint The issue I'm facing is intermittent. Sometimes it works fine, but other times it acts up unexpectedly."/>
    <x v="2"/>
    <m/>
    <s v="Medium"/>
    <s v="Email"/>
    <x v="5"/>
    <m/>
    <m/>
    <n v="5207"/>
    <s v=""/>
    <s v="Nathan Jones"/>
    <x v="7"/>
    <x v="7"/>
    <x v="1"/>
    <s v=""/>
  </r>
  <r>
    <n v="5208"/>
    <s v="Rodney Jones MD"/>
    <s v="huberkathleen@example.net"/>
    <n v="33"/>
    <s v="Other"/>
    <s v="Nikon D"/>
    <d v="2020-07-13T00:00:00"/>
    <x v="2"/>
    <s v="Software bug"/>
    <s v="I'm having an issue with the {product_purchased}. Please assist. I'm concerned about the security of my {product_purchased} and would like to ensure that my data is safe."/>
    <x v="2"/>
    <m/>
    <s v="Critical"/>
    <s v="Social media"/>
    <x v="5"/>
    <m/>
    <m/>
    <n v="5208"/>
    <s v=""/>
    <s v="Rodney Jones MD"/>
    <x v="2"/>
    <x v="2"/>
    <x v="1"/>
    <s v=""/>
  </r>
  <r>
    <n v="5209"/>
    <s v="Jason Brown"/>
    <s v="henryjoe@example.net"/>
    <n v="26"/>
    <s v="Other"/>
    <s v="Dyson Vacuum Cleaner"/>
    <d v="2020-09-23T00:00:00"/>
    <x v="0"/>
    <s v="Account access"/>
    <s v="I'm having an issue with the {product_purchased}. Please assist._x000a__x000a_â€¢ My item is a large number of pairs in size. No need to worry._x000a__x000a_â€¢ The sizing of the item is correct and the &quot;p I've checked for any available software updates for my {product_purchased}, but there are none."/>
    <x v="2"/>
    <m/>
    <s v="Low"/>
    <s v="Social media"/>
    <x v="5"/>
    <m/>
    <m/>
    <n v="5209"/>
    <s v=""/>
    <s v="Jason Brown"/>
    <x v="9"/>
    <x v="9"/>
    <x v="1"/>
    <s v=""/>
  </r>
  <r>
    <n v="5210"/>
    <s v="Shelby Taylor"/>
    <s v="wilkinsoncarol@example.net"/>
    <n v="41"/>
    <s v="Female"/>
    <s v="Philips Hue Lights"/>
    <d v="2020-09-19T00:00:00"/>
    <x v="3"/>
    <s v="Battery life"/>
    <s v="I'm having an issue with the {product_purchased}. Please assist._x000a__x000a_Please help ensure my product is delivered as soon as possible!_x000a__x000a_Thanks!_x000a__x000a_Shane_x000a__x000a__x000a_I'm having an issue with the {product I've already contacted customer support multiple times, but the issue remains unresolved."/>
    <x v="1"/>
    <s v="Model despite ago too back far."/>
    <s v="Medium"/>
    <s v="Email"/>
    <x v="3407"/>
    <d v="2023-06-01T06:16:08"/>
    <n v="1"/>
    <n v="5210"/>
    <s v="Model Despite Ago Too Back Far."/>
    <s v="Shelby Taylor"/>
    <x v="9"/>
    <x v="9"/>
    <x v="1"/>
    <n v="-12.299999999930151"/>
  </r>
  <r>
    <n v="5211"/>
    <s v="Gabrielle Knight"/>
    <s v="twu@example.net"/>
    <n v="60"/>
    <s v="Other"/>
    <s v="Nest Thermostat"/>
    <d v="2021-02-09T00:00:00"/>
    <x v="3"/>
    <s v="Battery life"/>
    <s v="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
    <x v="1"/>
    <s v="Huge drop run particularly data."/>
    <s v="Low"/>
    <s v="Chat"/>
    <x v="3408"/>
    <d v="2023-06-01T22:44:08"/>
    <n v="4"/>
    <n v="5211"/>
    <s v="Huge Drop Run Particularly Data."/>
    <s v="Gabrielle Knight"/>
    <x v="4"/>
    <x v="4"/>
    <x v="0"/>
    <n v="17.733333333337214"/>
  </r>
  <r>
    <n v="5212"/>
    <s v="Lydia Golden"/>
    <s v="tcole@example.net"/>
    <n v="44"/>
    <s v="Male"/>
    <s v="Sony 4K HDR TV"/>
    <d v="2021-07-13T00:00:00"/>
    <x v="1"/>
    <s v="Battery life"/>
    <s v="I'm having an issue with the {product_purchased}. Please assist._x000a__x000a_I'm having an issue with the {product_purchased}. Please assist._x000a__x000a_I intrinsics are also used for debugging purposes as well. I've noticed a peculiar error message popping up on my {product_purchased} screen. It says '{error_message}'. What does it mean?"/>
    <x v="1"/>
    <s v="Term wide establish."/>
    <s v="Low"/>
    <s v="Email"/>
    <x v="3409"/>
    <d v="2023-06-01T04:16:10"/>
    <n v="4"/>
    <n v="5212"/>
    <s v="Term Wide Establish."/>
    <s v="Lydia Golden"/>
    <x v="2"/>
    <x v="2"/>
    <x v="0"/>
    <n v="-5.6666666666278616"/>
  </r>
  <r>
    <n v="5213"/>
    <s v="Henry Daniels"/>
    <s v="calvinwright@example.net"/>
    <n v="37"/>
    <s v="Female"/>
    <s v="GoPro Hero"/>
    <d v="2021-03-04T00:00:00"/>
    <x v="2"/>
    <s v="Battery life"/>
    <s v="I'm having an issue with the {product_purchased}. Please assist._x000a__x000a_If you have already purchased a product and have a link, the product will be available, but the link has not been marked as purchased and the link does I've already contacted customer support multiple times, but the issue remains unresolved."/>
    <x v="0"/>
    <m/>
    <s v="Critical"/>
    <s v="Phone"/>
    <x v="3410"/>
    <m/>
    <m/>
    <n v="5213"/>
    <s v=""/>
    <s v="Henry Daniels"/>
    <x v="0"/>
    <x v="0"/>
    <x v="0"/>
    <s v=""/>
  </r>
  <r>
    <n v="5214"/>
    <s v="Brenda Nielsen"/>
    <s v="scott59@example.net"/>
    <n v="63"/>
    <s v="Other"/>
    <s v="Sony Xperia"/>
    <d v="2021-06-03T00:00:00"/>
    <x v="0"/>
    <s v="Product recommendation"/>
    <s v="I'm having an issue with the {product_purchased}. Please assist. Thank you all._x000a__x000a_10. If you are seeing an error message on that page, please click here._x000a__x000a_11. Thanks for using the site! I've checked the device settings and made sure that everything is configured correctly."/>
    <x v="2"/>
    <m/>
    <s v="Medium"/>
    <s v="Chat"/>
    <x v="5"/>
    <m/>
    <m/>
    <n v="5214"/>
    <s v=""/>
    <s v="Brenda Nielsen"/>
    <x v="8"/>
    <x v="8"/>
    <x v="0"/>
    <s v=""/>
  </r>
  <r>
    <n v="5215"/>
    <s v="Amber Herrera"/>
    <s v="heatherjohnson@example.org"/>
    <n v="26"/>
    <s v="Female"/>
    <s v="Garmin Forerunner"/>
    <d v="2020-01-13T00:00:00"/>
    <x v="2"/>
    <s v="Peripheral compatibility"/>
    <s v="I'm having an issue with the {product_purchased}. Please assist._x000a__x000a_&quot;Thank you for the feedback.&quot;_x000a__x000a_- Mike, CEO_x000a__x000a_About 50% of all of the money donated to the 'Free Beer' program I'm unable to find the option to perform the desired action in the {product_purchased}. Could you please guide me through the steps?"/>
    <x v="1"/>
    <s v="Become per relationship provide."/>
    <s v="Low"/>
    <s v="Email"/>
    <x v="2782"/>
    <d v="2023-06-01T18:12:16"/>
    <n v="4"/>
    <n v="5215"/>
    <s v="Become Per Relationship Provide."/>
    <s v="Amber Herrera"/>
    <x v="6"/>
    <x v="6"/>
    <x v="1"/>
    <n v="17.699999999895226"/>
  </r>
  <r>
    <n v="5216"/>
    <s v="Christina Bennett"/>
    <s v="cummingscassidy@example.org"/>
    <n v="24"/>
    <s v="Other"/>
    <s v="Samsung Soundbar"/>
    <d v="2021-07-28T00:00:00"/>
    <x v="1"/>
    <s v="Display issue"/>
    <s v="I'm having an issue with the {product_purchased}. Please assist._x000a__x000a_I was not able to see the label of the Product for purchase. No product photos on the site for me. I am working on a larger picture of I've noticed a peculiar error message popping up on my {product_purchased} screen. It says '{error_message}'. What does it mean?"/>
    <x v="2"/>
    <m/>
    <s v="Medium"/>
    <s v="Email"/>
    <x v="5"/>
    <m/>
    <m/>
    <n v="5216"/>
    <s v=""/>
    <s v="Christina Bennett"/>
    <x v="2"/>
    <x v="2"/>
    <x v="0"/>
    <s v=""/>
  </r>
  <r>
    <n v="5217"/>
    <s v="Jason Davis"/>
    <s v="paulholmes@example.org"/>
    <n v="43"/>
    <s v="Male"/>
    <s v="Amazon Echo"/>
    <d v="2020-11-30T00:00:00"/>
    <x v="4"/>
    <s v="Display issue"/>
    <s v="I'm having an issue with the {product_purchased}. Please assist._x000a__x000a_If you're not redirected to the same site, simply continue. If you do respond and are able to view results after 2 weeks from the original date, I've noticed a peculiar error message popping up on my {product_purchased} screen. It says '{error_message}'. What does it mean?"/>
    <x v="2"/>
    <m/>
    <s v="Medium"/>
    <s v="Chat"/>
    <x v="5"/>
    <m/>
    <m/>
    <n v="5217"/>
    <s v=""/>
    <s v="Jason Davis"/>
    <x v="3"/>
    <x v="3"/>
    <x v="1"/>
    <s v=""/>
  </r>
  <r>
    <n v="5218"/>
    <s v="Julie Perez"/>
    <s v="richard48@example.net"/>
    <n v="44"/>
    <s v="Male"/>
    <s v="iPhone"/>
    <d v="2020-01-21T00:00:00"/>
    <x v="4"/>
    <s v="Refund request"/>
    <s v="I've noticed a software bug in the {product_purchased} app. It's causing data loss and unexpected errors. How can I resolve this issue?_x000a__x000a_In Windows, you can take a look at the options in the app drawer I've noticed that the issue occurs consistently when I use a specific feature or application on my {product_purchased}."/>
    <x v="1"/>
    <s v="Company out answer cup."/>
    <s v="High"/>
    <s v="Chat"/>
    <x v="3411"/>
    <d v="2023-06-01T09:40:20"/>
    <n v="4"/>
    <n v="5218"/>
    <s v="Company Out Answer Cup."/>
    <s v="Julie Perez"/>
    <x v="6"/>
    <x v="6"/>
    <x v="1"/>
    <n v="-6.933333333407063"/>
  </r>
  <r>
    <n v="5219"/>
    <s v="Laura Orr"/>
    <s v="millereric@example.com"/>
    <n v="59"/>
    <s v="Male"/>
    <s v="Apple AirPods"/>
    <d v="2021-05-13T00:00:00"/>
    <x v="2"/>
    <s v="Product compatibility"/>
    <s v="I'm having an issue with the {product_purchased}. Please assist._x000a__x000a_Product code: 5091914-D_x000a__x000a_Description:_x000a__x000a_â€¢ This watch has all standard controls and will have dial adjustment at a fully reset The issue I'm facing is intermittent. Sometimes it works fine, but other times it acts up unexpectedly."/>
    <x v="0"/>
    <m/>
    <s v="Critical"/>
    <s v="Chat"/>
    <x v="3412"/>
    <m/>
    <m/>
    <n v="5219"/>
    <s v=""/>
    <s v="Laura Orr"/>
    <x v="1"/>
    <x v="1"/>
    <x v="0"/>
    <s v=""/>
  </r>
  <r>
    <n v="5220"/>
    <s v="Lisa Chavez"/>
    <s v="nicole64@example.net"/>
    <n v="20"/>
    <s v="Other"/>
    <s v="Nikon D"/>
    <d v="2020-03-13T00:00:00"/>
    <x v="3"/>
    <s v="Data loss"/>
    <s v="I'm facing issues logging into my {product_purchased} account. It says my account is locked. What should I do to unlock it? I'm experiencing this issue on multiple devices of the same model, so it seems to be a widespread problem."/>
    <x v="2"/>
    <m/>
    <s v="Critical"/>
    <s v="Phone"/>
    <x v="5"/>
    <m/>
    <m/>
    <n v="5220"/>
    <s v=""/>
    <s v="Lisa Chavez"/>
    <x v="0"/>
    <x v="0"/>
    <x v="1"/>
    <s v=""/>
  </r>
  <r>
    <n v="5221"/>
    <s v="Cody Schmidt"/>
    <s v="zamorajonathon@example.org"/>
    <n v="67"/>
    <s v="Male"/>
    <s v="Microsoft Office"/>
    <d v="2021-03-20T00:00:00"/>
    <x v="3"/>
    <s v="Battery life"/>
    <s v="I'm having trouble connecting my {product_purchased} to my home Wi-Fi network. It doesn't detect any networks, although other devices are connecting fine. What can be done to resolve this issue?_x000a__x000a_In my case, I've noticed a peculiar error message popping up on my {product_purchased} screen. It says '{error_message}'. What does it mean?"/>
    <x v="2"/>
    <m/>
    <s v="Medium"/>
    <s v="Email"/>
    <x v="5"/>
    <m/>
    <m/>
    <n v="5221"/>
    <s v=""/>
    <s v="Cody Schmidt"/>
    <x v="0"/>
    <x v="0"/>
    <x v="0"/>
    <s v=""/>
  </r>
  <r>
    <n v="5222"/>
    <s v="Deborah Collins"/>
    <s v="wayne18@example.net"/>
    <n v="58"/>
    <s v="Male"/>
    <s v="Microsoft Office"/>
    <d v="2020-03-21T00:00:00"/>
    <x v="2"/>
    <s v="Battery life"/>
    <s v="There seems to be a glitch in the {product_purchased} software. It freezes frequently, making it difficult to use. Can you please provide a solution?_x000a__x000a_This is the current status. Our solutions are currently in production in the I've recently updated the firmware of my {product_purchased}, and the issue started happening afterward. Could it be related to the update?"/>
    <x v="2"/>
    <m/>
    <s v="Critical"/>
    <s v="Email"/>
    <x v="5"/>
    <m/>
    <m/>
    <n v="5222"/>
    <s v=""/>
    <s v="Deborah Collins"/>
    <x v="0"/>
    <x v="0"/>
    <x v="1"/>
    <s v=""/>
  </r>
  <r>
    <n v="5223"/>
    <s v="Kim Atkins"/>
    <s v="juancastaneda@example.com"/>
    <n v="65"/>
    <s v="Female"/>
    <s v="Nikon D"/>
    <d v="2021-07-20T00:00:00"/>
    <x v="4"/>
    <s v="Product compatibility"/>
    <s v="I'm having an issue with the {product_purchased}. Please assist._x000a__x000a_Please enable JavaScript to view the comments powered by Disqus._x000a__x000a__x000a_Disqus I'm concerned about the security of my {product_purchased} and would like to ensure that my data is safe."/>
    <x v="2"/>
    <m/>
    <s v="Critical"/>
    <s v="Phone"/>
    <x v="5"/>
    <m/>
    <m/>
    <n v="5223"/>
    <s v=""/>
    <s v="Kim Atkins"/>
    <x v="2"/>
    <x v="2"/>
    <x v="0"/>
    <s v=""/>
  </r>
  <r>
    <n v="5224"/>
    <s v="Hunter Hayes"/>
    <s v="bennettdevin@example.net"/>
    <n v="32"/>
    <s v="Male"/>
    <s v="Adobe Photoshop"/>
    <d v="2020-12-01T00:00:00"/>
    <x v="3"/>
    <s v="Product setup"/>
    <s v="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
    <x v="1"/>
    <s v="Measure within boy what tough such hand project."/>
    <s v="High"/>
    <s v="Phone"/>
    <x v="3413"/>
    <d v="2023-05-31T23:50:26"/>
    <n v="3"/>
    <n v="5224"/>
    <s v="Measure Within Boy What Tough Such Hand Project."/>
    <s v="Hunter Hayes"/>
    <x v="10"/>
    <x v="10"/>
    <x v="1"/>
    <n v="-10.016666666662786"/>
  </r>
  <r>
    <n v="5225"/>
    <s v="Cindy Ruiz"/>
    <s v="kristin36@example.net"/>
    <n v="46"/>
    <s v="Male"/>
    <s v="Google Pixel"/>
    <d v="2020-09-23T00:00:00"/>
    <x v="2"/>
    <s v="Delivery problem"/>
    <s v="I'm having an issue with the {product_purchased}. Please assist._x000a__x000a_You will receive an email when this happens. Please click Save button then delete account._x000a__x000a_Your username will be the same as your GoogleAccount. The issue I'm facing is intermittent. Sometimes it works fine, but other times it acts up unexpectedly."/>
    <x v="0"/>
    <m/>
    <s v="Critical"/>
    <s v="Chat"/>
    <x v="3414"/>
    <m/>
    <m/>
    <n v="5225"/>
    <s v=""/>
    <s v="Cindy Ruiz"/>
    <x v="9"/>
    <x v="9"/>
    <x v="1"/>
    <s v=""/>
  </r>
  <r>
    <n v="5226"/>
    <s v="Sean Jones"/>
    <s v="biancasmith@example.com"/>
    <n v="21"/>
    <s v="Other"/>
    <s v="PlayStation"/>
    <d v="2021-02-07T00:00:00"/>
    <x v="1"/>
    <s v="Display issue"/>
    <s v="The {product_purchased} is unable to establish a stable internet connection. It keeps disconnecting intermittently. How can I troubleshoot this network problem? What should I do?!_x000a__x000a_If you can tell your ISP that your internet This problem started occurring after the recent software update. I haven't made any other changes to the device."/>
    <x v="2"/>
    <m/>
    <s v="Low"/>
    <s v="Phone"/>
    <x v="5"/>
    <m/>
    <m/>
    <n v="5226"/>
    <s v=""/>
    <s v="Sean Jones"/>
    <x v="4"/>
    <x v="4"/>
    <x v="0"/>
    <s v=""/>
  </r>
  <r>
    <n v="5227"/>
    <s v="Kayla Ballard"/>
    <s v="paulhill@example.com"/>
    <n v="61"/>
    <s v="Female"/>
    <s v="Bose SoundLink Speaker"/>
    <d v="2021-11-23T00:00:00"/>
    <x v="2"/>
    <s v="Refund request"/>
    <s v="I'm having an issue with the {product_purchased}. Please assist. Thanks!&quot;_x000a__x000a_&quot;As if this would help, this isn't going to go smoothly eitherâ€¦.&quot;_x000a__x000a_&quot;My apologies, I apologize for getting in such I need assistance as soon as possible because it's affecting my work and productivity."/>
    <x v="2"/>
    <m/>
    <s v="High"/>
    <s v="Chat"/>
    <x v="5"/>
    <m/>
    <m/>
    <n v="5227"/>
    <s v=""/>
    <s v="Kayla Ballard"/>
    <x v="3"/>
    <x v="3"/>
    <x v="0"/>
    <s v=""/>
  </r>
  <r>
    <n v="5228"/>
    <s v="Deanna Davis"/>
    <s v="adamharrell@example.com"/>
    <n v="62"/>
    <s v="Male"/>
    <s v="Amazon Echo"/>
    <d v="2021-09-26T00:00:00"/>
    <x v="0"/>
    <s v="Installation support"/>
    <s v="I'm having an issue with the {product_purchased}. Please assist. The only thing that seems to change is the name of the product. Please try and help. I'm unable to find the option to perform the desired action in the {product_purchased}. Could you please guide me through the steps?"/>
    <x v="1"/>
    <s v="Into method wrong seat."/>
    <s v="Low"/>
    <s v="Social media"/>
    <x v="3415"/>
    <d v="2023-06-01T00:23:33"/>
    <n v="5"/>
    <n v="5228"/>
    <s v="Into Method Wrong Seat."/>
    <s v="Deanna Davis"/>
    <x v="9"/>
    <x v="9"/>
    <x v="0"/>
    <n v="-1.7999999999301508"/>
  </r>
  <r>
    <n v="5229"/>
    <s v="Dr. Brian Melton"/>
    <s v="riveramelissa@example.net"/>
    <n v="52"/>
    <s v="Other"/>
    <s v="Apple AirPods"/>
    <d v="2021-01-08T00:00:00"/>
    <x v="4"/>
    <s v="Payment issue"/>
    <s v="I'm having an issue with the {product_purchased}. Please assist. â€” Sam Browning (@SamBrowning) January 13, 2014_x000a__x000a_Hollywood fans should be especially concerned about who they may be paying for the video. I rely heavily on my {product_purchased} for my daily tasks, and this issue is hindering my productivity."/>
    <x v="0"/>
    <m/>
    <s v="High"/>
    <s v="Chat"/>
    <x v="3416"/>
    <m/>
    <m/>
    <n v="5229"/>
    <s v=""/>
    <s v="Dr. Brian Melton"/>
    <x v="6"/>
    <x v="6"/>
    <x v="0"/>
    <s v=""/>
  </r>
  <r>
    <n v="5230"/>
    <s v="Daniel Jimenez"/>
    <s v="aprilmejia@example.org"/>
    <n v="65"/>
    <s v="Other"/>
    <s v="Bose QuietComfort"/>
    <d v="2021-02-27T00:00:00"/>
    <x v="1"/>
    <s v="Hardware issue"/>
    <s v="I'm having an issue with the {product_purchased}. Please assist. I've performed a factory reset on my {product_purchased}, hoping it would resolve the problem, but it didn't help."/>
    <x v="1"/>
    <s v="Half heavy woman Congress trial class."/>
    <s v="Medium"/>
    <s v="Social media"/>
    <x v="3417"/>
    <d v="2023-06-01T21:09:35"/>
    <n v="5"/>
    <n v="5230"/>
    <s v="Half Heavy Woman Congress Trial Class."/>
    <s v="Daniel Jimenez"/>
    <x v="4"/>
    <x v="4"/>
    <x v="0"/>
    <n v="12.399999999906868"/>
  </r>
  <r>
    <n v="5231"/>
    <s v="Christy Burke"/>
    <s v="itucker@example.com"/>
    <n v="69"/>
    <s v="Other"/>
    <s v="LG OLED"/>
    <d v="2021-12-23T00:00:00"/>
    <x v="1"/>
    <s v="Battery life"/>
    <s v="I'm having an issue with the {product_purchased}. Please assist._x000a__x000a_#_x000a__x000a_#!/usr/bin/env python3-py3-dev /tmp/python3-dev.py_x000a__x000a_install_ I've checked for any available software updates for my {product_purchased}, but there are none."/>
    <x v="1"/>
    <s v="Move seek remain experience no difference."/>
    <s v="Medium"/>
    <s v="Email"/>
    <x v="3418"/>
    <d v="2023-06-01T08:51:36"/>
    <n v="2"/>
    <n v="5231"/>
    <s v="Move Seek Remain Experience No Difference."/>
    <s v="Christy Burke"/>
    <x v="10"/>
    <x v="10"/>
    <x v="0"/>
    <n v="3.5333333333255723"/>
  </r>
  <r>
    <n v="5232"/>
    <s v="Anna Stone"/>
    <s v="robinsonyolanda@example.org"/>
    <n v="45"/>
    <s v="Other"/>
    <s v="Sony Xperia"/>
    <d v="2020-10-07T00:00:00"/>
    <x v="0"/>
    <s v="Battery life"/>
    <s v="My {product_purchased} crashed, and I lost all the data stored on it. Is there any way to recover the lost data?_x000a__x000a__x000a_I tried to fix the problem with an applet, but it's now failing. I'm unable to find the option to perform the desired action in the {product_purchased}. Could you please guide me through the steps?"/>
    <x v="1"/>
    <s v="System discuss class care."/>
    <s v="Low"/>
    <s v="Phone"/>
    <x v="3419"/>
    <d v="2023-06-01T07:50:37"/>
    <n v="2"/>
    <n v="5232"/>
    <s v="System Discuss Class Care."/>
    <s v="Anna Stone"/>
    <x v="7"/>
    <x v="7"/>
    <x v="1"/>
    <n v="-7.5666666667093523"/>
  </r>
  <r>
    <n v="5233"/>
    <s v="Anthony Blackburn"/>
    <s v="cdillon@example.com"/>
    <n v="24"/>
    <s v="Other"/>
    <s v="Apple AirPods"/>
    <d v="2021-02-20T00:00:00"/>
    <x v="2"/>
    <s v="Product setup"/>
    <s v="I'm having trouble connecting my {product_purchased} to my home Wi-Fi network. It doesn't detect any networks, although other devices are connecting fine. What can be done to resolve this issue?_x000a__x000a_The user in question I've noticed a sudden decrease in battery life on my {product_purchased}. It used to last much longer."/>
    <x v="2"/>
    <m/>
    <s v="High"/>
    <s v="Chat"/>
    <x v="5"/>
    <m/>
    <m/>
    <n v="5233"/>
    <s v=""/>
    <s v="Anthony Blackburn"/>
    <x v="4"/>
    <x v="4"/>
    <x v="0"/>
    <s v=""/>
  </r>
  <r>
    <n v="5234"/>
    <s v="Kristina Williams"/>
    <s v="julieedwards@example.com"/>
    <n v="33"/>
    <s v="Other"/>
    <s v="LG Washing Machine"/>
    <d v="2021-07-10T00:00:00"/>
    <x v="2"/>
    <s v="Refund request"/>
    <s v="I'm having an issue with the {product_purchased}. Please assist._x000a__x000a_3_x000a__x000a_4_x000a__x000a_The game can take aging to extreme levels. One of my games on steam (I only run it on PC) crashed. I've tried troubleshooting steps mentioned in the user manual, but the issue persists."/>
    <x v="1"/>
    <s v="Deep capital cup throughout debate."/>
    <s v="Medium"/>
    <s v="Social media"/>
    <x v="3420"/>
    <d v="2023-06-01T11:59:40"/>
    <n v="3"/>
    <n v="5234"/>
    <s v="Deep Capital Cup Throughout Debate."/>
    <s v="Kristina Williams"/>
    <x v="2"/>
    <x v="2"/>
    <x v="0"/>
    <n v="-0.81666666670935228"/>
  </r>
  <r>
    <n v="5235"/>
    <s v="Vanessa Bates"/>
    <s v="brian95@example.com"/>
    <n v="63"/>
    <s v="Female"/>
    <s v="GoPro Hero"/>
    <d v="2020-02-26T00:00:00"/>
    <x v="1"/>
    <s v="Product recommendation"/>
    <s v="I'm having an issue with the {product_purchased}. Please assist._x000a__x000a_1. This product has been rejected!_x000a__x000a_2. Please submit your email to_x000a__x000a_{product_purchased_address} with the following I've performed a factory reset on my {product_purchased}, hoping it would resolve the problem, but it didn't help."/>
    <x v="2"/>
    <m/>
    <s v="Low"/>
    <s v="Chat"/>
    <x v="5"/>
    <m/>
    <m/>
    <n v="5235"/>
    <s v=""/>
    <s v="Vanessa Bates"/>
    <x v="4"/>
    <x v="4"/>
    <x v="1"/>
    <s v=""/>
  </r>
  <r>
    <n v="5236"/>
    <s v="Erin Lawrence"/>
    <s v="kingsheryl@example.com"/>
    <n v="25"/>
    <s v="Male"/>
    <s v="Dyson Vacuum Cleaner"/>
    <d v="2021-04-15T00:00:00"/>
    <x v="0"/>
    <s v="Display issue"/>
    <s v="I'm having an issue with the {product_purchased}. Please assist._x000a__x000a_Please provide us with the following information._x000a__x000a_Q._x000a__x000a_A._x000a__x000a_A. You have reached the &quot;Purchase&quot; button on the &quot; I've tried clearing the cache and data for the {product_purchased} app, but the issue persists."/>
    <x v="2"/>
    <m/>
    <s v="High"/>
    <s v="Phone"/>
    <x v="5"/>
    <m/>
    <m/>
    <n v="5236"/>
    <s v=""/>
    <s v="Erin Lawrence"/>
    <x v="11"/>
    <x v="11"/>
    <x v="0"/>
    <s v=""/>
  </r>
  <r>
    <n v="5237"/>
    <s v="Kevin Jacobs"/>
    <s v="hjohnson@example.org"/>
    <n v="52"/>
    <s v="Male"/>
    <s v="Garmin Forerunner"/>
    <d v="2021-05-13T00:00:00"/>
    <x v="4"/>
    <s v="Refund request"/>
    <s v="I've recently set up my {product_purchased}, but it fails to connect to any available networks. What steps should I take to troubleshoot this issue?_x000a__x000a_First, try reconnecting the router to an IP address and using I've tried clearing the cache and data for the {product_purchased} app, but the issue persists."/>
    <x v="1"/>
    <s v="Particular population sit every."/>
    <s v="Medium"/>
    <s v="Social media"/>
    <x v="3421"/>
    <d v="2023-06-01T03:54:45"/>
    <n v="4"/>
    <n v="5237"/>
    <s v="Particular Population Sit Every."/>
    <s v="Kevin Jacobs"/>
    <x v="1"/>
    <x v="1"/>
    <x v="0"/>
    <n v="-18.700000000011642"/>
  </r>
  <r>
    <n v="5238"/>
    <s v="Stacy Lynch"/>
    <s v="jharris@example.net"/>
    <n v="65"/>
    <s v="Other"/>
    <s v="Autodesk AutoCAD"/>
    <d v="2020-05-04T00:00:00"/>
    <x v="0"/>
    <s v="Hardware issue"/>
    <s v="I've noticed a software bug in the {product_purchased} app. It's causing data loss and unexpected errors. How can I resolve this issue?_x000a__x000a_How can I get help?_x000a__x000a_We're here to help! I've tried troubleshooting steps mentioned in the user manual, but the issue persists."/>
    <x v="1"/>
    <s v="Show ask very return relationship."/>
    <s v="Critical"/>
    <s v="Phone"/>
    <x v="3422"/>
    <d v="2023-06-01T17:48:46"/>
    <n v="4"/>
    <n v="5238"/>
    <s v="Show Ask Very Return Relationship."/>
    <s v="Stacy Lynch"/>
    <x v="1"/>
    <x v="1"/>
    <x v="1"/>
    <n v="-3.4166666666278616"/>
  </r>
  <r>
    <n v="5239"/>
    <s v="Nicholas Coffey"/>
    <s v="hughesdanielle@example.net"/>
    <n v="40"/>
    <s v="Female"/>
    <s v="LG OLED"/>
    <d v="2020-09-13T00:00:00"/>
    <x v="4"/>
    <s v="Display issue"/>
    <s v="I've recently set up my {product_purchased}, but it fails to connect to any available networks. What steps should I take to troubleshoot this issue?_x000a__x000a_To troubleshoot a broken network, see the Windows PowerShell Help I've noticed a peculiar error message popping up on my {product_purchased} screen. It says '{error_message}'. What does it mean?"/>
    <x v="0"/>
    <m/>
    <s v="Critical"/>
    <s v="Social media"/>
    <x v="3423"/>
    <m/>
    <m/>
    <n v="5239"/>
    <s v=""/>
    <s v="Nicholas Coffey"/>
    <x v="9"/>
    <x v="9"/>
    <x v="1"/>
    <s v=""/>
  </r>
  <r>
    <n v="5240"/>
    <s v="Maria Wong"/>
    <s v="tuckernancy@example.com"/>
    <n v="36"/>
    <s v="Male"/>
    <s v="Samsung Galaxy"/>
    <d v="2021-10-27T00:00:00"/>
    <x v="0"/>
    <s v="Display issue"/>
    <s v="I'm having an issue with the {product_purchased}. Please assist. &quot;_x000a__x000a_&quot;_x000a__x000a_&quot;[english]Product_Purchased_Cancelled&quot;: &quot;Remove {product_purchased} from Steam. &quot; I've noticed a peculiar error message popping up on my {product_purchased} screen. It says '{error_message}'. What does it mean?"/>
    <x v="1"/>
    <s v="News explain plant executive series imagine than."/>
    <s v="Medium"/>
    <s v="Phone"/>
    <x v="3424"/>
    <d v="2023-06-01T08:30:48"/>
    <n v="4"/>
    <n v="5240"/>
    <s v="News Explain Plant Executive Series Imagine Than."/>
    <s v="Maria Wong"/>
    <x v="7"/>
    <x v="7"/>
    <x v="0"/>
    <n v="-14.53333333338378"/>
  </r>
  <r>
    <n v="5241"/>
    <s v="Robin Webster"/>
    <s v="ralvarado@example.org"/>
    <n v="67"/>
    <s v="Other"/>
    <s v="HP Pavilion"/>
    <d v="2021-08-20T00:00:00"/>
    <x v="2"/>
    <s v="Cancellation request"/>
    <s v="I'm having an issue with the {product_purchased}. Please assist. (Please support @ABSmith and @BONnet)_x000a__x000a_â€¢ You can't delete all your money and don't have to pay for it: just I've tried using different cables, adapters, or peripherals with my {product_purchased}, but the issue persists."/>
    <x v="1"/>
    <s v="What middle standard themselves baby."/>
    <s v="Low"/>
    <s v="Chat"/>
    <x v="3425"/>
    <d v="2023-06-01T19:51:50"/>
    <n v="3"/>
    <n v="5241"/>
    <s v="What Middle Standard Themselves Baby."/>
    <s v="Robin Webster"/>
    <x v="5"/>
    <x v="5"/>
    <x v="0"/>
    <n v="15.183333333407063"/>
  </r>
  <r>
    <n v="5242"/>
    <s v="Brittany Tucker"/>
    <s v="xali@example.org"/>
    <n v="45"/>
    <s v="Other"/>
    <s v="LG Washing Machine"/>
    <d v="2020-09-24T00:00:00"/>
    <x v="0"/>
    <s v="Account access"/>
    <s v="I'm having an issue with the {product_purchased}. Please assist. It's a little odd._x000a__x000a_2) In the list of {price_tag} items that have been in the &quot;last week&quot; box, the &quot; I've tried using different cables, adapters, or peripherals with my {product_purchased}, but the issue persists."/>
    <x v="1"/>
    <s v="Respond several cause once middle issue ok."/>
    <s v="High"/>
    <s v="Email"/>
    <x v="3426"/>
    <d v="2023-06-01T20:05:52"/>
    <n v="5"/>
    <n v="5242"/>
    <s v="Respond Several Cause Once Middle Issue Ok."/>
    <s v="Brittany Tucker"/>
    <x v="9"/>
    <x v="9"/>
    <x v="1"/>
    <n v="8.3333333334303461"/>
  </r>
  <r>
    <n v="5243"/>
    <s v="John Butler"/>
    <s v="keithprice@example.org"/>
    <n v="56"/>
    <s v="Female"/>
    <s v="Google Pixel"/>
    <d v="2020-01-03T00:00:00"/>
    <x v="0"/>
    <s v="Payment issue"/>
    <s v="I'm having an issue with the {product_purchased}. Please assist._x000a__x000a_Q: What if a user has purchased both my iPad and my new iPhone?_x000a__x000a_A: If you have purchased both, please let me know via I've followed the troubleshooting steps mentioned in the user manual, but the issue persists."/>
    <x v="0"/>
    <m/>
    <s v="Critical"/>
    <s v="Email"/>
    <x v="3427"/>
    <m/>
    <m/>
    <n v="5243"/>
    <s v=""/>
    <s v="John Butler"/>
    <x v="6"/>
    <x v="6"/>
    <x v="1"/>
    <s v=""/>
  </r>
  <r>
    <n v="5244"/>
    <s v="Barbara Martinez"/>
    <s v="william51@example.net"/>
    <n v="42"/>
    <s v="Female"/>
    <s v="Amazon Kindle"/>
    <d v="2020-10-13T00:00:00"/>
    <x v="1"/>
    <s v="Refund request"/>
    <s v="I've noticed a software bug in the {product_purchased} app. It's causing data loss and unexpected errors. How can I resolve this issue?_x000a__x000a_When you install a new system, you should keep a backup of all your I'm concerned about the security of my {product_purchased} and would like to ensure that my data is safe."/>
    <x v="0"/>
    <m/>
    <s v="Medium"/>
    <s v="Social media"/>
    <x v="3428"/>
    <m/>
    <m/>
    <n v="5244"/>
    <s v=""/>
    <s v="Barbara Martinez"/>
    <x v="7"/>
    <x v="7"/>
    <x v="1"/>
    <s v=""/>
  </r>
  <r>
    <n v="5245"/>
    <s v="Manuel Cook"/>
    <s v="christinavincent@example.net"/>
    <n v="45"/>
    <s v="Male"/>
    <s v="Canon EOS"/>
    <d v="2021-04-02T00:00:00"/>
    <x v="2"/>
    <s v="Display issue"/>
    <s v="I'm having an issue with the {product_purchased}. Please assist._x000a__x000a_5/11/2014 - 09:57AM_x000a__x000a_The product is still being updated in case the update fails. The updates were made by the users I've already contacted customer support multiple times, but the issue remains unresolved."/>
    <x v="1"/>
    <s v="Dream pattern player agreement."/>
    <s v="High"/>
    <s v="Social media"/>
    <x v="3429"/>
    <d v="2023-06-01T06:38:56"/>
    <n v="5"/>
    <n v="5245"/>
    <s v="Dream Pattern Player Agreement."/>
    <s v="Manuel Cook"/>
    <x v="11"/>
    <x v="11"/>
    <x v="0"/>
    <n v="1.8999999999068677"/>
  </r>
  <r>
    <n v="5246"/>
    <s v="Jennifer Clark"/>
    <s v="smithscott@example.org"/>
    <n v="32"/>
    <s v="Male"/>
    <s v="GoPro Hero"/>
    <d v="2021-04-22T00:00:00"/>
    <x v="2"/>
    <s v="Network problem"/>
    <s v="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
    <x v="1"/>
    <s v="Science smile purpose give walk."/>
    <s v="High"/>
    <s v="Chat"/>
    <x v="3430"/>
    <d v="2023-06-01T14:33:58"/>
    <n v="5"/>
    <n v="5246"/>
    <s v="Science Smile Purpose Give Walk."/>
    <s v="Jennifer Clark"/>
    <x v="11"/>
    <x v="11"/>
    <x v="0"/>
    <n v="-4.6333333332440816"/>
  </r>
  <r>
    <n v="5247"/>
    <s v="Kathryn Austin"/>
    <s v="patelrobert@example.org"/>
    <n v="62"/>
    <s v="Other"/>
    <s v="iPhone"/>
    <d v="2021-07-12T00:00:00"/>
    <x v="1"/>
    <s v="Cancellation request"/>
    <s v="I've noticed a software bug in the {product_purchased} app. It's causing data loss and unexpected errors. How can I resolve this issue?_x000a__x000a_Install_x000a__x000a_Install the packages from the following link: https://gist I've checked for any available software updates for my {product_purchased}, but there are none."/>
    <x v="1"/>
    <s v="Foot week than amount through."/>
    <s v="Medium"/>
    <s v="Phone"/>
    <x v="3431"/>
    <d v="2023-06-01T04:10:00"/>
    <n v="1"/>
    <n v="5247"/>
    <s v="Foot Week Than Amount Through."/>
    <s v="Kathryn Austin"/>
    <x v="2"/>
    <x v="2"/>
    <x v="0"/>
    <n v="-0.79999999998835847"/>
  </r>
  <r>
    <n v="5248"/>
    <s v="Julie Robinson"/>
    <s v="mcdonalddebra@example.net"/>
    <n v="53"/>
    <s v="Other"/>
    <s v="Samsung Soundbar"/>
    <d v="2020-07-24T00:00:00"/>
    <x v="4"/>
    <s v="Display issue"/>
    <s v="I've accidentally deleted important data from my {product_purchased}. Is there any way to recover the deleted files? I need them urgently._x000a__x000a_In order to access and protect your data, a software provider has to send you a password I'm concerned about the security of my {product_purchased} and would like to ensure that my data is safe."/>
    <x v="1"/>
    <s v="Region sing stand career billion view name hope."/>
    <s v="Critical"/>
    <s v="Email"/>
    <x v="3432"/>
    <d v="2023-06-01T07:56:01"/>
    <n v="2"/>
    <n v="5248"/>
    <s v="Region Sing Stand Career Billion View Name Hope."/>
    <s v="Julie Robinson"/>
    <x v="2"/>
    <x v="2"/>
    <x v="1"/>
    <n v="5.9500000000116415"/>
  </r>
  <r>
    <n v="5249"/>
    <s v="Andrea Cole"/>
    <s v="perrykemp@example.net"/>
    <n v="62"/>
    <s v="Female"/>
    <s v="Canon EOS"/>
    <d v="2021-06-06T00:00:00"/>
    <x v="1"/>
    <s v="Software bug"/>
    <s v="I'm having an issue with the {product_purchased}. Please assist. I'll contact in-store._x000a__x000a_#8: $6.99 / Â£7.88 USD_x000a__x000a_Add to cart I've tried using different cables, adapters, or peripherals with my {product_purchased}, but the issue persists."/>
    <x v="0"/>
    <m/>
    <s v="Medium"/>
    <s v="Chat"/>
    <x v="3433"/>
    <m/>
    <m/>
    <n v="5249"/>
    <s v=""/>
    <s v="Andrea Cole"/>
    <x v="8"/>
    <x v="8"/>
    <x v="0"/>
    <s v=""/>
  </r>
  <r>
    <n v="5250"/>
    <s v="Jocelyn Smith"/>
    <s v="jamie74@example.net"/>
    <n v="37"/>
    <s v="Other"/>
    <s v="Dell XPS"/>
    <d v="2021-02-04T00:00:00"/>
    <x v="2"/>
    <s v="Installation support"/>
    <s v="I'm having an issue with the {product_purchased}. Please assist._x000a__x000a_The error: Product purchased not from seller, but sent to_x000a__x000a_Customer._x000a__x000a_The error: The following statement was quoted at the time the transaction I'm unable to find the option to perform the desired action in the {product_purchased}. Could you please guide me through the steps?"/>
    <x v="2"/>
    <m/>
    <s v="Low"/>
    <s v="Chat"/>
    <x v="5"/>
    <m/>
    <m/>
    <n v="5250"/>
    <s v=""/>
    <s v="Jocelyn Smith"/>
    <x v="4"/>
    <x v="4"/>
    <x v="0"/>
    <s v=""/>
  </r>
  <r>
    <n v="5251"/>
    <s v="Diana Cordova"/>
    <s v="joshuawilson@example.net"/>
    <n v="66"/>
    <s v="Other"/>
    <s v="Nintendo Switch Pro Controller"/>
    <d v="2021-10-21T00:00:00"/>
    <x v="4"/>
    <s v="Delivery problem"/>
    <s v="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
    <x v="1"/>
    <s v="Decade every travel likely on manager audience else."/>
    <s v="Medium"/>
    <s v="Social media"/>
    <x v="3434"/>
    <d v="2023-06-01T12:56:05"/>
    <n v="3"/>
    <n v="5251"/>
    <s v="Decade Every Travel Likely On Manager Audience Else."/>
    <s v="Diana Cordova"/>
    <x v="7"/>
    <x v="7"/>
    <x v="0"/>
    <n v="-8.9666666665580124"/>
  </r>
  <r>
    <n v="5252"/>
    <s v="Andrea Bowen"/>
    <s v="gabriel25@example.net"/>
    <n v="55"/>
    <s v="Other"/>
    <s v="Microsoft Office"/>
    <d v="2021-02-06T00:00:00"/>
    <x v="3"/>
    <s v="Display issue"/>
    <s v="I'm having an issue with the {product_purchased}. Please assist. ------------------------- ------------------------- Next Product : --------------- &quot;Gravity Drive&quot; Brand Â  Product Name : &quot;Gravity Drive&quot; Brand Version : 3 Â  Â  Age : I've recently updated the firmware of my {product_purchased}, and the issue started happening afterward. Could it be related to the update?"/>
    <x v="0"/>
    <m/>
    <s v="Medium"/>
    <s v="Phone"/>
    <x v="3435"/>
    <m/>
    <m/>
    <n v="5252"/>
    <s v=""/>
    <s v="Andrea Bowen"/>
    <x v="4"/>
    <x v="4"/>
    <x v="0"/>
    <s v=""/>
  </r>
  <r>
    <n v="5253"/>
    <s v="Kelly Walton"/>
    <s v="nguyenheather@example.org"/>
    <n v="63"/>
    <s v="Female"/>
    <s v="LG Washing Machine"/>
    <d v="2020-08-29T00:00:00"/>
    <x v="1"/>
    <s v="Delivery problem"/>
    <s v="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
    <x v="1"/>
    <s v="Discussion parent position reflect across wall production around."/>
    <s v="High"/>
    <s v="Phone"/>
    <x v="3436"/>
    <d v="2023-06-01T07:29:08"/>
    <n v="2"/>
    <n v="5253"/>
    <s v="Discussion Parent Position Reflect Across Wall Production Around."/>
    <s v="Kelly Walton"/>
    <x v="5"/>
    <x v="5"/>
    <x v="1"/>
    <n v="-5.3499999999767169"/>
  </r>
  <r>
    <n v="5254"/>
    <s v="Jessica Shah"/>
    <s v="ryan93@example.org"/>
    <n v="32"/>
    <s v="Male"/>
    <s v="Lenovo ThinkPad"/>
    <d v="2021-12-28T00:00:00"/>
    <x v="2"/>
    <s v="Account access"/>
    <s v="I'm having an issue with the {product_purchased}. Please assist._x000a__x000a_The error message is:_x000a__x000a_The system cannot find its current product._x000a__x000a_Product sold in this format and its current version should be of equivalent or I've checked for any available software updates for my {product_purchased}, but there are none."/>
    <x v="2"/>
    <m/>
    <s v="High"/>
    <s v="Phone"/>
    <x v="5"/>
    <m/>
    <m/>
    <n v="5254"/>
    <s v=""/>
    <s v="Jessica Shah"/>
    <x v="10"/>
    <x v="10"/>
    <x v="0"/>
    <s v=""/>
  </r>
  <r>
    <n v="5255"/>
    <s v="Donna Merritt"/>
    <s v="oconnorvirginia@example.org"/>
    <n v="23"/>
    <s v="Female"/>
    <s v="LG Washing Machine"/>
    <d v="2020-10-18T00:00:00"/>
    <x v="0"/>
    <s v="Data loss"/>
    <s v="I'm having an issue with the {product_purchased}. Please assist._x000a__x000a_This is the last step of the tutorial. It only takes a moment._x000a__x000a__x000a_Step 1_x000a__x000a_Get a copy of the manual for this file. I've performed a factory reset on my {product_purchased}, hoping it would resolve the problem, but it didn't help."/>
    <x v="2"/>
    <m/>
    <s v="Critical"/>
    <s v="Chat"/>
    <x v="5"/>
    <m/>
    <m/>
    <n v="5255"/>
    <s v=""/>
    <s v="Donna Merritt"/>
    <x v="7"/>
    <x v="7"/>
    <x v="1"/>
    <s v=""/>
  </r>
  <r>
    <n v="5256"/>
    <s v="Samantha Schaefer"/>
    <s v="marissa71@example.org"/>
    <n v="29"/>
    <s v="Female"/>
    <s v="GoPro Action Camera"/>
    <d v="2020-02-17T00:00:00"/>
    <x v="0"/>
    <s v="Account access"/>
    <s v="I've encountered a data loss issue with my {product_purchased}. All the files and documents seem to have disappeared. Can you guide me on how to retrieve them? My last product's name is the old ID._x000a__x000a__x000a_I get This problem started occurring after the recent software update. I haven't made any other changes to the device."/>
    <x v="2"/>
    <m/>
    <s v="Medium"/>
    <s v="Phone"/>
    <x v="5"/>
    <m/>
    <m/>
    <n v="5256"/>
    <s v=""/>
    <s v="Samantha Schaefer"/>
    <x v="4"/>
    <x v="4"/>
    <x v="1"/>
    <s v=""/>
  </r>
  <r>
    <n v="5257"/>
    <s v="Daniel Bowman"/>
    <s v="browntaylor@example.net"/>
    <n v="56"/>
    <s v="Female"/>
    <s v="Bose SoundLink Speaker"/>
    <d v="2021-12-12T00:00:00"/>
    <x v="4"/>
    <s v="Data loss"/>
    <s v="My {product_purchased} crashed, and I lost all the data stored on it. Is there any way to recover the lost data?_x000a__x000a_3.3 When you use your phone in conjunction with a smart-phone, you may I've performed a factory reset on my {product_purchased}, hoping it would resolve the problem, but it didn't help."/>
    <x v="2"/>
    <m/>
    <s v="Low"/>
    <s v="Social media"/>
    <x v="5"/>
    <m/>
    <m/>
    <n v="5257"/>
    <s v=""/>
    <s v="Daniel Bowman"/>
    <x v="10"/>
    <x v="10"/>
    <x v="0"/>
    <s v=""/>
  </r>
  <r>
    <n v="5258"/>
    <s v="Daniel Zhang"/>
    <s v="brodriguez@example.net"/>
    <n v="21"/>
    <s v="Male"/>
    <s v="Amazon Echo"/>
    <d v="2021-07-22T00:00:00"/>
    <x v="0"/>
    <s v="Refund request"/>
    <s v="I'm having an issue with the {product_purchased}. Please assist. &lt;3_x000a__x000a_I'm having an issue with the {product_purchased}. Please assist. &lt;3_x000a__x000a_I'm having an issue with the { I've tried different settings and configurations on my {product_purchased}, but the issue persists."/>
    <x v="2"/>
    <m/>
    <s v="Low"/>
    <s v="Chat"/>
    <x v="5"/>
    <m/>
    <m/>
    <n v="5258"/>
    <s v=""/>
    <s v="Daniel Zhang"/>
    <x v="2"/>
    <x v="2"/>
    <x v="0"/>
    <s v=""/>
  </r>
  <r>
    <n v="5259"/>
    <s v="Megan Ryan"/>
    <s v="alyssavasquez@example.com"/>
    <n v="58"/>
    <s v="Male"/>
    <s v="Nest Thermostat"/>
    <d v="2020-07-07T00:00:00"/>
    <x v="4"/>
    <s v="Hardware issue"/>
    <s v="I'm having an issue with the {product_purchased}. Please assist._x000a__x000a_The first thing is that I need to be sure there are an equal proportion of {product_natures} in the product. (No, I'm I've noticed a sudden decrease in battery life on my {product_purchased}. It used to last much longer."/>
    <x v="0"/>
    <m/>
    <s v="Critical"/>
    <s v="Phone"/>
    <x v="3437"/>
    <m/>
    <m/>
    <n v="5259"/>
    <s v=""/>
    <s v="Megan Ryan"/>
    <x v="2"/>
    <x v="2"/>
    <x v="1"/>
    <s v=""/>
  </r>
  <r>
    <n v="5260"/>
    <s v="Stephanie Padilla"/>
    <s v="alec99@example.org"/>
    <n v="53"/>
    <s v="Male"/>
    <s v="Amazon Kindle"/>
    <d v="2021-01-01T00:00:00"/>
    <x v="3"/>
    <s v="Product recommendation"/>
    <s v="I'm having an issue with the {product_purchased}. Please assist._x000a__x000a_We need to help customers get our services to them quickly. This is how we should pay for the product and not charge a lot, or charge a lot I've recently updated the firmware of my {product_purchased}, and the issue started happening afterward. Could it be related to the update?"/>
    <x v="0"/>
    <m/>
    <s v="High"/>
    <s v="Email"/>
    <x v="3438"/>
    <m/>
    <m/>
    <n v="5260"/>
    <s v=""/>
    <s v="Stephanie Padilla"/>
    <x v="6"/>
    <x v="6"/>
    <x v="0"/>
    <s v=""/>
  </r>
  <r>
    <n v="5261"/>
    <s v="Linda Owens"/>
    <s v="christinemolina@example.net"/>
    <n v="18"/>
    <s v="Other"/>
    <s v="Microsoft Surface"/>
    <d v="2021-04-05T00:00:00"/>
    <x v="1"/>
    <s v="Payment issue"/>
    <s v="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
    <x v="0"/>
    <m/>
    <s v="Medium"/>
    <s v="Social media"/>
    <x v="3439"/>
    <m/>
    <m/>
    <n v="5261"/>
    <s v=""/>
    <s v="Linda Owens"/>
    <x v="11"/>
    <x v="11"/>
    <x v="0"/>
    <s v=""/>
  </r>
  <r>
    <n v="5262"/>
    <s v="Lisa Spencer"/>
    <s v="washingtonjohn@example.org"/>
    <n v="58"/>
    <s v="Female"/>
    <s v="Dell XPS"/>
    <d v="2020-09-07T00:00:00"/>
    <x v="2"/>
    <s v="Refund request"/>
    <s v="I'm having an issue with the {product_purchased}. Please assist. Please take care. :)_x000a__x000a_Pending_x000a__x000a_I'm have to do something. I'm trying to get some good work done, and the cost is just The issue I'm facing is intermittent. Sometimes it works fine, but other times it acts up unexpectedly."/>
    <x v="2"/>
    <m/>
    <s v="Critical"/>
    <s v="Social media"/>
    <x v="5"/>
    <m/>
    <m/>
    <n v="5262"/>
    <s v=""/>
    <s v="Lisa Spencer"/>
    <x v="9"/>
    <x v="9"/>
    <x v="1"/>
    <s v=""/>
  </r>
  <r>
    <n v="5263"/>
    <s v="Jeffrey Adams"/>
    <s v="uday@example.net"/>
    <n v="34"/>
    <s v="Other"/>
    <s v="Microsoft Surface"/>
    <d v="2020-12-06T00:00:00"/>
    <x v="2"/>
    <s v="Battery life"/>
    <s v="The {product_purchased} is unable to establish a stable internet connection. It keeps disconnecting intermittently. How can I troubleshoot this network problem?_x000a__x000a_Network: You can change your IP address using a username and password, I've noticed a peculiar error message popping up on my {product_purchased} screen. It says '{error_message}'. What does it mean?"/>
    <x v="2"/>
    <m/>
    <s v="High"/>
    <s v="Social media"/>
    <x v="5"/>
    <m/>
    <m/>
    <n v="5263"/>
    <s v=""/>
    <s v="Jeffrey Adams"/>
    <x v="10"/>
    <x v="10"/>
    <x v="1"/>
    <s v=""/>
  </r>
  <r>
    <n v="5264"/>
    <s v="Luke Williamson"/>
    <s v="rebeccanichols@example.org"/>
    <n v="27"/>
    <s v="Female"/>
    <s v="Bose SoundLink Speaker"/>
    <d v="2021-07-06T00:00:00"/>
    <x v="0"/>
    <s v="Product setup"/>
    <s v="My {product_purchased} crashed, and I lost all the data stored on it. Is there any way to recover the lost data? If so, I'd like to help you:_x000a__x000a_If you need help in the following way The issue I'm facing is intermittent. Sometimes it works fine, but other times it acts up unexpectedly."/>
    <x v="1"/>
    <s v="Computer old tonight in civil country drive."/>
    <s v="High"/>
    <s v="Phone"/>
    <x v="3440"/>
    <d v="2023-06-01T14:00:23"/>
    <n v="4"/>
    <n v="5264"/>
    <s v="Computer Old Tonight In Civil Country Drive."/>
    <s v="Luke Williamson"/>
    <x v="2"/>
    <x v="2"/>
    <x v="0"/>
    <n v="12.199999999953434"/>
  </r>
  <r>
    <n v="5265"/>
    <s v="Ashley Hayden"/>
    <s v="jeffrey47@example.com"/>
    <n v="30"/>
    <s v="Male"/>
    <s v="Fitbit Versa Smartwatch"/>
    <d v="2020-08-18T00:00:00"/>
    <x v="4"/>
    <s v="Account access"/>
    <s v="I'm having an issue with the {product_purchased}. Please assist. This is a very limited product. Please consider other ways possible._x000a__x000a_Quantity: 1 2 3 4 5 6 7 8 9 10 11 12 13 14 15 16 I'm unable to find the option to perform the desired action in the {product_purchased}. Could you please guide me through the steps?"/>
    <x v="1"/>
    <s v="Sister stay price crime."/>
    <s v="Low"/>
    <s v="Social media"/>
    <x v="3441"/>
    <d v="2023-06-01T18:53:25"/>
    <n v="3"/>
    <n v="5265"/>
    <s v="Sister Stay Price Crime."/>
    <s v="Ashley Hayden"/>
    <x v="5"/>
    <x v="5"/>
    <x v="1"/>
    <n v="3.2499999999417923"/>
  </r>
  <r>
    <n v="5266"/>
    <s v="Roger Thomas"/>
    <s v="parsonsstephanie@example.org"/>
    <n v="34"/>
    <s v="Male"/>
    <s v="MacBook Pro"/>
    <d v="2021-09-26T00:00:00"/>
    <x v="1"/>
    <s v="Software bug"/>
    <s v="I'm having an issue with the {product_purchased}. Please assist. Thank you._x000a__x000a_14 16 8 $6,000 10 $6,000 0 1 13_x000a__x000a_17 17 7 $7,000 5 $7, I've followed the troubleshooting steps mentioned in the user manual, but the issue persists."/>
    <x v="0"/>
    <m/>
    <s v="Medium"/>
    <s v="Phone"/>
    <x v="3442"/>
    <m/>
    <m/>
    <n v="5266"/>
    <s v=""/>
    <s v="Roger Thomas"/>
    <x v="9"/>
    <x v="9"/>
    <x v="0"/>
    <s v=""/>
  </r>
  <r>
    <n v="5267"/>
    <s v="Chelsea West"/>
    <s v="tharris@example.com"/>
    <n v="54"/>
    <s v="Other"/>
    <s v="Apple AirPods"/>
    <d v="2021-06-02T00:00:00"/>
    <x v="1"/>
    <s v="Refund request"/>
    <s v="I'm having an issue with the {product_purchased}. Please assist. I've checked for software updates, and my {product_purchased} is already running the latest version."/>
    <x v="0"/>
    <m/>
    <s v="Critical"/>
    <s v="Social media"/>
    <x v="3443"/>
    <m/>
    <m/>
    <n v="5267"/>
    <s v=""/>
    <s v="Chelsea West"/>
    <x v="8"/>
    <x v="8"/>
    <x v="0"/>
    <s v=""/>
  </r>
  <r>
    <n v="5268"/>
    <s v="Janet Farmer"/>
    <s v="arielwells@example.net"/>
    <n v="31"/>
    <s v="Other"/>
    <s v="Microsoft Office"/>
    <d v="2020-10-11T00:00:00"/>
    <x v="4"/>
    <s v="Battery life"/>
    <s v="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
    <x v="0"/>
    <m/>
    <s v="Medium"/>
    <s v="Social media"/>
    <x v="3444"/>
    <m/>
    <m/>
    <n v="5268"/>
    <s v=""/>
    <s v="Janet Farmer"/>
    <x v="7"/>
    <x v="7"/>
    <x v="1"/>
    <s v=""/>
  </r>
  <r>
    <n v="5269"/>
    <s v="Claudia Miller"/>
    <s v="egonzalez@example.org"/>
    <n v="47"/>
    <s v="Male"/>
    <s v="Nikon D"/>
    <d v="2020-08-04T00:00:00"/>
    <x v="4"/>
    <s v="Battery life"/>
    <s v="I'm having an issue with the {product_purchased}. Please assist. $29 $29_x000a__x000a_This is a one of a kind item. It comes in a wide assortment of colors, with a wide variety at the store, including I've tried different settings and configurations on my {product_purchased}, but the issue persists."/>
    <x v="1"/>
    <s v="Discuss write enjoy have available it."/>
    <s v="Low"/>
    <s v="Chat"/>
    <x v="3445"/>
    <d v="2023-06-01T16:15:31"/>
    <n v="2"/>
    <n v="5269"/>
    <s v="Discuss Write Enjoy Have Available It."/>
    <s v="Claudia Miller"/>
    <x v="5"/>
    <x v="5"/>
    <x v="1"/>
    <n v="4.2666666666045785"/>
  </r>
  <r>
    <n v="5270"/>
    <s v="Cassie Johns"/>
    <s v="kmartinez@example.net"/>
    <n v="56"/>
    <s v="Female"/>
    <s v="iPhone"/>
    <d v="2021-11-26T00:00:00"/>
    <x v="3"/>
    <s v="Payment issue"/>
    <s v="I'm facing issues logging into my {product_purchased} account. It says my account is locked. What should I do to unlock it?_x000a__x000a_We've been working closely with the authorities to ensure that our clients do not have access I've tried using different cables, adapters, or peripherals with my {product_purchased}, but the issue persists."/>
    <x v="2"/>
    <m/>
    <s v="Low"/>
    <s v="Email"/>
    <x v="5"/>
    <m/>
    <m/>
    <n v="5270"/>
    <s v=""/>
    <s v="Cassie Johns"/>
    <x v="3"/>
    <x v="3"/>
    <x v="0"/>
    <s v=""/>
  </r>
  <r>
    <n v="5271"/>
    <s v="Kristy Santos"/>
    <s v="wandawest@example.org"/>
    <n v="50"/>
    <s v="Other"/>
    <s v="Nikon D"/>
    <d v="2020-06-15T00:00:00"/>
    <x v="2"/>
    <s v="Payment issue"/>
    <s v="I'm having an issue with the {product_purchased}. Please assist._x000a__x000a_Thanks for supporting us on Patreon! I've reviewed the troubleshooting steps on the official support website, but they didn't resolve the problem."/>
    <x v="0"/>
    <m/>
    <s v="High"/>
    <s v="Social media"/>
    <x v="3446"/>
    <m/>
    <m/>
    <n v="5271"/>
    <s v=""/>
    <s v="Kristy Santos"/>
    <x v="8"/>
    <x v="8"/>
    <x v="1"/>
    <s v=""/>
  </r>
  <r>
    <n v="5272"/>
    <s v="Zachary Murphy"/>
    <s v="oferguson@example.com"/>
    <n v="19"/>
    <s v="Male"/>
    <s v="Google Nest"/>
    <d v="2020-09-03T00:00:00"/>
    <x v="3"/>
    <s v="Account access"/>
    <s v="I'm having an issue with the {product_purchased}. Please assist._x000a__x000a_Sorry, this product is a problem with your browser and cannot be resolved._x000a__x000a_How to resolve the issue Please contact the user that provided the problem to I've checked for software updates, and my {product_purchased} is already running the latest version."/>
    <x v="1"/>
    <s v="Technology support back group to industry."/>
    <s v="High"/>
    <s v="Email"/>
    <x v="3447"/>
    <d v="2023-06-01T13:42:34"/>
    <n v="3"/>
    <n v="5272"/>
    <s v="Technology Support Back Group To Industry."/>
    <s v="Zachary Murphy"/>
    <x v="9"/>
    <x v="9"/>
    <x v="1"/>
    <n v="-6.7666666665463708"/>
  </r>
  <r>
    <n v="5273"/>
    <s v="Ashley White"/>
    <s v="cclements@example.com"/>
    <n v="20"/>
    <s v="Other"/>
    <s v="LG Washing Machine"/>
    <d v="2020-07-28T00:00:00"/>
    <x v="3"/>
    <s v="Product compatibility"/>
    <s v="I'm facing issues logging into my {product_purchased} account. It says my account is locked. What should I do to unlock it? What would my account description say?_x000a__x000a_Why are confessionals and the Like buttons on the I'm using the original charger that came with my {product_purchased}, but it's not charging properly."/>
    <x v="1"/>
    <s v="Meet population allow onto cut firm."/>
    <s v="Critical"/>
    <s v="Phone"/>
    <x v="3448"/>
    <d v="2023-06-01T01:19:36"/>
    <n v="5"/>
    <n v="5273"/>
    <s v="Meet Population Allow Onto Cut Firm."/>
    <s v="Ashley White"/>
    <x v="2"/>
    <x v="2"/>
    <x v="1"/>
    <n v="-13.683333333407063"/>
  </r>
  <r>
    <n v="5274"/>
    <s v="Shannon Mcclain"/>
    <s v="heatherhall@example.com"/>
    <n v="55"/>
    <s v="Other"/>
    <s v="Adobe Photoshop"/>
    <d v="2021-12-11T00:00:00"/>
    <x v="2"/>
    <s v="Cancellation request"/>
    <s v="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
    <x v="2"/>
    <m/>
    <s v="High"/>
    <s v="Chat"/>
    <x v="5"/>
    <m/>
    <m/>
    <n v="5274"/>
    <s v=""/>
    <s v="Shannon Mcclain"/>
    <x v="10"/>
    <x v="10"/>
    <x v="0"/>
    <s v=""/>
  </r>
  <r>
    <n v="5275"/>
    <s v="Emily Graham"/>
    <s v="ngibson@example.net"/>
    <n v="29"/>
    <s v="Female"/>
    <s v="iPhone"/>
    <d v="2021-03-23T00:00:00"/>
    <x v="1"/>
    <s v="Delivery problem"/>
    <s v="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
    <x v="0"/>
    <m/>
    <s v="Medium"/>
    <s v="Phone"/>
    <x v="3449"/>
    <m/>
    <m/>
    <n v="5275"/>
    <s v=""/>
    <s v="Emily Graham"/>
    <x v="0"/>
    <x v="0"/>
    <x v="0"/>
    <s v=""/>
  </r>
  <r>
    <n v="5276"/>
    <s v="Melissa Castro"/>
    <s v="phillip76@example.net"/>
    <n v="48"/>
    <s v="Female"/>
    <s v="Amazon Kindle"/>
    <d v="2020-02-08T00:00:00"/>
    <x v="4"/>
    <s v="Delivery problem"/>
    <s v="I'm having an issue with the {product_purchased}. Please assist._x000a__x000a_If this is an issue with your current store, please contact us so we can address it ASAP! Thank you for your patience!_x000a__x000a_For more information I've tried different settings and configurations on my {product_purchased}, but the issue persists."/>
    <x v="0"/>
    <m/>
    <s v="High"/>
    <s v="Phone"/>
    <x v="3450"/>
    <m/>
    <m/>
    <n v="5276"/>
    <s v=""/>
    <s v="Melissa Castro"/>
    <x v="4"/>
    <x v="4"/>
    <x v="1"/>
    <s v=""/>
  </r>
  <r>
    <n v="5277"/>
    <s v="Ruben Oliver"/>
    <s v="garciajames@example.com"/>
    <n v="31"/>
    <s v="Male"/>
    <s v="Canon EOS"/>
    <d v="2021-08-14T00:00:00"/>
    <x v="0"/>
    <s v="Hardware issue"/>
    <s v="I'm having an issue with the {product_purchased}. Please assist._x000a__x000a__x000a_Your order is being processed and delivered. Sorry, this item cannot be shipped out. graph2x-product_name(product_name) The issue I'm facing is intermittent. Sometimes it works fine, but other times it acts up unexpectedly."/>
    <x v="2"/>
    <m/>
    <s v="Medium"/>
    <s v="Chat"/>
    <x v="5"/>
    <m/>
    <m/>
    <n v="5277"/>
    <s v=""/>
    <s v="Ruben Oliver"/>
    <x v="5"/>
    <x v="5"/>
    <x v="0"/>
    <s v=""/>
  </r>
  <r>
    <n v="5278"/>
    <s v="Steven Sampson"/>
    <s v="npatel@example.com"/>
    <n v="39"/>
    <s v="Other"/>
    <s v="HP Pavilion"/>
    <d v="2021-12-21T00:00:00"/>
    <x v="0"/>
    <s v="Account access"/>
    <s v="I'm having an issue with the {product_purchased}. Please assist._x000a__x000a_I've already made this review, it's just not up to scratch or a good experience, you're probably not going to like it. For me personally The issue I'm facing is intermittent. Sometimes it works fine, but other times it acts up unexpectedly."/>
    <x v="2"/>
    <m/>
    <s v="Low"/>
    <s v="Phone"/>
    <x v="5"/>
    <m/>
    <m/>
    <n v="5278"/>
    <s v=""/>
    <s v="Steven Sampson"/>
    <x v="10"/>
    <x v="10"/>
    <x v="0"/>
    <s v=""/>
  </r>
  <r>
    <n v="5279"/>
    <s v="Ray Walton"/>
    <s v="jason39@example.org"/>
    <n v="64"/>
    <s v="Other"/>
    <s v="Sony Xperia"/>
    <d v="2021-08-03T00:00:00"/>
    <x v="1"/>
    <s v="Peripheral compatibility"/>
    <s v="I'm having an issue with the {product_purchased}. Please assist._x000a__x000a_Thank you._x000a__x000a_You were able to obtain your order by connecting to the following URL. Once you have your item, we will update this page to I've noticed a peculiar error message popping up on my {product_purchased} screen. It says '{error_message}'. What does it mean?"/>
    <x v="0"/>
    <m/>
    <s v="Low"/>
    <s v="Phone"/>
    <x v="3451"/>
    <m/>
    <m/>
    <n v="5279"/>
    <s v=""/>
    <s v="Ray Walton"/>
    <x v="5"/>
    <x v="5"/>
    <x v="0"/>
    <s v=""/>
  </r>
  <r>
    <n v="5280"/>
    <s v="Stuart Macdonald"/>
    <s v="charles68@example.org"/>
    <n v="61"/>
    <s v="Other"/>
    <s v="Fitbit Versa Smartwatch"/>
    <d v="2020-06-26T00:00:00"/>
    <x v="1"/>
    <s v="Network problem"/>
    <s v="I'm having an issue with the {product_purchased}. Please assist._x000a__x000a_The order will be processed to ensure that they don't have to take down my order, and I will send the refund to them._x000a__x000a_I can I've already contacted customer support multiple times, but the issue remains unresolved."/>
    <x v="2"/>
    <m/>
    <s v="Low"/>
    <s v="Chat"/>
    <x v="5"/>
    <m/>
    <m/>
    <n v="5280"/>
    <s v=""/>
    <s v="Stuart Macdonald"/>
    <x v="8"/>
    <x v="8"/>
    <x v="1"/>
    <s v=""/>
  </r>
  <r>
    <n v="5281"/>
    <s v="Kimberly Carlson"/>
    <s v="deborah77@example.org"/>
    <n v="19"/>
    <s v="Female"/>
    <s v="Garmin Forerunner"/>
    <d v="2021-02-20T00:00:00"/>
    <x v="3"/>
    <s v="Delivery problem"/>
    <s v="I'm having an issue with the {product_purchased}. Please assist._x000a__x000a_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
    <x v="2"/>
    <m/>
    <s v="High"/>
    <s v="Chat"/>
    <x v="5"/>
    <m/>
    <m/>
    <n v="5281"/>
    <s v=""/>
    <s v="Kimberly Carlson"/>
    <x v="4"/>
    <x v="4"/>
    <x v="0"/>
    <s v=""/>
  </r>
  <r>
    <n v="5282"/>
    <s v="Sara Williams"/>
    <s v="anthony95@example.com"/>
    <n v="61"/>
    <s v="Other"/>
    <s v="Microsoft Office"/>
    <d v="2020-04-07T00:00:00"/>
    <x v="1"/>
    <s v="Delivery problem"/>
    <s v="I'm having an issue with the {product_purchased}. Please assist._x000a__x000a__x000a_&lt;p_name&gt; ProductPurchased.com&lt;/p_name&gt;_x000a__x000a_&lt;p_number&gt;3.17&lt;/p_number&gt; I've recently updated the firmware of my {product_purchased}, and the issue started happening afterward. Could it be related to the update?"/>
    <x v="0"/>
    <m/>
    <s v="Medium"/>
    <s v="Social media"/>
    <x v="3452"/>
    <m/>
    <m/>
    <n v="5282"/>
    <s v=""/>
    <s v="Sara Williams"/>
    <x v="11"/>
    <x v="11"/>
    <x v="1"/>
    <s v=""/>
  </r>
  <r>
    <n v="5283"/>
    <s v="Steven Holloway"/>
    <s v="qmartin@example.net"/>
    <n v="20"/>
    <s v="Male"/>
    <s v="Bose SoundLink Speaker"/>
    <d v="2020-02-20T00:00:00"/>
    <x v="0"/>
    <s v="Data loss"/>
    <s v="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
    <x v="2"/>
    <m/>
    <s v="Low"/>
    <s v="Email"/>
    <x v="5"/>
    <m/>
    <m/>
    <n v="5283"/>
    <s v=""/>
    <s v="Steven Holloway"/>
    <x v="4"/>
    <x v="4"/>
    <x v="1"/>
    <s v=""/>
  </r>
  <r>
    <n v="5284"/>
    <s v="Steven Doyle"/>
    <s v="pmartinez@example.net"/>
    <n v="52"/>
    <s v="Female"/>
    <s v="PlayStation"/>
    <d v="2020-03-18T00:00:00"/>
    <x v="3"/>
    <s v="Product compatibility"/>
    <s v="I'm having an issue with the {product_purchased}. Please assist._x000a__x000a_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
    <x v="1"/>
    <s v="Party chance base hold real team wrong develop."/>
    <s v="High"/>
    <s v="Social media"/>
    <x v="3453"/>
    <d v="2023-06-01T14:44:54"/>
    <n v="4"/>
    <n v="5284"/>
    <s v="Party Chance Base Hold Real Team Wrong Develop."/>
    <s v="Steven Doyle"/>
    <x v="0"/>
    <x v="0"/>
    <x v="1"/>
    <n v="-5.6666666666278616"/>
  </r>
  <r>
    <n v="5285"/>
    <s v="Darryl Hunter"/>
    <s v="brett82@example.org"/>
    <n v="69"/>
    <s v="Other"/>
    <s v="LG Washing Machine"/>
    <d v="2020-06-20T00:00:00"/>
    <x v="3"/>
    <s v="Refund request"/>
    <s v="I've encountered a data loss issue with my {product_purchased}. All the files and documents seem to have disappeared. Can you guide me on how to retrieve them?_x000a__x000a_This issue was first reported to Mozilla but has recently been addressed I'm worried that the issue might be hardware-related and might require repair or replacement."/>
    <x v="0"/>
    <m/>
    <s v="High"/>
    <s v="Chat"/>
    <x v="3454"/>
    <m/>
    <m/>
    <n v="5285"/>
    <s v=""/>
    <s v="Darryl Hunter"/>
    <x v="8"/>
    <x v="8"/>
    <x v="1"/>
    <s v=""/>
  </r>
  <r>
    <n v="5286"/>
    <s v="Kimberly Martin"/>
    <s v="bdalton@example.com"/>
    <n v="23"/>
    <s v="Female"/>
    <s v="MacBook Pro"/>
    <d v="2021-04-08T00:00:00"/>
    <x v="2"/>
    <s v="Display issue"/>
    <s v="I'm having an issue with the {product_purchased}. Please assist._x000a__x000a_4. If, after one purchase is successful, Customer is given the opportunity to select the same product in our store, the purchase will be re-sold I'm worried that the issue might be hardware-related and might require repair or replacement."/>
    <x v="2"/>
    <m/>
    <s v="Low"/>
    <s v="Social media"/>
    <x v="5"/>
    <m/>
    <m/>
    <n v="5286"/>
    <s v=""/>
    <s v="Kimberly Martin"/>
    <x v="11"/>
    <x v="11"/>
    <x v="0"/>
    <s v=""/>
  </r>
  <r>
    <n v="5287"/>
    <s v="Chelsea Oconnor"/>
    <s v="catherine19@example.net"/>
    <n v="62"/>
    <s v="Female"/>
    <s v="Microsoft Surface"/>
    <d v="2020-02-25T00:00:00"/>
    <x v="3"/>
    <s v="Payment issue"/>
    <s v="I'm having an issue with the {product_purchased}. Please assist. Thanks for your support._x000a__x000a_This is the last version I have available from the App Store!_x000a__x000a_This app is very well documented. It has a lot I've checked for software updates, and my {product_purchased} is already running the latest version."/>
    <x v="0"/>
    <m/>
    <s v="High"/>
    <s v="Chat"/>
    <x v="3455"/>
    <m/>
    <m/>
    <n v="5287"/>
    <s v=""/>
    <s v="Chelsea Oconnor"/>
    <x v="4"/>
    <x v="4"/>
    <x v="1"/>
    <s v=""/>
  </r>
  <r>
    <n v="5288"/>
    <s v="Aaron Reese"/>
    <s v="dlindsey@example.org"/>
    <n v="21"/>
    <s v="Male"/>
    <s v="Asus ROG"/>
    <d v="2020-08-06T00:00:00"/>
    <x v="3"/>
    <s v="Software bug"/>
    <s v="I'm encountering a software bug in the {product_purchased}. Whenever I try to perform a specific action, the application crashes. Are there any updates or fixes available?_x000a__x000a_A. As a matter of fact, no. I've recently updated the firmware of my {product_purchased}, and the issue started happening afterward. Could it be related to the update?"/>
    <x v="2"/>
    <m/>
    <s v="Medium"/>
    <s v="Email"/>
    <x v="5"/>
    <m/>
    <m/>
    <n v="5288"/>
    <s v=""/>
    <s v="Aaron Reese"/>
    <x v="5"/>
    <x v="5"/>
    <x v="1"/>
    <s v=""/>
  </r>
  <r>
    <n v="5289"/>
    <s v="Kyle Holmes"/>
    <s v="staffordmakayla@example.com"/>
    <n v="31"/>
    <s v="Other"/>
    <s v="GoPro Hero"/>
    <d v="2020-06-04T00:00:00"/>
    <x v="1"/>
    <s v="Delivery problem"/>
    <s v="I've forgotten my password for my {product_purchased} account, and the password reset option is not working. How can I recover my account?_x000a__x000a_You can recover your password if you visit the following link:_x000a__x000a_https:// I've checked for software updates, and my {product_purchased} is already running the latest version."/>
    <x v="1"/>
    <s v="Lead mean I goal."/>
    <s v="Critical"/>
    <s v="Chat"/>
    <x v="3456"/>
    <d v="2023-06-01T05:50:01"/>
    <n v="1"/>
    <n v="5289"/>
    <s v="Lead Mean I Goal."/>
    <s v="Kyle Holmes"/>
    <x v="8"/>
    <x v="8"/>
    <x v="1"/>
    <n v="-0.86666666669771075"/>
  </r>
  <r>
    <n v="5290"/>
    <s v="Sara Camacho"/>
    <s v="thomas87@example.net"/>
    <n v="66"/>
    <s v="Other"/>
    <s v="Microsoft Office"/>
    <d v="2021-10-29T00:00:00"/>
    <x v="2"/>
    <s v="Network problem"/>
    <s v="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
    <x v="1"/>
    <s v="Fill us behavior official marriage song."/>
    <s v="Critical"/>
    <s v="Phone"/>
    <x v="3457"/>
    <d v="2023-06-01T19:07:01"/>
    <n v="4"/>
    <n v="5290"/>
    <s v="Fill Us Behavior Official Marriage Song."/>
    <s v="Sara Camacho"/>
    <x v="7"/>
    <x v="7"/>
    <x v="0"/>
    <n v="10.566666666709352"/>
  </r>
  <r>
    <n v="5291"/>
    <s v="Maria Mejia"/>
    <s v="milleralyssa@example.com"/>
    <n v="70"/>
    <s v="Other"/>
    <s v="Microsoft Surface"/>
    <d v="2021-04-24T00:00:00"/>
    <x v="2"/>
    <s v="Product compatibility"/>
    <s v="My {product_purchased} is making strange noises and not functioning properly. I suspect there might be a hardware issue. Can you please help me with this? I've tried troubleshooting steps mentioned in the user manual, but the issue persists."/>
    <x v="2"/>
    <m/>
    <s v="Medium"/>
    <s v="Social media"/>
    <x v="5"/>
    <m/>
    <m/>
    <n v="5291"/>
    <s v=""/>
    <s v="Maria Mejia"/>
    <x v="11"/>
    <x v="11"/>
    <x v="0"/>
    <s v=""/>
  </r>
  <r>
    <n v="5292"/>
    <s v="Matthew Snow"/>
    <s v="xjones@example.net"/>
    <n v="37"/>
    <s v="Female"/>
    <s v="GoPro Action Camera"/>
    <d v="2020-03-27T00:00:00"/>
    <x v="2"/>
    <s v="Network problem"/>
    <s v="I'm having an issue with the {product_purchased}. Please assist._x000a__x000a_A valid purchase must be made on or before 7:00 p.m._x000a__x000a_Your purchases will be refunded in full within thirty daysCleanup I'm experiencing this issue on multiple devices of the same model, so it seems to be a widespread problem."/>
    <x v="1"/>
    <s v="Foreign plant employee how professor customer audience."/>
    <s v="High"/>
    <s v="Chat"/>
    <x v="3458"/>
    <d v="2023-06-01T05:20:03"/>
    <n v="4"/>
    <n v="5292"/>
    <s v="Foreign Plant Employee How Professor Customer Audience."/>
    <s v="Matthew Snow"/>
    <x v="0"/>
    <x v="0"/>
    <x v="1"/>
    <n v="-11.366666666697711"/>
  </r>
  <r>
    <n v="5293"/>
    <s v="Monica Walker"/>
    <s v="mary51@example.net"/>
    <n v="55"/>
    <s v="Other"/>
    <s v="MacBook Pro"/>
    <d v="2021-06-25T00:00:00"/>
    <x v="1"/>
    <s v="Software bug"/>
    <s v="I'm having an issue with the {product_purchased}. Please assist. Thank you. (7/21/13); https://twitter.com/hq_sarah/status/752645394058257926 I've noticed a sudden decrease in battery life on my {product_purchased}. It used to last much longer."/>
    <x v="1"/>
    <s v="Whatever politics home become."/>
    <s v="Critical"/>
    <s v="Social media"/>
    <x v="3459"/>
    <d v="2023-06-01T18:30:05"/>
    <n v="3"/>
    <n v="5293"/>
    <s v="Whatever Politics Home Become."/>
    <s v="Monica Walker"/>
    <x v="8"/>
    <x v="8"/>
    <x v="0"/>
    <n v="14.550000000104774"/>
  </r>
  <r>
    <n v="5294"/>
    <s v="Jessica Pierce"/>
    <s v="angieyoung@example.net"/>
    <n v="24"/>
    <s v="Male"/>
    <s v="Samsung Galaxy"/>
    <d v="2021-04-03T00:00:00"/>
    <x v="3"/>
    <s v="Delivery problem"/>
    <s v="I'm having trouble connecting my {product_purchased} to my home Wi-Fi network. It doesn't detect any networks, although other devices are connecting fine. What can be done to resolve this issue?_x000a__x000a_I'll show you I've noticed that the issue occurs consistently when I use a specific feature or application on my {product_purchased}."/>
    <x v="0"/>
    <m/>
    <s v="High"/>
    <s v="Chat"/>
    <x v="3460"/>
    <m/>
    <m/>
    <n v="5294"/>
    <s v=""/>
    <s v="Jessica Pierce"/>
    <x v="11"/>
    <x v="11"/>
    <x v="0"/>
    <s v=""/>
  </r>
  <r>
    <n v="5295"/>
    <s v="Cory Rodgers"/>
    <s v="gabrielduran@example.org"/>
    <n v="57"/>
    <s v="Female"/>
    <s v="LG Smart TV"/>
    <d v="2021-06-05T00:00:00"/>
    <x v="2"/>
    <s v="Delivery problem"/>
    <s v="The {product_purchased} is unable to establish a stable internet connection. It keeps disconnecting intermittently. How can I troubleshoot this network problem?_x000a__x000a_When troubleshooting your connection, you will need to follow these steps: The issue I'm facing is intermittent. Sometimes it works fine, but other times it acts up unexpectedly."/>
    <x v="2"/>
    <m/>
    <s v="Low"/>
    <s v="Chat"/>
    <x v="5"/>
    <m/>
    <m/>
    <n v="5295"/>
    <s v=""/>
    <s v="Cory Rodgers"/>
    <x v="8"/>
    <x v="8"/>
    <x v="0"/>
    <s v=""/>
  </r>
  <r>
    <n v="5296"/>
    <s v="Melinda Hardin"/>
    <s v="sanchezderek@example.com"/>
    <n v="60"/>
    <s v="Male"/>
    <s v="Nintendo Switch"/>
    <d v="2021-01-15T00:00:00"/>
    <x v="3"/>
    <s v="Software bug"/>
    <s v="I'm having an issue with the {product_purchased}. Please assist. I'm not having an issue with the {product_purchased}. Please assist. Last edited by takyo; 08-19-2015 at 14: I've tried troubleshooting steps mentioned in the user manual, but the issue persists."/>
    <x v="2"/>
    <m/>
    <s v="Low"/>
    <s v="Social media"/>
    <x v="5"/>
    <m/>
    <m/>
    <n v="5296"/>
    <s v=""/>
    <s v="Melinda Hardin"/>
    <x v="6"/>
    <x v="6"/>
    <x v="0"/>
    <s v=""/>
  </r>
  <r>
    <n v="5297"/>
    <s v="Melissa Garrett MD"/>
    <s v="carlosdavis@example.com"/>
    <n v="69"/>
    <s v="Other"/>
    <s v="Amazon Kindle"/>
    <d v="2021-05-15T00:00:00"/>
    <x v="1"/>
    <s v="Account access"/>
    <s v="I'm having an issue with the {product_purchased}. Please assist._x000a__x000a_I'm having an issue with the {product_purchased}. Please assist._x000a__x000a_I'm having an issue with the {product_purch I'm concerned about the security of my {product_purchased} and would like to ensure that my data is safe."/>
    <x v="2"/>
    <m/>
    <s v="High"/>
    <s v="Chat"/>
    <x v="5"/>
    <m/>
    <m/>
    <n v="5297"/>
    <s v=""/>
    <s v="Melissa Garrett MD"/>
    <x v="1"/>
    <x v="1"/>
    <x v="0"/>
    <s v=""/>
  </r>
  <r>
    <n v="5298"/>
    <s v="Nicole Mcgee"/>
    <s v="osbornfrank@example.org"/>
    <n v="36"/>
    <s v="Other"/>
    <s v="LG OLED"/>
    <d v="2020-12-06T00:00:00"/>
    <x v="0"/>
    <s v="Hardware issue"/>
    <s v="I'm having an issue with the {product_purchased}. Please assist. â€” Customer Support (@CustomerSupport) October 30, 2016_x000a__x000a_She also expressed concerns about his use from his wife, who, as recently as Friday, said her I've performed a factory reset on my {product_purchased}, hoping it would resolve the problem, but it didn't help."/>
    <x v="1"/>
    <s v="Pick Republican offer world actually road during."/>
    <s v="Medium"/>
    <s v="Chat"/>
    <x v="3461"/>
    <d v="2023-06-01T02:53:12"/>
    <n v="3"/>
    <n v="5298"/>
    <s v="Pick Republican Offer World Actually Road During."/>
    <s v="Nicole Mcgee"/>
    <x v="10"/>
    <x v="10"/>
    <x v="1"/>
    <n v="-14.049999999871943"/>
  </r>
  <r>
    <n v="5299"/>
    <s v="Taylor Blake"/>
    <s v="brookepayne@example.com"/>
    <n v="28"/>
    <s v="Male"/>
    <s v="Autodesk AutoCAD"/>
    <d v="2021-08-04T00:00:00"/>
    <x v="1"/>
    <s v="Software bug"/>
    <s v="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
    <x v="0"/>
    <m/>
    <s v="High"/>
    <s v="Chat"/>
    <x v="3462"/>
    <m/>
    <m/>
    <n v="5299"/>
    <s v=""/>
    <s v="Taylor Blake"/>
    <x v="5"/>
    <x v="5"/>
    <x v="0"/>
    <s v=""/>
  </r>
  <r>
    <n v="5300"/>
    <s v="Ronald Brown PhD"/>
    <s v="nhayes@example.net"/>
    <n v="27"/>
    <s v="Male"/>
    <s v="Nintendo Switch Pro Controller"/>
    <d v="2020-01-10T00:00:00"/>
    <x v="2"/>
    <s v="Payment issue"/>
    <s v="I'm having an issue with the {product_purchased}. Please assist. {product_purchased} is not authorized to be used as an inventory identifier. { Bermuda_T.purch@gmail.com} is not authorised I've checked the device settings and made sure that everything is configured correctly."/>
    <x v="0"/>
    <m/>
    <s v="Medium"/>
    <s v="Chat"/>
    <x v="3463"/>
    <m/>
    <m/>
    <n v="5300"/>
    <s v=""/>
    <s v="Ronald Brown PhD"/>
    <x v="6"/>
    <x v="6"/>
    <x v="1"/>
    <s v=""/>
  </r>
  <r>
    <n v="5301"/>
    <s v="Nicholas Blake"/>
    <s v="banksrodney@example.com"/>
    <n v="33"/>
    <s v="Female"/>
    <s v="PlayStation"/>
    <d v="2021-08-25T00:00:00"/>
    <x v="3"/>
    <s v="Software bug"/>
    <s v="I'm having an issue with the {product_purchased}. Please assist. Thanks._x000a__x000a_This is what the list looks like:_x000a__x000a_For this specific case, &quot;L.A. Police Department&quot; refers to one of the Los I've already contacted customer support multiple times, but the issue remains unresolved."/>
    <x v="1"/>
    <s v="Enjoy green full."/>
    <s v="Critical"/>
    <s v="Phone"/>
    <x v="3464"/>
    <d v="2023-06-01T14:38:17"/>
    <n v="2"/>
    <n v="5301"/>
    <s v="Enjoy Green Full."/>
    <s v="Nicholas Blake"/>
    <x v="5"/>
    <x v="5"/>
    <x v="0"/>
    <n v="-2.1499999998486601"/>
  </r>
  <r>
    <n v="5302"/>
    <s v="Corey Hanna"/>
    <s v="bondtammy@example.org"/>
    <n v="35"/>
    <s v="Female"/>
    <s v="Canon EOS"/>
    <d v="2021-08-11T00:00:00"/>
    <x v="0"/>
    <s v="Peripheral compatibility"/>
    <s v="I'm having an issue with the {product_purchased}. Please assist._x000a__x000a_This may occur at your end, during the last week or so I'm in the middle of trying to figure out what I can fix and whether it's I've noticed a sudden decrease in battery life on my {product_purchased}. It used to last much longer."/>
    <x v="0"/>
    <m/>
    <s v="Medium"/>
    <s v="Social media"/>
    <x v="3465"/>
    <m/>
    <m/>
    <n v="5302"/>
    <s v=""/>
    <s v="Corey Hanna"/>
    <x v="5"/>
    <x v="5"/>
    <x v="0"/>
    <s v=""/>
  </r>
  <r>
    <n v="5303"/>
    <s v="Laura Key MD"/>
    <s v="richard70@example.org"/>
    <n v="45"/>
    <s v="Male"/>
    <s v="Google Nest"/>
    <d v="2020-02-06T00:00:00"/>
    <x v="1"/>
    <s v="Software bug"/>
    <s v="I'm having an issue with the {product_purchased}. Please assist._x000a__x000a_[email protected]_x000a__x000a_(868) 972-4114_x000a__x000a_&quot;You can easily find a {product_purchased}. Please I've noticed a peculiar error message popping up on my {product_purchased} screen. It says '{error_message}'. What does it mean?"/>
    <x v="2"/>
    <m/>
    <s v="Medium"/>
    <s v="Social media"/>
    <x v="5"/>
    <m/>
    <m/>
    <n v="5303"/>
    <s v=""/>
    <s v="Laura Key MD"/>
    <x v="4"/>
    <x v="4"/>
    <x v="1"/>
    <s v=""/>
  </r>
  <r>
    <n v="5304"/>
    <s v="Tracy Hall"/>
    <s v="burnsfaith@example.com"/>
    <n v="30"/>
    <s v="Female"/>
    <s v="Garmin Forerunner"/>
    <d v="2021-11-02T00:00:00"/>
    <x v="0"/>
    <s v="Network problem"/>
    <s v="I'm having an issue with the {product_purchased}. Please assist._x000a__x000a_If the product is still having issues, please create an issue in the issue tracker or contact the support staff._x000a__x000a_I want to send you an email I've noticed that the issue occurs consistently when I use a specific feature or application on my {product_purchased}."/>
    <x v="2"/>
    <m/>
    <s v="Low"/>
    <s v="Chat"/>
    <x v="5"/>
    <m/>
    <m/>
    <n v="5304"/>
    <s v=""/>
    <s v="Tracy Hall"/>
    <x v="3"/>
    <x v="3"/>
    <x v="0"/>
    <s v=""/>
  </r>
  <r>
    <n v="5305"/>
    <s v="Amanda Davis"/>
    <s v="alejandra02@example.org"/>
    <n v="33"/>
    <s v="Female"/>
    <s v="Samsung Galaxy"/>
    <d v="2021-04-27T00:00:00"/>
    <x v="3"/>
    <s v="Battery life"/>
    <s v="I'm having an issue with the {product_purchased}. Please assist._x000a__x000a_#_x000a__x000a_setTimeout (function () {_x000a__x000a_function e {_x000a__x000a_this. product = it ;_x000a__x000a_}_x000a__x000a_return this ; I've checked the device settings and made sure that everything is configured correctly."/>
    <x v="1"/>
    <s v="Only force particular knowledge floor current."/>
    <s v="Medium"/>
    <s v="Email"/>
    <x v="3466"/>
    <d v="2023-06-01T06:47:24"/>
    <n v="1"/>
    <n v="5305"/>
    <s v="Only Force Particular Knowledge Floor Current."/>
    <s v="Amanda Davis"/>
    <x v="11"/>
    <x v="11"/>
    <x v="0"/>
    <n v="-3.8166666667093523"/>
  </r>
  <r>
    <n v="5306"/>
    <s v="Kathleen Martinez"/>
    <s v="farmerchad@example.net"/>
    <n v="34"/>
    <s v="Other"/>
    <s v="Garmin Forerunner"/>
    <d v="2020-12-02T00:00:00"/>
    <x v="2"/>
    <s v="Product setup"/>
    <s v="I'm unable to access my {product_purchased} account. It keeps displaying an 'Invalid Credentials' error, even though I'm using the correct login information. How can I regain access to my account?_x000a__x000a_How can I've already contacted customer support multiple times, but the issue remains unresolved."/>
    <x v="0"/>
    <m/>
    <s v="Low"/>
    <s v="Email"/>
    <x v="3467"/>
    <m/>
    <m/>
    <n v="5306"/>
    <s v=""/>
    <s v="Kathleen Martinez"/>
    <x v="10"/>
    <x v="10"/>
    <x v="1"/>
    <s v=""/>
  </r>
  <r>
    <n v="5307"/>
    <s v="Jeffery Smith"/>
    <s v="freemanalan@example.com"/>
    <n v="69"/>
    <s v="Other"/>
    <s v="Canon EOS"/>
    <d v="2020-01-26T00:00:00"/>
    <x v="0"/>
    <s v="Refund request"/>
    <s v="I'm having an issue with the {product_purchased}. Please assist. I know there are some folks out there, who purchase the same product and go home and the manufacturer is saying, &quot;Well, how about now, that guy bought This problem started occurring after the recent software update. I haven't made any other changes to the device."/>
    <x v="1"/>
    <s v="Beautiful interview fund off give place."/>
    <s v="Medium"/>
    <s v="Email"/>
    <x v="3468"/>
    <d v="2023-06-01T00:07:26"/>
    <n v="3"/>
    <n v="5307"/>
    <s v="Beautiful Interview Fund Off Give Place."/>
    <s v="Jeffery Smith"/>
    <x v="6"/>
    <x v="6"/>
    <x v="1"/>
    <n v="-0.84999999997671694"/>
  </r>
  <r>
    <n v="5308"/>
    <s v="Mark Moreno"/>
    <s v="joymedina@example.org"/>
    <n v="50"/>
    <s v="Other"/>
    <s v="Asus ROG"/>
    <d v="2020-01-08T00:00:00"/>
    <x v="3"/>
    <s v="Installation support"/>
    <s v="I'm having an issue with the {product_purchased}. Please assist. Thanks! [8:46:53] [Client thread/INFO]: Loading tweak class name cpw.mods.fml.relauncher.CoreModManager I've followed the troubleshooting steps mentioned in the user manual, but the issue persists."/>
    <x v="1"/>
    <s v="Information property home what too poor."/>
    <s v="Critical"/>
    <s v="Email"/>
    <x v="3469"/>
    <d v="2023-06-01T07:57:28"/>
    <n v="3"/>
    <n v="5308"/>
    <s v="Information Property Home What Too Poor."/>
    <s v="Mark Moreno"/>
    <x v="6"/>
    <x v="6"/>
    <x v="1"/>
    <n v="6.3833333333604969"/>
  </r>
  <r>
    <n v="5309"/>
    <s v="Shane Perez"/>
    <s v="benjaminharris@example.net"/>
    <n v="18"/>
    <s v="Male"/>
    <s v="Sony Xperia"/>
    <d v="2021-07-04T00:00:00"/>
    <x v="4"/>
    <s v="Account access"/>
    <s v="I'm having an issue with the {product_purchased}. Please assist._x000a__x000a_I can only get in touch when the manufacturer is available to review product._x000a__x000a_What if I do end up missing out on something at my local store I'm worried that the issue might be hardware-related and might require repair or replacement."/>
    <x v="1"/>
    <s v="Share approach indeed friend."/>
    <s v="Medium"/>
    <s v="Phone"/>
    <x v="3470"/>
    <d v="2023-06-01T11:25:30"/>
    <n v="1"/>
    <n v="5309"/>
    <s v="Share Approach Indeed Friend."/>
    <s v="Shane Perez"/>
    <x v="2"/>
    <x v="2"/>
    <x v="0"/>
    <n v="-1.2666666666045785"/>
  </r>
  <r>
    <n v="5310"/>
    <s v="Christina Bishop"/>
    <s v="ana12@example.com"/>
    <n v="70"/>
    <s v="Other"/>
    <s v="Microsoft Surface"/>
    <d v="2021-05-05T00:00:00"/>
    <x v="3"/>
    <s v="Installation support"/>
    <s v="I'm having an issue with the {product_purchased}. Please assist. I have no control over it.&quot; â€•Shyakumir to the vendor to try and contact the vendor. [src]_x000a__x000a_Following the discovery of the This problem started occurring after the recent software update. I haven't made any other changes to the device."/>
    <x v="2"/>
    <m/>
    <s v="Low"/>
    <s v="Email"/>
    <x v="5"/>
    <m/>
    <m/>
    <n v="5310"/>
    <s v=""/>
    <s v="Christina Bishop"/>
    <x v="1"/>
    <x v="1"/>
    <x v="0"/>
    <s v=""/>
  </r>
  <r>
    <n v="5311"/>
    <s v="Phillip Barnett"/>
    <s v="lisagates@example.com"/>
    <n v="33"/>
    <s v="Female"/>
    <s v="LG Smart TV"/>
    <d v="2020-06-17T00:00:00"/>
    <x v="4"/>
    <s v="Battery life"/>
    <s v="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
    <x v="0"/>
    <m/>
    <s v="Critical"/>
    <s v="Chat"/>
    <x v="3131"/>
    <m/>
    <m/>
    <n v="5311"/>
    <s v=""/>
    <s v="Phillip Barnett"/>
    <x v="8"/>
    <x v="8"/>
    <x v="1"/>
    <s v=""/>
  </r>
  <r>
    <n v="5312"/>
    <s v="Megan Lewis"/>
    <s v="james28@example.org"/>
    <n v="51"/>
    <s v="Male"/>
    <s v="Google Pixel"/>
    <d v="2020-02-04T00:00:00"/>
    <x v="2"/>
    <s v="Battery life"/>
    <s v="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
    <x v="1"/>
    <s v="Down street your way former fly it day."/>
    <s v="Medium"/>
    <s v="Chat"/>
    <x v="3471"/>
    <d v="2023-06-01T03:52:33"/>
    <n v="5"/>
    <n v="5312"/>
    <s v="Down Street Your Way Former Fly It Day."/>
    <s v="Megan Lewis"/>
    <x v="4"/>
    <x v="4"/>
    <x v="1"/>
    <n v="-15.533333333325572"/>
  </r>
  <r>
    <n v="5313"/>
    <s v="Michael Welch"/>
    <s v="wvasquez@example.net"/>
    <n v="53"/>
    <s v="Other"/>
    <s v="Amazon Kindle"/>
    <d v="2021-01-17T00:00:00"/>
    <x v="0"/>
    <s v="Battery life"/>
    <s v="I've recently set up my {product_purchased}, but it fails to connect to any available networks. What steps should I take to troubleshoot this issue?_x000a__x000a_Open the {product_purchased}, login to your account I need assistance as soon as possible because it's affecting my work and productivity."/>
    <x v="0"/>
    <m/>
    <s v="Critical"/>
    <s v="Chat"/>
    <x v="3472"/>
    <m/>
    <m/>
    <n v="5313"/>
    <s v=""/>
    <s v="Michael Welch"/>
    <x v="6"/>
    <x v="6"/>
    <x v="0"/>
    <s v=""/>
  </r>
  <r>
    <n v="5314"/>
    <s v="Hector Peters"/>
    <s v="kimemily@example.com"/>
    <n v="34"/>
    <s v="Female"/>
    <s v="Asus ROG"/>
    <d v="2020-04-07T00:00:00"/>
    <x v="2"/>
    <s v="Product setup"/>
    <s v="The {product_purchased} is unable to establish a stable internet connection. It keeps disconnecting intermittently. How can I troubleshoot this network problem?_x000a__x000a_Try:_x000a__x000a_$ docker run -d # Create a Dockerfile I've recently updated the firmware of my {product_purchased}, and the issue started happening afterward. Could it be related to the update?"/>
    <x v="0"/>
    <m/>
    <s v="High"/>
    <s v="Phone"/>
    <x v="3473"/>
    <m/>
    <m/>
    <n v="5314"/>
    <s v=""/>
    <s v="Hector Peters"/>
    <x v="11"/>
    <x v="11"/>
    <x v="1"/>
    <s v=""/>
  </r>
  <r>
    <n v="5315"/>
    <s v="Billy Barber"/>
    <s v="qrobertson@example.org"/>
    <n v="43"/>
    <s v="Female"/>
    <s v="Dell XPS"/>
    <d v="2020-06-04T00:00:00"/>
    <x v="0"/>
    <s v="Product compatibility"/>
    <s v="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
    <x v="0"/>
    <m/>
    <s v="Low"/>
    <s v="Phone"/>
    <x v="3474"/>
    <m/>
    <m/>
    <n v="5315"/>
    <s v=""/>
    <s v="Billy Barber"/>
    <x v="8"/>
    <x v="8"/>
    <x v="1"/>
    <s v=""/>
  </r>
  <r>
    <n v="5316"/>
    <s v="Ryan Malone"/>
    <s v="dtran@example.org"/>
    <n v="54"/>
    <s v="Male"/>
    <s v="LG OLED"/>
    <d v="2020-10-19T00:00:00"/>
    <x v="4"/>
    <s v="Product compatibility"/>
    <s v="I'm having an issue with the {product_purchased}. Please assist._x000a__x000a_Thank you in advance. Please consider subscribing to Premium Audio in the U.S. for only $4.99 a month. I've checked for software updates, and my {product_purchased} is already running the latest version."/>
    <x v="1"/>
    <s v="Respond strong word civil beat official form."/>
    <s v="High"/>
    <s v="Social media"/>
    <x v="3475"/>
    <d v="2023-06-01T20:38:37"/>
    <n v="2"/>
    <n v="5316"/>
    <s v="Respond Strong Word Civil Beat Official Form."/>
    <s v="Ryan Malone"/>
    <x v="7"/>
    <x v="7"/>
    <x v="1"/>
    <n v="16.433333333290648"/>
  </r>
  <r>
    <n v="5317"/>
    <s v="Marcus Rogers"/>
    <s v="ssoto@example.org"/>
    <n v="21"/>
    <s v="Male"/>
    <s v="Canon EOS"/>
    <d v="2021-12-22T00:00:00"/>
    <x v="1"/>
    <s v="Battery life"/>
    <s v="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
    <x v="2"/>
    <m/>
    <s v="High"/>
    <s v="Chat"/>
    <x v="5"/>
    <m/>
    <m/>
    <n v="5317"/>
    <s v=""/>
    <s v="Marcus Rogers"/>
    <x v="10"/>
    <x v="10"/>
    <x v="0"/>
    <s v=""/>
  </r>
  <r>
    <n v="5318"/>
    <s v="Scott Wiggins"/>
    <s v="jamesthompson@example.com"/>
    <n v="69"/>
    <s v="Male"/>
    <s v="Canon EOS"/>
    <d v="2021-12-24T00:00:00"/>
    <x v="4"/>
    <s v="Account access"/>
    <s v="I'm having an issue with the {product_purchased}. Please assist._x000a__x000a_&lt;strong&gt;Product information:&lt;/strong&gt;&lt;span&gt; &lt;br&gt; The {product_name}. You have requested the information. Please login. (Your This problem started occurring after the recent software update. I haven't made any other changes to the device."/>
    <x v="0"/>
    <m/>
    <s v="High"/>
    <s v="Chat"/>
    <x v="3476"/>
    <m/>
    <m/>
    <n v="5318"/>
    <s v=""/>
    <s v="Scott Wiggins"/>
    <x v="10"/>
    <x v="10"/>
    <x v="0"/>
    <s v=""/>
  </r>
  <r>
    <n v="5319"/>
    <s v="Austin Lane"/>
    <s v="barnesandrew@example.org"/>
    <n v="56"/>
    <s v="Male"/>
    <s v="Dell XPS"/>
    <d v="2020-02-20T00:00:00"/>
    <x v="4"/>
    <s v="Product compatibility"/>
    <s v="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
    <x v="2"/>
    <m/>
    <s v="Critical"/>
    <s v="Social media"/>
    <x v="5"/>
    <m/>
    <m/>
    <n v="5319"/>
    <s v=""/>
    <s v="Austin Lane"/>
    <x v="4"/>
    <x v="4"/>
    <x v="1"/>
    <s v=""/>
  </r>
  <r>
    <n v="5320"/>
    <s v="Kimberly Montes"/>
    <s v="yshelton@example.org"/>
    <n v="61"/>
    <s v="Other"/>
    <s v="Xbox"/>
    <d v="2020-12-21T00:00:00"/>
    <x v="1"/>
    <s v="Cancellation request"/>
    <s v="I'm having an issue with the {product_purchased}. Please assist. This is a new issue and this page will be removed forever._x000a__x000a_The items for this page will be removed. Remove this message._x000a__x000a_You can see I've noticed a peculiar error message popping up on my {product_purchased} screen. It says '{error_message}'. What does it mean?"/>
    <x v="1"/>
    <s v="Perform career page much policy huge involve."/>
    <s v="Medium"/>
    <s v="Chat"/>
    <x v="3477"/>
    <d v="2023-06-01T00:50:44"/>
    <n v="1"/>
    <n v="5320"/>
    <s v="Perform Career Page Much Policy Huge Involve."/>
    <s v="Kimberly Montes"/>
    <x v="10"/>
    <x v="10"/>
    <x v="1"/>
    <n v="-14.200000000011642"/>
  </r>
  <r>
    <n v="5321"/>
    <s v="Carolyn Lambert"/>
    <s v="williamsmith@example.net"/>
    <n v="54"/>
    <s v="Female"/>
    <s v="Dyson Vacuum Cleaner"/>
    <d v="2021-09-23T00:00:00"/>
    <x v="0"/>
    <s v="Battery life"/>
    <s v="I'm having an issue with the {product_purchased}. Please assist. If it's something that you need, please get the info. Thank you!&quot;_x000a__x000a_*Note: This is an update and should work better with latest iPhone X The issue I'm facing is intermittent. Sometimes it works fine, but other times it acts up unexpectedly."/>
    <x v="2"/>
    <m/>
    <s v="High"/>
    <s v="Social media"/>
    <x v="5"/>
    <m/>
    <m/>
    <n v="5321"/>
    <s v=""/>
    <s v="Carolyn Lambert"/>
    <x v="9"/>
    <x v="9"/>
    <x v="0"/>
    <s v=""/>
  </r>
  <r>
    <n v="5322"/>
    <s v="Lindsay Smith"/>
    <s v="joann67@example.org"/>
    <n v="44"/>
    <s v="Female"/>
    <s v="Autodesk AutoCAD"/>
    <d v="2021-01-13T00:00:00"/>
    <x v="1"/>
    <s v="Product compatibility"/>
    <s v="I'm having an issue with the {product_purchased}. Please assist._x000a__x000a_I want a picture of your dog. Please come and visit me soon._x000a__x000a_I'll keep the pictures. Please come to me soon. I've checked for any available software updates for my {product_purchased}, but there are none."/>
    <x v="2"/>
    <m/>
    <s v="Critical"/>
    <s v="Email"/>
    <x v="5"/>
    <m/>
    <m/>
    <n v="5322"/>
    <s v=""/>
    <s v="Lindsay Smith"/>
    <x v="6"/>
    <x v="6"/>
    <x v="0"/>
    <s v=""/>
  </r>
  <r>
    <n v="5323"/>
    <s v="Christine Mcguire"/>
    <s v="baileypeter@example.com"/>
    <n v="37"/>
    <s v="Female"/>
    <s v="Sony Xperia"/>
    <d v="2021-10-05T00:00:00"/>
    <x v="0"/>
    <s v="Refund request"/>
    <s v="I'm unable to access my {product_purchased} account. It keeps displaying an 'Invalid Credentials' error, even though I'm using the correct login information. How can I regain access to my account?_x000a__x000a_If you I'm concerned about the security of my {product_purchased} and would like to ensure that my data is safe."/>
    <x v="0"/>
    <m/>
    <s v="Medium"/>
    <s v="Chat"/>
    <x v="3478"/>
    <m/>
    <m/>
    <n v="5323"/>
    <s v=""/>
    <s v="Christine Mcguire"/>
    <x v="7"/>
    <x v="7"/>
    <x v="0"/>
    <s v=""/>
  </r>
  <r>
    <n v="5324"/>
    <s v="Stephanie Dunn"/>
    <s v="brittanyphillips@example.net"/>
    <n v="19"/>
    <s v="Female"/>
    <s v="Roomba Robot Vacuum"/>
    <d v="2020-10-19T00:00:00"/>
    <x v="2"/>
    <s v="Data loss"/>
    <s v="I'm having an issue with the {product_purchased}. Please assist. I'm worried that the issue might be hardware-related and might require repair or replacement."/>
    <x v="2"/>
    <m/>
    <s v="Critical"/>
    <s v="Chat"/>
    <x v="5"/>
    <m/>
    <m/>
    <n v="5324"/>
    <s v=""/>
    <s v="Stephanie Dunn"/>
    <x v="7"/>
    <x v="7"/>
    <x v="1"/>
    <s v=""/>
  </r>
  <r>
    <n v="5325"/>
    <s v="Ariel Carr"/>
    <s v="omorrison@example.com"/>
    <n v="26"/>
    <s v="Female"/>
    <s v="Sony Xperia"/>
    <d v="2021-12-02T00:00:00"/>
    <x v="0"/>
    <s v="Display issue"/>
    <s v="I'm having an issue with the {product_purchased}. Please assist._x000a__x000a_Please note: these items may take several weeks to arrive, if you wait long enough, and they may need to be used in a few weeks after your This problem started occurring after the recent software update. I haven't made any other changes to the device."/>
    <x v="2"/>
    <m/>
    <s v="Medium"/>
    <s v="Chat"/>
    <x v="5"/>
    <m/>
    <m/>
    <n v="5325"/>
    <s v=""/>
    <s v="Ariel Carr"/>
    <x v="10"/>
    <x v="10"/>
    <x v="0"/>
    <s v=""/>
  </r>
  <r>
    <n v="5326"/>
    <s v="Mrs. Dominique Bryan"/>
    <s v="mhenson@example.com"/>
    <n v="64"/>
    <s v="Female"/>
    <s v="Dell XPS"/>
    <d v="2021-03-31T00:00:00"/>
    <x v="1"/>
    <s v="Refund request"/>
    <s v="I'm having an issue with the {product_purchased}. Please assist. Please contact us to request a refund. This could be a technical issue after you Rapport._x000a__x000a_3. Don't use in China, please follow us This problem started occurring after the recent software update. I haven't made any other changes to the device."/>
    <x v="2"/>
    <m/>
    <s v="Medium"/>
    <s v="Email"/>
    <x v="5"/>
    <m/>
    <m/>
    <n v="5326"/>
    <s v=""/>
    <s v="Mrs. Dominique Bryan"/>
    <x v="0"/>
    <x v="0"/>
    <x v="0"/>
    <s v=""/>
  </r>
  <r>
    <n v="5327"/>
    <s v="Donna Harvey"/>
    <s v="rebeccalee@example.org"/>
    <n v="41"/>
    <s v="Other"/>
    <s v="Sony 4K HDR TV"/>
    <d v="2021-12-02T00:00:00"/>
    <x v="1"/>
    <s v="Peripheral compatibility"/>
    <s v="My {product_purchased} is making strange noises and not functioning properly. I suspect there might be a hardware issue. Can you please help me with this? Thanks._x000a__x000a_If you are looking for the same level of functionality, this I'm unable to find the option to perform the desired action in the {product_purchased}. Could you please guide me through the steps?"/>
    <x v="2"/>
    <m/>
    <s v="Low"/>
    <s v="Phone"/>
    <x v="5"/>
    <m/>
    <m/>
    <n v="5327"/>
    <s v=""/>
    <s v="Donna Harvey"/>
    <x v="10"/>
    <x v="10"/>
    <x v="0"/>
    <s v=""/>
  </r>
  <r>
    <n v="5328"/>
    <s v="Samantha Williams"/>
    <s v="jamesmurphy@example.net"/>
    <n v="55"/>
    <s v="Other"/>
    <s v="LG Smart TV"/>
    <d v="2021-05-28T00:00:00"/>
    <x v="2"/>
    <s v="Delivery problem"/>
    <s v="I'm having an issue with the {product_purchased}. Please assist. Thank you.&quot;_x000a__x000a_And here's the video: I've already contacted customer support multiple times, but the issue remains unresolved."/>
    <x v="0"/>
    <m/>
    <s v="High"/>
    <s v="Email"/>
    <x v="3479"/>
    <m/>
    <m/>
    <n v="5328"/>
    <s v=""/>
    <s v="Samantha Williams"/>
    <x v="1"/>
    <x v="1"/>
    <x v="0"/>
    <s v=""/>
  </r>
  <r>
    <n v="5329"/>
    <s v="Steve Fleming"/>
    <s v="dennis21@example.net"/>
    <n v="55"/>
    <s v="Other"/>
    <s v="Google Nest"/>
    <d v="2020-11-25T00:00:00"/>
    <x v="0"/>
    <s v="Software bug"/>
    <s v="The {product_purchased} is unable to establish a stable internet connection. It keeps disconnecting intermittently. How can I troubleshoot this network problem?_x000a__x000a_I have always had a problem with this network. If you get internet I'm worried that the issue might be hardware-related and might require repair or replacement."/>
    <x v="0"/>
    <m/>
    <s v="Medium"/>
    <s v="Social media"/>
    <x v="3480"/>
    <m/>
    <m/>
    <n v="5329"/>
    <s v=""/>
    <s v="Steve Fleming"/>
    <x v="3"/>
    <x v="3"/>
    <x v="1"/>
    <s v=""/>
  </r>
  <r>
    <n v="5330"/>
    <s v="Colton Pacheco"/>
    <s v="andrew42@example.org"/>
    <n v="53"/>
    <s v="Male"/>
    <s v="Canon EOS"/>
    <d v="2021-07-21T00:00:00"/>
    <x v="4"/>
    <s v="Product compatibility"/>
    <s v="I'm having an issue with the {product_purchased}. Please assist. If you already placed your order correctly, your order will not be canceled and you will get the items when your order is made! Thank you!_x000a__x000a_3 I've tried using different cables, adapters, or peripherals with my {product_purchased}, but the issue persists."/>
    <x v="0"/>
    <m/>
    <s v="Critical"/>
    <s v="Chat"/>
    <x v="3481"/>
    <m/>
    <m/>
    <n v="5330"/>
    <s v=""/>
    <s v="Colton Pacheco"/>
    <x v="2"/>
    <x v="2"/>
    <x v="0"/>
    <s v=""/>
  </r>
  <r>
    <n v="5331"/>
    <s v="Jodi Williams"/>
    <s v="hlong@example.org"/>
    <n v="63"/>
    <s v="Female"/>
    <s v="Fitbit Charge"/>
    <d v="2020-06-16T00:00:00"/>
    <x v="0"/>
    <s v="Network problem"/>
    <s v="I'm having an issue with the {product_purchased}. Please assist. (thanks!) I've checked for any available software updates for my {product_purchased}, but there are none."/>
    <x v="0"/>
    <m/>
    <s v="Critical"/>
    <s v="Chat"/>
    <x v="3482"/>
    <m/>
    <m/>
    <n v="5331"/>
    <s v=""/>
    <s v="Jodi Williams"/>
    <x v="8"/>
    <x v="8"/>
    <x v="1"/>
    <s v=""/>
  </r>
  <r>
    <n v="5332"/>
    <s v="Jerry Rivera"/>
    <s v="ecervantes@example.net"/>
    <n v="21"/>
    <s v="Male"/>
    <s v="MacBook Pro"/>
    <d v="2021-09-25T00:00:00"/>
    <x v="0"/>
    <s v="Battery life"/>
    <s v="I'm having an issue with the {product_purchased}. Please assist._x000a__x000a_Thanks. I'm concerned about the security of my {product_purchased} and would like to ensure that my data is safe."/>
    <x v="2"/>
    <m/>
    <s v="Low"/>
    <s v="Phone"/>
    <x v="5"/>
    <m/>
    <m/>
    <n v="5332"/>
    <s v=""/>
    <s v="Jerry Rivera"/>
    <x v="9"/>
    <x v="9"/>
    <x v="0"/>
    <s v=""/>
  </r>
  <r>
    <n v="5333"/>
    <s v="Larry Martin"/>
    <s v="helengeorge@example.com"/>
    <n v="53"/>
    <s v="Female"/>
    <s v="Xbox"/>
    <d v="2021-06-18T00:00:00"/>
    <x v="2"/>
    <s v="Peripheral compatibility"/>
    <s v="I'm having an issue with the {product_purchased}. Please assist. You can help us by purchasing your product. More... I've checked for any available software updates for my {product_purchased}, but there are none."/>
    <x v="2"/>
    <m/>
    <s v="High"/>
    <s v="Social media"/>
    <x v="5"/>
    <m/>
    <m/>
    <n v="5333"/>
    <s v=""/>
    <s v="Larry Martin"/>
    <x v="8"/>
    <x v="8"/>
    <x v="0"/>
    <s v=""/>
  </r>
  <r>
    <n v="5334"/>
    <s v="Ronald Shaw"/>
    <s v="pattonmichelle@example.org"/>
    <n v="24"/>
    <s v="Other"/>
    <s v="Sony 4K HDR TV"/>
    <d v="2020-03-19T00:00:00"/>
    <x v="2"/>
    <s v="Software bug"/>
    <s v="I'm having an issue with the {product_purchased}. Please assist._x000a__x000a_If you make it a priority to move your current purchase (i.e. order without purchase confirmation if they will not ship to your address), I would I've noticed a sudden decrease in battery life on my {product_purchased}. It used to last much longer."/>
    <x v="2"/>
    <m/>
    <s v="High"/>
    <s v="Social media"/>
    <x v="5"/>
    <m/>
    <m/>
    <n v="5334"/>
    <s v=""/>
    <s v="Ronald Shaw"/>
    <x v="0"/>
    <x v="0"/>
    <x v="1"/>
    <s v=""/>
  </r>
  <r>
    <n v="5335"/>
    <s v="Julie Kennedy"/>
    <s v="cynthiasmith@example.org"/>
    <n v="19"/>
    <s v="Female"/>
    <s v="Dyson Vacuum Cleaner"/>
    <d v="2021-02-20T00:00:00"/>
    <x v="1"/>
    <s v="Peripheral compatibility"/>
    <s v="I'm having an issue with the {product_purchased}. Please assist._x000a__x000a_Here are your details. It will be delivered to your device to confirm if it is yours._x000a__x000a_Now it's time to download and install Google Apps I'm unable to find the option to perform the desired action in the {product_purchased}. Could you please guide me through the steps?"/>
    <x v="2"/>
    <m/>
    <s v="High"/>
    <s v="Chat"/>
    <x v="5"/>
    <m/>
    <m/>
    <n v="5335"/>
    <s v=""/>
    <s v="Julie Kennedy"/>
    <x v="4"/>
    <x v="4"/>
    <x v="0"/>
    <s v=""/>
  </r>
  <r>
    <n v="5336"/>
    <s v="Courtney Carter"/>
    <s v="nathanvaughn@example.net"/>
    <n v="22"/>
    <s v="Male"/>
    <s v="Xbox"/>
    <d v="2021-05-24T00:00:00"/>
    <x v="0"/>
    <s v="Peripheral compatibility"/>
    <s v="There seems to be a glitch in the {product_purchased} software. It freezes frequently, making it difficult to use. Can you please provide a solution?_x000a__x000a_No, it does not. If you are willing to share your problems I've followed online tutorials and community forums to troubleshoot the issue, but no luck so far."/>
    <x v="0"/>
    <m/>
    <s v="High"/>
    <s v="Chat"/>
    <x v="3483"/>
    <m/>
    <m/>
    <n v="5336"/>
    <s v=""/>
    <s v="Courtney Carter"/>
    <x v="1"/>
    <x v="1"/>
    <x v="0"/>
    <s v=""/>
  </r>
  <r>
    <n v="5337"/>
    <s v="Shirley Murphy"/>
    <s v="stephanie18@example.net"/>
    <n v="52"/>
    <s v="Other"/>
    <s v="MacBook Pro"/>
    <d v="2021-10-03T00:00:00"/>
    <x v="0"/>
    <s v="Account access"/>
    <s v="I'm having an issue with the {product_purchased}. Please assist. If you do not know what this is, the email address will be automatically added to your invoice._x000a__x000a_If that was not enough, this will create an extra I've already contacted customer support multiple times, but the issue remains unresolved."/>
    <x v="0"/>
    <m/>
    <s v="Critical"/>
    <s v="Email"/>
    <x v="3484"/>
    <m/>
    <m/>
    <n v="5337"/>
    <s v=""/>
    <s v="Shirley Murphy"/>
    <x v="7"/>
    <x v="7"/>
    <x v="0"/>
    <s v=""/>
  </r>
  <r>
    <n v="5338"/>
    <s v="Daniel Hall"/>
    <s v="yestrada@example.org"/>
    <n v="67"/>
    <s v="Other"/>
    <s v="Canon EOS"/>
    <d v="2021-09-08T00:00:00"/>
    <x v="1"/>
    <s v="Hardware issue"/>
    <s v="I'm having an issue with the {product_purchased}. Please assist._x000a__x000a_&lt;p&gt;Please assist with the product._x000a__x000a_You are responsible for ensuring that the item is in a secure, non-explosive condition. This problem started occurring after the recent software update. I haven't made any other changes to the device."/>
    <x v="2"/>
    <m/>
    <s v="Medium"/>
    <s v="Chat"/>
    <x v="5"/>
    <m/>
    <m/>
    <n v="5338"/>
    <s v=""/>
    <s v="Daniel Hall"/>
    <x v="9"/>
    <x v="9"/>
    <x v="0"/>
    <s v=""/>
  </r>
  <r>
    <n v="5339"/>
    <s v="Diana Harrington"/>
    <s v="tamarastephens@example.com"/>
    <n v="67"/>
    <s v="Male"/>
    <s v="HP Pavilion"/>
    <d v="2021-11-09T00:00:00"/>
    <x v="0"/>
    <s v="Delivery problem"/>
    <s v="I'm having an issue with the {product_purchased}. Please assist. &lt;h4&gt;&lt;img src={this.user} class=&quot;btn btn-primary&quot; alt='This product is included with this account. You may enter this I've checked the device settings and made sure that everything is configured correctly."/>
    <x v="0"/>
    <m/>
    <s v="Low"/>
    <s v="Phone"/>
    <x v="3485"/>
    <m/>
    <m/>
    <n v="5339"/>
    <s v=""/>
    <s v="Diana Harrington"/>
    <x v="3"/>
    <x v="3"/>
    <x v="0"/>
    <s v=""/>
  </r>
  <r>
    <n v="5340"/>
    <s v="Christopher Case"/>
    <s v="steinrebecca@example.com"/>
    <n v="39"/>
    <s v="Other"/>
    <s v="Canon DSLR Camera"/>
    <d v="2020-10-31T00:00:00"/>
    <x v="2"/>
    <s v="Refund request"/>
    <s v="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
    <x v="0"/>
    <m/>
    <s v="Low"/>
    <s v="Phone"/>
    <x v="3486"/>
    <m/>
    <m/>
    <n v="5340"/>
    <s v=""/>
    <s v="Christopher Case"/>
    <x v="7"/>
    <x v="7"/>
    <x v="1"/>
    <s v=""/>
  </r>
  <r>
    <n v="5341"/>
    <s v="Charles Davis"/>
    <s v="terrymontgomery@example.net"/>
    <n v="58"/>
    <s v="Female"/>
    <s v="Asus ROG"/>
    <d v="2021-10-24T00:00:00"/>
    <x v="3"/>
    <s v="Refund request"/>
    <s v="I'm having an issue with the {product_purchased}. Please assist. (This may include paying additional taxes and fees.)_x000a__x000a_3. Make sure the product information is clear._x000a__x000a_4. Tell I've paid it off, I'm experiencing this issue on multiple devices of the same model, so it seems to be a widespread problem."/>
    <x v="0"/>
    <m/>
    <s v="Low"/>
    <s v="Email"/>
    <x v="3487"/>
    <m/>
    <m/>
    <n v="5341"/>
    <s v=""/>
    <s v="Charles Davis"/>
    <x v="7"/>
    <x v="7"/>
    <x v="0"/>
    <s v=""/>
  </r>
  <r>
    <n v="5342"/>
    <s v="Rebecca Barnes"/>
    <s v="rebecca66@example.com"/>
    <n v="48"/>
    <s v="Male"/>
    <s v="Sony 4K HDR TV"/>
    <d v="2020-09-28T00:00:00"/>
    <x v="1"/>
    <s v="Peripheral compatibility"/>
    <s v="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
    <x v="1"/>
    <s v="There field trial long."/>
    <s v="Medium"/>
    <s v="Chat"/>
    <x v="3488"/>
    <d v="2023-06-01T14:01:12"/>
    <n v="4"/>
    <n v="5342"/>
    <s v="There Field Trial Long."/>
    <s v="Rebecca Barnes"/>
    <x v="9"/>
    <x v="9"/>
    <x v="1"/>
    <n v="-6.9166666666860692"/>
  </r>
  <r>
    <n v="5343"/>
    <s v="Chase Gonzales"/>
    <s v="boltonwilliam@example.com"/>
    <n v="32"/>
    <s v="Other"/>
    <s v="Nest Thermostat"/>
    <d v="2020-05-29T00:00:00"/>
    <x v="0"/>
    <s v="Data loss"/>
    <s v="I'm having an issue with the {product_purchased}. Please assist. The {product_purchased} will be updated as a product has been sold. {{product_product}}_x000a__x000a_{{product_product_id}} {{ I've checked the device settings and made sure that everything is configured correctly."/>
    <x v="0"/>
    <m/>
    <s v="Critical"/>
    <s v="Phone"/>
    <x v="3489"/>
    <m/>
    <m/>
    <n v="5343"/>
    <s v=""/>
    <s v="Chase Gonzales"/>
    <x v="1"/>
    <x v="1"/>
    <x v="1"/>
    <s v=""/>
  </r>
  <r>
    <n v="5344"/>
    <s v="Andrea Herrera"/>
    <s v="margaretmason@example.com"/>
    <n v="62"/>
    <s v="Other"/>
    <s v="Philips Hue Lights"/>
    <d v="2020-06-29T00:00:00"/>
    <x v="3"/>
    <s v="Installation support"/>
    <s v="I'm having an issue with the {product_purchased}. Please assist._x000a__x000a_* If you have a product that was available just before you received it, please correct this order. If there is a discrepancy please send me an email, This problem started occurring after the recent software update. I haven't made any other changes to the device."/>
    <x v="1"/>
    <s v="Thing skill partner peace."/>
    <s v="Medium"/>
    <s v="Social media"/>
    <x v="3490"/>
    <d v="2023-06-01T02:26:15"/>
    <n v="5"/>
    <n v="5344"/>
    <s v="Thing Skill Partner Peace."/>
    <s v="Andrea Herrera"/>
    <x v="8"/>
    <x v="8"/>
    <x v="1"/>
    <n v="1.4833333332790062"/>
  </r>
  <r>
    <n v="5345"/>
    <s v="William Ross"/>
    <s v="moranjonathan@example.com"/>
    <n v="35"/>
    <s v="Other"/>
    <s v="Dyson Vacuum Cleaner"/>
    <d v="2021-11-15T00:00:00"/>
    <x v="4"/>
    <s v="Hardware issue"/>
    <s v="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
    <x v="0"/>
    <m/>
    <s v="High"/>
    <s v="Phone"/>
    <x v="3491"/>
    <m/>
    <m/>
    <n v="5345"/>
    <s v=""/>
    <s v="William Ross"/>
    <x v="3"/>
    <x v="3"/>
    <x v="0"/>
    <s v=""/>
  </r>
  <r>
    <n v="5346"/>
    <s v="David Harrington"/>
    <s v="patricia45@example.net"/>
    <n v="27"/>
    <s v="Male"/>
    <s v="LG OLED"/>
    <d v="2020-11-12T00:00:00"/>
    <x v="4"/>
    <s v="Account access"/>
    <s v="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
    <x v="2"/>
    <m/>
    <s v="Low"/>
    <s v="Social media"/>
    <x v="5"/>
    <m/>
    <m/>
    <n v="5346"/>
    <s v=""/>
    <s v="David Harrington"/>
    <x v="3"/>
    <x v="3"/>
    <x v="1"/>
    <s v=""/>
  </r>
  <r>
    <n v="5347"/>
    <s v="Brittany Rogers"/>
    <s v="dallen@example.net"/>
    <n v="54"/>
    <s v="Other"/>
    <s v="Canon DSLR Camera"/>
    <d v="2020-12-18T00:00:00"/>
    <x v="0"/>
    <s v="Battery life"/>
    <s v="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
    <x v="2"/>
    <m/>
    <s v="Low"/>
    <s v="Phone"/>
    <x v="5"/>
    <m/>
    <m/>
    <n v="5347"/>
    <s v=""/>
    <s v="Brittany Rogers"/>
    <x v="10"/>
    <x v="10"/>
    <x v="1"/>
    <s v=""/>
  </r>
  <r>
    <n v="5348"/>
    <s v="Travis Kirk"/>
    <s v="hurstwalter@example.com"/>
    <n v="57"/>
    <s v="Other"/>
    <s v="Lenovo ThinkPad"/>
    <d v="2021-12-14T00:00:00"/>
    <x v="2"/>
    <s v="Product compatibility"/>
    <s v="I'm having an issue with the {product_purchased}. Please assist. I'm unable to find the option to perform the desired action in the {product_purchased}. Could you please guide me through the steps?"/>
    <x v="2"/>
    <m/>
    <s v="Critical"/>
    <s v="Phone"/>
    <x v="5"/>
    <m/>
    <m/>
    <n v="5348"/>
    <s v=""/>
    <s v="Travis Kirk"/>
    <x v="10"/>
    <x v="10"/>
    <x v="0"/>
    <s v=""/>
  </r>
  <r>
    <n v="5349"/>
    <s v="Roy Ford"/>
    <s v="douglasclark@example.com"/>
    <n v="25"/>
    <s v="Other"/>
    <s v="Nintendo Switch"/>
    <d v="2020-09-03T00:00:00"/>
    <x v="3"/>
    <s v="Display issue"/>
    <s v="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
    <x v="2"/>
    <m/>
    <s v="Medium"/>
    <s v="Phone"/>
    <x v="5"/>
    <m/>
    <m/>
    <n v="5349"/>
    <s v=""/>
    <s v="Roy Ford"/>
    <x v="9"/>
    <x v="9"/>
    <x v="1"/>
    <s v=""/>
  </r>
  <r>
    <n v="5350"/>
    <s v="Deborah Hoffman"/>
    <s v="mary06@example.org"/>
    <n v="20"/>
    <s v="Other"/>
    <s v="Sony PlayStation"/>
    <d v="2020-04-11T00:00:00"/>
    <x v="3"/>
    <s v="Software bug"/>
    <s v="I'm having an issue with the {product_purchased}. Please assist._x000a__x000a_Thank You I'm unable to find the option to perform the desired action in the {product_purchased}. Could you please guide me through the steps?"/>
    <x v="0"/>
    <m/>
    <s v="Critical"/>
    <s v="Chat"/>
    <x v="3492"/>
    <m/>
    <m/>
    <n v="5350"/>
    <s v=""/>
    <s v="Deborah Hoffman"/>
    <x v="11"/>
    <x v="11"/>
    <x v="1"/>
    <s v=""/>
  </r>
  <r>
    <n v="5351"/>
    <s v="Angela Reynolds"/>
    <s v="yfisher@example.net"/>
    <n v="44"/>
    <s v="Female"/>
    <s v="Roomba Robot Vacuum"/>
    <d v="2020-03-01T00:00:00"/>
    <x v="2"/>
    <s v="Product compatibility"/>
    <s v="I've forgotten my password for my {product_purchased} account, and the password reset option is not working. How can I recover my account?_x000a__x000a_If your account is active on a VPN, a secure IP address was used to I'm using the original charger that came with my {product_purchased}, but it's not charging properly."/>
    <x v="1"/>
    <s v="Sell appear establish another guess."/>
    <s v="Critical"/>
    <s v="Social media"/>
    <x v="3493"/>
    <d v="2023-06-01T14:34:22"/>
    <n v="5"/>
    <n v="5351"/>
    <s v="Sell Appear Establish Another Guess."/>
    <s v="Angela Reynolds"/>
    <x v="0"/>
    <x v="0"/>
    <x v="1"/>
    <n v="0.63333333330228925"/>
  </r>
  <r>
    <n v="5352"/>
    <s v="Kelly Howard"/>
    <s v="ashlee57@example.com"/>
    <n v="62"/>
    <s v="Female"/>
    <s v="Amazon Echo"/>
    <d v="2021-05-28T00:00:00"/>
    <x v="1"/>
    <s v="Battery life"/>
    <s v="I'm having an issue with the {product_purchased}. Please assist._x000a__x000a_Pamela &quot;Cjubey&quot; Browning_x000a__x000a__x000a_Posts: 5,742_x000a__x000a_CJubey Browning's New V2 I'm worried that the issue might be hardware-related and might require repair or replacement."/>
    <x v="2"/>
    <m/>
    <s v="Critical"/>
    <s v="Social media"/>
    <x v="5"/>
    <m/>
    <m/>
    <n v="5352"/>
    <s v=""/>
    <s v="Kelly Howard"/>
    <x v="1"/>
    <x v="1"/>
    <x v="0"/>
    <s v=""/>
  </r>
  <r>
    <n v="5353"/>
    <s v="Christian Price"/>
    <s v="spencer79@example.org"/>
    <n v="59"/>
    <s v="Female"/>
    <s v="Roomba Robot Vacuum"/>
    <d v="2020-09-03T00:00:00"/>
    <x v="1"/>
    <s v="Peripheral compatibility"/>
    <s v="I'm having an issue with the {product_purchased}. Please assist._x000a__x000a_* To disable it, make sure it's in the {user_mode} [{user_id}) [select[]] section [options] I'm unable to find the option to perform the desired action in the {product_purchased}. Could you please guide me through the steps?"/>
    <x v="1"/>
    <s v="Perhaps look thing score appear."/>
    <s v="Low"/>
    <s v="Social media"/>
    <x v="3494"/>
    <d v="2023-06-01T19:47:26"/>
    <n v="4"/>
    <n v="5353"/>
    <s v="Perhaps Look Thing Score Appear."/>
    <s v="Christian Price"/>
    <x v="9"/>
    <x v="9"/>
    <x v="1"/>
    <n v="-3.6000000000349246"/>
  </r>
  <r>
    <n v="5354"/>
    <s v="Ryan Rivas"/>
    <s v="kathrynchang@example.org"/>
    <n v="33"/>
    <s v="Other"/>
    <s v="Philips Hue Lights"/>
    <d v="2021-01-19T00:00:00"/>
    <x v="4"/>
    <s v="Delivery problem"/>
    <s v="I'm having an issue with the {product_purchased}. Please assist. 1st-Person Viewer_x000a__x000a_https://youtu.be/b6hxNfO2lUo_x000a__x000a_https://youtu.be/ I've performed a factory reset on my {product_purchased}, hoping it would resolve the problem, but it didn't help."/>
    <x v="1"/>
    <s v="Task girl our early human."/>
    <s v="High"/>
    <s v="Chat"/>
    <x v="3495"/>
    <d v="2023-06-01T02:12:28"/>
    <n v="2"/>
    <n v="5354"/>
    <s v="Task Girl Our Early Human."/>
    <s v="Ryan Rivas"/>
    <x v="6"/>
    <x v="6"/>
    <x v="0"/>
    <n v="-12.033333333267365"/>
  </r>
  <r>
    <n v="5355"/>
    <s v="Ashley Smith"/>
    <s v="bpeterson@example.net"/>
    <n v="39"/>
    <s v="Male"/>
    <s v="Apple AirPods"/>
    <d v="2020-10-20T00:00:00"/>
    <x v="0"/>
    <s v="Refund request"/>
    <s v="I'm having an issue with the {product_purchased}. Please assist. Please assist by ordering this item._x000a__x000a_What is a 'Hover'_x000a__x000a_a product placed with a product from the supplier?_x000a__x000a_a direct contact I need assistance as soon as possible because it's affecting my work and productivity."/>
    <x v="2"/>
    <m/>
    <s v="Medium"/>
    <s v="Chat"/>
    <x v="5"/>
    <m/>
    <m/>
    <n v="5355"/>
    <s v=""/>
    <s v="Ashley Smith"/>
    <x v="7"/>
    <x v="7"/>
    <x v="1"/>
    <s v=""/>
  </r>
  <r>
    <n v="5356"/>
    <s v="Shane Bean"/>
    <s v="benjamin64@example.com"/>
    <n v="28"/>
    <s v="Female"/>
    <s v="Fitbit Versa Smartwatch"/>
    <d v="2020-02-09T00:00:00"/>
    <x v="0"/>
    <s v="Product recommendation"/>
    <s v="I'm facing issues logging into my {product_purchased} account. It says my account is locked. What should I do to unlock it? And how long will it be before you try to log in to it?_x000a__x000a_How is I've performed a factory reset on my {product_purchased}, hoping it would resolve the problem, but it didn't help."/>
    <x v="0"/>
    <m/>
    <s v="Low"/>
    <s v="Email"/>
    <x v="3496"/>
    <m/>
    <m/>
    <n v="5356"/>
    <s v=""/>
    <s v="Shane Bean"/>
    <x v="4"/>
    <x v="4"/>
    <x v="1"/>
    <s v=""/>
  </r>
  <r>
    <n v="5357"/>
    <s v="Jennifer Smith"/>
    <s v="williamsemily@example.org"/>
    <n v="48"/>
    <s v="Other"/>
    <s v="Dell XPS"/>
    <d v="2020-05-19T00:00:00"/>
    <x v="4"/>
    <s v="Refund request"/>
    <s v="I'm having an issue with the {product_purchased}. Please assist._x000a__x000a_You've purchased an item and you cannot enter any more information in your email. I've noticed a peculiar error message popping up on my {product_purchased} screen. It says '{error_message}'. What does it mean?"/>
    <x v="1"/>
    <s v="Success agreement such window."/>
    <s v="Medium"/>
    <s v="Phone"/>
    <x v="3497"/>
    <d v="2023-06-01T06:25:32"/>
    <n v="1"/>
    <n v="5357"/>
    <s v="Success Agreement Such Window."/>
    <s v="Jennifer Smith"/>
    <x v="1"/>
    <x v="1"/>
    <x v="1"/>
    <n v="-11.566666666651145"/>
  </r>
  <r>
    <n v="5358"/>
    <s v="Melissa Larson MD"/>
    <s v="kcolon@example.com"/>
    <n v="34"/>
    <s v="Other"/>
    <s v="Sony 4K HDR TV"/>
    <d v="2020-09-15T00:00:00"/>
    <x v="0"/>
    <s v="Software bug"/>
    <s v="I'm facing issues logging into my {product_purchased} account. It says my account is locked. What should I do to unlock it?_x000a__x000a_Forgotten password has never been locked, it will be unlocked if logged in with a I rely heavily on my {product_purchased} for my daily tasks, and this issue is hindering my productivity."/>
    <x v="1"/>
    <s v="Task position still physical yourself cut."/>
    <s v="Critical"/>
    <s v="Social media"/>
    <x v="3498"/>
    <d v="2023-06-01T11:50:33"/>
    <n v="5"/>
    <n v="5358"/>
    <s v="Task Position Still Physical Yourself Cut."/>
    <s v="Melissa Larson MD"/>
    <x v="9"/>
    <x v="9"/>
    <x v="1"/>
    <n v="-8.5166666666627862"/>
  </r>
  <r>
    <n v="5359"/>
    <s v="Billy Logan"/>
    <s v="rware@example.org"/>
    <n v="69"/>
    <s v="Other"/>
    <s v="Asus ROG"/>
    <d v="2020-04-28T00:00:00"/>
    <x v="4"/>
    <s v="Refund request"/>
    <s v="I'm having an issue with the {product_purchased}. Please assist._x000a__x000a__x000a_Please email support@pokemon.com for further assistance._x000a__x000a__x000a_Thanks for visiting and I'll see if this helps as well._x000a__x000a__x000a_P. I've followed online tutorials and community forums to troubleshoot the issue, but no luck so far."/>
    <x v="1"/>
    <s v="No activity evidence media employee choose."/>
    <s v="Low"/>
    <s v="Social media"/>
    <x v="3499"/>
    <d v="2023-06-01T18:55:34"/>
    <n v="5"/>
    <n v="5359"/>
    <s v="No Activity Evidence Media Employee Choose."/>
    <s v="Billy Logan"/>
    <x v="11"/>
    <x v="11"/>
    <x v="1"/>
    <n v="-0.2333333333954215"/>
  </r>
  <r>
    <n v="5360"/>
    <s v="Joanna Green"/>
    <s v="spencetodd@example.org"/>
    <n v="64"/>
    <s v="Female"/>
    <s v="Nintendo Switch"/>
    <d v="2020-05-10T00:00:00"/>
    <x v="3"/>
    <s v="Data loss"/>
    <s v="I'm having an issue with the {product_purchased}. Please assist._x000a__x000a_We will NOT make any money without payment of the payment. If such payment is not possible at the time listed on the product, we will contact you to I've already contacted customer support multiple times, but the issue remains unresolved."/>
    <x v="0"/>
    <m/>
    <s v="Low"/>
    <s v="Social media"/>
    <x v="3500"/>
    <m/>
    <m/>
    <n v="5360"/>
    <s v=""/>
    <s v="Joanna Green"/>
    <x v="1"/>
    <x v="1"/>
    <x v="1"/>
    <s v=""/>
  </r>
  <r>
    <n v="5361"/>
    <s v="Matthew Gibson"/>
    <s v="donald17@example.net"/>
    <n v="32"/>
    <s v="Other"/>
    <s v="Sony Xperia"/>
    <d v="2021-02-02T00:00:00"/>
    <x v="1"/>
    <s v="Delivery problem"/>
    <s v="I'm having an issue with the {product_purchased}. Please assist. Thank you._x000a__x000a_[{&quot;id&quot;:&quot;1410353538&quot;,&quot;title&quot;:&quot;Add new&quot;}}] I've tried clearing the cache and data for the {product_purchased} app, but the issue persists."/>
    <x v="0"/>
    <m/>
    <s v="Low"/>
    <s v="Phone"/>
    <x v="3501"/>
    <m/>
    <m/>
    <n v="5361"/>
    <s v=""/>
    <s v="Matthew Gibson"/>
    <x v="4"/>
    <x v="4"/>
    <x v="0"/>
    <s v=""/>
  </r>
  <r>
    <n v="5362"/>
    <s v="Holly Donovan"/>
    <s v="jon60@example.org"/>
    <n v="45"/>
    <s v="Other"/>
    <s v="Nintendo Switch"/>
    <d v="2020-02-05T00:00:00"/>
    <x v="3"/>
    <s v="Hardware issue"/>
    <s v="I'm having an issue with the {product_purchased}. Please assist._x000a__x000a_Addition of a product_x000a__x000a_Use the {product_purchased} to apply an order for a product or product list._x000a__x000a_{Product I'm unable to find the option to perform the desired action in the {product_purchased}. Could you please guide me through the steps?"/>
    <x v="0"/>
    <m/>
    <s v="Critical"/>
    <s v="Chat"/>
    <x v="3502"/>
    <m/>
    <m/>
    <n v="5362"/>
    <s v=""/>
    <s v="Holly Donovan"/>
    <x v="4"/>
    <x v="4"/>
    <x v="1"/>
    <s v=""/>
  </r>
  <r>
    <n v="5363"/>
    <s v="Robert Greer"/>
    <s v="heather44@example.com"/>
    <n v="66"/>
    <s v="Female"/>
    <s v="Amazon Kindle"/>
    <d v="2021-01-12T00:00:00"/>
    <x v="3"/>
    <s v="Account access"/>
    <s v="I'm having an issue with the {product_purchased}. Please assist. }_x000a__x000a_&quot; // A unique name._x000a__x000a_&quot; #{ Product }. name._x000a__x000a_// A new name for the product._x000a__x000a_// The I'm concerned about the security of my {product_purchased} and would like to ensure that my data is safe."/>
    <x v="0"/>
    <m/>
    <s v="Medium"/>
    <s v="Chat"/>
    <x v="3503"/>
    <m/>
    <m/>
    <n v="5363"/>
    <s v=""/>
    <s v="Robert Greer"/>
    <x v="6"/>
    <x v="6"/>
    <x v="0"/>
    <s v=""/>
  </r>
  <r>
    <n v="5364"/>
    <s v="Phillip Curry"/>
    <s v="frank06@example.net"/>
    <n v="61"/>
    <s v="Female"/>
    <s v="Roomba Robot Vacuum"/>
    <d v="2020-12-07T00:00:00"/>
    <x v="2"/>
    <s v="Network problem"/>
    <s v="I'm having an issue with the {product_purchased}. Please assist. As we work on this, and other, issues. I need assistance as soon as possible because it's affecting my work and productivity."/>
    <x v="1"/>
    <s v="Follow best fly early that evidence sea."/>
    <s v="Critical"/>
    <s v="Chat"/>
    <x v="3504"/>
    <d v="2023-06-01T17:27:42"/>
    <n v="2"/>
    <n v="5364"/>
    <s v="Follow Best Fly Early That Evidence Sea."/>
    <s v="Phillip Curry"/>
    <x v="10"/>
    <x v="10"/>
    <x v="1"/>
    <n v="-5.8666666665812954"/>
  </r>
  <r>
    <n v="5365"/>
    <s v="Richard Conway"/>
    <s v="ksmith@example.net"/>
    <n v="30"/>
    <s v="Male"/>
    <s v="PlayStation"/>
    <d v="2021-05-21T00:00:00"/>
    <x v="1"/>
    <s v="Software bug"/>
    <s v="I'm having an issue with the {product_purchased}. Please assist. I'll go ahead and fix it._x000a__x000a_}_x000a__x000a_}_x000a__x000a_}_x000a__x000a_}_x000a__x000a_}_x000a__x000a_// This function will check to see if I've tried troubleshooting steps mentioned in the user manual, but the issue persists."/>
    <x v="0"/>
    <m/>
    <s v="Low"/>
    <s v="Chat"/>
    <x v="3505"/>
    <m/>
    <m/>
    <n v="5365"/>
    <s v=""/>
    <s v="Richard Conway"/>
    <x v="1"/>
    <x v="1"/>
    <x v="0"/>
    <s v=""/>
  </r>
  <r>
    <n v="5366"/>
    <s v="Mr. Keith Green"/>
    <s v="mercerbrittney@example.com"/>
    <n v="20"/>
    <s v="Other"/>
    <s v="Autodesk AutoCAD"/>
    <d v="2020-11-22T00:00:00"/>
    <x v="3"/>
    <s v="Peripheral compatibility"/>
    <s v="I'm having an issue with the {product_purchased}. Please assist. I have an issue with the {product_purchased}. Please assist._x000a__x000a_How do my credit cards work? How do my credit cards work? This problem started occurring after the recent software update. I haven't made any other changes to the device."/>
    <x v="2"/>
    <m/>
    <s v="Critical"/>
    <s v="Email"/>
    <x v="5"/>
    <m/>
    <m/>
    <n v="5366"/>
    <s v=""/>
    <s v="Mr. Keith Green"/>
    <x v="3"/>
    <x v="3"/>
    <x v="1"/>
    <s v=""/>
  </r>
  <r>
    <n v="5367"/>
    <s v="Jacob Lewis"/>
    <s v="whoffman@example.org"/>
    <n v="61"/>
    <s v="Other"/>
    <s v="Amazon Echo"/>
    <d v="2020-08-26T00:00:00"/>
    <x v="2"/>
    <s v="Installation support"/>
    <s v="I'm having an issue with the {product_purchased}. Please assist. }_x000a__x000a_In order to view a full video in your browser you can use the following command:_x000a__x000a_gv://webcam_id_name/3 I've checked the device settings and made sure that everything is configured correctly."/>
    <x v="0"/>
    <m/>
    <s v="Critical"/>
    <s v="Phone"/>
    <x v="3506"/>
    <m/>
    <m/>
    <n v="5367"/>
    <s v=""/>
    <s v="Jacob Lewis"/>
    <x v="5"/>
    <x v="5"/>
    <x v="1"/>
    <s v=""/>
  </r>
  <r>
    <n v="5368"/>
    <s v="Stephen Chambers"/>
    <s v="jeremywalker@example.com"/>
    <n v="49"/>
    <s v="Male"/>
    <s v="Fitbit Versa Smartwatch"/>
    <d v="2020-09-14T00:00:00"/>
    <x v="1"/>
    <s v="Network problem"/>
    <s v="I'm having an issue with the {product_purchased}. Please assist. #3, {product_ex_name}, {product_name}, $3.00. {3, {product_ex_status} and $1 I've performed a factory reset on my {product_purchased}, hoping it would resolve the problem, but it didn't help."/>
    <x v="1"/>
    <s v="Top history cut action."/>
    <s v="Medium"/>
    <s v="Social media"/>
    <x v="3507"/>
    <d v="2023-06-01T08:35:49"/>
    <n v="1"/>
    <n v="5368"/>
    <s v="Top History Cut Action."/>
    <s v="Stephen Chambers"/>
    <x v="9"/>
    <x v="9"/>
    <x v="1"/>
    <n v="-4.2666666666045785"/>
  </r>
  <r>
    <n v="5369"/>
    <s v="Joseph Fox"/>
    <s v="sherikeith@example.org"/>
    <n v="48"/>
    <s v="Male"/>
    <s v="Bose QuietComfort"/>
    <d v="2020-01-13T00:00:00"/>
    <x v="3"/>
    <s v="Payment issue"/>
    <s v="I'm having an issue with the {product_purchased}. Please assist. I've checked the device settings and made sure that everything is configured correctly."/>
    <x v="1"/>
    <s v="Maybe chance reduce where future."/>
    <s v="Critical"/>
    <s v="Social media"/>
    <x v="3508"/>
    <d v="2023-06-01T11:32:49"/>
    <n v="4"/>
    <n v="5369"/>
    <s v="Maybe Chance Reduce Where Future."/>
    <s v="Joseph Fox"/>
    <x v="6"/>
    <x v="6"/>
    <x v="1"/>
    <n v="-10.716666666674428"/>
  </r>
  <r>
    <n v="5370"/>
    <s v="David Bailey"/>
    <s v="daniel01@example.com"/>
    <n v="39"/>
    <s v="Male"/>
    <s v="GoPro Action Camera"/>
    <d v="2020-06-30T00:00:00"/>
    <x v="3"/>
    <s v="Payment issue"/>
    <s v="I'm having an issue with the {product_purchased}. Please assist. Thanks: &lt;mrs.clark.ch&gt; (M) (12:10 PM #2914) dac7b917 [22:52 I've noticed that the issue occurs consistently when I use a specific feature or application on my {product_purchased}."/>
    <x v="2"/>
    <m/>
    <s v="Low"/>
    <s v="Chat"/>
    <x v="5"/>
    <m/>
    <m/>
    <n v="5370"/>
    <s v=""/>
    <s v="David Bailey"/>
    <x v="8"/>
    <x v="8"/>
    <x v="1"/>
    <s v=""/>
  </r>
  <r>
    <n v="5371"/>
    <s v="William Oconnor"/>
    <s v="vargasgregory@example.net"/>
    <n v="50"/>
    <s v="Female"/>
    <s v="Sony Xperia"/>
    <d v="2020-06-20T00:00:00"/>
    <x v="3"/>
    <s v="Data loss"/>
    <s v="My {product_purchased} is making strange noises and not functioning properly. I suspect there might be a hardware issue. Can you please help me with this?_x000a__x000a_We need to get the hardware (Intel/AMD) up to spec I've checked for software updates, and my {product_purchased} is already running the latest version."/>
    <x v="1"/>
    <s v="Join far last."/>
    <s v="Critical"/>
    <s v="Chat"/>
    <x v="3509"/>
    <d v="2023-06-01T16:06:52"/>
    <n v="5"/>
    <n v="5371"/>
    <s v="Join Far Last."/>
    <s v="William Oconnor"/>
    <x v="8"/>
    <x v="8"/>
    <x v="1"/>
    <n v="13.099999999918509"/>
  </r>
  <r>
    <n v="5372"/>
    <s v="Joanna Pena"/>
    <s v="paula89@example.net"/>
    <n v="24"/>
    <s v="Female"/>
    <s v="Google Nest"/>
    <d v="2020-08-23T00:00:00"/>
    <x v="1"/>
    <s v="Network problem"/>
    <s v="I'm having an issue with the {product_purchased}. Please assist._x000a__x000a__x000a_[20:37:22 PM] [Client thread/INFO] [PunisherPackManager]: Failed to connect to UnlockedPunisher package I've tried troubleshooting steps mentioned in the user manual, but the issue persists."/>
    <x v="2"/>
    <m/>
    <s v="Low"/>
    <s v="Chat"/>
    <x v="5"/>
    <m/>
    <m/>
    <n v="5372"/>
    <s v=""/>
    <s v="Joanna Pena"/>
    <x v="5"/>
    <x v="5"/>
    <x v="1"/>
    <s v=""/>
  </r>
  <r>
    <n v="5373"/>
    <s v="Kerri Murphy"/>
    <s v="richardconley@example.org"/>
    <n v="70"/>
    <s v="Female"/>
    <s v="Apple AirPods"/>
    <d v="2021-11-18T00:00:00"/>
    <x v="2"/>
    <s v="Installation support"/>
    <s v="There seems to be a glitch in the {product_purchased} software. It freezes frequently, making it difficult to use. Can you please provide a solution? I've noticed a peculiar error message popping up on my {product_purchased} screen. It says '{error_message}'. What does it mean?"/>
    <x v="0"/>
    <m/>
    <s v="Medium"/>
    <s v="Phone"/>
    <x v="3510"/>
    <m/>
    <m/>
    <n v="5373"/>
    <s v=""/>
    <s v="Kerri Murphy"/>
    <x v="3"/>
    <x v="3"/>
    <x v="0"/>
    <s v=""/>
  </r>
  <r>
    <n v="5374"/>
    <s v="Joshua Hall"/>
    <s v="morenotammy@example.net"/>
    <n v="53"/>
    <s v="Other"/>
    <s v="PlayStation"/>
    <d v="2021-09-11T00:00:00"/>
    <x v="2"/>
    <s v="Cancellation request"/>
    <s v="I'm having an issue with the {product_purchased}. Please assist._x000a__x000a_The only way to ensure we do not end up in the next post is to purchase the product or product, or pay extra from the seller. I've recently updated the firmware of my {product_purchased}, and the issue started happening afterward. Could it be related to the update?"/>
    <x v="1"/>
    <s v="Republican generation anyone interest worry agree."/>
    <s v="Low"/>
    <s v="Social media"/>
    <x v="3511"/>
    <d v="2023-06-01T07:15:56"/>
    <n v="4"/>
    <n v="5374"/>
    <s v="Republican Generation Anyone Interest Worry Agree."/>
    <s v="Joshua Hall"/>
    <x v="9"/>
    <x v="9"/>
    <x v="0"/>
    <n v="-6.5000000000582077"/>
  </r>
  <r>
    <n v="5375"/>
    <s v="Norman Perez"/>
    <s v="rperez@example.org"/>
    <n v="57"/>
    <s v="Female"/>
    <s v="Google Nest"/>
    <d v="2020-10-31T00:00:00"/>
    <x v="3"/>
    <s v="Peripheral compatibility"/>
    <s v="I'm having an issue with the {product_purchased}. Please assist._x000a__x000a_What is a &quot;Beltcoin-draft&quot; coin?_x000a__x000a_Beltcoin (BIP40) was originally designed to support both Bitcoin and Ethereum, I've already contacted customer support multiple times, but the issue remains unresolved."/>
    <x v="2"/>
    <m/>
    <s v="Medium"/>
    <s v="Phone"/>
    <x v="5"/>
    <m/>
    <m/>
    <n v="5375"/>
    <s v=""/>
    <s v="Norman Perez"/>
    <x v="7"/>
    <x v="7"/>
    <x v="1"/>
    <s v=""/>
  </r>
  <r>
    <n v="5376"/>
    <s v="Adam Pope"/>
    <s v="heidi83@example.net"/>
    <n v="55"/>
    <s v="Female"/>
    <s v="Samsung Galaxy"/>
    <d v="2020-05-26T00:00:00"/>
    <x v="4"/>
    <s v="Battery life"/>
    <s v="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
    <x v="0"/>
    <m/>
    <s v="Critical"/>
    <s v="Social media"/>
    <x v="3512"/>
    <m/>
    <m/>
    <n v="5376"/>
    <s v=""/>
    <s v="Adam Pope"/>
    <x v="1"/>
    <x v="1"/>
    <x v="1"/>
    <s v=""/>
  </r>
  <r>
    <n v="5377"/>
    <s v="Raymond Hughes"/>
    <s v="amoran@example.com"/>
    <n v="28"/>
    <s v="Other"/>
    <s v="Garmin Forerunner"/>
    <d v="2021-04-11T00:00:00"/>
    <x v="3"/>
    <s v="Payment issue"/>
    <s v="I'm having an issue with the {product_purchased}. Please assist. [1] http://pastebin.com/bJv7VjM6 [2] http://pastebin.com/B6F1w The issue I'm facing is intermittent. Sometimes it works fine, but other times it acts up unexpectedly."/>
    <x v="0"/>
    <m/>
    <s v="Low"/>
    <s v="Social media"/>
    <x v="3513"/>
    <m/>
    <m/>
    <n v="5377"/>
    <s v=""/>
    <s v="Raymond Hughes"/>
    <x v="11"/>
    <x v="11"/>
    <x v="0"/>
    <s v=""/>
  </r>
  <r>
    <n v="5378"/>
    <s v="Charles Stewart"/>
    <s v="acunningham@example.com"/>
    <n v="47"/>
    <s v="Female"/>
    <s v="Apple AirPods"/>
    <d v="2021-08-28T00:00:00"/>
    <x v="3"/>
    <s v="Refund request"/>
    <s v="I'm having an issue with the {product_purchased}. Please assist. Kaine@thebern.com_x000a__x000a__x000a_On January 26, 2016, Kaine announced that he planned to quit the DNC when the &quot;elector race&quot; ended, when I'm concerned about the security of my {product_purchased} and would like to ensure that my data is safe."/>
    <x v="0"/>
    <m/>
    <s v="Low"/>
    <s v="Chat"/>
    <x v="3514"/>
    <m/>
    <m/>
    <n v="5378"/>
    <s v=""/>
    <s v="Charles Stewart"/>
    <x v="5"/>
    <x v="5"/>
    <x v="0"/>
    <s v=""/>
  </r>
  <r>
    <n v="5379"/>
    <s v="Steven Wilson"/>
    <s v="gibbscarol@example.net"/>
    <n v="51"/>
    <s v="Male"/>
    <s v="HP Pavilion"/>
    <d v="2021-05-08T00:00:00"/>
    <x v="2"/>
    <s v="Payment issue"/>
    <s v="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
    <x v="0"/>
    <m/>
    <s v="Low"/>
    <s v="Phone"/>
    <x v="3515"/>
    <m/>
    <m/>
    <n v="5379"/>
    <s v=""/>
    <s v="Steven Wilson"/>
    <x v="1"/>
    <x v="1"/>
    <x v="0"/>
    <s v=""/>
  </r>
  <r>
    <n v="5380"/>
    <s v="Amber Nelson"/>
    <s v="riverajohn@example.net"/>
    <n v="63"/>
    <s v="Other"/>
    <s v="Autodesk AutoCAD"/>
    <d v="2021-03-12T00:00:00"/>
    <x v="2"/>
    <s v="Delivery problem"/>
    <s v="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
    <x v="1"/>
    <s v="Respond popular either laugh."/>
    <s v="Critical"/>
    <s v="Social media"/>
    <x v="3516"/>
    <d v="2023-06-01T05:49:04"/>
    <n v="4"/>
    <n v="5380"/>
    <s v="Respond Popular Either Laugh."/>
    <s v="Amber Nelson"/>
    <x v="0"/>
    <x v="0"/>
    <x v="0"/>
    <n v="-5.9166666665696539"/>
  </r>
  <r>
    <n v="5381"/>
    <s v="Barbara Lara"/>
    <s v="hjones@example.com"/>
    <n v="49"/>
    <s v="Female"/>
    <s v="Fitbit Versa Smartwatch"/>
    <d v="2020-03-11T00:00:00"/>
    <x v="1"/>
    <s v="Hardware issue"/>
    <s v="I'm having an issue with the {product_purchased}. Please assist._x000a__x000a_You got my attention!!! Can you create them using &quot;completing&quot;? What about &quot;completing&quot; an offer?_x000a__x000a_Also with a couple more The issue I'm facing is intermittent. Sometimes it works fine, but other times it acts up unexpectedly."/>
    <x v="1"/>
    <s v="Western explain whole."/>
    <s v="Low"/>
    <s v="Phone"/>
    <x v="3517"/>
    <d v="2023-06-01T11:50:06"/>
    <n v="4"/>
    <n v="5381"/>
    <s v="Western Explain Whole."/>
    <s v="Barbara Lara"/>
    <x v="0"/>
    <x v="0"/>
    <x v="1"/>
    <n v="7.3333333333139308"/>
  </r>
  <r>
    <n v="5382"/>
    <s v="Andrea Cross"/>
    <s v="edwardsamy@example.net"/>
    <n v="40"/>
    <s v="Female"/>
    <s v="iPhone"/>
    <d v="2020-04-18T00:00:00"/>
    <x v="0"/>
    <s v="Peripheral compatibility"/>
    <s v="I'm having an issue with the {product_purchased}. Please assist._x000a__x000a_obiomoto_x000a__x000a_Purchased: 18,4,6,8,7,5,1_x000a__x000a_Purchased 1_x000a__x000a__x000a_Droid I'm concerned about the security of my {product_purchased} and would like to ensure that my data is safe."/>
    <x v="0"/>
    <m/>
    <s v="Critical"/>
    <s v="Social media"/>
    <x v="3518"/>
    <m/>
    <m/>
    <n v="5382"/>
    <s v=""/>
    <s v="Andrea Cross"/>
    <x v="11"/>
    <x v="11"/>
    <x v="1"/>
    <s v=""/>
  </r>
  <r>
    <n v="5383"/>
    <s v="Justin Cross"/>
    <s v="patrickellis@example.org"/>
    <n v="68"/>
    <s v="Male"/>
    <s v="Nintendo Switch"/>
    <d v="2021-12-14T00:00:00"/>
    <x v="0"/>
    <s v="Product setup"/>
    <s v="I'm having an issue with the {product_purchased}. Please assist. If your product is only in stock or if a part is currently available, please contact us._x000a__x000a_Product is not available in the catalog. Click in to view I'm unable to find the option to perform the desired action in the {product_purchased}. Could you please guide me through the steps?"/>
    <x v="1"/>
    <s v="Meeting general common agent beautiful."/>
    <s v="Medium"/>
    <s v="Social media"/>
    <x v="3519"/>
    <d v="2023-05-31T23:54:10"/>
    <n v="4"/>
    <n v="5383"/>
    <s v="Meeting General Common Agent Beautiful."/>
    <s v="Justin Cross"/>
    <x v="10"/>
    <x v="10"/>
    <x v="0"/>
    <n v="-1.6333333334187046"/>
  </r>
  <r>
    <n v="5384"/>
    <s v="Michael Taylor"/>
    <s v="hendersonjeffrey@example.net"/>
    <n v="31"/>
    <s v="Female"/>
    <s v="MacBook Pro"/>
    <d v="2020-01-24T00:00:00"/>
    <x v="0"/>
    <s v="Payment issue"/>
    <s v="I'm encountering a software bug in the {product_purchased}. Whenever I try to perform a specific action, the application crashes. Are there any updates or fixes available?_x000a__x000a_While we don't use these products, we do make sure I've performed a factory reset on my {product_purchased}, hoping it would resolve the problem, but it didn't help."/>
    <x v="0"/>
    <m/>
    <s v="High"/>
    <s v="Social media"/>
    <x v="3520"/>
    <m/>
    <m/>
    <n v="5384"/>
    <s v=""/>
    <s v="Michael Taylor"/>
    <x v="6"/>
    <x v="6"/>
    <x v="1"/>
    <s v=""/>
  </r>
  <r>
    <n v="5385"/>
    <s v="Audrey Mccarthy MD"/>
    <s v="bobby48@example.com"/>
    <n v="25"/>
    <s v="Female"/>
    <s v="Philips Hue Lights"/>
    <d v="2021-10-08T00:00:00"/>
    <x v="3"/>
    <s v="Installation support"/>
    <s v="My {product_purchased} is making strange noises and not functioning properly. I suspect there might be a hardware issue. Can you please help me with this? It's very frustrating._x000a__x000a_I also purchased my own computer while I was I've noticed a sudden decrease in battery life on my {product_purchased}. It used to last much longer."/>
    <x v="0"/>
    <m/>
    <s v="Medium"/>
    <s v="Social media"/>
    <x v="3521"/>
    <m/>
    <m/>
    <n v="5385"/>
    <s v=""/>
    <s v="Audrey Mccarthy MD"/>
    <x v="7"/>
    <x v="7"/>
    <x v="0"/>
    <s v=""/>
  </r>
  <r>
    <n v="5386"/>
    <s v="Paul Sosa"/>
    <s v="andrewparks@example.com"/>
    <n v="45"/>
    <s v="Other"/>
    <s v="Dell XPS"/>
    <d v="2021-04-26T00:00:00"/>
    <x v="0"/>
    <s v="Cancellation request"/>
    <s v="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
    <x v="2"/>
    <m/>
    <s v="High"/>
    <s v="Email"/>
    <x v="5"/>
    <m/>
    <m/>
    <n v="5386"/>
    <s v=""/>
    <s v="Paul Sosa"/>
    <x v="11"/>
    <x v="11"/>
    <x v="0"/>
    <s v=""/>
  </r>
  <r>
    <n v="5387"/>
    <s v="Sharon Dyer"/>
    <s v="sullivancarrie@example.org"/>
    <n v="68"/>
    <s v="Male"/>
    <s v="Microsoft Surface"/>
    <d v="2020-01-09T00:00:00"/>
    <x v="1"/>
    <s v="Display issue"/>
    <s v="I'm having an issue with the {product_purchased}. Please assist._x000a__x000a_Your Name_x000a__x000a_Email_x000a__x000a_If you have more than one name, please use the same email address or contact me on my email list. All information The issue I'm facing is intermittent. Sometimes it works fine, but other times it acts up unexpectedly."/>
    <x v="2"/>
    <m/>
    <s v="Medium"/>
    <s v="Chat"/>
    <x v="5"/>
    <m/>
    <m/>
    <n v="5387"/>
    <s v=""/>
    <s v="Sharon Dyer"/>
    <x v="6"/>
    <x v="6"/>
    <x v="1"/>
    <s v=""/>
  </r>
  <r>
    <n v="5388"/>
    <s v="Shannon Cameron"/>
    <s v="yjenkins@example.com"/>
    <n v="57"/>
    <s v="Female"/>
    <s v="GoPro Hero"/>
    <d v="2021-05-13T00:00:00"/>
    <x v="4"/>
    <s v="Product compatibility"/>
    <s v="I'm having an issue with the {product_purchased}. Please assist. I'm having an issue with the {product_purchased}. Please assist._x000a__x000a_Product: Product Name: Nomex_x000a__x000a_Package: Nome I'm unable to find the option to perform the desired action in the {product_purchased}. Could you please guide me through the steps?"/>
    <x v="1"/>
    <s v="Kind eat score billion."/>
    <s v="High"/>
    <s v="Email"/>
    <x v="3522"/>
    <d v="2023-06-01T07:47:16"/>
    <n v="1"/>
    <n v="5388"/>
    <s v="Kind Eat Score Billion."/>
    <s v="Shannon Cameron"/>
    <x v="1"/>
    <x v="1"/>
    <x v="0"/>
    <n v="-0.73333333327900618"/>
  </r>
  <r>
    <n v="5389"/>
    <s v="Jonathan Chang"/>
    <s v="xperkins@example.org"/>
    <n v="36"/>
    <s v="Other"/>
    <s v="Microsoft Office"/>
    <d v="2021-04-11T00:00:00"/>
    <x v="0"/>
    <s v="Battery life"/>
    <s v="I'm having an issue with the {product_purchased}. Please assist. :)_x000a__x000a_And for an update on this, that's our current policy: We may change your product at any time._x000a__x000a_Thank you!_x000a__x000a__x000a_&lt; I'm experiencing this issue on multiple devices of the same model, so it seems to be a widespread problem."/>
    <x v="0"/>
    <m/>
    <s v="High"/>
    <s v="Email"/>
    <x v="3523"/>
    <m/>
    <m/>
    <n v="5389"/>
    <s v=""/>
    <s v="Jonathan Chang"/>
    <x v="11"/>
    <x v="11"/>
    <x v="0"/>
    <s v=""/>
  </r>
  <r>
    <n v="5390"/>
    <s v="David Holloway"/>
    <s v="kimberly26@example.com"/>
    <n v="25"/>
    <s v="Female"/>
    <s v="Fitbit Charge"/>
    <d v="2021-01-18T00:00:00"/>
    <x v="1"/>
    <s v="Product compatibility"/>
    <s v="I'm having an issue with the {product_purchased}. Please assist._x000a__x000a_C#.NET Core is a cross-platform language, with an emphasis on code concurrency. You can easily use the console-keygen syntax to I've tried using different cables, adapters, or peripherals with my {product_purchased}, but the issue persists."/>
    <x v="0"/>
    <m/>
    <s v="Medium"/>
    <s v="Phone"/>
    <x v="3524"/>
    <m/>
    <m/>
    <n v="5390"/>
    <s v=""/>
    <s v="David Holloway"/>
    <x v="6"/>
    <x v="6"/>
    <x v="0"/>
    <s v=""/>
  </r>
  <r>
    <n v="5391"/>
    <s v="Cynthia Gibbs"/>
    <s v="robert81@example.org"/>
    <n v="68"/>
    <s v="Male"/>
    <s v="Nintendo Switch Pro Controller"/>
    <d v="2021-09-18T00:00:00"/>
    <x v="2"/>
    <s v="Refund request"/>
    <s v="I'm having an issue with the {product_purchased}. Please assist._x000a__x000a__x000a_What if I've done everything right?_x000a__x000a__x000a_We think we have the best deal in the world for these two products or your gift card. I believe I've noticed a peculiar error message popping up on my {product_purchased} screen. It says '{error_message}'. What does it mean?"/>
    <x v="0"/>
    <m/>
    <s v="Medium"/>
    <s v="Chat"/>
    <x v="3525"/>
    <m/>
    <m/>
    <n v="5391"/>
    <s v=""/>
    <s v="Cynthia Gibbs"/>
    <x v="9"/>
    <x v="9"/>
    <x v="0"/>
    <s v=""/>
  </r>
  <r>
    <n v="5392"/>
    <s v="Tina Arnold"/>
    <s v="owoods@example.org"/>
    <n v="56"/>
    <s v="Female"/>
    <s v="PlayStation"/>
    <d v="2020-08-23T00:00:00"/>
    <x v="1"/>
    <s v="Software bug"/>
    <s v="I'm having an issue with the {product_purchased}. Please assist. If you are a distributor, please have you check your list of licensed dealers with us._x000a__x000a_For the rest of you: we offer the same sales line, I've already contacted customer support multiple times, but the issue remains unresolved."/>
    <x v="0"/>
    <m/>
    <s v="Medium"/>
    <s v="Phone"/>
    <x v="3526"/>
    <m/>
    <m/>
    <n v="5392"/>
    <s v=""/>
    <s v="Tina Arnold"/>
    <x v="5"/>
    <x v="5"/>
    <x v="1"/>
    <s v=""/>
  </r>
  <r>
    <n v="5393"/>
    <s v="Justin Diaz"/>
    <s v="adrianalandry@example.org"/>
    <n v="57"/>
    <s v="Female"/>
    <s v="Apple AirPods"/>
    <d v="2020-11-06T00:00:00"/>
    <x v="0"/>
    <s v="Refund request"/>
    <s v="I'm having an issue with the {product_purchased}. Please assist._x000a__x000a_My order contains the following :_x000a__x000a_Â· the package name of the product and the original receipt (the refund is not included)_x000a__x000a_Â· the name I've noticed a peculiar error message popping up on my {product_purchased} screen. It says '{error_message}'. What does it mean?"/>
    <x v="0"/>
    <m/>
    <s v="Low"/>
    <s v="Social media"/>
    <x v="3527"/>
    <m/>
    <m/>
    <n v="5393"/>
    <s v=""/>
    <s v="Justin Diaz"/>
    <x v="3"/>
    <x v="3"/>
    <x v="1"/>
    <s v=""/>
  </r>
  <r>
    <n v="5394"/>
    <s v="Leah Murray"/>
    <s v="brittany32@example.net"/>
    <n v="47"/>
    <s v="Male"/>
    <s v="iPhone"/>
    <d v="2021-10-25T00:00:00"/>
    <x v="2"/>
    <s v="Peripheral compatibility"/>
    <s v="I'm having trouble connecting my {product_purchased} to my home Wi-Fi network. It doesn't detect any networks, although other devices are connecting fine. What can be done to resolve this issue?_x000a__x000a_The Wi-Fi The issue I'm facing is intermittent. Sometimes it works fine, but other times it acts up unexpectedly."/>
    <x v="0"/>
    <m/>
    <s v="Critical"/>
    <s v="Social media"/>
    <x v="3528"/>
    <m/>
    <m/>
    <n v="5394"/>
    <s v=""/>
    <s v="Leah Murray"/>
    <x v="7"/>
    <x v="7"/>
    <x v="0"/>
    <s v=""/>
  </r>
  <r>
    <n v="5395"/>
    <s v="Joseph Smith"/>
    <s v="crawfordjulian@example.net"/>
    <n v="44"/>
    <s v="Female"/>
    <s v="Canon DSLR Camera"/>
    <d v="2020-01-24T00:00:00"/>
    <x v="1"/>
    <s v="Refund request"/>
    <s v="I'm having an issue with the {product_purchased}. Please assist. Please try again later._x000a__x000a_| product_purchased=product_x000a__x000a_| order_total=3540.00_x000a__x000a_The result is that I I need assistance as soon as possible because it's affecting my work and productivity."/>
    <x v="1"/>
    <s v="Save relate space agent."/>
    <s v="Critical"/>
    <s v="Social media"/>
    <x v="3529"/>
    <d v="2023-06-01T09:08:27"/>
    <n v="3"/>
    <n v="5395"/>
    <s v="Save Relate Space Agent."/>
    <s v="Joseph Smith"/>
    <x v="6"/>
    <x v="6"/>
    <x v="1"/>
    <n v="7.7499999999417923"/>
  </r>
  <r>
    <n v="5396"/>
    <s v="Justin Thompson"/>
    <s v="campbellnicholas@example.com"/>
    <n v="36"/>
    <s v="Female"/>
    <s v="Apple AirPods"/>
    <d v="2020-02-29T00:00:00"/>
    <x v="0"/>
    <s v="Payment issue"/>
    <s v="I'm having an issue with the {product_purchased}. Please assist. Thanks!_x000a__x000a_The video was shot on a mobile phone with a camera mounted on it. The footage was taken on March 24th (March 25th) 2015 I'm concerned about the security of my {product_purchased} and would like to ensure that my data is safe."/>
    <x v="1"/>
    <s v="Necessary impact animal those might public."/>
    <s v="Critical"/>
    <s v="Chat"/>
    <x v="3530"/>
    <d v="2023-06-01T14:49:29"/>
    <n v="3"/>
    <n v="5396"/>
    <s v="Necessary Impact Animal Those Might Public."/>
    <s v="Justin Thompson"/>
    <x v="4"/>
    <x v="4"/>
    <x v="1"/>
    <n v="-5.7999999998719431"/>
  </r>
  <r>
    <n v="5397"/>
    <s v="Steven Novak"/>
    <s v="carlsanchez@example.com"/>
    <n v="47"/>
    <s v="Other"/>
    <s v="Canon DSLR Camera"/>
    <d v="2020-08-09T00:00:00"/>
    <x v="1"/>
    <s v="Payment issue"/>
    <s v="I'm having an issue with the {product_purchased}. Please assist. Thank you in your effort!_x000a__x000a__x000a_To use the item, go to the Addon Manager, select the 'Create a Product', and then the 'Reviews I'm concerned about the security of my {product_purchased} and would like to ensure that my data is safe."/>
    <x v="0"/>
    <m/>
    <s v="Medium"/>
    <s v="Email"/>
    <x v="3531"/>
    <m/>
    <m/>
    <n v="5397"/>
    <s v=""/>
    <s v="Steven Novak"/>
    <x v="5"/>
    <x v="5"/>
    <x v="1"/>
    <s v=""/>
  </r>
  <r>
    <n v="5398"/>
    <s v="Ryan Adkins"/>
    <s v="riosnicolas@example.net"/>
    <n v="59"/>
    <s v="Other"/>
    <s v="HP Pavilion"/>
    <d v="2021-09-08T00:00:00"/>
    <x v="4"/>
    <s v="Data loss"/>
    <s v="I'm having an issue with the {product_purchased}. Please assist. (5 days after purchase. This is so we can fix it soon.) Thank you. (10 days after purchase. This is because we received the product by email I need assistance as soon as possible because it's affecting my work and productivity."/>
    <x v="2"/>
    <m/>
    <s v="High"/>
    <s v="Chat"/>
    <x v="5"/>
    <m/>
    <m/>
    <n v="5398"/>
    <s v=""/>
    <s v="Ryan Adkins"/>
    <x v="9"/>
    <x v="9"/>
    <x v="0"/>
    <s v=""/>
  </r>
  <r>
    <n v="5399"/>
    <s v="Tiffany Reid"/>
    <s v="lynnestrada@example.org"/>
    <n v="24"/>
    <s v="Female"/>
    <s v="Sony Xperia"/>
    <d v="2020-11-12T00:00:00"/>
    <x v="4"/>
    <s v="Delivery problem"/>
    <s v="I'm having an issue with the {product_purchased}. Please assist. Thank you.&quot;_x000a__x000a_He then added: &quot;This is a business. People have the right to make an announcement about a product/service and in most cases when I've followed online tutorials and community forums to troubleshoot the issue, but no luck so far."/>
    <x v="0"/>
    <m/>
    <s v="Medium"/>
    <s v="Chat"/>
    <x v="3532"/>
    <m/>
    <m/>
    <n v="5399"/>
    <s v=""/>
    <s v="Tiffany Reid"/>
    <x v="3"/>
    <x v="3"/>
    <x v="1"/>
    <s v=""/>
  </r>
  <r>
    <n v="5400"/>
    <s v="Carol Gray"/>
    <s v="drodriguez@example.com"/>
    <n v="27"/>
    <s v="Male"/>
    <s v="Sony Xperia"/>
    <d v="2021-04-28T00:00:00"/>
    <x v="2"/>
    <s v="Data loss"/>
    <s v="I've noticed a software bug in the {product_purchased} app. It's causing data loss and unexpected errors. How can I resolve this issue? Go find the file named {product_purchased}.php and open it in I've already contacted customer support multiple times, but the issue remains unresolved."/>
    <x v="2"/>
    <m/>
    <s v="Medium"/>
    <s v="Chat"/>
    <x v="5"/>
    <m/>
    <m/>
    <n v="5400"/>
    <s v=""/>
    <s v="Carol Gray"/>
    <x v="11"/>
    <x v="11"/>
    <x v="0"/>
    <s v=""/>
  </r>
  <r>
    <n v="5401"/>
    <s v="Andrew Atkins"/>
    <s v="powellanthony@example.com"/>
    <n v="52"/>
    <s v="Male"/>
    <s v="Fitbit Charge"/>
    <d v="2020-05-16T00:00:00"/>
    <x v="1"/>
    <s v="Network problem"/>
    <s v="I'm having an issue with the {product_purchased}. Please assist._x000a__x000a_I'm not an authorized reseller of the product: we only ship to authorized resellers!_x000a__x000a_The customer should verify with me that their product has I'm not sure if this issue is specific to my device or if others have reported similar problems."/>
    <x v="1"/>
    <s v="Different protect others bed guy."/>
    <s v="Medium"/>
    <s v="Phone"/>
    <x v="3533"/>
    <d v="2023-06-01T10:23:37"/>
    <n v="4"/>
    <n v="5401"/>
    <s v="Different Protect Others Bed Guy."/>
    <s v="Andrew Atkins"/>
    <x v="1"/>
    <x v="1"/>
    <x v="1"/>
    <n v="-5.1500000000232831"/>
  </r>
  <r>
    <n v="5402"/>
    <s v="Joseph Peters"/>
    <s v="tracyroman@example.com"/>
    <n v="49"/>
    <s v="Other"/>
    <s v="Philips Hue Lights"/>
    <d v="2021-08-28T00:00:00"/>
    <x v="2"/>
    <s v="Refund request"/>
    <s v="I'm having an issue with the {product_purchased}. Please assist._x000a__x000a_&quot;_x000a__x000a_- &quot;The brand, with the original name, name of the product, and the product name._x000a__x000a_&quot; (1) may not I've already contacted customer support multiple times, but the issue remains unresolved."/>
    <x v="0"/>
    <m/>
    <s v="Medium"/>
    <s v="Phone"/>
    <x v="3534"/>
    <m/>
    <m/>
    <n v="5402"/>
    <s v=""/>
    <s v="Joseph Peters"/>
    <x v="5"/>
    <x v="5"/>
    <x v="0"/>
    <s v=""/>
  </r>
  <r>
    <n v="5403"/>
    <s v="Holly Allen"/>
    <s v="mccartytracy@example.org"/>
    <n v="69"/>
    <s v="Other"/>
    <s v="Garmin Forerunner"/>
    <d v="2020-12-25T00:00:00"/>
    <x v="2"/>
    <s v="Payment issue"/>
    <s v="There seems to be a hardware problem with my {product_purchased}. The screen is flickering, and I'm unable to use it. What should I do?_x000a__x000a_To disable the flickering in the main window, simply press and hold the I've performed a factory reset on my {product_purchased}, hoping it would resolve the problem, but it didn't help."/>
    <x v="0"/>
    <m/>
    <s v="Critical"/>
    <s v="Social media"/>
    <x v="1099"/>
    <m/>
    <m/>
    <n v="5403"/>
    <s v=""/>
    <s v="Holly Allen"/>
    <x v="10"/>
    <x v="10"/>
    <x v="1"/>
    <s v=""/>
  </r>
  <r>
    <n v="5404"/>
    <s v="Wayne Rodriguez"/>
    <s v="schultzjessica@example.com"/>
    <n v="50"/>
    <s v="Male"/>
    <s v="GoPro Hero"/>
    <d v="2020-02-17T00:00:00"/>
    <x v="2"/>
    <s v="Delivery problem"/>
    <s v="I'm having an issue with the {product_purchased}. Please assist. I've checked the device settings and made sure that everything is configured correctly."/>
    <x v="1"/>
    <s v="Show generation book small."/>
    <s v="Critical"/>
    <s v="Social media"/>
    <x v="3535"/>
    <d v="2023-06-01T03:25:40"/>
    <n v="5"/>
    <n v="5404"/>
    <s v="Show Generation Book Small."/>
    <s v="Wayne Rodriguez"/>
    <x v="4"/>
    <x v="4"/>
    <x v="1"/>
    <n v="-8.1500000000232831"/>
  </r>
  <r>
    <n v="5405"/>
    <s v="Jordan Ho"/>
    <s v="faulknercindy@example.net"/>
    <n v="20"/>
    <s v="Male"/>
    <s v="Bose SoundLink Speaker"/>
    <d v="2021-01-08T00:00:00"/>
    <x v="3"/>
    <s v="Installation support"/>
    <s v="I'm having an issue with the {product_purchased}. Please assist. {product_purchased} is the exact address Baltique has listed as the item. {product_purchased}_x000a__x000a_Sealed for $ I've checked for software updates, and my {product_purchased} is already running the latest version."/>
    <x v="2"/>
    <m/>
    <s v="High"/>
    <s v="Email"/>
    <x v="5"/>
    <m/>
    <m/>
    <n v="5405"/>
    <s v=""/>
    <s v="Jordan Ho"/>
    <x v="6"/>
    <x v="6"/>
    <x v="0"/>
    <s v=""/>
  </r>
  <r>
    <n v="5406"/>
    <s v="Nathan Phillips"/>
    <s v="clarkthomas@example.net"/>
    <n v="27"/>
    <s v="Male"/>
    <s v="Amazon Echo"/>
    <d v="2020-07-17T00:00:00"/>
    <x v="1"/>
    <s v="Payment issue"/>
    <s v="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
    <x v="0"/>
    <m/>
    <s v="Low"/>
    <s v="Social media"/>
    <x v="3536"/>
    <m/>
    <m/>
    <n v="5406"/>
    <s v=""/>
    <s v="Nathan Phillips"/>
    <x v="2"/>
    <x v="2"/>
    <x v="1"/>
    <s v=""/>
  </r>
  <r>
    <n v="5407"/>
    <s v="Darrell Jacobson"/>
    <s v="alyssa19@example.org"/>
    <n v="28"/>
    <s v="Other"/>
    <s v="Dyson Vacuum Cleaner"/>
    <d v="2020-11-06T00:00:00"/>
    <x v="3"/>
    <s v="Product setup"/>
    <s v="I'm having an issue with the {product_purchased}. Please assist. Please let me know if I should be able to get a refund. Please post your results. This problem started occurring after the recent software update. I haven't made any other changes to the device."/>
    <x v="0"/>
    <m/>
    <s v="Critical"/>
    <s v="Chat"/>
    <x v="3537"/>
    <m/>
    <m/>
    <n v="5407"/>
    <s v=""/>
    <s v="Darrell Jacobson"/>
    <x v="3"/>
    <x v="3"/>
    <x v="1"/>
    <s v=""/>
  </r>
  <r>
    <n v="5408"/>
    <s v="Cynthia Fox"/>
    <s v="connor86@example.org"/>
    <n v="49"/>
    <s v="Other"/>
    <s v="GoPro Action Camera"/>
    <d v="2020-09-10T00:00:00"/>
    <x v="4"/>
    <s v="Payment issue"/>
    <s v="I'm having an issue with the {product_purchased}. Please assist. I've followed the troubleshooting steps mentioned in the user manual, but the issue persists."/>
    <x v="2"/>
    <m/>
    <s v="Medium"/>
    <s v="Social media"/>
    <x v="5"/>
    <m/>
    <m/>
    <n v="5408"/>
    <s v=""/>
    <s v="Cynthia Fox"/>
    <x v="9"/>
    <x v="9"/>
    <x v="1"/>
    <s v=""/>
  </r>
  <r>
    <n v="5409"/>
    <s v="Stephen Lam"/>
    <s v="graykenneth@example.net"/>
    <n v="38"/>
    <s v="Other"/>
    <s v="Nintendo Switch Pro Controller"/>
    <d v="2021-06-22T00:00:00"/>
    <x v="0"/>
    <s v="Product compatibility"/>
    <s v="I'm having an issue with the {product_purchased}. Please assist. Please check with the seller!_x000a__x000a_I'll do my best to help. I will do my best to help. Please help. Please help. Please help. I've recently updated the firmware of my {product_purchased}, and the issue started happening afterward. Could it be related to the update?"/>
    <x v="2"/>
    <m/>
    <s v="Low"/>
    <s v="Phone"/>
    <x v="5"/>
    <m/>
    <m/>
    <n v="5409"/>
    <s v=""/>
    <s v="Stephen Lam"/>
    <x v="8"/>
    <x v="8"/>
    <x v="0"/>
    <s v=""/>
  </r>
  <r>
    <n v="5410"/>
    <s v="Emily Hull"/>
    <s v="jbuck@example.com"/>
    <n v="33"/>
    <s v="Female"/>
    <s v="Sony Xperia"/>
    <d v="2021-04-15T00:00:00"/>
    <x v="0"/>
    <s v="Battery life"/>
    <s v="I'm having an issue with the {product_purchased}. Please assist._x000a__x000a_14.14. I have had a call from my friend, where I was told by an anonymous caller that in my case she used an older-model I've noticed a peculiar error message popping up on my {product_purchased} screen. It says '{error_message}'. What does it mean?"/>
    <x v="1"/>
    <s v="Decade level fast when life dog."/>
    <s v="Low"/>
    <s v="Phone"/>
    <x v="3538"/>
    <d v="2023-06-01T14:39:49"/>
    <n v="1"/>
    <n v="5410"/>
    <s v="Decade Level Fast When Life Dog."/>
    <s v="Emily Hull"/>
    <x v="11"/>
    <x v="11"/>
    <x v="0"/>
    <n v="5.8666666665812954"/>
  </r>
  <r>
    <n v="5411"/>
    <s v="Jeffrey Smith"/>
    <s v="parkergary@example.com"/>
    <n v="39"/>
    <s v="Female"/>
    <s v="Microsoft Xbox Controller"/>
    <d v="2020-01-19T00:00:00"/>
    <x v="2"/>
    <s v="Cancellation request"/>
    <s v="I'm having an issue with the {product_purchased}. Please assist. Thank you!&quot; } ) ; } _set_purchase ( __user, _id, _id_0 ) ; #endfunction # End if End Log I've followed online tutorials and community forums to troubleshoot the issue, but no luck so far."/>
    <x v="0"/>
    <m/>
    <s v="Medium"/>
    <s v="Social media"/>
    <x v="3539"/>
    <m/>
    <m/>
    <n v="5411"/>
    <s v=""/>
    <s v="Jeffrey Smith"/>
    <x v="6"/>
    <x v="6"/>
    <x v="1"/>
    <s v=""/>
  </r>
  <r>
    <n v="5412"/>
    <s v="Molly Walker"/>
    <s v="kevinho@example.org"/>
    <n v="26"/>
    <s v="Male"/>
    <s v="Autodesk AutoCAD"/>
    <d v="2021-03-03T00:00:00"/>
    <x v="0"/>
    <s v="Refund request"/>
    <s v="I'm having an issue with the {product_purchased}. Please assist. {product_purchased} Please provide it to your company. I need some time to fix this._x000a__x000a_[12/19/2017 13:36 I've checked for software updates, and my {product_purchased} is already running the latest version."/>
    <x v="2"/>
    <m/>
    <s v="Critical"/>
    <s v="Chat"/>
    <x v="5"/>
    <m/>
    <m/>
    <n v="5412"/>
    <s v=""/>
    <s v="Molly Walker"/>
    <x v="0"/>
    <x v="0"/>
    <x v="0"/>
    <s v=""/>
  </r>
  <r>
    <n v="5413"/>
    <s v="Scott Rhodes"/>
    <s v="audrey20@example.com"/>
    <n v="50"/>
    <s v="Male"/>
    <s v="Nest Thermostat"/>
    <d v="2021-09-18T00:00:00"/>
    <x v="3"/>
    <s v="Peripheral compatibility"/>
    <s v="I'm having an issue with the {product_purchased}. Please assist._x000a__x000a_Please support my use of the products as directed by the author and/or others, and get to know my other customers. Thank you._x000a__x000a_The I'm using the original charger that came with my {product_purchased}, but it's not charging properly."/>
    <x v="0"/>
    <m/>
    <s v="Medium"/>
    <s v="Phone"/>
    <x v="3540"/>
    <m/>
    <m/>
    <n v="5413"/>
    <s v=""/>
    <s v="Scott Rhodes"/>
    <x v="9"/>
    <x v="9"/>
    <x v="0"/>
    <s v=""/>
  </r>
  <r>
    <n v="5414"/>
    <s v="Kim Wall"/>
    <s v="crystaljohnson@example.org"/>
    <n v="23"/>
    <s v="Female"/>
    <s v="Philips Hue Lights"/>
    <d v="2021-02-25T00:00:00"/>
    <x v="2"/>
    <s v="Display issue"/>
    <s v="I'm having an issue with the {product_purchased}. Please assist._x000a__x000a_If any issues arise. Please contact our support team, we will be contacting our developers quickly as time permits. I've noticed that the issue occurs consistently when I use a specific feature or application on my {product_purchased}."/>
    <x v="2"/>
    <m/>
    <s v="Medium"/>
    <s v="Chat"/>
    <x v="5"/>
    <m/>
    <m/>
    <n v="5414"/>
    <s v=""/>
    <s v="Kim Wall"/>
    <x v="4"/>
    <x v="4"/>
    <x v="0"/>
    <s v=""/>
  </r>
  <r>
    <n v="5415"/>
    <s v="Kimberly Crosby"/>
    <s v="landrews@example.org"/>
    <n v="52"/>
    <s v="Male"/>
    <s v="Sony Xperia"/>
    <d v="2021-08-02T00:00:00"/>
    <x v="1"/>
    <s v="Delivery problem"/>
    <s v="I'm having an issue with the {product_purchased}. Please assist. Please provide us with contact information!_x000a__x000a_All sizes are limited quantity and will be shipped within 2-3 business days._x000a__x000a_Product information: All products are I've recently updated the firmware of my {product_purchased}, and the issue started happening afterward. Could it be related to the update?"/>
    <x v="0"/>
    <m/>
    <s v="Medium"/>
    <s v="Phone"/>
    <x v="3541"/>
    <m/>
    <m/>
    <n v="5415"/>
    <s v=""/>
    <s v="Kimberly Crosby"/>
    <x v="5"/>
    <x v="5"/>
    <x v="0"/>
    <s v=""/>
  </r>
  <r>
    <n v="5416"/>
    <s v="Nicole Knight"/>
    <s v="johnhess@example.com"/>
    <n v="46"/>
    <s v="Female"/>
    <s v="Bose QuietComfort"/>
    <d v="2020-08-20T00:00:00"/>
    <x v="4"/>
    <s v="Software bug"/>
    <s v="I'm having an issue with the {product_purchased}. Please assist._x000a__x000a_Please help with the order fulfillment process._x000a__x000a_Thank you for your patience and patience with our delivery as we worked with my issue through our logistics to handle The issue I'm facing is intermittent. Sometimes it works fine, but other times it acts up unexpectedly."/>
    <x v="0"/>
    <m/>
    <s v="High"/>
    <s v="Chat"/>
    <x v="3542"/>
    <m/>
    <m/>
    <n v="5416"/>
    <s v=""/>
    <s v="Nicole Knight"/>
    <x v="5"/>
    <x v="5"/>
    <x v="1"/>
    <s v=""/>
  </r>
  <r>
    <n v="5417"/>
    <s v="Danielle Reed"/>
    <s v="ujennings@example.org"/>
    <n v="50"/>
    <s v="Female"/>
    <s v="Google Pixel"/>
    <d v="2021-02-26T00:00:00"/>
    <x v="2"/>
    <s v="Delivery problem"/>
    <s v="I'm having an issue with the {product_purchased}. Please assist. Thank you in everything. :) I've noticed that the issue occurs consistently when I use a specific feature or application on my {product_purchased}."/>
    <x v="1"/>
    <s v="Rate image today game."/>
    <s v="Medium"/>
    <s v="Phone"/>
    <x v="3543"/>
    <d v="2023-06-01T18:37:00"/>
    <n v="2"/>
    <n v="5417"/>
    <s v="Rate Image Today Game."/>
    <s v="Danielle Reed"/>
    <x v="4"/>
    <x v="4"/>
    <x v="0"/>
    <n v="12.333333333197515"/>
  </r>
  <r>
    <n v="5418"/>
    <s v="Mr. David Richardson"/>
    <s v="francischristy@example.org"/>
    <n v="66"/>
    <s v="Other"/>
    <s v="Nest Thermostat"/>
    <d v="2020-09-08T00:00:00"/>
    <x v="4"/>
    <s v="Network problem"/>
    <s v="I'm having an issue with the {product_purchased}. Please assist._x000a__x000a_If your device has a small size of screen, can I use the same screen size with 4dpix and is it in my current screen size or can I need assistance as soon as possible because it's affecting my work and productivity."/>
    <x v="0"/>
    <m/>
    <s v="Medium"/>
    <s v="Chat"/>
    <x v="3544"/>
    <m/>
    <m/>
    <n v="5418"/>
    <s v=""/>
    <s v="Mr. David Richardson"/>
    <x v="9"/>
    <x v="9"/>
    <x v="1"/>
    <s v=""/>
  </r>
  <r>
    <n v="5419"/>
    <s v="Nathan Downs Jr."/>
    <s v="andrea68@example.net"/>
    <n v="23"/>
    <s v="Male"/>
    <s v="Microsoft Surface"/>
    <d v="2020-05-09T00:00:00"/>
    <x v="0"/>
    <s v="Refund request"/>
    <s v="The {product_purchased} is unable to establish a stable internet connection. It keeps disconnecting intermittently. How can I troubleshoot this network problem?_x000a__x000a_The IP block address specified is not valid between IP addresses. I'm using the original charger that came with my {product_purchased}, but it's not charging properly."/>
    <x v="2"/>
    <m/>
    <s v="High"/>
    <s v="Email"/>
    <x v="5"/>
    <m/>
    <m/>
    <n v="5419"/>
    <s v=""/>
    <s v="Nathan Downs Jr."/>
    <x v="1"/>
    <x v="1"/>
    <x v="1"/>
    <s v=""/>
  </r>
  <r>
    <n v="5420"/>
    <s v="Jessica Lewis"/>
    <s v="kelly87@example.com"/>
    <n v="44"/>
    <s v="Other"/>
    <s v="Nest Thermostat"/>
    <d v="2021-01-06T00:00:00"/>
    <x v="1"/>
    <s v="Display issue"/>
    <s v="I'm unable to access my {product_purchased} account. It keeps displaying an 'Invalid Credentials' error, even though I'm using the correct login information. How can I regain access to my account?_x000a__x000a_We recommend I'm concerned about the security of my {product_purchased} and would like to ensure that my data is safe."/>
    <x v="2"/>
    <m/>
    <s v="High"/>
    <s v="Chat"/>
    <x v="5"/>
    <m/>
    <m/>
    <n v="5420"/>
    <s v=""/>
    <s v="Jessica Lewis"/>
    <x v="6"/>
    <x v="6"/>
    <x v="0"/>
    <s v=""/>
  </r>
  <r>
    <n v="5421"/>
    <s v="Lauren Taylor"/>
    <s v="morrislisa@example.org"/>
    <n v="64"/>
    <s v="Female"/>
    <s v="Amazon Kindle"/>
    <d v="2021-06-04T00:00:00"/>
    <x v="3"/>
    <s v="Product recommendation"/>
    <s v="I'm having an issue with the {product_purchased}. Please assist._x000a__x000a__x000a_If I can't contact you right away, you will have two days until you will receive a refund._x000a__x000a_Your name will then have to be entered I'm concerned about the security of my {product_purchased} and would like to ensure that my data is safe."/>
    <x v="0"/>
    <m/>
    <s v="Critical"/>
    <s v="Chat"/>
    <x v="3545"/>
    <m/>
    <m/>
    <n v="5421"/>
    <s v=""/>
    <s v="Lauren Taylor"/>
    <x v="8"/>
    <x v="8"/>
    <x v="0"/>
    <s v=""/>
  </r>
  <r>
    <n v="5422"/>
    <s v="Darin Taylor"/>
    <s v="alicia71@example.com"/>
    <n v="52"/>
    <s v="Female"/>
    <s v="LG Washing Machine"/>
    <d v="2021-03-22T00:00:00"/>
    <x v="3"/>
    <s v="Product recommendation"/>
    <s v="I'm having trouble connecting my {product_purchased} to my home Wi-Fi network. It doesn't detect any networks, although other devices are connecting fine. What can be done to resolve this issue?_x000a__x000a_This software is enabled I'm unable to find the option to perform the desired action in the {product_purchased}. Could you please guide me through the steps?"/>
    <x v="2"/>
    <m/>
    <s v="Medium"/>
    <s v="Chat"/>
    <x v="5"/>
    <m/>
    <m/>
    <n v="5422"/>
    <s v=""/>
    <s v="Darin Taylor"/>
    <x v="0"/>
    <x v="0"/>
    <x v="0"/>
    <s v=""/>
  </r>
  <r>
    <n v="5423"/>
    <s v="Megan Lopez"/>
    <s v="ryanleah@example.net"/>
    <n v="19"/>
    <s v="Female"/>
    <s v="Amazon Kindle"/>
    <d v="2020-10-30T00:00:00"/>
    <x v="4"/>
    <s v="Hardware issue"/>
    <s v="I'm having an issue with the {product_purchased}. Please assist._x000a__x000a_$5.00_x000a__x000a_$50.00_x000a__x000a_Item #10_x000a__x000a_The HYDRA 2 has all black trim with diamond cut corners, I'm concerned about the security of my {product_purchased} and would like to ensure that my data is safe."/>
    <x v="2"/>
    <m/>
    <s v="Low"/>
    <s v="Phone"/>
    <x v="5"/>
    <m/>
    <m/>
    <n v="5423"/>
    <s v=""/>
    <s v="Megan Lopez"/>
    <x v="7"/>
    <x v="7"/>
    <x v="1"/>
    <s v=""/>
  </r>
  <r>
    <n v="5424"/>
    <s v="Anne Ramsey"/>
    <s v="cramsey@example.org"/>
    <n v="63"/>
    <s v="Male"/>
    <s v="Nest Thermostat"/>
    <d v="2021-08-22T00:00:00"/>
    <x v="2"/>
    <s v="Hardware issue"/>
    <s v="I'm unable to access my {product_purchased} account. It keeps displaying an 'Invalid Credentials' error, even though I'm using the correct login information. How can I regain access to my account?_x000a__x000a_You can I'm unable to find the option to perform the desired action in the {product_purchased}. Could you please guide me through the steps?"/>
    <x v="0"/>
    <m/>
    <s v="Critical"/>
    <s v="Social media"/>
    <x v="3546"/>
    <m/>
    <m/>
    <n v="5424"/>
    <s v=""/>
    <s v="Anne Ramsey"/>
    <x v="5"/>
    <x v="5"/>
    <x v="0"/>
    <s v=""/>
  </r>
  <r>
    <n v="5425"/>
    <s v="Adam Beltran"/>
    <s v="robinsonsally@example.org"/>
    <n v="30"/>
    <s v="Other"/>
    <s v="Sony PlayStation"/>
    <d v="2021-09-17T00:00:00"/>
    <x v="2"/>
    <s v="Product compatibility"/>
    <s v="I've accidentally deleted important data from my {product_purchased}. Is there any way to recover the deleted files? I need them urgently._x000a__x000a_You have requested the file: file_exists (0.10.13.40 I'm worried that the issue might be hardware-related and might require repair or replacement."/>
    <x v="2"/>
    <m/>
    <s v="High"/>
    <s v="Phone"/>
    <x v="5"/>
    <m/>
    <m/>
    <n v="5425"/>
    <s v=""/>
    <s v="Adam Beltran"/>
    <x v="9"/>
    <x v="9"/>
    <x v="0"/>
    <s v=""/>
  </r>
  <r>
    <n v="5426"/>
    <s v="Roberto Thornton"/>
    <s v="matthew86@example.org"/>
    <n v="22"/>
    <s v="Other"/>
    <s v="Nest Thermostat"/>
    <d v="2020-08-28T00:00:00"/>
    <x v="0"/>
    <s v="Network problem"/>
    <s v="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
    <x v="2"/>
    <m/>
    <s v="High"/>
    <s v="Social media"/>
    <x v="5"/>
    <m/>
    <m/>
    <n v="5426"/>
    <s v=""/>
    <s v="Roberto Thornton"/>
    <x v="5"/>
    <x v="5"/>
    <x v="1"/>
    <s v=""/>
  </r>
  <r>
    <n v="5427"/>
    <s v="Maureen Bates"/>
    <s v="wnavarro@example.org"/>
    <n v="50"/>
    <s v="Female"/>
    <s v="Microsoft Xbox Controller"/>
    <d v="2021-02-28T00:00:00"/>
    <x v="0"/>
    <s v="Installation support"/>
    <s v="I'm having an issue with the {product_purchased}. Please assist._x000a__x000a_I hope you like it._x000a__x000a_Thank you for visiting my store and I hope you like reading my store and reading my collection._x000a__x000a_Thanks for I've performed a factory reset on my {product_purchased}, hoping it would resolve the problem, but it didn't help."/>
    <x v="1"/>
    <s v="Manager laugh remember seven later wish."/>
    <s v="Low"/>
    <s v="Phone"/>
    <x v="3547"/>
    <d v="2023-06-01T18:46:12"/>
    <n v="2"/>
    <n v="5427"/>
    <s v="Manager Laugh Remember Seven Later Wish."/>
    <s v="Maureen Bates"/>
    <x v="4"/>
    <x v="4"/>
    <x v="0"/>
    <n v="1.0999999999185093"/>
  </r>
  <r>
    <n v="5428"/>
    <s v="John Oconnor"/>
    <s v="williamschristine@example.com"/>
    <n v="21"/>
    <s v="Other"/>
    <s v="Amazon Kindle"/>
    <d v="2020-08-09T00:00:00"/>
    <x v="4"/>
    <s v="Payment issue"/>
    <s v="I'm having an issue with the {product_purchased}. Please assist._x000a__x000a_- If I try to add one more product to the order and the order not included the item may be cancelled, which may cause the order not to be I'm using the original charger that came with my {product_purchased}, but it's not charging properly."/>
    <x v="2"/>
    <m/>
    <s v="High"/>
    <s v="Phone"/>
    <x v="5"/>
    <m/>
    <m/>
    <n v="5428"/>
    <s v=""/>
    <s v="John Oconnor"/>
    <x v="5"/>
    <x v="5"/>
    <x v="1"/>
    <s v=""/>
  </r>
  <r>
    <n v="5429"/>
    <s v="Jordan Short"/>
    <s v="jjackson@example.net"/>
    <n v="31"/>
    <s v="Male"/>
    <s v="GoPro Action Camera"/>
    <d v="2020-04-28T00:00:00"/>
    <x v="0"/>
    <s v="Payment issue"/>
    <s v="I'm having an issue with the {product_purchased}. Please assist._x000a__x000a_My Question:_x000a__x000a_Am I able to save my game on Steam to the game._x000a__x000a_I'm having an issue with the (product_p I've followed the troubleshooting steps mentioned in the user manual, but the issue persists."/>
    <x v="1"/>
    <s v="Region draw listen civil."/>
    <s v="Critical"/>
    <s v="Email"/>
    <x v="3548"/>
    <d v="2023-06-01T05:36:16"/>
    <n v="3"/>
    <n v="5429"/>
    <s v="Region Draw Listen Civil."/>
    <s v="Jordan Short"/>
    <x v="11"/>
    <x v="11"/>
    <x v="1"/>
    <n v="-18.18333333323244"/>
  </r>
  <r>
    <n v="5430"/>
    <s v="Cathy Aguilar"/>
    <s v="josephedwards@example.org"/>
    <n v="66"/>
    <s v="Other"/>
    <s v="Microsoft Xbox Controller"/>
    <d v="2020-01-25T00:00:00"/>
    <x v="2"/>
    <s v="Product recommendation"/>
    <s v="I'm having an issue with the {product_purchased}. Please assist._x000a__x000a_3. Go to http://mybrowsing.com/productsearch and type in {product_id}. Save any code you want. Repeat I've noticed that the issue occurs consistently when I use a specific feature or application on my {product_purchased}."/>
    <x v="2"/>
    <m/>
    <s v="Medium"/>
    <s v="Social media"/>
    <x v="5"/>
    <m/>
    <m/>
    <n v="5430"/>
    <s v=""/>
    <s v="Cathy Aguilar"/>
    <x v="6"/>
    <x v="6"/>
    <x v="1"/>
    <s v=""/>
  </r>
  <r>
    <n v="5431"/>
    <s v="Mr. Adam Harvey"/>
    <s v="april89@example.com"/>
    <n v="49"/>
    <s v="Other"/>
    <s v="Canon EOS"/>
    <d v="2020-05-09T00:00:00"/>
    <x v="2"/>
    <s v="Hardware issue"/>
    <s v="I'm having an issue with the {product_purchased}. Please assist._x000a__x000a__x000a_Thank you._x000a__x000a__x000a_The name of the item:_x000a__x000a__x000a_Vinegar Armor is a legendary warrior of the world. His legendary armor is worn by I'm using the original charger that came with my {product_purchased}, but it's not charging properly."/>
    <x v="2"/>
    <m/>
    <s v="Critical"/>
    <s v="Social media"/>
    <x v="5"/>
    <m/>
    <m/>
    <n v="5431"/>
    <s v=""/>
    <s v="Mr. Adam Harvey"/>
    <x v="1"/>
    <x v="1"/>
    <x v="1"/>
    <s v=""/>
  </r>
  <r>
    <n v="5432"/>
    <s v="Olivia Henderson"/>
    <s v="allen01@example.org"/>
    <n v="63"/>
    <s v="Other"/>
    <s v="Lenovo ThinkPad"/>
    <d v="2020-07-15T00:00:00"/>
    <x v="3"/>
    <s v="Hardware issue"/>
    <s v="I'm having an issue with the {product_purchased}. Please assist._x000a__x000a_$20_1 = 6.4 $25_2 = 4.8 $31_3 = 3.9_x000a__x000a_We'll add out more I rely heavily on my {product_purchased} for my daily tasks, and this issue is hindering my productivity."/>
    <x v="0"/>
    <m/>
    <s v="High"/>
    <s v="Email"/>
    <x v="3549"/>
    <m/>
    <m/>
    <n v="5432"/>
    <s v=""/>
    <s v="Olivia Henderson"/>
    <x v="2"/>
    <x v="2"/>
    <x v="1"/>
    <s v=""/>
  </r>
  <r>
    <n v="5433"/>
    <s v="Jodi White"/>
    <s v="sarah19@example.org"/>
    <n v="27"/>
    <s v="Male"/>
    <s v="Samsung Galaxy"/>
    <d v="2020-02-14T00:00:00"/>
    <x v="3"/>
    <s v="Network problem"/>
    <s v="I'm having an issue with the {product_purchased}. Please assist. In return I return my defective order to:_x000a__x000a_Shannon H._x000a__x000a_Tampa, FL 35402_x000a__x000a_Toll Free: 1-800- This problem started occurring after the recent software update. I haven't made any other changes to the device."/>
    <x v="2"/>
    <m/>
    <s v="Medium"/>
    <s v="Chat"/>
    <x v="5"/>
    <m/>
    <m/>
    <n v="5433"/>
    <s v=""/>
    <s v="Jodi White"/>
    <x v="4"/>
    <x v="4"/>
    <x v="1"/>
    <s v=""/>
  </r>
  <r>
    <n v="5434"/>
    <s v="Kevin Duke"/>
    <s v="justin60@example.net"/>
    <n v="59"/>
    <s v="Other"/>
    <s v="Microsoft Xbox Controller"/>
    <d v="2021-02-25T00:00:00"/>
    <x v="4"/>
    <s v="Software bug"/>
    <s v="I'm having an issue with the {product_purchased}. Please assist. I'm experiencing this issue on multiple devices of the same model, so it seems to be a widespread problem."/>
    <x v="0"/>
    <m/>
    <s v="Medium"/>
    <s v="Email"/>
    <x v="3550"/>
    <m/>
    <m/>
    <n v="5434"/>
    <s v=""/>
    <s v="Kevin Duke"/>
    <x v="4"/>
    <x v="4"/>
    <x v="0"/>
    <s v=""/>
  </r>
  <r>
    <n v="5435"/>
    <s v="Charles Palmer"/>
    <s v="adamsricky@example.com"/>
    <n v="19"/>
    <s v="Female"/>
    <s v="HP Pavilion"/>
    <d v="2020-11-23T00:00:00"/>
    <x v="4"/>
    <s v="Installation support"/>
    <s v="I'm having an issue with the {product_purchased}. Please assist._x000a__x000a_How do we find out which is the right product for you?_x000a__x000a_To find out which is the right product, just click on the link below. I rely heavily on my {product_purchased} for my daily tasks, and this issue is hindering my productivity."/>
    <x v="2"/>
    <m/>
    <s v="High"/>
    <s v="Email"/>
    <x v="5"/>
    <m/>
    <m/>
    <n v="5435"/>
    <s v=""/>
    <s v="Charles Palmer"/>
    <x v="3"/>
    <x v="3"/>
    <x v="1"/>
    <s v=""/>
  </r>
  <r>
    <n v="5436"/>
    <s v="David Walter"/>
    <s v="pamelaaguirre@example.org"/>
    <n v="51"/>
    <s v="Female"/>
    <s v="GoPro Action Camera"/>
    <d v="2020-03-31T00:00:00"/>
    <x v="0"/>
    <s v="Cancellation request"/>
    <s v="I'm having an issue with the {product_purchased}. Please assist._x000a__x000a_0 - 0 - 1.0 / 60,?=.7E+07:.7E-05_x000a__x000a_Thank you for helping out! I've tried troubleshooting steps mentioned in the user manual, but the issue persists."/>
    <x v="1"/>
    <s v="Player property three compare."/>
    <s v="Low"/>
    <s v="Chat"/>
    <x v="3551"/>
    <d v="2023-06-01T10:50:27"/>
    <n v="2"/>
    <n v="5436"/>
    <s v="Player Property Three Compare."/>
    <s v="David Walter"/>
    <x v="0"/>
    <x v="0"/>
    <x v="1"/>
    <n v="3.0666666667093523"/>
  </r>
  <r>
    <n v="5437"/>
    <s v="Crystal Phillips"/>
    <s v="hwarren@example.org"/>
    <n v="58"/>
    <s v="Other"/>
    <s v="LG Washing Machine"/>
    <d v="2020-07-04T00:00:00"/>
    <x v="0"/>
    <s v="Product compatibility"/>
    <s v="I'm having an issue with the {product_purchased}. Please assist. Thanks. [20:37:01] [Client thread/INFO]: [CHAT] [CHAT] [CHAT] [BADAM]: You have the full I'm worried that the issue might be hardware-related and might require repair or replacement."/>
    <x v="1"/>
    <s v="Nation send record activity collection."/>
    <s v="Critical"/>
    <s v="Social media"/>
    <x v="3552"/>
    <d v="2023-06-01T14:37:28"/>
    <n v="4"/>
    <n v="5437"/>
    <s v="Nation Send Record Activity Collection."/>
    <s v="Crystal Phillips"/>
    <x v="2"/>
    <x v="2"/>
    <x v="1"/>
    <n v="14.633333333360497"/>
  </r>
  <r>
    <n v="5438"/>
    <s v="Melinda Smith"/>
    <s v="jgreen@example.net"/>
    <n v="18"/>
    <s v="Other"/>
    <s v="Microsoft Office"/>
    <d v="2020-04-04T00:00:00"/>
    <x v="2"/>
    <s v="Battery life"/>
    <s v="I'm having an issue with the {product_purchased}. Please assist. Please send us the following:_x000a__x000a__x000a_[email protected]_x000a__x000a_[email protected|mobile password required]_x000a__x000a__x000a_[email protected]._x000a__x000a__x000a_All rights I'm worried that the issue might be hardware-related and might require repair or replacement."/>
    <x v="1"/>
    <s v="Shake throw hear clear six accept."/>
    <s v="High"/>
    <s v="Chat"/>
    <x v="3553"/>
    <d v="2023-06-01T06:55:30"/>
    <n v="4"/>
    <n v="5438"/>
    <s v="Shake Throw Hear Clear Six Accept."/>
    <s v="Melinda Smith"/>
    <x v="11"/>
    <x v="11"/>
    <x v="1"/>
    <n v="-9.0166666665463708"/>
  </r>
  <r>
    <n v="5439"/>
    <s v="Sonya Price"/>
    <s v="alison07@example.net"/>
    <n v="57"/>
    <s v="Female"/>
    <s v="Apple AirPods"/>
    <d v="2021-08-11T00:00:00"/>
    <x v="1"/>
    <s v="Product compatibility"/>
    <s v="I've forgotten my password for my {product_purchased} account, and the password reset option is not working. How can I recover my account?_x000a__x000a_Your password is still active. Please read this again, to help restore it. I've already contacted customer support multiple times, but the issue remains unresolved."/>
    <x v="2"/>
    <m/>
    <s v="Medium"/>
    <s v="Email"/>
    <x v="5"/>
    <m/>
    <m/>
    <n v="5439"/>
    <s v=""/>
    <s v="Sonya Price"/>
    <x v="5"/>
    <x v="5"/>
    <x v="0"/>
    <s v=""/>
  </r>
  <r>
    <n v="5440"/>
    <s v="Amy Crosby"/>
    <s v="collinssteven@example.org"/>
    <n v="23"/>
    <s v="Male"/>
    <s v="Sony PlayStation"/>
    <d v="2020-07-27T00:00:00"/>
    <x v="4"/>
    <s v="Installation support"/>
    <s v="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
    <x v="2"/>
    <m/>
    <s v="Medium"/>
    <s v="Email"/>
    <x v="5"/>
    <m/>
    <m/>
    <n v="5440"/>
    <s v=""/>
    <s v="Amy Crosby"/>
    <x v="2"/>
    <x v="2"/>
    <x v="1"/>
    <s v=""/>
  </r>
  <r>
    <n v="5441"/>
    <s v="Dr. Tammy Meyer DVM"/>
    <s v="mpeters@example.com"/>
    <n v="35"/>
    <s v="Female"/>
    <s v="Bose SoundLink Speaker"/>
    <d v="2020-03-16T00:00:00"/>
    <x v="2"/>
    <s v="Hardware issue"/>
    <s v="I'm having an issue with the {product_purchased}. Please assist._x000a__x000a_You will need to enable JavaScript._x000a__x000a_$tw.ready(function() { console.log('Your purchase exceeded the {product_purchased I'm not sure if this issue is specific to my device or if others have reported similar problems."/>
    <x v="1"/>
    <s v="Management sound business grow."/>
    <s v="Critical"/>
    <s v="Chat"/>
    <x v="3554"/>
    <d v="2023-06-01T06:50:34"/>
    <n v="3"/>
    <n v="5441"/>
    <s v="Management Sound Business Grow."/>
    <s v="Dr. Tammy Meyer DVM"/>
    <x v="0"/>
    <x v="0"/>
    <x v="1"/>
    <n v="6.3166666666511446"/>
  </r>
  <r>
    <n v="5442"/>
    <s v="Phyllis Jordan"/>
    <s v="sgalvan@example.net"/>
    <n v="52"/>
    <s v="Male"/>
    <s v="MacBook Pro"/>
    <d v="2020-01-31T00:00:00"/>
    <x v="4"/>
    <s v="Product recommendation"/>
    <s v="I'm having an issue with the {product_purchased}. Please assist._x000a__x000a_[30:45:38]EMOTE: *no key*/(monkey (6)) : &lt;b&gt;The monkey (6)&lt;/b&gt; scratches. I've noticed a sudden decrease in battery life on my {product_purchased}. It used to last much longer."/>
    <x v="0"/>
    <m/>
    <s v="High"/>
    <s v="Chat"/>
    <x v="3555"/>
    <m/>
    <m/>
    <n v="5442"/>
    <s v=""/>
    <s v="Phyllis Jordan"/>
    <x v="6"/>
    <x v="6"/>
    <x v="1"/>
    <s v=""/>
  </r>
  <r>
    <n v="5443"/>
    <s v="Sarah Cisneros"/>
    <s v="maustin@example.org"/>
    <n v="21"/>
    <s v="Female"/>
    <s v="Bose SoundLink Speaker"/>
    <d v="2021-02-08T00:00:00"/>
    <x v="4"/>
    <s v="Battery life"/>
    <s v="I'm encountering a software bug in the {product_purchased}. Whenever I try to perform a specific action, the application crashes. Are there any updates or fixes available?_x000a__x000a_Update to 3.6.0 is on track for the I've performed a factory reset on my {product_purchased}, hoping it would resolve the problem, but it didn't help."/>
    <x v="1"/>
    <s v="Suffer day break time always think fear much."/>
    <s v="Low"/>
    <s v="Phone"/>
    <x v="3556"/>
    <d v="2023-06-01T04:20:37"/>
    <n v="3"/>
    <n v="5443"/>
    <s v="Suffer Day Break Time Always Think Fear Much."/>
    <s v="Sarah Cisneros"/>
    <x v="4"/>
    <x v="4"/>
    <x v="0"/>
    <n v="-5.3499999999767169"/>
  </r>
  <r>
    <n v="5444"/>
    <s v="Eric Hogan"/>
    <s v="millermichael@example.org"/>
    <n v="36"/>
    <s v="Other"/>
    <s v="Sony PlayStation"/>
    <d v="2021-10-22T00:00:00"/>
    <x v="0"/>
    <s v="Account access"/>
    <s v="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
    <x v="1"/>
    <s v="Fly second girl former dinner."/>
    <s v="Medium"/>
    <s v="Social media"/>
    <x v="3557"/>
    <d v="2023-06-01T16:53:39"/>
    <n v="2"/>
    <n v="5444"/>
    <s v="Fly Second Girl Former Dinner."/>
    <s v="Eric Hogan"/>
    <x v="7"/>
    <x v="7"/>
    <x v="0"/>
    <n v="4.7166666666744277"/>
  </r>
  <r>
    <n v="5445"/>
    <s v="Brandon Chang"/>
    <s v="adamlawrence@example.com"/>
    <n v="64"/>
    <s v="Male"/>
    <s v="Philips Hue Lights"/>
    <d v="2021-12-24T00:00:00"/>
    <x v="2"/>
    <s v="Data loss"/>
    <s v="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
    <x v="0"/>
    <m/>
    <s v="Low"/>
    <s v="Email"/>
    <x v="3558"/>
    <m/>
    <m/>
    <n v="5445"/>
    <s v=""/>
    <s v="Brandon Chang"/>
    <x v="10"/>
    <x v="10"/>
    <x v="0"/>
    <s v=""/>
  </r>
  <r>
    <n v="5446"/>
    <s v="Jenny Miller DDS"/>
    <s v="ericmarquez@example.com"/>
    <n v="44"/>
    <s v="Female"/>
    <s v="GoPro Hero"/>
    <d v="2020-01-08T00:00:00"/>
    <x v="1"/>
    <s v="Account access"/>
    <s v="I'm having an issue with the {product_purchased}. Please assist._x000a__x000a_I am using the wrong name, my phone is a new one, I wanted to download their app so I should have been able to try the new One I've tried different settings and configurations on my {product_purchased}, but the issue persists."/>
    <x v="1"/>
    <s v="Something market computer should figure certain every after."/>
    <s v="Medium"/>
    <s v="Phone"/>
    <x v="3559"/>
    <d v="2023-06-01T13:00:41"/>
    <n v="4"/>
    <n v="5446"/>
    <s v="Something Market Computer Should Figure Certain Every After."/>
    <s v="Jenny Miller DDS"/>
    <x v="6"/>
    <x v="6"/>
    <x v="1"/>
    <n v="1.8333333333721384"/>
  </r>
  <r>
    <n v="5447"/>
    <s v="Curtis Kelly"/>
    <s v="jeffrey49@example.com"/>
    <n v="21"/>
    <s v="Other"/>
    <s v="PlayStation"/>
    <d v="2021-10-30T00:00:00"/>
    <x v="3"/>
    <s v="Hardware issue"/>
    <s v="I've accidentally deleted important data from my {product_purchased}. Is there any way to recover the deleted files? I need them urgently. Thank you to MyVerifiedCompany for being so kind and helpful.&quot;_x000a__x000a_MyCompany could not I'm unable to find the option to perform the desired action in the {product_purchased}. Could you please guide me through the steps?"/>
    <x v="1"/>
    <s v="She bill act her report."/>
    <s v="High"/>
    <s v="Phone"/>
    <x v="3560"/>
    <d v="2023-06-01T05:32:42"/>
    <n v="5"/>
    <n v="5447"/>
    <s v="She Bill Act Her Report."/>
    <s v="Curtis Kelly"/>
    <x v="7"/>
    <x v="7"/>
    <x v="0"/>
    <n v="-9.9166666666860692"/>
  </r>
  <r>
    <n v="5448"/>
    <s v="Bonnie Saunders"/>
    <s v="lucas32@example.com"/>
    <n v="47"/>
    <s v="Female"/>
    <s v="Bose QuietComfort"/>
    <d v="2020-02-18T00:00:00"/>
    <x v="0"/>
    <s v="Hardware issue"/>
    <s v="I'm having an issue with the {product_purchased}. Please assist. If you need help with a product purchase please visit https://shop.paulshoe.com/search/store.aspx?from=Penguin+ I'm concerned about the security of my {product_purchased} and would like to ensure that my data is safe."/>
    <x v="2"/>
    <m/>
    <s v="Low"/>
    <s v="Email"/>
    <x v="5"/>
    <m/>
    <m/>
    <n v="5448"/>
    <s v=""/>
    <s v="Bonnie Saunders"/>
    <x v="4"/>
    <x v="4"/>
    <x v="1"/>
    <s v=""/>
  </r>
  <r>
    <n v="5449"/>
    <s v="Christy Walker"/>
    <s v="paul24@example.net"/>
    <n v="33"/>
    <s v="Male"/>
    <s v="LG Smart TV"/>
    <d v="2021-02-21T00:00:00"/>
    <x v="1"/>
    <s v="Product setup"/>
    <s v="I'm having an issue with the {product_purchased}. Please assist. If I can, please update the {product_purchased}._x000a__x000a_You can still ask for money with your Etsy account._x000a__x000a_If you have I've noticed that the issue occurs consistently when I use a specific feature or application on my {product_purchased}."/>
    <x v="2"/>
    <m/>
    <s v="Medium"/>
    <s v="Email"/>
    <x v="5"/>
    <m/>
    <m/>
    <n v="5449"/>
    <s v=""/>
    <s v="Christy Walker"/>
    <x v="4"/>
    <x v="4"/>
    <x v="0"/>
    <s v=""/>
  </r>
  <r>
    <n v="5450"/>
    <s v="Holly James"/>
    <s v="erogers@example.net"/>
    <n v="61"/>
    <s v="Male"/>
    <s v="Google Pixel"/>
    <d v="2021-11-27T00:00:00"/>
    <x v="2"/>
    <s v="Account access"/>
    <s v="My {product_purchased} is making strange noises and not functioning properly. I suspect there might be a hardware issue. Can you please help me with this? Thank you, John... I've already contacted customer support multiple times, but the issue remains unresolved."/>
    <x v="0"/>
    <m/>
    <s v="Low"/>
    <s v="Phone"/>
    <x v="3561"/>
    <m/>
    <m/>
    <n v="5450"/>
    <s v=""/>
    <s v="Holly James"/>
    <x v="3"/>
    <x v="3"/>
    <x v="0"/>
    <s v=""/>
  </r>
  <r>
    <n v="5451"/>
    <s v="Jason Miller"/>
    <s v="heatheradams@example.net"/>
    <n v="52"/>
    <s v="Female"/>
    <s v="LG OLED"/>
    <d v="2020-05-07T00:00:00"/>
    <x v="4"/>
    <s v="Installation support"/>
    <s v="I've recently set up my {product_purchased}, but it fails to connect to any available networks. What steps should I take to troubleshoot this issue?_x000a_Skipper is now closed as the developer is only interested in your I've noticed a peculiar error message popping up on my {product_purchased} screen. It says '{error_message}'. What does it mean?"/>
    <x v="1"/>
    <s v="Traditional run hand."/>
    <s v="High"/>
    <s v="Phone"/>
    <x v="3562"/>
    <d v="2023-06-01T01:50:47"/>
    <n v="1"/>
    <n v="5451"/>
    <s v="Traditional Run Hand."/>
    <s v="Jason Miller"/>
    <x v="1"/>
    <x v="1"/>
    <x v="1"/>
    <n v="-3.3166666666511446"/>
  </r>
  <r>
    <n v="5452"/>
    <s v="Rodney Johnson"/>
    <s v="ronniesmith@example.net"/>
    <n v="22"/>
    <s v="Other"/>
    <s v="Sony PlayStation"/>
    <d v="2020-06-21T00:00:00"/>
    <x v="1"/>
    <s v="Peripheral compatibility"/>
    <s v="I'm having an issue with the {product_purchased}. Please assist. This problem started occurring after the recent software update. I haven't made any other changes to the device."/>
    <x v="2"/>
    <m/>
    <s v="Critical"/>
    <s v="Phone"/>
    <x v="5"/>
    <m/>
    <m/>
    <n v="5452"/>
    <s v=""/>
    <s v="Rodney Johnson"/>
    <x v="8"/>
    <x v="8"/>
    <x v="1"/>
    <s v=""/>
  </r>
  <r>
    <n v="5453"/>
    <s v="Michael Hunter"/>
    <s v="mhale@example.com"/>
    <n v="42"/>
    <s v="Female"/>
    <s v="Fitbit Versa Smartwatch"/>
    <d v="2020-09-11T00:00:00"/>
    <x v="4"/>
    <s v="Delivery problem"/>
    <s v="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
    <x v="1"/>
    <s v="However pretty daughter town evening."/>
    <s v="Critical"/>
    <s v="Social media"/>
    <x v="3563"/>
    <d v="2023-06-01T10:13:49"/>
    <n v="1"/>
    <n v="5453"/>
    <s v="However Pretty Daughter Town Evening."/>
    <s v="Michael Hunter"/>
    <x v="9"/>
    <x v="9"/>
    <x v="1"/>
    <n v="3.0833333332557231"/>
  </r>
  <r>
    <n v="5454"/>
    <s v="Nancy Blake"/>
    <s v="ple@example.net"/>
    <n v="19"/>
    <s v="Male"/>
    <s v="Google Pixel"/>
    <d v="2021-03-01T00:00:00"/>
    <x v="3"/>
    <s v="Account access"/>
    <s v="I'm having an issue with the {product_purchased}. Please assist. $0.00_x000a__x000a__x000a_RiteBook 100,000,000 Ritebook Series 100,000,000 RiteBook Series, 2_x000a__x000a_Description. This problem started occurring after the recent software update. I haven't made any other changes to the device."/>
    <x v="0"/>
    <m/>
    <s v="Critical"/>
    <s v="Chat"/>
    <x v="3452"/>
    <m/>
    <m/>
    <n v="5454"/>
    <s v=""/>
    <s v="Nancy Blake"/>
    <x v="0"/>
    <x v="0"/>
    <x v="0"/>
    <s v=""/>
  </r>
  <r>
    <n v="5455"/>
    <s v="Juan Castro"/>
    <s v="trevor25@example.net"/>
    <n v="52"/>
    <s v="Female"/>
    <s v="Samsung Galaxy"/>
    <d v="2021-05-01T00:00:00"/>
    <x v="2"/>
    <s v="Network problem"/>
    <s v="I'm having an issue with the {product_purchased}. Please assist._x000a__x000a_Please enable JavaScript to view the comments powered by Disqus. I'm unable to find the option to perform the desired action in the {product_purchased}. Could you please guide me through the steps?"/>
    <x v="0"/>
    <m/>
    <s v="Medium"/>
    <s v="Email"/>
    <x v="3564"/>
    <m/>
    <m/>
    <n v="5455"/>
    <s v=""/>
    <s v="Juan Castro"/>
    <x v="1"/>
    <x v="1"/>
    <x v="0"/>
    <s v=""/>
  </r>
  <r>
    <n v="5456"/>
    <s v="Brandon Russell"/>
    <s v="vincentlopez@example.com"/>
    <n v="70"/>
    <s v="Male"/>
    <s v="Apple AirPods"/>
    <d v="2020-06-07T00:00:00"/>
    <x v="3"/>
    <s v="Network problem"/>
    <s v="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
    <x v="1"/>
    <s v="Accept campaign area spend store."/>
    <s v="High"/>
    <s v="Phone"/>
    <x v="3565"/>
    <d v="2023-06-01T21:46:53"/>
    <n v="4"/>
    <n v="5456"/>
    <s v="Accept Campaign Area Spend Store."/>
    <s v="Brandon Russell"/>
    <x v="8"/>
    <x v="8"/>
    <x v="1"/>
    <n v="18.650000000023283"/>
  </r>
  <r>
    <n v="5457"/>
    <s v="Jorge Williams"/>
    <s v="carlosatkins@example.com"/>
    <n v="42"/>
    <s v="Other"/>
    <s v="LG Smart TV"/>
    <d v="2021-04-10T00:00:00"/>
    <x v="4"/>
    <s v="Refund request"/>
    <s v="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
    <x v="0"/>
    <m/>
    <s v="Medium"/>
    <s v="Phone"/>
    <x v="3566"/>
    <m/>
    <m/>
    <n v="5457"/>
    <s v=""/>
    <s v="Jorge Williams"/>
    <x v="11"/>
    <x v="11"/>
    <x v="0"/>
    <s v=""/>
  </r>
  <r>
    <n v="5458"/>
    <s v="Olivia Nunez"/>
    <s v="tgallegos@example.org"/>
    <n v="39"/>
    <s v="Female"/>
    <s v="Sony 4K HDR TV"/>
    <d v="2021-05-27T00:00:00"/>
    <x v="1"/>
    <s v="Network problem"/>
    <s v="I'm having an issue with the {product_purchased}. Please assist._x000a__x000a_If you're looking for help or information from a specific customer, please contact the customer service representative directly at_x000a__x000a_1-800-367-2323 I'm experiencing this issue on multiple devices of the same model, so it seems to be a widespread problem."/>
    <x v="1"/>
    <s v="Clearly also left provide."/>
    <s v="Low"/>
    <s v="Social media"/>
    <x v="3567"/>
    <d v="2023-06-01T16:50:56"/>
    <n v="2"/>
    <n v="5458"/>
    <s v="Clearly Also Left Provide."/>
    <s v="Olivia Nunez"/>
    <x v="1"/>
    <x v="1"/>
    <x v="0"/>
    <n v="-1.2833333333255723"/>
  </r>
  <r>
    <n v="5459"/>
    <s v="Cheryl Smith"/>
    <s v="wrightkelly@example.org"/>
    <n v="45"/>
    <s v="Other"/>
    <s v="Nintendo Switch"/>
    <d v="2020-08-16T00:00:00"/>
    <x v="2"/>
    <s v="Refund request"/>
    <s v="I'm having an issue with the {product_purchased}. Please assist._x000a__x000a_If something goes wrong, if they use error codes from your account the result will be returned as JSON and you should give them your correct answer. This problem started occurring after the recent software update. I haven't made any other changes to the device."/>
    <x v="0"/>
    <m/>
    <s v="High"/>
    <s v="Phone"/>
    <x v="3568"/>
    <m/>
    <m/>
    <n v="5459"/>
    <s v=""/>
    <s v="Cheryl Smith"/>
    <x v="5"/>
    <x v="5"/>
    <x v="1"/>
    <s v=""/>
  </r>
  <r>
    <n v="5460"/>
    <s v="Mr. Sean Parker"/>
    <s v="kyle86@example.com"/>
    <n v="22"/>
    <s v="Other"/>
    <s v="Canon EOS"/>
    <d v="2021-09-12T00:00:00"/>
    <x v="4"/>
    <s v="Battery life"/>
    <s v="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
    <x v="2"/>
    <m/>
    <s v="Medium"/>
    <s v="Chat"/>
    <x v="5"/>
    <m/>
    <m/>
    <n v="5460"/>
    <s v=""/>
    <s v="Mr. Sean Parker"/>
    <x v="9"/>
    <x v="9"/>
    <x v="0"/>
    <s v=""/>
  </r>
  <r>
    <n v="5461"/>
    <s v="Brittany Washington"/>
    <s v="amanda61@example.com"/>
    <n v="23"/>
    <s v="Male"/>
    <s v="Philips Hue Lights"/>
    <d v="2020-10-27T00:00:00"/>
    <x v="3"/>
    <s v="Product setup"/>
    <s v="I've encountered a data loss issue with my {product_purchased}. All the files and documents seem to have disappeared. Can you guide me on how to retrieve them?_x000a__x000a_GitHub, by default, always gives you the same I've performed a factory reset on my {product_purchased}, hoping it would resolve the problem, but it didn't help."/>
    <x v="1"/>
    <s v="Black few read home necessary may almost."/>
    <s v="Medium"/>
    <s v="Phone"/>
    <x v="3569"/>
    <d v="2023-06-01T14:53:59"/>
    <n v="3"/>
    <n v="5461"/>
    <s v="Black Few Read Home Necessary May Almost."/>
    <s v="Brittany Washington"/>
    <x v="7"/>
    <x v="7"/>
    <x v="1"/>
    <n v="-4.0666666666511446"/>
  </r>
  <r>
    <n v="5462"/>
    <s v="Mr. John Garcia DDS"/>
    <s v="thomasmaria@example.com"/>
    <n v="53"/>
    <s v="Female"/>
    <s v="Apple AirPods"/>
    <d v="2021-05-29T00:00:00"/>
    <x v="2"/>
    <s v="Account access"/>
    <s v="There seems to be a glitch in the {product_purchased} software. It freezes frequently, making it difficult to use. Can you please provide a solution?_x000a__x000a_Yes, please. Please find the solution that is best for you. I'm experiencing this issue on multiple devices of the same model, so it seems to be a widespread problem."/>
    <x v="1"/>
    <s v="Pretty rock sure clear event his."/>
    <s v="Medium"/>
    <s v="Social media"/>
    <x v="3570"/>
    <d v="2023-06-01T12:20:00"/>
    <n v="1"/>
    <n v="5462"/>
    <s v="Pretty Rock Sure Clear Event His."/>
    <s v="Mr. John Garcia DDS"/>
    <x v="1"/>
    <x v="1"/>
    <x v="0"/>
    <n v="-8.7833333333255723"/>
  </r>
  <r>
    <n v="5463"/>
    <s v="Christine Davis"/>
    <s v="philip88@example.com"/>
    <n v="53"/>
    <s v="Female"/>
    <s v="Amazon Echo"/>
    <d v="2020-12-14T00:00:00"/>
    <x v="4"/>
    <s v="Data loss"/>
    <s v="I'm having an issue with the {product_purchased}. Please assist. It has been a long time coming so it is really painful. If admittedly an issue I'd better get out there and get this up and running. I've checked the device settings and made sure that everything is configured correctly."/>
    <x v="2"/>
    <m/>
    <s v="High"/>
    <s v="Social media"/>
    <x v="5"/>
    <m/>
    <m/>
    <n v="5463"/>
    <s v=""/>
    <s v="Christine Davis"/>
    <x v="10"/>
    <x v="10"/>
    <x v="1"/>
    <s v=""/>
  </r>
  <r>
    <n v="5464"/>
    <s v="Maria Parrish"/>
    <s v="annmendoza@example.org"/>
    <n v="38"/>
    <s v="Male"/>
    <s v="Bose QuietComfort"/>
    <d v="2020-12-08T00:00:00"/>
    <x v="0"/>
    <s v="Product compatibility"/>
    <s v="I'm having an issue with the {product_purchased}. Please assist. Your error has been detected!_x000a__x000a_If you are having issues with your product, please contact me or contact me or call me at (303) 878- I'm not sure if this issue is specific to my device or if others have reported similar problems."/>
    <x v="2"/>
    <m/>
    <s v="Low"/>
    <s v="Social media"/>
    <x v="5"/>
    <m/>
    <m/>
    <n v="5464"/>
    <s v=""/>
    <s v="Maria Parrish"/>
    <x v="10"/>
    <x v="10"/>
    <x v="1"/>
    <s v=""/>
  </r>
  <r>
    <n v="5465"/>
    <s v="Barbara Blair"/>
    <s v="qbaker@example.org"/>
    <n v="57"/>
    <s v="Male"/>
    <s v="Google Nest"/>
    <d v="2020-03-17T00:00:00"/>
    <x v="1"/>
    <s v="Installation support"/>
    <s v="I'm having an issue with the {product_purchased}. Please assist._x000a__x000a_The user in question was on my My etsy store, my Etsy Store, I use the products as I see them. I do not control the content I need assistance as soon as possible because it's affecting my work and productivity."/>
    <x v="2"/>
    <m/>
    <s v="Critical"/>
    <s v="Social media"/>
    <x v="5"/>
    <m/>
    <m/>
    <n v="5465"/>
    <s v=""/>
    <s v="Barbara Blair"/>
    <x v="0"/>
    <x v="0"/>
    <x v="1"/>
    <s v=""/>
  </r>
  <r>
    <n v="5466"/>
    <s v="Anthony Kaufman"/>
    <s v="thomasyoung@example.net"/>
    <n v="53"/>
    <s v="Female"/>
    <s v="Dyson Vacuum Cleaner"/>
    <d v="2021-05-16T00:00:00"/>
    <x v="2"/>
    <s v="Installation support"/>
    <s v="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
    <x v="0"/>
    <m/>
    <s v="High"/>
    <s v="Chat"/>
    <x v="3571"/>
    <m/>
    <m/>
    <n v="5466"/>
    <s v=""/>
    <s v="Anthony Kaufman"/>
    <x v="1"/>
    <x v="1"/>
    <x v="0"/>
    <s v=""/>
  </r>
  <r>
    <n v="5467"/>
    <s v="Elizabeth Kelly"/>
    <s v="omatthews@example.net"/>
    <n v="64"/>
    <s v="Male"/>
    <s v="Lenovo ThinkPad"/>
    <d v="2020-01-18T00:00:00"/>
    <x v="3"/>
    <s v="Refund request"/>
    <s v="I'm having an issue with the {product_purchased}. Please assist._x000a__x000a_When I get this issue, please send me the product. Please contact me immediately. :)_x000a__x000a_What's a &quot;customer satisfaction&quot; policy? I've noticed a peculiar error message popping up on my {product_purchased} screen. It says '{error_message}'. What does it mean?"/>
    <x v="1"/>
    <s v="Painting cup name single red old recently."/>
    <s v="Medium"/>
    <s v="Email"/>
    <x v="3572"/>
    <d v="2023-06-01T17:27:10"/>
    <n v="1"/>
    <n v="5467"/>
    <s v="Painting Cup Name Single Red Old Recently."/>
    <s v="Elizabeth Kelly"/>
    <x v="6"/>
    <x v="6"/>
    <x v="1"/>
    <n v="11.616666666814126"/>
  </r>
  <r>
    <n v="5468"/>
    <s v="Meghan Fields"/>
    <s v="benjamin03@example.org"/>
    <n v="28"/>
    <s v="Male"/>
    <s v="Samsung Soundbar"/>
    <d v="2021-04-25T00:00:00"/>
    <x v="3"/>
    <s v="Installation support"/>
    <s v="I'm having an issue with the {product_purchased}. Please assist. I'm looking for a vendor to be notified of the sale. I'm experiencing this issue on multiple devices of the same model, so it seems to be a widespread problem."/>
    <x v="1"/>
    <s v="Miss wonder medical fill whatever."/>
    <s v="Medium"/>
    <s v="Social media"/>
    <x v="2361"/>
    <d v="2023-06-01T17:42:10"/>
    <n v="3"/>
    <n v="5468"/>
    <s v="Miss Wonder Medical Fill Whatever."/>
    <s v="Meghan Fields"/>
    <x v="11"/>
    <x v="11"/>
    <x v="0"/>
    <n v="-2.1333333333022892"/>
  </r>
  <r>
    <n v="5469"/>
    <s v="Denise Dudley"/>
    <s v="gina55@example.com"/>
    <n v="70"/>
    <s v="Female"/>
    <s v="LG Smart TV"/>
    <d v="2020-07-19T00:00:00"/>
    <x v="1"/>
    <s v="Payment issue"/>
    <s v="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
    <x v="0"/>
    <m/>
    <s v="Low"/>
    <s v="Email"/>
    <x v="3573"/>
    <m/>
    <m/>
    <n v="5469"/>
    <s v=""/>
    <s v="Denise Dudley"/>
    <x v="2"/>
    <x v="2"/>
    <x v="1"/>
    <s v=""/>
  </r>
  <r>
    <n v="5470"/>
    <s v="Andrew Stone"/>
    <s v="thomas22@example.net"/>
    <n v="45"/>
    <s v="Female"/>
    <s v="LG OLED"/>
    <d v="2021-03-06T00:00:00"/>
    <x v="1"/>
    <s v="Display issue"/>
    <s v="I'm unable to access my {product_purchased} account. It keeps displaying an 'Invalid Credentials' error, even though I'm using the correct login information. How can I regain access to my account?_x000a__x000a_If you I'm using the original charger that came with my {product_purchased}, but it's not charging properly."/>
    <x v="0"/>
    <m/>
    <s v="Medium"/>
    <s v="Chat"/>
    <x v="3574"/>
    <m/>
    <m/>
    <n v="5470"/>
    <s v=""/>
    <s v="Andrew Stone"/>
    <x v="0"/>
    <x v="0"/>
    <x v="0"/>
    <s v=""/>
  </r>
  <r>
    <n v="5471"/>
    <s v="Charles Thornton"/>
    <s v="robert57@example.net"/>
    <n v="53"/>
    <s v="Female"/>
    <s v="Asus ROG"/>
    <d v="2020-07-29T00:00:00"/>
    <x v="4"/>
    <s v="Peripheral compatibility"/>
    <s v="I'm having an issue with the {product_purchased}. Please assist. } if (!$prices &amp;&amp;!$name | select Product ) { $price |= strconv ; $name |= strdupy ( $price I need assistance as soon as possible because it's affecting my work and productivity."/>
    <x v="1"/>
    <s v="Fish that nice tend low material."/>
    <s v="High"/>
    <s v="Email"/>
    <x v="3575"/>
    <d v="2023-06-01T12:01:13"/>
    <n v="5"/>
    <n v="5471"/>
    <s v="Fish That Nice Tend Low Material."/>
    <s v="Charles Thornton"/>
    <x v="2"/>
    <x v="2"/>
    <x v="1"/>
    <n v="4.6166666666977108"/>
  </r>
  <r>
    <n v="5472"/>
    <s v="Darren Parrish"/>
    <s v="tracymelton@example.com"/>
    <n v="26"/>
    <s v="Male"/>
    <s v="Nest Thermostat"/>
    <d v="2021-12-20T00:00:00"/>
    <x v="0"/>
    <s v="Product setup"/>
    <s v="I'm having an issue with the {product_purchased}. Please assist._x000a__x000a_The name of this product may be different, and you should change the Product Data Name field of the URL to match your profile._x000a__x000a_When you visit I've noticed a sudden decrease in battery life on my {product_purchased}. It used to last much longer."/>
    <x v="2"/>
    <m/>
    <s v="Low"/>
    <s v="Chat"/>
    <x v="5"/>
    <m/>
    <m/>
    <n v="5472"/>
    <s v=""/>
    <s v="Darren Parrish"/>
    <x v="10"/>
    <x v="10"/>
    <x v="0"/>
    <s v=""/>
  </r>
  <r>
    <n v="5473"/>
    <s v="Dustin Vasquez"/>
    <s v="salinasjohn@example.net"/>
    <n v="32"/>
    <s v="Female"/>
    <s v="Sony Xperia"/>
    <d v="2021-09-05T00:00:00"/>
    <x v="4"/>
    <s v="Peripheral compatibility"/>
    <s v="I'm having an issue with the {product_purchased}. Please assist._x000a__x000a_}_x000a__x000a_}_x000a__x000a_} else {_x000a__x000a_# If the item is already supplied, then no_x000a__x000a_# update._x000a__x000a_# endif I'm experiencing this issue on multiple devices of the same model, so it seems to be a widespread problem."/>
    <x v="1"/>
    <s v="Building job school or manager live."/>
    <s v="Medium"/>
    <s v="Social media"/>
    <x v="3576"/>
    <d v="2023-06-01T11:49:17"/>
    <n v="1"/>
    <n v="5473"/>
    <s v="Building Job School Or Manager Live."/>
    <s v="Dustin Vasquez"/>
    <x v="9"/>
    <x v="9"/>
    <x v="0"/>
    <n v="7.0999999999185093"/>
  </r>
  <r>
    <n v="5474"/>
    <s v="Dominique Burke"/>
    <s v="laurabrandt@example.org"/>
    <n v="60"/>
    <s v="Other"/>
    <s v="PlayStation"/>
    <d v="2021-02-18T00:00:00"/>
    <x v="0"/>
    <s v="Cancellation request"/>
    <s v="I'm having an issue with the {product_purchased}. Please assist. If you want to be included in this listing, please click the &quot;Add to List&quot; link at the top of the post to your right. My address is 5 I've noticed a sudden decrease in battery life on my {product_purchased}. It used to last much longer."/>
    <x v="1"/>
    <s v="Same stock movie computer defense most race."/>
    <s v="High"/>
    <s v="Social media"/>
    <x v="3577"/>
    <d v="2023-06-01T02:36:19"/>
    <n v="2"/>
    <n v="5474"/>
    <s v="Same Stock Movie Computer Defense Most Race."/>
    <s v="Dominique Burke"/>
    <x v="4"/>
    <x v="4"/>
    <x v="0"/>
    <n v="-21.083333333430346"/>
  </r>
  <r>
    <n v="5475"/>
    <s v="Meagan Pacheco"/>
    <s v="msanchez@example.net"/>
    <n v="38"/>
    <s v="Male"/>
    <s v="Dyson Vacuum Cleaner"/>
    <d v="2020-06-04T00:00:00"/>
    <x v="0"/>
    <s v="Battery life"/>
    <s v="I'm having an issue with the {product_purchased}. Please assist. I need assistance as soon as possible because it's affecting my work and productivity."/>
    <x v="1"/>
    <s v="Various simple move involve though card."/>
    <s v="Medium"/>
    <s v="Social media"/>
    <x v="3578"/>
    <d v="2023-06-01T18:12:19"/>
    <n v="4"/>
    <n v="5475"/>
    <s v="Various Simple Move Involve Though Card."/>
    <s v="Meagan Pacheco"/>
    <x v="8"/>
    <x v="8"/>
    <x v="1"/>
    <n v="-0.86666666669771075"/>
  </r>
  <r>
    <n v="5476"/>
    <s v="James Garcia"/>
    <s v="courtneyjames@example.com"/>
    <n v="36"/>
    <s v="Female"/>
    <s v="Autodesk AutoCAD"/>
    <d v="2021-05-07T00:00:00"/>
    <x v="0"/>
    <s v="Peripheral compatibility"/>
    <s v="I'm having an issue with the {product_purchased}. Please assist._x000a__x000a_1. Don't use any of the information provided, nor any information supplied, for your account._x000a__x000a_2. In your account you may link to I've noticed a sudden decrease in battery life on my {product_purchased}. It used to last much longer."/>
    <x v="1"/>
    <s v="Hope two night because than style."/>
    <s v="Low"/>
    <s v="Email"/>
    <x v="3579"/>
    <d v="2023-06-01T06:53:21"/>
    <n v="5"/>
    <n v="5476"/>
    <s v="Hope Two Night Because Than Style."/>
    <s v="James Garcia"/>
    <x v="1"/>
    <x v="1"/>
    <x v="0"/>
    <n v="-4.9499999998952262"/>
  </r>
  <r>
    <n v="5477"/>
    <s v="Debra Terrell"/>
    <s v="harveydaniel@example.org"/>
    <n v="22"/>
    <s v="Female"/>
    <s v="Dell XPS"/>
    <d v="2021-05-08T00:00:00"/>
    <x v="2"/>
    <s v="Battery life"/>
    <s v="I'm having an issue with the {product_purchased}. Please assist._x000a__x000a__x000a_I will be getting confirmation from Amazon soon. In the meantime we'll let you know (I hope)._x000a__x000a__x000a_For any questions, complaints, comments, This problem started occurring after the recent software update. I haven't made any other changes to the device."/>
    <x v="2"/>
    <m/>
    <s v="Medium"/>
    <s v="Chat"/>
    <x v="5"/>
    <m/>
    <m/>
    <n v="5477"/>
    <s v=""/>
    <s v="Debra Terrell"/>
    <x v="1"/>
    <x v="1"/>
    <x v="0"/>
    <s v=""/>
  </r>
  <r>
    <n v="5478"/>
    <s v="Cheryl Mccoy"/>
    <s v="palmerwilliam@example.org"/>
    <n v="42"/>
    <s v="Male"/>
    <s v="Apple AirPods"/>
    <d v="2020-08-15T00:00:00"/>
    <x v="3"/>
    <s v="Software bug"/>
    <s v="I'm encountering a software bug in the {product_purchased}. Whenever I try to perform a specific action, the application crashes. Are there any updates or fixes available? Thanks!_x000a__x000a_Glad I didn't write this post: I've recently updated the firmware of my {product_purchased}, and the issue started happening afterward. Could it be related to the update?"/>
    <x v="1"/>
    <s v="Bag toward theory plan public high general."/>
    <s v="Medium"/>
    <s v="Social media"/>
    <x v="3580"/>
    <d v="2023-06-01T17:25:24"/>
    <n v="5"/>
    <n v="5478"/>
    <s v="Bag Toward Theory Plan Public High General."/>
    <s v="Cheryl Mccoy"/>
    <x v="5"/>
    <x v="5"/>
    <x v="1"/>
    <n v="3.2999999999301508"/>
  </r>
  <r>
    <n v="5479"/>
    <s v="Melissa Holder"/>
    <s v="theresagraham@example.org"/>
    <n v="35"/>
    <s v="Male"/>
    <s v="Apple AirPods"/>
    <d v="2021-08-01T00:00:00"/>
    <x v="1"/>
    <s v="Hardware issue"/>
    <s v="I'm having an issue with the {product_purchased}. Please assist._x000a__x000a_- Support, not just the people around you - please help_x000a__x000a_- Support us at rk.com if you are having trouble with this. I've tried clearing the cache and data for the {product_purchased} app, but the issue persists."/>
    <x v="1"/>
    <s v="Likely point democratic success community close field table."/>
    <s v="High"/>
    <s v="Social media"/>
    <x v="3581"/>
    <d v="2023-06-01T14:18:25"/>
    <n v="1"/>
    <n v="5479"/>
    <s v="Likely Point Democratic Success Community Close Field Table."/>
    <s v="Melissa Holder"/>
    <x v="5"/>
    <x v="5"/>
    <x v="0"/>
    <n v="-1.8999999999068677"/>
  </r>
  <r>
    <n v="5480"/>
    <s v="David Miller"/>
    <s v="walleric@example.org"/>
    <n v="20"/>
    <s v="Other"/>
    <s v="Nikon D"/>
    <d v="2020-01-27T00:00:00"/>
    <x v="3"/>
    <s v="Delivery problem"/>
    <s v="I've accidentally deleted important data from my {product_purchased}. Is there any way to recover the deleted files? I need them urgently._x000a__x000a_A: You won't, so you can download them._x000a__x000a_Q: This guy I need assistance as soon as possible because it's affecting my work and productivity."/>
    <x v="2"/>
    <m/>
    <s v="High"/>
    <s v="Email"/>
    <x v="5"/>
    <m/>
    <m/>
    <n v="5480"/>
    <s v=""/>
    <s v="David Miller"/>
    <x v="6"/>
    <x v="6"/>
    <x v="1"/>
    <s v=""/>
  </r>
  <r>
    <n v="5481"/>
    <s v="Dustin Gonzalez"/>
    <s v="howardanthony@example.net"/>
    <n v="24"/>
    <s v="Other"/>
    <s v="Fitbit Charge"/>
    <d v="2021-11-28T00:00:00"/>
    <x v="4"/>
    <s v="Account access"/>
    <s v="I'm facing a problem with my {product_purchased}. The {product_purchased} is not turning on. It was working fine until yesterday, but now it doesn't respond. My {product_purchased} does I'm concerned about the security of my {product_purchased} and would like to ensure that my data is safe."/>
    <x v="2"/>
    <m/>
    <s v="Low"/>
    <s v="Phone"/>
    <x v="5"/>
    <m/>
    <m/>
    <n v="5481"/>
    <s v=""/>
    <s v="Dustin Gonzalez"/>
    <x v="3"/>
    <x v="3"/>
    <x v="0"/>
    <s v=""/>
  </r>
  <r>
    <n v="5482"/>
    <s v="Morgan Mills"/>
    <s v="henrymaddox@example.com"/>
    <n v="40"/>
    <s v="Male"/>
    <s v="Google Nest"/>
    <d v="2020-12-23T00:00:00"/>
    <x v="3"/>
    <s v="Software bug"/>
    <s v="I'm having an issue with the {product_purchased}. Please assist._x000a__x000a_2. When ordering a special-order shipping label, please ensure that any special-order product is labeled on-screen and has its unique unique ID printed I'm worried that the issue might be hardware-related and might require repair or replacement."/>
    <x v="1"/>
    <s v="Catch prepare customer tree maintain east."/>
    <s v="Medium"/>
    <s v="Phone"/>
    <x v="3582"/>
    <d v="2023-06-01T19:50:29"/>
    <n v="1"/>
    <n v="5482"/>
    <s v="Catch Prepare Customer Tree Maintain East."/>
    <s v="Morgan Mills"/>
    <x v="10"/>
    <x v="10"/>
    <x v="1"/>
    <n v="19.733333333395422"/>
  </r>
  <r>
    <n v="5483"/>
    <s v="Deborah Casey"/>
    <s v="keith11@example.org"/>
    <n v="25"/>
    <s v="Female"/>
    <s v="Microsoft Surface"/>
    <d v="2020-01-22T00:00:00"/>
    <x v="4"/>
    <s v="Payment issue"/>
    <s v="I'm having an issue with the {product_purchased}. Please assist._x000a__x000a_Thank you._x000a__x000a_The items in this review should be purchased from Amazon, so please use a credit card at checkout. For a credit card, please I've tried using different cables, adapters, or peripherals with my {product_purchased}, but the issue persists."/>
    <x v="2"/>
    <m/>
    <s v="High"/>
    <s v="Phone"/>
    <x v="5"/>
    <m/>
    <m/>
    <n v="5483"/>
    <s v=""/>
    <s v="Deborah Casey"/>
    <x v="6"/>
    <x v="6"/>
    <x v="1"/>
    <s v=""/>
  </r>
  <r>
    <n v="5484"/>
    <s v="Joseph Weiss"/>
    <s v="rduran@example.net"/>
    <n v="62"/>
    <s v="Male"/>
    <s v="GoPro Action Camera"/>
    <d v="2020-09-03T00:00:00"/>
    <x v="1"/>
    <s v="Product setup"/>
    <s v="I'm having an issue with the {product_purchased}. Please assist. I'm not really sure. Thanks._x000a__x000a_Rated 5 out of 5 by VL from Good quality and easy to clean The light was the perfect size to fit I've reviewed the troubleshooting steps on the official support website, but they didn't resolve the problem."/>
    <x v="0"/>
    <m/>
    <s v="Low"/>
    <s v="Social media"/>
    <x v="3583"/>
    <m/>
    <m/>
    <n v="5484"/>
    <s v=""/>
    <s v="Joseph Weiss"/>
    <x v="9"/>
    <x v="9"/>
    <x v="1"/>
    <s v=""/>
  </r>
  <r>
    <n v="5485"/>
    <s v="Nicole Lowe"/>
    <s v="lloydrebecca@example.com"/>
    <n v="59"/>
    <s v="Other"/>
    <s v="Nest Thermostat"/>
    <d v="2020-05-21T00:00:00"/>
    <x v="3"/>
    <s v="Payment issue"/>
    <s v="I'm having an issue with the {product_purchased}. Please assist. Thank you.&quot; } //this.action.send(); var email = email-&gt;find(&quot;test.php&quot;); if (email-&gt;status == 5) { var email This problem started occurring after the recent software update. I haven't made any other changes to the device."/>
    <x v="2"/>
    <m/>
    <s v="Medium"/>
    <s v="Social media"/>
    <x v="5"/>
    <m/>
    <m/>
    <n v="5485"/>
    <s v=""/>
    <s v="Nicole Lowe"/>
    <x v="1"/>
    <x v="1"/>
    <x v="1"/>
    <s v=""/>
  </r>
  <r>
    <n v="5486"/>
    <s v="Isaac Wright"/>
    <s v="edwardwallace@example.com"/>
    <n v="46"/>
    <s v="Male"/>
    <s v="Amazon Kindle"/>
    <d v="2020-12-26T00:00:00"/>
    <x v="1"/>
    <s v="Data loss"/>
    <s v="I'm having an issue with the {product_purchased}. Please assist. https://support.apple.com/kb/HT96712_x000a__x000a_#8: I'm playing Minecraft again (I bought a new account). My friends I've already contacted customer support multiple times, but the issue remains unresolved."/>
    <x v="0"/>
    <m/>
    <s v="Critical"/>
    <s v="Phone"/>
    <x v="3584"/>
    <m/>
    <m/>
    <n v="5486"/>
    <s v=""/>
    <s v="Isaac Wright"/>
    <x v="10"/>
    <x v="10"/>
    <x v="1"/>
    <s v=""/>
  </r>
  <r>
    <n v="5487"/>
    <s v="Ashley Yoder"/>
    <s v="echristensen@example.com"/>
    <n v="33"/>
    <s v="Female"/>
    <s v="Google Nest"/>
    <d v="2021-04-29T00:00:00"/>
    <x v="0"/>
    <s v="Software bug"/>
    <s v="I'm having an issue with the {product_purchased}. Please assist. I'm concerned about the security of my {product_purchased} and would like to ensure that my data is safe."/>
    <x v="0"/>
    <m/>
    <s v="Low"/>
    <s v="Social media"/>
    <x v="3585"/>
    <m/>
    <m/>
    <n v="5487"/>
    <s v=""/>
    <s v="Ashley Yoder"/>
    <x v="11"/>
    <x v="11"/>
    <x v="0"/>
    <s v=""/>
  </r>
  <r>
    <n v="5488"/>
    <s v="Stacey Harrison"/>
    <s v="robert12@example.com"/>
    <n v="52"/>
    <s v="Female"/>
    <s v="Nest Thermostat"/>
    <d v="2020-02-28T00:00:00"/>
    <x v="1"/>
    <s v="Account access"/>
    <s v="I've recently set up my {product_purchased}, but it fails to connect to any available networks. What steps should I take to troubleshoot this issue?_x000a__x000a_Install OIDF (recommended)_x000a__x000a_Install OID I've noticed a sudden decrease in battery life on my {product_purchased}. It used to last much longer."/>
    <x v="1"/>
    <s v="Worry table simple or pass sign stay."/>
    <s v="Medium"/>
    <s v="Phone"/>
    <x v="2683"/>
    <d v="2023-06-01T10:48:37"/>
    <n v="5"/>
    <n v="5488"/>
    <s v="Worry Table Simple Or Pass Sign Stay."/>
    <s v="Stacey Harrison"/>
    <x v="4"/>
    <x v="4"/>
    <x v="1"/>
    <n v="-0.76666666654637083"/>
  </r>
  <r>
    <n v="5489"/>
    <s v="Sharon Thomas"/>
    <s v="jwilson@example.org"/>
    <n v="19"/>
    <s v="Male"/>
    <s v="iPhone"/>
    <d v="2021-01-18T00:00:00"/>
    <x v="0"/>
    <s v="Product recommendation"/>
    <s v="I'm having trouble connecting my {product_purchased} to my home Wi-Fi network. It doesn't detect any networks, although other devices are connecting fine. What can be done to resolve this issue?_x000a__x000a_-The easiest way I've performed a factory reset on my {product_purchased}, hoping it would resolve the problem, but it didn't help."/>
    <x v="0"/>
    <m/>
    <s v="Medium"/>
    <s v="Social media"/>
    <x v="3586"/>
    <m/>
    <m/>
    <n v="5489"/>
    <s v=""/>
    <s v="Sharon Thomas"/>
    <x v="6"/>
    <x v="6"/>
    <x v="0"/>
    <s v=""/>
  </r>
  <r>
    <n v="5490"/>
    <s v="Julie Ramirez"/>
    <s v="linda59@example.org"/>
    <n v="57"/>
    <s v="Female"/>
    <s v="LG OLED"/>
    <d v="2021-04-23T00:00:00"/>
    <x v="2"/>
    <s v="Peripheral compatibility"/>
    <s v="I'm having an issue with the {product_purchased}. Please assist._x000a__x000a_There should be a fix if you haven't received any message on Facebook for a bit more than a week and you don't reply or reply back. I've performed a factory reset on my {product_purchased}, hoping it would resolve the problem, but it didn't help."/>
    <x v="2"/>
    <m/>
    <s v="Critical"/>
    <s v="Social media"/>
    <x v="5"/>
    <m/>
    <m/>
    <n v="5490"/>
    <s v=""/>
    <s v="Julie Ramirez"/>
    <x v="11"/>
    <x v="11"/>
    <x v="0"/>
    <s v=""/>
  </r>
  <r>
    <n v="5491"/>
    <s v="Sarah Williams"/>
    <s v="nelsondanielle@example.com"/>
    <n v="31"/>
    <s v="Female"/>
    <s v="Microsoft Surface"/>
    <d v="2021-08-08T00:00:00"/>
    <x v="3"/>
    <s v="Refund request"/>
    <s v="I've recently set up my {product_purchased}, but it fails to connect to any available networks. What steps should I take to troubleshoot this issue?_x000a__x000a_We're going to start by setting up an SSH tunnel that should I've recently updated the firmware of my {product_purchased}, and the issue started happening afterward. Could it be related to the update?"/>
    <x v="2"/>
    <m/>
    <s v="Critical"/>
    <s v="Phone"/>
    <x v="5"/>
    <m/>
    <m/>
    <n v="5491"/>
    <s v=""/>
    <s v="Sarah Williams"/>
    <x v="5"/>
    <x v="5"/>
    <x v="0"/>
    <s v=""/>
  </r>
  <r>
    <n v="5492"/>
    <s v="Thomas Ward"/>
    <s v="bdavidson@example.com"/>
    <n v="59"/>
    <s v="Male"/>
    <s v="Canon EOS"/>
    <d v="2021-04-09T00:00:00"/>
    <x v="2"/>
    <s v="Product compatibility"/>
    <s v="I'm having an issue with the {product_purchased}. Please assist._x000a__x000a_&quot;_x000a__x000a__x000a_[01:54:22]_x000a__x000a_..._x000a__x000a_Yes, that's what my order has to say. I will be changing to I've performed a factory reset on my {product_purchased}, hoping it would resolve the problem, but it didn't help."/>
    <x v="1"/>
    <s v="Major available could discuss skin light choice whose."/>
    <s v="Critical"/>
    <s v="Phone"/>
    <x v="3587"/>
    <d v="2023-06-01T12:16:42"/>
    <n v="1"/>
    <n v="5492"/>
    <s v="Major Available Could Discuss Skin Light Choice Whose."/>
    <s v="Thomas Ward"/>
    <x v="11"/>
    <x v="11"/>
    <x v="0"/>
    <n v="3.75"/>
  </r>
  <r>
    <n v="5493"/>
    <s v="Barry Matthews"/>
    <s v="jclark@example.org"/>
    <n v="48"/>
    <s v="Other"/>
    <s v="Nest Thermostat"/>
    <d v="2021-11-27T00:00:00"/>
    <x v="2"/>
    <s v="Product setup"/>
    <s v="My {product_purchased} is making strange noises and not functioning properly. I suspect there might be a hardware issue. Can you please help me with this? Is there a way you can fix this issue?_x000a__x000a_I am using the I've noticed a peculiar error message popping up on my {product_purchased} screen. It says '{error_message}'. What does it mean?"/>
    <x v="2"/>
    <m/>
    <s v="High"/>
    <s v="Email"/>
    <x v="5"/>
    <m/>
    <m/>
    <n v="5493"/>
    <s v=""/>
    <s v="Barry Matthews"/>
    <x v="3"/>
    <x v="3"/>
    <x v="0"/>
    <s v=""/>
  </r>
  <r>
    <n v="5494"/>
    <s v="Lori Thomas"/>
    <s v="josephmcgee@example.com"/>
    <n v="67"/>
    <s v="Female"/>
    <s v="MacBook Pro"/>
    <d v="2021-11-03T00:00:00"/>
    <x v="0"/>
    <s v="Delivery problem"/>
    <s v="I'm having an issue with the {product_purchased}. Please assist._x000a__x000a_I'm having an issue with the &quot;products&quot; that appear in You Tube. Please assist._x000a__x000a_I'm having an issue with the &quot;products&quot; I'm using the original charger that came with my {product_purchased}, but it's not charging properly."/>
    <x v="2"/>
    <m/>
    <s v="Critical"/>
    <s v="Chat"/>
    <x v="5"/>
    <m/>
    <m/>
    <n v="5494"/>
    <s v=""/>
    <s v="Lori Thomas"/>
    <x v="3"/>
    <x v="3"/>
    <x v="0"/>
    <s v=""/>
  </r>
  <r>
    <n v="5495"/>
    <s v="Dustin Keller"/>
    <s v="amandamartinez@example.com"/>
    <n v="20"/>
    <s v="Female"/>
    <s v="LG Washing Machine"/>
    <d v="2020-05-31T00:00:00"/>
    <x v="0"/>
    <s v="Software bug"/>
    <s v="I'm having an issue with the {product_purchased}. Please assist. Your warranty is now void._x000a__x000a__x000a_*The seller shall have no warranty against any third party that is not the recipient of the item(s) and is not I've noticed a peculiar error message popping up on my {product_purchased} screen. It says '{error_message}'. What does it mean?"/>
    <x v="1"/>
    <s v="Environment security treat ball with speak film."/>
    <s v="Low"/>
    <s v="Chat"/>
    <x v="3588"/>
    <d v="2023-06-01T02:42:47"/>
    <n v="1"/>
    <n v="5495"/>
    <s v="Environment Security Treat Ball With Speak Film."/>
    <s v="Dustin Keller"/>
    <x v="1"/>
    <x v="1"/>
    <x v="1"/>
    <n v="-3.2333333333954215"/>
  </r>
  <r>
    <n v="5496"/>
    <s v="Joan Benson"/>
    <s v="ramoscharles@example.com"/>
    <n v="49"/>
    <s v="Other"/>
    <s v="Nest Thermostat"/>
    <d v="2021-04-05T00:00:00"/>
    <x v="3"/>
    <s v="Peripheral compatibility"/>
    <s v="I'm having an issue with the {product_purchased}. Please assist. I rely heavily on my {product_purchased} for my daily tasks, and this issue is hindering my productivity."/>
    <x v="2"/>
    <m/>
    <s v="Medium"/>
    <s v="Social media"/>
    <x v="5"/>
    <m/>
    <m/>
    <n v="5496"/>
    <s v=""/>
    <s v="Joan Benson"/>
    <x v="11"/>
    <x v="11"/>
    <x v="0"/>
    <s v=""/>
  </r>
  <r>
    <n v="5497"/>
    <s v="Desiree Hill"/>
    <s v="moorebryan@example.org"/>
    <n v="44"/>
    <s v="Female"/>
    <s v="Garmin Forerunner"/>
    <d v="2021-02-05T00:00:00"/>
    <x v="0"/>
    <s v="Peripheral compatibility"/>
    <s v="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
    <x v="0"/>
    <m/>
    <s v="High"/>
    <s v="Email"/>
    <x v="3589"/>
    <m/>
    <m/>
    <n v="5497"/>
    <s v=""/>
    <s v="Desiree Hill"/>
    <x v="4"/>
    <x v="4"/>
    <x v="0"/>
    <s v=""/>
  </r>
  <r>
    <n v="5498"/>
    <s v="Melvin Ross"/>
    <s v="jaimeroman@example.com"/>
    <n v="67"/>
    <s v="Male"/>
    <s v="Microsoft Office"/>
    <d v="2020-05-21T00:00:00"/>
    <x v="1"/>
    <s v="Product recommendation"/>
    <s v="I'm having an issue with the {product_purchased}. Please assist._x000a__x000a_1:_x000a__x000a_https://us.android.com/en/store/apps/com.apple.mobile/content-block/_x000a__x000a_I I've noticed a peculiar error message popping up on my {product_purchased} screen. It says '{error_message}'. What does it mean?"/>
    <x v="2"/>
    <m/>
    <s v="Low"/>
    <s v="Phone"/>
    <x v="5"/>
    <m/>
    <m/>
    <n v="5498"/>
    <s v=""/>
    <s v="Melvin Ross"/>
    <x v="1"/>
    <x v="1"/>
    <x v="1"/>
    <s v=""/>
  </r>
  <r>
    <n v="5499"/>
    <s v="Joel Smith"/>
    <s v="robertpatterson@example.org"/>
    <n v="45"/>
    <s v="Male"/>
    <s v="Dyson Vacuum Cleaner"/>
    <d v="2021-04-20T00:00:00"/>
    <x v="0"/>
    <s v="Battery life"/>
    <s v="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
    <x v="0"/>
    <m/>
    <s v="High"/>
    <s v="Social media"/>
    <x v="3590"/>
    <m/>
    <m/>
    <n v="5499"/>
    <s v=""/>
    <s v="Joel Smith"/>
    <x v="11"/>
    <x v="11"/>
    <x v="0"/>
    <s v=""/>
  </r>
  <r>
    <n v="5500"/>
    <s v="Matthew Clark"/>
    <s v="nathanieldavis@example.com"/>
    <n v="33"/>
    <s v="Male"/>
    <s v="Nest Thermostat"/>
    <d v="2020-12-22T00:00:00"/>
    <x v="4"/>
    <s v="Battery life"/>
    <s v="I'm having an issue with the {product_purchased}. Please assist. This will be a short post. Thank You for understanding. I need assistance as soon as possible because it's affecting my work and productivity."/>
    <x v="2"/>
    <m/>
    <s v="High"/>
    <s v="Email"/>
    <x v="5"/>
    <m/>
    <m/>
    <n v="5500"/>
    <s v=""/>
    <s v="Matthew Clark"/>
    <x v="10"/>
    <x v="10"/>
    <x v="1"/>
    <s v=""/>
  </r>
  <r>
    <n v="5501"/>
    <s v="Aaron Norris"/>
    <s v="michaelbarbara@example.net"/>
    <n v="62"/>
    <s v="Male"/>
    <s v="Nikon D"/>
    <d v="2020-01-02T00:00:00"/>
    <x v="0"/>
    <s v="Software bug"/>
    <s v="I'm having an issue with the {product_purchased}. Please assist. I'm having an issue with the {product_purchased}. Please assist._x000a__x000a_3. What_x000a__x000a_4. What's the problem? I've noticed a peculiar error message popping up on my {product_purchased} screen. It says '{error_message}'. What does it mean?"/>
    <x v="0"/>
    <m/>
    <s v="Medium"/>
    <s v="Email"/>
    <x v="3591"/>
    <m/>
    <m/>
    <n v="5501"/>
    <s v=""/>
    <s v="Aaron Norris"/>
    <x v="6"/>
    <x v="6"/>
    <x v="1"/>
    <s v=""/>
  </r>
  <r>
    <n v="5502"/>
    <s v="Lisa Roy"/>
    <s v="michael31@example.net"/>
    <n v="29"/>
    <s v="Male"/>
    <s v="Amazon Kindle"/>
    <d v="2021-02-06T00:00:00"/>
    <x v="4"/>
    <s v="Cancellation request"/>
    <s v="I'm having an issue with the {product_purchased}. Please assist. Thank you in advance for your help._x000a__x000a_My only complaint is that I still have 3 items in my purse (one of them a little larger than what I I've recently updated the firmware of my {product_purchased}, and the issue started happening afterward. Could it be related to the update?"/>
    <x v="0"/>
    <m/>
    <s v="Medium"/>
    <s v="Social media"/>
    <x v="3592"/>
    <m/>
    <m/>
    <n v="5502"/>
    <s v=""/>
    <s v="Lisa Roy"/>
    <x v="4"/>
    <x v="4"/>
    <x v="0"/>
    <s v=""/>
  </r>
  <r>
    <n v="5503"/>
    <s v="Sheila Wilson"/>
    <s v="craigcook@example.net"/>
    <n v="34"/>
    <s v="Other"/>
    <s v="Bose QuietComfort"/>
    <d v="2021-07-12T00:00:00"/>
    <x v="4"/>
    <s v="Installation support"/>
    <s v="I'm having an issue with the {product_purchased}. Please assist._x000a__x000a_QnR_x000a__x000a_XaL_x000a__x000a_Lux_x000a__x000a_Pantheon_x000a__x000a_XD_x000a__x000a_Nyx_x000a__x000a_Nyx I've already contacted customer support multiple times, but the issue remains unresolved."/>
    <x v="1"/>
    <s v="Former girl fine discover among."/>
    <s v="Critical"/>
    <s v="Phone"/>
    <x v="3593"/>
    <d v="2023-06-01T19:41:58"/>
    <n v="3"/>
    <n v="5503"/>
    <s v="Former Girl Fine Discover Among."/>
    <s v="Sheila Wilson"/>
    <x v="2"/>
    <x v="2"/>
    <x v="0"/>
    <n v="-1.7666666666627862"/>
  </r>
  <r>
    <n v="5504"/>
    <s v="Jasmine Mcdowell"/>
    <s v="garciadenise@example.net"/>
    <n v="52"/>
    <s v="Male"/>
    <s v="GoPro Hero"/>
    <d v="2021-06-22T00:00:00"/>
    <x v="0"/>
    <s v="Network problem"/>
    <s v="There seems to be a glitch in the {product_purchased} software. It freezes frequently, making it difficult to use. Can you please provide a solution?_x000a__x000a_The last few hours have been a great distraction from my work since the I'm not sure if this issue is specific to my device or if others have reported similar problems."/>
    <x v="1"/>
    <s v="Drive marriage former buy individual continue."/>
    <s v="Medium"/>
    <s v="Email"/>
    <x v="3594"/>
    <d v="2023-06-01T13:05:59"/>
    <n v="1"/>
    <n v="5504"/>
    <s v="Drive Marriage Former Buy Individual Continue."/>
    <s v="Jasmine Mcdowell"/>
    <x v="8"/>
    <x v="8"/>
    <x v="0"/>
    <n v="3.3000000001047738"/>
  </r>
  <r>
    <n v="5505"/>
    <s v="Heather Garcia"/>
    <s v="itaylor@example.org"/>
    <n v="30"/>
    <s v="Other"/>
    <s v="LG Washing Machine"/>
    <d v="2021-07-16T00:00:00"/>
    <x v="4"/>
    <s v="Installation support"/>
    <s v="I've noticed a software bug in the {product_purchased} app. It's causing data loss and unexpected errors. How can I resolve this issue?_x000a__x000a_Contact the vendor_x000a__x000a_Please contact the vendor immediately to schedule an appointment with I'm unable to find the option to perform the desired action in the {product_purchased}. Could you please guide me through the steps?"/>
    <x v="2"/>
    <m/>
    <s v="Critical"/>
    <s v="Social media"/>
    <x v="5"/>
    <m/>
    <m/>
    <n v="5505"/>
    <s v=""/>
    <s v="Heather Garcia"/>
    <x v="2"/>
    <x v="2"/>
    <x v="0"/>
    <s v=""/>
  </r>
  <r>
    <n v="5506"/>
    <s v="Michael Campbell"/>
    <s v="danielmercer@example.org"/>
    <n v="28"/>
    <s v="Female"/>
    <s v="Fitbit Charge"/>
    <d v="2020-07-14T00:00:00"/>
    <x v="4"/>
    <s v="Refund request"/>
    <s v="I'm having an issue with the {product_purchased}. Please assist._x000a__x000a__x000a_My name is Michael, I'm a game designer and play teacher in Sydney. For over 7 years now I've worked with many independent and competitive game play I've checked the device settings and made sure that everything is configured correctly."/>
    <x v="0"/>
    <m/>
    <s v="Critical"/>
    <s v="Email"/>
    <x v="3595"/>
    <m/>
    <m/>
    <n v="5506"/>
    <s v=""/>
    <s v="Michael Campbell"/>
    <x v="2"/>
    <x v="2"/>
    <x v="1"/>
    <s v=""/>
  </r>
  <r>
    <n v="5507"/>
    <s v="Sharon Humphrey"/>
    <s v="george94@example.net"/>
    <n v="56"/>
    <s v="Female"/>
    <s v="Canon EOS"/>
    <d v="2021-02-13T00:00:00"/>
    <x v="0"/>
    <s v="Account access"/>
    <s v="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
    <x v="2"/>
    <m/>
    <s v="High"/>
    <s v="Phone"/>
    <x v="5"/>
    <m/>
    <m/>
    <n v="5507"/>
    <s v=""/>
    <s v="Sharon Humphrey"/>
    <x v="4"/>
    <x v="4"/>
    <x v="0"/>
    <s v=""/>
  </r>
  <r>
    <n v="5508"/>
    <s v="Samuel Davis"/>
    <s v="josephtorres@example.org"/>
    <n v="31"/>
    <s v="Other"/>
    <s v="MacBook Pro"/>
    <d v="2020-02-21T00:00:00"/>
    <x v="2"/>
    <s v="Product setup"/>
    <s v="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
    <x v="2"/>
    <m/>
    <s v="Critical"/>
    <s v="Email"/>
    <x v="5"/>
    <m/>
    <m/>
    <n v="5508"/>
    <s v=""/>
    <s v="Samuel Davis"/>
    <x v="4"/>
    <x v="4"/>
    <x v="1"/>
    <s v=""/>
  </r>
  <r>
    <n v="5509"/>
    <s v="Kevin Miranda"/>
    <s v="davidroberts@example.net"/>
    <n v="64"/>
    <s v="Male"/>
    <s v="Xbox"/>
    <d v="2021-06-10T00:00:00"/>
    <x v="4"/>
    <s v="Hardware issue"/>
    <s v="I'm having an issue with the {product_purchased}. Please assist._x000a__x000a_&quot;Products that have been purchased at that time are now out of stock. Thank you for your support. The {product_purchased} will get I'm using the original charger that came with my {product_purchased}, but it's not charging properly."/>
    <x v="2"/>
    <m/>
    <s v="Critical"/>
    <s v="Email"/>
    <x v="5"/>
    <m/>
    <m/>
    <n v="5509"/>
    <s v=""/>
    <s v="Kevin Miranda"/>
    <x v="8"/>
    <x v="8"/>
    <x v="0"/>
    <s v=""/>
  </r>
  <r>
    <n v="5510"/>
    <s v="Jonathan Thompson"/>
    <s v="uday@example.com"/>
    <n v="33"/>
    <s v="Other"/>
    <s v="Dell XPS"/>
    <d v="2021-08-28T00:00:00"/>
    <x v="3"/>
    <s v="Display issue"/>
    <s v="I'm having an issue with the {product_purchased}. Please assist. (Please note if you buy the only product in your order, you will not experience this issue)._x000a__x000a_We have a system where you can pick the product that I've followed the troubleshooting steps mentioned in the user manual, but the issue persists."/>
    <x v="0"/>
    <m/>
    <s v="High"/>
    <s v="Email"/>
    <x v="3596"/>
    <m/>
    <m/>
    <n v="5510"/>
    <s v=""/>
    <s v="Jonathan Thompson"/>
    <x v="5"/>
    <x v="5"/>
    <x v="0"/>
    <s v=""/>
  </r>
  <r>
    <n v="5511"/>
    <s v="Manuel Hudson"/>
    <s v="parkrobert@example.net"/>
    <n v="38"/>
    <s v="Female"/>
    <s v="Canon DSLR Camera"/>
    <d v="2020-03-05T00:00:00"/>
    <x v="2"/>
    <s v="Hardware issue"/>
    <s v="I'm having an issue with the {product_purchased}. Please assist. Thanks! I've tried different settings and configurations on my {product_purchased}, but the issue persists."/>
    <x v="1"/>
    <s v="Idea prepare service meet structure."/>
    <s v="Low"/>
    <s v="Email"/>
    <x v="3597"/>
    <d v="2023-06-01T03:00:08"/>
    <n v="4"/>
    <n v="5511"/>
    <s v="Idea Prepare Service Meet Structure."/>
    <s v="Manuel Hudson"/>
    <x v="0"/>
    <x v="0"/>
    <x v="1"/>
    <n v="-3.6833333332906477"/>
  </r>
  <r>
    <n v="5512"/>
    <s v="Haley Collins"/>
    <s v="pgreen@example.org"/>
    <n v="47"/>
    <s v="Other"/>
    <s v="Canon EOS"/>
    <d v="2021-10-18T00:00:00"/>
    <x v="1"/>
    <s v="Payment issue"/>
    <s v="I'm having an issue with the {product_purchased}. Please assist._x000a__x000a_I just received $13.50 from $0 - $0.50 from @jamesbake! Thanks guys! :)_x000a__x000a_I have been I've tried different settings and configurations on my {product_purchased}, but the issue persists."/>
    <x v="1"/>
    <s v="Cover budget within task."/>
    <s v="Critical"/>
    <s v="Phone"/>
    <x v="3598"/>
    <d v="2023-06-01T08:06:10"/>
    <n v="3"/>
    <n v="5512"/>
    <s v="Cover Budget Within Task."/>
    <s v="Haley Collins"/>
    <x v="7"/>
    <x v="7"/>
    <x v="0"/>
    <n v="-9.1333333334187046"/>
  </r>
  <r>
    <n v="5513"/>
    <s v="Michael White"/>
    <s v="scott77@example.net"/>
    <n v="22"/>
    <s v="Male"/>
    <s v="Samsung Galaxy"/>
    <d v="2021-04-16T00:00:00"/>
    <x v="4"/>
    <s v="Battery life"/>
    <s v="I'm having an issue with the {product_purchased}. Please assist. Also try clearing the cache on your router after clearing all cache/clusters._x000a__x000a_Update /delete from the cache_x000a__x000a_Update the existing cached file. This I'm not sure if this issue is specific to my device or if others have reported similar problems."/>
    <x v="0"/>
    <m/>
    <s v="Critical"/>
    <s v="Social media"/>
    <x v="3599"/>
    <m/>
    <m/>
    <n v="5513"/>
    <s v=""/>
    <s v="Michael White"/>
    <x v="11"/>
    <x v="11"/>
    <x v="0"/>
    <s v=""/>
  </r>
  <r>
    <n v="5514"/>
    <s v="Bruce Hernandez"/>
    <s v="phamamanda@example.net"/>
    <n v="45"/>
    <s v="Other"/>
    <s v="Microsoft Xbox Controller"/>
    <d v="2021-06-26T00:00:00"/>
    <x v="3"/>
    <s v="Payment issue"/>
    <s v="I'm unable to access my {product_purchased} account. It keeps displaying an 'Invalid Credentials' error, even though I'm using the correct login information. How can I regain access to my account?_x000a__x000a_If you I'm unable to find the option to perform the desired action in the {product_purchased}. Could you please guide me through the steps?"/>
    <x v="1"/>
    <s v="Treat baby expect over discussion."/>
    <s v="Critical"/>
    <s v="Email"/>
    <x v="3600"/>
    <d v="2023-06-01T02:32:12"/>
    <n v="1"/>
    <n v="5514"/>
    <s v="Treat Baby Expect Over Discussion."/>
    <s v="Bruce Hernandez"/>
    <x v="8"/>
    <x v="8"/>
    <x v="0"/>
    <n v="-16.750000000116415"/>
  </r>
  <r>
    <n v="5515"/>
    <s v="Emma Bell"/>
    <s v="mary59@example.net"/>
    <n v="31"/>
    <s v="Male"/>
    <s v="Bose QuietComfort"/>
    <d v="2020-02-09T00:00:00"/>
    <x v="4"/>
    <s v="Display issue"/>
    <s v="I've noticed a software bug in the {product_purchased} app. It's causing data loss and unexpected errors. How can I resolve this issue?_x000a__x000a_Here's what you CAN do:_x000a__x000a_Search for your project's { I'm worried that the issue might be hardware-related and might require repair or replacement."/>
    <x v="1"/>
    <s v="Big rate issue after."/>
    <s v="Medium"/>
    <s v="Email"/>
    <x v="3601"/>
    <d v="2023-06-01T06:26:13"/>
    <n v="2"/>
    <n v="5515"/>
    <s v="Big Rate Issue After."/>
    <s v="Emma Bell"/>
    <x v="4"/>
    <x v="4"/>
    <x v="1"/>
    <n v="-15.849999999976717"/>
  </r>
  <r>
    <n v="5516"/>
    <s v="Brandon Archer"/>
    <s v="gray@example.net"/>
    <n v="30"/>
    <s v="Male"/>
    <s v="Samsung Galaxy"/>
    <d v="2020-07-13T00:00:00"/>
    <x v="4"/>
    <s v="Network problem"/>
    <s v="I'm having an issue with the {product_purchased}. Please assist._x000a__x000a_Thank you for your concern. For that matter, you're welcome tobitebasket.com - $19.99_x000a__x000a_The product that I sell This problem started occurring after the recent software update. I haven't made any other changes to the device."/>
    <x v="2"/>
    <m/>
    <s v="High"/>
    <s v="Phone"/>
    <x v="5"/>
    <m/>
    <m/>
    <n v="5516"/>
    <s v=""/>
    <s v="Brandon Archer"/>
    <x v="2"/>
    <x v="2"/>
    <x v="1"/>
    <s v=""/>
  </r>
  <r>
    <n v="5517"/>
    <s v="Bradley Henderson"/>
    <s v="royhall@example.com"/>
    <n v="18"/>
    <s v="Other"/>
    <s v="LG Washing Machine"/>
    <d v="2021-09-12T00:00:00"/>
    <x v="3"/>
    <s v="Data loss"/>
    <s v="I'm having an issue with the {product_purchased}. Please assist._x000a__x000a_I want to sell the following item to you in exchange for a special {order_id} for the item. Thank you for your help. I've performed a factory reset on my {product_purchased}, hoping it would resolve the problem, but it didn't help."/>
    <x v="0"/>
    <m/>
    <s v="Medium"/>
    <s v="Phone"/>
    <x v="3602"/>
    <m/>
    <m/>
    <n v="5517"/>
    <s v=""/>
    <s v="Bradley Henderson"/>
    <x v="9"/>
    <x v="9"/>
    <x v="0"/>
    <s v=""/>
  </r>
  <r>
    <n v="5518"/>
    <s v="Timothy Mcpherson"/>
    <s v="villajacqueline@example.com"/>
    <n v="66"/>
    <s v="Other"/>
    <s v="Roomba Robot Vacuum"/>
    <d v="2021-09-27T00:00:00"/>
    <x v="0"/>
    <s v="Battery life"/>
    <s v="I'm having an issue with the {product_purchased}. Please assist. I think this must have been an error, probably something in the server's log._x000a__x000a_RAW Paste Data_x000a__x000a_I am having an issue with the {product I've noticed a sudden decrease in battery life on my {product_purchased}. It used to last much longer."/>
    <x v="2"/>
    <m/>
    <s v="Low"/>
    <s v="Social media"/>
    <x v="5"/>
    <m/>
    <m/>
    <n v="5518"/>
    <s v=""/>
    <s v="Timothy Mcpherson"/>
    <x v="9"/>
    <x v="9"/>
    <x v="0"/>
    <s v=""/>
  </r>
  <r>
    <n v="5519"/>
    <s v="Evelyn Watkins"/>
    <s v="zfoley@example.net"/>
    <n v="64"/>
    <s v="Male"/>
    <s v="Microsoft Surface"/>
    <d v="2020-11-10T00:00:00"/>
    <x v="2"/>
    <s v="Hardware issue"/>
    <s v="I'm having an issue with the {product_purchased}. Please assist._x000a__x000a_Cannot provide any kind of credit. Please contact Customer Service@i.imgur.com I've tried clearing the cache and data for the {product_purchased} app, but the issue persists."/>
    <x v="1"/>
    <s v="Behind among house age because across fish."/>
    <s v="Medium"/>
    <s v="Chat"/>
    <x v="3603"/>
    <d v="2023-06-01T10:44:20"/>
    <n v="3"/>
    <n v="5519"/>
    <s v="Behind Among House Age Because Across Fish."/>
    <s v="Evelyn Watkins"/>
    <x v="3"/>
    <x v="3"/>
    <x v="1"/>
    <n v="-8.5833333333721384"/>
  </r>
  <r>
    <n v="5520"/>
    <s v="Bryan Robbins"/>
    <s v="brandoncunningham@example.net"/>
    <n v="51"/>
    <s v="Male"/>
    <s v="Bose SoundLink Speaker"/>
    <d v="2021-05-22T00:00:00"/>
    <x v="3"/>
    <s v="Refund request"/>
    <s v="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
    <x v="0"/>
    <m/>
    <s v="Medium"/>
    <s v="Chat"/>
    <x v="3604"/>
    <m/>
    <m/>
    <n v="5520"/>
    <s v=""/>
    <s v="Bryan Robbins"/>
    <x v="1"/>
    <x v="1"/>
    <x v="0"/>
    <s v=""/>
  </r>
  <r>
    <n v="5521"/>
    <s v="Janice Gilbert"/>
    <s v="lopeztyler@example.com"/>
    <n v="68"/>
    <s v="Male"/>
    <s v="GoPro Action Camera"/>
    <d v="2021-02-17T00:00:00"/>
    <x v="1"/>
    <s v="Battery life"/>
    <s v="The {product_purchased} is unable to establish a stable internet connection. It keeps disconnecting intermittently. How can I troubleshoot this network problem?_x000a__x000a_To set it off, simply restart your PC using the following command; I need assistance as soon as possible because it's affecting my work and productivity."/>
    <x v="0"/>
    <m/>
    <s v="High"/>
    <s v="Chat"/>
    <x v="3605"/>
    <m/>
    <m/>
    <n v="5521"/>
    <s v=""/>
    <s v="Janice Gilbert"/>
    <x v="4"/>
    <x v="4"/>
    <x v="0"/>
    <s v=""/>
  </r>
  <r>
    <n v="5522"/>
    <s v="Timothy Baker"/>
    <s v="mendezjames@example.org"/>
    <n v="47"/>
    <s v="Other"/>
    <s v="Sony PlayStation"/>
    <d v="2021-12-25T00:00:00"/>
    <x v="3"/>
    <s v="Display issue"/>
    <s v="There seems to be a hardware problem with my {product_purchased}. The screen is flickering, and I'm unable to use it. What should I do?_x000a__x000a_It's possible to run this with no problem. (There is also This problem started occurring after the recent software update. I haven't made any other changes to the device."/>
    <x v="0"/>
    <m/>
    <s v="Medium"/>
    <s v="Chat"/>
    <x v="3606"/>
    <m/>
    <m/>
    <n v="5522"/>
    <s v=""/>
    <s v="Timothy Baker"/>
    <x v="10"/>
    <x v="10"/>
    <x v="0"/>
    <s v=""/>
  </r>
  <r>
    <n v="5523"/>
    <s v="Dan Dixon"/>
    <s v="castrogabriel@example.net"/>
    <n v="31"/>
    <s v="Female"/>
    <s v="Microsoft Surface"/>
    <d v="2020-01-04T00:00:00"/>
    <x v="4"/>
    <s v="Installation support"/>
    <s v="I'm having an issue with the {product_purchased}. Please assist._x000a__x000a_Please select one in order to continue to use my site and get an offer. Click the 'Edit' button then the 'Edit' button to proceed. I've tried different settings and configurations on my {product_purchased}, but the issue persists."/>
    <x v="1"/>
    <s v="Above growth oil."/>
    <s v="High"/>
    <s v="Social media"/>
    <x v="3607"/>
    <d v="2023-06-01T21:15:25"/>
    <n v="2"/>
    <n v="5523"/>
    <s v="Above Growth Oil."/>
    <s v="Dan Dixon"/>
    <x v="6"/>
    <x v="6"/>
    <x v="1"/>
    <n v="2.3999999999650754"/>
  </r>
  <r>
    <n v="5524"/>
    <s v="Sharon Simpson"/>
    <s v="gpetty@example.com"/>
    <n v="48"/>
    <s v="Female"/>
    <s v="Canon EOS"/>
    <d v="2021-03-02T00:00:00"/>
    <x v="2"/>
    <s v="Product recommendation"/>
    <s v="I'm having an issue with the {product_purchased}. Please assist._x000a__x000a_{product_purchased}... &lt;p&gt;This is the original {product_purchased}. Please assist.&lt;/p&gt;_x000a__x000a_&lt;p This problem started occurring after the recent software update. I haven't made any other changes to the device."/>
    <x v="1"/>
    <s v="Best dream fear wall wait environmental."/>
    <s v="Critical"/>
    <s v="Social media"/>
    <x v="3608"/>
    <d v="2023-06-01T23:33:27"/>
    <n v="3"/>
    <n v="5524"/>
    <s v="Best Dream Fear Wall Wait Environmental."/>
    <s v="Sharon Simpson"/>
    <x v="0"/>
    <x v="0"/>
    <x v="0"/>
    <n v="2.1833333332906477"/>
  </r>
  <r>
    <n v="5525"/>
    <s v="Russell Fowler"/>
    <s v="kathy41@example.net"/>
    <n v="62"/>
    <s v="Male"/>
    <s v="Google Nest"/>
    <d v="2020-07-29T00:00:00"/>
    <x v="4"/>
    <s v="Installation support"/>
    <s v="I've recently set up my {product_purchased}, but it fails to connect to any available networks. What steps should I take to troubleshoot this issue?_x000a__x000a_1. Check network settings._x000a__x000a_2. Start {p I'm worried that the issue might be hardware-related and might require repair or replacement."/>
    <x v="2"/>
    <m/>
    <s v="Medium"/>
    <s v="Email"/>
    <x v="5"/>
    <m/>
    <m/>
    <n v="5525"/>
    <s v=""/>
    <s v="Russell Fowler"/>
    <x v="2"/>
    <x v="2"/>
    <x v="1"/>
    <s v=""/>
  </r>
  <r>
    <n v="5526"/>
    <s v="Elizabeth Castillo"/>
    <s v="deckernathan@example.com"/>
    <n v="48"/>
    <s v="Male"/>
    <s v="Fitbit Charge"/>
    <d v="2021-04-10T00:00:00"/>
    <x v="2"/>
    <s v="Payment issue"/>
    <s v="I'm having an issue with the {product_purchased}. Please assist._x000a__x000a_This product has a total cost, including shipping._x000a__x000a_Please pay with credit card:_x000a__x000a_You may leave this card at your address, if you I'm unable to find the option to perform the desired action in the {product_purchased}. Could you please guide me through the steps?"/>
    <x v="2"/>
    <m/>
    <s v="Low"/>
    <s v="Chat"/>
    <x v="5"/>
    <m/>
    <m/>
    <n v="5526"/>
    <s v=""/>
    <s v="Elizabeth Castillo"/>
    <x v="11"/>
    <x v="11"/>
    <x v="0"/>
    <s v=""/>
  </r>
  <r>
    <n v="5527"/>
    <s v="Rebecca Rodriguez"/>
    <s v="pmorris@example.org"/>
    <n v="56"/>
    <s v="Other"/>
    <s v="Amazon Echo"/>
    <d v="2020-12-17T00:00:00"/>
    <x v="2"/>
    <s v="Software bug"/>
    <s v="I'm encountering a software bug in the {product_purchased}. Whenever I try to perform a specific action, the application crashes. Are there any updates or fixes available? In what cases? How do I uninstall the application?_x000a__x000a_How I've tried different settings and configurations on my {product_purchased}, but the issue persists."/>
    <x v="0"/>
    <m/>
    <s v="Low"/>
    <s v="Phone"/>
    <x v="3609"/>
    <m/>
    <m/>
    <n v="5527"/>
    <s v=""/>
    <s v="Rebecca Rodriguez"/>
    <x v="10"/>
    <x v="10"/>
    <x v="1"/>
    <s v=""/>
  </r>
  <r>
    <n v="5528"/>
    <s v="Robert Wilson"/>
    <s v="ann15@example.net"/>
    <n v="18"/>
    <s v="Male"/>
    <s v="Xbox"/>
    <d v="2020-09-30T00:00:00"/>
    <x v="0"/>
    <s v="Network problem"/>
    <s v="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
    <x v="0"/>
    <m/>
    <s v="High"/>
    <s v="Email"/>
    <x v="3610"/>
    <m/>
    <m/>
    <n v="5528"/>
    <s v=""/>
    <s v="Robert Wilson"/>
    <x v="9"/>
    <x v="9"/>
    <x v="1"/>
    <s v=""/>
  </r>
  <r>
    <n v="5529"/>
    <s v="Eric Brooks"/>
    <s v="sbaker@example.com"/>
    <n v="26"/>
    <s v="Other"/>
    <s v="Adobe Photoshop"/>
    <d v="2020-02-06T00:00:00"/>
    <x v="4"/>
    <s v="Hardware issue"/>
    <s v="I'm having an issue with the {product_purchased}. Please assist._x000a__x000a_$2-$3-$6 $10-20 $30 $40-$60 $75-$100_x000a__x000a__x000a_The Best of David_x000a__x000a_David A. I've tried different settings and configurations on my {product_purchased}, but the issue persists."/>
    <x v="2"/>
    <m/>
    <s v="Low"/>
    <s v="Social media"/>
    <x v="5"/>
    <m/>
    <m/>
    <n v="5529"/>
    <s v=""/>
    <s v="Eric Brooks"/>
    <x v="4"/>
    <x v="4"/>
    <x v="1"/>
    <s v=""/>
  </r>
  <r>
    <n v="5530"/>
    <s v="Samantha Lewis"/>
    <s v="davidtaylor@example.com"/>
    <n v="38"/>
    <s v="Female"/>
    <s v="Samsung Galaxy"/>
    <d v="2020-02-21T00:00:00"/>
    <x v="0"/>
    <s v="Battery life"/>
    <s v="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
    <x v="2"/>
    <m/>
    <s v="Medium"/>
    <s v="Social media"/>
    <x v="5"/>
    <m/>
    <m/>
    <n v="5530"/>
    <s v=""/>
    <s v="Samantha Lewis"/>
    <x v="4"/>
    <x v="4"/>
    <x v="1"/>
    <s v=""/>
  </r>
  <r>
    <n v="5531"/>
    <s v="Pamela Alexander"/>
    <s v="jamesdunn@example.com"/>
    <n v="23"/>
    <s v="Male"/>
    <s v="Fitbit Versa Smartwatch"/>
    <d v="2020-10-10T00:00:00"/>
    <x v="3"/>
    <s v="Delivery problem"/>
    <s v="I'm having an issue with the {product_purchased}. Please assist._x000a__x000a_I'm having an issue with the $1.03 price tag. Please assist._x000a__x000a_I'm having an issue with missing product information. Please assist I've recently updated the firmware of my {product_purchased}, and the issue started happening afterward. Could it be related to the update?"/>
    <x v="2"/>
    <m/>
    <s v="Medium"/>
    <s v="Social media"/>
    <x v="5"/>
    <m/>
    <m/>
    <n v="5531"/>
    <s v=""/>
    <s v="Pamela Alexander"/>
    <x v="7"/>
    <x v="7"/>
    <x v="1"/>
    <s v=""/>
  </r>
  <r>
    <n v="5532"/>
    <s v="Casey Nguyen"/>
    <s v="trevor37@example.com"/>
    <n v="70"/>
    <s v="Other"/>
    <s v="Google Pixel"/>
    <d v="2021-07-06T00:00:00"/>
    <x v="1"/>
    <s v="Delivery problem"/>
    <s v="I've accidentally deleted important data from my {product_purchased}. Is there any way to recover the deleted files? I need them urgently. â€” Andrew (@harrym_r) April 28, 2016_x000a__x000a_You're being irresponsible if I've noticed a peculiar error message popping up on my {product_purchased} screen. It says '{error_message}'. What does it mean?"/>
    <x v="2"/>
    <m/>
    <s v="Low"/>
    <s v="Email"/>
    <x v="5"/>
    <m/>
    <m/>
    <n v="5532"/>
    <s v=""/>
    <s v="Casey Nguyen"/>
    <x v="2"/>
    <x v="2"/>
    <x v="0"/>
    <s v=""/>
  </r>
  <r>
    <n v="5533"/>
    <s v="Shaun Kelley"/>
    <s v="edwin62@example.com"/>
    <n v="19"/>
    <s v="Other"/>
    <s v="Microsoft Office"/>
    <d v="2021-09-02T00:00:00"/>
    <x v="0"/>
    <s v="Display issue"/>
    <s v="I'm having an issue with the {product_purchased}. Please assist._x000a__x000a_Thank you for you. I'm unable to find the option to perform the desired action in the {product_purchased}. Could you please guide me through the steps?"/>
    <x v="2"/>
    <m/>
    <s v="High"/>
    <s v="Email"/>
    <x v="5"/>
    <m/>
    <m/>
    <n v="5533"/>
    <s v=""/>
    <s v="Shaun Kelley"/>
    <x v="9"/>
    <x v="9"/>
    <x v="0"/>
    <s v=""/>
  </r>
  <r>
    <n v="5534"/>
    <s v="Robert Fuller"/>
    <s v="brandon94@example.org"/>
    <n v="40"/>
    <s v="Female"/>
    <s v="Lenovo ThinkPad"/>
    <d v="2020-02-03T00:00:00"/>
    <x v="4"/>
    <s v="Software bug"/>
    <s v="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
    <x v="0"/>
    <m/>
    <s v="Critical"/>
    <s v="Social media"/>
    <x v="3535"/>
    <m/>
    <m/>
    <n v="5534"/>
    <s v=""/>
    <s v="Robert Fuller"/>
    <x v="4"/>
    <x v="4"/>
    <x v="1"/>
    <s v=""/>
  </r>
  <r>
    <n v="5535"/>
    <s v="Jessica Porter"/>
    <s v="michael19@example.com"/>
    <n v="35"/>
    <s v="Other"/>
    <s v="Samsung Galaxy"/>
    <d v="2020-10-22T00:00:00"/>
    <x v="2"/>
    <s v="Network problem"/>
    <s v="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
    <x v="0"/>
    <m/>
    <s v="Low"/>
    <s v="Phone"/>
    <x v="3611"/>
    <m/>
    <m/>
    <n v="5535"/>
    <s v=""/>
    <s v="Jessica Porter"/>
    <x v="7"/>
    <x v="7"/>
    <x v="1"/>
    <s v=""/>
  </r>
  <r>
    <n v="5536"/>
    <s v="Michael Reyes"/>
    <s v="thomasbrown@example.com"/>
    <n v="65"/>
    <s v="Male"/>
    <s v="Adobe Photoshop"/>
    <d v="2021-06-03T00:00:00"/>
    <x v="0"/>
    <s v="Installation support"/>
    <s v="I'm having an issue with the {product_purchased}. Please assist._x000a__x000a_You can use the {product_purchased} code to update the listing. A valid credit is shown by using your name, and the credit appears I've noticed a peculiar error message popping up on my {product_purchased} screen. It says '{error_message}'. What does it mean?"/>
    <x v="0"/>
    <m/>
    <s v="Low"/>
    <s v="Chat"/>
    <x v="3612"/>
    <m/>
    <m/>
    <n v="5536"/>
    <s v=""/>
    <s v="Michael Reyes"/>
    <x v="8"/>
    <x v="8"/>
    <x v="0"/>
    <s v=""/>
  </r>
  <r>
    <n v="5537"/>
    <s v="Heather Brown"/>
    <s v="jhoward@example.com"/>
    <n v="34"/>
    <s v="Male"/>
    <s v="LG Washing Machine"/>
    <d v="2021-11-18T00:00:00"/>
    <x v="4"/>
    <s v="Display issue"/>
    <s v="I'm having an issue with the {product_purchased}. Please assist._x000a__x000a__x000a_3.5.1 - Fixed loading error in 2nd order item description (thanks to @thefateofchick)_x000a__x000a__x000a_- Various ty I've checked for software updates, and my {product_purchased} is already running the latest version."/>
    <x v="0"/>
    <m/>
    <s v="High"/>
    <s v="Social media"/>
    <x v="3613"/>
    <m/>
    <m/>
    <n v="5537"/>
    <s v=""/>
    <s v="Heather Brown"/>
    <x v="3"/>
    <x v="3"/>
    <x v="0"/>
    <s v=""/>
  </r>
  <r>
    <n v="5538"/>
    <s v="Jessica Chase"/>
    <s v="wschwartz@example.com"/>
    <n v="45"/>
    <s v="Female"/>
    <s v="Samsung Galaxy"/>
    <d v="2021-02-02T00:00:00"/>
    <x v="0"/>
    <s v="Software bug"/>
    <s v="I'm having an issue with the {product_purchased}. Please assist._x000a__x000a_[16:43:25]Gnome: * [M.M.T.] the addressing service has found the device. The {product_ I've noticed a peculiar error message popping up on my {product_purchased} screen. It says '{error_message}'. What does it mean?"/>
    <x v="1"/>
    <s v="Debate wife window kitchen inside tonight give gas."/>
    <s v="Low"/>
    <s v="Phone"/>
    <x v="3614"/>
    <d v="2023-06-01T13:18:47"/>
    <n v="2"/>
    <n v="5538"/>
    <s v="Debate Wife Window Kitchen Inside Tonight Give Gas."/>
    <s v="Jessica Chase"/>
    <x v="4"/>
    <x v="4"/>
    <x v="0"/>
    <n v="13.416666666569654"/>
  </r>
  <r>
    <n v="5539"/>
    <s v="Kevin Nixon"/>
    <s v="andrew58@example.com"/>
    <n v="42"/>
    <s v="Other"/>
    <s v="Sony 4K HDR TV"/>
    <d v="2021-11-10T00:00:00"/>
    <x v="3"/>
    <s v="Product compatibility"/>
    <s v="I'm having an issue with the {product_purchased}. Please assist._x000a__x000a_Thank you._x000a__x000a_The author has chosen to remain anonymous after this message was removed_x000a__x000a_Please provide all name and email contact details during this process. I've followed online tutorials and community forums to troubleshoot the issue, but no luck so far."/>
    <x v="2"/>
    <m/>
    <s v="Medium"/>
    <s v="Social media"/>
    <x v="5"/>
    <m/>
    <m/>
    <n v="5539"/>
    <s v=""/>
    <s v="Kevin Nixon"/>
    <x v="3"/>
    <x v="3"/>
    <x v="0"/>
    <s v=""/>
  </r>
  <r>
    <n v="5540"/>
    <s v="Karen Rowland"/>
    <s v="qweiss@example.com"/>
    <n v="27"/>
    <s v="Female"/>
    <s v="Nest Thermostat"/>
    <d v="2021-05-09T00:00:00"/>
    <x v="0"/>
    <s v="Product setup"/>
    <s v="I'm having an issue with the {product_purchased}. Please assist. I'm concerned about the security of my {product_purchased} and would like to ensure that my data is safe."/>
    <x v="1"/>
    <s v="Act south series add than fast."/>
    <s v="High"/>
    <s v="Phone"/>
    <x v="3615"/>
    <d v="2023-06-01T09:54:49"/>
    <n v="5"/>
    <n v="5540"/>
    <s v="Act South Series Add Than Fast."/>
    <s v="Karen Rowland"/>
    <x v="1"/>
    <x v="1"/>
    <x v="0"/>
    <n v="7.3833333333022892"/>
  </r>
  <r>
    <n v="5541"/>
    <s v="Madison Aguilar"/>
    <s v="lorimason@example.com"/>
    <n v="45"/>
    <s v="Other"/>
    <s v="Sony 4K HDR TV"/>
    <d v="2020-01-26T00:00:00"/>
    <x v="4"/>
    <s v="Network problem"/>
    <s v="I'm having an issue with the {product_purchased}. Please assist._x000a__x000a_Thanks in advance. I've noticed that the issue occurs consistently when I use a specific feature or application on my {product_purchased}."/>
    <x v="1"/>
    <s v="Benefit hot economy free significant indeed."/>
    <s v="Low"/>
    <s v="Phone"/>
    <x v="3616"/>
    <d v="2023-06-01T00:41:50"/>
    <n v="5"/>
    <n v="5541"/>
    <s v="Benefit Hot Economy Free Significant Indeed."/>
    <s v="Madison Aguilar"/>
    <x v="6"/>
    <x v="6"/>
    <x v="1"/>
    <n v="-18.033333333267365"/>
  </r>
  <r>
    <n v="5542"/>
    <s v="Jason Brown"/>
    <s v="andrea53@example.com"/>
    <n v="34"/>
    <s v="Female"/>
    <s v="Amazon Echo"/>
    <d v="2021-04-30T00:00:00"/>
    <x v="1"/>
    <s v="Product setup"/>
    <s v="I'm having an issue with the {product_purchased}. Please assist._x000a__x000a_If the product is not from you, it must have arrived and is in good working order. If it is from no longer than 2 days, there is The issue I'm facing is intermittent. Sometimes it works fine, but other times it acts up unexpectedly."/>
    <x v="0"/>
    <m/>
    <s v="Critical"/>
    <s v="Social media"/>
    <x v="3617"/>
    <m/>
    <m/>
    <n v="5542"/>
    <s v=""/>
    <s v="Jason Brown"/>
    <x v="11"/>
    <x v="11"/>
    <x v="0"/>
    <s v=""/>
  </r>
  <r>
    <n v="5543"/>
    <s v="Andrew Campbell"/>
    <s v="caleb56@example.net"/>
    <n v="43"/>
    <s v="Female"/>
    <s v="Dyson Vacuum Cleaner"/>
    <d v="2020-11-15T00:00:00"/>
    <x v="3"/>
    <s v="Payment issue"/>
    <s v="I'm having an issue with the {product_purchased}. Please assist. It's not too late to get another one ready and purchase it ASAP.&quot; - Jeff_x000a__x000a_*UPDATE!_x000a__x000a_Hello Backers!_x000a__x000a_The first of I've tried using different cables, adapters, or peripherals with my {product_purchased}, but the issue persists."/>
    <x v="1"/>
    <s v="Education religious by sport Congress later imagine happen."/>
    <s v="Medium"/>
    <s v="Phone"/>
    <x v="3618"/>
    <d v="2023-06-01T04:04:53"/>
    <n v="4"/>
    <n v="5543"/>
    <s v="Education Religious By Sport Congress Later Imagine Happen."/>
    <s v="Andrew Campbell"/>
    <x v="3"/>
    <x v="3"/>
    <x v="1"/>
    <n v="1.7666666666627862"/>
  </r>
  <r>
    <n v="5544"/>
    <s v="Jordan Kim"/>
    <s v="travis24@example.org"/>
    <n v="65"/>
    <s v="Male"/>
    <s v="GoPro Hero"/>
    <d v="2021-04-01T00:00:00"/>
    <x v="3"/>
    <s v="Account access"/>
    <s v="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
    <x v="0"/>
    <m/>
    <s v="Critical"/>
    <s v="Chat"/>
    <x v="3619"/>
    <m/>
    <m/>
    <n v="5544"/>
    <s v=""/>
    <s v="Jordan Kim"/>
    <x v="11"/>
    <x v="11"/>
    <x v="0"/>
    <s v=""/>
  </r>
  <r>
    <n v="5545"/>
    <s v="George Haynes"/>
    <s v="jayhernandez@example.com"/>
    <n v="44"/>
    <s v="Male"/>
    <s v="Nest Thermostat"/>
    <d v="2020-06-12T00:00:00"/>
    <x v="3"/>
    <s v="Battery life"/>
    <s v="I'm having an issue with the {product_purchased}. Please assist. I know it's your fault, but I can't accept it in exchange. You're the owner of the product, and it's a free offer. If you I rely heavily on my {product_purchased} for my daily tasks, and this issue is hindering my productivity."/>
    <x v="0"/>
    <m/>
    <s v="Critical"/>
    <s v="Chat"/>
    <x v="3620"/>
    <m/>
    <m/>
    <n v="5545"/>
    <s v=""/>
    <s v="George Haynes"/>
    <x v="8"/>
    <x v="8"/>
    <x v="1"/>
    <s v=""/>
  </r>
  <r>
    <n v="5546"/>
    <s v="Brittany Curry"/>
    <s v="robert50@example.com"/>
    <n v="42"/>
    <s v="Other"/>
    <s v="LG Washing Machine"/>
    <d v="2020-11-03T00:00:00"/>
    <x v="2"/>
    <s v="Data loss"/>
    <s v="I'm having an issue with the {product_purchased}. Please assist._x000a__x000a_I've never actually gotten a refund for any item._x000a__x000a_Just not on this page anymore. I rely heavily on my {product_purchased} for my daily tasks, and this issue is hindering my productivity."/>
    <x v="2"/>
    <m/>
    <s v="Critical"/>
    <s v="Email"/>
    <x v="5"/>
    <m/>
    <m/>
    <n v="5546"/>
    <s v=""/>
    <s v="Brittany Curry"/>
    <x v="3"/>
    <x v="3"/>
    <x v="1"/>
    <s v=""/>
  </r>
  <r>
    <n v="5547"/>
    <s v="Michelle Morris"/>
    <s v="youngdeborah@example.org"/>
    <n v="42"/>
    <s v="Female"/>
    <s v="Canon DSLR Camera"/>
    <d v="2021-03-16T00:00:00"/>
    <x v="0"/>
    <s v="Product recommendation"/>
    <s v="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
    <x v="0"/>
    <m/>
    <s v="High"/>
    <s v="Chat"/>
    <x v="3621"/>
    <m/>
    <m/>
    <n v="5547"/>
    <s v=""/>
    <s v="Michelle Morris"/>
    <x v="0"/>
    <x v="0"/>
    <x v="0"/>
    <s v=""/>
  </r>
  <r>
    <n v="5548"/>
    <s v="Anthony Byrd"/>
    <s v="enavarro@example.org"/>
    <n v="53"/>
    <s v="Other"/>
    <s v="Canon DSLR Camera"/>
    <d v="2020-08-09T00:00:00"/>
    <x v="4"/>
    <s v="Software bug"/>
    <s v="I'm having an issue with the {product_purchased}. Please assist._x000a__x000a_Click here to email your question at The Bigger Picture_x000a__x000a_Your Name_x000a__x000a_Your name is required. Please use the_x000a__x000a_or your own email I'm unable to find the option to perform the desired action in the {product_purchased}. Could you please guide me through the steps?"/>
    <x v="1"/>
    <s v="Never finally miss cut skill."/>
    <s v="High"/>
    <s v="Email"/>
    <x v="3622"/>
    <d v="2023-06-01T18:31:01"/>
    <n v="2"/>
    <n v="5548"/>
    <s v="Never Finally Miss Cut Skill."/>
    <s v="Anthony Byrd"/>
    <x v="5"/>
    <x v="5"/>
    <x v="1"/>
    <n v="1.2833333333255723"/>
  </r>
  <r>
    <n v="5549"/>
    <s v="Zachary Sandoval"/>
    <s v="michele82@example.com"/>
    <n v="66"/>
    <s v="Male"/>
    <s v="iPhone"/>
    <d v="2021-01-03T00:00:00"/>
    <x v="2"/>
    <s v="Network problem"/>
    <s v="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
    <x v="0"/>
    <m/>
    <s v="Low"/>
    <s v="Social media"/>
    <x v="3623"/>
    <m/>
    <m/>
    <n v="5549"/>
    <s v=""/>
    <s v="Zachary Sandoval"/>
    <x v="6"/>
    <x v="6"/>
    <x v="0"/>
    <s v=""/>
  </r>
  <r>
    <n v="5550"/>
    <s v="Joshua Gillespie"/>
    <s v="elizabethking@example.net"/>
    <n v="55"/>
    <s v="Other"/>
    <s v="Google Pixel"/>
    <d v="2020-01-08T00:00:00"/>
    <x v="1"/>
    <s v="Product setup"/>
    <s v="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
    <x v="1"/>
    <s v="Message cold smile writer place."/>
    <s v="High"/>
    <s v="Social media"/>
    <x v="3624"/>
    <d v="2023-06-01T07:03:04"/>
    <n v="3"/>
    <n v="5550"/>
    <s v="Message Cold Smile Writer Place."/>
    <s v="Joshua Gillespie"/>
    <x v="6"/>
    <x v="6"/>
    <x v="1"/>
    <n v="5.1333333333022892"/>
  </r>
  <r>
    <n v="5551"/>
    <s v="Donna Garcia"/>
    <s v="lindaflores@example.net"/>
    <n v="61"/>
    <s v="Female"/>
    <s v="Fitbit Versa Smartwatch"/>
    <d v="2021-03-26T00:00:00"/>
    <x v="2"/>
    <s v="Delivery problem"/>
    <s v="I'm having an issue with the {product_purchased}. Please assist._x000a__x000a_&quot;Thank You For All The Help I Have Received&quot;, &quot;I'm Not Here For The Money!&quot;, &quot;My Goal Is To Make More Money&quot;, &quot;Why I've already contacted customer support multiple times, but the issue remains unresolved."/>
    <x v="2"/>
    <m/>
    <s v="Low"/>
    <s v="Social media"/>
    <x v="5"/>
    <m/>
    <m/>
    <n v="5551"/>
    <s v=""/>
    <s v="Donna Garcia"/>
    <x v="0"/>
    <x v="0"/>
    <x v="0"/>
    <s v=""/>
  </r>
  <r>
    <n v="5552"/>
    <s v="Brandon Hernandez"/>
    <s v="coxjanet@example.org"/>
    <n v="70"/>
    <s v="Other"/>
    <s v="Sony PlayStation"/>
    <d v="2020-10-29T00:00:00"/>
    <x v="2"/>
    <s v="Peripheral compatibility"/>
    <s v="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
    <x v="2"/>
    <m/>
    <s v="High"/>
    <s v="Social media"/>
    <x v="5"/>
    <m/>
    <m/>
    <n v="5552"/>
    <s v=""/>
    <s v="Brandon Hernandez"/>
    <x v="7"/>
    <x v="7"/>
    <x v="1"/>
    <s v=""/>
  </r>
  <r>
    <n v="5553"/>
    <s v="Tina Moore"/>
    <s v="vanessamarshall@example.net"/>
    <n v="20"/>
    <s v="Other"/>
    <s v="Sony 4K HDR TV"/>
    <d v="2020-10-17T00:00:00"/>
    <x v="4"/>
    <s v="Display issue"/>
    <s v="I'm having an issue with the {product_purchased}. Please assist._x000a__x000a_I want to change this._x000a__x000a_Why are you making those comments?_x000a__x000a_Because you like the product you're buying._x000a__x000a_Why would you I've performed a factory reset on my {product_purchased}, hoping it would resolve the problem, but it didn't help."/>
    <x v="1"/>
    <s v="Color wear onto middle worry office."/>
    <s v="High"/>
    <s v="Phone"/>
    <x v="3625"/>
    <d v="2023-06-01T22:44:09"/>
    <n v="1"/>
    <n v="5553"/>
    <s v="Color Wear Onto Middle Worry Office."/>
    <s v="Tina Moore"/>
    <x v="7"/>
    <x v="7"/>
    <x v="1"/>
    <n v="5.0833333333139308"/>
  </r>
  <r>
    <n v="5554"/>
    <s v="April Castillo"/>
    <s v="taylorcynthia@example.net"/>
    <n v="56"/>
    <s v="Other"/>
    <s v="Canon EOS"/>
    <d v="2021-05-25T00:00:00"/>
    <x v="3"/>
    <s v="Display issue"/>
    <s v="I've forgotten my password for my {product_purchased} account, and the password reset option is not working. How can I recover my account?_x000a__x000a_If your email is out of date and you are using a different email address, I've tried different settings and configurations on my {product_purchased}, but the issue persists."/>
    <x v="2"/>
    <m/>
    <s v="Low"/>
    <s v="Phone"/>
    <x v="5"/>
    <m/>
    <m/>
    <n v="5554"/>
    <s v=""/>
    <s v="April Castillo"/>
    <x v="1"/>
    <x v="1"/>
    <x v="0"/>
    <s v=""/>
  </r>
  <r>
    <n v="5555"/>
    <s v="Brian Simpson"/>
    <s v="patriciawilliams@example.org"/>
    <n v="42"/>
    <s v="Male"/>
    <s v="Microsoft Xbox Controller"/>
    <d v="2021-02-01T00:00:00"/>
    <x v="0"/>
    <s v="Network problem"/>
    <s v="I'm having an issue with the {product_purchased}. Please assist._x000a__x000a_â€¢ There is a bug with the {product_page}. Please assist._x000a__x000a_â€¢ There are several other issues and problems I've recently updated the firmware of my {product_purchased}, and the issue started happening afterward. Could it be related to the update?"/>
    <x v="0"/>
    <m/>
    <s v="Low"/>
    <s v="Email"/>
    <x v="3626"/>
    <m/>
    <m/>
    <n v="5555"/>
    <s v=""/>
    <s v="Brian Simpson"/>
    <x v="4"/>
    <x v="4"/>
    <x v="0"/>
    <s v=""/>
  </r>
  <r>
    <n v="5556"/>
    <s v="Rebecca Fields"/>
    <s v="jacobsmith@example.net"/>
    <n v="49"/>
    <s v="Other"/>
    <s v="Bose QuietComfort"/>
    <d v="2021-06-27T00:00:00"/>
    <x v="4"/>
    <s v="Peripheral compatibility"/>
    <s v="I'm having an issue with the {product_purchased}. Please assist._x000a__x000a_I'm having an issue with the {product_purchased}. Please assist._x000a__x000a_Unstable. The current version is not available on this host This problem started occurring after the recent software update. I haven't made any other changes to the device."/>
    <x v="2"/>
    <m/>
    <s v="Critical"/>
    <s v="Chat"/>
    <x v="5"/>
    <m/>
    <m/>
    <n v="5556"/>
    <s v=""/>
    <s v="Rebecca Fields"/>
    <x v="8"/>
    <x v="8"/>
    <x v="0"/>
    <s v=""/>
  </r>
  <r>
    <n v="5557"/>
    <s v="Sherry Douglas"/>
    <s v="becky06@example.com"/>
    <n v="42"/>
    <s v="Other"/>
    <s v="LG OLED"/>
    <d v="2020-12-22T00:00:00"/>
    <x v="2"/>
    <s v="Product recommendation"/>
    <s v="I'm having an issue with the {product_purchased}. Please assist._x000a__x000a_The last part about the product_purchased would explain all the problems, but we need to fix it._x000a__x000a_We need to find the wrong I'm unable to find the option to perform the desired action in the {product_purchased}. Could you please guide me through the steps?"/>
    <x v="1"/>
    <s v="Before suggest both move direction bag social."/>
    <s v="Low"/>
    <s v="Email"/>
    <x v="3627"/>
    <d v="2023-06-01T04:23:15"/>
    <n v="1"/>
    <n v="5557"/>
    <s v="Before Suggest Both Move Direction Bag Social."/>
    <s v="Sherry Douglas"/>
    <x v="10"/>
    <x v="10"/>
    <x v="1"/>
    <n v="-2.1833333332906477"/>
  </r>
  <r>
    <n v="5558"/>
    <s v="Anthony Mcguire"/>
    <s v="richardray@example.net"/>
    <n v="39"/>
    <s v="Female"/>
    <s v="GoPro Action Camera"/>
    <d v="2021-01-08T00:00:00"/>
    <x v="0"/>
    <s v="Battery life"/>
    <s v="I'm having an issue with the {product_purchased}. Please assist._x000a__x000a_You'll need to login to your Account ID (you'll need it when installing WordPress)._x000a__x000a_From the bottom right (or lower-right hand side I've tried clearing the cache and data for the {product_purchased} app, but the issue persists."/>
    <x v="1"/>
    <s v="Price concern amount few skill."/>
    <s v="Low"/>
    <s v="Phone"/>
    <x v="3628"/>
    <d v="2023-06-01T19:28:17"/>
    <n v="1"/>
    <n v="5558"/>
    <s v="Price Concern Amount Few Skill."/>
    <s v="Anthony Mcguire"/>
    <x v="6"/>
    <x v="6"/>
    <x v="0"/>
    <n v="3.0333333332673647"/>
  </r>
  <r>
    <n v="5559"/>
    <s v="Brian Montgomery"/>
    <s v="ohamilton@example.org"/>
    <n v="21"/>
    <s v="Male"/>
    <s v="Sony 4K HDR TV"/>
    <d v="2020-11-12T00:00:00"/>
    <x v="4"/>
    <s v="Product compatibility"/>
    <s v="I'm having an issue with the {product_purchased}. Please assist. â€” CITIZEN_ROOM #define PENDING_WIFI_REBOOTING_MODE 8_x000a__x000a_Here is an overview page for I need assistance as soon as possible because it's affecting my work and productivity."/>
    <x v="2"/>
    <m/>
    <s v="Critical"/>
    <s v="Chat"/>
    <x v="5"/>
    <m/>
    <m/>
    <n v="5559"/>
    <s v=""/>
    <s v="Brian Montgomery"/>
    <x v="3"/>
    <x v="3"/>
    <x v="1"/>
    <s v=""/>
  </r>
  <r>
    <n v="5560"/>
    <s v="James Reynolds"/>
    <s v="jamescarter@example.com"/>
    <n v="60"/>
    <s v="Female"/>
    <s v="Asus ROG"/>
    <d v="2020-01-18T00:00:00"/>
    <x v="4"/>
    <s v="Installation support"/>
    <s v="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
    <x v="2"/>
    <m/>
    <s v="High"/>
    <s v="Chat"/>
    <x v="5"/>
    <m/>
    <m/>
    <n v="5560"/>
    <s v=""/>
    <s v="James Reynolds"/>
    <x v="6"/>
    <x v="6"/>
    <x v="1"/>
    <s v=""/>
  </r>
  <r>
    <n v="5561"/>
    <s v="Rachael Waller"/>
    <s v="justin57@example.org"/>
    <n v="38"/>
    <s v="Female"/>
    <s v="Canon EOS"/>
    <d v="2020-08-07T00:00:00"/>
    <x v="3"/>
    <s v="Product compatibility"/>
    <s v="I'm facing a problem with my {product_purchased}. The {product_purchased} is not turning on. It was working fine until yesterday, but now it doesn't respond. A call for help has been filed. Please I need assistance as soon as possible because it's affecting my work and productivity."/>
    <x v="0"/>
    <m/>
    <s v="High"/>
    <s v="Email"/>
    <x v="3629"/>
    <m/>
    <m/>
    <n v="5561"/>
    <s v=""/>
    <s v="Rachael Waller"/>
    <x v="5"/>
    <x v="5"/>
    <x v="1"/>
    <s v=""/>
  </r>
  <r>
    <n v="5562"/>
    <s v="Jessica Phillips"/>
    <s v="david00@example.com"/>
    <n v="55"/>
    <s v="Other"/>
    <s v="Fitbit Versa Smartwatch"/>
    <d v="2021-02-17T00:00:00"/>
    <x v="4"/>
    <s v="Software bug"/>
    <s v="I'm having an issue with the {product_purchased}. Please assist._x000a__x000a_If you see a bug, please report it to our issues._x000a__x000a_This button opens a dialog that displays additional images for this product with the option to The issue I'm facing is intermittent. Sometimes it works fine, but other times it acts up unexpectedly."/>
    <x v="0"/>
    <m/>
    <s v="Medium"/>
    <s v="Chat"/>
    <x v="3630"/>
    <m/>
    <m/>
    <n v="5562"/>
    <s v=""/>
    <s v="Jessica Phillips"/>
    <x v="4"/>
    <x v="4"/>
    <x v="0"/>
    <s v=""/>
  </r>
  <r>
    <n v="5563"/>
    <s v="Amanda Gray"/>
    <s v="stephenslogan@example.org"/>
    <n v="46"/>
    <s v="Male"/>
    <s v="Xbox"/>
    <d v="2021-04-05T00:00:00"/>
    <x v="3"/>
    <s v="Delivery problem"/>
    <s v="I'm having an issue with the {product_purchased}. Please assist. - You can remove the item by clicking the &quot;Remove from cart&quot; link at the bottom of your cart! Thanks so much!_x000a__x000a_Your order must be in I've checked for any available software updates for my {product_purchased}, but there are none."/>
    <x v="0"/>
    <m/>
    <s v="High"/>
    <s v="Email"/>
    <x v="3631"/>
    <m/>
    <m/>
    <n v="5563"/>
    <s v=""/>
    <s v="Amanda Gray"/>
    <x v="11"/>
    <x v="11"/>
    <x v="0"/>
    <s v=""/>
  </r>
  <r>
    <n v="5564"/>
    <s v="Daniel Brown"/>
    <s v="dudleycynthia@example.org"/>
    <n v="42"/>
    <s v="Male"/>
    <s v="Dell XPS"/>
    <d v="2020-02-11T00:00:00"/>
    <x v="1"/>
    <s v="Cancellation request"/>
    <s v="I've accidentally deleted important data from my {product_purchased}. Is there any way to recover the deleted files? I need them urgently._x000a__x000a_3:17 pm - Feb 22, 2014_x000a__x000a_I've accidentally deleted important data from The issue I'm facing is intermittent. Sometimes it works fine, but other times it acts up unexpectedly."/>
    <x v="0"/>
    <m/>
    <s v="Critical"/>
    <s v="Email"/>
    <x v="3632"/>
    <m/>
    <m/>
    <n v="5564"/>
    <s v=""/>
    <s v="Daniel Brown"/>
    <x v="4"/>
    <x v="4"/>
    <x v="1"/>
    <s v=""/>
  </r>
  <r>
    <n v="5565"/>
    <s v="David Green"/>
    <s v="hannahhensley@example.org"/>
    <n v="19"/>
    <s v="Other"/>
    <s v="Samsung Galaxy"/>
    <d v="2021-08-18T00:00:00"/>
    <x v="4"/>
    <s v="Data loss"/>
    <s v="I'm having an issue with the {product_purchased}. Please assist._x000a__x000a_Here's the problem. My iPhone has a $99 credit card that's not connected to other iPhones because they're in my phone's wallet. I've I've already contacted customer support multiple times, but the issue remains unresolved."/>
    <x v="1"/>
    <s v="Wait individual opportunity them case."/>
    <s v="Low"/>
    <s v="Social media"/>
    <x v="3633"/>
    <d v="2023-06-01T04:58:26"/>
    <n v="1"/>
    <n v="5565"/>
    <s v="Wait Individual Opportunity Them Case."/>
    <s v="David Green"/>
    <x v="5"/>
    <x v="5"/>
    <x v="0"/>
    <n v="-12.616666666581295"/>
  </r>
  <r>
    <n v="5566"/>
    <s v="William Callahan"/>
    <s v="thogan@example.org"/>
    <n v="45"/>
    <s v="Female"/>
    <s v="Google Nest"/>
    <d v="2021-12-23T00:00:00"/>
    <x v="4"/>
    <s v="Payment issue"/>
    <s v="I'm facing issues logging into my {product_purchased} account. It says my account is locked. What should I do to unlock it? I'm currently logged in at {product_purchased_id}. I don't have I'm concerned about the security of my {product_purchased} and would like to ensure that my data is safe."/>
    <x v="0"/>
    <m/>
    <s v="High"/>
    <s v="Social media"/>
    <x v="3634"/>
    <m/>
    <m/>
    <n v="5566"/>
    <s v=""/>
    <s v="William Callahan"/>
    <x v="10"/>
    <x v="10"/>
    <x v="0"/>
    <s v=""/>
  </r>
  <r>
    <n v="5567"/>
    <s v="Brittany Woods"/>
    <s v="castillosabrina@example.org"/>
    <n v="66"/>
    <s v="Female"/>
    <s v="Bose QuietComfort"/>
    <d v="2021-01-16T00:00:00"/>
    <x v="1"/>
    <s v="Refund request"/>
    <s v="I'm having an issue with the {product_purchased}. Please assist._x000a__x000a_$1 to $2. $7 to $10. Gilbert, CA_x000a__x000a_I wanted a little something custom, I got a bunch of new pants I've tried different settings and configurations on my {product_purchased}, but the issue persists."/>
    <x v="0"/>
    <m/>
    <s v="Low"/>
    <s v="Social media"/>
    <x v="3635"/>
    <m/>
    <m/>
    <n v="5567"/>
    <s v=""/>
    <s v="Brittany Woods"/>
    <x v="6"/>
    <x v="6"/>
    <x v="0"/>
    <s v=""/>
  </r>
  <r>
    <n v="5568"/>
    <s v="Gwendolyn Hubbard"/>
    <s v="jwall@example.net"/>
    <n v="52"/>
    <s v="Female"/>
    <s v="Microsoft Office"/>
    <d v="2021-07-13T00:00:00"/>
    <x v="2"/>
    <s v="Display issue"/>
    <s v="I've forgotten my password for my {product_purchased} account, and the password reset option is not working. How can I recover my account?_x000a__x000a_To get my credit card PIN and my new password for my business account, it I'm unable to find the option to perform the desired action in the {product_purchased}. Could you please guide me through the steps?"/>
    <x v="2"/>
    <m/>
    <s v="High"/>
    <s v="Phone"/>
    <x v="5"/>
    <m/>
    <m/>
    <n v="5568"/>
    <s v=""/>
    <s v="Gwendolyn Hubbard"/>
    <x v="2"/>
    <x v="2"/>
    <x v="0"/>
    <s v=""/>
  </r>
  <r>
    <n v="5569"/>
    <s v="Matthew Vazquez"/>
    <s v="pooletimothy@example.com"/>
    <n v="64"/>
    <s v="Male"/>
    <s v="Lenovo ThinkPad"/>
    <d v="2020-03-03T00:00:00"/>
    <x v="3"/>
    <s v="Refund request"/>
    <s v="My {product_purchased} is making strange noises and not functioning properly. I suspect there might be a hardware issue. Can you please help me with this? Thanks,_x000a__x000a_Simon A._x000a__x000a_South London_x000a__x000a__x000a_Posts: 2 I've tried clearing the cache and data for the {product_purchased} app, but the issue persists."/>
    <x v="1"/>
    <s v="To likely evening feel everything shake."/>
    <s v="High"/>
    <s v="Phone"/>
    <x v="3636"/>
    <d v="2023-06-01T17:50:32"/>
    <n v="5"/>
    <n v="5569"/>
    <s v="To Likely Evening Feel Everything Shake."/>
    <s v="Matthew Vazquez"/>
    <x v="0"/>
    <x v="0"/>
    <x v="1"/>
    <n v="4.1499999999068677"/>
  </r>
  <r>
    <n v="5570"/>
    <s v="Matthew Campos"/>
    <s v="martineztravis@example.net"/>
    <n v="52"/>
    <s v="Male"/>
    <s v="Amazon Kindle"/>
    <d v="2020-11-01T00:00:00"/>
    <x v="0"/>
    <s v="Data loss"/>
    <s v="I'm having an issue with the {product_purchased}. Please assist. We are doing exactly what is said, but we are still trying to finish to our &quot;promisation&quot; which doesn't feel good. But a lot needs work. I've tried troubleshooting steps mentioned in the user manual, but the issue persists."/>
    <x v="2"/>
    <m/>
    <s v="High"/>
    <s v="Social media"/>
    <x v="5"/>
    <m/>
    <m/>
    <n v="5570"/>
    <s v=""/>
    <s v="Matthew Campos"/>
    <x v="3"/>
    <x v="3"/>
    <x v="1"/>
    <s v=""/>
  </r>
  <r>
    <n v="5571"/>
    <s v="Kimberly Walsh"/>
    <s v="scottchristina@example.net"/>
    <n v="37"/>
    <s v="Female"/>
    <s v="HP Pavilion"/>
    <d v="2021-12-07T00:00:00"/>
    <x v="0"/>
    <s v="Delivery problem"/>
    <s v="I'm having an issue with the {product_purchased}. Please assist._x000a__x000a_You have successfully purchased &quot;Chunk of Chunk&quot;._x000a__x000a_You may need to enter an address that matches the address below._x000a__x000a_Please note that I've noticed a peculiar error message popping up on my {product_purchased} screen. It says '{error_message}'. What does it mean?"/>
    <x v="2"/>
    <m/>
    <s v="Low"/>
    <s v="Chat"/>
    <x v="5"/>
    <m/>
    <m/>
    <n v="5571"/>
    <s v=""/>
    <s v="Kimberly Walsh"/>
    <x v="10"/>
    <x v="10"/>
    <x v="0"/>
    <s v=""/>
  </r>
  <r>
    <n v="5572"/>
    <s v="David Griffin"/>
    <s v="leonardjane@example.com"/>
    <n v="44"/>
    <s v="Male"/>
    <s v="Autodesk AutoCAD"/>
    <d v="2020-11-14T00:00:00"/>
    <x v="2"/>
    <s v="Hardware issue"/>
    <s v="My {product_purchased} crashed, and I lost all the data stored on it. Is there any way to recover the lost data?_x000a__x000a__x000a_1. How do you know when the game has crashed? Does the game's game ID I've checked for any available software updates for my {product_purchased}, but there are none."/>
    <x v="2"/>
    <m/>
    <s v="High"/>
    <s v="Chat"/>
    <x v="5"/>
    <m/>
    <m/>
    <n v="5572"/>
    <s v=""/>
    <s v="David Griffin"/>
    <x v="3"/>
    <x v="3"/>
    <x v="1"/>
    <s v=""/>
  </r>
  <r>
    <n v="5573"/>
    <s v="Michael Leblanc"/>
    <s v="stephanie48@example.org"/>
    <n v="44"/>
    <s v="Other"/>
    <s v="Lenovo ThinkPad"/>
    <d v="2020-05-06T00:00:00"/>
    <x v="1"/>
    <s v="Account access"/>
    <s v="I'm having an issue with the {product_purchased}. Please assist._x000a__x000a_&quot;All the reviews are from the other reviewers of the item. All of the reviews are from the other reviewers of the item. All of the reviews are I'm unable to find the option to perform the desired action in the {product_purchased}. Could you please guide me through the steps?"/>
    <x v="2"/>
    <m/>
    <s v="Medium"/>
    <s v="Email"/>
    <x v="5"/>
    <m/>
    <m/>
    <n v="5573"/>
    <s v=""/>
    <s v="Michael Leblanc"/>
    <x v="1"/>
    <x v="1"/>
    <x v="1"/>
    <s v=""/>
  </r>
  <r>
    <n v="5574"/>
    <s v="Mark Reed"/>
    <s v="golson@example.com"/>
    <n v="54"/>
    <s v="Other"/>
    <s v="Adobe Photoshop"/>
    <d v="2021-04-28T00:00:00"/>
    <x v="3"/>
    <s v="Product compatibility"/>
    <s v="I'm having an issue with the {product_purchased}. Please assist. {product_purchased}. It was an old issue._x000a__x000a_16 Oct 2015, 11:45:49 PM_x000a__x000a_8. A new product name The issue I'm facing is intermittent. Sometimes it works fine, but other times it acts up unexpectedly."/>
    <x v="2"/>
    <m/>
    <s v="Critical"/>
    <s v="Social media"/>
    <x v="5"/>
    <m/>
    <m/>
    <n v="5574"/>
    <s v=""/>
    <s v="Mark Reed"/>
    <x v="11"/>
    <x v="11"/>
    <x v="0"/>
    <s v=""/>
  </r>
  <r>
    <n v="5575"/>
    <s v="Leslie Casey"/>
    <s v="tvargas@example.com"/>
    <n v="67"/>
    <s v="Male"/>
    <s v="HP Pavilion"/>
    <d v="2021-10-27T00:00:00"/>
    <x v="4"/>
    <s v="Software bug"/>
    <s v="I'm having an issue with the {product_purchased}. Please assist. Thanks. It will be fine._x000a__x000a_(4) The product is for your personal use only. It does not constitute a license to use the other product. I've tried troubleshooting steps mentioned in the user manual, but the issue persists."/>
    <x v="1"/>
    <s v="Story message second worry."/>
    <s v="Medium"/>
    <s v="Email"/>
    <x v="3637"/>
    <d v="2023-06-01T02:13:41"/>
    <n v="2"/>
    <n v="5575"/>
    <s v="Story Message Second Worry."/>
    <s v="Leslie Casey"/>
    <x v="7"/>
    <x v="7"/>
    <x v="0"/>
    <n v="-19.350000000034925"/>
  </r>
  <r>
    <n v="5576"/>
    <s v="Jennifer Jackson"/>
    <s v="conniehobbs@example.com"/>
    <n v="56"/>
    <s v="Other"/>
    <s v="GoPro Action Camera"/>
    <d v="2020-06-11T00:00:00"/>
    <x v="4"/>
    <s v="Peripheral compatibility"/>
    <s v="I'm having an issue with the {product_purchased}. Please assist._x000a__x000a__x000a_1. Go here._x000a__x000a__x000a_2. Here you will find my {item_id}._x000a__x000a__x000a_3. Go here and find my {item_ I'm experiencing this issue on multiple devices of the same model, so it seems to be a widespread problem."/>
    <x v="0"/>
    <m/>
    <s v="High"/>
    <s v="Social media"/>
    <x v="3638"/>
    <m/>
    <m/>
    <n v="5576"/>
    <s v=""/>
    <s v="Jennifer Jackson"/>
    <x v="8"/>
    <x v="8"/>
    <x v="1"/>
    <s v=""/>
  </r>
  <r>
    <n v="5577"/>
    <s v="Jennifer Copeland"/>
    <s v="millermatthew@example.org"/>
    <n v="42"/>
    <s v="Female"/>
    <s v="PlayStation"/>
    <d v="2020-12-16T00:00:00"/>
    <x v="1"/>
    <s v="Product recommendation"/>
    <s v="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
    <x v="0"/>
    <m/>
    <s v="Critical"/>
    <s v="Email"/>
    <x v="3639"/>
    <m/>
    <m/>
    <n v="5577"/>
    <s v=""/>
    <s v="Jennifer Copeland"/>
    <x v="10"/>
    <x v="10"/>
    <x v="1"/>
    <s v=""/>
  </r>
  <r>
    <n v="5578"/>
    <s v="Joy Brown"/>
    <s v="yanderson@example.net"/>
    <n v="30"/>
    <s v="Female"/>
    <s v="GoPro Action Camera"/>
    <d v="2021-06-02T00:00:00"/>
    <x v="3"/>
    <s v="Network problem"/>
    <s v="I'm having an issue with the {product_purchased}. Please assist._x000a__x000a_â€¢ I have an issue with this product. Please contact me. Thank you._x000a__x000a_â€¢ If you're having issues with the product, please contact me I've already contacted customer support multiple times, but the issue remains unresolved."/>
    <x v="1"/>
    <s v="Require door run participant sea vote world."/>
    <s v="Critical"/>
    <s v="Email"/>
    <x v="3640"/>
    <d v="2023-06-01T15:50:46"/>
    <n v="1"/>
    <n v="5578"/>
    <s v="Require Door Run Participant Sea Vote World."/>
    <s v="Joy Brown"/>
    <x v="8"/>
    <x v="8"/>
    <x v="0"/>
    <n v="12.483333333337214"/>
  </r>
  <r>
    <n v="5579"/>
    <s v="Matthew Vargas"/>
    <s v="wilsonryan@example.org"/>
    <n v="68"/>
    <s v="Other"/>
    <s v="Microsoft Xbox Controller"/>
    <d v="2020-04-22T00:00:00"/>
    <x v="3"/>
    <s v="Hardware issue"/>
    <s v="I'm having an issue with the {product_purchased}. Please assist. I've noticed that the issue occurs consistently when I use a specific feature or application on my {product_purchased}."/>
    <x v="2"/>
    <m/>
    <s v="High"/>
    <s v="Chat"/>
    <x v="5"/>
    <m/>
    <m/>
    <n v="5579"/>
    <s v=""/>
    <s v="Matthew Vargas"/>
    <x v="11"/>
    <x v="11"/>
    <x v="1"/>
    <s v=""/>
  </r>
  <r>
    <n v="5580"/>
    <s v="Michael Webb"/>
    <s v="reynoldslisa@example.net"/>
    <n v="46"/>
    <s v="Female"/>
    <s v="Microsoft Xbox Controller"/>
    <d v="2020-06-10T00:00:00"/>
    <x v="1"/>
    <s v="Product recommendation"/>
    <s v="I'm having an issue with the {product_purchased}. Please assist._x000a__x000a_- User's username and password are now accessible using the 'Account Info' field on the account and its text and numbers and they should be provided when you I'm concerned about the security of my {product_purchased} and would like to ensure that my data is safe."/>
    <x v="0"/>
    <m/>
    <s v="Medium"/>
    <s v="Chat"/>
    <x v="1952"/>
    <m/>
    <m/>
    <n v="5580"/>
    <s v=""/>
    <s v="Michael Webb"/>
    <x v="8"/>
    <x v="8"/>
    <x v="1"/>
    <s v=""/>
  </r>
  <r>
    <n v="5581"/>
    <s v="Heather Lopez"/>
    <s v="hansonbeth@example.com"/>
    <n v="30"/>
    <s v="Female"/>
    <s v="Google Pixel"/>
    <d v="2021-01-15T00:00:00"/>
    <x v="3"/>
    <s v="Battery life"/>
    <s v="I'm having an issue with the {product_purchased}. Please assist._x000a__x000a_The order has already been approved and will appear in the MyCards section below._x000a__x000a_The &quot;Order a Card Name&quot; option will be Economy, I've checked for any available software updates for my {product_purchased}, but there are none."/>
    <x v="0"/>
    <m/>
    <s v="Low"/>
    <s v="Phone"/>
    <x v="3641"/>
    <m/>
    <m/>
    <n v="5581"/>
    <s v=""/>
    <s v="Heather Lopez"/>
    <x v="6"/>
    <x v="6"/>
    <x v="0"/>
    <s v=""/>
  </r>
  <r>
    <n v="5582"/>
    <s v="Maria Roberts"/>
    <s v="gilbertgarrett@example.org"/>
    <n v="50"/>
    <s v="Male"/>
    <s v="Samsung Galaxy"/>
    <d v="2020-11-04T00:00:00"/>
    <x v="4"/>
    <s v="Payment issue"/>
    <s v="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
    <x v="2"/>
    <m/>
    <s v="Low"/>
    <s v="Social media"/>
    <x v="5"/>
    <m/>
    <m/>
    <n v="5582"/>
    <s v=""/>
    <s v="Maria Roberts"/>
    <x v="3"/>
    <x v="3"/>
    <x v="1"/>
    <s v=""/>
  </r>
  <r>
    <n v="5583"/>
    <s v="Gerald Nash"/>
    <s v="cbrown@example.com"/>
    <n v="42"/>
    <s v="Other"/>
    <s v="Fitbit Versa Smartwatch"/>
    <d v="2020-01-05T00:00:00"/>
    <x v="3"/>
    <s v="Display issue"/>
    <s v="I'm having an issue with the {product_purchased}. Please assist._x000a__x000a_Please provide a screenshot or audio if you see a bug and/or issue. Email: bug@wix.com_x000a__x000a_Thanks!_x000a__x000a_Please I need assistance as soon as possible because it's affecting my work and productivity."/>
    <x v="0"/>
    <m/>
    <s v="High"/>
    <s v="Email"/>
    <x v="3642"/>
    <m/>
    <m/>
    <n v="5583"/>
    <s v=""/>
    <s v="Gerald Nash"/>
    <x v="6"/>
    <x v="6"/>
    <x v="1"/>
    <s v=""/>
  </r>
  <r>
    <n v="5584"/>
    <s v="Todd Moore"/>
    <s v="shannonrichardson@example.com"/>
    <n v="30"/>
    <s v="Male"/>
    <s v="Fitbit Versa Smartwatch"/>
    <d v="2020-06-22T00:00:00"/>
    <x v="3"/>
    <s v="Product recommendation"/>
    <s v="I'm having an issue with the {product_purchased}. Please assist._x000a__x000a_5. If this doesn't work for you, try_x000a__x000a_- (1) using a separate server server with a full web browser,_x000a__x000a_( I've tried using different cables, adapters, or peripherals with my {product_purchased}, but the issue persists."/>
    <x v="0"/>
    <m/>
    <s v="Medium"/>
    <s v="Email"/>
    <x v="3643"/>
    <m/>
    <m/>
    <n v="5584"/>
    <s v=""/>
    <s v="Todd Moore"/>
    <x v="8"/>
    <x v="8"/>
    <x v="1"/>
    <s v=""/>
  </r>
  <r>
    <n v="5585"/>
    <s v="Phillip Barry"/>
    <s v="krystalsalas@example.org"/>
    <n v="55"/>
    <s v="Male"/>
    <s v="Bose SoundLink Speaker"/>
    <d v="2021-06-13T00:00:00"/>
    <x v="3"/>
    <s v="Product recommendation"/>
    <s v="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
    <x v="2"/>
    <m/>
    <s v="Critical"/>
    <s v="Phone"/>
    <x v="5"/>
    <m/>
    <m/>
    <n v="5585"/>
    <s v=""/>
    <s v="Phillip Barry"/>
    <x v="8"/>
    <x v="8"/>
    <x v="0"/>
    <s v=""/>
  </r>
  <r>
    <n v="5586"/>
    <s v="Joseph Meyers"/>
    <s v="kennethbrady@example.com"/>
    <n v="70"/>
    <s v="Male"/>
    <s v="Adobe Photoshop"/>
    <d v="2020-08-12T00:00:00"/>
    <x v="2"/>
    <s v="Data loss"/>
    <s v="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
    <x v="1"/>
    <s v="Crime bank cover lot."/>
    <s v="Medium"/>
    <s v="Chat"/>
    <x v="3644"/>
    <d v="2023-06-01T07:36:57"/>
    <n v="1"/>
    <n v="5586"/>
    <s v="Crime Bank Cover Lot."/>
    <s v="Joseph Meyers"/>
    <x v="5"/>
    <x v="5"/>
    <x v="1"/>
    <n v="-12.483333333337214"/>
  </r>
  <r>
    <n v="5587"/>
    <s v="Mariah Robinson"/>
    <s v="bmoreno@example.org"/>
    <n v="32"/>
    <s v="Other"/>
    <s v="Microsoft Surface"/>
    <d v="2021-11-03T00:00:00"/>
    <x v="0"/>
    <s v="Hardware issue"/>
    <s v="I'm having an issue with the {product_purchased}. Please assist._x000a__x000a_How to reset the &quot;factory reset&quot; value_x000a__x000a_If the FPGA does not have the factory reset command, you can set the FPG I've recently updated the firmware of my {product_purchased}, and the issue started happening afterward. Could it be related to the update?"/>
    <x v="0"/>
    <m/>
    <s v="Medium"/>
    <s v="Social media"/>
    <x v="1108"/>
    <m/>
    <m/>
    <n v="5587"/>
    <s v=""/>
    <s v="Mariah Robinson"/>
    <x v="3"/>
    <x v="3"/>
    <x v="0"/>
    <s v=""/>
  </r>
  <r>
    <n v="5588"/>
    <s v="Jeffery Jackson"/>
    <s v="mcknightjulie@example.net"/>
    <n v="59"/>
    <s v="Male"/>
    <s v="Dell XPS"/>
    <d v="2020-03-08T00:00:00"/>
    <x v="4"/>
    <s v="Product setup"/>
    <s v="I'm having an issue with the {product_purchased}. Please assist. -D_x000a__x000a_My last post had the company's name on the front label. What's that? That way everyone can know exactly what to order. The idea I'm concerned about the security of my {product_purchased} and would like to ensure that my data is safe."/>
    <x v="2"/>
    <m/>
    <s v="Low"/>
    <s v="Email"/>
    <x v="5"/>
    <m/>
    <m/>
    <n v="5588"/>
    <s v=""/>
    <s v="Jeffery Jackson"/>
    <x v="0"/>
    <x v="0"/>
    <x v="1"/>
    <s v=""/>
  </r>
  <r>
    <n v="5589"/>
    <s v="Steven Montgomery"/>
    <s v="scottpetersen@example.org"/>
    <n v="49"/>
    <s v="Female"/>
    <s v="Apple AirPods"/>
    <d v="2021-05-18T00:00:00"/>
    <x v="3"/>
    <s v="Software bug"/>
    <s v="The {product_purchased} is unable to establish a stable internet connection. It keeps disconnecting intermittently. How can I troubleshoot this network problem?_x000a__x000a_The {product_purchased} page for the {product_ I've noticed that the issue occurs consistently when I use a specific feature or application on my {product_purchased}."/>
    <x v="1"/>
    <s v="Phone yeah course part red marriage budget yes."/>
    <s v="Low"/>
    <s v="Chat"/>
    <x v="3645"/>
    <d v="2023-06-01T15:46:02"/>
    <n v="3"/>
    <n v="5589"/>
    <s v="Phone Yeah Course Part Red Marriage Budget Yes."/>
    <s v="Steven Montgomery"/>
    <x v="1"/>
    <x v="1"/>
    <x v="0"/>
    <n v="5.6166666666395031"/>
  </r>
  <r>
    <n v="5590"/>
    <s v="Amanda Pratt"/>
    <s v="shannon31@example.net"/>
    <n v="29"/>
    <s v="Male"/>
    <s v="HP Pavilion"/>
    <d v="2021-08-10T00:00:00"/>
    <x v="1"/>
    <s v="Product compatibility"/>
    <s v="I'm having an issue with the {product_purchased}. Please assist._x000a__x000a_We've created it now and will be sending out instructions as soon as possible._x000a__x000a_The name in the email can be toggled to a particular I've tried different settings and configurations on my {product_purchased}, but the issue persists."/>
    <x v="0"/>
    <m/>
    <s v="Medium"/>
    <s v="Email"/>
    <x v="3646"/>
    <m/>
    <m/>
    <n v="5590"/>
    <s v=""/>
    <s v="Amanda Pratt"/>
    <x v="5"/>
    <x v="5"/>
    <x v="0"/>
    <s v=""/>
  </r>
  <r>
    <n v="5591"/>
    <s v="Troy Long"/>
    <s v="harveyjeffery@example.com"/>
    <n v="68"/>
    <s v="Male"/>
    <s v="Bose QuietComfort"/>
    <d v="2020-12-31T00:00:00"/>
    <x v="2"/>
    <s v="Data loss"/>
    <s v="I'm having an issue with the {product_purchased}. Please assist. &lt;3 &lt;3 &lt;3 &lt;3 &lt;3 &lt;3 &lt;3 &lt;/link&gt;_x000a__x000a_How to create a new Account_x000a__x000a_Once you've purchased an item I'm concerned about the security of my {product_purchased} and would like to ensure that my data is safe."/>
    <x v="2"/>
    <m/>
    <s v="Low"/>
    <s v="Chat"/>
    <x v="5"/>
    <m/>
    <m/>
    <n v="5591"/>
    <s v=""/>
    <s v="Troy Long"/>
    <x v="10"/>
    <x v="10"/>
    <x v="1"/>
    <s v=""/>
  </r>
  <r>
    <n v="5592"/>
    <s v="Richard Walker"/>
    <s v="thomas32@example.com"/>
    <n v="43"/>
    <s v="Female"/>
    <s v="Amazon Echo"/>
    <d v="2021-11-05T00:00:00"/>
    <x v="4"/>
    <s v="Battery life"/>
    <s v="I'm having an issue with the {product_purchased}. Please assist. I'll try to fix it.&quot;; }_x000a__x000a_How to check the order status of your order_x000a__x000a_If they ask you for the exact exact name of your I need assistance as soon as possible because it's affecting my work and productivity."/>
    <x v="0"/>
    <m/>
    <s v="Low"/>
    <s v="Email"/>
    <x v="3647"/>
    <m/>
    <m/>
    <n v="5592"/>
    <s v=""/>
    <s v="Richard Walker"/>
    <x v="3"/>
    <x v="3"/>
    <x v="0"/>
    <s v=""/>
  </r>
  <r>
    <n v="5593"/>
    <s v="Joshua Daniels"/>
    <s v="ashleydelgado@example.org"/>
    <n v="26"/>
    <s v="Male"/>
    <s v="Asus ROG"/>
    <d v="2021-10-06T00:00:00"/>
    <x v="3"/>
    <s v="Product setup"/>
    <s v="I'm having an issue with the {product_purchased}. Please assist. Thank you! I rely heavily on my {product_purchased} for my daily tasks, and this issue is hindering my productivity."/>
    <x v="0"/>
    <m/>
    <s v="Medium"/>
    <s v="Email"/>
    <x v="3648"/>
    <m/>
    <m/>
    <n v="5593"/>
    <s v=""/>
    <s v="Joshua Daniels"/>
    <x v="7"/>
    <x v="7"/>
    <x v="0"/>
    <s v=""/>
  </r>
  <r>
    <n v="5594"/>
    <s v="Melissa Hoffman"/>
    <s v="nicholas70@example.com"/>
    <n v="32"/>
    <s v="Other"/>
    <s v="Autodesk AutoCAD"/>
    <d v="2021-06-16T00:00:00"/>
    <x v="4"/>
    <s v="Delivery problem"/>
    <s v="I'm having an issue with the {product_purchased}. Please assist._x000a__x000a_I can't find the product price for the e-dictionary for $4.95, if that might be a good reason._x000a__x000a_Do note The issue I'm facing is intermittent. Sometimes it works fine, but other times it acts up unexpectedly."/>
    <x v="1"/>
    <s v="Eat increase hand situation size."/>
    <s v="Low"/>
    <s v="Chat"/>
    <x v="3649"/>
    <d v="2023-06-01T16:54:09"/>
    <n v="2"/>
    <n v="5594"/>
    <s v="Eat Increase Hand Situation Size."/>
    <s v="Melissa Hoffman"/>
    <x v="8"/>
    <x v="8"/>
    <x v="0"/>
    <n v="8.2999999999883585"/>
  </r>
  <r>
    <n v="5595"/>
    <s v="Jeffrey Martinez"/>
    <s v="linda39@example.org"/>
    <n v="20"/>
    <s v="Other"/>
    <s v="Sony PlayStation"/>
    <d v="2021-12-04T00:00:00"/>
    <x v="4"/>
    <s v="Peripheral compatibility"/>
    <s v="I've forgotten my password for my {product_purchased} account, and the password reset option is not working. How can I recover my account?_x000a__x000a_If you did make an account change on your account with Yahoo Cash, you can I've noticed a sudden decrease in battery life on my {product_purchased}. It used to last much longer."/>
    <x v="0"/>
    <m/>
    <s v="High"/>
    <s v="Social media"/>
    <x v="3650"/>
    <m/>
    <m/>
    <n v="5595"/>
    <s v=""/>
    <s v="Jeffrey Martinez"/>
    <x v="10"/>
    <x v="10"/>
    <x v="0"/>
    <s v=""/>
  </r>
  <r>
    <n v="5596"/>
    <s v="Juan Brock"/>
    <s v="kimberlyjohnson@example.org"/>
    <n v="55"/>
    <s v="Female"/>
    <s v="Adobe Photoshop"/>
    <d v="2021-04-15T00:00:00"/>
    <x v="2"/>
    <s v="Battery life"/>
    <s v="I'm having an issue with the {product_purchased}. Please assist._x000a__x000a_If you have an account for this product, please contact us at support@dota.com. Please be warned that we may be unable to service your I'm concerned about the security of my {product_purchased} and would like to ensure that my data is safe."/>
    <x v="0"/>
    <m/>
    <s v="Medium"/>
    <s v="Social media"/>
    <x v="3651"/>
    <m/>
    <m/>
    <n v="5596"/>
    <s v=""/>
    <s v="Juan Brock"/>
    <x v="11"/>
    <x v="11"/>
    <x v="0"/>
    <s v=""/>
  </r>
  <r>
    <n v="5597"/>
    <s v="Clayton Wolf"/>
    <s v="stephanie41@example.net"/>
    <n v="61"/>
    <s v="Male"/>
    <s v="Microsoft Surface"/>
    <d v="2020-07-08T00:00:00"/>
    <x v="4"/>
    <s v="Hardware issue"/>
    <s v="I'm having an issue with the {product_purchased}. Please assist._x000a__x000a_*_x000a__x000a_Note: No Payments + No Interest if paid in full in 6 months through PayPal Credit. Simply check out using PayPal and select PayPal Credit! I've followed the troubleshooting steps mentioned in the user manual, but the issue persists."/>
    <x v="0"/>
    <m/>
    <s v="Low"/>
    <s v="Email"/>
    <x v="3652"/>
    <m/>
    <m/>
    <n v="5597"/>
    <s v=""/>
    <s v="Clayton Wolf"/>
    <x v="2"/>
    <x v="2"/>
    <x v="1"/>
    <s v=""/>
  </r>
  <r>
    <n v="5598"/>
    <s v="Valerie Jimenez"/>
    <s v="ronaldbryant@example.net"/>
    <n v="56"/>
    <s v="Male"/>
    <s v="GoPro Action Camera"/>
    <d v="2021-01-14T00:00:00"/>
    <x v="1"/>
    <s v="Installation support"/>
    <s v="My {product_purchased} crashed, and I lost all the data stored on it. Is there any way to recover the lost data? Thank you very much. I've noticed that the issue occurs consistently when I use a specific feature or application on my {product_purchased}."/>
    <x v="0"/>
    <m/>
    <s v="Low"/>
    <s v="Phone"/>
    <x v="3653"/>
    <m/>
    <m/>
    <n v="5598"/>
    <s v=""/>
    <s v="Valerie Jimenez"/>
    <x v="6"/>
    <x v="6"/>
    <x v="0"/>
    <s v=""/>
  </r>
  <r>
    <n v="5599"/>
    <s v="Jessica Brown"/>
    <s v="kacosta@example.org"/>
    <n v="24"/>
    <s v="Male"/>
    <s v="GoPro Hero"/>
    <d v="2021-08-14T00:00:00"/>
    <x v="1"/>
    <s v="Payment issue"/>
    <s v="I'm having an issue with the {product_purchased}. Please assist._x000a__x000a_Please confirm your order before it ships._x000a__x000a_You will receive 1 confirmation email in no time._x000a__x000a_We provide you with an email address for each The issue I'm facing is intermittent. Sometimes it works fine, but other times it acts up unexpectedly."/>
    <x v="0"/>
    <m/>
    <s v="Low"/>
    <s v="Phone"/>
    <x v="3654"/>
    <m/>
    <m/>
    <n v="5599"/>
    <s v=""/>
    <s v="Jessica Brown"/>
    <x v="5"/>
    <x v="5"/>
    <x v="0"/>
    <s v=""/>
  </r>
  <r>
    <n v="5600"/>
    <s v="Antonio Edwards"/>
    <s v="dboyd@example.net"/>
    <n v="45"/>
    <s v="Female"/>
    <s v="Samsung Soundbar"/>
    <d v="2020-11-24T00:00:00"/>
    <x v="3"/>
    <s v="Product compatibility"/>
    <s v="I'm having an issue with the {product_purchased}. Please assist. $18.99 $50.00 50 $60.00 75 $75.00 150 $100.00 180 $200.00 2,000 300 $ I need assistance as soon as possible because it's affecting my work and productivity."/>
    <x v="0"/>
    <m/>
    <s v="Medium"/>
    <s v="Email"/>
    <x v="3655"/>
    <m/>
    <m/>
    <n v="5600"/>
    <s v=""/>
    <s v="Antonio Edwards"/>
    <x v="3"/>
    <x v="3"/>
    <x v="1"/>
    <s v=""/>
  </r>
  <r>
    <n v="5601"/>
    <s v="Kristine Chen"/>
    <s v="yfitzgerald@example.net"/>
    <n v="64"/>
    <s v="Female"/>
    <s v="Amazon Kindle"/>
    <d v="2020-04-10T00:00:00"/>
    <x v="0"/>
    <s v="Product setup"/>
    <s v="I'm having an issue with the {product_purchased}. Please assist. -S-_x000a__x000a_Mountain Dew, (Ple kinetic) This is not an uncommon dish. In my experience, you only notice that you do not get I've noticed a peculiar error message popping up on my {product_purchased} screen. It says '{error_message}'. What does it mean?"/>
    <x v="1"/>
    <s v="Others military focus difficult cost site media."/>
    <s v="High"/>
    <s v="Social media"/>
    <x v="3656"/>
    <d v="2023-06-01T21:53:19"/>
    <n v="4"/>
    <n v="5601"/>
    <s v="Others Military Focus Difficult Cost Site Media."/>
    <s v="Kristine Chen"/>
    <x v="11"/>
    <x v="11"/>
    <x v="1"/>
    <n v="12.299999999930151"/>
  </r>
  <r>
    <n v="5602"/>
    <s v="Leslie Thompson"/>
    <s v="charvey@example.net"/>
    <n v="44"/>
    <s v="Other"/>
    <s v="Fitbit Charge"/>
    <d v="2020-06-21T00:00:00"/>
    <x v="3"/>
    <s v="Cancellation request"/>
    <s v="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
    <x v="1"/>
    <s v="Cost well item ahead resource show room."/>
    <s v="High"/>
    <s v="Chat"/>
    <x v="3657"/>
    <d v="2023-06-01T20:21:20"/>
    <n v="4"/>
    <n v="5602"/>
    <s v="Cost Well Item Ahead Resource Show Room."/>
    <s v="Leslie Thompson"/>
    <x v="8"/>
    <x v="8"/>
    <x v="1"/>
    <n v="6.5333333333255723"/>
  </r>
  <r>
    <n v="5603"/>
    <s v="Cody Clark"/>
    <s v="jeffrey08@example.net"/>
    <n v="25"/>
    <s v="Other"/>
    <s v="Roomba Robot Vacuum"/>
    <d v="2021-02-01T00:00:00"/>
    <x v="3"/>
    <s v="Product setup"/>
    <s v="I'm having an issue with the {product_purchased}. Please assist._x000a__x000a__x000a_I received this product from Smashing Pump, and have been ordering for months. I love how quick and simple it is. I'm happy to help you I'm worried that the issue might be hardware-related and might require repair or replacement."/>
    <x v="0"/>
    <m/>
    <s v="Critical"/>
    <s v="Chat"/>
    <x v="3658"/>
    <m/>
    <m/>
    <n v="5603"/>
    <s v=""/>
    <s v="Cody Clark"/>
    <x v="4"/>
    <x v="4"/>
    <x v="0"/>
    <s v=""/>
  </r>
  <r>
    <n v="5604"/>
    <s v="Ariana Mann"/>
    <s v="jacobpeters@example.net"/>
    <n v="22"/>
    <s v="Female"/>
    <s v="Dyson Vacuum Cleaner"/>
    <d v="2021-02-25T00:00:00"/>
    <x v="3"/>
    <s v="Display issue"/>
    <s v="I'm having an issue with the {product_purchased}. Please assist. Thanks._x000a__x000a__x000a_I think you have been the best. I've had a couple of great experiences with your site and as a result it's become so popular and I've already contacted customer support multiple times, but the issue remains unresolved."/>
    <x v="0"/>
    <m/>
    <s v="High"/>
    <s v="Social media"/>
    <x v="3659"/>
    <m/>
    <m/>
    <n v="5604"/>
    <s v=""/>
    <s v="Ariana Mann"/>
    <x v="4"/>
    <x v="4"/>
    <x v="0"/>
    <s v=""/>
  </r>
  <r>
    <n v="5605"/>
    <s v="Robert Hanna DDS"/>
    <s v="sullivandiamond@example.org"/>
    <n v="67"/>
    <s v="Female"/>
    <s v="Microsoft Office"/>
    <d v="2020-09-20T00:00:00"/>
    <x v="0"/>
    <s v="Installation support"/>
    <s v="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
    <x v="1"/>
    <s v="Able day cover none list baby throw billion."/>
    <s v="Low"/>
    <s v="Phone"/>
    <x v="3660"/>
    <d v="2023-06-01T14:21:25"/>
    <n v="5"/>
    <n v="5605"/>
    <s v="Able Day Cover None List Baby Throw Billion."/>
    <s v="Robert Hanna DDS"/>
    <x v="9"/>
    <x v="9"/>
    <x v="1"/>
    <n v="-8.2000000000116415"/>
  </r>
  <r>
    <n v="5606"/>
    <s v="Vickie Kent"/>
    <s v="edwarderickson@example.org"/>
    <n v="26"/>
    <s v="Male"/>
    <s v="Google Pixel"/>
    <d v="2020-07-01T00:00:00"/>
    <x v="3"/>
    <s v="Display issue"/>
    <s v="I'm having an issue with the {product_purchased}. Please assist._x000a__x000a_Thank you. I've noticed a sudden decrease in battery life on my {product_purchased}. It used to last much longer."/>
    <x v="0"/>
    <m/>
    <s v="Critical"/>
    <s v="Chat"/>
    <x v="3661"/>
    <m/>
    <m/>
    <n v="5606"/>
    <s v=""/>
    <s v="Vickie Kent"/>
    <x v="2"/>
    <x v="2"/>
    <x v="1"/>
    <s v=""/>
  </r>
  <r>
    <n v="5607"/>
    <s v="Sherry Bass"/>
    <s v="hsullivan@example.net"/>
    <n v="35"/>
    <s v="Female"/>
    <s v="Samsung Galaxy"/>
    <d v="2021-03-17T00:00:00"/>
    <x v="4"/>
    <s v="Software bug"/>
    <s v="I'm having an issue with the {product_purchased}. Please assist._x000a__x000a_Please enable JavaScript to view the comments powered by Disqus. comments powered by Disqus I've noticed a peculiar error message popping up on my {product_purchased} screen. It says '{error_message}'. What does it mean?"/>
    <x v="0"/>
    <m/>
    <s v="High"/>
    <s v="Email"/>
    <x v="3662"/>
    <m/>
    <m/>
    <n v="5607"/>
    <s v=""/>
    <s v="Sherry Bass"/>
    <x v="0"/>
    <x v="0"/>
    <x v="0"/>
    <s v=""/>
  </r>
  <r>
    <n v="5608"/>
    <s v="John Mcconnell"/>
    <s v="williammendoza@example.org"/>
    <n v="60"/>
    <s v="Other"/>
    <s v="Microsoft Xbox Controller"/>
    <d v="2020-02-05T00:00:00"/>
    <x v="2"/>
    <s v="Cancellation request"/>
    <s v="I'm having an issue with the {product_purchased}. Please assist. Thank you.&quot;_x000a__x000a_After I got to the button that activated the app, it was obvious what the app was for: what I was looking for was the option This problem started occurring after the recent software update. I haven't made any other changes to the device."/>
    <x v="0"/>
    <m/>
    <s v="Critical"/>
    <s v="Phone"/>
    <x v="3663"/>
    <m/>
    <m/>
    <n v="5608"/>
    <s v=""/>
    <s v="John Mcconnell"/>
    <x v="4"/>
    <x v="4"/>
    <x v="1"/>
    <s v=""/>
  </r>
  <r>
    <n v="5609"/>
    <s v="Rebecca Brown"/>
    <s v="tperez@example.com"/>
    <n v="26"/>
    <s v="Female"/>
    <s v="Xbox"/>
    <d v="2020-07-13T00:00:00"/>
    <x v="0"/>
    <s v="Data loss"/>
    <s v="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
    <x v="1"/>
    <s v="Meet clear charge carry must always wear."/>
    <s v="High"/>
    <s v="Phone"/>
    <x v="3664"/>
    <d v="2023-06-01T07:27:29"/>
    <n v="2"/>
    <n v="5609"/>
    <s v="Meet Clear Charge Carry Must Always Wear."/>
    <s v="Rebecca Brown"/>
    <x v="2"/>
    <x v="2"/>
    <x v="1"/>
    <n v="-15"/>
  </r>
  <r>
    <n v="5610"/>
    <s v="Dustin Taylor"/>
    <s v="fromero@example.net"/>
    <n v="41"/>
    <s v="Female"/>
    <s v="Sony Xperia"/>
    <d v="2021-02-23T00:00:00"/>
    <x v="4"/>
    <s v="Product setup"/>
    <s v="There seems to be a hardware problem with my {product_purchased}. The screen is flickering, and I'm unable to use it. What should I do?_x000a__x000a_I believe that something might have been done, but I'm not sure I've tried clearing the cache and data for the {product_purchased} app, but the issue persists."/>
    <x v="0"/>
    <m/>
    <s v="Low"/>
    <s v="Phone"/>
    <x v="3665"/>
    <m/>
    <m/>
    <n v="5610"/>
    <s v=""/>
    <s v="Dustin Taylor"/>
    <x v="4"/>
    <x v="4"/>
    <x v="0"/>
    <s v=""/>
  </r>
  <r>
    <n v="5611"/>
    <s v="Shane Merritt"/>
    <s v="wmatthews@example.org"/>
    <n v="37"/>
    <s v="Male"/>
    <s v="GoPro Action Camera"/>
    <d v="2020-10-27T00:00:00"/>
    <x v="4"/>
    <s v="Refund request"/>
    <s v="I'm having an issue with the {product_purchased}. Please assist. https://twitter.com/#!/Travolta (@TravoltaPla)_x000a__x000a_The question that this post should Vinyl-loving kids want answered This problem started occurring after the recent software update. I haven't made any other changes to the device."/>
    <x v="0"/>
    <m/>
    <s v="High"/>
    <s v="Social media"/>
    <x v="3666"/>
    <m/>
    <m/>
    <n v="5611"/>
    <s v=""/>
    <s v="Shane Merritt"/>
    <x v="7"/>
    <x v="7"/>
    <x v="1"/>
    <s v=""/>
  </r>
  <r>
    <n v="5612"/>
    <s v="Ann Parks"/>
    <s v="stevengalvan@example.net"/>
    <n v="58"/>
    <s v="Other"/>
    <s v="Asus ROG"/>
    <d v="2020-04-19T00:00:00"/>
    <x v="1"/>
    <s v="Software bug"/>
    <s v="There seems to be a hardware problem with my {product_purchased}. The screen is flickering, and I'm unable to use it. What should I do? I'm not sure if this issue is specific to my device or if others have reported similar problems."/>
    <x v="1"/>
    <s v="Suddenly so shoulder herself forget."/>
    <s v="Critical"/>
    <s v="Phone"/>
    <x v="3667"/>
    <d v="2023-06-01T11:49:32"/>
    <n v="3"/>
    <n v="5612"/>
    <s v="Suddenly So Shoulder Herself Forget."/>
    <s v="Ann Parks"/>
    <x v="11"/>
    <x v="11"/>
    <x v="1"/>
    <n v="5.2000000000116415"/>
  </r>
  <r>
    <n v="5613"/>
    <s v="Emily Logan"/>
    <s v="timothy60@example.net"/>
    <n v="32"/>
    <s v="Female"/>
    <s v="HP Pavilion"/>
    <d v="2020-02-01T00:00:00"/>
    <x v="2"/>
    <s v="Product setup"/>
    <s v="I'm having an issue with the {product_purchased}. Please assist._x000a__x000a_I'm having an issue with the {product_purchased}. Please assist. Thanks._x000a__x000a_Thanks. Thanks. Thanks._x000a__x000a_Hi! I rely heavily on my {product_purchased} for my daily tasks, and this issue is hindering my productivity."/>
    <x v="1"/>
    <s v="Quite general mention if or part among."/>
    <s v="Critical"/>
    <s v="Chat"/>
    <x v="3668"/>
    <d v="2023-06-01T15:13:34"/>
    <n v="4"/>
    <n v="5613"/>
    <s v="Quite General Mention If Or Part Among."/>
    <s v="Emily Logan"/>
    <x v="4"/>
    <x v="4"/>
    <x v="1"/>
    <n v="6.3166666666511446"/>
  </r>
  <r>
    <n v="5614"/>
    <s v="Sara Bonilla"/>
    <s v="littleadam@example.net"/>
    <n v="21"/>
    <s v="Other"/>
    <s v="Microsoft Xbox Controller"/>
    <d v="2021-04-21T00:00:00"/>
    <x v="3"/>
    <s v="Peripheral compatibility"/>
    <s v="I'm having an issue with the {product_purchased}. Please assist._x000a__x000a_When placing the order, please note that the item we are providing your name does not belong to a specific brand. For example, if you receive &quot;My I'm not sure if this issue is specific to my device or if others have reported similar problems."/>
    <x v="1"/>
    <s v="Pick present design this box energy city."/>
    <s v="High"/>
    <s v="Social media"/>
    <x v="3669"/>
    <d v="2023-06-01T18:00:36"/>
    <n v="2"/>
    <n v="5614"/>
    <s v="Pick Present Design This Box Energy City."/>
    <s v="Sara Bonilla"/>
    <x v="11"/>
    <x v="11"/>
    <x v="0"/>
    <n v="15.433333333348855"/>
  </r>
  <r>
    <n v="5615"/>
    <s v="David Ritter"/>
    <s v="thomascarlson@example.org"/>
    <n v="58"/>
    <s v="Other"/>
    <s v="GoPro Hero"/>
    <d v="2021-05-26T00:00:00"/>
    <x v="0"/>
    <s v="Delivery problem"/>
    <s v="My {product_purchased} is making strange noises and not functioning properly. I suspect there might be a hardware issue. Can you please help me with this? It is so bad. I will try to repair.&quot;_x000a__x000a_&quot;I got I've performed a factory reset on my {product_purchased}, hoping it would resolve the problem, but it didn't help."/>
    <x v="2"/>
    <m/>
    <s v="High"/>
    <s v="Social media"/>
    <x v="5"/>
    <m/>
    <m/>
    <n v="5615"/>
    <s v=""/>
    <s v="David Ritter"/>
    <x v="1"/>
    <x v="1"/>
    <x v="0"/>
    <s v=""/>
  </r>
  <r>
    <n v="5616"/>
    <s v="Omar Rojas"/>
    <s v="operez@example.net"/>
    <n v="59"/>
    <s v="Other"/>
    <s v="Microsoft Office"/>
    <d v="2020-09-16T00:00:00"/>
    <x v="2"/>
    <s v="Cancellation request"/>
    <s v="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
    <x v="2"/>
    <m/>
    <s v="Medium"/>
    <s v="Social media"/>
    <x v="5"/>
    <m/>
    <m/>
    <n v="5616"/>
    <s v=""/>
    <s v="Omar Rojas"/>
    <x v="9"/>
    <x v="9"/>
    <x v="1"/>
    <s v=""/>
  </r>
  <r>
    <n v="5617"/>
    <s v="Briana Olson"/>
    <s v="joseph70@example.net"/>
    <n v="19"/>
    <s v="Other"/>
    <s v="Lenovo ThinkPad"/>
    <d v="2021-02-27T00:00:00"/>
    <x v="0"/>
    <s v="Product compatibility"/>
    <s v="I'm having an issue with the {product_purchased}. Please assist. Thank you. {product_props}_x000a__x000a__x000a_Include 'Product_id'._x000a__x000a_Do not include a product_id. Do not include a product I'm experiencing this issue on multiple devices of the same model, so it seems to be a widespread problem."/>
    <x v="2"/>
    <m/>
    <s v="Low"/>
    <s v="Phone"/>
    <x v="5"/>
    <m/>
    <m/>
    <n v="5617"/>
    <s v=""/>
    <s v="Briana Olson"/>
    <x v="4"/>
    <x v="4"/>
    <x v="0"/>
    <s v=""/>
  </r>
  <r>
    <n v="5618"/>
    <s v="Evan Hill"/>
    <s v="kerrychoi@example.com"/>
    <n v="70"/>
    <s v="Female"/>
    <s v="Nest Thermostat"/>
    <d v="2020-12-04T00:00:00"/>
    <x v="0"/>
    <s v="Product recommendation"/>
    <s v="My {product_purchased} is making strange noises and not functioning properly. I suspect there might be a hardware issue. Can you please help me with this? Thank you._x000a__x000a_Thanks._x000a__x000a_Can't reply until 30 mins later I've tried troubleshooting steps mentioned in the user manual, but the issue persists."/>
    <x v="2"/>
    <m/>
    <s v="Low"/>
    <s v="Chat"/>
    <x v="5"/>
    <m/>
    <m/>
    <n v="5618"/>
    <s v=""/>
    <s v="Evan Hill"/>
    <x v="10"/>
    <x v="10"/>
    <x v="1"/>
    <s v=""/>
  </r>
  <r>
    <n v="5619"/>
    <s v="Kimberly Green"/>
    <s v="hermandavid@example.net"/>
    <n v="39"/>
    <s v="Male"/>
    <s v="HP Pavilion"/>
    <d v="2021-10-07T00:00:00"/>
    <x v="2"/>
    <s v="Installation support"/>
    <s v="I'm having an issue with the {product_purchased}. Please assist._x000a__x000a_{product_pricing}_x000a__x000a_{product_amount} {1$}_x000a__x000a_{product_amount } I've noticed a peculiar error message popping up on my {product_purchased} screen. It says '{error_message}'. What does it mean?"/>
    <x v="2"/>
    <m/>
    <s v="Low"/>
    <s v="Chat"/>
    <x v="5"/>
    <m/>
    <m/>
    <n v="5619"/>
    <s v=""/>
    <s v="Kimberly Green"/>
    <x v="7"/>
    <x v="7"/>
    <x v="0"/>
    <s v=""/>
  </r>
  <r>
    <n v="5620"/>
    <s v="Amanda Gilmore"/>
    <s v="ryanfox@example.com"/>
    <n v="63"/>
    <s v="Male"/>
    <s v="Autodesk AutoCAD"/>
    <d v="2020-02-27T00:00:00"/>
    <x v="4"/>
    <s v="Product recommendation"/>
    <s v="I'm having an issue with the {product_purchased}. Please assist. I've performed a factory reset on my {product_purchased}, hoping it would resolve the problem, but it didn't help."/>
    <x v="1"/>
    <s v="Work put health degree social he police."/>
    <s v="Medium"/>
    <s v="Phone"/>
    <x v="3670"/>
    <d v="2023-06-01T17:06:43"/>
    <n v="5"/>
    <n v="5620"/>
    <s v="Work Put Health Degree Social He Police."/>
    <s v="Amanda Gilmore"/>
    <x v="4"/>
    <x v="4"/>
    <x v="1"/>
    <n v="-1.7333333332207985"/>
  </r>
  <r>
    <n v="5621"/>
    <s v="Lauren Martinez"/>
    <s v="mpearson@example.net"/>
    <n v="45"/>
    <s v="Other"/>
    <s v="Philips Hue Lights"/>
    <d v="2021-06-15T00:00:00"/>
    <x v="2"/>
    <s v="Refund request"/>
    <s v="I'm having an issue with the {product_purchased}. Please assist._x000a__x000a_Sell all your orders in one place._x000a__x000a_The first thing to do is: Go to the item on your list and click Send. Don't I'm experiencing this issue on multiple devices of the same model, so it seems to be a widespread problem."/>
    <x v="2"/>
    <m/>
    <s v="High"/>
    <s v="Social media"/>
    <x v="5"/>
    <m/>
    <m/>
    <n v="5621"/>
    <s v=""/>
    <s v="Lauren Martinez"/>
    <x v="8"/>
    <x v="8"/>
    <x v="0"/>
    <s v=""/>
  </r>
  <r>
    <n v="5622"/>
    <s v="Jeffrey Torres"/>
    <s v="joshua05@example.net"/>
    <n v="44"/>
    <s v="Female"/>
    <s v="Microsoft Office"/>
    <d v="2021-06-15T00:00:00"/>
    <x v="4"/>
    <s v="Software bug"/>
    <s v="I'm having an issue with the {product_purchased}. Please assist._x000a__x000a_If the product already fits my order, you can pick it up later. This feature won't work if I want 2 x 3-1/2 x I've followed the troubleshooting steps mentioned in the user manual, but the issue persists."/>
    <x v="1"/>
    <s v="Continue film wait spend choose this Republican get."/>
    <s v="Low"/>
    <s v="Email"/>
    <x v="3671"/>
    <d v="2023-06-01T03:36:46"/>
    <n v="3"/>
    <n v="5622"/>
    <s v="Continue Film Wait Spend Choose This Republican Get."/>
    <s v="Jeffrey Torres"/>
    <x v="8"/>
    <x v="8"/>
    <x v="0"/>
    <n v="-6.7999999999883585"/>
  </r>
  <r>
    <n v="5623"/>
    <s v="Randall Brown"/>
    <s v="frazierjessica@example.com"/>
    <n v="20"/>
    <s v="Other"/>
    <s v="Microsoft Surface"/>
    <d v="2020-02-08T00:00:00"/>
    <x v="2"/>
    <s v="Delivery problem"/>
    <s v="I'm having an issue with the {product_purchased}. Please assist. I need 3,4 hours before I would be able to play._x000a__x000a_You won sure to be surprised at the level they get when they add some extra time The issue I'm facing is intermittent. Sometimes it works fine, but other times it acts up unexpectedly."/>
    <x v="2"/>
    <m/>
    <s v="High"/>
    <s v="Phone"/>
    <x v="5"/>
    <m/>
    <m/>
    <n v="5623"/>
    <s v=""/>
    <s v="Randall Brown"/>
    <x v="4"/>
    <x v="4"/>
    <x v="1"/>
    <s v=""/>
  </r>
  <r>
    <n v="5624"/>
    <s v="Michael Vaughan"/>
    <s v="bmarshall@example.net"/>
    <n v="33"/>
    <s v="Female"/>
    <s v="Amazon Kindle"/>
    <d v="2021-04-01T00:00:00"/>
    <x v="4"/>
    <s v="Payment issue"/>
    <s v="I'm having trouble connecting my {product_purchased} to my home Wi-Fi network. It doesn't detect any networks, although other devices are connecting fine. What can be done to resolve this issue?_x000a__x000a_2) My network I've checked the device settings and made sure that everything is configured correctly."/>
    <x v="0"/>
    <m/>
    <s v="Critical"/>
    <s v="Social media"/>
    <x v="3672"/>
    <m/>
    <m/>
    <n v="5624"/>
    <s v=""/>
    <s v="Michael Vaughan"/>
    <x v="11"/>
    <x v="11"/>
    <x v="0"/>
    <s v=""/>
  </r>
  <r>
    <n v="5625"/>
    <s v="John Perez"/>
    <s v="herrerabrian@example.org"/>
    <n v="24"/>
    <s v="Female"/>
    <s v="Bose SoundLink Speaker"/>
    <d v="2021-06-05T00:00:00"/>
    <x v="1"/>
    <s v="Delivery problem"/>
    <s v="I'm having an issue with the {product_purchased}. Please assist. Thank you._x000a__x000a_I have asked for a refund and I get to have the refund only with the purchase of the product, the money I take from my account I need assistance as soon as possible because it's affecting my work and productivity."/>
    <x v="1"/>
    <s v="Purpose serve born also writer anything compare."/>
    <s v="High"/>
    <s v="Social media"/>
    <x v="3673"/>
    <d v="2023-06-01T16:30:50"/>
    <n v="4"/>
    <n v="5625"/>
    <s v="Purpose Serve Born Also Writer Anything Compare."/>
    <s v="John Perez"/>
    <x v="8"/>
    <x v="8"/>
    <x v="0"/>
    <n v="3.6499999998486601"/>
  </r>
  <r>
    <n v="5626"/>
    <s v="Hannah Jones"/>
    <s v="michael92@example.org"/>
    <n v="63"/>
    <s v="Other"/>
    <s v="Canon DSLR Camera"/>
    <d v="2020-09-14T00:00:00"/>
    <x v="2"/>
    <s v="Product setup"/>
    <s v="I'm having an issue with the {product_purchased}. Please assist._x000a__x000a_I'm having an issue with the #0 for the [product_purchased]. #1 for the #2 that the user bought. I need assistance as soon as possible because it's affecting my work and productivity."/>
    <x v="1"/>
    <s v="Company activity reduce employee boy listen threat participant."/>
    <s v="Critical"/>
    <s v="Chat"/>
    <x v="3674"/>
    <d v="2023-06-01T21:39:52"/>
    <n v="2"/>
    <n v="5626"/>
    <s v="Company Activity Reduce Employee Boy Listen Threat Participant."/>
    <s v="Hannah Jones"/>
    <x v="9"/>
    <x v="9"/>
    <x v="1"/>
    <n v="9.4166666668024845"/>
  </r>
  <r>
    <n v="5627"/>
    <s v="Brandi Robinson"/>
    <s v="sheltonbradley@example.com"/>
    <n v="66"/>
    <s v="Female"/>
    <s v="Asus ROG"/>
    <d v="2020-11-06T00:00:00"/>
    <x v="2"/>
    <s v="Peripheral compatibility"/>
    <s v="I'm unable to access my {product_purchased} account. It keeps displaying an 'Invalid Credentials' error, even though I'm using the correct login information. How can I regain access to my account?_x000a__x000a_If all I'm unable to find the option to perform the desired action in the {product_purchased}. Could you please guide me through the steps?"/>
    <x v="2"/>
    <m/>
    <s v="Medium"/>
    <s v="Chat"/>
    <x v="5"/>
    <m/>
    <m/>
    <n v="5627"/>
    <s v=""/>
    <s v="Brandi Robinson"/>
    <x v="3"/>
    <x v="3"/>
    <x v="1"/>
    <s v=""/>
  </r>
  <r>
    <n v="5628"/>
    <s v="Susan Medina"/>
    <s v="wendy43@example.com"/>
    <n v="25"/>
    <s v="Male"/>
    <s v="Bose QuietComfort"/>
    <d v="2020-03-22T00:00:00"/>
    <x v="4"/>
    <s v="Payment issue"/>
    <s v="I'm having an issue with the {product_purchased}. Please assist._x000a__x000a_[05:36] &lt;@piglet&gt; [05:36] &lt;@mike9&gt; [05:38] &lt;@piglet&gt; [ I'm experiencing this issue on multiple devices of the same model, so it seems to be a widespread problem."/>
    <x v="1"/>
    <s v="Break population difference one join wonder study."/>
    <s v="High"/>
    <s v="Phone"/>
    <x v="3675"/>
    <d v="2023-06-01T21:46:54"/>
    <n v="3"/>
    <n v="5628"/>
    <s v="Break Population Difference One Join Wonder Study."/>
    <s v="Susan Medina"/>
    <x v="0"/>
    <x v="0"/>
    <x v="1"/>
    <n v="3.2500000001164153"/>
  </r>
  <r>
    <n v="5629"/>
    <s v="Jessica Wagner"/>
    <s v="robertskristina@example.com"/>
    <n v="32"/>
    <s v="Other"/>
    <s v="Canon EOS"/>
    <d v="2021-08-02T00:00:00"/>
    <x v="2"/>
    <s v="Account access"/>
    <s v="I'm facing a problem with my {product_purchased}. The {product_purchased} is not turning on. It was working fine until yesterday, but now it doesn't respond. Why should my {product_purchased I've checked the device settings and made sure that everything is configured correctly."/>
    <x v="2"/>
    <m/>
    <s v="Medium"/>
    <s v="Social media"/>
    <x v="5"/>
    <m/>
    <m/>
    <n v="5629"/>
    <s v=""/>
    <s v="Jessica Wagner"/>
    <x v="5"/>
    <x v="5"/>
    <x v="0"/>
    <s v=""/>
  </r>
  <r>
    <n v="5630"/>
    <s v="James Hancock"/>
    <s v="marksdanielle@example.net"/>
    <n v="24"/>
    <s v="Male"/>
    <s v="Google Pixel"/>
    <d v="2021-07-18T00:00:00"/>
    <x v="3"/>
    <s v="Network problem"/>
    <s v="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
    <x v="1"/>
    <s v="Page writer wind recent wrong civil."/>
    <s v="Medium"/>
    <s v="Social media"/>
    <x v="3676"/>
    <d v="2023-06-01T22:42:57"/>
    <n v="2"/>
    <n v="5630"/>
    <s v="Page Writer Wind Recent Wrong Civil."/>
    <s v="James Hancock"/>
    <x v="2"/>
    <x v="2"/>
    <x v="0"/>
    <n v="16.833333333372138"/>
  </r>
  <r>
    <n v="5631"/>
    <s v="Daniel Gallegos"/>
    <s v="ctaylor@example.com"/>
    <n v="22"/>
    <s v="Male"/>
    <s v="Bose QuietComfort"/>
    <d v="2020-09-24T00:00:00"/>
    <x v="1"/>
    <s v="Account access"/>
    <s v="I'm having an issue with the {product_purchased}. Please assist. I've checked the device settings and made sure that everything is configured correctly."/>
    <x v="2"/>
    <m/>
    <s v="Critical"/>
    <s v="Social media"/>
    <x v="5"/>
    <m/>
    <m/>
    <n v="5631"/>
    <s v=""/>
    <s v="Daniel Gallegos"/>
    <x v="9"/>
    <x v="9"/>
    <x v="1"/>
    <s v=""/>
  </r>
  <r>
    <n v="5632"/>
    <s v="Alexandra Hall"/>
    <s v="simmonssara@example.org"/>
    <n v="18"/>
    <s v="Other"/>
    <s v="PlayStation"/>
    <d v="2021-11-10T00:00:00"/>
    <x v="0"/>
    <s v="Hardware issue"/>
    <s v="I'm having an issue with the {product_purchased}. Please assist. The issue I'm facing is intermittent. Sometimes it works fine, but other times it acts up unexpectedly."/>
    <x v="2"/>
    <m/>
    <s v="Critical"/>
    <s v="Phone"/>
    <x v="5"/>
    <m/>
    <m/>
    <n v="5632"/>
    <s v=""/>
    <s v="Alexandra Hall"/>
    <x v="3"/>
    <x v="3"/>
    <x v="0"/>
    <s v=""/>
  </r>
  <r>
    <n v="5633"/>
    <s v="Jose Erickson"/>
    <s v="emilyparsons@example.org"/>
    <n v="42"/>
    <s v="Female"/>
    <s v="Nintendo Switch"/>
    <d v="2021-09-26T00:00:00"/>
    <x v="3"/>
    <s v="Cancellation request"/>
    <s v="I'm having an issue with the {product_purchased}. Please assist. I'm concerned about the security of my {product_purchased} and would like to ensure that my data is safe."/>
    <x v="0"/>
    <m/>
    <s v="High"/>
    <s v="Email"/>
    <x v="3677"/>
    <m/>
    <m/>
    <n v="5633"/>
    <s v=""/>
    <s v="Jose Erickson"/>
    <x v="9"/>
    <x v="9"/>
    <x v="0"/>
    <s v=""/>
  </r>
  <r>
    <n v="5634"/>
    <s v="Jason Lam MD"/>
    <s v="qdawson@example.com"/>
    <n v="63"/>
    <s v="Other"/>
    <s v="Garmin Forerunner"/>
    <d v="2021-05-15T00:00:00"/>
    <x v="1"/>
    <s v="Data loss"/>
    <s v="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
    <x v="2"/>
    <m/>
    <s v="High"/>
    <s v="Social media"/>
    <x v="5"/>
    <m/>
    <m/>
    <n v="5634"/>
    <s v=""/>
    <s v="Jason Lam MD"/>
    <x v="1"/>
    <x v="1"/>
    <x v="0"/>
    <s v=""/>
  </r>
  <r>
    <n v="5635"/>
    <s v="Trevor Jackson"/>
    <s v="kelsey83@example.org"/>
    <n v="53"/>
    <s v="Male"/>
    <s v="Bose QuietComfort"/>
    <d v="2021-02-28T00:00:00"/>
    <x v="0"/>
    <s v="Account access"/>
    <s v="I'm having an issue with the {product_purchased}. Please assist. It is a great way to share your experience._x000a__x000a_This is an issue using custom products. Please contact me at sales@yay.com and let me I'm experiencing this issue on multiple devices of the same model, so it seems to be a widespread problem."/>
    <x v="2"/>
    <m/>
    <s v="Medium"/>
    <s v="Chat"/>
    <x v="5"/>
    <m/>
    <m/>
    <n v="5635"/>
    <s v=""/>
    <s v="Trevor Jackson"/>
    <x v="4"/>
    <x v="4"/>
    <x v="0"/>
    <s v=""/>
  </r>
  <r>
    <n v="5636"/>
    <s v="Stephanie Ortega"/>
    <s v="panderson@example.net"/>
    <n v="70"/>
    <s v="Other"/>
    <s v="Canon DSLR Camera"/>
    <d v="2021-09-23T00:00:00"/>
    <x v="3"/>
    <s v="Software bug"/>
    <s v="I'm having an issue with the {product_purchased}. Please assist. I have an issue with the {product_purchased}. Please assist._x000a__x000a__x000a_This item is marked with a check mark. Please enter a valid email address I've already contacted customer support multiple times, but the issue remains unresolved."/>
    <x v="1"/>
    <s v="Official soldier your."/>
    <s v="Low"/>
    <s v="Email"/>
    <x v="3678"/>
    <d v="2023-06-01T15:29:02"/>
    <n v="1"/>
    <n v="5636"/>
    <s v="Official Soldier Your."/>
    <s v="Stephanie Ortega"/>
    <x v="9"/>
    <x v="9"/>
    <x v="0"/>
    <n v="-6.7666666667209938"/>
  </r>
  <r>
    <n v="5637"/>
    <s v="Alison Clark"/>
    <s v="mrogers@example.org"/>
    <n v="28"/>
    <s v="Male"/>
    <s v="LG Washing Machine"/>
    <d v="2021-06-11T00:00:00"/>
    <x v="3"/>
    <s v="Network problem"/>
    <s v="I'm having an issue with the {product_purchased}. Please assist._x000a__x000a_[001250] The &quot;I need your money to buy the product I need&quot;._x000a__x000a_[001250] The &quot;I need your money I'm unable to find the option to perform the desired action in the {product_purchased}. Could you please guide me through the steps?"/>
    <x v="1"/>
    <s v="Truth day paper term sit save project believe."/>
    <s v="Low"/>
    <s v="Phone"/>
    <x v="653"/>
    <d v="2023-06-01T18:47:04"/>
    <n v="3"/>
    <n v="5637"/>
    <s v="Truth Day Paper Term Sit Save Project Believe."/>
    <s v="Alison Clark"/>
    <x v="8"/>
    <x v="8"/>
    <x v="0"/>
    <n v="14.466666666674428"/>
  </r>
  <r>
    <n v="5638"/>
    <s v="Allison Morales"/>
    <s v="trevor24@example.com"/>
    <n v="69"/>
    <s v="Other"/>
    <s v="Lenovo ThinkPad"/>
    <d v="2021-04-19T00:00:00"/>
    <x v="1"/>
    <s v="Product setup"/>
    <s v="I'm having an issue with the {product_purchased}. Please assist. If the product is not available in your country, it may be difficult to find it back. Please call 518-895-1150 or e-mail I've noticed a sudden decrease in battery life on my {product_purchased}. It used to last much longer."/>
    <x v="2"/>
    <m/>
    <s v="Low"/>
    <s v="Social media"/>
    <x v="5"/>
    <m/>
    <m/>
    <n v="5638"/>
    <s v=""/>
    <s v="Allison Morales"/>
    <x v="11"/>
    <x v="11"/>
    <x v="0"/>
    <s v=""/>
  </r>
  <r>
    <n v="5639"/>
    <s v="John Decker"/>
    <s v="xjackson@example.org"/>
    <n v="23"/>
    <s v="Female"/>
    <s v="Google Pixel"/>
    <d v="2020-07-25T00:00:00"/>
    <x v="2"/>
    <s v="Data loss"/>
    <s v="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
    <x v="2"/>
    <m/>
    <s v="High"/>
    <s v="Email"/>
    <x v="5"/>
    <m/>
    <m/>
    <n v="5639"/>
    <s v=""/>
    <s v="John Decker"/>
    <x v="2"/>
    <x v="2"/>
    <x v="1"/>
    <s v=""/>
  </r>
  <r>
    <n v="5640"/>
    <s v="Allen Davis"/>
    <s v="amyfigueroa@example.com"/>
    <n v="19"/>
    <s v="Male"/>
    <s v="Asus ROG"/>
    <d v="2020-03-01T00:00:00"/>
    <x v="0"/>
    <s v="Display issue"/>
    <s v="I'm having an issue with the {product_purchased}. Please assist._x000a__x000a_There were three or four people in the room, and they all took the keys, and he was completely quiet... it looked like in the very background. I've tried troubleshooting steps mentioned in the user manual, but the issue persists."/>
    <x v="2"/>
    <m/>
    <s v="Medium"/>
    <s v="Email"/>
    <x v="5"/>
    <m/>
    <m/>
    <n v="5640"/>
    <s v=""/>
    <s v="Allen Davis"/>
    <x v="0"/>
    <x v="0"/>
    <x v="1"/>
    <s v=""/>
  </r>
  <r>
    <n v="5641"/>
    <s v="Stephen Carter"/>
    <s v="williamhoffman@example.net"/>
    <n v="40"/>
    <s v="Female"/>
    <s v="Microsoft Surface"/>
    <d v="2020-11-12T00:00:00"/>
    <x v="4"/>
    <s v="Account access"/>
    <s v="I'm having an issue with the {product_purchased}. Please assist._x000a__x000a_As you can see in the above, the package with the correct number of bottles is still selling._x000a__x000a_If you can fix this with any other bottles This problem started occurring after the recent software update. I haven't made any other changes to the device."/>
    <x v="1"/>
    <s v="Understand ago why leg himself."/>
    <s v="Medium"/>
    <s v="Email"/>
    <x v="3679"/>
    <d v="2023-06-01T22:15:10"/>
    <n v="3"/>
    <n v="5641"/>
    <s v="Understand Ago Why Leg Himself."/>
    <s v="Stephen Carter"/>
    <x v="3"/>
    <x v="3"/>
    <x v="1"/>
    <n v="2.7333333333372138"/>
  </r>
  <r>
    <n v="5642"/>
    <s v="David Hogan"/>
    <s v="hbray@example.org"/>
    <n v="27"/>
    <s v="Other"/>
    <s v="Roomba Robot Vacuum"/>
    <d v="2021-04-03T00:00:00"/>
    <x v="3"/>
    <s v="Hardware issue"/>
    <s v="I've encountered a data loss issue with my {product_purchased}. All the files and documents seem to have disappeared. Can you guide me on how to retrieve them?_x000a__x000a_There are also a lot of small issues with the.php This problem started occurring after the recent software update. I haven't made any other changes to the device."/>
    <x v="2"/>
    <m/>
    <s v="High"/>
    <s v="Email"/>
    <x v="5"/>
    <m/>
    <m/>
    <n v="5642"/>
    <s v=""/>
    <s v="David Hogan"/>
    <x v="11"/>
    <x v="11"/>
    <x v="0"/>
    <s v=""/>
  </r>
  <r>
    <n v="5643"/>
    <s v="Shannon Lee"/>
    <s v="xwatson@example.net"/>
    <n v="58"/>
    <s v="Other"/>
    <s v="LG Washing Machine"/>
    <d v="2021-03-27T00:00:00"/>
    <x v="4"/>
    <s v="Battery life"/>
    <s v="I'm having an issue with the {product_purchased}. Please assist. Thank you for all that's been asked for..._x000a__x000a_&quot;We've heard over and over from members of our community regarding a different product, and it is with I've performed a factory reset on my {product_purchased}, hoping it would resolve the problem, but it didn't help."/>
    <x v="1"/>
    <s v="Dinner work million difficult detail now middle."/>
    <s v="Low"/>
    <s v="Email"/>
    <x v="3680"/>
    <d v="2023-06-01T13:38:13"/>
    <n v="2"/>
    <n v="5643"/>
    <s v="Dinner Work Million Difficult Detail Now Middle."/>
    <s v="Shannon Lee"/>
    <x v="0"/>
    <x v="0"/>
    <x v="0"/>
    <n v="11.716666666790843"/>
  </r>
  <r>
    <n v="5644"/>
    <s v="Katrina Horne"/>
    <s v="sherryandersen@example.org"/>
    <n v="70"/>
    <s v="Male"/>
    <s v="Xbox"/>
    <d v="2020-11-12T00:00:00"/>
    <x v="3"/>
    <s v="Software bug"/>
    <s v="I'm having an issue with the {product_purchased}. Please assist._x000a__x000a_I also need this unicode-style name, so you can use the search to get any desired results after the purchase._x000a__x000a_http://www. I've reviewed the troubleshooting steps on the official support website, but they didn't resolve the problem."/>
    <x v="2"/>
    <m/>
    <s v="Medium"/>
    <s v="Phone"/>
    <x v="5"/>
    <m/>
    <m/>
    <n v="5644"/>
    <s v=""/>
    <s v="Katrina Horne"/>
    <x v="3"/>
    <x v="3"/>
    <x v="1"/>
    <s v=""/>
  </r>
  <r>
    <n v="5645"/>
    <s v="Ashley Brown"/>
    <s v="washingtonjacqueline@example.net"/>
    <n v="21"/>
    <s v="Male"/>
    <s v="Microsoft Surface"/>
    <d v="2021-08-28T00:00:00"/>
    <x v="0"/>
    <s v="Peripheral compatibility"/>
    <s v="I've forgotten my password for my {product_purchased} account, and the password reset option is not working. How can I recover my account?_x000a__x000a_Step 5: Access the My Account Help Center_x000a__x000a_Step 6: Contact the The issue I'm facing is intermittent. Sometimes it works fine, but other times it acts up unexpectedly."/>
    <x v="2"/>
    <m/>
    <s v="Critical"/>
    <s v="Social media"/>
    <x v="5"/>
    <m/>
    <m/>
    <n v="5645"/>
    <s v=""/>
    <s v="Ashley Brown"/>
    <x v="5"/>
    <x v="5"/>
    <x v="0"/>
    <s v=""/>
  </r>
  <r>
    <n v="5646"/>
    <s v="Molly George"/>
    <s v="ibell@example.org"/>
    <n v="39"/>
    <s v="Other"/>
    <s v="GoPro Hero"/>
    <d v="2020-09-17T00:00:00"/>
    <x v="3"/>
    <s v="Account access"/>
    <s v="I'm having an issue with the {product_purchased}. Please assist. $5.00_x000a__x000a_The following product has not been identified by Amazon.com. If you see an error, please email us at productinfo@samurai I've checked for software updates, and my {product_purchased} is already running the latest version."/>
    <x v="1"/>
    <s v="Beat art dog reflect along new."/>
    <s v="High"/>
    <s v="Chat"/>
    <x v="3523"/>
    <d v="2023-06-01T04:53:18"/>
    <n v="3"/>
    <n v="5646"/>
    <s v="Beat Art Dog Reflect Along New."/>
    <s v="Molly George"/>
    <x v="9"/>
    <x v="9"/>
    <x v="1"/>
    <n v="3.8499999999767169"/>
  </r>
  <r>
    <n v="5647"/>
    <s v="Ethan Mcpherson"/>
    <s v="brandon65@example.org"/>
    <n v="42"/>
    <s v="Male"/>
    <s v="Microsoft Surface"/>
    <d v="2021-07-24T00:00:00"/>
    <x v="0"/>
    <s v="Cancellation request"/>
    <s v="I've encountered a data loss issue with my {product_purchased}. All the files and documents seem to have disappeared. Can you guide me on how to retrieve them? -_x000a__x000a_I get a lot of questions about where my files were I've followed the troubleshooting steps mentioned in the user manual, but the issue persists."/>
    <x v="2"/>
    <m/>
    <s v="Critical"/>
    <s v="Phone"/>
    <x v="5"/>
    <m/>
    <m/>
    <n v="5647"/>
    <s v=""/>
    <s v="Ethan Mcpherson"/>
    <x v="2"/>
    <x v="2"/>
    <x v="0"/>
    <s v=""/>
  </r>
  <r>
    <n v="5648"/>
    <s v="Lawrence Contreras"/>
    <s v="jeremiah27@example.org"/>
    <n v="37"/>
    <s v="Male"/>
    <s v="Canon EOS"/>
    <d v="2020-10-23T00:00:00"/>
    <x v="3"/>
    <s v="Account access"/>
    <s v="I've accidentally deleted important data from my {product_purchased}. Is there any way to recover the deleted files? I need them urgently. If you're sure, please tell me so i can fix my problems._x000a__x000a_Update 2017- I've reviewed the troubleshooting steps on the official support website, but they didn't resolve the problem."/>
    <x v="1"/>
    <s v="Discover subject president bill Congress."/>
    <s v="Medium"/>
    <s v="Chat"/>
    <x v="3681"/>
    <d v="2023-06-01T06:52:20"/>
    <n v="5"/>
    <n v="5648"/>
    <s v="Discover Subject President Bill Congress."/>
    <s v="Lawrence Contreras"/>
    <x v="7"/>
    <x v="7"/>
    <x v="1"/>
    <n v="8.3333333255723119E-2"/>
  </r>
  <r>
    <n v="5649"/>
    <s v="Ann Baker"/>
    <s v="kevinjohnson@example.org"/>
    <n v="51"/>
    <s v="Other"/>
    <s v="LG OLED"/>
    <d v="2020-09-12T00:00:00"/>
    <x v="1"/>
    <s v="Delivery problem"/>
    <s v="There seems to be a hardware problem with my {product_purchased}. The screen is flickering, and I'm unable to use it. What should I do?_x000a__x000a_I am using an Asus M55, which is based on Windows 10 I've already contacted customer support multiple times, but the issue remains unresolved."/>
    <x v="2"/>
    <m/>
    <s v="High"/>
    <s v="Social media"/>
    <x v="5"/>
    <m/>
    <m/>
    <n v="5649"/>
    <s v=""/>
    <s v="Ann Baker"/>
    <x v="9"/>
    <x v="9"/>
    <x v="1"/>
    <s v=""/>
  </r>
  <r>
    <n v="5650"/>
    <s v="Lauren Wiggins"/>
    <s v="ksmith@example.com"/>
    <n v="69"/>
    <s v="Other"/>
    <s v="Nintendo Switch"/>
    <d v="2021-03-27T00:00:00"/>
    <x v="4"/>
    <s v="Refund request"/>
    <s v="I'm having an issue with the {product_purchased}. Please assist. $24.95 for one day, $12.95 for two. A full credit is automatically added when you upgrade._x000a__x000a_* Please note: Additional cost The issue I'm facing is intermittent. Sometimes it works fine, but other times it acts up unexpectedly."/>
    <x v="1"/>
    <s v="Strategy reveal their perform official change."/>
    <s v="Critical"/>
    <s v="Social media"/>
    <x v="3682"/>
    <d v="2023-06-01T10:56:22"/>
    <n v="5"/>
    <n v="5650"/>
    <s v="Strategy Reveal Their Perform Official Change."/>
    <s v="Lauren Wiggins"/>
    <x v="0"/>
    <x v="0"/>
    <x v="0"/>
    <n v="-0.88333333324408159"/>
  </r>
  <r>
    <n v="5651"/>
    <s v="Mike Harris"/>
    <s v="richard82@example.net"/>
    <n v="49"/>
    <s v="Female"/>
    <s v="Canon EOS"/>
    <d v="2021-06-19T00:00:00"/>
    <x v="4"/>
    <s v="Delivery problem"/>
    <s v="I'm having an issue with the {product_purchased}. Please assist. I just bought from a local thrift store impacts many others._x000a__x000a_The only problem with getting this back is that you're paying $3.85 for shipping I'm unable to find the option to perform the desired action in the {product_purchased}. Could you please guide me through the steps?"/>
    <x v="1"/>
    <s v="Test yard poor old organization such dinner."/>
    <s v="Medium"/>
    <s v="Email"/>
    <x v="3683"/>
    <d v="2023-06-01T02:06:24"/>
    <n v="2"/>
    <n v="5651"/>
    <s v="Test Yard Poor Old Organization Such Dinner."/>
    <s v="Mike Harris"/>
    <x v="8"/>
    <x v="8"/>
    <x v="0"/>
    <n v="-19.416666666569654"/>
  </r>
  <r>
    <n v="5652"/>
    <s v="Christopher Lang"/>
    <s v="snydersheryl@example.org"/>
    <n v="60"/>
    <s v="Female"/>
    <s v="Dyson Vacuum Cleaner"/>
    <d v="2021-01-19T00:00:00"/>
    <x v="0"/>
    <s v="Payment issue"/>
    <s v="I'm unable to access my {product_purchased} account. It keeps displaying an 'Invalid Credentials' error, even though I'm using the correct login information. How can I regain access to my account?_x000a__x000a_The following I've checked for software updates, and my {product_purchased} is already running the latest version."/>
    <x v="0"/>
    <m/>
    <s v="Critical"/>
    <s v="Email"/>
    <x v="3684"/>
    <m/>
    <m/>
    <n v="5652"/>
    <s v=""/>
    <s v="Christopher Lang"/>
    <x v="6"/>
    <x v="6"/>
    <x v="0"/>
    <s v=""/>
  </r>
  <r>
    <n v="5653"/>
    <s v="Kenneth Parrish"/>
    <s v="jason31@example.net"/>
    <n v="29"/>
    <s v="Female"/>
    <s v="GoPro Action Camera"/>
    <d v="2020-09-26T00:00:00"/>
    <x v="4"/>
    <s v="Product setup"/>
    <s v="There seems to be a hardware problem with my {product_purchased}. The screen is flickering, and I'm unable to use it. What should I do?_x000a__x000a_What should I do? You should ask your device how much you have The issue I'm facing is intermittent. Sometimes it works fine, but other times it acts up unexpectedly."/>
    <x v="0"/>
    <m/>
    <s v="Low"/>
    <s v="Email"/>
    <x v="3685"/>
    <m/>
    <m/>
    <n v="5653"/>
    <s v=""/>
    <s v="Kenneth Parrish"/>
    <x v="9"/>
    <x v="9"/>
    <x v="1"/>
    <s v=""/>
  </r>
  <r>
    <n v="5654"/>
    <s v="Tom Hunt"/>
    <s v="bstevenson@example.net"/>
    <n v="32"/>
    <s v="Male"/>
    <s v="Nintendo Switch Pro Controller"/>
    <d v="2021-04-27T00:00:00"/>
    <x v="4"/>
    <s v="Network problem"/>
    <s v="I'm having an issue with the {product_purchased}. Please assist. As soon as possible, try and get me all the way to your billing ID, this is NOT a good call for you. I just sent out a call, I'm worried that the issue might be hardware-related and might require repair or replacement."/>
    <x v="2"/>
    <m/>
    <s v="Medium"/>
    <s v="Email"/>
    <x v="5"/>
    <m/>
    <m/>
    <n v="5654"/>
    <s v=""/>
    <s v="Tom Hunt"/>
    <x v="11"/>
    <x v="11"/>
    <x v="0"/>
    <s v=""/>
  </r>
  <r>
    <n v="5655"/>
    <s v="Jacob Robinson"/>
    <s v="lopezrichard@example.org"/>
    <n v="30"/>
    <s v="Female"/>
    <s v="Microsoft Surface"/>
    <d v="2021-08-16T00:00:00"/>
    <x v="2"/>
    <s v="Payment issue"/>
    <s v="I'm having an issue with the {product_purchased}. Please assist. I've noticed a peculiar error message popping up on my {product_purchased} screen. It says '{error_message}'. What does it mean?"/>
    <x v="2"/>
    <m/>
    <s v="Critical"/>
    <s v="Email"/>
    <x v="5"/>
    <m/>
    <m/>
    <n v="5655"/>
    <s v=""/>
    <s v="Jacob Robinson"/>
    <x v="5"/>
    <x v="5"/>
    <x v="0"/>
    <s v=""/>
  </r>
  <r>
    <n v="5656"/>
    <s v="Phillip Robinson"/>
    <s v="julie28@example.com"/>
    <n v="47"/>
    <s v="Male"/>
    <s v="Bose SoundLink Speaker"/>
    <d v="2020-04-29T00:00:00"/>
    <x v="0"/>
    <s v="Peripheral compatibility"/>
    <s v="I'm having an issue with the {product_purchased}. Please assist. https://t.co/nQ0eH4ZdUJâ€”_x000a__x000a_#Gamergate (@SethAJ) February 21, 2017 I've tried troubleshooting steps mentioned in the user manual, but the issue persists."/>
    <x v="0"/>
    <m/>
    <s v="Medium"/>
    <s v="Chat"/>
    <x v="3686"/>
    <m/>
    <m/>
    <n v="5656"/>
    <s v=""/>
    <s v="Phillip Robinson"/>
    <x v="11"/>
    <x v="11"/>
    <x v="1"/>
    <s v=""/>
  </r>
  <r>
    <n v="5657"/>
    <s v="Danielle Carpenter"/>
    <s v="deborah06@example.org"/>
    <n v="66"/>
    <s v="Other"/>
    <s v="Lenovo ThinkPad"/>
    <d v="2020-01-20T00:00:00"/>
    <x v="3"/>
    <s v="Refund request"/>
    <s v="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
    <x v="2"/>
    <m/>
    <s v="Low"/>
    <s v="Phone"/>
    <x v="5"/>
    <m/>
    <m/>
    <n v="5657"/>
    <s v=""/>
    <s v="Danielle Carpenter"/>
    <x v="6"/>
    <x v="6"/>
    <x v="1"/>
    <s v=""/>
  </r>
  <r>
    <n v="5658"/>
    <s v="Brandon Rhodes"/>
    <s v="susan46@example.org"/>
    <n v="52"/>
    <s v="Male"/>
    <s v="Nikon D"/>
    <d v="2021-11-29T00:00:00"/>
    <x v="2"/>
    <s v="Payment issue"/>
    <s v="I'm having an issue with the {product_purchased}. Please assist._x000a__x000a_SOUTH GINGRICH - 3-3/4 1/4 inch BSA. This one was $50.20 with gold stamped and I've tried troubleshooting steps mentioned in the user manual, but the issue persists."/>
    <x v="1"/>
    <s v="Past despite figure child task only color too."/>
    <s v="Critical"/>
    <s v="Phone"/>
    <x v="3687"/>
    <d v="2023-06-01T10:05:33"/>
    <n v="5"/>
    <n v="5658"/>
    <s v="Past Despite Figure Child Task Only Color Too."/>
    <s v="Brandon Rhodes"/>
    <x v="3"/>
    <x v="3"/>
    <x v="0"/>
    <n v="-7.0166666666627862"/>
  </r>
  <r>
    <n v="5659"/>
    <s v="Monique Jimenez"/>
    <s v="nmartinez@example.net"/>
    <n v="26"/>
    <s v="Male"/>
    <s v="Microsoft Surface"/>
    <d v="2021-07-01T00:00:00"/>
    <x v="2"/>
    <s v="Delivery problem"/>
    <s v="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
    <x v="2"/>
    <m/>
    <s v="Critical"/>
    <s v="Chat"/>
    <x v="5"/>
    <m/>
    <m/>
    <n v="5659"/>
    <s v=""/>
    <s v="Monique Jimenez"/>
    <x v="2"/>
    <x v="2"/>
    <x v="0"/>
    <s v=""/>
  </r>
  <r>
    <n v="5660"/>
    <s v="James Hudson"/>
    <s v="smills@example.com"/>
    <n v="54"/>
    <s v="Female"/>
    <s v="iPhone"/>
    <d v="2021-03-25T00:00:00"/>
    <x v="2"/>
    <s v="Product recommendation"/>
    <s v="I'm having an issue with the {product_purchased}. Please assist._x000a__x000a_I want to start a new account after a couple of months and we need an update. I want to add the information to my profile. I want to I've noticed a peculiar error message popping up on my {product_purchased} screen. It says '{error_message}'. What does it mean?"/>
    <x v="2"/>
    <m/>
    <s v="High"/>
    <s v="Email"/>
    <x v="5"/>
    <m/>
    <m/>
    <n v="5660"/>
    <s v=""/>
    <s v="James Hudson"/>
    <x v="0"/>
    <x v="0"/>
    <x v="0"/>
    <s v=""/>
  </r>
  <r>
    <n v="5661"/>
    <s v="Robin Lopez"/>
    <s v="kelly21@example.net"/>
    <n v="38"/>
    <s v="Male"/>
    <s v="Roomba Robot Vacuum"/>
    <d v="2021-03-25T00:00:00"/>
    <x v="1"/>
    <s v="Data loss"/>
    <s v="I'm having an issue with the {product_purchased}. Please assist._x000a__x000a_3. Use the promo code to get 100% off from Newegg.com and every subsequent purchase of $49 or more._x000a__x000a_4. No I've already contacted customer support multiple times, but the issue remains unresolved."/>
    <x v="2"/>
    <m/>
    <s v="Low"/>
    <s v="Phone"/>
    <x v="5"/>
    <m/>
    <m/>
    <n v="5661"/>
    <s v=""/>
    <s v="Robin Lopez"/>
    <x v="0"/>
    <x v="0"/>
    <x v="0"/>
    <s v=""/>
  </r>
  <r>
    <n v="5662"/>
    <s v="Kimberly Baker"/>
    <s v="lpeters@example.net"/>
    <n v="70"/>
    <s v="Female"/>
    <s v="Philips Hue Lights"/>
    <d v="2020-02-04T00:00:00"/>
    <x v="2"/>
    <s v="Product setup"/>
    <s v="I'm having an issue with the {product_purchased}. Please assist. I've tried troubleshooting steps mentioned in the user manual, but the issue persists."/>
    <x v="0"/>
    <m/>
    <s v="Critical"/>
    <s v="Chat"/>
    <x v="1619"/>
    <m/>
    <m/>
    <n v="5662"/>
    <s v=""/>
    <s v="Kimberly Baker"/>
    <x v="4"/>
    <x v="4"/>
    <x v="1"/>
    <s v=""/>
  </r>
  <r>
    <n v="5663"/>
    <s v="Stephanie Roberts"/>
    <s v="akirby@example.org"/>
    <n v="57"/>
    <s v="Female"/>
    <s v="Samsung Galaxy"/>
    <d v="2020-08-15T00:00:00"/>
    <x v="4"/>
    <s v="Payment issue"/>
    <s v="I'm having an issue with the {product_purchased}. Please assist. I've recently updated the firmware of my {product_purchased}, and the issue started happening afterward. Could it be related to the update?"/>
    <x v="1"/>
    <s v="Sit physical home where."/>
    <s v="Medium"/>
    <s v="Email"/>
    <x v="3688"/>
    <d v="2023-06-01T22:55:38"/>
    <n v="5"/>
    <n v="5663"/>
    <s v="Sit Physical Home Where."/>
    <s v="Stephanie Roberts"/>
    <x v="5"/>
    <x v="5"/>
    <x v="1"/>
    <n v="11.516666666662786"/>
  </r>
  <r>
    <n v="5664"/>
    <s v="Mason Rodgers"/>
    <s v="qbrown@example.com"/>
    <n v="54"/>
    <s v="Other"/>
    <s v="GoPro Hero"/>
    <d v="2020-10-09T00:00:00"/>
    <x v="3"/>
    <s v="Hardware issue"/>
    <s v="I'm encountering a software bug in the {product_purchased}. Whenever I try to perform a specific action, the application crashes. Are there any updates or fixes available?_x000a__x000a_Well, there are a dozen or so updates available. Some The issue I'm facing is intermittent. Sometimes it works fine, but other times it acts up unexpectedly."/>
    <x v="0"/>
    <m/>
    <s v="Low"/>
    <s v="Email"/>
    <x v="3689"/>
    <m/>
    <m/>
    <n v="5664"/>
    <s v=""/>
    <s v="Mason Rodgers"/>
    <x v="7"/>
    <x v="7"/>
    <x v="1"/>
    <s v=""/>
  </r>
  <r>
    <n v="5665"/>
    <s v="Larry Lawrence"/>
    <s v="ffitzgerald@example.com"/>
    <n v="46"/>
    <s v="Male"/>
    <s v="Roomba Robot Vacuum"/>
    <d v="2021-04-23T00:00:00"/>
    <x v="0"/>
    <s v="Product compatibility"/>
    <s v="I'm having an issue with the {product_purchased}. Please assist._x000a__x000a_Your request is being processed._x000a__x000a_Invalid quantity of tickets selected._x000a__x000a_Invalid donation amount._x000a__x000a_Sorry, the promotional code you entered has been I've already contacted customer support multiple times, but the issue remains unresolved."/>
    <x v="1"/>
    <s v="East degree with."/>
    <s v="High"/>
    <s v="Chat"/>
    <x v="3690"/>
    <d v="2023-06-01T20:30:41"/>
    <n v="5"/>
    <n v="5665"/>
    <s v="East Degree With."/>
    <s v="Larry Lawrence"/>
    <x v="11"/>
    <x v="11"/>
    <x v="0"/>
    <n v="17.000000000058208"/>
  </r>
  <r>
    <n v="5666"/>
    <s v="Jessica George"/>
    <s v="edwardhaas@example.org"/>
    <n v="25"/>
    <s v="Male"/>
    <s v="Canon EOS"/>
    <d v="2021-01-21T00:00:00"/>
    <x v="3"/>
    <s v="Network problem"/>
    <s v="I'm having an issue with the {product_purchased}. Please assist. $49.99_x000a__x000a_Purchased for $39.99_x000a__x000a_Purchased for $39.99_x000a__x000a_Purchased for $39. I've noticed a peculiar error message popping up on my {product_purchased} screen. It says '{error_message}'. What does it mean?"/>
    <x v="1"/>
    <s v="Politics according poor blood concern road great."/>
    <s v="Critical"/>
    <s v="Phone"/>
    <x v="3691"/>
    <d v="2023-06-01T16:07:43"/>
    <n v="4"/>
    <n v="5666"/>
    <s v="Politics According Poor Blood Concern Road Great."/>
    <s v="Jessica George"/>
    <x v="6"/>
    <x v="6"/>
    <x v="0"/>
    <n v="1.4166666665696539"/>
  </r>
  <r>
    <n v="5667"/>
    <s v="Joseph Rose"/>
    <s v="tammy38@example.com"/>
    <n v="24"/>
    <s v="Other"/>
    <s v="Samsung Galaxy"/>
    <d v="2020-03-19T00:00:00"/>
    <x v="1"/>
    <s v="Peripheral compatibility"/>
    <s v="I'm having an issue with the {product_purchased}. Please assist. The issue I'm facing is intermittent. Sometimes it works fine, but other times it acts up unexpectedly."/>
    <x v="0"/>
    <m/>
    <s v="Low"/>
    <s v="Chat"/>
    <x v="3692"/>
    <m/>
    <m/>
    <n v="5667"/>
    <s v=""/>
    <s v="Joseph Rose"/>
    <x v="0"/>
    <x v="0"/>
    <x v="1"/>
    <s v=""/>
  </r>
  <r>
    <n v="5668"/>
    <s v="Kimberly Cervantes"/>
    <s v="harrisgeorge@example.com"/>
    <n v="19"/>
    <s v="Female"/>
    <s v="Philips Hue Lights"/>
    <d v="2020-09-15T00:00:00"/>
    <x v="1"/>
    <s v="Product compatibility"/>
    <s v="I'm having an issue with the {product_purchased}. Please assist._x000a__x000a_It could be very long but I know for certain it's ok to ask for a refund - so I'll do my best to help with that This problem started occurring after the recent software update. I haven't made any other changes to the device."/>
    <x v="1"/>
    <s v="Available enjoy address usually long throughout arrive five."/>
    <s v="High"/>
    <s v="Social media"/>
    <x v="3693"/>
    <d v="2023-06-01T04:29:45"/>
    <n v="4"/>
    <n v="5668"/>
    <s v="Available Enjoy Address Usually Long Throughout Arrive Five."/>
    <s v="Kimberly Cervantes"/>
    <x v="9"/>
    <x v="9"/>
    <x v="1"/>
    <n v="-1.0833333331975155"/>
  </r>
  <r>
    <n v="5669"/>
    <s v="Melinda Edwards"/>
    <s v="gloveramanda@example.com"/>
    <n v="50"/>
    <s v="Female"/>
    <s v="GoPro Hero"/>
    <d v="2020-10-15T00:00:00"/>
    <x v="0"/>
    <s v="Battery life"/>
    <s v="I'm having an issue with the {product_purchased}. Please assist._x000a__x000a_This bug can be found in v0.6.x only, with the exception of the following code examples:_x000a__x000a_const auto product_spots I've noticed a peculiar error message popping up on my {product_purchased} screen. It says '{error_message}'. What does it mean?"/>
    <x v="1"/>
    <s v="Various attack there according to citizen."/>
    <s v="Low"/>
    <s v="Phone"/>
    <x v="3694"/>
    <d v="2023-06-01T19:11:47"/>
    <n v="4"/>
    <n v="5669"/>
    <s v="Various Attack There According To Citizen."/>
    <s v="Melinda Edwards"/>
    <x v="7"/>
    <x v="7"/>
    <x v="1"/>
    <n v="16.083333333197515"/>
  </r>
  <r>
    <n v="5670"/>
    <s v="Abigail Kennedy"/>
    <s v="millerjennifer@example.org"/>
    <n v="31"/>
    <s v="Female"/>
    <s v="Dell XPS"/>
    <d v="2021-06-06T00:00:00"/>
    <x v="4"/>
    <s v="Refund request"/>
    <s v="There seems to be a glitch in the {product_purchased} software. It freezes frequently, making it difficult to use. Can you please provide a solution? Thanks in advance._x000a__x000a_#21: $34.99 $8. I've recently updated the firmware of my {product_purchased}, and the issue started happening afterward. Could it be related to the update?"/>
    <x v="0"/>
    <m/>
    <s v="Low"/>
    <s v="Social media"/>
    <x v="3695"/>
    <m/>
    <m/>
    <n v="5670"/>
    <s v=""/>
    <s v="Abigail Kennedy"/>
    <x v="8"/>
    <x v="8"/>
    <x v="0"/>
    <s v=""/>
  </r>
  <r>
    <n v="5671"/>
    <s v="Suzanne Peters"/>
    <s v="krose@example.net"/>
    <n v="42"/>
    <s v="Male"/>
    <s v="Dyson Vacuum Cleaner"/>
    <d v="2021-11-19T00:00:00"/>
    <x v="3"/>
    <s v="Delivery problem"/>
    <s v="I'm having an issue with the {product_purchased}. Please assist. I've noticed a peculiar error message popping up on my {product_purchased} screen. It says '{error_message}'. What does it mean?"/>
    <x v="1"/>
    <s v="Image item argue may look growth task."/>
    <s v="High"/>
    <s v="Email"/>
    <x v="3696"/>
    <d v="2023-06-01T21:04:48"/>
    <n v="5"/>
    <n v="5671"/>
    <s v="Image Item Argue May Look Growth Task."/>
    <s v="Suzanne Peters"/>
    <x v="3"/>
    <x v="3"/>
    <x v="0"/>
    <n v="-1.5499999999883585"/>
  </r>
  <r>
    <n v="5672"/>
    <s v="Eric May"/>
    <s v="bcollier@example.com"/>
    <n v="55"/>
    <s v="Other"/>
    <s v="Nintendo Switch"/>
    <d v="2020-11-01T00:00:00"/>
    <x v="1"/>
    <s v="Product compatibility"/>
    <s v="I'm having an issue with the {product_purchased}. Please assist._x000a__x000a_&quot;There may be a time this item may be removed and replaced with an appropriate standard for your specific needs,&quot; reads the product_purchase request form. I've checked for any available software updates for my {product_purchased}, but there are none."/>
    <x v="1"/>
    <s v="Policy long color left television provide."/>
    <s v="Low"/>
    <s v="Chat"/>
    <x v="3697"/>
    <d v="2023-06-01T17:49:49"/>
    <n v="3"/>
    <n v="5672"/>
    <s v="Policy Long Color Left Television Provide."/>
    <s v="Eric May"/>
    <x v="3"/>
    <x v="3"/>
    <x v="1"/>
    <n v="-5.4666666666744277"/>
  </r>
  <r>
    <n v="5673"/>
    <s v="Brooke Foster"/>
    <s v="jasonsmith@example.net"/>
    <n v="38"/>
    <s v="Male"/>
    <s v="PlayStation"/>
    <d v="2020-07-28T00:00:00"/>
    <x v="4"/>
    <s v="Installation support"/>
    <s v="I'm having an issue with the {product_purchased}. Please assist._x000a__x000a_I ordered a $2.9 bottle of wine and wine, but no one was able to get me a refund! What the heck are you doing? I've already contacted customer support multiple times, but the issue remains unresolved."/>
    <x v="0"/>
    <m/>
    <s v="Critical"/>
    <s v="Social media"/>
    <x v="3698"/>
    <m/>
    <m/>
    <n v="5673"/>
    <s v=""/>
    <s v="Brooke Foster"/>
    <x v="2"/>
    <x v="2"/>
    <x v="1"/>
    <s v=""/>
  </r>
  <r>
    <n v="5674"/>
    <s v="Kelly Velasquez"/>
    <s v="laneblake@example.org"/>
    <n v="45"/>
    <s v="Male"/>
    <s v="Nest Thermostat"/>
    <d v="2020-05-06T00:00:00"/>
    <x v="1"/>
    <s v="Account access"/>
    <s v="I'm having an issue with the {product_purchased}. Please assist. Please contact me at [email protected] I've checked for software updates, and my {product_purchased} is already running the latest version."/>
    <x v="1"/>
    <s v="Good because sister."/>
    <s v="Critical"/>
    <s v="Phone"/>
    <x v="3699"/>
    <d v="2023-06-01T08:12:52"/>
    <n v="1"/>
    <n v="5674"/>
    <s v="Good Because Sister."/>
    <s v="Kelly Velasquez"/>
    <x v="1"/>
    <x v="1"/>
    <x v="1"/>
    <n v="-8.6833333333488554"/>
  </r>
  <r>
    <n v="5675"/>
    <s v="Michael Sanchez"/>
    <s v="rosariomark@example.com"/>
    <n v="56"/>
    <s v="Male"/>
    <s v="LG Washing Machine"/>
    <d v="2020-09-16T00:00:00"/>
    <x v="0"/>
    <s v="Hardware issue"/>
    <s v="I'm having an issue with the {product_purchased}. Please assist._x000a__x000a_Please assist._x000a__x000a_My email address. Please enter a valid email address._x000a__x000a_Comments are moderated._x000a__x000a_By reviewing the rules: I've checked the device settings and made sure that everything is configured correctly."/>
    <x v="2"/>
    <m/>
    <s v="High"/>
    <s v="Phone"/>
    <x v="5"/>
    <m/>
    <m/>
    <n v="5675"/>
    <s v=""/>
    <s v="Michael Sanchez"/>
    <x v="9"/>
    <x v="9"/>
    <x v="1"/>
    <s v=""/>
  </r>
  <r>
    <n v="5676"/>
    <s v="Karen Ford"/>
    <s v="xwatson@example.com"/>
    <n v="21"/>
    <s v="Female"/>
    <s v="Microsoft Xbox Controller"/>
    <d v="2020-08-08T00:00:00"/>
    <x v="1"/>
    <s v="Network problem"/>
    <s v="I'm having an issue with the {product_purchased}. Please assist._x000a__x000a_If you would like to download a free copy of the product (the product_purchased), please e-mail me when they return your copy to I've followed online tutorials and community forums to troubleshoot the issue, but no luck so far."/>
    <x v="1"/>
    <s v="Indicate history share product involve suggest site."/>
    <s v="Low"/>
    <s v="Email"/>
    <x v="3700"/>
    <d v="2023-06-01T06:43:56"/>
    <n v="1"/>
    <n v="5676"/>
    <s v="Indicate History Share Product Involve Suggest Site."/>
    <s v="Karen Ford"/>
    <x v="5"/>
    <x v="5"/>
    <x v="1"/>
    <n v="-0.73333333327900618"/>
  </r>
  <r>
    <n v="5677"/>
    <s v="David Lawrence"/>
    <s v="dking@example.org"/>
    <n v="24"/>
    <s v="Other"/>
    <s v="Sony PlayStation"/>
    <d v="2021-01-04T00:00:00"/>
    <x v="4"/>
    <s v="Installation support"/>
    <s v="I'm having an issue with the {product_purchased}. Please assist. {Product} is now [v5.0]_x000a__x000a_1255 Add some new items. If you get a bug report about a typo, please report it I've recently updated the firmware of my {product_purchased}, and the issue started happening afterward. Could it be related to the update?"/>
    <x v="0"/>
    <m/>
    <s v="Medium"/>
    <s v="Chat"/>
    <x v="3701"/>
    <m/>
    <m/>
    <n v="5677"/>
    <s v=""/>
    <s v="David Lawrence"/>
    <x v="6"/>
    <x v="6"/>
    <x v="0"/>
    <s v=""/>
  </r>
  <r>
    <n v="5678"/>
    <s v="Amanda Wiggins"/>
    <s v="payneeric@example.com"/>
    <n v="26"/>
    <s v="Female"/>
    <s v="Xbox"/>
    <d v="2020-02-05T00:00:00"/>
    <x v="3"/>
    <s v="Account access"/>
    <s v="I'm having an issue with the {product_purchased}. Please assist. Thanks! I did the work for me._x000a__x000a_Xin and Xiang and Xong and Xun Xun Xun_x000a__x000a_Xin Xiao Long and I've noticed a peculiar error message popping up on my {product_purchased} screen. It says '{error_message}'. What does it mean?"/>
    <x v="2"/>
    <m/>
    <s v="Low"/>
    <s v="Social media"/>
    <x v="5"/>
    <m/>
    <m/>
    <n v="5678"/>
    <s v=""/>
    <s v="Amanda Wiggins"/>
    <x v="4"/>
    <x v="4"/>
    <x v="1"/>
    <s v=""/>
  </r>
  <r>
    <n v="5679"/>
    <s v="Crystal Preston"/>
    <s v="brian47@example.net"/>
    <n v="51"/>
    <s v="Female"/>
    <s v="Nikon D"/>
    <d v="2021-11-12T00:00:00"/>
    <x v="0"/>
    <s v="Product recommendation"/>
    <s v="The {product_purchased} is unable to establish a stable internet connection. It keeps disconnecting intermittently. How can I troubleshoot this network problem?_x000a__x000a_You can manage disconnect status, only if you explicitly specify a status code The issue I'm facing is intermittent. Sometimes it works fine, but other times it acts up unexpectedly."/>
    <x v="1"/>
    <s v="Will western night executive movie two."/>
    <s v="Low"/>
    <s v="Social media"/>
    <x v="3702"/>
    <d v="2023-06-01T15:14:00"/>
    <n v="4"/>
    <n v="5679"/>
    <s v="Will Western Night Executive Movie Two."/>
    <s v="Crystal Preston"/>
    <x v="3"/>
    <x v="3"/>
    <x v="0"/>
    <n v="-7.5"/>
  </r>
  <r>
    <n v="5680"/>
    <s v="Donald Houston"/>
    <s v="kleon@example.org"/>
    <n v="45"/>
    <s v="Female"/>
    <s v="Amazon Echo"/>
    <d v="2021-12-18T00:00:00"/>
    <x v="4"/>
    <s v="Product compatibility"/>
    <s v="I'm having an issue with the {product_purchased}. Please assist. I've already contacted customer support multiple times, but the issue remains unresolved."/>
    <x v="2"/>
    <m/>
    <s v="Critical"/>
    <s v="Email"/>
    <x v="5"/>
    <m/>
    <m/>
    <n v="5680"/>
    <s v=""/>
    <s v="Donald Houston"/>
    <x v="10"/>
    <x v="10"/>
    <x v="0"/>
    <s v=""/>
  </r>
  <r>
    <n v="5681"/>
    <s v="Austin Thomas"/>
    <s v="michaellutz@example.com"/>
    <n v="20"/>
    <s v="Other"/>
    <s v="Samsung Galaxy"/>
    <d v="2020-02-08T00:00:00"/>
    <x v="2"/>
    <s v="Display issue"/>
    <s v="I'm unable to access my {product_purchased} account. It keeps displaying an 'Invalid Credentials' error, even though I'm using the correct login information. How can I regain access to my account?_x000a__x000a_[...] I'm unable to find the option to perform the desired action in the {product_purchased}. Could you please guide me through the steps?"/>
    <x v="0"/>
    <m/>
    <s v="Medium"/>
    <s v="Chat"/>
    <x v="3703"/>
    <m/>
    <m/>
    <n v="5681"/>
    <s v=""/>
    <s v="Austin Thomas"/>
    <x v="4"/>
    <x v="4"/>
    <x v="1"/>
    <s v=""/>
  </r>
  <r>
    <n v="5682"/>
    <s v="Taylor Murray"/>
    <s v="stacy05@example.net"/>
    <n v="44"/>
    <s v="Female"/>
    <s v="Xbox"/>
    <d v="2020-02-12T00:00:00"/>
    <x v="3"/>
    <s v="Product setup"/>
    <s v="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
    <x v="1"/>
    <s v="After risk then executive kind figure sit necessary."/>
    <s v="Critical"/>
    <s v="Email"/>
    <x v="3704"/>
    <d v="2023-06-01T14:11:02"/>
    <n v="5"/>
    <n v="5682"/>
    <s v="After Risk Then Executive Kind Figure Sit Necessary."/>
    <s v="Taylor Murray"/>
    <x v="4"/>
    <x v="4"/>
    <x v="1"/>
    <n v="-4.6999999999534339"/>
  </r>
  <r>
    <n v="5683"/>
    <s v="Vickie Nash"/>
    <s v="elizabethpearson@example.net"/>
    <n v="24"/>
    <s v="Female"/>
    <s v="Google Pixel"/>
    <d v="2020-06-15T00:00:00"/>
    <x v="4"/>
    <s v="Installation support"/>
    <s v="I'm having an issue with the {product_purchased}. Please assist._x000a__x000a_What is the correct way to get it shipped?_x000a__x000a_There are only three ways to get a shipment out of Canada. We will ship the product to I've recently updated the firmware of my {product_purchased}, and the issue started happening afterward. Could it be related to the update?"/>
    <x v="0"/>
    <m/>
    <s v="High"/>
    <s v="Email"/>
    <x v="3705"/>
    <m/>
    <m/>
    <n v="5683"/>
    <s v=""/>
    <s v="Vickie Nash"/>
    <x v="8"/>
    <x v="8"/>
    <x v="1"/>
    <s v=""/>
  </r>
  <r>
    <n v="5684"/>
    <s v="Hannah Davis"/>
    <s v="noahpaul@example.net"/>
    <n v="64"/>
    <s v="Male"/>
    <s v="Fitbit Charge"/>
    <d v="2021-02-16T00:00:00"/>
    <x v="3"/>
    <s v="Product recommendation"/>
    <s v="I'm having an issue with the {product_purchased}. Please assist._x000a__x000a_This post should explain a bit._x000a__x000a_When you buy something you need to make a sale. If you think the seller seems to sell some goods they I've tried clearing the cache and data for the {product_purchased} app, but the issue persists."/>
    <x v="1"/>
    <s v="Benefit worry short issue in fast short."/>
    <s v="Medium"/>
    <s v="Chat"/>
    <x v="3706"/>
    <d v="2023-06-01T22:26:05"/>
    <n v="2"/>
    <n v="5684"/>
    <s v="Benefit Worry Short Issue In Fast Short."/>
    <s v="Hannah Davis"/>
    <x v="4"/>
    <x v="4"/>
    <x v="0"/>
    <n v="11.366666666523088"/>
  </r>
  <r>
    <n v="5685"/>
    <s v="Tony Mitchell"/>
    <s v="rachel87@example.org"/>
    <n v="22"/>
    <s v="Male"/>
    <s v="Google Pixel"/>
    <d v="2020-03-19T00:00:00"/>
    <x v="4"/>
    <s v="Software bug"/>
    <s v="I'm having an issue with the {product_purchased}. Please assist._x000a__x000a_Please explain to me why I can't purchase more of those. Thanks._x000a__x000a_Please help me._x000a__x000a_How do I get those? The issue I'm facing is intermittent. Sometimes it works fine, but other times it acts up unexpectedly."/>
    <x v="1"/>
    <s v="Particularly real occur director."/>
    <s v="High"/>
    <s v="Chat"/>
    <x v="3707"/>
    <d v="2023-06-01T08:03:07"/>
    <n v="4"/>
    <n v="5685"/>
    <s v="Particularly Real Occur Director."/>
    <s v="Tony Mitchell"/>
    <x v="0"/>
    <x v="0"/>
    <x v="1"/>
    <n v="-9.5333333333255723"/>
  </r>
  <r>
    <n v="5686"/>
    <s v="Jesse Holland"/>
    <s v="gomezjulie@example.com"/>
    <n v="65"/>
    <s v="Male"/>
    <s v="Bose SoundLink Speaker"/>
    <d v="2020-09-08T00:00:00"/>
    <x v="1"/>
    <s v="Product setup"/>
    <s v="I'm facing issues logging into my {product_purchased} account. It says my account is locked. What should I do to unlock it?_x000a__x000a_I'd like to try to do something like this without locking myself. I'm logged I've already contacted customer support multiple times, but the issue remains unresolved."/>
    <x v="0"/>
    <m/>
    <s v="Low"/>
    <s v="Social media"/>
    <x v="3708"/>
    <m/>
    <m/>
    <n v="5686"/>
    <s v=""/>
    <s v="Jesse Holland"/>
    <x v="9"/>
    <x v="9"/>
    <x v="1"/>
    <s v=""/>
  </r>
  <r>
    <n v="5687"/>
    <s v="Jacob Frank"/>
    <s v="caseybecker@example.com"/>
    <n v="54"/>
    <s v="Other"/>
    <s v="Fitbit Charge"/>
    <d v="2020-01-28T00:00:00"/>
    <x v="0"/>
    <s v="Product recommendation"/>
    <s v="I'm having an issue with the {product_purchased}. Please assist. $14.95 will add $5 / purchase $14.95._x000a__x000a_Price: $6.95 USD USD_x000a__x000a_Diameter: 1 of 9 I've already contacted customer support multiple times, but the issue remains unresolved."/>
    <x v="1"/>
    <s v="Work condition front affect town concern guy."/>
    <s v="High"/>
    <s v="Chat"/>
    <x v="3709"/>
    <d v="2023-06-01T14:10:10"/>
    <n v="2"/>
    <n v="5687"/>
    <s v="Work Condition Front Affect Town Concern Guy."/>
    <s v="Jacob Frank"/>
    <x v="6"/>
    <x v="6"/>
    <x v="1"/>
    <n v="10.96666666661622"/>
  </r>
  <r>
    <n v="5688"/>
    <s v="Tiffany Dyer"/>
    <s v="teresabutler@example.net"/>
    <n v="61"/>
    <s v="Male"/>
    <s v="Xbox"/>
    <d v="2020-09-04T00:00:00"/>
    <x v="3"/>
    <s v="Refund request"/>
    <s v="I'm having an issue with the {product_purchased}. Please assist. - Thanks! I'm having an issue with the {product_purchased}. Please assist. - Thanks!_x000a__x000a_5 2.11.3 Fix the I've noticed a sudden decrease in battery life on my {product_purchased}. It used to last much longer."/>
    <x v="2"/>
    <m/>
    <s v="Medium"/>
    <s v="Social media"/>
    <x v="5"/>
    <m/>
    <m/>
    <n v="5688"/>
    <s v=""/>
    <s v="Tiffany Dyer"/>
    <x v="9"/>
    <x v="9"/>
    <x v="1"/>
    <s v=""/>
  </r>
  <r>
    <n v="5689"/>
    <s v="Lori Hess"/>
    <s v="christopherschwartz@example.org"/>
    <n v="18"/>
    <s v="Female"/>
    <s v="Garmin Forerunner"/>
    <d v="2021-04-26T00:00:00"/>
    <x v="1"/>
    <s v="Data loss"/>
    <s v="I'm having an issue with the {product_purchased}. Please assist. I'm sorry. Sorry for the inconvenience. Please assist._x000a__x000a__x000a_Forums: 50_x000a__x000a__x000a_Location: U.S.A._x000a__x000a_Status: Offline I've noticed a sudden decrease in battery life on my {product_purchased}. It used to last much longer."/>
    <x v="0"/>
    <m/>
    <s v="Medium"/>
    <s v="Phone"/>
    <x v="3710"/>
    <m/>
    <m/>
    <n v="5689"/>
    <s v=""/>
    <s v="Lori Hess"/>
    <x v="11"/>
    <x v="11"/>
    <x v="0"/>
    <s v=""/>
  </r>
  <r>
    <n v="5690"/>
    <s v="Paul Gilbert"/>
    <s v="sthomas@example.org"/>
    <n v="20"/>
    <s v="Female"/>
    <s v="Nikon D"/>
    <d v="2021-11-21T00:00:00"/>
    <x v="4"/>
    <s v="Payment issue"/>
    <s v="I'm having an issue with the {product_purchased}. Please assist._x000a__x000a_0:30 - This article was last update at 10:17 pm 08/11/07 I've performed a factory reset on my {product_purchased}, hoping it would resolve the problem, but it didn't help."/>
    <x v="0"/>
    <m/>
    <s v="Low"/>
    <s v="Social media"/>
    <x v="3711"/>
    <m/>
    <m/>
    <n v="5690"/>
    <s v=""/>
    <s v="Paul Gilbert"/>
    <x v="3"/>
    <x v="3"/>
    <x v="0"/>
    <s v=""/>
  </r>
  <r>
    <n v="5691"/>
    <s v="Bailey Moore"/>
    <s v="kristengarcia@example.net"/>
    <n v="46"/>
    <s v="Female"/>
    <s v="Xbox"/>
    <d v="2020-10-05T00:00:00"/>
    <x v="3"/>
    <s v="Data loss"/>
    <s v="I'm having an issue with the {product_purchased}. Please assist. If you're able to, use the &quot;Make A Product In A Different Price&quot; command._x000a__x000a_To do this, type this in the console and press enter I've performed a factory reset on my {product_purchased}, hoping it would resolve the problem, but it didn't help."/>
    <x v="0"/>
    <m/>
    <s v="Low"/>
    <s v="Chat"/>
    <x v="3712"/>
    <m/>
    <m/>
    <n v="5691"/>
    <s v=""/>
    <s v="Bailey Moore"/>
    <x v="7"/>
    <x v="7"/>
    <x v="1"/>
    <s v=""/>
  </r>
  <r>
    <n v="5692"/>
    <s v="Daniel Baldwin"/>
    <s v="ysullivan@example.org"/>
    <n v="63"/>
    <s v="Other"/>
    <s v="GoPro Hero"/>
    <d v="2021-05-18T00:00:00"/>
    <x v="4"/>
    <s v="Cancellation request"/>
    <s v="There seems to be a hardware problem with my {product_purchased}. The screen is flickering, and I'm unable to use it. What should I do?_x000a__x000a_#!/bin/bash # This is a known issue on the Raspberry I've checked for any available software updates for my {product_purchased}, but there are none."/>
    <x v="0"/>
    <m/>
    <s v="High"/>
    <s v="Phone"/>
    <x v="3713"/>
    <m/>
    <m/>
    <n v="5692"/>
    <s v=""/>
    <s v="Daniel Baldwin"/>
    <x v="1"/>
    <x v="1"/>
    <x v="0"/>
    <s v=""/>
  </r>
  <r>
    <n v="5693"/>
    <s v="Brian Clark"/>
    <s v="emaldonado@example.com"/>
    <n v="60"/>
    <s v="Female"/>
    <s v="Samsung Soundbar"/>
    <d v="2021-09-16T00:00:00"/>
    <x v="0"/>
    <s v="Account access"/>
    <s v="I'm having an issue with the {product_purchased}. Please assist._x000a__x000a_The item is currently under repair. The issue I'm facing is intermittent. Sometimes it works fine, but other times it acts up unexpectedly."/>
    <x v="0"/>
    <m/>
    <s v="Medium"/>
    <s v="Chat"/>
    <x v="3714"/>
    <m/>
    <m/>
    <n v="5693"/>
    <s v=""/>
    <s v="Brian Clark"/>
    <x v="9"/>
    <x v="9"/>
    <x v="0"/>
    <s v=""/>
  </r>
  <r>
    <n v="5694"/>
    <s v="Collin Sanchez"/>
    <s v="villanuevaedwin@example.org"/>
    <n v="43"/>
    <s v="Other"/>
    <s v="Lenovo ThinkPad"/>
    <d v="2020-01-21T00:00:00"/>
    <x v="0"/>
    <s v="Data loss"/>
    <s v="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
    <x v="1"/>
    <s v="Field police right."/>
    <s v="Critical"/>
    <s v="Chat"/>
    <x v="3715"/>
    <d v="2023-06-01T11:40:19"/>
    <n v="4"/>
    <n v="5694"/>
    <s v="Field Police Right."/>
    <s v="Collin Sanchez"/>
    <x v="6"/>
    <x v="6"/>
    <x v="1"/>
    <n v="2.7500000000582077"/>
  </r>
  <r>
    <n v="5695"/>
    <s v="Sara Cox"/>
    <s v="lwest@example.net"/>
    <n v="24"/>
    <s v="Male"/>
    <s v="PlayStation"/>
    <d v="2020-03-06T00:00:00"/>
    <x v="1"/>
    <s v="Hardware issue"/>
    <s v="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
    <x v="1"/>
    <s v="Bit spring back."/>
    <s v="High"/>
    <s v="Chat"/>
    <x v="3716"/>
    <d v="2023-06-01T17:09:20"/>
    <n v="1"/>
    <n v="5695"/>
    <s v="Bit Spring Back."/>
    <s v="Sara Cox"/>
    <x v="0"/>
    <x v="0"/>
    <x v="1"/>
    <n v="-0.66666666674427688"/>
  </r>
  <r>
    <n v="5696"/>
    <s v="Brooke Long"/>
    <s v="david14@example.org"/>
    <n v="63"/>
    <s v="Female"/>
    <s v="Google Nest"/>
    <d v="2021-03-27T00:00:00"/>
    <x v="2"/>
    <s v="Display issue"/>
    <s v="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
    <x v="0"/>
    <m/>
    <s v="High"/>
    <s v="Phone"/>
    <x v="1256"/>
    <m/>
    <m/>
    <n v="5696"/>
    <s v=""/>
    <s v="Brooke Long"/>
    <x v="0"/>
    <x v="0"/>
    <x v="0"/>
    <s v=""/>
  </r>
  <r>
    <n v="5697"/>
    <s v="Nina Bell"/>
    <s v="tannermaria@example.org"/>
    <n v="63"/>
    <s v="Male"/>
    <s v="Dyson Vacuum Cleaner"/>
    <d v="2021-08-18T00:00:00"/>
    <x v="0"/>
    <s v="Data loss"/>
    <s v="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
    <x v="2"/>
    <m/>
    <s v="Low"/>
    <s v="Chat"/>
    <x v="5"/>
    <m/>
    <m/>
    <n v="5697"/>
    <s v=""/>
    <s v="Nina Bell"/>
    <x v="5"/>
    <x v="5"/>
    <x v="0"/>
    <s v=""/>
  </r>
  <r>
    <n v="5698"/>
    <s v="John Porter"/>
    <s v="meyerjason@example.com"/>
    <n v="42"/>
    <s v="Other"/>
    <s v="PlayStation"/>
    <d v="2021-01-28T00:00:00"/>
    <x v="0"/>
    <s v="Data loss"/>
    <s v="I'm having an issue with the {product_purchased}. Please assist._x000a__x000a_The data in this data set is not necessarily in the form that an affiliate link or a sponsored article would suggest. The data in this data set is free I need assistance as soon as possible because it's affecting my work and productivity."/>
    <x v="2"/>
    <m/>
    <s v="Critical"/>
    <s v="Chat"/>
    <x v="5"/>
    <m/>
    <m/>
    <n v="5698"/>
    <s v=""/>
    <s v="John Porter"/>
    <x v="6"/>
    <x v="6"/>
    <x v="0"/>
    <s v=""/>
  </r>
  <r>
    <n v="5699"/>
    <s v="Joshua Quinn"/>
    <s v="greenejohn@example.net"/>
    <n v="69"/>
    <s v="Male"/>
    <s v="Amazon Kindle"/>
    <d v="2021-07-20T00:00:00"/>
    <x v="1"/>
    <s v="Installation support"/>
    <s v="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
    <x v="0"/>
    <m/>
    <s v="Critical"/>
    <s v="Chat"/>
    <x v="3659"/>
    <m/>
    <m/>
    <n v="5699"/>
    <s v=""/>
    <s v="Joshua Quinn"/>
    <x v="2"/>
    <x v="2"/>
    <x v="0"/>
    <s v=""/>
  </r>
  <r>
    <n v="5700"/>
    <s v="Gary Cantu"/>
    <s v="armstrongerika@example.net"/>
    <n v="34"/>
    <s v="Female"/>
    <s v="iPhone"/>
    <d v="2021-04-30T00:00:00"/>
    <x v="1"/>
    <s v="Software bug"/>
    <s v="I've recently set up my {product_purchased}, but it fails to connect to any available networks. What steps should I take to troubleshoot this issue?_x000a__x000a_Step 1: Set the required network address to the user Account\ I'm not sure if this issue is specific to my device or if others have reported similar problems."/>
    <x v="1"/>
    <s v="Agreement all response."/>
    <s v="Low"/>
    <s v="Phone"/>
    <x v="3717"/>
    <d v="2023-06-01T11:23:25"/>
    <n v="5"/>
    <n v="5700"/>
    <s v="Agreement All Response."/>
    <s v="Gary Cantu"/>
    <x v="11"/>
    <x v="11"/>
    <x v="0"/>
    <n v="-3.7999999999883585"/>
  </r>
  <r>
    <n v="5701"/>
    <s v="Jacqueline Ward"/>
    <s v="kelliecummings@example.com"/>
    <n v="48"/>
    <s v="Male"/>
    <s v="Google Pixel"/>
    <d v="2021-10-26T00:00:00"/>
    <x v="2"/>
    <s v="Delivery problem"/>
    <s v="I'm having an issue with the {product_purchased}. Please assist._x000a__x000a_Please help improve this forum by donating and rating my blog posts._x000a__x000a_Please like this page and Share your own blogs with others._x000a__x000a_Please like I'm not sure if this issue is specific to my device or if others have reported similar problems."/>
    <x v="2"/>
    <m/>
    <s v="High"/>
    <s v="Social media"/>
    <x v="5"/>
    <m/>
    <m/>
    <n v="5701"/>
    <s v=""/>
    <s v="Jacqueline Ward"/>
    <x v="7"/>
    <x v="7"/>
    <x v="0"/>
    <s v=""/>
  </r>
  <r>
    <n v="5702"/>
    <s v="Andrew Rios"/>
    <s v="charlottefranklin@example.net"/>
    <n v="34"/>
    <s v="Female"/>
    <s v="Fitbit Versa Smartwatch"/>
    <d v="2021-01-16T00:00:00"/>
    <x v="0"/>
    <s v="Product recommendation"/>
    <s v="My {product_purchased} is making strange noises and not functioning properly. I suspect there might be a hardware issue. Can you please help me with this? (To: lmao)_x000a__x000a_The reason I couldn't use these I've followed online tutorials and community forums to troubleshoot the issue, but no luck so far."/>
    <x v="2"/>
    <m/>
    <s v="Medium"/>
    <s v="Chat"/>
    <x v="5"/>
    <m/>
    <m/>
    <n v="5702"/>
    <s v=""/>
    <s v="Andrew Rios"/>
    <x v="6"/>
    <x v="6"/>
    <x v="0"/>
    <s v=""/>
  </r>
  <r>
    <n v="5703"/>
    <s v="Michael Gibbs"/>
    <s v="denise50@example.org"/>
    <n v="32"/>
    <s v="Male"/>
    <s v="Asus ROG"/>
    <d v="2021-06-29T00:00:00"/>
    <x v="3"/>
    <s v="Data loss"/>
    <s v="I'm having an issue with the {product_purchased}. Please assist. Contact us ASAP and let me know if you have any further concerns. *_x000a__x000a_-_x000a__x000a_About The Author_x000a__x000a_Lisper Farr is a freelance I've recently updated the firmware of my {product_purchased}, and the issue started happening afterward. Could it be related to the update?"/>
    <x v="0"/>
    <m/>
    <s v="Low"/>
    <s v="Social media"/>
    <x v="3718"/>
    <m/>
    <m/>
    <n v="5703"/>
    <s v=""/>
    <s v="Michael Gibbs"/>
    <x v="8"/>
    <x v="8"/>
    <x v="0"/>
    <s v=""/>
  </r>
  <r>
    <n v="5704"/>
    <s v="Matthew Reyes"/>
    <s v="aaronwilliams@example.org"/>
    <n v="36"/>
    <s v="Male"/>
    <s v="HP Pavilion"/>
    <d v="2021-11-07T00:00:00"/>
    <x v="4"/>
    <s v="Network problem"/>
    <s v="I'm unable to access my {product_purchased} account. It keeps displaying an 'Invalid Credentials' error, even though I'm using the correct login information. How can I regain access to my account?_x000a__x000a_If you This problem started occurring after the recent software update. I haven't made any other changes to the device."/>
    <x v="1"/>
    <s v="Despite follow see head."/>
    <s v="Low"/>
    <s v="Email"/>
    <x v="3719"/>
    <d v="2023-06-01T20:22:30"/>
    <n v="1"/>
    <n v="5704"/>
    <s v="Despite Follow See Head."/>
    <s v="Matthew Reyes"/>
    <x v="3"/>
    <x v="3"/>
    <x v="0"/>
    <n v="-0.5166666666045785"/>
  </r>
  <r>
    <n v="5705"/>
    <s v="Megan Perez"/>
    <s v="williamsangela@example.com"/>
    <n v="30"/>
    <s v="Female"/>
    <s v="Nintendo Switch"/>
    <d v="2020-09-06T00:00:00"/>
    <x v="2"/>
    <s v="Refund request"/>
    <s v="I'm having an issue with the {product_purchased}. Please assist._x000a__x000a_How did you know that this was a typo? That we were using the exact same name here..._x000a__x000a_We found more information below on the subject here I've already contacted customer support multiple times, but the issue remains unresolved."/>
    <x v="0"/>
    <m/>
    <s v="Low"/>
    <s v="Chat"/>
    <x v="3720"/>
    <m/>
    <m/>
    <n v="5705"/>
    <s v=""/>
    <s v="Megan Perez"/>
    <x v="9"/>
    <x v="9"/>
    <x v="1"/>
    <s v=""/>
  </r>
  <r>
    <n v="5706"/>
    <s v="Robert Anderson"/>
    <s v="audreyanderson@example.org"/>
    <n v="67"/>
    <s v="Male"/>
    <s v="Microsoft Office"/>
    <d v="2020-06-27T00:00:00"/>
    <x v="2"/>
    <s v="Software bug"/>
    <s v="I'm having an issue with the {product_purchased}. Please assist._x000a__x000a_The new product will be launched on November 30th. Here's the description of the new product:_x000a__x000a__x000a_The HIFTRAX Hifi- I've noticed a sudden decrease in battery life on my {product_purchased}. It used to last much longer."/>
    <x v="1"/>
    <s v="Some sell reason law there responsibility I."/>
    <s v="Low"/>
    <s v="Social media"/>
    <x v="3721"/>
    <d v="2023-06-01T04:26:33"/>
    <n v="4"/>
    <n v="5706"/>
    <s v="Some Sell Reason Law There Responsibility I."/>
    <s v="Robert Anderson"/>
    <x v="8"/>
    <x v="8"/>
    <x v="1"/>
    <n v="3.7999999999883585"/>
  </r>
  <r>
    <n v="5707"/>
    <s v="Renee Hopkins"/>
    <s v="michaelbrown@example.net"/>
    <n v="67"/>
    <s v="Female"/>
    <s v="Samsung Soundbar"/>
    <d v="2021-06-24T00:00:00"/>
    <x v="3"/>
    <s v="Refund request"/>
    <s v="I'm having an issue with the {product_purchased}. Please assist._x000a__x000a_I'm having an issue with the {product_purchased}. Please assist. I'm being targeted. Please assist. I've reviewed the troubleshooting steps on the official support website, but they didn't resolve the problem."/>
    <x v="0"/>
    <m/>
    <s v="Low"/>
    <s v="Phone"/>
    <x v="3722"/>
    <m/>
    <m/>
    <n v="5707"/>
    <s v=""/>
    <s v="Renee Hopkins"/>
    <x v="8"/>
    <x v="8"/>
    <x v="0"/>
    <s v=""/>
  </r>
  <r>
    <n v="5708"/>
    <s v="David Rich"/>
    <s v="billy46@example.com"/>
    <n v="29"/>
    <s v="Other"/>
    <s v="Canon EOS"/>
    <d v="2021-03-27T00:00:00"/>
    <x v="0"/>
    <s v="Account access"/>
    <s v="I'm having an issue with the {product_purchased}. Please assist._x000a__x000a_How did you get this wrong?_x000a__x000a_The previous order didn't match, which caused the payment to be made directly to a customer with incorrect delivery address I'm concerned about the security of my {product_purchased} and would like to ensure that my data is safe."/>
    <x v="2"/>
    <m/>
    <s v="Low"/>
    <s v="Chat"/>
    <x v="5"/>
    <m/>
    <m/>
    <n v="5708"/>
    <s v=""/>
    <s v="David Rich"/>
    <x v="0"/>
    <x v="0"/>
    <x v="0"/>
    <s v=""/>
  </r>
  <r>
    <n v="5709"/>
    <s v="Ricky Garner"/>
    <s v="daniel54@example.net"/>
    <n v="62"/>
    <s v="Male"/>
    <s v="Samsung Soundbar"/>
    <d v="2020-11-29T00:00:00"/>
    <x v="0"/>
    <s v="Battery life"/>
    <s v="I'm having an issue with the {product_purchased}. Please assist. I'm not sure if this issue is specific to my device or if others have reported similar problems."/>
    <x v="0"/>
    <m/>
    <s v="Critical"/>
    <s v="Chat"/>
    <x v="3723"/>
    <m/>
    <m/>
    <n v="5709"/>
    <s v=""/>
    <s v="Ricky Garner"/>
    <x v="3"/>
    <x v="3"/>
    <x v="1"/>
    <s v=""/>
  </r>
  <r>
    <n v="5710"/>
    <s v="Amy Turner"/>
    <s v="ylee@example.org"/>
    <n v="62"/>
    <s v="Male"/>
    <s v="Bose SoundLink Speaker"/>
    <d v="2021-08-03T00:00:00"/>
    <x v="0"/>
    <s v="Delivery problem"/>
    <s v="I'm encountering a software bug in the {product_purchased}. Whenever I try to perform a specific action, the application crashes. Are there any updates or fixes available?_x000a__x000a_This issue shows up when trying to do things, such as I'm worried that the issue might be hardware-related and might require repair or replacement."/>
    <x v="2"/>
    <m/>
    <s v="Medium"/>
    <s v="Social media"/>
    <x v="5"/>
    <m/>
    <m/>
    <n v="5710"/>
    <s v=""/>
    <s v="Amy Turner"/>
    <x v="5"/>
    <x v="5"/>
    <x v="0"/>
    <s v=""/>
  </r>
  <r>
    <n v="5711"/>
    <s v="Tyrone Lamb"/>
    <s v="nicolesullivan@example.net"/>
    <n v="56"/>
    <s v="Female"/>
    <s v="GoPro Hero"/>
    <d v="2020-05-23T00:00:00"/>
    <x v="0"/>
    <s v="Network problem"/>
    <s v="I'm having an issue with the {product_purchased}. Please assist._x000a__x000a_- New feature: When the product is added to your basket, the price will change over time._x000a__x000a_- Added feature: Buyer can be notified I'm not sure if this issue is specific to my device or if others have reported similar problems."/>
    <x v="2"/>
    <m/>
    <s v="Low"/>
    <s v="Chat"/>
    <x v="5"/>
    <m/>
    <m/>
    <n v="5711"/>
    <s v=""/>
    <s v="Tyrone Lamb"/>
    <x v="1"/>
    <x v="1"/>
    <x v="1"/>
    <s v=""/>
  </r>
  <r>
    <n v="5712"/>
    <s v="Julie Anderson"/>
    <s v="uturner@example.com"/>
    <n v="62"/>
    <s v="Female"/>
    <s v="Amazon Kindle"/>
    <d v="2020-08-19T00:00:00"/>
    <x v="0"/>
    <s v="Display issue"/>
    <s v="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
    <x v="0"/>
    <m/>
    <s v="High"/>
    <s v="Social media"/>
    <x v="3724"/>
    <m/>
    <m/>
    <n v="5712"/>
    <s v=""/>
    <s v="Julie Anderson"/>
    <x v="5"/>
    <x v="5"/>
    <x v="1"/>
    <s v=""/>
  </r>
  <r>
    <n v="5713"/>
    <s v="John Walters"/>
    <s v="destinyroberts@example.com"/>
    <n v="49"/>
    <s v="Female"/>
    <s v="Microsoft Xbox Controller"/>
    <d v="2020-08-07T00:00:00"/>
    <x v="0"/>
    <s v="Payment issue"/>
    <s v="I'm having an issue with the {product_purchased}. Please assist._x000a__x000a_You can also send me an email: lily@i.imgur.com_x000a__x000a_[email protected] I've noticed a peculiar error message popping up on my {product_purchased} screen. It says '{error_message}'. What does it mean?"/>
    <x v="2"/>
    <m/>
    <s v="Low"/>
    <s v="Social media"/>
    <x v="5"/>
    <m/>
    <m/>
    <n v="5713"/>
    <s v=""/>
    <s v="John Walters"/>
    <x v="5"/>
    <x v="5"/>
    <x v="1"/>
    <s v=""/>
  </r>
  <r>
    <n v="5714"/>
    <s v="Karina Mcmahon"/>
    <s v="elizabethmanning@example.org"/>
    <n v="29"/>
    <s v="Other"/>
    <s v="Fitbit Versa Smartwatch"/>
    <d v="2020-06-29T00:00:00"/>
    <x v="1"/>
    <s v="Product setup"/>
    <s v="I'm having an issue with the {product_purchased}. Please assist._x000a__x000a_2. As of today, your product is still available and can be added to your cart. Please add that to your shopping cart to change your shipping address I'm unable to find the option to perform the desired action in the {product_purchased}. Could you please guide me through the steps?"/>
    <x v="1"/>
    <s v="Report star big government bank understand fund."/>
    <s v="Critical"/>
    <s v="Chat"/>
    <x v="3725"/>
    <d v="2023-06-01T10:25:45"/>
    <n v="4"/>
    <n v="5714"/>
    <s v="Report Star Big Government Bank Understand Fund."/>
    <s v="Karina Mcmahon"/>
    <x v="8"/>
    <x v="8"/>
    <x v="1"/>
    <n v="5.3666666666977108"/>
  </r>
  <r>
    <n v="5715"/>
    <s v="Elizabeth Davis"/>
    <s v="marshnicholas@example.net"/>
    <n v="34"/>
    <s v="Other"/>
    <s v="Dell XPS"/>
    <d v="2021-03-06T00:00:00"/>
    <x v="4"/>
    <s v="Product recommendation"/>
    <s v="I've recently set up my {product_purchased}, but it fails to connect to any available networks. What steps should I take to troubleshoot this issue?_x000a__x000a_If the network is compromised, you must check that the {product I've checked for software updates, and my {product_purchased} is already running the latest version."/>
    <x v="2"/>
    <m/>
    <s v="Low"/>
    <s v="Phone"/>
    <x v="5"/>
    <m/>
    <m/>
    <n v="5715"/>
    <s v=""/>
    <s v="Elizabeth Davis"/>
    <x v="0"/>
    <x v="0"/>
    <x v="0"/>
    <s v=""/>
  </r>
  <r>
    <n v="5716"/>
    <s v="William Hendricks"/>
    <s v="jeffsmith@example.net"/>
    <n v="35"/>
    <s v="Female"/>
    <s v="Amazon Echo"/>
    <d v="2021-02-25T00:00:00"/>
    <x v="4"/>
    <s v="Refund request"/>
    <s v="I'm having an issue with the {product_purchased}. Please assist._x000a__x000a_Product ID: 8073 Site: P1N14N0-C-4-X0_x000a__x000a_Purchasing data 1-11- I'm unable to find the option to perform the desired action in the {product_purchased}. Could you please guide me through the steps?"/>
    <x v="1"/>
    <s v="Perhaps born place box ever particularly."/>
    <s v="Medium"/>
    <s v="Phone"/>
    <x v="3726"/>
    <d v="2023-06-01T10:08:47"/>
    <n v="3"/>
    <n v="5716"/>
    <s v="Perhaps Born Place Box Ever Particularly."/>
    <s v="William Hendricks"/>
    <x v="4"/>
    <x v="4"/>
    <x v="0"/>
    <n v="1.8333333331975155"/>
  </r>
  <r>
    <n v="5717"/>
    <s v="Jerry Warren"/>
    <s v="eriksmith@example.net"/>
    <n v="57"/>
    <s v="Female"/>
    <s v="Microsoft Xbox Controller"/>
    <d v="2020-01-16T00:00:00"/>
    <x v="4"/>
    <s v="Display issue"/>
    <s v="I'm having an issue with the {product_purchased}. Please assist._x000a__x000a_Thanks,_x000a__x000a_Dianne_x000a__x000a_What is a product with an inventory option, not an option?_x000a__x000a_This question can be hard to answer I've followed online tutorials and community forums to troubleshoot the issue, but no luck so far."/>
    <x v="1"/>
    <s v="Laugh available military event scientist subject window."/>
    <s v="Critical"/>
    <s v="Chat"/>
    <x v="3727"/>
    <d v="2023-06-01T21:15:49"/>
    <n v="1"/>
    <n v="5717"/>
    <s v="Laugh Available Military Event Scientist Subject Window."/>
    <s v="Jerry Warren"/>
    <x v="6"/>
    <x v="6"/>
    <x v="1"/>
    <n v="9.0333333332673647"/>
  </r>
  <r>
    <n v="5718"/>
    <s v="Amanda Simpson"/>
    <s v="llee@example.org"/>
    <n v="58"/>
    <s v="Other"/>
    <s v="LG Smart TV"/>
    <d v="2020-11-19T00:00:00"/>
    <x v="0"/>
    <s v="Data loss"/>
    <s v="I'm having an issue with the {product_purchased}. Please assist._x000a__x000a_If a product is already at a pre-order stage, the retailer has now removed it from the basket. The retailer cannot remove it from products without a I rely heavily on my {product_purchased} for my daily tasks, and this issue is hindering my productivity."/>
    <x v="1"/>
    <s v="Authority west present rule."/>
    <s v="High"/>
    <s v="Phone"/>
    <x v="3728"/>
    <d v="2023-06-01T10:46:51"/>
    <n v="5"/>
    <n v="5718"/>
    <s v="Authority West Present Rule."/>
    <s v="Amanda Simpson"/>
    <x v="3"/>
    <x v="3"/>
    <x v="1"/>
    <n v="-7.5166666667209938"/>
  </r>
  <r>
    <n v="5719"/>
    <s v="Patty Torres"/>
    <s v="greenejohn@example.com"/>
    <n v="38"/>
    <s v="Female"/>
    <s v="LG Smart TV"/>
    <d v="2021-05-27T00:00:00"/>
    <x v="0"/>
    <s v="Battery life"/>
    <s v="My {product_purchased} crashed, and I lost all the data stored on it. Is there any way to recover the lost data? Please contact my help desk for help._x000a__x000a_There is an error in my message after you have I've followed online tutorials and community forums to troubleshoot the issue, but no luck so far."/>
    <x v="0"/>
    <m/>
    <s v="Medium"/>
    <s v="Email"/>
    <x v="3729"/>
    <m/>
    <m/>
    <n v="5719"/>
    <s v=""/>
    <s v="Patty Torres"/>
    <x v="1"/>
    <x v="1"/>
    <x v="0"/>
    <s v=""/>
  </r>
  <r>
    <n v="5720"/>
    <s v="Anthony Brown"/>
    <s v="johnsonarthur@example.com"/>
    <n v="30"/>
    <s v="Male"/>
    <s v="Microsoft Xbox Controller"/>
    <d v="2020-04-17T00:00:00"/>
    <x v="1"/>
    <s v="Payment issue"/>
    <s v="I'm having an issue with the {product_purchased}. Please assist._x000a__x000a_If this is your first time taking a trip in the U.S. and have an issue with your U.S. passport, that is probably going I've tried using different cables, adapters, or peripherals with my {product_purchased}, but the issue persists."/>
    <x v="2"/>
    <m/>
    <s v="Low"/>
    <s v="Social media"/>
    <x v="5"/>
    <m/>
    <m/>
    <n v="5720"/>
    <s v=""/>
    <s v="Anthony Brown"/>
    <x v="11"/>
    <x v="11"/>
    <x v="1"/>
    <s v=""/>
  </r>
  <r>
    <n v="5721"/>
    <s v="John Martin"/>
    <s v="johnsdavid@example.org"/>
    <n v="34"/>
    <s v="Female"/>
    <s v="Amazon Kindle"/>
    <d v="2020-03-13T00:00:00"/>
    <x v="2"/>
    <s v="Peripheral compatibility"/>
    <s v="I'm having an issue with the {product_purchased}. Please assist._x000a__x000a_Selling the item at a store can be a pain in the arse - if you're selling to a friend, you have to pay for your shipping I've noticed a peculiar error message popping up on my {product_purchased} screen. It says '{error_message}'. What does it mean?"/>
    <x v="0"/>
    <m/>
    <s v="Critical"/>
    <s v="Social media"/>
    <x v="1628"/>
    <m/>
    <m/>
    <n v="5721"/>
    <s v=""/>
    <s v="John Martin"/>
    <x v="0"/>
    <x v="0"/>
    <x v="1"/>
    <s v=""/>
  </r>
  <r>
    <n v="5722"/>
    <s v="Zoe Roberts"/>
    <s v="david61@example.org"/>
    <n v="21"/>
    <s v="Other"/>
    <s v="Autodesk AutoCAD"/>
    <d v="2021-07-01T00:00:00"/>
    <x v="4"/>
    <s v="Payment issue"/>
    <s v="I'm having an issue with the {product_purchased}. Please assist. The product was purchased for about $4,850.00 (USD). The product was priced at $9,750.00 which is about $60 more than I've followed the troubleshooting steps mentioned in the user manual, but the issue persists."/>
    <x v="1"/>
    <s v="Major government weight whole live."/>
    <s v="Medium"/>
    <s v="Social media"/>
    <x v="3730"/>
    <d v="2023-06-01T08:15:58"/>
    <n v="3"/>
    <n v="5722"/>
    <s v="Major Government Weight Whole Live."/>
    <s v="Zoe Roberts"/>
    <x v="2"/>
    <x v="2"/>
    <x v="0"/>
    <n v="-14.716666666790843"/>
  </r>
  <r>
    <n v="5723"/>
    <s v="Christopher Adams"/>
    <s v="rileycarrie@example.com"/>
    <n v="60"/>
    <s v="Male"/>
    <s v="iPhone"/>
    <d v="2020-09-19T00:00:00"/>
    <x v="2"/>
    <s v="Hardware issue"/>
    <s v="I'm having an issue with the {product_purchased}. Please assist._x000a__x000a_We are no longer in the process of working on any kind of additional features or updates for this product. I need assistance as soon as possible because it's affecting my work and productivity."/>
    <x v="1"/>
    <s v="Continue analysis doctor bad."/>
    <s v="Low"/>
    <s v="Social media"/>
    <x v="2149"/>
    <d v="2023-06-01T19:11:59"/>
    <n v="3"/>
    <n v="5723"/>
    <s v="Continue Analysis Doctor Bad."/>
    <s v="Christopher Adams"/>
    <x v="9"/>
    <x v="9"/>
    <x v="1"/>
    <n v="-1.9333333333488554"/>
  </r>
  <r>
    <n v="5724"/>
    <s v="Jennifer Robinson"/>
    <s v="nzavala@example.net"/>
    <n v="68"/>
    <s v="Other"/>
    <s v="Dyson Vacuum Cleaner"/>
    <d v="2021-10-08T00:00:00"/>
    <x v="2"/>
    <s v="Display issue"/>
    <s v="My {product_purchased} is making strange noises and not functioning properly. I suspect there might be a hardware issue. Can you please help me with this? -Jorge_x000a__x000a_A true product to be used at night so you can I've checked the device settings and made sure that everything is configured correctly."/>
    <x v="0"/>
    <m/>
    <s v="Critical"/>
    <s v="Chat"/>
    <x v="3731"/>
    <m/>
    <m/>
    <n v="5724"/>
    <s v=""/>
    <s v="Jennifer Robinson"/>
    <x v="7"/>
    <x v="7"/>
    <x v="0"/>
    <s v=""/>
  </r>
  <r>
    <n v="5725"/>
    <s v="Christine Rush"/>
    <s v="andersonjohn@example.net"/>
    <n v="63"/>
    <s v="Female"/>
    <s v="Fitbit Versa Smartwatch"/>
    <d v="2021-03-23T00:00:00"/>
    <x v="0"/>
    <s v="Battery life"/>
    <s v="I'm having an issue with the {product_purchased}. Please assist. If this has happened, try contacting me at {name} and I'll try to resolve it._x000a__x000a_The 'Product ID' column (CID) represents I'm using the original charger that came with my {product_purchased}, but it's not charging properly."/>
    <x v="2"/>
    <m/>
    <s v="High"/>
    <s v="Phone"/>
    <x v="5"/>
    <m/>
    <m/>
    <n v="5725"/>
    <s v=""/>
    <s v="Christine Rush"/>
    <x v="0"/>
    <x v="0"/>
    <x v="0"/>
    <s v=""/>
  </r>
  <r>
    <n v="5726"/>
    <s v="Lance Miller"/>
    <s v="bvincent@example.com"/>
    <n v="58"/>
    <s v="Female"/>
    <s v="Asus ROG"/>
    <d v="2020-09-22T00:00:00"/>
    <x v="4"/>
    <s v="Product setup"/>
    <s v="I'm encountering a software bug in the {product_purchased}. Whenever I try to perform a specific action, the application crashes. Are there any updates or fixes available?_x000a__x000a_A lot of software updates or new features are coming in the I need assistance as soon as possible because it's affecting my work and productivity."/>
    <x v="0"/>
    <m/>
    <s v="Low"/>
    <s v="Social media"/>
    <x v="3732"/>
    <m/>
    <m/>
    <n v="5726"/>
    <s v=""/>
    <s v="Lance Miller"/>
    <x v="9"/>
    <x v="9"/>
    <x v="1"/>
    <s v=""/>
  </r>
  <r>
    <n v="5727"/>
    <s v="Jessica Smith"/>
    <s v="whogan@example.org"/>
    <n v="58"/>
    <s v="Other"/>
    <s v="PlayStation"/>
    <d v="2020-02-18T00:00:00"/>
    <x v="3"/>
    <s v="Delivery problem"/>
    <s v="I'm having an issue with the {product_purchased}. Please assist. I've already contacted customer support multiple times, but the issue remains unresolved."/>
    <x v="1"/>
    <s v="Simple white between success choice close pressure great."/>
    <s v="Low"/>
    <s v="Chat"/>
    <x v="3733"/>
    <d v="2023-06-01T03:20:03"/>
    <n v="3"/>
    <n v="5727"/>
    <s v="Simple White Between Success Choice Close Pressure Great."/>
    <s v="Jessica Smith"/>
    <x v="4"/>
    <x v="4"/>
    <x v="1"/>
    <n v="-7.4833333332790062"/>
  </r>
  <r>
    <n v="5728"/>
    <s v="Nancy Gonzalez"/>
    <s v="veronica06@example.com"/>
    <n v="46"/>
    <s v="Male"/>
    <s v="Microsoft Surface"/>
    <d v="2020-01-03T00:00:00"/>
    <x v="4"/>
    <s v="Account access"/>
    <s v="I'm having an issue with the {product_purchased}. Please assist. If Software is not paid, please notify a support representative._x000a__x000a_5.4.6 - Fix for error in the product description message if a product's name I've noticed a sudden decrease in battery life on my {product_purchased}. It used to last much longer."/>
    <x v="2"/>
    <m/>
    <s v="Critical"/>
    <s v="Chat"/>
    <x v="5"/>
    <m/>
    <m/>
    <n v="5728"/>
    <s v=""/>
    <s v="Nancy Gonzalez"/>
    <x v="6"/>
    <x v="6"/>
    <x v="1"/>
    <s v=""/>
  </r>
  <r>
    <n v="5729"/>
    <s v="Sarah Parks"/>
    <s v="latoya35@example.org"/>
    <n v="67"/>
    <s v="Other"/>
    <s v="MacBook Pro"/>
    <d v="2021-07-17T00:00:00"/>
    <x v="4"/>
    <s v="Hardware issue"/>
    <s v="I'm having an issue with the {product_purchased}. Please assist._x000a__x000a_1.6.1-2 Add an 'id' element to the product_purchased attribute of the package. Add &quot;id_id&quot; I've checked for any available software updates for my {product_purchased}, but there are none."/>
    <x v="2"/>
    <m/>
    <s v="High"/>
    <s v="Phone"/>
    <x v="5"/>
    <m/>
    <m/>
    <n v="5729"/>
    <s v=""/>
    <s v="Sarah Parks"/>
    <x v="2"/>
    <x v="2"/>
    <x v="0"/>
    <s v=""/>
  </r>
  <r>
    <n v="5730"/>
    <s v="Thomas Barnett"/>
    <s v="iball@example.net"/>
    <n v="59"/>
    <s v="Other"/>
    <s v="Google Nest"/>
    <d v="2020-07-25T00:00:00"/>
    <x v="1"/>
    <s v="Network problem"/>
    <s v="I'm having an issue with the {product_purchased}. Please assist. I can't get it to continue. I can't make $12 for a year. It just didn't seem like it was worth it. I know I won I'm concerned about the security of my {product_purchased} and would like to ensure that my data is safe."/>
    <x v="1"/>
    <s v="At I worry least marriage."/>
    <s v="Low"/>
    <s v="Phone"/>
    <x v="3734"/>
    <d v="2023-06-01T20:21:08"/>
    <n v="4"/>
    <n v="5730"/>
    <s v="At I Worry Least Marriage."/>
    <s v="Thomas Barnett"/>
    <x v="2"/>
    <x v="2"/>
    <x v="1"/>
    <n v="-3"/>
  </r>
  <r>
    <n v="5731"/>
    <s v="Cindy Klein"/>
    <s v="hawkinsannette@example.com"/>
    <n v="31"/>
    <s v="Female"/>
    <s v="Amazon Kindle"/>
    <d v="2021-02-19T00:00:00"/>
    <x v="1"/>
    <s v="Hardware issue"/>
    <s v="I'm having an issue with the {product_purchased}. Please assist._x000a__x000a_Please note that no one can guarantee that it will work for everyone, just as for the case of &quot;for everyone,&quot; there is a definite &quot;minimum value I've checked the device settings and made sure that everything is configured correctly."/>
    <x v="1"/>
    <s v="Everything throughout window exist enter main stand."/>
    <s v="Low"/>
    <s v="Email"/>
    <x v="3735"/>
    <d v="2023-06-01T08:36:10"/>
    <n v="4"/>
    <n v="5731"/>
    <s v="Everything Throughout Window Exist Enter Main Stand."/>
    <s v="Cindy Klein"/>
    <x v="4"/>
    <x v="4"/>
    <x v="0"/>
    <n v="1.5333333334419876"/>
  </r>
  <r>
    <n v="5732"/>
    <s v="Jennifer Roberts"/>
    <s v="christine34@example.org"/>
    <n v="61"/>
    <s v="Male"/>
    <s v="Nikon D"/>
    <d v="2021-05-10T00:00:00"/>
    <x v="1"/>
    <s v="Network problem"/>
    <s v="I'm having an issue with the {product_purchased}. Please assist. For more information, contact info@neon.ca._x000a__x000a_Vitality Note: This is not used in any online or written products. All the pictures I've already contacted customer support multiple times, but the issue remains unresolved."/>
    <x v="1"/>
    <s v="Mind no quite learn it."/>
    <s v="Critical"/>
    <s v="Chat"/>
    <x v="3736"/>
    <d v="2023-06-01T06:46:12"/>
    <n v="2"/>
    <n v="5732"/>
    <s v="Mind No Quite Learn It."/>
    <s v="Jennifer Roberts"/>
    <x v="1"/>
    <x v="1"/>
    <x v="0"/>
    <n v="2.0166666666045785"/>
  </r>
  <r>
    <n v="5733"/>
    <s v="Heather Love"/>
    <s v="paul26@example.net"/>
    <n v="19"/>
    <s v="Female"/>
    <s v="Apple AirPods"/>
    <d v="2021-07-25T00:00:00"/>
    <x v="0"/>
    <s v="Display issue"/>
    <s v="I'm having an issue with the {product_purchased}. Please assist. The customer supports their purchase, so thank you._x000a__x000a__x000a_You may send me a message stating that you support your purchase, and be assured that that customer has not I've already contacted customer support multiple times, but the issue remains unresolved."/>
    <x v="1"/>
    <s v="Page visit system become discover himself."/>
    <s v="High"/>
    <s v="Chat"/>
    <x v="3737"/>
    <d v="2023-06-01T06:06:14"/>
    <n v="3"/>
    <n v="5733"/>
    <s v="Page Visit System Become Discover Himself."/>
    <s v="Heather Love"/>
    <x v="2"/>
    <x v="2"/>
    <x v="0"/>
    <n v="3.2999999999301508"/>
  </r>
  <r>
    <n v="5734"/>
    <s v="Carol Preston"/>
    <s v="thomas42@example.org"/>
    <n v="58"/>
    <s v="Other"/>
    <s v="Samsung Galaxy"/>
    <d v="2020-06-14T00:00:00"/>
    <x v="2"/>
    <s v="Data loss"/>
    <s v="The {product_purchased} is unable to establish a stable internet connection. It keeps disconnecting intermittently. How can I troubleshoot this network problem?_x000a__x000a_A) If you have a firewall rule in your computer that will block The issue I'm facing is intermittent. Sometimes it works fine, but other times it acts up unexpectedly."/>
    <x v="2"/>
    <m/>
    <s v="High"/>
    <s v="Email"/>
    <x v="5"/>
    <m/>
    <m/>
    <n v="5734"/>
    <s v=""/>
    <s v="Carol Preston"/>
    <x v="8"/>
    <x v="8"/>
    <x v="1"/>
    <s v=""/>
  </r>
  <r>
    <n v="5735"/>
    <s v="Amy Braun"/>
    <s v="michael99@example.org"/>
    <n v="61"/>
    <s v="Female"/>
    <s v="Autodesk AutoCAD"/>
    <d v="2021-12-12T00:00:00"/>
    <x v="0"/>
    <s v="Data loss"/>
    <s v="I'm having an issue with the {product_purchased}. Please assist. Also I cannot answer any customer requests after my package is complete. However, after my package has shipped. Please help my gifter. Please share_x000a__x000a_I'm The issue I'm facing is intermittent. Sometimes it works fine, but other times it acts up unexpectedly."/>
    <x v="0"/>
    <m/>
    <s v="Critical"/>
    <s v="Chat"/>
    <x v="3738"/>
    <m/>
    <m/>
    <n v="5735"/>
    <s v=""/>
    <s v="Amy Braun"/>
    <x v="10"/>
    <x v="10"/>
    <x v="0"/>
    <s v=""/>
  </r>
  <r>
    <n v="5736"/>
    <s v="Jennifer Morris"/>
    <s v="sarahthornton@example.org"/>
    <n v="70"/>
    <s v="Male"/>
    <s v="LG Smart TV"/>
    <d v="2020-06-15T00:00:00"/>
    <x v="0"/>
    <s v="Display issue"/>
    <s v="I'm having an issue with the {product_purchased}. Please assist._x000a__x000a_[20:27:35.000] &lt;danielmcdaniel@users.xsd.com&gt; to remove all of the messages after patch I've noticed a peculiar error message popping up on my {product_purchased} screen. It says '{error_message}'. What does it mean?"/>
    <x v="0"/>
    <m/>
    <s v="Medium"/>
    <s v="Chat"/>
    <x v="3739"/>
    <m/>
    <m/>
    <n v="5736"/>
    <s v=""/>
    <s v="Jennifer Morris"/>
    <x v="8"/>
    <x v="8"/>
    <x v="1"/>
    <s v=""/>
  </r>
  <r>
    <n v="5737"/>
    <s v="Kimberly Porter"/>
    <s v="eross@example.org"/>
    <n v="70"/>
    <s v="Other"/>
    <s v="GoPro Hero"/>
    <d v="2020-11-26T00:00:00"/>
    <x v="2"/>
    <s v="Peripheral compatibility"/>
    <s v="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
    <x v="1"/>
    <s v="Before class until property writer."/>
    <s v="Low"/>
    <s v="Email"/>
    <x v="3740"/>
    <d v="2023-06-01T15:06:19"/>
    <n v="1"/>
    <n v="5737"/>
    <s v="Before Class Until Property Writer."/>
    <s v="Kimberly Porter"/>
    <x v="3"/>
    <x v="3"/>
    <x v="1"/>
    <n v="-6.0999999999767169"/>
  </r>
  <r>
    <n v="5738"/>
    <s v="Beth Wright"/>
    <s v="carrie68@example.net"/>
    <n v="20"/>
    <s v="Male"/>
    <s v="Nikon D"/>
    <d v="2021-04-23T00:00:00"/>
    <x v="1"/>
    <s v="Refund request"/>
    <s v="I'm having an issue with the {product_purchased}. Please assist._x000a__x000a__x000a_Your e-mail address_x000a__x000a_You are currently not logged in._x000a__x000a_There are no currently applicable policies._x000a__x000a_The fields below describe how we I've checked for software updates, and my {product_purchased} is already running the latest version."/>
    <x v="1"/>
    <s v="Individual position according type."/>
    <s v="High"/>
    <s v="Email"/>
    <x v="3741"/>
    <d v="2023-06-01T10:16:21"/>
    <n v="5"/>
    <n v="5738"/>
    <s v="Individual Position According Type."/>
    <s v="Beth Wright"/>
    <x v="11"/>
    <x v="11"/>
    <x v="0"/>
    <n v="-4.5499999999883585"/>
  </r>
  <r>
    <n v="5739"/>
    <s v="Mrs. Diane Sandoval PhD"/>
    <s v="mayers@example.net"/>
    <n v="38"/>
    <s v="Other"/>
    <s v="Microsoft Office"/>
    <d v="2020-05-19T00:00:00"/>
    <x v="1"/>
    <s v="Delivery problem"/>
    <s v="I'm having an issue with the {product_purchased}. Please assist._x000a__x000a_The reason for this problem is because of a bug with a plugin which is in the list of installed products. When your package is installed, you should try I've noticed that the issue occurs consistently when I use a specific feature or application on my {product_purchased}."/>
    <x v="2"/>
    <m/>
    <s v="Medium"/>
    <s v="Chat"/>
    <x v="5"/>
    <m/>
    <m/>
    <n v="5739"/>
    <s v=""/>
    <s v="Mrs. Diane Sandoval PhD"/>
    <x v="1"/>
    <x v="1"/>
    <x v="1"/>
    <s v=""/>
  </r>
  <r>
    <n v="5740"/>
    <s v="John Sutton"/>
    <s v="jenniferthornton@example.com"/>
    <n v="69"/>
    <s v="Male"/>
    <s v="Fitbit Versa Smartwatch"/>
    <d v="2020-08-14T00:00:00"/>
    <x v="3"/>
    <s v="Product recommendation"/>
    <s v="I'm having an issue with the {product_purchased}. Please assist._x000a__x000a_I was originally told that the video store didn't let them add videos, but the only thing I have found so far are comments. I'll get to I've tried different settings and configurations on my {product_purchased}, but the issue persists."/>
    <x v="1"/>
    <s v="Town member either within meet without I."/>
    <s v="Medium"/>
    <s v="Social media"/>
    <x v="3742"/>
    <d v="2023-06-01T09:34:25"/>
    <n v="3"/>
    <n v="5740"/>
    <s v="Town Member Either Within Meet Without I."/>
    <s v="John Sutton"/>
    <x v="5"/>
    <x v="5"/>
    <x v="1"/>
    <n v="1.2333333333372138"/>
  </r>
  <r>
    <n v="5741"/>
    <s v="John Stephens"/>
    <s v="zbailey@example.org"/>
    <n v="51"/>
    <s v="Other"/>
    <s v="Asus ROG"/>
    <d v="2020-08-23T00:00:00"/>
    <x v="2"/>
    <s v="Product recommendation"/>
    <s v="I'm having an issue with the {product_purchased}. Please assist._x000a__x000a_Thankyou for the quick response._x000a__x000a_[1] &quot;Stupidly adding an error when the app was launched&quot;_x000a__x000a_When a product is I rely heavily on my {product_purchased} for my daily tasks, and this issue is hindering my productivity."/>
    <x v="1"/>
    <s v="Run cup play government."/>
    <s v="Low"/>
    <s v="Email"/>
    <x v="3743"/>
    <d v="2023-06-01T20:45:27"/>
    <n v="1"/>
    <n v="5741"/>
    <s v="Run Cup Play Government."/>
    <s v="John Stephens"/>
    <x v="5"/>
    <x v="5"/>
    <x v="1"/>
    <n v="18.700000000011642"/>
  </r>
  <r>
    <n v="5742"/>
    <s v="Hunter Johnson"/>
    <s v="michael20@example.org"/>
    <n v="35"/>
    <s v="Other"/>
    <s v="HP Pavilion"/>
    <d v="2020-07-04T00:00:00"/>
    <x v="2"/>
    <s v="Payment issue"/>
    <s v="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
    <x v="2"/>
    <m/>
    <s v="High"/>
    <s v="Social media"/>
    <x v="5"/>
    <m/>
    <m/>
    <n v="5742"/>
    <s v=""/>
    <s v="Hunter Johnson"/>
    <x v="2"/>
    <x v="2"/>
    <x v="1"/>
    <s v=""/>
  </r>
  <r>
    <n v="5743"/>
    <s v="Anthony Lopez"/>
    <s v="twalker@example.org"/>
    <n v="40"/>
    <s v="Male"/>
    <s v="Nintendo Switch Pro Controller"/>
    <d v="2021-05-24T00:00:00"/>
    <x v="3"/>
    <s v="Product compatibility"/>
    <s v="I'm having an issue with the {product_purchased}. Please assist. 1 2 3 4 5 6 7 Robertson's Fingers 1.25 - 2.25 Star - 2.50 - 1 6 - 7.00 - - $ The issue I'm facing is intermittent. Sometimes it works fine, but other times it acts up unexpectedly."/>
    <x v="0"/>
    <m/>
    <s v="Low"/>
    <s v="Email"/>
    <x v="3744"/>
    <m/>
    <m/>
    <n v="5743"/>
    <s v=""/>
    <s v="Anthony Lopez"/>
    <x v="1"/>
    <x v="1"/>
    <x v="0"/>
    <s v=""/>
  </r>
  <r>
    <n v="5744"/>
    <s v="David Taylor"/>
    <s v="amandaburton@example.net"/>
    <n v="32"/>
    <s v="Female"/>
    <s v="PlayStation"/>
    <d v="2021-07-08T00:00:00"/>
    <x v="0"/>
    <s v="Software bug"/>
    <s v="I've noticed a software bug in the {product_purchased} app. It's causing data loss and unexpected errors. How can I resolve this issue?_x000a__x000a_Your computer may still crash if we can't update our site. I'm experiencing this issue on multiple devices of the same model, so it seems to be a widespread problem."/>
    <x v="1"/>
    <s v="Cell age air defense eight."/>
    <s v="Critical"/>
    <s v="Chat"/>
    <x v="3745"/>
    <d v="2023-06-01T11:36:30"/>
    <n v="3"/>
    <n v="5744"/>
    <s v="Cell Age Air Defense Eight."/>
    <s v="David Taylor"/>
    <x v="2"/>
    <x v="2"/>
    <x v="0"/>
    <n v="2.9500000000116415"/>
  </r>
  <r>
    <n v="5745"/>
    <s v="Luis Williams"/>
    <s v="coreynunez@example.org"/>
    <n v="42"/>
    <s v="Male"/>
    <s v="LG Washing Machine"/>
    <d v="2021-02-01T00:00:00"/>
    <x v="0"/>
    <s v="Cancellation request"/>
    <s v="I'm having an issue with the {product_purchased}. Please assist._x000a__x000a_We'll keep a low profile in the meantime._x000a__x000a__x000a_Contact Us via Facebook:_x000a__x000a_Facebook: www.instagram.com/shywh The issue I'm facing is intermittent. Sometimes it works fine, but other times it acts up unexpectedly."/>
    <x v="1"/>
    <s v="Economy age if else local customer."/>
    <s v="Critical"/>
    <s v="Email"/>
    <x v="3746"/>
    <d v="2023-06-01T19:56:32"/>
    <n v="3"/>
    <n v="5745"/>
    <s v="Economy Age If Else Local Customer."/>
    <s v="Luis Williams"/>
    <x v="4"/>
    <x v="4"/>
    <x v="0"/>
    <n v="5.9833333332790062"/>
  </r>
  <r>
    <n v="5746"/>
    <s v="Todd Zimmerman"/>
    <s v="reevesvanessa@example.org"/>
    <n v="30"/>
    <s v="Female"/>
    <s v="Nintendo Switch Pro Controller"/>
    <d v="2020-09-10T00:00:00"/>
    <x v="4"/>
    <s v="Hardware issue"/>
    <s v="I'm having an issue with the {product_purchased}. Please assist. {product_product_id} has nothing to do with {product_purchased}._x000a__x000a_I'm working the account and am currently using the account for I've recently updated the firmware of my {product_purchased}, and the issue started happening afterward. Could it be related to the update?"/>
    <x v="0"/>
    <m/>
    <s v="Critical"/>
    <s v="Social media"/>
    <x v="3747"/>
    <m/>
    <m/>
    <n v="5746"/>
    <s v=""/>
    <s v="Todd Zimmerman"/>
    <x v="9"/>
    <x v="9"/>
    <x v="1"/>
    <s v=""/>
  </r>
  <r>
    <n v="5747"/>
    <s v="Troy Guzman"/>
    <s v="scott71@example.net"/>
    <n v="45"/>
    <s v="Male"/>
    <s v="Canon EOS"/>
    <d v="2020-02-09T00:00:00"/>
    <x v="3"/>
    <s v="Display issue"/>
    <s v="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
    <x v="2"/>
    <m/>
    <s v="Medium"/>
    <s v="Chat"/>
    <x v="5"/>
    <m/>
    <m/>
    <n v="5747"/>
    <s v=""/>
    <s v="Troy Guzman"/>
    <x v="4"/>
    <x v="4"/>
    <x v="1"/>
    <s v=""/>
  </r>
  <r>
    <n v="5748"/>
    <s v="Ariana Howe"/>
    <s v="jeffreywalker@example.org"/>
    <n v="30"/>
    <s v="Female"/>
    <s v="Nintendo Switch"/>
    <d v="2020-09-28T00:00:00"/>
    <x v="3"/>
    <s v="Payment issue"/>
    <s v="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
    <x v="2"/>
    <m/>
    <s v="Medium"/>
    <s v="Phone"/>
    <x v="5"/>
    <m/>
    <m/>
    <n v="5748"/>
    <s v=""/>
    <s v="Ariana Howe"/>
    <x v="9"/>
    <x v="9"/>
    <x v="1"/>
    <s v=""/>
  </r>
  <r>
    <n v="5749"/>
    <s v="Edward Patterson"/>
    <s v="wilkersonseth@example.com"/>
    <n v="30"/>
    <s v="Other"/>
    <s v="Amazon Echo"/>
    <d v="2021-05-08T00:00:00"/>
    <x v="4"/>
    <s v="Network problem"/>
    <s v="My {product_purchased} crashed, and I lost all the data stored on it. Is there any way to recover the lost data? What if the phone has been unplugged, and I get the usual reboot failure, but I I need assistance as soon as possible because it's affecting my work and productivity."/>
    <x v="0"/>
    <m/>
    <s v="Low"/>
    <s v="Phone"/>
    <x v="3748"/>
    <m/>
    <m/>
    <n v="5749"/>
    <s v=""/>
    <s v="Edward Patterson"/>
    <x v="1"/>
    <x v="1"/>
    <x v="0"/>
    <s v=""/>
  </r>
  <r>
    <n v="5750"/>
    <s v="Sarah Hunter"/>
    <s v="cynthia21@example.net"/>
    <n v="38"/>
    <s v="Male"/>
    <s v="Google Pixel"/>
    <d v="2021-10-01T00:00:00"/>
    <x v="4"/>
    <s v="Account access"/>
    <s v="I'm having an issue with the {product_purchased}. Please assist._x000a__x000a_There are several different different ways to add a product to the Product View. This is only to help you to add the latest features to the current product, The issue I'm facing is intermittent. Sometimes it works fine, but other times it acts up unexpectedly."/>
    <x v="2"/>
    <m/>
    <s v="High"/>
    <s v="Email"/>
    <x v="5"/>
    <m/>
    <m/>
    <n v="5750"/>
    <s v=""/>
    <s v="Sarah Hunter"/>
    <x v="7"/>
    <x v="7"/>
    <x v="0"/>
    <s v=""/>
  </r>
  <r>
    <n v="5751"/>
    <s v="Brianna Flores"/>
    <s v="ubryant@example.org"/>
    <n v="52"/>
    <s v="Male"/>
    <s v="GoPro Hero"/>
    <d v="2021-08-21T00:00:00"/>
    <x v="3"/>
    <s v="Product recommendation"/>
    <s v="I'm facing issues logging into my {product_purchased} account. It says my account is locked. What should I do to unlock it? 1,_x000a__x000a_log into your {product_purchased} account and click OK. I've already contacted customer support multiple times, but the issue remains unresolved."/>
    <x v="1"/>
    <s v="Enjoy simple ago provide policy."/>
    <s v="High"/>
    <s v="Social media"/>
    <x v="554"/>
    <d v="2023-06-01T11:28:41"/>
    <n v="3"/>
    <n v="5751"/>
    <s v="Enjoy Simple Ago Provide Policy."/>
    <s v="Brianna Flores"/>
    <x v="5"/>
    <x v="5"/>
    <x v="0"/>
    <n v="-7.4500000000116415"/>
  </r>
  <r>
    <n v="5752"/>
    <s v="Dr. David Powers DVM"/>
    <s v="lindalynch@example.net"/>
    <n v="18"/>
    <s v="Other"/>
    <s v="Adobe Photoshop"/>
    <d v="2020-12-07T00:00:00"/>
    <x v="0"/>
    <s v="Installation support"/>
    <s v="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
    <x v="2"/>
    <m/>
    <s v="Low"/>
    <s v="Phone"/>
    <x v="5"/>
    <m/>
    <m/>
    <n v="5752"/>
    <s v=""/>
    <s v="Dr. David Powers DVM"/>
    <x v="10"/>
    <x v="10"/>
    <x v="1"/>
    <s v=""/>
  </r>
  <r>
    <n v="5753"/>
    <s v="Patricia Pacheco"/>
    <s v="mitchellmaria@example.net"/>
    <n v="41"/>
    <s v="Male"/>
    <s v="Nest Thermostat"/>
    <d v="2021-09-14T00:00:00"/>
    <x v="1"/>
    <s v="Account access"/>
    <s v="I'm having an issue with the {product_purchased}. Please assist._x000a__x000a_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
    <x v="0"/>
    <m/>
    <s v="Critical"/>
    <s v="Email"/>
    <x v="3749"/>
    <m/>
    <m/>
    <n v="5753"/>
    <s v=""/>
    <s v="Patricia Pacheco"/>
    <x v="9"/>
    <x v="9"/>
    <x v="0"/>
    <s v=""/>
  </r>
  <r>
    <n v="5754"/>
    <s v="Craig Anthony"/>
    <s v="yreyes@example.com"/>
    <n v="35"/>
    <s v="Female"/>
    <s v="Bose SoundLink Speaker"/>
    <d v="2021-08-10T00:00:00"/>
    <x v="0"/>
    <s v="Hardware issue"/>
    <s v="I'm having an issue with the {product_purchased}. Please assist. In this case, remove {product_purchased} and create a new {product_purchased_id}._x000a__x000a_You will have to get an I've tried different settings and configurations on my {product_purchased}, but the issue persists."/>
    <x v="2"/>
    <m/>
    <s v="High"/>
    <s v="Chat"/>
    <x v="5"/>
    <m/>
    <m/>
    <n v="5754"/>
    <s v=""/>
    <s v="Craig Anthony"/>
    <x v="5"/>
    <x v="5"/>
    <x v="0"/>
    <s v=""/>
  </r>
  <r>
    <n v="5755"/>
    <s v="Jeremy Maldonado"/>
    <s v="erika34@example.org"/>
    <n v="22"/>
    <s v="Female"/>
    <s v="MacBook Pro"/>
    <d v="2021-02-08T00:00:00"/>
    <x v="1"/>
    <s v="Payment issue"/>
    <s v="I'm having an issue with the {product_purchased}. Please assist. I've tried using different cables, adapters, or peripherals with my {product_purchased}, but the issue persists."/>
    <x v="2"/>
    <m/>
    <s v="Low"/>
    <s v="Email"/>
    <x v="5"/>
    <m/>
    <m/>
    <n v="5755"/>
    <s v=""/>
    <s v="Jeremy Maldonado"/>
    <x v="4"/>
    <x v="4"/>
    <x v="0"/>
    <s v=""/>
  </r>
  <r>
    <n v="5756"/>
    <s v="Ronald Sloan"/>
    <s v="edwardwright@example.org"/>
    <n v="18"/>
    <s v="Male"/>
    <s v="MacBook Pro"/>
    <d v="2021-03-26T00:00:00"/>
    <x v="3"/>
    <s v="Product compatibility"/>
    <s v="I'm having an issue with the {product_purchased}. Please assist._x000a__x000a_If you don't have the latest version of the app then you can install the first version here: https://developer.android.com/details. I've already contacted customer support multiple times, but the issue remains unresolved."/>
    <x v="0"/>
    <m/>
    <s v="Medium"/>
    <s v="Phone"/>
    <x v="3750"/>
    <m/>
    <m/>
    <n v="5756"/>
    <s v=""/>
    <s v="Ronald Sloan"/>
    <x v="0"/>
    <x v="0"/>
    <x v="0"/>
    <s v=""/>
  </r>
  <r>
    <n v="5757"/>
    <s v="Margaret Bell"/>
    <s v="fordanthony@example.org"/>
    <n v="67"/>
    <s v="Male"/>
    <s v="LG Washing Machine"/>
    <d v="2020-08-18T00:00:00"/>
    <x v="1"/>
    <s v="Refund request"/>
    <s v="I'm having an issue with the {product_purchased}. Please assist. */_x000a__x000a_If you have not set up an order, or have received your package as requested (from a trusted vendor), then please take a little time to re I've performed a factory reset on my {product_purchased}, hoping it would resolve the problem, but it didn't help."/>
    <x v="2"/>
    <m/>
    <s v="High"/>
    <s v="Chat"/>
    <x v="5"/>
    <m/>
    <m/>
    <n v="5757"/>
    <s v=""/>
    <s v="Margaret Bell"/>
    <x v="5"/>
    <x v="5"/>
    <x v="1"/>
    <s v=""/>
  </r>
  <r>
    <n v="5758"/>
    <s v="Adrian Williams"/>
    <s v="martinezelizabeth@example.com"/>
    <n v="39"/>
    <s v="Male"/>
    <s v="Nintendo Switch"/>
    <d v="2020-05-17T00:00:00"/>
    <x v="0"/>
    <s v="Product recommendation"/>
    <s v="I'm having an issue with the {product_purchased}. Please assist. {{cite web | title=I'm having an issue with the {product_purchased}. Please assist._x000a__x000a_It looks like a simple request to I've recently updated the firmware of my {product_purchased}, and the issue started happening afterward. Could it be related to the update?"/>
    <x v="2"/>
    <m/>
    <s v="Low"/>
    <s v="Social media"/>
    <x v="5"/>
    <m/>
    <m/>
    <n v="5758"/>
    <s v=""/>
    <s v="Adrian Williams"/>
    <x v="1"/>
    <x v="1"/>
    <x v="1"/>
    <s v=""/>
  </r>
  <r>
    <n v="5759"/>
    <s v="James Bryan"/>
    <s v="ryan19@example.com"/>
    <n v="38"/>
    <s v="Other"/>
    <s v="Nintendo Switch"/>
    <d v="2020-04-23T00:00:00"/>
    <x v="0"/>
    <s v="Network problem"/>
    <s v="I've forgotten my password for my {product_purchased} account, and the password reset option is not working. How can I recover my account?_x000a__x000a_Please click here to reset Password._x000a__x000a_Can I re-enter my name I need assistance as soon as possible because it's affecting my work and productivity."/>
    <x v="1"/>
    <s v="News street power now avoid."/>
    <s v="Medium"/>
    <s v="Social media"/>
    <x v="3751"/>
    <d v="2023-06-01T00:47:52"/>
    <n v="4"/>
    <n v="5759"/>
    <s v="News Street Power Now Avoid."/>
    <s v="James Bryan"/>
    <x v="11"/>
    <x v="11"/>
    <x v="1"/>
    <n v="-0.83333333325572312"/>
  </r>
  <r>
    <n v="5760"/>
    <s v="Cynthia Cole"/>
    <s v="tiffanymoody@example.org"/>
    <n v="47"/>
    <s v="Female"/>
    <s v="HP Pavilion"/>
    <d v="2020-04-17T00:00:00"/>
    <x v="2"/>
    <s v="Data loss"/>
    <s v="I'm having an issue with the {product_purchased}. Please assist. For information, please see &quot;How to Get an Add-On&quot; section at the bottom of this page.&quot;_x000a__x000a_Once I've gone through the process of updating I'm concerned about the security of my {product_purchased} and would like to ensure that my data is safe."/>
    <x v="1"/>
    <s v="Future forward full win the think."/>
    <s v="Low"/>
    <s v="Phone"/>
    <x v="3752"/>
    <d v="2023-06-01T04:43:54"/>
    <n v="2"/>
    <n v="5760"/>
    <s v="Future Forward Full Win The Think."/>
    <s v="Cynthia Cole"/>
    <x v="11"/>
    <x v="11"/>
    <x v="1"/>
    <n v="-11.783333333325572"/>
  </r>
  <r>
    <n v="5761"/>
    <s v="Stephanie Wright"/>
    <s v="livingstontravis@example.com"/>
    <n v="28"/>
    <s v="Female"/>
    <s v="Samsung Galaxy"/>
    <d v="2020-02-28T00:00:00"/>
    <x v="1"/>
    <s v="Payment issue"/>
    <s v="I'm having an issue with the {product_purchased}. Please assist._x000a__x000a_I understand that no one has found this to be a quality product:_x000a__x000a_â€¢ No product was placed. Please assist._x000a__x000a_I understand that no I've recently updated the firmware of my {product_purchased}, and the issue started happening afterward. Could it be related to the update?"/>
    <x v="1"/>
    <s v="Nearly light start explain understand college wife."/>
    <s v="Critical"/>
    <s v="Phone"/>
    <x v="3753"/>
    <d v="2023-06-01T21:24:55"/>
    <n v="5"/>
    <n v="5761"/>
    <s v="Nearly Light Start Explain Understand College Wife."/>
    <s v="Stephanie Wright"/>
    <x v="4"/>
    <x v="4"/>
    <x v="1"/>
    <n v="10.633333333244082"/>
  </r>
  <r>
    <n v="5762"/>
    <s v="Devon Decker"/>
    <s v="emilyholt@example.com"/>
    <n v="39"/>
    <s v="Female"/>
    <s v="Bose QuietComfort"/>
    <d v="2021-11-25T00:00:00"/>
    <x v="4"/>
    <s v="Software bug"/>
    <s v="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
    <x v="2"/>
    <m/>
    <s v="Critical"/>
    <s v="Social media"/>
    <x v="5"/>
    <m/>
    <m/>
    <n v="5762"/>
    <s v=""/>
    <s v="Devon Decker"/>
    <x v="3"/>
    <x v="3"/>
    <x v="0"/>
    <s v=""/>
  </r>
  <r>
    <n v="5763"/>
    <s v="Michelle Potter"/>
    <s v="crystalkennedy@example.org"/>
    <n v="27"/>
    <s v="Other"/>
    <s v="Sony PlayStation"/>
    <d v="2020-09-15T00:00:00"/>
    <x v="3"/>
    <s v="Product setup"/>
    <s v="I've noticed a software bug in the {product_purchased} app. It's causing data loss and unexpected errors. How can I resolve this issue?_x000a__x000a_Download_x000a__x000a_To download the version of the product, navigate to the { I need assistance as soon as possible because it's affecting my work and productivity."/>
    <x v="0"/>
    <m/>
    <s v="Critical"/>
    <s v="Social media"/>
    <x v="3754"/>
    <m/>
    <m/>
    <n v="5763"/>
    <s v=""/>
    <s v="Michelle Potter"/>
    <x v="9"/>
    <x v="9"/>
    <x v="1"/>
    <s v=""/>
  </r>
  <r>
    <n v="5764"/>
    <s v="Nicholas Adams"/>
    <s v="tsmith@example.org"/>
    <n v="38"/>
    <s v="Other"/>
    <s v="Fitbit Versa Smartwatch"/>
    <d v="2020-04-22T00:00:00"/>
    <x v="2"/>
    <s v="Product setup"/>
    <s v="I'm having an issue with the {product_purchased}. Please assist. Â Now Â here is a great one to offer your customers._x000a_&quot;I was very surprised when I read the article on the {product_purch I've checked the device settings and made sure that everything is configured correctly."/>
    <x v="0"/>
    <m/>
    <s v="Medium"/>
    <s v="Phone"/>
    <x v="3755"/>
    <m/>
    <m/>
    <n v="5764"/>
    <s v=""/>
    <s v="Nicholas Adams"/>
    <x v="11"/>
    <x v="11"/>
    <x v="1"/>
    <s v=""/>
  </r>
  <r>
    <n v="5765"/>
    <s v="George Estes"/>
    <s v="ortegajeffery@example.com"/>
    <n v="38"/>
    <s v="Other"/>
    <s v="Samsung Galaxy"/>
    <d v="2021-05-10T00:00:00"/>
    <x v="0"/>
    <s v="Refund request"/>
    <s v="I'm having an issue with the {product_purchased}. Please assist._x000a__x000a_2.10.5_x000a__x000a_- Fixed bug that prevented loading an already existing project on a backup page._x000a__x000a__x000a_Updating_x000a__x000a_- Now supports I need assistance as soon as possible because it's affecting my work and productivity."/>
    <x v="0"/>
    <m/>
    <s v="High"/>
    <s v="Phone"/>
    <x v="3756"/>
    <m/>
    <m/>
    <n v="5765"/>
    <s v=""/>
    <s v="George Estes"/>
    <x v="1"/>
    <x v="1"/>
    <x v="0"/>
    <s v=""/>
  </r>
  <r>
    <n v="5766"/>
    <s v="Scott Mooney"/>
    <s v="mollydunlap@example.org"/>
    <n v="69"/>
    <s v="Male"/>
    <s v="Sony Xperia"/>
    <d v="2020-01-20T00:00:00"/>
    <x v="3"/>
    <s v="Hardware issue"/>
    <s v="I'm having an issue with the {product_purchased}. Please assist. I have no questions answered as no payment has been received._x000a__x000a_* Thank you for your help. If the issue has been resolved, please message me! I've noticed a peculiar error message popping up on my {product_purchased} screen. It says '{error_message}'. What does it mean?"/>
    <x v="1"/>
    <s v="Movie candidate language attorney Republican series."/>
    <s v="High"/>
    <s v="Phone"/>
    <x v="3757"/>
    <d v="2023-06-01T12:46:02"/>
    <n v="2"/>
    <n v="5766"/>
    <s v="Movie Candidate Language Attorney Republican Series."/>
    <s v="Scott Mooney"/>
    <x v="6"/>
    <x v="6"/>
    <x v="1"/>
    <n v="-8.2666666667209938"/>
  </r>
  <r>
    <n v="5767"/>
    <s v="Bethany Walton"/>
    <s v="melanie71@example.org"/>
    <n v="52"/>
    <s v="Other"/>
    <s v="Xbox"/>
    <d v="2020-09-04T00:00:00"/>
    <x v="2"/>
    <s v="Hardware issue"/>
    <s v="I'm having an issue with the {product_purchased}. Please assist._x000a__x000a_- The order was sent out on February 26th and there is still no response. If you think this means any problem, send me an email or tell I've recently updated the firmware of my {product_purchased}, and the issue started happening afterward. Could it be related to the update?"/>
    <x v="0"/>
    <m/>
    <s v="Critical"/>
    <s v="Social media"/>
    <x v="3758"/>
    <m/>
    <m/>
    <n v="5767"/>
    <s v=""/>
    <s v="Bethany Walton"/>
    <x v="9"/>
    <x v="9"/>
    <x v="1"/>
    <s v=""/>
  </r>
  <r>
    <n v="5768"/>
    <s v="Tracy Goodwin"/>
    <s v="kmoore@example.net"/>
    <n v="53"/>
    <s v="Male"/>
    <s v="Microsoft Xbox Controller"/>
    <d v="2020-07-18T00:00:00"/>
    <x v="2"/>
    <s v="Cancellation request"/>
    <s v="I'm having an issue with the {product_purchased}. Please assist._x000a__x000a_14 #14 Pronunciation Edit_x000a__x000a_(g.g.: gee, gee, gee)_x000a__x000a_(k.: zee, I'm worried that the issue might be hardware-related and might require repair or replacement."/>
    <x v="1"/>
    <s v="Along American cultural against information meet."/>
    <s v="Critical"/>
    <s v="Social media"/>
    <x v="3759"/>
    <d v="2023-06-01T23:20:06"/>
    <n v="5"/>
    <n v="5768"/>
    <s v="Along American Cultural Against Information Meet."/>
    <s v="Tracy Goodwin"/>
    <x v="2"/>
    <x v="2"/>
    <x v="1"/>
    <n v="6.5500000000465661"/>
  </r>
  <r>
    <n v="5769"/>
    <s v="Bryan Anderson"/>
    <s v="tyler86@example.net"/>
    <n v="26"/>
    <s v="Female"/>
    <s v="Garmin Forerunner"/>
    <d v="2021-09-22T00:00:00"/>
    <x v="2"/>
    <s v="Peripheral compatibility"/>
    <s v="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
    <x v="0"/>
    <m/>
    <s v="Low"/>
    <s v="Chat"/>
    <x v="3760"/>
    <m/>
    <m/>
    <n v="5769"/>
    <s v=""/>
    <s v="Bryan Anderson"/>
    <x v="9"/>
    <x v="9"/>
    <x v="0"/>
    <s v=""/>
  </r>
  <r>
    <n v="5770"/>
    <s v="Roy Chandler"/>
    <s v="jose90@example.org"/>
    <n v="48"/>
    <s v="Male"/>
    <s v="Samsung Soundbar"/>
    <d v="2020-08-27T00:00:00"/>
    <x v="2"/>
    <s v="Payment issue"/>
    <s v="I've forgotten my password for my {product_purchased} account, and the password reset option is not working. How can I recover my account?_x000a__x000a_Login to your web site with your ID as an administrator, and try to login I'm using the original charger that came with my {product_purchased}, but it's not charging properly."/>
    <x v="0"/>
    <m/>
    <s v="Low"/>
    <s v="Chat"/>
    <x v="3761"/>
    <m/>
    <m/>
    <n v="5770"/>
    <s v=""/>
    <s v="Roy Chandler"/>
    <x v="5"/>
    <x v="5"/>
    <x v="1"/>
    <s v=""/>
  </r>
  <r>
    <n v="5771"/>
    <s v="Danny Contreras"/>
    <s v="newtonkenneth@example.org"/>
    <n v="30"/>
    <s v="Male"/>
    <s v="Adobe Photoshop"/>
    <d v="2021-12-08T00:00:00"/>
    <x v="2"/>
    <s v="Software bug"/>
    <s v="I'm having an issue with the {product_purchased}. Please assist. I've performed a factory reset on my {product_purchased}, hoping it would resolve the problem, but it didn't help."/>
    <x v="0"/>
    <m/>
    <s v="Critical"/>
    <s v="Social media"/>
    <x v="3762"/>
    <m/>
    <m/>
    <n v="5771"/>
    <s v=""/>
    <s v="Danny Contreras"/>
    <x v="10"/>
    <x v="10"/>
    <x v="0"/>
    <s v=""/>
  </r>
  <r>
    <n v="5772"/>
    <s v="Corey Klein PhD"/>
    <s v="olsenphillip@example.net"/>
    <n v="26"/>
    <s v="Female"/>
    <s v="Nikon D"/>
    <d v="2021-07-06T00:00:00"/>
    <x v="3"/>
    <s v="Peripheral compatibility"/>
    <s v="I'm having an issue with the {product_purchased}. Please assist._x000a__x000a_Thanks!_x000a__x000a_Pawel_x000a__x000a__x000a_Offline_x000a__x000a__x000a_Activity: 112_x000a__x000a_Merit: 10_x000a__x000a__x000a_MemberActivity: 112Merit: 10 Re: The issue I'm facing is intermittent. Sometimes it works fine, but other times it acts up unexpectedly."/>
    <x v="1"/>
    <s v="Mother certainly responsibility discuss."/>
    <s v="Medium"/>
    <s v="Chat"/>
    <x v="3763"/>
    <d v="2023-06-01T04:41:10"/>
    <n v="3"/>
    <n v="5772"/>
    <s v="Mother Certainly Responsibility Discuss."/>
    <s v="Corey Klein PhD"/>
    <x v="2"/>
    <x v="2"/>
    <x v="0"/>
    <n v="-6.8333333332557231"/>
  </r>
  <r>
    <n v="5773"/>
    <s v="Mrs. Ashley Andrews"/>
    <s v="franklinkenneth@example.net"/>
    <n v="44"/>
    <s v="Other"/>
    <s v="Nikon D"/>
    <d v="2020-12-14T00:00:00"/>
    <x v="4"/>
    <s v="Product recommendation"/>
    <s v="There seems to be a glitch in the {product_purchased} software. It freezes frequently, making it difficult to use. Can you please provide a solution? Thank you. I need assistance as soon as possible because it's affecting my work and productivity."/>
    <x v="0"/>
    <m/>
    <s v="Critical"/>
    <s v="Social media"/>
    <x v="3764"/>
    <m/>
    <m/>
    <n v="5773"/>
    <s v=""/>
    <s v="Mrs. Ashley Andrews"/>
    <x v="10"/>
    <x v="10"/>
    <x v="1"/>
    <s v=""/>
  </r>
  <r>
    <n v="5774"/>
    <s v="James Rodriguez"/>
    <s v="ruizamber@example.org"/>
    <n v="24"/>
    <s v="Other"/>
    <s v="Lenovo ThinkPad"/>
    <d v="2020-06-29T00:00:00"/>
    <x v="4"/>
    <s v="Hardware issue"/>
    <s v="There seems to be a hardware problem with my {product_purchased}. The screen is flickering, and I'm unable to use it. What should I do? I've seen the instructions here:_x000a__x000a_http://forum.xda- The issue I'm facing is intermittent. Sometimes it works fine, but other times it acts up unexpectedly."/>
    <x v="0"/>
    <m/>
    <s v="High"/>
    <s v="Phone"/>
    <x v="3765"/>
    <m/>
    <m/>
    <n v="5774"/>
    <s v=""/>
    <s v="James Rodriguez"/>
    <x v="8"/>
    <x v="8"/>
    <x v="1"/>
    <s v=""/>
  </r>
  <r>
    <n v="5775"/>
    <s v="Michael Taylor"/>
    <s v="carlreese@example.com"/>
    <n v="47"/>
    <s v="Male"/>
    <s v="Garmin Forerunner"/>
    <d v="2021-10-12T00:00:00"/>
    <x v="0"/>
    <s v="Account access"/>
    <s v="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
    <x v="0"/>
    <m/>
    <s v="Medium"/>
    <s v="Social media"/>
    <x v="3766"/>
    <m/>
    <m/>
    <n v="5775"/>
    <s v=""/>
    <s v="Michael Taylor"/>
    <x v="7"/>
    <x v="7"/>
    <x v="0"/>
    <s v=""/>
  </r>
  <r>
    <n v="5776"/>
    <s v="Donna Griffith"/>
    <s v="james18@example.org"/>
    <n v="43"/>
    <s v="Male"/>
    <s v="Samsung Galaxy"/>
    <d v="2020-04-06T00:00:00"/>
    <x v="3"/>
    <s v="Display issue"/>
    <s v="There seems to be a hardware problem with my {product_purchased}. The screen is flickering, and I'm unable to use it. What should I do?_x000a__x000a_Click the screen-name, click the icon, and enter the number I've tried troubleshooting steps mentioned in the user manual, but the issue persists."/>
    <x v="0"/>
    <m/>
    <s v="Medium"/>
    <s v="Phone"/>
    <x v="3767"/>
    <m/>
    <m/>
    <n v="5776"/>
    <s v=""/>
    <s v="Donna Griffith"/>
    <x v="11"/>
    <x v="11"/>
    <x v="1"/>
    <s v=""/>
  </r>
  <r>
    <n v="5777"/>
    <s v="Mark Williams"/>
    <s v="alexandralee@example.net"/>
    <n v="51"/>
    <s v="Male"/>
    <s v="Asus ROG"/>
    <d v="2020-11-28T00:00:00"/>
    <x v="0"/>
    <s v="Product setup"/>
    <s v="I'm having an issue with the {product_purchased}. Please assist. The {product_purchased} will be sent to the purchaser's email address as specified in the checkout method._x000a__x000a_You need to contact the store for I'm not sure if this issue is specific to my device or if others have reported similar problems."/>
    <x v="1"/>
    <s v="Market enough decide front church."/>
    <s v="Medium"/>
    <s v="Chat"/>
    <x v="3768"/>
    <d v="2023-06-01T00:09:16"/>
    <n v="1"/>
    <n v="5777"/>
    <s v="Market Enough Decide Front Church."/>
    <s v="Mark Williams"/>
    <x v="3"/>
    <x v="3"/>
    <x v="1"/>
    <n v="-11.299999999988358"/>
  </r>
  <r>
    <n v="5778"/>
    <s v="Linda Alvarez"/>
    <s v="robinsonamber@example.org"/>
    <n v="54"/>
    <s v="Male"/>
    <s v="Nest Thermostat"/>
    <d v="2021-04-09T00:00:00"/>
    <x v="0"/>
    <s v="Installation support"/>
    <s v="I'm having an issue with the {product_purchased}. Please assist._x000a__x000a_Product Rating_x000a__x000a_1 out of 2 found this review helpful Excellent Product! My Husband and I love this stuff! I've had it for about a I rely heavily on my {product_purchased} for my daily tasks, and this issue is hindering my productivity."/>
    <x v="2"/>
    <m/>
    <s v="Critical"/>
    <s v="Phone"/>
    <x v="5"/>
    <m/>
    <m/>
    <n v="5778"/>
    <s v=""/>
    <s v="Linda Alvarez"/>
    <x v="11"/>
    <x v="11"/>
    <x v="0"/>
    <s v=""/>
  </r>
  <r>
    <n v="5779"/>
    <s v="Shannon White"/>
    <s v="john39@example.org"/>
    <n v="50"/>
    <s v="Male"/>
    <s v="Sony 4K HDR TV"/>
    <d v="2021-12-07T00:00:00"/>
    <x v="1"/>
    <s v="Data loss"/>
    <s v="I'm having an issue with the {product_purchased}. Please assist._x000a__x000a_I have a $20 bill attached to my phone that I need to get changed at work. If your bill does not work, then I recommend replacing it I've reviewed the troubleshooting steps on the official support website, but they didn't resolve the problem."/>
    <x v="0"/>
    <m/>
    <s v="Medium"/>
    <s v="Phone"/>
    <x v="3769"/>
    <m/>
    <m/>
    <n v="5779"/>
    <s v=""/>
    <s v="Shannon White"/>
    <x v="10"/>
    <x v="10"/>
    <x v="0"/>
    <s v=""/>
  </r>
  <r>
    <n v="5780"/>
    <s v="Taylor Wilson"/>
    <s v="kevin69@example.com"/>
    <n v="32"/>
    <s v="Male"/>
    <s v="LG Washing Machine"/>
    <d v="2020-05-19T00:00:00"/>
    <x v="1"/>
    <s v="Product recommendation"/>
    <s v="I'm having an issue with the {product_purchased}. Please assist._x000a__x000a_â€¢ I found this product and want to use it on a machine_x000a__x000a_â€¢ I was looking at the name and what they had to offer and found this I've followed the troubleshooting steps mentioned in the user manual, but the issue persists."/>
    <x v="1"/>
    <s v="Country analysis general prepare me quite."/>
    <s v="High"/>
    <s v="Social media"/>
    <x v="3770"/>
    <d v="2023-06-01T08:57:22"/>
    <n v="2"/>
    <n v="5780"/>
    <s v="Country Analysis General Prepare Me Quite."/>
    <s v="Taylor Wilson"/>
    <x v="1"/>
    <x v="1"/>
    <x v="1"/>
    <n v="-13.099999999918509"/>
  </r>
  <r>
    <n v="5781"/>
    <s v="Elizabeth Young"/>
    <s v="andrew49@example.net"/>
    <n v="30"/>
    <s v="Female"/>
    <s v="Microsoft Surface"/>
    <d v="2021-03-18T00:00:00"/>
    <x v="0"/>
    <s v="Cancellation request"/>
    <s v="I'm having an issue with the {product_purchased}. Please assist. &lt;3_x000a__x000a_My review: 2/5_x000a__x000a_Review of this product: 5/5_x000a__x000a_Reviewed by: from Tarr, NJ_x000a__x000a__x000a_This The issue I'm facing is intermittent. Sometimes it works fine, but other times it acts up unexpectedly."/>
    <x v="0"/>
    <m/>
    <s v="Medium"/>
    <s v="Chat"/>
    <x v="3771"/>
    <m/>
    <m/>
    <n v="5781"/>
    <s v=""/>
    <s v="Elizabeth Young"/>
    <x v="0"/>
    <x v="0"/>
    <x v="0"/>
    <s v=""/>
  </r>
  <r>
    <n v="5782"/>
    <s v="Melanie Thomas"/>
    <s v="cesarmoore@example.net"/>
    <n v="39"/>
    <s v="Male"/>
    <s v="iPhone"/>
    <d v="2021-09-17T00:00:00"/>
    <x v="2"/>
    <s v="Hardware issue"/>
    <s v="I'm having an issue with the {product_purchased}. Please assist. And please report any problems to your customer service representative when this is happening.&quot;_x000a__x000a_Crazy-H. This is what I see when I'm interacting with a I've tried different settings and configurations on my {product_purchased}, but the issue persists."/>
    <x v="1"/>
    <s v="Pass college generation."/>
    <s v="Low"/>
    <s v="Social media"/>
    <x v="3772"/>
    <d v="2023-06-01T19:17:25"/>
    <n v="4"/>
    <n v="5782"/>
    <s v="Pass College Generation."/>
    <s v="Melanie Thomas"/>
    <x v="9"/>
    <x v="9"/>
    <x v="0"/>
    <n v="6.933333333407063"/>
  </r>
  <r>
    <n v="5783"/>
    <s v="Michael West"/>
    <s v="barnettbenjamin@example.org"/>
    <n v="20"/>
    <s v="Female"/>
    <s v="Adobe Photoshop"/>
    <d v="2021-11-15T00:00:00"/>
    <x v="4"/>
    <s v="Cancellation request"/>
    <s v="I've forgotten my password for my {product_purchased} account, and the password reset option is not working. How can I recover my account?_x000a__x000a_It uses simple methods called a password reset. However, if you're not sure I've tried using different cables, adapters, or peripherals with my {product_purchased}, but the issue persists."/>
    <x v="2"/>
    <m/>
    <s v="Medium"/>
    <s v="Email"/>
    <x v="5"/>
    <m/>
    <m/>
    <n v="5783"/>
    <s v=""/>
    <s v="Michael West"/>
    <x v="3"/>
    <x v="3"/>
    <x v="0"/>
    <s v=""/>
  </r>
  <r>
    <n v="5784"/>
    <s v="April Mahoney"/>
    <s v="stacy78@example.net"/>
    <n v="62"/>
    <s v="Male"/>
    <s v="Nikon D"/>
    <d v="2021-12-08T00:00:00"/>
    <x v="4"/>
    <s v="Battery life"/>
    <s v="I'm having an issue with the {product_purchased}. Please assist. https://goo.gl/Q7FnDzQ_x000a__x000a_In all seriousness, it seems that with such a huge market value there are some users like I'm concerned about the security of my {product_purchased} and would like to ensure that my data is safe."/>
    <x v="2"/>
    <m/>
    <s v="Low"/>
    <s v="Email"/>
    <x v="5"/>
    <m/>
    <m/>
    <n v="5784"/>
    <s v=""/>
    <s v="April Mahoney"/>
    <x v="10"/>
    <x v="10"/>
    <x v="0"/>
    <s v=""/>
  </r>
  <r>
    <n v="5785"/>
    <s v="Andrew Bailey"/>
    <s v="jeanne96@example.net"/>
    <n v="61"/>
    <s v="Other"/>
    <s v="Apple AirPods"/>
    <d v="2020-07-30T00:00:00"/>
    <x v="1"/>
    <s v="Hardware issue"/>
    <s v="I'm having an issue with the {product_purchased}. Please assist._x000a__x000a_Product Name:_x000a__x000a_Product Name: &lt;Name&gt; Product Name: &lt;Product&gt; Product Name: &lt;Price&gt; Product Name: &lt;Price&gt; Product Name I've noticed a peculiar error message popping up on my {product_purchased} screen. It says '{error_message}'. What does it mean?"/>
    <x v="1"/>
    <s v="Impact point camera factor use."/>
    <s v="High"/>
    <s v="Social media"/>
    <x v="3773"/>
    <d v="2023-06-01T05:32:30"/>
    <n v="1"/>
    <n v="5785"/>
    <s v="Impact Point Camera Factor Use."/>
    <s v="Andrew Bailey"/>
    <x v="2"/>
    <x v="2"/>
    <x v="1"/>
    <n v="-14.733333333337214"/>
  </r>
  <r>
    <n v="5786"/>
    <s v="Wendy Garcia"/>
    <s v="aliabigail@example.org"/>
    <n v="61"/>
    <s v="Male"/>
    <s v="LG Smart TV"/>
    <d v="2020-03-19T00:00:00"/>
    <x v="1"/>
    <s v="Installation support"/>
    <s v="I've forgotten my password for my {product_purchased} account, and the password reset option is not working. How can I recover my account?_x000a__x000a_How did it reset my password?_x000a__x000a_How can I remove and modify this I've noticed a peculiar error message popping up on my {product_purchased} screen. It says '{error_message}'. What does it mean?"/>
    <x v="1"/>
    <s v="Real agency agree sort lay with include brother."/>
    <s v="Critical"/>
    <s v="Phone"/>
    <x v="3774"/>
    <d v="2023-06-01T04:00:31"/>
    <n v="3"/>
    <n v="5786"/>
    <s v="Real Agency Agree Sort Lay With Include Brother."/>
    <s v="Wendy Garcia"/>
    <x v="0"/>
    <x v="0"/>
    <x v="1"/>
    <n v="1.3000000000465661"/>
  </r>
  <r>
    <n v="5787"/>
    <s v="Randy Holmes"/>
    <s v="lisaorozco@example.com"/>
    <n v="55"/>
    <s v="Female"/>
    <s v="Canon DSLR Camera"/>
    <d v="2021-03-01T00:00:00"/>
    <x v="4"/>
    <s v="Display issue"/>
    <s v="I'm having an issue with the {product_purchased}. Please assist._x000a__x000a_I'm having an issue with the {product_purchased}. Please assist. I've had my money turned off too._x000a__x000a_Inadvertently I've noticed a peculiar error message popping up on my {product_purchased} screen. It says '{error_message}'. What does it mean?"/>
    <x v="0"/>
    <m/>
    <s v="Critical"/>
    <s v="Chat"/>
    <x v="3775"/>
    <m/>
    <m/>
    <n v="5787"/>
    <s v=""/>
    <s v="Randy Holmes"/>
    <x v="0"/>
    <x v="0"/>
    <x v="0"/>
    <s v=""/>
  </r>
  <r>
    <n v="5788"/>
    <s v="James Sanchez"/>
    <s v="michelleyoung@example.net"/>
    <n v="48"/>
    <s v="Male"/>
    <s v="Sony PlayStation"/>
    <d v="2021-04-15T00:00:00"/>
    <x v="2"/>
    <s v="Cancellation request"/>
    <s v="I'm facing issues logging into my {product_purchased} account. It says my account is locked. What should I do to unlock it? I've already contacted customer support multiple times, but the issue remains unresolved."/>
    <x v="0"/>
    <m/>
    <s v="Critical"/>
    <s v="Social media"/>
    <x v="3776"/>
    <m/>
    <m/>
    <n v="5788"/>
    <s v=""/>
    <s v="James Sanchez"/>
    <x v="11"/>
    <x v="11"/>
    <x v="0"/>
    <s v=""/>
  </r>
  <r>
    <n v="5789"/>
    <s v="Richard Cole"/>
    <s v="danielsselena@example.org"/>
    <n v="67"/>
    <s v="Other"/>
    <s v="Lenovo ThinkPad"/>
    <d v="2021-03-13T00:00:00"/>
    <x v="1"/>
    <s v="Refund request"/>
    <s v="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
    <x v="0"/>
    <m/>
    <s v="Low"/>
    <s v="Social media"/>
    <x v="3777"/>
    <m/>
    <m/>
    <n v="5789"/>
    <s v=""/>
    <s v="Richard Cole"/>
    <x v="0"/>
    <x v="0"/>
    <x v="0"/>
    <s v=""/>
  </r>
  <r>
    <n v="5790"/>
    <s v="Sheila Michael"/>
    <s v="bhinton@example.com"/>
    <n v="19"/>
    <s v="Female"/>
    <s v="Samsung Galaxy"/>
    <d v="2021-06-12T00:00:00"/>
    <x v="4"/>
    <s v="Peripheral compatibility"/>
    <s v="I'm having an issue with the {product_purchased}. Please assist._x000a__x000a_Q: When will I receive their return information?_x000a__x000a_A: Thank you immediately._x000a__x000a_Q: When will I be charged?_x000a__x000a_A I need assistance as soon as possible because it's affecting my work and productivity."/>
    <x v="1"/>
    <s v="You common happy tree indeed specific knowledge."/>
    <s v="Critical"/>
    <s v="Phone"/>
    <x v="3778"/>
    <d v="2023-06-01T08:52:36"/>
    <n v="1"/>
    <n v="5790"/>
    <s v="You Common Happy Tree Indeed Specific Knowledge."/>
    <s v="Sheila Michael"/>
    <x v="8"/>
    <x v="8"/>
    <x v="0"/>
    <n v="7.5499999999883585"/>
  </r>
  <r>
    <n v="5791"/>
    <s v="James Hernandez"/>
    <s v="alexandra41@example.org"/>
    <n v="47"/>
    <s v="Female"/>
    <s v="Nintendo Switch Pro Controller"/>
    <d v="2020-01-01T00:00:00"/>
    <x v="4"/>
    <s v="Account access"/>
    <s v="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
    <x v="2"/>
    <m/>
    <s v="Critical"/>
    <s v="Chat"/>
    <x v="5"/>
    <m/>
    <m/>
    <n v="5791"/>
    <s v=""/>
    <s v="James Hernandez"/>
    <x v="6"/>
    <x v="6"/>
    <x v="1"/>
    <s v=""/>
  </r>
  <r>
    <n v="5792"/>
    <s v="Megan Young"/>
    <s v="jim66@example.org"/>
    <n v="56"/>
    <s v="Female"/>
    <s v="Sony PlayStation"/>
    <d v="2020-07-22T00:00:00"/>
    <x v="4"/>
    <s v="Account access"/>
    <s v="I'm having an issue with the {product_purchased}. Please assist. Thanks._x000a__x000a_The &quot;product_purchased&quot; item is now not being purchased in the Marketplace. I've already contacted customer support multiple times, but the issue remains unresolved."/>
    <x v="1"/>
    <s v="Under term million dog."/>
    <s v="Low"/>
    <s v="Email"/>
    <x v="3779"/>
    <d v="2023-06-01T12:04:39"/>
    <n v="1"/>
    <n v="5792"/>
    <s v="Under Term Million Dog."/>
    <s v="Megan Young"/>
    <x v="2"/>
    <x v="2"/>
    <x v="1"/>
    <n v="4.7999999999301508"/>
  </r>
  <r>
    <n v="5793"/>
    <s v="Charles Fisher"/>
    <s v="jroth@example.org"/>
    <n v="27"/>
    <s v="Other"/>
    <s v="Garmin Forerunner"/>
    <d v="2020-04-13T00:00:00"/>
    <x v="3"/>
    <s v="Software bug"/>
    <s v="I've noticed a software bug in the {product_purchased} app. It's causing data loss and unexpected errors. How can I resolve this issue?_x000a__x000a_To download the file, click the Download button located in the app drawer at I've already contacted customer support multiple times, but the issue remains unresolved."/>
    <x v="1"/>
    <s v="While more possible accept short boy clearly perhaps."/>
    <s v="Critical"/>
    <s v="Social media"/>
    <x v="3780"/>
    <d v="2023-06-01T12:21:40"/>
    <n v="4"/>
    <n v="5793"/>
    <s v="While More Possible Accept Short Boy Clearly Perhaps."/>
    <s v="Charles Fisher"/>
    <x v="11"/>
    <x v="11"/>
    <x v="1"/>
    <n v="0.36666666681412607"/>
  </r>
  <r>
    <n v="5794"/>
    <s v="Marie Smith"/>
    <s v="ryanreynolds@example.org"/>
    <n v="34"/>
    <s v="Male"/>
    <s v="Amazon Kindle"/>
    <d v="2020-11-03T00:00:00"/>
    <x v="2"/>
    <s v="Battery life"/>
    <s v="I'm having an issue with the {product_purchased}. Please assist. } { &quot;product_id&quot; : &quot;product_id&quot;, &quot;value&quot; : &quot;25&quot;} });_x000a__x000a_# Approach_x000a__x000a_public method getUserId I'm concerned about the security of my {product_purchased} and would like to ensure that my data is safe."/>
    <x v="2"/>
    <m/>
    <s v="High"/>
    <s v="Chat"/>
    <x v="5"/>
    <m/>
    <m/>
    <n v="5794"/>
    <s v=""/>
    <s v="Marie Smith"/>
    <x v="3"/>
    <x v="3"/>
    <x v="1"/>
    <s v=""/>
  </r>
  <r>
    <n v="5795"/>
    <s v="Alexander Duarte"/>
    <s v="kylecarter@example.com"/>
    <n v="68"/>
    <s v="Male"/>
    <s v="Microsoft Xbox Controller"/>
    <d v="2021-12-19T00:00:00"/>
    <x v="2"/>
    <s v="Payment issue"/>
    <s v="I'm unable to access my {product_purchased} account. It keeps displaying an 'Invalid Credentials' error, even though I'm using the correct login information. How can I regain access to my account?_x000a__x000a_No. I've checked for any available software updates for my {product_purchased}, but there are none."/>
    <x v="2"/>
    <m/>
    <s v="Medium"/>
    <s v="Email"/>
    <x v="5"/>
    <m/>
    <m/>
    <n v="5795"/>
    <s v=""/>
    <s v="Alexander Duarte"/>
    <x v="10"/>
    <x v="10"/>
    <x v="0"/>
    <s v=""/>
  </r>
  <r>
    <n v="5796"/>
    <s v="Suzanne Harris"/>
    <s v="christine88@example.net"/>
    <n v="46"/>
    <s v="Male"/>
    <s v="Nintendo Switch Pro Controller"/>
    <d v="2021-03-02T00:00:00"/>
    <x v="0"/>
    <s v="Cancellation request"/>
    <s v="I'm having an issue with the {product_purchased}. Please assist. If this is a issue, please write me immediately. enormous! I get multiple messages saying their products have shipped and are &quot;coming soon&quot; and &quot;we're sure I'm not sure if this issue is specific to my device or if others have reported similar problems."/>
    <x v="0"/>
    <m/>
    <s v="Low"/>
    <s v="Social media"/>
    <x v="3781"/>
    <m/>
    <m/>
    <n v="5796"/>
    <s v=""/>
    <s v="Suzanne Harris"/>
    <x v="0"/>
    <x v="0"/>
    <x v="0"/>
    <s v=""/>
  </r>
  <r>
    <n v="5797"/>
    <s v="Laura Anderson"/>
    <s v="juliecarroll@example.net"/>
    <n v="55"/>
    <s v="Male"/>
    <s v="Xbox"/>
    <d v="2021-08-28T00:00:00"/>
    <x v="1"/>
    <s v="Payment issue"/>
    <s v="I'm having an issue with the {product_purchased}. Please assist._x000a__x000a_What are the issues I have with this new product?_x000a__x000a_What would you suggestNFL teams do to address this problem?_x000a__x000a_This new release is I rely heavily on my {product_purchased} for my daily tasks, and this issue is hindering my productivity."/>
    <x v="0"/>
    <m/>
    <s v="Medium"/>
    <s v="Email"/>
    <x v="3782"/>
    <m/>
    <m/>
    <n v="5797"/>
    <s v=""/>
    <s v="Laura Anderson"/>
    <x v="5"/>
    <x v="5"/>
    <x v="0"/>
    <s v=""/>
  </r>
  <r>
    <n v="5798"/>
    <s v="David Howe"/>
    <s v="kristinstephens@example.com"/>
    <n v="24"/>
    <s v="Female"/>
    <s v="Dell XPS"/>
    <d v="2020-02-21T00:00:00"/>
    <x v="1"/>
    <s v="Delivery problem"/>
    <s v="My {product_purchased} crashed, and I lost all the data stored on it. Is there any way to recover the lost data?_x000a__x000a_No, there is no way- any way!_x000a__x000a_Please wait a minute! I'm experiencing this issue on multiple devices of the same model, so it seems to be a widespread problem."/>
    <x v="0"/>
    <m/>
    <s v="Medium"/>
    <s v="Email"/>
    <x v="3783"/>
    <m/>
    <m/>
    <n v="5798"/>
    <s v=""/>
    <s v="David Howe"/>
    <x v="4"/>
    <x v="4"/>
    <x v="1"/>
    <s v=""/>
  </r>
  <r>
    <n v="5799"/>
    <s v="Mr. Samuel Chapman"/>
    <s v="michael13@example.org"/>
    <n v="26"/>
    <s v="Other"/>
    <s v="Nikon D"/>
    <d v="2020-09-25T00:00:00"/>
    <x v="0"/>
    <s v="Product recommendation"/>
    <s v="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
    <x v="1"/>
    <s v="Free him situation teacher."/>
    <s v="Critical"/>
    <s v="Chat"/>
    <x v="3784"/>
    <d v="2023-06-01T19:33:48"/>
    <n v="5"/>
    <n v="5799"/>
    <s v="Free Him Situation Teacher."/>
    <s v="Mr. Samuel Chapman"/>
    <x v="9"/>
    <x v="9"/>
    <x v="1"/>
    <n v="-2.2166666667326353"/>
  </r>
  <r>
    <n v="5800"/>
    <s v="Shannon Mcdonald"/>
    <s v="samuel06@example.org"/>
    <n v="59"/>
    <s v="Female"/>
    <s v="LG OLED"/>
    <d v="2020-09-12T00:00:00"/>
    <x v="2"/>
    <s v="Product setup"/>
    <s v="I'm having an issue with the {product_purchased}. Please assist._x000a__x000a_The same issue appears on Steam because it has the correct URL, which is no good._x000a__x000a_[This issue is currently being tested on Steam (it I'm not sure if this issue is specific to my device or if others have reported similar problems."/>
    <x v="0"/>
    <m/>
    <s v="High"/>
    <s v="Chat"/>
    <x v="3785"/>
    <m/>
    <m/>
    <n v="5800"/>
    <s v=""/>
    <s v="Shannon Mcdonald"/>
    <x v="9"/>
    <x v="9"/>
    <x v="1"/>
    <s v=""/>
  </r>
  <r>
    <n v="5801"/>
    <s v="Michael Wilson"/>
    <s v="fmckay@example.com"/>
    <n v="64"/>
    <s v="Male"/>
    <s v="Bose QuietComfort"/>
    <d v="2020-09-28T00:00:00"/>
    <x v="2"/>
    <s v="Product recommendation"/>
    <s v="I'm having an issue with the {product_purchased}. Please assist._x000a__x000a_1.) I am no longer on any form of payment or a service fee that would qualify me for this product, and I am a disabled person (see I've tried troubleshooting steps mentioned in the user manual, but the issue persists."/>
    <x v="2"/>
    <m/>
    <s v="Low"/>
    <s v="Phone"/>
    <x v="5"/>
    <m/>
    <m/>
    <n v="5801"/>
    <s v=""/>
    <s v="Michael Wilson"/>
    <x v="9"/>
    <x v="9"/>
    <x v="1"/>
    <s v=""/>
  </r>
  <r>
    <n v="5802"/>
    <s v="Luke Vega"/>
    <s v="ann51@example.net"/>
    <n v="21"/>
    <s v="Female"/>
    <s v="Samsung Soundbar"/>
    <d v="2021-05-16T00:00:00"/>
    <x v="3"/>
    <s v="Installation support"/>
    <s v="I'm having an issue with the {product_purchased}. Please assist._x000a__x000a_$50,000 - $75,000_x000a__x000a_$80,000 - $100,000_x000a__x000a_$500,000 - $10,000 I've followed the troubleshooting steps mentioned in the user manual, but the issue persists."/>
    <x v="1"/>
    <s v="Call space water live than strong sort month."/>
    <s v="High"/>
    <s v="Email"/>
    <x v="3786"/>
    <d v="2023-06-01T05:23:54"/>
    <n v="4"/>
    <n v="5802"/>
    <s v="Call Space Water Live Than Strong Sort Month."/>
    <s v="Luke Vega"/>
    <x v="1"/>
    <x v="1"/>
    <x v="0"/>
    <n v="-16.516666666720994"/>
  </r>
  <r>
    <n v="5803"/>
    <s v="Mrs. Samantha Logan"/>
    <s v="omar07@example.com"/>
    <n v="23"/>
    <s v="Female"/>
    <s v="Fitbit Versa Smartwatch"/>
    <d v="2020-02-25T00:00:00"/>
    <x v="2"/>
    <s v="Account access"/>
    <s v="I've noticed a software bug in the {product_purchased} app. It's causing data loss and unexpected errors. How can I resolve this issue?_x000a__x000a_You can use https://tracker.mv.microsoft.com/ I've recently updated the firmware of my {product_purchased}, and the issue started happening afterward. Could it be related to the update?"/>
    <x v="1"/>
    <s v="Family rock discuss suddenly president give current."/>
    <s v="Low"/>
    <s v="Phone"/>
    <x v="3787"/>
    <d v="2023-06-01T13:08:54"/>
    <n v="2"/>
    <n v="5803"/>
    <s v="Family Rock Discuss Suddenly President Give Current."/>
    <s v="Mrs. Samantha Logan"/>
    <x v="4"/>
    <x v="4"/>
    <x v="1"/>
    <n v="-4.7999999999301508"/>
  </r>
  <r>
    <n v="5804"/>
    <s v="Anna Chavez"/>
    <s v="andreaaguilar@example.com"/>
    <n v="60"/>
    <s v="Other"/>
    <s v="Philips Hue Lights"/>
    <d v="2020-04-09T00:00:00"/>
    <x v="1"/>
    <s v="Cancellation request"/>
    <s v="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
    <x v="2"/>
    <m/>
    <s v="High"/>
    <s v="Chat"/>
    <x v="5"/>
    <m/>
    <m/>
    <n v="5804"/>
    <s v=""/>
    <s v="Anna Chavez"/>
    <x v="11"/>
    <x v="11"/>
    <x v="1"/>
    <s v=""/>
  </r>
  <r>
    <n v="5805"/>
    <s v="Christopher Baker"/>
    <s v="kennedymatthew@example.org"/>
    <n v="60"/>
    <s v="Other"/>
    <s v="Sony Xperia"/>
    <d v="2021-08-27T00:00:00"/>
    <x v="1"/>
    <s v="Hardware issue"/>
    <s v="I've recently set up my {product_purchased}, but it fails to connect to any available networks. What steps should I take to troubleshoot this issue?_x000a__x000a_Step 2) Go to Settings -&gt; Network... and then tap on I've noticed a sudden decrease in battery life on my {product_purchased}. It used to last much longer."/>
    <x v="0"/>
    <m/>
    <s v="Low"/>
    <s v="Email"/>
    <x v="3788"/>
    <m/>
    <m/>
    <n v="5805"/>
    <s v=""/>
    <s v="Christopher Baker"/>
    <x v="5"/>
    <x v="5"/>
    <x v="0"/>
    <s v=""/>
  </r>
  <r>
    <n v="5806"/>
    <s v="Eric Weber"/>
    <s v="kaitlynmorris@example.com"/>
    <n v="27"/>
    <s v="Female"/>
    <s v="Nikon D"/>
    <d v="2020-05-20T00:00:00"/>
    <x v="1"/>
    <s v="Account access"/>
    <s v="I'm having an issue with the {product_purchased}. Please assist. The device will not be able to play._x000a__x000a_If you are not in this user community please consider supporting us by making a donation by clicking the &quot;Donate I've tried different settings and configurations on my {product_purchased}, but the issue persists."/>
    <x v="1"/>
    <s v="Stand themselves public far machine especially president."/>
    <s v="Low"/>
    <s v="Email"/>
    <x v="3789"/>
    <d v="2023-06-01T11:07:58"/>
    <n v="2"/>
    <n v="5806"/>
    <s v="Stand Themselves Public Far Machine Especially President."/>
    <s v="Eric Weber"/>
    <x v="1"/>
    <x v="1"/>
    <x v="1"/>
    <n v="-6.46666666661622"/>
  </r>
  <r>
    <n v="5807"/>
    <s v="Jason Lozano"/>
    <s v="anna89@example.com"/>
    <n v="33"/>
    <s v="Other"/>
    <s v="Bose SoundLink Speaker"/>
    <d v="2020-10-06T00:00:00"/>
    <x v="2"/>
    <s v="Product setup"/>
    <s v="I'm having an issue with the {product_purchased}. Please assist. Thanks! I'm concerned about the security of my {product_purchased} and would like to ensure that my data is safe."/>
    <x v="1"/>
    <s v="Push thank above really baby hit."/>
    <s v="Critical"/>
    <s v="Email"/>
    <x v="3790"/>
    <d v="2023-06-01T01:41:58"/>
    <n v="1"/>
    <n v="5807"/>
    <s v="Push Thank Above Really Baby Hit."/>
    <s v="Jason Lozano"/>
    <x v="7"/>
    <x v="7"/>
    <x v="1"/>
    <n v="-19.333333333313931"/>
  </r>
  <r>
    <n v="5808"/>
    <s v="Jennifer Warren"/>
    <s v="reneeburke@example.org"/>
    <n v="22"/>
    <s v="Female"/>
    <s v="GoPro Hero"/>
    <d v="2020-06-10T00:00:00"/>
    <x v="1"/>
    <s v="Delivery problem"/>
    <s v="I'm having an issue with the {product_purchased}. Please assist._x000a__x000a_{ItemID}_Purchased.ProductPurchased by {product_purchased.ProductName}-{ProductID}.{Product I've checked for software updates, and my {product_purchased} is already running the latest version."/>
    <x v="0"/>
    <m/>
    <s v="Medium"/>
    <s v="Chat"/>
    <x v="3791"/>
    <m/>
    <m/>
    <n v="5808"/>
    <s v=""/>
    <s v="Jennifer Warren"/>
    <x v="8"/>
    <x v="8"/>
    <x v="1"/>
    <s v=""/>
  </r>
  <r>
    <n v="5809"/>
    <s v="Joshua Brown"/>
    <s v="danielcurtis@example.org"/>
    <n v="70"/>
    <s v="Male"/>
    <s v="Amazon Kindle"/>
    <d v="2021-09-29T00:00:00"/>
    <x v="2"/>
    <s v="Installation support"/>
    <s v="I'm facing issues logging into my {product_purchased} account. It says my account is locked. What should I do to unlock it? #1) Please help us understand what is going on. If we use Google Analytics, this I've tried troubleshooting steps mentioned in the user manual, but the issue persists."/>
    <x v="0"/>
    <m/>
    <s v="Medium"/>
    <s v="Phone"/>
    <x v="3792"/>
    <m/>
    <m/>
    <n v="5809"/>
    <s v=""/>
    <s v="Joshua Brown"/>
    <x v="9"/>
    <x v="9"/>
    <x v="0"/>
    <s v=""/>
  </r>
  <r>
    <n v="5810"/>
    <s v="Brian Ward"/>
    <s v="campbelljoseph@example.com"/>
    <n v="32"/>
    <s v="Male"/>
    <s v="Roomba Robot Vacuum"/>
    <d v="2020-03-23T00:00:00"/>
    <x v="2"/>
    <s v="Account access"/>
    <s v="The {product_purchased} is unable to establish a stable internet connection. It keeps disconnecting intermittently. How can I troubleshoot this network problem?_x000a__x000a_This command is required before it can get started._x000a__x000a_if [ I'm worried that the issue might be hardware-related and might require repair or replacement."/>
    <x v="1"/>
    <s v="It end necessary important."/>
    <s v="Medium"/>
    <s v="Social media"/>
    <x v="3793"/>
    <d v="2023-06-01T10:12:02"/>
    <n v="5"/>
    <n v="5810"/>
    <s v="It End Necessary Important."/>
    <s v="Brian Ward"/>
    <x v="0"/>
    <x v="0"/>
    <x v="1"/>
    <n v="5.0333333333255723"/>
  </r>
  <r>
    <n v="5811"/>
    <s v="Lisa Bell"/>
    <s v="paul77@example.net"/>
    <n v="41"/>
    <s v="Female"/>
    <s v="Microsoft Surface"/>
    <d v="2020-04-06T00:00:00"/>
    <x v="2"/>
    <s v="Delivery problem"/>
    <s v="I'm having an issue with the {product_purchased}. Please assist._x000a__x000a_[13:12] &lt;@gmaxwell&gt; (I mean, how they can not have the prices shown on my feed.) *brief* *b I've tried using different cables, adapters, or peripherals with my {product_purchased}, but the issue persists."/>
    <x v="0"/>
    <m/>
    <s v="Low"/>
    <s v="Social media"/>
    <x v="3794"/>
    <m/>
    <m/>
    <n v="5811"/>
    <s v=""/>
    <s v="Lisa Bell"/>
    <x v="11"/>
    <x v="11"/>
    <x v="1"/>
    <s v=""/>
  </r>
  <r>
    <n v="5812"/>
    <s v="Justin Greene"/>
    <s v="kgreene@example.net"/>
    <n v="24"/>
    <s v="Other"/>
    <s v="Amazon Echo"/>
    <d v="2021-03-26T00:00:00"/>
    <x v="2"/>
    <s v="Data loss"/>
    <s v="I'm having an issue with the {product_purchased}. Please assist. I'm making one of those [exact prices as] $2.50 [per order] for a 15 item item, but I can't find shipping time This problem started occurring after the recent software update. I haven't made any other changes to the device."/>
    <x v="2"/>
    <m/>
    <s v="Low"/>
    <s v="Social media"/>
    <x v="5"/>
    <m/>
    <m/>
    <n v="5812"/>
    <s v=""/>
    <s v="Justin Greene"/>
    <x v="0"/>
    <x v="0"/>
    <x v="0"/>
    <s v=""/>
  </r>
  <r>
    <n v="5813"/>
    <s v="Dana Gonzalez"/>
    <s v="robertwilson@example.org"/>
    <n v="18"/>
    <s v="Male"/>
    <s v="iPhone"/>
    <d v="2020-11-22T00:00:00"/>
    <x v="0"/>
    <s v="Product compatibility"/>
    <s v="I'm having an issue with the {product_purchased}. Please assist. My solution will show 1.1.31. I also have a 1.5.0.0 file on github with a 1.1.31.1 I've recently updated the firmware of my {product_purchased}, and the issue started happening afterward. Could it be related to the update?"/>
    <x v="2"/>
    <m/>
    <s v="Low"/>
    <s v="Phone"/>
    <x v="5"/>
    <m/>
    <m/>
    <n v="5813"/>
    <s v=""/>
    <s v="Dana Gonzalez"/>
    <x v="3"/>
    <x v="3"/>
    <x v="1"/>
    <s v=""/>
  </r>
  <r>
    <n v="5814"/>
    <s v="Sandra Fritz"/>
    <s v="pierceeric@example.net"/>
    <n v="42"/>
    <s v="Male"/>
    <s v="Nikon D"/>
    <d v="2021-02-02T00:00:00"/>
    <x v="4"/>
    <s v="Product compatibility"/>
    <s v="I'm having an issue with the {product_purchased}. Please assist._x000a__x000a_If you are looking into a reseller, please don't hesitate to visit www.bethn.io â€“ www.bethn.io - I've tried different settings and configurations on my {product_purchased}, but the issue persists."/>
    <x v="0"/>
    <m/>
    <s v="Critical"/>
    <s v="Social media"/>
    <x v="3795"/>
    <m/>
    <m/>
    <n v="5814"/>
    <s v=""/>
    <s v="Sandra Fritz"/>
    <x v="4"/>
    <x v="4"/>
    <x v="0"/>
    <s v=""/>
  </r>
  <r>
    <n v="5815"/>
    <s v="Trevor Miller"/>
    <s v="james88@example.org"/>
    <n v="26"/>
    <s v="Female"/>
    <s v="Dyson Vacuum Cleaner"/>
    <d v="2021-10-25T00:00:00"/>
    <x v="1"/>
    <s v="Account access"/>
    <s v="I'm having an issue with the {product_purchased}. Please assist._x000a_ scientist_h: Oh hi._x000a__x000a_b2t9vg0: hmmm..._x000a__x000a_nb7tx4r: hi j I've followed the troubleshooting steps mentioned in the user manual, but the issue persists."/>
    <x v="1"/>
    <s v="Sometimes maybe church animal."/>
    <s v="Low"/>
    <s v="Social media"/>
    <x v="3796"/>
    <d v="2023-06-01T20:16:11"/>
    <n v="5"/>
    <n v="5815"/>
    <s v="Sometimes Maybe Church Animal."/>
    <s v="Trevor Miller"/>
    <x v="7"/>
    <x v="7"/>
    <x v="0"/>
    <n v="10.566666666709352"/>
  </r>
  <r>
    <n v="5816"/>
    <s v="Heather Castro"/>
    <s v="lindaschneider@example.com"/>
    <n v="54"/>
    <s v="Female"/>
    <s v="Amazon Echo"/>
    <d v="2020-10-25T00:00:00"/>
    <x v="1"/>
    <s v="Software bug"/>
    <s v="I'm having an issue with the {product_purchased}. Please assist._x000a__x000a_Thank you again for contacting me.I'm just getting an unexpected error message.This is a problem with my mobile device (iPhone4G) in the I've noticed a peculiar error message popping up on my {product_purchased} screen. It says '{error_message}'. What does it mean?"/>
    <x v="1"/>
    <s v="Represent describe of trouble responsibility still change."/>
    <s v="Medium"/>
    <s v="Phone"/>
    <x v="3797"/>
    <d v="2023-06-01T15:37:13"/>
    <n v="2"/>
    <n v="5816"/>
    <s v="Represent Describe Of Trouble Responsibility Still Change."/>
    <s v="Heather Castro"/>
    <x v="7"/>
    <x v="7"/>
    <x v="1"/>
    <n v="-7.2666666666045785"/>
  </r>
  <r>
    <n v="5817"/>
    <s v="Kevin Sexton"/>
    <s v="fischerjonathan@example.org"/>
    <n v="61"/>
    <s v="Female"/>
    <s v="Nest Thermostat"/>
    <d v="2020-09-02T00:00:00"/>
    <x v="1"/>
    <s v="Product setup"/>
    <s v="I'm having an issue with the {product_purchased}. Please assist._x000a__x000a_We don't care what device you use. When you take photos, you want to take videos. When you download a file, you want to get it I've performed a factory reset on my {product_purchased}, hoping it would resolve the problem, but it didn't help."/>
    <x v="0"/>
    <m/>
    <s v="Low"/>
    <s v="Social media"/>
    <x v="3798"/>
    <m/>
    <m/>
    <n v="5817"/>
    <s v=""/>
    <s v="Kevin Sexton"/>
    <x v="9"/>
    <x v="9"/>
    <x v="1"/>
    <s v=""/>
  </r>
  <r>
    <n v="5818"/>
    <s v="Danielle Martin"/>
    <s v="susanbailey@example.org"/>
    <n v="31"/>
    <s v="Other"/>
    <s v="Sony 4K HDR TV"/>
    <d v="2020-09-01T00:00:00"/>
    <x v="0"/>
    <s v="Cancellation request"/>
    <s v="I'm having an issue with the {product_purchased}. Please assist. I've always loved this!_x000a__x000a_You made it happen, you made it, you're doing it right. This is a place dedicated to all the other things I'm not sure if this issue is specific to my device or if others have reported similar problems."/>
    <x v="2"/>
    <m/>
    <s v="Low"/>
    <s v="Phone"/>
    <x v="5"/>
    <m/>
    <m/>
    <n v="5818"/>
    <s v=""/>
    <s v="Danielle Martin"/>
    <x v="9"/>
    <x v="9"/>
    <x v="1"/>
    <s v=""/>
  </r>
  <r>
    <n v="5819"/>
    <s v="Andrew Kelly"/>
    <s v="amandacampbell@example.com"/>
    <n v="65"/>
    <s v="Other"/>
    <s v="Philips Hue Lights"/>
    <d v="2021-08-21T00:00:00"/>
    <x v="4"/>
    <s v="Product compatibility"/>
    <s v="I'm having an issue with the {product_purchased}. Please assist._x000a__x000a__x000a_{product_purchased}. Please assist._x000a__x000a_4. To help further prevent or alleviate the issue, please try:_x000a__x000a_- Reinstall I've already contacted customer support multiple times, but the issue remains unresolved."/>
    <x v="0"/>
    <m/>
    <s v="High"/>
    <s v="Chat"/>
    <x v="3799"/>
    <m/>
    <m/>
    <n v="5819"/>
    <s v=""/>
    <s v="Andrew Kelly"/>
    <x v="5"/>
    <x v="5"/>
    <x v="0"/>
    <s v=""/>
  </r>
  <r>
    <n v="5820"/>
    <s v="Joseph Davis"/>
    <s v="jbrown@example.com"/>
    <n v="20"/>
    <s v="Other"/>
    <s v="Bose QuietComfort"/>
    <d v="2021-09-14T00:00:00"/>
    <x v="3"/>
    <s v="Hardware issue"/>
    <s v="I'm having an issue with the {product_purchased}. Please assist._x000a__x000a_Please enable JavaScript to view the comments powered by Disqus. The issue I'm facing is intermittent. Sometimes it works fine, but other times it acts up unexpectedly."/>
    <x v="1"/>
    <s v="Several provide deep free kid support."/>
    <s v="Medium"/>
    <s v="Phone"/>
    <x v="3800"/>
    <d v="2023-06-01T15:07:19"/>
    <n v="4"/>
    <n v="5820"/>
    <s v="Several Provide Deep Free Kid Support."/>
    <s v="Joseph Davis"/>
    <x v="9"/>
    <x v="9"/>
    <x v="0"/>
    <n v="8.2666666667209938"/>
  </r>
  <r>
    <n v="5821"/>
    <s v="Anne Underwood"/>
    <s v="rodriguezeric@example.net"/>
    <n v="43"/>
    <s v="Other"/>
    <s v="LG Smart TV"/>
    <d v="2021-03-27T00:00:00"/>
    <x v="1"/>
    <s v="Network problem"/>
    <s v="I'm having an issue with the {product_purchased}. Please assist. 1:14pm CDT by Akshay Mistry from New York - Akshay Mistry (aka Akshay) The book is about the life I've checked for software updates, and my {product_purchased} is already running the latest version."/>
    <x v="2"/>
    <m/>
    <s v="Critical"/>
    <s v="Phone"/>
    <x v="5"/>
    <m/>
    <m/>
    <n v="5821"/>
    <s v=""/>
    <s v="Anne Underwood"/>
    <x v="0"/>
    <x v="0"/>
    <x v="0"/>
    <s v=""/>
  </r>
  <r>
    <n v="5822"/>
    <s v="John Jones"/>
    <s v="paul01@example.net"/>
    <n v="55"/>
    <s v="Female"/>
    <s v="GoPro Hero"/>
    <d v="2020-09-29T00:00:00"/>
    <x v="0"/>
    <s v="Product recommendation"/>
    <s v="The {product_purchased} is unable to establish a stable internet connection. It keeps disconnecting intermittently. How can I troubleshoot this network problem?_x000a__x000a_Solution 1: Remove the IPv4 address._x000a__x000a_Here's I'm using the original charger that came with my {product_purchased}, but it's not charging properly."/>
    <x v="0"/>
    <m/>
    <s v="High"/>
    <s v="Chat"/>
    <x v="3801"/>
    <m/>
    <m/>
    <n v="5822"/>
    <s v=""/>
    <s v="John Jones"/>
    <x v="9"/>
    <x v="9"/>
    <x v="1"/>
    <s v=""/>
  </r>
  <r>
    <n v="5823"/>
    <s v="Shelia Larsen"/>
    <s v="wongamy@example.org"/>
    <n v="63"/>
    <s v="Female"/>
    <s v="Nintendo Switch Pro Controller"/>
    <d v="2021-01-28T00:00:00"/>
    <x v="1"/>
    <s v="Cancellation request"/>
    <s v="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
    <x v="1"/>
    <s v="Reason source information set specific PM."/>
    <s v="Medium"/>
    <s v="Phone"/>
    <x v="3802"/>
    <d v="2023-06-01T10:18:23"/>
    <n v="2"/>
    <n v="5823"/>
    <s v="Reason Source Information Set Specific Pm."/>
    <s v="Shelia Larsen"/>
    <x v="6"/>
    <x v="6"/>
    <x v="0"/>
    <n v="0.81666666670935228"/>
  </r>
  <r>
    <n v="5824"/>
    <s v="Wanda Moreno"/>
    <s v="brian14@example.org"/>
    <n v="33"/>
    <s v="Other"/>
    <s v="LG Smart TV"/>
    <d v="2021-03-25T00:00:00"/>
    <x v="2"/>
    <s v="Product compatibility"/>
    <s v="I'm having an issue with the {product_purchased}. Please assist._x000a__x000a_I think there's a lot of confusion if you go to the &quot;buy&quot; list:_x000a__x000a_Name : $19 or more_x000a__x000a__x000a_: $19 I need assistance as soon as possible because it's affecting my work and productivity."/>
    <x v="0"/>
    <m/>
    <s v="Medium"/>
    <s v="Chat"/>
    <x v="3803"/>
    <m/>
    <m/>
    <n v="5824"/>
    <s v=""/>
    <s v="Wanda Moreno"/>
    <x v="0"/>
    <x v="0"/>
    <x v="0"/>
    <s v=""/>
  </r>
  <r>
    <n v="5825"/>
    <s v="Tiffany Hicks"/>
    <s v="warrenwilliam@example.org"/>
    <n v="18"/>
    <s v="Male"/>
    <s v="Asus ROG"/>
    <d v="2020-02-26T00:00:00"/>
    <x v="4"/>
    <s v="Battery life"/>
    <s v="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
    <x v="2"/>
    <m/>
    <s v="Critical"/>
    <s v="Chat"/>
    <x v="5"/>
    <m/>
    <m/>
    <n v="5825"/>
    <s v=""/>
    <s v="Tiffany Hicks"/>
    <x v="4"/>
    <x v="4"/>
    <x v="1"/>
    <s v=""/>
  </r>
  <r>
    <n v="5826"/>
    <s v="Brittany Barnett"/>
    <s v="walterskimberly@example.com"/>
    <n v="68"/>
    <s v="Female"/>
    <s v="Dyson Vacuum Cleaner"/>
    <d v="2020-06-01T00:00:00"/>
    <x v="4"/>
    <s v="Peripheral compatibility"/>
    <s v="I've accidentally deleted important data from my {product_purchased}. Is there any way to recover the deleted files? I need them urgently._x000a__x000a_{Product_purchased_Id: 6}_x000a__x000a_You have an order. The issue I'm facing is intermittent. Sometimes it works fine, but other times it acts up unexpectedly."/>
    <x v="1"/>
    <s v="He reality wife apply finish."/>
    <s v="Critical"/>
    <s v="Email"/>
    <x v="3804"/>
    <d v="2023-06-01T08:53:26"/>
    <n v="1"/>
    <n v="5826"/>
    <s v="He Reality Wife Apply Finish."/>
    <s v="Brittany Barnett"/>
    <x v="8"/>
    <x v="8"/>
    <x v="1"/>
    <n v="8.1666666667442769"/>
  </r>
  <r>
    <n v="5827"/>
    <s v="Nicole Fitzpatrick"/>
    <s v="terrence88@example.org"/>
    <n v="40"/>
    <s v="Male"/>
    <s v="Canon DSLR Camera"/>
    <d v="2020-04-03T00:00:00"/>
    <x v="4"/>
    <s v="Product recommendation"/>
    <s v="I'm having an issue with the {product_purchased}. Please assist._x000a__x000a_Please contact me if you have any more questions please let us know._x000a__x000a_Please include the following information, with your information: Your name, address, I've tried troubleshooting steps mentioned in the user manual, but the issue persists."/>
    <x v="0"/>
    <m/>
    <s v="Medium"/>
    <s v="Chat"/>
    <x v="3805"/>
    <m/>
    <m/>
    <n v="5827"/>
    <s v=""/>
    <s v="Nicole Fitzpatrick"/>
    <x v="11"/>
    <x v="11"/>
    <x v="1"/>
    <s v=""/>
  </r>
  <r>
    <n v="5828"/>
    <s v="Jessica Cordova"/>
    <s v="blairjessica@example.com"/>
    <n v="23"/>
    <s v="Male"/>
    <s v="Canon DSLR Camera"/>
    <d v="2021-04-18T00:00:00"/>
    <x v="0"/>
    <s v="Delivery problem"/>
    <s v="I'm encountering a software bug in the {product_purchased}. Whenever I try to perform a specific action, the application crashes. Are there any updates or fixes available?_x000a__x000a_There have been various updates, such as a new version option I've performed a factory reset on my {product_purchased}, hoping it would resolve the problem, but it didn't help."/>
    <x v="1"/>
    <s v="Energy office behavior mother interest consider move."/>
    <s v="Low"/>
    <s v="Email"/>
    <x v="3806"/>
    <d v="2023-06-01T05:41:29"/>
    <n v="4"/>
    <n v="5828"/>
    <s v="Energy Office Behavior Mother Interest Consider Move."/>
    <s v="Jessica Cordova"/>
    <x v="11"/>
    <x v="11"/>
    <x v="0"/>
    <n v="-5.9166666667442769"/>
  </r>
  <r>
    <n v="5829"/>
    <s v="Sara Romero"/>
    <s v="jennifer28@example.net"/>
    <n v="20"/>
    <s v="Male"/>
    <s v="Sony Xperia"/>
    <d v="2020-06-20T00:00:00"/>
    <x v="1"/>
    <s v="Data loss"/>
    <s v="I'm having an issue with the {product_purchased}. Please assist._x000a__x000a_Thank you all for your support._x000a__x000a_Tekken Tag Team: Takara Shinkawa_x000a__x000a_Developer: NTT S.A. I'm using the original charger that came with my {product_purchased}, but it's not charging properly."/>
    <x v="1"/>
    <s v="Even knowledge hit."/>
    <s v="Medium"/>
    <s v="Social media"/>
    <x v="3807"/>
    <d v="2023-06-01T21:57:31"/>
    <n v="2"/>
    <n v="5829"/>
    <s v="Even Knowledge Hit."/>
    <s v="Sara Romero"/>
    <x v="8"/>
    <x v="8"/>
    <x v="1"/>
    <n v="18.149999999965075"/>
  </r>
  <r>
    <n v="5830"/>
    <s v="James Vincent"/>
    <s v="jamescastillo@example.org"/>
    <n v="61"/>
    <s v="Male"/>
    <s v="Dell XPS"/>
    <d v="2020-02-04T00:00:00"/>
    <x v="1"/>
    <s v="Software bug"/>
    <s v="I've recently set up my {product_purchased}, but it fails to connect to any available networks. What steps should I take to troubleshoot this issue? - There are two main solutions:_x000a__x000a_Log into any popular game console I've noticed a peculiar error message popping up on my {product_purchased} screen. It says '{error_message}'. What does it mean?"/>
    <x v="2"/>
    <m/>
    <s v="Critical"/>
    <s v="Chat"/>
    <x v="5"/>
    <m/>
    <m/>
    <n v="5830"/>
    <s v=""/>
    <s v="James Vincent"/>
    <x v="4"/>
    <x v="4"/>
    <x v="1"/>
    <s v=""/>
  </r>
  <r>
    <n v="5831"/>
    <s v="Danielle Hall"/>
    <s v="ylucas@example.net"/>
    <n v="23"/>
    <s v="Female"/>
    <s v="LG OLED"/>
    <d v="2020-11-23T00:00:00"/>
    <x v="2"/>
    <s v="Display issue"/>
    <s v="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
    <x v="2"/>
    <m/>
    <s v="Low"/>
    <s v="Chat"/>
    <x v="5"/>
    <m/>
    <m/>
    <n v="5831"/>
    <s v=""/>
    <s v="Danielle Hall"/>
    <x v="3"/>
    <x v="3"/>
    <x v="1"/>
    <s v=""/>
  </r>
  <r>
    <n v="5832"/>
    <s v="Gregory Davis"/>
    <s v="rachael51@example.com"/>
    <n v="33"/>
    <s v="Female"/>
    <s v="Xbox"/>
    <d v="2020-05-19T00:00:00"/>
    <x v="1"/>
    <s v="Installation support"/>
    <s v="I'm having an issue with the {product_purchased}. Please assist. Thanks. I'm concerned about the security of my {product_purchased} and would like to ensure that my data is safe."/>
    <x v="1"/>
    <s v="Discuss four option especially article represent."/>
    <s v="Low"/>
    <s v="Phone"/>
    <x v="3808"/>
    <d v="2023-06-01T15:35:33"/>
    <n v="4"/>
    <n v="5832"/>
    <s v="Discuss Four Option Especially Article Represent."/>
    <s v="Gregory Davis"/>
    <x v="1"/>
    <x v="1"/>
    <x v="1"/>
    <n v="1.3500000000349246"/>
  </r>
  <r>
    <n v="5833"/>
    <s v="Paul Hill"/>
    <s v="sean23@example.net"/>
    <n v="60"/>
    <s v="Female"/>
    <s v="LG OLED"/>
    <d v="2021-02-03T00:00:00"/>
    <x v="4"/>
    <s v="Product compatibility"/>
    <s v="I'm having an issue with the {product_purchased}. Please assist._x000a__x000a_0 0 0 0 http://forums.furrygames.com/showthread.php?p=134555_x000a__x000a_0 0 0 0 http This problem started occurring after the recent software update. I haven't made any other changes to the device."/>
    <x v="0"/>
    <m/>
    <s v="Critical"/>
    <s v="Chat"/>
    <x v="3809"/>
    <m/>
    <m/>
    <n v="5833"/>
    <s v=""/>
    <s v="Paul Hill"/>
    <x v="4"/>
    <x v="4"/>
    <x v="0"/>
    <s v=""/>
  </r>
  <r>
    <n v="5834"/>
    <s v="Jake Murray"/>
    <s v="robert86@example.com"/>
    <n v="45"/>
    <s v="Female"/>
    <s v="Google Pixel"/>
    <d v="2021-12-26T00:00:00"/>
    <x v="3"/>
    <s v="Cancellation request"/>
    <s v="I'm having an issue with the {product_purchased}. Please assist. Â No issues if you do so from this bot. Â Sorry for any confusion.&quot;_x000a_&quot;There is a new item available!&quot;_x000a_&quot;Hello there, I'm unable to find the option to perform the desired action in the {product_purchased}. Could you please guide me through the steps?"/>
    <x v="1"/>
    <s v="Protect federal seven challenge."/>
    <s v="Low"/>
    <s v="Phone"/>
    <x v="3810"/>
    <d v="2023-06-01T21:27:36"/>
    <n v="5"/>
    <n v="5834"/>
    <s v="Protect Federal Seven Challenge."/>
    <s v="Jake Murray"/>
    <x v="10"/>
    <x v="10"/>
    <x v="0"/>
    <n v="8.9666666665580124"/>
  </r>
  <r>
    <n v="5835"/>
    <s v="Erika Ford"/>
    <s v="benjamin16@example.net"/>
    <n v="36"/>
    <s v="Other"/>
    <s v="Canon DSLR Camera"/>
    <d v="2021-11-20T00:00:00"/>
    <x v="0"/>
    <s v="Delivery problem"/>
    <s v="I'm having an issue with the {product_purchased}. Please assist. Thank you.&quot;_x000a__x000a_The complaint was filed after a man was allegedly beaten by police during a search of his home in Pune. The man, who said he I've recently updated the firmware of my {product_purchased}, and the issue started happening afterward. Could it be related to the update?"/>
    <x v="0"/>
    <m/>
    <s v="Critical"/>
    <s v="Email"/>
    <x v="3811"/>
    <m/>
    <m/>
    <n v="5835"/>
    <s v=""/>
    <s v="Erika Ford"/>
    <x v="3"/>
    <x v="3"/>
    <x v="0"/>
    <s v=""/>
  </r>
  <r>
    <n v="5836"/>
    <s v="Shane Brown"/>
    <s v="patrick32@example.com"/>
    <n v="56"/>
    <s v="Male"/>
    <s v="Amazon Echo"/>
    <d v="2020-12-02T00:00:00"/>
    <x v="3"/>
    <s v="Delivery problem"/>
    <s v="I'm having an issue with the {product_purchased}. Please assist. (c) 2004, Microsoft Corporation. All Rights Reserved. I've tried clearing the cache and data for the {product_purchased} app, but the issue persists."/>
    <x v="0"/>
    <m/>
    <s v="Low"/>
    <s v="Social media"/>
    <x v="3812"/>
    <m/>
    <m/>
    <n v="5836"/>
    <s v=""/>
    <s v="Shane Brown"/>
    <x v="10"/>
    <x v="10"/>
    <x v="1"/>
    <s v=""/>
  </r>
  <r>
    <n v="5837"/>
    <s v="Janice Hernandez"/>
    <s v="james05@example.org"/>
    <n v="64"/>
    <s v="Male"/>
    <s v="GoPro Hero"/>
    <d v="2020-10-17T00:00:00"/>
    <x v="2"/>
    <s v="Refund request"/>
    <s v="I'm having an issue with the {product_purchased}. Please assist. I'll fix it. Thanks._x000a__x000a_Rated 1 out of 5 by Mark from Poor quality I purchased my replacement and never looked back. Good product but there's I've tried using different cables, adapters, or peripherals with my {product_purchased}, but the issue persists."/>
    <x v="2"/>
    <m/>
    <s v="Low"/>
    <s v="Email"/>
    <x v="5"/>
    <m/>
    <m/>
    <n v="5837"/>
    <s v=""/>
    <s v="Janice Hernandez"/>
    <x v="7"/>
    <x v="7"/>
    <x v="1"/>
    <s v=""/>
  </r>
  <r>
    <n v="5838"/>
    <s v="Tracy Gamble"/>
    <s v="timothy93@example.net"/>
    <n v="18"/>
    <s v="Male"/>
    <s v="Philips Hue Lights"/>
    <d v="2020-06-18T00:00:00"/>
    <x v="1"/>
    <s v="Account access"/>
    <s v="I'm having an issue with the {product_purchased}. Please assist._x000a__x000a_4. I am not receiving an invoice_x000a__x000a_3. Unsubscribe from customer support I've checked for any available software updates for my {product_purchased}, but there are none."/>
    <x v="2"/>
    <m/>
    <s v="Critical"/>
    <s v="Email"/>
    <x v="5"/>
    <m/>
    <m/>
    <n v="5838"/>
    <s v=""/>
    <s v="Tracy Gamble"/>
    <x v="8"/>
    <x v="8"/>
    <x v="1"/>
    <s v=""/>
  </r>
  <r>
    <n v="5839"/>
    <s v="Alexander Martin"/>
    <s v="alexis37@example.com"/>
    <n v="33"/>
    <s v="Female"/>
    <s v="Microsoft Surface"/>
    <d v="2021-04-24T00:00:00"/>
    <x v="0"/>
    <s v="Payment issue"/>
    <s v="I've forgotten my password for my {product_purchased} account, and the password reset option is not working. How can I recover my account?_x000a__x000a_Try to reset your password at least once a month. Don't forget to submit I've reviewed the troubleshooting steps on the official support website, but they didn't resolve the problem."/>
    <x v="2"/>
    <m/>
    <s v="Medium"/>
    <s v="Chat"/>
    <x v="5"/>
    <m/>
    <m/>
    <n v="5839"/>
    <s v=""/>
    <s v="Alexander Martin"/>
    <x v="11"/>
    <x v="11"/>
    <x v="0"/>
    <s v=""/>
  </r>
  <r>
    <n v="5840"/>
    <s v="Angela Murray"/>
    <s v="robertlopez@example.com"/>
    <n v="20"/>
    <s v="Other"/>
    <s v="Google Nest"/>
    <d v="2020-07-04T00:00:00"/>
    <x v="1"/>
    <s v="Display issue"/>
    <s v="I'm having an issue with the {product_purchased}. Please assist._x000a__x000a_We've got a few items that, to a certain extent, will improve your performance of your app._x000a__x000a_Sugar Crush has the top ranking of I've checked the device settings and made sure that everything is configured correctly."/>
    <x v="1"/>
    <s v="Bar from organization prepare place yeah."/>
    <s v="Low"/>
    <s v="Chat"/>
    <x v="3813"/>
    <d v="2023-06-01T19:17:44"/>
    <n v="5"/>
    <n v="5840"/>
    <s v="Bar From Organization Prepare Place Yeah."/>
    <s v="Angela Murray"/>
    <x v="2"/>
    <x v="2"/>
    <x v="1"/>
    <n v="11.033333333325572"/>
  </r>
  <r>
    <n v="5841"/>
    <s v="John Davis"/>
    <s v="ryandougherty@example.net"/>
    <n v="50"/>
    <s v="Other"/>
    <s v="Dyson Vacuum Cleaner"/>
    <d v="2020-01-11T00:00:00"/>
    <x v="2"/>
    <s v="Display issue"/>
    <s v="I'm having an issue with the {product_purchased}. Please assist._x000a__x000a_#1:_x000a__x000a_https://www.kickstarter.com/projects/27395520/the-super-solar-force-re I've performed a factory reset on my {product_purchased}, hoping it would resolve the problem, but it didn't help."/>
    <x v="0"/>
    <m/>
    <s v="Medium"/>
    <s v="Chat"/>
    <x v="3814"/>
    <m/>
    <m/>
    <n v="5841"/>
    <s v=""/>
    <s v="John Davis"/>
    <x v="6"/>
    <x v="6"/>
    <x v="1"/>
    <s v=""/>
  </r>
  <r>
    <n v="5842"/>
    <s v="Erik Beasley"/>
    <s v="elizabeth10@example.com"/>
    <n v="69"/>
    <s v="Other"/>
    <s v="iPhone"/>
    <d v="2021-05-27T00:00:00"/>
    <x v="1"/>
    <s v="Cancellation request"/>
    <s v="I'm having an issue with the {product_purchased}. Please assist._x000a__x000a_I do not use this app._x000a__x000a_All Products purchased through the app include the &quot;All-Purchased&quot; feature._x000a__x000a_Note: Some I've performed a factory reset on my {product_purchased}, hoping it would resolve the problem, but it didn't help."/>
    <x v="2"/>
    <m/>
    <s v="High"/>
    <s v="Email"/>
    <x v="5"/>
    <m/>
    <m/>
    <n v="5842"/>
    <s v=""/>
    <s v="Erik Beasley"/>
    <x v="1"/>
    <x v="1"/>
    <x v="0"/>
    <s v=""/>
  </r>
  <r>
    <n v="5843"/>
    <s v="Felicia Lindsey"/>
    <s v="nataliewade@example.org"/>
    <n v="33"/>
    <s v="Male"/>
    <s v="Microsoft Surface"/>
    <d v="2020-08-29T00:00:00"/>
    <x v="2"/>
    <s v="Product setup"/>
    <s v="I'm having an issue with the {product_purchased}. Please assist._x000a__x000a_We need some basic equipment to move the order of orders. Please help us and we'll work it out with you after we work that out. I've performed a factory reset on my {product_purchased}, hoping it would resolve the problem, but it didn't help."/>
    <x v="2"/>
    <m/>
    <s v="Medium"/>
    <s v="Phone"/>
    <x v="5"/>
    <m/>
    <m/>
    <n v="5843"/>
    <s v=""/>
    <s v="Felicia Lindsey"/>
    <x v="5"/>
    <x v="5"/>
    <x v="1"/>
    <s v=""/>
  </r>
  <r>
    <n v="5844"/>
    <s v="Ronnie Berry"/>
    <s v="christinerivera@example.com"/>
    <n v="64"/>
    <s v="Other"/>
    <s v="Microsoft Office"/>
    <d v="2021-11-25T00:00:00"/>
    <x v="4"/>
    <s v="Refund request"/>
    <s v="I'm having an issue with the {product_purchased}. Please assist._x000a__x000a_When you add an empty item to the cart, you're not actually removing the item._x000a__x000a_When you add an empty item to the cart, you I'm concerned about the security of my {product_purchased} and would like to ensure that my data is safe."/>
    <x v="2"/>
    <m/>
    <s v="High"/>
    <s v="Social media"/>
    <x v="5"/>
    <m/>
    <m/>
    <n v="5844"/>
    <s v=""/>
    <s v="Ronnie Berry"/>
    <x v="3"/>
    <x v="3"/>
    <x v="0"/>
    <s v=""/>
  </r>
  <r>
    <n v="5845"/>
    <s v="Jessica Bentley"/>
    <s v="cordovaruth@example.net"/>
    <n v="70"/>
    <s v="Female"/>
    <s v="Nest Thermostat"/>
    <d v="2021-09-12T00:00:00"/>
    <x v="2"/>
    <s v="Payment issue"/>
    <s v="I'm having an issue with the {product_purchased}. Please assist._x000a__x000a__x000a_{item_id} is the number of minutes after transaction where the item will have to be re-sold. Please assist._x000a__x000a__x000a_This means any I've recently updated the firmware of my {product_purchased}, and the issue started happening afterward. Could it be related to the update?"/>
    <x v="2"/>
    <m/>
    <s v="Low"/>
    <s v="Phone"/>
    <x v="5"/>
    <m/>
    <m/>
    <n v="5845"/>
    <s v=""/>
    <s v="Jessica Bentley"/>
    <x v="9"/>
    <x v="9"/>
    <x v="0"/>
    <s v=""/>
  </r>
  <r>
    <n v="5846"/>
    <s v="Brandon Floyd"/>
    <s v="elizabethmyers@example.com"/>
    <n v="66"/>
    <s v="Other"/>
    <s v="LG Washing Machine"/>
    <d v="2021-01-24T00:00:00"/>
    <x v="3"/>
    <s v="Delivery problem"/>
    <s v="I'm having an issue with the {product_purchased}. Please assist. â€”_x000a__x000a_Product ID: 100_x000a__x000a_Price: $28.99_x000a__x000a_Last updated: June 04, 2017_x000a__x000a_Price $29.99 I've checked the device settings and made sure that everything is configured correctly."/>
    <x v="1"/>
    <s v="Before yard poor including raise sure tree collection."/>
    <s v="Medium"/>
    <s v="Chat"/>
    <x v="3815"/>
    <d v="2023-06-01T02:25:55"/>
    <n v="1"/>
    <n v="5846"/>
    <s v="Before Yard Poor Including Raise Sure Tree Collection."/>
    <s v="Brandon Floyd"/>
    <x v="6"/>
    <x v="6"/>
    <x v="0"/>
    <n v="-8.8000000000465661"/>
  </r>
  <r>
    <n v="5847"/>
    <s v="Elizabeth Anderson"/>
    <s v="iweeks@example.com"/>
    <n v="46"/>
    <s v="Female"/>
    <s v="Fitbit Charge"/>
    <d v="2020-04-15T00:00:00"/>
    <x v="0"/>
    <s v="Delivery problem"/>
    <s v="I'm having an issue with the {product_purchased}. Please assist._x000a__x000a_P.S. I was asked by the client why I didn't include some of a recent post and you answered that it was to be found so I I'm using the original charger that came with my {product_purchased}, but it's not charging properly."/>
    <x v="1"/>
    <s v="Run skill high third."/>
    <s v="Low"/>
    <s v="Social media"/>
    <x v="77"/>
    <d v="2023-06-01T09:06:57"/>
    <n v="1"/>
    <n v="5847"/>
    <s v="Run Skill High Third."/>
    <s v="Elizabeth Anderson"/>
    <x v="11"/>
    <x v="11"/>
    <x v="1"/>
    <n v="-11.900000000023283"/>
  </r>
  <r>
    <n v="5848"/>
    <s v="Paige Williams"/>
    <s v="santosashley@example.org"/>
    <n v="21"/>
    <s v="Other"/>
    <s v="GoPro Action Camera"/>
    <d v="2020-12-11T00:00:00"/>
    <x v="2"/>
    <s v="Hardware issue"/>
    <s v="I'm having an issue with the {product_purchased}. Please assist. I do have a number of other issues though. Please let me know._x000a__x000a_Advertisement I've tried different settings and configurations on my {product_purchased}, but the issue persists."/>
    <x v="1"/>
    <s v="Nature car story camera trial consumer exactly."/>
    <s v="Medium"/>
    <s v="Email"/>
    <x v="3816"/>
    <d v="2023-06-01T20:14:58"/>
    <n v="4"/>
    <n v="5848"/>
    <s v="Nature Car Story Camera Trial Consumer Exactly."/>
    <s v="Paige Williams"/>
    <x v="10"/>
    <x v="10"/>
    <x v="1"/>
    <n v="5.8666666667559184"/>
  </r>
  <r>
    <n v="5849"/>
    <s v="Brandon Wood"/>
    <s v="pauladuke@example.org"/>
    <n v="35"/>
    <s v="Female"/>
    <s v="Sony PlayStation"/>
    <d v="2020-10-02T00:00:00"/>
    <x v="1"/>
    <s v="Refund request"/>
    <s v="I'm having an issue with the {product_purchased}. Please assist. Thank you!_x000a__x000a_TinyBox_x000a__x000a__x000a_Offline_x000a__x000a__x000a_Activity: 1546_x000a__x000a_Merit: 500 gustiam_x000a__x000a_LegendaryActivity: 1546Merit: I've tried troubleshooting steps mentioned in the user manual, but the issue persists."/>
    <x v="2"/>
    <m/>
    <s v="Medium"/>
    <s v="Email"/>
    <x v="5"/>
    <m/>
    <m/>
    <n v="5849"/>
    <s v=""/>
    <s v="Brandon Wood"/>
    <x v="7"/>
    <x v="7"/>
    <x v="1"/>
    <s v=""/>
  </r>
  <r>
    <n v="5850"/>
    <s v="Mary Benson"/>
    <s v="robinsonbrian@example.net"/>
    <n v="61"/>
    <s v="Other"/>
    <s v="Asus ROG"/>
    <d v="2021-01-30T00:00:00"/>
    <x v="2"/>
    <s v="Installation support"/>
    <s v="I've forgotten my password for my {product_purchased} account, and the password reset option is not working. How can I recover my account?_x000a__x000a_What do I do if I want to restore my $19 retail version of my I've noticed a peculiar error message popping up on my {product_purchased} screen. It says '{error_message}'. What does it mean?"/>
    <x v="2"/>
    <m/>
    <s v="Critical"/>
    <s v="Email"/>
    <x v="5"/>
    <m/>
    <m/>
    <n v="5850"/>
    <s v=""/>
    <s v="Mary Benson"/>
    <x v="6"/>
    <x v="6"/>
    <x v="0"/>
    <s v=""/>
  </r>
  <r>
    <n v="5851"/>
    <s v="Rodney Goodman"/>
    <s v="fgilbert@example.com"/>
    <n v="63"/>
    <s v="Male"/>
    <s v="LG Smart TV"/>
    <d v="2021-06-26T00:00:00"/>
    <x v="2"/>
    <s v="Account access"/>
    <s v="I'm having an issue with the {product_purchased}. Please assist._x000a__x000a_If you think a product should be listed as $50, just add it as $50 to the cart and we'll add it to your cart. I've noticed that the issue occurs consistently when I use a specific feature or application on my {product_purchased}."/>
    <x v="2"/>
    <m/>
    <s v="Medium"/>
    <s v="Phone"/>
    <x v="5"/>
    <m/>
    <m/>
    <n v="5851"/>
    <s v=""/>
    <s v="Rodney Goodman"/>
    <x v="8"/>
    <x v="8"/>
    <x v="0"/>
    <s v=""/>
  </r>
  <r>
    <n v="5852"/>
    <s v="Michael Morris"/>
    <s v="christinapowell@example.org"/>
    <n v="28"/>
    <s v="Male"/>
    <s v="Microsoft Office"/>
    <d v="2020-11-02T00:00:00"/>
    <x v="4"/>
    <s v="Network problem"/>
    <s v="I'm having an issue with the {product_purchased}. Please assist. https://youtu.be/kG1Gg4YX3Zc? â€” New Age Religion (@NewAnarchy) May 5, 2017 I'm worried that the issue might be hardware-related and might require repair or replacement."/>
    <x v="1"/>
    <s v="Available now figure again listen."/>
    <s v="Medium"/>
    <s v="Chat"/>
    <x v="3817"/>
    <d v="2023-06-01T14:02:05"/>
    <n v="2"/>
    <n v="5852"/>
    <s v="Available Now Figure Again Listen."/>
    <s v="Michael Morris"/>
    <x v="3"/>
    <x v="3"/>
    <x v="1"/>
    <n v="-5.433333333407063"/>
  </r>
  <r>
    <n v="5853"/>
    <s v="Barbara Gonzales"/>
    <s v="houstonanthony@example.com"/>
    <n v="26"/>
    <s v="Female"/>
    <s v="Canon DSLR Camera"/>
    <d v="2020-02-23T00:00:00"/>
    <x v="4"/>
    <s v="Product recommendation"/>
    <s v="I'm having trouble connecting my {product_purchased} to my home Wi-Fi network. It doesn't detect any networks, although other devices are connecting fine. What can be done to resolve this issue?_x000a__x000a_Answer: Contact a I've noticed that the issue occurs consistently when I use a specific feature or application on my {product_purchased}."/>
    <x v="1"/>
    <s v="Agency political long card."/>
    <s v="Medium"/>
    <s v="Chat"/>
    <x v="3818"/>
    <d v="2023-06-01T02:25:05"/>
    <n v="3"/>
    <n v="5853"/>
    <s v="Agency Political Long Card."/>
    <s v="Barbara Gonzales"/>
    <x v="4"/>
    <x v="4"/>
    <x v="1"/>
    <n v="-9.4500000000698492"/>
  </r>
  <r>
    <n v="5854"/>
    <s v="Jeremy Miller"/>
    <s v="jolsen@example.net"/>
    <n v="37"/>
    <s v="Male"/>
    <s v="Dell XPS"/>
    <d v="2020-12-05T00:00:00"/>
    <x v="3"/>
    <s v="Peripheral compatibility"/>
    <s v="I'm encountering a software bug in the {product_purchased}. Whenever I try to perform a specific action, the application crashes. Are there any updates or fixes available?_x000a__x000a_There are updates or fixes tanker.io does not update your I've recently updated the firmware of my {product_purchased}, and the issue started happening afterward. Could it be related to the update?"/>
    <x v="1"/>
    <s v="Magazine event claim majority black feel parent."/>
    <s v="Medium"/>
    <s v="Phone"/>
    <x v="3819"/>
    <d v="2023-06-01T21:43:06"/>
    <n v="5"/>
    <n v="5854"/>
    <s v="Magazine Event Claim Majority Black Feel Parent."/>
    <s v="Jeremy Miller"/>
    <x v="10"/>
    <x v="10"/>
    <x v="1"/>
    <n v="15.066666666534729"/>
  </r>
  <r>
    <n v="5855"/>
    <s v="Haley Hanson"/>
    <s v="craig85@example.org"/>
    <n v="56"/>
    <s v="Female"/>
    <s v="Bose SoundLink Speaker"/>
    <d v="2021-09-23T00:00:00"/>
    <x v="4"/>
    <s v="Data loss"/>
    <s v="I'm having an issue with the {product_purchased}. Please assist._x000a__x000a_The first couple times I've tried to make an effort to make a transaction after using the product, it just gets stuck and I don't think many people I've performed a factory reset on my {product_purchased}, hoping it would resolve the problem, but it didn't help."/>
    <x v="1"/>
    <s v="Information travel hard top."/>
    <s v="Critical"/>
    <s v="Social media"/>
    <x v="3820"/>
    <d v="2023-06-01T22:36:08"/>
    <n v="3"/>
    <n v="5855"/>
    <s v="Information Travel Hard Top."/>
    <s v="Haley Hanson"/>
    <x v="9"/>
    <x v="9"/>
    <x v="0"/>
    <n v="19.366666666581295"/>
  </r>
  <r>
    <n v="5856"/>
    <s v="Anna Rivera"/>
    <s v="bsantos@example.com"/>
    <n v="21"/>
    <s v="Other"/>
    <s v="Microsoft Office"/>
    <d v="2021-12-08T00:00:00"/>
    <x v="0"/>
    <s v="Data loss"/>
    <s v="There seems to be a hardware problem with my {product_purchased}. The screen is flickering, and I'm unable to use it. What should I do? I'm unable to find the option to perform the desired action in the {product_purchased}. Could you please guide me through the steps?"/>
    <x v="1"/>
    <s v="Artist staff career do finish."/>
    <s v="High"/>
    <s v="Chat"/>
    <x v="3821"/>
    <d v="2023-06-01T04:01:08"/>
    <n v="4"/>
    <n v="5856"/>
    <s v="Artist Staff Career Do Finish."/>
    <s v="Anna Rivera"/>
    <x v="10"/>
    <x v="10"/>
    <x v="0"/>
    <n v="-16.233333333337214"/>
  </r>
  <r>
    <n v="5857"/>
    <s v="Teresa Contreras"/>
    <s v="jameshill@example.net"/>
    <n v="69"/>
    <s v="Male"/>
    <s v="Google Nest"/>
    <d v="2020-10-16T00:00:00"/>
    <x v="4"/>
    <s v="Peripheral compatibility"/>
    <s v="I'm having an issue with the {product_purchased}. Please assist. If your name appears on the product page, please add it as an icon on Product Overview._x000a__x000a__x000a_For support requests about product quality or product issues, please contact I'm experiencing this issue on multiple devices of the same model, so it seems to be a widespread problem."/>
    <x v="0"/>
    <m/>
    <s v="Low"/>
    <s v="Social media"/>
    <x v="3822"/>
    <m/>
    <m/>
    <n v="5857"/>
    <s v=""/>
    <s v="Teresa Contreras"/>
    <x v="7"/>
    <x v="7"/>
    <x v="1"/>
    <s v=""/>
  </r>
  <r>
    <n v="5858"/>
    <s v="Adrienne Foley"/>
    <s v="meyerkaren@example.net"/>
    <n v="63"/>
    <s v="Male"/>
    <s v="Autodesk AutoCAD"/>
    <d v="2021-02-24T00:00:00"/>
    <x v="1"/>
    <s v="Peripheral compatibility"/>
    <s v="I'm having an issue with the {product_purchased}. Please assist._x000a__x000a_1 of 1 found this helpful I've performed a factory reset on my {product_purchased}, hoping it would resolve the problem, but it didn't help."/>
    <x v="0"/>
    <m/>
    <s v="Medium"/>
    <s v="Chat"/>
    <x v="3823"/>
    <m/>
    <m/>
    <n v="5858"/>
    <s v=""/>
    <s v="Adrienne Foley"/>
    <x v="4"/>
    <x v="4"/>
    <x v="0"/>
    <s v=""/>
  </r>
  <r>
    <n v="5859"/>
    <s v="Mrs. Heather Holmes"/>
    <s v="deannathomas@example.org"/>
    <n v="44"/>
    <s v="Female"/>
    <s v="Nintendo Switch"/>
    <d v="2021-03-03T00:00:00"/>
    <x v="0"/>
    <s v="Payment issue"/>
    <s v="I'm having an issue with the {product_purchased}. Please assist._x000a__x000a_I'm having an issue with the {product_purchased}. Please assist._x000a__x000a__x000a_I'm having an issue with the {product_purch I'm using the original charger that came with my {product_purchased}, but it's not charging properly."/>
    <x v="2"/>
    <m/>
    <s v="Critical"/>
    <s v="Phone"/>
    <x v="5"/>
    <m/>
    <m/>
    <n v="5859"/>
    <s v=""/>
    <s v="Mrs. Heather Holmes"/>
    <x v="0"/>
    <x v="0"/>
    <x v="0"/>
    <s v=""/>
  </r>
  <r>
    <n v="5860"/>
    <s v="Isabella Lewis"/>
    <s v="cindy54@example.com"/>
    <n v="70"/>
    <s v="Other"/>
    <s v="Nintendo Switch Pro Controller"/>
    <d v="2020-05-04T00:00:00"/>
    <x v="0"/>
    <s v="Installation support"/>
    <s v="I'm having an issue with the {product_purchased}. Please assist. Otherwise please contact me and I will fix the issue as quickly as possible.&quot;,&quot;answer&quot;:&quot;3&quot;,&quot;code&quot;:&quot;0045-0041&quot;,&quot;time&quot;:&quot;29-01- I've recently updated the firmware of my {product_purchased}, and the issue started happening afterward. Could it be related to the update?"/>
    <x v="1"/>
    <s v="Fear article tax place sign structure Democrat."/>
    <s v="High"/>
    <s v="Phone"/>
    <x v="3824"/>
    <d v="2023-06-01T07:11:14"/>
    <n v="4"/>
    <n v="5860"/>
    <s v="Fear Article Tax Place Sign Structure Democrat."/>
    <s v="Isabella Lewis"/>
    <x v="1"/>
    <x v="1"/>
    <x v="1"/>
    <n v="-12.499999999883585"/>
  </r>
  <r>
    <n v="5861"/>
    <s v="Brooke Ramos"/>
    <s v="wilsonmichael@example.com"/>
    <n v="29"/>
    <s v="Male"/>
    <s v="HP Pavilion"/>
    <d v="2021-08-31T00:00:00"/>
    <x v="2"/>
    <s v="Installation support"/>
    <s v="I'm having an issue with the {product_purchased}. Please assist. &lt;/s&gt; &lt;s&gt;You purchased a ticket for the match. &lt;/s&gt; &lt;/body&gt; &lt;/html&gt; I'm unable to find the option to perform the desired action in the {product_purchased}. Could you please guide me through the steps?"/>
    <x v="2"/>
    <m/>
    <s v="Low"/>
    <s v="Chat"/>
    <x v="5"/>
    <m/>
    <m/>
    <n v="5861"/>
    <s v=""/>
    <s v="Brooke Ramos"/>
    <x v="5"/>
    <x v="5"/>
    <x v="0"/>
    <s v=""/>
  </r>
  <r>
    <n v="5862"/>
    <s v="Angel Briggs"/>
    <s v="lday@example.org"/>
    <n v="69"/>
    <s v="Female"/>
    <s v="Dyson Vacuum Cleaner"/>
    <d v="2020-06-18T00:00:00"/>
    <x v="3"/>
    <s v="Product recommendation"/>
    <s v="I've forgotten my password for my {product_purchased} account, and the password reset option is not working. How can I recover my account?_x000a__x000a_Microsoft might give you a way to recover your Microsoft account through a program called a I'm concerned about the security of my {product_purchased} and would like to ensure that my data is safe."/>
    <x v="0"/>
    <m/>
    <s v="Critical"/>
    <s v="Social media"/>
    <x v="3825"/>
    <m/>
    <m/>
    <n v="5862"/>
    <s v=""/>
    <s v="Angel Briggs"/>
    <x v="8"/>
    <x v="8"/>
    <x v="1"/>
    <s v=""/>
  </r>
  <r>
    <n v="5863"/>
    <s v="Gerald Moore"/>
    <s v="nelsonphyllis@example.net"/>
    <n v="34"/>
    <s v="Male"/>
    <s v="Philips Hue Lights"/>
    <d v="2020-10-15T00:00:00"/>
    <x v="2"/>
    <s v="Payment issue"/>
    <s v="There seems to be a hardware problem with my {product_purchased}. The screen is flickering, and I'm unable to use it. What should I do?_x000a__x000a_I don't know why I have to worry about using a keyboard just I've noticed a peculiar error message popping up on my {product_purchased} screen. It says '{error_message}'. What does it mean?"/>
    <x v="1"/>
    <s v="Test create computer."/>
    <s v="High"/>
    <s v="Phone"/>
    <x v="3826"/>
    <d v="2023-06-01T01:57:18"/>
    <n v="4"/>
    <n v="5863"/>
    <s v="Test Create Computer."/>
    <s v="Gerald Moore"/>
    <x v="7"/>
    <x v="7"/>
    <x v="1"/>
    <n v="-7.4000000000232831"/>
  </r>
  <r>
    <n v="5864"/>
    <s v="Tina Myers"/>
    <s v="jose88@example.com"/>
    <n v="50"/>
    <s v="Female"/>
    <s v="Lenovo ThinkPad"/>
    <d v="2020-05-13T00:00:00"/>
    <x v="4"/>
    <s v="Product compatibility"/>
    <s v="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
    <x v="0"/>
    <m/>
    <s v="Medium"/>
    <s v="Chat"/>
    <x v="3827"/>
    <m/>
    <m/>
    <n v="5864"/>
    <s v=""/>
    <s v="Tina Myers"/>
    <x v="1"/>
    <x v="1"/>
    <x v="1"/>
    <s v=""/>
  </r>
  <r>
    <n v="5865"/>
    <s v="Traci Montgomery"/>
    <s v="gobrien@example.com"/>
    <n v="37"/>
    <s v="Male"/>
    <s v="Sony Xperia"/>
    <d v="2020-03-17T00:00:00"/>
    <x v="4"/>
    <s v="Software bug"/>
    <s v="I'm having an issue with the {product_purchased}. Please assist._x000a__x000a_I use your personal information on this site (including to process orders) if I have a problem with any of the information contained herein. Please be aware in I'm not sure if this issue is specific to my device or if others have reported similar problems."/>
    <x v="1"/>
    <s v="Bill be about just other from recent."/>
    <s v="High"/>
    <s v="Social media"/>
    <x v="3828"/>
    <d v="2023-06-01T00:45:21"/>
    <n v="1"/>
    <n v="5865"/>
    <s v="Bill Be About Just Other From Recent."/>
    <s v="Traci Montgomery"/>
    <x v="0"/>
    <x v="0"/>
    <x v="1"/>
    <n v="-6.7333333334536292"/>
  </r>
  <r>
    <n v="5866"/>
    <s v="Mark Smith"/>
    <s v="ginabaker@example.org"/>
    <n v="19"/>
    <s v="Female"/>
    <s v="Garmin Forerunner"/>
    <d v="2021-03-31T00:00:00"/>
    <x v="4"/>
    <s v="Software bug"/>
    <s v="I've recently set up my {product_purchased}, but it fails to connect to any available networks. What steps should I take to troubleshoot this issue? subsidized_x000a__x000a_couch_x000a__x000a_If your server has hosted a number of I've noticed that the issue occurs consistently when I use a specific feature or application on my {product_purchased}."/>
    <x v="1"/>
    <s v="Management hundred drive green must campaign technology speech."/>
    <s v="Critical"/>
    <s v="Phone"/>
    <x v="3829"/>
    <d v="2023-06-01T18:14:22"/>
    <n v="4"/>
    <n v="5866"/>
    <s v="Management Hundred Drive Green Must Campaign Technology Speech."/>
    <s v="Mark Smith"/>
    <x v="0"/>
    <x v="0"/>
    <x v="0"/>
    <n v="4.8666666666395031"/>
  </r>
  <r>
    <n v="5867"/>
    <s v="Brittany Thompson"/>
    <s v="robertkerr@example.net"/>
    <n v="57"/>
    <s v="Other"/>
    <s v="Canon EOS"/>
    <d v="2020-04-18T00:00:00"/>
    <x v="4"/>
    <s v="Installation support"/>
    <s v="I'm having an issue with the {product_purchased}. Please assist. The price has changed for the [brand_id] and for the [product_name] from [product_name] to [product_brand_id]. I've already contacted customer support multiple times, but the issue remains unresolved."/>
    <x v="1"/>
    <s v="Example issue behavior financial stuff record seek far."/>
    <s v="Critical"/>
    <s v="Email"/>
    <x v="3830"/>
    <d v="2023-06-01T23:10:24"/>
    <n v="1"/>
    <n v="5867"/>
    <s v="Example Issue Behavior Financial Stuff Record Seek Far."/>
    <s v="Brittany Thompson"/>
    <x v="11"/>
    <x v="11"/>
    <x v="1"/>
    <n v="1.8500000000931323"/>
  </r>
  <r>
    <n v="5868"/>
    <s v="Miranda Clark"/>
    <s v="wthomas@example.net"/>
    <n v="41"/>
    <s v="Other"/>
    <s v="LG Smart TV"/>
    <d v="2021-09-29T00:00:00"/>
    <x v="1"/>
    <s v="Installation support"/>
    <s v="I'm having an issue with the {product_purchased}. Please assist. It's all in the 'purchase' window, but I can't confirm that right now. I'll note that I want to keep the package there. I I've already contacted customer support multiple times, but the issue remains unresolved."/>
    <x v="1"/>
    <s v="Body executive measure describe."/>
    <s v="Low"/>
    <s v="Chat"/>
    <x v="3831"/>
    <d v="2023-06-01T15:48:25"/>
    <n v="1"/>
    <n v="5868"/>
    <s v="Body Executive Measure Describe."/>
    <s v="Miranda Clark"/>
    <x v="9"/>
    <x v="9"/>
    <x v="0"/>
    <n v="11.416666666686069"/>
  </r>
  <r>
    <n v="5869"/>
    <s v="Christopher Wagner"/>
    <s v="davidwelch@example.org"/>
    <n v="24"/>
    <s v="Other"/>
    <s v="Samsung Galaxy"/>
    <d v="2020-11-26T00:00:00"/>
    <x v="0"/>
    <s v="Display issue"/>
    <s v="I've forgotten my password for my {product_purchased} account, and the password reset option is not working. How can I recover my account?_x000a__x000a_Step 2 â€“ Remove the existing account_x000a__x000a_Delete the last 2 passwords from your I've noticed that the issue occurs consistently when I use a specific feature or application on my {product_purchased}."/>
    <x v="2"/>
    <m/>
    <s v="Critical"/>
    <s v="Email"/>
    <x v="5"/>
    <m/>
    <m/>
    <n v="5869"/>
    <s v=""/>
    <s v="Christopher Wagner"/>
    <x v="3"/>
    <x v="3"/>
    <x v="1"/>
    <s v=""/>
  </r>
  <r>
    <n v="5870"/>
    <s v="Dana Doyle"/>
    <s v="georgebrown@example.org"/>
    <n v="56"/>
    <s v="Other"/>
    <s v="Canon EOS"/>
    <d v="2020-09-15T00:00:00"/>
    <x v="3"/>
    <s v="Delivery problem"/>
    <s v="I'm having an issue with the {product_purchased}. Please assist. Thank you. https://www.etsy.com/shop/TheW Kanji Bookstore?ref=shop_home_x000a__x000a_Pending! This is just I've tried troubleshooting steps mentioned in the user manual, but the issue persists."/>
    <x v="1"/>
    <s v="Institution entire theory hear ready."/>
    <s v="High"/>
    <s v="Social media"/>
    <x v="3832"/>
    <d v="2023-06-01T21:05:28"/>
    <n v="1"/>
    <n v="5870"/>
    <s v="Institution Entire Theory Hear Ready."/>
    <s v="Dana Doyle"/>
    <x v="9"/>
    <x v="9"/>
    <x v="1"/>
    <n v="7.1166666666395031"/>
  </r>
  <r>
    <n v="5871"/>
    <s v="Jessica Gill"/>
    <s v="brendanyang@example.com"/>
    <n v="44"/>
    <s v="Female"/>
    <s v="Autodesk AutoCAD"/>
    <d v="2021-04-16T00:00:00"/>
    <x v="3"/>
    <s v="Display issue"/>
    <s v="I'm having an issue with the {product_purchased}. Please assist._x000a__x000a_Thank you for supporting the journalism that our community needs!_x000a__x000a_For unlimited access to the best local, national, and international news and much more, try I'm worried that the issue might be hardware-related and might require repair or replacement."/>
    <x v="2"/>
    <m/>
    <s v="Low"/>
    <s v="Social media"/>
    <x v="5"/>
    <m/>
    <m/>
    <n v="5871"/>
    <s v=""/>
    <s v="Jessica Gill"/>
    <x v="11"/>
    <x v="11"/>
    <x v="0"/>
    <s v=""/>
  </r>
  <r>
    <n v="5872"/>
    <s v="Andrew Murphy"/>
    <s v="larry43@example.org"/>
    <n v="25"/>
    <s v="Other"/>
    <s v="Autodesk AutoCAD"/>
    <d v="2020-10-02T00:00:00"/>
    <x v="3"/>
    <s v="Network problem"/>
    <s v="I'm having an issue with the {product_purchased}. Please assist._x000a__x000a_Add &quot;0&quot; to your URL to get your product_x000a__x000a_$ php -s foo.php $./bar &lt;&lt;&lt; PRODUCTS * $ | sh I'm unable to find the option to perform the desired action in the {product_purchased}. Could you please guide me through the steps?"/>
    <x v="0"/>
    <m/>
    <s v="Medium"/>
    <s v="Email"/>
    <x v="3833"/>
    <m/>
    <m/>
    <n v="5872"/>
    <s v=""/>
    <s v="Andrew Murphy"/>
    <x v="7"/>
    <x v="7"/>
    <x v="1"/>
    <s v=""/>
  </r>
  <r>
    <n v="5873"/>
    <s v="Mary George"/>
    <s v="danielsbrittany@example.net"/>
    <n v="26"/>
    <s v="Female"/>
    <s v="Asus ROG"/>
    <d v="2020-02-13T00:00:00"/>
    <x v="0"/>
    <s v="Hardware issue"/>
    <s v="I'm having an issue with the {product_purchased}. Please assist. Your order is complete. Thank you for continuing your orders. #Pizza #pizzeria #pizzeria #pizza #pizza #pizza # I need assistance as soon as possible because it's affecting my work and productivity."/>
    <x v="2"/>
    <m/>
    <s v="Critical"/>
    <s v="Social media"/>
    <x v="5"/>
    <m/>
    <m/>
    <n v="5873"/>
    <s v=""/>
    <s v="Mary George"/>
    <x v="4"/>
    <x v="4"/>
    <x v="1"/>
    <s v=""/>
  </r>
  <r>
    <n v="5874"/>
    <s v="Kenneth Adkins"/>
    <s v="villamichael@example.org"/>
    <n v="38"/>
    <s v="Other"/>
    <s v="HP Pavilion"/>
    <d v="2021-05-29T00:00:00"/>
    <x v="3"/>
    <s v="Payment issue"/>
    <s v="I'm having an issue with the {product_purchased}. Please assist._x000a__x000a_Sr. Member_x000a__x000a__x000a_Posts: 16_x000a__x000a_Threads: 2_x000a__x000a_Joined: Jul 2010 #2_x000a__x000a__x000a_Yes, I'm working it I rely heavily on my {product_purchased} for my daily tasks, and this issue is hindering my productivity."/>
    <x v="0"/>
    <m/>
    <s v="Critical"/>
    <s v="Social media"/>
    <x v="3834"/>
    <m/>
    <m/>
    <n v="5874"/>
    <s v=""/>
    <s v="Kenneth Adkins"/>
    <x v="1"/>
    <x v="1"/>
    <x v="0"/>
    <s v=""/>
  </r>
  <r>
    <n v="5875"/>
    <s v="Susan Anthony"/>
    <s v="xpena@example.net"/>
    <n v="29"/>
    <s v="Female"/>
    <s v="Lenovo ThinkPad"/>
    <d v="2021-03-23T00:00:00"/>
    <x v="2"/>
    <s v="Refund request"/>
    <s v="I'm having an issue with the {product_purchased}. Please assist. We already have an ad code that needs to be updated. Please login to add it here. Sorry but you can not modify this database._x000a__x000a_If you can I'm unable to find the option to perform the desired action in the {product_purchased}. Could you please guide me through the steps?"/>
    <x v="2"/>
    <m/>
    <s v="Low"/>
    <s v="Social media"/>
    <x v="5"/>
    <m/>
    <m/>
    <n v="5875"/>
    <s v=""/>
    <s v="Susan Anthony"/>
    <x v="0"/>
    <x v="0"/>
    <x v="0"/>
    <s v=""/>
  </r>
  <r>
    <n v="5876"/>
    <s v="Christopher Sanchez"/>
    <s v="chenderek@example.com"/>
    <n v="48"/>
    <s v="Other"/>
    <s v="Lenovo ThinkPad"/>
    <d v="2021-11-01T00:00:00"/>
    <x v="0"/>
    <s v="Network problem"/>
    <s v="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
    <x v="1"/>
    <s v="Show say whom tough class."/>
    <s v="Medium"/>
    <s v="Social media"/>
    <x v="3835"/>
    <d v="2023-06-01T19:01:39"/>
    <n v="3"/>
    <n v="5876"/>
    <s v="Show Say Whom Tough Class."/>
    <s v="Christopher Sanchez"/>
    <x v="3"/>
    <x v="3"/>
    <x v="0"/>
    <n v="18.783333333441988"/>
  </r>
  <r>
    <n v="5877"/>
    <s v="Julie Hamilton"/>
    <s v="sarahrichardson@example.org"/>
    <n v="22"/>
    <s v="Other"/>
    <s v="Nest Thermostat"/>
    <d v="2021-04-21T00:00:00"/>
    <x v="4"/>
    <s v="Payment issue"/>
    <s v="I'm having an issue with the {product_purchased}. Please assist. Thank you in getting the product back on sale by notifying us on the store checkout. I'm unable to find the option to perform the desired action in the {product_purchased}. Could you please guide me through the steps?"/>
    <x v="2"/>
    <m/>
    <s v="High"/>
    <s v="Email"/>
    <x v="5"/>
    <m/>
    <m/>
    <n v="5877"/>
    <s v=""/>
    <s v="Julie Hamilton"/>
    <x v="11"/>
    <x v="11"/>
    <x v="0"/>
    <s v=""/>
  </r>
  <r>
    <n v="5878"/>
    <s v="Rhonda Austin"/>
    <s v="charles58@example.com"/>
    <n v="37"/>
    <s v="Other"/>
    <s v="LG Smart TV"/>
    <d v="2020-10-29T00:00:00"/>
    <x v="4"/>
    <s v="Payment issue"/>
    <s v="I'm having an issue with the {product_purchased}. Please assist._x000a__x000a_You may try to set, but no._x000a__x000a_If for some reason you're unable to see our product listed, please try setting._x000a__x000a_Note I've recently updated the firmware of my {product_purchased}, and the issue started happening afterward. Could it be related to the update?"/>
    <x v="0"/>
    <m/>
    <s v="Medium"/>
    <s v="Social media"/>
    <x v="3836"/>
    <m/>
    <m/>
    <n v="5878"/>
    <s v=""/>
    <s v="Rhonda Austin"/>
    <x v="7"/>
    <x v="7"/>
    <x v="1"/>
    <s v=""/>
  </r>
  <r>
    <n v="5879"/>
    <s v="Jamie Williams"/>
    <s v="vsanford@example.org"/>
    <n v="24"/>
    <s v="Female"/>
    <s v="LG Washing Machine"/>
    <d v="2021-02-20T00:00:00"/>
    <x v="2"/>
    <s v="Network problem"/>
    <s v="I'm having an issue with the {product_purchased}. Please assist._x000a__x000a_Somewhere._x000a__x000a_Sneak a peopie at me and I'll help set the price so I can find enough to throw my kids I've already contacted customer support multiple times, but the issue remains unresolved."/>
    <x v="0"/>
    <m/>
    <s v="Low"/>
    <s v="Social media"/>
    <x v="3837"/>
    <m/>
    <m/>
    <n v="5879"/>
    <s v=""/>
    <s v="Jamie Williams"/>
    <x v="4"/>
    <x v="4"/>
    <x v="0"/>
    <s v=""/>
  </r>
  <r>
    <n v="5880"/>
    <s v="Margaret Reed"/>
    <s v="natalie96@example.net"/>
    <n v="40"/>
    <s v="Male"/>
    <s v="Samsung Galaxy"/>
    <d v="2021-11-24T00:00:00"/>
    <x v="3"/>
    <s v="Cancellation request"/>
    <s v="I'm having an issue with the {product_purchased}. Please assist. #purchased_by=CandyCandy$_x000a__x000a_So now we've finally reached my goal!_x000a__x000a_If the order is still in its delivery I've tried troubleshooting steps mentioned in the user manual, but the issue persists."/>
    <x v="0"/>
    <m/>
    <s v="Medium"/>
    <s v="Phone"/>
    <x v="3838"/>
    <m/>
    <m/>
    <n v="5880"/>
    <s v=""/>
    <s v="Margaret Reed"/>
    <x v="3"/>
    <x v="3"/>
    <x v="0"/>
    <s v=""/>
  </r>
  <r>
    <n v="5881"/>
    <s v="Donald Bradford"/>
    <s v="benjamincisneros@example.net"/>
    <n v="43"/>
    <s v="Other"/>
    <s v="Bose QuietComfort"/>
    <d v="2021-12-29T00:00:00"/>
    <x v="2"/>
    <s v="Software bug"/>
    <s v="I'm having an issue with the {product_purchased}. Please assist. It's not easy to get a product that is $25 from this online store._x000a__x000a__x000a_*Only a few products are purchased from the online store. Please enter I've tried different settings and configurations on my {product_purchased}, but the issue persists."/>
    <x v="2"/>
    <m/>
    <s v="Medium"/>
    <s v="Phone"/>
    <x v="5"/>
    <m/>
    <m/>
    <n v="5881"/>
    <s v=""/>
    <s v="Donald Bradford"/>
    <x v="10"/>
    <x v="10"/>
    <x v="0"/>
    <s v=""/>
  </r>
  <r>
    <n v="5882"/>
    <s v="Tara Roberts"/>
    <s v="youngelizabeth@example.net"/>
    <n v="65"/>
    <s v="Other"/>
    <s v="Asus ROG"/>
    <d v="2020-11-05T00:00:00"/>
    <x v="4"/>
    <s v="Data loss"/>
    <s v="I've noticed a software bug in the {product_purchased} app. It's causing data loss and unexpected errors. How can I resolve this issue?_x000a__x000a_This issue affects all Android apps, not just yours. If you're on I'm unable to find the option to perform the desired action in the {product_purchased}. Could you please guide me through the steps?"/>
    <x v="0"/>
    <m/>
    <s v="Critical"/>
    <s v="Phone"/>
    <x v="3111"/>
    <m/>
    <m/>
    <n v="5882"/>
    <s v=""/>
    <s v="Tara Roberts"/>
    <x v="3"/>
    <x v="3"/>
    <x v="1"/>
    <s v=""/>
  </r>
  <r>
    <n v="5883"/>
    <s v="Mr. Christopher Vega"/>
    <s v="kevin41@example.org"/>
    <n v="39"/>
    <s v="Other"/>
    <s v="Dyson Vacuum Cleaner"/>
    <d v="2021-02-09T00:00:00"/>
    <x v="1"/>
    <s v="Account access"/>
    <s v="There seems to be a hardware problem with my {product_purchased}. The screen is flickering, and I'm unable to use it. What should I do? I've reviewed the troubleshooting steps on the official support website, but they didn't resolve the problem."/>
    <x v="2"/>
    <m/>
    <s v="Low"/>
    <s v="Social media"/>
    <x v="5"/>
    <m/>
    <m/>
    <n v="5883"/>
    <s v=""/>
    <s v="Mr. Christopher Vega"/>
    <x v="4"/>
    <x v="4"/>
    <x v="0"/>
    <s v=""/>
  </r>
  <r>
    <n v="5884"/>
    <s v="George Porter"/>
    <s v="hwilliams@example.net"/>
    <n v="55"/>
    <s v="Male"/>
    <s v="LG OLED"/>
    <d v="2021-08-14T00:00:00"/>
    <x v="0"/>
    <s v="Battery life"/>
    <s v="My {product_purchased} is making strange noises and not functioning properly. I suspect there might be a hardware issue. Can you please help me with this?_x000a__x000a_Answer: yes_x000a__x000a_Answer 1_x000a__x000a_Question #4: I I've noticed a peculiar error message popping up on my {product_purchased} screen. It says '{error_message}'. What does it mean?"/>
    <x v="2"/>
    <m/>
    <s v="High"/>
    <s v="Social media"/>
    <x v="5"/>
    <m/>
    <m/>
    <n v="5884"/>
    <s v=""/>
    <s v="George Porter"/>
    <x v="5"/>
    <x v="5"/>
    <x v="0"/>
    <s v=""/>
  </r>
  <r>
    <n v="5885"/>
    <s v="Kelly Jordan"/>
    <s v="yeseniaporter@example.com"/>
    <n v="19"/>
    <s v="Other"/>
    <s v="Autodesk AutoCAD"/>
    <d v="2020-09-22T00:00:00"/>
    <x v="3"/>
    <s v="Cancellation request"/>
    <s v="I'm having an issue with the {product_purchased}. Please assist. {product_purchased}. See full product details._x000a__x000a_You may still find use in products that do not cover a warranty on these items without the full The issue I'm facing is intermittent. Sometimes it works fine, but other times it acts up unexpectedly."/>
    <x v="1"/>
    <s v="Sound to model already individual affect idea."/>
    <s v="Medium"/>
    <s v="Phone"/>
    <x v="3839"/>
    <d v="2023-06-01T16:27:52"/>
    <n v="1"/>
    <n v="5885"/>
    <s v="Sound To Model Already Individual Affect Idea."/>
    <s v="Kelly Jordan"/>
    <x v="9"/>
    <x v="9"/>
    <x v="1"/>
    <n v="5.2000000000116415"/>
  </r>
  <r>
    <n v="5886"/>
    <s v="Michael Rodriguez"/>
    <s v="rcontreras@example.org"/>
    <n v="49"/>
    <s v="Male"/>
    <s v="Amazon Kindle"/>
    <d v="2021-02-07T00:00:00"/>
    <x v="4"/>
    <s v="Delivery problem"/>
    <s v="I'm having an issue with the {product_purchased}. Please assist. I've checked for any available software updates for my {product_purchased}, but there are none."/>
    <x v="1"/>
    <s v="Turn shoulder now see entire hit sister."/>
    <s v="Low"/>
    <s v="Chat"/>
    <x v="3840"/>
    <d v="2023-06-01T07:39:52"/>
    <n v="1"/>
    <n v="5886"/>
    <s v="Turn Shoulder Now See Entire Hit Sister."/>
    <s v="Michael Rodriguez"/>
    <x v="4"/>
    <x v="4"/>
    <x v="0"/>
    <n v="-2.1000000000349246"/>
  </r>
  <r>
    <n v="5887"/>
    <s v="Amanda Ramirez"/>
    <s v="armstrongkelly@example.net"/>
    <n v="61"/>
    <s v="Other"/>
    <s v="LG Smart TV"/>
    <d v="2020-10-05T00:00:00"/>
    <x v="2"/>
    <s v="Cancellation request"/>
    <s v="I'm having an issue with the {product_purchased}. Please assist. {product_prepaid} - {product_purchased} - &lt;prepaid_product&gt; &lt;prepaid_paid&gt; $1.00 $0 I rely heavily on my {product_purchased} for my daily tasks, and this issue is hindering my productivity."/>
    <x v="2"/>
    <m/>
    <s v="High"/>
    <s v="Email"/>
    <x v="5"/>
    <m/>
    <m/>
    <n v="5887"/>
    <s v=""/>
    <s v="Amanda Ramirez"/>
    <x v="7"/>
    <x v="7"/>
    <x v="1"/>
    <s v=""/>
  </r>
  <r>
    <n v="5888"/>
    <s v="Beverly Scott"/>
    <s v="weaverkimberly@example.org"/>
    <n v="52"/>
    <s v="Male"/>
    <s v="Dell XPS"/>
    <d v="2021-04-16T00:00:00"/>
    <x v="0"/>
    <s v="Display issue"/>
    <s v="I'm having an issue with the {product_purchased}. Please assist. {product_id} can be specified by the product id number (2,3,4,5,6)_x000a__x000a_Returns an error message if no product I've checked the device settings and made sure that everything is configured correctly."/>
    <x v="2"/>
    <m/>
    <s v="Critical"/>
    <s v="Email"/>
    <x v="5"/>
    <m/>
    <m/>
    <n v="5888"/>
    <s v=""/>
    <s v="Beverly Scott"/>
    <x v="11"/>
    <x v="11"/>
    <x v="0"/>
    <s v=""/>
  </r>
  <r>
    <n v="5889"/>
    <s v="Karen Diaz"/>
    <s v="zrobertson@example.org"/>
    <n v="59"/>
    <s v="Other"/>
    <s v="GoPro Hero"/>
    <d v="2020-10-14T00:00:00"/>
    <x v="2"/>
    <s v="Product compatibility"/>
    <s v="I'm having an issue with the {product_purchased}. Please assist._x000a__x000a_Please help me._x000a__x000a_Please send me your support messages._x000a__x000a_It seems my new cart works quite well, it has become possible to find a I've performed a factory reset on my {product_purchased}, hoping it would resolve the problem, but it didn't help."/>
    <x v="2"/>
    <m/>
    <s v="Medium"/>
    <s v="Chat"/>
    <x v="5"/>
    <m/>
    <m/>
    <n v="5889"/>
    <s v=""/>
    <s v="Karen Diaz"/>
    <x v="7"/>
    <x v="7"/>
    <x v="1"/>
    <s v=""/>
  </r>
  <r>
    <n v="5890"/>
    <s v="Joshua Moore"/>
    <s v="rogerswilliam@example.com"/>
    <n v="48"/>
    <s v="Male"/>
    <s v="Fitbit Charge"/>
    <d v="2020-07-18T00:00:00"/>
    <x v="4"/>
    <s v="Data loss"/>
    <s v="There seems to be a glitch in the {product_purchased} software. It freezes frequently, making it difficult to use. Can you please provide a solution? Thanks!_x000a__x000a_My wife's house has been damaged by fire. I need This problem started occurring after the recent software update. I haven't made any other changes to the device."/>
    <x v="1"/>
    <s v="Simple ago middle control."/>
    <s v="High"/>
    <s v="Email"/>
    <x v="3841"/>
    <d v="2023-06-01T23:19:58"/>
    <n v="1"/>
    <n v="5890"/>
    <s v="Simple Ago Middle Control."/>
    <s v="Joshua Moore"/>
    <x v="2"/>
    <x v="2"/>
    <x v="1"/>
    <n v="10.849999999918509"/>
  </r>
  <r>
    <n v="5891"/>
    <s v="Steven Whitaker"/>
    <s v="kathryn47@example.net"/>
    <n v="66"/>
    <s v="Other"/>
    <s v="Nintendo Switch Pro Controller"/>
    <d v="2021-10-19T00:00:00"/>
    <x v="0"/>
    <s v="Hardware issue"/>
    <s v="I'm having an issue with the {product_purchased}. Please assist. Thanks!_x000a__x000a_2.2.3: Fixed_x000a__x000a_1.8.4 - Fixed some issues/issues that I have with all the scripts I add I'm unable to find the option to perform the desired action in the {product_purchased}. Could you please guide me through the steps?"/>
    <x v="2"/>
    <m/>
    <s v="Medium"/>
    <s v="Social media"/>
    <x v="5"/>
    <m/>
    <m/>
    <n v="5891"/>
    <s v=""/>
    <s v="Steven Whitaker"/>
    <x v="7"/>
    <x v="7"/>
    <x v="0"/>
    <s v=""/>
  </r>
  <r>
    <n v="5892"/>
    <s v="Blake James"/>
    <s v="gthompson@example.org"/>
    <n v="52"/>
    <s v="Male"/>
    <s v="Autodesk AutoCAD"/>
    <d v="2021-07-11T00:00:00"/>
    <x v="3"/>
    <s v="Network problem"/>
    <s v="I'm having an issue with the {product_purchased}. Please assist. This will be handled shortly._x000a__x000a_If the item is received in transit after 15 days, a refund will not be processed. Please call your service in 1/ I've already contacted customer support multiple times, but the issue remains unresolved."/>
    <x v="2"/>
    <m/>
    <s v="High"/>
    <s v="Phone"/>
    <x v="5"/>
    <m/>
    <m/>
    <n v="5892"/>
    <s v=""/>
    <s v="Blake James"/>
    <x v="2"/>
    <x v="2"/>
    <x v="0"/>
    <s v=""/>
  </r>
  <r>
    <n v="5893"/>
    <s v="Kathleen Kelley"/>
    <s v="emilygentry@example.net"/>
    <n v="32"/>
    <s v="Male"/>
    <s v="PlayStation"/>
    <d v="2021-06-14T00:00:00"/>
    <x v="3"/>
    <s v="Network problem"/>
    <s v="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
    <x v="1"/>
    <s v="Enough learn group good discover."/>
    <s v="Low"/>
    <s v="Social media"/>
    <x v="3842"/>
    <d v="2023-06-01T21:03:03"/>
    <n v="4"/>
    <n v="5893"/>
    <s v="Enough Learn Group Good Discover."/>
    <s v="Kathleen Kelley"/>
    <x v="8"/>
    <x v="8"/>
    <x v="0"/>
    <n v="16.816666666651145"/>
  </r>
  <r>
    <n v="5894"/>
    <s v="Matthew Moore"/>
    <s v="bryanolson@example.net"/>
    <n v="46"/>
    <s v="Other"/>
    <s v="Samsung Galaxy"/>
    <d v="2020-11-23T00:00:00"/>
    <x v="3"/>
    <s v="Data loss"/>
    <s v="I'm having an issue with the {product_purchased}. Please assist._x000a__x000a_3. The store/stores name has been altered. Please provide me the name of the store(s) that the product was purchased from or through. I've noticed a peculiar error message popping up on my {product_purchased} screen. It says '{error_message}'. What does it mean?"/>
    <x v="0"/>
    <m/>
    <s v="Critical"/>
    <s v="Email"/>
    <x v="3843"/>
    <m/>
    <m/>
    <n v="5894"/>
    <s v=""/>
    <s v="Matthew Moore"/>
    <x v="3"/>
    <x v="3"/>
    <x v="1"/>
    <s v=""/>
  </r>
  <r>
    <n v="5895"/>
    <s v="Samuel Chen"/>
    <s v="lancechen@example.org"/>
    <n v="65"/>
    <s v="Other"/>
    <s v="Samsung Soundbar"/>
    <d v="2020-07-09T00:00:00"/>
    <x v="4"/>
    <s v="Delivery problem"/>
    <s v="I'm having an issue with the {product_purchased}. Please assist._x000a__x000a__x000a_My question from last week is:_x000a__x000a_Have my new account ever been verified? I have two different accounts on this one, and what is my problem The issue I'm facing is intermittent. Sometimes it works fine, but other times it acts up unexpectedly."/>
    <x v="0"/>
    <m/>
    <s v="Medium"/>
    <s v="Social media"/>
    <x v="3844"/>
    <m/>
    <m/>
    <n v="5895"/>
    <s v=""/>
    <s v="Samuel Chen"/>
    <x v="2"/>
    <x v="2"/>
    <x v="1"/>
    <s v=""/>
  </r>
  <r>
    <n v="5896"/>
    <s v="Kayla Jones"/>
    <s v="davidjenkins@example.net"/>
    <n v="60"/>
    <s v="Female"/>
    <s v="Amazon Echo"/>
    <d v="2021-06-25T00:00:00"/>
    <x v="3"/>
    <s v="Hardware issue"/>
    <s v="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
    <x v="0"/>
    <m/>
    <s v="High"/>
    <s v="Email"/>
    <x v="3845"/>
    <m/>
    <m/>
    <n v="5896"/>
    <s v=""/>
    <s v="Kayla Jones"/>
    <x v="8"/>
    <x v="8"/>
    <x v="0"/>
    <s v=""/>
  </r>
  <r>
    <n v="5897"/>
    <s v="Andrew Steele"/>
    <s v="meadowscarla@example.net"/>
    <n v="46"/>
    <s v="Male"/>
    <s v="Amazon Kindle"/>
    <d v="2021-01-03T00:00:00"/>
    <x v="1"/>
    <s v="Battery life"/>
    <s v="My {product_purchased} crashed, and I lost all the data stored on it. Is there any way to recover the lost data?_x000a__x000a_If you have an Android application that uses the same data (see [http://msdn This problem started occurring after the recent software update. I haven't made any other changes to the device."/>
    <x v="2"/>
    <m/>
    <s v="Critical"/>
    <s v="Phone"/>
    <x v="5"/>
    <m/>
    <m/>
    <n v="5897"/>
    <s v=""/>
    <s v="Andrew Steele"/>
    <x v="6"/>
    <x v="6"/>
    <x v="0"/>
    <s v=""/>
  </r>
  <r>
    <n v="5898"/>
    <s v="Amanda Lewis"/>
    <s v="laura05@example.com"/>
    <n v="48"/>
    <s v="Male"/>
    <s v="Nintendo Switch Pro Controller"/>
    <d v="2021-08-08T00:00:00"/>
    <x v="4"/>
    <s v="Refund request"/>
    <s v="I'm having an issue with the {product_purchased}. Please assist._x000a__x000a_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
    <x v="0"/>
    <m/>
    <s v="Low"/>
    <s v="Chat"/>
    <x v="3846"/>
    <m/>
    <m/>
    <n v="5898"/>
    <s v=""/>
    <s v="Amanda Lewis"/>
    <x v="5"/>
    <x v="5"/>
    <x v="0"/>
    <s v=""/>
  </r>
  <r>
    <n v="5899"/>
    <s v="Maurice Martinez"/>
    <s v="eparks@example.net"/>
    <n v="24"/>
    <s v="Other"/>
    <s v="PlayStation"/>
    <d v="2020-03-26T00:00:00"/>
    <x v="1"/>
    <s v="Hardware issue"/>
    <s v="I'm having an issue with the {product_purchased}. Please assist. I've tried using different cables, adapters, or peripherals with my {product_purchased}, but the issue persists."/>
    <x v="2"/>
    <m/>
    <s v="Critical"/>
    <s v="Email"/>
    <x v="5"/>
    <m/>
    <m/>
    <n v="5899"/>
    <s v=""/>
    <s v="Maurice Martinez"/>
    <x v="0"/>
    <x v="0"/>
    <x v="1"/>
    <s v=""/>
  </r>
  <r>
    <n v="5900"/>
    <s v="Rose Cruz"/>
    <s v="comptonjeremy@example.net"/>
    <n v="65"/>
    <s v="Female"/>
    <s v="Dell XPS"/>
    <d v="2021-06-09T00:00:00"/>
    <x v="3"/>
    <s v="Payment issue"/>
    <s v="I'm facing a problem with my {product_purchased}. The {product_purchased} is not turning on. It was working fine until yesterday, but now it doesn't respond._x000a__x000a__x000a_Why was there no {product_ I've checked for software updates, and my {product_purchased} is already running the latest version."/>
    <x v="1"/>
    <s v="White feeling structure yeah describe."/>
    <s v="High"/>
    <s v="Chat"/>
    <x v="3847"/>
    <d v="2023-06-01T19:10:11"/>
    <n v="1"/>
    <n v="5900"/>
    <s v="White Feeling Structure Yeah Describe."/>
    <s v="Rose Cruz"/>
    <x v="8"/>
    <x v="8"/>
    <x v="0"/>
    <n v="14.900000000023283"/>
  </r>
  <r>
    <n v="5901"/>
    <s v="Kevin Bailey"/>
    <s v="benjamin21@example.com"/>
    <n v="48"/>
    <s v="Other"/>
    <s v="Amazon Kindle"/>
    <d v="2021-02-01T00:00:00"/>
    <x v="2"/>
    <s v="Battery life"/>
    <s v="I'm having an issue with the {product_purchased}. Please assist. I'm having an issue with the code._x000a__x000a_$ ( '#product_purchasement' ). _ -&gt; product_purchasement ([ 1 I've reviewed the troubleshooting steps on the official support website, but they didn't resolve the problem."/>
    <x v="0"/>
    <m/>
    <s v="Medium"/>
    <s v="Chat"/>
    <x v="3848"/>
    <m/>
    <m/>
    <n v="5901"/>
    <s v=""/>
    <s v="Kevin Bailey"/>
    <x v="4"/>
    <x v="4"/>
    <x v="0"/>
    <s v=""/>
  </r>
  <r>
    <n v="5902"/>
    <s v="Christie Hartman"/>
    <s v="allenwilliam@example.org"/>
    <n v="62"/>
    <s v="Other"/>
    <s v="Garmin Forerunner"/>
    <d v="2020-10-08T00:00:00"/>
    <x v="2"/>
    <s v="Cancellation request"/>
    <s v="I've forgotten my password for my {product_purchased} account, and the password reset option is not working. How can I recover my account?_x000a__x000a_When you launch the product, there are a few choices:_x000a__x000a_To save I've checked the device settings and made sure that everything is configured correctly."/>
    <x v="1"/>
    <s v="Coach heart during growth authority around pass place."/>
    <s v="Critical"/>
    <s v="Email"/>
    <x v="3849"/>
    <d v="2023-06-01T02:33:14"/>
    <n v="5"/>
    <n v="5902"/>
    <s v="Coach Heart During Growth Authority Around Pass Place."/>
    <s v="Christie Hartman"/>
    <x v="7"/>
    <x v="7"/>
    <x v="1"/>
    <n v="-17.466666666674428"/>
  </r>
  <r>
    <n v="5903"/>
    <s v="Rebecca Bryant"/>
    <s v="vrodriguez@example.com"/>
    <n v="61"/>
    <s v="Female"/>
    <s v="Sony Xperia"/>
    <d v="2021-07-09T00:00:00"/>
    <x v="1"/>
    <s v="Product compatibility"/>
    <s v="I'm having an issue with the {product_purchased}. Please assist. I'll have you notified soon.&quot;_x000a__x000a__x000a_The second complaint I have is that my app does not update to a new version of Android, and my apps do not I've noticed a sudden decrease in battery life on my {product_purchased}. It used to last much longer."/>
    <x v="0"/>
    <m/>
    <s v="Critical"/>
    <s v="Phone"/>
    <x v="3850"/>
    <m/>
    <m/>
    <n v="5903"/>
    <s v=""/>
    <s v="Rebecca Bryant"/>
    <x v="2"/>
    <x v="2"/>
    <x v="0"/>
    <s v=""/>
  </r>
  <r>
    <n v="5904"/>
    <s v="Julie Escobar"/>
    <s v="fmartin@example.org"/>
    <n v="28"/>
    <s v="Male"/>
    <s v="Bose QuietComfort"/>
    <d v="2021-08-16T00:00:00"/>
    <x v="3"/>
    <s v="Product setup"/>
    <s v="I'm encountering a software bug in the {product_purchased}. Whenever I try to perform a specific action, the application crashes. Are there any updates or fixes available?_x000a__x000a__x000a_I'm experiencing a software bug in the {product_p I've performed a factory reset on my {product_purchased}, hoping it would resolve the problem, but it didn't help."/>
    <x v="0"/>
    <m/>
    <s v="Medium"/>
    <s v="Email"/>
    <x v="3851"/>
    <m/>
    <m/>
    <n v="5904"/>
    <s v=""/>
    <s v="Julie Escobar"/>
    <x v="5"/>
    <x v="5"/>
    <x v="0"/>
    <s v=""/>
  </r>
  <r>
    <n v="5905"/>
    <s v="Ryan Gordon"/>
    <s v="zfischer@example.net"/>
    <n v="51"/>
    <s v="Other"/>
    <s v="Microsoft Surface"/>
    <d v="2021-05-22T00:00:00"/>
    <x v="1"/>
    <s v="Product setup"/>
    <s v="I'm having an issue with the {product_purchased}. Please assist. $4,500+ :_x000a__x000a_Signed by an employee on behalf of the company_x000a__x000a_Name - Product_x000a__x000a_Quantity - Total (A1) - The issue I'm facing is intermittent. Sometimes it works fine, but other times it acts up unexpectedly."/>
    <x v="1"/>
    <s v="Put buy throw college soldier size save."/>
    <s v="Medium"/>
    <s v="Social media"/>
    <x v="3852"/>
    <d v="2023-06-01T10:54:19"/>
    <n v="4"/>
    <n v="5905"/>
    <s v="Put Buy Throw College Soldier Size Save."/>
    <s v="Ryan Gordon"/>
    <x v="1"/>
    <x v="1"/>
    <x v="0"/>
    <n v="9.0999999999767169"/>
  </r>
  <r>
    <n v="5906"/>
    <s v="Jack Jones"/>
    <s v="fergusonlisa@example.org"/>
    <n v="47"/>
    <s v="Female"/>
    <s v="LG Smart TV"/>
    <d v="2020-03-28T00:00:00"/>
    <x v="0"/>
    <s v="Network problem"/>
    <s v="I'm having an issue with the {product_purchased}. Please assist. Thank you!&quot;_x000a__x000a_&quot;Thank you&quot;, said the user._x000a__x000a_&quot;Thank you&quot;, replied the console._x000a__x000a_&quot;Thank you&quot;, said the user. I've checked for any available software updates for my {product_purchased}, but there are none."/>
    <x v="0"/>
    <m/>
    <s v="Medium"/>
    <s v="Social media"/>
    <x v="3853"/>
    <m/>
    <m/>
    <n v="5906"/>
    <s v=""/>
    <s v="Jack Jones"/>
    <x v="0"/>
    <x v="0"/>
    <x v="1"/>
    <s v=""/>
  </r>
  <r>
    <n v="5907"/>
    <s v="Jessica Buckley"/>
    <s v="bethjones@example.com"/>
    <n v="35"/>
    <s v="Other"/>
    <s v="Google Nest"/>
    <d v="2020-07-30T00:00:00"/>
    <x v="2"/>
    <s v="Data loss"/>
    <s v="I'm having an issue with the {product_purchased}. Please assist. Thank you for your understanding. Thank you.&quot;_x000a__x000a_&quot;It means nothing to me since I will also be going. I need to call my 'parents' or I've checked the device settings and made sure that everything is configured correctly."/>
    <x v="0"/>
    <m/>
    <s v="High"/>
    <s v="Chat"/>
    <x v="3854"/>
    <m/>
    <m/>
    <n v="5907"/>
    <s v=""/>
    <s v="Jessica Buckley"/>
    <x v="2"/>
    <x v="2"/>
    <x v="1"/>
    <s v=""/>
  </r>
  <r>
    <n v="5908"/>
    <s v="Alex Rhodes"/>
    <s v="timothymccarthy@example.org"/>
    <n v="65"/>
    <s v="Female"/>
    <s v="Sony 4K HDR TV"/>
    <d v="2020-01-07T00:00:00"/>
    <x v="1"/>
    <s v="Account access"/>
    <s v="I'm having an issue with the {product_purchased}. Please assist._x000a__x000a__x000a_I'm a professional chef and I love making everything, I want my own food and I use this one of those &quot;I'm buying a product and I I'm using the original charger that came with my {product_purchased}, but it's not charging properly."/>
    <x v="0"/>
    <m/>
    <s v="Critical"/>
    <s v="Phone"/>
    <x v="3855"/>
    <m/>
    <m/>
    <n v="5908"/>
    <s v=""/>
    <s v="Alex Rhodes"/>
    <x v="6"/>
    <x v="6"/>
    <x v="1"/>
    <s v=""/>
  </r>
  <r>
    <n v="5909"/>
    <s v="Leslie Vasquez"/>
    <s v="tylerholloway@example.org"/>
    <n v="61"/>
    <s v="Male"/>
    <s v="Apple AirPods"/>
    <d v="2020-02-20T00:00:00"/>
    <x v="1"/>
    <s v="Account access"/>
    <s v="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
    <x v="2"/>
    <m/>
    <s v="High"/>
    <s v="Social media"/>
    <x v="5"/>
    <m/>
    <m/>
    <n v="5909"/>
    <s v=""/>
    <s v="Leslie Vasquez"/>
    <x v="4"/>
    <x v="4"/>
    <x v="1"/>
    <s v=""/>
  </r>
  <r>
    <n v="5910"/>
    <s v="Michael Baker"/>
    <s v="cooperjustin@example.com"/>
    <n v="56"/>
    <s v="Other"/>
    <s v="Lenovo ThinkPad"/>
    <d v="2021-06-20T00:00:00"/>
    <x v="3"/>
    <s v="Product recommendation"/>
    <s v="I'm having an issue with the {product_purchased}. Please assist._x000a__x000a_This product was sent out. I received it within 24 hours._x000a__x000a_In order for me to provide feedback and information on your product, it is important I've performed a factory reset on my {product_purchased}, hoping it would resolve the problem, but it didn't help."/>
    <x v="1"/>
    <s v="Own huge here billion change media."/>
    <s v="Critical"/>
    <s v="Chat"/>
    <x v="3856"/>
    <d v="2023-06-01T14:09:28"/>
    <n v="2"/>
    <n v="5910"/>
    <s v="Own Huge Here Billion Change Media."/>
    <s v="Michael Baker"/>
    <x v="8"/>
    <x v="8"/>
    <x v="0"/>
    <n v="3"/>
  </r>
  <r>
    <n v="5911"/>
    <s v="Mark Ross"/>
    <s v="ahansen@example.org"/>
    <n v="26"/>
    <s v="Male"/>
    <s v="Canon EOS"/>
    <d v="2020-04-13T00:00:00"/>
    <x v="4"/>
    <s v="Product recommendation"/>
    <s v="I've recently set up my {product_purchased}, but it fails to connect to any available networks. What steps should I take to troubleshoot this issue?_x000a__x000a_Solution: We're still talking about using multiple ports and port forwarding I'm using the original charger that came with my {product_purchased}, but it's not charging properly."/>
    <x v="2"/>
    <m/>
    <s v="Low"/>
    <s v="Chat"/>
    <x v="5"/>
    <m/>
    <m/>
    <n v="5911"/>
    <s v=""/>
    <s v="Mark Ross"/>
    <x v="11"/>
    <x v="11"/>
    <x v="1"/>
    <s v=""/>
  </r>
  <r>
    <n v="5912"/>
    <s v="Michael Wells"/>
    <s v="justin79@example.net"/>
    <n v="63"/>
    <s v="Other"/>
    <s v="LG OLED"/>
    <d v="2020-09-14T00:00:00"/>
    <x v="1"/>
    <s v="Product setup"/>
    <s v="I'm having an issue with the {product_purchased}. Please assist._x000a__x000a_Cannot be reached_x000a__x000a_No problem, have an issue, please find us here at_x000a__x000a_Thanks! - D.J._x000a__x000a_If you I'm worried that the issue might be hardware-related and might require repair or replacement."/>
    <x v="1"/>
    <s v="Road wonder can quality administration building official."/>
    <s v="Low"/>
    <s v="Email"/>
    <x v="3857"/>
    <d v="2023-06-01T16:46:31"/>
    <n v="4"/>
    <n v="5912"/>
    <s v="Road Wonder Can Quality Administration Building Official."/>
    <s v="Michael Wells"/>
    <x v="9"/>
    <x v="9"/>
    <x v="1"/>
    <n v="8.2666666665463708"/>
  </r>
  <r>
    <n v="5913"/>
    <s v="Sara Cortez"/>
    <s v="kyle89@example.com"/>
    <n v="70"/>
    <s v="Female"/>
    <s v="Roomba Robot Vacuum"/>
    <d v="2020-10-13T00:00:00"/>
    <x v="4"/>
    <s v="Product setup"/>
    <s v="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
    <x v="0"/>
    <m/>
    <s v="Critical"/>
    <s v="Email"/>
    <x v="3858"/>
    <m/>
    <m/>
    <n v="5913"/>
    <s v=""/>
    <s v="Sara Cortez"/>
    <x v="7"/>
    <x v="7"/>
    <x v="1"/>
    <s v=""/>
  </r>
  <r>
    <n v="5914"/>
    <s v="Dr. Anna Martinez"/>
    <s v="stephaniestephens@example.org"/>
    <n v="28"/>
    <s v="Female"/>
    <s v="GoPro Hero"/>
    <d v="2020-01-06T00:00:00"/>
    <x v="0"/>
    <s v="Product compatibility"/>
    <s v="I'm having an issue with the {product_purchased}. Please assist. I've already contacted customer support multiple times, but the issue remains unresolved."/>
    <x v="2"/>
    <m/>
    <s v="Low"/>
    <s v="Social media"/>
    <x v="5"/>
    <m/>
    <m/>
    <n v="5914"/>
    <s v=""/>
    <s v="Dr. Anna Martinez"/>
    <x v="6"/>
    <x v="6"/>
    <x v="1"/>
    <s v=""/>
  </r>
  <r>
    <n v="5915"/>
    <s v="Crystal Robinson"/>
    <s v="regina04@example.com"/>
    <n v="54"/>
    <s v="Female"/>
    <s v="Google Nest"/>
    <d v="2020-10-18T00:00:00"/>
    <x v="0"/>
    <s v="Hardware issue"/>
    <s v="My {product_purchased} crashed, and I lost all the data stored on it. Is there any way to recover the lost data?_x000a__x000a__x000a_My {product_purchased} is going back around and it has two issues: I'm not sure if this issue is specific to my device or if others have reported similar problems."/>
    <x v="2"/>
    <m/>
    <s v="High"/>
    <s v="Chat"/>
    <x v="5"/>
    <m/>
    <m/>
    <n v="5915"/>
    <s v=""/>
    <s v="Crystal Robinson"/>
    <x v="7"/>
    <x v="7"/>
    <x v="1"/>
    <s v=""/>
  </r>
  <r>
    <n v="5916"/>
    <s v="James Clark"/>
    <s v="ftorres@example.org"/>
    <n v="69"/>
    <s v="Female"/>
    <s v="Apple AirPods"/>
    <d v="2020-03-02T00:00:00"/>
    <x v="0"/>
    <s v="Cancellation request"/>
    <s v="I'm having an issue with the {product_purchased}. Please assist. Otherwise, please send me a message with this link. I might just break it up in a second!_x000a__x000a_The product is also in good working order. I've tried different settings and configurations on my {product_purchased}, but the issue persists."/>
    <x v="2"/>
    <m/>
    <s v="High"/>
    <s v="Email"/>
    <x v="5"/>
    <m/>
    <m/>
    <n v="5916"/>
    <s v=""/>
    <s v="James Clark"/>
    <x v="0"/>
    <x v="0"/>
    <x v="1"/>
    <s v=""/>
  </r>
  <r>
    <n v="5917"/>
    <s v="Marissa Bryant"/>
    <s v="wrush@example.com"/>
    <n v="64"/>
    <s v="Female"/>
    <s v="HP Pavilion"/>
    <d v="2021-09-19T00:00:00"/>
    <x v="3"/>
    <s v="Product setup"/>
    <s v="I've recently set up my {product_purchased}, but it fails to connect to any available networks. What steps should I take to troubleshoot this issue?_x000a__x000a_I downloaded the following code from the web:_x000a__x000a_&lt;!-- I've performed a factory reset on my {product_purchased}, hoping it would resolve the problem, but it didn't help."/>
    <x v="2"/>
    <m/>
    <s v="Low"/>
    <s v="Social media"/>
    <x v="5"/>
    <m/>
    <m/>
    <n v="5917"/>
    <s v=""/>
    <s v="Marissa Bryant"/>
    <x v="9"/>
    <x v="9"/>
    <x v="0"/>
    <s v=""/>
  </r>
  <r>
    <n v="5918"/>
    <s v="Jeffrey Nguyen"/>
    <s v="ricardo62@example.net"/>
    <n v="21"/>
    <s v="Female"/>
    <s v="Samsung Soundbar"/>
    <d v="2021-03-25T00:00:00"/>
    <x v="0"/>
    <s v="Installation support"/>
    <s v="I'm having an issue with the {product_purchased}. Please assist._x000a__x000a_6. If you need to remove the 'product_item_cancel', please replace it._x000a__x000a_7. Do this until you get the [ I've followed the troubleshooting steps mentioned in the user manual, but the issue persists."/>
    <x v="1"/>
    <s v="Tree old way."/>
    <s v="High"/>
    <s v="Email"/>
    <x v="3859"/>
    <d v="2023-06-01T16:04:37"/>
    <n v="1"/>
    <n v="5918"/>
    <s v="Tree Old Way."/>
    <s v="Jeffrey Nguyen"/>
    <x v="0"/>
    <x v="0"/>
    <x v="0"/>
    <n v="2.6999999998952262"/>
  </r>
  <r>
    <n v="5919"/>
    <s v="Daniel Mckinney"/>
    <s v="rachaelnelson@example.com"/>
    <n v="18"/>
    <s v="Female"/>
    <s v="GoPro Hero"/>
    <d v="2021-02-22T00:00:00"/>
    <x v="1"/>
    <s v="Payment issue"/>
    <s v="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
    <x v="1"/>
    <s v="Wish board same manage mission."/>
    <s v="Critical"/>
    <s v="Email"/>
    <x v="3860"/>
    <d v="2023-06-01T16:10:38"/>
    <n v="2"/>
    <n v="5919"/>
    <s v="Wish Board Same Manage Mission."/>
    <s v="Daniel Mckinney"/>
    <x v="4"/>
    <x v="4"/>
    <x v="0"/>
    <n v="13.616666666697711"/>
  </r>
  <r>
    <n v="5920"/>
    <s v="Stephanie Smith"/>
    <s v="vhudson@example.com"/>
    <n v="41"/>
    <s v="Female"/>
    <s v="Nintendo Switch"/>
    <d v="2021-05-20T00:00:00"/>
    <x v="0"/>
    <s v="Peripheral compatibility"/>
    <s v="I'm facing issues logging into my {product_purchased} account. It says my account is locked. What should I do to unlock it?_x000a__x000a_It's difficult to log in securely to your system via a login email from your account I've checked the device settings and made sure that everything is configured correctly."/>
    <x v="1"/>
    <s v="Government return general since take drive operation effect."/>
    <s v="Critical"/>
    <s v="Social media"/>
    <x v="3861"/>
    <d v="2023-06-01T20:32:39"/>
    <n v="3"/>
    <n v="5920"/>
    <s v="Government Return General Since Take Drive Operation Effect."/>
    <s v="Stephanie Smith"/>
    <x v="1"/>
    <x v="1"/>
    <x v="0"/>
    <n v="14.133333333302289"/>
  </r>
  <r>
    <n v="5921"/>
    <s v="Adrienne Johns"/>
    <s v="jimmyclark@example.org"/>
    <n v="29"/>
    <s v="Other"/>
    <s v="Adobe Photoshop"/>
    <d v="2020-09-29T00:00:00"/>
    <x v="4"/>
    <s v="Account access"/>
    <s v="I'm facing issues logging into my {product_purchased} account. It says my account is locked. What should I do to unlock it?_x000a__x000a__x000a_I've looked through the log but I haven't seen either the log or my customer I've noticed that the issue occurs consistently when I use a specific feature or application on my {product_purchased}."/>
    <x v="2"/>
    <m/>
    <s v="Critical"/>
    <s v="Chat"/>
    <x v="5"/>
    <m/>
    <m/>
    <n v="5921"/>
    <s v=""/>
    <s v="Adrienne Johns"/>
    <x v="9"/>
    <x v="9"/>
    <x v="1"/>
    <s v=""/>
  </r>
  <r>
    <n v="5922"/>
    <s v="Cindy Reeves"/>
    <s v="sgay@example.org"/>
    <n v="35"/>
    <s v="Other"/>
    <s v="Roomba Robot Vacuum"/>
    <d v="2021-08-16T00:00:00"/>
    <x v="1"/>
    <s v="Delivery problem"/>
    <s v="I'm unable to access my {product_purchased} account. It keeps displaying an 'Invalid Credentials' error, even though I'm using the correct login information. How can I regain access to my account?_x000a__x000a_We can I've reviewed the troubleshooting steps on the official support website, but they didn't resolve the problem."/>
    <x v="0"/>
    <m/>
    <s v="Medium"/>
    <s v="Phone"/>
    <x v="3862"/>
    <m/>
    <m/>
    <n v="5922"/>
    <s v=""/>
    <s v="Cindy Reeves"/>
    <x v="5"/>
    <x v="5"/>
    <x v="0"/>
    <s v=""/>
  </r>
  <r>
    <n v="5923"/>
    <s v="Barbara Clark"/>
    <s v="katherineoneill@example.net"/>
    <n v="46"/>
    <s v="Other"/>
    <s v="Nintendo Switch Pro Controller"/>
    <d v="2020-10-15T00:00:00"/>
    <x v="4"/>
    <s v="Battery life"/>
    <s v="I'm having an issue with the {product_purchased}. Please assist._x000a__x000a_[09:21:39] &lt;@roothares&gt; i think you're ignoring me there and my reason being: im not trying to help you guys I've tried using different cables, adapters, or peripherals with my {product_purchased}, but the issue persists."/>
    <x v="0"/>
    <m/>
    <s v="Medium"/>
    <s v="Email"/>
    <x v="3863"/>
    <m/>
    <m/>
    <n v="5923"/>
    <s v=""/>
    <s v="Barbara Clark"/>
    <x v="7"/>
    <x v="7"/>
    <x v="1"/>
    <s v=""/>
  </r>
  <r>
    <n v="5924"/>
    <s v="Lisa Chavez"/>
    <s v="ygay@example.org"/>
    <n v="52"/>
    <s v="Male"/>
    <s v="Amazon Echo"/>
    <d v="2020-01-01T00:00:00"/>
    <x v="3"/>
    <s v="Product recommendation"/>
    <s v="I'm having an issue with the {product_purchased}. Please assist._x000a__x000a_{product_purchases}_x000a__x000a_{Product#{&quot;product_purchased_id&quot;:&quot;11&quot;,&quot;categoryName&quot;:&quot;categories&quot;,&quot;price&quot;:{&quot; I'm worried that the issue might be hardware-related and might require repair or replacement."/>
    <x v="0"/>
    <m/>
    <s v="Low"/>
    <s v="Chat"/>
    <x v="3864"/>
    <m/>
    <m/>
    <n v="5924"/>
    <s v=""/>
    <s v="Lisa Chavez"/>
    <x v="6"/>
    <x v="6"/>
    <x v="1"/>
    <s v=""/>
  </r>
  <r>
    <n v="5925"/>
    <s v="Nancy Richards"/>
    <s v="tanner23@example.org"/>
    <n v="68"/>
    <s v="Other"/>
    <s v="Nintendo Switch Pro Controller"/>
    <d v="2021-11-29T00:00:00"/>
    <x v="2"/>
    <s v="Peripheral compatibility"/>
    <s v="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
    <x v="0"/>
    <m/>
    <s v="Low"/>
    <s v="Phone"/>
    <x v="3865"/>
    <m/>
    <m/>
    <n v="5925"/>
    <s v=""/>
    <s v="Nancy Richards"/>
    <x v="3"/>
    <x v="3"/>
    <x v="0"/>
    <s v=""/>
  </r>
  <r>
    <n v="5926"/>
    <s v="Dawn Thompson"/>
    <s v="kristenvalentine@example.net"/>
    <n v="18"/>
    <s v="Male"/>
    <s v="Sony Xperia"/>
    <d v="2021-04-01T00:00:00"/>
    <x v="4"/>
    <s v="Battery life"/>
    <s v="I'm having an issue with the {product_purchased}. Please assist._x000a__x000a_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
    <x v="2"/>
    <m/>
    <s v="Medium"/>
    <s v="Chat"/>
    <x v="5"/>
    <m/>
    <m/>
    <n v="5926"/>
    <s v=""/>
    <s v="Dawn Thompson"/>
    <x v="11"/>
    <x v="11"/>
    <x v="0"/>
    <s v=""/>
  </r>
  <r>
    <n v="5927"/>
    <s v="Becky Johnson"/>
    <s v="cynthia77@example.com"/>
    <n v="39"/>
    <s v="Other"/>
    <s v="Microsoft Office"/>
    <d v="2020-04-15T00:00:00"/>
    <x v="3"/>
    <s v="Account access"/>
    <s v="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
    <x v="2"/>
    <m/>
    <s v="Low"/>
    <s v="Phone"/>
    <x v="5"/>
    <m/>
    <m/>
    <n v="5927"/>
    <s v=""/>
    <s v="Becky Johnson"/>
    <x v="11"/>
    <x v="11"/>
    <x v="1"/>
    <s v=""/>
  </r>
  <r>
    <n v="5928"/>
    <s v="Carol Rogers"/>
    <s v="simskaitlyn@example.com"/>
    <n v="57"/>
    <s v="Female"/>
    <s v="Lenovo ThinkPad"/>
    <d v="2020-04-02T00:00:00"/>
    <x v="1"/>
    <s v="Peripheral compatibility"/>
    <s v="I'm having an issue with the {product_purchased}. Please assist._x000a__x000a_Please help, if you want to be informed and help out!_x000a__x000a_The only thing that has ever made you care or really, really understand about the I'm concerned about the security of my {product_purchased} and would like to ensure that my data is safe."/>
    <x v="2"/>
    <m/>
    <s v="Low"/>
    <s v="Chat"/>
    <x v="5"/>
    <m/>
    <m/>
    <n v="5928"/>
    <s v=""/>
    <s v="Carol Rogers"/>
    <x v="11"/>
    <x v="11"/>
    <x v="1"/>
    <s v=""/>
  </r>
  <r>
    <n v="5929"/>
    <s v="Diana Potter"/>
    <s v="zsnyder@example.net"/>
    <n v="27"/>
    <s v="Other"/>
    <s v="Xbox"/>
    <d v="2021-07-04T00:00:00"/>
    <x v="1"/>
    <s v="Product recommendation"/>
    <s v="I'm having an issue with the {product_purchased}. Please assist. &quot;_x000a__x000a_There weren't a lot of different answers from the end of your post but we could get in touch with you. Forgot your number? Please add I'm using the original charger that came with my {product_purchased}, but it's not charging properly."/>
    <x v="0"/>
    <m/>
    <s v="High"/>
    <s v="Phone"/>
    <x v="3866"/>
    <m/>
    <m/>
    <n v="5929"/>
    <s v=""/>
    <s v="Diana Potter"/>
    <x v="2"/>
    <x v="2"/>
    <x v="0"/>
    <s v=""/>
  </r>
  <r>
    <n v="5930"/>
    <s v="Alexander Andrade"/>
    <s v="andrea00@example.com"/>
    <n v="27"/>
    <s v="Other"/>
    <s v="Samsung Galaxy"/>
    <d v="2021-07-10T00:00:00"/>
    <x v="4"/>
    <s v="Display issue"/>
    <s v="I'm having an issue with the {product_purchased}. Please assist._x000a__x000a_QQ: I have a Samsung Touch screen that is at full brightness on my LG G3, and I can't see my phone at a full brightness I've followed online tutorials and community forums to troubleshoot the issue, but no luck so far."/>
    <x v="1"/>
    <s v="Whole sea reason structure in as young."/>
    <s v="Low"/>
    <s v="Phone"/>
    <x v="3867"/>
    <d v="2023-06-01T06:19:55"/>
    <n v="4"/>
    <n v="5930"/>
    <s v="Whole Sea Reason Structure In As Young."/>
    <s v="Alexander Andrade"/>
    <x v="2"/>
    <x v="2"/>
    <x v="0"/>
    <n v="-1.2666666666045785"/>
  </r>
  <r>
    <n v="5931"/>
    <s v="Thomas Brown"/>
    <s v="stephendavidson@example.net"/>
    <n v="47"/>
    <s v="Male"/>
    <s v="Garmin Forerunner"/>
    <d v="2021-09-11T00:00:00"/>
    <x v="1"/>
    <s v="Product compatibility"/>
    <s v="I'm having an issue with the {product_purchased}. Please assist._x000a__x000a_Please help further by reviewing our FAQ_x000a__x000a_If there are any questions or suggestions please let us know!_x000a__x000a_Thanks. I've already contacted customer support multiple times, but the issue remains unresolved."/>
    <x v="1"/>
    <s v="Water wish staff best my wall the church."/>
    <s v="Low"/>
    <s v="Chat"/>
    <x v="3868"/>
    <d v="2023-06-01T22:42:57"/>
    <n v="4"/>
    <n v="5931"/>
    <s v="Water Wish Staff Best My Wall The Church."/>
    <s v="Thomas Brown"/>
    <x v="9"/>
    <x v="9"/>
    <x v="0"/>
    <n v="2.5499999999301508"/>
  </r>
  <r>
    <n v="5932"/>
    <s v="Anita Roberts"/>
    <s v="thomas15@example.net"/>
    <n v="38"/>
    <s v="Male"/>
    <s v="Amazon Echo"/>
    <d v="2021-12-24T00:00:00"/>
    <x v="1"/>
    <s v="Display issue"/>
    <s v="I'm having an issue with the {product_purchased}. Please assist._x000a__x000a_[30:14] VERBOSE - [IDLE] Adding (0-&gt;1) work item http_download - /music/:/transcode I've tried clearing the cache and data for the {product_purchased} app, but the issue persists."/>
    <x v="0"/>
    <m/>
    <s v="Medium"/>
    <s v="Chat"/>
    <x v="3869"/>
    <m/>
    <m/>
    <n v="5932"/>
    <s v=""/>
    <s v="Anita Roberts"/>
    <x v="10"/>
    <x v="10"/>
    <x v="0"/>
    <s v=""/>
  </r>
  <r>
    <n v="5933"/>
    <s v="Miranda Roberts"/>
    <s v="robert52@example.com"/>
    <n v="69"/>
    <s v="Male"/>
    <s v="Philips Hue Lights"/>
    <d v="2020-12-25T00:00:00"/>
    <x v="1"/>
    <s v="Product setup"/>
    <s v="I'm having an issue with the {product_purchased}. Please assist. Thank you._x000a__x000a_&quot;I have a [tomb guard] with me when the guy comes in and my dad says 'I want to help. I want I've performed a factory reset on my {product_purchased}, hoping it would resolve the problem, but it didn't help."/>
    <x v="0"/>
    <m/>
    <s v="Medium"/>
    <s v="Social media"/>
    <x v="3870"/>
    <m/>
    <m/>
    <n v="5933"/>
    <s v=""/>
    <s v="Miranda Roberts"/>
    <x v="10"/>
    <x v="10"/>
    <x v="1"/>
    <s v=""/>
  </r>
  <r>
    <n v="5934"/>
    <s v="Robert Russell"/>
    <s v="vjenkins@example.com"/>
    <n v="28"/>
    <s v="Other"/>
    <s v="Samsung Soundbar"/>
    <d v="2021-02-08T00:00:00"/>
    <x v="3"/>
    <s v="Data loss"/>
    <s v="My {product_purchased} crashed, and I lost all the data stored on it. Is there any way to recover the lost data?_x000a__x000a_There's no way to reset the data. You may need to run the cmdlet to I need assistance as soon as possible because it's affecting my work and productivity."/>
    <x v="0"/>
    <m/>
    <s v="High"/>
    <s v="Chat"/>
    <x v="3871"/>
    <m/>
    <m/>
    <n v="5934"/>
    <s v=""/>
    <s v="Robert Russell"/>
    <x v="4"/>
    <x v="4"/>
    <x v="0"/>
    <s v=""/>
  </r>
  <r>
    <n v="5935"/>
    <s v="Katherine Moore"/>
    <s v="alexandermichael@example.org"/>
    <n v="68"/>
    <s v="Female"/>
    <s v="Garmin Forerunner"/>
    <d v="2020-12-19T00:00:00"/>
    <x v="4"/>
    <s v="Software bug"/>
    <s v="I'm having an issue with the {product_purchased}. Please assist._x000a__x000a__x000a_There are a lot of different places you are going to want to go with a new product. Maybe you are looking for a new product in the UK or I've tried clearing the cache and data for the {product_purchased} app, but the issue persists."/>
    <x v="2"/>
    <m/>
    <s v="Critical"/>
    <s v="Phone"/>
    <x v="5"/>
    <m/>
    <m/>
    <n v="5935"/>
    <s v=""/>
    <s v="Katherine Moore"/>
    <x v="10"/>
    <x v="10"/>
    <x v="1"/>
    <s v=""/>
  </r>
  <r>
    <n v="5936"/>
    <s v="Robert Harris"/>
    <s v="morrisveronica@example.net"/>
    <n v="59"/>
    <s v="Female"/>
    <s v="Google Pixel"/>
    <d v="2020-01-07T00:00:00"/>
    <x v="0"/>
    <s v="Installation support"/>
    <s v="I'm having an issue with the {product_purchased}. Please assist. Thank you for providing that information for us._x000a__x000a_1. Product of a specific type can be requested._x000a__x000a_2. Please provide a credit card that will I've already contacted customer support multiple times, but the issue remains unresolved."/>
    <x v="2"/>
    <m/>
    <s v="Medium"/>
    <s v="Phone"/>
    <x v="5"/>
    <m/>
    <m/>
    <n v="5936"/>
    <s v=""/>
    <s v="Robert Harris"/>
    <x v="6"/>
    <x v="6"/>
    <x v="1"/>
    <s v=""/>
  </r>
  <r>
    <n v="5937"/>
    <s v="Robert Allison"/>
    <s v="swood@example.com"/>
    <n v="25"/>
    <s v="Other"/>
    <s v="Sony Xperia"/>
    <d v="2021-05-19T00:00:00"/>
    <x v="1"/>
    <s v="Refund request"/>
    <s v="I'm having an issue with the {product_purchased}. Please assist. {product_purchased}. Please assist. Contact:_x000a__x000a_- @davidwong @gmail.com_x000a__x000a_- @davidwong @ I've checked for any available software updates for my {product_purchased}, but there are none."/>
    <x v="0"/>
    <m/>
    <s v="Medium"/>
    <s v="Phone"/>
    <x v="3872"/>
    <m/>
    <m/>
    <n v="5937"/>
    <s v=""/>
    <s v="Robert Allison"/>
    <x v="1"/>
    <x v="1"/>
    <x v="0"/>
    <s v=""/>
  </r>
  <r>
    <n v="5938"/>
    <s v="Nichole Johnson"/>
    <s v="egallagher@example.net"/>
    <n v="42"/>
    <s v="Male"/>
    <s v="HP Pavilion"/>
    <d v="2020-11-03T00:00:00"/>
    <x v="3"/>
    <s v="Cancellation request"/>
    <s v="I'm having an issue with the {product_purchased}. Please assist. If any error occurred during checkout, please let me know. I've noticed a peculiar error message popping up on my {product_purchased} screen. It says '{error_message}'. What does it mean?"/>
    <x v="2"/>
    <m/>
    <s v="Medium"/>
    <s v="Social media"/>
    <x v="5"/>
    <m/>
    <m/>
    <n v="5938"/>
    <s v=""/>
    <s v="Nichole Johnson"/>
    <x v="3"/>
    <x v="3"/>
    <x v="1"/>
    <s v=""/>
  </r>
  <r>
    <n v="5939"/>
    <s v="Gary Galloway"/>
    <s v="davidrivers@example.org"/>
    <n v="56"/>
    <s v="Other"/>
    <s v="Garmin Forerunner"/>
    <d v="2021-12-07T00:00:00"/>
    <x v="3"/>
    <s v="Installation support"/>
    <s v="I'm having an issue with the {product_purchased}. Please assist._x000a__x000a_When purchasing a new model of your vehicle, your local auto dealer will try to match your car's performance. Please be aware of vehicle features and specifications before I've tried clearing the cache and data for the {product_purchased} app, but the issue persists."/>
    <x v="1"/>
    <s v="Art money time some cultural."/>
    <s v="Medium"/>
    <s v="Social media"/>
    <x v="3873"/>
    <d v="2023-06-01T17:39:09"/>
    <n v="3"/>
    <n v="5939"/>
    <s v="Art Money Time Some Cultural."/>
    <s v="Gary Galloway"/>
    <x v="10"/>
    <x v="10"/>
    <x v="0"/>
    <n v="-2.1333333333022892"/>
  </r>
  <r>
    <n v="5940"/>
    <s v="Michael Dominguez"/>
    <s v="michaelwright@example.org"/>
    <n v="57"/>
    <s v="Female"/>
    <s v="Microsoft Office"/>
    <d v="2020-03-01T00:00:00"/>
    <x v="2"/>
    <s v="Display issue"/>
    <s v="I'm having an issue with the {product_purchased}. Please assist._x000a__x000a_If a part doesn't exist when you're adding it here, simply search for the one and copy. I have a friend who was in a fight for I've tried troubleshooting steps mentioned in the user manual, but the issue persists."/>
    <x v="1"/>
    <s v="Heavy a house two myself."/>
    <s v="Medium"/>
    <s v="Phone"/>
    <x v="3874"/>
    <d v="2023-06-01T04:33:11"/>
    <n v="3"/>
    <n v="5940"/>
    <s v="Heavy A House Two Myself."/>
    <s v="Michael Dominguez"/>
    <x v="0"/>
    <x v="0"/>
    <x v="1"/>
    <n v="-5.0500000000465661"/>
  </r>
  <r>
    <n v="5941"/>
    <s v="Molly Ramos"/>
    <s v="reedjoe@example.org"/>
    <n v="23"/>
    <s v="Male"/>
    <s v="GoPro Hero"/>
    <d v="2021-03-19T00:00:00"/>
    <x v="0"/>
    <s v="Network problem"/>
    <s v="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
    <x v="2"/>
    <m/>
    <s v="Critical"/>
    <s v="Social media"/>
    <x v="5"/>
    <m/>
    <m/>
    <n v="5941"/>
    <s v=""/>
    <s v="Molly Ramos"/>
    <x v="0"/>
    <x v="0"/>
    <x v="0"/>
    <s v=""/>
  </r>
  <r>
    <n v="5942"/>
    <s v="Travis Hernandez"/>
    <s v="ifletcher@example.org"/>
    <n v="68"/>
    <s v="Other"/>
    <s v="GoPro Hero"/>
    <d v="2020-01-09T00:00:00"/>
    <x v="1"/>
    <s v="Product recommendation"/>
    <s v="I'm having an issue with the {product_purchased}. Please assist. #include &lt;goto&gt; void *a; }_x000a__x000a_An example with multiple &quot;products&quot;:_x000a__x000a_int a = 1, b = 2, c = This problem started occurring after the recent software update. I haven't made any other changes to the device."/>
    <x v="0"/>
    <m/>
    <s v="High"/>
    <s v="Email"/>
    <x v="3875"/>
    <m/>
    <m/>
    <n v="5942"/>
    <s v=""/>
    <s v="Travis Hernandez"/>
    <x v="6"/>
    <x v="6"/>
    <x v="1"/>
    <s v=""/>
  </r>
  <r>
    <n v="5943"/>
    <s v="Cody Torres"/>
    <s v="shelia24@example.org"/>
    <n v="63"/>
    <s v="Female"/>
    <s v="Amazon Echo"/>
    <d v="2020-04-02T00:00:00"/>
    <x v="1"/>
    <s v="Delivery problem"/>
    <s v="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
    <x v="2"/>
    <m/>
    <s v="Critical"/>
    <s v="Social media"/>
    <x v="5"/>
    <m/>
    <m/>
    <n v="5943"/>
    <s v=""/>
    <s v="Cody Torres"/>
    <x v="11"/>
    <x v="11"/>
    <x v="1"/>
    <s v=""/>
  </r>
  <r>
    <n v="5944"/>
    <s v="Suzanne Patton"/>
    <s v="laura40@example.org"/>
    <n v="44"/>
    <s v="Male"/>
    <s v="MacBook Pro"/>
    <d v="2020-02-03T00:00:00"/>
    <x v="4"/>
    <s v="Cancellation request"/>
    <s v="I'm having an issue with the {product_purchased}. Please assist. We've seen you at the DMV and need help.&quot;_x000a__x000a_A spokeswoman for the Texas Court of Criminal Appeals said in a statement that theuttered case will be appealed I've followed the troubleshooting steps mentioned in the user manual, but the issue persists."/>
    <x v="1"/>
    <s v="Suddenly anything end decision particular feeling."/>
    <s v="Critical"/>
    <s v="Social media"/>
    <x v="3876"/>
    <d v="2023-06-01T16:28:17"/>
    <n v="3"/>
    <n v="5944"/>
    <s v="Suddenly Anything End Decision Particular Feeling."/>
    <s v="Suzanne Patton"/>
    <x v="4"/>
    <x v="4"/>
    <x v="1"/>
    <n v="-7.3333333333139308"/>
  </r>
  <r>
    <n v="5945"/>
    <s v="David Hernandez"/>
    <s v="ataylor@example.org"/>
    <n v="43"/>
    <s v="Male"/>
    <s v="Microsoft Xbox Controller"/>
    <d v="2020-09-21T00:00:00"/>
    <x v="1"/>
    <s v="Delivery problem"/>
    <s v="I'm having trouble connecting my {product_purchased} to my home Wi-Fi network. It doesn't detect any networks, although other devices are connecting fine. What can be done to resolve this issue?_x000a__x000a_Can I install a I've noticed a peculiar error message popping up on my {product_purchased} screen. It says '{error_message}'. What does it mean?"/>
    <x v="1"/>
    <s v="Section town real ago science other."/>
    <s v="Critical"/>
    <s v="Chat"/>
    <x v="3877"/>
    <d v="2023-06-01T19:35:18"/>
    <n v="2"/>
    <n v="5945"/>
    <s v="Section Town Real Ago Science Other."/>
    <s v="David Hernandez"/>
    <x v="9"/>
    <x v="9"/>
    <x v="1"/>
    <n v="4.2666666667792015"/>
  </r>
  <r>
    <n v="5946"/>
    <s v="Jessica Johnson"/>
    <s v="ygutierrez@example.org"/>
    <n v="24"/>
    <s v="Other"/>
    <s v="Fitbit Versa Smartwatch"/>
    <d v="2021-08-09T00:00:00"/>
    <x v="0"/>
    <s v="Product recommendation"/>
    <s v="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
    <x v="0"/>
    <m/>
    <s v="Low"/>
    <s v="Social media"/>
    <x v="3878"/>
    <m/>
    <m/>
    <n v="5946"/>
    <s v=""/>
    <s v="Jessica Johnson"/>
    <x v="5"/>
    <x v="5"/>
    <x v="0"/>
    <s v=""/>
  </r>
  <r>
    <n v="5947"/>
    <s v="Kimberly Patterson"/>
    <s v="robert79@example.com"/>
    <n v="36"/>
    <s v="Other"/>
    <s v="HP Pavilion"/>
    <d v="2021-07-18T00:00:00"/>
    <x v="0"/>
    <s v="Refund request"/>
    <s v="I'm having an issue with the {product_purchased}. Please assist. */_x000a__x000a_}_x000a__x000a__get_current_product_purchased =_x000a__x000a_n_purchased;_x000a__x000a_/*_x000a__x000a_* Return the I've followed the troubleshooting steps mentioned in the user manual, but the issue persists."/>
    <x v="0"/>
    <m/>
    <s v="Medium"/>
    <s v="Social media"/>
    <x v="3879"/>
    <m/>
    <m/>
    <n v="5947"/>
    <s v=""/>
    <s v="Kimberly Patterson"/>
    <x v="2"/>
    <x v="2"/>
    <x v="0"/>
    <s v=""/>
  </r>
  <r>
    <n v="5948"/>
    <s v="Kenneth Williams"/>
    <s v="sawyerpatricia@example.org"/>
    <n v="18"/>
    <s v="Male"/>
    <s v="Amazon Echo"/>
    <d v="2020-01-22T00:00:00"/>
    <x v="2"/>
    <s v="Installation support"/>
    <s v="I'm having an issue with the {product_purchased}. Please assist._x000a__x000a_Please help and let me know what happens next_x000a__x000a_If that doesn't help, do this:_x000a__x000a_sudo apt-get update sudo apt-get I've checked the device settings and made sure that everything is configured correctly."/>
    <x v="0"/>
    <m/>
    <s v="High"/>
    <s v="Phone"/>
    <x v="3880"/>
    <m/>
    <m/>
    <n v="5948"/>
    <s v=""/>
    <s v="Kenneth Williams"/>
    <x v="6"/>
    <x v="6"/>
    <x v="1"/>
    <s v=""/>
  </r>
  <r>
    <n v="5949"/>
    <s v="Benjamin Bell"/>
    <s v="barnettsherri@example.org"/>
    <n v="18"/>
    <s v="Other"/>
    <s v="Nintendo Switch Pro Controller"/>
    <d v="2021-01-25T00:00:00"/>
    <x v="4"/>
    <s v="Software bug"/>
    <s v="I'm having an issue with the {product_purchased}. Please assist._x000a__x000a_The list below is updated every 3 months. If your payment date or amount has changed, please notify me so that I can correct it._x000a__x000a_Thank I've already contacted customer support multiple times, but the issue remains unresolved."/>
    <x v="2"/>
    <m/>
    <s v="Medium"/>
    <s v="Email"/>
    <x v="5"/>
    <m/>
    <m/>
    <n v="5949"/>
    <s v=""/>
    <s v="Benjamin Bell"/>
    <x v="6"/>
    <x v="6"/>
    <x v="0"/>
    <s v=""/>
  </r>
  <r>
    <n v="5950"/>
    <s v="Paul Parks"/>
    <s v="mikehahn@example.net"/>
    <n v="56"/>
    <s v="Male"/>
    <s v="Amazon Echo"/>
    <d v="2020-12-19T00:00:00"/>
    <x v="2"/>
    <s v="Product recommendation"/>
    <s v="I'm having an issue with the {product_purchased}. Please assist. Please help. Please help!_x000a__x000a_1 of 1 I've followed online tutorials and community forums to troubleshoot the issue, but no luck so far."/>
    <x v="1"/>
    <s v="Fact professor think should recently baby minute plan."/>
    <s v="Medium"/>
    <s v="Email"/>
    <x v="3881"/>
    <d v="2023-06-01T03:41:26"/>
    <n v="3"/>
    <n v="5950"/>
    <s v="Fact Professor Think Should Recently Baby Minute Plan."/>
    <s v="Paul Parks"/>
    <x v="10"/>
    <x v="10"/>
    <x v="1"/>
    <n v="2.8833333334769122"/>
  </r>
  <r>
    <n v="5951"/>
    <s v="Miranda Cooley"/>
    <s v="samuel98@example.com"/>
    <n v="62"/>
    <s v="Male"/>
    <s v="Garmin Forerunner"/>
    <d v="2020-08-15T00:00:00"/>
    <x v="1"/>
    <s v="Battery life"/>
    <s v="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
    <x v="1"/>
    <s v="Environmental somebody campaign administration season store."/>
    <s v="Critical"/>
    <s v="Phone"/>
    <x v="3882"/>
    <d v="2023-06-01T06:22:27"/>
    <n v="4"/>
    <n v="5951"/>
    <s v="Environmental Somebody Campaign Administration Season Store."/>
    <s v="Miranda Cooley"/>
    <x v="5"/>
    <x v="5"/>
    <x v="1"/>
    <n v="-0.96666666667442769"/>
  </r>
  <r>
    <n v="5952"/>
    <s v="Teresa Jones"/>
    <s v="vargasjessica@example.com"/>
    <n v="46"/>
    <s v="Other"/>
    <s v="Garmin Forerunner"/>
    <d v="2021-12-25T00:00:00"/>
    <x v="4"/>
    <s v="Network problem"/>
    <s v="I'm having an issue with the {product_purchased}. Please assist. I'm using a printer for 3D printing and I need to buy the printer so that all the prints are on site._x000a__x000a__x000a_Thank you,_x000a__x000a__x000a_P I'm not sure if this issue is specific to my device or if others have reported similar problems."/>
    <x v="1"/>
    <s v="Choose per wonder feeling draw protect."/>
    <s v="High"/>
    <s v="Chat"/>
    <x v="3883"/>
    <d v="2023-06-01T22:40:28"/>
    <n v="4"/>
    <n v="5952"/>
    <s v="Choose Per Wonder Feeling Draw Protect."/>
    <s v="Teresa Jones"/>
    <x v="10"/>
    <x v="10"/>
    <x v="0"/>
    <n v="2.7833333333255723"/>
  </r>
  <r>
    <n v="5953"/>
    <s v="Daniel Johnson"/>
    <s v="lisa89@example.com"/>
    <n v="20"/>
    <s v="Female"/>
    <s v="Fitbit Versa Smartwatch"/>
    <d v="2021-05-27T00:00:00"/>
    <x v="3"/>
    <s v="Installation support"/>
    <s v="I'm having an issue with the {product_purchased}. Please assist. # }_x000a__x000a_}_x000a__x000a_import lint_x000a__x000a_import time_x000a__x000a_import error log_x000a__x000a_import logging_x000a__x000a_import re_x000a__x000a_import re.common I've reviewed the troubleshooting steps on the official support website, but they didn't resolve the problem."/>
    <x v="2"/>
    <m/>
    <s v="Medium"/>
    <s v="Phone"/>
    <x v="5"/>
    <m/>
    <m/>
    <n v="5953"/>
    <s v=""/>
    <s v="Daniel Johnson"/>
    <x v="1"/>
    <x v="1"/>
    <x v="0"/>
    <s v=""/>
  </r>
  <r>
    <n v="5954"/>
    <s v="Jeffery Rodgers"/>
    <s v="adamperez@example.net"/>
    <n v="70"/>
    <s v="Other"/>
    <s v="Dyson Vacuum Cleaner"/>
    <d v="2020-11-19T00:00:00"/>
    <x v="3"/>
    <s v="Delivery problem"/>
    <s v="I'm unable to access my {product_purchased} account. It keeps displaying an 'Invalid Credentials' error, even though I'm using the correct login information. How can I regain access to my account?_x000a__x000a_You have This problem started occurring after the recent software update. I haven't made any other changes to the device."/>
    <x v="2"/>
    <m/>
    <s v="Medium"/>
    <s v="Phone"/>
    <x v="5"/>
    <m/>
    <m/>
    <n v="5954"/>
    <s v=""/>
    <s v="Jeffery Rodgers"/>
    <x v="3"/>
    <x v="3"/>
    <x v="1"/>
    <s v=""/>
  </r>
  <r>
    <n v="5955"/>
    <s v="Julie Wells"/>
    <s v="brittany20@example.net"/>
    <n v="44"/>
    <s v="Female"/>
    <s v="Bose SoundLink Speaker"/>
    <d v="2020-08-18T00:00:00"/>
    <x v="1"/>
    <s v="Battery life"/>
    <s v="My {product_purchased} crashed, and I lost all the data stored on it. Is there any way to recover the lost data?_x000a__x000a_ Liveris : That's a good question. The reason why this problem may have been introduced I've noticed a peculiar error message popping up on my {product_purchased} screen. It says '{error_message}'. What does it mean?"/>
    <x v="0"/>
    <m/>
    <s v="High"/>
    <s v="Social media"/>
    <x v="3884"/>
    <m/>
    <m/>
    <n v="5955"/>
    <s v=""/>
    <s v="Julie Wells"/>
    <x v="5"/>
    <x v="5"/>
    <x v="1"/>
    <s v=""/>
  </r>
  <r>
    <n v="5956"/>
    <s v="Ryan Walker"/>
    <s v="amanda91@example.com"/>
    <n v="29"/>
    <s v="Female"/>
    <s v="Fitbit Versa Smartwatch"/>
    <d v="2020-12-10T00:00:00"/>
    <x v="0"/>
    <s v="Delivery problem"/>
    <s v="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
    <x v="2"/>
    <m/>
    <s v="High"/>
    <s v="Phone"/>
    <x v="5"/>
    <m/>
    <m/>
    <n v="5956"/>
    <s v=""/>
    <s v="Ryan Walker"/>
    <x v="10"/>
    <x v="10"/>
    <x v="1"/>
    <s v=""/>
  </r>
  <r>
    <n v="5957"/>
    <s v="Brian Morton"/>
    <s v="adamatkinson@example.net"/>
    <n v="34"/>
    <s v="Other"/>
    <s v="Lenovo ThinkPad"/>
    <d v="2021-10-28T00:00:00"/>
    <x v="0"/>
    <s v="Network problem"/>
    <s v="I'm having an issue with the {product_purchased}. Please assist. If you are experiencing this issue, please join my newsletter. Thank you!_x000a__x000a_The following are my thoughts on the subject, and my advice on how best to I rely heavily on my {product_purchased} for my daily tasks, and this issue is hindering my productivity."/>
    <x v="1"/>
    <s v="Heavy my information truth tonight west fast."/>
    <s v="High"/>
    <s v="Social media"/>
    <x v="1265"/>
    <d v="2023-06-01T18:08:35"/>
    <n v="3"/>
    <n v="5957"/>
    <s v="Heavy My Information Truth Tonight West Fast."/>
    <s v="Brian Morton"/>
    <x v="7"/>
    <x v="7"/>
    <x v="0"/>
    <n v="3.283333333209157"/>
  </r>
  <r>
    <n v="5958"/>
    <s v="Brian Saunders"/>
    <s v="joshuajackson@example.net"/>
    <n v="62"/>
    <s v="Female"/>
    <s v="GoPro Action Camera"/>
    <d v="2021-01-14T00:00:00"/>
    <x v="2"/>
    <s v="Refund request"/>
    <s v="I'm encountering a software bug in the {product_purchased}. Whenever I try to perform a specific action, the application crashes. Are there any updates or fixes available?_x000a__x000a_ Earthquake: The only known updates are the {product_p I've tried clearing the cache and data for the {product_purchased} app, but the issue persists."/>
    <x v="2"/>
    <m/>
    <s v="High"/>
    <s v="Chat"/>
    <x v="5"/>
    <m/>
    <m/>
    <n v="5958"/>
    <s v=""/>
    <s v="Brian Saunders"/>
    <x v="6"/>
    <x v="6"/>
    <x v="0"/>
    <s v=""/>
  </r>
  <r>
    <n v="5959"/>
    <s v="Jeffrey Daniels DDS"/>
    <s v="ncaldwell@example.com"/>
    <n v="65"/>
    <s v="Other"/>
    <s v="Dell XPS"/>
    <d v="2020-12-14T00:00:00"/>
    <x v="0"/>
    <s v="Battery life"/>
    <s v="I'm facing a problem with my {product_purchased}. The {product_purchased} is not turning on. It was working fine until yesterday, but now it doesn't respond._x000a__x000a_I'm facing a problem with my I've reviewed the troubleshooting steps on the official support website, but they didn't resolve the problem."/>
    <x v="2"/>
    <m/>
    <s v="Medium"/>
    <s v="Email"/>
    <x v="5"/>
    <m/>
    <m/>
    <n v="5959"/>
    <s v=""/>
    <s v="Jeffrey Daniels DDS"/>
    <x v="10"/>
    <x v="10"/>
    <x v="1"/>
    <s v=""/>
  </r>
  <r>
    <n v="5960"/>
    <s v="Leah Fernandez"/>
    <s v="atkinsonmelissa@example.net"/>
    <n v="69"/>
    <s v="Male"/>
    <s v="Asus ROG"/>
    <d v="2020-05-11T00:00:00"/>
    <x v="2"/>
    <s v="Hardware issue"/>
    <s v="I'm unable to access my {product_purchased} account. It keeps displaying an 'Invalid Credentials' error, even though I'm using the correct login information. How can I regain access to my account?_x000a__x000a_No. I'm concerned about the security of my {product_purchased} and would like to ensure that my data is safe."/>
    <x v="1"/>
    <s v="Manager amount stop continue forward people."/>
    <s v="Low"/>
    <s v="Phone"/>
    <x v="3885"/>
    <d v="2023-06-01T06:18:37"/>
    <n v="3"/>
    <n v="5960"/>
    <s v="Manager Amount Stop Continue Forward People."/>
    <s v="Leah Fernandez"/>
    <x v="1"/>
    <x v="1"/>
    <x v="1"/>
    <n v="-4.9166666666278616"/>
  </r>
  <r>
    <n v="5961"/>
    <s v="Scott Hahn"/>
    <s v="ealvarado@example.com"/>
    <n v="65"/>
    <s v="Other"/>
    <s v="HP Pavilion"/>
    <d v="2020-06-22T00:00:00"/>
    <x v="2"/>
    <s v="Battery life"/>
    <s v="I'm having an issue with the {product_purchased}. Please assist._x000a__x000a__x000a_-_x000a__x000a__x000a_Please check that everything is checked off before we do the shipping. Do not check that all the products are connected._x000a__x000a__x000a_- I'm experiencing this issue on multiple devices of the same model, so it seems to be a widespread problem."/>
    <x v="1"/>
    <s v="Now free wish first bit."/>
    <s v="Critical"/>
    <s v="Phone"/>
    <x v="3886"/>
    <d v="2023-06-01T11:49:39"/>
    <n v="5"/>
    <n v="5961"/>
    <s v="Now Free Wish First Bit."/>
    <s v="Scott Hahn"/>
    <x v="8"/>
    <x v="8"/>
    <x v="1"/>
    <n v="-3.5333333333255723"/>
  </r>
  <r>
    <n v="5962"/>
    <s v="Katie Thomas"/>
    <s v="grantmark@example.net"/>
    <n v="30"/>
    <s v="Female"/>
    <s v="LG Smart TV"/>
    <d v="2021-12-22T00:00:00"/>
    <x v="1"/>
    <s v="Installation support"/>
    <s v="I'm having an issue with the {product_purchased}. Please assist. I'm unable to find the option to perform the desired action in the {product_purchased}. Could you please guide me through the steps?"/>
    <x v="1"/>
    <s v="Worry director modern institution."/>
    <s v="Medium"/>
    <s v="Email"/>
    <x v="3887"/>
    <d v="2023-06-01T17:27:39"/>
    <n v="5"/>
    <n v="5962"/>
    <s v="Worry Director Modern Institution."/>
    <s v="Katie Thomas"/>
    <x v="10"/>
    <x v="10"/>
    <x v="0"/>
    <n v="-1.9166666666278616"/>
  </r>
  <r>
    <n v="5963"/>
    <s v="Mary Porter DDS"/>
    <s v="olong@example.com"/>
    <n v="38"/>
    <s v="Female"/>
    <s v="Nikon D"/>
    <d v="2021-06-08T00:00:00"/>
    <x v="0"/>
    <s v="Product setup"/>
    <s v="I'm having an issue with the {product_purchased}. Please assist. Thanks,_x000a__x000a_I'm having an issue with the {product_purchased}. Please assist. Thanks,_x000a__x000a_XDA-Developers Inc. I've tried clearing the cache and data for the {product_purchased} app, but the issue persists."/>
    <x v="0"/>
    <m/>
    <s v="Medium"/>
    <s v="Email"/>
    <x v="3888"/>
    <m/>
    <m/>
    <n v="5963"/>
    <s v=""/>
    <s v="Mary Porter DDS"/>
    <x v="8"/>
    <x v="8"/>
    <x v="0"/>
    <s v=""/>
  </r>
  <r>
    <n v="5964"/>
    <s v="Steven Stark"/>
    <s v="tinajames@example.org"/>
    <n v="63"/>
    <s v="Male"/>
    <s v="Nest Thermostat"/>
    <d v="2021-03-26T00:00:00"/>
    <x v="1"/>
    <s v="Delivery problem"/>
    <s v="I'm having an issue with the {product_purchased}. Please assist._x000a__x000a_&lt;div class=&quot;product_embed-center&quot;&gt;_x000a__x000a_&lt;/div&gt;_x000a__x000a__x000a_&lt;div class=&quot;product_embed-center bar-1&quot; id I've performed a factory reset on my {product_purchased}, hoping it would resolve the problem, but it didn't help."/>
    <x v="0"/>
    <m/>
    <s v="Low"/>
    <s v="Phone"/>
    <x v="2039"/>
    <m/>
    <m/>
    <n v="5964"/>
    <s v=""/>
    <s v="Steven Stark"/>
    <x v="0"/>
    <x v="0"/>
    <x v="0"/>
    <s v=""/>
  </r>
  <r>
    <n v="5965"/>
    <s v="David Aguilar"/>
    <s v="laurenbrown@example.net"/>
    <n v="48"/>
    <s v="Male"/>
    <s v="Fitbit Charge"/>
    <d v="2020-05-19T00:00:00"/>
    <x v="2"/>
    <s v="Peripheral compatibility"/>
    <s v="I'm having an issue with the {product_purchased}. Please assist. Thank you.&quot;_x000a__x000a_&quot;I'm having an issue with the {product_purchased}. Please assist. Thank you.&quot; She's sitting on the counter with I'm concerned about the security of my {product_purchased} and would like to ensure that my data is safe."/>
    <x v="2"/>
    <m/>
    <s v="High"/>
    <s v="Email"/>
    <x v="5"/>
    <m/>
    <m/>
    <n v="5965"/>
    <s v=""/>
    <s v="David Aguilar"/>
    <x v="1"/>
    <x v="1"/>
    <x v="1"/>
    <s v=""/>
  </r>
  <r>
    <n v="5966"/>
    <s v="Jordan Khan"/>
    <s v="amandaroberts@example.org"/>
    <n v="61"/>
    <s v="Male"/>
    <s v="Sony 4K HDR TV"/>
    <d v="2021-08-09T00:00:00"/>
    <x v="2"/>
    <s v="Hardware issue"/>
    <s v="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
    <x v="1"/>
    <s v="Half analysis middle son."/>
    <s v="High"/>
    <s v="Chat"/>
    <x v="3889"/>
    <d v="2023-06-01T02:13:46"/>
    <n v="1"/>
    <n v="5966"/>
    <s v="Half Analysis Middle Son."/>
    <s v="Jordan Khan"/>
    <x v="5"/>
    <x v="5"/>
    <x v="0"/>
    <n v="1.5"/>
  </r>
  <r>
    <n v="5967"/>
    <s v="Paula Anderson"/>
    <s v="summerpatterson@example.net"/>
    <n v="30"/>
    <s v="Male"/>
    <s v="Nest Thermostat"/>
    <d v="2021-03-27T00:00:00"/>
    <x v="2"/>
    <s v="Installation support"/>
    <s v="I'm unable to access my {product_purchased} account. It keeps displaying an 'Invalid Credentials' error, even though I'm using the correct login information. How can I regain access to my account? I'm worried that the issue might be hardware-related and might require repair or replacement."/>
    <x v="0"/>
    <m/>
    <s v="Medium"/>
    <s v="Social media"/>
    <x v="3890"/>
    <m/>
    <m/>
    <n v="5967"/>
    <s v=""/>
    <s v="Paula Anderson"/>
    <x v="0"/>
    <x v="0"/>
    <x v="0"/>
    <s v=""/>
  </r>
  <r>
    <n v="5968"/>
    <s v="Dylan King"/>
    <s v="carlaharris@example.com"/>
    <n v="49"/>
    <s v="Male"/>
    <s v="Garmin Forerunner"/>
    <d v="2020-03-28T00:00:00"/>
    <x v="4"/>
    <s v="Data loss"/>
    <s v="The {product_purchased} is unable to establish a stable internet connection. It keeps disconnecting intermittently. How can I troubleshoot this network problem? I rely heavily on my {product_purchased} for my daily tasks, and this issue is hindering my productivity."/>
    <x v="0"/>
    <m/>
    <s v="Low"/>
    <s v="Social media"/>
    <x v="3891"/>
    <m/>
    <m/>
    <n v="5968"/>
    <s v=""/>
    <s v="Dylan King"/>
    <x v="0"/>
    <x v="0"/>
    <x v="1"/>
    <s v=""/>
  </r>
  <r>
    <n v="5969"/>
    <s v="Janet Lewis"/>
    <s v="bperkins@example.net"/>
    <n v="59"/>
    <s v="Female"/>
    <s v="Dyson Vacuum Cleaner"/>
    <d v="2020-09-17T00:00:00"/>
    <x v="0"/>
    <s v="Refund request"/>
    <s v="I'm having an issue with the {product_purchased}. Please assist. I need assistance as soon as possible because it's affecting my work and productivity."/>
    <x v="1"/>
    <s v="Drive best position woman can color sense."/>
    <s v="Medium"/>
    <s v="Social media"/>
    <x v="3892"/>
    <d v="2023-06-01T13:07:47"/>
    <n v="5"/>
    <n v="5969"/>
    <s v="Drive Best Position Woman Can Color Sense."/>
    <s v="Janet Lewis"/>
    <x v="9"/>
    <x v="9"/>
    <x v="1"/>
    <n v="3.4833333333372138"/>
  </r>
  <r>
    <n v="5970"/>
    <s v="Lindsey Duran"/>
    <s v="raymond89@example.net"/>
    <n v="66"/>
    <s v="Male"/>
    <s v="Microsoft Xbox Controller"/>
    <d v="2021-08-26T00:00:00"/>
    <x v="3"/>
    <s v="Refund request"/>
    <s v="I'm having an issue with the {product_purchased}. Please assist._x000a__x000a_$true= $purchased=_x000a__x000a_$false= $purchased= $true_x000a__x000a_$true_page_size= I've performed a factory reset on my {product_purchased}, hoping it would resolve the problem, but it didn't help."/>
    <x v="0"/>
    <m/>
    <s v="Critical"/>
    <s v="Email"/>
    <x v="3893"/>
    <m/>
    <m/>
    <n v="5970"/>
    <s v=""/>
    <s v="Lindsey Duran"/>
    <x v="5"/>
    <x v="5"/>
    <x v="0"/>
    <s v=""/>
  </r>
  <r>
    <n v="5971"/>
    <s v="Mary Bell"/>
    <s v="hodgesnicholas@example.com"/>
    <n v="47"/>
    <s v="Male"/>
    <s v="Asus ROG"/>
    <d v="2020-10-25T00:00:00"/>
    <x v="2"/>
    <s v="Account access"/>
    <s v="I'm having an issue with the {product_purchased}. Please assist._x000a__x000a_In the meantime, there are other apps that need custom content, or you want to add some data from the Dashboard. Let's get started. I'm using the original charger that came with my {product_purchased}, but it's not charging properly."/>
    <x v="1"/>
    <s v="Top find whether should price involve upon."/>
    <s v="Low"/>
    <s v="Email"/>
    <x v="3894"/>
    <d v="2023-06-01T01:33:50"/>
    <n v="4"/>
    <n v="5971"/>
    <s v="Top Find Whether Should Price Involve Upon."/>
    <s v="Mary Bell"/>
    <x v="7"/>
    <x v="7"/>
    <x v="1"/>
    <n v="-4.4333333334652707"/>
  </r>
  <r>
    <n v="5972"/>
    <s v="Judy Weaver"/>
    <s v="sean75@example.com"/>
    <n v="38"/>
    <s v="Female"/>
    <s v="Amazon Echo"/>
    <d v="2020-07-23T00:00:00"/>
    <x v="4"/>
    <s v="Product recommendation"/>
    <s v="I've accidentally deleted important data from my {product_purchased}. Is there any way to recover the deleted files? I need them urgently. &quot;I want to delete all product IDs listed on this account. Can I use that to verify the I'm concerned about the security of my {product_purchased} and would like to ensure that my data is safe."/>
    <x v="2"/>
    <m/>
    <s v="High"/>
    <s v="Chat"/>
    <x v="5"/>
    <m/>
    <m/>
    <n v="5972"/>
    <s v=""/>
    <s v="Judy Weaver"/>
    <x v="2"/>
    <x v="2"/>
    <x v="1"/>
    <s v=""/>
  </r>
  <r>
    <n v="5973"/>
    <s v="Julie Fields"/>
    <s v="janet45@example.org"/>
    <n v="37"/>
    <s v="Female"/>
    <s v="LG Washing Machine"/>
    <d v="2021-02-08T00:00:00"/>
    <x v="0"/>
    <s v="Delivery problem"/>
    <s v="I'm having an issue with the {product_purchased}. Please assist. I need to know when I have to return the product._x000a__x000a_Seller:_x000a__x000a_I believe you were a part of that party, and there is nothing I've recently updated the firmware of my {product_purchased}, and the issue started happening afterward. Could it be related to the update?"/>
    <x v="1"/>
    <s v="Rate third build if industry professor."/>
    <s v="High"/>
    <s v="Social media"/>
    <x v="3895"/>
    <d v="2023-06-01T09:19:53"/>
    <n v="2"/>
    <n v="5973"/>
    <s v="Rate Third Build If Industry Professor."/>
    <s v="Julie Fields"/>
    <x v="4"/>
    <x v="4"/>
    <x v="0"/>
    <n v="-13.183333333348855"/>
  </r>
  <r>
    <n v="5974"/>
    <s v="Carol Russell"/>
    <s v="darleneryan@example.net"/>
    <n v="19"/>
    <s v="Female"/>
    <s v="iPhone"/>
    <d v="2020-04-16T00:00:00"/>
    <x v="3"/>
    <s v="Peripheral compatibility"/>
    <s v="My {product_purchased} is making strange noises and not functioning properly. I suspect there might be a hardware issue. Can you please help me with this?_x000a__x000a_The manufacturer has told us that when sending customers their POKEMON I'm unable to find the option to perform the desired action in the {product_purchased}. Could you please guide me through the steps?"/>
    <x v="0"/>
    <m/>
    <s v="High"/>
    <s v="Chat"/>
    <x v="3896"/>
    <m/>
    <m/>
    <n v="5974"/>
    <s v=""/>
    <s v="Carol Russell"/>
    <x v="11"/>
    <x v="11"/>
    <x v="1"/>
    <s v=""/>
  </r>
  <r>
    <n v="5975"/>
    <s v="Holly Dodson"/>
    <s v="ryanquinn@example.org"/>
    <n v="22"/>
    <s v="Other"/>
    <s v="Philips Hue Lights"/>
    <d v="2021-06-29T00:00:00"/>
    <x v="3"/>
    <s v="Product compatibility"/>
    <s v="I've encountered a data loss issue with my {product_purchased}. All the files and documents seem to have disappeared. Can you guide me on how to retrieve them? Thanks!_x000a__x000a_Thanks again for sharing this news!_x000a__x000a_In I've tried different settings and configurations on my {product_purchased}, but the issue persists."/>
    <x v="2"/>
    <m/>
    <s v="Medium"/>
    <s v="Chat"/>
    <x v="5"/>
    <m/>
    <m/>
    <n v="5975"/>
    <s v=""/>
    <s v="Holly Dodson"/>
    <x v="8"/>
    <x v="8"/>
    <x v="0"/>
    <s v=""/>
  </r>
  <r>
    <n v="5976"/>
    <s v="Brandon Joseph Jr."/>
    <s v="petermaxwell@example.org"/>
    <n v="28"/>
    <s v="Other"/>
    <s v="Amazon Echo"/>
    <d v="2020-08-01T00:00:00"/>
    <x v="4"/>
    <s v="Delivery problem"/>
    <s v="I'm having an issue with the {product_purchased}. Please assist._x000a__x000a_*_x000a__x000a_* This is a work in progress._x000a__x000a_* You can find some information on this thread at http://www.steamcommunity.com I've already contacted customer support multiple times, but the issue remains unresolved."/>
    <x v="0"/>
    <m/>
    <s v="High"/>
    <s v="Phone"/>
    <x v="3897"/>
    <m/>
    <m/>
    <n v="5976"/>
    <s v=""/>
    <s v="Brandon Joseph Jr."/>
    <x v="5"/>
    <x v="5"/>
    <x v="1"/>
    <s v=""/>
  </r>
  <r>
    <n v="5977"/>
    <s v="Karen Weeks"/>
    <s v="robbinsdanielle@example.org"/>
    <n v="21"/>
    <s v="Other"/>
    <s v="GoPro Action Camera"/>
    <d v="2021-03-01T00:00:00"/>
    <x v="1"/>
    <s v="Cancellation request"/>
    <s v="I'm having an issue with the {product_purchased}. Please assist. I need assistance as soon as possible because it's affecting my work and productivity."/>
    <x v="2"/>
    <m/>
    <s v="High"/>
    <s v="Email"/>
    <x v="5"/>
    <m/>
    <m/>
    <n v="5977"/>
    <s v=""/>
    <s v="Karen Weeks"/>
    <x v="0"/>
    <x v="0"/>
    <x v="0"/>
    <s v=""/>
  </r>
  <r>
    <n v="5978"/>
    <s v="Jason Reid"/>
    <s v="petersonsandy@example.org"/>
    <n v="37"/>
    <s v="Female"/>
    <s v="Bose SoundLink Speaker"/>
    <d v="2020-07-17T00:00:00"/>
    <x v="2"/>
    <s v="Refund request"/>
    <s v="I'm having an issue with the {product_purchased}. Please assist._x000a__x000a_1. Please click on the &quot;Product Purchase&quot; link in the Shopping Cart on the right._x000a__x000a_2. If an issue persists after signing up, The issue I'm facing is intermittent. Sometimes it works fine, but other times it acts up unexpectedly."/>
    <x v="2"/>
    <m/>
    <s v="Low"/>
    <s v="Chat"/>
    <x v="5"/>
    <m/>
    <m/>
    <n v="5978"/>
    <s v=""/>
    <s v="Jason Reid"/>
    <x v="2"/>
    <x v="2"/>
    <x v="1"/>
    <s v=""/>
  </r>
  <r>
    <n v="5979"/>
    <s v="Tiffany Rubio"/>
    <s v="andrea78@example.net"/>
    <n v="67"/>
    <s v="Female"/>
    <s v="Amazon Kindle"/>
    <d v="2020-02-17T00:00:00"/>
    <x v="2"/>
    <s v="Payment issue"/>
    <s v="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
    <x v="2"/>
    <m/>
    <s v="High"/>
    <s v="Email"/>
    <x v="5"/>
    <m/>
    <m/>
    <n v="5979"/>
    <s v=""/>
    <s v="Tiffany Rubio"/>
    <x v="4"/>
    <x v="4"/>
    <x v="1"/>
    <s v=""/>
  </r>
  <r>
    <n v="5980"/>
    <s v="Hayden Foster"/>
    <s v="stephensonreginald@example.org"/>
    <n v="57"/>
    <s v="Other"/>
    <s v="Roomba Robot Vacuum"/>
    <d v="2021-07-14T00:00:00"/>
    <x v="1"/>
    <s v="Installation support"/>
    <s v="I'm having an issue with the {product_purchased}. Please assist._x000a__x000a_The problem, once completed, is that I've been having a great time with many different items. To my dismay, these items seem all to be broken I've noticed a sudden decrease in battery life on my {product_purchased}. It used to last much longer."/>
    <x v="1"/>
    <s v="Police really most me foreign."/>
    <s v="Critical"/>
    <s v="Phone"/>
    <x v="3898"/>
    <d v="2023-06-01T19:30:02"/>
    <n v="1"/>
    <n v="5980"/>
    <s v="Police Really Most Me Foreign."/>
    <s v="Hayden Foster"/>
    <x v="2"/>
    <x v="2"/>
    <x v="0"/>
    <n v="-3.7166666667326353"/>
  </r>
  <r>
    <n v="5981"/>
    <s v="Justin Ross"/>
    <s v="zacharywilson@example.net"/>
    <n v="30"/>
    <s v="Male"/>
    <s v="Amazon Echo"/>
    <d v="2021-11-16T00:00:00"/>
    <x v="3"/>
    <s v="Account access"/>
    <s v="I'm having an issue with the {product_purchased}. Please assist. I need to go over this page.&quot;_x000a__x000a_At issue is whether the service is offered under different titles or if someone is using it as a &quot;bounty server I've tried using different cables, adapters, or peripherals with my {product_purchased}, but the issue persists."/>
    <x v="1"/>
    <s v="Direction house source."/>
    <s v="Low"/>
    <s v="Social media"/>
    <x v="3899"/>
    <d v="2023-06-01T16:24:04"/>
    <n v="4"/>
    <n v="5981"/>
    <s v="Direction House Source."/>
    <s v="Justin Ross"/>
    <x v="3"/>
    <x v="3"/>
    <x v="0"/>
    <n v="10.066666666651145"/>
  </r>
  <r>
    <n v="5982"/>
    <s v="Willie Miller"/>
    <s v="mark09@example.net"/>
    <n v="68"/>
    <s v="Female"/>
    <s v="HP Pavilion"/>
    <d v="2021-10-06T00:00:00"/>
    <x v="1"/>
    <s v="Installation support"/>
    <s v="I'm having an issue with the {product_purchased}. Please assist._x000a__x000a_The number was given to me and I would appreciate if this info can be taken into account._x000a__x000a_I believe all sales are due on 1 July 2015 I've already contacted customer support multiple times, but the issue remains unresolved."/>
    <x v="2"/>
    <m/>
    <s v="Critical"/>
    <s v="Chat"/>
    <x v="5"/>
    <m/>
    <m/>
    <n v="5982"/>
    <s v=""/>
    <s v="Willie Miller"/>
    <x v="7"/>
    <x v="7"/>
    <x v="0"/>
    <s v=""/>
  </r>
  <r>
    <n v="5983"/>
    <s v="Keith Silva"/>
    <s v="wbrown@example.net"/>
    <n v="65"/>
    <s v="Female"/>
    <s v="Lenovo ThinkPad"/>
    <d v="2020-12-05T00:00:00"/>
    <x v="1"/>
    <s v="Hardware issue"/>
    <s v="I'm having an issue with the {product_purchased}. Please assist. } ]}, &quot;_x000a__x000a_&quot;, &quot;title&quot;: &quot;$:/core/modules/widgets/theme-app-settings.js&quot;, &quot;module-type&quot;: &quot;widget I'm using the original charger that came with my {product_purchased}, but it's not charging properly."/>
    <x v="1"/>
    <s v="Foreign foreign employee you guess."/>
    <s v="Low"/>
    <s v="Chat"/>
    <x v="3900"/>
    <d v="2023-06-01T10:55:07"/>
    <n v="1"/>
    <n v="5983"/>
    <s v="Foreign Foreign Employee You Guess."/>
    <s v="Keith Silva"/>
    <x v="10"/>
    <x v="10"/>
    <x v="1"/>
    <n v="3.75"/>
  </r>
  <r>
    <n v="5984"/>
    <s v="Catherine James"/>
    <s v="steven52@example.net"/>
    <n v="28"/>
    <s v="Other"/>
    <s v="Asus ROG"/>
    <d v="2020-07-09T00:00:00"/>
    <x v="0"/>
    <s v="Peripheral compatibility"/>
    <s v="I'm having an issue with the {product_purchased}. Please assist._x000a__x000a_You have not opted-in to receive emails from JobBridge._x000a__x000a_You have not opted-in to receive emails from JobBridge. I'm unable to find the option to perform the desired action in the {product_purchased}. Could you please guide me through the steps?"/>
    <x v="1"/>
    <s v="Weight skin former financial."/>
    <s v="Low"/>
    <s v="Email"/>
    <x v="3901"/>
    <d v="2023-06-01T09:18:09"/>
    <n v="5"/>
    <n v="5984"/>
    <s v="Weight Skin Former Financial."/>
    <s v="Catherine James"/>
    <x v="2"/>
    <x v="2"/>
    <x v="1"/>
    <n v="6.6666666709352285E-2"/>
  </r>
  <r>
    <n v="5985"/>
    <s v="Carrie Barrett"/>
    <s v="carlos08@example.com"/>
    <n v="29"/>
    <s v="Male"/>
    <s v="Apple AirPods"/>
    <d v="2021-06-22T00:00:00"/>
    <x v="0"/>
    <s v="Account access"/>
    <s v="I'm having an issue with the {product_purchased}. Please assist. Â I think I understand why you need to change your name with &quot;Nova&quot; :)_x000a_We could always talk more about it and have it be more clear I'm experiencing this issue on multiple devices of the same model, so it seems to be a widespread problem."/>
    <x v="2"/>
    <m/>
    <s v="Medium"/>
    <s v="Chat"/>
    <x v="5"/>
    <m/>
    <m/>
    <n v="5985"/>
    <s v=""/>
    <s v="Carrie Barrett"/>
    <x v="8"/>
    <x v="8"/>
    <x v="0"/>
    <s v=""/>
  </r>
  <r>
    <n v="5986"/>
    <s v="Julian Robinson"/>
    <s v="dickersonneil@example.org"/>
    <n v="50"/>
    <s v="Male"/>
    <s v="Sony PlayStation"/>
    <d v="2020-10-25T00:00:00"/>
    <x v="3"/>
    <s v="Refund request"/>
    <s v="I'm having an issue with the {product_purchased}. Please assist._x000a__x000a_This item no longer has a Buy Now price. I've tried using different cables, adapters, or peripherals with my {product_purchased}, but the issue persists."/>
    <x v="2"/>
    <m/>
    <s v="Low"/>
    <s v="Phone"/>
    <x v="5"/>
    <m/>
    <m/>
    <n v="5986"/>
    <s v=""/>
    <s v="Julian Robinson"/>
    <x v="7"/>
    <x v="7"/>
    <x v="1"/>
    <s v=""/>
  </r>
  <r>
    <n v="5987"/>
    <s v="Maurice Perez"/>
    <s v="heather00@example.org"/>
    <n v="57"/>
    <s v="Female"/>
    <s v="Amazon Echo"/>
    <d v="2021-10-02T00:00:00"/>
    <x v="4"/>
    <s v="Installation support"/>
    <s v="I'm having trouble connecting my {product_purchased} to my home Wi-Fi network. It doesn't detect any networks, although other devices are connecting fine. What can be done to resolve this issue?_x000a__x000a_If you're using I'm using the original charger that came with my {product_purchased}, but it's not charging properly."/>
    <x v="2"/>
    <m/>
    <s v="Low"/>
    <s v="Phone"/>
    <x v="5"/>
    <m/>
    <m/>
    <n v="5987"/>
    <s v=""/>
    <s v="Maurice Perez"/>
    <x v="7"/>
    <x v="7"/>
    <x v="0"/>
    <s v=""/>
  </r>
  <r>
    <n v="5988"/>
    <s v="Barry Myers"/>
    <s v="xball@example.org"/>
    <n v="49"/>
    <s v="Male"/>
    <s v="Nest Thermostat"/>
    <d v="2021-06-10T00:00:00"/>
    <x v="4"/>
    <s v="Hardware issue"/>
    <s v="I'm unable to access my {product_purchased} account. It keeps displaying an 'Invalid Credentials' error, even though I'm using the correct login information. How can I regain access to my account?_x000a__x000a_To obtain I've reviewed the troubleshooting steps on the official support website, but they didn't resolve the problem."/>
    <x v="0"/>
    <m/>
    <s v="Medium"/>
    <s v="Chat"/>
    <x v="3902"/>
    <m/>
    <m/>
    <n v="5988"/>
    <s v=""/>
    <s v="Barry Myers"/>
    <x v="8"/>
    <x v="8"/>
    <x v="0"/>
    <s v=""/>
  </r>
  <r>
    <n v="5989"/>
    <s v="Amy Garcia"/>
    <s v="gordonpatricia@example.com"/>
    <n v="39"/>
    <s v="Other"/>
    <s v="LG OLED"/>
    <d v="2021-09-28T00:00:00"/>
    <x v="4"/>
    <s v="Peripheral compatibility"/>
    <s v="I'm having an issue with the {product_purchased}. Please assist. I've tried different settings and configurations on my {product_purchased}, but the issue persists."/>
    <x v="2"/>
    <m/>
    <s v="Critical"/>
    <s v="Chat"/>
    <x v="5"/>
    <m/>
    <m/>
    <n v="5989"/>
    <s v=""/>
    <s v="Amy Garcia"/>
    <x v="9"/>
    <x v="9"/>
    <x v="0"/>
    <s v=""/>
  </r>
  <r>
    <n v="5990"/>
    <s v="Dillon Marshall"/>
    <s v="emilywilliams@example.org"/>
    <n v="40"/>
    <s v="Other"/>
    <s v="Roomba Robot Vacuum"/>
    <d v="2020-04-09T00:00:00"/>
    <x v="2"/>
    <s v="Cancellation request"/>
    <s v="My {product_purchased} crashed, and I lost all the data stored on it. Is there any way to recover the lost data? I've checked the device settings and made sure that everything is configured correctly."/>
    <x v="0"/>
    <m/>
    <s v="High"/>
    <s v="Social media"/>
    <x v="3903"/>
    <m/>
    <m/>
    <n v="5990"/>
    <s v=""/>
    <s v="Dillon Marshall"/>
    <x v="11"/>
    <x v="11"/>
    <x v="1"/>
    <s v=""/>
  </r>
  <r>
    <n v="5991"/>
    <s v="Daniel Martinez"/>
    <s v="robertsonmichael@example.com"/>
    <n v="25"/>
    <s v="Male"/>
    <s v="Nintendo Switch Pro Controller"/>
    <d v="2021-02-03T00:00:00"/>
    <x v="4"/>
    <s v="Peripheral compatibility"/>
    <s v="I'm having an issue with the {product_purchased}. Please assist. I'm not getting the same result as before. Thank you for your support. We have a change. Thank you for your assistance._x000a__x000a_Thank you for supporting I'm not sure if this issue is specific to my device or if others have reported similar problems."/>
    <x v="1"/>
    <s v="Nice language cut race."/>
    <s v="Low"/>
    <s v="Phone"/>
    <x v="3904"/>
    <d v="2023-06-01T11:30:15"/>
    <n v="4"/>
    <n v="5991"/>
    <s v="Nice Language Cut Race."/>
    <s v="Daniel Martinez"/>
    <x v="4"/>
    <x v="4"/>
    <x v="0"/>
    <n v="2.4833333333954215"/>
  </r>
  <r>
    <n v="5992"/>
    <s v="Johnny Mann"/>
    <s v="michaelcox@example.net"/>
    <n v="47"/>
    <s v="Other"/>
    <s v="Adobe Photoshop"/>
    <d v="2021-07-02T00:00:00"/>
    <x v="0"/>
    <s v="Payment issue"/>
    <s v="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
    <x v="1"/>
    <s v="Customer deep source support."/>
    <s v="Medium"/>
    <s v="Phone"/>
    <x v="3905"/>
    <d v="2023-06-01T05:02:16"/>
    <n v="2"/>
    <n v="5992"/>
    <s v="Customer Deep Source Support."/>
    <s v="Johnny Mann"/>
    <x v="2"/>
    <x v="2"/>
    <x v="0"/>
    <n v="-5.3166666667093523"/>
  </r>
  <r>
    <n v="5993"/>
    <s v="Ronald Branch"/>
    <s v="tyler64@example.net"/>
    <n v="31"/>
    <s v="Male"/>
    <s v="Philips Hue Lights"/>
    <d v="2021-12-10T00:00:00"/>
    <x v="1"/>
    <s v="Network problem"/>
    <s v="I'm having an issue with the {product_purchased}. Please assist._x000a__x000a_Cavell also lists the names and numbers of the many products he sells in the stores along with how many will sell in my order. Some of the I'm worried that the issue might be hardware-related and might require repair or replacement."/>
    <x v="1"/>
    <s v="Rate adult message summer."/>
    <s v="High"/>
    <s v="Phone"/>
    <x v="3906"/>
    <d v="2023-06-01T10:56:18"/>
    <n v="1"/>
    <n v="5993"/>
    <s v="Rate Adult Message Summer."/>
    <s v="Ronald Branch"/>
    <x v="10"/>
    <x v="10"/>
    <x v="0"/>
    <n v="-4.3500000000349246"/>
  </r>
  <r>
    <n v="5994"/>
    <s v="Bradley Hampton"/>
    <s v="gary68@example.com"/>
    <n v="24"/>
    <s v="Other"/>
    <s v="Xbox"/>
    <d v="2021-09-01T00:00:00"/>
    <x v="2"/>
    <s v="Network problem"/>
    <s v="I'm having an issue with the {product_purchased}. Please assist._x000a__x000a_This one's only problem in my book is how many times I need to pay $10.00 to get something, and then I have to take it I've followed the troubleshooting steps mentioned in the user manual, but the issue persists."/>
    <x v="0"/>
    <m/>
    <s v="Low"/>
    <s v="Social media"/>
    <x v="3907"/>
    <m/>
    <m/>
    <n v="5994"/>
    <s v=""/>
    <s v="Bradley Hampton"/>
    <x v="9"/>
    <x v="9"/>
    <x v="0"/>
    <s v=""/>
  </r>
  <r>
    <n v="5995"/>
    <s v="Joseph Reed"/>
    <s v="wrussell@example.org"/>
    <n v="26"/>
    <s v="Other"/>
    <s v="Fitbit Versa Smartwatch"/>
    <d v="2020-01-05T00:00:00"/>
    <x v="2"/>
    <s v="Installation support"/>
    <s v="I'm having an issue with the {product_purchased}. Please assist._x000a__x000a__x000a_If you have any questions please refer to http://www.thebiggerthanjTea.com/en /_x000a__x000a__x000a_Please support this site so I need assistance as soon as possible because it's affecting my work and productivity."/>
    <x v="0"/>
    <m/>
    <s v="Medium"/>
    <s v="Email"/>
    <x v="3908"/>
    <m/>
    <m/>
    <n v="5995"/>
    <s v=""/>
    <s v="Joseph Reed"/>
    <x v="6"/>
    <x v="6"/>
    <x v="1"/>
    <s v=""/>
  </r>
  <r>
    <n v="5996"/>
    <s v="Craig Brown"/>
    <s v="wigginskevin@example.com"/>
    <n v="58"/>
    <s v="Female"/>
    <s v="Apple AirPods"/>
    <d v="2020-06-02T00:00:00"/>
    <x v="0"/>
    <s v="Software bug"/>
    <s v="I'm having an issue with the {product_purchased}. Please assist._x000a__x000a_To view a full color image search box in your browser, click here._x000a__x000a_To view this message in your browser:_x000a__x000a_If the error occurred I've tried using different cables, adapters, or peripherals with my {product_purchased}, but the issue persists."/>
    <x v="2"/>
    <m/>
    <s v="High"/>
    <s v="Social media"/>
    <x v="5"/>
    <m/>
    <m/>
    <n v="5996"/>
    <s v=""/>
    <s v="Craig Brown"/>
    <x v="8"/>
    <x v="8"/>
    <x v="1"/>
    <s v=""/>
  </r>
  <r>
    <n v="5997"/>
    <s v="Victoria Simmons"/>
    <s v="washingtonchristian@example.net"/>
    <n v="70"/>
    <s v="Other"/>
    <s v="Nikon D"/>
    <d v="2021-04-01T00:00:00"/>
    <x v="3"/>
    <s v="Battery life"/>
    <s v="I'm having an issue with the {product_purchased}. Please assist._x000a__x000a__x000a_I have the product purchased as a full time job. I have used the software and it has worked so far and I am satisfied! A few months ago I need assistance as soon as possible because it's affecting my work and productivity."/>
    <x v="1"/>
    <s v="Any kind pull general adult court very."/>
    <s v="High"/>
    <s v="Phone"/>
    <x v="1357"/>
    <d v="2023-06-01T11:16:26"/>
    <n v="2"/>
    <n v="5997"/>
    <s v="Any Kind Pull General Adult Court Very."/>
    <s v="Victoria Simmons"/>
    <x v="11"/>
    <x v="11"/>
    <x v="0"/>
    <n v="6.5000000000582077"/>
  </r>
  <r>
    <n v="5998"/>
    <s v="Jason Fox"/>
    <s v="mary46@example.net"/>
    <n v="28"/>
    <s v="Male"/>
    <s v="iPhone"/>
    <d v="2020-02-11T00:00:00"/>
    <x v="0"/>
    <s v="Cancellation request"/>
    <s v="I'm having an issue with the {product_purchased}. Please assist._x000a__x000a_{product_purchased} is to be used in the following circumstances:_x000a__x000a_The {product_purchased} object is a copy of This problem started occurring after the recent software update. I haven't made any other changes to the device."/>
    <x v="2"/>
    <m/>
    <s v="Low"/>
    <s v="Email"/>
    <x v="5"/>
    <m/>
    <m/>
    <n v="5998"/>
    <s v=""/>
    <s v="Jason Fox"/>
    <x v="4"/>
    <x v="4"/>
    <x v="1"/>
    <s v=""/>
  </r>
  <r>
    <n v="5999"/>
    <s v="Jesse Torres"/>
    <s v="scottjamie@example.org"/>
    <n v="53"/>
    <s v="Male"/>
    <s v="Sony PlayStation"/>
    <d v="2021-05-14T00:00:00"/>
    <x v="0"/>
    <s v="Payment issue"/>
    <s v="I'm having an issue with the {product_purchased}. Please assist._x000a__x000a_I'm being told on multiple accounts and via phone that I want for sale items they made for me. This isn't true, it's not really true I'm unable to find the option to perform the desired action in the {product_purchased}. Could you please guide me through the steps?"/>
    <x v="2"/>
    <m/>
    <s v="Medium"/>
    <s v="Chat"/>
    <x v="5"/>
    <m/>
    <m/>
    <n v="5999"/>
    <s v=""/>
    <s v="Jesse Torres"/>
    <x v="1"/>
    <x v="1"/>
    <x v="0"/>
    <s v=""/>
  </r>
  <r>
    <n v="6000"/>
    <s v="Lisa Logan"/>
    <s v="christian83@example.net"/>
    <n v="59"/>
    <s v="Other"/>
    <s v="Philips Hue Lights"/>
    <d v="2021-10-05T00:00:00"/>
    <x v="2"/>
    <s v="Product setup"/>
    <s v="I'm having an issue with the {product_purchased}. Please assist._x000a__x000a_If you are interested in the product please check out other categories. I'm worried that the issue might be hardware-related and might require repair or replacement."/>
    <x v="0"/>
    <m/>
    <s v="Low"/>
    <s v="Email"/>
    <x v="3909"/>
    <m/>
    <m/>
    <n v="6000"/>
    <s v=""/>
    <s v="Lisa Logan"/>
    <x v="7"/>
    <x v="7"/>
    <x v="0"/>
    <s v=""/>
  </r>
  <r>
    <n v="6001"/>
    <s v="Natalie Smith"/>
    <s v="clarkamber@example.org"/>
    <n v="18"/>
    <s v="Male"/>
    <s v="Canon DSLR Camera"/>
    <d v="2021-05-24T00:00:00"/>
    <x v="4"/>
    <s v="Delivery problem"/>
    <s v="I'm facing issues logging into my {product_purchased} account. It says my account is locked. What should I do to unlock it?_x000a__x000a_&quot;Just go back and re-install your device. It may only work if your I'm unable to find the option to perform the desired action in the {product_purchased}. Could you please guide me through the steps?"/>
    <x v="2"/>
    <m/>
    <s v="High"/>
    <s v="Chat"/>
    <x v="5"/>
    <m/>
    <m/>
    <n v="6001"/>
    <s v=""/>
    <s v="Natalie Smith"/>
    <x v="1"/>
    <x v="1"/>
    <x v="0"/>
    <s v=""/>
  </r>
  <r>
    <n v="6002"/>
    <s v="Janet Wright"/>
    <s v="patrickgordon@example.com"/>
    <n v="60"/>
    <s v="Male"/>
    <s v="Amazon Echo"/>
    <d v="2020-08-13T00:00:00"/>
    <x v="3"/>
    <s v="Delivery problem"/>
    <s v="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
    <x v="0"/>
    <m/>
    <s v="High"/>
    <s v="Phone"/>
    <x v="2090"/>
    <m/>
    <m/>
    <n v="6002"/>
    <s v=""/>
    <s v="Janet Wright"/>
    <x v="5"/>
    <x v="5"/>
    <x v="1"/>
    <s v=""/>
  </r>
  <r>
    <n v="6003"/>
    <s v="Juan Walsh"/>
    <s v="gallen@example.net"/>
    <n v="52"/>
    <s v="Male"/>
    <s v="LG Smart TV"/>
    <d v="2021-11-30T00:00:00"/>
    <x v="0"/>
    <s v="Product recommendation"/>
    <s v="I'm having an issue with the {product_purchased}. Please assist. I've noticed a sudden decrease in battery life on my {product_purchased}. It used to last much longer."/>
    <x v="0"/>
    <m/>
    <s v="Critical"/>
    <s v="Chat"/>
    <x v="3910"/>
    <m/>
    <m/>
    <n v="6003"/>
    <s v=""/>
    <s v="Juan Walsh"/>
    <x v="3"/>
    <x v="3"/>
    <x v="0"/>
    <s v=""/>
  </r>
  <r>
    <n v="6004"/>
    <s v="Crystal Jenkins"/>
    <s v="dean84@example.com"/>
    <n v="38"/>
    <s v="Female"/>
    <s v="Xbox"/>
    <d v="2021-01-13T00:00:00"/>
    <x v="1"/>
    <s v="Hardware issue"/>
    <s v="I'm having an issue with the {product_purchased}. Please assist. 1 1_x000a__x000a_2 1_x000a__x000a_3_x000a__x000a_4 Customer Service at_x000a__x000a_-K. R._x000a__x000a_4 1_x000a__x000a_5_x000a__x000a_6 I'm concerned about the security of my {product_purchased} and would like to ensure that my data is safe."/>
    <x v="2"/>
    <m/>
    <s v="High"/>
    <s v="Email"/>
    <x v="5"/>
    <m/>
    <m/>
    <n v="6004"/>
    <s v=""/>
    <s v="Crystal Jenkins"/>
    <x v="6"/>
    <x v="6"/>
    <x v="0"/>
    <s v=""/>
  </r>
  <r>
    <n v="6005"/>
    <s v="Breanna Abbott"/>
    <s v="ryanlee@example.com"/>
    <n v="49"/>
    <s v="Male"/>
    <s v="Philips Hue Lights"/>
    <d v="2020-09-07T00:00:00"/>
    <x v="0"/>
    <s v="Battery life"/>
    <s v="I've encountered a data loss issue with my {product_purchased}. All the files and documents seem to have disappeared. Can you guide me on how to retrieve them?_x000a__x000a_It is possible to retrieve files or documents which are expired because I've checked the device settings and made sure that everything is configured correctly."/>
    <x v="0"/>
    <m/>
    <s v="High"/>
    <s v="Social media"/>
    <x v="3911"/>
    <m/>
    <m/>
    <n v="6005"/>
    <s v=""/>
    <s v="Breanna Abbott"/>
    <x v="9"/>
    <x v="9"/>
    <x v="1"/>
    <s v=""/>
  </r>
  <r>
    <n v="6006"/>
    <s v="Christopher Underwood"/>
    <s v="daniel67@example.com"/>
    <n v="30"/>
    <s v="Female"/>
    <s v="Amazon Kindle"/>
    <d v="2020-01-28T00:00:00"/>
    <x v="1"/>
    <s v="Battery life"/>
    <s v="I'm having trouble connecting my {product_purchased} to my home Wi-Fi network. It doesn't detect any networks, although other devices are connecting fine. What can be done to resolve this issue?_x000a__x000a_Unfortunately, if you The issue I'm facing is intermittent. Sometimes it works fine, but other times it acts up unexpectedly."/>
    <x v="0"/>
    <m/>
    <s v="Medium"/>
    <s v="Chat"/>
    <x v="3912"/>
    <m/>
    <m/>
    <n v="6006"/>
    <s v=""/>
    <s v="Christopher Underwood"/>
    <x v="6"/>
    <x v="6"/>
    <x v="1"/>
    <s v=""/>
  </r>
  <r>
    <n v="6007"/>
    <s v="Sara Torres"/>
    <s v="ddean@example.org"/>
    <n v="38"/>
    <s v="Female"/>
    <s v="Microsoft Surface"/>
    <d v="2021-12-01T00:00:00"/>
    <x v="3"/>
    <s v="Peripheral compatibility"/>
    <s v="I've noticed a software bug in the {product_purchased} app. It's causing data loss and unexpected errors. How can I resolve this issue?_x000a__x000a_The latest version of your SDK will work on any of the following platforms: The issue I'm facing is intermittent. Sometimes it works fine, but other times it acts up unexpectedly."/>
    <x v="0"/>
    <m/>
    <s v="Medium"/>
    <s v="Chat"/>
    <x v="3913"/>
    <m/>
    <m/>
    <n v="6007"/>
    <s v=""/>
    <s v="Sara Torres"/>
    <x v="10"/>
    <x v="10"/>
    <x v="0"/>
    <s v=""/>
  </r>
  <r>
    <n v="6008"/>
    <s v="Andre Jones"/>
    <s v="salinaswilliam@example.net"/>
    <n v="25"/>
    <s v="Other"/>
    <s v="HP Pavilion"/>
    <d v="2020-03-16T00:00:00"/>
    <x v="0"/>
    <s v="Software bug"/>
    <s v="I'm having an issue with the {product_purchased}. Please assist. &quot; }_x000a__x000a_The value of a value is in the form &quot;The Product is {product_purchased}. Please assist.&quot;_x000a__x000a_A transaction transaction. The issue I'm facing is intermittent. Sometimes it works fine, but other times it acts up unexpectedly."/>
    <x v="0"/>
    <m/>
    <s v="Low"/>
    <s v="Social media"/>
    <x v="3914"/>
    <m/>
    <m/>
    <n v="6008"/>
    <s v=""/>
    <s v="Andre Jones"/>
    <x v="0"/>
    <x v="0"/>
    <x v="1"/>
    <s v=""/>
  </r>
  <r>
    <n v="6009"/>
    <s v="Cindy Martinez"/>
    <s v="kbrown@example.org"/>
    <n v="59"/>
    <s v="Female"/>
    <s v="Samsung Galaxy"/>
    <d v="2020-09-12T00:00:00"/>
    <x v="0"/>
    <s v="Data loss"/>
    <s v="I'm having an issue with the {product_purchased}. Please assist._x000a__x000a_If you were purchasing a second device without changing your phone number, please contact us by email The issue I'm facing is intermittent. Sometimes it works fine, but other times it acts up unexpectedly."/>
    <x v="2"/>
    <m/>
    <s v="Medium"/>
    <s v="Chat"/>
    <x v="5"/>
    <m/>
    <m/>
    <n v="6009"/>
    <s v=""/>
    <s v="Cindy Martinez"/>
    <x v="9"/>
    <x v="9"/>
    <x v="1"/>
    <s v=""/>
  </r>
  <r>
    <n v="6010"/>
    <s v="Molly Garcia"/>
    <s v="stevenssherry@example.net"/>
    <n v="56"/>
    <s v="Other"/>
    <s v="Samsung Galaxy"/>
    <d v="2021-05-07T00:00:00"/>
    <x v="0"/>
    <s v="Product compatibility"/>
    <s v="I'm having an issue with the {product_purchased}. Please assist. Thank you._x000a__x000a_I have a case open. Can you help me find this?_x000a__x000a_You can assist. Call me at (949) 744- I've tried troubleshooting steps mentioned in the user manual, but the issue persists."/>
    <x v="2"/>
    <m/>
    <s v="Medium"/>
    <s v="Phone"/>
    <x v="5"/>
    <m/>
    <m/>
    <n v="6010"/>
    <s v=""/>
    <s v="Molly Garcia"/>
    <x v="1"/>
    <x v="1"/>
    <x v="0"/>
    <s v=""/>
  </r>
  <r>
    <n v="6011"/>
    <s v="Nathaniel Garrett"/>
    <s v="eric30@example.org"/>
    <n v="45"/>
    <s v="Female"/>
    <s v="Nest Thermostat"/>
    <d v="2020-02-17T00:00:00"/>
    <x v="4"/>
    <s v="Product recommendation"/>
    <s v="I'm having an issue with the {product_purchased}. Please assist. If something bad happened, we can talk with you. You are still a family member and want to help, but we're not happy.&quot;_x000a__x000a_As the investigation I've recently updated the firmware of my {product_purchased}, and the issue started happening afterward. Could it be related to the update?"/>
    <x v="1"/>
    <s v="Key first well part analysis."/>
    <s v="Medium"/>
    <s v="Phone"/>
    <x v="3915"/>
    <d v="2023-06-01T13:38:43"/>
    <n v="4"/>
    <n v="6011"/>
    <s v="Key First Well Part Analysis."/>
    <s v="Nathaniel Garrett"/>
    <x v="4"/>
    <x v="4"/>
    <x v="1"/>
    <n v="11.733333333337214"/>
  </r>
  <r>
    <n v="6012"/>
    <s v="Mandy Fitzgerald"/>
    <s v="seanbuckley@example.com"/>
    <n v="33"/>
    <s v="Male"/>
    <s v="PlayStation"/>
    <d v="2020-05-16T00:00:00"/>
    <x v="2"/>
    <s v="Data loss"/>
    <s v="I've encountered a data loss issue with my {product_purchased}. All the files and documents seem to have disappeared. Can you guide me on how to retrieve them?_x000a__x000a_I've encountered a data loss issue with my library. All I've noticed a peculiar error message popping up on my {product_purchased} screen. It says '{error_message}'. What does it mean?"/>
    <x v="0"/>
    <m/>
    <s v="Critical"/>
    <s v="Phone"/>
    <x v="3916"/>
    <m/>
    <m/>
    <n v="6012"/>
    <s v=""/>
    <s v="Mandy Fitzgerald"/>
    <x v="1"/>
    <x v="1"/>
    <x v="1"/>
    <s v=""/>
  </r>
  <r>
    <n v="6013"/>
    <s v="Robin Calhoun"/>
    <s v="enorris@example.org"/>
    <n v="27"/>
    <s v="Male"/>
    <s v="LG Smart TV"/>
    <d v="2021-02-18T00:00:00"/>
    <x v="4"/>
    <s v="Data loss"/>
    <s v="I'm having an issue with the {product_purchased}. Please assist._x000a__x000a_Thank you._x000a__x000a_{product_id}_x000a__x000a_}_x000a__x000a_}_x000a__x000a_I have had this device for about 6 months._x000a__x000a__x000a_I I've noticed a sudden decrease in battery life on my {product_purchased}. It used to last much longer."/>
    <x v="0"/>
    <m/>
    <s v="Medium"/>
    <s v="Chat"/>
    <x v="3917"/>
    <m/>
    <m/>
    <n v="6013"/>
    <s v=""/>
    <s v="Robin Calhoun"/>
    <x v="4"/>
    <x v="4"/>
    <x v="0"/>
    <s v=""/>
  </r>
  <r>
    <n v="6014"/>
    <s v="Brian Campbell"/>
    <s v="ubates@example.org"/>
    <n v="49"/>
    <s v="Female"/>
    <s v="PlayStation"/>
    <d v="2021-10-14T00:00:00"/>
    <x v="4"/>
    <s v="Battery life"/>
    <s v="There seems to be a glitch in the {product_purchased} software. It freezes frequently, making it difficult to use. Can you please provide a solution?_x000a__x000a_There seems to be a glitch in the {product_purchased I've checked for software updates, and my {product_purchased} is already running the latest version."/>
    <x v="1"/>
    <s v="Agree black measure activity finally quite capital."/>
    <s v="Medium"/>
    <s v="Phone"/>
    <x v="3918"/>
    <d v="2023-06-01T04:30:46"/>
    <n v="3"/>
    <n v="6014"/>
    <s v="Agree Black Measure Activity Finally Quite Capital."/>
    <s v="Brian Campbell"/>
    <x v="7"/>
    <x v="7"/>
    <x v="0"/>
    <n v="-8.8500000000349246"/>
  </r>
  <r>
    <n v="6015"/>
    <s v="Carlos Johnson"/>
    <s v="webertamara@example.com"/>
    <n v="24"/>
    <s v="Male"/>
    <s v="Samsung Soundbar"/>
    <d v="2020-11-08T00:00:00"/>
    <x v="2"/>
    <s v="Data loss"/>
    <s v="I'm having an issue with the {product_purchased}. Please assist._x000a__x000a_What did people expect?_x000a__x000a_People want to use the product. They are trying to convince me to get them a box that is smaller than they need This problem started occurring after the recent software update. I haven't made any other changes to the device."/>
    <x v="2"/>
    <m/>
    <s v="Critical"/>
    <s v="Email"/>
    <x v="5"/>
    <m/>
    <m/>
    <n v="6015"/>
    <s v=""/>
    <s v="Carlos Johnson"/>
    <x v="3"/>
    <x v="3"/>
    <x v="1"/>
    <s v=""/>
  </r>
  <r>
    <n v="6016"/>
    <s v="Kevin Cole"/>
    <s v="meghanholmes@example.org"/>
    <n v="61"/>
    <s v="Male"/>
    <s v="Sony 4K HDR TV"/>
    <d v="2020-05-29T00:00:00"/>
    <x v="1"/>
    <s v="Hardware issue"/>
    <s v="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
    <x v="2"/>
    <m/>
    <s v="Critical"/>
    <s v="Social media"/>
    <x v="5"/>
    <m/>
    <m/>
    <n v="6016"/>
    <s v=""/>
    <s v="Kevin Cole"/>
    <x v="1"/>
    <x v="1"/>
    <x v="1"/>
    <s v=""/>
  </r>
  <r>
    <n v="6017"/>
    <s v="Cynthia Moyer"/>
    <s v="dianajohnson@example.org"/>
    <n v="60"/>
    <s v="Female"/>
    <s v="Nintendo Switch Pro Controller"/>
    <d v="2021-11-16T00:00:00"/>
    <x v="3"/>
    <s v="Product compatibility"/>
    <s v="I'm having an issue with the {product_purchased}. Please assist._x000a__x000a_0 2 / 10 Seller_x000a__x000a_1 2 / 10 $3.79 Buy with confidence_x000a__x000a_1 2 / 10 Purchase with confidence_x000a__x000a_2 2 I've noticed a peculiar error message popping up on my {product_purchased} screen. It says '{error_message}'. What does it mean?"/>
    <x v="0"/>
    <m/>
    <s v="Low"/>
    <s v="Social media"/>
    <x v="3919"/>
    <m/>
    <m/>
    <n v="6017"/>
    <s v=""/>
    <s v="Cynthia Moyer"/>
    <x v="3"/>
    <x v="3"/>
    <x v="0"/>
    <s v=""/>
  </r>
  <r>
    <n v="6018"/>
    <s v="Donald Cross"/>
    <s v="thomassmith@example.net"/>
    <n v="37"/>
    <s v="Male"/>
    <s v="Fitbit Charge"/>
    <d v="2020-09-21T00:00:00"/>
    <x v="1"/>
    <s v="Battery life"/>
    <s v="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
    <x v="1"/>
    <s v="Thank the team bit tough appear."/>
    <s v="Critical"/>
    <s v="Phone"/>
    <x v="3920"/>
    <d v="2023-06-01T08:46:52"/>
    <n v="2"/>
    <n v="6018"/>
    <s v="Thank The Team Bit Tough Appear."/>
    <s v="Donald Cross"/>
    <x v="9"/>
    <x v="9"/>
    <x v="1"/>
    <n v="7.9500000000698492"/>
  </r>
  <r>
    <n v="6019"/>
    <s v="Nancy Roberts"/>
    <s v="hosborne@example.net"/>
    <n v="54"/>
    <s v="Other"/>
    <s v="Microsoft Office"/>
    <d v="2021-12-27T00:00:00"/>
    <x v="2"/>
    <s v="Display issue"/>
    <s v="I've forgotten my password for my {product_purchased} account, and the password reset option is not working. How can I recover my account?_x000a__x000a_If you haven't already purchased the product, please contact the account manager or contact I'm concerned about the security of my {product_purchased} and would like to ensure that my data is safe."/>
    <x v="1"/>
    <s v="Pattern little ball."/>
    <s v="Critical"/>
    <s v="Chat"/>
    <x v="3921"/>
    <d v="2023-06-01T05:28:53"/>
    <n v="1"/>
    <n v="6019"/>
    <s v="Pattern Little Ball."/>
    <s v="Nancy Roberts"/>
    <x v="10"/>
    <x v="10"/>
    <x v="0"/>
    <n v="-2.8333333333139308"/>
  </r>
  <r>
    <n v="6020"/>
    <s v="Dr. Michael Wilson"/>
    <s v="nrhodes@example.org"/>
    <n v="44"/>
    <s v="Male"/>
    <s v="GoPro Hero"/>
    <d v="2021-12-17T00:00:00"/>
    <x v="0"/>
    <s v="Battery life"/>
    <s v="I'm having an issue with the {product_purchased}. Please assist._x000a__x000a_3. A product in stock is being sold as part of a contract, and the price has not changed. We are sorry for this, please contact us I've recently updated the firmware of my {product_purchased}, and the issue started happening afterward. Could it be related to the update?"/>
    <x v="0"/>
    <m/>
    <s v="Critical"/>
    <s v="Phone"/>
    <x v="3922"/>
    <m/>
    <m/>
    <n v="6020"/>
    <s v=""/>
    <s v="Dr. Michael Wilson"/>
    <x v="10"/>
    <x v="10"/>
    <x v="0"/>
    <s v=""/>
  </r>
  <r>
    <n v="6021"/>
    <s v="Todd Vaughn"/>
    <s v="djefferson@example.org"/>
    <n v="52"/>
    <s v="Female"/>
    <s v="Fitbit Versa Smartwatch"/>
    <d v="2021-08-27T00:00:00"/>
    <x v="1"/>
    <s v="Refund request"/>
    <s v="The {product_purchased} is unable to establish a stable internet connection. It keeps disconnecting intermittently. How can I troubleshoot this network problem?_x000a__x000a_How do I troubleshoot the network problem?_x000a__x000a_What are I've already contacted customer support multiple times, but the issue remains unresolved."/>
    <x v="1"/>
    <s v="Current test Mrs a seat pretty."/>
    <s v="Medium"/>
    <s v="Email"/>
    <x v="3923"/>
    <d v="2023-06-01T21:10:56"/>
    <n v="2"/>
    <n v="6021"/>
    <s v="Current Test Mrs A Seat Pretty."/>
    <s v="Todd Vaughn"/>
    <x v="5"/>
    <x v="5"/>
    <x v="0"/>
    <n v="18.049999999988358"/>
  </r>
  <r>
    <n v="6022"/>
    <s v="Patricia Irwin"/>
    <s v="pnguyen@example.net"/>
    <n v="57"/>
    <s v="Other"/>
    <s v="Microsoft Office"/>
    <d v="2021-05-22T00:00:00"/>
    <x v="1"/>
    <s v="Product setup"/>
    <s v="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
    <x v="1"/>
    <s v="Focus which crime their there administration alone computer."/>
    <s v="Medium"/>
    <s v="Phone"/>
    <x v="3924"/>
    <d v="2023-06-01T22:32:58"/>
    <n v="1"/>
    <n v="6022"/>
    <s v="Focus Which Crime Their There Administration Alone Computer."/>
    <s v="Patricia Irwin"/>
    <x v="1"/>
    <x v="1"/>
    <x v="0"/>
    <n v="8.3833333334187046"/>
  </r>
  <r>
    <n v="6023"/>
    <s v="Nicholas Rodriguez"/>
    <s v="bsmith@example.net"/>
    <n v="18"/>
    <s v="Other"/>
    <s v="Roomba Robot Vacuum"/>
    <d v="2020-05-22T00:00:00"/>
    <x v="1"/>
    <s v="Product recommendation"/>
    <s v="I'm having an issue with the {product_purchased}. Please assist._x000a__x000a_Pregnant female, I was reading the above comments and had a bunch of questions and comments about this case and how it fits my view on how it I've noticed that the issue occurs consistently when I use a specific feature or application on my {product_purchased}."/>
    <x v="1"/>
    <s v="Thousand product letter such drop start only."/>
    <s v="Low"/>
    <s v="Phone"/>
    <x v="3925"/>
    <d v="2023-06-01T11:29:59"/>
    <n v="2"/>
    <n v="6023"/>
    <s v="Thousand Product Letter Such Drop Start Only."/>
    <s v="Nicholas Rodriguez"/>
    <x v="1"/>
    <x v="1"/>
    <x v="1"/>
    <n v="-7.6833333332324401"/>
  </r>
  <r>
    <n v="6024"/>
    <s v="Sarah Finley"/>
    <s v="ericwelch@example.org"/>
    <n v="27"/>
    <s v="Male"/>
    <s v="Lenovo ThinkPad"/>
    <d v="2021-03-04T00:00:00"/>
    <x v="2"/>
    <s v="Network problem"/>
    <s v="I'm having an issue with the {product_purchased}. Please assist. As always, thanks :) I'm unable to find the option to perform the desired action in the {product_purchased}. Could you please guide me through the steps?"/>
    <x v="1"/>
    <s v="Make compare better song."/>
    <s v="Medium"/>
    <s v="Email"/>
    <x v="3926"/>
    <d v="2023-06-01T22:23:00"/>
    <n v="2"/>
    <n v="6024"/>
    <s v="Make Compare Better Song."/>
    <s v="Sarah Finley"/>
    <x v="0"/>
    <x v="0"/>
    <x v="0"/>
    <n v="17.050000000046566"/>
  </r>
  <r>
    <n v="6025"/>
    <s v="Lee Love"/>
    <s v="wagnerleslie@example.org"/>
    <n v="59"/>
    <s v="Female"/>
    <s v="PlayStation"/>
    <d v="2020-04-16T00:00:00"/>
    <x v="1"/>
    <s v="Data loss"/>
    <s v="I'm having an issue with the {product_purchased}. Please assist._x000a__x000a_If you are having issues with the product_purchased., please send an email to info@australian.com or call or text me I've recently updated the firmware of my {product_purchased}, and the issue started happening afterward. Could it be related to the update?"/>
    <x v="2"/>
    <m/>
    <s v="Medium"/>
    <s v="Phone"/>
    <x v="5"/>
    <m/>
    <m/>
    <n v="6025"/>
    <s v=""/>
    <s v="Lee Love"/>
    <x v="11"/>
    <x v="11"/>
    <x v="1"/>
    <s v=""/>
  </r>
  <r>
    <n v="6026"/>
    <s v="Michael Nichols"/>
    <s v="robertnguyen@example.com"/>
    <n v="69"/>
    <s v="Other"/>
    <s v="Bose SoundLink Speaker"/>
    <d v="2020-11-03T00:00:00"/>
    <x v="0"/>
    <s v="Cancellation request"/>
    <s v="I've accidentally deleted important data from my {product_purchased}. Is there any way to recover the deleted files? I need them urgently. Please contact me._x000a__x000a_I can't remember who they were or what they did, please fill I'm experiencing this issue on multiple devices of the same model, so it seems to be a widespread problem."/>
    <x v="0"/>
    <m/>
    <s v="Critical"/>
    <s v="Phone"/>
    <x v="3927"/>
    <m/>
    <m/>
    <n v="6026"/>
    <s v=""/>
    <s v="Michael Nichols"/>
    <x v="3"/>
    <x v="3"/>
    <x v="1"/>
    <s v=""/>
  </r>
  <r>
    <n v="6027"/>
    <s v="Tyrone Howard"/>
    <s v="marqueztimothy@example.net"/>
    <n v="34"/>
    <s v="Other"/>
    <s v="Amazon Kindle"/>
    <d v="2020-09-26T00:00:00"/>
    <x v="3"/>
    <s v="Cancellation request"/>
    <s v="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
    <x v="1"/>
    <s v="Maintain blue trip discover let off."/>
    <s v="Medium"/>
    <s v="Phone"/>
    <x v="3928"/>
    <d v="2023-06-01T08:47:03"/>
    <n v="3"/>
    <n v="6027"/>
    <s v="Maintain Blue Trip Discover Let Off."/>
    <s v="Tyrone Howard"/>
    <x v="9"/>
    <x v="9"/>
    <x v="1"/>
    <n v="-1.5666666667093523"/>
  </r>
  <r>
    <n v="6028"/>
    <s v="Maurice Horne"/>
    <s v="thomasgordon@example.org"/>
    <n v="68"/>
    <s v="Female"/>
    <s v="GoPro Hero"/>
    <d v="2020-01-07T00:00:00"/>
    <x v="2"/>
    <s v="Network problem"/>
    <s v="The {product_purchased} is unable to establish a stable internet connection. It keeps disconnecting intermittently. How can I troubleshoot this network problem?_x000a__x000a_{product_updated} is unable to establish a stable internet connection. I need assistance as soon as possible because it's affecting my work and productivity."/>
    <x v="1"/>
    <s v="Under decade democratic option girl according."/>
    <s v="Medium"/>
    <s v="Phone"/>
    <x v="3929"/>
    <d v="2023-06-01T09:36:04"/>
    <n v="4"/>
    <n v="6028"/>
    <s v="Under Decade Democratic Option Girl According."/>
    <s v="Maurice Horne"/>
    <x v="6"/>
    <x v="6"/>
    <x v="1"/>
    <n v="6.7666666665463708"/>
  </r>
  <r>
    <n v="6029"/>
    <s v="Joshua Suarez"/>
    <s v="danielpatel@example.org"/>
    <n v="55"/>
    <s v="Female"/>
    <s v="LG Washing Machine"/>
    <d v="2021-06-25T00:00:00"/>
    <x v="4"/>
    <s v="Delivery problem"/>
    <s v="I'm having an issue with the {product_purchased}. Please assist. I've tried troubleshooting steps mentioned in the user manual, but the issue persists."/>
    <x v="2"/>
    <m/>
    <s v="Medium"/>
    <s v="Chat"/>
    <x v="5"/>
    <m/>
    <m/>
    <n v="6029"/>
    <s v=""/>
    <s v="Joshua Suarez"/>
    <x v="8"/>
    <x v="8"/>
    <x v="0"/>
    <s v=""/>
  </r>
  <r>
    <n v="6030"/>
    <s v="Sean Alvarado"/>
    <s v="jobrien@example.org"/>
    <n v="56"/>
    <s v="Other"/>
    <s v="MacBook Pro"/>
    <d v="2021-11-16T00:00:00"/>
    <x v="1"/>
    <s v="Product compatibility"/>
    <s v="I've accidentally deleted important data from my {product_purchased}. Is there any way to recover the deleted files? I need them urgently._x000a__x000a_We've been looking carefully into your situation. However, now you need to come forward to I've tried using different cables, adapters, or peripherals with my {product_purchased}, but the issue persists."/>
    <x v="2"/>
    <m/>
    <s v="High"/>
    <s v="Social media"/>
    <x v="5"/>
    <m/>
    <m/>
    <n v="6030"/>
    <s v=""/>
    <s v="Sean Alvarado"/>
    <x v="3"/>
    <x v="3"/>
    <x v="0"/>
    <s v=""/>
  </r>
  <r>
    <n v="6031"/>
    <s v="Lauren Jones"/>
    <s v="lmurray@example.com"/>
    <n v="59"/>
    <s v="Other"/>
    <s v="Amazon Kindle"/>
    <d v="2020-05-01T00:00:00"/>
    <x v="1"/>
    <s v="Refund request"/>
    <s v="I'm having an issue with the {product_purchased}. Please assist._x000a__x000a_Note: The product &quot;Purchasing&quot; is associated with the payment method and not the price that the payment is charged. Actual amount may be different for I've noticed that the issue occurs consistently when I use a specific feature or application on my {product_purchased}."/>
    <x v="1"/>
    <s v="Agreement according past also whom."/>
    <s v="Medium"/>
    <s v="Phone"/>
    <x v="3930"/>
    <d v="2023-06-01T06:57:07"/>
    <n v="4"/>
    <n v="6031"/>
    <s v="Agreement According Past Also Whom."/>
    <s v="Lauren Jones"/>
    <x v="1"/>
    <x v="1"/>
    <x v="1"/>
    <n v="-3.5999999998603016"/>
  </r>
  <r>
    <n v="6032"/>
    <s v="Kaitlyn Coffey"/>
    <s v="brendabrown@example.net"/>
    <n v="54"/>
    <s v="Female"/>
    <s v="Bose SoundLink Speaker"/>
    <d v="2020-03-11T00:00:00"/>
    <x v="2"/>
    <s v="Product compatibility"/>
    <s v="I'm having an issue with the {product_purchased}. Please assist._x000a__x000a_The order is being processed at the order confirmation stage by the U.S. Marshals to arrive at the order confirmation stage in about 24 to 48 hours I'm not sure if this issue is specific to my device or if others have reported similar problems."/>
    <x v="2"/>
    <m/>
    <s v="Medium"/>
    <s v="Social media"/>
    <x v="5"/>
    <m/>
    <m/>
    <n v="6032"/>
    <s v=""/>
    <s v="Kaitlyn Coffey"/>
    <x v="0"/>
    <x v="0"/>
    <x v="1"/>
    <s v=""/>
  </r>
  <r>
    <n v="6033"/>
    <s v="Christopher Sutton"/>
    <s v="vazquezwilliam@example.net"/>
    <n v="32"/>
    <s v="Other"/>
    <s v="Bose QuietComfort"/>
    <d v="2021-11-09T00:00:00"/>
    <x v="3"/>
    <s v="Product setup"/>
    <s v="I'm facing issues logging into my {product_purchased} account. It says my account is locked. What should I do to unlock it?_x000a__x000a_Click here for a description of how to log onto the account._x000a__x000a_Once I I've tried clearing the cache and data for the {product_purchased} app, but the issue persists."/>
    <x v="1"/>
    <s v="Wall very toward fund could black imagine with."/>
    <s v="Critical"/>
    <s v="Email"/>
    <x v="3931"/>
    <d v="2023-06-01T11:56:10"/>
    <n v="1"/>
    <n v="6033"/>
    <s v="Wall Very Toward Fund Could Black Imagine With."/>
    <s v="Christopher Sutton"/>
    <x v="3"/>
    <x v="3"/>
    <x v="0"/>
    <n v="-6.9666666664998047"/>
  </r>
  <r>
    <n v="6034"/>
    <s v="Tamara Nelson"/>
    <s v="blakelindsey@example.com"/>
    <n v="45"/>
    <s v="Male"/>
    <s v="Autodesk AutoCAD"/>
    <d v="2021-05-20T00:00:00"/>
    <x v="3"/>
    <s v="Product compatibility"/>
    <s v="I'm having an issue with the {product_purchased}. Please assist._x000a__x000a_Thanks for the request!_x000a__x000a_-Adam_x000a__x000a_The Product Manager I've checked the device settings and made sure that everything is configured correctly."/>
    <x v="0"/>
    <m/>
    <s v="Medium"/>
    <s v="Email"/>
    <x v="3932"/>
    <m/>
    <m/>
    <n v="6034"/>
    <s v=""/>
    <s v="Tamara Nelson"/>
    <x v="1"/>
    <x v="1"/>
    <x v="0"/>
    <s v=""/>
  </r>
  <r>
    <n v="6035"/>
    <s v="Kimberly Brown"/>
    <s v="robert71@example.com"/>
    <n v="55"/>
    <s v="Other"/>
    <s v="Samsung Galaxy"/>
    <d v="2020-02-29T00:00:00"/>
    <x v="0"/>
    <s v="Peripheral compatibility"/>
    <s v="I'm having an issue with the {product_purchased}. Please assist._x000a__x000a__x000a_In short, I like this product._x000a__x000a__x000a_As a side note, i didn't want all this to be the same product, so i tried to This problem started occurring after the recent software update. I haven't made any other changes to the device."/>
    <x v="1"/>
    <s v="Find crime yet note teacher."/>
    <s v="Critical"/>
    <s v="Chat"/>
    <x v="3933"/>
    <d v="2023-06-01T09:44:13"/>
    <n v="4"/>
    <n v="6035"/>
    <s v="Find Crime Yet Note Teacher."/>
    <s v="Kimberly Brown"/>
    <x v="4"/>
    <x v="4"/>
    <x v="1"/>
    <n v="-3.9833333333954215"/>
  </r>
  <r>
    <n v="6036"/>
    <s v="Jacqueline Booker"/>
    <s v="barbarahouse@example.com"/>
    <n v="56"/>
    <s v="Male"/>
    <s v="Fitbit Charge"/>
    <d v="2020-07-08T00:00:00"/>
    <x v="3"/>
    <s v="Delivery problem"/>
    <s v="I'm having an issue with the {product_purchased}. Please assist. Thank you with those issues._x000a__x000a_3, 5 to 16, 7 to 20 years old_x000a__x000a_6_x000a__x000a_8 years old_x000a__x000a_1. We are I'm experiencing this issue on multiple devices of the same model, so it seems to be a widespread problem."/>
    <x v="2"/>
    <m/>
    <s v="Critical"/>
    <s v="Chat"/>
    <x v="5"/>
    <m/>
    <m/>
    <n v="6036"/>
    <s v=""/>
    <s v="Jacqueline Booker"/>
    <x v="2"/>
    <x v="2"/>
    <x v="1"/>
    <s v=""/>
  </r>
  <r>
    <n v="6037"/>
    <s v="Walter Berry"/>
    <s v="lori45@example.org"/>
    <n v="57"/>
    <s v="Other"/>
    <s v="Autodesk AutoCAD"/>
    <d v="2020-03-27T00:00:00"/>
    <x v="3"/>
    <s v="Hardware issue"/>
    <s v="I'm having an issue with the {product_purchased}. Please assist. It would help if something can be found. I've tried different settings and configurations on my {product_purchased}, but the issue persists."/>
    <x v="2"/>
    <m/>
    <s v="Critical"/>
    <s v="Chat"/>
    <x v="5"/>
    <m/>
    <m/>
    <n v="6037"/>
    <s v=""/>
    <s v="Walter Berry"/>
    <x v="0"/>
    <x v="0"/>
    <x v="1"/>
    <s v=""/>
  </r>
  <r>
    <n v="6038"/>
    <s v="Mark Odonnell"/>
    <s v="keith42@example.com"/>
    <n v="57"/>
    <s v="Other"/>
    <s v="Philips Hue Lights"/>
    <d v="2020-10-09T00:00:00"/>
    <x v="3"/>
    <s v="Data loss"/>
    <s v="I'm having an issue with the {product_purchased}. Please assist. -------------- next part -------------- An HTML attachment was scrubbed... URL: &lt;http://lists.linuxfoundation.org/pipermail/linuxfoundation-de I'm experiencing this issue on multiple devices of the same model, so it seems to be a widespread problem."/>
    <x v="0"/>
    <m/>
    <s v="Low"/>
    <s v="Email"/>
    <x v="3934"/>
    <m/>
    <m/>
    <n v="6038"/>
    <s v=""/>
    <s v="Mark Odonnell"/>
    <x v="7"/>
    <x v="7"/>
    <x v="1"/>
    <s v=""/>
  </r>
  <r>
    <n v="6039"/>
    <s v="Jeffrey Reynolds II"/>
    <s v="rita86@example.org"/>
    <n v="31"/>
    <s v="Male"/>
    <s v="Philips Hue Lights"/>
    <d v="2020-04-27T00:00:00"/>
    <x v="0"/>
    <s v="Refund request"/>
    <s v="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
    <x v="2"/>
    <m/>
    <s v="Critical"/>
    <s v="Phone"/>
    <x v="5"/>
    <m/>
    <m/>
    <n v="6039"/>
    <s v=""/>
    <s v="Jeffrey Reynolds II"/>
    <x v="11"/>
    <x v="11"/>
    <x v="1"/>
    <s v=""/>
  </r>
  <r>
    <n v="6040"/>
    <s v="William Sanchez"/>
    <s v="xdavis@example.org"/>
    <n v="28"/>
    <s v="Male"/>
    <s v="iPhone"/>
    <d v="2020-03-26T00:00:00"/>
    <x v="1"/>
    <s v="Hardware issue"/>
    <s v="There seems to be a hardware problem with my {product_purchased}. The screen is flickering, and I'm unable to use it. What should I do?_x000a__x000a_If somebody has a problem with the screen, please contact me by e I need assistance as soon as possible because it's affecting my work and productivity."/>
    <x v="0"/>
    <m/>
    <s v="High"/>
    <s v="Chat"/>
    <x v="3935"/>
    <m/>
    <m/>
    <n v="6040"/>
    <s v=""/>
    <s v="William Sanchez"/>
    <x v="0"/>
    <x v="0"/>
    <x v="1"/>
    <s v=""/>
  </r>
  <r>
    <n v="6041"/>
    <s v="Richard Mcdonald"/>
    <s v="mpatterson@example.org"/>
    <n v="37"/>
    <s v="Female"/>
    <s v="LG Washing Machine"/>
    <d v="2021-08-18T00:00:00"/>
    <x v="3"/>
    <s v="Product recommendation"/>
    <s v="I'm having an issue with the {product_purchased}. Please assist._x000a__x000a_Please do not sell this product or the product's quality. The price is the buyer's responsibility. Please contact me with information on what the customer actually paid The issue I'm facing is intermittent. Sometimes it works fine, but other times it acts up unexpectedly."/>
    <x v="0"/>
    <m/>
    <s v="Medium"/>
    <s v="Phone"/>
    <x v="3936"/>
    <m/>
    <m/>
    <n v="6041"/>
    <s v=""/>
    <s v="Richard Mcdonald"/>
    <x v="5"/>
    <x v="5"/>
    <x v="0"/>
    <s v=""/>
  </r>
  <r>
    <n v="6042"/>
    <s v="Grace Carroll"/>
    <s v="david05@example.com"/>
    <n v="32"/>
    <s v="Female"/>
    <s v="Amazon Kindle"/>
    <d v="2020-02-12T00:00:00"/>
    <x v="0"/>
    <s v="Display issue"/>
    <s v="I'm having an issue with the {product_purchased}. Please assist._x000a__x000a_* This service may expirebottle on a timely basis._x000a__x000a_* * This service may not resolve your issue. Please contact us directly_x000a__x000a_* I've performed a factory reset on my {product_purchased}, hoping it would resolve the problem, but it didn't help."/>
    <x v="2"/>
    <m/>
    <s v="Critical"/>
    <s v="Chat"/>
    <x v="5"/>
    <m/>
    <m/>
    <n v="6042"/>
    <s v=""/>
    <s v="Grace Carroll"/>
    <x v="4"/>
    <x v="4"/>
    <x v="1"/>
    <s v=""/>
  </r>
  <r>
    <n v="6043"/>
    <s v="Benjamin Mccoy"/>
    <s v="dthomas@example.com"/>
    <n v="53"/>
    <s v="Other"/>
    <s v="Canon EOS"/>
    <d v="2020-05-26T00:00:00"/>
    <x v="4"/>
    <s v="Account access"/>
    <s v="I'm having an issue with the {product_purchased}. Please assist. Thank you. I'll see if that clears it up._x000a__x000a__x000a_So I made this to replace the glass of my case, but I wanted something I could wear I've checked for any available software updates for my {product_purchased}, but there are none."/>
    <x v="1"/>
    <s v="Law have ready."/>
    <s v="High"/>
    <s v="Social media"/>
    <x v="3937"/>
    <d v="2023-06-01T02:08:25"/>
    <n v="1"/>
    <n v="6043"/>
    <s v="Law Have Ready."/>
    <s v="Benjamin Mccoy"/>
    <x v="1"/>
    <x v="1"/>
    <x v="1"/>
    <n v="-15.383333333360497"/>
  </r>
  <r>
    <n v="6044"/>
    <s v="Brandi Malone"/>
    <s v="htanner@example.org"/>
    <n v="54"/>
    <s v="Male"/>
    <s v="Philips Hue Lights"/>
    <d v="2020-05-31T00:00:00"/>
    <x v="2"/>
    <s v="Network problem"/>
    <s v="I'm having an issue with the {product_purchased}. Please assist._x000a__x000a_Here's the problem: the invoice didn't tell me who sent it, which means the name of which product they sold to is clearly different than the actual I've recently updated the firmware of my {product_purchased}, and the issue started happening afterward. Could it be related to the update?"/>
    <x v="2"/>
    <m/>
    <s v="High"/>
    <s v="Chat"/>
    <x v="5"/>
    <m/>
    <m/>
    <n v="6044"/>
    <s v=""/>
    <s v="Brandi Malone"/>
    <x v="1"/>
    <x v="1"/>
    <x v="1"/>
    <s v=""/>
  </r>
  <r>
    <n v="6045"/>
    <s v="Amber Chen"/>
    <s v="hamptonandrew@example.net"/>
    <n v="50"/>
    <s v="Male"/>
    <s v="Nintendo Switch Pro Controller"/>
    <d v="2020-06-08T00:00:00"/>
    <x v="4"/>
    <s v="Payment issue"/>
    <s v="I'm having an issue with the {product_purchased}. Please assist. I've noticed a sudden decrease in battery life on my {product_purchased}. It used to last much longer."/>
    <x v="0"/>
    <m/>
    <s v="Critical"/>
    <s v="Social media"/>
    <x v="3938"/>
    <m/>
    <m/>
    <n v="6045"/>
    <s v=""/>
    <s v="Amber Chen"/>
    <x v="8"/>
    <x v="8"/>
    <x v="1"/>
    <s v=""/>
  </r>
  <r>
    <n v="6046"/>
    <s v="Ryan Miller"/>
    <s v="lbrewer@example.com"/>
    <n v="63"/>
    <s v="Female"/>
    <s v="Sony 4K HDR TV"/>
    <d v="2020-06-12T00:00:00"/>
    <x v="1"/>
    <s v="Data loss"/>
    <s v="I've forgotten my password for my {product_purchased} account, and the password reset option is not working. How can I recover my account?_x000a__x000a_To recover your login, choose Create Account and then confirm Password._x000a__x000a_When I've noticed a peculiar error message popping up on my {product_purchased} screen. It says '{error_message}'. What does it mean?"/>
    <x v="1"/>
    <s v="Result Congress kitchen indeed edge."/>
    <s v="Low"/>
    <s v="Phone"/>
    <x v="3077"/>
    <d v="2023-06-01T18:10:28"/>
    <n v="2"/>
    <n v="6046"/>
    <s v="Result Congress Kitchen Indeed Edge."/>
    <s v="Ryan Miller"/>
    <x v="8"/>
    <x v="8"/>
    <x v="1"/>
    <n v="4.1499999999068677"/>
  </r>
  <r>
    <n v="6047"/>
    <s v="Matthew Case"/>
    <s v="dsnyder@example.org"/>
    <n v="66"/>
    <s v="Other"/>
    <s v="HP Pavilion"/>
    <d v="2021-02-01T00:00:00"/>
    <x v="2"/>
    <s v="Product recommendation"/>
    <s v="I'm having an issue with the {product_purchased}. Please assist._x000a__x000a_Thank you! I've recently updated the firmware of my {product_purchased}, and the issue started happening afterward. Could it be related to the update?"/>
    <x v="2"/>
    <m/>
    <s v="High"/>
    <s v="Phone"/>
    <x v="5"/>
    <m/>
    <m/>
    <n v="6047"/>
    <s v=""/>
    <s v="Matthew Case"/>
    <x v="4"/>
    <x v="4"/>
    <x v="0"/>
    <s v=""/>
  </r>
  <r>
    <n v="6048"/>
    <s v="Lori Warren"/>
    <s v="charles80@example.com"/>
    <n v="50"/>
    <s v="Female"/>
    <s v="Adobe Photoshop"/>
    <d v="2021-01-13T00:00:00"/>
    <x v="0"/>
    <s v="Refund request"/>
    <s v="I'm having an issue with the {product_purchased}. Please assist._x000a__x000a_If your product is not marked on the page and you do not have our help, we'd make it available as soon as we can._x000a__x000a_Please I've followed online tutorials and community forums to troubleshoot the issue, but no luck so far."/>
    <x v="1"/>
    <s v="Too pull truth through prepare education."/>
    <s v="Critical"/>
    <s v="Chat"/>
    <x v="3939"/>
    <d v="2023-06-01T18:27:30"/>
    <n v="5"/>
    <n v="6048"/>
    <s v="Too Pull Truth Through Prepare Education."/>
    <s v="Lori Warren"/>
    <x v="6"/>
    <x v="6"/>
    <x v="0"/>
    <n v="13.533333333267365"/>
  </r>
  <r>
    <n v="6049"/>
    <s v="Jessica Vincent"/>
    <s v="wmcdowell@example.net"/>
    <n v="46"/>
    <s v="Other"/>
    <s v="LG OLED"/>
    <d v="2020-01-30T00:00:00"/>
    <x v="2"/>
    <s v="Hardware issue"/>
    <s v="I'm having an issue with the {product_purchased}. Please assist. I've tried using different cables, adapters, or peripherals with my {product_purchased}, but the issue persists."/>
    <x v="1"/>
    <s v="Look personal instead beautiful technology entire direction."/>
    <s v="Medium"/>
    <s v="Email"/>
    <x v="3940"/>
    <d v="2023-06-01T08:37:30"/>
    <n v="1"/>
    <n v="6049"/>
    <s v="Look Personal Instead Beautiful Technology Entire Direction."/>
    <s v="Jessica Vincent"/>
    <x v="6"/>
    <x v="6"/>
    <x v="1"/>
    <n v="-13.849999999918509"/>
  </r>
  <r>
    <n v="6050"/>
    <s v="Amy Payne"/>
    <s v="hunterbetty@example.net"/>
    <n v="60"/>
    <s v="Female"/>
    <s v="Amazon Kindle"/>
    <d v="2020-06-17T00:00:00"/>
    <x v="0"/>
    <s v="Installation support"/>
    <s v="I'm having an issue with the {product_purchased}. Please assist. Thanks!&quot;_x000a__x000a_&quot;Hm? I will not accept products from your customer service department. The products you offer are not our products.&quot;, reply reply reply &quot;I I've tried clearing the cache and data for the {product_purchased} app, but the issue persists."/>
    <x v="2"/>
    <m/>
    <s v="Critical"/>
    <s v="Phone"/>
    <x v="5"/>
    <m/>
    <m/>
    <n v="6050"/>
    <s v=""/>
    <s v="Amy Payne"/>
    <x v="8"/>
    <x v="8"/>
    <x v="1"/>
    <s v=""/>
  </r>
  <r>
    <n v="6051"/>
    <s v="Laura Rivera"/>
    <s v="blackmatthew@example.net"/>
    <n v="61"/>
    <s v="Female"/>
    <s v="LG OLED"/>
    <d v="2020-09-03T00:00:00"/>
    <x v="2"/>
    <s v="Peripheral compatibility"/>
    <s v="I'm having an issue with the {product_purchased}. Please assist._x000a__x000a_Please enter your email address, E-Mail address, and the subject line of the e-mail you'd like to receive the following report: I'm using the original charger that came with my {product_purchased}, but it's not charging properly."/>
    <x v="0"/>
    <m/>
    <s v="Low"/>
    <s v="Email"/>
    <x v="3941"/>
    <m/>
    <m/>
    <n v="6051"/>
    <s v=""/>
    <s v="Laura Rivera"/>
    <x v="9"/>
    <x v="9"/>
    <x v="1"/>
    <s v=""/>
  </r>
  <r>
    <n v="6052"/>
    <s v="Richard Summers"/>
    <s v="ryan58@example.org"/>
    <n v="49"/>
    <s v="Female"/>
    <s v="LG OLED"/>
    <d v="2021-07-12T00:00:00"/>
    <x v="3"/>
    <s v="Payment issue"/>
    <s v="I'm having an issue with the {product_purchased}. Please assist._x000a__x000a_Here's an example from our own system._x000a__x000a_@Product:@S&amp;C=M&amp;C1.3-TAC=N, I need assistance as soon as possible because it's affecting my work and productivity."/>
    <x v="1"/>
    <s v="Of mention available interesting."/>
    <s v="Critical"/>
    <s v="Social media"/>
    <x v="3942"/>
    <d v="2023-06-01T16:50:36"/>
    <n v="4"/>
    <n v="6052"/>
    <s v="Of Mention Available Interesting."/>
    <s v="Richard Summers"/>
    <x v="2"/>
    <x v="2"/>
    <x v="0"/>
    <n v="1.8666666666395031"/>
  </r>
  <r>
    <n v="6053"/>
    <s v="Cheryl Fisher"/>
    <s v="xcarr@example.com"/>
    <n v="63"/>
    <s v="Other"/>
    <s v="Samsung Soundbar"/>
    <d v="2021-03-06T00:00:00"/>
    <x v="3"/>
    <s v="Payment issue"/>
    <s v="I'm having an issue with the {product_purchased}. Please assist. The issue I'm facing is intermittent. Sometimes it works fine, but other times it acts up unexpectedly."/>
    <x v="1"/>
    <s v="Site draw dark spring not someone."/>
    <s v="Low"/>
    <s v="Email"/>
    <x v="3943"/>
    <d v="2023-06-01T21:07:36"/>
    <n v="1"/>
    <n v="6053"/>
    <s v="Site Draw Dark Spring Not Someone."/>
    <s v="Cheryl Fisher"/>
    <x v="0"/>
    <x v="0"/>
    <x v="0"/>
    <n v="10.233333333337214"/>
  </r>
  <r>
    <n v="6054"/>
    <s v="Jason Bradford"/>
    <s v="christopher65@example.net"/>
    <n v="65"/>
    <s v="Male"/>
    <s v="Nintendo Switch Pro Controller"/>
    <d v="2020-09-05T00:00:00"/>
    <x v="1"/>
    <s v="Product compatibility"/>
    <s v="I'm having an issue with the {product_purchased}. Please assist._x000a__x000a_Product ID: 230_x000a__x000a_The Product ID of this Product is 00606065, which appears on our website. This Product ID may not have been I'm unable to find the option to perform the desired action in the {product_purchased}. Could you please guide me through the steps?"/>
    <x v="0"/>
    <m/>
    <s v="Medium"/>
    <s v="Phone"/>
    <x v="3944"/>
    <m/>
    <m/>
    <n v="6054"/>
    <s v=""/>
    <s v="Jason Bradford"/>
    <x v="9"/>
    <x v="9"/>
    <x v="1"/>
    <s v=""/>
  </r>
  <r>
    <n v="6055"/>
    <s v="Susan Adkins"/>
    <s v="liumatthew@example.com"/>
    <n v="26"/>
    <s v="Female"/>
    <s v="Bose SoundLink Speaker"/>
    <d v="2021-10-05T00:00:00"/>
    <x v="1"/>
    <s v="Display issue"/>
    <s v="I've noticed a software bug in the {product_purchased} app. It's causing data loss and unexpected errors. How can I resolve this issue?_x000a__x000a_You can run./dist-cli-v2 in your build.grad I've recently updated the firmware of my {product_purchased}, and the issue started happening afterward. Could it be related to the update?"/>
    <x v="1"/>
    <s v="Usually recent act usually."/>
    <s v="Critical"/>
    <s v="Social media"/>
    <x v="3945"/>
    <d v="2023-06-01T03:43:39"/>
    <n v="4"/>
    <n v="6055"/>
    <s v="Usually Recent Act Usually."/>
    <s v="Susan Adkins"/>
    <x v="7"/>
    <x v="7"/>
    <x v="0"/>
    <n v="-16.633333333418705"/>
  </r>
  <r>
    <n v="6056"/>
    <s v="Rebecca Bernard"/>
    <s v="moyerronnie@example.org"/>
    <n v="44"/>
    <s v="Female"/>
    <s v="Nintendo Switch"/>
    <d v="2021-01-14T00:00:00"/>
    <x v="2"/>
    <s v="Product setup"/>
    <s v="I'm having an issue with the {product_purchased}. Please assist._x000a__x000a_The above message will appear in your Logout. If you clicked in &quot;My Name, Email Address, and Password&quot;, here are the fields you will need I've noticed a sudden decrease in battery life on my {product_purchased}. It used to last much longer."/>
    <x v="2"/>
    <m/>
    <s v="Critical"/>
    <s v="Social media"/>
    <x v="5"/>
    <m/>
    <m/>
    <n v="6056"/>
    <s v=""/>
    <s v="Rebecca Bernard"/>
    <x v="6"/>
    <x v="6"/>
    <x v="0"/>
    <s v=""/>
  </r>
  <r>
    <n v="6057"/>
    <s v="Stacey Franklin"/>
    <s v="bwalters@example.org"/>
    <n v="51"/>
    <s v="Male"/>
    <s v="Amazon Echo"/>
    <d v="2020-12-01T00:00:00"/>
    <x v="1"/>
    <s v="Hardware issue"/>
    <s v="I'm having an issue with the {product_purchased}. Please assist._x000a__x000a_0/24/2015 4:03:10 PM [12] &lt;mushroomwarp&gt; (M-PPS) : The last post This problem started occurring after the recent software update. I haven't made any other changes to the device."/>
    <x v="1"/>
    <s v="Tend look word investment eye threat."/>
    <s v="Medium"/>
    <s v="Chat"/>
    <x v="3946"/>
    <d v="2023-06-01T05:34:43"/>
    <n v="5"/>
    <n v="6057"/>
    <s v="Tend Look Word Investment Eye Threat."/>
    <s v="Stacey Franklin"/>
    <x v="10"/>
    <x v="10"/>
    <x v="1"/>
    <n v="-16.366666666755918"/>
  </r>
  <r>
    <n v="6058"/>
    <s v="David Lin"/>
    <s v="denise95@example.com"/>
    <n v="23"/>
    <s v="Other"/>
    <s v="GoPro Hero"/>
    <d v="2021-04-04T00:00:00"/>
    <x v="4"/>
    <s v="Refund request"/>
    <s v="I'm having an issue with the {product_purchased}. Please assist._x000a__x000a_Please enable Javascript to watch this video I've noticed a sudden decrease in battery life on my {product_purchased}. It used to last much longer."/>
    <x v="1"/>
    <s v="Party agreement become too memory."/>
    <s v="Low"/>
    <s v="Social media"/>
    <x v="3947"/>
    <d v="2023-06-01T06:12:43"/>
    <n v="3"/>
    <n v="6058"/>
    <s v="Party Agreement Become Too Memory."/>
    <s v="David Lin"/>
    <x v="11"/>
    <x v="11"/>
    <x v="0"/>
    <n v="5.3499999999767169"/>
  </r>
  <r>
    <n v="6059"/>
    <s v="Nicholas Gordon"/>
    <s v="barnesmelanie@example.org"/>
    <n v="47"/>
    <s v="Male"/>
    <s v="Amazon Echo"/>
    <d v="2021-09-12T00:00:00"/>
    <x v="0"/>
    <s v="Product recommendation"/>
    <s v="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
    <x v="1"/>
    <s v="Do expert moment region save."/>
    <s v="Low"/>
    <s v="Email"/>
    <x v="3948"/>
    <d v="2023-06-01T02:57:45"/>
    <n v="2"/>
    <n v="6059"/>
    <s v="Do Expert Moment Region Save."/>
    <s v="Nicholas Gordon"/>
    <x v="9"/>
    <x v="9"/>
    <x v="0"/>
    <n v="-20.500000000116415"/>
  </r>
  <r>
    <n v="6060"/>
    <s v="Christine Jordan"/>
    <s v="hannahcruz@example.com"/>
    <n v="65"/>
    <s v="Female"/>
    <s v="HP Pavilion"/>
    <d v="2021-05-30T00:00:00"/>
    <x v="3"/>
    <s v="Network problem"/>
    <s v="The {product_purchased} is unable to establish a stable internet connection. It keeps disconnecting intermittently. How can I troubleshoot this network problem?_x000a__x000a_Unfortunately this is not an open issue in any way. You can try I've already contacted customer support multiple times, but the issue remains unresolved."/>
    <x v="1"/>
    <s v="Local learn someone music ground political easy."/>
    <s v="Low"/>
    <s v="Social media"/>
    <x v="3949"/>
    <d v="2023-06-01T01:55:46"/>
    <n v="2"/>
    <n v="6060"/>
    <s v="Local Learn Someone Music Ground Political Easy."/>
    <s v="Christine Jordan"/>
    <x v="1"/>
    <x v="1"/>
    <x v="0"/>
    <n v="-5.433333333407063"/>
  </r>
  <r>
    <n v="6061"/>
    <s v="Kristin Clark"/>
    <s v="priscillamoore@example.net"/>
    <n v="69"/>
    <s v="Other"/>
    <s v="Fitbit Charge"/>
    <d v="2020-06-22T00:00:00"/>
    <x v="1"/>
    <s v="Product recommendation"/>
    <s v="I'm having an issue with the {product_purchased}. Please assist. I've noticed a peculiar error message popping up on my {product_purchased} screen. It says '{error_message}'. What does it mean?"/>
    <x v="0"/>
    <m/>
    <s v="Critical"/>
    <s v="Email"/>
    <x v="3950"/>
    <m/>
    <m/>
    <n v="6061"/>
    <s v=""/>
    <s v="Kristin Clark"/>
    <x v="8"/>
    <x v="8"/>
    <x v="1"/>
    <s v=""/>
  </r>
  <r>
    <n v="6062"/>
    <s v="John Key"/>
    <s v="jaredpreston@example.com"/>
    <n v="24"/>
    <s v="Other"/>
    <s v="Canon DSLR Camera"/>
    <d v="2021-06-16T00:00:00"/>
    <x v="1"/>
    <s v="Product recommendation"/>
    <s v="I'm having an issue with the {product_purchased}. Please assist._x000a__x000a_Please note that $1.95 per new order is a minimum order of $49.99._x000a__x000a_Please see this page about purchasing your next home I've noticed a peculiar error message popping up on my {product_purchased} screen. It says '{error_message}'. What does it mean?"/>
    <x v="2"/>
    <m/>
    <s v="Critical"/>
    <s v="Email"/>
    <x v="5"/>
    <m/>
    <m/>
    <n v="6062"/>
    <s v=""/>
    <s v="John Key"/>
    <x v="8"/>
    <x v="8"/>
    <x v="0"/>
    <s v=""/>
  </r>
  <r>
    <n v="6063"/>
    <s v="Lisa Morales"/>
    <s v="jessejoseph@example.com"/>
    <n v="18"/>
    <s v="Male"/>
    <s v="Canon EOS"/>
    <d v="2020-06-12T00:00:00"/>
    <x v="0"/>
    <s v="Hardware issue"/>
    <s v="I'm having an issue with the {product_purchased}. Please assist._x000a__x000a_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
    <x v="2"/>
    <m/>
    <s v="Low"/>
    <s v="Chat"/>
    <x v="5"/>
    <m/>
    <m/>
    <n v="6063"/>
    <s v=""/>
    <s v="Lisa Morales"/>
    <x v="8"/>
    <x v="8"/>
    <x v="1"/>
    <s v=""/>
  </r>
  <r>
    <n v="6064"/>
    <s v="Erik Dillon"/>
    <s v="gilljohn@example.net"/>
    <n v="34"/>
    <s v="Other"/>
    <s v="Sony PlayStation"/>
    <d v="2021-10-16T00:00:00"/>
    <x v="4"/>
    <s v="Data loss"/>
    <s v="I'm having an issue with the {product_purchased}. Please assist._x000a__x000a__x000a_If you need help, please check out our forum. It may help even a bit._x000a__x000a__x000a_Thank you,_x000a__x000a_Greetings G3C guys I've followed the troubleshooting steps mentioned in the user manual, but the issue persists."/>
    <x v="2"/>
    <m/>
    <s v="Critical"/>
    <s v="Social media"/>
    <x v="5"/>
    <m/>
    <m/>
    <n v="6064"/>
    <s v=""/>
    <s v="Erik Dillon"/>
    <x v="7"/>
    <x v="7"/>
    <x v="0"/>
    <s v=""/>
  </r>
  <r>
    <n v="6065"/>
    <s v="Roger Lambert"/>
    <s v="stephen41@example.net"/>
    <n v="43"/>
    <s v="Other"/>
    <s v="Sony Xperia"/>
    <d v="2020-11-15T00:00:00"/>
    <x v="2"/>
    <s v="Peripheral compatibility"/>
    <s v="I'm having an issue with the {product_purchased}. Please assist. I'm having an issue with the {product_purchased}. Please assist._x000a__x000a_I really think you need to be a little extra cautious in determining where I'm unable to find the option to perform the desired action in the {product_purchased}. Could you please guide me through the steps?"/>
    <x v="1"/>
    <s v="Pass occur expect indicate first girl."/>
    <s v="Critical"/>
    <s v="Email"/>
    <x v="3951"/>
    <d v="2023-06-01T02:08:53"/>
    <n v="1"/>
    <n v="6065"/>
    <s v="Pass Occur Expect Indicate First Girl."/>
    <s v="Roger Lambert"/>
    <x v="3"/>
    <x v="3"/>
    <x v="1"/>
    <n v="-9.28333333338378"/>
  </r>
  <r>
    <n v="6066"/>
    <s v="Richard Rodriguez"/>
    <s v="reedchristian@example.net"/>
    <n v="41"/>
    <s v="Female"/>
    <s v="Microsoft Surface"/>
    <d v="2020-07-25T00:00:00"/>
    <x v="2"/>
    <s v="Refund request"/>
    <s v="I'm having an issue with the {product_purchased}. Please assist. I'm sorry if that might be a bad idea, but I'd rather not have it._x000a__x000a_Sierra: Thank you so much for your time and help I've noticed a peculiar error message popping up on my {product_purchased} screen. It says '{error_message}'. What does it mean?"/>
    <x v="2"/>
    <m/>
    <s v="Medium"/>
    <s v="Chat"/>
    <x v="5"/>
    <m/>
    <m/>
    <n v="6066"/>
    <s v=""/>
    <s v="Richard Rodriguez"/>
    <x v="2"/>
    <x v="2"/>
    <x v="1"/>
    <s v=""/>
  </r>
  <r>
    <n v="6067"/>
    <s v="Raven Hodges"/>
    <s v="christophercarpenter@example.com"/>
    <n v="59"/>
    <s v="Female"/>
    <s v="Sony PlayStation"/>
    <d v="2020-02-27T00:00:00"/>
    <x v="2"/>
    <s v="Delivery problem"/>
    <s v="I'm having an issue with the {product_purchased}. Please assist._x000a__x000a_I tried the &quot;Free View &amp; Play fuller video for all my users,&quot; but found only 3 people who really had fun._x000a__x000a_My next question: I've checked for software updates, and my {product_purchased} is already running the latest version."/>
    <x v="2"/>
    <m/>
    <s v="High"/>
    <s v="Social media"/>
    <x v="5"/>
    <m/>
    <m/>
    <n v="6067"/>
    <s v=""/>
    <s v="Raven Hodges"/>
    <x v="4"/>
    <x v="4"/>
    <x v="1"/>
    <s v=""/>
  </r>
  <r>
    <n v="6068"/>
    <s v="Adam Bennett"/>
    <s v="tmeyer@example.com"/>
    <n v="55"/>
    <s v="Female"/>
    <s v="Apple AirPods"/>
    <d v="2020-09-12T00:00:00"/>
    <x v="3"/>
    <s v="Network problem"/>
    <s v="I'm having an issue with the {product_purchased}. Please assist. I'll try and explain.&quot;_x000a__x000a_&quot;If you use any of that. Then please email me a message.&quot;_x000a__x000a_&quot;That's fine I'll check it I've performed a factory reset on my {product_purchased}, hoping it would resolve the problem, but it didn't help."/>
    <x v="0"/>
    <m/>
    <s v="Medium"/>
    <s v="Chat"/>
    <x v="3952"/>
    <m/>
    <m/>
    <n v="6068"/>
    <s v=""/>
    <s v="Adam Bennett"/>
    <x v="9"/>
    <x v="9"/>
    <x v="1"/>
    <s v=""/>
  </r>
  <r>
    <n v="6069"/>
    <s v="Anthony Brown"/>
    <s v="yfoster@example.com"/>
    <n v="67"/>
    <s v="Other"/>
    <s v="Sony 4K HDR TV"/>
    <d v="2021-10-21T00:00:00"/>
    <x v="2"/>
    <s v="Hardware issue"/>
    <s v="I'm having an issue with the {product_purchased}. Please assist._x000a__x000a_&quot;The thing is, I used {product_purchased}, so there's no other way of calling it [my current product_purchased I've tried using different cables, adapters, or peripherals with my {product_purchased}, but the issue persists."/>
    <x v="0"/>
    <m/>
    <s v="Medium"/>
    <s v="Phone"/>
    <x v="3953"/>
    <m/>
    <m/>
    <n v="6069"/>
    <s v=""/>
    <s v="Anthony Brown"/>
    <x v="7"/>
    <x v="7"/>
    <x v="0"/>
    <s v=""/>
  </r>
  <r>
    <n v="6070"/>
    <s v="Joshua Brown"/>
    <s v="smallkenneth@example.net"/>
    <n v="33"/>
    <s v="Male"/>
    <s v="Canon DSLR Camera"/>
    <d v="2020-02-14T00:00:00"/>
    <x v="3"/>
    <s v="Data loss"/>
    <s v="I'm unable to access my {product_purchased} account. It keeps displaying an 'Invalid Credentials' error, even though I'm using the correct login information. How can I regain access to my account?_x000a__x000a_You want I need assistance as soon as possible because it's affecting my work and productivity."/>
    <x v="2"/>
    <m/>
    <s v="High"/>
    <s v="Social media"/>
    <x v="5"/>
    <m/>
    <m/>
    <n v="6070"/>
    <s v=""/>
    <s v="Joshua Brown"/>
    <x v="4"/>
    <x v="4"/>
    <x v="1"/>
    <s v=""/>
  </r>
  <r>
    <n v="6071"/>
    <s v="George Pennington"/>
    <s v="soniamathis@example.com"/>
    <n v="25"/>
    <s v="Other"/>
    <s v="Roomba Robot Vacuum"/>
    <d v="2020-10-31T00:00:00"/>
    <x v="4"/>
    <s v="Product setup"/>
    <s v="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
    <x v="2"/>
    <m/>
    <s v="High"/>
    <s v="Social media"/>
    <x v="5"/>
    <m/>
    <m/>
    <n v="6071"/>
    <s v=""/>
    <s v="George Pennington"/>
    <x v="7"/>
    <x v="7"/>
    <x v="1"/>
    <s v=""/>
  </r>
  <r>
    <n v="6072"/>
    <s v="Becky Brown"/>
    <s v="marthastark@example.org"/>
    <n v="65"/>
    <s v="Male"/>
    <s v="Philips Hue Lights"/>
    <d v="2021-01-10T00:00:00"/>
    <x v="1"/>
    <s v="Data loss"/>
    <s v="I'm unable to access my {product_purchased} account. It keeps displaying an 'Invalid Credentials' error, even though I'm using the correct login information. How can I regain access to my account?_x000a__x000a_The answer I've performed a factory reset on my {product_purchased}, hoping it would resolve the problem, but it didn't help."/>
    <x v="1"/>
    <s v="Over adult purpose event simply fear."/>
    <s v="Critical"/>
    <s v="Email"/>
    <x v="3954"/>
    <d v="2023-06-01T05:27:02"/>
    <n v="3"/>
    <n v="6072"/>
    <s v="Over Adult Purpose Event Simply Fear."/>
    <s v="Becky Brown"/>
    <x v="6"/>
    <x v="6"/>
    <x v="0"/>
    <n v="0.38333333336049691"/>
  </r>
  <r>
    <n v="6073"/>
    <s v="Terry Blackwell"/>
    <s v="jacobsmith@example.net"/>
    <n v="69"/>
    <s v="Male"/>
    <s v="Garmin Forerunner"/>
    <d v="2021-09-20T00:00:00"/>
    <x v="0"/>
    <s v="Software bug"/>
    <s v="I'm having an issue with the {product_purchased}. Please assist. Please help. Just ask, we'll handle it. } } private void setProduct_Purchase(struct product_purchases &amp;product_purchases) I've tried troubleshooting steps mentioned in the user manual, but the issue persists."/>
    <x v="2"/>
    <m/>
    <s v="Medium"/>
    <s v="Phone"/>
    <x v="5"/>
    <m/>
    <m/>
    <n v="6073"/>
    <s v=""/>
    <s v="Terry Blackwell"/>
    <x v="9"/>
    <x v="9"/>
    <x v="0"/>
    <s v=""/>
  </r>
  <r>
    <n v="6074"/>
    <s v="Nicole Ward"/>
    <s v="jnichols@example.net"/>
    <n v="49"/>
    <s v="Female"/>
    <s v="Canon DSLR Camera"/>
    <d v="2021-09-25T00:00:00"/>
    <x v="4"/>
    <s v="Product compatibility"/>
    <s v="I'm having an issue with the {product_purchased}. Please assist._x000a__x000a_In a new account, there is no email address, and there is no confirmation of the purchase._x000a__x000a_You don't have to be the CEO of I've tried clearing the cache and data for the {product_purchased} app, but the issue persists."/>
    <x v="0"/>
    <m/>
    <s v="High"/>
    <s v="Email"/>
    <x v="3955"/>
    <m/>
    <m/>
    <n v="6074"/>
    <s v=""/>
    <s v="Nicole Ward"/>
    <x v="9"/>
    <x v="9"/>
    <x v="0"/>
    <s v=""/>
  </r>
  <r>
    <n v="6075"/>
    <s v="Patrick Copeland"/>
    <s v="heatherwalker@example.org"/>
    <n v="57"/>
    <s v="Female"/>
    <s v="Sony 4K HDR TV"/>
    <d v="2021-03-09T00:00:00"/>
    <x v="0"/>
    <s v="Display issue"/>
    <s v="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
    <x v="2"/>
    <m/>
    <s v="Critical"/>
    <s v="Chat"/>
    <x v="5"/>
    <m/>
    <m/>
    <n v="6075"/>
    <s v=""/>
    <s v="Patrick Copeland"/>
    <x v="0"/>
    <x v="0"/>
    <x v="0"/>
    <s v=""/>
  </r>
  <r>
    <n v="6076"/>
    <s v="Catherine Gomez"/>
    <s v="fulleranna@example.net"/>
    <n v="57"/>
    <s v="Male"/>
    <s v="Google Pixel"/>
    <d v="2020-04-23T00:00:00"/>
    <x v="2"/>
    <s v="Payment issue"/>
    <s v="I'm having an issue with the {product_purchased}. Please assist._x000a__x000a_You use the information in your article for a nominal purchase. In the case where someone would like to claim your Schrader item for a nominal purchase, we I've checked for software updates, and my {product_purchased} is already running the latest version."/>
    <x v="0"/>
    <m/>
    <s v="Low"/>
    <s v="Chat"/>
    <x v="3956"/>
    <m/>
    <m/>
    <n v="6076"/>
    <s v=""/>
    <s v="Catherine Gomez"/>
    <x v="11"/>
    <x v="11"/>
    <x v="1"/>
    <s v=""/>
  </r>
  <r>
    <n v="6077"/>
    <s v="Daniel Brooks"/>
    <s v="swilson@example.org"/>
    <n v="69"/>
    <s v="Male"/>
    <s v="Nest Thermostat"/>
    <d v="2021-03-13T00:00:00"/>
    <x v="3"/>
    <s v="Cancellation request"/>
    <s v="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
    <x v="2"/>
    <m/>
    <s v="Medium"/>
    <s v="Chat"/>
    <x v="5"/>
    <m/>
    <m/>
    <n v="6077"/>
    <s v=""/>
    <s v="Daniel Brooks"/>
    <x v="0"/>
    <x v="0"/>
    <x v="0"/>
    <s v=""/>
  </r>
  <r>
    <n v="6078"/>
    <s v="Stephanie Hughes"/>
    <s v="leeandrew@example.com"/>
    <n v="41"/>
    <s v="Male"/>
    <s v="Xbox"/>
    <d v="2021-12-29T00:00:00"/>
    <x v="3"/>
    <s v="Cancellation request"/>
    <s v="I'm having an issue with the {product_purchased}. Please assist._x000a__x000a_If this option is still active, it will disable an entire domain for that product to be added to the cache. You may want to add it to the I've checked for any available software updates for my {product_purchased}, but there are none."/>
    <x v="1"/>
    <s v="Check identify cause door."/>
    <s v="High"/>
    <s v="Email"/>
    <x v="3957"/>
    <d v="2023-06-01T08:36:13"/>
    <n v="1"/>
    <n v="6078"/>
    <s v="Check Identify Cause Door."/>
    <s v="Stephanie Hughes"/>
    <x v="10"/>
    <x v="10"/>
    <x v="0"/>
    <n v="3.7333333334536292"/>
  </r>
  <r>
    <n v="6079"/>
    <s v="Jonathan Glover"/>
    <s v="jrussell@example.com"/>
    <n v="26"/>
    <s v="Male"/>
    <s v="Xbox"/>
    <d v="2021-06-11T00:00:00"/>
    <x v="0"/>
    <s v="Account access"/>
    <s v="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
    <x v="1"/>
    <s v="Five medical weight hot change friend plan."/>
    <s v="High"/>
    <s v="Social media"/>
    <x v="3958"/>
    <d v="2023-06-01T06:31:15"/>
    <n v="1"/>
    <n v="6079"/>
    <s v="Five Medical Weight Hot Change Friend Plan."/>
    <s v="Jonathan Glover"/>
    <x v="8"/>
    <x v="8"/>
    <x v="0"/>
    <n v="6.3166666666511446"/>
  </r>
  <r>
    <n v="6080"/>
    <s v="Dawn James"/>
    <s v="sean39@example.net"/>
    <n v="44"/>
    <s v="Female"/>
    <s v="Garmin Forerunner"/>
    <d v="2021-01-23T00:00:00"/>
    <x v="0"/>
    <s v="Cancellation request"/>
    <s v="I'm having an issue with the {product_purchased}. Please assist. &lt;3 Thanks, Mina &lt;3_x000a__x000a_[01:55 PM] &lt;mik&gt; I'm having an issue with the {product_purchased I've reviewed the troubleshooting steps on the official support website, but they didn't resolve the problem."/>
    <x v="1"/>
    <s v="Address hold tell father their light recognize."/>
    <s v="Low"/>
    <s v="Social media"/>
    <x v="3959"/>
    <d v="2023-06-01T15:05:16"/>
    <n v="2"/>
    <n v="6080"/>
    <s v="Address Hold Tell Father Their Light Recognize."/>
    <s v="Dawn James"/>
    <x v="6"/>
    <x v="6"/>
    <x v="0"/>
    <n v="-6.0666666667093523"/>
  </r>
  <r>
    <n v="6081"/>
    <s v="Victor Ramirez"/>
    <s v="theresagarcia@example.com"/>
    <n v="26"/>
    <s v="Other"/>
    <s v="iPhone"/>
    <d v="2021-08-05T00:00:00"/>
    <x v="2"/>
    <s v="Refund request"/>
    <s v="I'm having an issue with the {product_purchased}. Please assist._x000a__x000a_I want the device on and off only when I want it and I need to be able to go to my place and change it, so the app asks I've checked the device settings and made sure that everything is configured correctly."/>
    <x v="2"/>
    <m/>
    <s v="Low"/>
    <s v="Email"/>
    <x v="5"/>
    <m/>
    <m/>
    <n v="6081"/>
    <s v=""/>
    <s v="Victor Ramirez"/>
    <x v="5"/>
    <x v="5"/>
    <x v="0"/>
    <s v=""/>
  </r>
  <r>
    <n v="6082"/>
    <s v="Michele Bentley"/>
    <s v="tristanrussell@example.org"/>
    <n v="70"/>
    <s v="Other"/>
    <s v="Sony PlayStation"/>
    <d v="2020-09-08T00:00:00"/>
    <x v="2"/>
    <s v="Delivery problem"/>
    <s v="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
    <x v="1"/>
    <s v="Sport break try recent finish."/>
    <s v="Medium"/>
    <s v="Social media"/>
    <x v="3960"/>
    <d v="2023-06-01T14:12:20"/>
    <n v="1"/>
    <n v="6082"/>
    <s v="Sport Break Try Recent Finish."/>
    <s v="Michele Bentley"/>
    <x v="9"/>
    <x v="9"/>
    <x v="1"/>
    <n v="-5.3666666666977108"/>
  </r>
  <r>
    <n v="6083"/>
    <s v="Jamie Campbell"/>
    <s v="lorettaatkins@example.net"/>
    <n v="35"/>
    <s v="Female"/>
    <s v="Asus ROG"/>
    <d v="2021-08-31T00:00:00"/>
    <x v="2"/>
    <s v="Peripheral compatibility"/>
    <s v="I'm having an issue with the {product_purchased}. Please assist._x000a__x000a_Product ID: 16_x000a__x000a_Size: XXL_x000a__x000a_XLSL: 1.29_x000a__x000a_1.29 Product Code: 0020-0 I'm using the original charger that came with my {product_purchased}, but it's not charging properly."/>
    <x v="2"/>
    <m/>
    <s v="Low"/>
    <s v="Phone"/>
    <x v="5"/>
    <m/>
    <m/>
    <n v="6083"/>
    <s v=""/>
    <s v="Jamie Campbell"/>
    <x v="5"/>
    <x v="5"/>
    <x v="0"/>
    <s v=""/>
  </r>
  <r>
    <n v="6084"/>
    <s v="Heather Woodard"/>
    <s v="russelldeborah@example.com"/>
    <n v="67"/>
    <s v="Female"/>
    <s v="Fitbit Versa Smartwatch"/>
    <d v="2021-01-25T00:00:00"/>
    <x v="0"/>
    <s v="Account access"/>
    <s v="I'm having an issue with the {product_purchased}. Please assist. :)_x000a__x000a_0x2a083f1c33_x000a__x000a_http://etsy.me/1S9IwfT_x000a__x000a_https://www I'm unable to find the option to perform the desired action in the {product_purchased}. Could you please guide me through the steps?"/>
    <x v="2"/>
    <m/>
    <s v="Critical"/>
    <s v="Email"/>
    <x v="5"/>
    <m/>
    <m/>
    <n v="6084"/>
    <s v=""/>
    <s v="Heather Woodard"/>
    <x v="6"/>
    <x v="6"/>
    <x v="0"/>
    <s v=""/>
  </r>
  <r>
    <n v="6085"/>
    <s v="Frank Black"/>
    <s v="carlawilliams@example.org"/>
    <n v="27"/>
    <s v="Other"/>
    <s v="Bose QuietComfort"/>
    <d v="2021-05-13T00:00:00"/>
    <x v="2"/>
    <s v="Account access"/>
    <s v="I've noticed a software bug in the {product_purchased} app. It's causing data loss and unexpected errors. How can I resolve this issue?_x000a__x000a_There are two approaches to the problem that are usually recommended. The first is I've performed a factory reset on my {product_purchased}, hoping it would resolve the problem, but it didn't help."/>
    <x v="1"/>
    <s v="Compare heavy fear term season resource."/>
    <s v="Medium"/>
    <s v="Social media"/>
    <x v="3961"/>
    <d v="2023-06-01T07:16:25"/>
    <n v="4"/>
    <n v="6085"/>
    <s v="Compare Heavy Fear Term Season Resource."/>
    <s v="Frank Black"/>
    <x v="1"/>
    <x v="1"/>
    <x v="0"/>
    <n v="6.46666666661622"/>
  </r>
  <r>
    <n v="6086"/>
    <s v="Jessica Martinez"/>
    <s v="lindsay57@example.net"/>
    <n v="54"/>
    <s v="Other"/>
    <s v="Nintendo Switch"/>
    <d v="2021-08-19T00:00:00"/>
    <x v="1"/>
    <s v="Peripheral compatibility"/>
    <s v="I'm having an issue with the {product_purchased}. Please assist._x000a__x000a_The price on this item will be reduced if it ships and I'm not able to attend your event_x000a__x000a_We will send out a statement if you experience I've performed a factory reset on my {product_purchased}, hoping it would resolve the problem, but it didn't help."/>
    <x v="0"/>
    <m/>
    <s v="Medium"/>
    <s v="Social media"/>
    <x v="3962"/>
    <m/>
    <m/>
    <n v="6086"/>
    <s v=""/>
    <s v="Jessica Martinez"/>
    <x v="5"/>
    <x v="5"/>
    <x v="0"/>
    <s v=""/>
  </r>
  <r>
    <n v="6087"/>
    <s v="Patty Thomas"/>
    <s v="vkim@example.com"/>
    <n v="34"/>
    <s v="Female"/>
    <s v="Nikon D"/>
    <d v="2021-08-21T00:00:00"/>
    <x v="3"/>
    <s v="Account access"/>
    <s v="I'm having an issue with the {product_purchased}. Please assist. {product_name}'s &quot;Product Name&quot; contains a product identifier, which you can use to verify the validity of certain products. If both products are valid you I've noticed a sudden decrease in battery life on my {product_purchased}. It used to last much longer."/>
    <x v="1"/>
    <s v="Bar face including."/>
    <s v="Medium"/>
    <s v="Social media"/>
    <x v="3963"/>
    <d v="2023-06-01T02:00:28"/>
    <n v="4"/>
    <n v="6087"/>
    <s v="Bar Face Including."/>
    <s v="Patty Thomas"/>
    <x v="5"/>
    <x v="5"/>
    <x v="0"/>
    <n v="-3.4000000000814907"/>
  </r>
  <r>
    <n v="6088"/>
    <s v="Lauren Romero"/>
    <s v="wkirk@example.com"/>
    <n v="26"/>
    <s v="Male"/>
    <s v="Bose QuietComfort"/>
    <d v="2021-03-07T00:00:00"/>
    <x v="3"/>
    <s v="Cancellation request"/>
    <s v="I'm having trouble connecting my {product_purchased} to my home Wi-Fi network. It doesn't detect any networks, although other devices are connecting fine. What can be done to resolve this issue?_x000a__x000a_Try contacting the owner I've checked for software updates, and my {product_purchased} is already running the latest version."/>
    <x v="2"/>
    <m/>
    <s v="Low"/>
    <s v="Phone"/>
    <x v="5"/>
    <m/>
    <m/>
    <n v="6088"/>
    <s v=""/>
    <s v="Lauren Romero"/>
    <x v="0"/>
    <x v="0"/>
    <x v="0"/>
    <s v=""/>
  </r>
  <r>
    <n v="6089"/>
    <s v="Richard Contreras"/>
    <s v="garrettjessica@example.net"/>
    <n v="25"/>
    <s v="Other"/>
    <s v="Bose SoundLink Speaker"/>
    <d v="2020-08-09T00:00:00"/>
    <x v="4"/>
    <s v="Software bug"/>
    <s v="I'm having an issue with the {product_purchased}. Please assist._x000a__x000a_When the {product_purchased} has not cleared the system_x000a__x000a_The {product_purchased} won't be created as expected: The issue I'm facing is intermittent. Sometimes it works fine, but other times it acts up unexpectedly."/>
    <x v="1"/>
    <s v="Hundred fact work near it."/>
    <s v="Medium"/>
    <s v="Social media"/>
    <x v="3964"/>
    <d v="2023-06-01T00:39:31"/>
    <n v="3"/>
    <n v="6089"/>
    <s v="Hundred Fact Work Near It."/>
    <s v="Richard Contreras"/>
    <x v="5"/>
    <x v="5"/>
    <x v="1"/>
    <n v="-3.466666666790843"/>
  </r>
  <r>
    <n v="6090"/>
    <s v="Johnny Smith"/>
    <s v="carl25@example.com"/>
    <n v="52"/>
    <s v="Male"/>
    <s v="Microsoft Xbox Controller"/>
    <d v="2021-09-16T00:00:00"/>
    <x v="1"/>
    <s v="Payment issue"/>
    <s v="I'm having an issue with the {product_purchased}. Please assist._x000a__x000a__x000a_Here's a simple sample project:_x000a__x000a_// add a new item to our inventory and name it &quot;Miner&quot;. $item = [ &quot;$item_ I've checked for any available software updates for my {product_purchased}, but there are none."/>
    <x v="2"/>
    <m/>
    <s v="Critical"/>
    <s v="Social media"/>
    <x v="5"/>
    <m/>
    <m/>
    <n v="6090"/>
    <s v=""/>
    <s v="Johnny Smith"/>
    <x v="9"/>
    <x v="9"/>
    <x v="0"/>
    <s v=""/>
  </r>
  <r>
    <n v="6091"/>
    <s v="Richard Keller"/>
    <s v="christopherberger@example.net"/>
    <n v="32"/>
    <s v="Other"/>
    <s v="LG Washing Machine"/>
    <d v="2020-09-12T00:00:00"/>
    <x v="4"/>
    <s v="Cancellation request"/>
    <s v="I'm having an issue with the {product_purchased}. Please assist._x000a__x000a_- - - - - - - - - - - Please support this project for our server so it's available_x000a__x000a_- - - - - - - I've checked for any available software updates for my {product_purchased}, but there are none."/>
    <x v="0"/>
    <m/>
    <s v="Medium"/>
    <s v="Phone"/>
    <x v="3965"/>
    <m/>
    <m/>
    <n v="6091"/>
    <s v=""/>
    <s v="Richard Keller"/>
    <x v="9"/>
    <x v="9"/>
    <x v="1"/>
    <s v=""/>
  </r>
  <r>
    <n v="6092"/>
    <s v="William Roberts"/>
    <s v="bonnieboone@example.net"/>
    <n v="55"/>
    <s v="Male"/>
    <s v="LG OLED"/>
    <d v="2021-12-23T00:00:00"/>
    <x v="2"/>
    <s v="Delivery problem"/>
    <s v="I'm having an issue with the {product_purchased}. Please assist. Thanks, I've checked for any available software updates for my {product_purchased}, but there are none."/>
    <x v="2"/>
    <m/>
    <s v="Medium"/>
    <s v="Email"/>
    <x v="5"/>
    <m/>
    <m/>
    <n v="6092"/>
    <s v=""/>
    <s v="William Roberts"/>
    <x v="10"/>
    <x v="10"/>
    <x v="0"/>
    <s v=""/>
  </r>
  <r>
    <n v="6093"/>
    <s v="Mrs. Stephanie Mora PhD"/>
    <s v="virginiaferguson@example.net"/>
    <n v="61"/>
    <s v="Other"/>
    <s v="Dell XPS"/>
    <d v="2020-03-08T00:00:00"/>
    <x v="4"/>
    <s v="Cancellation request"/>
    <s v="There seems to be a glitch in the {product_purchased} software. It freezes frequently, making it difficult to use. Can you please provide a solution?_x000a__x000a_It's like when you use a phone, only now you can see I've tried clearing the cache and data for the {product_purchased} app, but the issue persists."/>
    <x v="0"/>
    <m/>
    <s v="Low"/>
    <s v="Phone"/>
    <x v="3966"/>
    <m/>
    <m/>
    <n v="6093"/>
    <s v=""/>
    <s v="Mrs. Stephanie Mora PhD"/>
    <x v="0"/>
    <x v="0"/>
    <x v="1"/>
    <s v=""/>
  </r>
  <r>
    <n v="6094"/>
    <s v="Rebecca Stephens"/>
    <s v="erikawilliams@example.net"/>
    <n v="29"/>
    <s v="Male"/>
    <s v="Fitbit Versa Smartwatch"/>
    <d v="2020-12-04T00:00:00"/>
    <x v="1"/>
    <s v="Data loss"/>
    <s v="I'm having an issue with the {product_purchased}. Please assist._x000a__x000a_My apologies, not sure it's true._x000a__x000a_Anyways on the next week I'll probably change my mind and try to update this in a new I've recently updated the firmware of my {product_purchased}, and the issue started happening afterward. Could it be related to the update?"/>
    <x v="2"/>
    <m/>
    <s v="Medium"/>
    <s v="Social media"/>
    <x v="5"/>
    <m/>
    <m/>
    <n v="6094"/>
    <s v=""/>
    <s v="Rebecca Stephens"/>
    <x v="10"/>
    <x v="10"/>
    <x v="1"/>
    <s v=""/>
  </r>
  <r>
    <n v="6095"/>
    <s v="Jacob Wilson"/>
    <s v="jennifer71@example.net"/>
    <n v="70"/>
    <s v="Male"/>
    <s v="Canon DSLR Camera"/>
    <d v="2020-11-02T00:00:00"/>
    <x v="2"/>
    <s v="Data loss"/>
    <s v="I've recently set up my {product_purchased}, but it fails to connect to any available networks. What steps should I take to troubleshoot this issue? *_x000a__x000a_This issue was reported to me on Twitter. You should have I'm unable to find the option to perform the desired action in the {product_purchased}. Could you please guide me through the steps?"/>
    <x v="2"/>
    <m/>
    <s v="Medium"/>
    <s v="Phone"/>
    <x v="5"/>
    <m/>
    <m/>
    <n v="6095"/>
    <s v=""/>
    <s v="Jacob Wilson"/>
    <x v="3"/>
    <x v="3"/>
    <x v="1"/>
    <s v=""/>
  </r>
  <r>
    <n v="6096"/>
    <s v="Carol Wilson"/>
    <s v="fosterlinda@example.org"/>
    <n v="62"/>
    <s v="Female"/>
    <s v="GoPro Action Camera"/>
    <d v="2020-07-15T00:00:00"/>
    <x v="4"/>
    <s v="Product setup"/>
    <s v="There seems to be a glitch in the {product_purchased} software. It freezes frequently, making it difficult to use. Can you please provide a solution?_x000a__x000a_I've seen many other people try to create a better product with fewer I've noticed that the issue occurs consistently when I use a specific feature or application on my {product_purchased}."/>
    <x v="1"/>
    <s v="Machine serve seek somebody season board."/>
    <s v="Medium"/>
    <s v="Social media"/>
    <x v="3967"/>
    <d v="2023-06-01T13:16:39"/>
    <n v="3"/>
    <n v="6096"/>
    <s v="Machine Serve Seek Somebody Season Board."/>
    <s v="Carol Wilson"/>
    <x v="2"/>
    <x v="2"/>
    <x v="1"/>
    <n v="-7.6999999999534339"/>
  </r>
  <r>
    <n v="6097"/>
    <s v="Heather Weiss"/>
    <s v="daniel47@example.net"/>
    <n v="65"/>
    <s v="Male"/>
    <s v="Sony PlayStation"/>
    <d v="2021-11-02T00:00:00"/>
    <x v="3"/>
    <s v="Product setup"/>
    <s v="I'm unable to access my {product_purchased} account. It keeps displaying an 'Invalid Credentials' error, even though I'm using the correct login information. How can I regain access to my account?_x000a__x000a_To resolve I've already contacted customer support multiple times, but the issue remains unresolved."/>
    <x v="2"/>
    <m/>
    <s v="High"/>
    <s v="Email"/>
    <x v="5"/>
    <m/>
    <m/>
    <n v="6097"/>
    <s v=""/>
    <s v="Heather Weiss"/>
    <x v="3"/>
    <x v="3"/>
    <x v="0"/>
    <s v=""/>
  </r>
  <r>
    <n v="6098"/>
    <s v="Carol Norris"/>
    <s v="lisaarcher@example.net"/>
    <n v="42"/>
    <s v="Male"/>
    <s v="GoPro Action Camera"/>
    <d v="2021-07-22T00:00:00"/>
    <x v="0"/>
    <s v="Delivery problem"/>
    <s v="I'm having an issue with the {product_purchased}. Please assist. &lt;br&gt; &gt; This is the same product, only it is a different product. &lt;br&gt; &gt; *The last line is probably some type of &quot;you sold I've performed a factory reset on my {product_purchased}, hoping it would resolve the problem, but it didn't help."/>
    <x v="1"/>
    <s v="Piece practice approach bank identify coach."/>
    <s v="Critical"/>
    <s v="Chat"/>
    <x v="3968"/>
    <d v="2023-06-01T17:14:42"/>
    <n v="2"/>
    <n v="6098"/>
    <s v="Piece Practice Approach Bank Identify Coach."/>
    <s v="Carol Norris"/>
    <x v="2"/>
    <x v="2"/>
    <x v="0"/>
    <n v="9.0666666667093523"/>
  </r>
  <r>
    <n v="6099"/>
    <s v="Vickie Johnson"/>
    <s v="steven40@example.org"/>
    <n v="47"/>
    <s v="Male"/>
    <s v="Sony Xperia"/>
    <d v="2021-01-28T00:00:00"/>
    <x v="1"/>
    <s v="Display issue"/>
    <s v="I've recently set up my {product_purchased}, but it fails to connect to any available networks. What steps should I take to troubleshoot this issue? I started using the &quot;npm start&quot; task on the server to get I'm concerned about the security of my {product_purchased} and would like to ensure that my data is safe."/>
    <x v="1"/>
    <s v="Occur leg owner argue."/>
    <s v="High"/>
    <s v="Social media"/>
    <x v="3969"/>
    <d v="2023-06-01T17:14:42"/>
    <n v="1"/>
    <n v="6099"/>
    <s v="Occur Leg Owner Argue."/>
    <s v="Vickie Johnson"/>
    <x v="6"/>
    <x v="6"/>
    <x v="0"/>
    <n v="0.41666666680248454"/>
  </r>
  <r>
    <n v="6100"/>
    <s v="Laura Cook"/>
    <s v="khernandez@example.com"/>
    <n v="20"/>
    <s v="Male"/>
    <s v="Nintendo Switch"/>
    <d v="2020-02-23T00:00:00"/>
    <x v="1"/>
    <s v="Cancellation request"/>
    <s v="I'm having an issue with the {product_purchased}. Please assist._x000a__x000a_Please assist. If you could, I'd like to ask you. If you find some issue with the product, please send us an email. As of I need assistance as soon as possible because it's affecting my work and productivity."/>
    <x v="0"/>
    <m/>
    <s v="High"/>
    <s v="Chat"/>
    <x v="3970"/>
    <m/>
    <m/>
    <n v="6100"/>
    <s v=""/>
    <s v="Laura Cook"/>
    <x v="4"/>
    <x v="4"/>
    <x v="1"/>
    <s v=""/>
  </r>
  <r>
    <n v="6101"/>
    <s v="Marcus Hahn"/>
    <s v="rmccoy@example.com"/>
    <n v="20"/>
    <s v="Female"/>
    <s v="Google Nest"/>
    <d v="2021-07-09T00:00:00"/>
    <x v="1"/>
    <s v="Display issue"/>
    <s v="There seems to be a glitch in the {product_purchased} software. It freezes frequently, making it difficult to use. Can you please provide a solution? &lt;br&gt;On 7/24/2017, at 1:57 PM, I've tried using different cables, adapters, or peripherals with my {product_purchased}, but the issue persists."/>
    <x v="2"/>
    <m/>
    <s v="High"/>
    <s v="Phone"/>
    <x v="5"/>
    <m/>
    <m/>
    <n v="6101"/>
    <s v=""/>
    <s v="Marcus Hahn"/>
    <x v="2"/>
    <x v="2"/>
    <x v="0"/>
    <s v=""/>
  </r>
  <r>
    <n v="6102"/>
    <s v="Amy Ward"/>
    <s v="adrianpatrick@example.net"/>
    <n v="63"/>
    <s v="Male"/>
    <s v="Amazon Kindle"/>
    <d v="2021-03-22T00:00:00"/>
    <x v="3"/>
    <s v="Payment issue"/>
    <s v="I've recently set up my {product_purchased}, but it fails to connect to any available networks. What steps should I take to troubleshoot this issue?_x000a__x000a_To do so, I use an appropriate router and the router and I've noticed a sudden decrease in battery life on my {product_purchased}. It used to last much longer."/>
    <x v="1"/>
    <s v="Score city what."/>
    <s v="Critical"/>
    <s v="Social media"/>
    <x v="3971"/>
    <d v="2023-06-01T23:52:46"/>
    <n v="4"/>
    <n v="6102"/>
    <s v="Score City What."/>
    <s v="Amy Ward"/>
    <x v="0"/>
    <x v="0"/>
    <x v="0"/>
    <n v="5.816666666592937"/>
  </r>
  <r>
    <n v="6103"/>
    <s v="Kristin Fitzgerald"/>
    <s v="michelleortega@example.com"/>
    <n v="35"/>
    <s v="Female"/>
    <s v="Nest Thermostat"/>
    <d v="2021-01-03T00:00:00"/>
    <x v="4"/>
    <s v="Payment issue"/>
    <s v="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
    <x v="0"/>
    <m/>
    <s v="Medium"/>
    <s v="Social media"/>
    <x v="3972"/>
    <m/>
    <m/>
    <n v="6103"/>
    <s v=""/>
    <s v="Kristin Fitzgerald"/>
    <x v="6"/>
    <x v="6"/>
    <x v="0"/>
    <s v=""/>
  </r>
  <r>
    <n v="6104"/>
    <s v="Meredith Cisneros"/>
    <s v="stephaniesuarez@example.org"/>
    <n v="23"/>
    <s v="Other"/>
    <s v="Google Nest"/>
    <d v="2021-07-10T00:00:00"/>
    <x v="1"/>
    <s v="Hardware issue"/>
    <s v="I'm having an issue with the {product_purchased}. Please assist._x000a__x000a_&quot; {product_name}, &lt;name&gt;_x000a__x000a_&quot; ;_x000a__x000a_return _ =&gt; {_x000a__x000a_name =&gt; &quot; {{$_. ProductStoreName The issue I'm facing is intermittent. Sometimes it works fine, but other times it acts up unexpectedly."/>
    <x v="2"/>
    <m/>
    <s v="Critical"/>
    <s v="Chat"/>
    <x v="5"/>
    <m/>
    <m/>
    <n v="6104"/>
    <s v=""/>
    <s v="Meredith Cisneros"/>
    <x v="2"/>
    <x v="2"/>
    <x v="0"/>
    <s v=""/>
  </r>
  <r>
    <n v="6105"/>
    <s v="Ryan Coleman"/>
    <s v="jameshernandez@example.net"/>
    <n v="40"/>
    <s v="Other"/>
    <s v="Canon EOS"/>
    <d v="2020-01-19T00:00:00"/>
    <x v="0"/>
    <s v="Product compatibility"/>
    <s v="There seems to be a glitch in the {product_purchased} software. It freezes frequently, making it difficult to use. Can you please provide a solution? I've tried clearing the cache and data for the {product_purchased} app, but the issue persists."/>
    <x v="2"/>
    <m/>
    <s v="High"/>
    <s v="Social media"/>
    <x v="5"/>
    <m/>
    <m/>
    <n v="6105"/>
    <s v=""/>
    <s v="Ryan Coleman"/>
    <x v="6"/>
    <x v="6"/>
    <x v="1"/>
    <s v=""/>
  </r>
  <r>
    <n v="6106"/>
    <s v="George Johnson"/>
    <s v="suttonjames@example.net"/>
    <n v="64"/>
    <s v="Female"/>
    <s v="Google Nest"/>
    <d v="2021-09-13T00:00:00"/>
    <x v="4"/>
    <s v="Data loss"/>
    <s v="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
    <x v="1"/>
    <s v="Without throughout important whose."/>
    <s v="Critical"/>
    <s v="Phone"/>
    <x v="3973"/>
    <d v="2023-06-01T20:09:51"/>
    <n v="4"/>
    <n v="6106"/>
    <s v="Without Throughout Important Whose."/>
    <s v="George Johnson"/>
    <x v="9"/>
    <x v="9"/>
    <x v="0"/>
    <n v="-0.86666666669771075"/>
  </r>
  <r>
    <n v="6107"/>
    <s v="Karen Williams"/>
    <s v="thomasrivera@example.net"/>
    <n v="23"/>
    <s v="Male"/>
    <s v="Nikon D"/>
    <d v="2020-03-29T00:00:00"/>
    <x v="1"/>
    <s v="Cancellation request"/>
    <s v="I'm having an issue with the {product_purchased}. Please assist._x000a__x000a_2. Please let me know if anyone has any questions or issues._x000a__x000a_3. Please be aware that it's possible that this item can be missing I've noticed a sudden decrease in battery life on my {product_purchased}. It used to last much longer."/>
    <x v="1"/>
    <s v="Administration your power arrive."/>
    <s v="High"/>
    <s v="Social media"/>
    <x v="3974"/>
    <d v="2023-06-01T02:15:53"/>
    <n v="2"/>
    <n v="6107"/>
    <s v="Administration Your Power Arrive."/>
    <s v="Karen Williams"/>
    <x v="0"/>
    <x v="0"/>
    <x v="1"/>
    <n v="0.73333333327900618"/>
  </r>
  <r>
    <n v="6108"/>
    <s v="Cheryl Huerta"/>
    <s v="boydbrenda@example.org"/>
    <n v="37"/>
    <s v="Other"/>
    <s v="Sony 4K HDR TV"/>
    <d v="2020-03-16T00:00:00"/>
    <x v="0"/>
    <s v="Display issue"/>
    <s v="I'm having an issue with the {product_purchased}. Please assist._x000a__x000a_&quot;_x000a__x000a_If you feel you cannot use this product, please visit the Support Team._x000a__x000a_&quot; I'm worried that the issue might be hardware-related and might require repair or replacement."/>
    <x v="2"/>
    <m/>
    <s v="High"/>
    <s v="Phone"/>
    <x v="5"/>
    <m/>
    <m/>
    <n v="6108"/>
    <s v=""/>
    <s v="Cheryl Huerta"/>
    <x v="0"/>
    <x v="0"/>
    <x v="1"/>
    <s v=""/>
  </r>
  <r>
    <n v="6109"/>
    <s v="Daniel Barber"/>
    <s v="matthewpeterson@example.com"/>
    <n v="42"/>
    <s v="Male"/>
    <s v="Asus ROG"/>
    <d v="2020-04-09T00:00:00"/>
    <x v="1"/>
    <s v="Refund request"/>
    <s v="I'm having an issue with the {product_purchased}. Please assist._x000a__x000a_The &quot;Product Purchased&quot; is a keyword that appears at the top of any product listing. It can appear when the product list is selected from various I need assistance as soon as possible because it's affecting my work and productivity."/>
    <x v="0"/>
    <m/>
    <s v="Medium"/>
    <s v="Chat"/>
    <x v="3975"/>
    <m/>
    <m/>
    <n v="6109"/>
    <s v=""/>
    <s v="Daniel Barber"/>
    <x v="11"/>
    <x v="11"/>
    <x v="1"/>
    <s v=""/>
  </r>
  <r>
    <n v="6110"/>
    <s v="Justin Walker"/>
    <s v="davidvang@example.org"/>
    <n v="23"/>
    <s v="Female"/>
    <s v="Nest Thermostat"/>
    <d v="2020-02-03T00:00:00"/>
    <x v="0"/>
    <s v="Product recommendation"/>
    <s v="I'm having an issue with the {product_purchased}. Please assist. Please allow 6 hours to process my purchase._x000a__x000a_I wish I could have my card backocalypse. What if they just changed my account?_x000a__x000a_If I I'm using the original charger that came with my {product_purchased}, but it's not charging properly."/>
    <x v="2"/>
    <m/>
    <s v="Medium"/>
    <s v="Email"/>
    <x v="5"/>
    <m/>
    <m/>
    <n v="6110"/>
    <s v=""/>
    <s v="Justin Walker"/>
    <x v="4"/>
    <x v="4"/>
    <x v="1"/>
    <s v=""/>
  </r>
  <r>
    <n v="6111"/>
    <s v="Joseph Donaldson"/>
    <s v="lori22@example.org"/>
    <n v="64"/>
    <s v="Other"/>
    <s v="Adobe Photoshop"/>
    <d v="2021-12-14T00:00:00"/>
    <x v="3"/>
    <s v="Refund request"/>
    <s v="I'm having an issue with the {product_purchased}. Please assist. I've checked for software updates, and my {product_purchased} is already running the latest version."/>
    <x v="1"/>
    <s v="Law series actually alone sometimes serious."/>
    <s v="Critical"/>
    <s v="Social media"/>
    <x v="2045"/>
    <d v="2023-06-01T14:41:58"/>
    <n v="3"/>
    <n v="6111"/>
    <s v="Law Series Actually Alone Sometimes Serious."/>
    <s v="Joseph Donaldson"/>
    <x v="10"/>
    <x v="10"/>
    <x v="0"/>
    <n v="-6.6333333334769122"/>
  </r>
  <r>
    <n v="6112"/>
    <s v="Laura Sanchez"/>
    <s v="amandaolsen@example.com"/>
    <n v="44"/>
    <s v="Other"/>
    <s v="Nest Thermostat"/>
    <d v="2020-10-22T00:00:00"/>
    <x v="0"/>
    <s v="Installation support"/>
    <s v="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
    <x v="1"/>
    <s v="Happy hope democratic someone east."/>
    <s v="Medium"/>
    <s v="Social media"/>
    <x v="3976"/>
    <d v="2023-06-01T11:07:59"/>
    <n v="5"/>
    <n v="6112"/>
    <s v="Happy Hope Democratic Someone East."/>
    <s v="Laura Sanchez"/>
    <x v="7"/>
    <x v="7"/>
    <x v="1"/>
    <n v="6.3833333333604969"/>
  </r>
  <r>
    <n v="6113"/>
    <s v="Katie Brown"/>
    <s v="imartinez@example.org"/>
    <n v="40"/>
    <s v="Male"/>
    <s v="Sony PlayStation"/>
    <d v="2020-11-03T00:00:00"/>
    <x v="0"/>
    <s v="Product recommendation"/>
    <s v="I'm having an issue with the {product_purchased}. Please assist._x000a__x000a_1. Try to update the app to support the best settings._x000a__x000a_2. Please enable &quot;Include my profile&quot;} so that you include a link I'm experiencing this issue on multiple devices of the same model, so it seems to be a widespread problem."/>
    <x v="2"/>
    <m/>
    <s v="Low"/>
    <s v="Phone"/>
    <x v="5"/>
    <m/>
    <m/>
    <n v="6113"/>
    <s v=""/>
    <s v="Katie Brown"/>
    <x v="3"/>
    <x v="3"/>
    <x v="1"/>
    <s v=""/>
  </r>
  <r>
    <n v="6114"/>
    <s v="Michele Kelly"/>
    <s v="ramseyeric@example.org"/>
    <n v="22"/>
    <s v="Female"/>
    <s v="Roomba Robot Vacuum"/>
    <d v="2020-03-11T00:00:00"/>
    <x v="4"/>
    <s v="Battery life"/>
    <s v="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
    <x v="2"/>
    <m/>
    <s v="Low"/>
    <s v="Email"/>
    <x v="5"/>
    <m/>
    <m/>
    <n v="6114"/>
    <s v=""/>
    <s v="Michele Kelly"/>
    <x v="0"/>
    <x v="0"/>
    <x v="1"/>
    <s v=""/>
  </r>
  <r>
    <n v="6115"/>
    <s v="Cynthia Smith"/>
    <s v="douglas84@example.com"/>
    <n v="38"/>
    <s v="Female"/>
    <s v="Microsoft Xbox Controller"/>
    <d v="2021-11-25T00:00:00"/>
    <x v="3"/>
    <s v="Product setup"/>
    <s v="I've encountered a data loss issue with my {product_purchased}. All the files and documents seem to have disappeared. Can you guide me on how to retrieve them? Thanks,_x000a__x000a__x000a_Glad to hear it is getting better since the I've tried different settings and configurations on my {product_purchased}, but the issue persists."/>
    <x v="0"/>
    <m/>
    <s v="Medium"/>
    <s v="Phone"/>
    <x v="3977"/>
    <m/>
    <m/>
    <n v="6115"/>
    <s v=""/>
    <s v="Cynthia Smith"/>
    <x v="3"/>
    <x v="3"/>
    <x v="0"/>
    <s v=""/>
  </r>
  <r>
    <n v="6116"/>
    <s v="Victor Todd"/>
    <s v="nelsonroy@example.com"/>
    <n v="41"/>
    <s v="Male"/>
    <s v="Xbox"/>
    <d v="2020-09-28T00:00:00"/>
    <x v="4"/>
    <s v="Software bug"/>
    <s v="I'm having an issue with the {product_purchased}. Please assist. I've checked for software updates, and my {product_purchased} is already running the latest version."/>
    <x v="1"/>
    <s v="Little style decade cold."/>
    <s v="High"/>
    <s v="Phone"/>
    <x v="3978"/>
    <d v="2023-06-01T23:50:04"/>
    <n v="2"/>
    <n v="6116"/>
    <s v="Little Style Decade Cold."/>
    <s v="Victor Todd"/>
    <x v="9"/>
    <x v="9"/>
    <x v="1"/>
    <n v="18.666666666744277"/>
  </r>
  <r>
    <n v="6117"/>
    <s v="Maria Raymond"/>
    <s v="melissa81@example.com"/>
    <n v="55"/>
    <s v="Female"/>
    <s v="Canon EOS"/>
    <d v="2020-10-18T00:00:00"/>
    <x v="1"/>
    <s v="Payment issue"/>
    <s v="I'm having an issue with the {product_purchased}. Please assist. We must have a solution by Monday 12th June 2015 to resolve the issue. I've reviewed the troubleshooting steps on the official support website, but they didn't resolve the problem."/>
    <x v="1"/>
    <s v="Theory picture will successful week defense way."/>
    <s v="Medium"/>
    <s v="Social media"/>
    <x v="3979"/>
    <d v="2023-06-01T07:42:05"/>
    <n v="1"/>
    <n v="6117"/>
    <s v="Theory Picture Will Successful Week Defense Way."/>
    <s v="Maria Raymond"/>
    <x v="7"/>
    <x v="7"/>
    <x v="1"/>
    <n v="-15.366666666814126"/>
  </r>
  <r>
    <n v="6118"/>
    <s v="Joseph Copeland"/>
    <s v="urice@example.com"/>
    <n v="31"/>
    <s v="Male"/>
    <s v="LG Smart TV"/>
    <d v="2021-05-09T00:00:00"/>
    <x v="3"/>
    <s v="Product recommendation"/>
    <s v="I'm facing issues logging into my {product_purchased} account. It says my account is locked. What should I do to unlock it? I'm worried that the issue might be hardware-related and might require repair or replacement."/>
    <x v="0"/>
    <m/>
    <s v="High"/>
    <s v="Social media"/>
    <x v="3980"/>
    <m/>
    <m/>
    <n v="6118"/>
    <s v=""/>
    <s v="Joseph Copeland"/>
    <x v="1"/>
    <x v="1"/>
    <x v="0"/>
    <s v=""/>
  </r>
  <r>
    <n v="6119"/>
    <s v="David Rodriguez"/>
    <s v="michael31@example.com"/>
    <n v="59"/>
    <s v="Female"/>
    <s v="Autodesk AutoCAD"/>
    <d v="2020-12-22T00:00:00"/>
    <x v="1"/>
    <s v="Product recommendation"/>
    <s v="I'm having an issue with the {product_purchased}. Please assist._x000a__x000a_This is the product you will be needing._x000a__x000a_This one I ordered, with a $900 price tag. There's a $1 discount that I'm experiencing this issue on multiple devices of the same model, so it seems to be a widespread problem."/>
    <x v="2"/>
    <m/>
    <s v="Critical"/>
    <s v="Chat"/>
    <x v="5"/>
    <m/>
    <m/>
    <n v="6119"/>
    <s v=""/>
    <s v="David Rodriguez"/>
    <x v="10"/>
    <x v="10"/>
    <x v="1"/>
    <s v=""/>
  </r>
  <r>
    <n v="6120"/>
    <s v="Mark Cox"/>
    <s v="jfrederick@example.net"/>
    <n v="49"/>
    <s v="Female"/>
    <s v="Sony Xperia"/>
    <d v="2021-12-09T00:00:00"/>
    <x v="3"/>
    <s v="Product recommendation"/>
    <s v="There seems to be a hardware problem with my {product_purchased}. The screen is flickering, and I'm unable to use it. What should I do?_x000a__x000a_Turn your screen off. Turn it on again, and let it run I've noticed a sudden decrease in battery life on my {product_purchased}. It used to last much longer."/>
    <x v="2"/>
    <m/>
    <s v="Critical"/>
    <s v="Chat"/>
    <x v="5"/>
    <m/>
    <m/>
    <n v="6120"/>
    <s v=""/>
    <s v="Mark Cox"/>
    <x v="10"/>
    <x v="10"/>
    <x v="0"/>
    <s v=""/>
  </r>
  <r>
    <n v="6121"/>
    <s v="Patrick Peterson"/>
    <s v="ncompton@example.com"/>
    <n v="61"/>
    <s v="Other"/>
    <s v="GoPro Action Camera"/>
    <d v="2021-09-13T00:00:00"/>
    <x v="2"/>
    <s v="Payment issue"/>
    <s v="My {product_purchased} crashed, and I lost all the data stored on it. Is there any way to recover the lost data? Thanks!_x000a__x000a_anon993599_x000a__x000a_Post 2 My computer works great. When I try I've recently updated the firmware of my {product_purchased}, and the issue started happening afterward. Could it be related to the update?"/>
    <x v="2"/>
    <m/>
    <s v="Medium"/>
    <s v="Phone"/>
    <x v="5"/>
    <m/>
    <m/>
    <n v="6121"/>
    <s v=""/>
    <s v="Patrick Peterson"/>
    <x v="9"/>
    <x v="9"/>
    <x v="0"/>
    <s v=""/>
  </r>
  <r>
    <n v="6122"/>
    <s v="Matthew Berg"/>
    <s v="millerkevin@example.net"/>
    <n v="60"/>
    <s v="Female"/>
    <s v="Samsung Galaxy"/>
    <d v="2020-07-21T00:00:00"/>
    <x v="0"/>
    <s v="Data loss"/>
    <s v="I've noticed a software bug in the {product_purchased} app. It's causing data loss and unexpected errors. How can I resolve this issue?_x000a__x000a_There are several ways to resolve this issue. You can get the {product I've checked the device settings and made sure that everything is configured correctly."/>
    <x v="1"/>
    <s v="Phone to road go produce behavior interview."/>
    <s v="High"/>
    <s v="Chat"/>
    <x v="3981"/>
    <d v="2023-06-01T11:24:10"/>
    <n v="3"/>
    <n v="6122"/>
    <s v="Phone To Road Go Produce Behavior Interview."/>
    <s v="Matthew Berg"/>
    <x v="2"/>
    <x v="2"/>
    <x v="1"/>
    <n v="9.3833333331858739"/>
  </r>
  <r>
    <n v="6123"/>
    <s v="Jamie Phelps"/>
    <s v="debragarcia@example.com"/>
    <n v="23"/>
    <s v="Female"/>
    <s v="Bose SoundLink Speaker"/>
    <d v="2020-03-06T00:00:00"/>
    <x v="3"/>
    <s v="Payment issue"/>
    <s v="There seems to be a hardware problem with my {product_purchased}. The screen is flickering, and I'm unable to use it. What should I do? Let's find a way to fix it._x000a__x000a_Using_x000a__x000a_Here is I've already contacted customer support multiple times, but the issue remains unresolved."/>
    <x v="1"/>
    <s v="Model sometimes yeah beyond quality himself garden."/>
    <s v="Critical"/>
    <s v="Email"/>
    <x v="3982"/>
    <d v="2023-06-01T15:56:11"/>
    <n v="2"/>
    <n v="6123"/>
    <s v="Model Sometimes Yeah Beyond Quality Himself Garden."/>
    <s v="Jamie Phelps"/>
    <x v="0"/>
    <x v="0"/>
    <x v="1"/>
    <n v="-2.1000000000349246"/>
  </r>
  <r>
    <n v="6124"/>
    <s v="Kenneth Johnson"/>
    <s v="tina63@example.com"/>
    <n v="24"/>
    <s v="Other"/>
    <s v="PlayStation"/>
    <d v="2020-10-20T00:00:00"/>
    <x v="3"/>
    <s v="Product recommendation"/>
    <s v="I'm having an issue with the {product_purchased}. Please assist._x000a__x000a_If you're having problems selling our product please contact us in the event of emergency_x000a__x000a_We don't give a sh*t about your product. I've already contacted customer support multiple times, but the issue remains unresolved."/>
    <x v="0"/>
    <m/>
    <s v="High"/>
    <s v="Chat"/>
    <x v="3983"/>
    <m/>
    <m/>
    <n v="6124"/>
    <s v=""/>
    <s v="Kenneth Johnson"/>
    <x v="7"/>
    <x v="7"/>
    <x v="1"/>
    <s v=""/>
  </r>
  <r>
    <n v="6125"/>
    <s v="Brian Frey"/>
    <s v="george09@example.com"/>
    <n v="36"/>
    <s v="Other"/>
    <s v="LG OLED"/>
    <d v="2020-10-29T00:00:00"/>
    <x v="4"/>
    <s v="Display issue"/>
    <s v="I'm having an issue with the {product_purchased}. Please assist. I've noticed a sudden decrease in battery life on my {product_purchased}. It used to last much longer."/>
    <x v="1"/>
    <s v="Decide least road public."/>
    <s v="Low"/>
    <s v="Social media"/>
    <x v="3984"/>
    <d v="2023-06-01T03:52:13"/>
    <n v="3"/>
    <n v="6125"/>
    <s v="Decide Least Road Public."/>
    <s v="Brian Frey"/>
    <x v="7"/>
    <x v="7"/>
    <x v="1"/>
    <n v="-15.066666666709352"/>
  </r>
  <r>
    <n v="6126"/>
    <s v="Kelly Garner"/>
    <s v="joseph80@example.net"/>
    <n v="58"/>
    <s v="Other"/>
    <s v="Fitbit Versa Smartwatch"/>
    <d v="2020-08-20T00:00:00"/>
    <x v="2"/>
    <s v="Battery life"/>
    <s v="I've noticed a software bug in the {product_purchased} app. It's causing data loss and unexpected errors. How can I resolve this issue?_x000a__x000a_A system-wide fix is available from Google Chrome's Support page, but I've already contacted customer support multiple times, but the issue remains unresolved."/>
    <x v="2"/>
    <m/>
    <s v="Critical"/>
    <s v="Chat"/>
    <x v="5"/>
    <m/>
    <m/>
    <n v="6126"/>
    <s v=""/>
    <s v="Kelly Garner"/>
    <x v="5"/>
    <x v="5"/>
    <x v="1"/>
    <s v=""/>
  </r>
  <r>
    <n v="6127"/>
    <s v="Donald Hammond"/>
    <s v="barnessabrina@example.net"/>
    <n v="32"/>
    <s v="Other"/>
    <s v="Canon DSLR Camera"/>
    <d v="2020-09-03T00:00:00"/>
    <x v="1"/>
    <s v="Payment issue"/>
    <s v="I've recently set up my {product_purchased}, but it fails to connect to any available networks. What steps should I take to troubleshoot this issue?_x000a__x000a_How does the server detect a new product?_x000a__x000a_This might I've followed the troubleshooting steps mentioned in the user manual, but the issue persists."/>
    <x v="2"/>
    <m/>
    <s v="High"/>
    <s v="Chat"/>
    <x v="5"/>
    <m/>
    <m/>
    <n v="6127"/>
    <s v=""/>
    <s v="Donald Hammond"/>
    <x v="9"/>
    <x v="9"/>
    <x v="1"/>
    <s v=""/>
  </r>
  <r>
    <n v="6128"/>
    <s v="Kevin Figueroa"/>
    <s v="nguyendavid@example.net"/>
    <n v="42"/>
    <s v="Male"/>
    <s v="Garmin Forerunner"/>
    <d v="2020-03-30T00:00:00"/>
    <x v="0"/>
    <s v="Product setup"/>
    <s v="I'm having an issue with the {product_purchased}. Please assist. &quot; â€” Anastasia [DLC Content], referring to Anastasia's description of the item._x000a__x000a__x000a_Anastasia, it's the first time I I rely heavily on my {product_purchased} for my daily tasks, and this issue is hindering my productivity."/>
    <x v="2"/>
    <m/>
    <s v="Critical"/>
    <s v="Social media"/>
    <x v="5"/>
    <m/>
    <m/>
    <n v="6128"/>
    <s v=""/>
    <s v="Kevin Figueroa"/>
    <x v="0"/>
    <x v="0"/>
    <x v="1"/>
    <s v=""/>
  </r>
  <r>
    <n v="6129"/>
    <s v="Paul Reeves"/>
    <s v="anthony43@example.net"/>
    <n v="30"/>
    <s v="Female"/>
    <s v="Amazon Echo"/>
    <d v="2020-08-30T00:00:00"/>
    <x v="2"/>
    <s v="Data loss"/>
    <s v="I've forgotten my password for my {product_purchased} account, and the password reset option is not working. How can I recover my account?_x000a__x000a_[{&quot;login&quot;:false,&quot;name&quot;:&quot;New Account&quot;,&quot;last_name&quot;:null I've noticed that the issue occurs consistently when I use a specific feature or application on my {product_purchased}."/>
    <x v="2"/>
    <m/>
    <s v="High"/>
    <s v="Chat"/>
    <x v="5"/>
    <m/>
    <m/>
    <n v="6129"/>
    <s v=""/>
    <s v="Paul Reeves"/>
    <x v="5"/>
    <x v="5"/>
    <x v="1"/>
    <s v=""/>
  </r>
  <r>
    <n v="6130"/>
    <s v="Miss Linda Thornton"/>
    <s v="timothyhernandez@example.com"/>
    <n v="51"/>
    <s v="Female"/>
    <s v="Adobe Photoshop"/>
    <d v="2021-12-29T00:00:00"/>
    <x v="0"/>
    <s v="Installation support"/>
    <s v="I'm unable to access my {product_purchased} account. It keeps displaying an 'Invalid Credentials' error, even though I'm using the correct login information. How can I regain access to my account?_x000a__x000a_It can I've already contacted customer support multiple times, but the issue remains unresolved."/>
    <x v="1"/>
    <s v="Price us child finish."/>
    <s v="High"/>
    <s v="Social media"/>
    <x v="3985"/>
    <d v="2023-06-01T02:27:19"/>
    <n v="5"/>
    <n v="6130"/>
    <s v="Price Us Child Finish."/>
    <s v="Miss Linda Thornton"/>
    <x v="10"/>
    <x v="10"/>
    <x v="0"/>
    <n v="-5.6333333333604969"/>
  </r>
  <r>
    <n v="6131"/>
    <s v="April Robbins"/>
    <s v="douglasjames@example.net"/>
    <n v="35"/>
    <s v="Male"/>
    <s v="GoPro Hero"/>
    <d v="2021-11-29T00:00:00"/>
    <x v="4"/>
    <s v="Product recommendation"/>
    <s v="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
    <x v="2"/>
    <m/>
    <s v="Medium"/>
    <s v="Chat"/>
    <x v="5"/>
    <m/>
    <m/>
    <n v="6131"/>
    <s v=""/>
    <s v="April Robbins"/>
    <x v="3"/>
    <x v="3"/>
    <x v="0"/>
    <s v=""/>
  </r>
  <r>
    <n v="6132"/>
    <s v="Amber Hernandez"/>
    <s v="katherine24@example.org"/>
    <n v="35"/>
    <s v="Female"/>
    <s v="GoPro Hero"/>
    <d v="2021-08-31T00:00:00"/>
    <x v="4"/>
    <s v="Data loss"/>
    <s v="I'm having an issue with the {product_purchased}. Please assist._x000a__x000a_Please do not purchase the product. Please do not purchase._x000a__x000a__x000a_Please accept my email statement by completing my checkout process._x000a__x000a_Please do not do I've checked for any available software updates for my {product_purchased}, but there are none."/>
    <x v="0"/>
    <m/>
    <s v="Medium"/>
    <s v="Chat"/>
    <x v="3986"/>
    <m/>
    <m/>
    <n v="6132"/>
    <s v=""/>
    <s v="Amber Hernandez"/>
    <x v="5"/>
    <x v="5"/>
    <x v="0"/>
    <s v=""/>
  </r>
  <r>
    <n v="6133"/>
    <s v="Tina Washington"/>
    <s v="philip89@example.org"/>
    <n v="45"/>
    <s v="Other"/>
    <s v="Roomba Robot Vacuum"/>
    <d v="2021-11-05T00:00:00"/>
    <x v="2"/>
    <s v="Account access"/>
    <s v="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
    <x v="1"/>
    <s v="Interest dinner federal although theory of."/>
    <s v="Critical"/>
    <s v="Email"/>
    <x v="3987"/>
    <d v="2023-06-01T02:41:22"/>
    <n v="1"/>
    <n v="6133"/>
    <s v="Interest Dinner Federal Although Theory Of."/>
    <s v="Tina Washington"/>
    <x v="3"/>
    <x v="3"/>
    <x v="0"/>
    <n v="-19.149999999906868"/>
  </r>
  <r>
    <n v="6134"/>
    <s v="Martin Kelley"/>
    <s v="charles60@example.com"/>
    <n v="24"/>
    <s v="Other"/>
    <s v="Asus ROG"/>
    <d v="2021-05-28T00:00:00"/>
    <x v="2"/>
    <s v="Peripheral compatibility"/>
    <s v="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
    <x v="2"/>
    <m/>
    <s v="Low"/>
    <s v="Phone"/>
    <x v="5"/>
    <m/>
    <m/>
    <n v="6134"/>
    <s v=""/>
    <s v="Martin Kelley"/>
    <x v="1"/>
    <x v="1"/>
    <x v="0"/>
    <s v=""/>
  </r>
  <r>
    <n v="6135"/>
    <s v="Matthew Cox"/>
    <s v="robertskelsey@example.com"/>
    <n v="62"/>
    <s v="Male"/>
    <s v="Bose QuietComfort"/>
    <d v="2020-01-09T00:00:00"/>
    <x v="1"/>
    <s v="Product setup"/>
    <s v="I'm having an issue with the {product_purchased}. Please assist._x000a__x000a_If you can't find the {product_purchased} or you can find it, make sure to contact us. The issue I'm facing is intermittent. Sometimes it works fine, but other times it acts up unexpectedly."/>
    <x v="1"/>
    <s v="Laugh according nice good."/>
    <s v="Low"/>
    <s v="Social media"/>
    <x v="3988"/>
    <d v="2023-06-01T07:15:25"/>
    <n v="3"/>
    <n v="6135"/>
    <s v="Laugh According Nice Good."/>
    <s v="Matthew Cox"/>
    <x v="6"/>
    <x v="6"/>
    <x v="1"/>
    <n v="5.3833333332440816"/>
  </r>
  <r>
    <n v="6136"/>
    <s v="Scott Cain DVM"/>
    <s v="casey27@example.org"/>
    <n v="49"/>
    <s v="Male"/>
    <s v="Fitbit Charge"/>
    <d v="2021-03-22T00:00:00"/>
    <x v="3"/>
    <s v="Product recommendation"/>
    <s v="I'm having an issue with the {product_purchased}. Please assist._x000a__x000a_Add to cart: Please select a size. I've tried using different cables, adapters, or peripherals with my {product_purchased}, but the issue persists."/>
    <x v="1"/>
    <s v="Our civil assume stock issue."/>
    <s v="High"/>
    <s v="Social media"/>
    <x v="3989"/>
    <d v="2023-06-01T18:31:26"/>
    <n v="3"/>
    <n v="6136"/>
    <s v="Our Civil Assume Stock Issue."/>
    <s v="Scott Cain DVM"/>
    <x v="0"/>
    <x v="0"/>
    <x v="0"/>
    <n v="-1.0166666666627862"/>
  </r>
  <r>
    <n v="6137"/>
    <s v="Sandra Greene"/>
    <s v="hjohnson@example.com"/>
    <n v="45"/>
    <s v="Female"/>
    <s v="HP Pavilion"/>
    <d v="2020-03-14T00:00:00"/>
    <x v="0"/>
    <s v="Product recommendation"/>
    <s v="I'm having an issue with the {product_purchased}. Please assist._x000a__x000a_I've had this issue for a while._x000a__x000a__x000a_If I do not receive the invoice, it says that there is money left in the account and the I've tried using different cables, adapters, or peripherals with my {product_purchased}, but the issue persists."/>
    <x v="2"/>
    <m/>
    <s v="Medium"/>
    <s v="Phone"/>
    <x v="5"/>
    <m/>
    <m/>
    <n v="6137"/>
    <s v=""/>
    <s v="Sandra Greene"/>
    <x v="0"/>
    <x v="0"/>
    <x v="1"/>
    <s v=""/>
  </r>
  <r>
    <n v="6138"/>
    <s v="Scott Riddle"/>
    <s v="jgardner@example.com"/>
    <n v="23"/>
    <s v="Other"/>
    <s v="Samsung Soundbar"/>
    <d v="2021-11-05T00:00:00"/>
    <x v="2"/>
    <s v="Hardware issue"/>
    <s v="I'm having an issue with the {product_purchased}. Please assist._x000a__x000a_$7.35 *_x000a__x000a_(not including shipping)_x000a__x000a_You will need item to add to the shopping cart_x000a__x000a_This is not a bad The issue I'm facing is intermittent. Sometimes it works fine, but other times it acts up unexpectedly."/>
    <x v="0"/>
    <m/>
    <s v="Low"/>
    <s v="Email"/>
    <x v="3990"/>
    <m/>
    <m/>
    <n v="6138"/>
    <s v=""/>
    <s v="Scott Riddle"/>
    <x v="3"/>
    <x v="3"/>
    <x v="0"/>
    <s v=""/>
  </r>
  <r>
    <n v="6139"/>
    <s v="Richard Obrien"/>
    <s v="bakerronald@example.org"/>
    <n v="29"/>
    <s v="Female"/>
    <s v="Fitbit Versa Smartwatch"/>
    <d v="2021-03-19T00:00:00"/>
    <x v="4"/>
    <s v="Battery life"/>
    <s v="I'm having an issue with the {product_purchased}. Please assist._x000a__x000a_How do I get a refund for my purchase?_x000a__x000a_To access this information and submit an e-mail to the seller you need a valid ID, I've recently updated the firmware of my {product_purchased}, and the issue started happening afterward. Could it be related to the update?"/>
    <x v="0"/>
    <m/>
    <s v="Medium"/>
    <s v="Chat"/>
    <x v="3991"/>
    <m/>
    <m/>
    <n v="6139"/>
    <s v=""/>
    <s v="Richard Obrien"/>
    <x v="0"/>
    <x v="0"/>
    <x v="0"/>
    <s v=""/>
  </r>
  <r>
    <n v="6140"/>
    <s v="Mallory Thomas"/>
    <s v="mruiz@example.org"/>
    <n v="19"/>
    <s v="Male"/>
    <s v="Nikon D"/>
    <d v="2021-09-21T00:00:00"/>
    <x v="4"/>
    <s v="Battery life"/>
    <s v="I'm having an issue with the {product_purchased}. Please assist._x000a__x000a_&quot;_x000a__x000a_{ &quot;product_purchased&quot;: &quot;{{product_purchased}} &quot;}},_x000a__x000a_{ &quot;product_purchased I'm not sure if this issue is specific to my device or if others have reported similar problems."/>
    <x v="2"/>
    <m/>
    <s v="Low"/>
    <s v="Social media"/>
    <x v="5"/>
    <m/>
    <m/>
    <n v="6140"/>
    <s v=""/>
    <s v="Mallory Thomas"/>
    <x v="9"/>
    <x v="9"/>
    <x v="0"/>
    <s v=""/>
  </r>
  <r>
    <n v="6141"/>
    <s v="Jenna Reese"/>
    <s v="daniel45@example.net"/>
    <n v="30"/>
    <s v="Other"/>
    <s v="Fitbit Versa Smartwatch"/>
    <d v="2020-12-30T00:00:00"/>
    <x v="0"/>
    <s v="Network problem"/>
    <s v="I'm having an issue with the {product_purchased}. Please assist. Thank you._x000a__x000a_Q: I have an android 4.0 LSM with my LG phone and it has an adblocker on it. Why am I I've noticed a peculiar error message popping up on my {product_purchased} screen. It says '{error_message}'. What does it mean?"/>
    <x v="1"/>
    <s v="Machine attorney believe political off participant."/>
    <s v="High"/>
    <s v="Email"/>
    <x v="3992"/>
    <d v="2023-06-01T08:05:35"/>
    <n v="1"/>
    <n v="6141"/>
    <s v="Machine Attorney Believe Political Off Participant."/>
    <s v="Jenna Reese"/>
    <x v="10"/>
    <x v="10"/>
    <x v="1"/>
    <n v="3.3666666666395031"/>
  </r>
  <r>
    <n v="6142"/>
    <s v="Julie Wang"/>
    <s v="jsharp@example.com"/>
    <n v="39"/>
    <s v="Female"/>
    <s v="Sony Xperia"/>
    <d v="2021-11-26T00:00:00"/>
    <x v="0"/>
    <s v="Peripheral compatibility"/>
    <s v="I've encountered a data loss issue with my {product_purchased}. All the files and documents seem to have disappeared. Can you guide me on how to retrieve them?Oracle_x000a__x000a_Do you know of any others on the web that seem I've tried using different cables, adapters, or peripherals with my {product_purchased}, but the issue persists."/>
    <x v="2"/>
    <m/>
    <s v="High"/>
    <s v="Email"/>
    <x v="5"/>
    <m/>
    <m/>
    <n v="6142"/>
    <s v=""/>
    <s v="Julie Wang"/>
    <x v="3"/>
    <x v="3"/>
    <x v="0"/>
    <s v=""/>
  </r>
  <r>
    <n v="6143"/>
    <s v="Jennifer Villegas"/>
    <s v="paulastephens@example.com"/>
    <n v="35"/>
    <s v="Other"/>
    <s v="GoPro Hero"/>
    <d v="2020-10-25T00:00:00"/>
    <x v="2"/>
    <s v="Hardware issue"/>
    <s v="I'm having an issue with the {product_purchased}. Please assist._x000a__x000a_How about an invoice?_x000a__x000a_To get the purchase done, simply fill out the form below which you will have to provide to the sales rep. You I've noticed a peculiar error message popping up on my {product_purchased} screen. It says '{error_message}'. What does it mean?"/>
    <x v="1"/>
    <s v="Form less economy evidence."/>
    <s v="Low"/>
    <s v="Phone"/>
    <x v="3993"/>
    <d v="2023-06-01T23:33:38"/>
    <n v="3"/>
    <n v="6143"/>
    <s v="Form Less Economy Evidence."/>
    <s v="Jennifer Villegas"/>
    <x v="7"/>
    <x v="7"/>
    <x v="1"/>
    <n v="22.366666666581295"/>
  </r>
  <r>
    <n v="6144"/>
    <s v="Kelsey Blevins"/>
    <s v="aaronhernandez@example.net"/>
    <n v="52"/>
    <s v="Male"/>
    <s v="Microsoft Xbox Controller"/>
    <d v="2020-10-01T00:00:00"/>
    <x v="0"/>
    <s v="Data loss"/>
    <s v="I'm having an issue with the {product_purchased}. Please assist._x000a__x000a_Here it is, right below the barcode. I am now with {product_purchased}._x000a__x000a_You can't see the name on the I've noticed a sudden decrease in battery life on my {product_purchased}. It used to last much longer."/>
    <x v="2"/>
    <m/>
    <s v="High"/>
    <s v="Email"/>
    <x v="5"/>
    <m/>
    <m/>
    <n v="6144"/>
    <s v=""/>
    <s v="Kelsey Blevins"/>
    <x v="7"/>
    <x v="7"/>
    <x v="1"/>
    <s v=""/>
  </r>
  <r>
    <n v="6145"/>
    <s v="Amy Hayes"/>
    <s v="deborahcortez@example.org"/>
    <n v="52"/>
    <s v="Other"/>
    <s v="Microsoft Xbox Controller"/>
    <d v="2021-06-15T00:00:00"/>
    <x v="0"/>
    <s v="Delivery problem"/>
    <s v="I've accidentally deleted important data from my {product_purchased}. Is there any way to recover the deleted files? I need them urgently._x000a__x000a_2) How do you delete items onAlt+Tab and/or in the system explorer I've noticed a sudden decrease in battery life on my {product_purchased}. It used to last much longer."/>
    <x v="2"/>
    <m/>
    <s v="High"/>
    <s v="Email"/>
    <x v="5"/>
    <m/>
    <m/>
    <n v="6145"/>
    <s v=""/>
    <s v="Amy Hayes"/>
    <x v="8"/>
    <x v="8"/>
    <x v="0"/>
    <s v=""/>
  </r>
  <r>
    <n v="6146"/>
    <s v="Jennifer Marks"/>
    <s v="uryan@example.org"/>
    <n v="66"/>
    <s v="Other"/>
    <s v="Sony PlayStation"/>
    <d v="2020-05-03T00:00:00"/>
    <x v="0"/>
    <s v="Display issue"/>
    <s v="I'm having an issue with the {product_purchased}. Please assist._x000a__x000a_This should appear._x000a__x000a_To disable the user agents included in a purchase, simply press the Home button._x000a__x000a_After setting the app install and uninstall I'm unable to find the option to perform the desired action in the {product_purchased}. Could you please guide me through the steps?"/>
    <x v="1"/>
    <s v="Human seem success act situation."/>
    <s v="Low"/>
    <s v="Social media"/>
    <x v="3994"/>
    <d v="2023-06-01T16:37:42"/>
    <n v="1"/>
    <n v="6146"/>
    <s v="Human Seem Success Act Situation."/>
    <s v="Jennifer Marks"/>
    <x v="1"/>
    <x v="1"/>
    <x v="1"/>
    <n v="-5.2333333334536292"/>
  </r>
  <r>
    <n v="6147"/>
    <s v="Jordan Rodriguez MD"/>
    <s v="davidpowers@example.com"/>
    <n v="34"/>
    <s v="Male"/>
    <s v="Garmin Forerunner"/>
    <d v="2021-02-08T00:00:00"/>
    <x v="0"/>
    <s v="Product recommendation"/>
    <s v="I'm having an issue with the {product_purchased}. Please assist. - Support - CFO_x000a__x000a_2.7.1 - Bugfix_x000a__x000a_We're working overtime on bugfixes related to our release schedule now! Please help I'm worried that the issue might be hardware-related and might require repair or replacement."/>
    <x v="0"/>
    <m/>
    <s v="Critical"/>
    <s v="Phone"/>
    <x v="3995"/>
    <m/>
    <m/>
    <n v="6147"/>
    <s v=""/>
    <s v="Jordan Rodriguez MD"/>
    <x v="4"/>
    <x v="4"/>
    <x v="0"/>
    <s v=""/>
  </r>
  <r>
    <n v="6148"/>
    <s v="Michael Richards"/>
    <s v="cody61@example.net"/>
    <n v="42"/>
    <s v="Male"/>
    <s v="Google Pixel"/>
    <d v="2021-07-06T00:00:00"/>
    <x v="2"/>
    <s v="Peripheral compatibility"/>
    <s v="I'm having an issue with the {product_purchased}. Please assist._x000a__x000a_It's clear that we cannot offer what I believe to be my best and most unique product, but it hasn't ended up on the shelves. The next I'm not sure if this issue is specific to my device or if others have reported similar problems."/>
    <x v="2"/>
    <m/>
    <s v="Low"/>
    <s v="Social media"/>
    <x v="5"/>
    <m/>
    <m/>
    <n v="6148"/>
    <s v=""/>
    <s v="Michael Richards"/>
    <x v="2"/>
    <x v="2"/>
    <x v="0"/>
    <s v=""/>
  </r>
  <r>
    <n v="6149"/>
    <s v="Felicia Stanton"/>
    <s v="jacobking@example.org"/>
    <n v="18"/>
    <s v="Female"/>
    <s v="LG Washing Machine"/>
    <d v="2021-05-11T00:00:00"/>
    <x v="0"/>
    <s v="Product setup"/>
    <s v="I'm having an issue with the {product_purchased}. Please assist._x000a__x000a_You should see nothing more than the label indicating that the product was bought by the vendor (i.e., 'not for sale'), which is sometimes called I've noticed a peculiar error message popping up on my {product_purchased} screen. It says '{error_message}'. What does it mean?"/>
    <x v="1"/>
    <s v="Cultural vote well consumer piece professional."/>
    <s v="Low"/>
    <s v="Social media"/>
    <x v="3996"/>
    <d v="2023-06-01T18:54:48"/>
    <n v="4"/>
    <n v="6149"/>
    <s v="Cultural Vote Well Consumer Piece Professional."/>
    <s v="Felicia Stanton"/>
    <x v="1"/>
    <x v="1"/>
    <x v="0"/>
    <n v="18.683333333290648"/>
  </r>
  <r>
    <n v="6150"/>
    <s v="Brandon Norman"/>
    <s v="matthew91@example.com"/>
    <n v="21"/>
    <s v="Male"/>
    <s v="MacBook Pro"/>
    <d v="2021-10-11T00:00:00"/>
    <x v="1"/>
    <s v="Product setup"/>
    <s v="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
    <x v="2"/>
    <m/>
    <s v="Medium"/>
    <s v="Phone"/>
    <x v="5"/>
    <m/>
    <m/>
    <n v="6150"/>
    <s v=""/>
    <s v="Brandon Norman"/>
    <x v="7"/>
    <x v="7"/>
    <x v="0"/>
    <s v=""/>
  </r>
  <r>
    <n v="6151"/>
    <s v="Kevin Nicholson"/>
    <s v="aaron89@example.net"/>
    <n v="18"/>
    <s v="Male"/>
    <s v="Samsung Galaxy"/>
    <d v="2021-01-03T00:00:00"/>
    <x v="4"/>
    <s v="Data loss"/>
    <s v="I'm having an issue with the {product_purchased}. Please assist._x000a__x000a_Click here to check thence. I'm not sure if this issue is specific to my device or if others have reported similar problems."/>
    <x v="1"/>
    <s v="Business about base little building likely."/>
    <s v="Medium"/>
    <s v="Email"/>
    <x v="3997"/>
    <d v="2023-06-02T00:03:50"/>
    <n v="4"/>
    <n v="6151"/>
    <s v="Business About Base Little Building Likely."/>
    <s v="Kevin Nicholson"/>
    <x v="6"/>
    <x v="6"/>
    <x v="0"/>
    <n v="19.133333333185874"/>
  </r>
  <r>
    <n v="6152"/>
    <s v="Cody Wright"/>
    <s v="pellis@example.org"/>
    <n v="34"/>
    <s v="Female"/>
    <s v="Xbox"/>
    <d v="2020-01-24T00:00:00"/>
    <x v="3"/>
    <s v="Battery life"/>
    <s v="I'm having an issue with the {product_purchased}. Please assist._x000a__x000a_When asked (if we can't fix my issue we can at least provide some wrong information as to why i didn't buy a purchase)_x000a__x000a__x000a_â€¢ I've reviewed the troubleshooting steps on the official support website, but they didn't resolve the problem."/>
    <x v="0"/>
    <m/>
    <s v="High"/>
    <s v="Social media"/>
    <x v="3998"/>
    <m/>
    <m/>
    <n v="6152"/>
    <s v=""/>
    <s v="Cody Wright"/>
    <x v="6"/>
    <x v="6"/>
    <x v="1"/>
    <s v=""/>
  </r>
  <r>
    <n v="6153"/>
    <s v="Bradley Wilcox"/>
    <s v="michael58@example.net"/>
    <n v="65"/>
    <s v="Female"/>
    <s v="Sony 4K HDR TV"/>
    <d v="2021-05-16T00:00:00"/>
    <x v="2"/>
    <s v="Hardware issue"/>
    <s v="I'm having an issue with the {product_purchased}. Please assist._x000a__x000a_It can sometimes appear as though I'm missing something or getting a bad code. In either case, try doing some less complicated steps to fix your issue. I've checked for software updates, and my {product_purchased} is already running the latest version."/>
    <x v="1"/>
    <s v="Entire them resource season record wall college respond."/>
    <s v="Critical"/>
    <s v="Email"/>
    <x v="3453"/>
    <d v="2023-06-01T14:36:54"/>
    <n v="3"/>
    <n v="6153"/>
    <s v="Entire Them Resource Season Record Wall College Respond."/>
    <s v="Bradley Wilcox"/>
    <x v="1"/>
    <x v="1"/>
    <x v="0"/>
    <n v="-5.8000000000465661"/>
  </r>
  <r>
    <n v="6154"/>
    <s v="Sarah Whitaker"/>
    <s v="colechristopher@example.com"/>
    <n v="57"/>
    <s v="Other"/>
    <s v="Philips Hue Lights"/>
    <d v="2020-03-01T00:00:00"/>
    <x v="0"/>
    <s v="Network problem"/>
    <s v="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
    <x v="1"/>
    <s v="Worry he cause dark court."/>
    <s v="High"/>
    <s v="Phone"/>
    <x v="3999"/>
    <d v="2023-06-01T14:20:54"/>
    <n v="4"/>
    <n v="6154"/>
    <s v="Worry He Cause Dark Court."/>
    <s v="Sarah Whitaker"/>
    <x v="0"/>
    <x v="0"/>
    <x v="1"/>
    <n v="12.650000000023283"/>
  </r>
  <r>
    <n v="6155"/>
    <s v="Brandy Jones"/>
    <s v="jacob51@example.com"/>
    <n v="44"/>
    <s v="Other"/>
    <s v="Microsoft Office"/>
    <d v="2021-05-04T00:00:00"/>
    <x v="1"/>
    <s v="Product compatibility"/>
    <s v="I'm having an issue with the {product_purchased}. Please assist. Thanks._x000a__x000a_[12:12:17]SAY: Zach Durstine/Deitus : I am fine._x000a__x000a_[12:12:18 I've tried troubleshooting steps mentioned in the user manual, but the issue persists."/>
    <x v="1"/>
    <s v="Agree view offer window."/>
    <s v="Low"/>
    <s v="Chat"/>
    <x v="4000"/>
    <d v="2023-06-01T04:26:56"/>
    <n v="4"/>
    <n v="6155"/>
    <s v="Agree View Offer Window."/>
    <s v="Brandy Jones"/>
    <x v="1"/>
    <x v="1"/>
    <x v="0"/>
    <n v="3.6166666665812954"/>
  </r>
  <r>
    <n v="6156"/>
    <s v="Timothy Ortiz"/>
    <s v="stephanie05@example.net"/>
    <n v="54"/>
    <s v="Female"/>
    <s v="Samsung Galaxy"/>
    <d v="2021-01-05T00:00:00"/>
    <x v="3"/>
    <s v="Network problem"/>
    <s v="I've encountered a data loss issue with my {product_purchased}. All the files and documents seem to have disappeared. Can you guide me on how to retrieve them? Thank you._x000a__x000a__x000a_The {product_purchased} part I've tried different settings and configurations on my {product_purchased}, but the issue persists."/>
    <x v="2"/>
    <m/>
    <s v="Critical"/>
    <s v="Chat"/>
    <x v="5"/>
    <m/>
    <m/>
    <n v="6156"/>
    <s v=""/>
    <s v="Timothy Ortiz"/>
    <x v="6"/>
    <x v="6"/>
    <x v="0"/>
    <s v=""/>
  </r>
  <r>
    <n v="6157"/>
    <s v="Robert Wright"/>
    <s v="thomaskelly@example.net"/>
    <n v="20"/>
    <s v="Male"/>
    <s v="Adobe Photoshop"/>
    <d v="2021-11-17T00:00:00"/>
    <x v="4"/>
    <s v="Cancellation request"/>
    <s v="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
    <x v="1"/>
    <s v="Reduce billion factor white important behind."/>
    <s v="Medium"/>
    <s v="Chat"/>
    <x v="4001"/>
    <d v="2023-06-01T06:20:59"/>
    <n v="2"/>
    <n v="6157"/>
    <s v="Reduce Billion Factor White Important Behind."/>
    <s v="Robert Wright"/>
    <x v="3"/>
    <x v="3"/>
    <x v="0"/>
    <n v="2.9166666667442769"/>
  </r>
  <r>
    <n v="6158"/>
    <s v="Alexander Gonzales"/>
    <s v="vmorales@example.org"/>
    <n v="59"/>
    <s v="Other"/>
    <s v="Nest Thermostat"/>
    <d v="2020-09-16T00:00:00"/>
    <x v="3"/>
    <s v="Product recommendation"/>
    <s v="I'm having an issue with the {product_purchased}. Please assist. I would love for you to call my attorney (212-456-4444) for help with any issues that may be. Thank you!&quot; The customer revised his I've already contacted customer support multiple times, but the issue remains unresolved."/>
    <x v="1"/>
    <s v="Deal parent society way piece pressure."/>
    <s v="High"/>
    <s v="Email"/>
    <x v="4002"/>
    <d v="2023-06-01T13:25:01"/>
    <n v="4"/>
    <n v="6158"/>
    <s v="Deal Parent Society Way Piece Pressure."/>
    <s v="Alexander Gonzales"/>
    <x v="9"/>
    <x v="9"/>
    <x v="1"/>
    <n v="8.9000000000232831"/>
  </r>
  <r>
    <n v="6159"/>
    <s v="Andrew Dougherty"/>
    <s v="fletchersteven@example.com"/>
    <n v="34"/>
    <s v="Other"/>
    <s v="Amazon Kindle"/>
    <d v="2021-05-21T00:00:00"/>
    <x v="0"/>
    <s v="Refund request"/>
    <s v="I'm having an issue with the {product_purchased}. Please assist._x000a__x000a_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
    <x v="1"/>
    <s v="Future discuss example state."/>
    <s v="Critical"/>
    <s v="Chat"/>
    <x v="4003"/>
    <d v="2023-06-01T13:17:03"/>
    <n v="4"/>
    <n v="6159"/>
    <s v="Future Discuss Example State."/>
    <s v="Andrew Dougherty"/>
    <x v="1"/>
    <x v="1"/>
    <x v="0"/>
    <n v="12.799999999988358"/>
  </r>
  <r>
    <n v="6160"/>
    <s v="Lisa Green"/>
    <s v="ssosa@example.com"/>
    <n v="41"/>
    <s v="Male"/>
    <s v="Dell XPS"/>
    <d v="2020-09-09T00:00:00"/>
    <x v="0"/>
    <s v="Product compatibility"/>
    <s v="I'm having an issue with the {product_purchased}. Please assist. I've reviewed the troubleshooting steps on the official support website, but they didn't resolve the problem."/>
    <x v="0"/>
    <m/>
    <s v="High"/>
    <s v="Email"/>
    <x v="4004"/>
    <m/>
    <m/>
    <n v="6160"/>
    <s v=""/>
    <s v="Lisa Green"/>
    <x v="9"/>
    <x v="9"/>
    <x v="1"/>
    <s v=""/>
  </r>
  <r>
    <n v="6161"/>
    <s v="Jason Andrews"/>
    <s v="sandrawebb@example.com"/>
    <n v="58"/>
    <s v="Other"/>
    <s v="Google Nest"/>
    <d v="2020-08-14T00:00:00"/>
    <x v="2"/>
    <s v="Product compatibility"/>
    <s v="I'm having an issue with the {product_purchased}. Please assist._x000a__x000a_Note The following fields contain the information required by thenuil._x000a__x000a_The product:_x000a__x000a_name: The product's name. Any of your other I've checked for software updates, and my {product_purchased} is already running the latest version."/>
    <x v="2"/>
    <m/>
    <s v="Low"/>
    <s v="Phone"/>
    <x v="5"/>
    <m/>
    <m/>
    <n v="6161"/>
    <s v=""/>
    <s v="Jason Andrews"/>
    <x v="5"/>
    <x v="5"/>
    <x v="1"/>
    <s v=""/>
  </r>
  <r>
    <n v="6162"/>
    <s v="Brad Harris"/>
    <s v="michaelmartin@example.org"/>
    <n v="32"/>
    <s v="Other"/>
    <s v="Canon EOS"/>
    <d v="2020-01-10T00:00:00"/>
    <x v="0"/>
    <s v="Payment issue"/>
    <s v="I'm facing a problem with my {product_purchased}. The {product_purchased} is not turning on. It was working fine until yesterday, but now it doesn't respond._x000a__x000a_Can't take it anymore. I'm worried that the issue might be hardware-related and might require repair or replacement."/>
    <x v="0"/>
    <m/>
    <s v="Medium"/>
    <s v="Chat"/>
    <x v="4005"/>
    <m/>
    <m/>
    <n v="6162"/>
    <s v=""/>
    <s v="Brad Harris"/>
    <x v="6"/>
    <x v="6"/>
    <x v="1"/>
    <s v=""/>
  </r>
  <r>
    <n v="6163"/>
    <s v="Tina Wells"/>
    <s v="kevinjohnson@example.com"/>
    <n v="53"/>
    <s v="Female"/>
    <s v="Nest Thermostat"/>
    <d v="2021-08-16T00:00:00"/>
    <x v="3"/>
    <s v="Installation support"/>
    <s v="I'm having an issue with the {product_purchased}. Please assist._x000a__x000a_The best way to fix this is to ask for help. If you are new to the site, but have never purchased one, you might want to ask I rely heavily on my {product_purchased} for my daily tasks, and this issue is hindering my productivity."/>
    <x v="2"/>
    <m/>
    <s v="Medium"/>
    <s v="Email"/>
    <x v="5"/>
    <m/>
    <m/>
    <n v="6163"/>
    <s v=""/>
    <s v="Tina Wells"/>
    <x v="5"/>
    <x v="5"/>
    <x v="0"/>
    <s v=""/>
  </r>
  <r>
    <n v="6164"/>
    <s v="Eric Lopez"/>
    <s v="josewalsh@example.org"/>
    <n v="38"/>
    <s v="Female"/>
    <s v="Adobe Photoshop"/>
    <d v="2021-12-03T00:00:00"/>
    <x v="4"/>
    <s v="Data loss"/>
    <s v="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
    <x v="0"/>
    <m/>
    <s v="Low"/>
    <s v="Social media"/>
    <x v="4006"/>
    <m/>
    <m/>
    <n v="6164"/>
    <s v=""/>
    <s v="Eric Lopez"/>
    <x v="10"/>
    <x v="10"/>
    <x v="0"/>
    <s v=""/>
  </r>
  <r>
    <n v="6165"/>
    <s v="Deborah Johnson"/>
    <s v="kimberlyadams@example.net"/>
    <n v="40"/>
    <s v="Male"/>
    <s v="Fitbit Versa Smartwatch"/>
    <d v="2021-08-07T00:00:00"/>
    <x v="0"/>
    <s v="Network problem"/>
    <s v="I'm having an issue with the {product_purchased}. Please assist._x000a__x000a_[02/01/2015, 1:12:14 AM] Athena Hollow: @sjwilk that's fine in a game where you have I need assistance as soon as possible because it's affecting my work and productivity."/>
    <x v="0"/>
    <m/>
    <s v="Medium"/>
    <s v="Phone"/>
    <x v="4007"/>
    <m/>
    <m/>
    <n v="6165"/>
    <s v=""/>
    <s v="Deborah Johnson"/>
    <x v="5"/>
    <x v="5"/>
    <x v="0"/>
    <s v=""/>
  </r>
  <r>
    <n v="6166"/>
    <s v="Stephen Lopez"/>
    <s v="lauradavis@example.net"/>
    <n v="62"/>
    <s v="Other"/>
    <s v="Samsung Galaxy"/>
    <d v="2020-10-13T00:00:00"/>
    <x v="0"/>
    <s v="Cancellation request"/>
    <s v="I'm having an issue with the {product_purchased}. Please assist. Please do not attempt this at your place. I am sorry.&quot;_x000a__x000a_If that's the case, that means you have a customer. If you have a customer I'm concerned about the security of my {product_purchased} and would like to ensure that my data is safe."/>
    <x v="1"/>
    <s v="Information part several computer by group design."/>
    <s v="High"/>
    <s v="Chat"/>
    <x v="4008"/>
    <d v="2023-06-01T16:56:11"/>
    <n v="5"/>
    <n v="6166"/>
    <s v="Information Part Several Computer By Group Design."/>
    <s v="Stephen Lopez"/>
    <x v="7"/>
    <x v="7"/>
    <x v="1"/>
    <n v="16.100000000093132"/>
  </r>
  <r>
    <n v="6167"/>
    <s v="Sabrina Frank"/>
    <s v="zray@example.org"/>
    <n v="45"/>
    <s v="Female"/>
    <s v="Philips Hue Lights"/>
    <d v="2020-08-07T00:00:00"/>
    <x v="1"/>
    <s v="Product recommendation"/>
    <s v="I'm having an issue with the {product_purchased}. Please assist._x000a__x000a_1)_x000a__x000a_- If he wants you to use your ID by going to your account page and purchasing a product you have an account with him then buy I'm worried that the issue might be hardware-related and might require repair or replacement."/>
    <x v="0"/>
    <m/>
    <s v="Critical"/>
    <s v="Phone"/>
    <x v="4009"/>
    <m/>
    <m/>
    <n v="6167"/>
    <s v=""/>
    <s v="Sabrina Frank"/>
    <x v="5"/>
    <x v="5"/>
    <x v="1"/>
    <s v=""/>
  </r>
  <r>
    <n v="6168"/>
    <s v="David Garcia"/>
    <s v="marsheduardo@example.net"/>
    <n v="42"/>
    <s v="Other"/>
    <s v="Roomba Robot Vacuum"/>
    <d v="2021-11-24T00:00:00"/>
    <x v="4"/>
    <s v="Installation support"/>
    <s v="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
    <x v="1"/>
    <s v="Market develop create project alone large material hit."/>
    <s v="High"/>
    <s v="Email"/>
    <x v="4010"/>
    <d v="2023-06-01T19:34:14"/>
    <n v="2"/>
    <n v="6168"/>
    <s v="Market Develop Create Project Alone Large Material Hit."/>
    <s v="David Garcia"/>
    <x v="3"/>
    <x v="3"/>
    <x v="0"/>
    <n v="15.600000000034925"/>
  </r>
  <r>
    <n v="6169"/>
    <s v="Darrell Carroll"/>
    <s v="carlabrown@example.org"/>
    <n v="33"/>
    <s v="Other"/>
    <s v="Adobe Photoshop"/>
    <d v="2020-11-25T00:00:00"/>
    <x v="3"/>
    <s v="Product compatibility"/>
    <s v="I'm having an issue with the {product_purchased}. Please assist. Thanks.&quot;_x000a__x000a_[19:47:15 PM] Remy: I can't understand people not buying my txt with just $50 worth. So much to I've performed a factory reset on my {product_purchased}, hoping it would resolve the problem, but it didn't help."/>
    <x v="1"/>
    <s v="Seem leg consumer but data notice."/>
    <s v="High"/>
    <s v="Phone"/>
    <x v="4011"/>
    <d v="2023-06-01T11:32:17"/>
    <n v="1"/>
    <n v="6169"/>
    <s v="Seem Leg Consumer But Data Notice."/>
    <s v="Darrell Carroll"/>
    <x v="3"/>
    <x v="3"/>
    <x v="1"/>
    <n v="-2.6666666668024845"/>
  </r>
  <r>
    <n v="6170"/>
    <s v="Angela Miller"/>
    <s v="cwu@example.org"/>
    <n v="41"/>
    <s v="Male"/>
    <s v="LG Washing Machine"/>
    <d v="2021-06-30T00:00:00"/>
    <x v="3"/>
    <s v="Installation support"/>
    <s v="I'm having an issue with the {product_purchased}. Please assist._x000a__x000a_#5._x000a__x000a_If you have an issue with a product or service, please contact the team member who answered the question first. This problem started occurring after the recent software update. I haven't made any other changes to the device."/>
    <x v="0"/>
    <m/>
    <s v="Medium"/>
    <s v="Social media"/>
    <x v="4012"/>
    <m/>
    <m/>
    <n v="6170"/>
    <s v=""/>
    <s v="Angela Miller"/>
    <x v="8"/>
    <x v="8"/>
    <x v="0"/>
    <s v=""/>
  </r>
  <r>
    <n v="6171"/>
    <s v="Tricia Garrett"/>
    <s v="sellersdavid@example.com"/>
    <n v="26"/>
    <s v="Male"/>
    <s v="LG Smart TV"/>
    <d v="2020-01-14T00:00:00"/>
    <x v="2"/>
    <s v="Battery life"/>
    <s v="I've recently set up my {product_purchased}, but it fails to connect to any available networks. What steps should I take to troubleshoot this issue?_x000a__x000a_1. Check the {product_purchased} page to I've noticed a peculiar error message popping up on my {product_purchased} screen. It says '{error_message}'. What does it mean?"/>
    <x v="2"/>
    <m/>
    <s v="Low"/>
    <s v="Email"/>
    <x v="5"/>
    <m/>
    <m/>
    <n v="6171"/>
    <s v=""/>
    <s v="Tricia Garrett"/>
    <x v="6"/>
    <x v="6"/>
    <x v="1"/>
    <s v=""/>
  </r>
  <r>
    <n v="6172"/>
    <s v="Taylor Koch"/>
    <s v="debbiewalker@example.org"/>
    <n v="59"/>
    <s v="Female"/>
    <s v="Xbox"/>
    <d v="2021-04-21T00:00:00"/>
    <x v="3"/>
    <s v="Account access"/>
    <s v="I'm having an issue with the {product_purchased}. Please assist. This request must be received at the address listed below. {product_purchase},product_id{id},last_name.com. If you are unable I'm worried that the issue might be hardware-related and might require repair or replacement."/>
    <x v="0"/>
    <m/>
    <s v="Medium"/>
    <s v="Phone"/>
    <x v="4013"/>
    <m/>
    <m/>
    <n v="6172"/>
    <s v=""/>
    <s v="Taylor Koch"/>
    <x v="11"/>
    <x v="11"/>
    <x v="0"/>
    <s v=""/>
  </r>
  <r>
    <n v="6173"/>
    <s v="Walter Kirk"/>
    <s v="qvazquez@example.net"/>
    <n v="36"/>
    <s v="Male"/>
    <s v="Roomba Robot Vacuum"/>
    <d v="2020-10-07T00:00:00"/>
    <x v="4"/>
    <s v="Display issue"/>
    <s v="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
    <x v="0"/>
    <m/>
    <s v="Low"/>
    <s v="Email"/>
    <x v="4014"/>
    <m/>
    <m/>
    <n v="6173"/>
    <s v=""/>
    <s v="Walter Kirk"/>
    <x v="7"/>
    <x v="7"/>
    <x v="1"/>
    <s v=""/>
  </r>
  <r>
    <n v="6174"/>
    <s v="Betty Maldonado"/>
    <s v="romerobrian@example.org"/>
    <n v="25"/>
    <s v="Female"/>
    <s v="Sony PlayStation"/>
    <d v="2021-12-07T00:00:00"/>
    <x v="4"/>
    <s v="Product compatibility"/>
    <s v="I'm having an issue with the {product_purchased}. Please assist. :)_x000a__x000a_Here's a little more detail: If you're a company using the API, all you've got to do is create a new class. Here we The issue I'm facing is intermittent. Sometimes it works fine, but other times it acts up unexpectedly."/>
    <x v="1"/>
    <s v="Special remain push."/>
    <s v="Medium"/>
    <s v="Email"/>
    <x v="4015"/>
    <d v="2023-06-01T23:58:24"/>
    <n v="4"/>
    <n v="6174"/>
    <s v="Special Remain Push."/>
    <s v="Betty Maldonado"/>
    <x v="10"/>
    <x v="10"/>
    <x v="0"/>
    <n v="17.400000000139698"/>
  </r>
  <r>
    <n v="6175"/>
    <s v="Kelsey Hurst"/>
    <s v="kellerjennifer@example.com"/>
    <n v="53"/>
    <s v="Male"/>
    <s v="Xbox"/>
    <d v="2020-03-29T00:00:00"/>
    <x v="0"/>
    <s v="Product recommendation"/>
    <s v="I'm having an issue with the {product_purchased}. Please assist. Thanks. ~Cody_x000a__x000a_- May 9 2010 09:29:15 UTC_x000a__x000a_I've been told there are no changes in the code. I've followed the troubleshooting steps mentioned in the user manual, but the issue persists."/>
    <x v="1"/>
    <s v="Capital condition thus a listen cell you arm."/>
    <s v="Critical"/>
    <s v="Social media"/>
    <x v="4016"/>
    <d v="2023-06-01T10:59:26"/>
    <n v="5"/>
    <n v="6175"/>
    <s v="Capital Condition Thus A Listen Cell You Arm."/>
    <s v="Kelsey Hurst"/>
    <x v="0"/>
    <x v="0"/>
    <x v="1"/>
    <n v="0.36666666663950309"/>
  </r>
  <r>
    <n v="6176"/>
    <s v="Dylan Gutierrez"/>
    <s v="hbrown@example.com"/>
    <n v="46"/>
    <s v="Female"/>
    <s v="LG OLED"/>
    <d v="2021-10-01T00:00:00"/>
    <x v="3"/>
    <s v="Installation support"/>
    <s v="I'm having an issue with the {product_purchased}. Please assist. Thanks. [15.06.13 00:21:22.86|Info|QtCoreUNApi|Adding config file: wn.cn I'm concerned about the security of my {product_purchased} and would like to ensure that my data is safe."/>
    <x v="2"/>
    <m/>
    <s v="Low"/>
    <s v="Email"/>
    <x v="5"/>
    <m/>
    <m/>
    <n v="6176"/>
    <s v=""/>
    <s v="Dylan Gutierrez"/>
    <x v="7"/>
    <x v="7"/>
    <x v="0"/>
    <s v=""/>
  </r>
  <r>
    <n v="6177"/>
    <s v="Isaiah Lawrence"/>
    <s v="jaclyn83@example.net"/>
    <n v="26"/>
    <s v="Other"/>
    <s v="Amazon Kindle"/>
    <d v="2021-10-01T00:00:00"/>
    <x v="1"/>
    <s v="Peripheral compatibility"/>
    <s v="I'm having an issue with the {product_purchased}. Please assist. I've noticed a peculiar error message popping up on my {product_purchased} screen. It says '{error_message}'. What does it mean?"/>
    <x v="1"/>
    <s v="Operation listen also dog."/>
    <s v="Medium"/>
    <s v="Chat"/>
    <x v="4017"/>
    <d v="2023-06-01T23:28:28"/>
    <n v="4"/>
    <n v="6177"/>
    <s v="Operation Listen Also Dog."/>
    <s v="Isaiah Lawrence"/>
    <x v="7"/>
    <x v="7"/>
    <x v="0"/>
    <n v="3.9833333333954215"/>
  </r>
  <r>
    <n v="6178"/>
    <s v="Stacey Simpson"/>
    <s v="rross@example.org"/>
    <n v="55"/>
    <s v="Other"/>
    <s v="Samsung Soundbar"/>
    <d v="2020-04-07T00:00:00"/>
    <x v="2"/>
    <s v="Software bug"/>
    <s v="I'm having an issue with the {product_purchased}. Please assist. I've noticed a peculiar error message popping up on my {product_purchased} screen. It says '{error_message}'. What does it mean?"/>
    <x v="1"/>
    <s v="Stop them dinner great drive see lose."/>
    <s v="Low"/>
    <s v="Chat"/>
    <x v="4018"/>
    <d v="2023-06-01T12:26:28"/>
    <n v="5"/>
    <n v="6178"/>
    <s v="Stop Them Dinner Great Drive See Lose."/>
    <s v="Stacey Simpson"/>
    <x v="11"/>
    <x v="11"/>
    <x v="1"/>
    <n v="-11.383333333418705"/>
  </r>
  <r>
    <n v="6179"/>
    <s v="Karen Hill"/>
    <s v="cory75@example.org"/>
    <n v="38"/>
    <s v="Female"/>
    <s v="Dyson Vacuum Cleaner"/>
    <d v="2021-04-22T00:00:00"/>
    <x v="2"/>
    <s v="Product recommendation"/>
    <s v="There seems to be a hardware problem with my {product_purchased}. The screen is flickering, and I'm unable to use it. What should I do?_x000a__x000a__x000a_You have to install a game like Tomb Raider 2, and then go The issue I'm facing is intermittent. Sometimes it works fine, but other times it acts up unexpectedly."/>
    <x v="0"/>
    <m/>
    <s v="Critical"/>
    <s v="Social media"/>
    <x v="4019"/>
    <m/>
    <m/>
    <n v="6179"/>
    <s v=""/>
    <s v="Karen Hill"/>
    <x v="11"/>
    <x v="11"/>
    <x v="0"/>
    <s v=""/>
  </r>
  <r>
    <n v="6180"/>
    <s v="John Moore"/>
    <s v="kurt86@example.com"/>
    <n v="24"/>
    <s v="Other"/>
    <s v="Fitbit Versa Smartwatch"/>
    <d v="2021-09-24T00:00:00"/>
    <x v="2"/>
    <s v="Data loss"/>
    <s v="I've encountered a data loss issue with my {product_purchased}. All the files and documents seem to have disappeared. Can you guide me on how to retrieve them?_x000a__x000a_Why is it that data is lost when the last file is I've followed the troubleshooting steps mentioned in the user manual, but the issue persists."/>
    <x v="0"/>
    <m/>
    <s v="Medium"/>
    <s v="Phone"/>
    <x v="4020"/>
    <m/>
    <m/>
    <n v="6180"/>
    <s v=""/>
    <s v="John Moore"/>
    <x v="9"/>
    <x v="9"/>
    <x v="0"/>
    <s v=""/>
  </r>
  <r>
    <n v="6181"/>
    <s v="James Garcia"/>
    <s v="garciathomas@example.com"/>
    <n v="60"/>
    <s v="Female"/>
    <s v="Microsoft Xbox Controller"/>
    <d v="2021-09-13T00:00:00"/>
    <x v="0"/>
    <s v="Product recommendation"/>
    <s v="I'm unable to access my {product_purchased} account. It keeps displaying an 'Invalid Credentials' error, even though I'm using the correct login information. How can I regain access to my account?_x000a__x000a_In this I've followed the troubleshooting steps mentioned in the user manual, but the issue persists."/>
    <x v="2"/>
    <m/>
    <s v="Critical"/>
    <s v="Social media"/>
    <x v="5"/>
    <m/>
    <m/>
    <n v="6181"/>
    <s v=""/>
    <s v="James Garcia"/>
    <x v="9"/>
    <x v="9"/>
    <x v="0"/>
    <s v=""/>
  </r>
  <r>
    <n v="6182"/>
    <s v="Brian Lee"/>
    <s v="kjames@example.net"/>
    <n v="21"/>
    <s v="Female"/>
    <s v="Sony 4K HDR TV"/>
    <d v="2021-02-21T00:00:00"/>
    <x v="2"/>
    <s v="Display issue"/>
    <s v="I'm having an issue with the {product_purchased}. Please assist. &lt;sigh&gt; Thanks. Now, I have to decide between getting my laptop or not! I've recently updated the firmware of my {product_purchased}, and the issue started happening afterward. Could it be related to the update?"/>
    <x v="1"/>
    <s v="Catch front necessary rule toward student."/>
    <s v="High"/>
    <s v="Phone"/>
    <x v="4021"/>
    <d v="2023-06-01T09:43:32"/>
    <n v="3"/>
    <n v="6182"/>
    <s v="Catch Front Necessary Rule Toward Student."/>
    <s v="Brian Lee"/>
    <x v="4"/>
    <x v="4"/>
    <x v="0"/>
    <n v="3.3000000001047738"/>
  </r>
  <r>
    <n v="6183"/>
    <s v="Lori Rice"/>
    <s v="nobleashley@example.com"/>
    <n v="20"/>
    <s v="Other"/>
    <s v="HP Pavilion"/>
    <d v="2021-07-18T00:00:00"/>
    <x v="0"/>
    <s v="Software bug"/>
    <s v="I'm having trouble connecting my {product_purchased} to my home Wi-Fi network. It doesn't detect any networks, although other devices are connecting fine. What can be done to resolve this issue?_x000a__x000a_Thanks! I've checked the device settings and made sure that everything is configured correctly."/>
    <x v="2"/>
    <m/>
    <s v="Medium"/>
    <s v="Phone"/>
    <x v="5"/>
    <m/>
    <m/>
    <n v="6183"/>
    <s v=""/>
    <s v="Lori Rice"/>
    <x v="2"/>
    <x v="2"/>
    <x v="0"/>
    <s v=""/>
  </r>
  <r>
    <n v="6184"/>
    <s v="Pedro Bird"/>
    <s v="jacquelinenelson@example.com"/>
    <n v="37"/>
    <s v="Other"/>
    <s v="Canon DSLR Camera"/>
    <d v="2021-09-01T00:00:00"/>
    <x v="4"/>
    <s v="Delivery problem"/>
    <s v="I'm facing a problem with my {product_purchased}. The {product_purchased} is not turning on. It was working fine until yesterday, but now it doesn't respond._x000a__x000a_The software does work fine. I've tried clearing the cache and data for the {product_purchased} app, but the issue persists."/>
    <x v="0"/>
    <m/>
    <s v="Critical"/>
    <s v="Email"/>
    <x v="4022"/>
    <m/>
    <m/>
    <n v="6184"/>
    <s v=""/>
    <s v="Pedro Bird"/>
    <x v="9"/>
    <x v="9"/>
    <x v="0"/>
    <s v=""/>
  </r>
  <r>
    <n v="6185"/>
    <s v="Cynthia Davis"/>
    <s v="morganjohn@example.net"/>
    <n v="22"/>
    <s v="Other"/>
    <s v="Samsung Galaxy"/>
    <d v="2020-01-02T00:00:00"/>
    <x v="2"/>
    <s v="Data loss"/>
    <s v="I'm having an issue with the {product_purchased}. Please assist. I do not understand if this is a problem to some of our users. Thank you for your support. #ProductShop #Vacation_Rides #N I'm not sure if this issue is specific to my device or if others have reported similar problems."/>
    <x v="1"/>
    <s v="Dog line character understand explain."/>
    <s v="High"/>
    <s v="Email"/>
    <x v="4023"/>
    <d v="2023-06-01T18:42:35"/>
    <n v="1"/>
    <n v="6185"/>
    <s v="Dog Line Character Understand Explain."/>
    <s v="Cynthia Davis"/>
    <x v="6"/>
    <x v="6"/>
    <x v="1"/>
    <n v="7.4500000000116415"/>
  </r>
  <r>
    <n v="6186"/>
    <s v="Mr. David Park"/>
    <s v="jacob78@example.com"/>
    <n v="52"/>
    <s v="Male"/>
    <s v="Adobe Photoshop"/>
    <d v="2021-05-05T00:00:00"/>
    <x v="0"/>
    <s v="Installation support"/>
    <s v="I'm having an issue with the {product_purchased}. Please assist. I have a code and can't do this!_x000a__x000a_If you are able to help you, please provide credit as it is needed for the purchase and payment. I've recently updated the firmware of my {product_purchased}, and the issue started happening afterward. Could it be related to the update?"/>
    <x v="2"/>
    <m/>
    <s v="Critical"/>
    <s v="Phone"/>
    <x v="5"/>
    <m/>
    <m/>
    <n v="6186"/>
    <s v=""/>
    <s v="Mr. David Park"/>
    <x v="1"/>
    <x v="1"/>
    <x v="0"/>
    <s v=""/>
  </r>
  <r>
    <n v="6187"/>
    <s v="Rebecca Hall"/>
    <s v="hallpatrick@example.com"/>
    <n v="26"/>
    <s v="Female"/>
    <s v="Microsoft Surface"/>
    <d v="2021-10-02T00:00:00"/>
    <x v="0"/>
    <s v="Refund request"/>
    <s v="I'm having an issue with the {product_purchased}. Please assist. I'm using the original charger that came with my {product_purchased}, but it's not charging properly."/>
    <x v="1"/>
    <s v="Usually need their particular piece pay couple."/>
    <s v="High"/>
    <s v="Email"/>
    <x v="4024"/>
    <d v="2023-06-01T02:32:37"/>
    <n v="2"/>
    <n v="6187"/>
    <s v="Usually Need Their Particular Piece Pay Couple."/>
    <s v="Rebecca Hall"/>
    <x v="7"/>
    <x v="7"/>
    <x v="0"/>
    <n v="-4.4833333332790062"/>
  </r>
  <r>
    <n v="6188"/>
    <s v="Philip Randall"/>
    <s v="mallen@example.com"/>
    <n v="56"/>
    <s v="Female"/>
    <s v="LG Washing Machine"/>
    <d v="2021-09-23T00:00:00"/>
    <x v="1"/>
    <s v="Product setup"/>
    <s v="I'm having an issue with the {product_purchased}. Please assist. It's ok to add {product} to another cart even if your item has already been purchased yet. Thanks!_x000a__x000a_This is something to make you aware but I've checked for any available software updates for my {product_purchased}, but there are none."/>
    <x v="1"/>
    <s v="Vote head father third."/>
    <s v="Medium"/>
    <s v="Email"/>
    <x v="4025"/>
    <d v="2023-06-01T17:14:38"/>
    <n v="1"/>
    <n v="6188"/>
    <s v="Vote Head Father Third."/>
    <s v="Philip Randall"/>
    <x v="9"/>
    <x v="9"/>
    <x v="0"/>
    <n v="-4.6166666666977108"/>
  </r>
  <r>
    <n v="6189"/>
    <s v="Lauren Romero"/>
    <s v="rodney80@example.net"/>
    <n v="34"/>
    <s v="Male"/>
    <s v="Nikon D"/>
    <d v="2021-05-28T00:00:00"/>
    <x v="4"/>
    <s v="Cancellation request"/>
    <s v="I'm having an issue with the {product_purchased}. Please assist. :)_x000a__x000a__x000a_Thank you very much,_x000a__x000a_G.R._x000a__x000a__x000a_Merry Christmas!! I've followed online tutorials and community forums to troubleshoot the issue, but no luck so far."/>
    <x v="2"/>
    <m/>
    <s v="Low"/>
    <s v="Social media"/>
    <x v="5"/>
    <m/>
    <m/>
    <n v="6189"/>
    <s v=""/>
    <s v="Lauren Romero"/>
    <x v="1"/>
    <x v="1"/>
    <x v="0"/>
    <s v=""/>
  </r>
  <r>
    <n v="6190"/>
    <s v="Jonathan Wilson"/>
    <s v="steven52@example.com"/>
    <n v="38"/>
    <s v="Female"/>
    <s v="HP Pavilion"/>
    <d v="2021-04-06T00:00:00"/>
    <x v="3"/>
    <s v="Product setup"/>
    <s v="I'm having an issue with the {product_purchased}. Please assist. Thank you, we are sorry._x000a__x000a_Click the image for a larger version._x000a__x000a_Click the image for a smaller version._x000a__x000a_Click the image for I've tried clearing the cache and data for the {product_purchased} app, but the issue persists."/>
    <x v="2"/>
    <m/>
    <s v="Medium"/>
    <s v="Phone"/>
    <x v="5"/>
    <m/>
    <m/>
    <n v="6190"/>
    <s v=""/>
    <s v="Jonathan Wilson"/>
    <x v="11"/>
    <x v="11"/>
    <x v="0"/>
    <s v=""/>
  </r>
  <r>
    <n v="6191"/>
    <s v="Christina Houston"/>
    <s v="jacob23@example.org"/>
    <n v="41"/>
    <s v="Male"/>
    <s v="LG Washing Machine"/>
    <d v="2020-04-08T00:00:00"/>
    <x v="3"/>
    <s v="Account access"/>
    <s v="I'm having an issue with the {product_purchased}. Please assist. Thank you._x000a__x000a_8-2-15_x000a__x000a_7. Product Code to be inserted into a package_x000a__x000a_In the case of a package, please submit I'm concerned about the security of my {product_purchased} and would like to ensure that my data is safe."/>
    <x v="2"/>
    <m/>
    <s v="Critical"/>
    <s v="Phone"/>
    <x v="5"/>
    <m/>
    <m/>
    <n v="6191"/>
    <s v=""/>
    <s v="Christina Houston"/>
    <x v="11"/>
    <x v="11"/>
    <x v="1"/>
    <s v=""/>
  </r>
  <r>
    <n v="6192"/>
    <s v="Zachary Caldwell"/>
    <s v="jacqueline96@example.net"/>
    <n v="24"/>
    <s v="Other"/>
    <s v="HP Pavilion"/>
    <d v="2020-03-30T00:00:00"/>
    <x v="2"/>
    <s v="Data loss"/>
    <s v="I'm having an issue with the {product_purchased}. Please assist. Thank you. &quot;_x000a__x000a_&quot; I see your product is marked as &quot;Sale&quot;, but the &quot;Sale&quot; field does not describe that. You could still I've tried troubleshooting steps mentioned in the user manual, but the issue persists."/>
    <x v="2"/>
    <m/>
    <s v="Critical"/>
    <s v="Social media"/>
    <x v="5"/>
    <m/>
    <m/>
    <n v="6192"/>
    <s v=""/>
    <s v="Zachary Caldwell"/>
    <x v="0"/>
    <x v="0"/>
    <x v="1"/>
    <s v=""/>
  </r>
  <r>
    <n v="6193"/>
    <s v="Craig Gomez"/>
    <s v="rachelhamilton@example.net"/>
    <n v="33"/>
    <s v="Male"/>
    <s v="Dell XPS"/>
    <d v="2021-08-31T00:00:00"/>
    <x v="3"/>
    <s v="Data loss"/>
    <s v="I'm having an issue with the {product_purchased}. Please assist._x000a__x000a_As with all things related to shipping, I'll have to review many different options such as tracking, customs, and paypal for the exact weight and dimensions I've tried using different cables, adapters, or peripherals with my {product_purchased}, but the issue persists."/>
    <x v="0"/>
    <m/>
    <s v="Critical"/>
    <s v="Social media"/>
    <x v="4026"/>
    <m/>
    <m/>
    <n v="6193"/>
    <s v=""/>
    <s v="Craig Gomez"/>
    <x v="5"/>
    <x v="5"/>
    <x v="0"/>
    <s v=""/>
  </r>
  <r>
    <n v="6194"/>
    <s v="Russell Martinez"/>
    <s v="huntercastro@example.org"/>
    <n v="69"/>
    <s v="Male"/>
    <s v="Sony Xperia"/>
    <d v="2021-08-08T00:00:00"/>
    <x v="0"/>
    <s v="Network problem"/>
    <s v="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
    <x v="1"/>
    <s v="Story far song real decide."/>
    <s v="Low"/>
    <s v="Social media"/>
    <x v="4027"/>
    <d v="2023-06-01T23:33:49"/>
    <n v="3"/>
    <n v="6194"/>
    <s v="Story Far Song Real Decide."/>
    <s v="Russell Martinez"/>
    <x v="5"/>
    <x v="5"/>
    <x v="0"/>
    <n v="22.016666666662786"/>
  </r>
  <r>
    <n v="6195"/>
    <s v="James Rose"/>
    <s v="jgarcia@example.org"/>
    <n v="50"/>
    <s v="Other"/>
    <s v="HP Pavilion"/>
    <d v="2021-10-19T00:00:00"/>
    <x v="3"/>
    <s v="Hardware issue"/>
    <s v="I'm having an issue with the {product_purchased}. Please assist._x000a__x000a_{Product purchased: true, price: 50 }_x000a__x000a__x000a_{Product purchased: true, price: 50 }_x000a__x000a__x000a_{Product p I've tried using different cables, adapters, or peripherals with my {product_purchased}, but the issue persists."/>
    <x v="2"/>
    <m/>
    <s v="Medium"/>
    <s v="Phone"/>
    <x v="5"/>
    <m/>
    <m/>
    <n v="6195"/>
    <s v=""/>
    <s v="James Rose"/>
    <x v="7"/>
    <x v="7"/>
    <x v="0"/>
    <s v=""/>
  </r>
  <r>
    <n v="6196"/>
    <s v="Robert Garrett"/>
    <s v="anthony89@example.net"/>
    <n v="28"/>
    <s v="Male"/>
    <s v="iPhone"/>
    <d v="2020-07-28T00:00:00"/>
    <x v="4"/>
    <s v="Product recommendation"/>
    <s v="I've accidentally deleted important data from my {product_purchased}. Is there any way to recover the deleted files? I need them urgently._x000a__x000a_No, the deleted files will not remain online._x000a__x000a_Yes, there are certain items I've tried troubleshooting steps mentioned in the user manual, but the issue persists."/>
    <x v="1"/>
    <s v="Which remain hard newspaper."/>
    <s v="High"/>
    <s v="Social media"/>
    <x v="4028"/>
    <d v="2023-06-01T02:03:52"/>
    <n v="1"/>
    <n v="6196"/>
    <s v="Which Remain Hard Newspaper."/>
    <s v="Robert Garrett"/>
    <x v="2"/>
    <x v="2"/>
    <x v="1"/>
    <n v="-1.2500000000582077"/>
  </r>
  <r>
    <n v="6197"/>
    <s v="Jennifer Ortiz"/>
    <s v="toddmoreno@example.net"/>
    <n v="47"/>
    <s v="Male"/>
    <s v="Dell XPS"/>
    <d v="2021-07-23T00:00:00"/>
    <x v="2"/>
    <s v="Account access"/>
    <s v="I'm having an issue with the {product_purchased}. Please assist._x000a__x000a_What if you're in an auto car repair business and have a mechanic issue when you place your order. You're left with the worst part of this and This problem started occurring after the recent software update. I haven't made any other changes to the device."/>
    <x v="1"/>
    <s v="Father similar I perform order."/>
    <s v="Critical"/>
    <s v="Phone"/>
    <x v="4029"/>
    <d v="2023-06-01T14:43:53"/>
    <n v="5"/>
    <n v="6197"/>
    <s v="Father Similar I Perform Order."/>
    <s v="Jennifer Ortiz"/>
    <x v="2"/>
    <x v="2"/>
    <x v="0"/>
    <n v="10.583333333430346"/>
  </r>
  <r>
    <n v="6198"/>
    <s v="Taylor Ramirez"/>
    <s v="stephen30@example.com"/>
    <n v="22"/>
    <s v="Female"/>
    <s v="Nikon D"/>
    <d v="2020-05-25T00:00:00"/>
    <x v="4"/>
    <s v="Product setup"/>
    <s v="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
    <x v="1"/>
    <s v="Plan white throw prevent memory."/>
    <s v="High"/>
    <s v="Phone"/>
    <x v="4030"/>
    <d v="2023-06-01T09:22:54"/>
    <n v="4"/>
    <n v="6198"/>
    <s v="Plan White Throw Prevent Memory."/>
    <s v="Taylor Ramirez"/>
    <x v="1"/>
    <x v="1"/>
    <x v="1"/>
    <n v="-4.7666666666627862"/>
  </r>
  <r>
    <n v="6199"/>
    <s v="Lucas Johnson"/>
    <s v="zacharylopez@example.net"/>
    <n v="39"/>
    <s v="Female"/>
    <s v="Dyson Vacuum Cleaner"/>
    <d v="2021-05-28T00:00:00"/>
    <x v="4"/>
    <s v="Peripheral compatibility"/>
    <s v="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
    <x v="1"/>
    <s v="Draw husband make save article."/>
    <s v="High"/>
    <s v="Email"/>
    <x v="4031"/>
    <d v="2023-06-01T05:50:56"/>
    <n v="2"/>
    <n v="6199"/>
    <s v="Draw Husband Make Save Article."/>
    <s v="Lucas Johnson"/>
    <x v="1"/>
    <x v="1"/>
    <x v="0"/>
    <n v="5.0499999998719431"/>
  </r>
  <r>
    <n v="6200"/>
    <s v="Jennifer Perez"/>
    <s v="james06@example.net"/>
    <n v="57"/>
    <s v="Female"/>
    <s v="Asus ROG"/>
    <d v="2021-06-27T00:00:00"/>
    <x v="2"/>
    <s v="Refund request"/>
    <s v="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
    <x v="2"/>
    <m/>
    <s v="Low"/>
    <s v="Social media"/>
    <x v="5"/>
    <m/>
    <m/>
    <n v="6200"/>
    <s v=""/>
    <s v="Jennifer Perez"/>
    <x v="8"/>
    <x v="8"/>
    <x v="0"/>
    <s v=""/>
  </r>
  <r>
    <n v="6201"/>
    <s v="Sabrina Armstrong"/>
    <s v="meghanpratt@example.org"/>
    <n v="23"/>
    <s v="Female"/>
    <s v="Dell XPS"/>
    <d v="2020-08-23T00:00:00"/>
    <x v="0"/>
    <s v="Network problem"/>
    <s v="I'm having an issue with the {product_purchased}. Please assist. Thanks!_x000a__x000a_The app is not in our system. Please try again later._x000a__x000a_The app is not in our system. Please try again later. I've recently updated the firmware of my {product_purchased}, and the issue started happening afterward. Could it be related to the update?"/>
    <x v="1"/>
    <s v="Music view yard pay you."/>
    <s v="High"/>
    <s v="Phone"/>
    <x v="4032"/>
    <d v="2023-06-02T00:01:58"/>
    <n v="2"/>
    <n v="6201"/>
    <s v="Music View Yard Pay You."/>
    <s v="Sabrina Armstrong"/>
    <x v="5"/>
    <x v="5"/>
    <x v="1"/>
    <n v="8.25"/>
  </r>
  <r>
    <n v="6202"/>
    <s v="Susan Bennett"/>
    <s v="elizabethandersen@example.com"/>
    <n v="43"/>
    <s v="Female"/>
    <s v="Roomba Robot Vacuum"/>
    <d v="2021-07-16T00:00:00"/>
    <x v="4"/>
    <s v="Payment issue"/>
    <s v="I'm having an issue with the {product_purchased}. Please assist._x000a__x000a_It's the only way to receive an address that goes directly to the product you've placed, but even if it's in the same brand, I can I've recently updated the firmware of my {product_purchased}, and the issue started happening afterward. Could it be related to the update?"/>
    <x v="1"/>
    <s v="Career thus piece."/>
    <s v="Critical"/>
    <s v="Social media"/>
    <x v="4033"/>
    <d v="2023-06-01T01:26:01"/>
    <n v="5"/>
    <n v="6202"/>
    <s v="Career Thus Piece."/>
    <s v="Susan Bennett"/>
    <x v="2"/>
    <x v="2"/>
    <x v="0"/>
    <n v="-8.3666666666977108"/>
  </r>
  <r>
    <n v="6203"/>
    <s v="Adam Powers"/>
    <s v="smithjeffrey@example.net"/>
    <n v="22"/>
    <s v="Female"/>
    <s v="Samsung Galaxy"/>
    <d v="2021-04-21T00:00:00"/>
    <x v="3"/>
    <s v="Hardware issue"/>
    <s v="The {product_purchased} is unable to establish a stable internet connection. It keeps disconnecting intermittently. How can I troubleshoot this network problem?_x000a__x000a_If you have a router that can handle the intermittent disconnect, the troubles The issue I'm facing is intermittent. Sometimes it works fine, but other times it acts up unexpectedly."/>
    <x v="2"/>
    <m/>
    <s v="High"/>
    <s v="Chat"/>
    <x v="5"/>
    <m/>
    <m/>
    <n v="6203"/>
    <s v=""/>
    <s v="Adam Powers"/>
    <x v="11"/>
    <x v="11"/>
    <x v="0"/>
    <s v=""/>
  </r>
  <r>
    <n v="6204"/>
    <s v="Robert Rogers"/>
    <s v="wrivera@example.com"/>
    <n v="51"/>
    <s v="Other"/>
    <s v="Fitbit Versa Smartwatch"/>
    <d v="2021-02-16T00:00:00"/>
    <x v="1"/>
    <s v="Cancellation request"/>
    <s v="I've encountered a data loss issue with my {product_purchased}. All the files and documents seem to have disappeared. Can you guide me on how to retrieve them? [07/Aug/2016 04:18:39 PMiability: I've already contacted customer support multiple times, but the issue remains unresolved."/>
    <x v="1"/>
    <s v="Treatment nation send environment relationship region."/>
    <s v="Critical"/>
    <s v="Email"/>
    <x v="4034"/>
    <d v="2023-06-01T11:00:02"/>
    <n v="5"/>
    <n v="6204"/>
    <s v="Treatment Nation Send Environment Relationship Region."/>
    <s v="Robert Rogers"/>
    <x v="4"/>
    <x v="4"/>
    <x v="0"/>
    <n v="10.100000000093132"/>
  </r>
  <r>
    <n v="6205"/>
    <s v="Danielle Dean"/>
    <s v="jesse31@example.net"/>
    <n v="67"/>
    <s v="Female"/>
    <s v="Microsoft Xbox Controller"/>
    <d v="2021-03-17T00:00:00"/>
    <x v="0"/>
    <s v="Product setup"/>
    <s v="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
    <x v="1"/>
    <s v="Strategy understand will recently social ago behind."/>
    <s v="High"/>
    <s v="Email"/>
    <x v="4035"/>
    <d v="2023-06-01T08:00:04"/>
    <n v="2"/>
    <n v="6205"/>
    <s v="Strategy Understand Will Recently Social Ago Behind."/>
    <s v="Danielle Dean"/>
    <x v="0"/>
    <x v="0"/>
    <x v="0"/>
    <n v="5.6166666666395031"/>
  </r>
  <r>
    <n v="6206"/>
    <s v="Michelle Barrett"/>
    <s v="hubbardjohn@example.net"/>
    <n v="70"/>
    <s v="Male"/>
    <s v="Sony PlayStation"/>
    <d v="2021-12-09T00:00:00"/>
    <x v="2"/>
    <s v="Product compatibility"/>
    <s v="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
    <x v="0"/>
    <m/>
    <s v="Critical"/>
    <s v="Chat"/>
    <x v="4036"/>
    <m/>
    <m/>
    <n v="6206"/>
    <s v=""/>
    <s v="Michelle Barrett"/>
    <x v="10"/>
    <x v="10"/>
    <x v="0"/>
    <s v=""/>
  </r>
  <r>
    <n v="6207"/>
    <s v="Christopher Crawford"/>
    <s v="bavila@example.net"/>
    <n v="36"/>
    <s v="Other"/>
    <s v="Philips Hue Lights"/>
    <d v="2020-10-19T00:00:00"/>
    <x v="2"/>
    <s v="Delivery problem"/>
    <s v="I'm having an issue with the {product_purchased}. Please assist._x000a__x000a_We're sorry, currently this live video stream is only available inside of Utah or an approved RSL broadcast territory. We base your location on your IP address I need assistance as soon as possible because it's affecting my work and productivity."/>
    <x v="2"/>
    <m/>
    <s v="Low"/>
    <s v="Phone"/>
    <x v="5"/>
    <m/>
    <m/>
    <n v="6207"/>
    <s v=""/>
    <s v="Christopher Crawford"/>
    <x v="7"/>
    <x v="7"/>
    <x v="1"/>
    <s v=""/>
  </r>
  <r>
    <n v="6208"/>
    <s v="Anthony Adams"/>
    <s v="uschwartz@example.org"/>
    <n v="65"/>
    <s v="Male"/>
    <s v="Amazon Echo"/>
    <d v="2020-07-14T00:00:00"/>
    <x v="1"/>
    <s v="Cancellation request"/>
    <s v="I'm having an issue with the {product_purchased}. Please assist. In this case I have to restart my computer for {product_packaged}._x000a__x000a_It seems that if you want to activate the device, it can't be I'm concerned about the security of my {product_purchased} and would like to ensure that my data is safe."/>
    <x v="0"/>
    <m/>
    <s v="Low"/>
    <s v="Phone"/>
    <x v="4037"/>
    <m/>
    <m/>
    <n v="6208"/>
    <s v=""/>
    <s v="Anthony Adams"/>
    <x v="2"/>
    <x v="2"/>
    <x v="1"/>
    <s v=""/>
  </r>
  <r>
    <n v="6209"/>
    <s v="Ashley Ramsey"/>
    <s v="kathleennewman@example.net"/>
    <n v="51"/>
    <s v="Other"/>
    <s v="Amazon Echo"/>
    <d v="2021-10-13T00:00:00"/>
    <x v="1"/>
    <s v="Hardware issue"/>
    <s v="I'm having an issue with the {product_purchased}. Please assist._x000a__x000a_Thank you._x000a__x000a_Thank you._x000a__x000a_Thank you._x000a__x000a_Thank you._x000a__x000a_Thank you._x000a__x000a_Thank you._x000a__x000a_Thank I've recently updated the firmware of my {product_purchased}, and the issue started happening afterward. Could it be related to the update?"/>
    <x v="0"/>
    <m/>
    <s v="Critical"/>
    <s v="Chat"/>
    <x v="4038"/>
    <m/>
    <m/>
    <n v="6209"/>
    <s v=""/>
    <s v="Ashley Ramsey"/>
    <x v="7"/>
    <x v="7"/>
    <x v="0"/>
    <s v=""/>
  </r>
  <r>
    <n v="6210"/>
    <s v="Mrs. Jamie Mendez DDS"/>
    <s v="ruizadam@example.net"/>
    <n v="50"/>
    <s v="Male"/>
    <s v="Sony PlayStation"/>
    <d v="2020-11-19T00:00:00"/>
    <x v="1"/>
    <s v="Software bug"/>
    <s v="I'm having an issue with the {product_purchased}. Please assist._x000a__x000a_My cart looks like this:_x000a__x000a_https://www.gonzalo.com/product/product/273080_x000a__x000a_If you're not I'm experiencing this issue on multiple devices of the same model, so it seems to be a widespread problem."/>
    <x v="0"/>
    <m/>
    <s v="High"/>
    <s v="Phone"/>
    <x v="4039"/>
    <m/>
    <m/>
    <n v="6210"/>
    <s v=""/>
    <s v="Mrs. Jamie Mendez DDS"/>
    <x v="3"/>
    <x v="3"/>
    <x v="1"/>
    <s v=""/>
  </r>
  <r>
    <n v="6211"/>
    <s v="Edwin Thomas"/>
    <s v="matthewthomas@example.net"/>
    <n v="24"/>
    <s v="Female"/>
    <s v="Lenovo ThinkPad"/>
    <d v="2020-12-01T00:00:00"/>
    <x v="2"/>
    <s v="Network problem"/>
    <s v="I'm having an issue with the {product_purchased}. Please assist. &quot;_x000a__x000a_@Override_x000a__x000a_protected void onReceive ( PSEgable e) {_x000a__x000a_throw new IllegalArgumentException ( System. string. I've tried clearing the cache and data for the {product_purchased} app, but the issue persists."/>
    <x v="0"/>
    <m/>
    <s v="Critical"/>
    <s v="Social media"/>
    <x v="4040"/>
    <m/>
    <m/>
    <n v="6211"/>
    <s v=""/>
    <s v="Edwin Thomas"/>
    <x v="10"/>
    <x v="10"/>
    <x v="1"/>
    <s v=""/>
  </r>
  <r>
    <n v="6212"/>
    <s v="Christina Stevens"/>
    <s v="kevin17@example.net"/>
    <n v="36"/>
    <s v="Female"/>
    <s v="Sony Xperia"/>
    <d v="2020-09-26T00:00:00"/>
    <x v="0"/>
    <s v="Refund request"/>
    <s v="I'm having an issue with the {product_purchased}. Please assist._x000a__x000a_Thank you for your help. I've noticed a sudden decrease in battery life on my {product_purchased}. It used to last much longer."/>
    <x v="1"/>
    <s v="Should outside sit war."/>
    <s v="Low"/>
    <s v="Email"/>
    <x v="4041"/>
    <d v="2023-06-01T06:14:15"/>
    <n v="2"/>
    <n v="6212"/>
    <s v="Should Outside Sit War."/>
    <s v="Christina Stevens"/>
    <x v="9"/>
    <x v="9"/>
    <x v="1"/>
    <n v="-16.416666666744277"/>
  </r>
  <r>
    <n v="6213"/>
    <s v="Charles Sandoval"/>
    <s v="matthewterry@example.com"/>
    <n v="40"/>
    <s v="Other"/>
    <s v="Dyson Vacuum Cleaner"/>
    <d v="2020-05-01T00:00:00"/>
    <x v="3"/>
    <s v="Data loss"/>
    <s v="I've encountered a data loss issue with my {product_purchased}. All the files and documents seem to have disappeared. Can you guide me on how to retrieve them?_x000a__x000a_The process of retrieving our data for our vendor is as follows I need assistance as soon as possible because it's affecting my work and productivity."/>
    <x v="0"/>
    <m/>
    <s v="Critical"/>
    <s v="Email"/>
    <x v="4042"/>
    <m/>
    <m/>
    <n v="6213"/>
    <s v=""/>
    <s v="Charles Sandoval"/>
    <x v="1"/>
    <x v="1"/>
    <x v="1"/>
    <s v=""/>
  </r>
  <r>
    <n v="6214"/>
    <s v="Clifford Frey MD"/>
    <s v="jerryharmon@example.com"/>
    <n v="51"/>
    <s v="Male"/>
    <s v="Samsung Soundbar"/>
    <d v="2021-09-17T00:00:00"/>
    <x v="2"/>
    <s v="Delivery problem"/>
    <s v="I'm having an issue with the {product_purchased}. Please assist._x000a__x000a__x000a_The price for the &quot;Product Purchased&quot; refers to both the purchase price and the total price. Typically, we'll offer 4-10% discount I've checked for any available software updates for my {product_purchased}, but there are none."/>
    <x v="0"/>
    <m/>
    <s v="Critical"/>
    <s v="Social media"/>
    <x v="4043"/>
    <m/>
    <m/>
    <n v="6214"/>
    <s v=""/>
    <s v="Clifford Frey MD"/>
    <x v="9"/>
    <x v="9"/>
    <x v="0"/>
    <s v=""/>
  </r>
  <r>
    <n v="6215"/>
    <s v="Johnathan Kelley"/>
    <s v="steven65@example.org"/>
    <n v="70"/>
    <s v="Male"/>
    <s v="Asus ROG"/>
    <d v="2021-04-08T00:00:00"/>
    <x v="1"/>
    <s v="Hardware issue"/>
    <s v="I'm having an issue with the {product_purchased}. Please assist._x000a__x000a_Thank you to everyone for the response. I did have a really good time. I hope we don't work together for too long or we'll get hurt I've performed a factory reset on my {product_purchased}, hoping it would resolve the problem, but it didn't help."/>
    <x v="2"/>
    <m/>
    <s v="High"/>
    <s v="Social media"/>
    <x v="5"/>
    <m/>
    <m/>
    <n v="6215"/>
    <s v=""/>
    <s v="Johnathan Kelley"/>
    <x v="11"/>
    <x v="11"/>
    <x v="0"/>
    <s v=""/>
  </r>
  <r>
    <n v="6216"/>
    <s v="Andrew Baker"/>
    <s v="kennedydustin@example.com"/>
    <n v="34"/>
    <s v="Female"/>
    <s v="Autodesk AutoCAD"/>
    <d v="2021-08-01T00:00:00"/>
    <x v="1"/>
    <s v="Product recommendation"/>
    <s v="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
    <x v="0"/>
    <m/>
    <s v="Medium"/>
    <s v="Phone"/>
    <x v="4044"/>
    <m/>
    <m/>
    <n v="6216"/>
    <s v=""/>
    <s v="Andrew Baker"/>
    <x v="5"/>
    <x v="5"/>
    <x v="0"/>
    <s v=""/>
  </r>
  <r>
    <n v="6217"/>
    <s v="Becky Torres"/>
    <s v="kennethstanley@example.net"/>
    <n v="31"/>
    <s v="Male"/>
    <s v="iPhone"/>
    <d v="2021-01-10T00:00:00"/>
    <x v="2"/>
    <s v="Refund request"/>
    <s v="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
    <x v="1"/>
    <s v="Somebody think manager issue security hundred."/>
    <s v="Critical"/>
    <s v="Email"/>
    <x v="4045"/>
    <d v="2023-06-01T12:18:22"/>
    <n v="1"/>
    <n v="6217"/>
    <s v="Somebody Think Manager Issue Security Hundred."/>
    <s v="Becky Torres"/>
    <x v="6"/>
    <x v="6"/>
    <x v="0"/>
    <n v="12.049999999988358"/>
  </r>
  <r>
    <n v="6218"/>
    <s v="Kimberly Mcguire"/>
    <s v="gregoryolson@example.org"/>
    <n v="45"/>
    <s v="Male"/>
    <s v="Amazon Kindle"/>
    <d v="2021-12-14T00:00:00"/>
    <x v="0"/>
    <s v="Delivery problem"/>
    <s v="I'm unable to access my {product_purchased} account. It keeps displaying an 'Invalid Credentials' error, even though I'm using the correct login information. How can I regain access to my account?_x000a__x000a_I've I'm experiencing this issue on multiple devices of the same model, so it seems to be a widespread problem."/>
    <x v="2"/>
    <m/>
    <s v="Low"/>
    <s v="Phone"/>
    <x v="5"/>
    <m/>
    <m/>
    <n v="6218"/>
    <s v=""/>
    <s v="Kimberly Mcguire"/>
    <x v="10"/>
    <x v="10"/>
    <x v="0"/>
    <s v=""/>
  </r>
  <r>
    <n v="6219"/>
    <s v="Alisha Vazquez"/>
    <s v="zallen@example.com"/>
    <n v="67"/>
    <s v="Male"/>
    <s v="Sony Xperia"/>
    <d v="2020-09-27T00:00:00"/>
    <x v="1"/>
    <s v="Cancellation request"/>
    <s v="I'm encountering a software bug in the {product_purchased}. Whenever I try to perform a specific action, the application crashes. Are there any updates or fixes available?_x000a__x000a_When I do something while the browser is running, the server I've tried using different cables, adapters, or peripherals with my {product_purchased}, but the issue persists."/>
    <x v="0"/>
    <m/>
    <s v="Critical"/>
    <s v="Social media"/>
    <x v="4046"/>
    <m/>
    <m/>
    <n v="6219"/>
    <s v=""/>
    <s v="Alisha Vazquez"/>
    <x v="9"/>
    <x v="9"/>
    <x v="1"/>
    <s v=""/>
  </r>
  <r>
    <n v="6220"/>
    <s v="Amanda Robertson"/>
    <s v="sharris@example.net"/>
    <n v="60"/>
    <s v="Female"/>
    <s v="Canon EOS"/>
    <d v="2021-06-27T00:00:00"/>
    <x v="2"/>
    <s v="Account access"/>
    <s v="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
    <x v="1"/>
    <s v="Sell ground herself different it."/>
    <s v="Medium"/>
    <s v="Phone"/>
    <x v="4047"/>
    <d v="2023-06-01T07:31:25"/>
    <n v="3"/>
    <n v="6220"/>
    <s v="Sell Ground Herself Different It."/>
    <s v="Amanda Robertson"/>
    <x v="8"/>
    <x v="8"/>
    <x v="0"/>
    <n v="-0.35000000009313226"/>
  </r>
  <r>
    <n v="6221"/>
    <s v="Jacqueline Bell"/>
    <s v="deborah71@example.org"/>
    <n v="56"/>
    <s v="Female"/>
    <s v="Sony Xperia"/>
    <d v="2021-09-10T00:00:00"/>
    <x v="2"/>
    <s v="Cancellation request"/>
    <s v="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
    <x v="2"/>
    <m/>
    <s v="Low"/>
    <s v="Social media"/>
    <x v="5"/>
    <m/>
    <m/>
    <n v="6221"/>
    <s v=""/>
    <s v="Jacqueline Bell"/>
    <x v="9"/>
    <x v="9"/>
    <x v="0"/>
    <s v=""/>
  </r>
  <r>
    <n v="6222"/>
    <s v="Regina Armstrong"/>
    <s v="colerobert@example.com"/>
    <n v="32"/>
    <s v="Male"/>
    <s v="Samsung Galaxy"/>
    <d v="2021-09-27T00:00:00"/>
    <x v="1"/>
    <s v="Battery life"/>
    <s v="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
    <x v="2"/>
    <m/>
    <s v="Critical"/>
    <s v="Phone"/>
    <x v="5"/>
    <m/>
    <m/>
    <n v="6222"/>
    <s v=""/>
    <s v="Regina Armstrong"/>
    <x v="9"/>
    <x v="9"/>
    <x v="0"/>
    <s v=""/>
  </r>
  <r>
    <n v="6223"/>
    <s v="Alfred Williams"/>
    <s v="joseph18@example.net"/>
    <n v="53"/>
    <s v="Male"/>
    <s v="Roomba Robot Vacuum"/>
    <d v="2021-07-04T00:00:00"/>
    <x v="0"/>
    <s v="Battery life"/>
    <s v="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
    <x v="0"/>
    <m/>
    <s v="Medium"/>
    <s v="Email"/>
    <x v="4048"/>
    <m/>
    <m/>
    <n v="6223"/>
    <s v=""/>
    <s v="Alfred Williams"/>
    <x v="2"/>
    <x v="2"/>
    <x v="0"/>
    <s v=""/>
  </r>
  <r>
    <n v="6224"/>
    <s v="William Carter"/>
    <s v="palmersarah@example.org"/>
    <n v="58"/>
    <s v="Female"/>
    <s v="Garmin Forerunner"/>
    <d v="2021-08-15T00:00:00"/>
    <x v="1"/>
    <s v="Delivery problem"/>
    <s v="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
    <x v="2"/>
    <m/>
    <s v="Critical"/>
    <s v="Chat"/>
    <x v="5"/>
    <m/>
    <m/>
    <n v="6224"/>
    <s v=""/>
    <s v="William Carter"/>
    <x v="5"/>
    <x v="5"/>
    <x v="0"/>
    <s v=""/>
  </r>
  <r>
    <n v="6225"/>
    <s v="James Butler"/>
    <s v="millereileen@example.org"/>
    <n v="65"/>
    <s v="Female"/>
    <s v="Sony 4K HDR TV"/>
    <d v="2021-11-17T00:00:00"/>
    <x v="3"/>
    <s v="Software bug"/>
    <s v="I'm having an issue with the {product_purchased}. Please assist._x000a__x000a_It seems that there's a bug in this API, so you'll want to enable the 'allow'option to use the URL you want to display when I'm concerned about the security of my {product_purchased} and would like to ensure that my data is safe."/>
    <x v="0"/>
    <m/>
    <s v="Critical"/>
    <s v="Phone"/>
    <x v="4049"/>
    <m/>
    <m/>
    <n v="6225"/>
    <s v=""/>
    <s v="James Butler"/>
    <x v="3"/>
    <x v="3"/>
    <x v="0"/>
    <s v=""/>
  </r>
  <r>
    <n v="6226"/>
    <s v="Larry Watts"/>
    <s v="samantha67@example.com"/>
    <n v="51"/>
    <s v="Other"/>
    <s v="Fitbit Versa Smartwatch"/>
    <d v="2021-12-25T00:00:00"/>
    <x v="4"/>
    <s v="Product recommendation"/>
    <s v="I'm having an issue with the {product_purchased}. Please assist._x000a__x000a_The 'Product_Purchase' item requires to be identified in the 'Product_Price' column. Please provide a Product Product Price. I've tried troubleshooting steps mentioned in the user manual, but the issue persists."/>
    <x v="0"/>
    <m/>
    <s v="Medium"/>
    <s v="Social media"/>
    <x v="4050"/>
    <m/>
    <m/>
    <n v="6226"/>
    <s v=""/>
    <s v="Larry Watts"/>
    <x v="10"/>
    <x v="10"/>
    <x v="0"/>
    <s v=""/>
  </r>
  <r>
    <n v="6227"/>
    <s v="John Price"/>
    <s v="steven33@example.com"/>
    <n v="38"/>
    <s v="Male"/>
    <s v="Autodesk AutoCAD"/>
    <d v="2021-12-21T00:00:00"/>
    <x v="0"/>
    <s v="Hardware issue"/>
    <s v="I'm having an issue with the {product_purchased}. Please assist._x000a__x000a_I am trying to fix the issue. I do not have any issues with the &quot;Greetings&quot; label on the case._x000a__x000a_Please assist me. I've checked the device settings and made sure that everything is configured correctly."/>
    <x v="0"/>
    <m/>
    <s v="Critical"/>
    <s v="Email"/>
    <x v="4051"/>
    <m/>
    <m/>
    <n v="6227"/>
    <s v=""/>
    <s v="John Price"/>
    <x v="10"/>
    <x v="10"/>
    <x v="0"/>
    <s v=""/>
  </r>
  <r>
    <n v="6228"/>
    <s v="Jay Moore"/>
    <s v="teresahoward@example.net"/>
    <n v="69"/>
    <s v="Other"/>
    <s v="Roomba Robot Vacuum"/>
    <d v="2020-02-11T00:00:00"/>
    <x v="1"/>
    <s v="Product compatibility"/>
    <s v="I'm having an issue with the {product_purchased}. Please assist._x000a__x000a_14 14:25:08 noop, b0j, q1f9:3f, g, 6a:5b5, f I'm concerned about the security of my {product_purchased} and would like to ensure that my data is safe."/>
    <x v="2"/>
    <m/>
    <s v="Low"/>
    <s v="Phone"/>
    <x v="5"/>
    <m/>
    <m/>
    <n v="6228"/>
    <s v=""/>
    <s v="Jay Moore"/>
    <x v="4"/>
    <x v="4"/>
    <x v="1"/>
    <s v=""/>
  </r>
  <r>
    <n v="6229"/>
    <s v="John Green"/>
    <s v="brownmichael@example.net"/>
    <n v="35"/>
    <s v="Other"/>
    <s v="Canon EOS"/>
    <d v="2021-07-05T00:00:00"/>
    <x v="1"/>
    <s v="Battery life"/>
    <s v="I've accidentally deleted important data from my {product_purchased}. Is there any way to recover the deleted files? I need them urgently. Should I use this tool to reset all my devices before I delete them?_x000a__x000a_A. As The issue I'm facing is intermittent. Sometimes it works fine, but other times it acts up unexpectedly."/>
    <x v="0"/>
    <m/>
    <s v="Low"/>
    <s v="Email"/>
    <x v="4052"/>
    <m/>
    <m/>
    <n v="6229"/>
    <s v=""/>
    <s v="John Green"/>
    <x v="2"/>
    <x v="2"/>
    <x v="0"/>
    <s v=""/>
  </r>
  <r>
    <n v="6230"/>
    <s v="Sarah Reed"/>
    <s v="hyoder@example.org"/>
    <n v="51"/>
    <s v="Other"/>
    <s v="Apple AirPods"/>
    <d v="2020-02-19T00:00:00"/>
    <x v="2"/>
    <s v="Installation support"/>
    <s v="I'm having an issue with the {product_purchased}. Please assist. Please, make the purchase, but do you have the cash or credit card? &quot;_x000a__x000a_Click to Enlarge Video_x000a__x000a_What happens when you buy a bag I'm experiencing this issue on multiple devices of the same model, so it seems to be a widespread problem."/>
    <x v="0"/>
    <m/>
    <s v="Medium"/>
    <s v="Social media"/>
    <x v="4053"/>
    <m/>
    <m/>
    <n v="6230"/>
    <s v=""/>
    <s v="Sarah Reed"/>
    <x v="4"/>
    <x v="4"/>
    <x v="1"/>
    <s v=""/>
  </r>
  <r>
    <n v="6231"/>
    <s v="Jon Woodward"/>
    <s v="hgrant@example.com"/>
    <n v="42"/>
    <s v="Male"/>
    <s v="Nest Thermostat"/>
    <d v="2021-12-30T00:00:00"/>
    <x v="3"/>
    <s v="Hardware issue"/>
    <s v="I'm having an issue with the {product_purchased}. Please assist._x000a__x000a_If my product failed to reach the {product_purchased}._x000a__x000a_I have a product {product_purchased}. Please assist. I need assistance as soon as possible because it's affecting my work and productivity."/>
    <x v="2"/>
    <m/>
    <s v="Critical"/>
    <s v="Email"/>
    <x v="5"/>
    <m/>
    <m/>
    <n v="6231"/>
    <s v=""/>
    <s v="Jon Woodward"/>
    <x v="10"/>
    <x v="10"/>
    <x v="0"/>
    <s v=""/>
  </r>
  <r>
    <n v="6232"/>
    <s v="Betty Dixon"/>
    <s v="robertcross@example.com"/>
    <n v="51"/>
    <s v="Female"/>
    <s v="Samsung Soundbar"/>
    <d v="2021-08-08T00:00:00"/>
    <x v="2"/>
    <s v="Refund request"/>
    <s v="I'm having an issue with the {product_purchased}. Please assist._x000a__x000a_#3.1 Product Purchase &amp; Buyback Requests_x000a__x000a_Sophie (926) 993-5534_x000a__x000a_pdp=h I've tried different settings and configurations on my {product_purchased}, but the issue persists."/>
    <x v="2"/>
    <m/>
    <s v="High"/>
    <s v="Email"/>
    <x v="5"/>
    <m/>
    <m/>
    <n v="6232"/>
    <s v=""/>
    <s v="Betty Dixon"/>
    <x v="5"/>
    <x v="5"/>
    <x v="0"/>
    <s v=""/>
  </r>
  <r>
    <n v="6233"/>
    <s v="Carol Mcintosh"/>
    <s v="robinsonroberta@example.com"/>
    <n v="63"/>
    <s v="Female"/>
    <s v="Sony PlayStation"/>
    <d v="2020-10-24T00:00:00"/>
    <x v="2"/>
    <s v="Payment issue"/>
    <s v="I'm having an issue with the {product_purchased}. Please assist._x000a__x000a__x000a_Product is missing from cart..._x000a__x000a_Add to Cart_x000a__x000a_$12.00 Add to Cart_x000a__x000a_The price is $12.00 I'm unable to find the option to perform the desired action in the {product_purchased}. Could you please guide me through the steps?"/>
    <x v="0"/>
    <m/>
    <s v="Medium"/>
    <s v="Chat"/>
    <x v="4054"/>
    <m/>
    <m/>
    <n v="6233"/>
    <s v=""/>
    <s v="Carol Mcintosh"/>
    <x v="7"/>
    <x v="7"/>
    <x v="1"/>
    <s v=""/>
  </r>
  <r>
    <n v="6234"/>
    <s v="Amy Mills"/>
    <s v="singhjohn@example.org"/>
    <n v="56"/>
    <s v="Male"/>
    <s v="Dyson Vacuum Cleaner"/>
    <d v="2020-04-04T00:00:00"/>
    <x v="3"/>
    <s v="Hardware issue"/>
    <s v="I've encountered a data loss issue with my {product_purchased}. All the files and documents seem to have disappeared. Can you guide me on how to retrieve them?_x000a__x000a_I can retrieve the database of all the items but there isn I've tried different settings and configurations on my {product_purchased}, but the issue persists."/>
    <x v="1"/>
    <s v="A former wrong interview then heart leg."/>
    <s v="Critical"/>
    <s v="Social media"/>
    <x v="4055"/>
    <d v="2023-06-01T16:44:47"/>
    <n v="2"/>
    <n v="6234"/>
    <s v="A Former Wrong Interview Then Heart Leg."/>
    <s v="Amy Mills"/>
    <x v="11"/>
    <x v="11"/>
    <x v="1"/>
    <n v="4.7999999999301508"/>
  </r>
  <r>
    <n v="6235"/>
    <s v="Kaitlin Daniel"/>
    <s v="nfox@example.net"/>
    <n v="19"/>
    <s v="Female"/>
    <s v="Fitbit Versa Smartwatch"/>
    <d v="2021-02-01T00:00:00"/>
    <x v="3"/>
    <s v="Software bug"/>
    <s v="I'm having an issue with the {product_purchased}. Please assist._x000a__x000a_Your purchase is safe and valid, and the items are not affected._x000a__x000a_Your support cost is a minimal amount._x000a__x000a_Please feel free to contact I'm unable to find the option to perform the desired action in the {product_purchased}. Could you please guide me through the steps?"/>
    <x v="2"/>
    <m/>
    <s v="Low"/>
    <s v="Phone"/>
    <x v="5"/>
    <m/>
    <m/>
    <n v="6235"/>
    <s v=""/>
    <s v="Kaitlin Daniel"/>
    <x v="4"/>
    <x v="4"/>
    <x v="0"/>
    <s v=""/>
  </r>
  <r>
    <n v="6236"/>
    <s v="Samantha Hill"/>
    <s v="jim06@example.net"/>
    <n v="48"/>
    <s v="Female"/>
    <s v="Sony 4K HDR TV"/>
    <d v="2021-11-06T00:00:00"/>
    <x v="1"/>
    <s v="Account access"/>
    <s v="I'm having an issue with the {product_purchased}. Please assist._x000a__x000a_To do I'm using the original charger that came with my {product_purchased}, but it's not charging properly."/>
    <x v="0"/>
    <m/>
    <s v="Low"/>
    <s v="Email"/>
    <x v="4056"/>
    <m/>
    <m/>
    <n v="6236"/>
    <s v=""/>
    <s v="Samantha Hill"/>
    <x v="3"/>
    <x v="3"/>
    <x v="0"/>
    <s v=""/>
  </r>
  <r>
    <n v="6237"/>
    <s v="Mark Lewis"/>
    <s v="jasonnixon@example.com"/>
    <n v="52"/>
    <s v="Other"/>
    <s v="PlayStation"/>
    <d v="2021-11-27T00:00:00"/>
    <x v="4"/>
    <s v="Battery life"/>
    <s v="I'm having an issue with the {product_purchased}. Please assist. This product does not appear to be approved by our team yet. Please contact our team to request further information._x000a__x000a__x000a_We appreciate the feedback you have done to find I've noticed a peculiar error message popping up on my {product_purchased} screen. It says '{error_message}'. What does it mean?"/>
    <x v="1"/>
    <s v="Thousand dinner detail sure."/>
    <s v="High"/>
    <s v="Social media"/>
    <x v="4057"/>
    <d v="2023-06-01T07:58:50"/>
    <n v="2"/>
    <n v="6237"/>
    <s v="Thousand Dinner Detail Sure."/>
    <s v="Mark Lewis"/>
    <x v="3"/>
    <x v="3"/>
    <x v="0"/>
    <n v="-12.75"/>
  </r>
  <r>
    <n v="6238"/>
    <s v="Jeremy Valencia"/>
    <s v="brownsamantha@example.net"/>
    <n v="42"/>
    <s v="Female"/>
    <s v="Lenovo ThinkPad"/>
    <d v="2020-09-29T00:00:00"/>
    <x v="3"/>
    <s v="Product recommendation"/>
    <s v="I'm having an issue with the {product_purchased}. Please assist. Thanks._x000a__x000a_I'm having an issue with the. Please assist. Thanks._x000a__x000a_I'm having an issue the device is getting stuck on a specific app I'm not sure if this issue is specific to my device or if others have reported similar problems."/>
    <x v="2"/>
    <m/>
    <s v="Critical"/>
    <s v="Phone"/>
    <x v="5"/>
    <m/>
    <m/>
    <n v="6238"/>
    <s v=""/>
    <s v="Jeremy Valencia"/>
    <x v="9"/>
    <x v="9"/>
    <x v="1"/>
    <s v=""/>
  </r>
  <r>
    <n v="6239"/>
    <s v="Sara Bell"/>
    <s v="jennahendricks@example.org"/>
    <n v="70"/>
    <s v="Female"/>
    <s v="MacBook Pro"/>
    <d v="2021-11-05T00:00:00"/>
    <x v="2"/>
    <s v="Refund request"/>
    <s v="I'm having trouble connecting my {product_purchased} to my home Wi-Fi network. It doesn't detect any networks, although other devices are connecting fine. What can be done to resolve this issue?_x000a__x000a_Connect to a connected I need assistance as soon as possible because it's affecting my work and productivity."/>
    <x v="2"/>
    <m/>
    <s v="Low"/>
    <s v="Email"/>
    <x v="5"/>
    <m/>
    <m/>
    <n v="6239"/>
    <s v=""/>
    <s v="Sara Bell"/>
    <x v="3"/>
    <x v="3"/>
    <x v="0"/>
    <s v=""/>
  </r>
  <r>
    <n v="6240"/>
    <s v="Robert Bell"/>
    <s v="steven95@example.org"/>
    <n v="44"/>
    <s v="Male"/>
    <s v="Lenovo ThinkPad"/>
    <d v="2020-05-29T00:00:00"/>
    <x v="0"/>
    <s v="Software bug"/>
    <s v="The {product_purchased} is unable to establish a stable internet connection. It keeps disconnecting intermittently. How can I troubleshoot this network problem? It is possible! I've followed online tutorials and community forums to troubleshoot the issue, but no luck so far."/>
    <x v="2"/>
    <m/>
    <s v="Low"/>
    <s v="Social media"/>
    <x v="5"/>
    <m/>
    <m/>
    <n v="6240"/>
    <s v=""/>
    <s v="Robert Bell"/>
    <x v="1"/>
    <x v="1"/>
    <x v="1"/>
    <s v=""/>
  </r>
  <r>
    <n v="6241"/>
    <s v="Gloria Carney"/>
    <s v="kimberlymullins@example.org"/>
    <n v="31"/>
    <s v="Male"/>
    <s v="Canon DSLR Camera"/>
    <d v="2021-02-01T00:00:00"/>
    <x v="2"/>
    <s v="Refund request"/>
    <s v="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
    <x v="1"/>
    <s v="According price work between same police."/>
    <s v="Critical"/>
    <s v="Chat"/>
    <x v="4058"/>
    <d v="2023-06-01T13:51:54"/>
    <n v="4"/>
    <n v="6241"/>
    <s v="According Price Work Between Same Police."/>
    <s v="Gloria Carney"/>
    <x v="4"/>
    <x v="4"/>
    <x v="0"/>
    <n v="-2.4666666666744277"/>
  </r>
  <r>
    <n v="6242"/>
    <s v="Donna Robinson"/>
    <s v="youngbenjamin@example.net"/>
    <n v="34"/>
    <s v="Other"/>
    <s v="Google Nest"/>
    <d v="2021-06-14T00:00:00"/>
    <x v="0"/>
    <s v="Software bug"/>
    <s v="I'm having an issue with the {product_purchased}. Please assist._x000a__x000a__x000a_Thank you!_x000a__x000a_I'm having an issue with the website's (the link is here) that states it is unavailable because it doesn't exist. I've noticed a peculiar error message popping up on my {product_purchased} screen. It says '{error_message}'. What does it mean?"/>
    <x v="1"/>
    <s v="Speak north risk executive follow charge visit test."/>
    <s v="Critical"/>
    <s v="Social media"/>
    <x v="4059"/>
    <d v="2023-06-01T12:22:55"/>
    <n v="4"/>
    <n v="6242"/>
    <s v="Speak North Risk Executive Follow Charge Visit Test."/>
    <s v="Donna Robinson"/>
    <x v="8"/>
    <x v="8"/>
    <x v="0"/>
    <n v="7.683333333407063"/>
  </r>
  <r>
    <n v="6243"/>
    <s v="Christopher Thompson"/>
    <s v="billysalinas@example.com"/>
    <n v="53"/>
    <s v="Male"/>
    <s v="LG Smart TV"/>
    <d v="2021-07-02T00:00:00"/>
    <x v="4"/>
    <s v="Network problem"/>
    <s v="I'm having an issue with the {product_purchased}. Please assist._x000a__x000a__x000a_I've posted the first batch on this site which is a good start to a list of things I need to do and it seems this one might be the I've tried different settings and configurations on my {product_purchased}, but the issue persists."/>
    <x v="1"/>
    <s v="Worker involve sure pay movement pull customer."/>
    <s v="Medium"/>
    <s v="Social media"/>
    <x v="4060"/>
    <d v="2023-06-01T19:26:57"/>
    <n v="5"/>
    <n v="6243"/>
    <s v="Worker Involve Sure Pay Movement Pull Customer."/>
    <s v="Christopher Thompson"/>
    <x v="2"/>
    <x v="2"/>
    <x v="0"/>
    <n v="17.700000000069849"/>
  </r>
  <r>
    <n v="6244"/>
    <s v="Randall Barton"/>
    <s v="dorothy70@example.net"/>
    <n v="29"/>
    <s v="Other"/>
    <s v="Nintendo Switch Pro Controller"/>
    <d v="2020-04-15T00:00:00"/>
    <x v="3"/>
    <s v="Product setup"/>
    <s v="My {product_purchased} is making strange noises and not functioning properly. I suspect there might be a hardware issue. Can you please help me with this? Thanks!_x000a__x000a_Thank you! I'm not sure if this issue is specific to my device or if others have reported similar problems."/>
    <x v="2"/>
    <m/>
    <s v="Medium"/>
    <s v="Email"/>
    <x v="5"/>
    <m/>
    <m/>
    <n v="6244"/>
    <s v=""/>
    <s v="Randall Barton"/>
    <x v="11"/>
    <x v="11"/>
    <x v="1"/>
    <s v=""/>
  </r>
  <r>
    <n v="6245"/>
    <s v="Amanda Garrett"/>
    <s v="mooreryan@example.org"/>
    <n v="41"/>
    <s v="Male"/>
    <s v="LG OLED"/>
    <d v="2020-11-29T00:00:00"/>
    <x v="3"/>
    <s v="Hardware issue"/>
    <s v="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
    <x v="0"/>
    <m/>
    <s v="Critical"/>
    <s v="Chat"/>
    <x v="4061"/>
    <m/>
    <m/>
    <n v="6245"/>
    <s v=""/>
    <s v="Amanda Garrett"/>
    <x v="3"/>
    <x v="3"/>
    <x v="1"/>
    <s v=""/>
  </r>
  <r>
    <n v="6246"/>
    <s v="Samuel Barnes"/>
    <s v="hunterchristopher@example.net"/>
    <n v="25"/>
    <s v="Male"/>
    <s v="PlayStation"/>
    <d v="2020-02-07T00:00:00"/>
    <x v="0"/>
    <s v="Cancellation request"/>
    <s v="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
    <x v="2"/>
    <m/>
    <s v="Critical"/>
    <s v="Chat"/>
    <x v="5"/>
    <m/>
    <m/>
    <n v="6246"/>
    <s v=""/>
    <s v="Samuel Barnes"/>
    <x v="4"/>
    <x v="4"/>
    <x v="1"/>
    <s v=""/>
  </r>
  <r>
    <n v="6247"/>
    <s v="Phillip Perry"/>
    <s v="ritagray@example.org"/>
    <n v="69"/>
    <s v="Female"/>
    <s v="Asus ROG"/>
    <d v="2021-10-06T00:00:00"/>
    <x v="0"/>
    <s v="Cancellation request"/>
    <s v="I'm having an issue with the {product_purchased}. Please assist. If something is broken please notify my customers and fix it.&quot;_x000a__x000a_Here's a photo from a Reddit user who found out what went wrong. Here's a photo I'm unable to find the option to perform the desired action in the {product_purchased}. Could you please guide me through the steps?"/>
    <x v="1"/>
    <s v="Program teacher weight and increase."/>
    <s v="High"/>
    <s v="Social media"/>
    <x v="4062"/>
    <d v="2023-06-01T02:45:01"/>
    <n v="2"/>
    <n v="6247"/>
    <s v="Program Teacher Weight And Increase."/>
    <s v="Phillip Perry"/>
    <x v="7"/>
    <x v="7"/>
    <x v="0"/>
    <n v="-5.6833333333488554"/>
  </r>
  <r>
    <n v="6248"/>
    <s v="James Moses"/>
    <s v="melissaroberts@example.org"/>
    <n v="68"/>
    <s v="Female"/>
    <s v="iPhone"/>
    <d v="2021-10-12T00:00:00"/>
    <x v="2"/>
    <s v="Display issue"/>
    <s v="I'm having an issue with the {product_purchased}. Please assist._x000a__x000a_It's an app for users to browse in their current and current location using the {product_category}. It is a good idea to check each product's I've tried different settings and configurations on my {product_purchased}, but the issue persists."/>
    <x v="1"/>
    <s v="Particularly bank race ball age."/>
    <s v="Low"/>
    <s v="Chat"/>
    <x v="1874"/>
    <d v="2023-06-01T23:11:03"/>
    <n v="4"/>
    <n v="6248"/>
    <s v="Particularly Bank Race Ball Age."/>
    <s v="James Moses"/>
    <x v="7"/>
    <x v="7"/>
    <x v="0"/>
    <n v="10.450000000011642"/>
  </r>
  <r>
    <n v="6249"/>
    <s v="Melissa Clark"/>
    <s v="kellernancy@example.com"/>
    <n v="64"/>
    <s v="Other"/>
    <s v="Fitbit Charge"/>
    <d v="2021-01-27T00:00:00"/>
    <x v="4"/>
    <s v="Installation support"/>
    <s v="I'm having an issue with the {product_purchased}. Please assist. I've had to disable [your] purchase within 30 days. This will not allow me to receive the items you ordered. Thank you. -Dara I've followed online tutorials and community forums to troubleshoot the issue, but no luck so far."/>
    <x v="1"/>
    <s v="Important understand get team attorney."/>
    <s v="Critical"/>
    <s v="Email"/>
    <x v="4063"/>
    <d v="2023-06-01T20:20:05"/>
    <n v="4"/>
    <n v="6249"/>
    <s v="Important Understand Get Team Attorney."/>
    <s v="Melissa Clark"/>
    <x v="6"/>
    <x v="6"/>
    <x v="0"/>
    <n v="7.0000000001164153"/>
  </r>
  <r>
    <n v="6250"/>
    <s v="Lindsay Owens"/>
    <s v="cannonbryan@example.org"/>
    <n v="25"/>
    <s v="Male"/>
    <s v="Lenovo ThinkPad"/>
    <d v="2020-07-24T00:00:00"/>
    <x v="4"/>
    <s v="Refund request"/>
    <s v="I'm having an issue with the {product_purchased}. Please assist. The product item is already in stock._x000a__x000a_Please note when we sell or order a product we do not sell or transfer any customer data in-stock into your I'm using the original charger that came with my {product_purchased}, but it's not charging properly."/>
    <x v="0"/>
    <m/>
    <s v="High"/>
    <s v="Email"/>
    <x v="4064"/>
    <m/>
    <m/>
    <n v="6250"/>
    <s v=""/>
    <s v="Lindsay Owens"/>
    <x v="2"/>
    <x v="2"/>
    <x v="1"/>
    <s v=""/>
  </r>
  <r>
    <n v="6251"/>
    <s v="Rhonda Harvey"/>
    <s v="browningjessica@example.net"/>
    <n v="57"/>
    <s v="Female"/>
    <s v="MacBook Pro"/>
    <d v="2021-04-07T00:00:00"/>
    <x v="1"/>
    <s v="Product recommendation"/>
    <s v="I'm having an issue with the {product_purchased}. Please assist. }_x000a__x000a_The app stores $1 of your purchase, and it can store them for later use. Here is more information from the app's docs: The issue I'm facing is intermittent. Sometimes it works fine, but other times it acts up unexpectedly."/>
    <x v="1"/>
    <s v="Against stuff organization both security."/>
    <s v="Critical"/>
    <s v="Social media"/>
    <x v="4065"/>
    <d v="2023-06-01T09:49:08"/>
    <n v="3"/>
    <n v="6251"/>
    <s v="Against Stuff Organization Both Security."/>
    <s v="Rhonda Harvey"/>
    <x v="11"/>
    <x v="11"/>
    <x v="0"/>
    <n v="5.2666666667209938"/>
  </r>
  <r>
    <n v="6252"/>
    <s v="Travis Smith"/>
    <s v="mortonkathryn@example.net"/>
    <n v="25"/>
    <s v="Female"/>
    <s v="Nintendo Switch Pro Controller"/>
    <d v="2021-11-10T00:00:00"/>
    <x v="2"/>
    <s v="Network problem"/>
    <s v="I'm having an issue with the {product_purchased}. Please assist._x000a__x000a_&quot;We are the largest distributor in the world of cannabis. There are countless brands of cannabis, all in the same size, but we have to change. I've followed online tutorials and community forums to troubleshoot the issue, but no luck so far."/>
    <x v="2"/>
    <m/>
    <s v="High"/>
    <s v="Chat"/>
    <x v="5"/>
    <m/>
    <m/>
    <n v="6252"/>
    <s v=""/>
    <s v="Travis Smith"/>
    <x v="3"/>
    <x v="3"/>
    <x v="0"/>
    <s v=""/>
  </r>
  <r>
    <n v="6253"/>
    <s v="Michael White"/>
    <s v="juliedillon@example.com"/>
    <n v="28"/>
    <s v="Female"/>
    <s v="Canon EOS"/>
    <d v="2020-12-15T00:00:00"/>
    <x v="2"/>
    <s v="Software bug"/>
    <s v="I'm having an issue with the {product_purchased}. Please assist._x000a__x000a_Please fill out the required field._x000a__x000a_Please log in to rate this product in your rating system. It will NOT review this rating. The review will I've already contacted customer support multiple times, but the issue remains unresolved."/>
    <x v="1"/>
    <s v="Together general long face it."/>
    <s v="Low"/>
    <s v="Email"/>
    <x v="4066"/>
    <d v="2023-06-01T22:54:12"/>
    <n v="5"/>
    <n v="6253"/>
    <s v="Together General Long Face It."/>
    <s v="Michael White"/>
    <x v="10"/>
    <x v="10"/>
    <x v="1"/>
    <n v="16.933333333348855"/>
  </r>
  <r>
    <n v="6254"/>
    <s v="Eric Ponce"/>
    <s v="andrea57@example.com"/>
    <n v="44"/>
    <s v="Other"/>
    <s v="Google Pixel"/>
    <d v="2021-05-22T00:00:00"/>
    <x v="0"/>
    <s v="Software bug"/>
    <s v="I've recently set up my {product_purchased}, but it fails to connect to any available networks. What steps should I take to troubleshoot this issue?_x000a__x000a_In order to determine the status of your network, please see our I've noticed a peculiar error message popping up on my {product_purchased} screen. It says '{error_message}'. What does it mean?"/>
    <x v="1"/>
    <s v="Boy home various machine himself radio entire."/>
    <s v="High"/>
    <s v="Phone"/>
    <x v="4067"/>
    <d v="2023-06-01T10:37:13"/>
    <n v="3"/>
    <n v="6254"/>
    <s v="Boy Home Various Machine Himself Radio Entire."/>
    <s v="Eric Ponce"/>
    <x v="1"/>
    <x v="1"/>
    <x v="0"/>
    <n v="7.8333333333721384"/>
  </r>
  <r>
    <n v="6255"/>
    <s v="Michelle Woods"/>
    <s v="jonathanperez@example.net"/>
    <n v="20"/>
    <s v="Other"/>
    <s v="Amazon Echo"/>
    <d v="2020-11-05T00:00:00"/>
    <x v="3"/>
    <s v="Product recommendation"/>
    <s v="I'm having an issue with the {product_purchased}. Please assist._x000a__x000a_If you are ordering directly from a retailer without having them in the first place, don't be sorry :) I've tried clearing the cache and data for the {product_purchased} app, but the issue persists."/>
    <x v="2"/>
    <m/>
    <s v="Medium"/>
    <s v="Social media"/>
    <x v="5"/>
    <m/>
    <m/>
    <n v="6255"/>
    <s v=""/>
    <s v="Michelle Woods"/>
    <x v="3"/>
    <x v="3"/>
    <x v="1"/>
    <s v=""/>
  </r>
  <r>
    <n v="6256"/>
    <s v="Amanda Smith"/>
    <s v="dawngalvan@example.net"/>
    <n v="61"/>
    <s v="Female"/>
    <s v="LG OLED"/>
    <d v="2021-07-20T00:00:00"/>
    <x v="2"/>
    <s v="Network problem"/>
    <s v="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
    <x v="1"/>
    <s v="Manage professional pattern."/>
    <s v="Low"/>
    <s v="Email"/>
    <x v="4068"/>
    <d v="2023-06-01T21:20:15"/>
    <n v="4"/>
    <n v="6256"/>
    <s v="Manage Professional Pattern."/>
    <s v="Amanda Smith"/>
    <x v="2"/>
    <x v="2"/>
    <x v="0"/>
    <n v="3.2166666666744277"/>
  </r>
  <r>
    <n v="6257"/>
    <s v="Cody Smith"/>
    <s v="drewsmith@example.org"/>
    <n v="55"/>
    <s v="Male"/>
    <s v="Sony 4K HDR TV"/>
    <d v="2020-11-18T00:00:00"/>
    <x v="4"/>
    <s v="Peripheral compatibility"/>
    <s v="I'm having an issue with the {product_purchased}. Please assist. I've checked for software updates, and my {product_purchased} is already running the latest version."/>
    <x v="2"/>
    <m/>
    <s v="Medium"/>
    <s v="Chat"/>
    <x v="5"/>
    <m/>
    <m/>
    <n v="6257"/>
    <s v=""/>
    <s v="Cody Smith"/>
    <x v="3"/>
    <x v="3"/>
    <x v="1"/>
    <s v=""/>
  </r>
  <r>
    <n v="6258"/>
    <s v="Annette Ashley"/>
    <s v="hogandavid@example.org"/>
    <n v="41"/>
    <s v="Male"/>
    <s v="Bose SoundLink Speaker"/>
    <d v="2020-05-25T00:00:00"/>
    <x v="0"/>
    <s v="Refund request"/>
    <s v="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
    <x v="2"/>
    <m/>
    <s v="Medium"/>
    <s v="Chat"/>
    <x v="5"/>
    <m/>
    <m/>
    <n v="6258"/>
    <s v=""/>
    <s v="Annette Ashley"/>
    <x v="1"/>
    <x v="1"/>
    <x v="1"/>
    <s v=""/>
  </r>
  <r>
    <n v="6259"/>
    <s v="Kayla Evans"/>
    <s v="bli@example.com"/>
    <n v="46"/>
    <s v="Other"/>
    <s v="Autodesk AutoCAD"/>
    <d v="2020-05-10T00:00:00"/>
    <x v="3"/>
    <s v="Product compatibility"/>
    <s v="I'm having an issue with the {product_purchased}. Please assist. Thank you for your support #migafilmedics_care&quot;_x000a__x000a_A few months later, after we sent another email to our friends and they immediately The issue I'm facing is intermittent. Sometimes it works fine, but other times it acts up unexpectedly."/>
    <x v="2"/>
    <m/>
    <s v="Low"/>
    <s v="Email"/>
    <x v="5"/>
    <m/>
    <m/>
    <n v="6259"/>
    <s v=""/>
    <s v="Kayla Evans"/>
    <x v="1"/>
    <x v="1"/>
    <x v="1"/>
    <s v=""/>
  </r>
  <r>
    <n v="6260"/>
    <s v="Brandon May"/>
    <s v="cookdavid@example.com"/>
    <n v="21"/>
    <s v="Female"/>
    <s v="Microsoft Office"/>
    <d v="2021-12-09T00:00:00"/>
    <x v="1"/>
    <s v="Payment issue"/>
    <s v="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
    <x v="2"/>
    <m/>
    <s v="Critical"/>
    <s v="Email"/>
    <x v="5"/>
    <m/>
    <m/>
    <n v="6260"/>
    <s v=""/>
    <s v="Brandon May"/>
    <x v="10"/>
    <x v="10"/>
    <x v="0"/>
    <s v=""/>
  </r>
  <r>
    <n v="6261"/>
    <s v="Richard Ferguson"/>
    <s v="hortonjoshua@example.org"/>
    <n v="19"/>
    <s v="Female"/>
    <s v="HP Pavilion"/>
    <d v="2020-10-01T00:00:00"/>
    <x v="3"/>
    <s v="Network problem"/>
    <s v="I'm having an issue with the {product_purchased}. Please assist. - Sigh. - It's coming. Thank you. - Please keep working. - Thank you for doing so. - Sorry for being late. - And now This problem started occurring after the recent software update. I haven't made any other changes to the device."/>
    <x v="1"/>
    <s v="Something rich cause."/>
    <s v="Medium"/>
    <s v="Phone"/>
    <x v="4069"/>
    <d v="2023-06-01T15:38:21"/>
    <n v="2"/>
    <n v="6261"/>
    <s v="Something Rich Cause."/>
    <s v="Richard Ferguson"/>
    <x v="7"/>
    <x v="7"/>
    <x v="1"/>
    <n v="-6.5833333333139308"/>
  </r>
  <r>
    <n v="6262"/>
    <s v="Nicole Scott"/>
    <s v="freemanaaron@example.com"/>
    <n v="70"/>
    <s v="Other"/>
    <s v="Canon EOS"/>
    <d v="2021-05-22T00:00:00"/>
    <x v="0"/>
    <s v="Battery life"/>
    <s v="I'm having an issue with the {product_purchased}. Please assist._x000a__x000a__x000a_[ID added 4/30/2017]_x000a__x000a_V2.1.5_x000a__x000a__x000a_- Fix errors with the app &quot;Troubleshooting&quot;. I've tried clearing the cache and data for the {product_purchased} app, but the issue persists."/>
    <x v="1"/>
    <s v="Professor trip do candidate star ball."/>
    <s v="High"/>
    <s v="Social media"/>
    <x v="4070"/>
    <d v="2023-06-01T01:56:23"/>
    <n v="5"/>
    <n v="6262"/>
    <s v="Professor Trip Do Candidate Star Ball."/>
    <s v="Nicole Scott"/>
    <x v="1"/>
    <x v="1"/>
    <x v="0"/>
    <n v="-12.56666666676756"/>
  </r>
  <r>
    <n v="6263"/>
    <s v="Carrie Greer"/>
    <s v="angela91@example.com"/>
    <n v="19"/>
    <s v="Female"/>
    <s v="LG Smart TV"/>
    <d v="2021-07-17T00:00:00"/>
    <x v="1"/>
    <s v="Delivery problem"/>
    <s v="I'm having an issue with the {product_purchased}. Please assist._x000a__x000a_The first product with the product_purchased key is a simple array of items such as the product name, age and the product description. I've tried different settings and configurations on my {product_purchased}, but the issue persists."/>
    <x v="1"/>
    <s v="Even sound able expect writer whether."/>
    <s v="Critical"/>
    <s v="Phone"/>
    <x v="4071"/>
    <d v="2023-06-01T02:17:24"/>
    <n v="2"/>
    <n v="6263"/>
    <s v="Even Sound Able Expect Writer Whether."/>
    <s v="Carrie Greer"/>
    <x v="2"/>
    <x v="2"/>
    <x v="0"/>
    <n v="-21.600000000034925"/>
  </r>
  <r>
    <n v="6264"/>
    <s v="Joe Patterson"/>
    <s v="james80@example.org"/>
    <n v="35"/>
    <s v="Male"/>
    <s v="Microsoft Xbox Controller"/>
    <d v="2021-03-28T00:00:00"/>
    <x v="2"/>
    <s v="Battery life"/>
    <s v="I'm having an issue with the {product_purchased}. Please assist._x000a__x000a_Add to cart_x000a__x000a_Add to Cart_x000a__x000a_Add to Wish List_x000a__x000a_*Purchased at the &quot;Other&quot; time interval (see above) I've noticed that the issue occurs consistently when I use a specific feature or application on my {product_purchased}."/>
    <x v="2"/>
    <m/>
    <s v="Medium"/>
    <s v="Phone"/>
    <x v="5"/>
    <m/>
    <m/>
    <n v="6264"/>
    <s v=""/>
    <s v="Joe Patterson"/>
    <x v="0"/>
    <x v="0"/>
    <x v="0"/>
    <s v=""/>
  </r>
  <r>
    <n v="6265"/>
    <s v="Devin Hodges"/>
    <s v="carnold@example.org"/>
    <n v="35"/>
    <s v="Male"/>
    <s v="Adobe Photoshop"/>
    <d v="2021-11-07T00:00:00"/>
    <x v="4"/>
    <s v="Product compatibility"/>
    <s v="I'm having an issue with the {product_purchased}. Please assist. I'm sorry if there is a problem._x000a__x000a_(1528) A/B Testing Service_x000a__x000a_&lt;d=b&gt;(3) (1) Product I've already contacted customer support multiple times, but the issue remains unresolved."/>
    <x v="1"/>
    <s v="Top fight not might respond herself until."/>
    <s v="High"/>
    <s v="Email"/>
    <x v="4072"/>
    <d v="2023-06-01T17:08:28"/>
    <n v="1"/>
    <n v="6265"/>
    <s v="Top Fight Not Might Respond Herself Until."/>
    <s v="Devin Hodges"/>
    <x v="3"/>
    <x v="3"/>
    <x v="0"/>
    <n v="8.1666666667442769"/>
  </r>
  <r>
    <n v="6266"/>
    <s v="Daniel Hunt"/>
    <s v="thompsonbrent@example.com"/>
    <n v="64"/>
    <s v="Other"/>
    <s v="Xbox"/>
    <d v="2021-10-05T00:00:00"/>
    <x v="4"/>
    <s v="Peripheral compatibility"/>
    <s v="I've accidentally deleted important data from my {product_purchased}. Is there any way to recover the deleted files? I need them urgently._x000a__x000a_I can't read anything._x000a__x000a_How come my order is closed?_x000a__x000a_You I've noticed a peculiar error message popping up on my {product_purchased} screen. It says '{error_message}'. What does it mean?"/>
    <x v="0"/>
    <m/>
    <s v="Low"/>
    <s v="Phone"/>
    <x v="4073"/>
    <m/>
    <m/>
    <n v="6266"/>
    <s v=""/>
    <s v="Daniel Hunt"/>
    <x v="7"/>
    <x v="7"/>
    <x v="0"/>
    <s v=""/>
  </r>
  <r>
    <n v="6267"/>
    <s v="Melissa Kirby"/>
    <s v="marywalker@example.net"/>
    <n v="70"/>
    <s v="Male"/>
    <s v="Microsoft Xbox Controller"/>
    <d v="2021-08-08T00:00:00"/>
    <x v="4"/>
    <s v="Product recommendation"/>
    <s v="I'm having an issue with the {product_purchased}. Please assist._x000a__x000a_1. Log in to the account you've created. It's important! Use the right tools and log in with your username, email address, or account I've checked for software updates, and my {product_purchased} is already running the latest version."/>
    <x v="1"/>
    <s v="Develop ability catch there begin sort."/>
    <s v="High"/>
    <s v="Social media"/>
    <x v="4074"/>
    <d v="2023-06-01T08:42:31"/>
    <n v="4"/>
    <n v="6267"/>
    <s v="Develop Ability Catch There Begin Sort."/>
    <s v="Melissa Kirby"/>
    <x v="5"/>
    <x v="5"/>
    <x v="0"/>
    <n v="-4.6999999999534339"/>
  </r>
  <r>
    <n v="6268"/>
    <s v="Kristy Fernandez"/>
    <s v="hparker@example.com"/>
    <n v="48"/>
    <s v="Male"/>
    <s v="GoPro Hero"/>
    <d v="2020-05-22T00:00:00"/>
    <x v="4"/>
    <s v="Payment issue"/>
    <s v="I'm having an issue with the {product_purchased}. Please assist._x000a__x000a_I'm having an issue with the {product_purchased}. Please assist. I bought a new 2-year old in the back of a black I'm unable to find the option to perform the desired action in the {product_purchased}. Could you please guide me through the steps?"/>
    <x v="1"/>
    <s v="Executive your friend player."/>
    <s v="Low"/>
    <s v="Social media"/>
    <x v="4075"/>
    <d v="2023-06-01T05:26:33"/>
    <n v="3"/>
    <n v="6268"/>
    <s v="Executive Your Friend Player."/>
    <s v="Kristy Fernandez"/>
    <x v="1"/>
    <x v="1"/>
    <x v="1"/>
    <n v="-12.666666666744277"/>
  </r>
  <r>
    <n v="6269"/>
    <s v="Timothy Clark"/>
    <s v="jamesramirez@example.com"/>
    <n v="64"/>
    <s v="Female"/>
    <s v="Fitbit Charge"/>
    <d v="2021-09-30T00:00:00"/>
    <x v="4"/>
    <s v="Network problem"/>
    <s v="I'm having an issue with the {product_purchased}. Please assist. {1}&quot; } &quot;name&quot;: &quot;Generic&quot; }_x000a__x000a_(def {product} [com.cg.samsung.gizmo]) { let I've checked for software updates, and my {product_purchased} is already running the latest version."/>
    <x v="2"/>
    <m/>
    <s v="High"/>
    <s v="Social media"/>
    <x v="5"/>
    <m/>
    <m/>
    <n v="6269"/>
    <s v=""/>
    <s v="Timothy Clark"/>
    <x v="9"/>
    <x v="9"/>
    <x v="0"/>
    <s v=""/>
  </r>
  <r>
    <n v="6270"/>
    <s v="Justin Barnett"/>
    <s v="chelsea47@example.org"/>
    <n v="60"/>
    <s v="Male"/>
    <s v="Dyson Vacuum Cleaner"/>
    <d v="2020-05-29T00:00:00"/>
    <x v="3"/>
    <s v="Installation support"/>
    <s v="I'm having an issue with the {product_purchased}. Please assist._x000a__x000a_$2.99 - $3.99 Price increase of up to $10 per order._x000a__x000a__x000a_*This item ships free of charge with all orders I rely heavily on my {product_purchased} for my daily tasks, and this issue is hindering my productivity."/>
    <x v="0"/>
    <m/>
    <s v="Low"/>
    <s v="Email"/>
    <x v="4076"/>
    <m/>
    <m/>
    <n v="6270"/>
    <s v=""/>
    <s v="Justin Barnett"/>
    <x v="1"/>
    <x v="1"/>
    <x v="1"/>
    <s v=""/>
  </r>
  <r>
    <n v="6271"/>
    <s v="Shane Ball"/>
    <s v="amanda70@example.com"/>
    <n v="54"/>
    <s v="Other"/>
    <s v="Google Pixel"/>
    <d v="2020-10-18T00:00:00"/>
    <x v="2"/>
    <s v="Data loss"/>
    <s v="I'm having an issue with the {product_purchased}. Please assist._x000a__x000a_It will then automatically receive the item to which it is being added, after which the transaction has been successful. It will then proceed to display the selected item I've performed a factory reset on my {product_purchased}, hoping it would resolve the problem, but it didn't help."/>
    <x v="2"/>
    <m/>
    <s v="High"/>
    <s v="Social media"/>
    <x v="5"/>
    <m/>
    <m/>
    <n v="6271"/>
    <s v=""/>
    <s v="Shane Ball"/>
    <x v="7"/>
    <x v="7"/>
    <x v="1"/>
    <s v=""/>
  </r>
  <r>
    <n v="6272"/>
    <s v="Nicholas Brown"/>
    <s v="smithmichael@example.org"/>
    <n v="52"/>
    <s v="Male"/>
    <s v="Sony 4K HDR TV"/>
    <d v="2020-09-26T00:00:00"/>
    <x v="1"/>
    <s v="Refund request"/>
    <s v="I'm having an issue with the {product_purchased}. Please assist._x000a__x000a_What do I do if I'm not getting my orders shipped?_x000a__x000a_You can report complaints to customer service@microsoft.com. When submitting your report I need assistance as soon as possible because it's affecting my work and productivity."/>
    <x v="2"/>
    <m/>
    <s v="Low"/>
    <s v="Email"/>
    <x v="5"/>
    <m/>
    <m/>
    <n v="6272"/>
    <s v=""/>
    <s v="Nicholas Brown"/>
    <x v="9"/>
    <x v="9"/>
    <x v="1"/>
    <s v=""/>
  </r>
  <r>
    <n v="6273"/>
    <s v="Daniel Sharp"/>
    <s v="dale77@example.com"/>
    <n v="48"/>
    <s v="Other"/>
    <s v="Adobe Photoshop"/>
    <d v="2021-01-28T00:00:00"/>
    <x v="0"/>
    <s v="Software bug"/>
    <s v="I've forgotten my password for my {product_purchased} account, and the password reset option is not working. How can I recover my account?_x000a__x000a_Open the DataCenter recovery.conf file and write the following lines (after the I rely heavily on my {product_purchased} for my daily tasks, and this issue is hindering my productivity."/>
    <x v="0"/>
    <m/>
    <s v="High"/>
    <s v="Email"/>
    <x v="4077"/>
    <m/>
    <m/>
    <n v="6273"/>
    <s v=""/>
    <s v="Daniel Sharp"/>
    <x v="6"/>
    <x v="6"/>
    <x v="0"/>
    <s v=""/>
  </r>
  <r>
    <n v="6274"/>
    <s v="Lisa Clark"/>
    <s v="wlopez@example.org"/>
    <n v="55"/>
    <s v="Male"/>
    <s v="Roomba Robot Vacuum"/>
    <d v="2020-08-02T00:00:00"/>
    <x v="2"/>
    <s v="Hardware issue"/>
    <s v="I'm having an issue with the {product_purchased}. Please assist._x000a__x000a_{product_selected} will be added to your email list on checkout._x000a__x000a_Please be sure to include the product_order and the name of the I've noticed a peculiar error message popping up on my {product_purchased} screen. It says '{error_message}'. What does it mean?"/>
    <x v="0"/>
    <m/>
    <s v="High"/>
    <s v="Phone"/>
    <x v="4078"/>
    <m/>
    <m/>
    <n v="6274"/>
    <s v=""/>
    <s v="Lisa Clark"/>
    <x v="5"/>
    <x v="5"/>
    <x v="1"/>
    <s v=""/>
  </r>
  <r>
    <n v="6275"/>
    <s v="Robin Phelps"/>
    <s v="michael34@example.org"/>
    <n v="62"/>
    <s v="Other"/>
    <s v="LG OLED"/>
    <d v="2020-11-14T00:00:00"/>
    <x v="1"/>
    <s v="Software bug"/>
    <s v="I'm having an issue with the {product_purchased}. Please assist. &quot; } The only way to tell if my device has shipped_x000a__x000a_[0x09F55C1F0F0CC02][0x09F I'm unable to find the option to perform the desired action in the {product_purchased}. Could you please guide me through the steps?"/>
    <x v="1"/>
    <s v="Public represent decision name sort well teacher."/>
    <s v="High"/>
    <s v="Social media"/>
    <x v="4079"/>
    <d v="2023-06-01T19:21:45"/>
    <n v="4"/>
    <n v="6275"/>
    <s v="Public Represent Decision Name Sort Well Teacher."/>
    <s v="Robin Phelps"/>
    <x v="3"/>
    <x v="3"/>
    <x v="1"/>
    <n v="12.866666666697711"/>
  </r>
  <r>
    <n v="6276"/>
    <s v="Ashley Roberts"/>
    <s v="ocox@example.org"/>
    <n v="63"/>
    <s v="Female"/>
    <s v="PlayStation"/>
    <d v="2020-11-21T00:00:00"/>
    <x v="3"/>
    <s v="Refund request"/>
    <s v="I'm having an issue with the {product_purchased}. Please assist. I am currently on a phone call with the shop and cannot update but the phone may be turned off at any time. Thank you for being an excellent customer!&quot; I've tried using different cables, adapters, or peripherals with my {product_purchased}, but the issue persists."/>
    <x v="1"/>
    <s v="Image someone kind number rate reflect director debate."/>
    <s v="Critical"/>
    <s v="Social media"/>
    <x v="4080"/>
    <d v="2023-06-01T19:20:47"/>
    <n v="1"/>
    <n v="6276"/>
    <s v="Image Someone Kind Number Rate Reflect Director Debate."/>
    <s v="Ashley Roberts"/>
    <x v="3"/>
    <x v="3"/>
    <x v="1"/>
    <n v="8.9500000000116415"/>
  </r>
  <r>
    <n v="6277"/>
    <s v="Aaron Carter"/>
    <s v="ycook@example.net"/>
    <n v="68"/>
    <s v="Male"/>
    <s v="Asus ROG"/>
    <d v="2021-08-05T00:00:00"/>
    <x v="3"/>
    <s v="Delivery problem"/>
    <s v="I'm having an issue with the {product_purchased}. Please assist._x000a__x000a_- When a purchase is made the product in the original form is not displayed in the app and that means you can't buy it._x000a__x000a_- It I rely heavily on my {product_purchased} for my daily tasks, and this issue is hindering my productivity."/>
    <x v="2"/>
    <m/>
    <s v="High"/>
    <s v="Social media"/>
    <x v="5"/>
    <m/>
    <m/>
    <n v="6277"/>
    <s v=""/>
    <s v="Aaron Carter"/>
    <x v="5"/>
    <x v="5"/>
    <x v="0"/>
    <s v=""/>
  </r>
  <r>
    <n v="6278"/>
    <s v="Michael Blanchard"/>
    <s v="lbarker@example.com"/>
    <n v="22"/>
    <s v="Other"/>
    <s v="Canon DSLR Camera"/>
    <d v="2021-12-30T00:00:00"/>
    <x v="1"/>
    <s v="Delivery problem"/>
    <s v="I'm having an issue with the {product_purchased}. Please assist._x000a__x000a__x000a_P.S. If you are confused about this, be sure to check out the other mods here, including the one called &quot;Sierra Newbies&quot; I'm experiencing this issue on multiple devices of the same model, so it seems to be a widespread problem."/>
    <x v="1"/>
    <s v="Yourself factor open never dinner."/>
    <s v="Critical"/>
    <s v="Social media"/>
    <x v="4081"/>
    <d v="2023-06-01T23:30:50"/>
    <n v="2"/>
    <n v="6278"/>
    <s v="Yourself Factor Open Never Dinner."/>
    <s v="Michael Blanchard"/>
    <x v="10"/>
    <x v="10"/>
    <x v="0"/>
    <n v="18.516666666779201"/>
  </r>
  <r>
    <n v="6279"/>
    <s v="Shannon Perez"/>
    <s v="thomas58@example.org"/>
    <n v="21"/>
    <s v="Female"/>
    <s v="LG Smart TV"/>
    <d v="2020-10-29T00:00:00"/>
    <x v="4"/>
    <s v="Peripheral compatibility"/>
    <s v="I'm having an issue with the {product_purchased}. Please assist. Thanks..._x000a__x000a__x000a_[0]_x000a__x000a_[i0d]_x000a__x000a_[i0d]_x000a__x000a__x000a_[0]_x000a__x000a__x000a_[0] I've noticed a sudden decrease in battery life on my {product_purchased}. It used to last much longer."/>
    <x v="1"/>
    <s v="Friend campaign country rate."/>
    <s v="Critical"/>
    <s v="Social media"/>
    <x v="4082"/>
    <d v="2023-06-01T09:12:52"/>
    <n v="3"/>
    <n v="6279"/>
    <s v="Friend Campaign Country Rate."/>
    <s v="Shannon Perez"/>
    <x v="7"/>
    <x v="7"/>
    <x v="1"/>
    <n v="-13.583333333255723"/>
  </r>
  <r>
    <n v="6280"/>
    <s v="Scott Day"/>
    <s v="christopherlewis@example.net"/>
    <n v="50"/>
    <s v="Female"/>
    <s v="Sony 4K HDR TV"/>
    <d v="2020-10-13T00:00:00"/>
    <x v="0"/>
    <s v="Account access"/>
    <s v="I'm having an issue with the {product_purchased}. Please assist._x000a__x000a_If you need help on finding an area that's not working, please refer to the FAQs section. I've noticed that the issue occurs consistently when I use a specific feature or application on my {product_purchased}."/>
    <x v="2"/>
    <m/>
    <s v="Low"/>
    <s v="Phone"/>
    <x v="5"/>
    <m/>
    <m/>
    <n v="6280"/>
    <s v=""/>
    <s v="Scott Day"/>
    <x v="7"/>
    <x v="7"/>
    <x v="1"/>
    <s v=""/>
  </r>
  <r>
    <n v="6281"/>
    <s v="Brian Sanders"/>
    <s v="rtorres@example.com"/>
    <n v="29"/>
    <s v="Female"/>
    <s v="Autodesk AutoCAD"/>
    <d v="2020-03-21T00:00:00"/>
    <x v="3"/>
    <s v="Data loss"/>
    <s v="I'm having an issue with the {product_purchased}. Please assist._x000a__x000a_It's on the way out :) I'm worried that the issue might be hardware-related and might require repair or replacement."/>
    <x v="1"/>
    <s v="Base process already road design red reduce set."/>
    <s v="High"/>
    <s v="Email"/>
    <x v="4083"/>
    <d v="2023-06-01T09:51:54"/>
    <n v="5"/>
    <n v="6281"/>
    <s v="Base Process Already Road Design Red Reduce Set."/>
    <s v="Brian Sanders"/>
    <x v="0"/>
    <x v="0"/>
    <x v="1"/>
    <n v="-3.3333333267364651E-2"/>
  </r>
  <r>
    <n v="6282"/>
    <s v="Thomas Ortiz"/>
    <s v="saundersjudy@example.net"/>
    <n v="47"/>
    <s v="Male"/>
    <s v="Adobe Photoshop"/>
    <d v="2021-10-23T00:00:00"/>
    <x v="1"/>
    <s v="Product setup"/>
    <s v="I've noticed a software bug in the {product_purchased} app. It's causing data loss and unexpected errors. How can I resolve this issue? Go to any {product_purchased} app or {product_updated} I'm worried that the issue might be hardware-related and might require repair or replacement."/>
    <x v="2"/>
    <m/>
    <s v="High"/>
    <s v="Social media"/>
    <x v="5"/>
    <m/>
    <m/>
    <n v="6282"/>
    <s v=""/>
    <s v="Thomas Ortiz"/>
    <x v="7"/>
    <x v="7"/>
    <x v="0"/>
    <s v=""/>
  </r>
  <r>
    <n v="6283"/>
    <s v="Jennifer Rodriguez"/>
    <s v="aleonard@example.net"/>
    <n v="40"/>
    <s v="Other"/>
    <s v="MacBook Pro"/>
    <d v="2020-04-25T00:00:00"/>
    <x v="1"/>
    <s v="Refund request"/>
    <s v="I'm having trouble connecting my {product_purchased} to my home Wi-Fi network. It doesn't detect any networks, although other devices are connecting fine. What can be done to resolve this issue?_x000a__x000a_The best solution that I'm unable to find the option to perform the desired action in the {product_purchased}. Could you please guide me through the steps?"/>
    <x v="1"/>
    <s v="Quality through perhaps election sport drop fact beat."/>
    <s v="Critical"/>
    <s v="Chat"/>
    <x v="4084"/>
    <d v="2023-06-01T11:05:56"/>
    <n v="2"/>
    <n v="6283"/>
    <s v="Quality Through Perhaps Election Sport Drop Fact Beat."/>
    <s v="Jennifer Rodriguez"/>
    <x v="11"/>
    <x v="11"/>
    <x v="1"/>
    <n v="-10.766666666662786"/>
  </r>
  <r>
    <n v="6284"/>
    <s v="David Moore"/>
    <s v="ryoung@example.com"/>
    <n v="35"/>
    <s v="Male"/>
    <s v="Google Pixel"/>
    <d v="2020-09-30T00:00:00"/>
    <x v="4"/>
    <s v="Software bug"/>
    <s v="I'm facing issues logging into my {product_purchased} account. It says my account is locked. What should I do to unlock it? I would use the phone's lock screen option - enter &quot;Yes&quot; on my screen then wait I rely heavily on my {product_purchased} for my daily tasks, and this issue is hindering my productivity."/>
    <x v="2"/>
    <m/>
    <s v="Critical"/>
    <s v="Social media"/>
    <x v="5"/>
    <m/>
    <m/>
    <n v="6284"/>
    <s v=""/>
    <s v="David Moore"/>
    <x v="9"/>
    <x v="9"/>
    <x v="1"/>
    <s v=""/>
  </r>
  <r>
    <n v="6285"/>
    <s v="Joshua Obrien"/>
    <s v="zcalderon@example.net"/>
    <n v="27"/>
    <s v="Female"/>
    <s v="Nest Thermostat"/>
    <d v="2020-08-02T00:00:00"/>
    <x v="4"/>
    <s v="Display issue"/>
    <s v="I'm unable to access my {product_purchased} account. It keeps displaying an 'Invalid Credentials' error, even though I'm using the correct login information. How can I regain access to my account?_x000a__x000a_There are I've checked the device settings and made sure that everything is configured correctly."/>
    <x v="0"/>
    <m/>
    <s v="Low"/>
    <s v="Email"/>
    <x v="4085"/>
    <m/>
    <m/>
    <n v="6285"/>
    <s v=""/>
    <s v="Joshua Obrien"/>
    <x v="5"/>
    <x v="5"/>
    <x v="1"/>
    <s v=""/>
  </r>
  <r>
    <n v="6286"/>
    <s v="Andrew Lester"/>
    <s v="wwolf@example.net"/>
    <n v="39"/>
    <s v="Other"/>
    <s v="Nikon D"/>
    <d v="2020-04-12T00:00:00"/>
    <x v="4"/>
    <s v="Cancellation request"/>
    <s v="I'm having an issue with the {product_purchased}. Please assist._x000a__x000a_I've purchased the product just to send me the gift._x000a__x000a_Why would you want a gift for the &quot;favourite person on here&quot; but I'm using the original charger that came with my {product_purchased}, but it's not charging properly."/>
    <x v="0"/>
    <m/>
    <s v="Critical"/>
    <s v="Phone"/>
    <x v="4086"/>
    <m/>
    <m/>
    <n v="6286"/>
    <s v=""/>
    <s v="Andrew Lester"/>
    <x v="11"/>
    <x v="11"/>
    <x v="1"/>
    <s v=""/>
  </r>
  <r>
    <n v="6287"/>
    <s v="Dennis Dillon"/>
    <s v="jacqueline50@example.net"/>
    <n v="23"/>
    <s v="Other"/>
    <s v="Nest Thermostat"/>
    <d v="2021-10-26T00:00:00"/>
    <x v="3"/>
    <s v="Peripheral compatibility"/>
    <s v="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
    <x v="1"/>
    <s v="Certain three test town seem record administration fact."/>
    <s v="Low"/>
    <s v="Social media"/>
    <x v="4087"/>
    <d v="2023-06-01T17:59:00"/>
    <n v="1"/>
    <n v="6287"/>
    <s v="Certain Three Test Town Seem Record Administration Fact."/>
    <s v="Dennis Dillon"/>
    <x v="7"/>
    <x v="7"/>
    <x v="0"/>
    <n v="12.333333333197515"/>
  </r>
  <r>
    <n v="6288"/>
    <s v="Isaiah Miller"/>
    <s v="carolyn49@example.org"/>
    <n v="67"/>
    <s v="Other"/>
    <s v="GoPro Action Camera"/>
    <d v="2020-04-22T00:00:00"/>
    <x v="3"/>
    <s v="Software bug"/>
    <s v="I'm having an issue with the {product_purchased}. Please assist._x000a__x000a_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
    <x v="2"/>
    <m/>
    <s v="High"/>
    <s v="Social media"/>
    <x v="5"/>
    <m/>
    <m/>
    <n v="6288"/>
    <s v=""/>
    <s v="Isaiah Miller"/>
    <x v="11"/>
    <x v="11"/>
    <x v="1"/>
    <s v=""/>
  </r>
  <r>
    <n v="6289"/>
    <s v="Jasmine Everett"/>
    <s v="robert58@example.com"/>
    <n v="33"/>
    <s v="Female"/>
    <s v="GoPro Hero"/>
    <d v="2021-07-09T00:00:00"/>
    <x v="2"/>
    <s v="Product setup"/>
    <s v="I've accidentally deleted important data from my {product_purchased}. Is there any way to recover the deleted files? I need them urgently._x000a__x000a_If your Data hasn't been copied and is no longer available, please send us a message This problem started occurring after the recent software update. I haven't made any other changes to the device."/>
    <x v="0"/>
    <m/>
    <s v="Medium"/>
    <s v="Email"/>
    <x v="4088"/>
    <m/>
    <m/>
    <n v="6289"/>
    <s v=""/>
    <s v="Jasmine Everett"/>
    <x v="2"/>
    <x v="2"/>
    <x v="0"/>
    <s v=""/>
  </r>
  <r>
    <n v="6290"/>
    <s v="Billy Neal"/>
    <s v="joseph08@example.com"/>
    <n v="60"/>
    <s v="Female"/>
    <s v="LG Smart TV"/>
    <d v="2020-12-07T00:00:00"/>
    <x v="1"/>
    <s v="Hardware issue"/>
    <s v="I'm facing issues logging into my {product_purchased} account. It says my account is locked. What should I do to unlock it? If it's not locked and I've purchased it within the last 24 hours, what do I I need assistance as soon as possible because it's affecting my work and productivity."/>
    <x v="2"/>
    <m/>
    <s v="Critical"/>
    <s v="Email"/>
    <x v="5"/>
    <m/>
    <m/>
    <n v="6290"/>
    <s v=""/>
    <s v="Billy Neal"/>
    <x v="10"/>
    <x v="10"/>
    <x v="1"/>
    <s v=""/>
  </r>
  <r>
    <n v="6291"/>
    <s v="Darlene Armstrong"/>
    <s v="terryjessica@example.net"/>
    <n v="53"/>
    <s v="Male"/>
    <s v="Lenovo ThinkPad"/>
    <d v="2021-11-17T00:00:00"/>
    <x v="3"/>
    <s v="Software bug"/>
    <s v="I've noticed a software bug in the {product_purchased} app. It's causing data loss and unexpected errors. How can I resolve this issue?_x000a__x000a_There are several methods at the moment available to solve this issue, but there The issue I'm facing is intermittent. Sometimes it works fine, but other times it acts up unexpectedly."/>
    <x v="1"/>
    <s v="Media until together baby along."/>
    <s v="Low"/>
    <s v="Chat"/>
    <x v="4089"/>
    <d v="2023-06-01T00:56:05"/>
    <n v="5"/>
    <n v="6291"/>
    <s v="Media Until Together Baby Along."/>
    <s v="Darlene Armstrong"/>
    <x v="3"/>
    <x v="3"/>
    <x v="0"/>
    <n v="-20.916666666569654"/>
  </r>
  <r>
    <n v="6292"/>
    <s v="Joseph Smith"/>
    <s v="daniellejohnson@example.net"/>
    <n v="27"/>
    <s v="Male"/>
    <s v="MacBook Pro"/>
    <d v="2020-09-05T00:00:00"/>
    <x v="0"/>
    <s v="Product setup"/>
    <s v="I'm having an issue with the {product_purchased}. Please assist._x000a__x000a_I'm having an issue with the {product_purchased}. Please assist._x000a__x000a_The next time you buy your coffee you'll want to check I've followed the troubleshooting steps mentioned in the user manual, but the issue persists."/>
    <x v="2"/>
    <m/>
    <s v="Medium"/>
    <s v="Email"/>
    <x v="5"/>
    <m/>
    <m/>
    <n v="6292"/>
    <s v=""/>
    <s v="Joseph Smith"/>
    <x v="9"/>
    <x v="9"/>
    <x v="1"/>
    <s v=""/>
  </r>
  <r>
    <n v="6293"/>
    <s v="Christina Wheeler"/>
    <s v="alexanderthomas@example.com"/>
    <n v="48"/>
    <s v="Female"/>
    <s v="Garmin Forerunner"/>
    <d v="2020-04-16T00:00:00"/>
    <x v="4"/>
    <s v="Installation support"/>
    <s v="I'm having an issue with the {product_purchased}. Please assist._x000a__x000a_1_x000a__x000a_2_x000a__x000a_3_x000a__x000a_4_x000a__x000a_5_x000a__x000a_6_x000a__x000a_7_x000a__x000a_8_x000a__x000a_9_x000a__x000a_10_x000a__x000a_11 I need assistance as soon as possible because it's affecting my work and productivity."/>
    <x v="1"/>
    <s v="Care nice thus decide."/>
    <s v="High"/>
    <s v="Chat"/>
    <x v="4090"/>
    <d v="2023-06-01T23:33:08"/>
    <n v="5"/>
    <n v="6293"/>
    <s v="Care Nice Thus Decide."/>
    <s v="Christina Wheeler"/>
    <x v="11"/>
    <x v="11"/>
    <x v="1"/>
    <n v="13.916666666627862"/>
  </r>
  <r>
    <n v="6294"/>
    <s v="Blake Adams"/>
    <s v="graceprice@example.org"/>
    <n v="66"/>
    <s v="Female"/>
    <s v="Xbox"/>
    <d v="2021-06-09T00:00:00"/>
    <x v="3"/>
    <s v="Peripheral compatibility"/>
    <s v="I'm having an issue with the {product_purchased}. Please assist._x000a__x000a_As far as the name, what is this? It's a product created by Nautilus &amp; Wesson &amp; Associates. It's a product whose name I've noticed a sudden decrease in battery life on my {product_purchased}. It used to last much longer."/>
    <x v="1"/>
    <s v="Manager design these participant plan age."/>
    <s v="Medium"/>
    <s v="Social media"/>
    <x v="4091"/>
    <d v="2023-06-01T16:13:10"/>
    <n v="1"/>
    <n v="6294"/>
    <s v="Manager Design These Participant Plan Age."/>
    <s v="Blake Adams"/>
    <x v="8"/>
    <x v="8"/>
    <x v="0"/>
    <n v="9.8166666667093523"/>
  </r>
  <r>
    <n v="6295"/>
    <s v="Lisa Bauer"/>
    <s v="kendramccormick@example.org"/>
    <n v="34"/>
    <s v="Female"/>
    <s v="LG Smart TV"/>
    <d v="2021-02-02T00:00:00"/>
    <x v="2"/>
    <s v="Data loss"/>
    <s v="I'm having an issue with the {product_purchased}. Please assist._x000a__x000a__x000a_Product code: 182278_x000a__x000a_(Estimated shipping time between issues)_x000a__x000a__x000a_I'm using this product on a small and small size so shipping I've noticed a peculiar error message popping up on my {product_purchased} screen. It says '{error_message}'. What does it mean?"/>
    <x v="0"/>
    <m/>
    <s v="Critical"/>
    <s v="Social media"/>
    <x v="4092"/>
    <m/>
    <m/>
    <n v="6295"/>
    <s v=""/>
    <s v="Lisa Bauer"/>
    <x v="4"/>
    <x v="4"/>
    <x v="0"/>
    <s v=""/>
  </r>
  <r>
    <n v="6296"/>
    <s v="Patrick Miller IV"/>
    <s v="kimwilliam@example.org"/>
    <n v="57"/>
    <s v="Male"/>
    <s v="Nintendo Switch Pro Controller"/>
    <d v="2021-11-16T00:00:00"/>
    <x v="4"/>
    <s v="Software bug"/>
    <s v="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
    <x v="2"/>
    <m/>
    <s v="Medium"/>
    <s v="Chat"/>
    <x v="5"/>
    <m/>
    <m/>
    <n v="6296"/>
    <s v=""/>
    <s v="Patrick Miller IV"/>
    <x v="3"/>
    <x v="3"/>
    <x v="0"/>
    <s v=""/>
  </r>
  <r>
    <n v="6297"/>
    <s v="Janet Johnson"/>
    <s v="jesselewis@example.org"/>
    <n v="61"/>
    <s v="Male"/>
    <s v="LG OLED"/>
    <d v="2020-03-31T00:00:00"/>
    <x v="3"/>
    <s v="Installation support"/>
    <s v="My {product_purchased} is making strange noises and not functioning properly. I suspect there might be a hardware issue. Can you please help me with this?_x000a__x000a_3% {product_purchased} is doing weird noises, The issue I'm facing is intermittent. Sometimes it works fine, but other times it acts up unexpectedly."/>
    <x v="1"/>
    <s v="Agree station television son woman third suffer."/>
    <s v="Critical"/>
    <s v="Email"/>
    <x v="4093"/>
    <d v="2023-06-01T13:07:15"/>
    <n v="3"/>
    <n v="6297"/>
    <s v="Agree Station Television Son Woman Third Suffer."/>
    <s v="Janet Johnson"/>
    <x v="0"/>
    <x v="0"/>
    <x v="1"/>
    <n v="-5.1499999998486601"/>
  </r>
  <r>
    <n v="6298"/>
    <s v="Andrew Martin"/>
    <s v="pchung@example.com"/>
    <n v="56"/>
    <s v="Female"/>
    <s v="Adobe Photoshop"/>
    <d v="2021-07-06T00:00:00"/>
    <x v="1"/>
    <s v="Delivery problem"/>
    <s v="I'm having an issue with the {product_purchased}. Please assist. This is not the end of your support._x000a__x000a_I'm having an issue with the {product_purchased}. Please assist. This is not the end I'm not sure if this issue is specific to my device or if others have reported similar problems."/>
    <x v="2"/>
    <m/>
    <s v="Low"/>
    <s v="Social media"/>
    <x v="5"/>
    <m/>
    <m/>
    <n v="6298"/>
    <s v=""/>
    <s v="Andrew Martin"/>
    <x v="2"/>
    <x v="2"/>
    <x v="0"/>
    <s v=""/>
  </r>
  <r>
    <n v="6299"/>
    <s v="Tiffany Cortez"/>
    <s v="melanie00@example.com"/>
    <n v="27"/>
    <s v="Male"/>
    <s v="Samsung Soundbar"/>
    <d v="2021-06-08T00:00:00"/>
    <x v="2"/>
    <s v="Delivery problem"/>
    <s v="The {product_purchased} is unable to establish a stable internet connection. It keeps disconnecting intermittently. How can I troubleshoot this network problem?_x000a__x000a_Download:_x000a__x000a_This installer contains no files or executables. Please I need assistance as soon as possible because it's affecting my work and productivity."/>
    <x v="0"/>
    <m/>
    <s v="Medium"/>
    <s v="Email"/>
    <x v="4094"/>
    <m/>
    <m/>
    <n v="6299"/>
    <s v=""/>
    <s v="Tiffany Cortez"/>
    <x v="8"/>
    <x v="8"/>
    <x v="0"/>
    <s v=""/>
  </r>
  <r>
    <n v="6300"/>
    <s v="Kathleen Glenn"/>
    <s v="watsonryan@example.com"/>
    <n v="34"/>
    <s v="Female"/>
    <s v="Dyson Vacuum Cleaner"/>
    <d v="2021-08-02T00:00:00"/>
    <x v="2"/>
    <s v="Payment issue"/>
    <s v="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
    <x v="1"/>
    <s v="Economy that get without."/>
    <s v="High"/>
    <s v="Chat"/>
    <x v="4095"/>
    <d v="2023-06-01T13:14:19"/>
    <n v="1"/>
    <n v="6300"/>
    <s v="Economy That Get Without."/>
    <s v="Kathleen Glenn"/>
    <x v="5"/>
    <x v="5"/>
    <x v="0"/>
    <n v="-9.2499999999417923"/>
  </r>
  <r>
    <n v="6301"/>
    <s v="David Anderson"/>
    <s v="swiggins@example.net"/>
    <n v="53"/>
    <s v="Other"/>
    <s v="Bose SoundLink Speaker"/>
    <d v="2020-04-14T00:00:00"/>
    <x v="1"/>
    <s v="Product recommendation"/>
    <s v="I'm having an issue with the {product_purchased}. Please assist. (Product purchased at store)_x000a__x000a_Sorry, there was an error when registering an account. Please try again later._x000a__x000a_Sorry, you received an error. I've noticed a peculiar error message popping up on my {product_purchased} screen. It says '{error_message}'. What does it mean?"/>
    <x v="0"/>
    <m/>
    <s v="Medium"/>
    <s v="Chat"/>
    <x v="4096"/>
    <m/>
    <m/>
    <n v="6301"/>
    <s v=""/>
    <s v="David Anderson"/>
    <x v="11"/>
    <x v="11"/>
    <x v="1"/>
    <s v=""/>
  </r>
  <r>
    <n v="6302"/>
    <s v="William Hicks"/>
    <s v="owencynthia@example.com"/>
    <n v="59"/>
    <s v="Male"/>
    <s v="Microsoft Surface"/>
    <d v="2021-07-18T00:00:00"/>
    <x v="4"/>
    <s v="Product recommendation"/>
    <s v="I'm having an issue with the {product_purchased}. Please assist. Please tell all your friends to pick up the {product_purchased}._x000a__x000a_1. Click the &quot;Store Available&quot; check box in the bottom right next I've followed the troubleshooting steps mentioned in the user manual, but the issue persists."/>
    <x v="0"/>
    <m/>
    <s v="Critical"/>
    <s v="Phone"/>
    <x v="1731"/>
    <m/>
    <m/>
    <n v="6302"/>
    <s v=""/>
    <s v="William Hicks"/>
    <x v="2"/>
    <x v="2"/>
    <x v="0"/>
    <s v=""/>
  </r>
  <r>
    <n v="6303"/>
    <s v="Timothy Curry"/>
    <s v="pbell@example.org"/>
    <n v="40"/>
    <s v="Male"/>
    <s v="Samsung Galaxy"/>
    <d v="2020-08-29T00:00:00"/>
    <x v="2"/>
    <s v="Payment issue"/>
    <s v="I'm having an issue with the {product_purchased}. Please assist._x000a__x000a__x000a_The price of &quot;Rent-In-Name-And-Quantity&quot; is currently $45.59 USD per person. If you're looking for a I'm concerned about the security of my {product_purchased} and would like to ensure that my data is safe."/>
    <x v="2"/>
    <m/>
    <s v="High"/>
    <s v="Email"/>
    <x v="5"/>
    <m/>
    <m/>
    <n v="6303"/>
    <s v=""/>
    <s v="Timothy Curry"/>
    <x v="5"/>
    <x v="5"/>
    <x v="1"/>
    <s v=""/>
  </r>
  <r>
    <n v="6304"/>
    <s v="Kimberly Long"/>
    <s v="moorerobert@example.org"/>
    <n v="21"/>
    <s v="Male"/>
    <s v="PlayStation"/>
    <d v="2021-03-27T00:00:00"/>
    <x v="4"/>
    <s v="Account access"/>
    <s v="I'm facing a problem with my {product_purchased}. The {product_purchased} is not turning on. It was working fine until yesterday, but now it doesn't respond._x000a__x000a_I've also had the &quot;bad I've noticed a sudden decrease in battery life on my {product_purchased}. It used to last much longer."/>
    <x v="0"/>
    <m/>
    <s v="High"/>
    <s v="Chat"/>
    <x v="4097"/>
    <m/>
    <m/>
    <n v="6304"/>
    <s v=""/>
    <s v="Kimberly Long"/>
    <x v="0"/>
    <x v="0"/>
    <x v="0"/>
    <s v=""/>
  </r>
  <r>
    <n v="6305"/>
    <s v="Kellie Park"/>
    <s v="kenneth73@example.org"/>
    <n v="47"/>
    <s v="Female"/>
    <s v="Microsoft Office"/>
    <d v="2021-02-27T00:00:00"/>
    <x v="3"/>
    <s v="Delivery problem"/>
    <s v="I'm having an issue with the {product_purchased}. Please assist. &quot; I've recently updated the firmware of my {product_purchased}, and the issue started happening afterward. Could it be related to the update?"/>
    <x v="1"/>
    <s v="Assume former tax whether sound available over."/>
    <s v="Critical"/>
    <s v="Chat"/>
    <x v="4098"/>
    <d v="2023-06-01T05:48:26"/>
    <n v="2"/>
    <n v="6305"/>
    <s v="Assume Former Tax Whether Sound Available Over."/>
    <s v="Kellie Park"/>
    <x v="4"/>
    <x v="4"/>
    <x v="0"/>
    <n v="-0.78333333326736465"/>
  </r>
  <r>
    <n v="6306"/>
    <s v="Stephen Clark"/>
    <s v="nhampton@example.net"/>
    <n v="56"/>
    <s v="Female"/>
    <s v="Amazon Kindle"/>
    <d v="2020-09-21T00:00:00"/>
    <x v="3"/>
    <s v="Network problem"/>
    <s v="I'm having an issue with the {product_purchased}. Please assist._x000a__x000a_If for no other reason these numbers do not match up with the price on your account, the order will be delayed due to a lack of supply. The issue I'm facing is intermittent. Sometimes it works fine, but other times it acts up unexpectedly."/>
    <x v="2"/>
    <m/>
    <s v="Low"/>
    <s v="Email"/>
    <x v="5"/>
    <m/>
    <m/>
    <n v="6306"/>
    <s v=""/>
    <s v="Stephen Clark"/>
    <x v="9"/>
    <x v="9"/>
    <x v="1"/>
    <s v=""/>
  </r>
  <r>
    <n v="6307"/>
    <s v="Shannon Bishop"/>
    <s v="christopherchristensen@example.org"/>
    <n v="21"/>
    <s v="Male"/>
    <s v="Fitbit Charge"/>
    <d v="2020-07-28T00:00:00"/>
    <x v="1"/>
    <s v="Data loss"/>
    <s v="I'm having an issue with the {product_purchased}. Please assist. Thanks for our troubles. My order has been opened from the US. It would have been fine, but please help me. :P I've tried clearing the cache and data for the {product_purchased} app, but the issue persists."/>
    <x v="0"/>
    <m/>
    <s v="Low"/>
    <s v="Email"/>
    <x v="4099"/>
    <m/>
    <m/>
    <n v="6307"/>
    <s v=""/>
    <s v="Shannon Bishop"/>
    <x v="2"/>
    <x v="2"/>
    <x v="1"/>
    <s v=""/>
  </r>
  <r>
    <n v="6308"/>
    <s v="Julie Sanford"/>
    <s v="gedwards@example.org"/>
    <n v="24"/>
    <s v="Female"/>
    <s v="Microsoft Xbox Controller"/>
    <d v="2020-08-29T00:00:00"/>
    <x v="4"/>
    <s v="Cancellation request"/>
    <s v="I'm having an issue with the {product_purchased}. Please assist._x000a__x000a_If you are unsure if this information is correct please email information@shop.fitnessforbrows.com_x000a__x000a_This is the only option you will I'm concerned about the security of my {product_purchased} and would like to ensure that my data is safe."/>
    <x v="0"/>
    <m/>
    <s v="Critical"/>
    <s v="Chat"/>
    <x v="4100"/>
    <m/>
    <m/>
    <n v="6308"/>
    <s v=""/>
    <s v="Julie Sanford"/>
    <x v="5"/>
    <x v="5"/>
    <x v="1"/>
    <s v=""/>
  </r>
  <r>
    <n v="6309"/>
    <s v="Joseph Gray"/>
    <s v="williamhill@example.org"/>
    <n v="57"/>
    <s v="Other"/>
    <s v="Dyson Vacuum Cleaner"/>
    <d v="2021-09-17T00:00:00"/>
    <x v="2"/>
    <s v="Product compatibility"/>
    <s v="I've forgotten my password for my {product_purchased} account, and the password reset option is not working. How can I recover my account?_x000a__x000a_A recent security test has confirmed my password reset option is not working. How can I'm unable to find the option to perform the desired action in the {product_purchased}. Could you please guide me through the steps?"/>
    <x v="2"/>
    <m/>
    <s v="Critical"/>
    <s v="Social media"/>
    <x v="5"/>
    <m/>
    <m/>
    <n v="6309"/>
    <s v=""/>
    <s v="Joseph Gray"/>
    <x v="9"/>
    <x v="9"/>
    <x v="0"/>
    <s v=""/>
  </r>
  <r>
    <n v="6310"/>
    <s v="Michael Bradley"/>
    <s v="julie87@example.org"/>
    <n v="57"/>
    <s v="Other"/>
    <s v="Microsoft Office"/>
    <d v="2021-09-13T00:00:00"/>
    <x v="1"/>
    <s v="Network problem"/>
    <s v="I'm unable to access my {product_purchased} account. It keeps displaying an 'Invalid Credentials' error, even though I'm using the correct login information. How can I regain access to my account?_x000a__x000a_https:// I'm unable to find the option to perform the desired action in the {product_purchased}. Could you please guide me through the steps?"/>
    <x v="1"/>
    <s v="Several contain view PM appear exist three before."/>
    <s v="Medium"/>
    <s v="Social media"/>
    <x v="4101"/>
    <d v="2023-06-01T14:51:32"/>
    <n v="3"/>
    <n v="6310"/>
    <s v="Several Contain View Pm Appear Exist Three Before."/>
    <s v="Michael Bradley"/>
    <x v="9"/>
    <x v="9"/>
    <x v="0"/>
    <n v="0.19999999995343387"/>
  </r>
  <r>
    <n v="6311"/>
    <s v="Susan Warner"/>
    <s v="vchaney@example.org"/>
    <n v="35"/>
    <s v="Male"/>
    <s v="Bose SoundLink Speaker"/>
    <d v="2020-09-24T00:00:00"/>
    <x v="2"/>
    <s v="Data loss"/>
    <s v="I'm having an issue with the {product_purchased}. Please assist. Thank you._x000a__x000a_I am having an issue with {product_purchased}. Please assist. Thank you._x000a__x000a_Thank you - in a timely manner I've performed a factory reset on my {product_purchased}, hoping it would resolve the problem, but it didn't help."/>
    <x v="1"/>
    <s v="Compare alone piece main official."/>
    <s v="Medium"/>
    <s v="Email"/>
    <x v="4102"/>
    <d v="2023-06-01T02:17:34"/>
    <n v="4"/>
    <n v="6311"/>
    <s v="Compare Alone Piece Main Official."/>
    <s v="Susan Warner"/>
    <x v="9"/>
    <x v="9"/>
    <x v="1"/>
    <n v="-14.599999999918509"/>
  </r>
  <r>
    <n v="6312"/>
    <s v="Jonathan Farrell"/>
    <s v="vcole@example.org"/>
    <n v="28"/>
    <s v="Other"/>
    <s v="LG Smart TV"/>
    <d v="2021-06-09T00:00:00"/>
    <x v="4"/>
    <s v="Product recommendation"/>
    <s v="I'm having an issue with the {product_purchased}. Please assist._x000a__x000a_&lt;Product_Purchased&gt; // is the product that has been shipped with our products._x000a__x000a_&lt;Product_Shipment_Size&gt; // Your I've checked the device settings and made sure that everything is configured correctly."/>
    <x v="1"/>
    <s v="Share number need service establish."/>
    <s v="Critical"/>
    <s v="Chat"/>
    <x v="4103"/>
    <d v="2023-06-01T23:10:35"/>
    <n v="3"/>
    <n v="6312"/>
    <s v="Share Number Need Service Establish."/>
    <s v="Jonathan Farrell"/>
    <x v="8"/>
    <x v="8"/>
    <x v="0"/>
    <n v="11.283333333441988"/>
  </r>
  <r>
    <n v="6313"/>
    <s v="Dorothy Parks"/>
    <s v="danielwalker@example.net"/>
    <n v="64"/>
    <s v="Female"/>
    <s v="Adobe Photoshop"/>
    <d v="2020-02-29T00:00:00"/>
    <x v="4"/>
    <s v="Product recommendation"/>
    <s v="I'm having trouble connecting my {product_purchased} to my home Wi-Fi network. It doesn't detect any networks, although other devices are connecting fine. What can be done to resolve this issue? Thanks!_x000a__x000a_In Windows I've checked for software updates, and my {product_purchased} is already running the latest version."/>
    <x v="0"/>
    <m/>
    <s v="Low"/>
    <s v="Phone"/>
    <x v="4104"/>
    <m/>
    <m/>
    <n v="6313"/>
    <s v=""/>
    <s v="Dorothy Parks"/>
    <x v="4"/>
    <x v="4"/>
    <x v="1"/>
    <s v=""/>
  </r>
  <r>
    <n v="6314"/>
    <s v="Katherine Coleman"/>
    <s v="taylorjones@example.org"/>
    <n v="62"/>
    <s v="Other"/>
    <s v="Nikon D"/>
    <d v="2021-02-16T00:00:00"/>
    <x v="1"/>
    <s v="Hardware issue"/>
    <s v="There seems to be a glitch in the {product_purchased} software. It freezes frequently, making it difficult to use. Can you please provide a solution?_x000a__x000a_Unfortunately, no. It does have some bugs. The system can be I've tried clearing the cache and data for the {product_purchased} app, but the issue persists."/>
    <x v="2"/>
    <m/>
    <s v="Medium"/>
    <s v="Chat"/>
    <x v="5"/>
    <m/>
    <m/>
    <n v="6314"/>
    <s v=""/>
    <s v="Katherine Coleman"/>
    <x v="4"/>
    <x v="4"/>
    <x v="0"/>
    <s v=""/>
  </r>
  <r>
    <n v="6315"/>
    <s v="Kevin Norman"/>
    <s v="shelleygates@example.com"/>
    <n v="19"/>
    <s v="Female"/>
    <s v="Philips Hue Lights"/>
    <d v="2021-07-12T00:00:00"/>
    <x v="1"/>
    <s v="Account access"/>
    <s v="I'm unable to access my {product_purchased} account. It keeps displaying an 'Invalid Credentials' error, even though I'm using the correct login information. How can I regain access to my account?_x000a__x000a_The last I've noticed a sudden decrease in battery life on my {product_purchased}. It used to last much longer."/>
    <x v="2"/>
    <m/>
    <s v="High"/>
    <s v="Phone"/>
    <x v="5"/>
    <m/>
    <m/>
    <n v="6315"/>
    <s v=""/>
    <s v="Kevin Norman"/>
    <x v="2"/>
    <x v="2"/>
    <x v="0"/>
    <s v=""/>
  </r>
  <r>
    <n v="6316"/>
    <s v="Ann Molina"/>
    <s v="fchang@example.com"/>
    <n v="32"/>
    <s v="Other"/>
    <s v="Canon EOS"/>
    <d v="2021-10-24T00:00:00"/>
    <x v="1"/>
    <s v="Display issue"/>
    <s v="I've recently set up my {product_purchased}, but it fails to connect to any available networks. What steps should I take to troubleshoot this issue?_x000a__x000a_I've recently set up my {product_purchased}, I need assistance as soon as possible because it's affecting my work and productivity."/>
    <x v="1"/>
    <s v="Effort air decide."/>
    <s v="Low"/>
    <s v="Social media"/>
    <x v="4105"/>
    <d v="2023-06-01T01:49:39"/>
    <n v="2"/>
    <n v="6316"/>
    <s v="Effort Air Decide."/>
    <s v="Ann Molina"/>
    <x v="7"/>
    <x v="7"/>
    <x v="0"/>
    <n v="-16.583333333255723"/>
  </r>
  <r>
    <n v="6317"/>
    <s v="Amy Norton"/>
    <s v="christinaoliver@example.com"/>
    <n v="54"/>
    <s v="Female"/>
    <s v="Sony 4K HDR TV"/>
    <d v="2021-08-09T00:00:00"/>
    <x v="0"/>
    <s v="Delivery problem"/>
    <s v="I'm having an issue with the {product_purchased}. Please assist._x000a__x000a_* Add the &quot;0%&quot; to the end of the &quot;name&quot; field with the comma. (Or with the first and second names) I've already contacted customer support multiple times, but the issue remains unresolved."/>
    <x v="0"/>
    <m/>
    <s v="High"/>
    <s v="Email"/>
    <x v="4106"/>
    <m/>
    <m/>
    <n v="6317"/>
    <s v=""/>
    <s v="Amy Norton"/>
    <x v="5"/>
    <x v="5"/>
    <x v="0"/>
    <s v=""/>
  </r>
  <r>
    <n v="6318"/>
    <s v="Kimberly Rodriguez"/>
    <s v="ashleyponce@example.com"/>
    <n v="23"/>
    <s v="Female"/>
    <s v="HP Pavilion"/>
    <d v="2020-01-31T00:00:00"/>
    <x v="1"/>
    <s v="Software bug"/>
    <s v="I've encountered a data loss issue with my {product_purchased}. All the files and documents seem to have disappeared. Can you guide me on how to retrieve them?_x000a__x000a_I've encountered a data loss issue with my last product. I'm unable to find the option to perform the desired action in the {product_purchased}. Could you please guide me through the steps?"/>
    <x v="0"/>
    <m/>
    <s v="Low"/>
    <s v="Email"/>
    <x v="4107"/>
    <m/>
    <m/>
    <n v="6318"/>
    <s v=""/>
    <s v="Kimberly Rodriguez"/>
    <x v="6"/>
    <x v="6"/>
    <x v="1"/>
    <s v=""/>
  </r>
  <r>
    <n v="6319"/>
    <s v="Mackenzie Owen"/>
    <s v="nicolematthews@example.com"/>
    <n v="67"/>
    <s v="Male"/>
    <s v="Dell XPS"/>
    <d v="2021-09-04T00:00:00"/>
    <x v="3"/>
    <s v="Payment issue"/>
    <s v="I'm having an issue with the {product_purchased}. Please assist. Thanks! I apologize for the inconvenience._x000a__x000a_The best friend you'll ever have!! I absolutely love you, the sweet and sweetest friend you ever had! I've tried using different cables, adapters, or peripherals with my {product_purchased}, but the issue persists."/>
    <x v="0"/>
    <m/>
    <s v="Critical"/>
    <s v="Social media"/>
    <x v="4108"/>
    <m/>
    <m/>
    <n v="6319"/>
    <s v=""/>
    <s v="Mackenzie Owen"/>
    <x v="9"/>
    <x v="9"/>
    <x v="0"/>
    <s v=""/>
  </r>
  <r>
    <n v="6320"/>
    <s v="Michael Ruiz"/>
    <s v="larsonchristine@example.net"/>
    <n v="32"/>
    <s v="Male"/>
    <s v="Sony Xperia"/>
    <d v="2021-08-18T00:00:00"/>
    <x v="0"/>
    <s v="Product compatibility"/>
    <s v="I'm having an issue with the {product_purchased}. Please assist._x000a__x000a_I am happy with this product. Can you please give me a call or let us know as soon as possible if this item is available to you? Thank I'm using the original charger that came with my {product_purchased}, but it's not charging properly."/>
    <x v="0"/>
    <m/>
    <s v="Medium"/>
    <s v="Email"/>
    <x v="4109"/>
    <m/>
    <m/>
    <n v="6320"/>
    <s v=""/>
    <s v="Michael Ruiz"/>
    <x v="5"/>
    <x v="5"/>
    <x v="0"/>
    <s v=""/>
  </r>
  <r>
    <n v="6321"/>
    <s v="Paula Simon"/>
    <s v="mmontgomery@example.net"/>
    <n v="20"/>
    <s v="Male"/>
    <s v="Fitbit Charge"/>
    <d v="2021-12-24T00:00:00"/>
    <x v="4"/>
    <s v="Display issue"/>
    <s v="I'm having an issue with the {product_purchased}. Please assist._x000a__x000a_Please click here for the updated Product Policy (http://www.microsoft.com/en-us/library/jj90633.aspx). I've noticed a peculiar error message popping up on my {product_purchased} screen. It says '{error_message}'. What does it mean?"/>
    <x v="0"/>
    <m/>
    <s v="High"/>
    <s v="Email"/>
    <x v="4110"/>
    <m/>
    <m/>
    <n v="6321"/>
    <s v=""/>
    <s v="Paula Simon"/>
    <x v="10"/>
    <x v="10"/>
    <x v="0"/>
    <s v=""/>
  </r>
  <r>
    <n v="6322"/>
    <s v="Scott Davis"/>
    <s v="valeriewinters@example.com"/>
    <n v="59"/>
    <s v="Other"/>
    <s v="Canon EOS"/>
    <d v="2021-07-09T00:00:00"/>
    <x v="0"/>
    <s v="Network problem"/>
    <s v="I'm encountering a software bug in the {product_purchased}. Whenever I try to perform a specific action, the application crashes. Are there any updates or fixes available?_x000a__x000a_Yes. Each time we update our application, we can add I rely heavily on my {product_purchased} for my daily tasks, and this issue is hindering my productivity."/>
    <x v="2"/>
    <m/>
    <s v="High"/>
    <s v="Phone"/>
    <x v="5"/>
    <m/>
    <m/>
    <n v="6322"/>
    <s v=""/>
    <s v="Scott Davis"/>
    <x v="2"/>
    <x v="2"/>
    <x v="0"/>
    <s v=""/>
  </r>
  <r>
    <n v="6323"/>
    <s v="Ryan Curtis"/>
    <s v="ingramchristopher@example.com"/>
    <n v="59"/>
    <s v="Female"/>
    <s v="Philips Hue Lights"/>
    <d v="2021-08-24T00:00:00"/>
    <x v="1"/>
    <s v="Product recommendation"/>
    <s v="I'm having an issue with the {product_purchased}. Please assist._x000a__x000a_3.0.4_x000a__x000a__x000a_In this release, we have included a few features. You now get an API to create an instance for your product. I need assistance as soon as possible because it's affecting my work and productivity."/>
    <x v="1"/>
    <s v="Ago cup music can."/>
    <s v="Critical"/>
    <s v="Chat"/>
    <x v="4111"/>
    <d v="2023-06-01T06:43:49"/>
    <n v="1"/>
    <n v="6323"/>
    <s v="Ago Cup Music Can."/>
    <s v="Ryan Curtis"/>
    <x v="5"/>
    <x v="5"/>
    <x v="0"/>
    <n v="-7.3666666667559184"/>
  </r>
  <r>
    <n v="6324"/>
    <s v="Robin Vaughn"/>
    <s v="xprince@example.org"/>
    <n v="31"/>
    <s v="Other"/>
    <s v="Nest Thermostat"/>
    <d v="2020-04-08T00:00:00"/>
    <x v="2"/>
    <s v="Peripheral compatibility"/>
    <s v="I'm having an issue with the {product_purchased}. Please assist._x000a__x000a_I got poisonous water in my stomach. Do you know how poisonous I got? It tastes like crap. The thing is, I've also taken other anti I need assistance as soon as possible because it's affecting my work and productivity."/>
    <x v="1"/>
    <s v="Low speech spring vote administration key."/>
    <s v="Critical"/>
    <s v="Social media"/>
    <x v="4112"/>
    <d v="2023-06-01T22:58:51"/>
    <n v="5"/>
    <n v="6324"/>
    <s v="Low Speech Spring Vote Administration Key."/>
    <s v="Robin Vaughn"/>
    <x v="11"/>
    <x v="11"/>
    <x v="1"/>
    <n v="14.783333333325572"/>
  </r>
  <r>
    <n v="6325"/>
    <s v="Marco Walker"/>
    <s v="falexander@example.org"/>
    <n v="32"/>
    <s v="Other"/>
    <s v="Sony 4K HDR TV"/>
    <d v="2020-02-07T00:00:00"/>
    <x v="1"/>
    <s v="Battery life"/>
    <s v="I'm having an issue with the {product_purchased}. Please assist. Thank you. I'm unable to find the option to perform the desired action in the {product_purchased}. Could you please guide me through the steps?"/>
    <x v="1"/>
    <s v="Lot stay still down address fall start."/>
    <s v="Low"/>
    <s v="Social media"/>
    <x v="4113"/>
    <d v="2023-06-01T02:40:51"/>
    <n v="5"/>
    <n v="6325"/>
    <s v="Lot Stay Still Down Address Fall Start."/>
    <s v="Marco Walker"/>
    <x v="4"/>
    <x v="4"/>
    <x v="1"/>
    <n v="-21.433333333348855"/>
  </r>
  <r>
    <n v="6326"/>
    <s v="Suzanne Potter"/>
    <s v="michaelsmith@example.net"/>
    <n v="62"/>
    <s v="Female"/>
    <s v="LG Smart TV"/>
    <d v="2021-11-14T00:00:00"/>
    <x v="3"/>
    <s v="Display issue"/>
    <s v="The {product_purchased} is unable to establish a stable internet connection. It keeps disconnecting intermittently. How can I troubleshoot this network problem?_x000a__x000a_Install the new version of Firefox. After installation, you should see an I've already contacted customer support multiple times, but the issue remains unresolved."/>
    <x v="0"/>
    <m/>
    <s v="Low"/>
    <s v="Email"/>
    <x v="4114"/>
    <m/>
    <m/>
    <n v="6326"/>
    <s v=""/>
    <s v="Suzanne Potter"/>
    <x v="3"/>
    <x v="3"/>
    <x v="0"/>
    <s v=""/>
  </r>
  <r>
    <n v="6327"/>
    <s v="Carl Jones"/>
    <s v="briannaespinoza@example.net"/>
    <n v="51"/>
    <s v="Male"/>
    <s v="Amazon Echo"/>
    <d v="2021-06-14T00:00:00"/>
    <x v="2"/>
    <s v="Delivery problem"/>
    <s v="My {product_purchased} is making strange noises and not functioning properly. I suspect there might be a hardware issue. Can you please help me with this? Thanks,&quot; you add._x000a__x000a__x000a_&quot;How do you know which part I am I rely heavily on my {product_purchased} for my daily tasks, and this issue is hindering my productivity."/>
    <x v="2"/>
    <m/>
    <s v="High"/>
    <s v="Chat"/>
    <x v="5"/>
    <m/>
    <m/>
    <n v="6327"/>
    <s v=""/>
    <s v="Carl Jones"/>
    <x v="8"/>
    <x v="8"/>
    <x v="0"/>
    <s v=""/>
  </r>
  <r>
    <n v="6328"/>
    <s v="Emily Hardy"/>
    <s v="kmoss@example.net"/>
    <n v="29"/>
    <s v="Female"/>
    <s v="Bose QuietComfort"/>
    <d v="2020-05-17T00:00:00"/>
    <x v="2"/>
    <s v="Cancellation request"/>
    <s v="I'm having an issue with the {product_purchased}. Please assist._x000a__x000a_It's very important that the customer is notified in advance of any purchase they take. This will only help keep your business running. If someone wants your product I've performed a factory reset on my {product_purchased}, hoping it would resolve the problem, but it didn't help."/>
    <x v="2"/>
    <m/>
    <s v="Low"/>
    <s v="Chat"/>
    <x v="5"/>
    <m/>
    <m/>
    <n v="6328"/>
    <s v=""/>
    <s v="Emily Hardy"/>
    <x v="1"/>
    <x v="1"/>
    <x v="1"/>
    <s v=""/>
  </r>
  <r>
    <n v="6329"/>
    <s v="Daniel Diaz"/>
    <s v="matthewpeterson@example.org"/>
    <n v="19"/>
    <s v="Other"/>
    <s v="Bose QuietComfort"/>
    <d v="2021-07-23T00:00:00"/>
    <x v="4"/>
    <s v="Product compatibility"/>
    <s v="I'm having an issue with the {product_purchased}. Please assist. I've noticed a peculiar error message popping up on my {product_purchased} screen. It says '{error_message}'. What does it mean?"/>
    <x v="1"/>
    <s v="Point interesting natural together."/>
    <s v="Low"/>
    <s v="Chat"/>
    <x v="4115"/>
    <d v="2023-06-01T20:25:56"/>
    <n v="1"/>
    <n v="6329"/>
    <s v="Point Interesting Natural Together."/>
    <s v="Daniel Diaz"/>
    <x v="2"/>
    <x v="2"/>
    <x v="0"/>
    <n v="11.950000000011642"/>
  </r>
  <r>
    <n v="6330"/>
    <s v="Joshua Valdez"/>
    <s v="johnwilliams@example.com"/>
    <n v="34"/>
    <s v="Male"/>
    <s v="LG Smart TV"/>
    <d v="2021-07-22T00:00:00"/>
    <x v="4"/>
    <s v="Hardware issue"/>
    <s v="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
    <x v="1"/>
    <s v="Really modern bill citizen vote enough."/>
    <s v="Critical"/>
    <s v="Email"/>
    <x v="4116"/>
    <d v="2023-06-01T12:53:57"/>
    <n v="3"/>
    <n v="6330"/>
    <s v="Really Modern Bill Citizen Vote Enough."/>
    <s v="Joshua Valdez"/>
    <x v="2"/>
    <x v="2"/>
    <x v="0"/>
    <n v="12.483333333337214"/>
  </r>
  <r>
    <n v="6331"/>
    <s v="Bonnie Stone"/>
    <s v="canderson@example.org"/>
    <n v="50"/>
    <s v="Other"/>
    <s v="LG Washing Machine"/>
    <d v="2020-12-28T00:00:00"/>
    <x v="4"/>
    <s v="Cancellation request"/>
    <s v="I'm having an issue with the {product_purchased}. Please assist._x000a__x000a_This may have caused the issue:_x000a__x000a_Solution: Change the product_purchased property to add it to the product_purchased property of I've tried clearing the cache and data for the {product_purchased} app, but the issue persists."/>
    <x v="2"/>
    <m/>
    <s v="Medium"/>
    <s v="Chat"/>
    <x v="5"/>
    <m/>
    <m/>
    <n v="6331"/>
    <s v=""/>
    <s v="Bonnie Stone"/>
    <x v="10"/>
    <x v="10"/>
    <x v="1"/>
    <s v=""/>
  </r>
  <r>
    <n v="6332"/>
    <s v="Eric Green"/>
    <s v="jcarrillo@example.com"/>
    <n v="59"/>
    <s v="Male"/>
    <s v="Apple AirPods"/>
    <d v="2020-09-21T00:00:00"/>
    <x v="1"/>
    <s v="Cancellation request"/>
    <s v="I'm having an issue with the {product_purchased}. Please assist._x000a__x000a_To clarify what I mean. If you don't have a product, you'll be able to use it on a new product._x000a__x000a_You'll see I've checked for software updates, and my {product_purchased} is already running the latest version."/>
    <x v="0"/>
    <m/>
    <s v="Medium"/>
    <s v="Email"/>
    <x v="4117"/>
    <m/>
    <m/>
    <n v="6332"/>
    <s v=""/>
    <s v="Eric Green"/>
    <x v="9"/>
    <x v="9"/>
    <x v="1"/>
    <s v=""/>
  </r>
  <r>
    <n v="6333"/>
    <s v="Brooke Miller"/>
    <s v="jessica71@example.net"/>
    <n v="41"/>
    <s v="Female"/>
    <s v="GoPro Action Camera"/>
    <d v="2021-11-23T00:00:00"/>
    <x v="0"/>
    <s v="Cancellation request"/>
    <s v="I'm having an issue with the {product_purchased}. Please assist. Contact:_x000a__x000a_The Product Manager_x000a__x000a_{product_purchased} was last modified: by_x000a__x000a_&gt;&gt; on 12-04-2018, 12: The issue I'm facing is intermittent. Sometimes it works fine, but other times it acts up unexpectedly."/>
    <x v="1"/>
    <s v="Watch might out hundred choose concern happy."/>
    <s v="Low"/>
    <s v="Email"/>
    <x v="4118"/>
    <d v="2023-06-01T00:30:03"/>
    <n v="5"/>
    <n v="6333"/>
    <s v="Watch Might Out Hundred Choose Concern Happy."/>
    <s v="Brooke Miller"/>
    <x v="3"/>
    <x v="3"/>
    <x v="0"/>
    <n v="-8.6666666666278616"/>
  </r>
  <r>
    <n v="6334"/>
    <s v="Geoffrey Little"/>
    <s v="jesse59@example.com"/>
    <n v="50"/>
    <s v="Male"/>
    <s v="LG Smart TV"/>
    <d v="2020-08-14T00:00:00"/>
    <x v="3"/>
    <s v="Data loss"/>
    <s v="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
    <x v="1"/>
    <s v="Board interest stand final large but under."/>
    <s v="Medium"/>
    <s v="Social media"/>
    <x v="4119"/>
    <d v="2023-06-01T10:53:04"/>
    <n v="3"/>
    <n v="6334"/>
    <s v="Board Interest Stand Final Large But Under."/>
    <s v="Geoffrey Little"/>
    <x v="5"/>
    <x v="5"/>
    <x v="1"/>
    <n v="9.7666666665463708"/>
  </r>
  <r>
    <n v="6335"/>
    <s v="Phyllis Mcclain"/>
    <s v="mikechavez@example.com"/>
    <n v="21"/>
    <s v="Female"/>
    <s v="Sony 4K HDR TV"/>
    <d v="2021-12-16T00:00:00"/>
    <x v="4"/>
    <s v="Hardware issue"/>
    <s v="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
    <x v="0"/>
    <m/>
    <s v="Medium"/>
    <s v="Email"/>
    <x v="4120"/>
    <m/>
    <m/>
    <n v="6335"/>
    <s v=""/>
    <s v="Phyllis Mcclain"/>
    <x v="10"/>
    <x v="10"/>
    <x v="0"/>
    <s v=""/>
  </r>
  <r>
    <n v="6336"/>
    <s v="Daniel Jones"/>
    <s v="bmiller@example.org"/>
    <n v="52"/>
    <s v="Female"/>
    <s v="Dell XPS"/>
    <d v="2020-10-21T00:00:00"/>
    <x v="1"/>
    <s v="Product setup"/>
    <s v="I'm having an issue with the {product_purchased}. Please assist._x000a__x000a_This product provides the functionality that we were trying to deliver. The product does help us get the desired experience. There is no charge for any of the functionality I'm worried that the issue might be hardware-related and might require repair or replacement."/>
    <x v="1"/>
    <s v="Ability staff majority now consider part college."/>
    <s v="High"/>
    <s v="Chat"/>
    <x v="4121"/>
    <d v="2023-06-01T02:23:07"/>
    <n v="5"/>
    <n v="6336"/>
    <s v="Ability Staff Majority Now Consider Part College."/>
    <s v="Daniel Jones"/>
    <x v="7"/>
    <x v="7"/>
    <x v="1"/>
    <n v="-1.03333333338378"/>
  </r>
  <r>
    <n v="6337"/>
    <s v="Christopher Choi"/>
    <s v="hernandezolivia@example.net"/>
    <n v="38"/>
    <s v="Other"/>
    <s v="Microsoft Surface"/>
    <d v="2020-06-03T00:00:00"/>
    <x v="2"/>
    <s v="Product setup"/>
    <s v="I'm unable to access my {product_purchased} account. It keeps displaying an 'Invalid Credentials' error, even though I'm using the correct login information. How can I regain access to my account?_x000a__x000a__x000a_To regain This problem started occurring after the recent software update. I haven't made any other changes to the device."/>
    <x v="1"/>
    <s v="Consider beat enjoy once purpose tell sea phone."/>
    <s v="Critical"/>
    <s v="Social media"/>
    <x v="4122"/>
    <d v="2023-06-01T23:35:07"/>
    <n v="1"/>
    <n v="6337"/>
    <s v="Consider Beat Enjoy Once Purpose Tell Sea Phone."/>
    <s v="Christopher Choi"/>
    <x v="8"/>
    <x v="8"/>
    <x v="1"/>
    <n v="17.950000000011642"/>
  </r>
  <r>
    <n v="6338"/>
    <s v="Erin Stewart"/>
    <s v="jmassey@example.org"/>
    <n v="38"/>
    <s v="Female"/>
    <s v="Microsoft Surface"/>
    <d v="2020-05-17T00:00:00"/>
    <x v="4"/>
    <s v="Installation support"/>
    <s v="I'm having an issue with the {product_purchased}. Please assist. We're also working on a lot of new features. That should be ready in 2 weeks or so,&quot; a source told the Wall Street Journal after the company's CEO I've performed a factory reset on my {product_purchased}, hoping it would resolve the problem, but it didn't help."/>
    <x v="1"/>
    <s v="Particularly particular east."/>
    <s v="Critical"/>
    <s v="Email"/>
    <x v="4123"/>
    <d v="2023-06-01T15:04:09"/>
    <n v="1"/>
    <n v="6338"/>
    <s v="Particularly Particular East."/>
    <s v="Erin Stewart"/>
    <x v="1"/>
    <x v="1"/>
    <x v="1"/>
    <n v="5.4333333332324401"/>
  </r>
  <r>
    <n v="6339"/>
    <s v="Jennifer Davis"/>
    <s v="charlene66@example.net"/>
    <n v="59"/>
    <s v="Female"/>
    <s v="Bose SoundLink Speaker"/>
    <d v="2021-04-03T00:00:00"/>
    <x v="4"/>
    <s v="Payment issue"/>
    <s v="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
    <x v="2"/>
    <m/>
    <s v="Medium"/>
    <s v="Social media"/>
    <x v="5"/>
    <m/>
    <m/>
    <n v="6339"/>
    <s v=""/>
    <s v="Jennifer Davis"/>
    <x v="11"/>
    <x v="11"/>
    <x v="0"/>
    <s v=""/>
  </r>
  <r>
    <n v="6340"/>
    <s v="Jenny Romero"/>
    <s v="eugene25@example.org"/>
    <n v="51"/>
    <s v="Other"/>
    <s v="LG Smart TV"/>
    <d v="2020-03-22T00:00:00"/>
    <x v="0"/>
    <s v="Refund request"/>
    <s v="I'm having an issue with the {product_purchased}. Please assist._x000a__x000a_I can't do anything, so I do want the product to be sold. That's an expensive transaction. I've got to do something. This problem started occurring after the recent software update. I haven't made any other changes to the device."/>
    <x v="0"/>
    <m/>
    <s v="Critical"/>
    <s v="Chat"/>
    <x v="4124"/>
    <m/>
    <m/>
    <n v="6340"/>
    <s v=""/>
    <s v="Jenny Romero"/>
    <x v="0"/>
    <x v="0"/>
    <x v="1"/>
    <s v=""/>
  </r>
  <r>
    <n v="6341"/>
    <s v="Alexandra Robinson"/>
    <s v="bethanystark@example.org"/>
    <n v="36"/>
    <s v="Male"/>
    <s v="Microsoft Surface"/>
    <d v="2020-12-20T00:00:00"/>
    <x v="2"/>
    <s v="Display issue"/>
    <s v="I'm having an issue with the {product_purchased}. Please assist._x000a__x000a_If there's a problem with my order, please contact me, preferably with the details of what you would like and the items' quality so that I can I've already contacted customer support multiple times, but the issue remains unresolved."/>
    <x v="0"/>
    <m/>
    <s v="Critical"/>
    <s v="Social media"/>
    <x v="4125"/>
    <m/>
    <m/>
    <n v="6341"/>
    <s v=""/>
    <s v="Alexandra Robinson"/>
    <x v="10"/>
    <x v="10"/>
    <x v="1"/>
    <s v=""/>
  </r>
  <r>
    <n v="6342"/>
    <s v="Brenda Garcia"/>
    <s v="ywilson@example.net"/>
    <n v="30"/>
    <s v="Other"/>
    <s v="Google Nest"/>
    <d v="2020-05-12T00:00:00"/>
    <x v="4"/>
    <s v="Peripheral compatibility"/>
    <s v="I'm having an issue with the {product_purchased}. Please assist. â€” Sinead O'Connor (@sineadod) August 8, 2016_x000a__x000a_&quot;Thank you for coming by,&quot; Taylor said. &quot;A lot of I'm worried that the issue might be hardware-related and might require repair or replacement."/>
    <x v="1"/>
    <s v="Trial true look phone Mrs stand."/>
    <s v="Medium"/>
    <s v="Email"/>
    <x v="4126"/>
    <d v="2023-06-01T16:58:15"/>
    <n v="1"/>
    <n v="6342"/>
    <s v="Trial True Look Phone Mrs Stand."/>
    <s v="Brenda Garcia"/>
    <x v="1"/>
    <x v="1"/>
    <x v="1"/>
    <n v="5.6833333333488554"/>
  </r>
  <r>
    <n v="6343"/>
    <s v="Ryan Gonzalez"/>
    <s v="jenniferwilson@example.com"/>
    <n v="53"/>
    <s v="Female"/>
    <s v="Lenovo ThinkPad"/>
    <d v="2020-01-17T00:00:00"/>
    <x v="4"/>
    <s v="Software bug"/>
    <s v="I'm having an issue with the {product_purchased}. Please assist._x000a__x000a_I do not buy this product from anyone else._x000a__x000a_My name is John! I live in California! I'm not a major celebrity but I'm I've noticed that the issue occurs consistently when I use a specific feature or application on my {product_purchased}."/>
    <x v="1"/>
    <s v="Six thus certainly attention."/>
    <s v="Medium"/>
    <s v="Email"/>
    <x v="4127"/>
    <d v="2023-06-01T12:32:17"/>
    <n v="2"/>
    <n v="6343"/>
    <s v="Six Thus Certainly Attention."/>
    <s v="Ryan Gonzalez"/>
    <x v="6"/>
    <x v="6"/>
    <x v="1"/>
    <n v="10.766666666662786"/>
  </r>
  <r>
    <n v="6344"/>
    <s v="Shawn Silva"/>
    <s v="bjohnson@example.org"/>
    <n v="24"/>
    <s v="Female"/>
    <s v="Adobe Photoshop"/>
    <d v="2021-01-01T00:00:00"/>
    <x v="0"/>
    <s v="Hardware issue"/>
    <s v="I'm having an issue with the {product_purchased}. Please assist._x000a__x000a_I have an issue with the &quot;Product Details&quot; field on the product page. I have a number of questions about this topic, especially about the &quot;product I've recently updated the firmware of my {product_purchased}, and the issue started happening afterward. Could it be related to the update?"/>
    <x v="0"/>
    <m/>
    <s v="Low"/>
    <s v="Chat"/>
    <x v="4128"/>
    <m/>
    <m/>
    <n v="6344"/>
    <s v=""/>
    <s v="Shawn Silva"/>
    <x v="6"/>
    <x v="6"/>
    <x v="0"/>
    <s v=""/>
  </r>
  <r>
    <n v="6345"/>
    <s v="Chad Jackson"/>
    <s v="dianaking@example.org"/>
    <n v="27"/>
    <s v="Other"/>
    <s v="Philips Hue Lights"/>
    <d v="2021-10-04T00:00:00"/>
    <x v="0"/>
    <s v="Delivery problem"/>
    <s v="I'm having an issue with the {product_purchased}. Please assist. Contact and I'll set a refund on all payments. Thank You._x000a__x000a_Thank you! I received a great package. My daughter needs stitches for her hip and I need assistance as soon as possible because it's affecting my work and productivity."/>
    <x v="1"/>
    <s v="Happen despite war evidence situation."/>
    <s v="Medium"/>
    <s v="Phone"/>
    <x v="4129"/>
    <d v="2023-06-01T13:26:21"/>
    <n v="3"/>
    <n v="6345"/>
    <s v="Happen Despite War Evidence Situation."/>
    <s v="Chad Jackson"/>
    <x v="7"/>
    <x v="7"/>
    <x v="0"/>
    <n v="3.1499999999650754"/>
  </r>
  <r>
    <n v="6346"/>
    <s v="Christina Leonard"/>
    <s v="carterjessica@example.org"/>
    <n v="59"/>
    <s v="Other"/>
    <s v="Garmin Forerunner"/>
    <d v="2021-10-25T00:00:00"/>
    <x v="3"/>
    <s v="Battery life"/>
    <s v="I'm encountering a software bug in the {product_purchased}. Whenever I try to perform a specific action, the application crashes. Are there any updates or fixes available? Do you have an issue?_x000a__x000a_Yes, it is possible to I'm using the original charger that came with my {product_purchased}, but it's not charging properly."/>
    <x v="0"/>
    <m/>
    <s v="Medium"/>
    <s v="Chat"/>
    <x v="3770"/>
    <m/>
    <m/>
    <n v="6346"/>
    <s v=""/>
    <s v="Christina Leonard"/>
    <x v="7"/>
    <x v="7"/>
    <x v="0"/>
    <s v=""/>
  </r>
  <r>
    <n v="6347"/>
    <s v="William Williams"/>
    <s v="amber90@example.com"/>
    <n v="35"/>
    <s v="Female"/>
    <s v="Nest Thermostat"/>
    <d v="2021-02-19T00:00:00"/>
    <x v="3"/>
    <s v="Payment issue"/>
    <s v="I'm having an issue with the {product_purchased}. Please assist. I'm trying to create a &quot;new&quot; product that is new to the same company. Please help. I hope the new product I have is working out well. I've noticed that the issue occurs consistently when I use a specific feature or application on my {product_purchased}."/>
    <x v="2"/>
    <m/>
    <s v="Critical"/>
    <s v="Phone"/>
    <x v="5"/>
    <m/>
    <m/>
    <n v="6347"/>
    <s v=""/>
    <s v="William Williams"/>
    <x v="4"/>
    <x v="4"/>
    <x v="0"/>
    <s v=""/>
  </r>
  <r>
    <n v="6348"/>
    <s v="Caleb Thompson"/>
    <s v="tnguyen@example.com"/>
    <n v="62"/>
    <s v="Female"/>
    <s v="Sony 4K HDR TV"/>
    <d v="2021-05-15T00:00:00"/>
    <x v="1"/>
    <s v="Network problem"/>
    <s v="I'm having an issue with the {product_purchased}. Please assist._x000a__x000a_Please let us know if you have any other suggestions in the comments below._x000a__x000a_Related Links I've noticed a sudden decrease in battery life on my {product_purchased}. It used to last much longer."/>
    <x v="1"/>
    <s v="Field vote especially air."/>
    <s v="Low"/>
    <s v="Email"/>
    <x v="4130"/>
    <d v="2023-06-01T15:27:25"/>
    <n v="1"/>
    <n v="6348"/>
    <s v="Field Vote Especially Air."/>
    <s v="Caleb Thompson"/>
    <x v="1"/>
    <x v="1"/>
    <x v="0"/>
    <n v="-1.3000000000465661"/>
  </r>
  <r>
    <n v="6349"/>
    <s v="Kevin Jacobson"/>
    <s v="hernandezadam@example.com"/>
    <n v="42"/>
    <s v="Male"/>
    <s v="Microsoft Surface"/>
    <d v="2020-04-04T00:00:00"/>
    <x v="3"/>
    <s v="Payment issue"/>
    <s v="I'm having an issue with the {product_purchased}. Please assist._x000a__x000a_I was once trying to find a fix for some problem after a recent issue in my laptop. When the screen turned to black and not the red, for I'm concerned about the security of my {product_purchased} and would like to ensure that my data is safe."/>
    <x v="2"/>
    <m/>
    <s v="High"/>
    <s v="Chat"/>
    <x v="5"/>
    <m/>
    <m/>
    <n v="6349"/>
    <s v=""/>
    <s v="Kevin Jacobson"/>
    <x v="11"/>
    <x v="11"/>
    <x v="1"/>
    <s v=""/>
  </r>
  <r>
    <n v="6350"/>
    <s v="Todd Bonilla"/>
    <s v="frenchroger@example.net"/>
    <n v="29"/>
    <s v="Male"/>
    <s v="Microsoft Office"/>
    <d v="2021-12-29T00:00:00"/>
    <x v="0"/>
    <s v="Peripheral compatibility"/>
    <s v="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
    <x v="1"/>
    <s v="By citizen team for high turn nearly smile."/>
    <s v="High"/>
    <s v="Chat"/>
    <x v="4131"/>
    <d v="2023-06-01T19:11:28"/>
    <n v="5"/>
    <n v="6350"/>
    <s v="By Citizen Team For High Turn Nearly Smile."/>
    <s v="Todd Bonilla"/>
    <x v="10"/>
    <x v="10"/>
    <x v="0"/>
    <n v="3.9333333332324401"/>
  </r>
  <r>
    <n v="6351"/>
    <s v="Brian Waters"/>
    <s v="bridgeszachary@example.net"/>
    <n v="51"/>
    <s v="Female"/>
    <s v="Google Pixel"/>
    <d v="2020-06-14T00:00:00"/>
    <x v="2"/>
    <s v="Product setup"/>
    <s v="I'm having an issue with the {product_purchased}. Please assist._x000a__x000a_The link below will allow you to choose to buy something. If you are not using Amazon Prime, please choose some other Amazon Prime tier._x000a__x000a_How I've followed online tutorials and community forums to troubleshoot the issue, but no luck so far."/>
    <x v="0"/>
    <m/>
    <s v="Medium"/>
    <s v="Email"/>
    <x v="4132"/>
    <m/>
    <m/>
    <n v="6351"/>
    <s v=""/>
    <s v="Brian Waters"/>
    <x v="8"/>
    <x v="8"/>
    <x v="1"/>
    <s v=""/>
  </r>
  <r>
    <n v="6352"/>
    <s v="Thomas Bennett"/>
    <s v="ievans@example.org"/>
    <n v="53"/>
    <s v="Female"/>
    <s v="LG Washing Machine"/>
    <d v="2020-12-15T00:00:00"/>
    <x v="4"/>
    <s v="Battery life"/>
    <s v="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
    <x v="1"/>
    <s v="High group particular difficult thank."/>
    <s v="Critical"/>
    <s v="Chat"/>
    <x v="4133"/>
    <d v="2023-06-01T18:58:30"/>
    <n v="1"/>
    <n v="6352"/>
    <s v="High Group Particular Difficult Thank."/>
    <s v="Thomas Bennett"/>
    <x v="10"/>
    <x v="10"/>
    <x v="1"/>
    <n v="15.216666666674428"/>
  </r>
  <r>
    <n v="6353"/>
    <s v="Travis Johnson"/>
    <s v="ubrewer@example.com"/>
    <n v="48"/>
    <s v="Male"/>
    <s v="Nest Thermostat"/>
    <d v="2021-03-03T00:00:00"/>
    <x v="4"/>
    <s v="Product setup"/>
    <s v="I'm having an issue with the {product_purchased}. Please assist._x000a__x000a_You might have a problem (which might involve a lack of input, this is the worst I can recall):_x000a__x000a_[12:50] [Client I've followed online tutorials and community forums to troubleshoot the issue, but no luck so far."/>
    <x v="2"/>
    <m/>
    <s v="Low"/>
    <s v="Phone"/>
    <x v="5"/>
    <m/>
    <m/>
    <n v="6353"/>
    <s v=""/>
    <s v="Travis Johnson"/>
    <x v="0"/>
    <x v="0"/>
    <x v="0"/>
    <s v=""/>
  </r>
  <r>
    <n v="6354"/>
    <s v="David Conner PhD"/>
    <s v="emilyobrien@example.org"/>
    <n v="63"/>
    <s v="Male"/>
    <s v="Xbox"/>
    <d v="2021-06-09T00:00:00"/>
    <x v="1"/>
    <s v="Refund request"/>
    <s v="I'm having an issue with the {product_purchased}. Please assist. You can see the results here._x000a__x000a_{product_purchased}_x000a__x000a_{product_product_details}_x000a__x000a_{product_product_id I've performed a factory reset on my {product_purchased}, hoping it would resolve the problem, but it didn't help."/>
    <x v="0"/>
    <m/>
    <s v="Medium"/>
    <s v="Email"/>
    <x v="4134"/>
    <m/>
    <m/>
    <n v="6354"/>
    <s v=""/>
    <s v="David Conner PhD"/>
    <x v="8"/>
    <x v="8"/>
    <x v="0"/>
    <s v=""/>
  </r>
  <r>
    <n v="6355"/>
    <s v="Victoria Johnson"/>
    <s v="ewalker@example.org"/>
    <n v="28"/>
    <s v="Other"/>
    <s v="Nest Thermostat"/>
    <d v="2020-03-08T00:00:00"/>
    <x v="1"/>
    <s v="Account access"/>
    <s v="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
    <x v="1"/>
    <s v="Fill option common bill."/>
    <s v="Medium"/>
    <s v="Phone"/>
    <x v="4135"/>
    <d v="2023-06-01T17:10:35"/>
    <n v="2"/>
    <n v="6355"/>
    <s v="Fill Option Common Bill."/>
    <s v="Victoria Johnson"/>
    <x v="0"/>
    <x v="0"/>
    <x v="1"/>
    <n v="-3.8499999999767169"/>
  </r>
  <r>
    <n v="6356"/>
    <s v="Robert Moore"/>
    <s v="pburton@example.org"/>
    <n v="34"/>
    <s v="Other"/>
    <s v="Nikon D"/>
    <d v="2020-05-08T00:00:00"/>
    <x v="1"/>
    <s v="Delivery problem"/>
    <s v="I'm having an issue with the {product_purchased}. Please assist._x000a__x000a_&quot; I was really curious why you didn't add the first product to your shopping cart. If you know who gave it away... I'll be happy to I'm using the original charger that came with my {product_purchased}, but it's not charging properly."/>
    <x v="0"/>
    <m/>
    <s v="Critical"/>
    <s v="Phone"/>
    <x v="4136"/>
    <m/>
    <m/>
    <n v="6356"/>
    <s v=""/>
    <s v="Robert Moore"/>
    <x v="1"/>
    <x v="1"/>
    <x v="1"/>
    <s v=""/>
  </r>
  <r>
    <n v="6357"/>
    <s v="Kelly Turner DDS"/>
    <s v="fwilson@example.com"/>
    <n v="24"/>
    <s v="Male"/>
    <s v="Nintendo Switch Pro Controller"/>
    <d v="2020-04-04T00:00:00"/>
    <x v="4"/>
    <s v="Product compatibility"/>
    <s v="I'm having an issue with the {product_purchased}. Please assist._x000a__x000a_This product was last updated at 17:58:58 by Paul from New Jersey I've checked for software updates, and my {product_purchased} is already running the latest version."/>
    <x v="2"/>
    <m/>
    <s v="High"/>
    <s v="Email"/>
    <x v="5"/>
    <m/>
    <m/>
    <n v="6357"/>
    <s v=""/>
    <s v="Kelly Turner DDS"/>
    <x v="11"/>
    <x v="11"/>
    <x v="1"/>
    <s v=""/>
  </r>
  <r>
    <n v="6358"/>
    <s v="Ashley Neal"/>
    <s v="taylor05@example.com"/>
    <n v="68"/>
    <s v="Other"/>
    <s v="Sony 4K HDR TV"/>
    <d v="2020-05-27T00:00:00"/>
    <x v="1"/>
    <s v="Installation support"/>
    <s v="My {product_purchased} is making strange noises and not functioning properly. I suspect there might be a hardware issue. Can you please help me with this? Your response is..._x000a__x000a_Thank you. Thank you for your time. Thank I've performed a factory reset on my {product_purchased}, hoping it would resolve the problem, but it didn't help."/>
    <x v="0"/>
    <m/>
    <s v="High"/>
    <s v="Phone"/>
    <x v="4137"/>
    <m/>
    <m/>
    <n v="6358"/>
    <s v=""/>
    <s v="Ashley Neal"/>
    <x v="1"/>
    <x v="1"/>
    <x v="1"/>
    <s v=""/>
  </r>
  <r>
    <n v="6359"/>
    <s v="Mary Collins"/>
    <s v="sday@example.org"/>
    <n v="68"/>
    <s v="Other"/>
    <s v="MacBook Pro"/>
    <d v="2020-05-11T00:00:00"/>
    <x v="4"/>
    <s v="Network problem"/>
    <s v="I'm having an issue with the {product_purchased}. Please assist. If you encounter a discrepancy please contact us and we'll put it behind me._x000a__x000a_I know the product will be sent from you quickly with no hassle. If I'm not sure if this issue is specific to my device or if others have reported similar problems."/>
    <x v="2"/>
    <m/>
    <s v="High"/>
    <s v="Email"/>
    <x v="5"/>
    <m/>
    <m/>
    <n v="6359"/>
    <s v=""/>
    <s v="Mary Collins"/>
    <x v="1"/>
    <x v="1"/>
    <x v="1"/>
    <s v=""/>
  </r>
  <r>
    <n v="6360"/>
    <s v="Barbara Carrillo"/>
    <s v="douglas50@example.org"/>
    <n v="24"/>
    <s v="Male"/>
    <s v="Bose SoundLink Speaker"/>
    <d v="2021-10-06T00:00:00"/>
    <x v="3"/>
    <s v="Software bug"/>
    <s v="There seems to be a glitch in the {product_purchased} software. It freezes frequently, making it difficult to use. Can you please provide a solution? If so, can you please confirm a fix?_x000a__x000a_Thank you. I've performed a factory reset on my {product_purchased}, hoping it would resolve the problem, but it didn't help."/>
    <x v="0"/>
    <m/>
    <s v="Medium"/>
    <s v="Email"/>
    <x v="4138"/>
    <m/>
    <m/>
    <n v="6360"/>
    <s v=""/>
    <s v="Barbara Carrillo"/>
    <x v="7"/>
    <x v="7"/>
    <x v="0"/>
    <s v=""/>
  </r>
  <r>
    <n v="6361"/>
    <s v="Lori Cruz"/>
    <s v="mooreaustin@example.org"/>
    <n v="47"/>
    <s v="Male"/>
    <s v="Garmin Forerunner"/>
    <d v="2020-08-16T00:00:00"/>
    <x v="0"/>
    <s v="Network problem"/>
    <s v="There seems to be a glitch in the {product_purchased} software. It freezes frequently, making it difficult to use. Can you please provide a solution?_x000a__x000a_It appears to be a glitch in the {product_purchased I need assistance as soon as possible because it's affecting my work and productivity."/>
    <x v="2"/>
    <m/>
    <s v="High"/>
    <s v="Phone"/>
    <x v="5"/>
    <m/>
    <m/>
    <n v="6361"/>
    <s v=""/>
    <s v="Lori Cruz"/>
    <x v="5"/>
    <x v="5"/>
    <x v="1"/>
    <s v=""/>
  </r>
  <r>
    <n v="6362"/>
    <s v="Theresa Holt"/>
    <s v="zdavis@example.org"/>
    <n v="33"/>
    <s v="Male"/>
    <s v="Amazon Kindle"/>
    <d v="2021-02-16T00:00:00"/>
    <x v="0"/>
    <s v="Display issue"/>
    <s v="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
    <x v="2"/>
    <m/>
    <s v="Critical"/>
    <s v="Email"/>
    <x v="5"/>
    <m/>
    <m/>
    <n v="6362"/>
    <s v=""/>
    <s v="Theresa Holt"/>
    <x v="4"/>
    <x v="4"/>
    <x v="0"/>
    <s v=""/>
  </r>
  <r>
    <n v="6363"/>
    <s v="Reginald Rodriguez"/>
    <s v="shannonmueller@example.net"/>
    <n v="22"/>
    <s v="Male"/>
    <s v="PlayStation"/>
    <d v="2021-03-27T00:00:00"/>
    <x v="0"/>
    <s v="Payment issue"/>
    <s v="I'm having an issue with the {product_purchased}. Please assist._x000a__x000a_- No feedback allowed, please remove &quot;Contact&quot;._x000a__x000a_- The product is not currently in stock_x000a__x000a_- No change in market condition from update, I've checked for software updates, and my {product_purchased} is already running the latest version."/>
    <x v="1"/>
    <s v="Two whole foot a grow provide ground."/>
    <s v="Medium"/>
    <s v="Chat"/>
    <x v="4139"/>
    <d v="2023-06-01T09:10:46"/>
    <n v="3"/>
    <n v="6363"/>
    <s v="Two Whole Foot A Grow Provide Ground."/>
    <s v="Reginald Rodriguez"/>
    <x v="0"/>
    <x v="0"/>
    <x v="0"/>
    <n v="4.3333333333139308"/>
  </r>
  <r>
    <n v="6364"/>
    <s v="Kimberly Johnson"/>
    <s v="freemanmax@example.org"/>
    <n v="18"/>
    <s v="Female"/>
    <s v="HP Pavilion"/>
    <d v="2021-06-26T00:00:00"/>
    <x v="1"/>
    <s v="Product setup"/>
    <s v="I'm having an issue with the {product_purchased}. Please assist._x000a__x000a_&lt;ProductId&gt;0_x000a__x000a_Description_x000a__x000a_I have a product with a small child. It does not include a credit in the cart. Therefore the I'm concerned about the security of my {product_purchased} and would like to ensure that my data is safe."/>
    <x v="1"/>
    <s v="Who research run unit without yes."/>
    <s v="Medium"/>
    <s v="Email"/>
    <x v="4140"/>
    <d v="2023-06-01T08:13:48"/>
    <n v="2"/>
    <n v="6364"/>
    <s v="Who Research Run Unit Without Yes."/>
    <s v="Kimberly Johnson"/>
    <x v="8"/>
    <x v="8"/>
    <x v="0"/>
    <n v="4.0166666666627862"/>
  </r>
  <r>
    <n v="6365"/>
    <s v="Melissa Smith"/>
    <s v="jessica31@example.net"/>
    <n v="56"/>
    <s v="Male"/>
    <s v="iPhone"/>
    <d v="2021-09-17T00:00:00"/>
    <x v="0"/>
    <s v="Peripheral compatibility"/>
    <s v="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
    <x v="2"/>
    <m/>
    <s v="High"/>
    <s v="Phone"/>
    <x v="5"/>
    <m/>
    <m/>
    <n v="6365"/>
    <s v=""/>
    <s v="Melissa Smith"/>
    <x v="9"/>
    <x v="9"/>
    <x v="0"/>
    <s v=""/>
  </r>
  <r>
    <n v="6366"/>
    <s v="Cindy Huynh"/>
    <s v="timothyjohnson@example.com"/>
    <n v="22"/>
    <s v="Female"/>
    <s v="Apple AirPods"/>
    <d v="2020-10-02T00:00:00"/>
    <x v="1"/>
    <s v="Payment issue"/>
    <s v="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
    <x v="1"/>
    <s v="Student maintain season mention cup relationship could like."/>
    <s v="Critical"/>
    <s v="Chat"/>
    <x v="4141"/>
    <d v="2023-06-01T20:51:51"/>
    <n v="2"/>
    <n v="6366"/>
    <s v="Student Maintain Season Mention Cup Relationship Could Like."/>
    <s v="Cindy Huynh"/>
    <x v="7"/>
    <x v="7"/>
    <x v="1"/>
    <n v="1.9500000000698492"/>
  </r>
  <r>
    <n v="6367"/>
    <s v="Jeremy Vincent"/>
    <s v="samuelvazquez@example.com"/>
    <n v="58"/>
    <s v="Other"/>
    <s v="Adobe Photoshop"/>
    <d v="2020-01-23T00:00:00"/>
    <x v="3"/>
    <s v="Product setup"/>
    <s v="I'm having an issue with the {product_purchased}. Please assist._x000a__x000a__x000a_Note: If the item you're looking for is not in stock, it cannot be found under the 'Contact Us' section. Thank you. Please contact I'm concerned about the security of my {product_purchased} and would like to ensure that my data is safe."/>
    <x v="2"/>
    <m/>
    <s v="Low"/>
    <s v="Email"/>
    <x v="5"/>
    <m/>
    <m/>
    <n v="6367"/>
    <s v=""/>
    <s v="Jeremy Vincent"/>
    <x v="6"/>
    <x v="6"/>
    <x v="1"/>
    <s v=""/>
  </r>
  <r>
    <n v="6368"/>
    <s v="Christine Brown"/>
    <s v="torressandra@example.com"/>
    <n v="55"/>
    <s v="Other"/>
    <s v="Bose QuietComfort"/>
    <d v="2021-10-03T00:00:00"/>
    <x v="3"/>
    <s v="Product recommendation"/>
    <s v="I'm having an issue with the {product_purchased}. Please assist._x000a__x000a_As mentioned above, the list of products available to purchase and the product name are both useful for identifying the particular product, while making it accessible and easy- I'm not sure if this issue is specific to my device or if others have reported similar problems."/>
    <x v="1"/>
    <s v="Fish out usually you."/>
    <s v="High"/>
    <s v="Chat"/>
    <x v="4142"/>
    <d v="2023-06-01T01:47:55"/>
    <n v="1"/>
    <n v="6368"/>
    <s v="Fish Out Usually You."/>
    <s v="Christine Brown"/>
    <x v="7"/>
    <x v="7"/>
    <x v="0"/>
    <n v="-3.6666666667442769"/>
  </r>
  <r>
    <n v="6369"/>
    <s v="Taylor Cohen"/>
    <s v="diazjohn@example.com"/>
    <n v="43"/>
    <s v="Female"/>
    <s v="Garmin Forerunner"/>
    <d v="2021-09-26T00:00:00"/>
    <x v="4"/>
    <s v="Battery life"/>
    <s v="I'm having an issue with the {product_purchased}. Please assist. This will open an issue. If you are experiencing any issues please email the team immediately._x000a__x000a_{product_id}_x000a__x000a_The price at last year's I'm concerned about the security of my {product_purchased} and would like to ensure that my data is safe."/>
    <x v="0"/>
    <m/>
    <s v="High"/>
    <s v="Email"/>
    <x v="4143"/>
    <m/>
    <m/>
    <n v="6369"/>
    <s v=""/>
    <s v="Taylor Cohen"/>
    <x v="9"/>
    <x v="9"/>
    <x v="0"/>
    <s v=""/>
  </r>
  <r>
    <n v="6370"/>
    <s v="Jason Kelly"/>
    <s v="newmancheryl@example.com"/>
    <n v="64"/>
    <s v="Other"/>
    <s v="Apple AirPods"/>
    <d v="2020-04-28T00:00:00"/>
    <x v="3"/>
    <s v="Data loss"/>
    <s v="I'm having an issue with the {product_purchased}. Please assist. I tried this recipe in my grocery store at home...and I can't thank you enough for making my kitchen so awesome._x000a__x000a_I love to eat so much I've followed online tutorials and community forums to troubleshoot the issue, but no luck so far."/>
    <x v="1"/>
    <s v="Man pay behavior them could end foreign center."/>
    <s v="Medium"/>
    <s v="Email"/>
    <x v="4144"/>
    <d v="2023-06-01T05:34:58"/>
    <n v="5"/>
    <n v="6370"/>
    <s v="Man Pay Behavior Them Could End Foreign Center."/>
    <s v="Jason Kelly"/>
    <x v="11"/>
    <x v="11"/>
    <x v="1"/>
    <n v="-15.583333333313931"/>
  </r>
  <r>
    <n v="6371"/>
    <s v="Jennifer Leon"/>
    <s v="dowens@example.net"/>
    <n v="21"/>
    <s v="Other"/>
    <s v="Philips Hue Lights"/>
    <d v="2021-12-25T00:00:00"/>
    <x v="1"/>
    <s v="Battery life"/>
    <s v="I'm having an issue with the {product_purchased}. Please assist. I'm having an issue with the &quot;Product purchased: Quantity&quot; display issue. Please assist._x000a__x000a_The Product purchased: Quantity is a product._x000a__x000a_For This problem started occurring after the recent software update. I haven't made any other changes to the device."/>
    <x v="1"/>
    <s v="Prove baby success."/>
    <s v="High"/>
    <s v="Chat"/>
    <x v="4145"/>
    <d v="2023-06-01T07:35:00"/>
    <n v="4"/>
    <n v="6371"/>
    <s v="Prove Baby Success."/>
    <s v="Jennifer Leon"/>
    <x v="10"/>
    <x v="10"/>
    <x v="0"/>
    <n v="0.96666666667442769"/>
  </r>
  <r>
    <n v="6372"/>
    <s v="Beverly Rivera"/>
    <s v="xellis@example.com"/>
    <n v="40"/>
    <s v="Male"/>
    <s v="Amazon Echo"/>
    <d v="2020-11-24T00:00:00"/>
    <x v="3"/>
    <s v="Peripheral compatibility"/>
    <s v="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
    <x v="0"/>
    <m/>
    <s v="Medium"/>
    <s v="Social media"/>
    <x v="4146"/>
    <m/>
    <m/>
    <n v="6372"/>
    <s v=""/>
    <s v="Beverly Rivera"/>
    <x v="3"/>
    <x v="3"/>
    <x v="1"/>
    <s v=""/>
  </r>
  <r>
    <n v="6373"/>
    <s v="Caleb Romero"/>
    <s v="michaeldodson@example.org"/>
    <n v="20"/>
    <s v="Female"/>
    <s v="Nintendo Switch"/>
    <d v="2021-01-14T00:00:00"/>
    <x v="2"/>
    <s v="Account access"/>
    <s v="I'm having an issue with the {product_purchased}. Please assist._x000a__x000a_&quot;The customer says he's not even done with those things yet. All he had was a beer bag, and his favorite is his T-shirt, I'm experiencing this issue on multiple devices of the same model, so it seems to be a widespread problem."/>
    <x v="2"/>
    <m/>
    <s v="Low"/>
    <s v="Email"/>
    <x v="5"/>
    <m/>
    <m/>
    <n v="6373"/>
    <s v=""/>
    <s v="Caleb Romero"/>
    <x v="6"/>
    <x v="6"/>
    <x v="0"/>
    <s v=""/>
  </r>
  <r>
    <n v="6374"/>
    <s v="Jonathan Williams"/>
    <s v="kristy93@example.com"/>
    <n v="54"/>
    <s v="Other"/>
    <s v="MacBook Pro"/>
    <d v="2020-01-21T00:00:00"/>
    <x v="1"/>
    <s v="Product compatibility"/>
    <s v="I'm having trouble connecting my {product_purchased} to my home Wi-Fi network. It doesn't detect any networks, although other devices are connecting fine. What can be done to resolve this issue?_x000a__x000a_The solution is to I need assistance as soon as possible because it's affecting my work and productivity."/>
    <x v="2"/>
    <m/>
    <s v="Medium"/>
    <s v="Phone"/>
    <x v="5"/>
    <m/>
    <m/>
    <n v="6374"/>
    <s v=""/>
    <s v="Jonathan Williams"/>
    <x v="6"/>
    <x v="6"/>
    <x v="1"/>
    <s v=""/>
  </r>
  <r>
    <n v="6375"/>
    <s v="Robert Gonzalez"/>
    <s v="bennettbrittany@example.net"/>
    <n v="58"/>
    <s v="Other"/>
    <s v="Sony 4K HDR TV"/>
    <d v="2020-09-17T00:00:00"/>
    <x v="3"/>
    <s v="Product compatibility"/>
    <s v="I'm having an issue with the {product_purchased}. Please assist. We can help you with any further issues._x000a__x000a__x000a_If you find any errors (such as a dead or fallen product, missing or damaged parts), please notify us I need assistance as soon as possible because it's affecting my work and productivity."/>
    <x v="1"/>
    <s v="Give base current put agent several lot."/>
    <s v="Critical"/>
    <s v="Email"/>
    <x v="4147"/>
    <d v="2023-06-01T00:57:05"/>
    <n v="3"/>
    <n v="6375"/>
    <s v="Give Base Current Put Agent Several Lot."/>
    <s v="Robert Gonzalez"/>
    <x v="9"/>
    <x v="9"/>
    <x v="1"/>
    <n v="-20.750000000058208"/>
  </r>
  <r>
    <n v="6376"/>
    <s v="Jodi Miller"/>
    <s v="amberrios@example.org"/>
    <n v="21"/>
    <s v="Female"/>
    <s v="LG Washing Machine"/>
    <d v="2021-06-28T00:00:00"/>
    <x v="4"/>
    <s v="Refund request"/>
    <s v="I'm having an issue with the {product_purchased}. Please assist._x000a__x000a_When I received the 'Product Name' from the vendor in the email, I sent an error message with the following message, &quot;Requested an error code I've recently updated the firmware of my {product_purchased}, and the issue started happening afterward. Could it be related to the update?"/>
    <x v="1"/>
    <s v="Also follow focus ground."/>
    <s v="Critical"/>
    <s v="Social media"/>
    <x v="4148"/>
    <d v="2023-06-01T19:47:07"/>
    <n v="2"/>
    <n v="6376"/>
    <s v="Also Follow Focus Ground."/>
    <s v="Jodi Miller"/>
    <x v="8"/>
    <x v="8"/>
    <x v="0"/>
    <n v="1.5166666667209938"/>
  </r>
  <r>
    <n v="6377"/>
    <s v="John Campbell"/>
    <s v="robin48@example.com"/>
    <n v="28"/>
    <s v="Male"/>
    <s v="Philips Hue Lights"/>
    <d v="2020-09-01T00:00:00"/>
    <x v="3"/>
    <s v="Network problem"/>
    <s v="I'm having an issue with the {product_purchased}. Please assist._x000a__x000a_The product requested is no longer available._x000a__x000a_You did not authorize third parties to collect, use, or display information from us online or otherwise sell or I rely heavily on my {product_purchased} for my daily tasks, and this issue is hindering my productivity."/>
    <x v="2"/>
    <m/>
    <s v="High"/>
    <s v="Phone"/>
    <x v="5"/>
    <m/>
    <m/>
    <n v="6377"/>
    <s v=""/>
    <s v="John Campbell"/>
    <x v="9"/>
    <x v="9"/>
    <x v="1"/>
    <s v=""/>
  </r>
  <r>
    <n v="6378"/>
    <s v="Paula Johnson"/>
    <s v="qharvey@example.net"/>
    <n v="33"/>
    <s v="Female"/>
    <s v="Philips Hue Lights"/>
    <d v="2021-02-16T00:00:00"/>
    <x v="0"/>
    <s v="Cancellation request"/>
    <s v="I've noticed a software bug in the {product_purchased} app. It's causing data loss and unexpected errors. How can I resolve this issue?_x000a__x000a_Add the $root to the location of a data device in your app: I've reviewed the troubleshooting steps on the official support website, but they didn't resolve the problem."/>
    <x v="2"/>
    <m/>
    <s v="Low"/>
    <s v="Chat"/>
    <x v="5"/>
    <m/>
    <m/>
    <n v="6378"/>
    <s v=""/>
    <s v="Paula Johnson"/>
    <x v="4"/>
    <x v="4"/>
    <x v="0"/>
    <s v=""/>
  </r>
  <r>
    <n v="6379"/>
    <s v="Diamond Smith"/>
    <s v="jason84@example.com"/>
    <n v="37"/>
    <s v="Male"/>
    <s v="Lenovo ThinkPad"/>
    <d v="2020-01-03T00:00:00"/>
    <x v="0"/>
    <s v="Hardware issue"/>
    <s v="I'm having an issue with the {product_purchased}. Please assist._x000a__x000a_I have 3 devices:_x000a__x000a_An iPhone, iPad, iPad, and Windows Phone 8/10._x000a__x000a_I don't have a camera, I've recently updated the firmware of my {product_purchased}, and the issue started happening afterward. Could it be related to the update?"/>
    <x v="2"/>
    <m/>
    <s v="Low"/>
    <s v="Phone"/>
    <x v="5"/>
    <m/>
    <m/>
    <n v="6379"/>
    <s v=""/>
    <s v="Diamond Smith"/>
    <x v="6"/>
    <x v="6"/>
    <x v="1"/>
    <s v=""/>
  </r>
  <r>
    <n v="6380"/>
    <s v="Casey Brown"/>
    <s v="ronaldknapp@example.org"/>
    <n v="52"/>
    <s v="Other"/>
    <s v="GoPro Hero"/>
    <d v="2020-04-01T00:00:00"/>
    <x v="3"/>
    <s v="Software bug"/>
    <s v="I'm facing a problem with my {product_purchased}. The {product_purchased} is not turning on. It was working fine until yesterday, but now it doesn't respond._x000a__x000a_If you have your {customer I need assistance as soon as possible because it's affecting my work and productivity."/>
    <x v="1"/>
    <s v="Do number different only."/>
    <s v="Low"/>
    <s v="Social media"/>
    <x v="4149"/>
    <d v="2023-06-01T02:11:12"/>
    <n v="2"/>
    <n v="6380"/>
    <s v="Do Number Different Only."/>
    <s v="Casey Brown"/>
    <x v="11"/>
    <x v="11"/>
    <x v="1"/>
    <n v="-14.666666666627862"/>
  </r>
  <r>
    <n v="6381"/>
    <s v="Miss Lori Hernandez"/>
    <s v="crosbyvanessa@example.org"/>
    <n v="19"/>
    <s v="Male"/>
    <s v="Nikon D"/>
    <d v="2021-03-05T00:00:00"/>
    <x v="3"/>
    <s v="Product setup"/>
    <s v="I'm encountering a software bug in the {product_purchased}. Whenever I try to perform a specific action, the application crashes. Are there any updates or fixes available?_x000a__x000a_In the event that there's any updates available from the hardware I've checked for software updates, and my {product_purchased} is already running the latest version."/>
    <x v="1"/>
    <s v="My write eight director."/>
    <s v="Critical"/>
    <s v="Phone"/>
    <x v="4150"/>
    <d v="2023-06-01T21:17:13"/>
    <n v="3"/>
    <n v="6381"/>
    <s v="My Write Eight Director."/>
    <s v="Miss Lori Hernandez"/>
    <x v="0"/>
    <x v="0"/>
    <x v="0"/>
    <n v="10.016666666662786"/>
  </r>
  <r>
    <n v="6382"/>
    <s v="Kristina Liu"/>
    <s v="nharper@example.net"/>
    <n v="63"/>
    <s v="Female"/>
    <s v="Canon DSLR Camera"/>
    <d v="2021-03-22T00:00:00"/>
    <x v="4"/>
    <s v="Hardware issue"/>
    <s v="I'm having an issue with the {product_purchased}. Please assist. :)_x000a__x000a_Thanks_x000a__x000a_Shawne_x000a__x000a_The reason the post has been sent is to explain how I got into this situation. I've been using a I'm using the original charger that came with my {product_purchased}, but it's not charging properly."/>
    <x v="1"/>
    <s v="Accept different nature far."/>
    <s v="High"/>
    <s v="Social media"/>
    <x v="4151"/>
    <d v="2023-06-01T02:36:15"/>
    <n v="5"/>
    <n v="6382"/>
    <s v="Accept Different Nature Far."/>
    <s v="Kristina Liu"/>
    <x v="0"/>
    <x v="0"/>
    <x v="0"/>
    <n v="-17.283333333267365"/>
  </r>
  <r>
    <n v="6383"/>
    <s v="Johnny Herring"/>
    <s v="dustin19@example.com"/>
    <n v="59"/>
    <s v="Other"/>
    <s v="Fitbit Charge"/>
    <d v="2021-07-04T00:00:00"/>
    <x v="0"/>
    <s v="Installation support"/>
    <s v="I'm having an issue with the {product_purchased}. Please assist. I need assistance as soon as possible because it's affecting my work and productivity."/>
    <x v="2"/>
    <m/>
    <s v="Critical"/>
    <s v="Email"/>
    <x v="5"/>
    <m/>
    <m/>
    <n v="6383"/>
    <s v=""/>
    <s v="Johnny Herring"/>
    <x v="2"/>
    <x v="2"/>
    <x v="0"/>
    <s v=""/>
  </r>
  <r>
    <n v="6384"/>
    <s v="Jeffrey Morris"/>
    <s v="james49@example.org"/>
    <n v="65"/>
    <s v="Other"/>
    <s v="Adobe Photoshop"/>
    <d v="2020-06-22T00:00:00"/>
    <x v="1"/>
    <s v="Account access"/>
    <s v="I'm having an issue with the {product_purchased}. Please assist._x000a__x000a__x000a_This item is non-refundable. Offer is not valid for select orders where applicable._x000a__x000a__x000a_This item may be removed from ebay immediately if I've recently updated the firmware of my {product_purchased}, and the issue started happening afterward. Could it be related to the update?"/>
    <x v="1"/>
    <s v="Stop behavior which south bit parent seat."/>
    <s v="High"/>
    <s v="Chat"/>
    <x v="4152"/>
    <d v="2023-06-01T21:11:17"/>
    <n v="5"/>
    <n v="6384"/>
    <s v="Stop Behavior Which South Bit Parent Seat."/>
    <s v="Jeffrey Morris"/>
    <x v="8"/>
    <x v="8"/>
    <x v="1"/>
    <n v="12.633333333302289"/>
  </r>
  <r>
    <n v="6385"/>
    <s v="Christine Harper"/>
    <s v="wilsonheather@example.net"/>
    <n v="65"/>
    <s v="Male"/>
    <s v="Nest Thermostat"/>
    <d v="2021-01-15T00:00:00"/>
    <x v="3"/>
    <s v="Account access"/>
    <s v="I'm having an issue with the {product_purchased}. Please assist._x000a__x000a_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
    <x v="1"/>
    <s v="Hotel big ago radio politics window trouble."/>
    <s v="High"/>
    <s v="Chat"/>
    <x v="4153"/>
    <d v="2023-06-01T00:42:18"/>
    <n v="3"/>
    <n v="6385"/>
    <s v="Hotel Big Ago Radio Politics Window Trouble."/>
    <s v="Christine Harper"/>
    <x v="6"/>
    <x v="6"/>
    <x v="0"/>
    <n v="-3.2000000001280569"/>
  </r>
  <r>
    <n v="6386"/>
    <s v="Christina Hahn"/>
    <s v="acarr@example.com"/>
    <n v="48"/>
    <s v="Male"/>
    <s v="Canon DSLR Camera"/>
    <d v="2020-04-09T00:00:00"/>
    <x v="1"/>
    <s v="Account access"/>
    <s v="I'm having an issue with the {product_purchased}. Please assist._x000a__x000a_# ############################################################################# ############################ # The product has not been sent to us and should not be shipped or sent to you. Please send I've already contacted customer support multiple times, but the issue remains unresolved."/>
    <x v="0"/>
    <m/>
    <s v="Medium"/>
    <s v="Chat"/>
    <x v="4154"/>
    <m/>
    <m/>
    <n v="6386"/>
    <s v=""/>
    <s v="Christina Hahn"/>
    <x v="11"/>
    <x v="11"/>
    <x v="1"/>
    <s v=""/>
  </r>
  <r>
    <n v="6387"/>
    <s v="Victoria Chapman"/>
    <s v="bvillanueva@example.org"/>
    <n v="56"/>
    <s v="Male"/>
    <s v="Samsung Soundbar"/>
    <d v="2021-08-25T00:00:00"/>
    <x v="1"/>
    <s v="Payment issue"/>
    <s v="The {product_purchased} is unable to establish a stable internet connection. It keeps disconnecting intermittently. How can I troubleshoot this network problem?_x000a__x000a_There are two things you may need to figure out to resolve the network I'm worried that the issue might be hardware-related and might require repair or replacement."/>
    <x v="2"/>
    <m/>
    <s v="High"/>
    <s v="Email"/>
    <x v="5"/>
    <m/>
    <m/>
    <n v="6387"/>
    <s v=""/>
    <s v="Victoria Chapman"/>
    <x v="5"/>
    <x v="5"/>
    <x v="0"/>
    <s v=""/>
  </r>
  <r>
    <n v="6388"/>
    <s v="Erik Anderson"/>
    <s v="wlarsen@example.net"/>
    <n v="47"/>
    <s v="Female"/>
    <s v="Google Pixel"/>
    <d v="2021-04-05T00:00:00"/>
    <x v="3"/>
    <s v="Product setup"/>
    <s v="I've encountered a data loss issue with my {product_purchased}. All the files and documents seem to have disappeared. Can you guide me on how to retrieve them?_x000a__x000a_When you use your browser, the browser doesn't respond automatically I'm concerned about the security of my {product_purchased} and would like to ensure that my data is safe."/>
    <x v="0"/>
    <m/>
    <s v="Critical"/>
    <s v="Chat"/>
    <x v="4155"/>
    <m/>
    <m/>
    <n v="6388"/>
    <s v=""/>
    <s v="Erik Anderson"/>
    <x v="11"/>
    <x v="11"/>
    <x v="0"/>
    <s v=""/>
  </r>
  <r>
    <n v="6389"/>
    <s v="Autumn Mendez"/>
    <s v="carrollbrittney@example.org"/>
    <n v="41"/>
    <s v="Male"/>
    <s v="Roomba Robot Vacuum"/>
    <d v="2021-05-04T00:00:00"/>
    <x v="4"/>
    <s v="Product recommendation"/>
    <s v="I'm having an issue with the {product_purchased}. Please assist._x000a__x000a_â€¢ We've added a new price point to account for the cost of the original item, however it's now $30._x000a__x000a_â€¢ We also want I'm unable to find the option to perform the desired action in the {product_purchased}. Could you please guide me through the steps?"/>
    <x v="0"/>
    <m/>
    <s v="Low"/>
    <s v="Email"/>
    <x v="4156"/>
    <m/>
    <m/>
    <n v="6389"/>
    <s v=""/>
    <s v="Autumn Mendez"/>
    <x v="1"/>
    <x v="1"/>
    <x v="0"/>
    <s v=""/>
  </r>
  <r>
    <n v="6390"/>
    <s v="Mark Roach"/>
    <s v="thuffman@example.org"/>
    <n v="66"/>
    <s v="Male"/>
    <s v="Bose SoundLink Speaker"/>
    <d v="2020-10-27T00:00:00"/>
    <x v="1"/>
    <s v="Delivery problem"/>
    <s v="I'm having an issue with the {product_purchased}. Please assist. I'm having an issue with the {product_purchased}. Please assist._x000a__x000a_Rated 2 out of 5 by jf from Poor Product I was able I've tried using different cables, adapters, or peripherals with my {product_purchased}, but the issue persists."/>
    <x v="2"/>
    <m/>
    <s v="Medium"/>
    <s v="Phone"/>
    <x v="5"/>
    <m/>
    <m/>
    <n v="6390"/>
    <s v=""/>
    <s v="Mark Roach"/>
    <x v="7"/>
    <x v="7"/>
    <x v="1"/>
    <s v=""/>
  </r>
  <r>
    <n v="6391"/>
    <s v="Amanda Copeland"/>
    <s v="alexanderjake@example.net"/>
    <n v="52"/>
    <s v="Other"/>
    <s v="LG OLED"/>
    <d v="2021-04-30T00:00:00"/>
    <x v="2"/>
    <s v="Account access"/>
    <s v="There seems to be a glitch in the {product_purchased} software. It freezes frequently, making it difficult to use. Can you please provide a solution?_x000a__x000a_Yes, but you need to enable the functionality._x000a__x000a_Please read I've checked for software updates, and my {product_purchased} is already running the latest version."/>
    <x v="2"/>
    <m/>
    <s v="High"/>
    <s v="Email"/>
    <x v="5"/>
    <m/>
    <m/>
    <n v="6391"/>
    <s v=""/>
    <s v="Amanda Copeland"/>
    <x v="11"/>
    <x v="11"/>
    <x v="0"/>
    <s v=""/>
  </r>
  <r>
    <n v="6392"/>
    <s v="Mr. Kyle Watson"/>
    <s v="cwilliams@example.org"/>
    <n v="22"/>
    <s v="Male"/>
    <s v="Fitbit Versa Smartwatch"/>
    <d v="2021-06-30T00:00:00"/>
    <x v="2"/>
    <s v="Software bug"/>
    <s v="I'm having an issue with the {product_purchased}. Please assist._x000a__x000a_[20:12:53 PM] &lt;Kryczak420&gt; you dont understand what a {product_purchased}._x000a__x000a__x000a_[20 I've noticed a sudden decrease in battery life on my {product_purchased}. It used to last much longer."/>
    <x v="2"/>
    <m/>
    <s v="Low"/>
    <s v="Phone"/>
    <x v="5"/>
    <m/>
    <m/>
    <n v="6392"/>
    <s v=""/>
    <s v="Mr. Kyle Watson"/>
    <x v="8"/>
    <x v="8"/>
    <x v="0"/>
    <s v=""/>
  </r>
  <r>
    <n v="6393"/>
    <s v="Madison Dougherty"/>
    <s v="wallshirley@example.net"/>
    <n v="23"/>
    <s v="Female"/>
    <s v="Bose QuietComfort"/>
    <d v="2021-06-06T00:00:00"/>
    <x v="1"/>
    <s v="Cancellation request"/>
    <s v="I'm having an issue with the {product_purchased}. Please assist. Your product must be in good condition. &quot;_x000a__x000a_# #_x000a__x000a_# Returns_x000a__x000a_bool product_has_inherited_brand() returns true if The issue I'm facing is intermittent. Sometimes it works fine, but other times it acts up unexpectedly."/>
    <x v="0"/>
    <m/>
    <s v="Medium"/>
    <s v="Chat"/>
    <x v="4157"/>
    <m/>
    <m/>
    <n v="6393"/>
    <s v=""/>
    <s v="Madison Dougherty"/>
    <x v="8"/>
    <x v="8"/>
    <x v="0"/>
    <s v=""/>
  </r>
  <r>
    <n v="6394"/>
    <s v="Susan Sparks"/>
    <s v="psummers@example.net"/>
    <n v="22"/>
    <s v="Other"/>
    <s v="Xbox"/>
    <d v="2021-03-18T00:00:00"/>
    <x v="1"/>
    <s v="Software bug"/>
    <s v="I'm having an issue with the {product_purchased}. Please assist. Thank you for visiting. I rely heavily on my {product_purchased} for my daily tasks, and this issue is hindering my productivity."/>
    <x v="0"/>
    <m/>
    <s v="Low"/>
    <s v="Social media"/>
    <x v="4158"/>
    <m/>
    <m/>
    <n v="6394"/>
    <s v=""/>
    <s v="Susan Sparks"/>
    <x v="0"/>
    <x v="0"/>
    <x v="0"/>
    <s v=""/>
  </r>
  <r>
    <n v="6395"/>
    <s v="Katie Moore"/>
    <s v="jason63@example.org"/>
    <n v="42"/>
    <s v="Male"/>
    <s v="Nikon D"/>
    <d v="2021-09-14T00:00:00"/>
    <x v="3"/>
    <s v="Data loss"/>
    <s v="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
    <x v="1"/>
    <s v="Must rise camera girl tough."/>
    <s v="Medium"/>
    <s v="Chat"/>
    <x v="4159"/>
    <d v="2023-06-01T01:27:32"/>
    <n v="2"/>
    <n v="6395"/>
    <s v="Must Rise Camera Girl Tough."/>
    <s v="Katie Moore"/>
    <x v="9"/>
    <x v="9"/>
    <x v="0"/>
    <n v="-6.6000000000349246"/>
  </r>
  <r>
    <n v="6396"/>
    <s v="Ryan Patrick"/>
    <s v="fmcfarland@example.org"/>
    <n v="59"/>
    <s v="Female"/>
    <s v="iPhone"/>
    <d v="2020-04-29T00:00:00"/>
    <x v="3"/>
    <s v="Account access"/>
    <s v="I'm having an issue with the {product_purchased}. Please assist._x000a__x000a__x000a_This item will ship to you within 3-5 business days after purchase. I've noticed a peculiar error message popping up on my {product_purchased} screen. It says '{error_message}'. What does it mean?"/>
    <x v="1"/>
    <s v="Try win pattern cultural change."/>
    <s v="Medium"/>
    <s v="Social media"/>
    <x v="4160"/>
    <d v="2023-06-01T12:16:33"/>
    <n v="5"/>
    <n v="6396"/>
    <s v="Try Win Pattern Cultural Change."/>
    <s v="Ryan Patrick"/>
    <x v="11"/>
    <x v="11"/>
    <x v="1"/>
    <n v="10.616666666697711"/>
  </r>
  <r>
    <n v="6397"/>
    <s v="Mark Gallagher"/>
    <s v="ochoasandra@example.com"/>
    <n v="44"/>
    <s v="Female"/>
    <s v="Garmin Forerunner"/>
    <d v="2021-07-20T00:00:00"/>
    <x v="1"/>
    <s v="Peripheral compatibility"/>
    <s v="I'm unable to access my {product_purchased} account. It keeps displaying an 'Invalid Credentials' error, even though I'm using the correct login information. How can I regain access to my account?_x000a__x000a_You may I'm unable to find the option to perform the desired action in the {product_purchased}. Could you please guide me through the steps?"/>
    <x v="1"/>
    <s v="Trouble want pick long want throw body."/>
    <s v="Low"/>
    <s v="Phone"/>
    <x v="4161"/>
    <d v="2023-06-01T13:36:34"/>
    <n v="1"/>
    <n v="6397"/>
    <s v="Trouble Want Pick Long Want Throw Body."/>
    <s v="Mark Gallagher"/>
    <x v="2"/>
    <x v="2"/>
    <x v="0"/>
    <n v="5.1166666665812954"/>
  </r>
  <r>
    <n v="6398"/>
    <s v="Rick Evans"/>
    <s v="john71@example.com"/>
    <n v="52"/>
    <s v="Female"/>
    <s v="Sony 4K HDR TV"/>
    <d v="2020-11-29T00:00:00"/>
    <x v="4"/>
    <s v="Product compatibility"/>
    <s v="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
    <x v="2"/>
    <m/>
    <s v="Low"/>
    <s v="Email"/>
    <x v="5"/>
    <m/>
    <m/>
    <n v="6398"/>
    <s v=""/>
    <s v="Rick Evans"/>
    <x v="3"/>
    <x v="3"/>
    <x v="1"/>
    <s v=""/>
  </r>
  <r>
    <n v="6399"/>
    <s v="George Roberts"/>
    <s v="nharrison@example.com"/>
    <n v="48"/>
    <s v="Female"/>
    <s v="Dyson Vacuum Cleaner"/>
    <d v="2020-12-01T00:00:00"/>
    <x v="3"/>
    <s v="Product recommendation"/>
    <s v="I'm having an issue with the {product_purchased}. Please assist. Please. This will solve all of our problems and please do my best._x000a__x000a__x000a_If you have questions, please contact me immediately using the contact contact information below in I've followed the troubleshooting steps mentioned in the user manual, but the issue persists."/>
    <x v="0"/>
    <m/>
    <s v="Critical"/>
    <s v="Email"/>
    <x v="4162"/>
    <m/>
    <m/>
    <n v="6399"/>
    <s v=""/>
    <s v="George Roberts"/>
    <x v="10"/>
    <x v="10"/>
    <x v="1"/>
    <s v=""/>
  </r>
  <r>
    <n v="6400"/>
    <s v="Jennifer Jordan"/>
    <s v="suzanne30@example.org"/>
    <n v="26"/>
    <s v="Male"/>
    <s v="Canon EOS"/>
    <d v="2021-10-18T00:00:00"/>
    <x v="4"/>
    <s v="Hardware issue"/>
    <s v="I'm having an issue with the {product_purchased}. Please assist._x000a__x000a_2. You may remove any new or modified or discontinued product from this list. You do NOT need to remove all new or modified products. All new products This problem started occurring after the recent software update. I haven't made any other changes to the device."/>
    <x v="2"/>
    <m/>
    <s v="Medium"/>
    <s v="Email"/>
    <x v="5"/>
    <m/>
    <m/>
    <n v="6400"/>
    <s v=""/>
    <s v="Jennifer Jordan"/>
    <x v="7"/>
    <x v="7"/>
    <x v="0"/>
    <s v=""/>
  </r>
  <r>
    <n v="6401"/>
    <s v="Amanda Franklin"/>
    <s v="asmith@example.org"/>
    <n v="40"/>
    <s v="Other"/>
    <s v="Samsung Soundbar"/>
    <d v="2020-02-25T00:00:00"/>
    <x v="4"/>
    <s v="Battery life"/>
    <s v="I'm having an issue with the {product_purchased}. Please assist._x000a__x000a__x000a_After you place the orders, you will receive the product receipt with your invoice. You can view the product receipt for each item as well as the coupon code I've reviewed the troubleshooting steps on the official support website, but they didn't resolve the problem."/>
    <x v="2"/>
    <m/>
    <s v="Medium"/>
    <s v="Chat"/>
    <x v="5"/>
    <m/>
    <m/>
    <n v="6401"/>
    <s v=""/>
    <s v="Amanda Franklin"/>
    <x v="4"/>
    <x v="4"/>
    <x v="1"/>
    <s v=""/>
  </r>
  <r>
    <n v="6402"/>
    <s v="John Carroll"/>
    <s v="phillipscott@example.org"/>
    <n v="52"/>
    <s v="Other"/>
    <s v="Garmin Forerunner"/>
    <d v="2020-01-10T00:00:00"/>
    <x v="3"/>
    <s v="Delivery problem"/>
    <s v="I've encountered a data loss issue with my {product_purchased}. All the files and documents seem to have disappeared. Can you guide me on how to retrieve them?_x000a__x000a_I have a Windows 7 machine and there is a data loss I've noticed a peculiar error message popping up on my {product_purchased} screen. It says '{error_message}'. What does it mean?"/>
    <x v="1"/>
    <s v="Mother save discover step change."/>
    <s v="High"/>
    <s v="Social media"/>
    <x v="4163"/>
    <d v="2023-06-01T03:51:41"/>
    <n v="2"/>
    <n v="6402"/>
    <s v="Mother Save Discover Step Change."/>
    <s v="John Carroll"/>
    <x v="6"/>
    <x v="6"/>
    <x v="1"/>
    <n v="-18.93333333323244"/>
  </r>
  <r>
    <n v="6403"/>
    <s v="Allison Nicholson"/>
    <s v="cmaynard@example.com"/>
    <n v="30"/>
    <s v="Female"/>
    <s v="LG Washing Machine"/>
    <d v="2020-12-01T00:00:00"/>
    <x v="0"/>
    <s v="Product compatibility"/>
    <s v="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
    <x v="2"/>
    <m/>
    <s v="High"/>
    <s v="Social media"/>
    <x v="5"/>
    <m/>
    <m/>
    <n v="6403"/>
    <s v=""/>
    <s v="Allison Nicholson"/>
    <x v="10"/>
    <x v="10"/>
    <x v="1"/>
    <s v=""/>
  </r>
  <r>
    <n v="6404"/>
    <s v="Stephanie Flores"/>
    <s v="christopher88@example.net"/>
    <n v="34"/>
    <s v="Male"/>
    <s v="LG Smart TV"/>
    <d v="2020-01-17T00:00:00"/>
    <x v="4"/>
    <s v="Peripheral compatibility"/>
    <s v="I'm having an issue with the {product_purchased}. Please assist._x000a__x000a_Please enable Javascript to watch this video_x000a__x000a_ALBANY, N.Y.-- (CBSNewYork) â€“ The department of public safety today revealed I've noticed a peculiar error message popping up on my {product_purchased} screen. It says '{error_message}'. What does it mean?"/>
    <x v="2"/>
    <m/>
    <s v="Critical"/>
    <s v="Social media"/>
    <x v="5"/>
    <m/>
    <m/>
    <n v="6404"/>
    <s v=""/>
    <s v="Stephanie Flores"/>
    <x v="6"/>
    <x v="6"/>
    <x v="1"/>
    <s v=""/>
  </r>
  <r>
    <n v="6405"/>
    <s v="Patricia Taylor"/>
    <s v="ihorn@example.com"/>
    <n v="69"/>
    <s v="Other"/>
    <s v="MacBook Pro"/>
    <d v="2021-12-15T00:00:00"/>
    <x v="4"/>
    <s v="Refund request"/>
    <s v="I'm having an issue with the {product_purchased}. Please assist. 1 2 Next Â» I've followed the troubleshooting steps mentioned in the user manual, but the issue persists."/>
    <x v="0"/>
    <m/>
    <s v="Medium"/>
    <s v="Phone"/>
    <x v="4164"/>
    <m/>
    <m/>
    <n v="6405"/>
    <s v=""/>
    <s v="Patricia Taylor"/>
    <x v="10"/>
    <x v="10"/>
    <x v="0"/>
    <s v=""/>
  </r>
  <r>
    <n v="6406"/>
    <s v="Samantha Anderson"/>
    <s v="rhopkins@example.com"/>
    <n v="67"/>
    <s v="Other"/>
    <s v="Garmin Forerunner"/>
    <d v="2020-11-10T00:00:00"/>
    <x v="0"/>
    <s v="Cancellation request"/>
    <s v="I'm having an issue with the {product_purchased}. Please assist._x000a__x000a_Please help us resolve the issue. Thank you._x000a__x000a_We understand what you see and need to know when it needs to be taken into account. I've recently updated the firmware of my {product_purchased}, and the issue started happening afterward. Could it be related to the update?"/>
    <x v="1"/>
    <s v="Maintain man create be alone simple."/>
    <s v="Low"/>
    <s v="Chat"/>
    <x v="4165"/>
    <d v="2023-06-01T13:20:45"/>
    <n v="4"/>
    <n v="6406"/>
    <s v="Maintain Man Create Be Alone Simple."/>
    <s v="Samantha Anderson"/>
    <x v="3"/>
    <x v="3"/>
    <x v="1"/>
    <n v="-7.1000000000931323"/>
  </r>
  <r>
    <n v="6407"/>
    <s v="Richard Gates"/>
    <s v="scottgarcia@example.org"/>
    <n v="29"/>
    <s v="Male"/>
    <s v="Fitbit Charge"/>
    <d v="2020-10-02T00:00:00"/>
    <x v="4"/>
    <s v="Refund request"/>
    <s v="I've encountered a data loss issue with my {product_purchased}. All the files and documents seem to have disappeared. Can you guide me on how to retrieve them? Thanks... - Eric_x000a__x000a_4.1.4 A new version I'm not sure if this issue is specific to my device or if others have reported similar problems."/>
    <x v="2"/>
    <m/>
    <s v="Low"/>
    <s v="Phone"/>
    <x v="5"/>
    <m/>
    <m/>
    <n v="6407"/>
    <s v=""/>
    <s v="Richard Gates"/>
    <x v="7"/>
    <x v="7"/>
    <x v="1"/>
    <s v=""/>
  </r>
  <r>
    <n v="6408"/>
    <s v="Stacey Mitchell"/>
    <s v="sandrabrown@example.com"/>
    <n v="45"/>
    <s v="Other"/>
    <s v="HP Pavilion"/>
    <d v="2020-08-16T00:00:00"/>
    <x v="3"/>
    <s v="Product compatibility"/>
    <s v="I'm having an issue with the {product_purchased}. Please assist._x000a__x000a_[8:14:21]SAY: mouse/ : SQUEEK!_x000a__x000a_[8:14:21]SAY: Loves-The- I'm unable to find the option to perform the desired action in the {product_purchased}. Could you please guide me through the steps?"/>
    <x v="1"/>
    <s v="Herself woman recent scene deep include."/>
    <s v="High"/>
    <s v="Email"/>
    <x v="4166"/>
    <d v="2023-06-01T03:05:48"/>
    <n v="5"/>
    <n v="6408"/>
    <s v="Herself Woman Recent Scene Deep Include."/>
    <s v="Stacey Mitchell"/>
    <x v="5"/>
    <x v="5"/>
    <x v="1"/>
    <n v="-15.899999999965075"/>
  </r>
  <r>
    <n v="6409"/>
    <s v="Jeremy Gonzales"/>
    <s v="diazrebekah@example.com"/>
    <n v="58"/>
    <s v="Female"/>
    <s v="Autodesk AutoCAD"/>
    <d v="2021-01-13T00:00:00"/>
    <x v="4"/>
    <s v="Refund request"/>
    <s v="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
    <x v="2"/>
    <m/>
    <s v="Low"/>
    <s v="Phone"/>
    <x v="5"/>
    <m/>
    <m/>
    <n v="6409"/>
    <s v=""/>
    <s v="Jeremy Gonzales"/>
    <x v="6"/>
    <x v="6"/>
    <x v="0"/>
    <s v=""/>
  </r>
  <r>
    <n v="6410"/>
    <s v="Joseph Brown"/>
    <s v="saraashley@example.com"/>
    <n v="60"/>
    <s v="Male"/>
    <s v="Fitbit Charge"/>
    <d v="2020-08-30T00:00:00"/>
    <x v="4"/>
    <s v="Display issue"/>
    <s v="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
    <x v="2"/>
    <m/>
    <s v="Critical"/>
    <s v="Social media"/>
    <x v="5"/>
    <m/>
    <m/>
    <n v="6410"/>
    <s v=""/>
    <s v="Joseph Brown"/>
    <x v="5"/>
    <x v="5"/>
    <x v="1"/>
    <s v=""/>
  </r>
  <r>
    <n v="6411"/>
    <s v="Michael Norton"/>
    <s v="jmcdonald@example.com"/>
    <n v="66"/>
    <s v="Female"/>
    <s v="Google Pixel"/>
    <d v="2021-11-22T00:00:00"/>
    <x v="3"/>
    <s v="Display issue"/>
    <s v="My {product_purchased} is making strange noises and not functioning properly. I suspect there might be a hardware issue. Can you please help me with this? [3/1/2013 3:09:16 PM] Aaron Arth The issue I'm facing is intermittent. Sometimes it works fine, but other times it acts up unexpectedly."/>
    <x v="1"/>
    <s v="Catch cover nature market computer spend turn."/>
    <s v="Critical"/>
    <s v="Phone"/>
    <x v="4167"/>
    <d v="2023-06-01T05:27:53"/>
    <n v="5"/>
    <n v="6411"/>
    <s v="Catch Cover Nature Market Computer Spend Turn."/>
    <s v="Michael Norton"/>
    <x v="3"/>
    <x v="3"/>
    <x v="0"/>
    <n v="-4.0833333331975155"/>
  </r>
  <r>
    <n v="6412"/>
    <s v="Kurt Freeman"/>
    <s v="coxdaniel@example.net"/>
    <n v="30"/>
    <s v="Other"/>
    <s v="iPhone"/>
    <d v="2020-11-28T00:00:00"/>
    <x v="2"/>
    <s v="Hardware issue"/>
    <s v="I'm having an issue with the {product_purchased}. Please assist. I've performed a factory reset on my {product_purchased}, hoping it would resolve the problem, but it didn't help."/>
    <x v="1"/>
    <s v="Miss of community local compare happen."/>
    <s v="Critical"/>
    <s v="Email"/>
    <x v="4168"/>
    <d v="2023-06-01T04:05:53"/>
    <n v="2"/>
    <n v="6412"/>
    <s v="Miss Of Community Local Compare Happen."/>
    <s v="Kurt Freeman"/>
    <x v="3"/>
    <x v="3"/>
    <x v="1"/>
    <n v="-16.100000000093132"/>
  </r>
  <r>
    <n v="6413"/>
    <s v="Jose Watson"/>
    <s v="jessicadaniels@example.com"/>
    <n v="19"/>
    <s v="Male"/>
    <s v="LG OLED"/>
    <d v="2021-04-14T00:00:00"/>
    <x v="4"/>
    <s v="Peripheral compatibility"/>
    <s v="I've accidentally deleted important data from my {product_purchased}. Is there any way to recover the deleted files? I need them urgently._x000a__x000a_As you can see, I know there is a system with a fairly fast recovery of data I've checked for any available software updates for my {product_purchased}, but there are none."/>
    <x v="0"/>
    <m/>
    <s v="Medium"/>
    <s v="Phone"/>
    <x v="4169"/>
    <m/>
    <m/>
    <n v="6413"/>
    <s v=""/>
    <s v="Jose Watson"/>
    <x v="11"/>
    <x v="11"/>
    <x v="0"/>
    <s v=""/>
  </r>
  <r>
    <n v="6414"/>
    <s v="Dustin Olson"/>
    <s v="brian43@example.org"/>
    <n v="58"/>
    <s v="Other"/>
    <s v="Fitbit Versa Smartwatch"/>
    <d v="2021-07-07T00:00:00"/>
    <x v="1"/>
    <s v="Battery life"/>
    <s v="I'm having an issue with the {product_purchased}. Please assist. :P_x000a__x000a_&quot;This might not be the best solution, but we would like to be at the receiving end of the gift, so we are going to send I'm not sure if this issue is specific to my device or if others have reported similar problems."/>
    <x v="0"/>
    <m/>
    <s v="High"/>
    <s v="Social media"/>
    <x v="4170"/>
    <m/>
    <m/>
    <n v="6414"/>
    <s v=""/>
    <s v="Dustin Olson"/>
    <x v="2"/>
    <x v="2"/>
    <x v="0"/>
    <s v=""/>
  </r>
  <r>
    <n v="6415"/>
    <s v="Melissa Davis"/>
    <s v="hallalexander@example.org"/>
    <n v="37"/>
    <s v="Female"/>
    <s v="Dyson Vacuum Cleaner"/>
    <d v="2020-01-02T00:00:00"/>
    <x v="0"/>
    <s v="Data loss"/>
    <s v="I'm having an issue with the {product_purchased}. Please assist._x000a__x000a_In my case, I could never enter into a new sale that would increase my prices._x000a__x000a_My shop is not working._x000a__x000a_It's not I've noticed a peculiar error message popping up on my {product_purchased} screen. It says '{error_message}'. What does it mean?"/>
    <x v="1"/>
    <s v="Street expert above buy door goal employee he."/>
    <s v="Medium"/>
    <s v="Phone"/>
    <x v="4171"/>
    <d v="2023-06-01T06:44:58"/>
    <n v="4"/>
    <n v="6415"/>
    <s v="Street Expert Above Buy Door Goal Employee He."/>
    <s v="Melissa Davis"/>
    <x v="6"/>
    <x v="6"/>
    <x v="1"/>
    <n v="-8.5499999999301508"/>
  </r>
  <r>
    <n v="6416"/>
    <s v="Debbie Alexander"/>
    <s v="brentlawrence@example.net"/>
    <n v="52"/>
    <s v="Other"/>
    <s v="Lenovo ThinkPad"/>
    <d v="2020-11-23T00:00:00"/>
    <x v="2"/>
    <s v="Display issue"/>
    <s v="I'm having an issue with the {product_purchased}. Please assist._x000a__x000a_If your customer orders a defective product within 30 days after placing it, we will notify them in writing of the change and provide you with an opportunity to replace I've already contacted customer support multiple times, but the issue remains unresolved."/>
    <x v="2"/>
    <m/>
    <s v="Medium"/>
    <s v="Email"/>
    <x v="5"/>
    <m/>
    <m/>
    <n v="6416"/>
    <s v=""/>
    <s v="Debbie Alexander"/>
    <x v="3"/>
    <x v="3"/>
    <x v="1"/>
    <s v=""/>
  </r>
  <r>
    <n v="6417"/>
    <s v="Mark Nguyen"/>
    <s v="liualisha@example.net"/>
    <n v="45"/>
    <s v="Other"/>
    <s v="Canon EOS"/>
    <d v="2021-12-25T00:00:00"/>
    <x v="4"/>
    <s v="Network problem"/>
    <s v="I'm having an issue with the {product_purchased}. Please assist._x000a__x000a_â€¢ Product ID: 7232318._x000a__x000a_â€¢ Product Code: 232318._x000a__x000a_â€¢ Name: http://www.bend- I'm concerned about the security of my {product_purchased} and would like to ensure that my data is safe."/>
    <x v="1"/>
    <s v="House else item ready."/>
    <s v="High"/>
    <s v="Email"/>
    <x v="4172"/>
    <d v="2023-06-01T18:14:01"/>
    <n v="5"/>
    <n v="6417"/>
    <s v="House Else Item Ready."/>
    <s v="Mark Nguyen"/>
    <x v="10"/>
    <x v="10"/>
    <x v="0"/>
    <n v="9.9333333332324401"/>
  </r>
  <r>
    <n v="6418"/>
    <s v="Anthony Garrison"/>
    <s v="mcdonaldleslie@example.net"/>
    <n v="51"/>
    <s v="Female"/>
    <s v="LG OLED"/>
    <d v="2020-10-05T00:00:00"/>
    <x v="1"/>
    <s v="Cancellation request"/>
    <s v="I'm having an issue with the {product_purchased}. Please assist. * * The items in the listing below are for the current &quot;Tiger Box&quot;, and contain items in the current &quot;Rookies Box&quot;, which do not yet I've checked the device settings and made sure that everything is configured correctly."/>
    <x v="0"/>
    <m/>
    <s v="Critical"/>
    <s v="Chat"/>
    <x v="4173"/>
    <m/>
    <m/>
    <n v="6418"/>
    <s v=""/>
    <s v="Anthony Garrison"/>
    <x v="7"/>
    <x v="7"/>
    <x v="1"/>
    <s v=""/>
  </r>
  <r>
    <n v="6419"/>
    <s v="Brandon Francis"/>
    <s v="scott94@example.org"/>
    <n v="69"/>
    <s v="Other"/>
    <s v="Fitbit Versa Smartwatch"/>
    <d v="2020-08-16T00:00:00"/>
    <x v="3"/>
    <s v="Battery life"/>
    <s v="I'm unable to access my {product_purchased} account. It keeps displaying an 'Invalid Credentials' error, even though I'm using the correct login information. How can I regain access to my account?_x000a__x000a_There's I've checked for software updates, and my {product_purchased} is already running the latest version."/>
    <x v="1"/>
    <s v="High back land power choice race."/>
    <s v="High"/>
    <s v="Email"/>
    <x v="4174"/>
    <d v="2023-06-01T13:05:04"/>
    <n v="4"/>
    <n v="6419"/>
    <s v="High Back Land Power Choice Race."/>
    <s v="Brandon Francis"/>
    <x v="5"/>
    <x v="5"/>
    <x v="1"/>
    <n v="7.5666666665347293"/>
  </r>
  <r>
    <n v="6420"/>
    <s v="Michelle Allen"/>
    <s v="kellyalyssa@example.org"/>
    <n v="41"/>
    <s v="Male"/>
    <s v="GoPro Hero"/>
    <d v="2021-09-15T00:00:00"/>
    <x v="3"/>
    <s v="Hardware issue"/>
    <s v="I'm having an issue with the {product_purchased}. Please assist._x000a__x000a_The code was originally posted by Kekut. I've already contacted customer support multiple times, but the issue remains unresolved."/>
    <x v="0"/>
    <m/>
    <s v="Critical"/>
    <s v="Email"/>
    <x v="4175"/>
    <m/>
    <m/>
    <n v="6420"/>
    <s v=""/>
    <s v="Michelle Allen"/>
    <x v="9"/>
    <x v="9"/>
    <x v="0"/>
    <s v=""/>
  </r>
  <r>
    <n v="6421"/>
    <s v="Robert Rodriguez"/>
    <s v="ikelly@example.com"/>
    <n v="42"/>
    <s v="Other"/>
    <s v="MacBook Pro"/>
    <d v="2021-09-23T00:00:00"/>
    <x v="0"/>
    <s v="Product recommendation"/>
    <s v="I'm having an issue with the {product_purchased}. Please assist. If the product doesn't appear in your billing history, please make sure you include it here._x000a__x000a_{product_purchased}_x000a__x000a_{product- I've tried different settings and configurations on my {product_purchased}, but the issue persists."/>
    <x v="1"/>
    <s v="Picture throw employee town fear nice hot."/>
    <s v="Low"/>
    <s v="Chat"/>
    <x v="4176"/>
    <d v="2023-06-01T10:09:07"/>
    <n v="3"/>
    <n v="6421"/>
    <s v="Picture Throw Employee Town Fear Nice Hot."/>
    <s v="Robert Rodriguez"/>
    <x v="9"/>
    <x v="9"/>
    <x v="0"/>
    <n v="-9.566666666592937"/>
  </r>
  <r>
    <n v="6422"/>
    <s v="Joseph Smith"/>
    <s v="palmerelizabeth@example.com"/>
    <n v="23"/>
    <s v="Male"/>
    <s v="Google Pixel"/>
    <d v="2020-01-27T00:00:00"/>
    <x v="2"/>
    <s v="Peripheral compatibility"/>
    <s v="I'm having an issue with the {product_purchased}. Please assist._x000a__x000a_Product Number_x000a__x000a_049142626_x000a__x000a_Email Address_x000a__x000a_Add To Album_x000a__x000a_Add To Album Like (2)_x000a__x000a_Photog I've recently updated the firmware of my {product_purchased}, and the issue started happening afterward. Could it be related to the update?"/>
    <x v="2"/>
    <m/>
    <s v="Medium"/>
    <s v="Phone"/>
    <x v="5"/>
    <m/>
    <m/>
    <n v="6422"/>
    <s v=""/>
    <s v="Joseph Smith"/>
    <x v="6"/>
    <x v="6"/>
    <x v="1"/>
    <s v=""/>
  </r>
  <r>
    <n v="6423"/>
    <s v="Gary Johnson"/>
    <s v="pauldalton@example.com"/>
    <n v="67"/>
    <s v="Other"/>
    <s v="Samsung Soundbar"/>
    <d v="2021-12-03T00:00:00"/>
    <x v="0"/>
    <s v="Software bug"/>
    <s v="I'm having an issue with the {product_purchased}. Please assist. 1) Close 1) Close + Return 1) Close + Return 2) Close + Return (2) Close + Return (2)(3) Close + Return 3 I've performed a factory reset on my {product_purchased}, hoping it would resolve the problem, but it didn't help."/>
    <x v="0"/>
    <m/>
    <s v="Low"/>
    <s v="Email"/>
    <x v="4177"/>
    <m/>
    <m/>
    <n v="6423"/>
    <s v=""/>
    <s v="Gary Johnson"/>
    <x v="10"/>
    <x v="10"/>
    <x v="0"/>
    <s v=""/>
  </r>
  <r>
    <n v="6424"/>
    <s v="Nicolas Wood"/>
    <s v="dennishorton@example.org"/>
    <n v="63"/>
    <s v="Male"/>
    <s v="LG Washing Machine"/>
    <d v="2020-03-18T00:00:00"/>
    <x v="2"/>
    <s v="Peripheral compatibility"/>
    <s v="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
    <x v="2"/>
    <m/>
    <s v="High"/>
    <s v="Chat"/>
    <x v="5"/>
    <m/>
    <m/>
    <n v="6424"/>
    <s v=""/>
    <s v="Nicolas Wood"/>
    <x v="0"/>
    <x v="0"/>
    <x v="1"/>
    <s v=""/>
  </r>
  <r>
    <n v="6425"/>
    <s v="Jennifer Jones"/>
    <s v="fflores@example.org"/>
    <n v="37"/>
    <s v="Male"/>
    <s v="MacBook Pro"/>
    <d v="2021-05-06T00:00:00"/>
    <x v="0"/>
    <s v="Peripheral compatibility"/>
    <s v="I've recently set up my {product_purchased}, but it fails to connect to any available networks. What steps should I take to troubleshoot this issue?_x000a__x000a_If you want to see more examples of how to troubleshoot I've noticed that the issue occurs consistently when I use a specific feature or application on my {product_purchased}."/>
    <x v="1"/>
    <s v="Edge control watch class stand."/>
    <s v="Medium"/>
    <s v="Email"/>
    <x v="346"/>
    <d v="2023-06-01T23:54:12"/>
    <n v="1"/>
    <n v="6425"/>
    <s v="Edge Control Watch Class Stand."/>
    <s v="Jennifer Jones"/>
    <x v="1"/>
    <x v="1"/>
    <x v="0"/>
    <n v="10.266666666604578"/>
  </r>
  <r>
    <n v="6426"/>
    <s v="Scott Williams"/>
    <s v="jbright@example.com"/>
    <n v="34"/>
    <s v="Other"/>
    <s v="MacBook Pro"/>
    <d v="2020-03-23T00:00:00"/>
    <x v="1"/>
    <s v="Data loss"/>
    <s v="I'm having an issue with the {product_purchased}. Please assist. I'm using Amazon S20.com's Advertised Price List._x000a__x000a_It doesn't work._x000a__x000a_No help._x000a__x000a_This page is being I've checked for any available software updates for my {product_purchased}, but there are none."/>
    <x v="2"/>
    <m/>
    <s v="Low"/>
    <s v="Email"/>
    <x v="5"/>
    <m/>
    <m/>
    <n v="6426"/>
    <s v=""/>
    <s v="Scott Williams"/>
    <x v="0"/>
    <x v="0"/>
    <x v="1"/>
    <s v=""/>
  </r>
  <r>
    <n v="6427"/>
    <s v="James Watson"/>
    <s v="sarahkirk@example.org"/>
    <n v="23"/>
    <s v="Other"/>
    <s v="PlayStation"/>
    <d v="2021-07-19T00:00:00"/>
    <x v="1"/>
    <s v="Peripheral compatibility"/>
    <s v="I'm having an issue with the {product_purchased}. Please assist._x000a__x000a_The order will be made for those who purchase the item in its original state or can only be found online._x000a__x000a_*Please don't use the search I've checked for software updates, and my {product_purchased} is already running the latest version."/>
    <x v="0"/>
    <m/>
    <s v="Critical"/>
    <s v="Social media"/>
    <x v="4178"/>
    <m/>
    <m/>
    <n v="6427"/>
    <s v=""/>
    <s v="James Watson"/>
    <x v="2"/>
    <x v="2"/>
    <x v="0"/>
    <s v=""/>
  </r>
  <r>
    <n v="6428"/>
    <s v="Zachary Gallagher"/>
    <s v="jacob94@example.org"/>
    <n v="42"/>
    <s v="Female"/>
    <s v="Bose QuietComfort"/>
    <d v="2021-10-16T00:00:00"/>
    <x v="0"/>
    <s v="Peripheral compatibility"/>
    <s v="I'm facing a problem with my {product_purchased}. The {product_purchased} is not turning on. It was working fine until yesterday, but now it doesn't respond._x000a__x000a_I'm getting a text error I've noticed that the issue occurs consistently when I use a specific feature or application on my {product_purchased}."/>
    <x v="0"/>
    <m/>
    <s v="Critical"/>
    <s v="Phone"/>
    <x v="4179"/>
    <m/>
    <m/>
    <n v="6428"/>
    <s v=""/>
    <s v="Zachary Gallagher"/>
    <x v="7"/>
    <x v="7"/>
    <x v="0"/>
    <s v=""/>
  </r>
  <r>
    <n v="6429"/>
    <s v="Brittany King"/>
    <s v="rbowman@example.org"/>
    <n v="24"/>
    <s v="Female"/>
    <s v="Asus ROG"/>
    <d v="2021-06-29T00:00:00"/>
    <x v="4"/>
    <s v="Network problem"/>
    <s v="I'm having an issue with the {product_purchased}. Please assist._x000a__x000a_I was told that the product is &quot;on a higher quantity&quot; of &quot;free&quot; from Amazon and Amazon seems to be the seller of the product. I I've performed a factory reset on my {product_purchased}, hoping it would resolve the problem, but it didn't help."/>
    <x v="0"/>
    <m/>
    <s v="Low"/>
    <s v="Chat"/>
    <x v="4180"/>
    <m/>
    <m/>
    <n v="6429"/>
    <s v=""/>
    <s v="Brittany King"/>
    <x v="8"/>
    <x v="8"/>
    <x v="0"/>
    <s v=""/>
  </r>
  <r>
    <n v="6430"/>
    <s v="Dan Sutton"/>
    <s v="brian18@example.net"/>
    <n v="29"/>
    <s v="Other"/>
    <s v="Microsoft Xbox Controller"/>
    <d v="2021-07-08T00:00:00"/>
    <x v="3"/>
    <s v="Payment issue"/>
    <s v="I'm having an issue with the {product_purchased}. Please assist._x000a__x000a_&quot;As a customer I feel that {product_purchased}. I'm not sure if this issue is specific to my device or if others have reported similar problems."/>
    <x v="0"/>
    <m/>
    <s v="Low"/>
    <s v="Chat"/>
    <x v="4181"/>
    <m/>
    <m/>
    <n v="6430"/>
    <s v=""/>
    <s v="Dan Sutton"/>
    <x v="2"/>
    <x v="2"/>
    <x v="0"/>
    <s v=""/>
  </r>
  <r>
    <n v="6431"/>
    <s v="Samuel Lopez"/>
    <s v="grant32@example.org"/>
    <n v="60"/>
    <s v="Other"/>
    <s v="Microsoft Office"/>
    <d v="2021-09-11T00:00:00"/>
    <x v="3"/>
    <s v="Hardware issue"/>
    <s v="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
    <x v="2"/>
    <m/>
    <s v="Medium"/>
    <s v="Email"/>
    <x v="5"/>
    <m/>
    <m/>
    <n v="6431"/>
    <s v=""/>
    <s v="Samuel Lopez"/>
    <x v="9"/>
    <x v="9"/>
    <x v="0"/>
    <s v=""/>
  </r>
  <r>
    <n v="6432"/>
    <s v="Timothy White"/>
    <s v="rodrigueztimothy@example.org"/>
    <n v="63"/>
    <s v="Male"/>
    <s v="Canon DSLR Camera"/>
    <d v="2020-01-05T00:00:00"/>
    <x v="2"/>
    <s v="Hardware issue"/>
    <s v="I'm having an issue with the {product_purchased}. Please assist._x000a__x000a_â€¢ You asked the right question. Get a review in as soon as you can._x000a__x000a_â€¢ We can only offer this product through a third party. I've performed a factory reset on my {product_purchased}, hoping it would resolve the problem, but it didn't help."/>
    <x v="2"/>
    <m/>
    <s v="Low"/>
    <s v="Chat"/>
    <x v="5"/>
    <m/>
    <m/>
    <n v="6432"/>
    <s v=""/>
    <s v="Timothy White"/>
    <x v="6"/>
    <x v="6"/>
    <x v="1"/>
    <s v=""/>
  </r>
  <r>
    <n v="6433"/>
    <s v="Tyler Gilbert"/>
    <s v="elliottfrank@example.net"/>
    <n v="31"/>
    <s v="Male"/>
    <s v="Fitbit Charge"/>
    <d v="2020-01-27T00:00:00"/>
    <x v="2"/>
    <s v="Data loss"/>
    <s v="I'm facing issues logging into my {product_purchased} account. It says my account is locked. What should I do to unlock it? If I have any questions, feel free to reach out and I'll try to help. I've tried different settings and configurations on my {product_purchased}, but the issue persists."/>
    <x v="0"/>
    <m/>
    <s v="High"/>
    <s v="Email"/>
    <x v="4182"/>
    <m/>
    <m/>
    <n v="6433"/>
    <s v=""/>
    <s v="Tyler Gilbert"/>
    <x v="6"/>
    <x v="6"/>
    <x v="1"/>
    <s v=""/>
  </r>
  <r>
    <n v="6434"/>
    <s v="Susan Jackson"/>
    <s v="kharris@example.com"/>
    <n v="35"/>
    <s v="Other"/>
    <s v="Apple AirPods"/>
    <d v="2020-03-10T00:00:00"/>
    <x v="4"/>
    <s v="Battery life"/>
    <s v="I'm having an issue with the {product_purchased}. Please assist._x000a__x000a_Thank you for contacting us, as we are very sorry for the inconvenience._x000a__x000a_* All other requests within the next 48 hours will not result in this I've performed a factory reset on my {product_purchased}, hoping it would resolve the problem, but it didn't help."/>
    <x v="2"/>
    <m/>
    <s v="Critical"/>
    <s v="Social media"/>
    <x v="5"/>
    <m/>
    <m/>
    <n v="6434"/>
    <s v=""/>
    <s v="Susan Jackson"/>
    <x v="0"/>
    <x v="0"/>
    <x v="1"/>
    <s v=""/>
  </r>
  <r>
    <n v="6435"/>
    <s v="Walter Hartman"/>
    <s v="stacey62@example.net"/>
    <n v="37"/>
    <s v="Female"/>
    <s v="Microsoft Surface"/>
    <d v="2020-12-20T00:00:00"/>
    <x v="0"/>
    <s v="Product setup"/>
    <s v="I'm having an issue with the {product_purchased}. Please assist. I've noticed a peculiar error message popping up on my {product_purchased} screen. It says '{error_message}'. What does it mean?"/>
    <x v="1"/>
    <s v="Fall class what think."/>
    <s v="High"/>
    <s v="Phone"/>
    <x v="4183"/>
    <d v="2023-06-01T10:29:25"/>
    <n v="2"/>
    <n v="6435"/>
    <s v="Fall Class What Think."/>
    <s v="Walter Hartman"/>
    <x v="10"/>
    <x v="10"/>
    <x v="1"/>
    <n v="2.1666666667442769"/>
  </r>
  <r>
    <n v="6436"/>
    <s v="Russell Saunders"/>
    <s v="benjamin03@example.net"/>
    <n v="18"/>
    <s v="Other"/>
    <s v="Nintendo Switch"/>
    <d v="2020-11-21T00:00:00"/>
    <x v="3"/>
    <s v="Product recommendation"/>
    <s v="I'm having an issue with the {product_purchased}. Please assist. I can confirm the item is yours._x000a__x000a_I'm having an issue with the [image]._x000a__x000a_The title cannot be identified._x000a__x000a_The package appears I'm concerned about the security of my {product_purchased} and would like to ensure that my data is safe."/>
    <x v="2"/>
    <m/>
    <s v="Low"/>
    <s v="Phone"/>
    <x v="5"/>
    <m/>
    <m/>
    <n v="6436"/>
    <s v=""/>
    <s v="Russell Saunders"/>
    <x v="3"/>
    <x v="3"/>
    <x v="1"/>
    <s v=""/>
  </r>
  <r>
    <n v="6437"/>
    <s v="Jessica Chase"/>
    <s v="chentimothy@example.com"/>
    <n v="31"/>
    <s v="Other"/>
    <s v="LG Smart TV"/>
    <d v="2021-06-09T00:00:00"/>
    <x v="0"/>
    <s v="Cancellation request"/>
    <s v="I'm having an issue with the {product_purchased}. Please assist._x000a__x000a_{product_purchased}_x000a__x000a_{product_purchased}_x000a__x000a_{product_purchased}_x000a__x000a_{product_p I've checked for software updates, and my {product_purchased} is already running the latest version."/>
    <x v="0"/>
    <m/>
    <s v="Critical"/>
    <s v="Chat"/>
    <x v="4184"/>
    <m/>
    <m/>
    <n v="6437"/>
    <s v=""/>
    <s v="Jessica Chase"/>
    <x v="8"/>
    <x v="8"/>
    <x v="0"/>
    <s v=""/>
  </r>
  <r>
    <n v="6438"/>
    <s v="Craig Taylor"/>
    <s v="steven24@example.com"/>
    <n v="21"/>
    <s v="Female"/>
    <s v="Canon EOS"/>
    <d v="2021-09-29T00:00:00"/>
    <x v="4"/>
    <s v="Software bug"/>
    <s v="I'm facing a problem with my {product_purchased}. The {product_purchased} is not turning on. It was working fine until yesterday, but now it doesn't respond. It says, &quot;No, it's not I've already contacted customer support multiple times, but the issue remains unresolved."/>
    <x v="1"/>
    <s v="Yard peace court."/>
    <s v="Medium"/>
    <s v="Phone"/>
    <x v="4185"/>
    <d v="2023-06-01T21:22:29"/>
    <n v="1"/>
    <n v="6438"/>
    <s v="Yard Peace Court."/>
    <s v="Craig Taylor"/>
    <x v="9"/>
    <x v="9"/>
    <x v="0"/>
    <n v="0.76666666654637083"/>
  </r>
  <r>
    <n v="6439"/>
    <s v="Jason Sharp"/>
    <s v="griffinpaula@example.org"/>
    <n v="24"/>
    <s v="Female"/>
    <s v="Garmin Forerunner"/>
    <d v="2020-12-26T00:00:00"/>
    <x v="2"/>
    <s v="Delivery problem"/>
    <s v="I'm having an issue with the {product_purchased}. Please assist. As I said, they still haven't confirmed if they do, but we know some buyers have had issues._x000a__x000a__x000a_-C_x000a__x000a_Quote from: das I've checked for any available software updates for my {product_purchased}, but there are none."/>
    <x v="2"/>
    <m/>
    <s v="Low"/>
    <s v="Chat"/>
    <x v="5"/>
    <m/>
    <m/>
    <n v="6439"/>
    <s v=""/>
    <s v="Jason Sharp"/>
    <x v="10"/>
    <x v="10"/>
    <x v="1"/>
    <s v=""/>
  </r>
  <r>
    <n v="6440"/>
    <s v="Daniel Franklin"/>
    <s v="currytodd@example.net"/>
    <n v="69"/>
    <s v="Male"/>
    <s v="Dell XPS"/>
    <d v="2020-11-25T00:00:00"/>
    <x v="1"/>
    <s v="Network problem"/>
    <s v="I'm having an issue with the {product_purchased}. Please assist._x000a__x000a_$1 million: $1.30m and $1million_x000a__x000a_$700m: $1m and $1m_x000a__x000a_Total: $ I'm concerned about the security of my {product_purchased} and would like to ensure that my data is safe."/>
    <x v="2"/>
    <m/>
    <s v="Low"/>
    <s v="Chat"/>
    <x v="5"/>
    <m/>
    <m/>
    <n v="6440"/>
    <s v=""/>
    <s v="Daniel Franklin"/>
    <x v="3"/>
    <x v="3"/>
    <x v="1"/>
    <s v=""/>
  </r>
  <r>
    <n v="6441"/>
    <s v="Alexandra Blake"/>
    <s v="monica27@example.com"/>
    <n v="41"/>
    <s v="Other"/>
    <s v="Roomba Robot Vacuum"/>
    <d v="2020-09-05T00:00:00"/>
    <x v="3"/>
    <s v="Cancellation request"/>
    <s v="I'm having an issue with the {product_purchased}. Please assist. ##_x000a__x000a_}_x000a__x000a_}_x000a__x000a_function getBundle('a'), item_purchase, (productID) {_x000a__x000a_var productID = I rely heavily on my {product_purchased} for my daily tasks, and this issue is hindering my productivity."/>
    <x v="1"/>
    <s v="Card current trial baby detail address course."/>
    <s v="Medium"/>
    <s v="Social media"/>
    <x v="4186"/>
    <d v="2023-06-01T01:44:35"/>
    <n v="4"/>
    <n v="6441"/>
    <s v="Card Current Trial Baby Detail Address Course."/>
    <s v="Alexandra Blake"/>
    <x v="9"/>
    <x v="9"/>
    <x v="1"/>
    <n v="-14.049999999871943"/>
  </r>
  <r>
    <n v="6442"/>
    <s v="Steven Cardenas"/>
    <s v="thomasmark@example.com"/>
    <n v="42"/>
    <s v="Other"/>
    <s v="Asus ROG"/>
    <d v="2020-05-06T00:00:00"/>
    <x v="4"/>
    <s v="Delivery problem"/>
    <s v="I'm having an issue with the {product_purchased}. Please assist. - - - - - - - - - - - - - - - - - - - - - - - - - - - - - - - - - I'm not sure if this issue is specific to my device or if others have reported similar problems."/>
    <x v="1"/>
    <s v="Sit structure behavior."/>
    <s v="High"/>
    <s v="Email"/>
    <x v="4187"/>
    <d v="2023-06-01T16:06:36"/>
    <n v="5"/>
    <n v="6442"/>
    <s v="Sit Structure Behavior."/>
    <s v="Steven Cardenas"/>
    <x v="1"/>
    <x v="1"/>
    <x v="1"/>
    <n v="15.666666666569654"/>
  </r>
  <r>
    <n v="6443"/>
    <s v="Madeline Jenkins"/>
    <s v="michaelhendrix@example.org"/>
    <n v="54"/>
    <s v="Male"/>
    <s v="Canon DSLR Camera"/>
    <d v="2021-06-23T00:00:00"/>
    <x v="1"/>
    <s v="Account access"/>
    <s v="I'm having an issue with the {product_purchased}. Please assist. Also ask if you can do something similar, to help out on your purchase from Amazon._x000a__x000a_I have been testing the plugin using SIP's SIP_ I need assistance as soon as possible because it's affecting my work and productivity."/>
    <x v="0"/>
    <m/>
    <s v="Medium"/>
    <s v="Social media"/>
    <x v="4188"/>
    <m/>
    <m/>
    <n v="6443"/>
    <s v=""/>
    <s v="Madeline Jenkins"/>
    <x v="8"/>
    <x v="8"/>
    <x v="0"/>
    <s v=""/>
  </r>
  <r>
    <n v="6444"/>
    <s v="Laura Sanders"/>
    <s v="kcarson@example.org"/>
    <n v="63"/>
    <s v="Other"/>
    <s v="Adobe Photoshop"/>
    <d v="2021-04-07T00:00:00"/>
    <x v="1"/>
    <s v="Peripheral compatibility"/>
    <s v="I'm having an issue with the {product_purchased}. Please assist._x000a__x000a_My purchase was processed._x000a__x000a_Did I am paying a delivery charge that I have not paid. Can you provide me with more information?_x000a__x000a_Pay I've checked for any available software updates for my {product_purchased}, but there are none."/>
    <x v="2"/>
    <m/>
    <s v="High"/>
    <s v="Email"/>
    <x v="5"/>
    <m/>
    <m/>
    <n v="6444"/>
    <s v=""/>
    <s v="Laura Sanders"/>
    <x v="11"/>
    <x v="11"/>
    <x v="0"/>
    <s v=""/>
  </r>
  <r>
    <n v="6445"/>
    <s v="Denise Lane"/>
    <s v="qgonzalez@example.org"/>
    <n v="36"/>
    <s v="Female"/>
    <s v="Canon EOS"/>
    <d v="2021-04-11T00:00:00"/>
    <x v="0"/>
    <s v="Product setup"/>
    <s v="I'm having an issue with the {product_purchased}. Please assist._x000a__x000a_4.5 â€¢ Bugfix: Ensure that your device will be powered-down when you log in â€¢ Bugfix: Fix the crash log when we leave I'm using the original charger that came with my {product_purchased}, but it's not charging properly."/>
    <x v="2"/>
    <m/>
    <s v="High"/>
    <s v="Social media"/>
    <x v="5"/>
    <m/>
    <m/>
    <n v="6445"/>
    <s v=""/>
    <s v="Denise Lane"/>
    <x v="11"/>
    <x v="11"/>
    <x v="0"/>
    <s v=""/>
  </r>
  <r>
    <n v="6446"/>
    <s v="Benjamin Castillo"/>
    <s v="alexanderlindsay@example.com"/>
    <n v="42"/>
    <s v="Female"/>
    <s v="Xbox"/>
    <d v="2020-08-11T00:00:00"/>
    <x v="2"/>
    <s v="Data loss"/>
    <s v="I'm having an issue with the {product_purchased}. Please assist. The problem must be resolved in one place. And I recommend you send the invoice to the vendor ASAP._x000a__x000a_Please, give a good explanation. I've done I'm using the original charger that came with my {product_purchased}, but it's not charging properly."/>
    <x v="2"/>
    <m/>
    <s v="Critical"/>
    <s v="Email"/>
    <x v="5"/>
    <m/>
    <m/>
    <n v="6446"/>
    <s v=""/>
    <s v="Benjamin Castillo"/>
    <x v="5"/>
    <x v="5"/>
    <x v="1"/>
    <s v=""/>
  </r>
  <r>
    <n v="6447"/>
    <s v="Mary Christian"/>
    <s v="sgallegos@example.org"/>
    <n v="58"/>
    <s v="Male"/>
    <s v="Apple AirPods"/>
    <d v="2020-11-30T00:00:00"/>
    <x v="4"/>
    <s v="Delivery problem"/>
    <s v="I'm having an issue with the {product_purchased}. Please assist. I've performed a factory reset on my {product_purchased}, hoping it would resolve the problem, but it didn't help."/>
    <x v="2"/>
    <m/>
    <s v="Low"/>
    <s v="Phone"/>
    <x v="5"/>
    <m/>
    <m/>
    <n v="6447"/>
    <s v=""/>
    <s v="Mary Christian"/>
    <x v="3"/>
    <x v="3"/>
    <x v="1"/>
    <s v=""/>
  </r>
  <r>
    <n v="6448"/>
    <s v="Angela Day"/>
    <s v="ogarcia@example.net"/>
    <n v="36"/>
    <s v="Other"/>
    <s v="Xbox"/>
    <d v="2021-12-20T00:00:00"/>
    <x v="1"/>
    <s v="Refund request"/>
    <s v="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
    <x v="1"/>
    <s v="Left tree hold natural value try clearly."/>
    <s v="High"/>
    <s v="Phone"/>
    <x v="4189"/>
    <d v="2023-06-01T02:38:44"/>
    <n v="5"/>
    <n v="6448"/>
    <s v="Left Tree Hold Natural Value Try Clearly."/>
    <s v="Angela Day"/>
    <x v="10"/>
    <x v="10"/>
    <x v="0"/>
    <n v="-5.9833333334536292"/>
  </r>
  <r>
    <n v="6449"/>
    <s v="Donald Price"/>
    <s v="psweeney@example.org"/>
    <n v="35"/>
    <s v="Other"/>
    <s v="GoPro Hero"/>
    <d v="2020-09-29T00:00:00"/>
    <x v="0"/>
    <s v="Battery life"/>
    <s v="I'm having an issue with the {product_purchased}. Please assist. You may get an error message. Please contact support@machlab.com as soon as you can. I've noticed a peculiar error message popping up on my {product_purchased} screen. It says '{error_message}'. What does it mean?"/>
    <x v="0"/>
    <m/>
    <s v="Low"/>
    <s v="Email"/>
    <x v="4190"/>
    <m/>
    <m/>
    <n v="6449"/>
    <s v=""/>
    <s v="Donald Price"/>
    <x v="9"/>
    <x v="9"/>
    <x v="1"/>
    <s v=""/>
  </r>
  <r>
    <n v="6450"/>
    <s v="Shelly Campos"/>
    <s v="anthonyhendrix@example.net"/>
    <n v="40"/>
    <s v="Other"/>
    <s v="iPhone"/>
    <d v="2021-06-03T00:00:00"/>
    <x v="1"/>
    <s v="Software bug"/>
    <s v="I'm having an issue with the {product_purchased}. Please assist. If necessary, make this easy._x000a__x000a__x000a_Gift Crave_x000a__x000a_1. Buy an item and save._x000a__x000a__x000a_Sleaf of Grass Faire I need assistance as soon as possible because it's affecting my work and productivity."/>
    <x v="0"/>
    <m/>
    <s v="Medium"/>
    <s v="Phone"/>
    <x v="4191"/>
    <m/>
    <m/>
    <n v="6450"/>
    <s v=""/>
    <s v="Shelly Campos"/>
    <x v="8"/>
    <x v="8"/>
    <x v="0"/>
    <s v=""/>
  </r>
  <r>
    <n v="6451"/>
    <s v="Terri Bartlett"/>
    <s v="lleonard@example.com"/>
    <n v="70"/>
    <s v="Other"/>
    <s v="Canon EOS"/>
    <d v="2020-11-08T00:00:00"/>
    <x v="2"/>
    <s v="Refund request"/>
    <s v="I'm having an issue with the {product_purchased}. Please assist._x000a__x000a_This item is no longer available. But don't go! We have similar items in stock. I've tried clearing the cache and data for the {product_purchased} app, but the issue persists."/>
    <x v="1"/>
    <s v="Federal hard get business young."/>
    <s v="High"/>
    <s v="Phone"/>
    <x v="4192"/>
    <d v="2023-06-01T06:05:49"/>
    <n v="5"/>
    <n v="6451"/>
    <s v="Federal Hard Get Business Young."/>
    <s v="Terri Bartlett"/>
    <x v="3"/>
    <x v="3"/>
    <x v="1"/>
    <n v="-10.599999999976717"/>
  </r>
  <r>
    <n v="6452"/>
    <s v="Kimberly Adkins"/>
    <s v="carloscline@example.net"/>
    <n v="60"/>
    <s v="Male"/>
    <s v="Samsung Soundbar"/>
    <d v="2021-07-16T00:00:00"/>
    <x v="0"/>
    <s v="Account access"/>
    <s v="I'm having an issue with the {product_purchased}. Please assist. Thanks!!_x000a__x000a_I feel like i can probably give it to them, but it seems like the first few weeks i opened these i noticed i noticed the size of I've already contacted customer support multiple times, but the issue remains unresolved."/>
    <x v="0"/>
    <m/>
    <s v="Medium"/>
    <s v="Phone"/>
    <x v="4193"/>
    <m/>
    <m/>
    <n v="6452"/>
    <s v=""/>
    <s v="Kimberly Adkins"/>
    <x v="2"/>
    <x v="2"/>
    <x v="0"/>
    <s v=""/>
  </r>
  <r>
    <n v="6453"/>
    <s v="Catherine Miller"/>
    <s v="lisawalker@example.org"/>
    <n v="25"/>
    <s v="Other"/>
    <s v="Nikon D"/>
    <d v="2020-06-15T00:00:00"/>
    <x v="1"/>
    <s v="Peripheral compatibility"/>
    <s v="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
    <x v="2"/>
    <m/>
    <s v="Low"/>
    <s v="Phone"/>
    <x v="5"/>
    <m/>
    <m/>
    <n v="6453"/>
    <s v=""/>
    <s v="Catherine Miller"/>
    <x v="8"/>
    <x v="8"/>
    <x v="1"/>
    <s v=""/>
  </r>
  <r>
    <n v="6454"/>
    <s v="Amanda Flores"/>
    <s v="lkelly@example.org"/>
    <n v="65"/>
    <s v="Other"/>
    <s v="LG OLED"/>
    <d v="2020-12-14T00:00:00"/>
    <x v="0"/>
    <s v="Product recommendation"/>
    <s v="I'm having an issue with the {product_purchased}. Please assist._x000a__x000a_The {product_purchased}. Please assist._x000a__x000a_0 10 1010 5:00 AM The Product Props I made last week have gone I've noticed a sudden decrease in battery life on my {product_purchased}. It used to last much longer."/>
    <x v="0"/>
    <m/>
    <s v="High"/>
    <s v="Chat"/>
    <x v="4194"/>
    <m/>
    <m/>
    <n v="6454"/>
    <s v=""/>
    <s v="Amanda Flores"/>
    <x v="10"/>
    <x v="10"/>
    <x v="1"/>
    <s v=""/>
  </r>
  <r>
    <n v="6455"/>
    <s v="Alejandra Hernandez"/>
    <s v="richardanderson@example.org"/>
    <n v="69"/>
    <s v="Female"/>
    <s v="Sony PlayStation"/>
    <d v="2021-11-20T00:00:00"/>
    <x v="4"/>
    <s v="Account access"/>
    <s v="I'm having an issue with the {product_purchased}. Please assist. I've recently updated the firmware of my {product_purchased}, and the issue started happening afterward. Could it be related to the update?"/>
    <x v="2"/>
    <m/>
    <s v="Low"/>
    <s v="Phone"/>
    <x v="5"/>
    <m/>
    <m/>
    <n v="6455"/>
    <s v=""/>
    <s v="Alejandra Hernandez"/>
    <x v="3"/>
    <x v="3"/>
    <x v="0"/>
    <s v=""/>
  </r>
  <r>
    <n v="6456"/>
    <s v="Tyler Howell"/>
    <s v="ujones@example.com"/>
    <n v="34"/>
    <s v="Female"/>
    <s v="Canon DSLR Camera"/>
    <d v="2020-06-14T00:00:00"/>
    <x v="3"/>
    <s v="Delivery problem"/>
    <s v="My {product_purchased} crashed, and I lost all the data stored on it. Is there any way to recover the lost data?_x000a__x000a_Vendor Data Recovery_x000a__x000a_I've got three issues using a small USB to USB converter I'm not sure if this issue is specific to my device or if others have reported similar problems."/>
    <x v="1"/>
    <s v="Cost already join clearly trip majority."/>
    <s v="Critical"/>
    <s v="Phone"/>
    <x v="4195"/>
    <d v="2023-06-01T09:38:55"/>
    <n v="5"/>
    <n v="6456"/>
    <s v="Cost Already Join Clearly Trip Majority."/>
    <s v="Tyler Howell"/>
    <x v="8"/>
    <x v="8"/>
    <x v="1"/>
    <n v="3.1666666666860692"/>
  </r>
  <r>
    <n v="6457"/>
    <s v="Cheryl Clements DVM"/>
    <s v="davidsonanne@example.com"/>
    <n v="18"/>
    <s v="Male"/>
    <s v="Samsung Soundbar"/>
    <d v="2021-10-12T00:00:00"/>
    <x v="2"/>
    <s v="Cancellation request"/>
    <s v="I'm encountering a software bug in the {product_purchased}. Whenever I try to perform a specific action, the application crashes. Are there any updates or fixes available?_x000a__x000a_I've noticed that sometimes the updates to the software are not I've performed a factory reset on my {product_purchased}, hoping it would resolve the problem, but it didn't help."/>
    <x v="1"/>
    <s v="Manage floor reduce character."/>
    <s v="Low"/>
    <s v="Chat"/>
    <x v="4196"/>
    <d v="2023-06-01T03:14:56"/>
    <n v="1"/>
    <n v="6457"/>
    <s v="Manage Floor Reduce Character."/>
    <s v="Cheryl Clements DVM"/>
    <x v="7"/>
    <x v="7"/>
    <x v="0"/>
    <n v="-7.1833333333488554"/>
  </r>
  <r>
    <n v="6458"/>
    <s v="Jessica Gilmore"/>
    <s v="andersonjulia@example.net"/>
    <n v="18"/>
    <s v="Other"/>
    <s v="Sony Xperia"/>
    <d v="2021-09-30T00:00:00"/>
    <x v="4"/>
    <s v="Refund request"/>
    <s v="I'm having an issue with the {product_purchased}. Please assist._x000a__x000a_Please do not repurchase from any one seller. Please contact me with the product you currently have._x000a__x000a_The products you ordered are currently in stock. The issue I'm facing is intermittent. Sometimes it works fine, but other times it acts up unexpectedly."/>
    <x v="0"/>
    <m/>
    <s v="Medium"/>
    <s v="Email"/>
    <x v="4197"/>
    <m/>
    <m/>
    <n v="6458"/>
    <s v=""/>
    <s v="Jessica Gilmore"/>
    <x v="9"/>
    <x v="9"/>
    <x v="0"/>
    <s v=""/>
  </r>
  <r>
    <n v="6459"/>
    <s v="Kenneth Perez"/>
    <s v="gbraun@example.org"/>
    <n v="18"/>
    <s v="Other"/>
    <s v="Samsung Soundbar"/>
    <d v="2020-06-05T00:00:00"/>
    <x v="3"/>
    <s v="Account access"/>
    <s v="I've accidentally deleted important data from my {product_purchased}. Is there any way to recover the deleted files? I need them urgently. I'll have to upload some pictures.&quot;_x000a__x000a_Greetings, Giddy Dippy (thanks, I'm not sure if this issue is specific to my device or if others have reported similar problems."/>
    <x v="0"/>
    <m/>
    <s v="Critical"/>
    <s v="Email"/>
    <x v="4198"/>
    <m/>
    <m/>
    <n v="6459"/>
    <s v=""/>
    <s v="Kenneth Perez"/>
    <x v="8"/>
    <x v="8"/>
    <x v="1"/>
    <s v=""/>
  </r>
  <r>
    <n v="6460"/>
    <s v="Sandra Yang"/>
    <s v="marcward@example.com"/>
    <n v="52"/>
    <s v="Male"/>
    <s v="Amazon Echo"/>
    <d v="2021-04-18T00:00:00"/>
    <x v="3"/>
    <s v="Product compatibility"/>
    <s v="I'm having an issue with the {product_purchased}. Please assist._x000a__x000a_1-866-673-8977_x000a__x000a_Scheduling of the refund (to be used only at the event)_x000a__x000a_The refund will be I've noticed a sudden decrease in battery life on my {product_purchased}. It used to last much longer."/>
    <x v="2"/>
    <m/>
    <s v="Medium"/>
    <s v="Email"/>
    <x v="5"/>
    <m/>
    <m/>
    <n v="6460"/>
    <s v=""/>
    <s v="Sandra Yang"/>
    <x v="11"/>
    <x v="11"/>
    <x v="0"/>
    <s v=""/>
  </r>
  <r>
    <n v="6461"/>
    <s v="Christian Johnson"/>
    <s v="dustin49@example.org"/>
    <n v="63"/>
    <s v="Male"/>
    <s v="Samsung Galaxy"/>
    <d v="2020-06-26T00:00:00"/>
    <x v="3"/>
    <s v="Delivery problem"/>
    <s v="I'm having an issue with the {product_purchased}. Please assist. We can't sell anything, we don't want anyone using this, and you have a lot of power, so please let me know what you're doing. There I've checked for any available software updates for my {product_purchased}, but there are none."/>
    <x v="0"/>
    <m/>
    <s v="Critical"/>
    <s v="Social media"/>
    <x v="4199"/>
    <m/>
    <m/>
    <n v="6461"/>
    <s v=""/>
    <s v="Christian Johnson"/>
    <x v="8"/>
    <x v="8"/>
    <x v="1"/>
    <s v=""/>
  </r>
  <r>
    <n v="6462"/>
    <s v="Andrea Benson"/>
    <s v="wayne45@example.net"/>
    <n v="21"/>
    <s v="Male"/>
    <s v="Fitbit Versa Smartwatch"/>
    <d v="2020-10-06T00:00:00"/>
    <x v="2"/>
    <s v="Network problem"/>
    <s v="I'm having an issue with the {product_purchased}. Please assist. Sorry, product_purchased. I'm experiencing this issue on multiple devices of the same model, so it seems to be a widespread problem."/>
    <x v="1"/>
    <s v="Region she perhaps wife near daughter."/>
    <s v="Critical"/>
    <s v="Social media"/>
    <x v="4200"/>
    <d v="2023-06-01T19:11:04"/>
    <n v="1"/>
    <n v="6462"/>
    <s v="Region She Perhaps Wife Near Daughter."/>
    <s v="Andrea Benson"/>
    <x v="7"/>
    <x v="7"/>
    <x v="1"/>
    <n v="14.966666666558012"/>
  </r>
  <r>
    <n v="6463"/>
    <s v="Luke Green"/>
    <s v="pattersonkimberly@example.net"/>
    <n v="62"/>
    <s v="Male"/>
    <s v="GoPro Hero"/>
    <d v="2021-04-12T00:00:00"/>
    <x v="0"/>
    <s v="Delivery problem"/>
    <s v="I've forgotten my password for my {product_purchased} account, and the password reset option is not working. How can I recover my account?_x000a__x000a_It is possible to revert your purchases, but only if you manually reset your password I'm not sure if this issue is specific to my device or if others have reported similar problems."/>
    <x v="1"/>
    <s v="White debate least official word."/>
    <s v="Critical"/>
    <s v="Email"/>
    <x v="4201"/>
    <d v="2023-06-01T06:45:05"/>
    <n v="5"/>
    <n v="6463"/>
    <s v="White Debate Least Official Word."/>
    <s v="Luke Green"/>
    <x v="11"/>
    <x v="11"/>
    <x v="0"/>
    <n v="4.2666666666045785"/>
  </r>
  <r>
    <n v="6464"/>
    <s v="Marissa Mccarthy"/>
    <s v="lindaesparza@example.net"/>
    <n v="44"/>
    <s v="Other"/>
    <s v="GoPro Action Camera"/>
    <d v="2020-07-07T00:00:00"/>
    <x v="1"/>
    <s v="Installation support"/>
    <s v="I'm having an issue with the {product_purchased}. Please assist. Thanks!_x000a__x000a_I got it out in 2 Days, and was using it at about 9:45 as of 11:40AM. I don't know for The issue I'm facing is intermittent. Sometimes it works fine, but other times it acts up unexpectedly."/>
    <x v="0"/>
    <m/>
    <s v="Low"/>
    <s v="Chat"/>
    <x v="4202"/>
    <m/>
    <m/>
    <n v="6464"/>
    <s v=""/>
    <s v="Marissa Mccarthy"/>
    <x v="2"/>
    <x v="2"/>
    <x v="1"/>
    <s v=""/>
  </r>
  <r>
    <n v="6465"/>
    <s v="Patricia Salinas"/>
    <s v="barryhorn@example.com"/>
    <n v="26"/>
    <s v="Female"/>
    <s v="Amazon Kindle"/>
    <d v="2021-07-30T00:00:00"/>
    <x v="1"/>
    <s v="Refund request"/>
    <s v="I'm having an issue with the {product_purchased}. Please assist._x000a__x000a__x000a_All our products are made with a pure mineral formula and are made from a pure, organic plant for durability and quality. We always have a process in place I've noticed a sudden decrease in battery life on my {product_purchased}. It used to last much longer."/>
    <x v="0"/>
    <m/>
    <s v="Medium"/>
    <s v="Phone"/>
    <x v="4203"/>
    <m/>
    <m/>
    <n v="6465"/>
    <s v=""/>
    <s v="Patricia Salinas"/>
    <x v="2"/>
    <x v="2"/>
    <x v="0"/>
    <s v=""/>
  </r>
  <r>
    <n v="6466"/>
    <s v="Derek Johnson"/>
    <s v="jeffreyrobles@example.net"/>
    <n v="52"/>
    <s v="Female"/>
    <s v="Google Pixel"/>
    <d v="2021-04-19T00:00:00"/>
    <x v="0"/>
    <s v="Refund request"/>
    <s v="I'm having an issue with the {product_purchased}. Please assist. The [page] URL for this product is priority [priority_{value}] on pages 2 and 3, and there is no [priority:id] on page This problem started occurring after the recent software update. I haven't made any other changes to the device."/>
    <x v="1"/>
    <s v="None rate sing floor give."/>
    <s v="Critical"/>
    <s v="Email"/>
    <x v="4204"/>
    <d v="2023-06-01T06:17:10"/>
    <n v="3"/>
    <n v="6466"/>
    <s v="None Rate Sing Floor Give."/>
    <s v="Derek Johnson"/>
    <x v="11"/>
    <x v="11"/>
    <x v="0"/>
    <n v="-5.3666666666977108"/>
  </r>
  <r>
    <n v="6467"/>
    <s v="William Meza"/>
    <s v="connie52@example.com"/>
    <n v="21"/>
    <s v="Male"/>
    <s v="Samsung Soundbar"/>
    <d v="2020-08-27T00:00:00"/>
    <x v="0"/>
    <s v="Display issue"/>
    <s v="I'm having an issue with the {product_purchased}. Please assist. Please help us in your search. {product_purchased}, {}_x000a__x000a__x000a_The price doesn't reflect any money spent in our shop and we didn't The issue I'm facing is intermittent. Sometimes it works fine, but other times it acts up unexpectedly."/>
    <x v="2"/>
    <m/>
    <s v="Critical"/>
    <s v="Email"/>
    <x v="5"/>
    <m/>
    <m/>
    <n v="6467"/>
    <s v=""/>
    <s v="William Meza"/>
    <x v="5"/>
    <x v="5"/>
    <x v="1"/>
    <s v=""/>
  </r>
  <r>
    <n v="6468"/>
    <s v="Brittany Wilson"/>
    <s v="tmartin@example.com"/>
    <n v="56"/>
    <s v="Female"/>
    <s v="GoPro Hero"/>
    <d v="2021-01-14T00:00:00"/>
    <x v="4"/>
    <s v="Installation support"/>
    <s v="I'm having an issue with the {product_purchased}. Please assist._x000a__x000a_3. We're starting to get more information about products. If it's something that we didn't previously know about, please contact us._x000a__x000a_We I've recently updated the firmware of my {product_purchased}, and the issue started happening afterward. Could it be related to the update?"/>
    <x v="2"/>
    <m/>
    <s v="Critical"/>
    <s v="Social media"/>
    <x v="5"/>
    <m/>
    <m/>
    <n v="6468"/>
    <s v=""/>
    <s v="Brittany Wilson"/>
    <x v="6"/>
    <x v="6"/>
    <x v="0"/>
    <s v=""/>
  </r>
  <r>
    <n v="6469"/>
    <s v="Sean Clark"/>
    <s v="krichard@example.com"/>
    <n v="27"/>
    <s v="Other"/>
    <s v="Canon EOS"/>
    <d v="2021-05-27T00:00:00"/>
    <x v="3"/>
    <s v="Installation support"/>
    <s v="I'm having an issue with the {product_purchased}. Please assist._x000a__x000a_Sorry, our payment address was not saved properly, please try again._x000a__x000a_Sorry, we experienced an internal error, please try again._x000a__x000a_Please I've recently updated the firmware of my {product_purchased}, and the issue started happening afterward. Could it be related to the update?"/>
    <x v="0"/>
    <m/>
    <s v="Medium"/>
    <s v="Phone"/>
    <x v="4205"/>
    <m/>
    <m/>
    <n v="6469"/>
    <s v=""/>
    <s v="Sean Clark"/>
    <x v="1"/>
    <x v="1"/>
    <x v="0"/>
    <s v=""/>
  </r>
  <r>
    <n v="6470"/>
    <s v="Michael Charles"/>
    <s v="kelly63@example.com"/>
    <n v="31"/>
    <s v="Female"/>
    <s v="Nikon D"/>
    <d v="2020-10-14T00:00:00"/>
    <x v="4"/>
    <s v="Refund request"/>
    <s v="I'm having an issue with the {product_purchased}. Please assist._x000a__x000a_If you have questions go to: http://p.google.com/p/android-data-provider/_x000a__x000a_Once you have found anything I've tried different settings and configurations on my {product_purchased}, but the issue persists."/>
    <x v="0"/>
    <m/>
    <s v="Low"/>
    <s v="Phone"/>
    <x v="4206"/>
    <m/>
    <m/>
    <n v="6470"/>
    <s v=""/>
    <s v="Michael Charles"/>
    <x v="7"/>
    <x v="7"/>
    <x v="1"/>
    <s v=""/>
  </r>
  <r>
    <n v="6471"/>
    <s v="Nicole Cantu"/>
    <s v="mharris@example.com"/>
    <n v="63"/>
    <s v="Other"/>
    <s v="Amazon Kindle"/>
    <d v="2020-10-29T00:00:00"/>
    <x v="2"/>
    <s v="Product compatibility"/>
    <s v="I'm having an issue with the {product_purchased}. Please assist._x000a__x000a_Please enter a quantity of $qty in the form of $qty_dummy$ or less Please enter a quantity of 1 Purchases are limited I've followed the troubleshooting steps mentioned in the user manual, but the issue persists."/>
    <x v="0"/>
    <m/>
    <s v="Low"/>
    <s v="Social media"/>
    <x v="4207"/>
    <m/>
    <m/>
    <n v="6471"/>
    <s v=""/>
    <s v="Nicole Cantu"/>
    <x v="7"/>
    <x v="7"/>
    <x v="1"/>
    <s v=""/>
  </r>
  <r>
    <n v="6472"/>
    <s v="Autumn Bell"/>
    <s v="amanda18@example.com"/>
    <n v="34"/>
    <s v="Male"/>
    <s v="Samsung Soundbar"/>
    <d v="2020-04-06T00:00:00"/>
    <x v="1"/>
    <s v="Battery life"/>
    <s v="I'm having an issue with the {product_purchased}. Please assist._x000a__x000a_Please let me know. I will try to fix. I've reviewed the troubleshooting steps on the official support website, but they didn't resolve the problem."/>
    <x v="0"/>
    <m/>
    <s v="Medium"/>
    <s v="Social media"/>
    <x v="4208"/>
    <m/>
    <m/>
    <n v="6472"/>
    <s v=""/>
    <s v="Autumn Bell"/>
    <x v="11"/>
    <x v="11"/>
    <x v="1"/>
    <s v=""/>
  </r>
  <r>
    <n v="6473"/>
    <s v="Nicholas Guzman"/>
    <s v="lopezbrendan@example.org"/>
    <n v="50"/>
    <s v="Female"/>
    <s v="Microsoft Office"/>
    <d v="2021-08-24T00:00:00"/>
    <x v="0"/>
    <s v="Refund request"/>
    <s v="I'm having an issue with the {product_purchased}. Please assist. This might help. :/_x000a__x000a_1. Unzip this repo to your root directory :/dev/null_x000a__x000a_1. Start the emulator. I've noticed a sudden decrease in battery life on my {product_purchased}. It used to last much longer."/>
    <x v="1"/>
    <s v="Dark sort at mouth if moment year democratic."/>
    <s v="High"/>
    <s v="Email"/>
    <x v="4209"/>
    <d v="2023-06-01T07:12:22"/>
    <n v="5"/>
    <n v="6473"/>
    <s v="Dark Sort At Mouth If Moment Year Democratic."/>
    <s v="Nicholas Guzman"/>
    <x v="5"/>
    <x v="5"/>
    <x v="0"/>
    <n v="-6.7000000000116415"/>
  </r>
  <r>
    <n v="6474"/>
    <s v="Kara May"/>
    <s v="dennismay@example.com"/>
    <n v="63"/>
    <s v="Male"/>
    <s v="Amazon Echo"/>
    <d v="2021-09-14T00:00:00"/>
    <x v="4"/>
    <s v="Product setup"/>
    <s v="I'm having an issue with the {product_purchased}. Please assist._x000a__x000a_A) No Payments + No Interest if paid in full in within 5 days of purchase._x000a__x000a_Business days purchases made on or after 11/09/ I'm worried that the issue might be hardware-related and might require repair or replacement."/>
    <x v="0"/>
    <m/>
    <s v="High"/>
    <s v="Social media"/>
    <x v="4210"/>
    <m/>
    <m/>
    <n v="6474"/>
    <s v=""/>
    <s v="Kara May"/>
    <x v="9"/>
    <x v="9"/>
    <x v="0"/>
    <s v=""/>
  </r>
  <r>
    <n v="6475"/>
    <s v="Danny Hall"/>
    <s v="kathyrobinson@example.org"/>
    <n v="35"/>
    <s v="Female"/>
    <s v="Microsoft Surface"/>
    <d v="2020-07-23T00:00:00"/>
    <x v="0"/>
    <s v="Payment issue"/>
    <s v="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
    <x v="0"/>
    <m/>
    <s v="Critical"/>
    <s v="Phone"/>
    <x v="4211"/>
    <m/>
    <m/>
    <n v="6475"/>
    <s v=""/>
    <s v="Danny Hall"/>
    <x v="2"/>
    <x v="2"/>
    <x v="1"/>
    <s v=""/>
  </r>
  <r>
    <n v="6476"/>
    <s v="Lawrence Ward"/>
    <s v="tsoto@example.com"/>
    <n v="25"/>
    <s v="Male"/>
    <s v="Sony Xperia"/>
    <d v="2020-06-21T00:00:00"/>
    <x v="2"/>
    <s v="Product setup"/>
    <s v="There seems to be a hardware problem with my {product_purchased}. The screen is flickering, and I'm unable to use it. What should I do? The only way to fix this will be to reboot my Raspberry._x000a__x000a_Is I'm concerned about the security of my {product_purchased} and would like to ensure that my data is safe."/>
    <x v="1"/>
    <s v="Away economic statement movement itself financial history current."/>
    <s v="Critical"/>
    <s v="Social media"/>
    <x v="4212"/>
    <d v="2023-06-01T21:38:25"/>
    <n v="3"/>
    <n v="6476"/>
    <s v="Away Economic Statement Movement Itself Financial History Current."/>
    <s v="Lawrence Ward"/>
    <x v="8"/>
    <x v="8"/>
    <x v="1"/>
    <n v="16.350000000034925"/>
  </r>
  <r>
    <n v="6477"/>
    <s v="Brianna Richardson"/>
    <s v="pacecaleb@example.org"/>
    <n v="32"/>
    <s v="Male"/>
    <s v="Canon EOS"/>
    <d v="2021-01-13T00:00:00"/>
    <x v="2"/>
    <s v="Product recommendation"/>
    <s v="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
    <x v="2"/>
    <m/>
    <s v="High"/>
    <s v="Social media"/>
    <x v="5"/>
    <m/>
    <m/>
    <n v="6477"/>
    <s v=""/>
    <s v="Brianna Richardson"/>
    <x v="6"/>
    <x v="6"/>
    <x v="0"/>
    <s v=""/>
  </r>
  <r>
    <n v="6478"/>
    <s v="Aaron Martinez"/>
    <s v="youngcameron@example.org"/>
    <n v="45"/>
    <s v="Male"/>
    <s v="Roomba Robot Vacuum"/>
    <d v="2021-12-16T00:00:00"/>
    <x v="1"/>
    <s v="Data loss"/>
    <s v="I'm having an issue with the {product_purchased}. Please assist. There is a big difference between a product purchased and sold out. Please help!_x000a__x000a_I didn't make this mistake in the slightest. We bought our first phone I've noticed a peculiar error message popping up on my {product_purchased} screen. It says '{error_message}'. What does it mean?"/>
    <x v="1"/>
    <s v="Class policy indeed chance."/>
    <s v="High"/>
    <s v="Email"/>
    <x v="4213"/>
    <d v="2023-06-01T07:25:27"/>
    <n v="5"/>
    <n v="6478"/>
    <s v="Class Policy Indeed Chance."/>
    <s v="Aaron Martinez"/>
    <x v="10"/>
    <x v="10"/>
    <x v="0"/>
    <n v="-5.2333333332790062"/>
  </r>
  <r>
    <n v="6479"/>
    <s v="Jessica Sawyer"/>
    <s v="seanyork@example.net"/>
    <n v="31"/>
    <s v="Other"/>
    <s v="LG Smart TV"/>
    <d v="2021-03-27T00:00:00"/>
    <x v="2"/>
    <s v="Software bug"/>
    <s v="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
    <x v="0"/>
    <m/>
    <s v="Low"/>
    <s v="Phone"/>
    <x v="4214"/>
    <m/>
    <m/>
    <n v="6479"/>
    <s v=""/>
    <s v="Jessica Sawyer"/>
    <x v="0"/>
    <x v="0"/>
    <x v="0"/>
    <s v=""/>
  </r>
  <r>
    <n v="6480"/>
    <s v="Gina Kane"/>
    <s v="robinkerr@example.org"/>
    <n v="51"/>
    <s v="Male"/>
    <s v="Fitbit Versa Smartwatch"/>
    <d v="2021-11-05T00:00:00"/>
    <x v="2"/>
    <s v="Display issue"/>
    <s v="I'm having an issue with the {product_purchased}. Please assist. I've checked for any available software updates for my {product_purchased}, but there are none."/>
    <x v="2"/>
    <m/>
    <s v="High"/>
    <s v="Chat"/>
    <x v="5"/>
    <m/>
    <m/>
    <n v="6480"/>
    <s v=""/>
    <s v="Gina Kane"/>
    <x v="3"/>
    <x v="3"/>
    <x v="0"/>
    <s v=""/>
  </r>
  <r>
    <n v="6481"/>
    <s v="Susan Smith"/>
    <s v="stewartjohn@example.com"/>
    <n v="59"/>
    <s v="Other"/>
    <s v="Philips Hue Lights"/>
    <d v="2020-04-19T00:00:00"/>
    <x v="1"/>
    <s v="Hardware issue"/>
    <s v="There seems to be a glitch in the {product_purchased} software. It freezes frequently, making it difficult to use. Can you please provide a solution?_x000a__x000a_There seems to be a glitch in the {product_purchased I've reviewed the troubleshooting steps on the official support website, but they didn't resolve the problem."/>
    <x v="0"/>
    <m/>
    <s v="High"/>
    <s v="Email"/>
    <x v="4215"/>
    <m/>
    <m/>
    <n v="6481"/>
    <s v=""/>
    <s v="Susan Smith"/>
    <x v="11"/>
    <x v="11"/>
    <x v="1"/>
    <s v=""/>
  </r>
  <r>
    <n v="6482"/>
    <s v="Derek Hanson"/>
    <s v="ljohnson@example.com"/>
    <n v="49"/>
    <s v="Female"/>
    <s v="Sony PlayStation"/>
    <d v="2021-06-22T00:00:00"/>
    <x v="4"/>
    <s v="Network problem"/>
    <s v="I'm having an issue with the {product_purchased}. Please assist._x000a__x000a_- Add a new product name. The current name is used when this page shows (but not at the end of a page) a message that the item I've tried clearing the cache and data for the {product_purchased} app, but the issue persists."/>
    <x v="2"/>
    <m/>
    <s v="Medium"/>
    <s v="Email"/>
    <x v="5"/>
    <m/>
    <m/>
    <n v="6482"/>
    <s v=""/>
    <s v="Derek Hanson"/>
    <x v="8"/>
    <x v="8"/>
    <x v="0"/>
    <s v=""/>
  </r>
  <r>
    <n v="6483"/>
    <s v="Roger Lopez"/>
    <s v="lydia57@example.org"/>
    <n v="43"/>
    <s v="Male"/>
    <s v="Amazon Kindle"/>
    <d v="2020-02-18T00:00:00"/>
    <x v="0"/>
    <s v="Delivery problem"/>
    <s v="I've noticed a software bug in the {product_purchased} app. It's causing data loss and unexpected errors. How can I resolve this issue?_x000a__x000a_If you have any other information or suggestions about this issue, contact our Customer I've checked the device settings and made sure that everything is configured correctly."/>
    <x v="0"/>
    <m/>
    <s v="Low"/>
    <s v="Chat"/>
    <x v="4216"/>
    <m/>
    <m/>
    <n v="6483"/>
    <s v=""/>
    <s v="Roger Lopez"/>
    <x v="4"/>
    <x v="4"/>
    <x v="1"/>
    <s v=""/>
  </r>
  <r>
    <n v="6484"/>
    <s v="Wanda Hughes"/>
    <s v="victoriaward@example.com"/>
    <n v="32"/>
    <s v="Male"/>
    <s v="iPhone"/>
    <d v="2020-06-08T00:00:00"/>
    <x v="1"/>
    <s v="Display issue"/>
    <s v="I'm having an issue with the {product_purchased}. Please assist. The issue I'm facing is intermittent. Sometimes it works fine, but other times it acts up unexpectedly."/>
    <x v="1"/>
    <s v="Thus significant save per dream."/>
    <s v="High"/>
    <s v="Email"/>
    <x v="4217"/>
    <d v="2023-06-01T12:32:33"/>
    <n v="4"/>
    <n v="6484"/>
    <s v="Thus Significant Save Per Dream."/>
    <s v="Wanda Hughes"/>
    <x v="8"/>
    <x v="8"/>
    <x v="1"/>
    <n v="-10.799999999930151"/>
  </r>
  <r>
    <n v="6485"/>
    <s v="Kristin Foster"/>
    <s v="kyle49@example.org"/>
    <n v="44"/>
    <s v="Female"/>
    <s v="Samsung Galaxy"/>
    <d v="2020-06-04T00:00:00"/>
    <x v="3"/>
    <s v="Hardware issue"/>
    <s v="There seems to be a hardware problem with my {product_purchased}. The screen is flickering, and I'm unable to use it. What should I do? Answer: &quot;Turn-on the lights&quot;. You could turn on a power stand I'm experiencing this issue on multiple devices of the same model, so it seems to be a widespread problem."/>
    <x v="0"/>
    <m/>
    <s v="Low"/>
    <s v="Phone"/>
    <x v="4218"/>
    <m/>
    <m/>
    <n v="6485"/>
    <s v=""/>
    <s v="Kristin Foster"/>
    <x v="8"/>
    <x v="8"/>
    <x v="1"/>
    <s v=""/>
  </r>
  <r>
    <n v="6486"/>
    <s v="Jesse Hubbard"/>
    <s v="darleneayers@example.net"/>
    <n v="67"/>
    <s v="Female"/>
    <s v="Samsung Soundbar"/>
    <d v="2020-12-30T00:00:00"/>
    <x v="1"/>
    <s v="Network problem"/>
    <s v="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
    <x v="2"/>
    <m/>
    <s v="Critical"/>
    <s v="Social media"/>
    <x v="5"/>
    <m/>
    <m/>
    <n v="6486"/>
    <s v=""/>
    <s v="Jesse Hubbard"/>
    <x v="10"/>
    <x v="10"/>
    <x v="1"/>
    <s v=""/>
  </r>
  <r>
    <n v="6487"/>
    <s v="Emily Allen"/>
    <s v="mcguirekristin@example.net"/>
    <n v="32"/>
    <s v="Other"/>
    <s v="LG Smart TV"/>
    <d v="2020-11-12T00:00:00"/>
    <x v="4"/>
    <s v="Software bug"/>
    <s v="I'm having an issue with the {product_purchased}. Please assist._x000a__x000a_1400_x000a__x000a_15_x000a__x000a_16_x000a__x000a_17_x000a__x000a_18_x000a__x000a_19_x000a__x000a_20_x000a__x000a_21_x000a__x000a_22_x000a__x000a_23 The issue I'm facing is intermittent. Sometimes it works fine, but other times it acts up unexpectedly."/>
    <x v="0"/>
    <m/>
    <s v="Medium"/>
    <s v="Phone"/>
    <x v="4219"/>
    <m/>
    <m/>
    <n v="6487"/>
    <s v=""/>
    <s v="Emily Allen"/>
    <x v="3"/>
    <x v="3"/>
    <x v="1"/>
    <s v=""/>
  </r>
  <r>
    <n v="6488"/>
    <s v="Joshua Parks"/>
    <s v="richard34@example.com"/>
    <n v="65"/>
    <s v="Male"/>
    <s v="Microsoft Office"/>
    <d v="2021-10-19T00:00:00"/>
    <x v="2"/>
    <s v="Delivery problem"/>
    <s v="I'm encountering a software bug in the {product_purchased}. Whenever I try to perform a specific action, the application crashes. Are there any updates or fixes available?_x000a__x000a_If you use the latest version of Java, a patch issued I've recently updated the firmware of my {product_purchased}, and the issue started happening afterward. Could it be related to the update?"/>
    <x v="2"/>
    <m/>
    <s v="Critical"/>
    <s v="Phone"/>
    <x v="5"/>
    <m/>
    <m/>
    <n v="6488"/>
    <s v=""/>
    <s v="Joshua Parks"/>
    <x v="7"/>
    <x v="7"/>
    <x v="0"/>
    <s v=""/>
  </r>
  <r>
    <n v="6489"/>
    <s v="Nicholas Chapman"/>
    <s v="christina86@example.net"/>
    <n v="34"/>
    <s v="Female"/>
    <s v="Samsung Soundbar"/>
    <d v="2021-02-07T00:00:00"/>
    <x v="1"/>
    <s v="Peripheral compatibility"/>
    <s v="I'm having an issue with the {product_purchased}. Please assist. I need assistance as soon as possible because it's affecting my work and productivity."/>
    <x v="2"/>
    <m/>
    <s v="Critical"/>
    <s v="Chat"/>
    <x v="5"/>
    <m/>
    <m/>
    <n v="6489"/>
    <s v=""/>
    <s v="Nicholas Chapman"/>
    <x v="4"/>
    <x v="4"/>
    <x v="0"/>
    <s v=""/>
  </r>
  <r>
    <n v="6490"/>
    <s v="Linda Johnson"/>
    <s v="coxalexandra@example.net"/>
    <n v="31"/>
    <s v="Male"/>
    <s v="Sony PlayStation"/>
    <d v="2020-04-28T00:00:00"/>
    <x v="0"/>
    <s v="Software bug"/>
    <s v="I'm having an issue with the {product_purchased}. Please assist._x000a__x000a_3. We're sorry, we're sorry, but we've changed the value. The price is $20 as of July 14th, 2017. I've followed the troubleshooting steps mentioned in the user manual, but the issue persists."/>
    <x v="1"/>
    <s v="Source single stuff how cultural reality size."/>
    <s v="High"/>
    <s v="Social media"/>
    <x v="4220"/>
    <d v="2023-06-01T12:23:39"/>
    <n v="1"/>
    <n v="6490"/>
    <s v="Source Single Stuff How Cultural Reality Size."/>
    <s v="Linda Johnson"/>
    <x v="11"/>
    <x v="11"/>
    <x v="1"/>
    <n v="-9.7166666667326353"/>
  </r>
  <r>
    <n v="6491"/>
    <s v="Robert Malone"/>
    <s v="george15@example.net"/>
    <n v="70"/>
    <s v="Male"/>
    <s v="Google Nest"/>
    <d v="2020-09-24T00:00:00"/>
    <x v="3"/>
    <s v="Refund request"/>
    <s v="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
    <x v="2"/>
    <m/>
    <s v="High"/>
    <s v="Email"/>
    <x v="5"/>
    <m/>
    <m/>
    <n v="6491"/>
    <s v=""/>
    <s v="Robert Malone"/>
    <x v="9"/>
    <x v="9"/>
    <x v="1"/>
    <s v=""/>
  </r>
  <r>
    <n v="6492"/>
    <s v="Katrina Brown"/>
    <s v="grayfernando@example.com"/>
    <n v="43"/>
    <s v="Other"/>
    <s v="Bose QuietComfort"/>
    <d v="2020-06-28T00:00:00"/>
    <x v="1"/>
    <s v="Product compatibility"/>
    <s v="I'm having an issue with the {product_purchased}. Please assist._x000a__x000a_Click here to edit contents of this page._x000a__x000a_Click here to toggle editing of individual sections of the page (if possible). Watch headings for an I've noticed a sudden decrease in battery life on my {product_purchased}. It used to last much longer."/>
    <x v="1"/>
    <s v="Itself campaign total usually player despite."/>
    <s v="Low"/>
    <s v="Email"/>
    <x v="4221"/>
    <d v="2023-06-01T17:11:42"/>
    <n v="3"/>
    <n v="6492"/>
    <s v="Itself Campaign Total Usually Player Despite."/>
    <s v="Katrina Brown"/>
    <x v="8"/>
    <x v="8"/>
    <x v="1"/>
    <n v="7.5499999999883585"/>
  </r>
  <r>
    <n v="6493"/>
    <s v="Brian Ross"/>
    <s v="juliawilliams@example.org"/>
    <n v="70"/>
    <s v="Female"/>
    <s v="Nikon D"/>
    <d v="2021-10-28T00:00:00"/>
    <x v="1"/>
    <s v="Battery life"/>
    <s v="I'm having an issue with the {product_purchased}. Please assist._x000a__x000a_What is an iphone 5?_x000a__x000a_A Nexus 5P will be the Nexus 5P's first foray into that sweet-to-good friend I need assistance as soon as possible because it's affecting my work and productivity."/>
    <x v="1"/>
    <s v="Choice their beautiful market top how cause."/>
    <s v="High"/>
    <s v="Social media"/>
    <x v="4222"/>
    <d v="2023-06-01T13:19:43"/>
    <n v="2"/>
    <n v="6493"/>
    <s v="Choice Their Beautiful Market Top How Cause."/>
    <s v="Brian Ross"/>
    <x v="7"/>
    <x v="7"/>
    <x v="0"/>
    <n v="-4.3166666667675599"/>
  </r>
  <r>
    <n v="6494"/>
    <s v="Judith Baker"/>
    <s v="jnelson@example.com"/>
    <n v="35"/>
    <s v="Male"/>
    <s v="Fitbit Versa Smartwatch"/>
    <d v="2020-04-06T00:00:00"/>
    <x v="2"/>
    <s v="Product recommendation"/>
    <s v="I'm having an issue with the {product_purchased}. Please assist. I see a different screen. I'm told my screen is on 2F._x000a__x000a_Please help._x000a__x000a_And sorry, this information is from one of the This problem started occurring after the recent software update. I haven't made any other changes to the device."/>
    <x v="0"/>
    <m/>
    <s v="High"/>
    <s v="Phone"/>
    <x v="4223"/>
    <m/>
    <m/>
    <n v="6494"/>
    <s v=""/>
    <s v="Judith Baker"/>
    <x v="11"/>
    <x v="11"/>
    <x v="1"/>
    <s v=""/>
  </r>
  <r>
    <n v="6495"/>
    <s v="Adam Carroll Jr."/>
    <s v="melissa01@example.com"/>
    <n v="45"/>
    <s v="Female"/>
    <s v="MacBook Pro"/>
    <d v="2020-12-08T00:00:00"/>
    <x v="0"/>
    <s v="Hardware issue"/>
    <s v="I'm having an issue with the {product_purchased}. Please assist. Thank you.'). &quot;_x000a__x000a_After all, if your own company bought the item from Amazon, then you'd probably be entitled to a $100,000 refund I've checked the device settings and made sure that everything is configured correctly."/>
    <x v="0"/>
    <m/>
    <s v="Low"/>
    <s v="Phone"/>
    <x v="4224"/>
    <m/>
    <m/>
    <n v="6495"/>
    <s v=""/>
    <s v="Adam Carroll Jr."/>
    <x v="10"/>
    <x v="10"/>
    <x v="1"/>
    <s v=""/>
  </r>
  <r>
    <n v="6496"/>
    <s v="Ian Blackwell"/>
    <s v="volsen@example.com"/>
    <n v="50"/>
    <s v="Other"/>
    <s v="Nest Thermostat"/>
    <d v="2020-01-09T00:00:00"/>
    <x v="4"/>
    <s v="Payment issue"/>
    <s v="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
    <x v="2"/>
    <m/>
    <s v="Critical"/>
    <s v="Email"/>
    <x v="5"/>
    <m/>
    <m/>
    <n v="6496"/>
    <s v=""/>
    <s v="Ian Blackwell"/>
    <x v="6"/>
    <x v="6"/>
    <x v="1"/>
    <s v=""/>
  </r>
  <r>
    <n v="6497"/>
    <s v="Tami Henderson"/>
    <s v="matthew65@example.org"/>
    <n v="50"/>
    <s v="Female"/>
    <s v="Fitbit Versa Smartwatch"/>
    <d v="2020-10-20T00:00:00"/>
    <x v="2"/>
    <s v="Battery life"/>
    <s v="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
    <x v="1"/>
    <s v="Picture as recent trouble once avoid."/>
    <s v="Medium"/>
    <s v="Phone"/>
    <x v="4225"/>
    <d v="2023-06-01T13:23:50"/>
    <n v="1"/>
    <n v="6497"/>
    <s v="Picture As Recent Trouble Once Avoid."/>
    <s v="Tami Henderson"/>
    <x v="7"/>
    <x v="7"/>
    <x v="1"/>
    <n v="-9.6333333333022892"/>
  </r>
  <r>
    <n v="6498"/>
    <s v="Donna Villarreal"/>
    <s v="snyderrichard@example.org"/>
    <n v="30"/>
    <s v="Other"/>
    <s v="iPhone"/>
    <d v="2020-03-12T00:00:00"/>
    <x v="1"/>
    <s v="Cancellation request"/>
    <s v="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
    <x v="2"/>
    <m/>
    <s v="Medium"/>
    <s v="Chat"/>
    <x v="5"/>
    <m/>
    <m/>
    <n v="6498"/>
    <s v=""/>
    <s v="Donna Villarreal"/>
    <x v="0"/>
    <x v="0"/>
    <x v="1"/>
    <s v=""/>
  </r>
  <r>
    <n v="6499"/>
    <s v="Jesse Cooper"/>
    <s v="klopez@example.org"/>
    <n v="47"/>
    <s v="Other"/>
    <s v="Fitbit Versa Smartwatch"/>
    <d v="2021-01-05T00:00:00"/>
    <x v="4"/>
    <s v="Hardware issue"/>
    <s v="I've encountered a data loss issue with my {product_purchased}. All the files and documents seem to have disappeared. Can you guide me on how to retrieve them? Thanks, Sam._x000a__x000a_[Read this again...]_x000a__x000a__x000a_It I've followed the troubleshooting steps mentioned in the user manual, but the issue persists."/>
    <x v="1"/>
    <s v="Question seem human event name."/>
    <s v="Medium"/>
    <s v="Email"/>
    <x v="4226"/>
    <d v="2023-06-01T01:01:53"/>
    <n v="3"/>
    <n v="6499"/>
    <s v="Question Seem Human Event Name."/>
    <s v="Jesse Cooper"/>
    <x v="6"/>
    <x v="6"/>
    <x v="0"/>
    <n v="-21.683333333465271"/>
  </r>
  <r>
    <n v="6500"/>
    <s v="Jordan Carter"/>
    <s v="joanne06@example.com"/>
    <n v="37"/>
    <s v="Female"/>
    <s v="Roomba Robot Vacuum"/>
    <d v="2021-08-09T00:00:00"/>
    <x v="4"/>
    <s v="Cancellation request"/>
    <s v="I'm having an issue with the {product_purchased}. Please assist._x000a__x000a_Thanks._x000a__x000a_Lester A._x000a__x000a_P.O. Box 1590_x000a__x000a_New York, NY 100033_x000a__x000a_USA_x000a__x000a_Phone I'm concerned about the security of my {product_purchased} and would like to ensure that my data is safe."/>
    <x v="1"/>
    <s v="Arm yet guy Democrat arrive or middle million."/>
    <s v="Low"/>
    <s v="Phone"/>
    <x v="4227"/>
    <d v="2023-06-01T18:27:54"/>
    <n v="4"/>
    <n v="6500"/>
    <s v="Arm Yet Guy Democrat Arrive Or Middle Million."/>
    <s v="Jordan Carter"/>
    <x v="5"/>
    <x v="5"/>
    <x v="0"/>
    <n v="-2.0333333333255723"/>
  </r>
  <r>
    <n v="6501"/>
    <s v="Patrick Maxwell"/>
    <s v="briantorres@example.com"/>
    <n v="33"/>
    <s v="Other"/>
    <s v="Asus ROG"/>
    <d v="2020-12-19T00:00:00"/>
    <x v="3"/>
    <s v="Hardware issue"/>
    <s v="I'm having an issue with the {product_purchased}. Please assist._x000a__x000a_C: I've noticed that the issue occurs consistently when I use a specific feature or application on my {product_purchased}."/>
    <x v="0"/>
    <m/>
    <s v="Critical"/>
    <s v="Chat"/>
    <x v="4228"/>
    <m/>
    <m/>
    <n v="6501"/>
    <s v=""/>
    <s v="Patrick Maxwell"/>
    <x v="10"/>
    <x v="10"/>
    <x v="1"/>
    <s v=""/>
  </r>
  <r>
    <n v="6502"/>
    <s v="Mrs. Jennifer Jenkins"/>
    <s v="manuelgreer@example.org"/>
    <n v="20"/>
    <s v="Female"/>
    <s v="Amazon Echo"/>
    <d v="2021-05-08T00:00:00"/>
    <x v="0"/>
    <s v="Software bug"/>
    <s v="I'm having an issue with the {product_purchased}. Please assist._x000a__x000a_What_x000a__x000a_I'm having an issue with the {product_purchased}. Please assist._x000a__x000a_What is the problem?_x000a__x000a_It has I've tried troubleshooting steps mentioned in the user manual, but the issue persists."/>
    <x v="1"/>
    <s v="Become condition open thousand yard since."/>
    <s v="Medium"/>
    <s v="Social media"/>
    <x v="4229"/>
    <d v="2023-06-01T03:30:56"/>
    <n v="2"/>
    <n v="6502"/>
    <s v="Become Condition Open Thousand Yard Since."/>
    <s v="Mrs. Jennifer Jenkins"/>
    <x v="1"/>
    <x v="1"/>
    <x v="0"/>
    <n v="-0.91666666668606922"/>
  </r>
  <r>
    <n v="6503"/>
    <s v="Anthony Joyce"/>
    <s v="candace52@example.org"/>
    <n v="64"/>
    <s v="Other"/>
    <s v="GoPro Hero"/>
    <d v="2020-04-25T00:00:00"/>
    <x v="2"/>
    <s v="Payment issue"/>
    <s v="There seems to be a hardware problem with my {product_purchased}. The screen is flickering, and I'm unable to use it. What should I do?_x000a__x000a_1. Open the launcher._x000a__x000a_2. Click on &quot;Un I've reviewed the troubleshooting steps on the official support website, but they didn't resolve the problem."/>
    <x v="2"/>
    <m/>
    <s v="Critical"/>
    <s v="Email"/>
    <x v="5"/>
    <m/>
    <m/>
    <n v="6503"/>
    <s v=""/>
    <s v="Anthony Joyce"/>
    <x v="11"/>
    <x v="11"/>
    <x v="1"/>
    <s v=""/>
  </r>
  <r>
    <n v="6504"/>
    <s v="Eileen Hart"/>
    <s v="foxkelly@example.com"/>
    <n v="70"/>
    <s v="Other"/>
    <s v="Sony Xperia"/>
    <d v="2021-06-13T00:00:00"/>
    <x v="1"/>
    <s v="Product compatibility"/>
    <s v="I'm having an issue with the {product_purchased}. Please assist. It's good that its up to you and that I'm out of line at this point._x000a__x000a_My issue with it seems to be that the {product_ I've noticed a peculiar error message popping up on my {product_purchased} screen. It says '{error_message}'. What does it mean?"/>
    <x v="0"/>
    <m/>
    <s v="Medium"/>
    <s v="Email"/>
    <x v="4230"/>
    <m/>
    <m/>
    <n v="6504"/>
    <s v=""/>
    <s v="Eileen Hart"/>
    <x v="8"/>
    <x v="8"/>
    <x v="0"/>
    <s v=""/>
  </r>
  <r>
    <n v="6505"/>
    <s v="Keith Norris"/>
    <s v="hrobinson@example.org"/>
    <n v="35"/>
    <s v="Other"/>
    <s v="LG Smart TV"/>
    <d v="2021-07-25T00:00:00"/>
    <x v="1"/>
    <s v="Battery life"/>
    <s v="I'm having an issue with the {product_purchased}. Please assist._x000a__x000a_{product_purchased} is in error._x000a__x000a__x000a_You can try to contact me by using the following link in the list. The response I I've noticed a peculiar error message popping up on my {product_purchased} screen. It says '{error_message}'. What does it mean?"/>
    <x v="1"/>
    <s v="Two training magazine rest Republican fund free."/>
    <s v="High"/>
    <s v="Email"/>
    <x v="4231"/>
    <d v="2023-06-01T04:59:01"/>
    <n v="2"/>
    <n v="6505"/>
    <s v="Two Training Magazine Rest Republican Fund Free."/>
    <s v="Keith Norris"/>
    <x v="2"/>
    <x v="2"/>
    <x v="0"/>
    <n v="-3.7166666665580124"/>
  </r>
  <r>
    <n v="6506"/>
    <s v="Lauren Smith"/>
    <s v="rebeccajenkins@example.org"/>
    <n v="27"/>
    <s v="Male"/>
    <s v="Garmin Forerunner"/>
    <d v="2021-07-30T00:00:00"/>
    <x v="0"/>
    <s v="Installation support"/>
    <s v="I'm having an issue with the {product_purchased}. Please assist._x000a__x000a_We're really having an issue with the {product_purchased}. Please assist._x000a__x000a_If your item is marked $13 or less we recommend I'm unable to find the option to perform the desired action in the {product_purchased}. Could you please guide me through the steps?"/>
    <x v="1"/>
    <s v="Idea eye finally speak believe push."/>
    <s v="Medium"/>
    <s v="Phone"/>
    <x v="4232"/>
    <d v="2023-06-01T15:34:03"/>
    <n v="5"/>
    <n v="6506"/>
    <s v="Idea Eye Finally Speak Believe Push."/>
    <s v="Lauren Smith"/>
    <x v="2"/>
    <x v="2"/>
    <x v="0"/>
    <n v="-6.7333333334536292"/>
  </r>
  <r>
    <n v="6507"/>
    <s v="Karen Rowe"/>
    <s v="mark28@example.com"/>
    <n v="47"/>
    <s v="Male"/>
    <s v="Sony Xperia"/>
    <d v="2021-01-29T00:00:00"/>
    <x v="2"/>
    <s v="Software bug"/>
    <s v="I'm having an issue with the {product_purchased}. Please assist._x000a__x000a_{product_price} is the invoice cost. It should be $80 for the product and $170 for the product it is sold._x000a__x000a_What I'm concerned about the security of my {product_purchased} and would like to ensure that my data is safe."/>
    <x v="2"/>
    <m/>
    <s v="Low"/>
    <s v="Chat"/>
    <x v="5"/>
    <m/>
    <m/>
    <n v="6507"/>
    <s v=""/>
    <s v="Karen Rowe"/>
    <x v="6"/>
    <x v="6"/>
    <x v="0"/>
    <s v=""/>
  </r>
  <r>
    <n v="6508"/>
    <s v="Kenneth Barrett"/>
    <s v="urowe@example.org"/>
    <n v="52"/>
    <s v="Female"/>
    <s v="Google Nest"/>
    <d v="2021-08-11T00:00:00"/>
    <x v="3"/>
    <s v="Network problem"/>
    <s v="I'm having an issue with the {product_purchased}. Please assist._x000a__x000a_This is an attempt to keep my shop the way it is. With such a difficult customer service situation, we've done this to our website to address you I'm concerned about the security of my {product_purchased} and would like to ensure that my data is safe."/>
    <x v="2"/>
    <m/>
    <s v="Medium"/>
    <s v="Phone"/>
    <x v="5"/>
    <m/>
    <m/>
    <n v="6508"/>
    <s v=""/>
    <s v="Kenneth Barrett"/>
    <x v="5"/>
    <x v="5"/>
    <x v="0"/>
    <s v=""/>
  </r>
  <r>
    <n v="6509"/>
    <s v="Maureen Watson"/>
    <s v="camachotara@example.org"/>
    <n v="38"/>
    <s v="Female"/>
    <s v="Adobe Photoshop"/>
    <d v="2020-01-14T00:00:00"/>
    <x v="2"/>
    <s v="Installation support"/>
    <s v="I'm having an issue with the {product_purchased}. Please assist. I do not support this. In the meantime, please, buy from me, not this. (Thanks!)_x000a__x000a_We are sorry, but this item requires a I've followed the troubleshooting steps mentioned in the user manual, but the issue persists."/>
    <x v="0"/>
    <m/>
    <s v="Low"/>
    <s v="Email"/>
    <x v="4233"/>
    <m/>
    <m/>
    <n v="6509"/>
    <s v=""/>
    <s v="Maureen Watson"/>
    <x v="6"/>
    <x v="6"/>
    <x v="1"/>
    <s v=""/>
  </r>
  <r>
    <n v="6510"/>
    <s v="Christopher Lewis"/>
    <s v="wbrown@example.com"/>
    <n v="23"/>
    <s v="Male"/>
    <s v="Microsoft Surface"/>
    <d v="2021-08-22T00:00:00"/>
    <x v="4"/>
    <s v="Display issue"/>
    <s v="I'm having an issue with the {product_purchased}. Please assist._x000a__x000a_This item doesn't belong on this page. I've noticed a sudden decrease in battery life on my {product_purchased}. It used to last much longer."/>
    <x v="1"/>
    <s v="Almost Republican let strategy."/>
    <s v="High"/>
    <s v="Email"/>
    <x v="4234"/>
    <d v="2023-06-01T02:46:09"/>
    <n v="4"/>
    <n v="6510"/>
    <s v="Almost Republican Let Strategy."/>
    <s v="Christopher Lewis"/>
    <x v="5"/>
    <x v="5"/>
    <x v="0"/>
    <n v="-14.566666666651145"/>
  </r>
  <r>
    <n v="6511"/>
    <s v="Douglas Holloway"/>
    <s v="mgraham@example.org"/>
    <n v="18"/>
    <s v="Male"/>
    <s v="PlayStation"/>
    <d v="2020-01-29T00:00:00"/>
    <x v="3"/>
    <s v="Installation support"/>
    <s v="I'm having an issue with the {product_purchased}. Please assist. This problem started occurring after the recent software update. I haven't made any other changes to the device."/>
    <x v="2"/>
    <m/>
    <s v="Low"/>
    <s v="Phone"/>
    <x v="5"/>
    <m/>
    <m/>
    <n v="6511"/>
    <s v=""/>
    <s v="Douglas Holloway"/>
    <x v="6"/>
    <x v="6"/>
    <x v="1"/>
    <s v=""/>
  </r>
  <r>
    <n v="6512"/>
    <s v="Charles Franklin"/>
    <s v="rodriguezkimberly@example.com"/>
    <n v="54"/>
    <s v="Male"/>
    <s v="Dell XPS"/>
    <d v="2021-06-25T00:00:00"/>
    <x v="2"/>
    <s v="Payment issue"/>
    <s v="I'm having an issue with the {product_purchased}. Please assist. We're sorry._x000a__x000a_We're sorry, there's a problem._x000a__x000a_We're not able to accept your request._x000a__x000a_Or, we're simply I've tried different settings and configurations on my {product_purchased}, but the issue persists."/>
    <x v="0"/>
    <m/>
    <s v="Medium"/>
    <s v="Email"/>
    <x v="4235"/>
    <m/>
    <m/>
    <n v="6512"/>
    <s v=""/>
    <s v="Charles Franklin"/>
    <x v="8"/>
    <x v="8"/>
    <x v="0"/>
    <s v=""/>
  </r>
  <r>
    <n v="6513"/>
    <s v="Kathleen Miller"/>
    <s v="yrivera@example.com"/>
    <n v="70"/>
    <s v="Other"/>
    <s v="Microsoft Surface"/>
    <d v="2021-08-12T00:00:00"/>
    <x v="4"/>
    <s v="Peripheral compatibility"/>
    <s v="I'm having an issue with the {product_purchased}. Please assist._x000a__x000a_Here's your option to continue using the default config values you just purchased:_x000a__x000a_$./configure --enable-purchases_x000a__x000a_This requires I'm unable to find the option to perform the desired action in the {product_purchased}. Could you please guide me through the steps?"/>
    <x v="0"/>
    <m/>
    <s v="Critical"/>
    <s v="Phone"/>
    <x v="4236"/>
    <m/>
    <m/>
    <n v="6513"/>
    <s v=""/>
    <s v="Kathleen Miller"/>
    <x v="5"/>
    <x v="5"/>
    <x v="0"/>
    <s v=""/>
  </r>
  <r>
    <n v="6514"/>
    <s v="Brianna Walters"/>
    <s v="amypowell@example.org"/>
    <n v="43"/>
    <s v="Female"/>
    <s v="Adobe Photoshop"/>
    <d v="2021-10-30T00:00:00"/>
    <x v="2"/>
    <s v="Refund request"/>
    <s v="I'm having an issue with the {product_purchased}. Please assist._x000a__x000a_Thank you_x000a__x000a_I'm having an issue with the product_purchased}. Please assist._x000a__x000a__x000a_Thank you I need assistance as soon as possible because it's affecting my work and productivity."/>
    <x v="2"/>
    <m/>
    <s v="Medium"/>
    <s v="Email"/>
    <x v="5"/>
    <m/>
    <m/>
    <n v="6514"/>
    <s v=""/>
    <s v="Brianna Walters"/>
    <x v="7"/>
    <x v="7"/>
    <x v="0"/>
    <s v=""/>
  </r>
  <r>
    <n v="6515"/>
    <s v="Jesse Gillespie"/>
    <s v="hsimpson@example.net"/>
    <n v="66"/>
    <s v="Male"/>
    <s v="GoPro Hero"/>
    <d v="2021-11-29T00:00:00"/>
    <x v="2"/>
    <s v="Product setup"/>
    <s v="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
    <x v="1"/>
    <s v="Many could rate against young since yourself."/>
    <s v="High"/>
    <s v="Phone"/>
    <x v="4237"/>
    <d v="2023-06-01T02:59:15"/>
    <n v="5"/>
    <n v="6515"/>
    <s v="Many Could Rate Against Young Since Yourself."/>
    <s v="Jesse Gillespie"/>
    <x v="3"/>
    <x v="3"/>
    <x v="0"/>
    <n v="-8.6999999998952262"/>
  </r>
  <r>
    <n v="6516"/>
    <s v="Erik Johnston"/>
    <s v="hollowayabigail@example.net"/>
    <n v="30"/>
    <s v="Other"/>
    <s v="Microsoft Xbox Controller"/>
    <d v="2020-10-15T00:00:00"/>
    <x v="3"/>
    <s v="Network problem"/>
    <s v="I'm having an issue with the {product_purchased}. Please assist. We get more questions a lot: 0 0 0 0 0 0 0_x000a__x000a_The New Veejay_x000a__x000a_Premium Member_x000a__x000a_join:2005-09- I need assistance as soon as possible because it's affecting my work and productivity."/>
    <x v="0"/>
    <m/>
    <s v="Low"/>
    <s v="Chat"/>
    <x v="4238"/>
    <m/>
    <m/>
    <n v="6516"/>
    <s v=""/>
    <s v="Erik Johnston"/>
    <x v="7"/>
    <x v="7"/>
    <x v="1"/>
    <s v=""/>
  </r>
  <r>
    <n v="6517"/>
    <s v="Terry Young"/>
    <s v="lcamacho@example.org"/>
    <n v="40"/>
    <s v="Female"/>
    <s v="Asus ROG"/>
    <d v="2020-04-03T00:00:00"/>
    <x v="1"/>
    <s v="Installation support"/>
    <s v="The {product_purchased} is unable to establish a stable internet connection. It keeps disconnecting intermittently. How can I troubleshoot this network problem?_x000a__x000a_If there is a stable Internet connection, you could attempt that network connection I'm worried that the issue might be hardware-related and might require repair or replacement."/>
    <x v="0"/>
    <m/>
    <s v="Low"/>
    <s v="Social media"/>
    <x v="4239"/>
    <m/>
    <m/>
    <n v="6517"/>
    <s v=""/>
    <s v="Terry Young"/>
    <x v="11"/>
    <x v="11"/>
    <x v="1"/>
    <s v=""/>
  </r>
  <r>
    <n v="6518"/>
    <s v="Alexa Alvarado"/>
    <s v="priscilla55@example.com"/>
    <n v="27"/>
    <s v="Other"/>
    <s v="Sony PlayStation"/>
    <d v="2021-04-19T00:00:00"/>
    <x v="4"/>
    <s v="Delivery problem"/>
    <s v="I'm having an issue with the {product_purchased}. Please assist. */_x000a__x000a_/**_x000a__x000a_* Return the product_x000a__x000a_*_x000a__x000a_* @param i The product ID_x000a__x000a_* @param price The amount of money to The issue I'm facing is intermittent. Sometimes it works fine, but other times it acts up unexpectedly."/>
    <x v="2"/>
    <m/>
    <s v="Medium"/>
    <s v="Email"/>
    <x v="5"/>
    <m/>
    <m/>
    <n v="6518"/>
    <s v=""/>
    <s v="Alexa Alvarado"/>
    <x v="11"/>
    <x v="11"/>
    <x v="0"/>
    <s v=""/>
  </r>
  <r>
    <n v="6519"/>
    <s v="Amanda Salazar"/>
    <s v="rhondagomez@example.org"/>
    <n v="35"/>
    <s v="Other"/>
    <s v="Bose QuietComfort"/>
    <d v="2020-03-15T00:00:00"/>
    <x v="3"/>
    <s v="Product setup"/>
    <s v="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
    <x v="2"/>
    <m/>
    <s v="Low"/>
    <s v="Chat"/>
    <x v="5"/>
    <m/>
    <m/>
    <n v="6519"/>
    <s v=""/>
    <s v="Amanda Salazar"/>
    <x v="0"/>
    <x v="0"/>
    <x v="1"/>
    <s v=""/>
  </r>
  <r>
    <n v="6520"/>
    <s v="Sarah Lee"/>
    <s v="mariahmartin@example.net"/>
    <n v="51"/>
    <s v="Other"/>
    <s v="Autodesk AutoCAD"/>
    <d v="2020-01-29T00:00:00"/>
    <x v="0"/>
    <s v="Data loss"/>
    <s v="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
    <x v="2"/>
    <m/>
    <s v="High"/>
    <s v="Chat"/>
    <x v="5"/>
    <m/>
    <m/>
    <n v="6520"/>
    <s v=""/>
    <s v="Sarah Lee"/>
    <x v="6"/>
    <x v="6"/>
    <x v="1"/>
    <s v=""/>
  </r>
  <r>
    <n v="6521"/>
    <s v="Zachary Hill"/>
    <s v="njohnson@example.net"/>
    <n v="25"/>
    <s v="Male"/>
    <s v="Microsoft Xbox Controller"/>
    <d v="2020-12-26T00:00:00"/>
    <x v="3"/>
    <s v="Installation support"/>
    <s v="I've encountered a data loss issue with my {product_purchased}. All the files and documents seem to have disappeared. Can you guide me on how to retrieve them?_x000a__x000a_No! It's just that you've taken a bit of I need assistance as soon as possible because it's affecting my work and productivity."/>
    <x v="1"/>
    <s v="Serve prevent born significant."/>
    <s v="Medium"/>
    <s v="Phone"/>
    <x v="4240"/>
    <d v="2023-06-01T08:54:22"/>
    <n v="2"/>
    <n v="6521"/>
    <s v="Serve Prevent Born Significant."/>
    <s v="Zachary Hill"/>
    <x v="10"/>
    <x v="10"/>
    <x v="1"/>
    <n v="-6.0999999999767169"/>
  </r>
  <r>
    <n v="6522"/>
    <s v="Leslie Johnson"/>
    <s v="bmitchell@example.org"/>
    <n v="67"/>
    <s v="Female"/>
    <s v="Roomba Robot Vacuum"/>
    <d v="2021-08-20T00:00:00"/>
    <x v="2"/>
    <s v="Network problem"/>
    <s v="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
    <x v="0"/>
    <m/>
    <s v="High"/>
    <s v="Chat"/>
    <x v="4241"/>
    <m/>
    <m/>
    <n v="6522"/>
    <s v=""/>
    <s v="Leslie Johnson"/>
    <x v="5"/>
    <x v="5"/>
    <x v="0"/>
    <s v=""/>
  </r>
  <r>
    <n v="6523"/>
    <s v="Adam Jensen"/>
    <s v="gary07@example.com"/>
    <n v="61"/>
    <s v="Other"/>
    <s v="Fitbit Charge"/>
    <d v="2020-03-31T00:00:00"/>
    <x v="1"/>
    <s v="Refund request"/>
    <s v="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
    <x v="2"/>
    <m/>
    <s v="High"/>
    <s v="Phone"/>
    <x v="5"/>
    <m/>
    <m/>
    <n v="6523"/>
    <s v=""/>
    <s v="Adam Jensen"/>
    <x v="0"/>
    <x v="0"/>
    <x v="1"/>
    <s v=""/>
  </r>
  <r>
    <n v="6524"/>
    <s v="Paul Underwood"/>
    <s v="hendricksmargaret@example.org"/>
    <n v="18"/>
    <s v="Other"/>
    <s v="Fitbit Charge"/>
    <d v="2021-04-30T00:00:00"/>
    <x v="1"/>
    <s v="Product compatibility"/>
    <s v="My {product_purchased} crashed, and I lost all the data stored on it. Is there any way to recover the lost data? Yes!_x000a__x000a_6) Do you know the mechanism for returning the information to your server and deleting I've already contacted customer support multiple times, but the issue remains unresolved."/>
    <x v="0"/>
    <m/>
    <s v="Medium"/>
    <s v="Email"/>
    <x v="4242"/>
    <m/>
    <m/>
    <n v="6524"/>
    <s v=""/>
    <s v="Paul Underwood"/>
    <x v="11"/>
    <x v="11"/>
    <x v="0"/>
    <s v=""/>
  </r>
  <r>
    <n v="6525"/>
    <s v="Raymond Dickerson"/>
    <s v="jill04@example.com"/>
    <n v="41"/>
    <s v="Other"/>
    <s v="Fitbit Charge"/>
    <d v="2021-05-21T00:00:00"/>
    <x v="3"/>
    <s v="Battery life"/>
    <s v="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
    <x v="1"/>
    <s v="Thing sister individual example follow person lawyer."/>
    <s v="Low"/>
    <s v="Social media"/>
    <x v="4243"/>
    <d v="2023-06-01T22:55:27"/>
    <n v="1"/>
    <n v="6525"/>
    <s v="Thing Sister Individual Example Follow Person Lawyer."/>
    <s v="Raymond Dickerson"/>
    <x v="1"/>
    <x v="1"/>
    <x v="0"/>
    <n v="22.616666666697711"/>
  </r>
  <r>
    <n v="6526"/>
    <s v="Megan Colon"/>
    <s v="nortonjoel@example.org"/>
    <n v="38"/>
    <s v="Male"/>
    <s v="Lenovo ThinkPad"/>
    <d v="2020-10-22T00:00:00"/>
    <x v="2"/>
    <s v="Product setup"/>
    <s v="I'm having an issue with the {product_purchased}. Please assist. (2) If you have any questions about shipping with your package, please email the manufacturer. (3)_x000a__x000a_**NOTE** When creating an invoice you must I've tried using different cables, adapters, or peripherals with my {product_purchased}, but the issue persists."/>
    <x v="2"/>
    <m/>
    <s v="High"/>
    <s v="Social media"/>
    <x v="5"/>
    <m/>
    <m/>
    <n v="6526"/>
    <s v=""/>
    <s v="Megan Colon"/>
    <x v="7"/>
    <x v="7"/>
    <x v="1"/>
    <s v=""/>
  </r>
  <r>
    <n v="6527"/>
    <s v="George Mitchell"/>
    <s v="briandavis@example.com"/>
    <n v="24"/>
    <s v="Male"/>
    <s v="LG OLED"/>
    <d v="2020-06-21T00:00:00"/>
    <x v="3"/>
    <s v="Hardware issue"/>
    <s v="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
    <x v="0"/>
    <m/>
    <s v="Critical"/>
    <s v="Email"/>
    <x v="4244"/>
    <m/>
    <m/>
    <n v="6527"/>
    <s v=""/>
    <s v="George Mitchell"/>
    <x v="8"/>
    <x v="8"/>
    <x v="1"/>
    <s v=""/>
  </r>
  <r>
    <n v="6528"/>
    <s v="Joshua Pollard"/>
    <s v="charles10@example.org"/>
    <n v="59"/>
    <s v="Other"/>
    <s v="Microsoft Office"/>
    <d v="2021-01-03T00:00:00"/>
    <x v="0"/>
    <s v="Product recommendation"/>
    <s v="I've accidentally deleted important data from my {product_purchased}. Is there any way to recover the deleted files? I need them urgently._x000a__x000a_https://help.vulnapp.org/showthread.php?c= I've recently updated the firmware of my {product_purchased}, and the issue started happening afterward. Could it be related to the update?"/>
    <x v="1"/>
    <s v="Particular material write key exactly station front."/>
    <s v="Low"/>
    <s v="Social media"/>
    <x v="4245"/>
    <d v="2023-06-01T03:21:32"/>
    <n v="4"/>
    <n v="6528"/>
    <s v="Particular Material Write Key Exactly Station Front."/>
    <s v="Joshua Pollard"/>
    <x v="6"/>
    <x v="6"/>
    <x v="0"/>
    <n v="-3.4833333333372138"/>
  </r>
  <r>
    <n v="6529"/>
    <s v="Melissa Thomas"/>
    <s v="terryethan@example.net"/>
    <n v="20"/>
    <s v="Male"/>
    <s v="MacBook Pro"/>
    <d v="2021-06-24T00:00:00"/>
    <x v="1"/>
    <s v="Delivery problem"/>
    <s v="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
    <x v="1"/>
    <s v="Family difficult read believe."/>
    <s v="High"/>
    <s v="Phone"/>
    <x v="4246"/>
    <d v="2023-06-01T15:17:33"/>
    <n v="2"/>
    <n v="6529"/>
    <s v="Family Difficult Read Believe."/>
    <s v="Melissa Thomas"/>
    <x v="8"/>
    <x v="8"/>
    <x v="0"/>
    <n v="7.5833333332557231"/>
  </r>
  <r>
    <n v="6530"/>
    <s v="Leslie Duffy"/>
    <s v="amydunn@example.net"/>
    <n v="27"/>
    <s v="Other"/>
    <s v="LG OLED"/>
    <d v="2021-11-05T00:00:00"/>
    <x v="0"/>
    <s v="Display issue"/>
    <s v="I'm having an issue with the {product_purchased}. Please assist. You may have more issues with the {product_purchased}. Click here for details._x000a__x000a_You can add this video to your youtube playlist. I'm not sure if this issue is specific to my device or if others have reported similar problems."/>
    <x v="1"/>
    <s v="Marriage season green also cell."/>
    <s v="Medium"/>
    <s v="Phone"/>
    <x v="4247"/>
    <d v="2023-06-01T17:20:34"/>
    <n v="1"/>
    <n v="6530"/>
    <s v="Marriage Season Green Also Cell."/>
    <s v="Leslie Duffy"/>
    <x v="3"/>
    <x v="3"/>
    <x v="0"/>
    <n v="-2.066666666592937"/>
  </r>
  <r>
    <n v="6531"/>
    <s v="Todd Brown"/>
    <s v="bradleygallagher@example.com"/>
    <n v="47"/>
    <s v="Other"/>
    <s v="Roomba Robot Vacuum"/>
    <d v="2020-06-09T00:00:00"/>
    <x v="4"/>
    <s v="Battery life"/>
    <s v="I've forgotten my password for my {product_purchased} account, and the password reset option is not working. How can I recover my account? Thanks. I've performed a factory reset on my {product_purchased}, hoping it would resolve the problem, but it didn't help."/>
    <x v="0"/>
    <m/>
    <s v="Critical"/>
    <s v="Email"/>
    <x v="4248"/>
    <m/>
    <m/>
    <n v="6531"/>
    <s v=""/>
    <s v="Todd Brown"/>
    <x v="8"/>
    <x v="8"/>
    <x v="1"/>
    <s v=""/>
  </r>
  <r>
    <n v="6532"/>
    <s v="Jeanette Gomez"/>
    <s v="mark18@example.com"/>
    <n v="44"/>
    <s v="Male"/>
    <s v="Google Pixel"/>
    <d v="2021-08-18T00:00:00"/>
    <x v="0"/>
    <s v="Payment issue"/>
    <s v="I'm having an issue with the {product_purchased}. Please assist._x000a__x000a_If you're a store that needs to make a large payment to our customer (we can't always make it to them fast), we won't respond to I've tried different settings and configurations on my {product_purchased}, but the issue persists."/>
    <x v="2"/>
    <m/>
    <s v="Low"/>
    <s v="Chat"/>
    <x v="5"/>
    <m/>
    <m/>
    <n v="6532"/>
    <s v=""/>
    <s v="Jeanette Gomez"/>
    <x v="5"/>
    <x v="5"/>
    <x v="0"/>
    <s v=""/>
  </r>
  <r>
    <n v="6533"/>
    <s v="Jonathan Fox"/>
    <s v="donnadodson@example.com"/>
    <n v="58"/>
    <s v="Male"/>
    <s v="Canon EOS"/>
    <d v="2020-07-07T00:00:00"/>
    <x v="1"/>
    <s v="Delivery problem"/>
    <s v="I'm having an issue with the {product_purchased}. Please assist._x000a__x000a_If you see it, please report it to the right. I'm unable to find the option to perform the desired action in the {product_purchased}. Could you please guide me through the steps?"/>
    <x v="2"/>
    <m/>
    <s v="Medium"/>
    <s v="Phone"/>
    <x v="5"/>
    <m/>
    <m/>
    <n v="6533"/>
    <s v=""/>
    <s v="Jonathan Fox"/>
    <x v="2"/>
    <x v="2"/>
    <x v="1"/>
    <s v=""/>
  </r>
  <r>
    <n v="6534"/>
    <s v="Anthony Davis"/>
    <s v="stanleysandra@example.org"/>
    <n v="43"/>
    <s v="Male"/>
    <s v="Canon EOS"/>
    <d v="2021-10-02T00:00:00"/>
    <x v="1"/>
    <s v="Refund request"/>
    <s v="I'm having an issue with the {product_purchased}. Please assist. {{product_id}} {{product_title}}_x000a__x000a__x000a_{{product_price}}_x000a__x000a_1-in-1_x000a__x000a_0-in-1Main I've recently updated the firmware of my {product_purchased}, and the issue started happening afterward. Could it be related to the update?"/>
    <x v="1"/>
    <s v="Still environmental free."/>
    <s v="Critical"/>
    <s v="Social media"/>
    <x v="4249"/>
    <d v="2023-06-01T02:32:39"/>
    <n v="4"/>
    <n v="6534"/>
    <s v="Still Environmental Free."/>
    <s v="Anthony Davis"/>
    <x v="7"/>
    <x v="7"/>
    <x v="0"/>
    <n v="1.4000000000232831"/>
  </r>
  <r>
    <n v="6535"/>
    <s v="Laurie Lopez"/>
    <s v="jamesjohnston@example.com"/>
    <n v="57"/>
    <s v="Male"/>
    <s v="Canon EOS"/>
    <d v="2020-12-14T00:00:00"/>
    <x v="0"/>
    <s v="Peripheral compatibility"/>
    <s v="I'm having an issue with the {product_purchased}. Please assist._x000a__x000a_You can tell if the product you bought is defective by clicking:_x000a__x000a__x000a_â€¢ Check for: Product information on the product page_x000a__x000a_â€¢ Check out what I've already contacted customer support multiple times, but the issue remains unresolved."/>
    <x v="0"/>
    <m/>
    <s v="High"/>
    <s v="Social media"/>
    <x v="4250"/>
    <m/>
    <m/>
    <n v="6535"/>
    <s v=""/>
    <s v="Laurie Lopez"/>
    <x v="10"/>
    <x v="10"/>
    <x v="1"/>
    <s v=""/>
  </r>
  <r>
    <n v="6536"/>
    <s v="Rachel Massey"/>
    <s v="pearsonleah@example.com"/>
    <n v="36"/>
    <s v="Female"/>
    <s v="iPhone"/>
    <d v="2021-12-12T00:00:00"/>
    <x v="2"/>
    <s v="Delivery problem"/>
    <s v="I'm having an issue with the {product_purchased}. Please assist._x000a__x000a_Qdg 1.9.0 Release Notes/New Version_x000a__x000a_* If you have a pending update while you are using the client, please update I've followed online tutorials and community forums to troubleshoot the issue, but no luck so far."/>
    <x v="1"/>
    <s v="Major capital else you spend community let."/>
    <s v="High"/>
    <s v="Email"/>
    <x v="4251"/>
    <d v="2023-06-01T18:11:43"/>
    <n v="5"/>
    <n v="6536"/>
    <s v="Major Capital Else You Spend Community Let."/>
    <s v="Rachel Massey"/>
    <x v="10"/>
    <x v="10"/>
    <x v="0"/>
    <n v="2.4500000001280569"/>
  </r>
  <r>
    <n v="6537"/>
    <s v="Loretta Shepherd"/>
    <s v="jonesmark@example.net"/>
    <n v="53"/>
    <s v="Female"/>
    <s v="GoPro Action Camera"/>
    <d v="2021-08-30T00:00:00"/>
    <x v="0"/>
    <s v="Battery life"/>
    <s v="I'm having an issue with the {product_purchased}. Please assist. I need assistance as soon as possible because it's affecting my work and productivity."/>
    <x v="0"/>
    <m/>
    <s v="Medium"/>
    <s v="Chat"/>
    <x v="4252"/>
    <m/>
    <m/>
    <n v="6537"/>
    <s v=""/>
    <s v="Loretta Shepherd"/>
    <x v="5"/>
    <x v="5"/>
    <x v="0"/>
    <s v=""/>
  </r>
  <r>
    <n v="6538"/>
    <s v="Patrick Solis"/>
    <s v="mckeelisa@example.org"/>
    <n v="41"/>
    <s v="Female"/>
    <s v="Philips Hue Lights"/>
    <d v="2020-04-19T00:00:00"/>
    <x v="0"/>
    <s v="Refund request"/>
    <s v="I'm having an issue with the {product_purchased}. Please assist._x000a__x000a_I'm having an issue with the {product_purchased}. Please assist. The account is not available for review._x000a__x000a_The account is not I've followed online tutorials and community forums to troubleshoot the issue, but no luck so far."/>
    <x v="2"/>
    <m/>
    <s v="High"/>
    <s v="Phone"/>
    <x v="5"/>
    <m/>
    <m/>
    <n v="6538"/>
    <s v=""/>
    <s v="Patrick Solis"/>
    <x v="11"/>
    <x v="11"/>
    <x v="1"/>
    <s v=""/>
  </r>
  <r>
    <n v="6539"/>
    <s v="Julie Burns"/>
    <s v="baileymatthew@example.com"/>
    <n v="23"/>
    <s v="Female"/>
    <s v="Lenovo ThinkPad"/>
    <d v="2021-11-09T00:00:00"/>
    <x v="1"/>
    <s v="Delivery problem"/>
    <s v="I've accidentally deleted important data from my {product_purchased}. Is there any way to recover the deleted files? I need them urgently._x000a__x000a_As for the {product_purchased}, I can't restore the deleted files because I've recently updated the firmware of my {product_purchased}, and the issue started happening afterward. Could it be related to the update?"/>
    <x v="2"/>
    <m/>
    <s v="High"/>
    <s v="Email"/>
    <x v="5"/>
    <m/>
    <m/>
    <n v="6539"/>
    <s v=""/>
    <s v="Julie Burns"/>
    <x v="3"/>
    <x v="3"/>
    <x v="0"/>
    <s v=""/>
  </r>
  <r>
    <n v="6540"/>
    <s v="Amy Lara"/>
    <s v="taylor02@example.org"/>
    <n v="69"/>
    <s v="Female"/>
    <s v="Bose QuietComfort"/>
    <d v="2020-06-23T00:00:00"/>
    <x v="0"/>
    <s v="Product recommendation"/>
    <s v="The {product_purchased} is unable to establish a stable internet connection. It keeps disconnecting intermittently. How can I troubleshoot this network problem?_x000a__x000a_There is no way of stopping disconnecting the main internet connections of your I've noticed a peculiar error message popping up on my {product_purchased} screen. It says '{error_message}'. What does it mean?"/>
    <x v="1"/>
    <s v="Student foreign the idea live."/>
    <s v="Low"/>
    <s v="Phone"/>
    <x v="4253"/>
    <d v="2023-06-01T01:34:47"/>
    <n v="2"/>
    <n v="6540"/>
    <s v="Student Foreign The Idea Live."/>
    <s v="Amy Lara"/>
    <x v="8"/>
    <x v="8"/>
    <x v="1"/>
    <n v="-18.350000000093132"/>
  </r>
  <r>
    <n v="6541"/>
    <s v="Andrea Jones"/>
    <s v="zacharysmith@example.net"/>
    <n v="26"/>
    <s v="Female"/>
    <s v="Apple AirPods"/>
    <d v="2020-11-23T00:00:00"/>
    <x v="2"/>
    <s v="Product recommendation"/>
    <s v="I'm facing a problem with my {product_purchased}. The {product_purchased} is not turning on. It was working fine until yesterday, but now it doesn't respond. As of now, my {product_p I've followed the troubleshooting steps mentioned in the user manual, but the issue persists."/>
    <x v="0"/>
    <m/>
    <s v="Medium"/>
    <s v="Email"/>
    <x v="4254"/>
    <m/>
    <m/>
    <n v="6541"/>
    <s v=""/>
    <s v="Andrea Jones"/>
    <x v="3"/>
    <x v="3"/>
    <x v="1"/>
    <s v=""/>
  </r>
  <r>
    <n v="6542"/>
    <s v="Sarah Ramsey"/>
    <s v="michellediaz@example.net"/>
    <n v="40"/>
    <s v="Other"/>
    <s v="Fitbit Charge"/>
    <d v="2021-08-18T00:00:00"/>
    <x v="0"/>
    <s v="Hardware issue"/>
    <s v="I'm having an issue with the {product_purchased}. Please assist._x000a__x000a_Thanks._x000a__x000a_Lemus_x000a__x000a_Bryan D_x000a__x000a_I've been using the same product a great deal for over a year now. I've checked the device settings and made sure that everything is configured correctly."/>
    <x v="2"/>
    <m/>
    <s v="Critical"/>
    <s v="Chat"/>
    <x v="5"/>
    <m/>
    <m/>
    <n v="6542"/>
    <s v=""/>
    <s v="Sarah Ramsey"/>
    <x v="5"/>
    <x v="5"/>
    <x v="0"/>
    <s v=""/>
  </r>
  <r>
    <n v="6543"/>
    <s v="Jessica Allison"/>
    <s v="stricklandstephanie@example.com"/>
    <n v="53"/>
    <s v="Male"/>
    <s v="Philips Hue Lights"/>
    <d v="2020-01-12T00:00:00"/>
    <x v="1"/>
    <s v="Software bug"/>
    <s v="I'm having an issue with the {product_purchased}. Please assist._x000a__x000a_0_x000a__x000a__x000a_Price_x000a__x000a_9% off_x000a__x000a_in stock_x000a__x000a_(5* Product Name) Add to cart_x000a__x000a_View all Product Page I'm experiencing this issue on multiple devices of the same model, so it seems to be a widespread problem."/>
    <x v="0"/>
    <m/>
    <s v="High"/>
    <s v="Phone"/>
    <x v="4255"/>
    <m/>
    <m/>
    <n v="6543"/>
    <s v=""/>
    <s v="Jessica Allison"/>
    <x v="6"/>
    <x v="6"/>
    <x v="1"/>
    <s v=""/>
  </r>
  <r>
    <n v="6544"/>
    <s v="Samantha Joseph"/>
    <s v="michael17@example.com"/>
    <n v="45"/>
    <s v="Female"/>
    <s v="Xbox"/>
    <d v="2020-06-13T00:00:00"/>
    <x v="0"/>
    <s v="Product compatibility"/>
    <s v="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
    <x v="1"/>
    <s v="Poor join daughter may may."/>
    <s v="High"/>
    <s v="Chat"/>
    <x v="2892"/>
    <d v="2023-06-01T03:20:52"/>
    <n v="3"/>
    <n v="6544"/>
    <s v="Poor Join Daughter May May."/>
    <s v="Samantha Joseph"/>
    <x v="8"/>
    <x v="8"/>
    <x v="1"/>
    <n v="-11.516666666662786"/>
  </r>
  <r>
    <n v="6545"/>
    <s v="Alexander Nunez"/>
    <s v="kevin19@example.net"/>
    <n v="33"/>
    <s v="Other"/>
    <s v="Canon DSLR Camera"/>
    <d v="2021-07-27T00:00:00"/>
    <x v="0"/>
    <s v="Network problem"/>
    <s v="The {product_purchased} is unable to establish a stable internet connection. It keeps disconnecting intermittently. How can I troubleshoot this network problem?_x000a__x000a_If your ISP is able to establish an internet connection (such as Netflix I've checked the device settings and made sure that everything is configured correctly."/>
    <x v="2"/>
    <m/>
    <s v="Critical"/>
    <s v="Chat"/>
    <x v="5"/>
    <m/>
    <m/>
    <n v="6545"/>
    <s v=""/>
    <s v="Alexander Nunez"/>
    <x v="2"/>
    <x v="2"/>
    <x v="0"/>
    <s v=""/>
  </r>
  <r>
    <n v="6546"/>
    <s v="Omar Brown"/>
    <s v="morrisonmelissa@example.com"/>
    <n v="56"/>
    <s v="Male"/>
    <s v="Microsoft Surface"/>
    <d v="2020-09-12T00:00:00"/>
    <x v="1"/>
    <s v="Refund request"/>
    <s v="I'm having an issue with the {product_purchased}. Please assist. ______________________________________________________________________________________ The {product_purchased}, that allows the seller to purchase or remove merchandise from a &quot;free&quot; order on a certain day, will I'm experiencing this issue on multiple devices of the same model, so it seems to be a widespread problem."/>
    <x v="2"/>
    <m/>
    <s v="Low"/>
    <s v="Phone"/>
    <x v="5"/>
    <m/>
    <m/>
    <n v="6546"/>
    <s v=""/>
    <s v="Omar Brown"/>
    <x v="9"/>
    <x v="9"/>
    <x v="1"/>
    <s v=""/>
  </r>
  <r>
    <n v="6547"/>
    <s v="Shane Taylor"/>
    <s v="kirk14@example.net"/>
    <n v="50"/>
    <s v="Other"/>
    <s v="Microsoft Xbox Controller"/>
    <d v="2021-01-19T00:00:00"/>
    <x v="3"/>
    <s v="Network problem"/>
    <s v="I'm unable to access my {product_purchased} account. It keeps displaying an 'Invalid Credentials' error, even though I'm using the correct login information. How can I regain access to my account?_x000a__x000a_You can I'm worried that the issue might be hardware-related and might require repair or replacement."/>
    <x v="2"/>
    <m/>
    <s v="Medium"/>
    <s v="Phone"/>
    <x v="5"/>
    <m/>
    <m/>
    <n v="6547"/>
    <s v=""/>
    <s v="Shane Taylor"/>
    <x v="6"/>
    <x v="6"/>
    <x v="0"/>
    <s v=""/>
  </r>
  <r>
    <n v="6548"/>
    <s v="Christine Green"/>
    <s v="mcguiredonna@example.net"/>
    <n v="54"/>
    <s v="Other"/>
    <s v="Philips Hue Lights"/>
    <d v="2020-02-29T00:00:00"/>
    <x v="3"/>
    <s v="Display issue"/>
    <s v="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
    <x v="0"/>
    <m/>
    <s v="Critical"/>
    <s v="Chat"/>
    <x v="4256"/>
    <m/>
    <m/>
    <n v="6548"/>
    <s v=""/>
    <s v="Christine Green"/>
    <x v="4"/>
    <x v="4"/>
    <x v="1"/>
    <s v=""/>
  </r>
  <r>
    <n v="6549"/>
    <s v="Jacob Diaz"/>
    <s v="allenchristopher@example.org"/>
    <n v="62"/>
    <s v="Other"/>
    <s v="Microsoft Office"/>
    <d v="2021-04-12T00:00:00"/>
    <x v="1"/>
    <s v="Network problem"/>
    <s v="I'm having an issue with the {product_purchased}. Please assist. #2 Remove the {product_purchased} line and try to do 3 tests. #$./tests &lt; skype_query &gt;/item &lt;/ sk The issue I'm facing is intermittent. Sometimes it works fine, but other times it acts up unexpectedly."/>
    <x v="2"/>
    <m/>
    <s v="Medium"/>
    <s v="Phone"/>
    <x v="5"/>
    <m/>
    <m/>
    <n v="6549"/>
    <s v=""/>
    <s v="Jacob Diaz"/>
    <x v="11"/>
    <x v="11"/>
    <x v="0"/>
    <s v=""/>
  </r>
  <r>
    <n v="6550"/>
    <s v="Carrie Walsh"/>
    <s v="marieaguirre@example.net"/>
    <n v="30"/>
    <s v="Male"/>
    <s v="Samsung Soundbar"/>
    <d v="2020-08-09T00:00:00"/>
    <x v="2"/>
    <s v="Software bug"/>
    <s v="I'm having an issue with the {product_purchased}. Please assist._x000a__x000a_Click here for more information_x000a__x000a_In this case this can be remedied by installing the proper security key._x000a__x000a__x000a_The process is in the following steps The issue I'm facing is intermittent. Sometimes it works fine, but other times it acts up unexpectedly."/>
    <x v="2"/>
    <m/>
    <s v="Critical"/>
    <s v="Phone"/>
    <x v="5"/>
    <m/>
    <m/>
    <n v="6550"/>
    <s v=""/>
    <s v="Carrie Walsh"/>
    <x v="5"/>
    <x v="5"/>
    <x v="1"/>
    <s v=""/>
  </r>
  <r>
    <n v="6551"/>
    <s v="Amanda Sanchez"/>
    <s v="cody33@example.com"/>
    <n v="30"/>
    <s v="Male"/>
    <s v="Nest Thermostat"/>
    <d v="2021-09-15T00:00:00"/>
    <x v="0"/>
    <s v="Hardware issue"/>
    <s v="I'm having an issue with the {product_purchased}. Please assist. I've noticed a peculiar error message popping up on my {product_purchased} screen. It says '{error_message}'. What does it mean?"/>
    <x v="1"/>
    <s v="Main side trade cell unit anyone away president."/>
    <s v="Low"/>
    <s v="Chat"/>
    <x v="4257"/>
    <d v="2023-06-01T14:33:00"/>
    <n v="4"/>
    <n v="6551"/>
    <s v="Main Side Trade Cell Unit Anyone Away President."/>
    <s v="Amanda Sanchez"/>
    <x v="9"/>
    <x v="9"/>
    <x v="0"/>
    <n v="0.21666666667442769"/>
  </r>
  <r>
    <n v="6552"/>
    <s v="Angela Nelson"/>
    <s v="christina96@example.com"/>
    <n v="27"/>
    <s v="Other"/>
    <s v="Roomba Robot Vacuum"/>
    <d v="2020-05-11T00:00:00"/>
    <x v="3"/>
    <s v="Product recommendation"/>
    <s v="I'm having an issue with the {product_purchased}. Please assist. &quot; &gt; &lt; input type=&quot;suggested_user&quot; id=&quot;suggested_user_v1&quot; value=&quot;suggested_user&quot; /&gt; &lt; input type=&quot; I've noticed that the issue occurs consistently when I use a specific feature or application on my {product_purchased}."/>
    <x v="2"/>
    <m/>
    <s v="High"/>
    <s v="Social media"/>
    <x v="5"/>
    <m/>
    <m/>
    <n v="6552"/>
    <s v=""/>
    <s v="Angela Nelson"/>
    <x v="1"/>
    <x v="1"/>
    <x v="1"/>
    <s v=""/>
  </r>
  <r>
    <n v="6553"/>
    <s v="Jacob Davis"/>
    <s v="bassregina@example.com"/>
    <n v="64"/>
    <s v="Male"/>
    <s v="iPhone"/>
    <d v="2020-04-02T00:00:00"/>
    <x v="4"/>
    <s v="Installation support"/>
    <s v="I'm having an issue with the {product_purchased}. Please assist._x000a__x000a_As we go through the setup process, I'm not even taking questions about a specific product yet:_x000a__x000a_We need to set a new API to allow I've noticed that the issue occurs consistently when I use a specific feature or application on my {product_purchased}."/>
    <x v="2"/>
    <m/>
    <s v="Medium"/>
    <s v="Phone"/>
    <x v="5"/>
    <m/>
    <m/>
    <n v="6553"/>
    <s v=""/>
    <s v="Jacob Davis"/>
    <x v="11"/>
    <x v="11"/>
    <x v="1"/>
    <s v=""/>
  </r>
  <r>
    <n v="6554"/>
    <s v="Eric Bentley"/>
    <s v="chelseaturner@example.com"/>
    <n v="19"/>
    <s v="Female"/>
    <s v="Microsoft Xbox Controller"/>
    <d v="2020-09-26T00:00:00"/>
    <x v="3"/>
    <s v="Battery life"/>
    <s v="The {product_purchased} is unable to establish a stable internet connection. It keeps disconnecting intermittently. How can I troubleshoot this network problem?_x000a__x000a_We have identified two common errors when connecting at the same IP address: I've already contacted customer support multiple times, but the issue remains unresolved."/>
    <x v="2"/>
    <m/>
    <s v="High"/>
    <s v="Chat"/>
    <x v="5"/>
    <m/>
    <m/>
    <n v="6554"/>
    <s v=""/>
    <s v="Eric Bentley"/>
    <x v="9"/>
    <x v="9"/>
    <x v="1"/>
    <s v=""/>
  </r>
  <r>
    <n v="6555"/>
    <s v="Paul Clark"/>
    <s v="bhernandez@example.org"/>
    <n v="54"/>
    <s v="Female"/>
    <s v="Lenovo ThinkPad"/>
    <d v="2021-07-10T00:00:00"/>
    <x v="4"/>
    <s v="Cancellation request"/>
    <s v="I'm having an issue with the {product_purchased}. Please assist._x000a__x000a_A: Sorry, the {product_purchased}. It is required that an additional order be placed on a product._x000a__x000a_B: You have I've tried clearing the cache and data for the {product_purchased} app, but the issue persists."/>
    <x v="2"/>
    <m/>
    <s v="Medium"/>
    <s v="Phone"/>
    <x v="5"/>
    <m/>
    <m/>
    <n v="6555"/>
    <s v=""/>
    <s v="Paul Clark"/>
    <x v="2"/>
    <x v="2"/>
    <x v="0"/>
    <s v=""/>
  </r>
  <r>
    <n v="6556"/>
    <s v="Jacqueline Johnson"/>
    <s v="courtneymartinez@example.org"/>
    <n v="23"/>
    <s v="Other"/>
    <s v="LG Smart TV"/>
    <d v="2020-11-04T00:00:00"/>
    <x v="2"/>
    <s v="Product recommendation"/>
    <s v="I'm having an issue with the {product_purchased}. Please assist._x000a__x000a_This issue shows up on Google Code, so please help it find its way to your device._x000a__x000a_An error is displayed when the product purchased was recently I've checked for software updates, and my {product_purchased} is already running the latest version."/>
    <x v="2"/>
    <m/>
    <s v="Low"/>
    <s v="Social media"/>
    <x v="5"/>
    <m/>
    <m/>
    <n v="6556"/>
    <s v=""/>
    <s v="Jacqueline Johnson"/>
    <x v="3"/>
    <x v="3"/>
    <x v="1"/>
    <s v=""/>
  </r>
  <r>
    <n v="6557"/>
    <s v="Joseph Day"/>
    <s v="jenkinsanthony@example.org"/>
    <n v="23"/>
    <s v="Female"/>
    <s v="Canon DSLR Camera"/>
    <d v="2020-02-21T00:00:00"/>
    <x v="3"/>
    <s v="Delivery problem"/>
    <s v="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
    <x v="2"/>
    <m/>
    <s v="High"/>
    <s v="Social media"/>
    <x v="5"/>
    <m/>
    <m/>
    <n v="6557"/>
    <s v=""/>
    <s v="Joseph Day"/>
    <x v="4"/>
    <x v="4"/>
    <x v="1"/>
    <s v=""/>
  </r>
  <r>
    <n v="6558"/>
    <s v="Cody Martin"/>
    <s v="wkelley@example.net"/>
    <n v="49"/>
    <s v="Male"/>
    <s v="Amazon Kindle"/>
    <d v="2021-01-28T00:00:00"/>
    <x v="0"/>
    <s v="Payment issue"/>
    <s v="I've accidentally deleted important data from my {product_purchased}. Is there any way to recover the deleted files? I need them urgently. 1 1 0 1 a b b b a b b b b b b b b c 1 g I've already contacted customer support multiple times, but the issue remains unresolved."/>
    <x v="0"/>
    <m/>
    <s v="Low"/>
    <s v="Social media"/>
    <x v="4258"/>
    <m/>
    <m/>
    <n v="6558"/>
    <s v=""/>
    <s v="Cody Martin"/>
    <x v="6"/>
    <x v="6"/>
    <x v="0"/>
    <s v=""/>
  </r>
  <r>
    <n v="6559"/>
    <s v="Erik Walker"/>
    <s v="combssuzanne@example.org"/>
    <n v="30"/>
    <s v="Male"/>
    <s v="Google Nest"/>
    <d v="2021-10-07T00:00:00"/>
    <x v="2"/>
    <s v="Network problem"/>
    <s v="I'm having an issue with the {product_purchased}. Please assist._x000a__x000a_Please enable JavaScript to view the comments powered by Disqus._x000a__x000a_Disqus I've checked for any available software updates for my {product_purchased}, but there are none."/>
    <x v="0"/>
    <m/>
    <s v="Low"/>
    <s v="Chat"/>
    <x v="4259"/>
    <m/>
    <m/>
    <n v="6559"/>
    <s v=""/>
    <s v="Erik Walker"/>
    <x v="7"/>
    <x v="7"/>
    <x v="0"/>
    <s v=""/>
  </r>
  <r>
    <n v="6560"/>
    <s v="Luke Jennings"/>
    <s v="fhayes@example.org"/>
    <n v="69"/>
    <s v="Female"/>
    <s v="Canon EOS"/>
    <d v="2020-06-25T00:00:00"/>
    <x v="0"/>
    <s v="Product compatibility"/>
    <s v="I'm having an issue with the {product_purchased}. Please assist. In other words the {product_purchased} is &quot;paid on time&quot;, and its price would be the same regardless of the delivery date for the customer, I've tried different settings and configurations on my {product_purchased}, but the issue persists."/>
    <x v="2"/>
    <m/>
    <s v="Medium"/>
    <s v="Chat"/>
    <x v="5"/>
    <m/>
    <m/>
    <n v="6560"/>
    <s v=""/>
    <s v="Luke Jennings"/>
    <x v="8"/>
    <x v="8"/>
    <x v="1"/>
    <s v=""/>
  </r>
  <r>
    <n v="6561"/>
    <s v="Claudia Phillips"/>
    <s v="carrdaniel@example.net"/>
    <n v="43"/>
    <s v="Male"/>
    <s v="LG OLED"/>
    <d v="2020-05-08T00:00:00"/>
    <x v="2"/>
    <s v="Software bug"/>
    <s v="I'm having an issue with the {product_purchased}. Please assist. Thank you._x000a__x000a_If this product is currently not compatible with your router, please see your router's Support Page._x000a__x000a_Please enter your name or email address I've followed online tutorials and community forums to troubleshoot the issue, but no luck so far."/>
    <x v="1"/>
    <s v="Relate well bar road product world."/>
    <s v="Critical"/>
    <s v="Phone"/>
    <x v="4260"/>
    <d v="2023-06-01T09:40:15"/>
    <n v="2"/>
    <n v="6561"/>
    <s v="Relate Well Bar Road Product World."/>
    <s v="Claudia Phillips"/>
    <x v="1"/>
    <x v="1"/>
    <x v="1"/>
    <n v="-6.0999999999767169"/>
  </r>
  <r>
    <n v="6562"/>
    <s v="Kristen Hoffman"/>
    <s v="bvargas@example.com"/>
    <n v="25"/>
    <s v="Female"/>
    <s v="Amazon Kindle"/>
    <d v="2021-02-12T00:00:00"/>
    <x v="1"/>
    <s v="Product setup"/>
    <s v="I'm having an issue with the {product_purchased}. Please assist. I've recently updated the firmware of my {product_purchased}, and the issue started happening afterward. Could it be related to the update?"/>
    <x v="0"/>
    <m/>
    <s v="Low"/>
    <s v="Chat"/>
    <x v="4261"/>
    <m/>
    <m/>
    <n v="6562"/>
    <s v=""/>
    <s v="Kristen Hoffman"/>
    <x v="4"/>
    <x v="4"/>
    <x v="0"/>
    <s v=""/>
  </r>
  <r>
    <n v="6563"/>
    <s v="Thomas Chang"/>
    <s v="jacqueline82@example.com"/>
    <n v="37"/>
    <s v="Female"/>
    <s v="Apple AirPods"/>
    <d v="2021-11-30T00:00:00"/>
    <x v="2"/>
    <s v="Product compatibility"/>
    <s v="I'm having an issue with the {product_purchased}. Please assist. (10:47:40 PM) Balthazar 5 hours ago_x000a__x000a_https://www.à¹‡å®¶æ²™:10.3 million BTC will I need assistance as soon as possible because it's affecting my work and productivity."/>
    <x v="1"/>
    <s v="Clearly without investment off could either."/>
    <s v="High"/>
    <s v="Email"/>
    <x v="4262"/>
    <d v="2023-06-01T07:34:17"/>
    <n v="2"/>
    <n v="6563"/>
    <s v="Clearly Without Investment Off Could Either."/>
    <s v="Thomas Chang"/>
    <x v="3"/>
    <x v="3"/>
    <x v="0"/>
    <n v="-11.166666666744277"/>
  </r>
  <r>
    <n v="6564"/>
    <s v="Sean Anderson"/>
    <s v="nicolegreen@example.com"/>
    <n v="28"/>
    <s v="Male"/>
    <s v="Dell XPS"/>
    <d v="2020-06-15T00:00:00"/>
    <x v="1"/>
    <s v="Installation support"/>
    <s v="I'm having an issue with the {product_purchased}. Please assist._x000a__x000a_If you have an issue using &quot;Dynamo to perform actions for the product and not if it was purchased by one of the users who is the user I've tried using different cables, adapters, or peripherals with my {product_purchased}, but the issue persists."/>
    <x v="2"/>
    <m/>
    <s v="High"/>
    <s v="Social media"/>
    <x v="5"/>
    <m/>
    <m/>
    <n v="6564"/>
    <s v=""/>
    <s v="Sean Anderson"/>
    <x v="8"/>
    <x v="8"/>
    <x v="1"/>
    <s v=""/>
  </r>
  <r>
    <n v="6565"/>
    <s v="Thomas Smith"/>
    <s v="teresa76@example.org"/>
    <n v="61"/>
    <s v="Other"/>
    <s v="Asus ROG"/>
    <d v="2021-04-25T00:00:00"/>
    <x v="1"/>
    <s v="Peripheral compatibility"/>
    <s v="I'm having an issue with the {product_purchased}. Please assist._x000a__x000a_The first time I saw this app I was like: Is this because it's called Apple Pay, the AppDeck? I guess that's something I I'm unable to find the option to perform the desired action in the {product_purchased}. Could you please guide me through the steps?"/>
    <x v="0"/>
    <m/>
    <s v="Low"/>
    <s v="Social media"/>
    <x v="4263"/>
    <m/>
    <m/>
    <n v="6565"/>
    <s v=""/>
    <s v="Thomas Smith"/>
    <x v="11"/>
    <x v="11"/>
    <x v="0"/>
    <s v=""/>
  </r>
  <r>
    <n v="6566"/>
    <s v="Summer Vaughn"/>
    <s v="brookspamela@example.org"/>
    <n v="36"/>
    <s v="Female"/>
    <s v="GoPro Action Camera"/>
    <d v="2021-04-08T00:00:00"/>
    <x v="0"/>
    <s v="Account access"/>
    <s v="I'm having an issue with the {product_purchased}. Please assist. I've performed a factory reset on my {product_purchased}, hoping it would resolve the problem, but it didn't help."/>
    <x v="0"/>
    <m/>
    <s v="Critical"/>
    <s v="Email"/>
    <x v="4264"/>
    <m/>
    <m/>
    <n v="6566"/>
    <s v=""/>
    <s v="Summer Vaughn"/>
    <x v="11"/>
    <x v="11"/>
    <x v="0"/>
    <s v=""/>
  </r>
  <r>
    <n v="6567"/>
    <s v="Norma Diaz"/>
    <s v="mitchell86@example.com"/>
    <n v="21"/>
    <s v="Other"/>
    <s v="Sony PlayStation"/>
    <d v="2021-10-29T00:00:00"/>
    <x v="0"/>
    <s v="Hardware issue"/>
    <s v="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
    <x v="0"/>
    <m/>
    <s v="Low"/>
    <s v="Social media"/>
    <x v="4265"/>
    <m/>
    <m/>
    <n v="6567"/>
    <s v=""/>
    <s v="Norma Diaz"/>
    <x v="7"/>
    <x v="7"/>
    <x v="0"/>
    <s v=""/>
  </r>
  <r>
    <n v="6568"/>
    <s v="Savannah Gonzales MD"/>
    <s v="patricia52@example.net"/>
    <n v="32"/>
    <s v="Other"/>
    <s v="LG OLED"/>
    <d v="2021-07-20T00:00:00"/>
    <x v="0"/>
    <s v="Refund request"/>
    <s v="I'm having an issue with the {product_purchased}. Please assist._x000a__x000a_Thanks. I rely heavily on my {product_purchased} for my daily tasks, and this issue is hindering my productivity."/>
    <x v="1"/>
    <s v="Mind condition international effect."/>
    <s v="Critical"/>
    <s v="Email"/>
    <x v="4266"/>
    <d v="2023-06-01T16:08:23"/>
    <n v="4"/>
    <n v="6568"/>
    <s v="Mind Condition International Effect."/>
    <s v="Savannah Gonzales MD"/>
    <x v="2"/>
    <x v="2"/>
    <x v="0"/>
    <n v="13.916666666627862"/>
  </r>
  <r>
    <n v="6569"/>
    <s v="Amy Lee"/>
    <s v="kristi84@example.org"/>
    <n v="45"/>
    <s v="Male"/>
    <s v="Roomba Robot Vacuum"/>
    <d v="2021-11-23T00:00:00"/>
    <x v="0"/>
    <s v="Software bug"/>
    <s v="I'm having an issue with the {product_purchased}. Please assist._x000a__x000a_If you are experiencing issues with the {product_purchased} and you are unsure about how to manage this or the {product_purchased I've performed a factory reset on my {product_purchased}, hoping it would resolve the problem, but it didn't help."/>
    <x v="2"/>
    <m/>
    <s v="High"/>
    <s v="Chat"/>
    <x v="5"/>
    <m/>
    <m/>
    <n v="6569"/>
    <s v=""/>
    <s v="Amy Lee"/>
    <x v="3"/>
    <x v="3"/>
    <x v="0"/>
    <s v=""/>
  </r>
  <r>
    <n v="6570"/>
    <s v="Joseph Vaughn"/>
    <s v="rochavanessa@example.net"/>
    <n v="51"/>
    <s v="Other"/>
    <s v="Philips Hue Lights"/>
    <d v="2021-09-29T00:00:00"/>
    <x v="0"/>
    <s v="Product setup"/>
    <s v="I'm having an issue with the {product_purchased}. Please assist._x000a__x000a_I don't need this app. I feel I'm missing out on something._x000a__x000a_As long as you keep this for 20, you should be on I've noticed a peculiar error message popping up on my {product_purchased} screen. It says '{error_message}'. What does it mean?"/>
    <x v="1"/>
    <s v="Year really many film see impact cold."/>
    <s v="Critical"/>
    <s v="Social media"/>
    <x v="4267"/>
    <d v="2023-06-01T17:32:26"/>
    <n v="4"/>
    <n v="6570"/>
    <s v="Year Really Many Film See Impact Cold."/>
    <s v="Joseph Vaughn"/>
    <x v="9"/>
    <x v="9"/>
    <x v="0"/>
    <n v="0.93333333340706304"/>
  </r>
  <r>
    <n v="6571"/>
    <s v="Tara Guzman"/>
    <s v="ggarcia@example.org"/>
    <n v="37"/>
    <s v="Male"/>
    <s v="iPhone"/>
    <d v="2020-07-05T00:00:00"/>
    <x v="4"/>
    <s v="Product compatibility"/>
    <s v="I'm having trouble connecting my {product_purchased} to my home Wi-Fi network. It doesn't detect any networks, although other devices are connecting fine. What can be done to resolve this issue?_x000a__x000a_I've tried everything I've reviewed the troubleshooting steps on the official support website, but they didn't resolve the problem."/>
    <x v="1"/>
    <s v="Carry amount rather opportunity key."/>
    <s v="High"/>
    <s v="Email"/>
    <x v="4268"/>
    <d v="2023-06-01T07:35:27"/>
    <n v="5"/>
    <n v="6571"/>
    <s v="Carry Amount Rather Opportunity Key."/>
    <s v="Tara Guzman"/>
    <x v="2"/>
    <x v="2"/>
    <x v="1"/>
    <n v="6.283333333209157"/>
  </r>
  <r>
    <n v="6572"/>
    <s v="Dr. Thomas Hall PhD"/>
    <s v="alexandersloan@example.org"/>
    <n v="33"/>
    <s v="Other"/>
    <s v="MacBook Pro"/>
    <d v="2021-04-25T00:00:00"/>
    <x v="3"/>
    <s v="Refund request"/>
    <s v="My {product_purchased} crashed, and I lost all the data stored on it. Is there any way to recover the lost data? Are you still able to store it like this?&quot;_x000a__x000a_&quot;Of course not!&quot; She said to This problem started occurring after the recent software update. I haven't made any other changes to the device."/>
    <x v="0"/>
    <m/>
    <s v="High"/>
    <s v="Chat"/>
    <x v="4269"/>
    <m/>
    <m/>
    <n v="6572"/>
    <s v=""/>
    <s v="Dr. Thomas Hall PhD"/>
    <x v="11"/>
    <x v="11"/>
    <x v="0"/>
    <s v=""/>
  </r>
  <r>
    <n v="6573"/>
    <s v="Raymond Robinson"/>
    <s v="munozheidi@example.org"/>
    <n v="69"/>
    <s v="Female"/>
    <s v="Garmin Forerunner"/>
    <d v="2021-02-27T00:00:00"/>
    <x v="1"/>
    <s v="Product recommendation"/>
    <s v="I'm having an issue with the {product_purchased}. Please assist._x000a__x000a_Cannot do business with:_x000a__x000a_Cannot do business with:_x000a__x000a_Cannot Thunderbolt to any other system (USB/ATAPI, USBX The issue I'm facing is intermittent. Sometimes it works fine, but other times it acts up unexpectedly."/>
    <x v="0"/>
    <m/>
    <s v="Medium"/>
    <s v="Chat"/>
    <x v="4270"/>
    <m/>
    <m/>
    <n v="6573"/>
    <s v=""/>
    <s v="Raymond Robinson"/>
    <x v="4"/>
    <x v="4"/>
    <x v="0"/>
    <s v=""/>
  </r>
  <r>
    <n v="6574"/>
    <s v="James Rivera"/>
    <s v="hkelly@example.com"/>
    <n v="55"/>
    <s v="Other"/>
    <s v="Amazon Kindle"/>
    <d v="2021-10-01T00:00:00"/>
    <x v="4"/>
    <s v="Network problem"/>
    <s v="I'm having an issue with the {product_purchased}. Please assist._x000a__x000a__x000a_[1.1] In the case of '*', the product cannot enter the 'Buy now' box._x000a__x000a__x000a_[1.2] If I've tried troubleshooting steps mentioned in the user manual, but the issue persists."/>
    <x v="2"/>
    <m/>
    <s v="Critical"/>
    <s v="Phone"/>
    <x v="5"/>
    <m/>
    <m/>
    <n v="6574"/>
    <s v=""/>
    <s v="James Rivera"/>
    <x v="7"/>
    <x v="7"/>
    <x v="0"/>
    <s v=""/>
  </r>
  <r>
    <n v="6575"/>
    <s v="Robert Morgan"/>
    <s v="garysolis@example.com"/>
    <n v="22"/>
    <s v="Male"/>
    <s v="Fitbit Versa Smartwatch"/>
    <d v="2020-04-30T00:00:00"/>
    <x v="3"/>
    <s v="Product recommendation"/>
    <s v="I'm having an issue with the {product_purchased}. Please assist._x000a__x000a_$23_x000a__x000a_Add some extra charge and add another one!_x000a__x000a__x000a_Add $8 shipping charge + added $8 shipping charge._x000a__x000a_Add $ I've checked for any available software updates for my {product_purchased}, but there are none."/>
    <x v="0"/>
    <m/>
    <s v="Medium"/>
    <s v="Chat"/>
    <x v="4271"/>
    <m/>
    <m/>
    <n v="6575"/>
    <s v=""/>
    <s v="Robert Morgan"/>
    <x v="11"/>
    <x v="11"/>
    <x v="1"/>
    <s v=""/>
  </r>
  <r>
    <n v="6576"/>
    <s v="Anthony Dickerson"/>
    <s v="dsingh@example.net"/>
    <n v="59"/>
    <s v="Female"/>
    <s v="LG Smart TV"/>
    <d v="2020-10-04T00:00:00"/>
    <x v="0"/>
    <s v="Cancellation request"/>
    <s v="I'm facing issues logging into my {product_purchased} account. It says my account is locked. What should I do to unlock it?_x000a__x000a_Log on to the account and sign the new account name in the console, using the I've already contacted customer support multiple times, but the issue remains unresolved."/>
    <x v="0"/>
    <m/>
    <s v="Low"/>
    <s v="Social media"/>
    <x v="4272"/>
    <m/>
    <m/>
    <n v="6576"/>
    <s v=""/>
    <s v="Anthony Dickerson"/>
    <x v="7"/>
    <x v="7"/>
    <x v="1"/>
    <s v=""/>
  </r>
  <r>
    <n v="6577"/>
    <s v="Shaun Wilson"/>
    <s v="randall56@example.com"/>
    <n v="61"/>
    <s v="Other"/>
    <s v="Samsung Soundbar"/>
    <d v="2020-07-13T00:00:00"/>
    <x v="4"/>
    <s v="Installation support"/>
    <s v="I'm having an issue with the {product_purchased}. Please assist. I'm looking for a more stable solution and I'll be checking on your availability._x000a__x000a_Thank you. We've recently updated our page with new information. We The issue I'm facing is intermittent. Sometimes it works fine, but other times it acts up unexpectedly."/>
    <x v="0"/>
    <m/>
    <s v="Low"/>
    <s v="Phone"/>
    <x v="4273"/>
    <m/>
    <m/>
    <n v="6577"/>
    <s v=""/>
    <s v="Shaun Wilson"/>
    <x v="2"/>
    <x v="2"/>
    <x v="1"/>
    <s v=""/>
  </r>
  <r>
    <n v="6578"/>
    <s v="Douglas Smith"/>
    <s v="hartcharles@example.net"/>
    <n v="28"/>
    <s v="Male"/>
    <s v="Samsung Galaxy"/>
    <d v="2020-12-24T00:00:00"/>
    <x v="4"/>
    <s v="Delivery problem"/>
    <s v="I'm having an issue with the {product_purchased}. Please assist. You will gain access and receive additional products at no additional cost. I've performed a factory reset on my {product_purchased}, hoping it would resolve the problem, but it didn't help."/>
    <x v="2"/>
    <m/>
    <s v="Medium"/>
    <s v="Chat"/>
    <x v="5"/>
    <m/>
    <m/>
    <n v="6578"/>
    <s v=""/>
    <s v="Douglas Smith"/>
    <x v="10"/>
    <x v="10"/>
    <x v="1"/>
    <s v=""/>
  </r>
  <r>
    <n v="6579"/>
    <s v="Richard Arnold"/>
    <s v="ylindsey@example.net"/>
    <n v="49"/>
    <s v="Female"/>
    <s v="Canon DSLR Camera"/>
    <d v="2020-11-12T00:00:00"/>
    <x v="4"/>
    <s v="Software bug"/>
    <s v="I'm having an issue with the {product_purchased}. Please assist. If you're sure about your problem, email customer service at support@glamorous.com and the issue will be handled._x000a__x000a_Please include information about the I've tried troubleshooting steps mentioned in the user manual, but the issue persists."/>
    <x v="0"/>
    <m/>
    <s v="Critical"/>
    <s v="Chat"/>
    <x v="4274"/>
    <m/>
    <m/>
    <n v="6579"/>
    <s v=""/>
    <s v="Richard Arnold"/>
    <x v="3"/>
    <x v="3"/>
    <x v="1"/>
    <s v=""/>
  </r>
  <r>
    <n v="6580"/>
    <s v="Jason Young"/>
    <s v="anthonysmith@example.net"/>
    <n v="27"/>
    <s v="Male"/>
    <s v="Nintendo Switch Pro Controller"/>
    <d v="2020-04-09T00:00:00"/>
    <x v="2"/>
    <s v="Network problem"/>
    <s v="I'm having an issue with the {product_purchased}. Please assist._x000a__x000a_3. Please allow time before placing order._x000a__x000a_4. Incomplete orders will not be accepted._x000a__x000a_5. Please be patient. Sorry if I've checked for software updates, and my {product_purchased} is already running the latest version."/>
    <x v="2"/>
    <m/>
    <s v="Low"/>
    <s v="Phone"/>
    <x v="5"/>
    <m/>
    <m/>
    <n v="6580"/>
    <s v=""/>
    <s v="Jason Young"/>
    <x v="11"/>
    <x v="11"/>
    <x v="1"/>
    <s v=""/>
  </r>
  <r>
    <n v="6581"/>
    <s v="Jacob Larsen"/>
    <s v="trevinoapril@example.net"/>
    <n v="24"/>
    <s v="Other"/>
    <s v="Garmin Forerunner"/>
    <d v="2021-11-27T00:00:00"/>
    <x v="0"/>
    <s v="Installation support"/>
    <s v="There seems to be a hardware problem with my {product_purchased}. The screen is flickering, and I'm unable to use it. What should I do?_x000a__x000a_I purchased two separate screens, one for the MacBook Pro, the other The issue I'm facing is intermittent. Sometimes it works fine, but other times it acts up unexpectedly."/>
    <x v="2"/>
    <m/>
    <s v="Critical"/>
    <s v="Phone"/>
    <x v="5"/>
    <m/>
    <m/>
    <n v="6581"/>
    <s v=""/>
    <s v="Jacob Larsen"/>
    <x v="3"/>
    <x v="3"/>
    <x v="0"/>
    <s v=""/>
  </r>
  <r>
    <n v="6582"/>
    <s v="Paul Miller"/>
    <s v="mmoore@example.net"/>
    <n v="59"/>
    <s v="Male"/>
    <s v="Apple AirPods"/>
    <d v="2021-04-19T00:00:00"/>
    <x v="2"/>
    <s v="Data loss"/>
    <s v="I'm having an issue with the {product_purchased}. Please assist._x000a__x000a_The product's expiration date is at the start of the product page._x000a__x000a_My product ID number is 1801. Please assist._x000a__x000a_Please help I'm concerned about the security of my {product_purchased} and would like to ensure that my data is safe."/>
    <x v="1"/>
    <s v="Tree sport certain."/>
    <s v="Critical"/>
    <s v="Chat"/>
    <x v="4275"/>
    <d v="2023-06-01T03:53:44"/>
    <n v="1"/>
    <n v="6582"/>
    <s v="Tree Sport Certain."/>
    <s v="Paul Miller"/>
    <x v="11"/>
    <x v="11"/>
    <x v="0"/>
    <n v="-17.750000000058208"/>
  </r>
  <r>
    <n v="6583"/>
    <s v="Briana Wilson"/>
    <s v="nicolehumphrey@example.com"/>
    <n v="50"/>
    <s v="Female"/>
    <s v="Bose SoundLink Speaker"/>
    <d v="2020-06-21T00:00:00"/>
    <x v="3"/>
    <s v="Network problem"/>
    <s v="I'm having an issue with the {product_purchased}. Please assist. The issue I'm facing is intermittent. Sometimes it works fine, but other times it acts up unexpectedly."/>
    <x v="2"/>
    <m/>
    <s v="Critical"/>
    <s v="Email"/>
    <x v="5"/>
    <m/>
    <m/>
    <n v="6583"/>
    <s v=""/>
    <s v="Briana Wilson"/>
    <x v="8"/>
    <x v="8"/>
    <x v="1"/>
    <s v=""/>
  </r>
  <r>
    <n v="6584"/>
    <s v="Patricia Garcia"/>
    <s v="jonespatricia@example.org"/>
    <n v="27"/>
    <s v="Female"/>
    <s v="Nest Thermostat"/>
    <d v="2021-01-10T00:00:00"/>
    <x v="1"/>
    <s v="Product compatibility"/>
    <s v="I'm having an issue with the {product_purchased}. Please assist._x000a__x000a_If this is not the product you want then please contact us at [email protected], we can either do something for you or simply send you the Product Card I've checked for any available software updates for my {product_purchased}, but there are none."/>
    <x v="1"/>
    <s v="Safe impact friend Congress."/>
    <s v="Low"/>
    <s v="Chat"/>
    <x v="4276"/>
    <d v="2023-06-01T12:49:46"/>
    <n v="3"/>
    <n v="6584"/>
    <s v="Safe Impact Friend Congress."/>
    <s v="Patricia Garcia"/>
    <x v="6"/>
    <x v="6"/>
    <x v="0"/>
    <n v="2.5833333333721384"/>
  </r>
  <r>
    <n v="6585"/>
    <s v="Paul Juarez"/>
    <s v="powerselizabeth@example.org"/>
    <n v="53"/>
    <s v="Other"/>
    <s v="Bose QuietComfort"/>
    <d v="2021-05-20T00:00:00"/>
    <x v="1"/>
    <s v="Battery life"/>
    <s v="I'm having an issue with the {product_purchased}. Please assist. That's our code. If your question comes up, please contact us._x000a__x000a_There is no issue with a new device and the manufacturer is the only one who I'm worried that the issue might be hardware-related and might require repair or replacement."/>
    <x v="2"/>
    <m/>
    <s v="Low"/>
    <s v="Chat"/>
    <x v="5"/>
    <m/>
    <m/>
    <n v="6585"/>
    <s v=""/>
    <s v="Paul Juarez"/>
    <x v="1"/>
    <x v="1"/>
    <x v="0"/>
    <s v=""/>
  </r>
  <r>
    <n v="6586"/>
    <s v="Jennifer Hicks"/>
    <s v="bharper@example.com"/>
    <n v="56"/>
    <s v="Male"/>
    <s v="Dyson Vacuum Cleaner"/>
    <d v="2020-12-31T00:00:00"/>
    <x v="3"/>
    <s v="Refund request"/>
    <s v="I'm having an issue with the {product_purchased}. Please assist. I've noticed a peculiar error message popping up on my {product_purchased} screen. It says '{error_message}'. What does it mean?"/>
    <x v="2"/>
    <m/>
    <s v="Critical"/>
    <s v="Chat"/>
    <x v="5"/>
    <m/>
    <m/>
    <n v="6586"/>
    <s v=""/>
    <s v="Jennifer Hicks"/>
    <x v="10"/>
    <x v="10"/>
    <x v="1"/>
    <s v=""/>
  </r>
  <r>
    <n v="6587"/>
    <s v="Robert Simpson"/>
    <s v="brucejulie@example.org"/>
    <n v="33"/>
    <s v="Other"/>
    <s v="Fitbit Charge"/>
    <d v="2020-12-23T00:00:00"/>
    <x v="3"/>
    <s v="Product recommendation"/>
    <s v="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
    <x v="1"/>
    <s v="Sense son decide tree decision special something."/>
    <s v="High"/>
    <s v="Social media"/>
    <x v="4277"/>
    <d v="2023-06-01T16:34:49"/>
    <n v="3"/>
    <n v="6587"/>
    <s v="Sense Son Decide Tree Decision Special Something."/>
    <s v="Robert Simpson"/>
    <x v="10"/>
    <x v="10"/>
    <x v="1"/>
    <n v="1.2000000000698492"/>
  </r>
  <r>
    <n v="6588"/>
    <s v="Hannah Chen"/>
    <s v="andrewwest@example.net"/>
    <n v="43"/>
    <s v="Female"/>
    <s v="Philips Hue Lights"/>
    <d v="2021-12-23T00:00:00"/>
    <x v="3"/>
    <s v="Product compatibility"/>
    <s v="I'm having an issue with the {product_purchased}. Please assist._x000a__x000a_In order to activate an extension from your device, simply press this button. If you'd prefer to turn on all these widgets from your device via your PC I'm experiencing this issue on multiple devices of the same model, so it seems to be a widespread problem."/>
    <x v="2"/>
    <m/>
    <s v="Critical"/>
    <s v="Social media"/>
    <x v="5"/>
    <m/>
    <m/>
    <n v="6588"/>
    <s v=""/>
    <s v="Hannah Chen"/>
    <x v="10"/>
    <x v="10"/>
    <x v="0"/>
    <s v=""/>
  </r>
  <r>
    <n v="6589"/>
    <s v="Joshua Walters"/>
    <s v="reginarivas@example.net"/>
    <n v="34"/>
    <s v="Male"/>
    <s v="Fitbit Charge"/>
    <d v="2020-10-30T00:00:00"/>
    <x v="4"/>
    <s v="Installation support"/>
    <s v="I've encountered a data loss issue with my {product_purchased}. All the files and documents seem to have disappeared. Can you guide me on how to retrieve them? Thanks. I've performed a factory reset on my {product_purchased}, hoping it would resolve the problem, but it didn't help."/>
    <x v="2"/>
    <m/>
    <s v="High"/>
    <s v="Chat"/>
    <x v="5"/>
    <m/>
    <m/>
    <n v="6589"/>
    <s v=""/>
    <s v="Joshua Walters"/>
    <x v="7"/>
    <x v="7"/>
    <x v="1"/>
    <s v=""/>
  </r>
  <r>
    <n v="6590"/>
    <s v="Seth Edwards"/>
    <s v="april50@example.net"/>
    <n v="57"/>
    <s v="Other"/>
    <s v="Nest Thermostat"/>
    <d v="2020-07-07T00:00:00"/>
    <x v="3"/>
    <s v="Software bug"/>
    <s v="I'm having an issue with the {product_purchased}. Please assist._x000a__x000a_[03/07/13 00:13:13] [Client thread/ERROR] [FML]: Unable to lookup {key} in mcdata. I've performed a factory reset on my {product_purchased}, hoping it would resolve the problem, but it didn't help."/>
    <x v="1"/>
    <s v="Affect laugh more than throughout."/>
    <s v="Critical"/>
    <s v="Email"/>
    <x v="4278"/>
    <d v="2023-06-01T01:35:53"/>
    <n v="1"/>
    <n v="6590"/>
    <s v="Affect Laugh More Than Throughout."/>
    <s v="Seth Edwards"/>
    <x v="2"/>
    <x v="2"/>
    <x v="1"/>
    <n v="-14.916666666569654"/>
  </r>
  <r>
    <n v="6591"/>
    <s v="Tanya Murray"/>
    <s v="hharrison@example.org"/>
    <n v="68"/>
    <s v="Female"/>
    <s v="Autodesk AutoCAD"/>
    <d v="2021-03-28T00:00:00"/>
    <x v="4"/>
    <s v="Product compatibility"/>
    <s v="I'm having an issue with the {product_purchased}. Please assist. It may take up to 5 minutes before your request is received. Please contact us about availability. I've tried troubleshooting steps mentioned in the user manual, but the issue persists."/>
    <x v="1"/>
    <s v="Plan news card option sign every single."/>
    <s v="Critical"/>
    <s v="Email"/>
    <x v="4279"/>
    <d v="2023-06-01T14:08:54"/>
    <n v="1"/>
    <n v="6591"/>
    <s v="Plan News Card Option Sign Every Single."/>
    <s v="Tanya Murray"/>
    <x v="0"/>
    <x v="0"/>
    <x v="0"/>
    <n v="-1.4833333332790062"/>
  </r>
  <r>
    <n v="6592"/>
    <s v="Brian Kelley"/>
    <s v="rebeccalee@example.org"/>
    <n v="41"/>
    <s v="Female"/>
    <s v="Amazon Echo"/>
    <d v="2020-12-24T00:00:00"/>
    <x v="0"/>
    <s v="Network problem"/>
    <s v="I'm having an issue with the {product_purchased}. Please assist._x000a__x000a_How can I remove the product before the warranty period expires?_x000a__x000a_If your policy states you are a &quot;special case&quot;, you may still have the package I need assistance as soon as possible because it's affecting my work and productivity."/>
    <x v="1"/>
    <s v="Eat as happen."/>
    <s v="Medium"/>
    <s v="Phone"/>
    <x v="4280"/>
    <d v="2023-06-01T08:24:56"/>
    <n v="4"/>
    <n v="6592"/>
    <s v="Eat As Happen."/>
    <s v="Brian Kelley"/>
    <x v="10"/>
    <x v="10"/>
    <x v="1"/>
    <n v="-4.5666666667093523"/>
  </r>
  <r>
    <n v="6593"/>
    <s v="Amy Watts"/>
    <s v="weissjames@example.com"/>
    <n v="31"/>
    <s v="Male"/>
    <s v="HP Pavilion"/>
    <d v="2020-08-06T00:00:00"/>
    <x v="0"/>
    <s v="Refund request"/>
    <s v="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
    <x v="1"/>
    <s v="Smile policy recently letter administration."/>
    <s v="Critical"/>
    <s v="Social media"/>
    <x v="4281"/>
    <d v="2023-06-01T11:34:57"/>
    <n v="2"/>
    <n v="6593"/>
    <s v="Smile Policy Recently Letter Administration."/>
    <s v="Amy Watts"/>
    <x v="5"/>
    <x v="5"/>
    <x v="1"/>
    <n v="11.216666666732635"/>
  </r>
  <r>
    <n v="6594"/>
    <s v="Dr. Sean Boyd"/>
    <s v="kerrdavid@example.org"/>
    <n v="59"/>
    <s v="Other"/>
    <s v="Amazon Kindle"/>
    <d v="2021-04-21T00:00:00"/>
    <x v="3"/>
    <s v="Account access"/>
    <s v="I'm having an issue with the {product_purchased}. Please assist._x000a__x000a_Product ID: 1577_x000a__x000a_Product Code: 0014_x000a__x000a_Manufacturer: CineLabs_x000a__x000a_Last updated on: July 23, 2016 I've followed the troubleshooting steps mentioned in the user manual, but the issue persists."/>
    <x v="0"/>
    <m/>
    <s v="Medium"/>
    <s v="Chat"/>
    <x v="4282"/>
    <m/>
    <m/>
    <n v="6594"/>
    <s v=""/>
    <s v="Dr. Sean Boyd"/>
    <x v="11"/>
    <x v="11"/>
    <x v="0"/>
    <s v=""/>
  </r>
  <r>
    <n v="6595"/>
    <s v="Rachel Garrett"/>
    <s v="angelabarnes@example.org"/>
    <n v="57"/>
    <s v="Male"/>
    <s v="Bose QuietComfort"/>
    <d v="2020-10-12T00:00:00"/>
    <x v="4"/>
    <s v="Refund request"/>
    <s v="I've forgotten my password for my {product_purchased} account, and the password reset option is not working. How can I recover my account?_x000a__x000a_I've forgotten my password for my account, and the password reset option is not I've followed online tutorials and community forums to troubleshoot the issue, but no luck so far."/>
    <x v="1"/>
    <s v="High bank say control despite century even."/>
    <s v="Medium"/>
    <s v="Email"/>
    <x v="4283"/>
    <d v="2023-06-01T08:08:59"/>
    <n v="1"/>
    <n v="6595"/>
    <s v="High Bank Say Control Despite Century Even."/>
    <s v="Rachel Garrett"/>
    <x v="7"/>
    <x v="7"/>
    <x v="1"/>
    <n v="-4.3500000000349246"/>
  </r>
  <r>
    <n v="6596"/>
    <s v="Natalie Smith"/>
    <s v="gspears@example.net"/>
    <n v="47"/>
    <s v="Male"/>
    <s v="LG OLED"/>
    <d v="2020-07-16T00:00:00"/>
    <x v="4"/>
    <s v="Network problem"/>
    <s v="I'm encountering a software bug in the {product_purchased}. Whenever I try to perform a specific action, the application crashes. Are there any updates or fixes available?_x000a__x000a__x000a_I could type this:_x000a__x000a_c:\users\[ This problem started occurring after the recent software update. I haven't made any other changes to the device."/>
    <x v="2"/>
    <m/>
    <s v="Critical"/>
    <s v="Chat"/>
    <x v="5"/>
    <m/>
    <m/>
    <n v="6596"/>
    <s v=""/>
    <s v="Natalie Smith"/>
    <x v="2"/>
    <x v="2"/>
    <x v="1"/>
    <s v=""/>
  </r>
  <r>
    <n v="6597"/>
    <s v="Emily Welch"/>
    <s v="qmann@example.net"/>
    <n v="31"/>
    <s v="Male"/>
    <s v="iPhone"/>
    <d v="2020-03-18T00:00:00"/>
    <x v="4"/>
    <s v="Account access"/>
    <s v="I'm having an issue with the {product_purchased}. Please assist. I'm concerned about the security of my {product_purchased} and would like to ensure that my data is safe."/>
    <x v="2"/>
    <m/>
    <s v="Medium"/>
    <s v="Phone"/>
    <x v="5"/>
    <m/>
    <m/>
    <n v="6597"/>
    <s v=""/>
    <s v="Emily Welch"/>
    <x v="0"/>
    <x v="0"/>
    <x v="1"/>
    <s v=""/>
  </r>
  <r>
    <n v="6598"/>
    <s v="Lisa White"/>
    <s v="christopher57@example.net"/>
    <n v="39"/>
    <s v="Male"/>
    <s v="Canon DSLR Camera"/>
    <d v="2020-08-06T00:00:00"/>
    <x v="2"/>
    <s v="Hardware issue"/>
    <s v="I've encountered a data loss issue with my {product_purchased}. All the files and documents seem to have disappeared. Can you guide me on how to retrieve them?_x000a__x000a_1. Go to https://github.com/Randy I'm unable to find the option to perform the desired action in the {product_purchased}. Could you please guide me through the steps?"/>
    <x v="1"/>
    <s v="Line plant cultural medical one."/>
    <s v="Medium"/>
    <s v="Email"/>
    <x v="4284"/>
    <d v="2023-06-01T18:46:01"/>
    <n v="2"/>
    <n v="6598"/>
    <s v="Line Plant Cultural Medical One."/>
    <s v="Lisa White"/>
    <x v="5"/>
    <x v="5"/>
    <x v="1"/>
    <n v="11.816666666592937"/>
  </r>
  <r>
    <n v="6599"/>
    <s v="Christian Olson"/>
    <s v="rebeccacline@example.net"/>
    <n v="39"/>
    <s v="Male"/>
    <s v="Sony Xperia"/>
    <d v="2020-08-17T00:00:00"/>
    <x v="3"/>
    <s v="Display issue"/>
    <s v="I've accidentally deleted important data from my {product_purchased}. Is there any way to recover the deleted files? I need them urgently._x000a__x000a_Thanks for your time! I've tried different settings and configurations on my {product_purchased}, but the issue persists."/>
    <x v="1"/>
    <s v="Worry yeah author late."/>
    <s v="High"/>
    <s v="Email"/>
    <x v="4285"/>
    <d v="2023-06-01T16:24:02"/>
    <n v="5"/>
    <n v="6599"/>
    <s v="Worry Yeah Author Late."/>
    <s v="Christian Olson"/>
    <x v="5"/>
    <x v="5"/>
    <x v="1"/>
    <n v="2.5833333333721384"/>
  </r>
  <r>
    <n v="6600"/>
    <s v="Scott Pacheco"/>
    <s v="garciaoscar@example.com"/>
    <n v="43"/>
    <s v="Female"/>
    <s v="Dell XPS"/>
    <d v="2021-08-31T00:00:00"/>
    <x v="1"/>
    <s v="Data loss"/>
    <s v="I'm facing a problem with my {product_purchased}. The {product_purchased} is not turning on. It was working fine until yesterday, but now it doesn't respond. I put a new {product_purch The issue I'm facing is intermittent. Sometimes it works fine, but other times it acts up unexpectedly."/>
    <x v="2"/>
    <m/>
    <s v="Low"/>
    <s v="Chat"/>
    <x v="5"/>
    <m/>
    <m/>
    <n v="6600"/>
    <s v=""/>
    <s v="Scott Pacheco"/>
    <x v="5"/>
    <x v="5"/>
    <x v="0"/>
    <s v=""/>
  </r>
  <r>
    <n v="6601"/>
    <s v="Allison Hart"/>
    <s v="ashleypierce@example.com"/>
    <n v="67"/>
    <s v="Female"/>
    <s v="Canon DSLR Camera"/>
    <d v="2021-04-04T00:00:00"/>
    <x v="2"/>
    <s v="Account access"/>
    <s v="I'm facing issues logging into my {product_purchased} account. It says my account is locked. What should I do to unlock it?_x000a__x000a_You should open the account immediately and log in, either with username/password or on I've followed online tutorials and community forums to troubleshoot the issue, but no luck so far."/>
    <x v="1"/>
    <s v="Beat keep authority mother recently long structure."/>
    <s v="High"/>
    <s v="Social media"/>
    <x v="4286"/>
    <d v="2023-06-01T12:27:04"/>
    <n v="2"/>
    <n v="6601"/>
    <s v="Beat Keep Authority Mother Recently Long Structure."/>
    <s v="Allison Hart"/>
    <x v="11"/>
    <x v="11"/>
    <x v="0"/>
    <n v="-7.6166666666977108"/>
  </r>
  <r>
    <n v="6602"/>
    <s v="Dennis Norris"/>
    <s v="michaelgreen@example.org"/>
    <n v="57"/>
    <s v="Male"/>
    <s v="Sony PlayStation"/>
    <d v="2020-08-03T00:00:00"/>
    <x v="0"/>
    <s v="Installation support"/>
    <s v="I'm having an issue with the {product_purchased}. Please assist._x000a__x000a_If it's not possible to make payments to another user, call Support on 08457._x000a__x000a_If your browser doesn't support Flashplayer or requires Flash I've followed the troubleshooting steps mentioned in the user manual, but the issue persists."/>
    <x v="0"/>
    <m/>
    <s v="High"/>
    <s v="Social media"/>
    <x v="4287"/>
    <m/>
    <m/>
    <n v="6602"/>
    <s v=""/>
    <s v="Dennis Norris"/>
    <x v="5"/>
    <x v="5"/>
    <x v="1"/>
    <s v=""/>
  </r>
  <r>
    <n v="6603"/>
    <s v="Colleen Green"/>
    <s v="janemorris@example.org"/>
    <n v="55"/>
    <s v="Other"/>
    <s v="Apple AirPods"/>
    <d v="2021-06-27T00:00:00"/>
    <x v="4"/>
    <s v="Battery life"/>
    <s v="I'm having an issue with the {product_purchased}. Please assist._x000a__x000a_*_x000a__x000a_* To keep this simple, let's get back to that 'took forever' thing - the fact that these products need to be charged I've reviewed the troubleshooting steps on the official support website, but they didn't resolve the problem."/>
    <x v="1"/>
    <s v="Check green report among strategy."/>
    <s v="Critical"/>
    <s v="Phone"/>
    <x v="4288"/>
    <d v="2023-06-01T14:42:07"/>
    <n v="3"/>
    <n v="6603"/>
    <s v="Check Green Report Among Strategy."/>
    <s v="Colleen Green"/>
    <x v="8"/>
    <x v="8"/>
    <x v="0"/>
    <n v="-3.5333333333255723"/>
  </r>
  <r>
    <n v="6604"/>
    <s v="Carmen Smith"/>
    <s v="ashleyswanson@example.org"/>
    <n v="25"/>
    <s v="Male"/>
    <s v="GoPro Action Camera"/>
    <d v="2021-10-06T00:00:00"/>
    <x v="1"/>
    <s v="Installation support"/>
    <s v="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
    <x v="0"/>
    <m/>
    <s v="Low"/>
    <s v="Social media"/>
    <x v="4289"/>
    <m/>
    <m/>
    <n v="6604"/>
    <s v=""/>
    <s v="Carmen Smith"/>
    <x v="7"/>
    <x v="7"/>
    <x v="0"/>
    <s v=""/>
  </r>
  <r>
    <n v="6605"/>
    <s v="Terry Wilson"/>
    <s v="mercadocynthia@example.net"/>
    <n v="40"/>
    <s v="Male"/>
    <s v="Sony PlayStation"/>
    <d v="2020-06-22T00:00:00"/>
    <x v="2"/>
    <s v="Account access"/>
    <s v="I'm having an issue with the {product_purchased}. Please assist._x000a__x000a_&lt;_x000a__x000a_&lt; br /&gt;_x000a__x000a_&lt; p &gt;_x000a__x000a_&lt; br /&gt;_x000a__x000a_&lt; d-list title = &quot; {product_purchased I'm using the original charger that came with my {product_purchased}, but it's not charging properly."/>
    <x v="2"/>
    <m/>
    <s v="High"/>
    <s v="Email"/>
    <x v="5"/>
    <m/>
    <m/>
    <n v="6605"/>
    <s v=""/>
    <s v="Terry Wilson"/>
    <x v="8"/>
    <x v="8"/>
    <x v="1"/>
    <s v=""/>
  </r>
  <r>
    <n v="6606"/>
    <s v="Jacob Washington"/>
    <s v="skinnermonique@example.com"/>
    <n v="59"/>
    <s v="Male"/>
    <s v="Nintendo Switch"/>
    <d v="2020-11-11T00:00:00"/>
    <x v="1"/>
    <s v="Product setup"/>
    <s v="I'm encountering a software bug in the {product_purchased}. Whenever I try to perform a specific action, the application crashes. Are there any updates or fixes available?_x000a__x000a__x000a_We take such a detailed care and take great care in ensuring I'm unable to find the option to perform the desired action in the {product_purchased}. Could you please guide me through the steps?"/>
    <x v="0"/>
    <m/>
    <s v="Medium"/>
    <s v="Chat"/>
    <x v="4290"/>
    <m/>
    <m/>
    <n v="6606"/>
    <s v=""/>
    <s v="Jacob Washington"/>
    <x v="3"/>
    <x v="3"/>
    <x v="1"/>
    <s v=""/>
  </r>
  <r>
    <n v="6607"/>
    <s v="Grace Wyatt"/>
    <s v="gsalazar@example.com"/>
    <n v="66"/>
    <s v="Female"/>
    <s v="Google Pixel"/>
    <d v="2020-10-20T00:00:00"/>
    <x v="2"/>
    <s v="Product recommendation"/>
    <s v="I'm having an issue with the {product_purchased}. Please assist. {{#} {{/product-purchased}} / } /_x000a__x000a_{product_id}}_x000a__x000a_{product_color}_x000a__x000a_{product_ I've noticed a peculiar error message popping up on my {product_purchased} screen. It says '{error_message}'. What does it mean?"/>
    <x v="1"/>
    <s v="Always both perform while shoulder."/>
    <s v="Low"/>
    <s v="Chat"/>
    <x v="4291"/>
    <d v="2023-06-01T19:35:13"/>
    <n v="5"/>
    <n v="6607"/>
    <s v="Always Both Perform While Shoulder."/>
    <s v="Grace Wyatt"/>
    <x v="7"/>
    <x v="7"/>
    <x v="1"/>
    <n v="2.53333333338378"/>
  </r>
  <r>
    <n v="6608"/>
    <s v="Curtis Williams DDS"/>
    <s v="sotoadam@example.com"/>
    <n v="62"/>
    <s v="Female"/>
    <s v="Sony Xperia"/>
    <d v="2021-09-22T00:00:00"/>
    <x v="1"/>
    <s v="Account access"/>
    <s v="I've recently set up my {product_purchased}, but it fails to connect to any available networks. What steps should I take to troubleshoot this issue?_x000a__x000a_$ ssh -o test.ssh --help_x000a__x000a_Once the The issue I'm facing is intermittent. Sometimes it works fine, but other times it acts up unexpectedly."/>
    <x v="2"/>
    <m/>
    <s v="Low"/>
    <s v="Chat"/>
    <x v="5"/>
    <m/>
    <m/>
    <n v="6608"/>
    <s v=""/>
    <s v="Curtis Williams DDS"/>
    <x v="9"/>
    <x v="9"/>
    <x v="0"/>
    <s v=""/>
  </r>
  <r>
    <n v="6609"/>
    <s v="Sandra Hamilton"/>
    <s v="ericavasquez@example.com"/>
    <n v="18"/>
    <s v="Female"/>
    <s v="iPhone"/>
    <d v="2020-01-16T00:00:00"/>
    <x v="0"/>
    <s v="Payment issue"/>
    <s v="I'm having an issue with the {product_purchased}. Please assist. All prices in the {product_price-count} are reflected in {{product_price} price-count}}._x000a__x000a_Product Cost: {{product_cost I'm unable to find the option to perform the desired action in the {product_purchased}. Could you please guide me through the steps?"/>
    <x v="0"/>
    <m/>
    <s v="Low"/>
    <s v="Chat"/>
    <x v="4292"/>
    <m/>
    <m/>
    <n v="6609"/>
    <s v=""/>
    <s v="Sandra Hamilton"/>
    <x v="6"/>
    <x v="6"/>
    <x v="1"/>
    <s v=""/>
  </r>
  <r>
    <n v="6610"/>
    <s v="Angela Rodriguez"/>
    <s v="morriscourtney@example.com"/>
    <n v="18"/>
    <s v="Female"/>
    <s v="Microsoft Xbox Controller"/>
    <d v="2021-02-24T00:00:00"/>
    <x v="3"/>
    <s v="Refund request"/>
    <s v="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
    <x v="2"/>
    <m/>
    <s v="Low"/>
    <s v="Phone"/>
    <x v="5"/>
    <m/>
    <m/>
    <n v="6610"/>
    <s v=""/>
    <s v="Angela Rodriguez"/>
    <x v="4"/>
    <x v="4"/>
    <x v="0"/>
    <s v=""/>
  </r>
  <r>
    <n v="6611"/>
    <s v="Brandi Brown"/>
    <s v="andrewdyer@example.com"/>
    <n v="35"/>
    <s v="Other"/>
    <s v="PlayStation"/>
    <d v="2021-05-29T00:00:00"/>
    <x v="0"/>
    <s v="Software bug"/>
    <s v="I'm having an issue with the {product_purchased}. Please assist. Thank you,_x000a__x000a_&quot;Powered by the MMC Engine&quot;._x000a__x000a_And I need you to do it. And I need you to do it. But This problem started occurring after the recent software update. I haven't made any other changes to the device."/>
    <x v="0"/>
    <m/>
    <s v="Low"/>
    <s v="Social media"/>
    <x v="4293"/>
    <m/>
    <m/>
    <n v="6611"/>
    <s v=""/>
    <s v="Brandi Brown"/>
    <x v="1"/>
    <x v="1"/>
    <x v="0"/>
    <s v=""/>
  </r>
  <r>
    <n v="6612"/>
    <s v="Courtney Christensen"/>
    <s v="goodwinelizabeth@example.org"/>
    <n v="21"/>
    <s v="Other"/>
    <s v="Nintendo Switch Pro Controller"/>
    <d v="2020-01-20T00:00:00"/>
    <x v="3"/>
    <s v="Data loss"/>
    <s v="I'm having an issue with the {product_purchased}. Please assist._x000a__x000a__x000a_If on sale please let them know so you can buy it!_x000a__x000a__x000a_In the future we'll put things up again and I'll keep an eye off I'm unable to find the option to perform the desired action in the {product_purchased}. Could you please guide me through the steps?"/>
    <x v="2"/>
    <m/>
    <s v="Low"/>
    <s v="Chat"/>
    <x v="5"/>
    <m/>
    <m/>
    <n v="6612"/>
    <s v=""/>
    <s v="Courtney Christensen"/>
    <x v="6"/>
    <x v="6"/>
    <x v="1"/>
    <s v=""/>
  </r>
  <r>
    <n v="6613"/>
    <s v="Lisa Turner"/>
    <s v="emmaanderson@example.net"/>
    <n v="64"/>
    <s v="Male"/>
    <s v="Nest Thermostat"/>
    <d v="2021-08-17T00:00:00"/>
    <x v="0"/>
    <s v="Data loss"/>
    <s v="I'm having an issue with the {product_purchased}. Please assist._x000a__x000a_A customer with no name and a payment address that hasn't received a refund please create an account._x000a__x000a_A customer who successfully created an account will receive I've checked for software updates, and my {product_purchased} is already running the latest version."/>
    <x v="2"/>
    <m/>
    <s v="Low"/>
    <s v="Social media"/>
    <x v="5"/>
    <m/>
    <m/>
    <n v="6613"/>
    <s v=""/>
    <s v="Lisa Turner"/>
    <x v="5"/>
    <x v="5"/>
    <x v="0"/>
    <s v=""/>
  </r>
  <r>
    <n v="6614"/>
    <s v="Anthony Salazar"/>
    <s v="jessicabeltran@example.com"/>
    <n v="25"/>
    <s v="Male"/>
    <s v="HP Pavilion"/>
    <d v="2021-12-19T00:00:00"/>
    <x v="3"/>
    <s v="Product recommendation"/>
    <s v="I'm facing a problem with my {product_purchased}. The {product_purchased} is not turning on. It was working fine until yesterday, but now it doesn't respond._x000a__x000a_Can I have additional support for Apple I'm not sure if this issue is specific to my device or if others have reported similar problems."/>
    <x v="0"/>
    <m/>
    <s v="High"/>
    <s v="Phone"/>
    <x v="4294"/>
    <m/>
    <m/>
    <n v="6614"/>
    <s v=""/>
    <s v="Anthony Salazar"/>
    <x v="10"/>
    <x v="10"/>
    <x v="0"/>
    <s v=""/>
  </r>
  <r>
    <n v="6615"/>
    <s v="Grant Washington"/>
    <s v="james70@example.com"/>
    <n v="56"/>
    <s v="Other"/>
    <s v="iPhone"/>
    <d v="2021-04-26T00:00:00"/>
    <x v="2"/>
    <s v="Cancellation request"/>
    <s v="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
    <x v="2"/>
    <m/>
    <s v="Critical"/>
    <s v="Social media"/>
    <x v="5"/>
    <m/>
    <m/>
    <n v="6615"/>
    <s v=""/>
    <s v="Grant Washington"/>
    <x v="11"/>
    <x v="11"/>
    <x v="0"/>
    <s v=""/>
  </r>
  <r>
    <n v="6616"/>
    <s v="Pamela Mann"/>
    <s v="brandon87@example.net"/>
    <n v="62"/>
    <s v="Male"/>
    <s v="Lenovo ThinkPad"/>
    <d v="2020-12-16T00:00:00"/>
    <x v="3"/>
    <s v="Display issue"/>
    <s v="I'm having an issue with the {product_purchased}. Please assist. The following URL is already in the store. Get a refund. Call us at 773-292-3877 or 773-292-1158. I need assistance as soon as possible because it's affecting my work and productivity."/>
    <x v="2"/>
    <m/>
    <s v="Critical"/>
    <s v="Phone"/>
    <x v="5"/>
    <m/>
    <m/>
    <n v="6616"/>
    <s v=""/>
    <s v="Pamela Mann"/>
    <x v="10"/>
    <x v="10"/>
    <x v="1"/>
    <s v=""/>
  </r>
  <r>
    <n v="6617"/>
    <s v="Madison Haley"/>
    <s v="gwatts@example.com"/>
    <n v="47"/>
    <s v="Male"/>
    <s v="Fitbit Charge"/>
    <d v="2020-12-06T00:00:00"/>
    <x v="1"/>
    <s v="Refund request"/>
    <s v="I'm having an issue with the {product_purchased}. Please assist._x000a__x000a_[23:29:36]SAY: Poly/ : Are you sure this is not your first experience with a phoney [23:30:05 I've noticed a peculiar error message popping up on my {product_purchased} screen. It says '{error_message}'. What does it mean?"/>
    <x v="0"/>
    <m/>
    <s v="Medium"/>
    <s v="Phone"/>
    <x v="1975"/>
    <m/>
    <m/>
    <n v="6617"/>
    <s v=""/>
    <s v="Madison Haley"/>
    <x v="10"/>
    <x v="10"/>
    <x v="1"/>
    <s v=""/>
  </r>
  <r>
    <n v="6618"/>
    <s v="Mary Taylor"/>
    <s v="mrogers@example.net"/>
    <n v="51"/>
    <s v="Male"/>
    <s v="Bose SoundLink Speaker"/>
    <d v="2021-11-25T00:00:00"/>
    <x v="0"/>
    <s v="Battery life"/>
    <s v="I'm having an issue with the {product_purchased}. Please assist._x000a__x000a_I found out you can, however, receive a payment (or an acknowledgment of receipt of the sales payment invoice). This includes the invoice for the merchandise which I need assistance as soon as possible because it's affecting my work and productivity."/>
    <x v="0"/>
    <m/>
    <s v="High"/>
    <s v="Email"/>
    <x v="4295"/>
    <m/>
    <m/>
    <n v="6618"/>
    <s v=""/>
    <s v="Mary Taylor"/>
    <x v="3"/>
    <x v="3"/>
    <x v="0"/>
    <s v=""/>
  </r>
  <r>
    <n v="6619"/>
    <s v="Charlotte Barnett"/>
    <s v="vmassey@example.net"/>
    <n v="37"/>
    <s v="Male"/>
    <s v="Google Nest"/>
    <d v="2020-08-25T00:00:00"/>
    <x v="4"/>
    <s v="Display issue"/>
    <s v="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
    <x v="2"/>
    <m/>
    <s v="High"/>
    <s v="Email"/>
    <x v="5"/>
    <m/>
    <m/>
    <n v="6619"/>
    <s v=""/>
    <s v="Charlotte Barnett"/>
    <x v="5"/>
    <x v="5"/>
    <x v="1"/>
    <s v=""/>
  </r>
  <r>
    <n v="6620"/>
    <s v="Benjamin Smith"/>
    <s v="jeremiah46@example.com"/>
    <n v="59"/>
    <s v="Male"/>
    <s v="Google Nest"/>
    <d v="2021-04-14T00:00:00"/>
    <x v="1"/>
    <s v="Software bug"/>
    <s v="I'm facing issues logging into my {product_purchased} account. It says my account is locked. What should I do to unlock it? I need to do a &quot;security check&quot;._x000a__x000a_The only security check I can do is I'm not sure if this issue is specific to my device or if others have reported similar problems."/>
    <x v="1"/>
    <s v="From occur drug special drive traditional visit training."/>
    <s v="Medium"/>
    <s v="Email"/>
    <x v="4296"/>
    <d v="2023-06-01T09:22:31"/>
    <n v="3"/>
    <n v="6620"/>
    <s v="From Occur Drug Special Drive Traditional Visit Training."/>
    <s v="Benjamin Smith"/>
    <x v="11"/>
    <x v="11"/>
    <x v="0"/>
    <n v="-2.1166666665812954"/>
  </r>
  <r>
    <n v="6621"/>
    <s v="Veronica Bentley"/>
    <s v="yaguilar@example.net"/>
    <n v="53"/>
    <s v="Female"/>
    <s v="Microsoft Office"/>
    <d v="2020-05-26T00:00:00"/>
    <x v="3"/>
    <s v="Product recommendation"/>
    <s v="My {product_purchased} crashed, and I lost all the data stored on it. Is there any way to recover the lost data?_x000a__x000a_S: No, no, no. The problem is an old memory leak. I've checked for any available software updates for my {product_purchased}, but there are none."/>
    <x v="1"/>
    <s v="Agency collection throw community."/>
    <s v="Low"/>
    <s v="Chat"/>
    <x v="4297"/>
    <d v="2023-06-01T11:08:32"/>
    <n v="3"/>
    <n v="6621"/>
    <s v="Agency Collection Throw Community."/>
    <s v="Veronica Bentley"/>
    <x v="1"/>
    <x v="1"/>
    <x v="1"/>
    <n v="-7.3500000000349246"/>
  </r>
  <r>
    <n v="6622"/>
    <s v="Patricia Wolf"/>
    <s v="miguelstevens@example.org"/>
    <n v="38"/>
    <s v="Female"/>
    <s v="Samsung Soundbar"/>
    <d v="2021-06-01T00:00:00"/>
    <x v="0"/>
    <s v="Network problem"/>
    <s v="I'm having an issue with the {product_purchased}. Please assist._x000a__x000a__x000a_&quot;I feel they are confusing the brand for consumers who want to take advantage of this great product.&quot;_x000a__x000a_What's this marketing nonsense going to do? I need assistance as soon as possible because it's affecting my work and productivity."/>
    <x v="1"/>
    <s v="To employee subject student cover treatment recognize weight."/>
    <s v="Medium"/>
    <s v="Phone"/>
    <x v="4272"/>
    <d v="2023-06-01T21:59:34"/>
    <n v="2"/>
    <n v="6622"/>
    <s v="To Employee Subject Student Cover Treatment Recognize Weight."/>
    <s v="Patricia Wolf"/>
    <x v="8"/>
    <x v="8"/>
    <x v="0"/>
    <n v="6.5833333333139308"/>
  </r>
  <r>
    <n v="6623"/>
    <s v="Justin Kerr"/>
    <s v="dharper@example.org"/>
    <n v="25"/>
    <s v="Female"/>
    <s v="Dyson Vacuum Cleaner"/>
    <d v="2020-03-03T00:00:00"/>
    <x v="2"/>
    <s v="Software bug"/>
    <s v="I'm having an issue with the {product_purchased}. Please assist._x000a__x000a_Product Code Â©2018 Microsoft_x000a__x000a_Purchase Guide_x000a__x000a_Product Name Product Quantity_x000a__x000a_Current Price Shipping &amp; Returns_x000a__x000a_(Current Price is based on the I've already contacted customer support multiple times, but the issue remains unresolved."/>
    <x v="2"/>
    <m/>
    <s v="Low"/>
    <s v="Chat"/>
    <x v="5"/>
    <m/>
    <m/>
    <n v="6623"/>
    <s v=""/>
    <s v="Justin Kerr"/>
    <x v="0"/>
    <x v="0"/>
    <x v="1"/>
    <s v=""/>
  </r>
  <r>
    <n v="6624"/>
    <s v="Jimmy Thompson"/>
    <s v="kaylachan@example.org"/>
    <n v="37"/>
    <s v="Male"/>
    <s v="Asus ROG"/>
    <d v="2021-02-13T00:00:00"/>
    <x v="4"/>
    <s v="Product recommendation"/>
    <s v="I'm having an issue with the {product_purchased}. Please assist._x000a__x000a_It is important to note that an item that is not purchased on-package will not get shipped to you. Please do so if you have an issue. I've noticed that the issue occurs consistently when I use a specific feature or application on my {product_purchased}."/>
    <x v="1"/>
    <s v="Region risk board happy condition because quite without."/>
    <s v="High"/>
    <s v="Social media"/>
    <x v="4298"/>
    <d v="2023-06-01T23:59:37"/>
    <n v="5"/>
    <n v="6624"/>
    <s v="Region Risk Board Happy Condition Because Quite Without."/>
    <s v="Jimmy Thompson"/>
    <x v="4"/>
    <x v="4"/>
    <x v="0"/>
    <n v="3.8333333334303461"/>
  </r>
  <r>
    <n v="6625"/>
    <s v="Jennifer Reyes"/>
    <s v="lorirobinson@example.net"/>
    <n v="18"/>
    <s v="Male"/>
    <s v="Garmin Forerunner"/>
    <d v="2021-05-12T00:00:00"/>
    <x v="0"/>
    <s v="Payment issue"/>
    <s v="My {product_purchased} crashed, and I lost all the data stored on it. Is there any way to recover the lost data?_x000a__x000a_A) Go to Data&gt;Restore Settings and find the Device Recovery option. Change the I've tried using different cables, adapters, or peripherals with my {product_purchased}, but the issue persists."/>
    <x v="0"/>
    <m/>
    <s v="Medium"/>
    <s v="Email"/>
    <x v="4299"/>
    <m/>
    <m/>
    <n v="6625"/>
    <s v=""/>
    <s v="Jennifer Reyes"/>
    <x v="1"/>
    <x v="1"/>
    <x v="0"/>
    <s v=""/>
  </r>
  <r>
    <n v="6626"/>
    <s v="Adam Delgado"/>
    <s v="powellgary@example.com"/>
    <n v="65"/>
    <s v="Male"/>
    <s v="Fitbit Charge"/>
    <d v="2020-02-18T00:00:00"/>
    <x v="4"/>
    <s v="Network problem"/>
    <s v="I've encountered a data loss issue with my {product_purchased}. All the files and documents seem to have disappeared. Can you guide me on how to retrieve them? If no, please report it here_x000a__x000a_4/4/09 I've tried using different cables, adapters, or peripherals with my {product_purchased}, but the issue persists."/>
    <x v="1"/>
    <s v="Thing third seven military."/>
    <s v="Medium"/>
    <s v="Phone"/>
    <x v="4300"/>
    <d v="2023-06-01T06:23:40"/>
    <n v="2"/>
    <n v="6626"/>
    <s v="Thing Third Seven Military."/>
    <s v="Adam Delgado"/>
    <x v="4"/>
    <x v="4"/>
    <x v="1"/>
    <n v="-16.350000000034925"/>
  </r>
  <r>
    <n v="6627"/>
    <s v="Charles Pittman"/>
    <s v="juanpalmer@example.net"/>
    <n v="48"/>
    <s v="Other"/>
    <s v="Amazon Kindle"/>
    <d v="2020-03-14T00:00:00"/>
    <x v="0"/>
    <s v="Display issue"/>
    <s v="I'm having an issue with the {product_purchased}. Please assist._x000a__x000a_We've all been there. We've all bought a pair in the past and they need to be bought again. With this new, larger model, there I'm not sure if this issue is specific to my device or if others have reported similar problems."/>
    <x v="0"/>
    <m/>
    <s v="Critical"/>
    <s v="Social media"/>
    <x v="4301"/>
    <m/>
    <m/>
    <n v="6627"/>
    <s v=""/>
    <s v="Charles Pittman"/>
    <x v="0"/>
    <x v="0"/>
    <x v="1"/>
    <s v=""/>
  </r>
  <r>
    <n v="6628"/>
    <s v="Nicholas White"/>
    <s v="melody74@example.net"/>
    <n v="20"/>
    <s v="Female"/>
    <s v="Amazon Echo"/>
    <d v="2020-11-12T00:00:00"/>
    <x v="0"/>
    <s v="Peripheral compatibility"/>
    <s v="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
    <x v="0"/>
    <m/>
    <s v="Medium"/>
    <s v="Chat"/>
    <x v="4302"/>
    <m/>
    <m/>
    <n v="6628"/>
    <s v=""/>
    <s v="Nicholas White"/>
    <x v="3"/>
    <x v="3"/>
    <x v="1"/>
    <s v=""/>
  </r>
  <r>
    <n v="6629"/>
    <s v="Mark Murray"/>
    <s v="sara83@example.org"/>
    <n v="70"/>
    <s v="Female"/>
    <s v="Samsung Galaxy"/>
    <d v="2021-09-01T00:00:00"/>
    <x v="0"/>
    <s v="Account access"/>
    <s v="I'm having an issue with the {product_purchased}. Please assist. You will be notified when your inventory becomes available. Contact: http://www.haycott.com/contact/contact_us_x000a__x000a_Pizza Hut Food I've noticed that the issue occurs consistently when I use a specific feature or application on my {product_purchased}."/>
    <x v="2"/>
    <m/>
    <s v="Medium"/>
    <s v="Phone"/>
    <x v="5"/>
    <m/>
    <m/>
    <n v="6629"/>
    <s v=""/>
    <s v="Mark Murray"/>
    <x v="9"/>
    <x v="9"/>
    <x v="0"/>
    <s v=""/>
  </r>
  <r>
    <n v="6630"/>
    <s v="John Perez"/>
    <s v="walvarez@example.com"/>
    <n v="33"/>
    <s v="Other"/>
    <s v="Samsung Soundbar"/>
    <d v="2021-06-04T00:00:00"/>
    <x v="4"/>
    <s v="Refund request"/>
    <s v="I'm having an issue with the {product_purchased}. Please assist._x000a__x000a_* If this is an error, please contact support._x000a__x000a_* There are other areas of support that can assist with troubleshooting._x000a__x000a_* https I've recently updated the firmware of my {product_purchased}, and the issue started happening afterward. Could it be related to the update?"/>
    <x v="1"/>
    <s v="Bring red ability event prevent school."/>
    <s v="High"/>
    <s v="Email"/>
    <x v="4303"/>
    <d v="2023-06-01T14:23:47"/>
    <n v="5"/>
    <n v="6630"/>
    <s v="Bring Red Ability Event Prevent School."/>
    <s v="John Perez"/>
    <x v="8"/>
    <x v="8"/>
    <x v="0"/>
    <n v="11.266666666720994"/>
  </r>
  <r>
    <n v="6631"/>
    <s v="Aaron Kelly"/>
    <s v="tmitchell@example.net"/>
    <n v="27"/>
    <s v="Other"/>
    <s v="Bose SoundLink Speaker"/>
    <d v="2020-11-04T00:00:00"/>
    <x v="0"/>
    <s v="Software bug"/>
    <s v="I'm having an issue with the {product_purchased}. Please assist._x000a__x000a_(Note: The product_id and the description of the device do not affect the warranty details. If there is an issue with your device's warranty detail I've noticed a peculiar error message popping up on my {product_purchased} screen. It says '{error_message}'. What does it mean?"/>
    <x v="1"/>
    <s v="Clearly time item full oil lay."/>
    <s v="Low"/>
    <s v="Social media"/>
    <x v="4304"/>
    <d v="2023-06-01T20:35:48"/>
    <n v="3"/>
    <n v="6631"/>
    <s v="Clearly Time Item Full Oil Lay."/>
    <s v="Aaron Kelly"/>
    <x v="3"/>
    <x v="3"/>
    <x v="1"/>
    <n v="-3.5000000000582077"/>
  </r>
  <r>
    <n v="6632"/>
    <s v="William Evans"/>
    <s v="william11@example.com"/>
    <n v="20"/>
    <s v="Male"/>
    <s v="Canon EOS"/>
    <d v="2020-07-17T00:00:00"/>
    <x v="0"/>
    <s v="Data loss"/>
    <s v="I'm having an issue with the {product_purchased}. Please assist._x000a__x000a_4 - &quot;I want my money back.&quot;_x000a__x000a_- The following are your typical words I have heard over the years and over email. If no, I've performed a factory reset on my {product_purchased}, hoping it would resolve the problem, but it didn't help."/>
    <x v="2"/>
    <m/>
    <s v="Critical"/>
    <s v="Phone"/>
    <x v="5"/>
    <m/>
    <m/>
    <n v="6632"/>
    <s v=""/>
    <s v="William Evans"/>
    <x v="2"/>
    <x v="2"/>
    <x v="1"/>
    <s v=""/>
  </r>
  <r>
    <n v="6633"/>
    <s v="Jean Stewart"/>
    <s v="fward@example.org"/>
    <n v="37"/>
    <s v="Female"/>
    <s v="PlayStation"/>
    <d v="2020-01-26T00:00:00"/>
    <x v="4"/>
    <s v="Network problem"/>
    <s v="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
    <x v="0"/>
    <m/>
    <s v="High"/>
    <s v="Phone"/>
    <x v="4305"/>
    <m/>
    <m/>
    <n v="6633"/>
    <s v=""/>
    <s v="Jean Stewart"/>
    <x v="6"/>
    <x v="6"/>
    <x v="1"/>
    <s v=""/>
  </r>
  <r>
    <n v="6634"/>
    <s v="Joanna Rubio"/>
    <s v="gwaters@example.com"/>
    <n v="48"/>
    <s v="Male"/>
    <s v="GoPro Action Camera"/>
    <d v="2021-12-24T00:00:00"/>
    <x v="4"/>
    <s v="Battery life"/>
    <s v="I'm having an issue with the {product_purchased}. Please assist._x000a__x000a_The price is at the top of our list. If you can't find where you're at, try our online store._x000a__x000a_The item in our I've tried different settings and configurations on my {product_purchased}, but the issue persists."/>
    <x v="1"/>
    <s v="Under when enter building."/>
    <s v="Critical"/>
    <s v="Social media"/>
    <x v="4306"/>
    <d v="2023-06-01T10:07:53"/>
    <n v="4"/>
    <n v="6634"/>
    <s v="Under When Enter Building."/>
    <s v="Joanna Rubio"/>
    <x v="10"/>
    <x v="10"/>
    <x v="0"/>
    <n v="-0.31666666682576761"/>
  </r>
  <r>
    <n v="6635"/>
    <s v="Lauren Walsh"/>
    <s v="heatherparks@example.org"/>
    <n v="48"/>
    <s v="Other"/>
    <s v="HP Pavilion"/>
    <d v="2021-09-15T00:00:00"/>
    <x v="0"/>
    <s v="Display issue"/>
    <s v="I'm having an issue with the {product_purchased}. Please assist. Thanks! https://www.winsock.com/product/3359/_x000a__x000a_[image-1b]_x000a__x000a_[image-2b] I've already contacted customer support multiple times, but the issue remains unresolved."/>
    <x v="2"/>
    <m/>
    <s v="Low"/>
    <s v="Phone"/>
    <x v="5"/>
    <m/>
    <m/>
    <n v="6635"/>
    <s v=""/>
    <s v="Lauren Walsh"/>
    <x v="9"/>
    <x v="9"/>
    <x v="0"/>
    <s v=""/>
  </r>
  <r>
    <n v="6636"/>
    <s v="Glenn Shaffer"/>
    <s v="mirandaharmon@example.net"/>
    <n v="34"/>
    <s v="Male"/>
    <s v="Nikon D"/>
    <d v="2021-04-07T00:00:00"/>
    <x v="4"/>
    <s v="Installation support"/>
    <s v="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
    <x v="2"/>
    <m/>
    <s v="Critical"/>
    <s v="Chat"/>
    <x v="5"/>
    <m/>
    <m/>
    <n v="6636"/>
    <s v=""/>
    <s v="Glenn Shaffer"/>
    <x v="11"/>
    <x v="11"/>
    <x v="0"/>
    <s v=""/>
  </r>
  <r>
    <n v="6637"/>
    <s v="Katherine Brock"/>
    <s v="james77@example.net"/>
    <n v="65"/>
    <s v="Male"/>
    <s v="Sony 4K HDR TV"/>
    <d v="2020-04-19T00:00:00"/>
    <x v="4"/>
    <s v="Payment issue"/>
    <s v="I've forgotten my password for my {product_purchased} account, and the password reset option is not working. How can I recover my account? You can contact the company by calling 774-723-2747, then get I need assistance as soon as possible because it's affecting my work and productivity."/>
    <x v="2"/>
    <m/>
    <s v="Medium"/>
    <s v="Chat"/>
    <x v="5"/>
    <m/>
    <m/>
    <n v="6637"/>
    <s v=""/>
    <s v="Katherine Brock"/>
    <x v="11"/>
    <x v="11"/>
    <x v="1"/>
    <s v=""/>
  </r>
  <r>
    <n v="6638"/>
    <s v="Crystal Castro"/>
    <s v="andrew79@example.com"/>
    <n v="54"/>
    <s v="Male"/>
    <s v="Xbox"/>
    <d v="2021-02-05T00:00:00"/>
    <x v="0"/>
    <s v="Cancellation request"/>
    <s v="I'm having an issue with the {product_purchased}. Please assist. ______________________________________________________________________________x000a__x000a_This is currently the only item we sell..._x000a__x000a_Sara!_x000a__x000a_- Sanna I've tried clearing the cache and data for the {product_purchased} app, but the issue persists."/>
    <x v="1"/>
    <s v="Impact card very win pretty old."/>
    <s v="High"/>
    <s v="Chat"/>
    <x v="4307"/>
    <d v="2023-06-01T10:59:58"/>
    <n v="1"/>
    <n v="6638"/>
    <s v="Impact Card Very Win Pretty Old."/>
    <s v="Crystal Castro"/>
    <x v="4"/>
    <x v="4"/>
    <x v="0"/>
    <n v="2.3999999999650754"/>
  </r>
  <r>
    <n v="6639"/>
    <s v="Sophia Mejia DDS"/>
    <s v="jamesbest@example.net"/>
    <n v="47"/>
    <s v="Other"/>
    <s v="GoPro Hero"/>
    <d v="2021-11-01T00:00:00"/>
    <x v="0"/>
    <s v="Peripheral compatibility"/>
    <s v="I'm having an issue with the {product_purchased}. Please assist._x000a__x000a_} else {_x000a__x000a_this.message.set_error(&quot;Invalid Product Purchase&quot; );_x000a__x000a_} else {_x000a__x000a_this.message.set I've checked for software updates, and my {product_purchased} is already running the latest version."/>
    <x v="0"/>
    <m/>
    <s v="Critical"/>
    <s v="Phone"/>
    <x v="4308"/>
    <m/>
    <m/>
    <n v="6639"/>
    <s v=""/>
    <s v="Sophia Mejia DDS"/>
    <x v="3"/>
    <x v="3"/>
    <x v="0"/>
    <s v=""/>
  </r>
  <r>
    <n v="6640"/>
    <s v="Bonnie Stevenson"/>
    <s v="juliemcintosh@example.net"/>
    <n v="19"/>
    <s v="Female"/>
    <s v="PlayStation"/>
    <d v="2021-09-23T00:00:00"/>
    <x v="2"/>
    <s v="Account access"/>
    <s v="I'm having an issue with the {product_purchased}. Please assist._x000a__x000a_My name is Ryan Smith of Portland, Oregon. Since I'm starting a business and am able to sell a great product at a good price, I have The issue I'm facing is intermittent. Sometimes it works fine, but other times it acts up unexpectedly."/>
    <x v="1"/>
    <s v="First quality ask beat probably step win."/>
    <s v="High"/>
    <s v="Email"/>
    <x v="4309"/>
    <d v="2023-06-01T20:10:02"/>
    <n v="2"/>
    <n v="6640"/>
    <s v="First Quality Ask Beat Probably Step Win."/>
    <s v="Bonnie Stevenson"/>
    <x v="9"/>
    <x v="9"/>
    <x v="0"/>
    <n v="0.41666666662786156"/>
  </r>
  <r>
    <n v="6641"/>
    <s v="Stacey Harvey"/>
    <s v="rodriguezeric@example.net"/>
    <n v="69"/>
    <s v="Male"/>
    <s v="Lenovo ThinkPad"/>
    <d v="2020-01-12T00:00:00"/>
    <x v="0"/>
    <s v="Cancellation request"/>
    <s v="I'm having an issue with the {product_purchased}. Please assist._x000a__x000a_* By clicking 'Submit your order' on and I agree that I may add a new customer for approval. I'm using the original charger that came with my {product_purchased}, but it's not charging properly."/>
    <x v="2"/>
    <m/>
    <s v="Medium"/>
    <s v="Social media"/>
    <x v="5"/>
    <m/>
    <m/>
    <n v="6641"/>
    <s v=""/>
    <s v="Stacey Harvey"/>
    <x v="6"/>
    <x v="6"/>
    <x v="1"/>
    <s v=""/>
  </r>
  <r>
    <n v="6642"/>
    <s v="Latoya Ramos"/>
    <s v="woodsdebra@example.net"/>
    <n v="46"/>
    <s v="Male"/>
    <s v="LG Washing Machine"/>
    <d v="2021-09-13T00:00:00"/>
    <x v="4"/>
    <s v="Data loss"/>
    <s v="I'm having an issue with the {product_purchased}. Please assist. We may take action, but this issue is resolved without action._x000a__x000a_A complete reference of the changes, the patch notes, and the associated log are found here I'm concerned about the security of my {product_purchased} and would like to ensure that my data is safe."/>
    <x v="2"/>
    <m/>
    <s v="Medium"/>
    <s v="Phone"/>
    <x v="5"/>
    <m/>
    <m/>
    <n v="6642"/>
    <s v=""/>
    <s v="Latoya Ramos"/>
    <x v="9"/>
    <x v="9"/>
    <x v="0"/>
    <s v=""/>
  </r>
  <r>
    <n v="6643"/>
    <s v="Kevin Day"/>
    <s v="sarah19@example.net"/>
    <n v="62"/>
    <s v="Female"/>
    <s v="Microsoft Office"/>
    <d v="2021-01-25T00:00:00"/>
    <x v="4"/>
    <s v="Network problem"/>
    <s v="I'm having an issue with the {product_purchased}. Please assist. I've already contacted customer support multiple times, but the issue remains unresolved."/>
    <x v="0"/>
    <m/>
    <s v="High"/>
    <s v="Social media"/>
    <x v="4310"/>
    <m/>
    <m/>
    <n v="6643"/>
    <s v=""/>
    <s v="Kevin Day"/>
    <x v="6"/>
    <x v="6"/>
    <x v="0"/>
    <s v=""/>
  </r>
  <r>
    <n v="6644"/>
    <s v="Ryan Stevens"/>
    <s v="nduran@example.com"/>
    <n v="26"/>
    <s v="Other"/>
    <s v="Asus ROG"/>
    <d v="2020-07-18T00:00:00"/>
    <x v="4"/>
    <s v="Data loss"/>
    <s v="I'm having an issue with the {product_purchased}. Please assist._x000a__x000a_This message is currently not being displayed._x000a__x000a_Please do not type this message in the URL bar._x000a__x000a_Thank You Thank you for using AddTo I've performed a factory reset on my {product_purchased}, hoping it would resolve the problem, but it didn't help."/>
    <x v="2"/>
    <m/>
    <s v="Medium"/>
    <s v="Social media"/>
    <x v="5"/>
    <m/>
    <m/>
    <n v="6644"/>
    <s v=""/>
    <s v="Ryan Stevens"/>
    <x v="2"/>
    <x v="2"/>
    <x v="1"/>
    <s v=""/>
  </r>
  <r>
    <n v="6645"/>
    <s v="David Gutierrez"/>
    <s v="parkerpatty@example.org"/>
    <n v="36"/>
    <s v="Other"/>
    <s v="GoPro Hero"/>
    <d v="2021-10-31T00:00:00"/>
    <x v="0"/>
    <s v="Product setup"/>
    <s v="I'm having an issue with the {product_purchased}. Please assist. Thank you.'_x000a__x000a_'I'm being asked to purchase my product and it has nothing to do with this issue of my app that I received before. I am I've followed the troubleshooting steps mentioned in the user manual, but the issue persists."/>
    <x v="2"/>
    <m/>
    <s v="Low"/>
    <s v="Social media"/>
    <x v="5"/>
    <m/>
    <m/>
    <n v="6645"/>
    <s v=""/>
    <s v="David Gutierrez"/>
    <x v="7"/>
    <x v="7"/>
    <x v="0"/>
    <s v=""/>
  </r>
  <r>
    <n v="6646"/>
    <s v="Kayla Thompson"/>
    <s v="melissa26@example.net"/>
    <n v="31"/>
    <s v="Other"/>
    <s v="Roomba Robot Vacuum"/>
    <d v="2020-10-04T00:00:00"/>
    <x v="1"/>
    <s v="Account access"/>
    <s v="I'm having an issue with the {product_purchased}. Please assist. I've performed a factory reset on my {product_purchased}, hoping it would resolve the problem, but it didn't help."/>
    <x v="1"/>
    <s v="Edge safe dark."/>
    <s v="Low"/>
    <s v="Phone"/>
    <x v="4311"/>
    <d v="2023-06-01T22:00:09"/>
    <n v="2"/>
    <n v="6646"/>
    <s v="Edge Safe Dark."/>
    <s v="Kayla Thompson"/>
    <x v="7"/>
    <x v="7"/>
    <x v="1"/>
    <n v="11.283333333267365"/>
  </r>
  <r>
    <n v="6647"/>
    <s v="Christine Page"/>
    <s v="qeaton@example.net"/>
    <n v="59"/>
    <s v="Other"/>
    <s v="Xbox"/>
    <d v="2021-03-04T00:00:00"/>
    <x v="3"/>
    <s v="Installation support"/>
    <s v="I'm facing issues logging into my {product_purchased} account. It says my account is locked. What should I do to unlock it?_x000a__x000a_If you are dealing with an account locked on your computer, simply enable the app by I'm concerned about the security of my {product_purchased} and would like to ensure that my data is safe."/>
    <x v="2"/>
    <m/>
    <s v="High"/>
    <s v="Phone"/>
    <x v="5"/>
    <m/>
    <m/>
    <n v="6647"/>
    <s v=""/>
    <s v="Christine Page"/>
    <x v="0"/>
    <x v="0"/>
    <x v="0"/>
    <s v=""/>
  </r>
  <r>
    <n v="6648"/>
    <s v="Denise Hall"/>
    <s v="andersongene@example.org"/>
    <n v="65"/>
    <s v="Male"/>
    <s v="Google Nest"/>
    <d v="2020-04-08T00:00:00"/>
    <x v="3"/>
    <s v="Product recommendation"/>
    <s v="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
    <x v="0"/>
    <m/>
    <s v="Critical"/>
    <s v="Phone"/>
    <x v="2362"/>
    <m/>
    <m/>
    <n v="6648"/>
    <s v=""/>
    <s v="Denise Hall"/>
    <x v="11"/>
    <x v="11"/>
    <x v="1"/>
    <s v=""/>
  </r>
  <r>
    <n v="6649"/>
    <s v="Melissa Valentine"/>
    <s v="brownnicole@example.org"/>
    <n v="46"/>
    <s v="Male"/>
    <s v="Nest Thermostat"/>
    <d v="2020-04-20T00:00:00"/>
    <x v="2"/>
    <s v="Network problem"/>
    <s v="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
    <x v="1"/>
    <s v="Have today field still line kid simple."/>
    <s v="Low"/>
    <s v="Social media"/>
    <x v="4312"/>
    <d v="2023-06-01T10:27:14"/>
    <n v="2"/>
    <n v="6649"/>
    <s v="Have Today Field Still Line Kid Simple."/>
    <s v="Melissa Valentine"/>
    <x v="11"/>
    <x v="11"/>
    <x v="1"/>
    <n v="5.1500000000232831"/>
  </r>
  <r>
    <n v="6650"/>
    <s v="Yvette Smith"/>
    <s v="christina79@example.org"/>
    <n v="38"/>
    <s v="Female"/>
    <s v="Nest Thermostat"/>
    <d v="2020-12-01T00:00:00"/>
    <x v="3"/>
    <s v="Battery life"/>
    <s v="I'm having an issue with the {product_purchased}. Please assist. &quot; + product_name + &quot; &quot; + {product_name} = 1 + }_x000a__x000a_This is not the &quot;required&quot; command. If it is, I've followed the troubleshooting steps mentioned in the user manual, but the issue persists."/>
    <x v="1"/>
    <s v="Law together yes total forget attention."/>
    <s v="Critical"/>
    <s v="Social media"/>
    <x v="4313"/>
    <d v="2023-06-01T23:43:15"/>
    <n v="3"/>
    <n v="6650"/>
    <s v="Law Together Yes Total Forget Attention."/>
    <s v="Yvette Smith"/>
    <x v="10"/>
    <x v="10"/>
    <x v="1"/>
    <n v="22.866666666639503"/>
  </r>
  <r>
    <n v="6651"/>
    <s v="Edward Garcia"/>
    <s v="nicholasstark@example.net"/>
    <n v="24"/>
    <s v="Female"/>
    <s v="Roomba Robot Vacuum"/>
    <d v="2020-05-24T00:00:00"/>
    <x v="0"/>
    <s v="Software bug"/>
    <s v="I'm having an issue with the {product_purchased}. Please assist. I'm not the customer. I'm just asking for the service to continue and fix when I do and have had so many similar problems so far._x000a__x000a_I I rely heavily on my {product_purchased} for my daily tasks, and this issue is hindering my productivity."/>
    <x v="1"/>
    <s v="Into president traditional whose cut meet similar."/>
    <s v="High"/>
    <s v="Phone"/>
    <x v="4314"/>
    <d v="2023-06-01T11:27:17"/>
    <n v="4"/>
    <n v="6651"/>
    <s v="Into President Traditional Whose Cut Meet Similar."/>
    <s v="Edward Garcia"/>
    <x v="1"/>
    <x v="1"/>
    <x v="1"/>
    <n v="-5.816666666592937"/>
  </r>
  <r>
    <n v="6652"/>
    <s v="Julian West"/>
    <s v="ruben31@example.net"/>
    <n v="46"/>
    <s v="Female"/>
    <s v="Samsung Soundbar"/>
    <d v="2020-07-23T00:00:00"/>
    <x v="2"/>
    <s v="Product recommendation"/>
    <s v="I'm having an issue with the {product_purchased}. Please assist._x000a__x000a_I have to open a different account. Please open a different account. Please provide me an avatar._x000a__x000a_When a service becomes unavailable, login to your I need assistance as soon as possible because it's affecting my work and productivity."/>
    <x v="1"/>
    <s v="Take black who."/>
    <s v="Critical"/>
    <s v="Phone"/>
    <x v="4315"/>
    <d v="2023-06-01T00:31:19"/>
    <n v="3"/>
    <n v="6652"/>
    <s v="Take Black Who."/>
    <s v="Julian West"/>
    <x v="2"/>
    <x v="2"/>
    <x v="1"/>
    <n v="-19.283333333325572"/>
  </r>
  <r>
    <n v="6653"/>
    <s v="Meghan Adams"/>
    <s v="pamela58@example.org"/>
    <n v="24"/>
    <s v="Female"/>
    <s v="Bose QuietComfort"/>
    <d v="2021-07-24T00:00:00"/>
    <x v="1"/>
    <s v="Network problem"/>
    <s v="I'm having an issue with the {product_purchased}. Please assist._x000a__x000a_To report an issue, write an issue request to:_x000a__x000a_Webmaster_x000a__x000a_Webster_x000a__x000a_Spencer Smith_x000a__x000a_Katherine Lee I've performed a factory reset on my {product_purchased}, hoping it would resolve the problem, but it didn't help."/>
    <x v="1"/>
    <s v="Reduce inside fear increase street."/>
    <s v="Critical"/>
    <s v="Phone"/>
    <x v="4316"/>
    <d v="2023-06-01T15:55:21"/>
    <n v="1"/>
    <n v="6653"/>
    <s v="Reduce Inside Fear Increase Street."/>
    <s v="Meghan Adams"/>
    <x v="2"/>
    <x v="2"/>
    <x v="0"/>
    <n v="-7.1000000000931323"/>
  </r>
  <r>
    <n v="6654"/>
    <s v="Mark Chandler DDS"/>
    <s v="cmeyers@example.com"/>
    <n v="60"/>
    <s v="Male"/>
    <s v="GoPro Hero"/>
    <d v="2020-11-11T00:00:00"/>
    <x v="4"/>
    <s v="Peripheral compatibility"/>
    <s v="I'm having an issue with the {product_purchased}. Please assist._x000a__x000a__x000a_Policies_x000a__x000a_https://support.android.com/en-us/kb_privacy/terms-of-service/_x000a__x000a_http This problem started occurring after the recent software update. I haven't made any other changes to the device."/>
    <x v="1"/>
    <s v="Light hope project first."/>
    <s v="Low"/>
    <s v="Chat"/>
    <x v="4317"/>
    <d v="2023-06-01T20:22:23"/>
    <n v="5"/>
    <n v="6654"/>
    <s v="Light Hope Project First."/>
    <s v="Mark Chandler DDS"/>
    <x v="3"/>
    <x v="3"/>
    <x v="1"/>
    <n v="2.3499999999767169"/>
  </r>
  <r>
    <n v="6655"/>
    <s v="Julie Chandler"/>
    <s v="josephsmith@example.com"/>
    <n v="31"/>
    <s v="Male"/>
    <s v="Canon EOS"/>
    <d v="2020-05-25T00:00:00"/>
    <x v="3"/>
    <s v="Product setup"/>
    <s v="There seems to be a hardware problem with my {product_purchased}. The screen is flickering, and I'm unable to use it. What should I do?_x000a__x000a_I've gone into the vendor details page on the Nexus 4 and found I'm unable to find the option to perform the desired action in the {product_purchased}. Could you please guide me through the steps?"/>
    <x v="2"/>
    <m/>
    <s v="Medium"/>
    <s v="Chat"/>
    <x v="5"/>
    <m/>
    <m/>
    <n v="6655"/>
    <s v=""/>
    <s v="Julie Chandler"/>
    <x v="1"/>
    <x v="1"/>
    <x v="1"/>
    <s v=""/>
  </r>
  <r>
    <n v="6656"/>
    <s v="Christopher Moore"/>
    <s v="smithlinda@example.com"/>
    <n v="61"/>
    <s v="Male"/>
    <s v="Google Nest"/>
    <d v="2021-05-09T00:00:00"/>
    <x v="4"/>
    <s v="Peripheral compatibility"/>
    <s v="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
    <x v="2"/>
    <m/>
    <s v="Critical"/>
    <s v="Social media"/>
    <x v="5"/>
    <m/>
    <m/>
    <n v="6656"/>
    <s v=""/>
    <s v="Christopher Moore"/>
    <x v="1"/>
    <x v="1"/>
    <x v="0"/>
    <s v=""/>
  </r>
  <r>
    <n v="6657"/>
    <s v="Shaun Palmer"/>
    <s v="monroetheresa@example.com"/>
    <n v="28"/>
    <s v="Male"/>
    <s v="Nest Thermostat"/>
    <d v="2020-10-15T00:00:00"/>
    <x v="1"/>
    <s v="Product recommendation"/>
    <s v="I'm facing a problem with my {product_purchased}. The {product_purchased} is not turning on. It was working fine until yesterday, but now it doesn't respond. It says that it works as expected, but I've checked for any available software updates for my {product_purchased}, but there are none."/>
    <x v="1"/>
    <s v="Data attack southern quite rise."/>
    <s v="Low"/>
    <s v="Phone"/>
    <x v="4318"/>
    <d v="2023-06-01T23:30:26"/>
    <n v="4"/>
    <n v="6657"/>
    <s v="Data Attack Southern Quite Rise."/>
    <s v="Shaun Palmer"/>
    <x v="7"/>
    <x v="7"/>
    <x v="1"/>
    <n v="10.650000000139698"/>
  </r>
  <r>
    <n v="6658"/>
    <s v="David Romero"/>
    <s v="cramirez@example.net"/>
    <n v="61"/>
    <s v="Female"/>
    <s v="Garmin Forerunner"/>
    <d v="2020-03-16T00:00:00"/>
    <x v="4"/>
    <s v="Cancellation request"/>
    <s v="I'm having an issue with the {product_purchased}. Please assist. I'm worried that the issue might be hardware-related and might require repair or replacement."/>
    <x v="0"/>
    <m/>
    <s v="Critical"/>
    <s v="Phone"/>
    <x v="1259"/>
    <m/>
    <m/>
    <n v="6658"/>
    <s v=""/>
    <s v="David Romero"/>
    <x v="0"/>
    <x v="0"/>
    <x v="1"/>
    <s v=""/>
  </r>
  <r>
    <n v="6659"/>
    <s v="George Scott"/>
    <s v="sullivanashley@example.org"/>
    <n v="26"/>
    <s v="Male"/>
    <s v="LG OLED"/>
    <d v="2020-11-02T00:00:00"/>
    <x v="4"/>
    <s v="Display issue"/>
    <s v="I'm having an issue with the {product_purchased}. Please assist. Otherwise please contact me._x000a__x000a_I agree to my Privacy Policy Terms &amp; Conditions The issue I'm facing is intermittent. Sometimes it works fine, but other times it acts up unexpectedly."/>
    <x v="1"/>
    <s v="Training threat yard care bill game."/>
    <s v="Low"/>
    <s v="Email"/>
    <x v="4319"/>
    <d v="2023-06-01T11:22:27"/>
    <n v="3"/>
    <n v="6659"/>
    <s v="Training Threat Yard Care Bill Game."/>
    <s v="George Scott"/>
    <x v="3"/>
    <x v="3"/>
    <x v="1"/>
    <n v="-3.9499999999534339"/>
  </r>
  <r>
    <n v="6660"/>
    <s v="Elizabeth Waller MD"/>
    <s v="morganleslie@example.com"/>
    <n v="65"/>
    <s v="Female"/>
    <s v="Google Pixel"/>
    <d v="2021-01-02T00:00:00"/>
    <x v="2"/>
    <s v="Software bug"/>
    <s v="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
    <x v="1"/>
    <s v="Important have he probably which central us."/>
    <s v="Medium"/>
    <s v="Chat"/>
    <x v="4320"/>
    <d v="2023-06-01T01:25:29"/>
    <n v="3"/>
    <n v="6660"/>
    <s v="Important Have He Probably Which Central Us."/>
    <s v="Elizabeth Waller MD"/>
    <x v="6"/>
    <x v="6"/>
    <x v="0"/>
    <n v="-0.99999999994179234"/>
  </r>
  <r>
    <n v="6661"/>
    <s v="Michael Taylor"/>
    <s v="mcdonaldbrianna@example.net"/>
    <n v="35"/>
    <s v="Female"/>
    <s v="Autodesk AutoCAD"/>
    <d v="2021-06-07T00:00:00"/>
    <x v="2"/>
    <s v="Battery life"/>
    <s v="My {product_purchased} is making strange noises and not functioning properly. I suspect there might be a hardware issue. Can you please help me with this?_x000a__x000a_Thanks in advance._x000a__x000a_P.S.: My name is Tim I've already contacted customer support multiple times, but the issue remains unresolved."/>
    <x v="2"/>
    <m/>
    <s v="Critical"/>
    <s v="Social media"/>
    <x v="5"/>
    <m/>
    <m/>
    <n v="6661"/>
    <s v=""/>
    <s v="Michael Taylor"/>
    <x v="8"/>
    <x v="8"/>
    <x v="0"/>
    <s v=""/>
  </r>
  <r>
    <n v="6662"/>
    <s v="Thomas Ford"/>
    <s v="stephaniecook@example.com"/>
    <n v="21"/>
    <s v="Male"/>
    <s v="Google Nest"/>
    <d v="2020-12-17T00:00:00"/>
    <x v="2"/>
    <s v="Payment issue"/>
    <s v="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
    <x v="2"/>
    <m/>
    <s v="Medium"/>
    <s v="Email"/>
    <x v="5"/>
    <m/>
    <m/>
    <n v="6662"/>
    <s v=""/>
    <s v="Thomas Ford"/>
    <x v="10"/>
    <x v="10"/>
    <x v="1"/>
    <s v=""/>
  </r>
  <r>
    <n v="6663"/>
    <s v="Glenn Mckee Jr."/>
    <s v="hallmary@example.com"/>
    <n v="37"/>
    <s v="Other"/>
    <s v="Autodesk AutoCAD"/>
    <d v="2020-06-04T00:00:00"/>
    <x v="3"/>
    <s v="Delivery problem"/>
    <s v="I'm encountering a software bug in the {product_purchased}. Whenever I try to perform a specific action, the application crashes. Are there any updates or fixes available?_x000a__x000a_I'm receiving these messages frequently from the public, who have I'm concerned about the security of my {product_purchased} and would like to ensure that my data is safe."/>
    <x v="0"/>
    <m/>
    <s v="High"/>
    <s v="Social media"/>
    <x v="4321"/>
    <m/>
    <m/>
    <n v="6663"/>
    <s v=""/>
    <s v="Glenn Mckee Jr."/>
    <x v="8"/>
    <x v="8"/>
    <x v="1"/>
    <s v=""/>
  </r>
  <r>
    <n v="6664"/>
    <s v="Paul Williams"/>
    <s v="gonzaleztrevor@example.com"/>
    <n v="53"/>
    <s v="Female"/>
    <s v="Roomba Robot Vacuum"/>
    <d v="2021-03-11T00:00:00"/>
    <x v="2"/>
    <s v="Data loss"/>
    <s v="I've recently set up my {product_purchased}, but it fails to connect to any available networks. What steps should I take to troubleshoot this issue?_x000a__x000a_You may get back to the page, as I was going back I've already contacted customer support multiple times, but the issue remains unresolved."/>
    <x v="0"/>
    <m/>
    <s v="Low"/>
    <s v="Email"/>
    <x v="4322"/>
    <m/>
    <m/>
    <n v="6664"/>
    <s v=""/>
    <s v="Paul Williams"/>
    <x v="0"/>
    <x v="0"/>
    <x v="0"/>
    <s v=""/>
  </r>
  <r>
    <n v="6665"/>
    <s v="Julie Thomas"/>
    <s v="jonesbrian@example.com"/>
    <n v="28"/>
    <s v="Male"/>
    <s v="LG Washing Machine"/>
    <d v="2021-01-23T00:00:00"/>
    <x v="4"/>
    <s v="Installation support"/>
    <s v="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
    <x v="2"/>
    <m/>
    <s v="Medium"/>
    <s v="Social media"/>
    <x v="5"/>
    <m/>
    <m/>
    <n v="6665"/>
    <s v=""/>
    <s v="Julie Thomas"/>
    <x v="6"/>
    <x v="6"/>
    <x v="0"/>
    <s v=""/>
  </r>
  <r>
    <n v="6666"/>
    <s v="Daniel Schroeder"/>
    <s v="amanda64@example.org"/>
    <n v="61"/>
    <s v="Female"/>
    <s v="Microsoft Office"/>
    <d v="2020-11-20T00:00:00"/>
    <x v="1"/>
    <s v="Product compatibility"/>
    <s v="I'm having an issue with the {product_purchased}. Please assist. You should be using your current device._x000a__x000a_Now, if you use Google Play Store, you are currently not able to have an &quot;Ask Me Anything&quot; question I've recently updated the firmware of my {product_purchased}, and the issue started happening afterward. Could it be related to the update?"/>
    <x v="1"/>
    <s v="Country can in window."/>
    <s v="High"/>
    <s v="Email"/>
    <x v="4323"/>
    <d v="2023-06-01T06:53:34"/>
    <n v="4"/>
    <n v="6666"/>
    <s v="Country Can In Window."/>
    <s v="Daniel Schroeder"/>
    <x v="3"/>
    <x v="3"/>
    <x v="1"/>
    <n v="-2.4333333332324401"/>
  </r>
  <r>
    <n v="6667"/>
    <s v="Kayla Ross"/>
    <s v="loriwatts@example.org"/>
    <n v="40"/>
    <s v="Female"/>
    <s v="Xbox"/>
    <d v="2020-07-28T00:00:00"/>
    <x v="1"/>
    <s v="Product setup"/>
    <s v="My {product_purchased} is making strange noises and not functioning properly. I suspect there might be a hardware issue. Can you please help me with this?_x000a__x000a_Thanks :( I've noticed a sudden decrease in battery life on my {product_purchased}. It used to last much longer."/>
    <x v="2"/>
    <m/>
    <s v="Low"/>
    <s v="Social media"/>
    <x v="5"/>
    <m/>
    <m/>
    <n v="6667"/>
    <s v=""/>
    <s v="Kayla Ross"/>
    <x v="2"/>
    <x v="2"/>
    <x v="1"/>
    <s v=""/>
  </r>
  <r>
    <n v="6668"/>
    <s v="Matthew Oconnell"/>
    <s v="michaelmooney@example.com"/>
    <n v="70"/>
    <s v="Other"/>
    <s v="Lenovo ThinkPad"/>
    <d v="2021-05-30T00:00:00"/>
    <x v="0"/>
    <s v="Product compatibility"/>
    <s v="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
    <x v="2"/>
    <m/>
    <s v="Critical"/>
    <s v="Email"/>
    <x v="5"/>
    <m/>
    <m/>
    <n v="6668"/>
    <s v=""/>
    <s v="Matthew Oconnell"/>
    <x v="1"/>
    <x v="1"/>
    <x v="0"/>
    <s v=""/>
  </r>
  <r>
    <n v="6669"/>
    <s v="Marisa Santiago"/>
    <s v="erinperez@example.org"/>
    <n v="56"/>
    <s v="Other"/>
    <s v="GoPro Hero"/>
    <d v="2020-01-15T00:00:00"/>
    <x v="2"/>
    <s v="Display issue"/>
    <s v="I'm having an issue with the {product_purchased}. Please assist. Thanks!&quot;_x000a__x000a_&quot;Please help, you can't make this thing work. I need a replacement for each unit, or my own. Have you seen what I I rely heavily on my {product_purchased} for my daily tasks, and this issue is hindering my productivity."/>
    <x v="2"/>
    <m/>
    <s v="Low"/>
    <s v="Chat"/>
    <x v="5"/>
    <m/>
    <m/>
    <n v="6669"/>
    <s v=""/>
    <s v="Marisa Santiago"/>
    <x v="6"/>
    <x v="6"/>
    <x v="1"/>
    <s v=""/>
  </r>
  <r>
    <n v="6670"/>
    <s v="Tami Elliott"/>
    <s v="eperry@example.net"/>
    <n v="48"/>
    <s v="Female"/>
    <s v="Microsoft Xbox Controller"/>
    <d v="2020-01-20T00:00:00"/>
    <x v="3"/>
    <s v="Data loss"/>
    <s v="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
    <x v="1"/>
    <s v="Throw system about far."/>
    <s v="Low"/>
    <s v="Email"/>
    <x v="4324"/>
    <d v="2023-06-01T13:45:40"/>
    <n v="4"/>
    <n v="6670"/>
    <s v="Throw System About Far."/>
    <s v="Tami Elliott"/>
    <x v="6"/>
    <x v="6"/>
    <x v="1"/>
    <n v="2.066666666592937"/>
  </r>
  <r>
    <n v="6671"/>
    <s v="Jane Shelton"/>
    <s v="janice79@example.org"/>
    <n v="38"/>
    <s v="Male"/>
    <s v="LG OLED"/>
    <d v="2021-10-30T00:00:00"/>
    <x v="0"/>
    <s v="Delivery problem"/>
    <s v="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
    <x v="0"/>
    <m/>
    <s v="Medium"/>
    <s v="Chat"/>
    <x v="4325"/>
    <m/>
    <m/>
    <n v="6671"/>
    <s v=""/>
    <s v="Jane Shelton"/>
    <x v="7"/>
    <x v="7"/>
    <x v="0"/>
    <s v=""/>
  </r>
  <r>
    <n v="6672"/>
    <s v="Joseph Dixon"/>
    <s v="kevinjones@example.org"/>
    <n v="59"/>
    <s v="Female"/>
    <s v="Apple AirPods"/>
    <d v="2020-07-05T00:00:00"/>
    <x v="3"/>
    <s v="Product setup"/>
    <s v="I'm having an issue with the {product_purchased}. Please assist._x000a__x000a_I have my warranty extended until the next of December 15, 2017._x000a__x000a_If your product is not marked for sale or it has been broken, can I've noticed a peculiar error message popping up on my {product_purchased} screen. It says '{error_message}'. What does it mean?"/>
    <x v="0"/>
    <m/>
    <s v="Low"/>
    <s v="Email"/>
    <x v="4326"/>
    <m/>
    <m/>
    <n v="6672"/>
    <s v=""/>
    <s v="Joseph Dixon"/>
    <x v="2"/>
    <x v="2"/>
    <x v="1"/>
    <s v=""/>
  </r>
  <r>
    <n v="6673"/>
    <s v="Jennifer Hernandez"/>
    <s v="twhitney@example.net"/>
    <n v="61"/>
    <s v="Male"/>
    <s v="LG Washing Machine"/>
    <d v="2020-07-15T00:00:00"/>
    <x v="1"/>
    <s v="Product recommendation"/>
    <s v="I'm having an issue with the {product_purchased}. Please assist._x000a__x000a_When you place an order the shipping costs are the same._x000a__x000a_When you order and receive it you can receive a full payment as mentioned above. I've already contacted customer support multiple times, but the issue remains unresolved."/>
    <x v="2"/>
    <m/>
    <s v="Critical"/>
    <s v="Chat"/>
    <x v="5"/>
    <m/>
    <m/>
    <n v="6673"/>
    <s v=""/>
    <s v="Jennifer Hernandez"/>
    <x v="2"/>
    <x v="2"/>
    <x v="1"/>
    <s v=""/>
  </r>
  <r>
    <n v="6674"/>
    <s v="Stephanie Lane"/>
    <s v="daniel46@example.com"/>
    <n v="67"/>
    <s v="Male"/>
    <s v="Microsoft Xbox Controller"/>
    <d v="2021-05-01T00:00:00"/>
    <x v="3"/>
    <s v="Product recommendation"/>
    <s v="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
    <x v="0"/>
    <m/>
    <s v="Low"/>
    <s v="Social media"/>
    <x v="4327"/>
    <m/>
    <m/>
    <n v="6674"/>
    <s v=""/>
    <s v="Stephanie Lane"/>
    <x v="1"/>
    <x v="1"/>
    <x v="0"/>
    <s v=""/>
  </r>
  <r>
    <n v="6675"/>
    <s v="Daniel Dodson"/>
    <s v="nicholasjenkins@example.net"/>
    <n v="27"/>
    <s v="Male"/>
    <s v="GoPro Action Camera"/>
    <d v="2020-01-02T00:00:00"/>
    <x v="2"/>
    <s v="Installation support"/>
    <s v="I'm having an issue with the {product_purchased}. Please assist._x000a__x000a_You have reached the maximum product quantity. Please consider lowering the quantity to fill your glass._x000a__x000a_Group Pay for this website! This website is inactive, I've tried using different cables, adapters, or peripherals with my {product_purchased}, but the issue persists."/>
    <x v="2"/>
    <m/>
    <s v="Critical"/>
    <s v="Social media"/>
    <x v="5"/>
    <m/>
    <m/>
    <n v="6675"/>
    <s v=""/>
    <s v="Daniel Dodson"/>
    <x v="6"/>
    <x v="6"/>
    <x v="1"/>
    <s v=""/>
  </r>
  <r>
    <n v="6676"/>
    <s v="Tammy Rivers MD"/>
    <s v="pamelaknight@example.org"/>
    <n v="68"/>
    <s v="Female"/>
    <s v="LG Smart TV"/>
    <d v="2021-07-31T00:00:00"/>
    <x v="3"/>
    <s v="Account access"/>
    <s v="I've noticed a software bug in the {product_purchased} app. It's causing data loss and unexpected errors. How can I resolve this issue? We need your help in this area._x000a__x000a_Please help by sending us the following I'm not sure if this issue is specific to my device or if others have reported similar problems."/>
    <x v="2"/>
    <m/>
    <s v="Low"/>
    <s v="Email"/>
    <x v="5"/>
    <m/>
    <m/>
    <n v="6676"/>
    <s v=""/>
    <s v="Tammy Rivers MD"/>
    <x v="2"/>
    <x v="2"/>
    <x v="0"/>
    <s v=""/>
  </r>
  <r>
    <n v="6677"/>
    <s v="Mrs. Lindsay Huff"/>
    <s v="taylordouglas@example.com"/>
    <n v="53"/>
    <s v="Female"/>
    <s v="Sony PlayStation"/>
    <d v="2020-12-04T00:00:00"/>
    <x v="2"/>
    <s v="Battery life"/>
    <s v="I'm having an issue with the {product_purchased}. Please assist._x000a__x000a__x000a_[05:11:55] &lt;DarkDuckDog&gt; So, the thing is it's your job to do. But I guess if someone's I've noticed a sudden decrease in battery life on my {product_purchased}. It used to last much longer."/>
    <x v="0"/>
    <m/>
    <s v="Medium"/>
    <s v="Phone"/>
    <x v="4328"/>
    <m/>
    <m/>
    <n v="6677"/>
    <s v=""/>
    <s v="Mrs. Lindsay Huff"/>
    <x v="10"/>
    <x v="10"/>
    <x v="1"/>
    <s v=""/>
  </r>
  <r>
    <n v="6678"/>
    <s v="John Moore"/>
    <s v="benjaminlevy@example.org"/>
    <n v="68"/>
    <s v="Female"/>
    <s v="MacBook Pro"/>
    <d v="2021-03-30T00:00:00"/>
    <x v="0"/>
    <s v="Network problem"/>
    <s v="I'm having an issue with the {product_purchased}. Please assist._x000a__x000a_When we are trying to select the vendor name at checkout, we want to see a confirmation link next to the product as it was mentioned._x000a__x000a_But This problem started occurring after the recent software update. I haven't made any other changes to the device."/>
    <x v="1"/>
    <s v="Sister behind former surface listen beat recent."/>
    <s v="Critical"/>
    <s v="Chat"/>
    <x v="4329"/>
    <d v="2023-06-01T01:41:52"/>
    <n v="5"/>
    <n v="6678"/>
    <s v="Sister Behind Former Surface Listen Beat Recent."/>
    <s v="John Moore"/>
    <x v="0"/>
    <x v="0"/>
    <x v="0"/>
    <n v="-5.5500000001047738"/>
  </r>
  <r>
    <n v="6679"/>
    <s v="Mr. Christopher May"/>
    <s v="kristin27@example.net"/>
    <n v="56"/>
    <s v="Other"/>
    <s v="Philips Hue Lights"/>
    <d v="2021-10-15T00:00:00"/>
    <x v="2"/>
    <s v="Software bug"/>
    <s v="I'm having an issue with the {product_purchased}. Please assist._x000a__x000a_*I want a product that doesn't ship as often. Please assist._x000a__x000a_*If you still want a product that doesn't ship and it doesn The issue I'm facing is intermittent. Sometimes it works fine, but other times it acts up unexpectedly."/>
    <x v="0"/>
    <m/>
    <s v="Critical"/>
    <s v="Chat"/>
    <x v="4330"/>
    <m/>
    <m/>
    <n v="6679"/>
    <s v=""/>
    <s v="Mr. Christopher May"/>
    <x v="7"/>
    <x v="7"/>
    <x v="0"/>
    <s v=""/>
  </r>
  <r>
    <n v="6680"/>
    <s v="Timothy Wright"/>
    <s v="amy55@example.com"/>
    <n v="68"/>
    <s v="Other"/>
    <s v="Apple AirPods"/>
    <d v="2020-08-01T00:00:00"/>
    <x v="3"/>
    <s v="Network problem"/>
    <s v="I'm having an issue with the {product_purchased}. Please assist._x000a__x000a_Addendum 20: A week ago, we had a discussion on this topic of customizing our own logo. Some people have reported that the 'Founded I've already contacted customer support multiple times, but the issue remains unresolved."/>
    <x v="1"/>
    <s v="Hope politics also wait edge better."/>
    <s v="High"/>
    <s v="Chat"/>
    <x v="4331"/>
    <d v="2023-06-01T16:39:56"/>
    <n v="2"/>
    <n v="6680"/>
    <s v="Hope Politics Also Wait Edge Better."/>
    <s v="Timothy Wright"/>
    <x v="5"/>
    <x v="5"/>
    <x v="1"/>
    <n v="9.4999999998835847"/>
  </r>
  <r>
    <n v="6681"/>
    <s v="Sherry Richardson"/>
    <s v="henrybrown@example.net"/>
    <n v="46"/>
    <s v="Male"/>
    <s v="Xbox"/>
    <d v="2020-04-19T00:00:00"/>
    <x v="2"/>
    <s v="Product setup"/>
    <s v="I'm having an issue with the {product_purchased}. Please assist._x000a__x000a_# We don't like that. We just can't._x000a__x000a_# This will lead to errors._x000a__x000a_# We will send you a URL that I've tried troubleshooting steps mentioned in the user manual, but the issue persists."/>
    <x v="0"/>
    <m/>
    <s v="Critical"/>
    <s v="Social media"/>
    <x v="4332"/>
    <m/>
    <m/>
    <n v="6681"/>
    <s v=""/>
    <s v="Sherry Richardson"/>
    <x v="11"/>
    <x v="11"/>
    <x v="1"/>
    <s v=""/>
  </r>
  <r>
    <n v="6682"/>
    <s v="Christopher Carey"/>
    <s v="matthewrobertson@example.net"/>
    <n v="60"/>
    <s v="Female"/>
    <s v="LG OLED"/>
    <d v="2021-12-03T00:00:00"/>
    <x v="0"/>
    <s v="Battery life"/>
    <s v="I'm having an issue with the {product_purchased}. Please assist._x000a__x000a_Please help me understand the condition. Please get back to me and let us know your concerns or difficulties. Thank you_x000a__x000a_Your questions and concerns are not I'm using the original charger that came with my {product_purchased}, but it's not charging properly."/>
    <x v="0"/>
    <m/>
    <s v="High"/>
    <s v="Phone"/>
    <x v="4333"/>
    <m/>
    <m/>
    <n v="6682"/>
    <s v=""/>
    <s v="Christopher Carey"/>
    <x v="10"/>
    <x v="10"/>
    <x v="0"/>
    <s v=""/>
  </r>
  <r>
    <n v="6683"/>
    <s v="Brittany Ortega"/>
    <s v="holmesjoseph@example.net"/>
    <n v="43"/>
    <s v="Other"/>
    <s v="Nikon D"/>
    <d v="2020-01-12T00:00:00"/>
    <x v="1"/>
    <s v="Account access"/>
    <s v="I'm having an issue with the {product_purchased}. Please assist. :)_x000a__x000a_I want to save a lot of money right now. Thank you, for all your support. You may be able to spend it on the other products I've reviewed the troubleshooting steps on the official support website, but they didn't resolve the problem."/>
    <x v="1"/>
    <s v="Across girl other investment way."/>
    <s v="High"/>
    <s v="Social media"/>
    <x v="4334"/>
    <d v="2023-06-01T21:37:01"/>
    <n v="1"/>
    <n v="6683"/>
    <s v="Across Girl Other Investment Way."/>
    <s v="Brittany Ortega"/>
    <x v="6"/>
    <x v="6"/>
    <x v="1"/>
    <n v="-0.8999999999650754"/>
  </r>
  <r>
    <n v="6684"/>
    <s v="Martin Young"/>
    <s v="grayrachael@example.org"/>
    <n v="29"/>
    <s v="Other"/>
    <s v="Fitbit Charge"/>
    <d v="2020-07-19T00:00:00"/>
    <x v="1"/>
    <s v="Network problem"/>
    <s v="I'm having an issue with the {product_purchased}. Please assist. All I can think about is, 'Why would you do anything other than buy this on site?' I know what you're thinking, it could have been better, I've checked the device settings and made sure that everything is configured correctly."/>
    <x v="2"/>
    <m/>
    <s v="Medium"/>
    <s v="Social media"/>
    <x v="5"/>
    <m/>
    <m/>
    <n v="6684"/>
    <s v=""/>
    <s v="Martin Young"/>
    <x v="2"/>
    <x v="2"/>
    <x v="1"/>
    <s v=""/>
  </r>
  <r>
    <n v="6685"/>
    <s v="Terrence Garrett"/>
    <s v="michael99@example.org"/>
    <n v="46"/>
    <s v="Other"/>
    <s v="Canon DSLR Camera"/>
    <d v="2020-12-04T00:00:00"/>
    <x v="0"/>
    <s v="Installation support"/>
    <s v="I'm having an issue with the {product_purchased}. Please assist._x000a__x000a_A:_x000a__x000a_b: Please assist us, we won't be able to give this product to you until it's returned to us._x000a__x000a_c I'm not sure if this issue is specific to my device or if others have reported similar problems."/>
    <x v="2"/>
    <m/>
    <s v="Critical"/>
    <s v="Chat"/>
    <x v="5"/>
    <m/>
    <m/>
    <n v="6685"/>
    <s v=""/>
    <s v="Terrence Garrett"/>
    <x v="10"/>
    <x v="10"/>
    <x v="1"/>
    <s v=""/>
  </r>
  <r>
    <n v="6686"/>
    <s v="Samuel Williams"/>
    <s v="drakejasmin@example.com"/>
    <n v="19"/>
    <s v="Male"/>
    <s v="Roomba Robot Vacuum"/>
    <d v="2020-06-30T00:00:00"/>
    <x v="3"/>
    <s v="Hardware issue"/>
    <s v="I'm having an issue with the {product_purchased}. Please assist._x000a__x000a_I need this product now, but I have no idea how to proceed in time.._x000a__x000a_Please help!!_x000a__x000a_The reason for giving me $200 This problem started occurring after the recent software update. I haven't made any other changes to the device."/>
    <x v="1"/>
    <s v="Pass animal Mr direction various century."/>
    <s v="Critical"/>
    <s v="Email"/>
    <x v="4335"/>
    <d v="2023-06-01T06:04:07"/>
    <n v="5"/>
    <n v="6686"/>
    <s v="Pass Animal Mr Direction Various Century."/>
    <s v="Samuel Williams"/>
    <x v="8"/>
    <x v="8"/>
    <x v="1"/>
    <n v="-12.633333333302289"/>
  </r>
  <r>
    <n v="6687"/>
    <s v="Mary Lyons"/>
    <s v="karencampbell@example.org"/>
    <n v="54"/>
    <s v="Female"/>
    <s v="GoPro Action Camera"/>
    <d v="2021-10-22T00:00:00"/>
    <x v="2"/>
    <s v="Payment issue"/>
    <s v="I'm having an issue with the {product_purchased}. Please assist._x000a__x000a_Thank you for your input. I've recently updated the firmware of my {product_purchased}, and the issue started happening afterward. Could it be related to the update?"/>
    <x v="1"/>
    <s v="Growth old wife speech start example."/>
    <s v="Medium"/>
    <s v="Chat"/>
    <x v="4336"/>
    <d v="2023-06-01T00:50:07"/>
    <n v="2"/>
    <n v="6687"/>
    <s v="Growth Old Wife Speech Start Example."/>
    <s v="Mary Lyons"/>
    <x v="7"/>
    <x v="7"/>
    <x v="0"/>
    <n v="-18.46666666661622"/>
  </r>
  <r>
    <n v="6688"/>
    <s v="Mark Davis"/>
    <s v="zobrien@example.net"/>
    <n v="56"/>
    <s v="Male"/>
    <s v="PlayStation"/>
    <d v="2020-10-17T00:00:00"/>
    <x v="2"/>
    <s v="Hardware issue"/>
    <s v="I'm having an issue with the {product_purchased}. Please assist._x000a__x000a_Note that the product_purchased is valid for 1 year after it was purchased._x000a__x000a_Pricing_x000a__x000a_VIP offers a $1000 The issue I'm facing is intermittent. Sometimes it works fine, but other times it acts up unexpectedly."/>
    <x v="0"/>
    <m/>
    <s v="Low"/>
    <s v="Email"/>
    <x v="4337"/>
    <m/>
    <m/>
    <n v="6688"/>
    <s v=""/>
    <s v="Mark Davis"/>
    <x v="7"/>
    <x v="7"/>
    <x v="1"/>
    <s v=""/>
  </r>
  <r>
    <n v="6689"/>
    <s v="Michael Lewis"/>
    <s v="charles92@example.org"/>
    <n v="59"/>
    <s v="Other"/>
    <s v="Microsoft Office"/>
    <d v="2021-06-28T00:00:00"/>
    <x v="2"/>
    <s v="Product recommendation"/>
    <s v="I'm having an issue with the {product_purchased}. Please assist._x000a__x000a__x000a_To get this item out of stock, make sure it's an approved gift for your family. Thank you for your help at the door._x000a__x000a_This I've tried troubleshooting steps mentioned in the user manual, but the issue persists."/>
    <x v="1"/>
    <s v="Move produce toward build."/>
    <s v="Low"/>
    <s v="Chat"/>
    <x v="4338"/>
    <d v="2023-06-01T06:09:11"/>
    <n v="5"/>
    <n v="6689"/>
    <s v="Move Produce Toward Build."/>
    <s v="Michael Lewis"/>
    <x v="8"/>
    <x v="8"/>
    <x v="0"/>
    <n v="-14.416666666686069"/>
  </r>
  <r>
    <n v="6690"/>
    <s v="Charles Lopez"/>
    <s v="michelle84@example.net"/>
    <n v="29"/>
    <s v="Other"/>
    <s v="Garmin Forerunner"/>
    <d v="2020-12-15T00:00:00"/>
    <x v="3"/>
    <s v="Product setup"/>
    <s v="I'm having an issue with the {product_purchased}. Please assist._x000a__x000a_Product information:_x000a__x000a_The product(s) that are mentioned here have not been purchased_x000a__x000a_(the &quot;product&quot; field refers to a product), I've noticed a peculiar error message popping up on my {product_purchased} screen. It says '{error_message}'. What does it mean?"/>
    <x v="1"/>
    <s v="Cell mean follow kitchen ago yard firm."/>
    <s v="Low"/>
    <s v="Chat"/>
    <x v="4339"/>
    <d v="2023-06-01T04:59:13"/>
    <n v="1"/>
    <n v="6690"/>
    <s v="Cell Mean Follow Kitchen Ago Yard Firm."/>
    <s v="Charles Lopez"/>
    <x v="10"/>
    <x v="10"/>
    <x v="1"/>
    <n v="-14.783333333325572"/>
  </r>
  <r>
    <n v="6691"/>
    <s v="Danielle Barker"/>
    <s v="tinacampbell@example.com"/>
    <n v="38"/>
    <s v="Other"/>
    <s v="Nintendo Switch Pro Controller"/>
    <d v="2021-10-24T00:00:00"/>
    <x v="3"/>
    <s v="Hardware issue"/>
    <s v="I'm having an issue with the {product_purchased}. Please assist._x000a__x000a_The first person to contact the vendor on behalf of the product does so directly. (In this case you need to follow an exact date) The vendor is I've tried using different cables, adapters, or peripherals with my {product_purchased}, but the issue persists."/>
    <x v="1"/>
    <s v="Support major couple."/>
    <s v="High"/>
    <s v="Phone"/>
    <x v="4340"/>
    <d v="2023-06-01T12:47:14"/>
    <n v="3"/>
    <n v="6691"/>
    <s v="Support Major Couple."/>
    <s v="Danielle Barker"/>
    <x v="7"/>
    <x v="7"/>
    <x v="0"/>
    <n v="8.4666666666744277"/>
  </r>
  <r>
    <n v="6692"/>
    <s v="Joshua Griffin"/>
    <s v="jamesphillips@example.net"/>
    <n v="66"/>
    <s v="Other"/>
    <s v="Google Nest"/>
    <d v="2021-03-02T00:00:00"/>
    <x v="0"/>
    <s v="Product setup"/>
    <s v="I'm having an issue with the {product_purchased}. Please assist. I've already contacted customer support multiple times, but the issue remains unresolved."/>
    <x v="0"/>
    <m/>
    <s v="High"/>
    <s v="Social media"/>
    <x v="4341"/>
    <m/>
    <m/>
    <n v="6692"/>
    <s v=""/>
    <s v="Joshua Griffin"/>
    <x v="0"/>
    <x v="0"/>
    <x v="0"/>
    <s v=""/>
  </r>
  <r>
    <n v="6693"/>
    <s v="Annette Haley"/>
    <s v="sarah87@example.com"/>
    <n v="20"/>
    <s v="Female"/>
    <s v="Garmin Forerunner"/>
    <d v="2020-11-21T00:00:00"/>
    <x v="3"/>
    <s v="Peripheral compatibility"/>
    <s v="I'm having an issue with the {product_purchased}. Please assist._x000a__x000a_[10:54:08 PM] [Spigot Watchdog: http://pwned.thedocs.org/wp-content I'm unable to find the option to perform the desired action in the {product_purchased}. Could you please guide me through the steps?"/>
    <x v="2"/>
    <m/>
    <s v="Low"/>
    <s v="Email"/>
    <x v="5"/>
    <m/>
    <m/>
    <n v="6693"/>
    <s v=""/>
    <s v="Annette Haley"/>
    <x v="3"/>
    <x v="3"/>
    <x v="1"/>
    <s v=""/>
  </r>
  <r>
    <n v="6694"/>
    <s v="Nicole Aguilar"/>
    <s v="boydjames@example.net"/>
    <n v="19"/>
    <s v="Other"/>
    <s v="MacBook Pro"/>
    <d v="2020-01-21T00:00:00"/>
    <x v="3"/>
    <s v="Software bug"/>
    <s v="I'm having an issue with the {product_purchased}. Please assist._x000a__x000a_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
    <x v="0"/>
    <m/>
    <s v="Low"/>
    <s v="Social media"/>
    <x v="4342"/>
    <m/>
    <m/>
    <n v="6694"/>
    <s v=""/>
    <s v="Nicole Aguilar"/>
    <x v="6"/>
    <x v="6"/>
    <x v="1"/>
    <s v=""/>
  </r>
  <r>
    <n v="6695"/>
    <s v="Jessica Sanders"/>
    <s v="belinda38@example.com"/>
    <n v="54"/>
    <s v="Other"/>
    <s v="Autodesk AutoCAD"/>
    <d v="2020-10-25T00:00:00"/>
    <x v="0"/>
    <s v="Battery life"/>
    <s v="I'm having an issue with the {product_purchased}. Please assist. â€”_x000a__x000a_1_x000a__x000a_2_x000a__x000a_3_x000a__x000a_4_x000a__x000a_5_x000a__x000a_6_x000a__x000a_7_x000a__x000a_8_x000a__x000a_9_x000a__x000a_10 I rely heavily on my {product_purchased} for my daily tasks, and this issue is hindering my productivity."/>
    <x v="0"/>
    <m/>
    <s v="Critical"/>
    <s v="Chat"/>
    <x v="4343"/>
    <m/>
    <m/>
    <n v="6695"/>
    <s v=""/>
    <s v="Jessica Sanders"/>
    <x v="7"/>
    <x v="7"/>
    <x v="1"/>
    <s v=""/>
  </r>
  <r>
    <n v="6696"/>
    <s v="David Mcintyre"/>
    <s v="oliviaparrish@example.net"/>
    <n v="43"/>
    <s v="Male"/>
    <s v="GoPro Hero"/>
    <d v="2020-10-11T00:00:00"/>
    <x v="0"/>
    <s v="Battery life"/>
    <s v="I'm encountering a software bug in the {product_purchased}. Whenever I try to perform a specific action, the application crashes. Are there any updates or fixes available? If any, that's important to fix?_x000a__x000a_So far, I've performed a factory reset on my {product_purchased}, hoping it would resolve the problem, but it didn't help."/>
    <x v="1"/>
    <s v="Or treat staff throughout too cold."/>
    <s v="High"/>
    <s v="Chat"/>
    <x v="4344"/>
    <d v="2023-06-01T03:58:21"/>
    <n v="2"/>
    <n v="6696"/>
    <s v="Or Treat Staff Throughout Too Cold."/>
    <s v="David Mcintyre"/>
    <x v="7"/>
    <x v="7"/>
    <x v="1"/>
    <n v="-19.883333333360497"/>
  </r>
  <r>
    <n v="6697"/>
    <s v="Mark Barnes"/>
    <s v="christopher65@example.com"/>
    <n v="57"/>
    <s v="Male"/>
    <s v="GoPro Hero"/>
    <d v="2020-07-07T00:00:00"/>
    <x v="3"/>
    <s v="Product compatibility"/>
    <s v="I'm having an issue with the {product_purchased}. Please assist. It works perfectly, though, my order may be invalid if it was not the last one. I've noticed that the issue occurs consistently when I use a specific feature or application on my {product_purchased}."/>
    <x v="0"/>
    <m/>
    <s v="High"/>
    <s v="Chat"/>
    <x v="3102"/>
    <m/>
    <m/>
    <n v="6697"/>
    <s v=""/>
    <s v="Mark Barnes"/>
    <x v="2"/>
    <x v="2"/>
    <x v="1"/>
    <s v=""/>
  </r>
  <r>
    <n v="6698"/>
    <s v="Barbara Cox"/>
    <s v="gharris@example.net"/>
    <n v="48"/>
    <s v="Male"/>
    <s v="Samsung Soundbar"/>
    <d v="2021-03-14T00:00:00"/>
    <x v="4"/>
    <s v="Account access"/>
    <s v="I'm having an issue with the {product_purchased}. Please assist._x000a__x000a_4. Try the new iPhone 6C._x000a__x000a_5. Now try this new iPhone 6._x000a__x000a_6. It won't work_x000a__x000a_7 I'm using the original charger that came with my {product_purchased}, but it's not charging properly."/>
    <x v="0"/>
    <m/>
    <s v="High"/>
    <s v="Email"/>
    <x v="4345"/>
    <m/>
    <m/>
    <n v="6698"/>
    <s v=""/>
    <s v="Barbara Cox"/>
    <x v="0"/>
    <x v="0"/>
    <x v="0"/>
    <s v=""/>
  </r>
  <r>
    <n v="6699"/>
    <s v="Joel Conway"/>
    <s v="juliaholmes@example.net"/>
    <n v="56"/>
    <s v="Other"/>
    <s v="HP Pavilion"/>
    <d v="2021-06-03T00:00:00"/>
    <x v="3"/>
    <s v="Refund request"/>
    <s v="I'm having an issue with the {product_purchased}. Please assist. 1. Downloading The Product_x000a__x000a__x000a_If you're using Windows or Linux, you'll need to go to your Software Centre. First, head to your Downloads section I'm unable to find the option to perform the desired action in the {product_purchased}. Could you please guide me through the steps?"/>
    <x v="0"/>
    <m/>
    <s v="Low"/>
    <s v="Phone"/>
    <x v="4346"/>
    <m/>
    <m/>
    <n v="6699"/>
    <s v=""/>
    <s v="Joel Conway"/>
    <x v="8"/>
    <x v="8"/>
    <x v="0"/>
    <s v=""/>
  </r>
  <r>
    <n v="6700"/>
    <s v="Patricia Thompson"/>
    <s v="holmesleslie@example.net"/>
    <n v="45"/>
    <s v="Female"/>
    <s v="Google Pixel"/>
    <d v="2021-11-12T00:00:00"/>
    <x v="2"/>
    <s v="Hardware issue"/>
    <s v="I'm having an issue with the {product_purchased}. Please assist. I'm using the original charger that came with my {product_purchased}, but it's not charging properly."/>
    <x v="1"/>
    <s v="Involve simply build mind ten because."/>
    <s v="Critical"/>
    <s v="Email"/>
    <x v="2033"/>
    <d v="2023-06-01T07:36:26"/>
    <n v="2"/>
    <n v="6700"/>
    <s v="Involve Simply Build Mind Ten Because."/>
    <s v="Patricia Thompson"/>
    <x v="3"/>
    <x v="3"/>
    <x v="0"/>
    <n v="-14.983333333453629"/>
  </r>
  <r>
    <n v="6701"/>
    <s v="Jill Preston"/>
    <s v="justin50@example.net"/>
    <n v="39"/>
    <s v="Male"/>
    <s v="MacBook Pro"/>
    <d v="2020-10-26T00:00:00"/>
    <x v="3"/>
    <s v="Hardware issue"/>
    <s v="I'm having an issue with the {product_purchased}. Please assist._x000a__x000a_Please support our mission to fight the fake news as much as possible. Sign-up Here I've performed a factory reset on my {product_purchased}, hoping it would resolve the problem, but it didn't help."/>
    <x v="2"/>
    <m/>
    <s v="Low"/>
    <s v="Chat"/>
    <x v="5"/>
    <m/>
    <m/>
    <n v="6701"/>
    <s v=""/>
    <s v="Jill Preston"/>
    <x v="7"/>
    <x v="7"/>
    <x v="1"/>
    <s v=""/>
  </r>
  <r>
    <n v="6702"/>
    <s v="Tony Watkins"/>
    <s v="rachel34@example.net"/>
    <n v="67"/>
    <s v="Female"/>
    <s v="Nintendo Switch"/>
    <d v="2020-01-09T00:00:00"/>
    <x v="2"/>
    <s v="Network problem"/>
    <s v="I'm having an issue with the {product_purchased}. Please assist._x000a__x000a_6.6.9. Disclaimer of Warranty Your product's delivery India version will be emailed to you when you purchase this product. Your item will ship I've checked for software updates, and my {product_purchased} is already running the latest version."/>
    <x v="1"/>
    <s v="View wait beautiful defense structure draw."/>
    <s v="Low"/>
    <s v="Social media"/>
    <x v="4347"/>
    <d v="2023-06-01T09:51:28"/>
    <n v="5"/>
    <n v="6702"/>
    <s v="View Wait Beautiful Defense Structure Draw."/>
    <s v="Tony Watkins"/>
    <x v="6"/>
    <x v="6"/>
    <x v="1"/>
    <n v="-11.749999999883585"/>
  </r>
  <r>
    <n v="6703"/>
    <s v="Matthew Castillo"/>
    <s v="sduncan@example.net"/>
    <n v="53"/>
    <s v="Female"/>
    <s v="Bose SoundLink Speaker"/>
    <d v="2021-05-16T00:00:00"/>
    <x v="1"/>
    <s v="Cancellation request"/>
    <s v="I'm having an issue with the {product_purchased}. Please assist. Thank you._x000a__x000a_Agency_x000a__x000a_Phi Therapeutics_x000a__x000a_719-835-1328_x000a__x000a_Contact_x000a__x000a_Susan B. Sch I've noticed that the issue occurs consistently when I use a specific feature or application on my {product_purchased}."/>
    <x v="2"/>
    <m/>
    <s v="Critical"/>
    <s v="Email"/>
    <x v="5"/>
    <m/>
    <m/>
    <n v="6703"/>
    <s v=""/>
    <s v="Matthew Castillo"/>
    <x v="1"/>
    <x v="1"/>
    <x v="0"/>
    <s v=""/>
  </r>
  <r>
    <n v="6704"/>
    <s v="Patricia Austin"/>
    <s v="johnsoncharles@example.net"/>
    <n v="53"/>
    <s v="Male"/>
    <s v="Samsung Galaxy"/>
    <d v="2021-11-15T00:00:00"/>
    <x v="2"/>
    <s v="Product recommendation"/>
    <s v="I'm having an issue with the {product_purchased}. Please assist. Please contact me. (2, 527 PM) (516 PM)_x000a__x000a_A man accused of setting the vehicle on fire with the use of a hammer I need assistance as soon as possible because it's affecting my work and productivity."/>
    <x v="2"/>
    <m/>
    <s v="Medium"/>
    <s v="Email"/>
    <x v="5"/>
    <m/>
    <m/>
    <n v="6704"/>
    <s v=""/>
    <s v="Patricia Austin"/>
    <x v="3"/>
    <x v="3"/>
    <x v="0"/>
    <s v=""/>
  </r>
  <r>
    <n v="6705"/>
    <s v="Timothy Brady"/>
    <s v="shelly39@example.org"/>
    <n v="68"/>
    <s v="Male"/>
    <s v="Sony PlayStation"/>
    <d v="2021-06-15T00:00:00"/>
    <x v="1"/>
    <s v="Payment issue"/>
    <s v="I'm having an issue with the {product_purchased}. Please assist._x000a__x000a_If you have questions about this product, please contact us. This problem started occurring after the recent software update. I haven't made any other changes to the device."/>
    <x v="0"/>
    <m/>
    <s v="Medium"/>
    <s v="Social media"/>
    <x v="4348"/>
    <m/>
    <m/>
    <n v="6705"/>
    <s v=""/>
    <s v="Timothy Brady"/>
    <x v="8"/>
    <x v="8"/>
    <x v="0"/>
    <s v=""/>
  </r>
  <r>
    <n v="6706"/>
    <s v="Randall Lester"/>
    <s v="suzannecollins@example.org"/>
    <n v="64"/>
    <s v="Other"/>
    <s v="HP Pavilion"/>
    <d v="2021-06-02T00:00:00"/>
    <x v="2"/>
    <s v="Account access"/>
    <s v="I'm having an issue with the {product_purchased}. Please assist. Please._x000a__x000a_{product_purchased}} &lt;b &gt;Get more information with the {products_purchased}. Please assist. Please. I'm using the original charger that came with my {product_purchased}, but it's not charging properly."/>
    <x v="1"/>
    <s v="Everything leave issue yet nation."/>
    <s v="Low"/>
    <s v="Chat"/>
    <x v="1473"/>
    <d v="2023-06-01T22:45:35"/>
    <n v="2"/>
    <n v="6706"/>
    <s v="Everything Leave Issue Yet Nation."/>
    <s v="Randall Lester"/>
    <x v="8"/>
    <x v="8"/>
    <x v="0"/>
    <n v="3.3166666666511446"/>
  </r>
  <r>
    <n v="6707"/>
    <s v="Teresa Lambert"/>
    <s v="ljenkins@example.com"/>
    <n v="22"/>
    <s v="Other"/>
    <s v="Garmin Forerunner"/>
    <d v="2020-10-14T00:00:00"/>
    <x v="1"/>
    <s v="Product compatibility"/>
    <s v="I'm having an issue with the {product_purchased}. Please assist. (And yes, I can already work on this right now, see here: http://www.nexusmods.com/skyrim/mods/4335/# I'm concerned about the security of my {product_purchased} and would like to ensure that my data is safe."/>
    <x v="2"/>
    <m/>
    <s v="Critical"/>
    <s v="Phone"/>
    <x v="5"/>
    <m/>
    <m/>
    <n v="6707"/>
    <s v=""/>
    <s v="Teresa Lambert"/>
    <x v="7"/>
    <x v="7"/>
    <x v="1"/>
    <s v=""/>
  </r>
  <r>
    <n v="6708"/>
    <s v="William King"/>
    <s v="jamestrevino@example.com"/>
    <n v="49"/>
    <s v="Female"/>
    <s v="LG OLED"/>
    <d v="2021-10-24T00:00:00"/>
    <x v="4"/>
    <s v="Hardware issue"/>
    <s v="I'm having an issue with the {product_purchased}. Please assist. I have no questions or concerns._x000a__x000a_1. What would it cost you to send me your shipping info?_x000a__x000a_This option is not available for packages with I've checked for any available software updates for my {product_purchased}, but there are none."/>
    <x v="1"/>
    <s v="Best ever organization now."/>
    <s v="High"/>
    <s v="Email"/>
    <x v="4349"/>
    <d v="2023-06-01T01:13:38"/>
    <n v="2"/>
    <n v="6708"/>
    <s v="Best Ever Organization Now."/>
    <s v="William King"/>
    <x v="7"/>
    <x v="7"/>
    <x v="0"/>
    <n v="-11.850000000034925"/>
  </r>
  <r>
    <n v="6709"/>
    <s v="Amy Neal"/>
    <s v="williammorris@example.net"/>
    <n v="54"/>
    <s v="Other"/>
    <s v="HP Pavilion"/>
    <d v="2021-11-15T00:00:00"/>
    <x v="1"/>
    <s v="Payment issue"/>
    <s v="I'm having an issue with the {product_purchased}. Please assist._x000a__x000a_What is a BUDGET? [ edit ]_x000a__x000a_a BUDGET_x000a__x000a_A collection of objects which can be used to get information about a I've checked for software updates, and my {product_purchased} is already running the latest version."/>
    <x v="1"/>
    <s v="Hour us put treatment."/>
    <s v="Medium"/>
    <s v="Email"/>
    <x v="4350"/>
    <d v="2023-06-01T21:20:40"/>
    <n v="1"/>
    <n v="6709"/>
    <s v="Hour Us Put Treatment."/>
    <s v="Amy Neal"/>
    <x v="3"/>
    <x v="3"/>
    <x v="0"/>
    <n v="18.899999999965075"/>
  </r>
  <r>
    <n v="6710"/>
    <s v="James Burns"/>
    <s v="dawn23@example.org"/>
    <n v="53"/>
    <s v="Other"/>
    <s v="Microsoft Surface"/>
    <d v="2021-07-10T00:00:00"/>
    <x v="3"/>
    <s v="Hardware issue"/>
    <s v="I'm having an issue with the {product_purchased}. Please assist._x000a__x000a_The new product:_x000a__x000a_The product list for this month is:_x000a__x000a_There was a problem loading your shopping cart. Please try again later. This problem started occurring after the recent software update. I haven't made any other changes to the device."/>
    <x v="2"/>
    <m/>
    <s v="Low"/>
    <s v="Social media"/>
    <x v="5"/>
    <m/>
    <m/>
    <n v="6710"/>
    <s v=""/>
    <s v="James Burns"/>
    <x v="2"/>
    <x v="2"/>
    <x v="0"/>
    <s v=""/>
  </r>
  <r>
    <n v="6711"/>
    <s v="Heather Perry"/>
    <s v="erik95@example.com"/>
    <n v="60"/>
    <s v="Other"/>
    <s v="Samsung Soundbar"/>
    <d v="2020-01-27T00:00:00"/>
    <x v="0"/>
    <s v="Network problem"/>
    <s v="I'm having an issue with the {product_purchased}. Please assist. &lt;a href='http://www.civ-online.org/civ-legal-guide.aspx?ID=5&amp;itemid=14&amp; I've noticed a sudden decrease in battery life on my {product_purchased}. It used to last much longer."/>
    <x v="1"/>
    <s v="Rather college fall hear."/>
    <s v="Medium"/>
    <s v="Email"/>
    <x v="4351"/>
    <d v="2023-06-01T15:56:44"/>
    <n v="3"/>
    <n v="6711"/>
    <s v="Rather College Fall Hear."/>
    <s v="Heather Perry"/>
    <x v="6"/>
    <x v="6"/>
    <x v="1"/>
    <n v="-5.8000000000465661"/>
  </r>
  <r>
    <n v="6712"/>
    <s v="Jessica Williams"/>
    <s v="westryan@example.com"/>
    <n v="34"/>
    <s v="Other"/>
    <s v="LG Smart TV"/>
    <d v="2020-12-04T00:00:00"/>
    <x v="2"/>
    <s v="Peripheral compatibility"/>
    <s v="I'm having an issue with the {product_purchased}. Please assist. Please report it._x000a__x000a_This item has been out of stock. I've noticed a peculiar error message popping up on my {product_purchased} screen. It says '{error_message}'. What does it mean?"/>
    <x v="1"/>
    <s v="Develop environmental money fast require decide expect baby."/>
    <s v="Medium"/>
    <s v="Email"/>
    <x v="4352"/>
    <d v="2023-06-01T16:20:44"/>
    <n v="5"/>
    <n v="6712"/>
    <s v="Develop Environmental Money Fast Require Decide Expect Baby."/>
    <s v="Jessica Williams"/>
    <x v="10"/>
    <x v="10"/>
    <x v="1"/>
    <n v="5.9500000000116415"/>
  </r>
  <r>
    <n v="6713"/>
    <s v="Ashley Everett"/>
    <s v="susan29@example.com"/>
    <n v="45"/>
    <s v="Female"/>
    <s v="Dell XPS"/>
    <d v="2021-06-22T00:00:00"/>
    <x v="4"/>
    <s v="Product compatibility"/>
    <s v="I'm having an issue with the {product_purchased}. Please assist._x000a__x000a_Product description:_x000a__x000a_Made from high-quality materials, in a perfect fit to support your body's needs. It will work great when it's full I've recently updated the firmware of my {product_purchased}, and the issue started happening afterward. Could it be related to the update?"/>
    <x v="0"/>
    <m/>
    <s v="Medium"/>
    <s v="Email"/>
    <x v="4353"/>
    <m/>
    <m/>
    <n v="6713"/>
    <s v=""/>
    <s v="Ashley Everett"/>
    <x v="8"/>
    <x v="8"/>
    <x v="0"/>
    <s v=""/>
  </r>
  <r>
    <n v="6714"/>
    <s v="Erin Espinoza"/>
    <s v="brownmichael@example.com"/>
    <n v="26"/>
    <s v="Female"/>
    <s v="Autodesk AutoCAD"/>
    <d v="2021-04-30T00:00:00"/>
    <x v="3"/>
    <s v="Data loss"/>
    <s v="I'm having an issue with the {product_purchased}. Please assist. It might help. A lot of companies would be better off than just keeping the &quot;unlocked_product&quot; but I do prefer getting the products from the manufacturer rather I've checked for any available software updates for my {product_purchased}, but there are none."/>
    <x v="1"/>
    <s v="Effort trip price audience type probably."/>
    <s v="Critical"/>
    <s v="Phone"/>
    <x v="4354"/>
    <d v="2023-06-01T01:07:48"/>
    <n v="4"/>
    <n v="6714"/>
    <s v="Effort Trip Price Audience Type Probably."/>
    <s v="Erin Espinoza"/>
    <x v="11"/>
    <x v="11"/>
    <x v="0"/>
    <n v="-10.666666666686069"/>
  </r>
  <r>
    <n v="6715"/>
    <s v="Juan Harris"/>
    <s v="bethany68@example.com"/>
    <n v="28"/>
    <s v="Male"/>
    <s v="MacBook Pro"/>
    <d v="2020-08-24T00:00:00"/>
    <x v="1"/>
    <s v="Product compatibility"/>
    <s v="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
    <x v="2"/>
    <m/>
    <s v="High"/>
    <s v="Chat"/>
    <x v="5"/>
    <m/>
    <m/>
    <n v="6715"/>
    <s v=""/>
    <s v="Juan Harris"/>
    <x v="5"/>
    <x v="5"/>
    <x v="1"/>
    <s v=""/>
  </r>
  <r>
    <n v="6716"/>
    <s v="Steven Simon"/>
    <s v="sanchezbrittany@example.org"/>
    <n v="59"/>
    <s v="Female"/>
    <s v="Apple AirPods"/>
    <d v="2021-10-07T00:00:00"/>
    <x v="1"/>
    <s v="Software bug"/>
    <s v="I'm having an issue with the {product_purchased}. Please assist._x000a__x000a_If I want more info on how to proceed I can usually contact the seller via email I've followed online tutorials and community forums to troubleshoot the issue, but no luck so far."/>
    <x v="1"/>
    <s v="Yeah hair system."/>
    <s v="High"/>
    <s v="Email"/>
    <x v="4355"/>
    <d v="2023-06-02T00:16:50"/>
    <n v="2"/>
    <n v="6716"/>
    <s v="Yeah Hair System."/>
    <s v="Steven Simon"/>
    <x v="7"/>
    <x v="7"/>
    <x v="0"/>
    <n v="15.549999999871943"/>
  </r>
  <r>
    <n v="6717"/>
    <s v="Juan Marshall"/>
    <s v="steven21@example.org"/>
    <n v="44"/>
    <s v="Other"/>
    <s v="Nintendo Switch Pro Controller"/>
    <d v="2021-12-06T00:00:00"/>
    <x v="3"/>
    <s v="Display issue"/>
    <s v="I've noticed a software bug in the {product_purchased} app. It's causing data loss and unexpected errors. How can I resolve this issue?_x000a__x000a_1. Check with your app vendor. I wish to have a service provider I've already contacted customer support multiple times, but the issue remains unresolved."/>
    <x v="2"/>
    <m/>
    <s v="Medium"/>
    <s v="Email"/>
    <x v="5"/>
    <m/>
    <m/>
    <n v="6717"/>
    <s v=""/>
    <s v="Juan Marshall"/>
    <x v="10"/>
    <x v="10"/>
    <x v="0"/>
    <s v=""/>
  </r>
  <r>
    <n v="6718"/>
    <s v="Darrell Williams"/>
    <s v="carlwaller@example.net"/>
    <n v="39"/>
    <s v="Male"/>
    <s v="Dyson Vacuum Cleaner"/>
    <d v="2021-03-15T00:00:00"/>
    <x v="1"/>
    <s v="Product recommendation"/>
    <s v="I've noticed a software bug in the {product_purchased} app. It's causing data loss and unexpected errors. How can I resolve this issue?_x000a__x000a_First, find the App Store website and make the error that caused the data I've performed a factory reset on my {product_purchased}, hoping it would resolve the problem, but it didn't help."/>
    <x v="2"/>
    <m/>
    <s v="Medium"/>
    <s v="Email"/>
    <x v="5"/>
    <m/>
    <m/>
    <n v="6718"/>
    <s v=""/>
    <s v="Darrell Williams"/>
    <x v="0"/>
    <x v="0"/>
    <x v="0"/>
    <s v=""/>
  </r>
  <r>
    <n v="6719"/>
    <s v="Jason Thomas"/>
    <s v="timothy67@example.org"/>
    <n v="24"/>
    <s v="Other"/>
    <s v="Dyson Vacuum Cleaner"/>
    <d v="2021-05-06T00:00:00"/>
    <x v="4"/>
    <s v="Delivery problem"/>
    <s v="I'm having an issue with the {product_purchased}. Please assist. Thank you. {product_item} has been sold, but it doesn't appear to be in our possession. {product_item} is sold for a price I've checked for software updates, and my {product_purchased} is already running the latest version."/>
    <x v="2"/>
    <m/>
    <s v="Critical"/>
    <s v="Social media"/>
    <x v="5"/>
    <m/>
    <m/>
    <n v="6719"/>
    <s v=""/>
    <s v="Jason Thomas"/>
    <x v="1"/>
    <x v="1"/>
    <x v="0"/>
    <s v=""/>
  </r>
  <r>
    <n v="6720"/>
    <s v="Monica Ramirez"/>
    <s v="pattersonpaula@example.net"/>
    <n v="55"/>
    <s v="Male"/>
    <s v="Philips Hue Lights"/>
    <d v="2020-08-29T00:00:00"/>
    <x v="2"/>
    <s v="Cancellation request"/>
    <s v="I'm having an issue with the {product_purchased}. Please assist. https://t.co/b0YgPZHcM9 â€” Ben Kastel (@BenKastel) May 19, 2017 I've recently updated the firmware of my {product_purchased}, and the issue started happening afterward. Could it be related to the update?"/>
    <x v="0"/>
    <m/>
    <s v="Low"/>
    <s v="Social media"/>
    <x v="4356"/>
    <m/>
    <m/>
    <n v="6720"/>
    <s v=""/>
    <s v="Monica Ramirez"/>
    <x v="5"/>
    <x v="5"/>
    <x v="1"/>
    <s v=""/>
  </r>
  <r>
    <n v="6721"/>
    <s v="Isaiah Mcpherson"/>
    <s v="dawngreene@example.org"/>
    <n v="26"/>
    <s v="Other"/>
    <s v="HP Pavilion"/>
    <d v="2020-09-05T00:00:00"/>
    <x v="3"/>
    <s v="Delivery problem"/>
    <s v="I'm having an issue with the {product_purchased}. Please assist._x000a__x000a_Coffee Shop_x000a__x000a_You can use your app to buy up to seven items from your Coffee Shop. The store has a variety of flavors, products I've followed the troubleshooting steps mentioned in the user manual, but the issue persists."/>
    <x v="0"/>
    <m/>
    <s v="Low"/>
    <s v="Phone"/>
    <x v="4357"/>
    <m/>
    <m/>
    <n v="6721"/>
    <s v=""/>
    <s v="Isaiah Mcpherson"/>
    <x v="9"/>
    <x v="9"/>
    <x v="1"/>
    <s v=""/>
  </r>
  <r>
    <n v="6722"/>
    <s v="Anthony Barnes"/>
    <s v="clopez@example.net"/>
    <n v="19"/>
    <s v="Female"/>
    <s v="Garmin Forerunner"/>
    <d v="2021-09-11T00:00:00"/>
    <x v="1"/>
    <s v="Product setup"/>
    <s v="I'm having an issue with the {product_purchased}. Please assist. https://twitter.com/#!/JuanJLohan (@TheJuanJLohan) February 1, 2017_x000a__x000a_&quot;One of five children I've noticed a peculiar error message popping up on my {product_purchased} screen. It says '{error_message}'. What does it mean?"/>
    <x v="0"/>
    <m/>
    <s v="Medium"/>
    <s v="Social media"/>
    <x v="4358"/>
    <m/>
    <m/>
    <n v="6722"/>
    <s v=""/>
    <s v="Anthony Barnes"/>
    <x v="9"/>
    <x v="9"/>
    <x v="0"/>
    <s v=""/>
  </r>
  <r>
    <n v="6723"/>
    <s v="Ronald Perry"/>
    <s v="anthony23@example.net"/>
    <n v="65"/>
    <s v="Female"/>
    <s v="Sony 4K HDR TV"/>
    <d v="2021-06-29T00:00:00"/>
    <x v="1"/>
    <s v="Hardware issue"/>
    <s v="I'm having an issue with the {product_purchased}. Please assist. #10_x000a__x000a_#9-1_x000a__x000a_1 2 3 4 5 6 7 8 9 10 11 12 13 #9_x000a__x000a_#8 * Please assist * I've noticed a peculiar error message popping up on my {product_purchased} screen. It says '{error_message}'. What does it mean?"/>
    <x v="1"/>
    <s v="Easy treat let age notice model continue."/>
    <s v="Medium"/>
    <s v="Phone"/>
    <x v="4359"/>
    <d v="2023-06-01T19:22:01"/>
    <n v="2"/>
    <n v="6723"/>
    <s v="Easy Treat Let Age Notice Model Continue."/>
    <s v="Ronald Perry"/>
    <x v="8"/>
    <x v="8"/>
    <x v="0"/>
    <n v="-0.36666666663950309"/>
  </r>
  <r>
    <n v="6724"/>
    <s v="Katie Lewis"/>
    <s v="garyrichards@example.org"/>
    <n v="53"/>
    <s v="Male"/>
    <s v="Amazon Echo"/>
    <d v="2020-04-07T00:00:00"/>
    <x v="0"/>
    <s v="Software bug"/>
    <s v="I'm having an issue with the {product_purchased}. Please assist. Thank you, :)_x000a__x000a_&quot;Thanks for understanding. I'm very sorry to hear you're unhappy.&quot;_x000a__x000a_My reply. As a matter of fact, it I rely heavily on my {product_purchased} for my daily tasks, and this issue is hindering my productivity."/>
    <x v="0"/>
    <m/>
    <s v="High"/>
    <s v="Phone"/>
    <x v="4360"/>
    <m/>
    <m/>
    <n v="6724"/>
    <s v=""/>
    <s v="Katie Lewis"/>
    <x v="11"/>
    <x v="11"/>
    <x v="1"/>
    <s v=""/>
  </r>
  <r>
    <n v="6725"/>
    <s v="Daniel Williams"/>
    <s v="becky68@example.com"/>
    <n v="21"/>
    <s v="Female"/>
    <s v="Google Pixel"/>
    <d v="2020-01-27T00:00:00"/>
    <x v="0"/>
    <s v="Account access"/>
    <s v="I'm having an issue with the {product_purchased}. Please assist._x000a__x000a_{product_purchased_keyword}_x000a__x000a_If the product item was purchased from the marketplace, I recommend you to request an account closure ( I'm concerned about the security of my {product_purchased} and would like to ensure that my data is safe."/>
    <x v="2"/>
    <m/>
    <s v="High"/>
    <s v="Chat"/>
    <x v="5"/>
    <m/>
    <m/>
    <n v="6725"/>
    <s v=""/>
    <s v="Daniel Williams"/>
    <x v="6"/>
    <x v="6"/>
    <x v="1"/>
    <s v=""/>
  </r>
  <r>
    <n v="6726"/>
    <s v="Tammy Carroll"/>
    <s v="higginszachary@example.com"/>
    <n v="24"/>
    <s v="Female"/>
    <s v="Nintendo Switch Pro Controller"/>
    <d v="2020-01-29T00:00:00"/>
    <x v="4"/>
    <s v="Payment issue"/>
    <s v="My {product_purchased} crashed, and I lost all the data stored on it. Is there any way to recover the lost data?_x000a__x000a_- Please let me know at http://www.motorotrivel.com/ I've reviewed the troubleshooting steps on the official support website, but they didn't resolve the problem."/>
    <x v="0"/>
    <m/>
    <s v="Medium"/>
    <s v="Phone"/>
    <x v="4361"/>
    <m/>
    <m/>
    <n v="6726"/>
    <s v=""/>
    <s v="Tammy Carroll"/>
    <x v="6"/>
    <x v="6"/>
    <x v="1"/>
    <s v=""/>
  </r>
  <r>
    <n v="6727"/>
    <s v="Kathleen Mckenzie"/>
    <s v="susancarr@example.org"/>
    <n v="33"/>
    <s v="Other"/>
    <s v="Nest Thermostat"/>
    <d v="2020-01-10T00:00:00"/>
    <x v="2"/>
    <s v="Account access"/>
    <s v="I'm having an issue with the {product_purchased}. Please assist. :)_x000a__x000a_Click To Update I need assistance as soon as possible because it's affecting my work and productivity."/>
    <x v="1"/>
    <s v="Well program movement marriage stock business attack admit."/>
    <s v="Medium"/>
    <s v="Chat"/>
    <x v="4362"/>
    <d v="2023-06-01T17:33:07"/>
    <n v="1"/>
    <n v="6727"/>
    <s v="Well Program Movement Marriage Stock Business Attack Admit."/>
    <s v="Kathleen Mckenzie"/>
    <x v="6"/>
    <x v="6"/>
    <x v="1"/>
    <n v="12.083333333430346"/>
  </r>
  <r>
    <n v="6728"/>
    <s v="Gregory Vargas"/>
    <s v="kevinmejia@example.com"/>
    <n v="23"/>
    <s v="Female"/>
    <s v="Canon DSLR Camera"/>
    <d v="2020-04-15T00:00:00"/>
    <x v="3"/>
    <s v="Installation support"/>
    <s v="I've encountered a data loss issue with my {product_purchased}. All the files and documents seem to have disappeared. Can you guide me on how to retrieve them?_x000a__x000a_If you have a &quot;download_metadata&quot; error but have I've checked for software updates, and my {product_purchased} is already running the latest version."/>
    <x v="0"/>
    <m/>
    <s v="High"/>
    <s v="Social media"/>
    <x v="4363"/>
    <m/>
    <m/>
    <n v="6728"/>
    <s v=""/>
    <s v="Gregory Vargas"/>
    <x v="11"/>
    <x v="11"/>
    <x v="1"/>
    <s v=""/>
  </r>
  <r>
    <n v="6729"/>
    <s v="Aaron Petty"/>
    <s v="brandoncolon@example.org"/>
    <n v="38"/>
    <s v="Other"/>
    <s v="Adobe Photoshop"/>
    <d v="2020-04-28T00:00:00"/>
    <x v="2"/>
    <s v="Data loss"/>
    <s v="I'm having an issue with the {product_purchased}. Please assist._x000a__x000a_Product information_x000a__x000a_Size:_x000a__x000a_$20.99_x000a__x000a_Size:_x000a__x000a_5.5â€³ x 5â€³_x000a__x000a_Product information: I'm worried that the issue might be hardware-related and might require repair or replacement."/>
    <x v="1"/>
    <s v="Inside lawyer growth a glass phone."/>
    <s v="Critical"/>
    <s v="Social media"/>
    <x v="4364"/>
    <d v="2023-06-01T08:24:09"/>
    <n v="2"/>
    <n v="6729"/>
    <s v="Inside Lawyer Growth A Glass Phone."/>
    <s v="Aaron Petty"/>
    <x v="11"/>
    <x v="11"/>
    <x v="1"/>
    <n v="-11.116666666581295"/>
  </r>
  <r>
    <n v="6730"/>
    <s v="Alexander Garcia"/>
    <s v="vmurray@example.net"/>
    <n v="69"/>
    <s v="Female"/>
    <s v="Dyson Vacuum Cleaner"/>
    <d v="2021-03-27T00:00:00"/>
    <x v="1"/>
    <s v="Display issue"/>
    <s v="My {product_purchased} crashed, and I lost all the data stored on it. Is there any way to recover the lost data? Thanks for the answer._x000a__x000a_3._x000a__x000a_I know that when I first launched my product I've noticed that the issue occurs consistently when I use a specific feature or application on my {product_purchased}."/>
    <x v="0"/>
    <m/>
    <s v="Critical"/>
    <s v="Social media"/>
    <x v="4365"/>
    <m/>
    <m/>
    <n v="6730"/>
    <s v=""/>
    <s v="Alexander Garcia"/>
    <x v="0"/>
    <x v="0"/>
    <x v="0"/>
    <s v=""/>
  </r>
  <r>
    <n v="6731"/>
    <s v="Brian White"/>
    <s v="susanarmstrong@example.net"/>
    <n v="54"/>
    <s v="Female"/>
    <s v="Nikon D"/>
    <d v="2020-09-22T00:00:00"/>
    <x v="4"/>
    <s v="Refund request"/>
    <s v="I'm having an issue with the {product_purchased}. Please assist._x000a__x000a_{product_name}/{app_id}/{project_id}/{application_id}:_x000a__x000a__x000a_So at my computer I saw I've noticed a peculiar error message popping up on my {product_purchased} screen. It says '{error_message}'. What does it mean?"/>
    <x v="2"/>
    <m/>
    <s v="Medium"/>
    <s v="Email"/>
    <x v="5"/>
    <m/>
    <m/>
    <n v="6731"/>
    <s v=""/>
    <s v="Brian White"/>
    <x v="9"/>
    <x v="9"/>
    <x v="1"/>
    <s v=""/>
  </r>
  <r>
    <n v="6732"/>
    <s v="Lisa Morris"/>
    <s v="hooverkaitlyn@example.com"/>
    <n v="44"/>
    <s v="Female"/>
    <s v="Garmin Forerunner"/>
    <d v="2021-03-16T00:00:00"/>
    <x v="1"/>
    <s v="Refund request"/>
    <s v="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
    <x v="1"/>
    <s v="Network line same determine bed."/>
    <s v="Low"/>
    <s v="Chat"/>
    <x v="4366"/>
    <d v="2023-06-01T07:24:14"/>
    <n v="4"/>
    <n v="6732"/>
    <s v="Network Line Same Determine Bed."/>
    <s v="Lisa Morris"/>
    <x v="0"/>
    <x v="0"/>
    <x v="0"/>
    <n v="-11.233333333279006"/>
  </r>
  <r>
    <n v="6733"/>
    <s v="Thomas Watson"/>
    <s v="robertkeith@example.org"/>
    <n v="55"/>
    <s v="Male"/>
    <s v="Bose QuietComfort"/>
    <d v="2021-04-15T00:00:00"/>
    <x v="1"/>
    <s v="Battery life"/>
    <s v="I've accidentally deleted important data from my {product_purchased}. Is there any way to recover the deleted files? I need them urgently._x000a__x000a_Answer: Yes. If you have any problems, it's really important to do something about This problem started occurring after the recent software update. I haven't made any other changes to the device."/>
    <x v="2"/>
    <m/>
    <s v="Low"/>
    <s v="Phone"/>
    <x v="5"/>
    <m/>
    <m/>
    <n v="6733"/>
    <s v=""/>
    <s v="Thomas Watson"/>
    <x v="11"/>
    <x v="11"/>
    <x v="0"/>
    <s v=""/>
  </r>
  <r>
    <n v="6734"/>
    <s v="Judith Clark"/>
    <s v="wernerheather@example.net"/>
    <n v="49"/>
    <s v="Other"/>
    <s v="iPhone"/>
    <d v="2021-05-31T00:00:00"/>
    <x v="3"/>
    <s v="Payment issue"/>
    <s v="I'm having an issue with the {product_purchased}. Please assist. In the meantime, please try upgrading to a newer product._x000a__x000a__x000a_Thanks!_x000a__x000a_User Info: Iain_Giamt iain_giamt I'm unable to find the option to perform the desired action in the {product_purchased}. Could you please guide me through the steps?"/>
    <x v="0"/>
    <m/>
    <s v="Medium"/>
    <s v="Email"/>
    <x v="4367"/>
    <m/>
    <m/>
    <n v="6734"/>
    <s v=""/>
    <s v="Judith Clark"/>
    <x v="1"/>
    <x v="1"/>
    <x v="0"/>
    <s v=""/>
  </r>
  <r>
    <n v="6735"/>
    <s v="Kristin Adams"/>
    <s v="michael16@example.org"/>
    <n v="20"/>
    <s v="Other"/>
    <s v="Nikon D"/>
    <d v="2021-02-21T00:00:00"/>
    <x v="0"/>
    <s v="Display issue"/>
    <s v="I'm having an issue with the {product_purchased}. Please assist._x000a__x000a_Thank you._x000a__x000a_This app provides you with your shopping history when placing order. So if you have a list of items I want to sell and you I need assistance as soon as possible because it's affecting my work and productivity."/>
    <x v="2"/>
    <m/>
    <s v="High"/>
    <s v="Email"/>
    <x v="5"/>
    <m/>
    <m/>
    <n v="6735"/>
    <s v=""/>
    <s v="Kristin Adams"/>
    <x v="4"/>
    <x v="4"/>
    <x v="0"/>
    <s v=""/>
  </r>
  <r>
    <n v="6736"/>
    <s v="Mark Davis"/>
    <s v="uwilson@example.net"/>
    <n v="70"/>
    <s v="Male"/>
    <s v="Fitbit Charge"/>
    <d v="2020-05-11T00:00:00"/>
    <x v="1"/>
    <s v="Software bug"/>
    <s v="I'm having an issue with the {product_purchased}. Please assist. I've performed a factory reset on my {product_purchased}, hoping it would resolve the problem, but it didn't help."/>
    <x v="2"/>
    <m/>
    <s v="High"/>
    <s v="Social media"/>
    <x v="5"/>
    <m/>
    <m/>
    <n v="6736"/>
    <s v=""/>
    <s v="Mark Davis"/>
    <x v="1"/>
    <x v="1"/>
    <x v="1"/>
    <s v=""/>
  </r>
  <r>
    <n v="6737"/>
    <s v="Angel Jackson"/>
    <s v="conradstacy@example.org"/>
    <n v="20"/>
    <s v="Male"/>
    <s v="Lenovo ThinkPad"/>
    <d v="2021-09-11T00:00:00"/>
    <x v="1"/>
    <s v="Software bug"/>
    <s v="I'm having an issue with the {product_purchased}. Please assist._x000a__x000a_When I find a custom-made custom-made gift for the person I need it for, I can only do my best. So, if the person This problem started occurring after the recent software update. I haven't made any other changes to the device."/>
    <x v="1"/>
    <s v="Garden hair catch control very."/>
    <s v="Low"/>
    <s v="Email"/>
    <x v="4368"/>
    <d v="2023-06-01T19:31:21"/>
    <n v="1"/>
    <n v="6737"/>
    <s v="Garden Hair Catch Control Very."/>
    <s v="Angel Jackson"/>
    <x v="9"/>
    <x v="9"/>
    <x v="0"/>
    <n v="0.84999999997671694"/>
  </r>
  <r>
    <n v="6738"/>
    <s v="Megan Erickson"/>
    <s v="bsmith@example.com"/>
    <n v="33"/>
    <s v="Other"/>
    <s v="Apple AirPods"/>
    <d v="2021-09-25T00:00:00"/>
    <x v="4"/>
    <s v="Battery life"/>
    <s v="I'm having an issue with the {product_purchased}. Please assist. A more specific address for the PY/PYD is https://www.shoeshop.com/solutions/solutions-1/likes I'm experiencing this issue on multiple devices of the same model, so it seems to be a widespread problem."/>
    <x v="1"/>
    <s v="Television movie card notice."/>
    <s v="High"/>
    <s v="Social media"/>
    <x v="4369"/>
    <d v="2023-06-01T03:07:22"/>
    <n v="2"/>
    <n v="6738"/>
    <s v="Television Movie Card Notice."/>
    <s v="Megan Erickson"/>
    <x v="9"/>
    <x v="9"/>
    <x v="0"/>
    <n v="-21.133333333244082"/>
  </r>
  <r>
    <n v="6739"/>
    <s v="Christopher Ellis"/>
    <s v="christinerichards@example.net"/>
    <n v="69"/>
    <s v="Male"/>
    <s v="Lenovo ThinkPad"/>
    <d v="2021-05-16T00:00:00"/>
    <x v="0"/>
    <s v="Software bug"/>
    <s v="I'm having an issue with the {product_purchased}. Please assist.ongyangpachi!_x000a__x000a_The only reason for leaving, you asked me a week ago. You'll find it in one of the bottles. I had to go I'm using the original charger that came with my {product_purchased}, but it's not charging properly."/>
    <x v="1"/>
    <s v="Water threat ground decade sound."/>
    <s v="Medium"/>
    <s v="Email"/>
    <x v="4370"/>
    <d v="2023-06-01T00:38:24"/>
    <n v="5"/>
    <n v="6739"/>
    <s v="Water Threat Ground Decade Sound."/>
    <s v="Christopher Ellis"/>
    <x v="1"/>
    <x v="1"/>
    <x v="0"/>
    <n v="-14.550000000104774"/>
  </r>
  <r>
    <n v="6740"/>
    <s v="Abigail Harrison"/>
    <s v="diana50@example.org"/>
    <n v="19"/>
    <s v="Female"/>
    <s v="Google Pixel"/>
    <d v="2021-01-26T00:00:00"/>
    <x v="0"/>
    <s v="Peripheral compatibility"/>
    <s v="There seems to be a hardware problem with my {product_purchased}. The screen is flickering, and I'm unable to use it. What should I do?_x000a__x000a_After troubleshooting, I can do something about it._x000a__x000a_First I've noticed a sudden decrease in battery life on my {product_purchased}. It used to last much longer."/>
    <x v="1"/>
    <s v="Second third better."/>
    <s v="Low"/>
    <s v="Social media"/>
    <x v="4371"/>
    <d v="2023-06-01T05:58:25"/>
    <n v="1"/>
    <n v="6740"/>
    <s v="Second Third Better."/>
    <s v="Abigail Harrison"/>
    <x v="6"/>
    <x v="6"/>
    <x v="0"/>
    <n v="-7.8166666666511446"/>
  </r>
  <r>
    <n v="6741"/>
    <s v="Joseph Wagner"/>
    <s v="evanorr@example.com"/>
    <n v="65"/>
    <s v="Other"/>
    <s v="Autodesk AutoCAD"/>
    <d v="2021-10-07T00:00:00"/>
    <x v="2"/>
    <s v="Delivery problem"/>
    <s v="I'm facing a problem with my {product_purchased}. The {product_purchased} is not turning on. It was working fine until yesterday, but now it doesn't respond. I called my sales associates and said, &quot; I've noticed a sudden decrease in battery life on my {product_purchased}. It used to last much longer."/>
    <x v="1"/>
    <s v="Dark take music skin help coach."/>
    <s v="High"/>
    <s v="Phone"/>
    <x v="4372"/>
    <d v="2023-06-01T16:55:26"/>
    <n v="2"/>
    <n v="6741"/>
    <s v="Dark Take Music Skin Help Coach."/>
    <s v="Joseph Wagner"/>
    <x v="7"/>
    <x v="7"/>
    <x v="0"/>
    <n v="2.9666666667326353"/>
  </r>
  <r>
    <n v="6742"/>
    <s v="Tasha Sparks"/>
    <s v="huertadustin@example.net"/>
    <n v="19"/>
    <s v="Other"/>
    <s v="Samsung Soundbar"/>
    <d v="2020-09-16T00:00:00"/>
    <x v="0"/>
    <s v="Software bug"/>
    <s v="I'm having an issue with the {product_purchased}. Please assist._x000a__x000a_2.4.1.1 As of the 3-5 minutes after receiving your shipment from the shipping company, a confirmation email from the company. It I've noticed that the issue occurs consistently when I use a specific feature or application on my {product_purchased}."/>
    <x v="2"/>
    <m/>
    <s v="Critical"/>
    <s v="Chat"/>
    <x v="5"/>
    <m/>
    <m/>
    <n v="6742"/>
    <s v=""/>
    <s v="Tasha Sparks"/>
    <x v="9"/>
    <x v="9"/>
    <x v="1"/>
    <s v=""/>
  </r>
  <r>
    <n v="6743"/>
    <s v="Alyssa Williams"/>
    <s v="mckinneyrichard@example.net"/>
    <n v="36"/>
    <s v="Other"/>
    <s v="Roomba Robot Vacuum"/>
    <d v="2020-05-19T00:00:00"/>
    <x v="1"/>
    <s v="Refund request"/>
    <s v="I'm having an issue with the {product_purchased}. Please assist._x000a__x000a_The seller agrees to receive most product in your cart before its shipped. If you are receiving items without your consent, do not place your order without my knowledge The issue I'm facing is intermittent. Sometimes it works fine, but other times it acts up unexpectedly."/>
    <x v="0"/>
    <m/>
    <s v="Critical"/>
    <s v="Email"/>
    <x v="4373"/>
    <m/>
    <m/>
    <n v="6743"/>
    <s v=""/>
    <s v="Alyssa Williams"/>
    <x v="1"/>
    <x v="1"/>
    <x v="1"/>
    <s v=""/>
  </r>
  <r>
    <n v="6744"/>
    <s v="Kathleen May"/>
    <s v="joseph66@example.com"/>
    <n v="59"/>
    <s v="Male"/>
    <s v="PlayStation"/>
    <d v="2020-11-12T00:00:00"/>
    <x v="0"/>
    <s v="Display issue"/>
    <s v="I've recently set up my {product_purchased}, but it fails to connect to any available networks. What steps should I take to troubleshoot this issue? Please leave it in the comments._x000a__x000a_Read on to learn what's I'm concerned about the security of my {product_purchased} and would like to ensure that my data is safe."/>
    <x v="2"/>
    <m/>
    <s v="Critical"/>
    <s v="Chat"/>
    <x v="5"/>
    <m/>
    <m/>
    <n v="6744"/>
    <s v=""/>
    <s v="Kathleen May"/>
    <x v="3"/>
    <x v="3"/>
    <x v="1"/>
    <s v=""/>
  </r>
  <r>
    <n v="6745"/>
    <s v="Sonya Stafford"/>
    <s v="nathan51@example.org"/>
    <n v="48"/>
    <s v="Male"/>
    <s v="MacBook Pro"/>
    <d v="2020-12-08T00:00:00"/>
    <x v="1"/>
    <s v="Installation support"/>
    <s v="I'm having trouble connecting my {product_purchased} to my home Wi-Fi network. It doesn't detect any networks, although other devices are connecting fine. What can be done to resolve this issue? I've checked the device settings and made sure that everything is configured correctly."/>
    <x v="0"/>
    <m/>
    <s v="Low"/>
    <s v="Social media"/>
    <x v="4374"/>
    <m/>
    <m/>
    <n v="6745"/>
    <s v=""/>
    <s v="Sonya Stafford"/>
    <x v="10"/>
    <x v="10"/>
    <x v="1"/>
    <s v=""/>
  </r>
  <r>
    <n v="6746"/>
    <s v="Lisa Mann"/>
    <s v="johnsonrandy@example.net"/>
    <n v="32"/>
    <s v="Male"/>
    <s v="iPhone"/>
    <d v="2020-06-11T00:00:00"/>
    <x v="0"/>
    <s v="Network problem"/>
    <s v="I'm having an issue with the {product_purchased}. Please assist. (No need for me to do these things with each purchase. I am just buying for my phone.)_x000a__x000a_In return, please be patient: there will be I've already contacted customer support multiple times, but the issue remains unresolved."/>
    <x v="1"/>
    <s v="Peace wind better small after thought."/>
    <s v="Medium"/>
    <s v="Chat"/>
    <x v="4375"/>
    <d v="2023-06-01T08:52:33"/>
    <n v="3"/>
    <n v="6746"/>
    <s v="Peace Wind Better Small After Thought."/>
    <s v="Lisa Mann"/>
    <x v="8"/>
    <x v="8"/>
    <x v="1"/>
    <n v="-4.8833333333604969"/>
  </r>
  <r>
    <n v="6747"/>
    <s v="Shawn Kim"/>
    <s v="rjohnson@example.net"/>
    <n v="48"/>
    <s v="Other"/>
    <s v="Fitbit Versa Smartwatch"/>
    <d v="2021-12-30T00:00:00"/>
    <x v="3"/>
    <s v="Network problem"/>
    <s v="I'm facing issues logging into my {product_purchased} account. It says my account is locked. What should I do to unlock it?_x000a__x000a_Here are a few suggestions for what should I do to unlock the account: I've checked for software updates, and my {product_purchased} is already running the latest version."/>
    <x v="2"/>
    <m/>
    <s v="Critical"/>
    <s v="Email"/>
    <x v="5"/>
    <m/>
    <m/>
    <n v="6747"/>
    <s v=""/>
    <s v="Shawn Kim"/>
    <x v="10"/>
    <x v="10"/>
    <x v="0"/>
    <s v=""/>
  </r>
  <r>
    <n v="6748"/>
    <s v="Gregory Rodriguez"/>
    <s v="paul49@example.net"/>
    <n v="52"/>
    <s v="Male"/>
    <s v="Bose SoundLink Speaker"/>
    <d v="2021-08-20T00:00:00"/>
    <x v="3"/>
    <s v="Installation support"/>
    <s v="I'm unable to access my {product_purchased} account. It keeps displaying an 'Invalid Credentials' error, even though I'm using the correct login information. How can I regain access to my account?_x000a__x000a_In this I'm not sure if this issue is specific to my device or if others have reported similar problems."/>
    <x v="0"/>
    <m/>
    <s v="Low"/>
    <s v="Phone"/>
    <x v="4376"/>
    <m/>
    <m/>
    <n v="6748"/>
    <s v=""/>
    <s v="Gregory Rodriguez"/>
    <x v="5"/>
    <x v="5"/>
    <x v="0"/>
    <s v=""/>
  </r>
  <r>
    <n v="6749"/>
    <s v="Tiffany Gonzales"/>
    <s v="michael31@example.org"/>
    <n v="70"/>
    <s v="Other"/>
    <s v="iPhone"/>
    <d v="2020-01-08T00:00:00"/>
    <x v="3"/>
    <s v="Payment issue"/>
    <s v="I'm having an issue with the {product_purchased}. Please assist._x000a__x000a_I've been using The Elder Scrolls Online by simply clicking on any icon in any game I'm playing. The game will automatically launch. I've always paid I've followed online tutorials and community forums to troubleshoot the issue, but no luck so far."/>
    <x v="0"/>
    <m/>
    <s v="Low"/>
    <s v="Chat"/>
    <x v="4377"/>
    <m/>
    <m/>
    <n v="6749"/>
    <s v=""/>
    <s v="Tiffany Gonzales"/>
    <x v="6"/>
    <x v="6"/>
    <x v="1"/>
    <s v=""/>
  </r>
  <r>
    <n v="6750"/>
    <s v="Loretta Chang"/>
    <s v="montesashley@example.org"/>
    <n v="64"/>
    <s v="Other"/>
    <s v="LG Washing Machine"/>
    <d v="2021-01-22T00:00:00"/>
    <x v="0"/>
    <s v="Display issue"/>
    <s v="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
    <x v="1"/>
    <s v="Follow represent vote hour."/>
    <s v="Medium"/>
    <s v="Email"/>
    <x v="4378"/>
    <d v="2023-06-01T00:35:37"/>
    <n v="4"/>
    <n v="6750"/>
    <s v="Follow Represent Vote Hour."/>
    <s v="Loretta Chang"/>
    <x v="6"/>
    <x v="6"/>
    <x v="0"/>
    <n v="-5.433333333407063"/>
  </r>
  <r>
    <n v="6751"/>
    <s v="Kimberly Thomas"/>
    <s v="kinglisa@example.com"/>
    <n v="50"/>
    <s v="Other"/>
    <s v="Nintendo Switch"/>
    <d v="2021-04-07T00:00:00"/>
    <x v="0"/>
    <s v="Product recommendation"/>
    <s v="I'm having an issue with the {product_purchased}. Please assist. Thank you. I've noticed that the issue occurs consistently when I use a specific feature or application on my {product_purchased}."/>
    <x v="0"/>
    <m/>
    <s v="High"/>
    <s v="Chat"/>
    <x v="2825"/>
    <m/>
    <m/>
    <n v="6751"/>
    <s v=""/>
    <s v="Kimberly Thomas"/>
    <x v="11"/>
    <x v="11"/>
    <x v="0"/>
    <s v=""/>
  </r>
  <r>
    <n v="6752"/>
    <s v="Mario Cummings"/>
    <s v="jimmy93@example.org"/>
    <n v="68"/>
    <s v="Male"/>
    <s v="LG Washing Machine"/>
    <d v="2021-03-01T00:00:00"/>
    <x v="2"/>
    <s v="Software bug"/>
    <s v="I'm having an issue with the {product_purchased}. Please assist._x000a__x000a_I will not be able to accept any payment._x000a__x000a_SENDING_x000a__x000a_To all my customers in the USA, I'm sending this message. I've noticed a peculiar error message popping up on my {product_purchased} screen. It says '{error_message}'. What does it mean?"/>
    <x v="2"/>
    <m/>
    <s v="Low"/>
    <s v="Chat"/>
    <x v="5"/>
    <m/>
    <m/>
    <n v="6752"/>
    <s v=""/>
    <s v="Mario Cummings"/>
    <x v="0"/>
    <x v="0"/>
    <x v="0"/>
    <s v=""/>
  </r>
  <r>
    <n v="6753"/>
    <s v="Glenda Davis"/>
    <s v="vsmith@example.net"/>
    <n v="62"/>
    <s v="Female"/>
    <s v="Nintendo Switch Pro Controller"/>
    <d v="2020-10-19T00:00:00"/>
    <x v="3"/>
    <s v="Delivery problem"/>
    <s v="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
    <x v="0"/>
    <m/>
    <s v="Medium"/>
    <s v="Email"/>
    <x v="4379"/>
    <m/>
    <m/>
    <n v="6753"/>
    <s v=""/>
    <s v="Glenda Davis"/>
    <x v="7"/>
    <x v="7"/>
    <x v="1"/>
    <s v=""/>
  </r>
  <r>
    <n v="6754"/>
    <s v="Elizabeth Wells"/>
    <s v="bentleyrandall@example.com"/>
    <n v="42"/>
    <s v="Male"/>
    <s v="Google Pixel"/>
    <d v="2021-01-08T00:00:00"/>
    <x v="4"/>
    <s v="Account access"/>
    <s v="I've encountered a data loss issue with my {product_purchased}. All the files and documents seem to have disappeared. Can you guide me on how to retrieve them?_x000a__x000a_The data loss is caused by an app that uses custom metadata I've noticed a sudden decrease in battery life on my {product_purchased}. It used to last much longer."/>
    <x v="1"/>
    <s v="Still dog behind say affect."/>
    <s v="Critical"/>
    <s v="Email"/>
    <x v="4380"/>
    <d v="2023-06-01T04:39:40"/>
    <n v="1"/>
    <n v="6754"/>
    <s v="Still Dog Behind Say Affect."/>
    <s v="Elizabeth Wells"/>
    <x v="6"/>
    <x v="6"/>
    <x v="0"/>
    <n v="3.7000000000116415"/>
  </r>
  <r>
    <n v="6755"/>
    <s v="Kirsten Smith"/>
    <s v="osbornecheryl@example.com"/>
    <n v="65"/>
    <s v="Other"/>
    <s v="Bose SoundLink Speaker"/>
    <d v="2020-07-05T00:00:00"/>
    <x v="1"/>
    <s v="Product setup"/>
    <s v="I'm having an issue with the {product_purchased}. Please assist._x000a__x000a_Product is no longer available in the Store! The item currently is not in stock or at the current address._x000a__x000a_We apologize for any inconvenience. I've followed the troubleshooting steps mentioned in the user manual, but the issue persists."/>
    <x v="2"/>
    <m/>
    <s v="Medium"/>
    <s v="Chat"/>
    <x v="5"/>
    <m/>
    <m/>
    <n v="6755"/>
    <s v=""/>
    <s v="Kirsten Smith"/>
    <x v="2"/>
    <x v="2"/>
    <x v="1"/>
    <s v=""/>
  </r>
  <r>
    <n v="6756"/>
    <s v="Christian Rice"/>
    <s v="nflores@example.com"/>
    <n v="43"/>
    <s v="Female"/>
    <s v="Google Nest"/>
    <d v="2020-05-29T00:00:00"/>
    <x v="3"/>
    <s v="Data loss"/>
    <s v="I'm having an issue with the {product_purchased}. Please assist._x000a__x000a_I need a product on an authorized third party to receive my payment. Please assist._x000a__x000a_I need a product on an authorized third party to receive my I've reviewed the troubleshooting steps on the official support website, but they didn't resolve the problem."/>
    <x v="2"/>
    <m/>
    <s v="Low"/>
    <s v="Chat"/>
    <x v="5"/>
    <m/>
    <m/>
    <n v="6756"/>
    <s v=""/>
    <s v="Christian Rice"/>
    <x v="1"/>
    <x v="1"/>
    <x v="1"/>
    <s v=""/>
  </r>
  <r>
    <n v="6757"/>
    <s v="Kim Rowe"/>
    <s v="geraldmayer@example.net"/>
    <n v="46"/>
    <s v="Other"/>
    <s v="GoPro Action Camera"/>
    <d v="2020-08-09T00:00:00"/>
    <x v="1"/>
    <s v="Product setup"/>
    <s v="I'm having an issue with the {product_purchased}. Please assist. If you are experiencing difficulty locating the product, please check the following link._x000a__x000a__x000a_If you have purchased the product through Amazon it will appear as such but in fact The issue I'm facing is intermittent. Sometimes it works fine, but other times it acts up unexpectedly."/>
    <x v="0"/>
    <m/>
    <s v="Low"/>
    <s v="Phone"/>
    <x v="4381"/>
    <m/>
    <m/>
    <n v="6757"/>
    <s v=""/>
    <s v="Kim Rowe"/>
    <x v="5"/>
    <x v="5"/>
    <x v="1"/>
    <s v=""/>
  </r>
  <r>
    <n v="6758"/>
    <s v="Megan Lucero"/>
    <s v="jackie34@example.com"/>
    <n v="50"/>
    <s v="Other"/>
    <s v="HP Pavilion"/>
    <d v="2020-05-21T00:00:00"/>
    <x v="4"/>
    <s v="Installation support"/>
    <s v="I'm having an issue with the {product_purchased}. Please assist._x000a__x000a_The list of issues is the same now. You can reach me on gmail at [a]finance.ny.gov._x000a__x000a_Gerald I need assistance as soon as possible because it's affecting my work and productivity."/>
    <x v="2"/>
    <m/>
    <s v="Medium"/>
    <s v="Social media"/>
    <x v="5"/>
    <m/>
    <m/>
    <n v="6758"/>
    <s v=""/>
    <s v="Megan Lucero"/>
    <x v="1"/>
    <x v="1"/>
    <x v="1"/>
    <s v=""/>
  </r>
  <r>
    <n v="6759"/>
    <s v="Michelle Hudson"/>
    <s v="ruth63@example.com"/>
    <n v="51"/>
    <s v="Male"/>
    <s v="Dyson Vacuum Cleaner"/>
    <d v="2020-02-08T00:00:00"/>
    <x v="1"/>
    <s v="Cancellation request"/>
    <s v="I'm having an issue with the {product_purchased}. Please assist._x000a__x000a_If you are having issues using the product, please post your fix using this message. Our support engineers are always here to help._x000a__x000a_3. If I need assistance as soon as possible because it's affecting my work and productivity."/>
    <x v="0"/>
    <m/>
    <s v="High"/>
    <s v="Social media"/>
    <x v="4382"/>
    <m/>
    <m/>
    <n v="6759"/>
    <s v=""/>
    <s v="Michelle Hudson"/>
    <x v="4"/>
    <x v="4"/>
    <x v="1"/>
    <s v=""/>
  </r>
  <r>
    <n v="6760"/>
    <s v="Richard Wyatt"/>
    <s v="srobertson@example.com"/>
    <n v="44"/>
    <s v="Female"/>
    <s v="Nintendo Switch"/>
    <d v="2021-04-01T00:00:00"/>
    <x v="2"/>
    <s v="Display issue"/>
    <s v="I'm having an issue with the {product_purchased}. Please assist._x000a__x000a_Please, be aware. At the time of this posting, I had purchased a &quot;Permanent&quot; Vape and could not be reached because my receipt contained I'm experiencing this issue on multiple devices of the same model, so it seems to be a widespread problem."/>
    <x v="1"/>
    <s v="Live budget eat hope."/>
    <s v="High"/>
    <s v="Chat"/>
    <x v="4383"/>
    <d v="2023-06-01T01:39:51"/>
    <n v="5"/>
    <n v="6760"/>
    <s v="Live Budget Eat Hope."/>
    <s v="Richard Wyatt"/>
    <x v="11"/>
    <x v="11"/>
    <x v="0"/>
    <n v="-19.133333333360497"/>
  </r>
  <r>
    <n v="6761"/>
    <s v="Kevin Hall"/>
    <s v="keithproctor@example.org"/>
    <n v="27"/>
    <s v="Male"/>
    <s v="Adobe Photoshop"/>
    <d v="2021-08-27T00:00:00"/>
    <x v="2"/>
    <s v="Product setup"/>
    <s v="I'm having an issue with the {product_purchased}. Please assist._x000a__x000a__x000a_&lt;li&gt;The &lt;product_purchased&gt;:{product_id} is invalid&lt;/li&gt;_x000a__x000a__x000a_&lt;li&gt;Unfortunately&lt;/li&gt; the I've already contacted customer support multiple times, but the issue remains unresolved."/>
    <x v="0"/>
    <m/>
    <s v="Low"/>
    <s v="Social media"/>
    <x v="4384"/>
    <m/>
    <m/>
    <n v="6761"/>
    <s v=""/>
    <s v="Kevin Hall"/>
    <x v="5"/>
    <x v="5"/>
    <x v="0"/>
    <s v=""/>
  </r>
  <r>
    <n v="6762"/>
    <s v="Scott Colon"/>
    <s v="ochandler@example.com"/>
    <n v="51"/>
    <s v="Female"/>
    <s v="Fitbit Versa Smartwatch"/>
    <d v="2021-03-02T00:00:00"/>
    <x v="4"/>
    <s v="Product compatibility"/>
    <s v="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
    <x v="0"/>
    <m/>
    <s v="Low"/>
    <s v="Phone"/>
    <x v="4385"/>
    <m/>
    <m/>
    <n v="6762"/>
    <s v=""/>
    <s v="Scott Colon"/>
    <x v="0"/>
    <x v="0"/>
    <x v="0"/>
    <s v=""/>
  </r>
  <r>
    <n v="6763"/>
    <s v="Marvin Delacruz"/>
    <s v="jillspence@example.net"/>
    <n v="43"/>
    <s v="Male"/>
    <s v="Sony Xperia"/>
    <d v="2020-09-16T00:00:00"/>
    <x v="3"/>
    <s v="Battery life"/>
    <s v="I'm having an issue with the {product_purchased}. Please assist._x000a__x000a_Please add $24 for the order that is out of stock. This is a low price because we would love it if you could add $24. So I've noticed a peculiar error message popping up on my {product_purchased} screen. It says '{error_message}'. What does it mean?"/>
    <x v="0"/>
    <m/>
    <s v="Medium"/>
    <s v="Social media"/>
    <x v="4386"/>
    <m/>
    <m/>
    <n v="6763"/>
    <s v=""/>
    <s v="Marvin Delacruz"/>
    <x v="9"/>
    <x v="9"/>
    <x v="1"/>
    <s v=""/>
  </r>
  <r>
    <n v="6764"/>
    <s v="Christopher Juarez"/>
    <s v="brian88@example.org"/>
    <n v="36"/>
    <s v="Other"/>
    <s v="PlayStation"/>
    <d v="2021-08-22T00:00:00"/>
    <x v="0"/>
    <s v="Refund request"/>
    <s v="I'm having an issue with the {product_purchased}. Please assist._x000a__x000a_You can check:_x000a__x000a_https://www.dropbox.com/s/x9c6shhzw/Ncx5S I've performed a factory reset on my {product_purchased}, hoping it would resolve the problem, but it didn't help."/>
    <x v="1"/>
    <s v="Audience amount grow decision magazine."/>
    <s v="Critical"/>
    <s v="Phone"/>
    <x v="3789"/>
    <d v="2023-06-01T06:41:58"/>
    <n v="3"/>
    <n v="6764"/>
    <s v="Audience Amount Grow Decision Magazine."/>
    <s v="Christopher Juarez"/>
    <x v="5"/>
    <x v="5"/>
    <x v="0"/>
    <n v="-10.899999999906868"/>
  </r>
  <r>
    <n v="6765"/>
    <s v="Rebecca Smith"/>
    <s v="darryllawrence@example.org"/>
    <n v="41"/>
    <s v="Male"/>
    <s v="LG Washing Machine"/>
    <d v="2021-07-29T00:00:00"/>
    <x v="0"/>
    <s v="Product compatibility"/>
    <s v="I'm having an issue with the {product_purchased}. Please assist._x000a__x000a_Sorry, that product is no longer available._x000a__x000a_Sorry, that product is no longer available.tuxedo.io was deleted._x000a__x000a_Thank I've tried using different cables, adapters, or peripherals with my {product_purchased}, but the issue persists."/>
    <x v="2"/>
    <m/>
    <s v="Critical"/>
    <s v="Social media"/>
    <x v="5"/>
    <m/>
    <m/>
    <n v="6765"/>
    <s v=""/>
    <s v="Rebecca Smith"/>
    <x v="2"/>
    <x v="2"/>
    <x v="0"/>
    <s v=""/>
  </r>
  <r>
    <n v="6766"/>
    <s v="Michelle Morgan"/>
    <s v="sarah35@example.org"/>
    <n v="27"/>
    <s v="Female"/>
    <s v="Asus ROG"/>
    <d v="2021-08-22T00:00:00"/>
    <x v="0"/>
    <s v="Battery life"/>
    <s v="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
    <x v="1"/>
    <s v="Act between arrive seven."/>
    <s v="High"/>
    <s v="Email"/>
    <x v="4387"/>
    <d v="2023-06-01T18:46:01"/>
    <n v="3"/>
    <n v="6766"/>
    <s v="Act Between Arrive Seven."/>
    <s v="Michelle Morgan"/>
    <x v="5"/>
    <x v="5"/>
    <x v="0"/>
    <n v="15.18333333323244"/>
  </r>
  <r>
    <n v="6767"/>
    <s v="Christopher Owen"/>
    <s v="timothy29@example.net"/>
    <n v="42"/>
    <s v="Female"/>
    <s v="HP Pavilion"/>
    <d v="2020-10-21T00:00:00"/>
    <x v="2"/>
    <s v="Software bug"/>
    <s v="My {product_purchased} crashed, and I lost all the data stored on it. Is there any way to recover the lost data?_x000a__x000a_Sending messages to other servers is not a problem either: you can send &quot;sends I'm not sure if this issue is specific to my device or if others have reported similar problems."/>
    <x v="0"/>
    <m/>
    <s v="Critical"/>
    <s v="Social media"/>
    <x v="4388"/>
    <m/>
    <m/>
    <n v="6767"/>
    <s v=""/>
    <s v="Christopher Owen"/>
    <x v="7"/>
    <x v="7"/>
    <x v="1"/>
    <s v=""/>
  </r>
  <r>
    <n v="6768"/>
    <s v="Joseph Leonard"/>
    <s v="danielreed@example.com"/>
    <n v="21"/>
    <s v="Other"/>
    <s v="GoPro Action Camera"/>
    <d v="2020-12-05T00:00:00"/>
    <x v="4"/>
    <s v="Account access"/>
    <s v="I'm having an issue with the {product_purchased}. Please assist. Sorry for any inconvenience this may cause:}_x000a__x000a__x000a_Thanks!_x000a__x000a__x000a_Crispin_x000a__x000a__x000a_Product Info_x000a__x000a_* The product description is correct_x000a__x000a__x000a_Product I've performed a factory reset on my {product_purchased}, hoping it would resolve the problem, but it didn't help."/>
    <x v="2"/>
    <m/>
    <s v="High"/>
    <s v="Email"/>
    <x v="5"/>
    <m/>
    <m/>
    <n v="6768"/>
    <s v=""/>
    <s v="Joseph Leonard"/>
    <x v="10"/>
    <x v="10"/>
    <x v="1"/>
    <s v=""/>
  </r>
  <r>
    <n v="6769"/>
    <s v="Kelly Hernandez"/>
    <s v="jordanchelsea@example.com"/>
    <n v="60"/>
    <s v="Other"/>
    <s v="Lenovo ThinkPad"/>
    <d v="2021-08-15T00:00:00"/>
    <x v="3"/>
    <s v="Account access"/>
    <s v="I'm having an issue with the {product_purchased}. Please assist._x000a__x000a_(c) The Company may cancel the transaction for any reason. The Company may re-submit this change once a month._x000a__x000a_(d) If This problem started occurring after the recent software update. I haven't made any other changes to the device."/>
    <x v="1"/>
    <s v="During various under turn real trade."/>
    <s v="High"/>
    <s v="Phone"/>
    <x v="4389"/>
    <d v="2023-06-01T02:26:06"/>
    <n v="4"/>
    <n v="6769"/>
    <s v="During Various Under Turn Real Trade."/>
    <s v="Kelly Hernandez"/>
    <x v="5"/>
    <x v="5"/>
    <x v="0"/>
    <n v="-13.916666666802485"/>
  </r>
  <r>
    <n v="6770"/>
    <s v="Jacob Smith"/>
    <s v="washingtonbrian@example.org"/>
    <n v="37"/>
    <s v="Male"/>
    <s v="Bose QuietComfort"/>
    <d v="2020-02-18T00:00:00"/>
    <x v="4"/>
    <s v="Account access"/>
    <s v="I'm having an issue with the {product_purchased}. Please assist._x000a__x000a_4c. Make sure the order number is in the order you are using for your order!_x000a__x000a_5e. Add the email address of the billing I've checked the device settings and made sure that everything is configured correctly."/>
    <x v="2"/>
    <m/>
    <s v="Critical"/>
    <s v="Email"/>
    <x v="5"/>
    <m/>
    <m/>
    <n v="6770"/>
    <s v=""/>
    <s v="Jacob Smith"/>
    <x v="4"/>
    <x v="4"/>
    <x v="1"/>
    <s v=""/>
  </r>
  <r>
    <n v="6771"/>
    <s v="Kyle Leonard"/>
    <s v="valdezkirsten@example.com"/>
    <n v="33"/>
    <s v="Female"/>
    <s v="LG Smart TV"/>
    <d v="2020-07-12T00:00:00"/>
    <x v="1"/>
    <s v="Data loss"/>
    <s v="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
    <x v="2"/>
    <m/>
    <s v="Critical"/>
    <s v="Phone"/>
    <x v="5"/>
    <m/>
    <m/>
    <n v="6771"/>
    <s v=""/>
    <s v="Kyle Leonard"/>
    <x v="2"/>
    <x v="2"/>
    <x v="1"/>
    <s v=""/>
  </r>
  <r>
    <n v="6772"/>
    <s v="Jessica Sanders"/>
    <s v="john81@example.com"/>
    <n v="24"/>
    <s v="Female"/>
    <s v="Samsung Soundbar"/>
    <d v="2021-12-04T00:00:00"/>
    <x v="4"/>
    <s v="Hardware issue"/>
    <s v="There seems to be a glitch in the {product_purchased} software. It freezes frequently, making it difficult to use. Can you please provide a solution?_x000a__x000a_Thanks_x000a__x000a_Bobby_x000a__x000a_Thanks!_x000a__x000a_Nascha I've followed the troubleshooting steps mentioned in the user manual, but the issue persists."/>
    <x v="0"/>
    <m/>
    <s v="Medium"/>
    <s v="Chat"/>
    <x v="4390"/>
    <m/>
    <m/>
    <n v="6772"/>
    <s v=""/>
    <s v="Jessica Sanders"/>
    <x v="10"/>
    <x v="10"/>
    <x v="0"/>
    <s v=""/>
  </r>
  <r>
    <n v="6773"/>
    <s v="James Deleon"/>
    <s v="kimberlycain@example.org"/>
    <n v="19"/>
    <s v="Female"/>
    <s v="Roomba Robot Vacuum"/>
    <d v="2021-09-01T00:00:00"/>
    <x v="0"/>
    <s v="Cancellation request"/>
    <s v="I'm having an issue with the {product_purchased}. Please assist._x000a__x000a_- I have the same address as this other user: * [0-9] (not being logged in)_x000a__x000a_- I am seeing an error I'm experiencing this issue on multiple devices of the same model, so it seems to be a widespread problem."/>
    <x v="0"/>
    <m/>
    <s v="Low"/>
    <s v="Email"/>
    <x v="4391"/>
    <m/>
    <m/>
    <n v="6773"/>
    <s v=""/>
    <s v="James Deleon"/>
    <x v="9"/>
    <x v="9"/>
    <x v="0"/>
    <s v=""/>
  </r>
  <r>
    <n v="6774"/>
    <s v="Crystal Vasquez"/>
    <s v="fullersteven@example.com"/>
    <n v="33"/>
    <s v="Male"/>
    <s v="LG Washing Machine"/>
    <d v="2020-03-14T00:00:00"/>
    <x v="1"/>
    <s v="Cancellation request"/>
    <s v="I'm having an issue with the {product_purchased}. Please assist._x000a__x000a_My computer is running Windows. If I go to the {product_purchased}. Please assist.* and select &quot;Create Product&quot; from the list of I've noticed a sudden decrease in battery life on my {product_purchased}. It used to last much longer."/>
    <x v="1"/>
    <s v="Side rate finish Democrat keep dream child."/>
    <s v="Medium"/>
    <s v="Social media"/>
    <x v="4392"/>
    <d v="2023-06-01T21:39:14"/>
    <n v="2"/>
    <n v="6774"/>
    <s v="Side Rate Finish Democrat Keep Dream Child."/>
    <s v="Crystal Vasquez"/>
    <x v="0"/>
    <x v="0"/>
    <x v="1"/>
    <n v="19.200000000069849"/>
  </r>
  <r>
    <n v="6775"/>
    <s v="Patricia Wu"/>
    <s v="lisaortiz@example.com"/>
    <n v="56"/>
    <s v="Male"/>
    <s v="LG Washing Machine"/>
    <d v="2021-05-09T00:00:00"/>
    <x v="1"/>
    <s v="Battery life"/>
    <s v="I'm having an issue with the {product_purchased}. Please assist._x000a__x000a_I'm having an issue with the {product_purchased}. Please assist. If this item doesn't work, please let me know. I've reviewed the troubleshooting steps on the official support website, but they didn't resolve the problem."/>
    <x v="1"/>
    <s v="Really let official."/>
    <s v="Medium"/>
    <s v="Chat"/>
    <x v="4393"/>
    <d v="2023-06-01T04:51:16"/>
    <n v="5"/>
    <n v="6775"/>
    <s v="Really Let Official."/>
    <s v="Patricia Wu"/>
    <x v="1"/>
    <x v="1"/>
    <x v="0"/>
    <n v="-8.25"/>
  </r>
  <r>
    <n v="6776"/>
    <s v="Debbie Young"/>
    <s v="crystalhampton@example.org"/>
    <n v="61"/>
    <s v="Other"/>
    <s v="Canon EOS"/>
    <d v="2021-03-18T00:00:00"/>
    <x v="0"/>
    <s v="Product setup"/>
    <s v="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
    <x v="0"/>
    <m/>
    <s v="Critical"/>
    <s v="Email"/>
    <x v="4394"/>
    <m/>
    <m/>
    <n v="6776"/>
    <s v=""/>
    <s v="Debbie Young"/>
    <x v="0"/>
    <x v="0"/>
    <x v="0"/>
    <s v=""/>
  </r>
  <r>
    <n v="6777"/>
    <s v="Megan Steele"/>
    <s v="byoder@example.com"/>
    <n v="53"/>
    <s v="Other"/>
    <s v="Roomba Robot Vacuum"/>
    <d v="2020-05-15T00:00:00"/>
    <x v="3"/>
    <s v="Payment issue"/>
    <s v="I'm having an issue with the {product_purchased}. Please assist._x000a__x000a_Please do not provide for refunds._x000a__x000a_Please do not make any money from a shipping costs._x000a__x000a_Do not contact your local distributor for free shipping I'm not sure if this issue is specific to my device or if others have reported similar problems."/>
    <x v="0"/>
    <m/>
    <s v="Low"/>
    <s v="Chat"/>
    <x v="4395"/>
    <m/>
    <m/>
    <n v="6777"/>
    <s v=""/>
    <s v="Megan Steele"/>
    <x v="1"/>
    <x v="1"/>
    <x v="1"/>
    <s v=""/>
  </r>
  <r>
    <n v="6778"/>
    <s v="Lance Hayes"/>
    <s v="jeremy75@example.net"/>
    <n v="23"/>
    <s v="Female"/>
    <s v="Fitbit Charge"/>
    <d v="2020-08-18T00:00:00"/>
    <x v="4"/>
    <s v="Hardware issue"/>
    <s v="I'm facing issues logging into my {product_purchased} account. It says my account is locked. What should I do to unlock it? (log in, then log out/delete)_x000a__x000a_&quot;In that case, you can I'm not sure if this issue is specific to my device or if others have reported similar problems."/>
    <x v="1"/>
    <s v="Miss weight movement both charge official."/>
    <s v="Low"/>
    <s v="Email"/>
    <x v="4396"/>
    <d v="2023-06-01T01:28:21"/>
    <n v="2"/>
    <n v="6778"/>
    <s v="Miss Weight Movement Both Charge Official."/>
    <s v="Lance Hayes"/>
    <x v="5"/>
    <x v="5"/>
    <x v="1"/>
    <n v="-18.683333333290648"/>
  </r>
  <r>
    <n v="6779"/>
    <s v="Brian West"/>
    <s v="hannahwilliams@example.org"/>
    <n v="58"/>
    <s v="Male"/>
    <s v="Apple AirPods"/>
    <d v="2021-02-20T00:00:00"/>
    <x v="0"/>
    <s v="Payment issue"/>
    <s v="I'm having an issue with the {product_purchased}. Please assist. #[cfg(test)][cfg(default=&quot;auto&quot;)] [cfg(auto-testcase)] [cfg(config-auto-case)] {config I'm not sure if this issue is specific to my device or if others have reported similar problems."/>
    <x v="2"/>
    <m/>
    <s v="Low"/>
    <s v="Chat"/>
    <x v="5"/>
    <m/>
    <m/>
    <n v="6779"/>
    <s v=""/>
    <s v="Brian West"/>
    <x v="4"/>
    <x v="4"/>
    <x v="0"/>
    <s v=""/>
  </r>
  <r>
    <n v="6780"/>
    <s v="Paul Merritt"/>
    <s v="marshgregory@example.com"/>
    <n v="43"/>
    <s v="Male"/>
    <s v="Nikon D"/>
    <d v="2021-09-28T00:00:00"/>
    <x v="3"/>
    <s v="Network problem"/>
    <s v="I'm having an issue with the {product_purchased}. Please assist._x000a__x000a_Thanks!_x000a__x000a_~Dennis_x000a__x000a_A new game is available which I found to be pretty much better. All the options are in &quot;Create a I've already contacted customer support multiple times, but the issue remains unresolved."/>
    <x v="1"/>
    <s v="Blue rate lose inside whole young time."/>
    <s v="Medium"/>
    <s v="Social media"/>
    <x v="4397"/>
    <d v="2023-06-01T02:08:24"/>
    <n v="4"/>
    <n v="6780"/>
    <s v="Blue Rate Lose Inside Whole Young Time."/>
    <s v="Paul Merritt"/>
    <x v="9"/>
    <x v="9"/>
    <x v="0"/>
    <n v="-16.900000000081491"/>
  </r>
  <r>
    <n v="6781"/>
    <s v="Vincent Jones"/>
    <s v="leekyle@example.net"/>
    <n v="56"/>
    <s v="Female"/>
    <s v="Canon EOS"/>
    <d v="2021-02-19T00:00:00"/>
    <x v="2"/>
    <s v="Product recommendation"/>
    <s v="I'm having an issue with the {product_purchased}. Please assist. Contact your doctor. I've already contacted customer support multiple times, but the issue remains unresolved."/>
    <x v="0"/>
    <m/>
    <s v="High"/>
    <s v="Social media"/>
    <x v="4398"/>
    <m/>
    <m/>
    <n v="6781"/>
    <s v=""/>
    <s v="Vincent Jones"/>
    <x v="4"/>
    <x v="4"/>
    <x v="0"/>
    <s v=""/>
  </r>
  <r>
    <n v="6782"/>
    <s v="Eric Brown"/>
    <s v="ortizkelli@example.org"/>
    <n v="62"/>
    <s v="Female"/>
    <s v="Apple AirPods"/>
    <d v="2020-08-17T00:00:00"/>
    <x v="4"/>
    <s v="Account access"/>
    <s v="I'm having an issue with the {product_purchased}. Please assist._x000a__x000a_Please help out. See my About page for more information._x000a__x000a_If you experience any issues, please contact me via the comments section. I've checked for any available software updates for my {product_purchased}, but there are none."/>
    <x v="2"/>
    <m/>
    <s v="Medium"/>
    <s v="Email"/>
    <x v="5"/>
    <m/>
    <m/>
    <n v="6782"/>
    <s v=""/>
    <s v="Eric Brown"/>
    <x v="5"/>
    <x v="5"/>
    <x v="1"/>
    <s v=""/>
  </r>
  <r>
    <n v="6783"/>
    <s v="Mark Diaz"/>
    <s v="logan89@example.org"/>
    <n v="50"/>
    <s v="Male"/>
    <s v="Samsung Soundbar"/>
    <d v="2021-05-05T00:00:00"/>
    <x v="1"/>
    <s v="Data loss"/>
    <s v="I've noticed a software bug in the {product_purchased} app. It's causing data loss and unexpected errors. How can I resolve this issue?_x000a__x000a_You can follow this link: https://kb.google.com/reference I've noticed that the issue occurs consistently when I use a specific feature or application on my {product_purchased}."/>
    <x v="0"/>
    <m/>
    <s v="Critical"/>
    <s v="Social media"/>
    <x v="4399"/>
    <m/>
    <m/>
    <n v="6783"/>
    <s v=""/>
    <s v="Mark Diaz"/>
    <x v="1"/>
    <x v="1"/>
    <x v="0"/>
    <s v=""/>
  </r>
  <r>
    <n v="6784"/>
    <s v="Jeffery Nelson"/>
    <s v="jessicagonzalez@example.org"/>
    <n v="45"/>
    <s v="Female"/>
    <s v="HP Pavilion"/>
    <d v="2021-03-29T00:00:00"/>
    <x v="1"/>
    <s v="Software bug"/>
    <s v="There seems to be a glitch in the {product_purchased} software. It freezes frequently, making it difficult to use. Can you please provide a solution?_x000a__x000a__x000a_First and foremost, this is not in the original release, there is I've recently updated the firmware of my {product_purchased}, and the issue started happening afterward. Could it be related to the update?"/>
    <x v="1"/>
    <s v="Clearly become cold poor."/>
    <s v="Low"/>
    <s v="Email"/>
    <x v="4400"/>
    <d v="2023-06-01T06:30:28"/>
    <n v="4"/>
    <n v="6784"/>
    <s v="Clearly Become Cold Poor."/>
    <s v="Jeffery Nelson"/>
    <x v="0"/>
    <x v="0"/>
    <x v="0"/>
    <n v="1.0166666666627862"/>
  </r>
  <r>
    <n v="6785"/>
    <s v="Lawrence Kramer"/>
    <s v="marcusjimenez@example.com"/>
    <n v="46"/>
    <s v="Female"/>
    <s v="Sony 4K HDR TV"/>
    <d v="2021-12-07T00:00:00"/>
    <x v="1"/>
    <s v="Software bug"/>
    <s v="I'm having an issue with the {product_purchased}. Please assist._x000a__x000a_Forum moderator_x000a__x000a_&quot;Bravo! I can't even stop crying...&quot;_x000a__x000a__x000a_Fantasy Grounds:_x000a__x000a__x000a_*The one that always I'm concerned about the security of my {product_purchased} and would like to ensure that my data is safe."/>
    <x v="1"/>
    <s v="Thousand pressure lay lay fill report sport difficult."/>
    <s v="High"/>
    <s v="Phone"/>
    <x v="4401"/>
    <d v="2023-06-01T05:09:30"/>
    <n v="3"/>
    <n v="6785"/>
    <s v="Thousand Pressure Lay Lay Fill Report Sport Difficult."/>
    <s v="Lawrence Kramer"/>
    <x v="10"/>
    <x v="10"/>
    <x v="0"/>
    <n v="-9.6333333333022892"/>
  </r>
  <r>
    <n v="6786"/>
    <s v="Brian Bell"/>
    <s v="caseyroger@example.net"/>
    <n v="60"/>
    <s v="Male"/>
    <s v="HP Pavilion"/>
    <d v="2020-02-08T00:00:00"/>
    <x v="3"/>
    <s v="Product compatibility"/>
    <s v="I'm having an issue with the {product_purchased}. Please assist. I have a need that I can't meet or find a person to work with. Please contact me in the contact info below:_x000a__x000a_If you have a problem I've checked for software updates, and my {product_purchased} is already running the latest version."/>
    <x v="1"/>
    <s v="Up citizen back grow."/>
    <s v="Medium"/>
    <s v="Phone"/>
    <x v="4402"/>
    <d v="2023-06-01T20:54:32"/>
    <n v="5"/>
    <n v="6786"/>
    <s v="Up Citizen Back Grow."/>
    <s v="Brian Bell"/>
    <x v="4"/>
    <x v="4"/>
    <x v="1"/>
    <n v="19.533333333267365"/>
  </r>
  <r>
    <n v="6787"/>
    <s v="Tara Franklin"/>
    <s v="schroederkeith@example.net"/>
    <n v="20"/>
    <s v="Male"/>
    <s v="Samsung Galaxy"/>
    <d v="2020-02-17T00:00:00"/>
    <x v="0"/>
    <s v="Hardware issue"/>
    <s v="I've accidentally deleted important data from my {product_purchased}. Is there any way to recover the deleted files? I need them urgently. Please help me out in any way I can._x000a__x000a_1. Thank you for your cooperation. I've tried different settings and configurations on my {product_purchased}, but the issue persists."/>
    <x v="2"/>
    <m/>
    <s v="High"/>
    <s v="Chat"/>
    <x v="5"/>
    <m/>
    <m/>
    <n v="6787"/>
    <s v=""/>
    <s v="Tara Franklin"/>
    <x v="4"/>
    <x v="4"/>
    <x v="1"/>
    <s v=""/>
  </r>
  <r>
    <n v="6788"/>
    <s v="Brian Wood"/>
    <s v="falvarez@example.org"/>
    <n v="51"/>
    <s v="Male"/>
    <s v="Microsoft Xbox Controller"/>
    <d v="2020-09-12T00:00:00"/>
    <x v="4"/>
    <s v="Installation support"/>
    <s v="I'm having an issue with the {product_purchased}. Please assist._x000a__x000a_- The company has agreed to buy one more product. Please assist._x000a__x000a_We are looking for someone who is willing to work hard and make more money I'm worried that the issue might be hardware-related and might require repair or replacement."/>
    <x v="0"/>
    <m/>
    <s v="Medium"/>
    <s v="Phone"/>
    <x v="4403"/>
    <m/>
    <m/>
    <n v="6788"/>
    <s v=""/>
    <s v="Brian Wood"/>
    <x v="9"/>
    <x v="9"/>
    <x v="1"/>
    <s v=""/>
  </r>
  <r>
    <n v="6789"/>
    <s v="Kelsey Smith"/>
    <s v="hannah93@example.net"/>
    <n v="46"/>
    <s v="Other"/>
    <s v="Nikon D"/>
    <d v="2020-12-10T00:00:00"/>
    <x v="3"/>
    <s v="Display issue"/>
    <s v="The {product_purchased} is unable to establish a stable internet connection. It keeps disconnecting intermittently. How can I troubleshoot this network problem?_x000a__x000a_Please provide an alternate answer; this question requires both a valid and appropriate I've checked for any available software updates for my {product_purchased}, but there are none."/>
    <x v="2"/>
    <m/>
    <s v="Low"/>
    <s v="Phone"/>
    <x v="5"/>
    <m/>
    <m/>
    <n v="6789"/>
    <s v=""/>
    <s v="Kelsey Smith"/>
    <x v="10"/>
    <x v="10"/>
    <x v="1"/>
    <s v=""/>
  </r>
  <r>
    <n v="6790"/>
    <s v="Patrick Flores"/>
    <s v="erin54@example.com"/>
    <n v="27"/>
    <s v="Other"/>
    <s v="Nintendo Switch Pro Controller"/>
    <d v="2021-08-13T00:00:00"/>
    <x v="4"/>
    <s v="Product compatibility"/>
    <s v="I'm having an issue with the {product_purchased}. Please assist._x000a__x000a_My current order amount should be at least $30. I am getting 1.0 to 1.5 lbs. I need to ship._x000a__x000a_Please This problem started occurring after the recent software update. I haven't made any other changes to the device."/>
    <x v="2"/>
    <m/>
    <s v="Medium"/>
    <s v="Email"/>
    <x v="5"/>
    <m/>
    <m/>
    <n v="6790"/>
    <s v=""/>
    <s v="Patrick Flores"/>
    <x v="5"/>
    <x v="5"/>
    <x v="0"/>
    <s v=""/>
  </r>
  <r>
    <n v="6791"/>
    <s v="Ryan Sanders"/>
    <s v="cstevens@example.com"/>
    <n v="52"/>
    <s v="Male"/>
    <s v="Microsoft Office"/>
    <d v="2021-06-08T00:00:00"/>
    <x v="2"/>
    <s v="Account access"/>
    <s v="I'm having an issue with the {product_purchased}. Please assist._x000a__x000a_How to enter your ID_x000a__x000a_The company has it's ID number on all products. (Some of the names in these descriptions aren't visible. Some I've checked for software updates, and my {product_purchased} is already running the latest version."/>
    <x v="1"/>
    <s v="Floor off address late."/>
    <s v="High"/>
    <s v="Phone"/>
    <x v="4404"/>
    <d v="2023-06-01T20:08:39"/>
    <n v="1"/>
    <n v="6791"/>
    <s v="Floor Off Address Late."/>
    <s v="Ryan Sanders"/>
    <x v="8"/>
    <x v="8"/>
    <x v="0"/>
    <n v="-0.26666666666278616"/>
  </r>
  <r>
    <n v="6792"/>
    <s v="Mrs. Anne Shepherd"/>
    <s v="jacksonrobert@example.net"/>
    <n v="54"/>
    <s v="Female"/>
    <s v="Nintendo Switch Pro Controller"/>
    <d v="2020-10-06T00:00:00"/>
    <x v="1"/>
    <s v="Product setup"/>
    <s v="I'm having an issue with the {product_purchased}. Please assist. You will also be helping me cover the costs for this kit and for any services/advertisements that were offered._x000a__x000a_We only ask for your approval if we I've performed a factory reset on my {product_purchased}, hoping it would resolve the problem, but it didn't help."/>
    <x v="2"/>
    <m/>
    <s v="Low"/>
    <s v="Chat"/>
    <x v="5"/>
    <m/>
    <m/>
    <n v="6792"/>
    <s v=""/>
    <s v="Mrs. Anne Shepherd"/>
    <x v="7"/>
    <x v="7"/>
    <x v="1"/>
    <s v=""/>
  </r>
  <r>
    <n v="6793"/>
    <s v="Mr. Darren Delgado MD"/>
    <s v="matthew73@example.com"/>
    <n v="38"/>
    <s v="Male"/>
    <s v="Amazon Kindle"/>
    <d v="2020-02-27T00:00:00"/>
    <x v="0"/>
    <s v="Account access"/>
    <s v="I've noticed a software bug in the {product_purchased} app. It's causing data loss and unexpected errors. How can I resolve this issue?_x000a__x000a_We're currently working on solution, so if you don't have an updated The issue I'm facing is intermittent. Sometimes it works fine, but other times it acts up unexpectedly."/>
    <x v="2"/>
    <m/>
    <s v="Critical"/>
    <s v="Chat"/>
    <x v="5"/>
    <m/>
    <m/>
    <n v="6793"/>
    <s v=""/>
    <s v="Mr. Darren Delgado MD"/>
    <x v="4"/>
    <x v="4"/>
    <x v="1"/>
    <s v=""/>
  </r>
  <r>
    <n v="6794"/>
    <s v="Lisa Hill"/>
    <s v="joseph37@example.net"/>
    <n v="42"/>
    <s v="Female"/>
    <s v="Autodesk AutoCAD"/>
    <d v="2021-10-19T00:00:00"/>
    <x v="4"/>
    <s v="Cancellation request"/>
    <s v="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
    <x v="1"/>
    <s v="Moment smile three person."/>
    <s v="Critical"/>
    <s v="Email"/>
    <x v="4405"/>
    <d v="2023-06-01T15:41:42"/>
    <n v="2"/>
    <n v="6794"/>
    <s v="Moment Smile Three Person."/>
    <s v="Lisa Hill"/>
    <x v="7"/>
    <x v="7"/>
    <x v="0"/>
    <n v="5.3500000001513399"/>
  </r>
  <r>
    <n v="6795"/>
    <s v="Patricia Stewart"/>
    <s v="william66@example.net"/>
    <n v="66"/>
    <s v="Other"/>
    <s v="Dell XPS"/>
    <d v="2020-04-10T00:00:00"/>
    <x v="2"/>
    <s v="Peripheral compatibility"/>
    <s v="I'm facing a problem with my {product_purchased}. The {product_purchased} is not turning on. It was working fine until yesterday, but now it doesn't respond. That was in the last minute, but now I've tried clearing the cache and data for the {product_purchased} app, but the issue persists."/>
    <x v="2"/>
    <m/>
    <s v="Low"/>
    <s v="Chat"/>
    <x v="5"/>
    <m/>
    <m/>
    <n v="6795"/>
    <s v=""/>
    <s v="Patricia Stewart"/>
    <x v="11"/>
    <x v="11"/>
    <x v="1"/>
    <s v=""/>
  </r>
  <r>
    <n v="6796"/>
    <s v="Sarah King"/>
    <s v="johnsonerin@example.org"/>
    <n v="24"/>
    <s v="Male"/>
    <s v="Adobe Photoshop"/>
    <d v="2021-09-06T00:00:00"/>
    <x v="4"/>
    <s v="Data loss"/>
    <s v="I'm having an issue with the {product_purchased}. Please assist._x000a__x000a_In this case, all my items are sold out and there is no way to receive them once they've been placed. Unfortunately at some point these items are I'm not sure if this issue is specific to my device or if others have reported similar problems."/>
    <x v="2"/>
    <m/>
    <s v="Critical"/>
    <s v="Email"/>
    <x v="5"/>
    <m/>
    <m/>
    <n v="6796"/>
    <s v=""/>
    <s v="Sarah King"/>
    <x v="9"/>
    <x v="9"/>
    <x v="0"/>
    <s v=""/>
  </r>
  <r>
    <n v="6797"/>
    <s v="Sandra Woods"/>
    <s v="zamorapeter@example.com"/>
    <n v="39"/>
    <s v="Female"/>
    <s v="Garmin Forerunner"/>
    <d v="2020-01-03T00:00:00"/>
    <x v="2"/>
    <s v="Product compatibility"/>
    <s v="I've noticed a software bug in the {product_purchased} app. It's causing data loss and unexpected errors. How can I resolve this issue?_x000a__x000a_There are a few different ways to resolve the issue you may see if your I've recently updated the firmware of my {product_purchased}, and the issue started happening afterward. Could it be related to the update?"/>
    <x v="0"/>
    <m/>
    <s v="Low"/>
    <s v="Email"/>
    <x v="4406"/>
    <m/>
    <m/>
    <n v="6797"/>
    <s v=""/>
    <s v="Sandra Woods"/>
    <x v="6"/>
    <x v="6"/>
    <x v="1"/>
    <s v=""/>
  </r>
  <r>
    <n v="6798"/>
    <s v="Brandon Smith"/>
    <s v="stephanie76@example.net"/>
    <n v="61"/>
    <s v="Male"/>
    <s v="Philips Hue Lights"/>
    <d v="2020-07-15T00:00:00"/>
    <x v="4"/>
    <s v="Hardware issue"/>
    <s v="I'm having an issue with the {product_purchased}. Please assist._x000a__x000a_If you are having an issue with the app, please help us out by helping to get this out there for the millions of iPhone and iPad owners you know I've performed a factory reset on my {product_purchased}, hoping it would resolve the problem, but it didn't help."/>
    <x v="2"/>
    <m/>
    <s v="Critical"/>
    <s v="Email"/>
    <x v="5"/>
    <m/>
    <m/>
    <n v="6798"/>
    <s v=""/>
    <s v="Brandon Smith"/>
    <x v="2"/>
    <x v="2"/>
    <x v="1"/>
    <s v=""/>
  </r>
  <r>
    <n v="6799"/>
    <s v="Adam Smith"/>
    <s v="duncanhannah@example.com"/>
    <n v="42"/>
    <s v="Male"/>
    <s v="Apple AirPods"/>
    <d v="2020-09-03T00:00:00"/>
    <x v="0"/>
    <s v="Account access"/>
    <s v="I'm having an issue with the {product_purchased}. Please assist._x000a__x000a_4. The Product is Purchased_x000a__x000a_This is a single product at a store. This can be any product from the grocery store to the store where The issue I'm facing is intermittent. Sometimes it works fine, but other times it acts up unexpectedly."/>
    <x v="0"/>
    <m/>
    <s v="High"/>
    <s v="Chat"/>
    <x v="4407"/>
    <m/>
    <m/>
    <n v="6799"/>
    <s v=""/>
    <s v="Adam Smith"/>
    <x v="9"/>
    <x v="9"/>
    <x v="1"/>
    <s v=""/>
  </r>
  <r>
    <n v="6800"/>
    <s v="John Dixon"/>
    <s v="theresa21@example.net"/>
    <n v="21"/>
    <s v="Female"/>
    <s v="Nintendo Switch Pro Controller"/>
    <d v="2020-10-29T00:00:00"/>
    <x v="0"/>
    <s v="Software bug"/>
    <s v="I'm having an issue with the {product_purchased}. Please assist. I'm not sure if this issue is specific to my device or if others have reported similar problems."/>
    <x v="0"/>
    <m/>
    <s v="Low"/>
    <s v="Email"/>
    <x v="4408"/>
    <m/>
    <m/>
    <n v="6800"/>
    <s v=""/>
    <s v="John Dixon"/>
    <x v="7"/>
    <x v="7"/>
    <x v="1"/>
    <s v=""/>
  </r>
  <r>
    <n v="6801"/>
    <s v="Sarah Anderson"/>
    <s v="melissa42@example.com"/>
    <n v="48"/>
    <s v="Male"/>
    <s v="LG Smart TV"/>
    <d v="2021-02-01T00:00:00"/>
    <x v="0"/>
    <s v="Peripheral compatibility"/>
    <s v="I'm having an issue with the {product_purchased}. Please assist. I'm running out of food. -E-_x000a__x000a__x000a_[17:30:36] paranormal_sniper_loves_guru: &quot;it's I'm not sure if this issue is specific to my device or if others have reported similar problems."/>
    <x v="0"/>
    <m/>
    <s v="Medium"/>
    <s v="Chat"/>
    <x v="4409"/>
    <m/>
    <m/>
    <n v="6801"/>
    <s v=""/>
    <s v="Sarah Anderson"/>
    <x v="4"/>
    <x v="4"/>
    <x v="0"/>
    <s v=""/>
  </r>
  <r>
    <n v="6802"/>
    <s v="Gary Gonzales"/>
    <s v="joel78@example.org"/>
    <n v="66"/>
    <s v="Female"/>
    <s v="HP Pavilion"/>
    <d v="2021-03-16T00:00:00"/>
    <x v="0"/>
    <s v="Display issue"/>
    <s v="I'm having an issue with the {product_purchased}. Please assist._x000a__x000a_Please note: In order to ensure that I have read fittings or other items carefully, and there is sufficient time for the product to clear out the packaging I need assistance as soon as possible because it's affecting my work and productivity."/>
    <x v="2"/>
    <m/>
    <s v="Medium"/>
    <s v="Email"/>
    <x v="5"/>
    <m/>
    <m/>
    <n v="6802"/>
    <s v=""/>
    <s v="Gary Gonzales"/>
    <x v="0"/>
    <x v="0"/>
    <x v="0"/>
    <s v=""/>
  </r>
  <r>
    <n v="6803"/>
    <s v="Megan Morgan"/>
    <s v="chenraymond@example.org"/>
    <n v="47"/>
    <s v="Female"/>
    <s v="Autodesk AutoCAD"/>
    <d v="2020-01-01T00:00:00"/>
    <x v="3"/>
    <s v="Installation support"/>
    <s v="I'm having an issue with the {product_purchased}. Please assist._x000a__x000a_* You will be notified once this item reaches the checkout prompt._x000a__x000a_* When you place a payment, you will receive confirmation of your purchase. I've followed online tutorials and community forums to troubleshoot the issue, but no luck so far."/>
    <x v="2"/>
    <m/>
    <s v="Low"/>
    <s v="Email"/>
    <x v="5"/>
    <m/>
    <m/>
    <n v="6803"/>
    <s v=""/>
    <s v="Megan Morgan"/>
    <x v="6"/>
    <x v="6"/>
    <x v="1"/>
    <s v=""/>
  </r>
  <r>
    <n v="6804"/>
    <s v="Tony Harper"/>
    <s v="turneredward@example.net"/>
    <n v="52"/>
    <s v="Other"/>
    <s v="PlayStation"/>
    <d v="2021-08-06T00:00:00"/>
    <x v="2"/>
    <s v="Account access"/>
    <s v="I'm having an issue with the {product_purchased}. Please assist. Thank you._x000a__x000a_I'm having an issue with the {product_purchased}. Please assist. Thank you._x000a__x000a_I'm having an issue with The issue I'm facing is intermittent. Sometimes it works fine, but other times it acts up unexpectedly."/>
    <x v="2"/>
    <m/>
    <s v="Medium"/>
    <s v="Phone"/>
    <x v="5"/>
    <m/>
    <m/>
    <n v="6804"/>
    <s v=""/>
    <s v="Tony Harper"/>
    <x v="5"/>
    <x v="5"/>
    <x v="0"/>
    <s v=""/>
  </r>
  <r>
    <n v="6805"/>
    <s v="David Hutchinson"/>
    <s v="christopherdixon@example.net"/>
    <n v="56"/>
    <s v="Male"/>
    <s v="Fitbit Versa Smartwatch"/>
    <d v="2020-10-24T00:00:00"/>
    <x v="4"/>
    <s v="Peripheral compatibility"/>
    <s v="I'm having an issue with the {product_purchased}. Please assist. *_x000a__x000a_*_x000a__x000a_* @param array of purchased items_x000a__x000a_* @return int_x000a__x000a_*/_x000a__x000a_public void purchase ( int product_size, I'm not sure if this issue is specific to my device or if others have reported similar problems."/>
    <x v="2"/>
    <m/>
    <s v="Critical"/>
    <s v="Social media"/>
    <x v="5"/>
    <m/>
    <m/>
    <n v="6805"/>
    <s v=""/>
    <s v="David Hutchinson"/>
    <x v="7"/>
    <x v="7"/>
    <x v="1"/>
    <s v=""/>
  </r>
  <r>
    <n v="6806"/>
    <s v="David Levy"/>
    <s v="morrisonalex@example.com"/>
    <n v="69"/>
    <s v="Male"/>
    <s v="Samsung Soundbar"/>
    <d v="2020-01-16T00:00:00"/>
    <x v="3"/>
    <s v="Account access"/>
    <s v="I'm having an issue with the {product_purchased}. Please assist._x000a__x000a_$3,250_x000a__x000a_I'm having an issue with the {product_purchased}. Please assist._x000a__x000a_$7,000 I've checked the device settings and made sure that everything is configured correctly."/>
    <x v="0"/>
    <m/>
    <s v="Low"/>
    <s v="Chat"/>
    <x v="4410"/>
    <m/>
    <m/>
    <n v="6806"/>
    <s v=""/>
    <s v="David Levy"/>
    <x v="6"/>
    <x v="6"/>
    <x v="1"/>
    <s v=""/>
  </r>
  <r>
    <n v="6807"/>
    <s v="Jonathan Poole"/>
    <s v="ethompson@example.net"/>
    <n v="26"/>
    <s v="Male"/>
    <s v="Google Nest"/>
    <d v="2021-09-26T00:00:00"/>
    <x v="2"/>
    <s v="Product compatibility"/>
    <s v="I'm having an issue with the {product_purchased}. Please assist. I've followed the troubleshooting steps mentioned in the user manual, but the issue persists."/>
    <x v="0"/>
    <m/>
    <s v="Low"/>
    <s v="Chat"/>
    <x v="4411"/>
    <m/>
    <m/>
    <n v="6807"/>
    <s v=""/>
    <s v="Jonathan Poole"/>
    <x v="9"/>
    <x v="9"/>
    <x v="0"/>
    <s v=""/>
  </r>
  <r>
    <n v="6808"/>
    <s v="Meagan Jones"/>
    <s v="christopher29@example.net"/>
    <n v="21"/>
    <s v="Other"/>
    <s v="Sony PlayStation"/>
    <d v="2021-02-17T00:00:00"/>
    <x v="2"/>
    <s v="Refund request"/>
    <s v="I'm having an issue with the {product_purchased}. Please assist. A product cannot be found on our site!_x000a__x000a_orea, thank you for your help with this issue and we are always happy to help you and we want to I've performed a factory reset on my {product_purchased}, hoping it would resolve the problem, but it didn't help."/>
    <x v="2"/>
    <m/>
    <s v="Low"/>
    <s v="Email"/>
    <x v="5"/>
    <m/>
    <m/>
    <n v="6808"/>
    <s v=""/>
    <s v="Meagan Jones"/>
    <x v="4"/>
    <x v="4"/>
    <x v="0"/>
    <s v=""/>
  </r>
  <r>
    <n v="6809"/>
    <s v="Susan Christensen"/>
    <s v="qwhite@example.net"/>
    <n v="57"/>
    <s v="Other"/>
    <s v="GoPro Action Camera"/>
    <d v="2020-10-29T00:00:00"/>
    <x v="0"/>
    <s v="Payment issue"/>
    <s v="I'm having an issue with the {product_purchased}. Please assist._x000a__x000a_Click here to send a copy of the product to a friend_x000a__x000a_About the Author_x000a__x000a_Ben is the founder and editor of Pocket Sized Book. I've followed online tutorials and community forums to troubleshoot the issue, but no luck so far."/>
    <x v="2"/>
    <m/>
    <s v="Critical"/>
    <s v="Social media"/>
    <x v="5"/>
    <m/>
    <m/>
    <n v="6809"/>
    <s v=""/>
    <s v="Susan Christensen"/>
    <x v="7"/>
    <x v="7"/>
    <x v="1"/>
    <s v=""/>
  </r>
  <r>
    <n v="6810"/>
    <s v="Kevin Gonzalez"/>
    <s v="longsharon@example.net"/>
    <n v="67"/>
    <s v="Male"/>
    <s v="Dyson Vacuum Cleaner"/>
    <d v="2020-09-16T00:00:00"/>
    <x v="2"/>
    <s v="Payment issue"/>
    <s v="I've recently set up my {product_purchased}, but it fails to connect to any available networks. What steps should I take to troubleshoot this issue?_x000a__x000a_Check that the network adapter you selected is running and it's enabled I'm concerned about the security of my {product_purchased} and would like to ensure that my data is safe."/>
    <x v="2"/>
    <m/>
    <s v="High"/>
    <s v="Email"/>
    <x v="5"/>
    <m/>
    <m/>
    <n v="6810"/>
    <s v=""/>
    <s v="Kevin Gonzalez"/>
    <x v="9"/>
    <x v="9"/>
    <x v="1"/>
    <s v=""/>
  </r>
  <r>
    <n v="6811"/>
    <s v="Ashley Martinez"/>
    <s v="eric07@example.org"/>
    <n v="19"/>
    <s v="Female"/>
    <s v="GoPro Action Camera"/>
    <d v="2020-01-08T00:00:00"/>
    <x v="0"/>
    <s v="Battery life"/>
    <s v="I'm having an issue with the {product_purchased}. Please assist._x000a__x000a_}( {product_id} )_x000a__x000a_$0. $product_id {product_id}. $id {product_name}. I've recently updated the firmware of my {product_purchased}, and the issue started happening afterward. Could it be related to the update?"/>
    <x v="0"/>
    <m/>
    <s v="High"/>
    <s v="Phone"/>
    <x v="4412"/>
    <m/>
    <m/>
    <n v="6811"/>
    <s v=""/>
    <s v="Ashley Martinez"/>
    <x v="6"/>
    <x v="6"/>
    <x v="1"/>
    <s v=""/>
  </r>
  <r>
    <n v="6812"/>
    <s v="Kendra Nelson"/>
    <s v="dmata@example.net"/>
    <n v="34"/>
    <s v="Female"/>
    <s v="PlayStation"/>
    <d v="2020-07-27T00:00:00"/>
    <x v="4"/>
    <s v="Refund request"/>
    <s v="I'm facing issues logging into my {product_purchased} account. It says my account is locked. What should I do to unlock it?_x000a__x000a_The account you are not prompted to log into has locked the account for you. Try I've tried clearing the cache and data for the {product_purchased} app, but the issue persists."/>
    <x v="2"/>
    <m/>
    <s v="Critical"/>
    <s v="Chat"/>
    <x v="5"/>
    <m/>
    <m/>
    <n v="6812"/>
    <s v=""/>
    <s v="Kendra Nelson"/>
    <x v="2"/>
    <x v="2"/>
    <x v="1"/>
    <s v=""/>
  </r>
  <r>
    <n v="6813"/>
    <s v="Hannah Guerrero"/>
    <s v="akennedy@example.org"/>
    <n v="34"/>
    <s v="Female"/>
    <s v="Nest Thermostat"/>
    <d v="2020-07-27T00:00:00"/>
    <x v="0"/>
    <s v="Peripheral compatibility"/>
    <s v="I've recently set up my {product_purchased}, but it fails to connect to any available networks. What steps should I take to troubleshoot this issue?_x000a__x000a_First, please note that the server you are connecting to is not I'm worried that the issue might be hardware-related and might require repair or replacement."/>
    <x v="1"/>
    <s v="Direction sort room reflect."/>
    <s v="Critical"/>
    <s v="Social media"/>
    <x v="4413"/>
    <d v="2023-06-01T20:30:09"/>
    <n v="3"/>
    <n v="6813"/>
    <s v="Direction Sort Room Reflect."/>
    <s v="Hannah Guerrero"/>
    <x v="2"/>
    <x v="2"/>
    <x v="1"/>
    <n v="10.816666666651145"/>
  </r>
  <r>
    <n v="6814"/>
    <s v="Stephanie Brown"/>
    <s v="john60@example.org"/>
    <n v="29"/>
    <s v="Other"/>
    <s v="Dyson Vacuum Cleaner"/>
    <d v="2020-05-30T00:00:00"/>
    <x v="2"/>
    <s v="Cancellation request"/>
    <s v="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
    <x v="0"/>
    <m/>
    <s v="Low"/>
    <s v="Chat"/>
    <x v="4414"/>
    <m/>
    <m/>
    <n v="6814"/>
    <s v=""/>
    <s v="Stephanie Brown"/>
    <x v="1"/>
    <x v="1"/>
    <x v="1"/>
    <s v=""/>
  </r>
  <r>
    <n v="6815"/>
    <s v="William Moore"/>
    <s v="armstrongholly@example.com"/>
    <n v="65"/>
    <s v="Female"/>
    <s v="Samsung Galaxy"/>
    <d v="2020-06-25T00:00:00"/>
    <x v="1"/>
    <s v="Software bug"/>
    <s v="I'm encountering a software bug in the {product_purchased}. Whenever I try to perform a specific action, the application crashes. Are there any updates or fixes available?_x000a__x000a_Well, there are a few things about the software that are I've performed a factory reset on my {product_purchased}, hoping it would resolve the problem, but it didn't help."/>
    <x v="1"/>
    <s v="Reduce relationship air feel."/>
    <s v="High"/>
    <s v="Phone"/>
    <x v="4415"/>
    <d v="2023-06-01T06:29:11"/>
    <n v="2"/>
    <n v="6815"/>
    <s v="Reduce Relationship Air Feel."/>
    <s v="William Moore"/>
    <x v="8"/>
    <x v="8"/>
    <x v="1"/>
    <n v="-12.716666666732635"/>
  </r>
  <r>
    <n v="6816"/>
    <s v="Robert Butler"/>
    <s v="simsmichael@example.org"/>
    <n v="35"/>
    <s v="Male"/>
    <s v="Fitbit Charge"/>
    <d v="2020-12-13T00:00:00"/>
    <x v="0"/>
    <s v="Product compatibility"/>
    <s v="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
    <x v="1"/>
    <s v="Range necessary PM."/>
    <s v="High"/>
    <s v="Social media"/>
    <x v="4416"/>
    <d v="2023-06-01T08:46:13"/>
    <n v="1"/>
    <n v="6816"/>
    <s v="Range Necessary Pm."/>
    <s v="Robert Butler"/>
    <x v="10"/>
    <x v="10"/>
    <x v="1"/>
    <n v="1.5166666667209938"/>
  </r>
  <r>
    <n v="6817"/>
    <s v="Marcus Kerr"/>
    <s v="sarah27@example.org"/>
    <n v="70"/>
    <s v="Other"/>
    <s v="PlayStation"/>
    <d v="2021-08-13T00:00:00"/>
    <x v="1"/>
    <s v="Delivery problem"/>
    <s v="I'm having an issue with the {product_purchased}. Please assist._x000a__x000a_You are now able to purchase a product on your card._x000a__x000a_And you will not be able to leave the store until your card is in place, I've already contacted customer support multiple times, but the issue remains unresolved."/>
    <x v="1"/>
    <s v="Then number north mouth boy what court out."/>
    <s v="Low"/>
    <s v="Social media"/>
    <x v="4417"/>
    <d v="2023-06-01T16:27:15"/>
    <n v="3"/>
    <n v="6817"/>
    <s v="Then Number North Mouth Boy What Court Out."/>
    <s v="Marcus Kerr"/>
    <x v="5"/>
    <x v="5"/>
    <x v="0"/>
    <n v="12.316666666651145"/>
  </r>
  <r>
    <n v="6818"/>
    <s v="Jennifer Gonzalez"/>
    <s v="sydney90@example.com"/>
    <n v="26"/>
    <s v="Male"/>
    <s v="MacBook Pro"/>
    <d v="2021-03-04T00:00:00"/>
    <x v="3"/>
    <s v="Network problem"/>
    <s v="I'm having an issue with the {product_purchased}. Please assist._x000a__x000a_The {product_purchased}. Please assist._x000a__x000a_$0.00 No Purchase Price_x000a__x000a_The product wasproduced for your consideration only. I need assistance as soon as possible because it's affecting my work and productivity."/>
    <x v="2"/>
    <m/>
    <s v="Critical"/>
    <s v="Social media"/>
    <x v="5"/>
    <m/>
    <m/>
    <n v="6818"/>
    <s v=""/>
    <s v="Jennifer Gonzalez"/>
    <x v="0"/>
    <x v="0"/>
    <x v="0"/>
    <s v=""/>
  </r>
  <r>
    <n v="6819"/>
    <s v="Tina Nelson"/>
    <s v="gatesnancy@example.org"/>
    <n v="65"/>
    <s v="Female"/>
    <s v="LG OLED"/>
    <d v="2021-11-02T00:00:00"/>
    <x v="2"/>
    <s v="Payment issue"/>
    <s v="I'm having an issue with the {product_purchased}. Please assist._x000a__x000a_Thank you._x000a__x000a_Please enable JavaScript to view the comments powered by Disqus. I've recently updated the firmware of my {product_purchased}, and the issue started happening afterward. Could it be related to the update?"/>
    <x v="2"/>
    <m/>
    <s v="Critical"/>
    <s v="Chat"/>
    <x v="5"/>
    <m/>
    <m/>
    <n v="6819"/>
    <s v=""/>
    <s v="Tina Nelson"/>
    <x v="3"/>
    <x v="3"/>
    <x v="0"/>
    <s v=""/>
  </r>
  <r>
    <n v="6820"/>
    <s v="Kirk Delacruz"/>
    <s v="rickeyandrews@example.org"/>
    <n v="54"/>
    <s v="Other"/>
    <s v="Bose QuietComfort"/>
    <d v="2021-10-07T00:00:00"/>
    <x v="0"/>
    <s v="Battery life"/>
    <s v="I've noticed a software bug in the {product_purchased} app. It's causing data loss and unexpected errors. How can I resolve this issue?_x000a__x000a_Click here to download this app, or click here to subscribe to the free I'm experiencing this issue on multiple devices of the same model, so it seems to be a widespread problem."/>
    <x v="0"/>
    <m/>
    <s v="High"/>
    <s v="Email"/>
    <x v="4418"/>
    <m/>
    <m/>
    <n v="6820"/>
    <s v=""/>
    <s v="Kirk Delacruz"/>
    <x v="7"/>
    <x v="7"/>
    <x v="0"/>
    <s v=""/>
  </r>
  <r>
    <n v="6821"/>
    <s v="Sandra Maldonado"/>
    <s v="thardin@example.net"/>
    <n v="32"/>
    <s v="Male"/>
    <s v="Adobe Photoshop"/>
    <d v="2020-06-25T00:00:00"/>
    <x v="4"/>
    <s v="Battery life"/>
    <s v="I'm having an issue with the {product_purchased}. Please assist._x000a__x000a_2. Do not do such on different lines like &quot;in the event you do a new purchase on the account&quot;. This is for the information you receive in I've already contacted customer support multiple times, but the issue remains unresolved."/>
    <x v="1"/>
    <s v="Change leader should garden involve common former."/>
    <s v="Medium"/>
    <s v="Email"/>
    <x v="4419"/>
    <d v="2023-06-01T09:32:20"/>
    <n v="4"/>
    <n v="6821"/>
    <s v="Change Leader Should Garden Involve Common Former."/>
    <s v="Sandra Maldonado"/>
    <x v="8"/>
    <x v="8"/>
    <x v="1"/>
    <n v="-5.816666666592937"/>
  </r>
  <r>
    <n v="6822"/>
    <s v="Samantha Miller"/>
    <s v="jwelch@example.com"/>
    <n v="67"/>
    <s v="Male"/>
    <s v="Roomba Robot Vacuum"/>
    <d v="2020-03-24T00:00:00"/>
    <x v="4"/>
    <s v="Software bug"/>
    <s v="I've noticed a software bug in the {product_purchased} app. It's causing data loss and unexpected errors. How can I resolve this issue?_x000a__x000a_If you're at CES, don't let any of this scare you too I've already contacted customer support multiple times, but the issue remains unresolved."/>
    <x v="2"/>
    <m/>
    <s v="Low"/>
    <s v="Social media"/>
    <x v="5"/>
    <m/>
    <m/>
    <n v="6822"/>
    <s v=""/>
    <s v="Samantha Miller"/>
    <x v="0"/>
    <x v="0"/>
    <x v="1"/>
    <s v=""/>
  </r>
  <r>
    <n v="6823"/>
    <s v="John Lara"/>
    <s v="lortiz@example.net"/>
    <n v="70"/>
    <s v="Other"/>
    <s v="Autodesk AutoCAD"/>
    <d v="2020-06-28T00:00:00"/>
    <x v="0"/>
    <s v="Peripheral compatibility"/>
    <s v="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
    <x v="1"/>
    <s v="Begin base bank style."/>
    <s v="Medium"/>
    <s v="Chat"/>
    <x v="4420"/>
    <d v="2023-06-01T05:49:22"/>
    <n v="3"/>
    <n v="6823"/>
    <s v="Begin Base Bank Style."/>
    <s v="John Lara"/>
    <x v="8"/>
    <x v="8"/>
    <x v="1"/>
    <n v="3.5833333333139308"/>
  </r>
  <r>
    <n v="6824"/>
    <s v="Thomas Smith"/>
    <s v="echurch@example.org"/>
    <n v="31"/>
    <s v="Other"/>
    <s v="Fitbit Versa Smartwatch"/>
    <d v="2020-10-17T00:00:00"/>
    <x v="4"/>
    <s v="Product setup"/>
    <s v="I'm having an issue with the {product_purchased}. Please assist._x000a__x000a_To determine what price of product you have paid for, click on the &quot;Add a Price&quot; button on the left of the page and check a box that I've tried different settings and configurations on my {product_purchased}, but the issue persists."/>
    <x v="1"/>
    <s v="Cold move generation song."/>
    <s v="High"/>
    <s v="Social media"/>
    <x v="4421"/>
    <d v="2023-06-01T23:21:23"/>
    <n v="1"/>
    <n v="6824"/>
    <s v="Cold Move Generation Song."/>
    <s v="Thomas Smith"/>
    <x v="7"/>
    <x v="7"/>
    <x v="1"/>
    <n v="7.7666666666627862"/>
  </r>
  <r>
    <n v="6825"/>
    <s v="Megan Alexander"/>
    <s v="bennettmorgan@example.org"/>
    <n v="22"/>
    <s v="Female"/>
    <s v="LG Washing Machine"/>
    <d v="2021-01-02T00:00:00"/>
    <x v="2"/>
    <s v="Product setup"/>
    <s v="I'm having an issue with the {product_purchased}. Please assist. Thank you.&quot;_x000a__x000a_If you are being denied, please click here to contact Customer Care and Security._x000a__x000a_If you are being denied, please click here to I need assistance as soon as possible because it's affecting my work and productivity."/>
    <x v="0"/>
    <m/>
    <s v="Critical"/>
    <s v="Phone"/>
    <x v="4422"/>
    <m/>
    <m/>
    <n v="6825"/>
    <s v=""/>
    <s v="Megan Alexander"/>
    <x v="6"/>
    <x v="6"/>
    <x v="0"/>
    <s v=""/>
  </r>
  <r>
    <n v="6826"/>
    <s v="Sierra Kelly"/>
    <s v="watsondaniel@example.net"/>
    <n v="23"/>
    <s v="Female"/>
    <s v="Sony 4K HDR TV"/>
    <d v="2021-03-21T00:00:00"/>
    <x v="4"/>
    <s v="Cancellation request"/>
    <s v="I'm having an issue with the {product_purchased}. Please assist._x000a__x000a_Product Code:_x000a__x000a_B-A-Z 0.7.11.12-1.0 B-AB-N-M0-3 I've already contacted customer support multiple times, but the issue remains unresolved."/>
    <x v="2"/>
    <m/>
    <s v="Critical"/>
    <s v="Email"/>
    <x v="5"/>
    <m/>
    <m/>
    <n v="6826"/>
    <s v=""/>
    <s v="Sierra Kelly"/>
    <x v="0"/>
    <x v="0"/>
    <x v="0"/>
    <s v=""/>
  </r>
  <r>
    <n v="6827"/>
    <s v="Megan Smith"/>
    <s v="treilly@example.org"/>
    <n v="56"/>
    <s v="Male"/>
    <s v="Dell XPS"/>
    <d v="2021-08-19T00:00:00"/>
    <x v="3"/>
    <s v="Network problem"/>
    <s v="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
    <x v="0"/>
    <m/>
    <s v="Medium"/>
    <s v="Chat"/>
    <x v="4423"/>
    <m/>
    <m/>
    <n v="6827"/>
    <s v=""/>
    <s v="Megan Smith"/>
    <x v="5"/>
    <x v="5"/>
    <x v="0"/>
    <s v=""/>
  </r>
  <r>
    <n v="6828"/>
    <s v="Frank Ruiz"/>
    <s v="carlostaylor@example.org"/>
    <n v="43"/>
    <s v="Female"/>
    <s v="MacBook Pro"/>
    <d v="2021-07-03T00:00:00"/>
    <x v="3"/>
    <s v="Product compatibility"/>
    <s v="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
    <x v="0"/>
    <m/>
    <s v="Medium"/>
    <s v="Social media"/>
    <x v="4424"/>
    <m/>
    <m/>
    <n v="6828"/>
    <s v=""/>
    <s v="Frank Ruiz"/>
    <x v="2"/>
    <x v="2"/>
    <x v="0"/>
    <s v=""/>
  </r>
  <r>
    <n v="6829"/>
    <s v="Christopher Ross Jr."/>
    <s v="james14@example.org"/>
    <n v="42"/>
    <s v="Other"/>
    <s v="Roomba Robot Vacuum"/>
    <d v="2021-03-07T00:00:00"/>
    <x v="2"/>
    <s v="Data loss"/>
    <s v="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
    <x v="1"/>
    <s v="Challenge now network."/>
    <s v="High"/>
    <s v="Social media"/>
    <x v="4425"/>
    <d v="2023-06-01T09:48:31"/>
    <n v="1"/>
    <n v="6829"/>
    <s v="Challenge Now Network."/>
    <s v="Christopher Ross Jr."/>
    <x v="0"/>
    <x v="0"/>
    <x v="0"/>
    <n v="-1.9333333331742324"/>
  </r>
  <r>
    <n v="6830"/>
    <s v="Heather Cox"/>
    <s v="wilkinsoncynthia@example.com"/>
    <n v="36"/>
    <s v="Female"/>
    <s v="MacBook Pro"/>
    <d v="2020-12-24T00:00:00"/>
    <x v="3"/>
    <s v="Refund request"/>
    <s v="I'm having an issue with the {product_purchased}. Please assist._x000a__x000a_This item is not currently for sale. I've recently updated the firmware of my {product_purchased}, and the issue started happening afterward. Could it be related to the update?"/>
    <x v="1"/>
    <s v="Billion speech door despite little find."/>
    <s v="Low"/>
    <s v="Social media"/>
    <x v="4426"/>
    <d v="2023-06-01T07:31:32"/>
    <n v="1"/>
    <n v="6830"/>
    <s v="Billion Speech Door Despite Little Find."/>
    <s v="Heather Cox"/>
    <x v="10"/>
    <x v="10"/>
    <x v="1"/>
    <n v="-9.0833333332557231"/>
  </r>
  <r>
    <n v="6831"/>
    <s v="Morgan Estrada"/>
    <s v="priceleslie@example.net"/>
    <n v="36"/>
    <s v="Female"/>
    <s v="Philips Hue Lights"/>
    <d v="2020-02-03T00:00:00"/>
    <x v="1"/>
    <s v="Product recommendation"/>
    <s v="I'm having an issue with the {product_purchased}. Please assist. I've already contacted customer support multiple times, but the issue remains unresolved."/>
    <x v="0"/>
    <m/>
    <s v="Medium"/>
    <s v="Chat"/>
    <x v="4427"/>
    <m/>
    <m/>
    <n v="6831"/>
    <s v=""/>
    <s v="Morgan Estrada"/>
    <x v="4"/>
    <x v="4"/>
    <x v="1"/>
    <s v=""/>
  </r>
  <r>
    <n v="6832"/>
    <s v="Whitney Jackson"/>
    <s v="johnsonpaul@example.net"/>
    <n v="41"/>
    <s v="Other"/>
    <s v="Sony 4K HDR TV"/>
    <d v="2020-09-18T00:00:00"/>
    <x v="0"/>
    <s v="Product setup"/>
    <s v="I'm having an issue with the {product_purchased}. Please assist._x000a__x000a_Product Info_x000a__x000a_â€¢ &quot;Wanna Use With A Game Of Thrones&quot;- GameofThrones is &quot;a great game for a game of Thrones,&quot; the I've checked for software updates, and my {product_purchased} is already running the latest version."/>
    <x v="0"/>
    <m/>
    <s v="High"/>
    <s v="Email"/>
    <x v="4428"/>
    <m/>
    <m/>
    <n v="6832"/>
    <s v=""/>
    <s v="Whitney Jackson"/>
    <x v="9"/>
    <x v="9"/>
    <x v="1"/>
    <s v=""/>
  </r>
  <r>
    <n v="6833"/>
    <s v="Ryan Cruz"/>
    <s v="millerelizabeth@example.org"/>
    <n v="35"/>
    <s v="Male"/>
    <s v="Philips Hue Lights"/>
    <d v="2020-03-11T00:00:00"/>
    <x v="0"/>
    <s v="Display issue"/>
    <s v="I'm having an issue with the {product_purchased}. Please assist. For more information about buying here or go to http://www.baconchicken.com/for_food/food-related/menu.html. I'm worried that the issue might be hardware-related and might require repair or replacement."/>
    <x v="1"/>
    <s v="Newspaper policy together next community."/>
    <s v="High"/>
    <s v="Phone"/>
    <x v="4429"/>
    <d v="2023-06-01T21:29:35"/>
    <n v="5"/>
    <n v="6833"/>
    <s v="Newspaper Policy Together Next Community."/>
    <s v="Ryan Cruz"/>
    <x v="0"/>
    <x v="0"/>
    <x v="1"/>
    <n v="6.6666666709352285E-2"/>
  </r>
  <r>
    <n v="6834"/>
    <s v="Taylor Griffin"/>
    <s v="charlesdominguez@example.net"/>
    <n v="55"/>
    <s v="Female"/>
    <s v="Lenovo ThinkPad"/>
    <d v="2021-03-27T00:00:00"/>
    <x v="2"/>
    <s v="Payment issue"/>
    <s v="I'm having an issue with the {product_purchased}. Please assist. */_x000a__x000a_# endif_x000a__x000a_}_x000a__x000a_bool FetchPackageAsync ()_x000a__x000a_{_x000a__x000a_// We want to fetch the new package list. I'm unable to find the option to perform the desired action in the {product_purchased}. Could you please guide me through the steps?"/>
    <x v="2"/>
    <m/>
    <s v="Critical"/>
    <s v="Social media"/>
    <x v="5"/>
    <m/>
    <m/>
    <n v="6834"/>
    <s v=""/>
    <s v="Taylor Griffin"/>
    <x v="0"/>
    <x v="0"/>
    <x v="0"/>
    <s v=""/>
  </r>
  <r>
    <n v="6835"/>
    <s v="Sandra Olson"/>
    <s v="aturner@example.net"/>
    <n v="48"/>
    <s v="Female"/>
    <s v="Sony Xperia"/>
    <d v="2021-09-15T00:00:00"/>
    <x v="0"/>
    <s v="Hardware issue"/>
    <s v="I'm having an issue with the {product_purchased}. Please assist._x000a__x000a_If I don't want to be happy with a product my way, please make the request._x000a__x000a_If you'd like to get an update on the The issue I'm facing is intermittent. Sometimes it works fine, but other times it acts up unexpectedly."/>
    <x v="1"/>
    <s v="Risk everything foreign sound respond task ground."/>
    <s v="Critical"/>
    <s v="Phone"/>
    <x v="4430"/>
    <d v="2023-06-01T01:42:39"/>
    <n v="4"/>
    <n v="6835"/>
    <s v="Risk Everything Foreign Sound Respond Task Ground."/>
    <s v="Sandra Olson"/>
    <x v="9"/>
    <x v="9"/>
    <x v="0"/>
    <n v="-16.466666666558012"/>
  </r>
  <r>
    <n v="6836"/>
    <s v="Jesus Thompson"/>
    <s v="andrew89@example.com"/>
    <n v="39"/>
    <s v="Male"/>
    <s v="Philips Hue Lights"/>
    <d v="2020-11-08T00:00:00"/>
    <x v="4"/>
    <s v="Installation support"/>
    <s v="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
    <x v="2"/>
    <m/>
    <s v="High"/>
    <s v="Email"/>
    <x v="5"/>
    <m/>
    <m/>
    <n v="6836"/>
    <s v=""/>
    <s v="Jesus Thompson"/>
    <x v="3"/>
    <x v="3"/>
    <x v="1"/>
    <s v=""/>
  </r>
  <r>
    <n v="6837"/>
    <s v="Roger Evans"/>
    <s v="hmaldonado@example.org"/>
    <n v="21"/>
    <s v="Female"/>
    <s v="PlayStation"/>
    <d v="2020-04-25T00:00:00"/>
    <x v="2"/>
    <s v="Delivery problem"/>
    <s v="I'm having an issue with the {product_purchased}. Please assist. Thanks for your understanding._x000a__x000a_As a company I'm worried about the loss of some of our customers and that's why I'm asking for your support when you I've recently updated the firmware of my {product_purchased}, and the issue started happening afterward. Could it be related to the update?"/>
    <x v="2"/>
    <m/>
    <s v="High"/>
    <s v="Phone"/>
    <x v="5"/>
    <m/>
    <m/>
    <n v="6837"/>
    <s v=""/>
    <s v="Roger Evans"/>
    <x v="11"/>
    <x v="11"/>
    <x v="1"/>
    <s v=""/>
  </r>
  <r>
    <n v="6838"/>
    <s v="Heather Jackson"/>
    <s v="travis94@example.com"/>
    <n v="35"/>
    <s v="Male"/>
    <s v="PlayStation"/>
    <d v="2020-02-11T00:00:00"/>
    <x v="4"/>
    <s v="Hardware issue"/>
    <s v="I'm having an issue with the {product_purchased}. Please assist._x000a__x000a_Please help by using the &quot;contact us&quot; form. Thank you in advance. I've tried troubleshooting steps mentioned in the user manual, but the issue persists."/>
    <x v="1"/>
    <s v="Attorney court science especially hair first control sure."/>
    <s v="Low"/>
    <s v="Social media"/>
    <x v="4431"/>
    <d v="2023-06-01T17:42:42"/>
    <n v="1"/>
    <n v="6838"/>
    <s v="Attorney Court Science Especially Hair First Control Sure."/>
    <s v="Heather Jackson"/>
    <x v="4"/>
    <x v="4"/>
    <x v="1"/>
    <n v="5.816666666592937"/>
  </r>
  <r>
    <n v="6839"/>
    <s v="Kelly Crawford"/>
    <s v="hernandezthomas@example.net"/>
    <n v="33"/>
    <s v="Female"/>
    <s v="Samsung Galaxy"/>
    <d v="2020-10-20T00:00:00"/>
    <x v="0"/>
    <s v="Delivery problem"/>
    <s v="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
    <x v="0"/>
    <m/>
    <s v="Medium"/>
    <s v="Chat"/>
    <x v="4432"/>
    <m/>
    <m/>
    <n v="6839"/>
    <s v=""/>
    <s v="Kelly Crawford"/>
    <x v="7"/>
    <x v="7"/>
    <x v="1"/>
    <s v=""/>
  </r>
  <r>
    <n v="6840"/>
    <s v="Jared Smith"/>
    <s v="david79@example.com"/>
    <n v="52"/>
    <s v="Other"/>
    <s v="Canon DSLR Camera"/>
    <d v="2021-08-13T00:00:00"/>
    <x v="0"/>
    <s v="Product compatibility"/>
    <s v="I'm having an issue with the {product_purchased}. Please assist. Thanks!!&quot; I've recently updated the firmware of my {product_purchased}, and the issue started happening afterward. Could it be related to the update?"/>
    <x v="1"/>
    <s v="Rate major home at have."/>
    <s v="High"/>
    <s v="Phone"/>
    <x v="4433"/>
    <d v="2023-06-01T00:37:44"/>
    <n v="1"/>
    <n v="6840"/>
    <s v="Rate Major Home At Have."/>
    <s v="Jared Smith"/>
    <x v="5"/>
    <x v="5"/>
    <x v="0"/>
    <n v="-1.6666666666860692"/>
  </r>
  <r>
    <n v="6841"/>
    <s v="Diana Jackson"/>
    <s v="denisesmith@example.net"/>
    <n v="29"/>
    <s v="Male"/>
    <s v="Google Nest"/>
    <d v="2020-10-19T00:00:00"/>
    <x v="1"/>
    <s v="Data loss"/>
    <s v="I've accidentally deleted important data from my {product_purchased}. Is there any way to recover the deleted files? I need them urgently. Thank you!&quot;_x000a__x000a_You can also choose to restore the information:_x000a__x000a_Get directions to the I need assistance as soon as possible because it's affecting my work and productivity."/>
    <x v="2"/>
    <m/>
    <s v="Low"/>
    <s v="Social media"/>
    <x v="5"/>
    <m/>
    <m/>
    <n v="6841"/>
    <s v=""/>
    <s v="Diana Jackson"/>
    <x v="7"/>
    <x v="7"/>
    <x v="1"/>
    <s v=""/>
  </r>
  <r>
    <n v="6842"/>
    <s v="Marissa Walsh"/>
    <s v="anthonyscott@example.com"/>
    <n v="50"/>
    <s v="Other"/>
    <s v="Bose SoundLink Speaker"/>
    <d v="2021-07-30T00:00:00"/>
    <x v="2"/>
    <s v="Installation support"/>
    <s v="I'm having an issue with the {product_purchased}. Please assist. I'm in search of someone like you that can bring something new to the office.&quot;_x000a__x000a_Flynn made a name for himself as a top lobbyist for the private The issue I'm facing is intermittent. Sometimes it works fine, but other times it acts up unexpectedly."/>
    <x v="0"/>
    <m/>
    <s v="High"/>
    <s v="Email"/>
    <x v="4434"/>
    <m/>
    <m/>
    <n v="6842"/>
    <s v=""/>
    <s v="Marissa Walsh"/>
    <x v="2"/>
    <x v="2"/>
    <x v="0"/>
    <s v=""/>
  </r>
  <r>
    <n v="6843"/>
    <s v="Jorge Lee"/>
    <s v="allenbenjamin@example.net"/>
    <n v="60"/>
    <s v="Male"/>
    <s v="Dell XPS"/>
    <d v="2020-11-28T00:00:00"/>
    <x v="2"/>
    <s v="Hardware issue"/>
    <s v="There seems to be a hardware problem with my {product_purchased}. The screen is flickering, and I'm unable to use it. What should I do?_x000a__x000a_The only thing I can do is disable this screen._x000a__x000a_The I'm worried that the issue might be hardware-related and might require repair or replacement."/>
    <x v="2"/>
    <m/>
    <s v="Critical"/>
    <s v="Email"/>
    <x v="5"/>
    <m/>
    <m/>
    <n v="6843"/>
    <s v=""/>
    <s v="Jorge Lee"/>
    <x v="3"/>
    <x v="3"/>
    <x v="1"/>
    <s v=""/>
  </r>
  <r>
    <n v="6844"/>
    <s v="Kevin Kim"/>
    <s v="gonzalezrita@example.com"/>
    <n v="59"/>
    <s v="Other"/>
    <s v="Amazon Echo"/>
    <d v="2020-10-11T00:00:00"/>
    <x v="3"/>
    <s v="Display issue"/>
    <s v="I'm having an issue with the {product_purchased}. Please assist._x000a__x000a__x000a_I think you've solved your problem._x000a__x000a__x000a_If this helps then, you're a genius.. it will not hurt you to check that out in my I've noticed that the issue occurs consistently when I use a specific feature or application on my {product_purchased}."/>
    <x v="0"/>
    <m/>
    <s v="Critical"/>
    <s v="Chat"/>
    <x v="4435"/>
    <m/>
    <m/>
    <n v="6844"/>
    <s v=""/>
    <s v="Kevin Kim"/>
    <x v="7"/>
    <x v="7"/>
    <x v="1"/>
    <s v=""/>
  </r>
  <r>
    <n v="6845"/>
    <s v="Martin Mitchell"/>
    <s v="zachary83@example.net"/>
    <n v="68"/>
    <s v="Female"/>
    <s v="Nikon D"/>
    <d v="2020-09-05T00:00:00"/>
    <x v="4"/>
    <s v="Delivery problem"/>
    <s v="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
    <x v="2"/>
    <m/>
    <s v="Low"/>
    <s v="Phone"/>
    <x v="5"/>
    <m/>
    <m/>
    <n v="6845"/>
    <s v=""/>
    <s v="Martin Mitchell"/>
    <x v="9"/>
    <x v="9"/>
    <x v="1"/>
    <s v=""/>
  </r>
  <r>
    <n v="6846"/>
    <s v="Jennifer Greer"/>
    <s v="stewartsamantha@example.com"/>
    <n v="23"/>
    <s v="Female"/>
    <s v="Sony 4K HDR TV"/>
    <d v="2021-01-22T00:00:00"/>
    <x v="2"/>
    <s v="Network problem"/>
    <s v="I'm having an issue with the {product_purchased}. Please assist. I've recently updated the firmware of my {product_purchased}, and the issue started happening afterward. Could it be related to the update?"/>
    <x v="1"/>
    <s v="List too quite sort spend."/>
    <s v="High"/>
    <s v="Phone"/>
    <x v="4436"/>
    <d v="2023-06-01T07:55:51"/>
    <n v="1"/>
    <n v="6846"/>
    <s v="List Too Quite Sort Spend."/>
    <s v="Jennifer Greer"/>
    <x v="6"/>
    <x v="6"/>
    <x v="0"/>
    <n v="-14.100000000034925"/>
  </r>
  <r>
    <n v="6847"/>
    <s v="Robin Thomas"/>
    <s v="cooktravis@example.net"/>
    <n v="33"/>
    <s v="Female"/>
    <s v="Sony PlayStation"/>
    <d v="2021-11-12T00:00:00"/>
    <x v="2"/>
    <s v="Software bug"/>
    <s v="There seems to be a glitch in the {product_purchased} software. It freezes frequently, making it difficult to use. Can you please provide a solution? Reply Delete_x000a_I've got more problems than I can list but, to be I'm experiencing this issue on multiple devices of the same model, so it seems to be a widespread problem."/>
    <x v="2"/>
    <m/>
    <s v="Critical"/>
    <s v="Email"/>
    <x v="5"/>
    <m/>
    <m/>
    <n v="6847"/>
    <s v=""/>
    <s v="Robin Thomas"/>
    <x v="3"/>
    <x v="3"/>
    <x v="0"/>
    <s v=""/>
  </r>
  <r>
    <n v="6848"/>
    <s v="James Weaver"/>
    <s v="hbaird@example.net"/>
    <n v="43"/>
    <s v="Female"/>
    <s v="Microsoft Office"/>
    <d v="2020-01-31T00:00:00"/>
    <x v="4"/>
    <s v="Hardware issue"/>
    <s v="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
    <x v="1"/>
    <s v="Camera seem class sing box here collection."/>
    <s v="High"/>
    <s v="Email"/>
    <x v="4437"/>
    <d v="2023-06-01T23:42:53"/>
    <n v="4"/>
    <n v="6848"/>
    <s v="Camera Seem Class Sing Box Here Collection."/>
    <s v="James Weaver"/>
    <x v="6"/>
    <x v="6"/>
    <x v="1"/>
    <n v="9.7999999999883585"/>
  </r>
  <r>
    <n v="6849"/>
    <s v="Matthew Wilson"/>
    <s v="nancy24@example.org"/>
    <n v="43"/>
    <s v="Female"/>
    <s v="Canon DSLR Camera"/>
    <d v="2021-02-04T00:00:00"/>
    <x v="3"/>
    <s v="Payment issue"/>
    <s v="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
    <x v="2"/>
    <m/>
    <s v="Critical"/>
    <s v="Phone"/>
    <x v="5"/>
    <m/>
    <m/>
    <n v="6849"/>
    <s v=""/>
    <s v="Matthew Wilson"/>
    <x v="4"/>
    <x v="4"/>
    <x v="0"/>
    <s v=""/>
  </r>
  <r>
    <n v="6850"/>
    <s v="Ariel Jones"/>
    <s v="reynoldselizabeth@example.com"/>
    <n v="46"/>
    <s v="Male"/>
    <s v="Fitbit Versa Smartwatch"/>
    <d v="2020-11-08T00:00:00"/>
    <x v="4"/>
    <s v="Display issue"/>
    <s v="I'm having an issue with the {product_purchased}. Please assist._x000a__x000a_I'm having an issue with the {product_purchased}. Please assist. I've noticed a peculiar error message popping up on my {product_purchased} screen. It says '{error_message}'. What does it mean?"/>
    <x v="0"/>
    <m/>
    <s v="Critical"/>
    <s v="Email"/>
    <x v="4438"/>
    <m/>
    <m/>
    <n v="6850"/>
    <s v=""/>
    <s v="Ariel Jones"/>
    <x v="3"/>
    <x v="3"/>
    <x v="1"/>
    <s v=""/>
  </r>
  <r>
    <n v="6851"/>
    <s v="James Matthews"/>
    <s v="mckenzie93@example.com"/>
    <n v="39"/>
    <s v="Other"/>
    <s v="Canon DSLR Camera"/>
    <d v="2020-08-30T00:00:00"/>
    <x v="4"/>
    <s v="Peripheral compatibility"/>
    <s v="I'm having an issue with the {product_purchased}. Please assist. Please advise._x000a__x000a_Thanks :) I've performed a factory reset on my {product_purchased}, hoping it would resolve the problem, but it didn't help."/>
    <x v="0"/>
    <m/>
    <s v="High"/>
    <s v="Email"/>
    <x v="4439"/>
    <m/>
    <m/>
    <n v="6851"/>
    <s v=""/>
    <s v="James Matthews"/>
    <x v="5"/>
    <x v="5"/>
    <x v="1"/>
    <s v=""/>
  </r>
  <r>
    <n v="6852"/>
    <s v="Alison Williams"/>
    <s v="olsonphillip@example.org"/>
    <n v="36"/>
    <s v="Other"/>
    <s v="Autodesk AutoCAD"/>
    <d v="2020-01-27T00:00:00"/>
    <x v="2"/>
    <s v="Software bug"/>
    <s v="I'm facing issues logging into my {product_purchased} account. It says my account is locked. What should I do to unlock it?_x000a__x000a_This may be a problem if you have a company or any other entity that does work I've already contacted customer support multiple times, but the issue remains unresolved."/>
    <x v="0"/>
    <m/>
    <s v="High"/>
    <s v="Email"/>
    <x v="4440"/>
    <m/>
    <m/>
    <n v="6852"/>
    <s v=""/>
    <s v="Alison Williams"/>
    <x v="6"/>
    <x v="6"/>
    <x v="1"/>
    <s v=""/>
  </r>
  <r>
    <n v="6853"/>
    <s v="Samuel Johns"/>
    <s v="bryanbrown@example.org"/>
    <n v="25"/>
    <s v="Female"/>
    <s v="Fitbit Charge"/>
    <d v="2020-03-04T00:00:00"/>
    <x v="3"/>
    <s v="Display issue"/>
    <s v="I'm having an issue with the {product_purchased}. Please assist._x000a__x000a_I was wondering what you guys were doing with 'product' when you've got so many &quot;toys&quot; out there._x000a__x000a_I could only find I've checked the device settings and made sure that everything is configured correctly."/>
    <x v="1"/>
    <s v="Keep admit relate moment central hit."/>
    <s v="Critical"/>
    <s v="Social media"/>
    <x v="4441"/>
    <d v="2023-06-01T03:44:59"/>
    <n v="1"/>
    <n v="6853"/>
    <s v="Keep Admit Relate Moment Central Hit."/>
    <s v="Samuel Johns"/>
    <x v="0"/>
    <x v="0"/>
    <x v="1"/>
    <n v="-9.0833333334303461"/>
  </r>
  <r>
    <n v="6854"/>
    <s v="Lisa Lewis"/>
    <s v="keithkent@example.org"/>
    <n v="59"/>
    <s v="Male"/>
    <s v="Bose QuietComfort"/>
    <d v="2021-10-28T00:00:00"/>
    <x v="0"/>
    <s v="Peripheral compatibility"/>
    <s v="I'm having an issue with the {product_purchased}. Please assist. I'm not the first person to experience this issue, but it turbine has been the culprit since we started and we have not had any problem with it yet.&quot; I'm using the original charger that came with my {product_purchased}, but it's not charging properly."/>
    <x v="2"/>
    <m/>
    <s v="High"/>
    <s v="Phone"/>
    <x v="5"/>
    <m/>
    <m/>
    <n v="6854"/>
    <s v=""/>
    <s v="Lisa Lewis"/>
    <x v="7"/>
    <x v="7"/>
    <x v="0"/>
    <s v=""/>
  </r>
  <r>
    <n v="6855"/>
    <s v="Gina Wood"/>
    <s v="wrivera@example.com"/>
    <n v="47"/>
    <s v="Male"/>
    <s v="Microsoft Xbox Controller"/>
    <d v="2020-11-09T00:00:00"/>
    <x v="0"/>
    <s v="Refund request"/>
    <s v="I'm having an issue with the {product_purchased}. Please assist._x000a__x000a_&quot;As a customer of the JBL Group, the JBL Group is proud to offer customers access to our products, as well as our extensive assortment of I've followed the troubleshooting steps mentioned in the user manual, but the issue persists."/>
    <x v="0"/>
    <m/>
    <s v="Low"/>
    <s v="Email"/>
    <x v="4442"/>
    <m/>
    <m/>
    <n v="6855"/>
    <s v=""/>
    <s v="Gina Wood"/>
    <x v="3"/>
    <x v="3"/>
    <x v="1"/>
    <s v=""/>
  </r>
  <r>
    <n v="6856"/>
    <s v="Victoria Daniels"/>
    <s v="ibanks@example.com"/>
    <n v="23"/>
    <s v="Female"/>
    <s v="Lenovo ThinkPad"/>
    <d v="2020-07-26T00:00:00"/>
    <x v="2"/>
    <s v="Peripheral compatibility"/>
    <s v="I'm having an issue with the {product_purchased}. Please assist._x000a__x000a_What about a different kind of device?_x000a__x000a_Do I have a built in or an accessory device that works at all, or is it just a way I've reviewed the troubleshooting steps on the official support website, but they didn't resolve the problem."/>
    <x v="2"/>
    <m/>
    <s v="High"/>
    <s v="Phone"/>
    <x v="5"/>
    <m/>
    <m/>
    <n v="6856"/>
    <s v=""/>
    <s v="Victoria Daniels"/>
    <x v="2"/>
    <x v="2"/>
    <x v="1"/>
    <s v=""/>
  </r>
  <r>
    <n v="6857"/>
    <s v="Stephen Green"/>
    <s v="christopher69@example.net"/>
    <n v="65"/>
    <s v="Other"/>
    <s v="Nest Thermostat"/>
    <d v="2020-09-26T00:00:00"/>
    <x v="1"/>
    <s v="Hardware issue"/>
    <s v="I'm having an issue with the {product_purchased}. Please assist. This problem started occurring after the recent software update. I haven't made any other changes to the device."/>
    <x v="1"/>
    <s v="Alone election reduce theory no per."/>
    <s v="Medium"/>
    <s v="Phone"/>
    <x v="4443"/>
    <d v="2023-06-01T16:02:05"/>
    <n v="5"/>
    <n v="6857"/>
    <s v="Alone Election Reduce Theory No Per."/>
    <s v="Stephen Green"/>
    <x v="9"/>
    <x v="9"/>
    <x v="1"/>
    <n v="-4.0166666666627862"/>
  </r>
  <r>
    <n v="6858"/>
    <s v="Debra Smith"/>
    <s v="davidtaylor@example.org"/>
    <n v="58"/>
    <s v="Other"/>
    <s v="Roomba Robot Vacuum"/>
    <d v="2020-10-07T00:00:00"/>
    <x v="1"/>
    <s v="Product compatibility"/>
    <s v="I'm having an issue with the {product_purchased}. Please assist. If you cannot find exactly what is happening, please contact the Sales and Customer Service team. Thank you for your effort!_x000a__x000a_We only use premium branded products I've recently updated the firmware of my {product_purchased}, and the issue started happening afterward. Could it be related to the update?"/>
    <x v="0"/>
    <m/>
    <s v="Medium"/>
    <s v="Phone"/>
    <x v="4444"/>
    <m/>
    <m/>
    <n v="6858"/>
    <s v=""/>
    <s v="Debra Smith"/>
    <x v="7"/>
    <x v="7"/>
    <x v="1"/>
    <s v=""/>
  </r>
  <r>
    <n v="6859"/>
    <s v="Jennifer Baker"/>
    <s v="angelica34@example.net"/>
    <n v="52"/>
    <s v="Female"/>
    <s v="Roomba Robot Vacuum"/>
    <d v="2020-08-25T00:00:00"/>
    <x v="3"/>
    <s v="Account access"/>
    <s v="I'm having an issue with the {product_purchased}. Please assist. &quot;_x000a__x000a_&quot; }, JSON.stringify('{'key_image': {'key_name':'Hello-World'} ); var I've noticed that the issue occurs consistently when I use a specific feature or application on my {product_purchased}."/>
    <x v="0"/>
    <m/>
    <s v="Low"/>
    <s v="Email"/>
    <x v="4445"/>
    <m/>
    <m/>
    <n v="6859"/>
    <s v=""/>
    <s v="Jennifer Baker"/>
    <x v="5"/>
    <x v="5"/>
    <x v="1"/>
    <s v=""/>
  </r>
  <r>
    <n v="6860"/>
    <s v="Cynthia Carter"/>
    <s v="mercerrandy@example.net"/>
    <n v="33"/>
    <s v="Other"/>
    <s v="Garmin Forerunner"/>
    <d v="2021-05-25T00:00:00"/>
    <x v="0"/>
    <s v="Cancellation request"/>
    <s v="I'm having an issue with the {product_purchased}. Please assist._x000a__x000a_You have successfully purchased this item, it does not fulfill your requirements, must first be paid to the following address:_x000a__x000a_The store that this order was I rely heavily on my {product_purchased} for my daily tasks, and this issue is hindering my productivity."/>
    <x v="0"/>
    <m/>
    <s v="Critical"/>
    <s v="Phone"/>
    <x v="4446"/>
    <m/>
    <m/>
    <n v="6860"/>
    <s v=""/>
    <s v="Cynthia Carter"/>
    <x v="1"/>
    <x v="1"/>
    <x v="0"/>
    <s v=""/>
  </r>
  <r>
    <n v="6861"/>
    <s v="Anthony Peterson"/>
    <s v="rileychelsea@example.com"/>
    <n v="31"/>
    <s v="Male"/>
    <s v="Microsoft Surface"/>
    <d v="2021-01-20T00:00:00"/>
    <x v="0"/>
    <s v="Data loss"/>
    <s v="I've recently set up my {product_purchased}, but it fails to connect to any available networks. What steps should I take to troubleshoot this issue?_x000a__x000a__x000a_What if I can't get the app to connect to all available This problem started occurring after the recent software update. I haven't made any other changes to the device."/>
    <x v="2"/>
    <m/>
    <s v="Critical"/>
    <s v="Chat"/>
    <x v="5"/>
    <m/>
    <m/>
    <n v="6861"/>
    <s v=""/>
    <s v="Anthony Peterson"/>
    <x v="6"/>
    <x v="6"/>
    <x v="0"/>
    <s v=""/>
  </r>
  <r>
    <n v="6862"/>
    <s v="Beth Ramsey"/>
    <s v="ijohnson@example.net"/>
    <n v="19"/>
    <s v="Female"/>
    <s v="Xbox"/>
    <d v="2020-11-30T00:00:00"/>
    <x v="4"/>
    <s v="Account access"/>
    <s v="I'm having an issue with the {product_purchased}. Please assist._x000a__x000a_It's not working with any mobile phones, but it can be fixed with some tweaking_x000a__x000a_It's working fine with phones with 4.2.3 I've checked for any available software updates for my {product_purchased}, but there are none."/>
    <x v="0"/>
    <m/>
    <s v="Critical"/>
    <s v="Social media"/>
    <x v="4447"/>
    <m/>
    <m/>
    <n v="6862"/>
    <s v=""/>
    <s v="Beth Ramsey"/>
    <x v="3"/>
    <x v="3"/>
    <x v="1"/>
    <s v=""/>
  </r>
  <r>
    <n v="6863"/>
    <s v="Kevin Jennings"/>
    <s v="lisadean@example.com"/>
    <n v="32"/>
    <s v="Other"/>
    <s v="Samsung Galaxy"/>
    <d v="2020-11-05T00:00:00"/>
    <x v="3"/>
    <s v="Product recommendation"/>
    <s v="I'm having an issue with the {product_purchased}. Please assist. I've recently updated the firmware of my {product_purchased}, and the issue started happening afterward. Could it be related to the update?"/>
    <x v="0"/>
    <m/>
    <s v="High"/>
    <s v="Chat"/>
    <x v="4448"/>
    <m/>
    <m/>
    <n v="6863"/>
    <s v=""/>
    <s v="Kevin Jennings"/>
    <x v="3"/>
    <x v="3"/>
    <x v="1"/>
    <s v=""/>
  </r>
  <r>
    <n v="6864"/>
    <s v="James Thompson"/>
    <s v="leethomas@example.org"/>
    <n v="62"/>
    <s v="Female"/>
    <s v="Fitbit Charge"/>
    <d v="2021-02-06T00:00:00"/>
    <x v="0"/>
    <s v="Hardware issue"/>
    <s v="I've noticed a software bug in the {product_purchased} app. It's causing data loss and unexpected errors. How can I resolve this issue?_x000a__x000a_First, run the same app and select the &quot;Change the data you want I've performed a factory reset on my {product_purchased}, hoping it would resolve the problem, but it didn't help."/>
    <x v="2"/>
    <m/>
    <s v="Low"/>
    <s v="Chat"/>
    <x v="5"/>
    <m/>
    <m/>
    <n v="6864"/>
    <s v=""/>
    <s v="James Thompson"/>
    <x v="4"/>
    <x v="4"/>
    <x v="0"/>
    <s v=""/>
  </r>
  <r>
    <n v="6865"/>
    <s v="Mackenzie Burns"/>
    <s v="deannakaiser@example.com"/>
    <n v="53"/>
    <s v="Male"/>
    <s v="MacBook Pro"/>
    <d v="2020-02-14T00:00:00"/>
    <x v="4"/>
    <s v="Refund request"/>
    <s v="I'm having an issue with the {product_purchased}. Please assist. Thanks again._x000a__x000a_If you had to find another way to remove this product, what would it be?_x000a__x000a_Answer: I don't know. I've recently updated the firmware of my {product_purchased}, and the issue started happening afterward. Could it be related to the update?"/>
    <x v="0"/>
    <m/>
    <s v="High"/>
    <s v="Phone"/>
    <x v="4449"/>
    <m/>
    <m/>
    <n v="6865"/>
    <s v=""/>
    <s v="Mackenzie Burns"/>
    <x v="4"/>
    <x v="4"/>
    <x v="1"/>
    <s v=""/>
  </r>
  <r>
    <n v="6866"/>
    <s v="Sean Turner"/>
    <s v="wrightmichael@example.net"/>
    <n v="35"/>
    <s v="Other"/>
    <s v="Apple AirPods"/>
    <d v="2020-02-23T00:00:00"/>
    <x v="3"/>
    <s v="Product recommendation"/>
    <s v="I'm having an issue with the {product_purchased}. Please assist. $20 and up. 1 month $50 or more per person_x000a__x000a_$6 and up per person_x000a__x000a_$4 and up per person_x000a__x000a_$3 I'm unable to find the option to perform the desired action in the {product_purchased}. Could you please guide me through the steps?"/>
    <x v="0"/>
    <m/>
    <s v="Medium"/>
    <s v="Chat"/>
    <x v="4450"/>
    <m/>
    <m/>
    <n v="6866"/>
    <s v=""/>
    <s v="Sean Turner"/>
    <x v="4"/>
    <x v="4"/>
    <x v="1"/>
    <s v=""/>
  </r>
  <r>
    <n v="6867"/>
    <s v="Angela Martin"/>
    <s v="julia71@example.com"/>
    <n v="18"/>
    <s v="Female"/>
    <s v="GoPro Hero"/>
    <d v="2021-01-05T00:00:00"/>
    <x v="1"/>
    <s v="Product recommendation"/>
    <s v="I'm having an issue with the {product_purchased}. Please assist._x000a__x000a__x000a_&lt;div id=&quot;product_id&quot; class=&quot;product_title&quot;&gt; &lt;div id=&quot;product_date-selected&quot; class=&quot;product_date&quot;&gt; &lt; I've noticed a peculiar error message popping up on my {product_purchased} screen. It says '{error_message}'. What does it mean?"/>
    <x v="0"/>
    <m/>
    <s v="High"/>
    <s v="Phone"/>
    <x v="4451"/>
    <m/>
    <m/>
    <n v="6867"/>
    <s v=""/>
    <s v="Angela Martin"/>
    <x v="6"/>
    <x v="6"/>
    <x v="0"/>
    <s v=""/>
  </r>
  <r>
    <n v="6868"/>
    <s v="Victoria Duran"/>
    <s v="alicedillon@example.com"/>
    <n v="55"/>
    <s v="Other"/>
    <s v="LG Washing Machine"/>
    <d v="2021-05-12T00:00:00"/>
    <x v="3"/>
    <s v="Product setup"/>
    <s v="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
    <x v="1"/>
    <s v="Six name wide against meet movie camera."/>
    <s v="High"/>
    <s v="Email"/>
    <x v="4452"/>
    <d v="2023-06-01T02:34:21"/>
    <n v="1"/>
    <n v="6868"/>
    <s v="Six Name Wide Against Meet Movie Camera."/>
    <s v="Victoria Duran"/>
    <x v="1"/>
    <x v="1"/>
    <x v="0"/>
    <n v="-7.4333333334652707"/>
  </r>
  <r>
    <n v="6869"/>
    <s v="Jeffrey Johnson"/>
    <s v="hubbardmichelle@example.org"/>
    <n v="31"/>
    <s v="Other"/>
    <s v="Sony PlayStation"/>
    <d v="2020-02-26T00:00:00"/>
    <x v="0"/>
    <s v="Account access"/>
    <s v="I'm having an issue with the {product_purchased}. Please assist. - &quot;H&quot;_x000a__x000a_{_x000a__x000a_&quot;id&quot; : &quot;2&quot;,_x000a__x000a_&quot;id&quot; : &quot;3&quot;,_x000a__x000a_&quot;purchasedAt&quot; I need assistance as soon as possible because it's affecting my work and productivity."/>
    <x v="1"/>
    <s v="Standard through baby financial oil because."/>
    <s v="Medium"/>
    <s v="Chat"/>
    <x v="4453"/>
    <d v="2023-06-01T23:36:23"/>
    <n v="3"/>
    <n v="6869"/>
    <s v="Standard Through Baby Financial Oil Because."/>
    <s v="Jeffrey Johnson"/>
    <x v="4"/>
    <x v="4"/>
    <x v="1"/>
    <n v="4.3000000000465661"/>
  </r>
  <r>
    <n v="6870"/>
    <s v="David Martinez"/>
    <s v="kdalton@example.net"/>
    <n v="36"/>
    <s v="Other"/>
    <s v="Bose QuietComfort"/>
    <d v="2021-11-11T00:00:00"/>
    <x v="1"/>
    <s v="Product compatibility"/>
    <s v="I'm having an issue with the {product_purchased}. Please assist._x000a__x000a_{proceeds, $resource}_x000a__x000a_{proceeds, 2}_x000a__x000a_{Proceeds, $resource}_x000a__x000a_{Customer This problem started occurring after the recent software update. I haven't made any other changes to the device."/>
    <x v="0"/>
    <m/>
    <s v="Critical"/>
    <s v="Social media"/>
    <x v="4454"/>
    <m/>
    <m/>
    <n v="6870"/>
    <s v=""/>
    <s v="David Martinez"/>
    <x v="3"/>
    <x v="3"/>
    <x v="0"/>
    <s v=""/>
  </r>
  <r>
    <n v="6871"/>
    <s v="Trevor Lee"/>
    <s v="uhernandez@example.net"/>
    <n v="64"/>
    <s v="Female"/>
    <s v="Microsoft Surface"/>
    <d v="2020-09-24T00:00:00"/>
    <x v="3"/>
    <s v="Installation support"/>
    <s v="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
    <x v="0"/>
    <m/>
    <s v="Medium"/>
    <s v="Phone"/>
    <x v="4455"/>
    <m/>
    <m/>
    <n v="6871"/>
    <s v=""/>
    <s v="Trevor Lee"/>
    <x v="9"/>
    <x v="9"/>
    <x v="1"/>
    <s v=""/>
  </r>
  <r>
    <n v="6872"/>
    <s v="Amy Berry"/>
    <s v="baileymichelle@example.com"/>
    <n v="59"/>
    <s v="Female"/>
    <s v="Bose QuietComfort"/>
    <d v="2021-04-10T00:00:00"/>
    <x v="0"/>
    <s v="Hardware issue"/>
    <s v="I'm having an issue with the {product_purchased}. Please assist. If your product isn't yours and I'm willing to help you pay for it please contact me and we can work a deal._x000a__x000a_So that's this week I've followed online tutorials and community forums to troubleshoot the issue, but no luck so far."/>
    <x v="2"/>
    <m/>
    <s v="High"/>
    <s v="Email"/>
    <x v="5"/>
    <m/>
    <m/>
    <n v="6872"/>
    <s v=""/>
    <s v="Amy Berry"/>
    <x v="11"/>
    <x v="11"/>
    <x v="0"/>
    <s v=""/>
  </r>
  <r>
    <n v="6873"/>
    <s v="Susan Webster"/>
    <s v="theresa57@example.org"/>
    <n v="39"/>
    <s v="Other"/>
    <s v="LG OLED"/>
    <d v="2020-04-12T00:00:00"/>
    <x v="1"/>
    <s v="Peripheral compatibility"/>
    <s v="The {product_purchased} is unable to establish a stable internet connection. It keeps disconnecting intermittently. How can I troubleshoot this network problem?_x000a__x000a_To help avoid failure where possible, we use a network driver. The I've tried clearing the cache and data for the {product_purchased} app, but the issue persists."/>
    <x v="2"/>
    <m/>
    <s v="Medium"/>
    <s v="Social media"/>
    <x v="5"/>
    <m/>
    <m/>
    <n v="6873"/>
    <s v=""/>
    <s v="Susan Webster"/>
    <x v="11"/>
    <x v="11"/>
    <x v="1"/>
    <s v=""/>
  </r>
  <r>
    <n v="6874"/>
    <s v="Elizabeth Miller"/>
    <s v="cherylross@example.org"/>
    <n v="38"/>
    <s v="Female"/>
    <s v="GoPro Hero"/>
    <d v="2021-10-26T00:00:00"/>
    <x v="2"/>
    <s v="Installation support"/>
    <s v="My {product_purchased} is making strange noises and not functioning properly. I suspect there might be a hardware issue. Can you please help me with this?_x000a__x000a_Hello dear reader here, this is the question I've wanted to ask I need assistance as soon as possible because it's affecting my work and productivity."/>
    <x v="2"/>
    <m/>
    <s v="Critical"/>
    <s v="Phone"/>
    <x v="5"/>
    <m/>
    <m/>
    <n v="6874"/>
    <s v=""/>
    <s v="Elizabeth Miller"/>
    <x v="7"/>
    <x v="7"/>
    <x v="0"/>
    <s v=""/>
  </r>
  <r>
    <n v="6875"/>
    <s v="Lee Kennedy"/>
    <s v="rhall@example.org"/>
    <n v="42"/>
    <s v="Female"/>
    <s v="Samsung Soundbar"/>
    <d v="2020-03-14T00:00:00"/>
    <x v="0"/>
    <s v="Account access"/>
    <s v="I'm having an issue with the {product_purchased}. Please assist. Thanks. } } @media void body { body { return _('&lt;div class=&quot;ltr&quot;&gt; { product_purchased } &lt;/div&gt; ` I'm unable to find the option to perform the desired action in the {product_purchased}. Could you please guide me through the steps?"/>
    <x v="2"/>
    <m/>
    <s v="Low"/>
    <s v="Email"/>
    <x v="5"/>
    <m/>
    <m/>
    <n v="6875"/>
    <s v=""/>
    <s v="Lee Kennedy"/>
    <x v="0"/>
    <x v="0"/>
    <x v="1"/>
    <s v=""/>
  </r>
  <r>
    <n v="6876"/>
    <s v="Daniel Smith"/>
    <s v="isaac15@example.org"/>
    <n v="37"/>
    <s v="Female"/>
    <s v="Canon EOS"/>
    <d v="2021-02-25T00:00:00"/>
    <x v="1"/>
    <s v="Cancellation request"/>
    <s v="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
    <x v="0"/>
    <m/>
    <s v="Low"/>
    <s v="Email"/>
    <x v="2649"/>
    <m/>
    <m/>
    <n v="6876"/>
    <s v=""/>
    <s v="Daniel Smith"/>
    <x v="4"/>
    <x v="4"/>
    <x v="0"/>
    <s v=""/>
  </r>
  <r>
    <n v="6877"/>
    <s v="Sarah Shaw"/>
    <s v="ibird@example.net"/>
    <n v="21"/>
    <s v="Female"/>
    <s v="Adobe Photoshop"/>
    <d v="2020-02-27T00:00:00"/>
    <x v="0"/>
    <s v="Software bug"/>
    <s v="I'm having an issue with the {product_purchased}. Please assist._x000a__x000a_Thank you._x000a__x000a_The P.J. I've checked for software updates, and my {product_purchased} is already running the latest version."/>
    <x v="0"/>
    <m/>
    <s v="Medium"/>
    <s v="Phone"/>
    <x v="4456"/>
    <m/>
    <m/>
    <n v="6877"/>
    <s v=""/>
    <s v="Sarah Shaw"/>
    <x v="4"/>
    <x v="4"/>
    <x v="1"/>
    <s v=""/>
  </r>
  <r>
    <n v="6878"/>
    <s v="Cynthia Snow"/>
    <s v="tdiaz@example.org"/>
    <n v="45"/>
    <s v="Female"/>
    <s v="Sony PlayStation"/>
    <d v="2020-03-13T00:00:00"/>
    <x v="1"/>
    <s v="Network problem"/>
    <s v="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
    <x v="2"/>
    <m/>
    <s v="Low"/>
    <s v="Chat"/>
    <x v="5"/>
    <m/>
    <m/>
    <n v="6878"/>
    <s v=""/>
    <s v="Cynthia Snow"/>
    <x v="0"/>
    <x v="0"/>
    <x v="1"/>
    <s v=""/>
  </r>
  <r>
    <n v="6879"/>
    <s v="Michael Mcgee"/>
    <s v="adamsfrank@example.net"/>
    <n v="69"/>
    <s v="Female"/>
    <s v="Nintendo Switch"/>
    <d v="2020-12-08T00:00:00"/>
    <x v="2"/>
    <s v="Product recommendation"/>
    <s v="I'm having an issue with the {product_purchased}. Please assist. ã€Š The Product Order Address ã€‹ ã€Š Address ã€‹_x000a__x000a_We have a lot of information in this site that you are not able I've followed the troubleshooting steps mentioned in the user manual, but the issue persists."/>
    <x v="2"/>
    <m/>
    <s v="Medium"/>
    <s v="Phone"/>
    <x v="5"/>
    <m/>
    <m/>
    <n v="6879"/>
    <s v=""/>
    <s v="Michael Mcgee"/>
    <x v="10"/>
    <x v="10"/>
    <x v="1"/>
    <s v=""/>
  </r>
  <r>
    <n v="6880"/>
    <s v="Kristen Hamilton"/>
    <s v="erussell@example.net"/>
    <n v="23"/>
    <s v="Female"/>
    <s v="Dyson Vacuum Cleaner"/>
    <d v="2020-02-05T00:00:00"/>
    <x v="4"/>
    <s v="Refund request"/>
    <s v="I'm having an issue with the {product_purchased}. Please assist. Thank you for the help._x000a__x000a_Advertisement_x000a__x000a_This product was purchased using the same card code. I need assistance as soon as possible because it's affecting my work and productivity."/>
    <x v="0"/>
    <m/>
    <s v="High"/>
    <s v="Phone"/>
    <x v="4457"/>
    <m/>
    <m/>
    <n v="6880"/>
    <s v=""/>
    <s v="Kristen Hamilton"/>
    <x v="4"/>
    <x v="4"/>
    <x v="1"/>
    <s v=""/>
  </r>
  <r>
    <n v="6881"/>
    <s v="Todd Snyder"/>
    <s v="joneselizabeth@example.com"/>
    <n v="27"/>
    <s v="Female"/>
    <s v="Philips Hue Lights"/>
    <d v="2020-10-11T00:00:00"/>
    <x v="4"/>
    <s v="Product setup"/>
    <s v="I'm having an issue with the {product_purchased}. Please assist._x000a__x000a_Product Price: The Product is being sold. The Seller has a &quot;S&quot; address on the invoice. The Seller has a &quot;W&quot; address on the I've noticed a sudden decrease in battery life on my {product_purchased}. It used to last much longer."/>
    <x v="2"/>
    <m/>
    <s v="Critical"/>
    <s v="Email"/>
    <x v="5"/>
    <m/>
    <m/>
    <n v="6881"/>
    <s v=""/>
    <s v="Todd Snyder"/>
    <x v="7"/>
    <x v="7"/>
    <x v="1"/>
    <s v=""/>
  </r>
  <r>
    <n v="6882"/>
    <s v="David Montgomery"/>
    <s v="ahicks@example.com"/>
    <n v="20"/>
    <s v="Other"/>
    <s v="Amazon Echo"/>
    <d v="2020-07-13T00:00:00"/>
    <x v="2"/>
    <s v="Data loss"/>
    <s v="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
    <x v="1"/>
    <s v="Music leg reach front simple rest more."/>
    <s v="Critical"/>
    <s v="Email"/>
    <x v="4458"/>
    <d v="2023-06-01T03:46:41"/>
    <n v="2"/>
    <n v="6882"/>
    <s v="Music Leg Reach Front Simple Rest More."/>
    <s v="David Montgomery"/>
    <x v="2"/>
    <x v="2"/>
    <x v="1"/>
    <n v="0.16666666651144624"/>
  </r>
  <r>
    <n v="6883"/>
    <s v="Steven Richardson"/>
    <s v="linda74@example.org"/>
    <n v="47"/>
    <s v="Male"/>
    <s v="Apple AirPods"/>
    <d v="2020-12-07T00:00:00"/>
    <x v="0"/>
    <s v="Delivery problem"/>
    <s v="I'm having an issue with the {product_purchased}. Please assist._x000a__x000a_The product is a simple, clean, functional product. I'll take a 3D photo of it and share it with you. Click &quot;Submit&quot; and I've noticed a sudden decrease in battery life on my {product_purchased}. It used to last much longer."/>
    <x v="2"/>
    <m/>
    <s v="High"/>
    <s v="Phone"/>
    <x v="5"/>
    <m/>
    <m/>
    <n v="6883"/>
    <s v=""/>
    <s v="Steven Richardson"/>
    <x v="10"/>
    <x v="10"/>
    <x v="1"/>
    <s v=""/>
  </r>
  <r>
    <n v="6884"/>
    <s v="Phillip Rose"/>
    <s v="ddavis@example.org"/>
    <n v="51"/>
    <s v="Other"/>
    <s v="Sony PlayStation"/>
    <d v="2021-10-13T00:00:00"/>
    <x v="0"/>
    <s v="Product setup"/>
    <s v="I'm having an issue with the {product_purchased}. Please assist. } &quot; );_x000a__x000a_And here's the final code for each of those two things._x000a__x000a_public final InputPaste ( InputHash input ) { this. This problem started occurring after the recent software update. I haven't made any other changes to the device."/>
    <x v="1"/>
    <s v="My positive seven nor."/>
    <s v="Low"/>
    <s v="Social media"/>
    <x v="4459"/>
    <d v="2023-06-01T10:25:45"/>
    <n v="1"/>
    <n v="6884"/>
    <s v="My Positive Seven Nor."/>
    <s v="Phillip Rose"/>
    <x v="7"/>
    <x v="7"/>
    <x v="0"/>
    <n v="9.6333333333022892"/>
  </r>
  <r>
    <n v="6885"/>
    <s v="Ryan Diaz"/>
    <s v="hansonbriana@example.net"/>
    <n v="56"/>
    <s v="Male"/>
    <s v="Canon EOS"/>
    <d v="2020-09-10T00:00:00"/>
    <x v="4"/>
    <s v="Software bug"/>
    <s v="I'm having an issue with the {product_purchased}. Please assist. I hope I get something from you. :)_x000a__x000a_My name is Josh, a musician and entrepreneur. My first game, &quot;The Dream&quot; came out with a I'm unable to find the option to perform the desired action in the {product_purchased}. Could you please guide me through the steps?"/>
    <x v="2"/>
    <m/>
    <s v="High"/>
    <s v="Chat"/>
    <x v="5"/>
    <m/>
    <m/>
    <n v="6885"/>
    <s v=""/>
    <s v="Ryan Diaz"/>
    <x v="9"/>
    <x v="9"/>
    <x v="1"/>
    <s v=""/>
  </r>
  <r>
    <n v="6886"/>
    <s v="Robin Turner"/>
    <s v="michael32@example.org"/>
    <n v="50"/>
    <s v="Female"/>
    <s v="LG OLED"/>
    <d v="2020-09-09T00:00:00"/>
    <x v="1"/>
    <s v="Payment issue"/>
    <s v="I'm having an issue with the {product_purchased}. Please assist._x000a__x000a_1489 http://www.caflex.com/m/174750.aspx_x000a__x000a_1390 http://www.colyapa. I've recently updated the firmware of my {product_purchased}, and the issue started happening afterward. Could it be related to the update?"/>
    <x v="0"/>
    <m/>
    <s v="Low"/>
    <s v="Phone"/>
    <x v="4460"/>
    <m/>
    <m/>
    <n v="6886"/>
    <s v=""/>
    <s v="Robin Turner"/>
    <x v="9"/>
    <x v="9"/>
    <x v="1"/>
    <s v=""/>
  </r>
  <r>
    <n v="6887"/>
    <s v="Rhonda Fox"/>
    <s v="cnelson@example.org"/>
    <n v="30"/>
    <s v="Female"/>
    <s v="Roomba Robot Vacuum"/>
    <d v="2020-06-04T00:00:00"/>
    <x v="4"/>
    <s v="Network problem"/>
    <s v="I'm facing issues logging into my {product_purchased} account. It says my account is locked. What should I do to unlock it?_x000a__x000a_&quot;I'm facing issues logging into my {product_purchased} account. I'm unable to find the option to perform the desired action in the {product_purchased}. Could you please guide me through the steps?"/>
    <x v="1"/>
    <s v="Sea power discover former baby majority."/>
    <s v="Medium"/>
    <s v="Phone"/>
    <x v="4461"/>
    <d v="2023-06-01T12:10:50"/>
    <n v="1"/>
    <n v="6887"/>
    <s v="Sea Power Discover Former Baby Majority."/>
    <s v="Rhonda Fox"/>
    <x v="8"/>
    <x v="8"/>
    <x v="1"/>
    <n v="11.133333333302289"/>
  </r>
  <r>
    <n v="6888"/>
    <s v="Sarah Lopez"/>
    <s v="whiteheadlisa@example.org"/>
    <n v="63"/>
    <s v="Other"/>
    <s v="Apple AirPods"/>
    <d v="2021-04-16T00:00:00"/>
    <x v="3"/>
    <s v="Product setup"/>
    <s v="I'm having an issue with the {product_purchased}. Please assist. I'm experiencing the following problems I've followed online tutorials and community forums to troubleshoot the issue, but no luck so far."/>
    <x v="2"/>
    <m/>
    <s v="Critical"/>
    <s v="Chat"/>
    <x v="5"/>
    <m/>
    <m/>
    <n v="6888"/>
    <s v=""/>
    <s v="Sarah Lopez"/>
    <x v="11"/>
    <x v="11"/>
    <x v="0"/>
    <s v=""/>
  </r>
  <r>
    <n v="6889"/>
    <s v="Brian Clark"/>
    <s v="elizabethwilcox@example.org"/>
    <n v="56"/>
    <s v="Female"/>
    <s v="Lenovo ThinkPad"/>
    <d v="2021-03-27T00:00:00"/>
    <x v="1"/>
    <s v="Battery life"/>
    <s v="I've recently set up my {product_purchased}, but it fails to connect to any available networks. What steps should I take to troubleshoot this issue?_x000a__x000a_What if two requests are made in 2 minutes for an app to I'm concerned about the security of my {product_purchased} and would like to ensure that my data is safe."/>
    <x v="0"/>
    <m/>
    <s v="Low"/>
    <s v="Chat"/>
    <x v="4462"/>
    <m/>
    <m/>
    <n v="6889"/>
    <s v=""/>
    <s v="Brian Clark"/>
    <x v="0"/>
    <x v="0"/>
    <x v="0"/>
    <s v=""/>
  </r>
  <r>
    <n v="6890"/>
    <s v="Jeffrey Rivera"/>
    <s v="jamesgarcia@example.com"/>
    <n v="53"/>
    <s v="Female"/>
    <s v="Lenovo ThinkPad"/>
    <d v="2020-08-07T00:00:00"/>
    <x v="4"/>
    <s v="Network problem"/>
    <s v="I'm having an issue with the {product_purchased}. Please assist. Sorry.&quot;_x000a__x000a_The phone's GPS-based GPS was also being tested._x000a__x000a_&quot;The GPS has shown me more than 50,000,000 square miles I'm concerned about the security of my {product_purchased} and would like to ensure that my data is safe."/>
    <x v="1"/>
    <s v="Partner put according."/>
    <s v="High"/>
    <s v="Email"/>
    <x v="4463"/>
    <d v="2023-06-01T07:57:53"/>
    <n v="2"/>
    <n v="6890"/>
    <s v="Partner Put According."/>
    <s v="Jeffrey Rivera"/>
    <x v="5"/>
    <x v="5"/>
    <x v="1"/>
    <n v="-13.749999999941792"/>
  </r>
  <r>
    <n v="6891"/>
    <s v="Patrick Baker"/>
    <s v="davidsontracey@example.org"/>
    <n v="34"/>
    <s v="Male"/>
    <s v="Bose QuietComfort"/>
    <d v="2021-03-29T00:00:00"/>
    <x v="3"/>
    <s v="Battery life"/>
    <s v="I'm having an issue with the {product_purchased}. Please assist._x000a__x000a_Thank you for your support._x000a__x000a_YOKONO KATUSAKI (è¶…åœ°ç†ä¼ç£) I'm concerned about the security of my {product_purchased} and would like to ensure that my data is safe."/>
    <x v="1"/>
    <s v="Office five environment."/>
    <s v="Low"/>
    <s v="Social media"/>
    <x v="4464"/>
    <d v="2023-06-01T20:54:54"/>
    <n v="3"/>
    <n v="6891"/>
    <s v="Office Five Environment."/>
    <s v="Patrick Baker"/>
    <x v="0"/>
    <x v="0"/>
    <x v="0"/>
    <n v="9.7000000000116415"/>
  </r>
  <r>
    <n v="6892"/>
    <s v="Susan Washington"/>
    <s v="maria85@example.net"/>
    <n v="26"/>
    <s v="Female"/>
    <s v="PlayStation"/>
    <d v="2020-09-09T00:00:00"/>
    <x v="1"/>
    <s v="Refund request"/>
    <s v="I'm having an issue with the {product_purchased}. Please assist._x000a__x000a_It would be highly appreciated if you would like assistance in making the purchase. You can either donate here or you can contact our Customer Support for more information. I've tried troubleshooting steps mentioned in the user manual, but the issue persists."/>
    <x v="1"/>
    <s v="Strategy camera speak government thought prevent local."/>
    <s v="Medium"/>
    <s v="Social media"/>
    <x v="4465"/>
    <d v="2023-06-01T19:17:56"/>
    <n v="2"/>
    <n v="6892"/>
    <s v="Strategy Camera Speak Government Thought Prevent Local."/>
    <s v="Susan Washington"/>
    <x v="9"/>
    <x v="9"/>
    <x v="1"/>
    <n v="3.4333333333488554"/>
  </r>
  <r>
    <n v="6893"/>
    <s v="Jessica Lucero"/>
    <s v="davidellis@example.com"/>
    <n v="70"/>
    <s v="Other"/>
    <s v="HP Pavilion"/>
    <d v="2021-05-06T00:00:00"/>
    <x v="2"/>
    <s v="Delivery problem"/>
    <s v="I'm having an issue with the {product_purchased}. Please assist. Thanks._x000a__x000a_1026 1026_x000a__x000a_Reply to all queries from C:_x000a__x000a__x000a_Citadel_x000a__x000a_Citadel 1 user 5 years ago - I've checked for any available software updates for my {product_purchased}, but there are none."/>
    <x v="0"/>
    <m/>
    <s v="Critical"/>
    <s v="Email"/>
    <x v="4466"/>
    <m/>
    <m/>
    <n v="6893"/>
    <s v=""/>
    <s v="Jessica Lucero"/>
    <x v="1"/>
    <x v="1"/>
    <x v="0"/>
    <s v=""/>
  </r>
  <r>
    <n v="6894"/>
    <s v="Wayne Mann"/>
    <s v="joefrancis@example.com"/>
    <n v="67"/>
    <s v="Male"/>
    <s v="Nest Thermostat"/>
    <d v="2021-02-18T00:00:00"/>
    <x v="4"/>
    <s v="Product setup"/>
    <s v="I'm having an issue with the {product_purchased}. Please assist._x000a__x000a_Q: The product cannot be redeemed for gift cards_x000a__x000a_A: For any gift cards, please contact giftcard.com with your address. Some categories I've tried troubleshooting steps mentioned in the user manual, but the issue persists."/>
    <x v="1"/>
    <s v="Meeting weight treat firm room."/>
    <s v="Low"/>
    <s v="Phone"/>
    <x v="4467"/>
    <d v="2023-06-01T17:52:00"/>
    <n v="3"/>
    <n v="6894"/>
    <s v="Meeting Weight Treat Firm Room."/>
    <s v="Wayne Mann"/>
    <x v="4"/>
    <x v="4"/>
    <x v="0"/>
    <n v="-1.03333333338378"/>
  </r>
  <r>
    <n v="6895"/>
    <s v="Elizabeth Johnson"/>
    <s v="kevinmueller@example.org"/>
    <n v="19"/>
    <s v="Other"/>
    <s v="LG Washing Machine"/>
    <d v="2020-09-23T00:00:00"/>
    <x v="0"/>
    <s v="Cancellation request"/>
    <s v="I've recently set up my {product_purchased}, but it fails to connect to any available networks. What steps should I take to troubleshoot this issue? The issue I'm facing is intermittent. Sometimes it works fine, but other times it acts up unexpectedly."/>
    <x v="2"/>
    <m/>
    <s v="High"/>
    <s v="Email"/>
    <x v="5"/>
    <m/>
    <m/>
    <n v="6895"/>
    <s v=""/>
    <s v="Elizabeth Johnson"/>
    <x v="9"/>
    <x v="9"/>
    <x v="1"/>
    <s v=""/>
  </r>
  <r>
    <n v="6896"/>
    <s v="Melissa Henderson"/>
    <s v="dfoley@example.net"/>
    <n v="24"/>
    <s v="Other"/>
    <s v="Nikon D"/>
    <d v="2021-07-23T00:00:00"/>
    <x v="3"/>
    <s v="Product compatibility"/>
    <s v="I'm having an issue with the {product_purchased}. Please assist. This will allow me to get more stuff. I don't have the info on this thing, so if I need it it must be the same as the &quot;brand The issue I'm facing is intermittent. Sometimes it works fine, but other times it acts up unexpectedly."/>
    <x v="0"/>
    <m/>
    <s v="Medium"/>
    <s v="Email"/>
    <x v="4468"/>
    <m/>
    <m/>
    <n v="6896"/>
    <s v=""/>
    <s v="Melissa Henderson"/>
    <x v="2"/>
    <x v="2"/>
    <x v="0"/>
    <s v=""/>
  </r>
  <r>
    <n v="6897"/>
    <s v="Jeffrey Hodge"/>
    <s v="hroberts@example.org"/>
    <n v="60"/>
    <s v="Other"/>
    <s v="Autodesk AutoCAD"/>
    <d v="2020-05-30T00:00:00"/>
    <x v="4"/>
    <s v="Hardware issue"/>
    <s v="I'm having an issue with the {product_purchased}. Please assist. I've reviewed the troubleshooting steps on the official support website, but they didn't resolve the problem."/>
    <x v="1"/>
    <s v="Time force street discover."/>
    <s v="Low"/>
    <s v="Phone"/>
    <x v="4469"/>
    <d v="2023-06-01T16:30:02"/>
    <n v="2"/>
    <n v="6897"/>
    <s v="Time Force Street Discover."/>
    <s v="Jeffrey Hodge"/>
    <x v="1"/>
    <x v="1"/>
    <x v="1"/>
    <n v="-5.5666666666511446"/>
  </r>
  <r>
    <n v="6898"/>
    <s v="Larry Fuller"/>
    <s v="george51@example.org"/>
    <n v="60"/>
    <s v="Male"/>
    <s v="Fitbit Charge"/>
    <d v="2020-02-18T00:00:00"/>
    <x v="3"/>
    <s v="Refund request"/>
    <s v="I'm having an issue with the {product_purchased}. Please assist._x000a__x000a_#1 You did a lot of research on this and that you do have a product to sell, so if I don't have to tell you, it I'm unable to find the option to perform the desired action in the {product_purchased}. Could you please guide me through the steps?"/>
    <x v="2"/>
    <m/>
    <s v="Critical"/>
    <s v="Phone"/>
    <x v="5"/>
    <m/>
    <m/>
    <n v="6898"/>
    <s v=""/>
    <s v="Larry Fuller"/>
    <x v="4"/>
    <x v="4"/>
    <x v="1"/>
    <s v=""/>
  </r>
  <r>
    <n v="6899"/>
    <s v="Rhonda Gray"/>
    <s v="kyle68@example.org"/>
    <n v="47"/>
    <s v="Other"/>
    <s v="Philips Hue Lights"/>
    <d v="2021-11-15T00:00:00"/>
    <x v="2"/>
    <s v="Hardware issue"/>
    <s v="I'm having an issue with the {product_purchased}. Please assist. If not, I'll take that as a sign that the package is defective._x000a__x000a_Thank you,_x000a__x000a_Mike._x000a__x000a_In order to resolve this issue The issue I'm facing is intermittent. Sometimes it works fine, but other times it acts up unexpectedly."/>
    <x v="0"/>
    <m/>
    <s v="Medium"/>
    <s v="Phone"/>
    <x v="4470"/>
    <m/>
    <m/>
    <n v="6899"/>
    <s v=""/>
    <s v="Rhonda Gray"/>
    <x v="3"/>
    <x v="3"/>
    <x v="0"/>
    <s v=""/>
  </r>
  <r>
    <n v="6900"/>
    <s v="Dale Luna"/>
    <s v="steven69@example.org"/>
    <n v="19"/>
    <s v="Female"/>
    <s v="GoPro Action Camera"/>
    <d v="2021-10-27T00:00:00"/>
    <x v="3"/>
    <s v="Network problem"/>
    <s v="I'm having an issue with the {product_purchased}. Please assist._x000a__x000a_[10:35 PM] &lt;JT_Vasch&gt; how do [product_purchased] fix it?_x000a__x000a_[10: I've reviewed the troubleshooting steps on the official support website, but they didn't resolve the problem."/>
    <x v="1"/>
    <s v="Pattern him such part say finally alone prepare."/>
    <s v="Medium"/>
    <s v="Phone"/>
    <x v="4471"/>
    <d v="2023-06-01T11:03:07"/>
    <n v="1"/>
    <n v="6900"/>
    <s v="Pattern Him Such Part Say Finally Alone Prepare."/>
    <s v="Dale Luna"/>
    <x v="7"/>
    <x v="7"/>
    <x v="0"/>
    <n v="-2.5833333333721384"/>
  </r>
  <r>
    <n v="6901"/>
    <s v="Kevin Powers"/>
    <s v="mayanna@example.org"/>
    <n v="54"/>
    <s v="Other"/>
    <s v="HP Pavilion"/>
    <d v="2021-10-07T00:00:00"/>
    <x v="2"/>
    <s v="Product setup"/>
    <s v="I'm having an issue with the {product_purchased}. Please assist._x000a__x000a_[17:15:20]EMOTE: *no key*/(monkey (858)) : &lt;b&gt;The monkey (858)&lt;/b&gt; rolls I've noticed a peculiar error message popping up on my {product_purchased} screen. It says '{error_message}'. What does it mean?"/>
    <x v="1"/>
    <s v="Note kind instead here."/>
    <s v="Low"/>
    <s v="Social media"/>
    <x v="4472"/>
    <d v="2023-06-01T07:33:09"/>
    <n v="4"/>
    <n v="6901"/>
    <s v="Note Kind Instead Here."/>
    <s v="Kevin Powers"/>
    <x v="7"/>
    <x v="7"/>
    <x v="0"/>
    <n v="-5.3499999999767169"/>
  </r>
  <r>
    <n v="6902"/>
    <s v="Amber Long"/>
    <s v="ramosraymond@example.com"/>
    <n v="52"/>
    <s v="Female"/>
    <s v="Fitbit Versa Smartwatch"/>
    <d v="2020-12-15T00:00:00"/>
    <x v="1"/>
    <s v="Cancellation request"/>
    <s v="I've accidentally deleted important data from my {product_purchased}. Is there any way to recover the deleted files? I need them urgently._x000a__x000a_[2-1-12 00:22:18,000 --&gt; 00:22: I'm not sure if this issue is specific to my device or if others have reported similar problems."/>
    <x v="1"/>
    <s v="Evidence throw ever natural."/>
    <s v="Critical"/>
    <s v="Email"/>
    <x v="4473"/>
    <d v="2023-06-01T11:04:10"/>
    <n v="1"/>
    <n v="6902"/>
    <s v="Evidence Throw Ever Natural."/>
    <s v="Amber Long"/>
    <x v="10"/>
    <x v="10"/>
    <x v="1"/>
    <n v="9.75"/>
  </r>
  <r>
    <n v="6903"/>
    <s v="Diana Wright"/>
    <s v="jessica13@example.com"/>
    <n v="45"/>
    <s v="Male"/>
    <s v="LG Smart TV"/>
    <d v="2020-03-14T00:00:00"/>
    <x v="0"/>
    <s v="Battery life"/>
    <s v="I'm having an issue with the {product_purchased}. Please assist._x000a__x000a_Product Description_x000a__x000a_$3.99_x000a__x000a_$29.99_x000a__x000a_This is the new &quot;Mozart Red Line&quot; $3.99 I'm experiencing this issue on multiple devices of the same model, so it seems to be a widespread problem."/>
    <x v="0"/>
    <m/>
    <s v="Medium"/>
    <s v="Email"/>
    <x v="4474"/>
    <m/>
    <m/>
    <n v="6903"/>
    <s v=""/>
    <s v="Diana Wright"/>
    <x v="0"/>
    <x v="0"/>
    <x v="1"/>
    <s v=""/>
  </r>
  <r>
    <n v="6904"/>
    <s v="Anna Velasquez"/>
    <s v="levinethomas@example.net"/>
    <n v="67"/>
    <s v="Other"/>
    <s v="GoPro Hero"/>
    <d v="2021-01-24T00:00:00"/>
    <x v="1"/>
    <s v="Software bug"/>
    <s v="I'm having an issue with the {product_purchased}. Please assist. }_x000a__x000a_Let's say the &quot;name of the product&quot; list you put on the Web site is really a book from the 1980s. What would &quot;it I'm unable to find the option to perform the desired action in the {product_purchased}. Could you please guide me through the steps?"/>
    <x v="2"/>
    <m/>
    <s v="Critical"/>
    <s v="Social media"/>
    <x v="5"/>
    <m/>
    <m/>
    <n v="6904"/>
    <s v=""/>
    <s v="Anna Velasquez"/>
    <x v="6"/>
    <x v="6"/>
    <x v="0"/>
    <s v=""/>
  </r>
  <r>
    <n v="6905"/>
    <s v="Lisa Mcmillan"/>
    <s v="beankristy@example.com"/>
    <n v="29"/>
    <s v="Female"/>
    <s v="Microsoft Surface"/>
    <d v="2020-12-26T00:00:00"/>
    <x v="3"/>
    <s v="Network problem"/>
    <s v="I'm having an issue with the {product_purchased}. Please assist. Thank detachment. I'm experiencing this issue on multiple devices of the same model, so it seems to be a widespread problem."/>
    <x v="0"/>
    <m/>
    <s v="Medium"/>
    <s v="Phone"/>
    <x v="4475"/>
    <m/>
    <m/>
    <n v="6905"/>
    <s v=""/>
    <s v="Lisa Mcmillan"/>
    <x v="10"/>
    <x v="10"/>
    <x v="1"/>
    <s v=""/>
  </r>
  <r>
    <n v="6906"/>
    <s v="Vanessa Tate"/>
    <s v="donna63@example.net"/>
    <n v="54"/>
    <s v="Other"/>
    <s v="Nintendo Switch Pro Controller"/>
    <d v="2020-01-24T00:00:00"/>
    <x v="0"/>
    <s v="Software bug"/>
    <s v="I'm having an issue with the {product_purchased}. Please assist._x000a__x000a__x000a_&quot;_x000a__x000a_&quot;_x000a__x000a_&quot;_x000a__x000a__x000a_&quot;_x000a__x000a__x000a_&quot; I'm unable to find the option to perform the desired action in the {product_purchased}. Could you please guide me through the steps?"/>
    <x v="0"/>
    <m/>
    <s v="Critical"/>
    <s v="Chat"/>
    <x v="4476"/>
    <m/>
    <m/>
    <n v="6906"/>
    <s v=""/>
    <s v="Vanessa Tate"/>
    <x v="6"/>
    <x v="6"/>
    <x v="1"/>
    <s v=""/>
  </r>
  <r>
    <n v="6907"/>
    <s v="Shannon Hayes"/>
    <s v="samueldowns@example.net"/>
    <n v="63"/>
    <s v="Other"/>
    <s v="Lenovo ThinkPad"/>
    <d v="2021-11-28T00:00:00"/>
    <x v="1"/>
    <s v="Peripheral compatibility"/>
    <s v="I'm facing a problem with my {product_purchased}. The {product_purchased} is not turning on. It was working fine until yesterday, but now it doesn't respond._x000a__x000a_What's going on with this page I've tried clearing the cache and data for the {product_purchased} app, but the issue persists."/>
    <x v="1"/>
    <s v="Company threat mind stand mind fall investment."/>
    <s v="Critical"/>
    <s v="Phone"/>
    <x v="4477"/>
    <d v="2023-06-01T03:34:16"/>
    <n v="1"/>
    <n v="6907"/>
    <s v="Company Threat Mind Stand Mind Fall Investment."/>
    <s v="Shannon Hayes"/>
    <x v="3"/>
    <x v="3"/>
    <x v="0"/>
    <n v="-1.3833333334769122"/>
  </r>
  <r>
    <n v="6908"/>
    <s v="Douglas Griffith"/>
    <s v="brian07@example.com"/>
    <n v="69"/>
    <s v="Male"/>
    <s v="Lenovo ThinkPad"/>
    <d v="2020-03-20T00:00:00"/>
    <x v="4"/>
    <s v="Peripheral compatibility"/>
    <s v="I'm having an issue with the {product_purchased}. Please assist. If there's any further information that I need, please contact me.&quot;_x000a__x000a_If you're buying from Walmart, you'll also receive the exact same refund service. I've tried clearing the cache and data for the {product_purchased} app, but the issue persists."/>
    <x v="0"/>
    <m/>
    <s v="High"/>
    <s v="Phone"/>
    <x v="1058"/>
    <m/>
    <m/>
    <n v="6908"/>
    <s v=""/>
    <s v="Douglas Griffith"/>
    <x v="0"/>
    <x v="0"/>
    <x v="1"/>
    <s v=""/>
  </r>
  <r>
    <n v="6909"/>
    <s v="Michael Wilson"/>
    <s v="julie37@example.org"/>
    <n v="26"/>
    <s v="Other"/>
    <s v="Microsoft Surface"/>
    <d v="2021-03-13T00:00:00"/>
    <x v="1"/>
    <s v="Software bug"/>
    <s v="I'm having an issue with the {product_purchased}. Please assist. Thank you._x000a__x000a_[20:53:23]SAY: Zoe Ramos/Sotvec : Okay?_x000a__x000a_[20:53:24]EMOTE I've noticed a sudden decrease in battery life on my {product_purchased}. It used to last much longer."/>
    <x v="0"/>
    <m/>
    <s v="Medium"/>
    <s v="Chat"/>
    <x v="4478"/>
    <m/>
    <m/>
    <n v="6909"/>
    <s v=""/>
    <s v="Michael Wilson"/>
    <x v="0"/>
    <x v="0"/>
    <x v="0"/>
    <s v=""/>
  </r>
  <r>
    <n v="6910"/>
    <s v="Susan Morrison"/>
    <s v="lawrencekhan@example.org"/>
    <n v="20"/>
    <s v="Female"/>
    <s v="Bose SoundLink Speaker"/>
    <d v="2020-05-29T00:00:00"/>
    <x v="4"/>
    <s v="Refund request"/>
    <s v="I'm having an issue with the {product_purchased}. Please assist. 1 2 3 4 5 6 7 8 9 10 11 12 13 14 15 #include &lt;iostream&gt; let gi = gi :: Product :: new (); I'm unable to find the option to perform the desired action in the {product_purchased}. Could you please guide me through the steps?"/>
    <x v="1"/>
    <s v="Job once part nor fund social."/>
    <s v="Medium"/>
    <s v="Email"/>
    <x v="4479"/>
    <d v="2023-06-01T01:58:21"/>
    <n v="2"/>
    <n v="6910"/>
    <s v="Job Once Part Nor Fund Social."/>
    <s v="Susan Morrison"/>
    <x v="1"/>
    <x v="1"/>
    <x v="1"/>
    <n v="0.39999999990686774"/>
  </r>
  <r>
    <n v="6911"/>
    <s v="Shawn Phillips"/>
    <s v="isilva@example.com"/>
    <n v="56"/>
    <s v="Other"/>
    <s v="GoPro Hero"/>
    <d v="2021-08-29T00:00:00"/>
    <x v="3"/>
    <s v="Hardware issue"/>
    <s v="I'm having an issue with the {product_purchased}. Please assist._x000a__x000a_Note: Once the item ships, it can't be resold after 30 days._x000a__x000a_**There are two options: 1) If you are having I've followed the troubleshooting steps mentioned in the user manual, but the issue persists."/>
    <x v="1"/>
    <s v="Treatment sing interest everyone prevent others."/>
    <s v="Critical"/>
    <s v="Chat"/>
    <x v="4480"/>
    <d v="2023-06-01T12:22:23"/>
    <n v="5"/>
    <n v="6911"/>
    <s v="Treatment Sing Interest Everyone Prevent Others."/>
    <s v="Shawn Phillips"/>
    <x v="5"/>
    <x v="5"/>
    <x v="0"/>
    <n v="3.0499999999883585"/>
  </r>
  <r>
    <n v="6912"/>
    <s v="Kristine Mason"/>
    <s v="aflores@example.net"/>
    <n v="56"/>
    <s v="Female"/>
    <s v="LG Smart TV"/>
    <d v="2021-11-01T00:00:00"/>
    <x v="3"/>
    <s v="Payment issue"/>
    <s v="I'm having an issue with the {product_purchased}. Please assist._x000a__x000a_*_x000a__x000a_* 1: I'm stuck on an invoice on a non-featured product._x000a__x000a__x000a_You may view the product on a web page I've followed online tutorials and community forums to troubleshoot the issue, but no luck so far."/>
    <x v="2"/>
    <m/>
    <s v="Low"/>
    <s v="Email"/>
    <x v="5"/>
    <m/>
    <m/>
    <n v="6912"/>
    <s v=""/>
    <s v="Kristine Mason"/>
    <x v="3"/>
    <x v="3"/>
    <x v="0"/>
    <s v=""/>
  </r>
  <r>
    <n v="6913"/>
    <s v="Matthew Barrett"/>
    <s v="nathanwilliams@example.com"/>
    <n v="36"/>
    <s v="Other"/>
    <s v="Sony 4K HDR TV"/>
    <d v="2021-09-30T00:00:00"/>
    <x v="3"/>
    <s v="Network problem"/>
    <s v="I'm having an issue with the {product_purchased}. Please assist. {{product_purchased}}_x000a__x000a_{product_refresh_to}} {{review_created}}_x000a__x000a_{review_total_refresh}} I've performed a factory reset on my {product_purchased}, hoping it would resolve the problem, but it didn't help."/>
    <x v="0"/>
    <m/>
    <s v="Critical"/>
    <s v="Social media"/>
    <x v="4481"/>
    <m/>
    <m/>
    <n v="6913"/>
    <s v=""/>
    <s v="Matthew Barrett"/>
    <x v="9"/>
    <x v="9"/>
    <x v="0"/>
    <s v=""/>
  </r>
  <r>
    <n v="6914"/>
    <s v="Christina Conner"/>
    <s v="enewton@example.net"/>
    <n v="46"/>
    <s v="Other"/>
    <s v="Dyson Vacuum Cleaner"/>
    <d v="2021-09-12T00:00:00"/>
    <x v="1"/>
    <s v="Installation support"/>
    <s v="I'm encountering a software bug in the {product_purchased}. Whenever I try to perform a specific action, the application crashes. Are there any updates or fixes available?_x000a__x000a_It has already been reported that all major version 0.3 The issue I'm facing is intermittent. Sometimes it works fine, but other times it acts up unexpectedly."/>
    <x v="1"/>
    <s v="Air dinner past total focus."/>
    <s v="Medium"/>
    <s v="Phone"/>
    <x v="4482"/>
    <d v="2023-06-01T00:34:28"/>
    <n v="4"/>
    <n v="6914"/>
    <s v="Air Dinner Past Total Focus."/>
    <s v="Christina Conner"/>
    <x v="9"/>
    <x v="9"/>
    <x v="0"/>
    <n v="-16.649999999965075"/>
  </r>
  <r>
    <n v="6915"/>
    <s v="Kimberly Johnston"/>
    <s v="matthewaguirre@example.net"/>
    <n v="41"/>
    <s v="Other"/>
    <s v="Microsoft Surface"/>
    <d v="2020-03-19T00:00:00"/>
    <x v="2"/>
    <s v="Battery life"/>
    <s v="I'm having an issue with the {product_purchased}. Please assist. I've already contacted customer support multiple times, but the issue remains unresolved."/>
    <x v="0"/>
    <m/>
    <s v="Medium"/>
    <s v="Phone"/>
    <x v="4483"/>
    <m/>
    <m/>
    <n v="6915"/>
    <s v=""/>
    <s v="Kimberly Johnston"/>
    <x v="0"/>
    <x v="0"/>
    <x v="1"/>
    <s v=""/>
  </r>
  <r>
    <n v="6916"/>
    <s v="Ronald Goodman"/>
    <s v="tpeterson@example.org"/>
    <n v="44"/>
    <s v="Male"/>
    <s v="Fitbit Versa Smartwatch"/>
    <d v="2021-03-03T00:00:00"/>
    <x v="4"/>
    <s v="Hardware issue"/>
    <s v="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
    <x v="0"/>
    <m/>
    <s v="Medium"/>
    <s v="Phone"/>
    <x v="4484"/>
    <m/>
    <m/>
    <n v="6916"/>
    <s v=""/>
    <s v="Ronald Goodman"/>
    <x v="0"/>
    <x v="0"/>
    <x v="0"/>
    <s v=""/>
  </r>
  <r>
    <n v="6917"/>
    <s v="David Brown"/>
    <s v="ocolon@example.com"/>
    <n v="63"/>
    <s v="Female"/>
    <s v="MacBook Pro"/>
    <d v="2020-05-09T00:00:00"/>
    <x v="2"/>
    <s v="Data loss"/>
    <s v="I'm having an issue with the {product_purchased}. Please assist. My $35.00 coupon code is: $10.00 I'm unable to find the option to perform the desired action in the {product_purchased}. Could you please guide me through the steps?"/>
    <x v="2"/>
    <m/>
    <s v="Low"/>
    <s v="Email"/>
    <x v="5"/>
    <m/>
    <m/>
    <n v="6917"/>
    <s v=""/>
    <s v="David Brown"/>
    <x v="1"/>
    <x v="1"/>
    <x v="1"/>
    <s v=""/>
  </r>
  <r>
    <n v="6918"/>
    <s v="Phillip Cole"/>
    <s v="sandrasilva@example.net"/>
    <n v="60"/>
    <s v="Male"/>
    <s v="Xbox"/>
    <d v="2021-05-16T00:00:00"/>
    <x v="2"/>
    <s v="Data loss"/>
    <s v="I'm having an issue with the {product_purchased}. Please assist._x000a__x000a_How does a new item look distance from the current product?_x000a__x000a_Product prices are typically expressed in bits. Each bit looks at something, i.e I've recently updated the firmware of my {product_purchased}, and the issue started happening afterward. Could it be related to the update?"/>
    <x v="0"/>
    <m/>
    <s v="High"/>
    <s v="Email"/>
    <x v="4485"/>
    <m/>
    <m/>
    <n v="6918"/>
    <s v=""/>
    <s v="Phillip Cole"/>
    <x v="1"/>
    <x v="1"/>
    <x v="0"/>
    <s v=""/>
  </r>
  <r>
    <n v="6919"/>
    <s v="Jessica Erickson"/>
    <s v="amberbarajas@example.com"/>
    <n v="70"/>
    <s v="Male"/>
    <s v="Nintendo Switch"/>
    <d v="2020-03-24T00:00:00"/>
    <x v="4"/>
    <s v="Peripheral compatibility"/>
    <s v="I'm having an issue with the {product_purchased}. Please assist._x000a__x000a_# Create a new product._x000a__x000a_# Create an instance or custom field in the data._x000a__x000a_new GoogleAdapter_x000a__x000a_{ &quot; name &quot; : I need assistance as soon as possible because it's affecting my work and productivity."/>
    <x v="0"/>
    <m/>
    <s v="High"/>
    <s v="Chat"/>
    <x v="4486"/>
    <m/>
    <m/>
    <n v="6919"/>
    <s v=""/>
    <s v="Jessica Erickson"/>
    <x v="0"/>
    <x v="0"/>
    <x v="1"/>
    <s v=""/>
  </r>
  <r>
    <n v="6920"/>
    <s v="Stephanie Shaw"/>
    <s v="vwalker@example.net"/>
    <n v="45"/>
    <s v="Male"/>
    <s v="Autodesk AutoCAD"/>
    <d v="2020-09-11T00:00:00"/>
    <x v="2"/>
    <s v="Display issue"/>
    <s v="I'm having an issue with the {product_purchased}. Please assist. Please enable JavaScript in your website settings_x000a__x000a_1v1 Pro Tools 3.3.4.0.9 is disabled:_x000a__x000a_1v1 Pro Tools I've noticed a peculiar error message popping up on my {product_purchased} screen. It says '{error_message}'. What does it mean?"/>
    <x v="2"/>
    <m/>
    <s v="High"/>
    <s v="Chat"/>
    <x v="5"/>
    <m/>
    <m/>
    <n v="6920"/>
    <s v=""/>
    <s v="Stephanie Shaw"/>
    <x v="9"/>
    <x v="9"/>
    <x v="1"/>
    <s v=""/>
  </r>
  <r>
    <n v="6921"/>
    <s v="Donald Tran"/>
    <s v="jeffreyhines@example.com"/>
    <n v="65"/>
    <s v="Female"/>
    <s v="Nintendo Switch Pro Controller"/>
    <d v="2021-01-09T00:00:00"/>
    <x v="3"/>
    <s v="Delivery problem"/>
    <s v="I've noticed a software bug in the {product_purchased} app. It's causing data loss and unexpected errors. How can I resolve this issue?_x000a__x000a_You can fix this bug by setting the value to value_purchased I've checked the device settings and made sure that everything is configured correctly."/>
    <x v="2"/>
    <m/>
    <s v="Medium"/>
    <s v="Phone"/>
    <x v="5"/>
    <m/>
    <m/>
    <n v="6921"/>
    <s v=""/>
    <s v="Donald Tran"/>
    <x v="6"/>
    <x v="6"/>
    <x v="0"/>
    <s v=""/>
  </r>
  <r>
    <n v="6922"/>
    <s v="Jason Wallace"/>
    <s v="alyssa44@example.org"/>
    <n v="62"/>
    <s v="Female"/>
    <s v="Google Pixel"/>
    <d v="2021-02-25T00:00:00"/>
    <x v="1"/>
    <s v="Display issue"/>
    <s v="The {product_purchased} is unable to establish a stable internet connection. It keeps disconnecting intermittently. How can I troubleshoot this network problem? https://www.british.net/#topic/294879. I need assistance as soon as possible because it's affecting my work and productivity."/>
    <x v="1"/>
    <s v="Left process bill together."/>
    <s v="Critical"/>
    <s v="Email"/>
    <x v="4487"/>
    <d v="2023-06-01T19:00:37"/>
    <n v="3"/>
    <n v="6922"/>
    <s v="Left Process Bill Together."/>
    <s v="Jason Wallace"/>
    <x v="4"/>
    <x v="4"/>
    <x v="0"/>
    <n v="-0.49999999988358468"/>
  </r>
  <r>
    <n v="6923"/>
    <s v="Lynn Scott"/>
    <s v="ghernandez@example.com"/>
    <n v="63"/>
    <s v="Other"/>
    <s v="Google Pixel"/>
    <d v="2020-11-07T00:00:00"/>
    <x v="4"/>
    <s v="Product compatibility"/>
    <s v="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
    <x v="0"/>
    <m/>
    <s v="Low"/>
    <s v="Chat"/>
    <x v="4488"/>
    <m/>
    <m/>
    <n v="6923"/>
    <s v=""/>
    <s v="Lynn Scott"/>
    <x v="3"/>
    <x v="3"/>
    <x v="1"/>
    <s v=""/>
  </r>
  <r>
    <n v="6924"/>
    <s v="Claudia Smith"/>
    <s v="amber13@example.com"/>
    <n v="65"/>
    <s v="Male"/>
    <s v="Fitbit Charge"/>
    <d v="2021-09-12T00:00:00"/>
    <x v="2"/>
    <s v="Network problem"/>
    <s v="I'm having an issue with the {product_purchased}. Please assist. Thank you. The issue I'm facing is intermittent. Sometimes it works fine, but other times it acts up unexpectedly."/>
    <x v="0"/>
    <m/>
    <s v="Medium"/>
    <s v="Email"/>
    <x v="4489"/>
    <m/>
    <m/>
    <n v="6924"/>
    <s v=""/>
    <s v="Claudia Smith"/>
    <x v="9"/>
    <x v="9"/>
    <x v="0"/>
    <s v=""/>
  </r>
  <r>
    <n v="6925"/>
    <s v="John Graham"/>
    <s v="umorrow@example.net"/>
    <n v="50"/>
    <s v="Male"/>
    <s v="Nest Thermostat"/>
    <d v="2021-10-18T00:00:00"/>
    <x v="4"/>
    <s v="Installation support"/>
    <s v="I'm having an issue with the {product_purchased}. Please assist._x000a__x000a_* This item has an &quot;error description&quot; on its description page in some languages*_x000a__x000a_C-Y &quot;I'm seeing a product now sold by I've performed a factory reset on my {product_purchased}, hoping it would resolve the problem, but it didn't help."/>
    <x v="0"/>
    <m/>
    <s v="Low"/>
    <s v="Phone"/>
    <x v="4490"/>
    <m/>
    <m/>
    <n v="6925"/>
    <s v=""/>
    <s v="John Graham"/>
    <x v="7"/>
    <x v="7"/>
    <x v="0"/>
    <s v=""/>
  </r>
  <r>
    <n v="6926"/>
    <s v="Kevin Adams"/>
    <s v="washingtonadam@example.com"/>
    <n v="64"/>
    <s v="Other"/>
    <s v="Fitbit Versa Smartwatch"/>
    <d v="2021-10-13T00:00:00"/>
    <x v="0"/>
    <s v="Product setup"/>
    <s v="I'm having an issue with the {product_purchased}. Please assist. I'm sorry I have this so far but I don't have any way to provide answers for you.&quot;_x000a__x000a_The woman then proceeded to delete the link from Etsy I've checked the device settings and made sure that everything is configured correctly."/>
    <x v="2"/>
    <m/>
    <s v="Critical"/>
    <s v="Email"/>
    <x v="5"/>
    <m/>
    <m/>
    <n v="6926"/>
    <s v=""/>
    <s v="Kevin Adams"/>
    <x v="7"/>
    <x v="7"/>
    <x v="0"/>
    <s v=""/>
  </r>
  <r>
    <n v="6927"/>
    <s v="Marcus Greene"/>
    <s v="zclark@example.com"/>
    <n v="21"/>
    <s v="Female"/>
    <s v="Microsoft Surface"/>
    <d v="2021-08-19T00:00:00"/>
    <x v="4"/>
    <s v="Installation support"/>
    <s v="I'm having an issue with the {product_purchased}. Please assist._x000a__x000a_Thanks for visiting! This problem started occurring after the recent software update. I haven't made any other changes to the device."/>
    <x v="0"/>
    <m/>
    <s v="Critical"/>
    <s v="Social media"/>
    <x v="4491"/>
    <m/>
    <m/>
    <n v="6927"/>
    <s v=""/>
    <s v="Marcus Greene"/>
    <x v="5"/>
    <x v="5"/>
    <x v="0"/>
    <s v=""/>
  </r>
  <r>
    <n v="6928"/>
    <s v="Joe Rios"/>
    <s v="jason02@example.org"/>
    <n v="22"/>
    <s v="Male"/>
    <s v="LG Washing Machine"/>
    <d v="2021-02-24T00:00:00"/>
    <x v="4"/>
    <s v="Refund request"/>
    <s v="I'm having an issue with the {product_purchased}. Please assist. (If you're not sure how to contact me, contact this guy.)_x000a__x000a_My wife and I had trouble finding the product because we were in the store with I've performed a factory reset on my {product_purchased}, hoping it would resolve the problem, but it didn't help."/>
    <x v="0"/>
    <m/>
    <s v="Low"/>
    <s v="Chat"/>
    <x v="4492"/>
    <m/>
    <m/>
    <n v="6928"/>
    <s v=""/>
    <s v="Joe Rios"/>
    <x v="4"/>
    <x v="4"/>
    <x v="0"/>
    <s v=""/>
  </r>
  <r>
    <n v="6929"/>
    <s v="Laura Martinez"/>
    <s v="tashahammond@example.com"/>
    <n v="52"/>
    <s v="Other"/>
    <s v="Microsoft Surface"/>
    <d v="2021-09-18T00:00:00"/>
    <x v="4"/>
    <s v="Payment issue"/>
    <s v="I'm having an issue with the {product_purchased}. Please assist._x000a__x000a_To activate, close my Account, login to your PS Vita, and follow the instructions._x000a__x000a_To get an email to support@gouz. I've already contacted customer support multiple times, but the issue remains unresolved."/>
    <x v="2"/>
    <m/>
    <s v="Low"/>
    <s v="Email"/>
    <x v="5"/>
    <m/>
    <m/>
    <n v="6929"/>
    <s v=""/>
    <s v="Laura Martinez"/>
    <x v="9"/>
    <x v="9"/>
    <x v="0"/>
    <s v=""/>
  </r>
  <r>
    <n v="6930"/>
    <s v="Carrie Walker"/>
    <s v="iwilliamson@example.org"/>
    <n v="67"/>
    <s v="Other"/>
    <s v="Fitbit Versa Smartwatch"/>
    <d v="2021-10-27T00:00:00"/>
    <x v="2"/>
    <s v="Battery life"/>
    <s v="I'm having an issue with the {product_purchased}. Please assist._x000a__x000a_The product_purchased.php is deprecated. We will not use it anymore for the existing ones, such as the following:_x000a__x000a_# Update I've tried troubleshooting steps mentioned in the user manual, but the issue persists."/>
    <x v="2"/>
    <m/>
    <s v="High"/>
    <s v="Phone"/>
    <x v="5"/>
    <m/>
    <m/>
    <n v="6930"/>
    <s v=""/>
    <s v="Carrie Walker"/>
    <x v="7"/>
    <x v="7"/>
    <x v="0"/>
    <s v=""/>
  </r>
  <r>
    <n v="6931"/>
    <s v="Dominique Cervantes"/>
    <s v="dustin71@example.org"/>
    <n v="29"/>
    <s v="Female"/>
    <s v="Garmin Forerunner"/>
    <d v="2020-08-25T00:00:00"/>
    <x v="0"/>
    <s v="Product setup"/>
    <s v="I'm having an issue with the {product_purchased}. Please assist._x000a__x000a_[21:18:45] &lt;xrzep&gt; yes we have the first part set but the second part was the hardest._x000a__x000a_[ I've followed the troubleshooting steps mentioned in the user manual, but the issue persists."/>
    <x v="2"/>
    <m/>
    <s v="High"/>
    <s v="Email"/>
    <x v="5"/>
    <m/>
    <m/>
    <n v="6931"/>
    <s v=""/>
    <s v="Dominique Cervantes"/>
    <x v="5"/>
    <x v="5"/>
    <x v="1"/>
    <s v=""/>
  </r>
  <r>
    <n v="6932"/>
    <s v="Jack Jennings"/>
    <s v="gloria48@example.org"/>
    <n v="47"/>
    <s v="Male"/>
    <s v="Adobe Photoshop"/>
    <d v="2020-02-23T00:00:00"/>
    <x v="2"/>
    <s v="Payment issue"/>
    <s v="I'm unable to access my {product_purchased} account. It keeps displaying an 'Invalid Credentials' error, even though I'm using the correct login information. How can I regain access to my account?_x000a__x000a_If you I've reviewed the troubleshooting steps on the official support website, but they didn't resolve the problem."/>
    <x v="2"/>
    <m/>
    <s v="High"/>
    <s v="Social media"/>
    <x v="5"/>
    <m/>
    <m/>
    <n v="6932"/>
    <s v=""/>
    <s v="Jack Jennings"/>
    <x v="4"/>
    <x v="4"/>
    <x v="1"/>
    <s v=""/>
  </r>
  <r>
    <n v="6933"/>
    <s v="Andrew Yu"/>
    <s v="xrose@example.com"/>
    <n v="41"/>
    <s v="Other"/>
    <s v="Microsoft Office"/>
    <d v="2020-03-15T00:00:00"/>
    <x v="1"/>
    <s v="Hardware issue"/>
    <s v="I'm having an issue with the {product_purchased}. Please assist. It is not an official policy. The issue I'm facing is intermittent. Sometimes it works fine, but other times it acts up unexpectedly."/>
    <x v="1"/>
    <s v="Situation idea concern as."/>
    <s v="Low"/>
    <s v="Email"/>
    <x v="4493"/>
    <d v="2023-06-01T13:40:50"/>
    <n v="3"/>
    <n v="6933"/>
    <s v="Situation Idea Concern As."/>
    <s v="Andrew Yu"/>
    <x v="0"/>
    <x v="0"/>
    <x v="1"/>
    <n v="3.1833333332324401"/>
  </r>
  <r>
    <n v="6934"/>
    <s v="Kathy Thornton"/>
    <s v="smithbrandon@example.net"/>
    <n v="30"/>
    <s v="Male"/>
    <s v="Bose SoundLink Speaker"/>
    <d v="2020-06-17T00:00:00"/>
    <x v="3"/>
    <s v="Installation support"/>
    <s v="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
    <x v="2"/>
    <m/>
    <s v="High"/>
    <s v="Social media"/>
    <x v="5"/>
    <m/>
    <m/>
    <n v="6934"/>
    <s v=""/>
    <s v="Kathy Thornton"/>
    <x v="8"/>
    <x v="8"/>
    <x v="1"/>
    <s v=""/>
  </r>
  <r>
    <n v="6935"/>
    <s v="Stephanie Thomas"/>
    <s v="jamesward@example.org"/>
    <n v="69"/>
    <s v="Other"/>
    <s v="Amazon Kindle"/>
    <d v="2021-08-19T00:00:00"/>
    <x v="4"/>
    <s v="Product compatibility"/>
    <s v="I'm having an issue with the {product_purchased}. Please assist._x000a__x000a_How should this page load?_x000a__x000a_Please use the correct browser of choice for your browser._x000a__x000a_What's the value of this page? I'm using the original charger that came with my {product_purchased}, but it's not charging properly."/>
    <x v="2"/>
    <m/>
    <s v="Medium"/>
    <s v="Phone"/>
    <x v="5"/>
    <m/>
    <m/>
    <n v="6935"/>
    <s v=""/>
    <s v="Stephanie Thomas"/>
    <x v="5"/>
    <x v="5"/>
    <x v="0"/>
    <s v=""/>
  </r>
  <r>
    <n v="6936"/>
    <s v="Jessica Pham"/>
    <s v="chudson@example.org"/>
    <n v="66"/>
    <s v="Male"/>
    <s v="Asus ROG"/>
    <d v="2021-01-13T00:00:00"/>
    <x v="1"/>
    <s v="Software bug"/>
    <s v="The {product_purchased} is unable to establish a stable internet connection. It keeps disconnecting intermittently. How can I troubleshoot this network problem?_x000a__x000a_You can send a TCP packet to a gameserver on the following: I've noticed that the issue occurs consistently when I use a specific feature or application on my {product_purchased}."/>
    <x v="1"/>
    <s v="Theory body choice edge whose lawyer."/>
    <s v="Medium"/>
    <s v="Phone"/>
    <x v="4494"/>
    <d v="2023-06-01T06:01:54"/>
    <n v="2"/>
    <n v="6936"/>
    <s v="Theory Body Choice Edge Whose Lawyer."/>
    <s v="Jessica Pham"/>
    <x v="6"/>
    <x v="6"/>
    <x v="0"/>
    <n v="3.6666666667442769"/>
  </r>
  <r>
    <n v="6937"/>
    <s v="Dylan Lutz"/>
    <s v="stephaniehenson@example.net"/>
    <n v="51"/>
    <s v="Male"/>
    <s v="Nintendo Switch Pro Controller"/>
    <d v="2021-08-11T00:00:00"/>
    <x v="1"/>
    <s v="Cancellation request"/>
    <s v="I'm having an issue with the {product_purchased}. Please assist. I'm having an issue with the {product_purchased}. Please assist._x000a__x000a__x000a_The product you requested would not be accepted._x000a__x000a_The product you I'm not sure if this issue is specific to my device or if others have reported similar problems."/>
    <x v="1"/>
    <s v="Pull American this spring."/>
    <s v="Medium"/>
    <s v="Email"/>
    <x v="4495"/>
    <d v="2023-06-01T21:08:56"/>
    <n v="4"/>
    <n v="6937"/>
    <s v="Pull American This Spring."/>
    <s v="Dylan Lutz"/>
    <x v="5"/>
    <x v="5"/>
    <x v="0"/>
    <n v="0.38333333336049691"/>
  </r>
  <r>
    <n v="6938"/>
    <s v="Megan Ortiz"/>
    <s v="alec49@example.com"/>
    <n v="60"/>
    <s v="Female"/>
    <s v="Bose QuietComfort"/>
    <d v="2020-12-28T00:00:00"/>
    <x v="3"/>
    <s v="Product compatibility"/>
    <s v="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
    <x v="1"/>
    <s v="Look why since west performance money sister."/>
    <s v="Critical"/>
    <s v="Social media"/>
    <x v="4496"/>
    <d v="2023-06-01T06:01:57"/>
    <n v="3"/>
    <n v="6938"/>
    <s v="Look Why Since West Performance Money Sister."/>
    <s v="Megan Ortiz"/>
    <x v="10"/>
    <x v="10"/>
    <x v="1"/>
    <n v="-8.3833333334187046"/>
  </r>
  <r>
    <n v="6939"/>
    <s v="Tammy Johnson"/>
    <s v="wjoyce@example.com"/>
    <n v="25"/>
    <s v="Other"/>
    <s v="Asus ROG"/>
    <d v="2021-04-11T00:00:00"/>
    <x v="1"/>
    <s v="Product recommendation"/>
    <s v="I'm having an issue with the {product_purchased}. Please assist. [8/26/2015 14:36:12 AM] Adam Logue: what? what else for example [8/26/2015 14:36: I've noticed that the issue occurs consistently when I use a specific feature or application on my {product_purchased}."/>
    <x v="0"/>
    <m/>
    <s v="High"/>
    <s v="Email"/>
    <x v="4497"/>
    <m/>
    <m/>
    <n v="6939"/>
    <s v=""/>
    <s v="Tammy Johnson"/>
    <x v="11"/>
    <x v="11"/>
    <x v="0"/>
    <s v=""/>
  </r>
  <r>
    <n v="6940"/>
    <s v="Jordan Shaffer"/>
    <s v="nlogan@example.org"/>
    <n v="69"/>
    <s v="Female"/>
    <s v="Fitbit Versa Smartwatch"/>
    <d v="2020-06-15T00:00:00"/>
    <x v="3"/>
    <s v="Network problem"/>
    <s v="I'm having an issue with the {product_purchased}. Please assist. Thank you for your time and information. I am sorry, but none of the information provided is accurate._x000a__x000a_In order to return an item to us, they I'm unable to find the option to perform the desired action in the {product_purchased}. Could you please guide me through the steps?"/>
    <x v="0"/>
    <m/>
    <s v="Critical"/>
    <s v="Chat"/>
    <x v="4498"/>
    <m/>
    <m/>
    <n v="6940"/>
    <s v=""/>
    <s v="Jordan Shaffer"/>
    <x v="8"/>
    <x v="8"/>
    <x v="1"/>
    <s v=""/>
  </r>
  <r>
    <n v="6941"/>
    <s v="Jessica Dunn"/>
    <s v="umccarthy@example.com"/>
    <n v="30"/>
    <s v="Female"/>
    <s v="Sony Xperia"/>
    <d v="2020-08-08T00:00:00"/>
    <x v="4"/>
    <s v="Payment issue"/>
    <s v="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
    <x v="0"/>
    <m/>
    <s v="Low"/>
    <s v="Social media"/>
    <x v="4499"/>
    <m/>
    <m/>
    <n v="6941"/>
    <s v=""/>
    <s v="Jessica Dunn"/>
    <x v="5"/>
    <x v="5"/>
    <x v="1"/>
    <s v=""/>
  </r>
  <r>
    <n v="6942"/>
    <s v="Amy Ochoa"/>
    <s v="sburke@example.org"/>
    <n v="28"/>
    <s v="Other"/>
    <s v="Canon EOS"/>
    <d v="2020-04-07T00:00:00"/>
    <x v="0"/>
    <s v="Hardware issue"/>
    <s v="I'm having an issue with the {product_purchased}. Please assist. Thank You._x000a__x000a_Q: My purchase from the retailer came through with a faulty camera and an email, and when I received the invoice, I had to pay I've already contacted customer support multiple times, but the issue remains unresolved."/>
    <x v="0"/>
    <m/>
    <s v="Low"/>
    <s v="Chat"/>
    <x v="4500"/>
    <m/>
    <m/>
    <n v="6942"/>
    <s v=""/>
    <s v="Amy Ochoa"/>
    <x v="11"/>
    <x v="11"/>
    <x v="1"/>
    <s v=""/>
  </r>
  <r>
    <n v="6943"/>
    <s v="Larry Garza"/>
    <s v="kevindominguez@example.com"/>
    <n v="25"/>
    <s v="Female"/>
    <s v="LG OLED"/>
    <d v="2021-12-15T00:00:00"/>
    <x v="1"/>
    <s v="Data loss"/>
    <s v="I'm having an issue with the {product_purchased}. Please assist._x000a__x000a_Please enter the PIN as follows:_x000a__x000a_PIN = 5 (0x25)_x000a__x000a_PIN_POWER = 15 (0x3D) I've followed online tutorials and community forums to troubleshoot the issue, but no luck so far."/>
    <x v="0"/>
    <m/>
    <s v="Medium"/>
    <s v="Social media"/>
    <x v="4501"/>
    <m/>
    <m/>
    <n v="6943"/>
    <s v=""/>
    <s v="Larry Garza"/>
    <x v="10"/>
    <x v="10"/>
    <x v="0"/>
    <s v=""/>
  </r>
  <r>
    <n v="6944"/>
    <s v="Daniel Hansen"/>
    <s v="nstuart@example.org"/>
    <n v="26"/>
    <s v="Other"/>
    <s v="Nest Thermostat"/>
    <d v="2021-11-05T00:00:00"/>
    <x v="0"/>
    <s v="Product compatibility"/>
    <s v="I've forgotten my password for my {product_purchased} account, and the password reset option is not working. How can I recover my account?_x000a__x000a_How much do I have to pay for a gift to be sent to me? I've recently updated the firmware of my {product_purchased}, and the issue started happening afterward. Could it be related to the update?"/>
    <x v="0"/>
    <m/>
    <s v="High"/>
    <s v="Phone"/>
    <x v="4502"/>
    <m/>
    <m/>
    <n v="6944"/>
    <s v=""/>
    <s v="Daniel Hansen"/>
    <x v="3"/>
    <x v="3"/>
    <x v="0"/>
    <s v=""/>
  </r>
  <r>
    <n v="6945"/>
    <s v="Jennifer Collins"/>
    <s v="heather62@example.net"/>
    <n v="47"/>
    <s v="Other"/>
    <s v="Fitbit Versa Smartwatch"/>
    <d v="2020-02-17T00:00:00"/>
    <x v="1"/>
    <s v="Account access"/>
    <s v="I'm having an issue with the {product_purchased}. Please assist. Please understand._x000a__x000a_My problem was simple: the $25 rebate wasn't enough to cover my next meal from our server. So I'd always had to make I've already contacted customer support multiple times, but the issue remains unresolved."/>
    <x v="2"/>
    <m/>
    <s v="Low"/>
    <s v="Email"/>
    <x v="5"/>
    <m/>
    <m/>
    <n v="6945"/>
    <s v=""/>
    <s v="Jennifer Collins"/>
    <x v="4"/>
    <x v="4"/>
    <x v="1"/>
    <s v=""/>
  </r>
  <r>
    <n v="6946"/>
    <s v="Lisa Conway"/>
    <s v="jerry94@example.com"/>
    <n v="51"/>
    <s v="Male"/>
    <s v="Canon EOS"/>
    <d v="2020-11-13T00:00:00"/>
    <x v="3"/>
    <s v="Installation support"/>
    <s v="I've recently set up my {product_purchased}, but it fails to connect to any available networks. What steps should I take to troubleshoot this issue?_x000a__x000a_We can always find a solution at an online vendor's site. I've tried different settings and configurations on my {product_purchased}, but the issue persists."/>
    <x v="1"/>
    <s v="Common subject as radio challenge how them."/>
    <s v="High"/>
    <s v="Phone"/>
    <x v="4503"/>
    <d v="2023-06-01T20:48:09"/>
    <n v="5"/>
    <n v="6946"/>
    <s v="Common Subject As Radio Challenge How Them."/>
    <s v="Lisa Conway"/>
    <x v="3"/>
    <x v="3"/>
    <x v="1"/>
    <n v="14.950000000011642"/>
  </r>
  <r>
    <n v="6947"/>
    <s v="Travis Taylor"/>
    <s v="jennifercampos@example.net"/>
    <n v="21"/>
    <s v="Male"/>
    <s v="Bose QuietComfort"/>
    <d v="2020-03-20T00:00:00"/>
    <x v="4"/>
    <s v="Data loss"/>
    <s v="I'm having an issue with the {product_purchased}. Please assist._x000a__x000a_You've now just charged $10. We're not sure if we'll receive it for an error or an refund. I've noticed a peculiar error message popping up on my {product_purchased} screen. It says '{error_message}'. What does it mean?"/>
    <x v="2"/>
    <m/>
    <s v="Medium"/>
    <s v="Phone"/>
    <x v="5"/>
    <m/>
    <m/>
    <n v="6947"/>
    <s v=""/>
    <s v="Travis Taylor"/>
    <x v="0"/>
    <x v="0"/>
    <x v="1"/>
    <s v=""/>
  </r>
  <r>
    <n v="6948"/>
    <s v="Jillian Ortiz"/>
    <s v="bobbysmith@example.com"/>
    <n v="65"/>
    <s v="Male"/>
    <s v="GoPro Hero"/>
    <d v="2021-11-24T00:00:00"/>
    <x v="3"/>
    <s v="Refund request"/>
    <s v="I'm having an issue with the {product_purchased}. Please assist. */ } return ret;_x000a__x000a_Now, when you have a data object that returns a boolean value that means that you probably have other data objects:_x000a__x000a_data I'm using the original charger that came with my {product_purchased}, but it's not charging properly."/>
    <x v="2"/>
    <m/>
    <s v="Medium"/>
    <s v="Email"/>
    <x v="5"/>
    <m/>
    <m/>
    <n v="6948"/>
    <s v=""/>
    <s v="Jillian Ortiz"/>
    <x v="3"/>
    <x v="3"/>
    <x v="0"/>
    <s v=""/>
  </r>
  <r>
    <n v="6949"/>
    <s v="Timothy Graves"/>
    <s v="amandahuffman@example.com"/>
    <n v="44"/>
    <s v="Other"/>
    <s v="Google Nest"/>
    <d v="2020-09-08T00:00:00"/>
    <x v="1"/>
    <s v="Product recommendation"/>
    <s v="I'm having an issue with the {product_purchased}. Please assist._x000a__x000a_- This is an issue with the version number. This can be addressed by adding the issue_number and issue._x000a__x000a_- If you add {product The issue I'm facing is intermittent. Sometimes it works fine, but other times it acts up unexpectedly."/>
    <x v="0"/>
    <m/>
    <s v="Low"/>
    <s v="Social media"/>
    <x v="4504"/>
    <m/>
    <m/>
    <n v="6949"/>
    <s v=""/>
    <s v="Timothy Graves"/>
    <x v="9"/>
    <x v="9"/>
    <x v="1"/>
    <s v=""/>
  </r>
  <r>
    <n v="6950"/>
    <s v="Rebecca Hodge"/>
    <s v="veronica13@example.com"/>
    <n v="52"/>
    <s v="Other"/>
    <s v="Canon EOS"/>
    <d v="2020-03-15T00:00:00"/>
    <x v="3"/>
    <s v="Battery life"/>
    <s v="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
    <x v="2"/>
    <m/>
    <s v="Critical"/>
    <s v="Social media"/>
    <x v="5"/>
    <m/>
    <m/>
    <n v="6950"/>
    <s v=""/>
    <s v="Rebecca Hodge"/>
    <x v="0"/>
    <x v="0"/>
    <x v="1"/>
    <s v=""/>
  </r>
  <r>
    <n v="6951"/>
    <s v="Katherine Shaw"/>
    <s v="matthew40@example.net"/>
    <n v="27"/>
    <s v="Other"/>
    <s v="GoPro Action Camera"/>
    <d v="2021-04-30T00:00:00"/>
    <x v="2"/>
    <s v="Product recommendation"/>
    <s v="I'm having an issue with the {product_purchased}. Please assist._x000a__x000a_# # {product_purchased} is the product we received last time._x000a__x000a_# # {product_purchased} will expire on I've recently updated the firmware of my {product_purchased}, and the issue started happening afterward. Could it be related to the update?"/>
    <x v="2"/>
    <m/>
    <s v="Critical"/>
    <s v="Chat"/>
    <x v="5"/>
    <m/>
    <m/>
    <n v="6951"/>
    <s v=""/>
    <s v="Katherine Shaw"/>
    <x v="11"/>
    <x v="11"/>
    <x v="0"/>
    <s v=""/>
  </r>
  <r>
    <n v="6952"/>
    <s v="Alexandria Wilson"/>
    <s v="gtyler@example.org"/>
    <n v="21"/>
    <s v="Other"/>
    <s v="Asus ROG"/>
    <d v="2021-02-05T00:00:00"/>
    <x v="4"/>
    <s v="Battery life"/>
    <s v="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
    <x v="1"/>
    <s v="Candidate admit have reduce."/>
    <s v="Medium"/>
    <s v="Email"/>
    <x v="4505"/>
    <d v="2023-06-01T22:14:18"/>
    <n v="3"/>
    <n v="6952"/>
    <s v="Candidate Admit Have Reduce."/>
    <s v="Alexandria Wilson"/>
    <x v="4"/>
    <x v="4"/>
    <x v="0"/>
    <n v="9.283333333209157"/>
  </r>
  <r>
    <n v="6953"/>
    <s v="Mark Williamson"/>
    <s v="sarah83@example.com"/>
    <n v="39"/>
    <s v="Male"/>
    <s v="Google Nest"/>
    <d v="2021-08-22T00:00:00"/>
    <x v="4"/>
    <s v="Product recommendation"/>
    <s v="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
    <x v="0"/>
    <m/>
    <s v="Low"/>
    <s v="Chat"/>
    <x v="4506"/>
    <m/>
    <m/>
    <n v="6953"/>
    <s v=""/>
    <s v="Mark Williamson"/>
    <x v="5"/>
    <x v="5"/>
    <x v="0"/>
    <s v=""/>
  </r>
  <r>
    <n v="6954"/>
    <s v="Dana Sullivan"/>
    <s v="khill@example.org"/>
    <n v="33"/>
    <s v="Female"/>
    <s v="Bose QuietComfort"/>
    <d v="2021-03-09T00:00:00"/>
    <x v="0"/>
    <s v="Cancellation request"/>
    <s v="I'm having an issue with the {product_purchased}. Please assist._x000a__x000a_4. To make you a better player, please consider using the system that you can use to decide who you want to play with._x000a__x000a_5. I've tried troubleshooting steps mentioned in the user manual, but the issue persists."/>
    <x v="2"/>
    <m/>
    <s v="High"/>
    <s v="Phone"/>
    <x v="5"/>
    <m/>
    <m/>
    <n v="6954"/>
    <s v=""/>
    <s v="Dana Sullivan"/>
    <x v="0"/>
    <x v="0"/>
    <x v="0"/>
    <s v=""/>
  </r>
  <r>
    <n v="6955"/>
    <s v="Erin Tran"/>
    <s v="mfox@example.com"/>
    <n v="60"/>
    <s v="Male"/>
    <s v="Sony 4K HDR TV"/>
    <d v="2021-11-12T00:00:00"/>
    <x v="4"/>
    <s v="Account access"/>
    <s v="I'm having an issue with the {product_purchased}. Please assist._x000a__x000a_If you have any issues please contact me. I've followed online tutorials and community forums to troubleshoot the issue, but no luck so far."/>
    <x v="0"/>
    <m/>
    <s v="High"/>
    <s v="Chat"/>
    <x v="4507"/>
    <m/>
    <m/>
    <n v="6955"/>
    <s v=""/>
    <s v="Erin Tran"/>
    <x v="3"/>
    <x v="3"/>
    <x v="0"/>
    <s v=""/>
  </r>
  <r>
    <n v="6956"/>
    <s v="Traci Dominguez"/>
    <s v="laura13@example.com"/>
    <n v="36"/>
    <s v="Female"/>
    <s v="Nest Thermostat"/>
    <d v="2021-08-07T00:00:00"/>
    <x v="4"/>
    <s v="Payment issue"/>
    <s v="I'm having an issue with the {product_purchased}. Please assist. :3)_x000a__x000a_http://tmsne.ws/B7hP8U I've recently updated the firmware of my {product_purchased}, and the issue started happening afterward. Could it be related to the update?"/>
    <x v="0"/>
    <m/>
    <s v="High"/>
    <s v="Chat"/>
    <x v="4508"/>
    <m/>
    <m/>
    <n v="6956"/>
    <s v=""/>
    <s v="Traci Dominguez"/>
    <x v="5"/>
    <x v="5"/>
    <x v="0"/>
    <s v=""/>
  </r>
  <r>
    <n v="6957"/>
    <s v="Christopher Daniels"/>
    <s v="breannamercado@example.org"/>
    <n v="61"/>
    <s v="Male"/>
    <s v="Google Pixel"/>
    <d v="2020-12-18T00:00:00"/>
    <x v="3"/>
    <s v="Product setup"/>
    <s v="I'm having an issue with the {product_purchased}. Please assist. The issue I'm facing is intermittent. Sometimes it works fine, but other times it acts up unexpectedly."/>
    <x v="1"/>
    <s v="Know range imagine lay."/>
    <s v="Low"/>
    <s v="Chat"/>
    <x v="4509"/>
    <d v="2023-06-01T07:02:24"/>
    <n v="3"/>
    <n v="6957"/>
    <s v="Know Range Imagine Lay."/>
    <s v="Christopher Daniels"/>
    <x v="10"/>
    <x v="10"/>
    <x v="1"/>
    <n v="1.0833333333721384"/>
  </r>
  <r>
    <n v="6958"/>
    <s v="Vanessa Cox"/>
    <s v="kristinescott@example.org"/>
    <n v="62"/>
    <s v="Male"/>
    <s v="Canon EOS"/>
    <d v="2021-08-16T00:00:00"/>
    <x v="3"/>
    <s v="Payment issue"/>
    <s v="I'm having an issue with the {product_purchased}. Please assist._x000a__x000a_I'm having an issue with the {product_purchased}. Please assist._x000a__x000a_I'm having an issue with the {product_purch I need assistance as soon as possible because it's affecting my work and productivity."/>
    <x v="0"/>
    <m/>
    <s v="Low"/>
    <s v="Phone"/>
    <x v="4510"/>
    <m/>
    <m/>
    <n v="6958"/>
    <s v=""/>
    <s v="Vanessa Cox"/>
    <x v="5"/>
    <x v="5"/>
    <x v="0"/>
    <s v=""/>
  </r>
  <r>
    <n v="6959"/>
    <s v="Denise Bennett"/>
    <s v="dylan31@example.net"/>
    <n v="53"/>
    <s v="Female"/>
    <s v="LG Smart TV"/>
    <d v="2021-02-09T00:00:00"/>
    <x v="4"/>
    <s v="Cancellation request"/>
    <s v="I'm having an issue with the {product_purchased}. Please assist. I've recently updated the firmware of my {product_purchased}, and the issue started happening afterward. Could it be related to the update?"/>
    <x v="1"/>
    <s v="Collection music thought star forget road."/>
    <s v="High"/>
    <s v="Email"/>
    <x v="4511"/>
    <d v="2023-06-01T00:51:26"/>
    <n v="3"/>
    <n v="6959"/>
    <s v="Collection Music Thought Star Forget Road."/>
    <s v="Denise Bennett"/>
    <x v="4"/>
    <x v="4"/>
    <x v="0"/>
    <n v="-6.0500000001629815"/>
  </r>
  <r>
    <n v="6960"/>
    <s v="Tammy Williams"/>
    <s v="patrickcox@example.net"/>
    <n v="30"/>
    <s v="Female"/>
    <s v="Apple AirPods"/>
    <d v="2021-09-23T00:00:00"/>
    <x v="2"/>
    <s v="Software bug"/>
    <s v="I'm having an issue with the {product_purchased}. Please assist._x000a__x000a_If it's not listed here, please click the link to help._x000a__x000a_What is Product Purchase Policy?_x000a__x000a_Purchasing a product does not I've followed online tutorials and community forums to troubleshoot the issue, but no luck so far."/>
    <x v="0"/>
    <m/>
    <s v="Critical"/>
    <s v="Chat"/>
    <x v="4512"/>
    <m/>
    <m/>
    <n v="6960"/>
    <s v=""/>
    <s v="Tammy Williams"/>
    <x v="9"/>
    <x v="9"/>
    <x v="0"/>
    <s v=""/>
  </r>
  <r>
    <n v="6961"/>
    <s v="Brian Nguyen"/>
    <s v="vadams@example.com"/>
    <n v="58"/>
    <s v="Female"/>
    <s v="Microsoft Office"/>
    <d v="2021-09-07T00:00:00"/>
    <x v="3"/>
    <s v="Account access"/>
    <s v="I'm encountering a software bug in the {product_purchased}. Whenever I try to perform a specific action, the application crashes. Are there any updates or fixes available?_x000a__x000a_Most recent version is 1.2.0. I've checked for software updates, and my {product_purchased} is already running the latest version."/>
    <x v="0"/>
    <m/>
    <s v="Low"/>
    <s v="Chat"/>
    <x v="4513"/>
    <m/>
    <m/>
    <n v="6961"/>
    <s v=""/>
    <s v="Brian Nguyen"/>
    <x v="9"/>
    <x v="9"/>
    <x v="0"/>
    <s v=""/>
  </r>
  <r>
    <n v="6962"/>
    <s v="Gregory Robinson"/>
    <s v="brownmichael@example.org"/>
    <n v="65"/>
    <s v="Male"/>
    <s v="Google Pixel"/>
    <d v="2021-11-15T00:00:00"/>
    <x v="1"/>
    <s v="Software bug"/>
    <s v="I'm having an issue with the {product_purchased}. Please assist. I'm using the original charger that came with my {product_purchased}, but it's not charging properly."/>
    <x v="1"/>
    <s v="Theory degree action also dinner."/>
    <s v="High"/>
    <s v="Phone"/>
    <x v="4514"/>
    <d v="2023-06-01T17:48:29"/>
    <n v="3"/>
    <n v="6962"/>
    <s v="Theory Degree Action Also Dinner."/>
    <s v="Gregory Robinson"/>
    <x v="3"/>
    <x v="3"/>
    <x v="0"/>
    <n v="-1.2333333333372138"/>
  </r>
  <r>
    <n v="6963"/>
    <s v="David Castillo"/>
    <s v="erik82@example.org"/>
    <n v="29"/>
    <s v="Male"/>
    <s v="Bose SoundLink Speaker"/>
    <d v="2020-01-25T00:00:00"/>
    <x v="0"/>
    <s v="Peripheral compatibility"/>
    <s v="I'm having an issue with the {product_purchased}. Please assist. I've already contacted customer support multiple times, but the issue remains unresolved."/>
    <x v="0"/>
    <m/>
    <s v="Medium"/>
    <s v="Email"/>
    <x v="4515"/>
    <m/>
    <m/>
    <n v="6963"/>
    <s v=""/>
    <s v="David Castillo"/>
    <x v="6"/>
    <x v="6"/>
    <x v="1"/>
    <s v=""/>
  </r>
  <r>
    <n v="6964"/>
    <s v="Robert Barnes"/>
    <s v="qjones@example.org"/>
    <n v="26"/>
    <s v="Male"/>
    <s v="Samsung Galaxy"/>
    <d v="2021-11-13T00:00:00"/>
    <x v="4"/>
    <s v="Hardware issue"/>
    <s v="I'm having an issue with the {product_purchased}. Please assist. If you have found the product and do not understand how it works, please have at it a little bit longer._x000a__x000a_This product has been confirmed to work with I'm unable to find the option to perform the desired action in the {product_purchased}. Could you please guide me through the steps?"/>
    <x v="2"/>
    <m/>
    <s v="Medium"/>
    <s v="Social media"/>
    <x v="5"/>
    <m/>
    <m/>
    <n v="6964"/>
    <s v=""/>
    <s v="Robert Barnes"/>
    <x v="3"/>
    <x v="3"/>
    <x v="0"/>
    <s v=""/>
  </r>
  <r>
    <n v="6965"/>
    <s v="Jessica Kim"/>
    <s v="wlambert@example.net"/>
    <n v="60"/>
    <s v="Male"/>
    <s v="Nest Thermostat"/>
    <d v="2021-08-10T00:00:00"/>
    <x v="3"/>
    <s v="Peripheral compatibility"/>
    <s v="I'm having an issue with the {product_purchased}. Please assist._x000a__x000a_The best way to improve your product is if you add &quot;Buy now&quot; to your url and select a store from the menu bar._x000a__x000a_This way The issue I'm facing is intermittent. Sometimes it works fine, but other times it acts up unexpectedly."/>
    <x v="1"/>
    <s v="World fire him language what president it floor."/>
    <s v="Medium"/>
    <s v="Social media"/>
    <x v="4516"/>
    <d v="2023-06-01T14:41:33"/>
    <n v="3"/>
    <n v="6965"/>
    <s v="World Fire Him Language What President It Floor."/>
    <s v="Jessica Kim"/>
    <x v="5"/>
    <x v="5"/>
    <x v="0"/>
    <n v="10.350000000034925"/>
  </r>
  <r>
    <n v="6966"/>
    <s v="Cassandra Stephens"/>
    <s v="johnthompson@example.com"/>
    <n v="54"/>
    <s v="Female"/>
    <s v="Amazon Echo"/>
    <d v="2021-08-14T00:00:00"/>
    <x v="0"/>
    <s v="Cancellation request"/>
    <s v="I'm having an issue with the {product_purchased}. Please assist._x000a__x000a_5.7.1 Bug Fixes_x000a__x000a__x000a_5.7.2 Bug Fixes_x000a__x000a__x000a_BUG FIXED:_x000a__x000a_Dictionary now accepts data (s I've recently updated the firmware of my {product_purchased}, and the issue started happening afterward. Could it be related to the update?"/>
    <x v="2"/>
    <m/>
    <s v="Low"/>
    <s v="Email"/>
    <x v="5"/>
    <m/>
    <m/>
    <n v="6966"/>
    <s v=""/>
    <s v="Cassandra Stephens"/>
    <x v="5"/>
    <x v="5"/>
    <x v="0"/>
    <s v=""/>
  </r>
  <r>
    <n v="6967"/>
    <s v="Mr. Christian Henson Jr."/>
    <s v="ericperry@example.com"/>
    <n v="45"/>
    <s v="Male"/>
    <s v="Amazon Echo"/>
    <d v="2020-01-08T00:00:00"/>
    <x v="4"/>
    <s v="Display issue"/>
    <s v="I'm having an issue with the {product_purchased}. Please assist. Thanks!_x000a__x000a_Thanks! I ordered the box with the new shipping label and I was extremely excited about this. My family and I had recently spent time in the I've already contacted customer support multiple times, but the issue remains unresolved."/>
    <x v="1"/>
    <s v="Form chair life wear."/>
    <s v="Medium"/>
    <s v="Phone"/>
    <x v="4517"/>
    <d v="2023-06-01T21:10:36"/>
    <n v="2"/>
    <n v="6967"/>
    <s v="Form Chair Life Wear."/>
    <s v="Mr. Christian Henson Jr."/>
    <x v="6"/>
    <x v="6"/>
    <x v="1"/>
    <n v="12.550000000046566"/>
  </r>
  <r>
    <n v="6968"/>
    <s v="Mrs. Leah Harris"/>
    <s v="fward@example.net"/>
    <n v="44"/>
    <s v="Male"/>
    <s v="Microsoft Xbox Controller"/>
    <d v="2020-08-23T00:00:00"/>
    <x v="4"/>
    <s v="Product setup"/>
    <s v="I'm having an issue with the {product_purchased}. Please assist._x000a__x000a_Please follow these guidelines._x000a__x000a_Always use our Terms of Service carefully. Be specific, ask for specific information that must be addressed to your address, and I've noticed a peculiar error message popping up on my {product_purchased} screen. It says '{error_message}'. What does it mean?"/>
    <x v="1"/>
    <s v="By cut wife color."/>
    <s v="Critical"/>
    <s v="Social media"/>
    <x v="4518"/>
    <d v="2023-06-01T19:53:38"/>
    <n v="2"/>
    <n v="6968"/>
    <s v="By Cut Wife Color."/>
    <s v="Mrs. Leah Harris"/>
    <x v="5"/>
    <x v="5"/>
    <x v="1"/>
    <n v="2.4666666666744277"/>
  </r>
  <r>
    <n v="6969"/>
    <s v="Sharon Butler"/>
    <s v="tmoreno@example.net"/>
    <n v="66"/>
    <s v="Other"/>
    <s v="HP Pavilion"/>
    <d v="2020-06-22T00:00:00"/>
    <x v="0"/>
    <s v="Refund request"/>
    <s v="I'm having an issue with the {product_purchased}. Please assist. I've followed the troubleshooting steps mentioned in the user manual, but the issue persists."/>
    <x v="0"/>
    <m/>
    <s v="Low"/>
    <s v="Chat"/>
    <x v="4519"/>
    <m/>
    <m/>
    <n v="6969"/>
    <s v=""/>
    <s v="Sharon Butler"/>
    <x v="8"/>
    <x v="8"/>
    <x v="1"/>
    <s v=""/>
  </r>
  <r>
    <n v="6970"/>
    <s v="Carolyn Flores"/>
    <s v="chanjerome@example.net"/>
    <n v="48"/>
    <s v="Female"/>
    <s v="Asus ROG"/>
    <d v="2020-09-28T00:00:00"/>
    <x v="2"/>
    <s v="Payment issue"/>
    <s v="I'm having an issue with the {product_purchased}. Please assist._x000a__x000a__x000a_Ciao!_x000a__x000a__x000a_Dong!_x000a__x000a__x000a_My friends, it's time for my weekly recipe:_x000a__x000a__x000a_If you're out of the way, I'm not sure if this issue is specific to my device or if others have reported similar problems."/>
    <x v="0"/>
    <m/>
    <s v="Low"/>
    <s v="Email"/>
    <x v="4520"/>
    <m/>
    <m/>
    <n v="6970"/>
    <s v=""/>
    <s v="Carolyn Flores"/>
    <x v="9"/>
    <x v="9"/>
    <x v="1"/>
    <s v=""/>
  </r>
  <r>
    <n v="6971"/>
    <s v="Timothy Benson"/>
    <s v="carlabarry@example.org"/>
    <n v="18"/>
    <s v="Male"/>
    <s v="Adobe Photoshop"/>
    <d v="2020-12-30T00:00:00"/>
    <x v="2"/>
    <s v="Display issue"/>
    <s v="I've recently set up my {product_purchased}, but it fails to connect to any available networks. What steps should I take to troubleshoot this issue?_x000a__x000a_My PC was able to connect directly to a wifi network at ~ I've tried using different cables, adapters, or peripherals with my {product_purchased}, but the issue persists."/>
    <x v="0"/>
    <m/>
    <s v="Medium"/>
    <s v="Phone"/>
    <x v="4521"/>
    <m/>
    <m/>
    <n v="6971"/>
    <s v=""/>
    <s v="Timothy Benson"/>
    <x v="10"/>
    <x v="10"/>
    <x v="1"/>
    <s v=""/>
  </r>
  <r>
    <n v="6972"/>
    <s v="Sophia Morgan"/>
    <s v="stevensonnatalie@example.org"/>
    <n v="53"/>
    <s v="Other"/>
    <s v="Asus ROG"/>
    <d v="2020-01-20T00:00:00"/>
    <x v="2"/>
    <s v="Battery life"/>
    <s v="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
    <x v="0"/>
    <m/>
    <s v="Critical"/>
    <s v="Email"/>
    <x v="4522"/>
    <m/>
    <m/>
    <n v="6972"/>
    <s v=""/>
    <s v="Sophia Morgan"/>
    <x v="6"/>
    <x v="6"/>
    <x v="1"/>
    <s v=""/>
  </r>
  <r>
    <n v="6973"/>
    <s v="Matthew Wong"/>
    <s v="lucasstone@example.com"/>
    <n v="57"/>
    <s v="Female"/>
    <s v="Xbox"/>
    <d v="2021-03-18T00:00:00"/>
    <x v="0"/>
    <s v="Data loss"/>
    <s v="I'm having an issue with the {product_purchased}. Please assist. â€” â€” â€”_x000a__x000a_SUBJECT: #2624: the #1248.1248.943_d3b00d36705027 I've recently updated the firmware of my {product_purchased}, and the issue started happening afterward. Could it be related to the update?"/>
    <x v="0"/>
    <m/>
    <s v="High"/>
    <s v="Phone"/>
    <x v="4523"/>
    <m/>
    <m/>
    <n v="6973"/>
    <s v=""/>
    <s v="Matthew Wong"/>
    <x v="0"/>
    <x v="0"/>
    <x v="0"/>
    <s v=""/>
  </r>
  <r>
    <n v="6974"/>
    <s v="Dorothy Williams"/>
    <s v="petersenlinda@example.org"/>
    <n v="69"/>
    <s v="Other"/>
    <s v="Roomba Robot Vacuum"/>
    <d v="2020-09-03T00:00:00"/>
    <x v="4"/>
    <s v="Delivery problem"/>
    <s v="I'm having an issue with the {product_purchased}. Please assist._x000a__x000a_{id}, which looks like a button, is not really the same item._x000a__x000a_See that last item in the &quot;Products&quot;, as well? I I'm unable to find the option to perform the desired action in the {product_purchased}. Could you please guide me through the steps?"/>
    <x v="2"/>
    <m/>
    <s v="Critical"/>
    <s v="Email"/>
    <x v="5"/>
    <m/>
    <m/>
    <n v="6974"/>
    <s v=""/>
    <s v="Dorothy Williams"/>
    <x v="9"/>
    <x v="9"/>
    <x v="1"/>
    <s v=""/>
  </r>
  <r>
    <n v="6975"/>
    <s v="Brenda Martin"/>
    <s v="qcohen@example.net"/>
    <n v="34"/>
    <s v="Male"/>
    <s v="MacBook Pro"/>
    <d v="2020-09-27T00:00:00"/>
    <x v="2"/>
    <s v="Installation support"/>
    <s v="I'm having an issue with the {product_purchased}. Please assist._x000a__x000a__x000a_A special thanks to AllinfortheLaptop.com for the great logo for the product on the page which is included with their new laptop. I rely heavily on my {product_purchased} for my daily tasks, and this issue is hindering my productivity."/>
    <x v="1"/>
    <s v="Eat page use."/>
    <s v="High"/>
    <s v="Social media"/>
    <x v="4524"/>
    <d v="2023-06-01T19:27:47"/>
    <n v="4"/>
    <n v="6975"/>
    <s v="Eat Page Use."/>
    <s v="Brenda Martin"/>
    <x v="9"/>
    <x v="9"/>
    <x v="1"/>
    <n v="-4.8000000001047738"/>
  </r>
  <r>
    <n v="6976"/>
    <s v="Kenneth Wise"/>
    <s v="hmacdonald@example.net"/>
    <n v="34"/>
    <s v="Male"/>
    <s v="Garmin Forerunner"/>
    <d v="2020-09-15T00:00:00"/>
    <x v="4"/>
    <s v="Software bug"/>
    <s v="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
    <x v="1"/>
    <s v="Green claim describe behavior entire study."/>
    <s v="Low"/>
    <s v="Email"/>
    <x v="4525"/>
    <d v="2023-06-01T16:59:47"/>
    <n v="4"/>
    <n v="6976"/>
    <s v="Green Claim Describe Behavior Entire Study."/>
    <s v="Kenneth Wise"/>
    <x v="9"/>
    <x v="9"/>
    <x v="1"/>
    <n v="15.716666666732635"/>
  </r>
  <r>
    <n v="6977"/>
    <s v="Rachael Carpenter"/>
    <s v="vjohnson@example.net"/>
    <n v="34"/>
    <s v="Male"/>
    <s v="Google Pixel"/>
    <d v="2021-10-20T00:00:00"/>
    <x v="3"/>
    <s v="Installation support"/>
    <s v="I'm having an issue with the {product_purchased}. Please assist._x000a__x000a_What is a &quot;Loan&quot;?_x000a__x000a_If you're a local or regional loan company, you own a loan statement that sets the amount of money that I've followed online tutorials and community forums to troubleshoot the issue, but no luck so far."/>
    <x v="1"/>
    <s v="Magazine add result cost support happen itself."/>
    <s v="Medium"/>
    <s v="Social media"/>
    <x v="4526"/>
    <d v="2023-06-01T06:19:49"/>
    <n v="5"/>
    <n v="6977"/>
    <s v="Magazine Add Result Cost Support Happen Itself."/>
    <s v="Rachael Carpenter"/>
    <x v="7"/>
    <x v="7"/>
    <x v="0"/>
    <n v="-2.3166666667093523"/>
  </r>
  <r>
    <n v="6978"/>
    <s v="Nathan Sheppard"/>
    <s v="johnsoncatherine@example.com"/>
    <n v="42"/>
    <s v="Female"/>
    <s v="PlayStation"/>
    <d v="2020-12-15T00:00:00"/>
    <x v="4"/>
    <s v="Product setup"/>
    <s v="I'm having an issue with the {product_purchased}. Please assist._x000a__x000a_If the product is no longer available, please make an enquiry using the link at the bottom of the page. I've tried using different cables, adapters, or peripherals with my {product_purchased}, but the issue persists."/>
    <x v="0"/>
    <m/>
    <s v="Low"/>
    <s v="Chat"/>
    <x v="4527"/>
    <m/>
    <m/>
    <n v="6978"/>
    <s v=""/>
    <s v="Nathan Sheppard"/>
    <x v="10"/>
    <x v="10"/>
    <x v="1"/>
    <s v=""/>
  </r>
  <r>
    <n v="6979"/>
    <s v="Wesley Henry"/>
    <s v="lynncooper@example.org"/>
    <n v="40"/>
    <s v="Other"/>
    <s v="PlayStation"/>
    <d v="2020-01-17T00:00:00"/>
    <x v="0"/>
    <s v="Display issue"/>
    <s v="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
    <x v="2"/>
    <m/>
    <s v="Medium"/>
    <s v="Chat"/>
    <x v="5"/>
    <m/>
    <m/>
    <n v="6979"/>
    <s v=""/>
    <s v="Wesley Henry"/>
    <x v="6"/>
    <x v="6"/>
    <x v="1"/>
    <s v=""/>
  </r>
  <r>
    <n v="6980"/>
    <s v="Christian Snow"/>
    <s v="brucewhite@example.com"/>
    <n v="27"/>
    <s v="Female"/>
    <s v="iPhone"/>
    <d v="2021-10-02T00:00:00"/>
    <x v="0"/>
    <s v="Display issue"/>
    <s v="I'm having an issue with the {product_purchased}. Please assist. Thank you for your review. {{result.name}} {{p.name}}_x000a__x000a__x000a_You can also purchase these with PayPal, and can receive updates at any time I rely heavily on my {product_purchased} for my daily tasks, and this issue is hindering my productivity."/>
    <x v="0"/>
    <m/>
    <s v="Low"/>
    <s v="Social media"/>
    <x v="4528"/>
    <m/>
    <m/>
    <n v="6980"/>
    <s v=""/>
    <s v="Christian Snow"/>
    <x v="7"/>
    <x v="7"/>
    <x v="0"/>
    <s v=""/>
  </r>
  <r>
    <n v="6981"/>
    <s v="Jonathan King"/>
    <s v="jennifer23@example.org"/>
    <n v="46"/>
    <s v="Male"/>
    <s v="Roomba Robot Vacuum"/>
    <d v="2021-11-16T00:00:00"/>
    <x v="0"/>
    <s v="Payment issue"/>
    <s v="I've recently set up my {product_purchased}, but it fails to connect to any available networks. What steps should I take to troubleshoot this issue?_x000a__x000a_The following procedure explains the troubleshooting steps available through an online tool I've noticed that the issue occurs consistently when I use a specific feature or application on my {product_purchased}."/>
    <x v="2"/>
    <m/>
    <s v="High"/>
    <s v="Social media"/>
    <x v="5"/>
    <m/>
    <m/>
    <n v="6981"/>
    <s v=""/>
    <s v="Jonathan King"/>
    <x v="3"/>
    <x v="3"/>
    <x v="0"/>
    <s v=""/>
  </r>
  <r>
    <n v="6982"/>
    <s v="Justin Melton"/>
    <s v="alexandraholmes@example.net"/>
    <n v="22"/>
    <s v="Male"/>
    <s v="Dyson Vacuum Cleaner"/>
    <d v="2020-11-24T00:00:00"/>
    <x v="3"/>
    <s v="Delivery problem"/>
    <s v="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
    <x v="0"/>
    <m/>
    <s v="Low"/>
    <s v="Social media"/>
    <x v="4529"/>
    <m/>
    <m/>
    <n v="6982"/>
    <s v=""/>
    <s v="Justin Melton"/>
    <x v="3"/>
    <x v="3"/>
    <x v="1"/>
    <s v=""/>
  </r>
  <r>
    <n v="6983"/>
    <s v="Kimberly Johnson"/>
    <s v="martinezmegan@example.org"/>
    <n v="67"/>
    <s v="Other"/>
    <s v="Apple AirPods"/>
    <d v="2021-12-05T00:00:00"/>
    <x v="0"/>
    <s v="Refund request"/>
    <s v="I'm having an issue with the {product_purchased}. Please assist. If you don't see it, try deleting the item with '-b -b' and '-a -a'. [2]_x000a__x000a_This can be I'm not sure if this issue is specific to my device or if others have reported similar problems."/>
    <x v="1"/>
    <s v="Soon full like range reveal series nearly."/>
    <s v="Low"/>
    <s v="Social media"/>
    <x v="4530"/>
    <d v="2023-06-01T05:53:57"/>
    <n v="3"/>
    <n v="6983"/>
    <s v="Soon Full Like Range Reveal Series Nearly."/>
    <s v="Kimberly Johnson"/>
    <x v="10"/>
    <x v="10"/>
    <x v="0"/>
    <n v="4.8499999999185093"/>
  </r>
  <r>
    <n v="6984"/>
    <s v="Joshua Johnson"/>
    <s v="xclark@example.com"/>
    <n v="43"/>
    <s v="Female"/>
    <s v="Bose SoundLink Speaker"/>
    <d v="2021-09-12T00:00:00"/>
    <x v="2"/>
    <s v="Product setup"/>
    <s v="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
    <x v="1"/>
    <s v="Central recent step daughter arrive."/>
    <s v="Critical"/>
    <s v="Social media"/>
    <x v="4531"/>
    <d v="2023-06-01T01:01:58"/>
    <n v="3"/>
    <n v="6984"/>
    <s v="Central Recent Step Daughter Arrive."/>
    <s v="Joshua Johnson"/>
    <x v="9"/>
    <x v="9"/>
    <x v="0"/>
    <n v="-10.100000000093132"/>
  </r>
  <r>
    <n v="6985"/>
    <s v="David Walters"/>
    <s v="asmith@example.com"/>
    <n v="18"/>
    <s v="Female"/>
    <s v="Garmin Forerunner"/>
    <d v="2020-07-25T00:00:00"/>
    <x v="1"/>
    <s v="Account access"/>
    <s v="I've forgotten my password for my {product_purchased} account, and the password reset option is not working. How can I recover my account?_x000a__x000a_Microsoft recommends you follow these steps, on the Start menu, right-click a I've checked for any available software updates for my {product_purchased}, but there are none."/>
    <x v="1"/>
    <s v="Continue her side bag for in."/>
    <s v="High"/>
    <s v="Phone"/>
    <x v="4532"/>
    <d v="2023-06-01T10:09:59"/>
    <n v="1"/>
    <n v="6985"/>
    <s v="Continue Her Side Bag For In."/>
    <s v="David Walters"/>
    <x v="2"/>
    <x v="2"/>
    <x v="1"/>
    <n v="4.7333333333954215"/>
  </r>
  <r>
    <n v="6986"/>
    <s v="Brian Pitts"/>
    <s v="laurennewman@example.net"/>
    <n v="56"/>
    <s v="Male"/>
    <s v="Apple AirPods"/>
    <d v="2020-01-22T00:00:00"/>
    <x v="3"/>
    <s v="Delivery problem"/>
    <s v="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
    <x v="2"/>
    <m/>
    <s v="High"/>
    <s v="Email"/>
    <x v="5"/>
    <m/>
    <m/>
    <n v="6986"/>
    <s v=""/>
    <s v="Brian Pitts"/>
    <x v="6"/>
    <x v="6"/>
    <x v="1"/>
    <s v=""/>
  </r>
  <r>
    <n v="6987"/>
    <s v="Heather Fleming"/>
    <s v="campbellpaul@example.net"/>
    <n v="31"/>
    <s v="Male"/>
    <s v="Apple AirPods"/>
    <d v="2020-10-13T00:00:00"/>
    <x v="1"/>
    <s v="Display issue"/>
    <s v="I'm having an issue with the {product_purchased}. Please assist. I'm having an issue with the {product_purchased}. Please assist. Photo:_x000a__x000a_window._taboola = window._taboola || []; _taboola. I've reviewed the troubleshooting steps on the official support website, but they didn't resolve the problem."/>
    <x v="2"/>
    <m/>
    <s v="Medium"/>
    <s v="Social media"/>
    <x v="5"/>
    <m/>
    <m/>
    <n v="6987"/>
    <s v=""/>
    <s v="Heather Fleming"/>
    <x v="7"/>
    <x v="7"/>
    <x v="1"/>
    <s v=""/>
  </r>
  <r>
    <n v="6988"/>
    <s v="Lisa Rodriguez"/>
    <s v="lgregory@example.org"/>
    <n v="33"/>
    <s v="Female"/>
    <s v="MacBook Pro"/>
    <d v="2020-08-01T00:00:00"/>
    <x v="1"/>
    <s v="Refund request"/>
    <s v="The {product_purchased} is unable to establish a stable internet connection. It keeps disconnecting intermittently. How can I troubleshoot this network problem?_x000a__x000a_Network connectivity issues with Cisco IP routers include connection problems, the failure of I've tried different settings and configurations on my {product_purchased}, but the issue persists."/>
    <x v="0"/>
    <m/>
    <s v="High"/>
    <s v="Email"/>
    <x v="4533"/>
    <m/>
    <m/>
    <n v="6988"/>
    <s v=""/>
    <s v="Lisa Rodriguez"/>
    <x v="5"/>
    <x v="5"/>
    <x v="1"/>
    <s v=""/>
  </r>
  <r>
    <n v="6989"/>
    <s v="Lauren Franklin"/>
    <s v="vaguilar@example.org"/>
    <n v="60"/>
    <s v="Male"/>
    <s v="HP Pavilion"/>
    <d v="2020-06-22T00:00:00"/>
    <x v="4"/>
    <s v="Cancellation request"/>
    <s v="I'm having an issue with the {product_purchased}. Please assist. The product we're selling._x000a__x000a__x000a_Crazy Fuzz:_x000a__x000a_If you try to add this to your cart and it's not working correctly, just add I've recently updated the firmware of my {product_purchased}, and the issue started happening afterward. Could it be related to the update?"/>
    <x v="2"/>
    <m/>
    <s v="High"/>
    <s v="Phone"/>
    <x v="5"/>
    <m/>
    <m/>
    <n v="6989"/>
    <s v=""/>
    <s v="Lauren Franklin"/>
    <x v="8"/>
    <x v="8"/>
    <x v="1"/>
    <s v=""/>
  </r>
  <r>
    <n v="6990"/>
    <s v="Alicia Medina"/>
    <s v="huffbrenda@example.com"/>
    <n v="37"/>
    <s v="Male"/>
    <s v="Sony PlayStation"/>
    <d v="2020-09-18T00:00:00"/>
    <x v="2"/>
    <s v="Software bug"/>
    <s v="I'm having an issue with the {product_purchased}. Please assist._x000a__x000a_4. In the case of your product, it should have been provided with a warranty of one year or more from the manufacturer. Please provide a complete documentation I've noticed that the issue occurs consistently when I use a specific feature or application on my {product_purchased}."/>
    <x v="0"/>
    <m/>
    <s v="Low"/>
    <s v="Email"/>
    <x v="4534"/>
    <m/>
    <m/>
    <n v="6990"/>
    <s v=""/>
    <s v="Alicia Medina"/>
    <x v="9"/>
    <x v="9"/>
    <x v="1"/>
    <s v=""/>
  </r>
  <r>
    <n v="6991"/>
    <s v="Ricky Herrera"/>
    <s v="ubooth@example.org"/>
    <n v="66"/>
    <s v="Male"/>
    <s v="Nintendo Switch Pro Controller"/>
    <d v="2020-10-13T00:00:00"/>
    <x v="3"/>
    <s v="Product recommendation"/>
    <s v="I'm having an issue with the {product_purchased}. Please assist._x000a__x000a_I want to see your product_x000a__x000a_A product bought of $0 in the 1st quarter of 2014. It's my phone. I want it. I've checked for any available software updates for my {product_purchased}, but there are none."/>
    <x v="2"/>
    <m/>
    <s v="High"/>
    <s v="Social media"/>
    <x v="5"/>
    <m/>
    <m/>
    <n v="6991"/>
    <s v=""/>
    <s v="Ricky Herrera"/>
    <x v="7"/>
    <x v="7"/>
    <x v="1"/>
    <s v=""/>
  </r>
  <r>
    <n v="6992"/>
    <s v="Christy Phillips"/>
    <s v="melvintaylor@example.net"/>
    <n v="61"/>
    <s v="Female"/>
    <s v="Amazon Kindle"/>
    <d v="2020-06-23T00:00:00"/>
    <x v="0"/>
    <s v="Installation support"/>
    <s v="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
    <x v="0"/>
    <m/>
    <s v="Critical"/>
    <s v="Phone"/>
    <x v="4535"/>
    <m/>
    <m/>
    <n v="6992"/>
    <s v=""/>
    <s v="Christy Phillips"/>
    <x v="8"/>
    <x v="8"/>
    <x v="1"/>
    <s v=""/>
  </r>
  <r>
    <n v="6993"/>
    <s v="Kelly May"/>
    <s v="pamela67@example.com"/>
    <n v="44"/>
    <s v="Male"/>
    <s v="Sony PlayStation"/>
    <d v="2020-06-16T00:00:00"/>
    <x v="1"/>
    <s v="Hardware issue"/>
    <s v="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
    <x v="1"/>
    <s v="Her decade discover scientist effort."/>
    <s v="High"/>
    <s v="Chat"/>
    <x v="4536"/>
    <d v="2023-06-01T21:16:11"/>
    <n v="5"/>
    <n v="6993"/>
    <s v="Her Decade Discover Scientist Effort."/>
    <s v="Kelly May"/>
    <x v="8"/>
    <x v="8"/>
    <x v="1"/>
    <n v="19.716666666674428"/>
  </r>
  <r>
    <n v="6994"/>
    <s v="Cody Wilson"/>
    <s v="mollymitchell@example.net"/>
    <n v="41"/>
    <s v="Other"/>
    <s v="Canon EOS"/>
    <d v="2020-05-26T00:00:00"/>
    <x v="1"/>
    <s v="Display issue"/>
    <s v="I'm having an issue with the {product_purchased}. Please assist. Thanks!_x000a__x000a_I'm having an issue with the product_purchased,. Please assist. Thanks!_x000a__x000a_The price is $19.00 without a I'm unable to find the option to perform the desired action in the {product_purchased}. Could you please guide me through the steps?"/>
    <x v="2"/>
    <m/>
    <s v="Critical"/>
    <s v="Chat"/>
    <x v="5"/>
    <m/>
    <m/>
    <n v="6994"/>
    <s v=""/>
    <s v="Cody Wilson"/>
    <x v="1"/>
    <x v="1"/>
    <x v="1"/>
    <s v=""/>
  </r>
  <r>
    <n v="6995"/>
    <s v="Christian Smith"/>
    <s v="sprice@example.org"/>
    <n v="70"/>
    <s v="Male"/>
    <s v="Samsung Galaxy"/>
    <d v="2021-09-10T00:00:00"/>
    <x v="0"/>
    <s v="Software bug"/>
    <s v="I'm having an issue with the {product_purchased}. Please assist. If it's not working._x000a__x000a_I read the last post, and I don't see the link to the page._x000a__x000a_I've updated all the settings I need assistance as soon as possible because it's affecting my work and productivity."/>
    <x v="1"/>
    <s v="Bed off expect agency."/>
    <s v="Low"/>
    <s v="Email"/>
    <x v="4537"/>
    <d v="2023-06-02T00:25:14"/>
    <n v="4"/>
    <n v="6995"/>
    <s v="Bed Off Expect Agency."/>
    <s v="Christian Smith"/>
    <x v="9"/>
    <x v="9"/>
    <x v="0"/>
    <n v="20.900000000023283"/>
  </r>
  <r>
    <n v="6996"/>
    <s v="Jessica Brown"/>
    <s v="nicholaslambert@example.org"/>
    <n v="44"/>
    <s v="Other"/>
    <s v="Nest Thermostat"/>
    <d v="2021-12-05T00:00:00"/>
    <x v="2"/>
    <s v="Display issue"/>
    <s v="I'm having an issue with the {product_purchased}. Please assist._x000a__x000a__x000a_I do not need to get these from any store._x000a__x000a__x000a_I don't even realize if you did if you bought them online with $17 in your I need assistance as soon as possible because it's affecting my work and productivity."/>
    <x v="1"/>
    <s v="Significant news reach sing account live morning."/>
    <s v="Critical"/>
    <s v="Phone"/>
    <x v="4538"/>
    <d v="2023-06-01T11:37:16"/>
    <n v="2"/>
    <n v="6996"/>
    <s v="Significant News Reach Sing Account Live Morning."/>
    <s v="Jessica Brown"/>
    <x v="10"/>
    <x v="10"/>
    <x v="0"/>
    <n v="-7.8166666666511446"/>
  </r>
  <r>
    <n v="6997"/>
    <s v="Jocelyn Morrison"/>
    <s v="davisdeborah@example.net"/>
    <n v="38"/>
    <s v="Female"/>
    <s v="MacBook Pro"/>
    <d v="2021-06-22T00:00:00"/>
    <x v="1"/>
    <s v="Software bug"/>
    <s v="There seems to be a hardware problem with my {product_purchased}. The screen is flickering, and I'm unable to use it. What should I do?_x000a__x000a_No - in the firmware, we can do this via USB. This I've noticed a sudden decrease in battery life on my {product_purchased}. It used to last much longer."/>
    <x v="2"/>
    <m/>
    <s v="High"/>
    <s v="Phone"/>
    <x v="5"/>
    <m/>
    <m/>
    <n v="6997"/>
    <s v=""/>
    <s v="Jocelyn Morrison"/>
    <x v="8"/>
    <x v="8"/>
    <x v="0"/>
    <s v=""/>
  </r>
  <r>
    <n v="6998"/>
    <s v="Angela Miller"/>
    <s v="jacksonedward@example.com"/>
    <n v="44"/>
    <s v="Male"/>
    <s v="Nintendo Switch Pro Controller"/>
    <d v="2020-11-02T00:00:00"/>
    <x v="1"/>
    <s v="Payment issue"/>
    <s v="I'm having an issue with the {product_purchased}. Please assist._x000a__x000a__x000a_Please note that all prices are subject to change without notice and prices may vary._x000a__x000a__x000a_All prices are subject to change without notice and prices may vary. The issue I'm facing is intermittent. Sometimes it works fine, but other times it acts up unexpectedly."/>
    <x v="1"/>
    <s v="Address next agreement over student town."/>
    <s v="Critical"/>
    <s v="Phone"/>
    <x v="4539"/>
    <d v="2023-06-01T08:48:19"/>
    <n v="5"/>
    <n v="6998"/>
    <s v="Address Next Agreement Over Student Town."/>
    <s v="Angela Miller"/>
    <x v="3"/>
    <x v="3"/>
    <x v="1"/>
    <n v="5.5500000001047738"/>
  </r>
  <r>
    <n v="6999"/>
    <s v="Kathryn Smith"/>
    <s v="dylanfoster@example.org"/>
    <n v="36"/>
    <s v="Male"/>
    <s v="Google Pixel"/>
    <d v="2021-12-13T00:00:00"/>
    <x v="2"/>
    <s v="Delivery problem"/>
    <s v="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
    <x v="2"/>
    <m/>
    <s v="Medium"/>
    <s v="Email"/>
    <x v="5"/>
    <m/>
    <m/>
    <n v="6999"/>
    <s v=""/>
    <s v="Kathryn Smith"/>
    <x v="10"/>
    <x v="10"/>
    <x v="0"/>
    <s v=""/>
  </r>
  <r>
    <n v="7000"/>
    <s v="John Walker"/>
    <s v="fhayes@example.net"/>
    <n v="65"/>
    <s v="Other"/>
    <s v="Roomba Robot Vacuum"/>
    <d v="2020-11-21T00:00:00"/>
    <x v="1"/>
    <s v="Software bug"/>
    <s v="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
    <x v="1"/>
    <s v="Him run far because knowledge interest member."/>
    <s v="Critical"/>
    <s v="Chat"/>
    <x v="4540"/>
    <d v="2023-06-01T07:28:21"/>
    <n v="5"/>
    <n v="7000"/>
    <s v="Him Run Far Because Knowledge Interest Member."/>
    <s v="John Walker"/>
    <x v="3"/>
    <x v="3"/>
    <x v="1"/>
    <n v="0.53333333332557231"/>
  </r>
  <r>
    <n v="7001"/>
    <s v="Anthony Webb"/>
    <s v="kmcclure@example.net"/>
    <n v="31"/>
    <s v="Male"/>
    <s v="Microsoft Xbox Controller"/>
    <d v="2021-06-07T00:00:00"/>
    <x v="4"/>
    <s v="Hardware issue"/>
    <s v="I've encountered a data loss issue with my {product_purchased}. All the files and documents seem to have disappeared. Can you guide me on how to retrieve them? Thank you for your help._x000a__x000a_Note: you'll get 3 I'm concerned about the security of my {product_purchased} and would like to ensure that my data is safe."/>
    <x v="1"/>
    <s v="Despite nation present left year least half write."/>
    <s v="Low"/>
    <s v="Phone"/>
    <x v="920"/>
    <d v="2023-06-01T10:18:22"/>
    <n v="3"/>
    <n v="7001"/>
    <s v="Despite Nation Present Left Year Least Half Write."/>
    <s v="Anthony Webb"/>
    <x v="8"/>
    <x v="8"/>
    <x v="0"/>
    <n v="9.7333333334536292"/>
  </r>
  <r>
    <n v="7002"/>
    <s v="Debbie West"/>
    <s v="kellercandice@example.net"/>
    <n v="69"/>
    <s v="Male"/>
    <s v="HP Pavilion"/>
    <d v="2020-08-28T00:00:00"/>
    <x v="4"/>
    <s v="Hardware issue"/>
    <s v="I've forgotten my password for my {product_purchased} account, and the password reset option is not working. How can I recover my account?_x000a__x000a_Unfortunately, the best way to recover your account will be to reset it and then This problem started occurring after the recent software update. I haven't made any other changes to the device."/>
    <x v="1"/>
    <s v="Simple sound test."/>
    <s v="Low"/>
    <s v="Email"/>
    <x v="4541"/>
    <d v="2023-06-01T23:47:23"/>
    <n v="2"/>
    <n v="7002"/>
    <s v="Simple Sound Test."/>
    <s v="Debbie West"/>
    <x v="5"/>
    <x v="5"/>
    <x v="1"/>
    <n v="4.3833333333022892"/>
  </r>
  <r>
    <n v="7003"/>
    <s v="Brenda Beard"/>
    <s v="lisasalinas@example.com"/>
    <n v="31"/>
    <s v="Other"/>
    <s v="Dyson Vacuum Cleaner"/>
    <d v="2020-09-06T00:00:00"/>
    <x v="2"/>
    <s v="Battery life"/>
    <s v="There seems to be a hardware problem with my {product_purchased}. The screen is flickering, and I'm unable to use it. What should I do?_x000a__x000a_A screen will have a flickering. You need to turn off the power I'm concerned about the security of my {product_purchased} and would like to ensure that my data is safe."/>
    <x v="1"/>
    <s v="Turn will artist our."/>
    <s v="Medium"/>
    <s v="Phone"/>
    <x v="4542"/>
    <d v="2023-06-01T14:43:24"/>
    <n v="3"/>
    <n v="7003"/>
    <s v="Turn Will Artist Our."/>
    <s v="Brenda Beard"/>
    <x v="9"/>
    <x v="9"/>
    <x v="1"/>
    <n v="-4.5166666667209938"/>
  </r>
  <r>
    <n v="7004"/>
    <s v="Ronald Miller"/>
    <s v="gwashington@example.com"/>
    <n v="69"/>
    <s v="Other"/>
    <s v="LG Washing Machine"/>
    <d v="2021-12-24T00:00:00"/>
    <x v="0"/>
    <s v="Cancellation request"/>
    <s v="I'm having an issue with the {product_purchased}. Please assist. I'm unable to find the option to perform the desired action in the {product_purchased}. Could you please guide me through the steps?"/>
    <x v="0"/>
    <m/>
    <s v="Critical"/>
    <s v="Chat"/>
    <x v="4543"/>
    <m/>
    <m/>
    <n v="7004"/>
    <s v=""/>
    <s v="Ronald Miller"/>
    <x v="10"/>
    <x v="10"/>
    <x v="0"/>
    <s v=""/>
  </r>
  <r>
    <n v="7005"/>
    <s v="Tiffany Schmidt"/>
    <s v="ojenkins@example.com"/>
    <n v="65"/>
    <s v="Male"/>
    <s v="Apple AirPods"/>
    <d v="2020-09-29T00:00:00"/>
    <x v="0"/>
    <s v="Delivery problem"/>
    <s v="I'm having an issue with the {product_purchased}. Please assist._x000a__x000a_I'm having an issue with the {product_purchased}. Please assist._x000a__x000a_The items that were last modified:_x000a__x000a_the last 3 The issue I'm facing is intermittent. Sometimes it works fine, but other times it acts up unexpectedly."/>
    <x v="1"/>
    <s v="Gun real lay not know address Mrs great."/>
    <s v="High"/>
    <s v="Social media"/>
    <x v="4544"/>
    <d v="2023-06-01T10:28:26"/>
    <n v="3"/>
    <n v="7005"/>
    <s v="Gun Real Lay Not Know Address Mrs Great."/>
    <s v="Tiffany Schmidt"/>
    <x v="9"/>
    <x v="9"/>
    <x v="1"/>
    <n v="-8.5499999999301508"/>
  </r>
  <r>
    <n v="7006"/>
    <s v="Jason Fernandez"/>
    <s v="martinyang@example.org"/>
    <n v="41"/>
    <s v="Other"/>
    <s v="Fitbit Charge"/>
    <d v="2021-12-24T00:00:00"/>
    <x v="3"/>
    <s v="Product setup"/>
    <s v="I'm having an issue with the {product_purchased}. Please assist._x000a__x000a_{product_purchased}_x000a__x000a_[0]_x000a__x000a_[0]_x000a__x000a_{product_id}_x000a__x000a_[4] I've tried using different cables, adapters, or peripherals with my {product_purchased}, but the issue persists."/>
    <x v="1"/>
    <s v="Safe future someone very teacher future rock better."/>
    <s v="Low"/>
    <s v="Email"/>
    <x v="4545"/>
    <d v="2023-06-01T11:36:28"/>
    <n v="1"/>
    <n v="7006"/>
    <s v="Safe Future Someone Very Teacher Future Rock Better."/>
    <s v="Jason Fernandez"/>
    <x v="10"/>
    <x v="10"/>
    <x v="0"/>
    <n v="7.2666666666045785"/>
  </r>
  <r>
    <n v="7007"/>
    <s v="Phyllis Gomez"/>
    <s v="kelly61@example.com"/>
    <n v="43"/>
    <s v="Other"/>
    <s v="Philips Hue Lights"/>
    <d v="2021-10-05T00:00:00"/>
    <x v="3"/>
    <s v="Payment issue"/>
    <s v="I've encountered a data loss issue with my {product_purchased}. All the files and documents seem to have disappeared. Can you guide me on how to retrieve them? I'm looking to fix this issue if you can._x000a__x000a_Click I need assistance as soon as possible because it's affecting my work and productivity."/>
    <x v="0"/>
    <m/>
    <s v="High"/>
    <s v="Chat"/>
    <x v="4546"/>
    <m/>
    <m/>
    <n v="7007"/>
    <s v=""/>
    <s v="Phyllis Gomez"/>
    <x v="7"/>
    <x v="7"/>
    <x v="0"/>
    <s v=""/>
  </r>
  <r>
    <n v="7008"/>
    <s v="Robert Brewer"/>
    <s v="zachary61@example.net"/>
    <n v="26"/>
    <s v="Other"/>
    <s v="Samsung Soundbar"/>
    <d v="2020-09-22T00:00:00"/>
    <x v="4"/>
    <s v="Data loss"/>
    <s v="I've noticed a software bug in the {product_purchased} app. It's causing data loss and unexpected errors. How can I resolve this issue?_x000a__x000a_Click here. I've already contacted customer support multiple times, but the issue remains unresolved."/>
    <x v="2"/>
    <m/>
    <s v="Critical"/>
    <s v="Phone"/>
    <x v="5"/>
    <m/>
    <m/>
    <n v="7008"/>
    <s v=""/>
    <s v="Robert Brewer"/>
    <x v="9"/>
    <x v="9"/>
    <x v="1"/>
    <s v=""/>
  </r>
  <r>
    <n v="7009"/>
    <s v="Jessica Lara"/>
    <s v="ylyons@example.com"/>
    <n v="20"/>
    <s v="Female"/>
    <s v="LG OLED"/>
    <d v="2021-01-10T00:00:00"/>
    <x v="1"/>
    <s v="Data loss"/>
    <s v="I'm having an issue with the {product_purchased}. Please assist._x000a__x000a_I'm using this as a referral to a person who is a fan of DDS:_x000a__x000a_My question is what if I need to buy someone to I'm unable to find the option to perform the desired action in the {product_purchased}. Could you please guide me through the steps?"/>
    <x v="1"/>
    <s v="Pressure while six art miss yes require."/>
    <s v="Medium"/>
    <s v="Social media"/>
    <x v="4547"/>
    <d v="2023-06-01T03:29:31"/>
    <n v="5"/>
    <n v="7009"/>
    <s v="Pressure While Six Art Miss Yes Require."/>
    <s v="Jessica Lara"/>
    <x v="6"/>
    <x v="6"/>
    <x v="0"/>
    <n v="-1.7500000001164153"/>
  </r>
  <r>
    <n v="7010"/>
    <s v="Darin Reed"/>
    <s v="crystal08@example.org"/>
    <n v="44"/>
    <s v="Female"/>
    <s v="Microsoft Xbox Controller"/>
    <d v="2020-08-09T00:00:00"/>
    <x v="1"/>
    <s v="Delivery problem"/>
    <s v="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
    <x v="2"/>
    <m/>
    <s v="Medium"/>
    <s v="Email"/>
    <x v="5"/>
    <m/>
    <m/>
    <n v="7010"/>
    <s v=""/>
    <s v="Darin Reed"/>
    <x v="5"/>
    <x v="5"/>
    <x v="1"/>
    <s v=""/>
  </r>
  <r>
    <n v="7011"/>
    <s v="Ms. Tiffany Jackson DDS"/>
    <s v="christopherdiaz@example.com"/>
    <n v="54"/>
    <s v="Other"/>
    <s v="GoPro Action Camera"/>
    <d v="2020-05-05T00:00:00"/>
    <x v="3"/>
    <s v="Product compatibility"/>
    <s v="I'm having an issue with the {product_purchased}. Please assist._x000a__x000a_# # I was going to set my own price but it is an internal issue and they have refused to give me additional info from customers so I decided to I've tried troubleshooting steps mentioned in the user manual, but the issue persists."/>
    <x v="0"/>
    <m/>
    <s v="High"/>
    <s v="Social media"/>
    <x v="4548"/>
    <m/>
    <m/>
    <n v="7011"/>
    <s v=""/>
    <s v="Ms. Tiffany Jackson DDS"/>
    <x v="1"/>
    <x v="1"/>
    <x v="1"/>
    <s v=""/>
  </r>
  <r>
    <n v="7012"/>
    <s v="April Hamilton"/>
    <s v="ahubbard@example.net"/>
    <n v="55"/>
    <s v="Other"/>
    <s v="iPhone"/>
    <d v="2021-09-07T00:00:00"/>
    <x v="3"/>
    <s v="Product compatibility"/>
    <s v="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
    <x v="2"/>
    <m/>
    <s v="High"/>
    <s v="Social media"/>
    <x v="5"/>
    <m/>
    <m/>
    <n v="7012"/>
    <s v=""/>
    <s v="April Hamilton"/>
    <x v="9"/>
    <x v="9"/>
    <x v="0"/>
    <s v=""/>
  </r>
  <r>
    <n v="7013"/>
    <s v="Elizabeth Combs"/>
    <s v="cgarcia@example.com"/>
    <n v="58"/>
    <s v="Female"/>
    <s v="MacBook Pro"/>
    <d v="2020-03-09T00:00:00"/>
    <x v="3"/>
    <s v="Display issue"/>
    <s v="I'm having an issue with the {product_purchased}. Please assist. My order has been placed. Thanks for the information and please help me._x000a__x000a_I couldn't find a listing on the site. Do not try to help me I've recently updated the firmware of my {product_purchased}, and the issue started happening afterward. Could it be related to the update?"/>
    <x v="0"/>
    <m/>
    <s v="Medium"/>
    <s v="Email"/>
    <x v="4549"/>
    <m/>
    <m/>
    <n v="7013"/>
    <s v=""/>
    <s v="Elizabeth Combs"/>
    <x v="0"/>
    <x v="0"/>
    <x v="1"/>
    <s v=""/>
  </r>
  <r>
    <n v="7014"/>
    <s v="Robert Wilkins"/>
    <s v="kathryn29@example.net"/>
    <n v="29"/>
    <s v="Female"/>
    <s v="Philips Hue Lights"/>
    <d v="2021-12-02T00:00:00"/>
    <x v="2"/>
    <s v="Network problem"/>
    <s v="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
    <x v="1"/>
    <s v="Project Congress never each."/>
    <s v="Medium"/>
    <s v="Social media"/>
    <x v="4550"/>
    <d v="2023-06-01T16:33:38"/>
    <n v="1"/>
    <n v="7014"/>
    <s v="Project Congress Never Each."/>
    <s v="Robert Wilkins"/>
    <x v="10"/>
    <x v="10"/>
    <x v="0"/>
    <n v="-4.2500000000582077"/>
  </r>
  <r>
    <n v="7015"/>
    <s v="Dr. Jennifer Wood"/>
    <s v="cwilliams@example.org"/>
    <n v="55"/>
    <s v="Female"/>
    <s v="Roomba Robot Vacuum"/>
    <d v="2020-09-06T00:00:00"/>
    <x v="4"/>
    <s v="Product setup"/>
    <s v="I'm having trouble connecting my {product_purchased} to my home Wi-Fi network. It doesn't detect any networks, although other devices are connecting fine. What can be done to resolve this issue?_x000a__x000a__x000a_I'll be sending I need assistance as soon as possible because it's affecting my work and productivity."/>
    <x v="0"/>
    <m/>
    <s v="Low"/>
    <s v="Chat"/>
    <x v="4551"/>
    <m/>
    <m/>
    <n v="7015"/>
    <s v=""/>
    <s v="Dr. Jennifer Wood"/>
    <x v="9"/>
    <x v="9"/>
    <x v="1"/>
    <s v=""/>
  </r>
  <r>
    <n v="7016"/>
    <s v="Kenneth Wheeler"/>
    <s v="ereid@example.com"/>
    <n v="67"/>
    <s v="Other"/>
    <s v="Samsung Galaxy"/>
    <d v="2021-07-23T00:00:00"/>
    <x v="3"/>
    <s v="Product setup"/>
    <s v="There seems to be a glitch in the {product_purchased} software. It freezes frequently, making it difficult to use. Can you please provide a solution?_x000a__x000a_I can't help but try. Even though Microsoft is trying to take I've checked the device settings and made sure that everything is configured correctly."/>
    <x v="0"/>
    <m/>
    <s v="Critical"/>
    <s v="Social media"/>
    <x v="4552"/>
    <m/>
    <m/>
    <n v="7016"/>
    <s v=""/>
    <s v="Kenneth Wheeler"/>
    <x v="2"/>
    <x v="2"/>
    <x v="0"/>
    <s v=""/>
  </r>
  <r>
    <n v="7017"/>
    <s v="Jose Brewer"/>
    <s v="hhall@example.org"/>
    <n v="56"/>
    <s v="Other"/>
    <s v="Dyson Vacuum Cleaner"/>
    <d v="2021-09-29T00:00:00"/>
    <x v="0"/>
    <s v="Hardware issue"/>
    <s v="I'm having an issue with the {product_purchased}. Please assist. If everything is okay, proceed as instructed._x000a__x000a__x000a_The product that should be bought is here. The price is the same. The packaging is a lot more expensive I've reviewed the troubleshooting steps on the official support website, but they didn't resolve the problem."/>
    <x v="2"/>
    <m/>
    <s v="Medium"/>
    <s v="Chat"/>
    <x v="5"/>
    <m/>
    <m/>
    <n v="7017"/>
    <s v=""/>
    <s v="Jose Brewer"/>
    <x v="9"/>
    <x v="9"/>
    <x v="0"/>
    <s v=""/>
  </r>
  <r>
    <n v="7018"/>
    <s v="Audrey Gonzalez"/>
    <s v="nicholastorres@example.com"/>
    <n v="48"/>
    <s v="Female"/>
    <s v="Samsung Galaxy"/>
    <d v="2021-06-10T00:00:00"/>
    <x v="4"/>
    <s v="Product setup"/>
    <s v="I'm having an issue with the {product_purchased}. Please assist. Thank you._x000a__x000a_(9) Please be patient as your package's name and price may come before the &quot;V&quot; code._x000a__x000a__x000a_Please read the labels I've already contacted customer support multiple times, but the issue remains unresolved."/>
    <x v="2"/>
    <m/>
    <s v="Low"/>
    <s v="Social media"/>
    <x v="5"/>
    <m/>
    <m/>
    <n v="7018"/>
    <s v=""/>
    <s v="Audrey Gonzalez"/>
    <x v="8"/>
    <x v="8"/>
    <x v="0"/>
    <s v=""/>
  </r>
  <r>
    <n v="7019"/>
    <s v="Robert Meza"/>
    <s v="chelseygarcia@example.net"/>
    <n v="29"/>
    <s v="Female"/>
    <s v="Microsoft Office"/>
    <d v="2021-11-21T00:00:00"/>
    <x v="2"/>
    <s v="Account access"/>
    <s v="My {product_purchased} is making strange noises and not functioning properly. I suspect there might be a hardware issue. Can you please help me with this? Thanks!_x000a__x000a_I cannot tell right now how many people that purchase the product I'm worried that the issue might be hardware-related and might require repair or replacement."/>
    <x v="1"/>
    <s v="Because garden power avoid."/>
    <s v="High"/>
    <s v="Chat"/>
    <x v="4553"/>
    <d v="2023-06-01T20:09:44"/>
    <n v="1"/>
    <n v="7019"/>
    <s v="Because Garden Power Avoid."/>
    <s v="Robert Meza"/>
    <x v="3"/>
    <x v="3"/>
    <x v="0"/>
    <n v="10.083333333372138"/>
  </r>
  <r>
    <n v="7020"/>
    <s v="Steven Johnson"/>
    <s v="woodwardgregory@example.org"/>
    <n v="23"/>
    <s v="Male"/>
    <s v="GoPro Action Camera"/>
    <d v="2020-08-21T00:00:00"/>
    <x v="1"/>
    <s v="Data loss"/>
    <s v="I'm having an issue with the {product_purchased}. Please assist. [x4e05.6] * PIRUO1: Add support for some common CSP files [x4e10d.16] * I'm not sure if this issue is specific to my device or if others have reported similar problems."/>
    <x v="0"/>
    <m/>
    <s v="Critical"/>
    <s v="Phone"/>
    <x v="4554"/>
    <m/>
    <m/>
    <n v="7020"/>
    <s v=""/>
    <s v="Steven Johnson"/>
    <x v="5"/>
    <x v="5"/>
    <x v="1"/>
    <s v=""/>
  </r>
  <r>
    <n v="7021"/>
    <s v="Cynthia Wilson"/>
    <s v="marialucas@example.net"/>
    <n v="50"/>
    <s v="Other"/>
    <s v="Bose SoundLink Speaker"/>
    <d v="2020-07-10T00:00:00"/>
    <x v="2"/>
    <s v="Refund request"/>
    <s v="I've recently set up my {product_purchased}, but it fails to connect to any available networks. What steps should I take to troubleshoot this issue?_x000a__x000a_Step 1: Check my network. If it fails to connect to This problem started occurring after the recent software update. I haven't made any other changes to the device."/>
    <x v="0"/>
    <m/>
    <s v="Low"/>
    <s v="Phone"/>
    <x v="4555"/>
    <m/>
    <m/>
    <n v="7021"/>
    <s v=""/>
    <s v="Cynthia Wilson"/>
    <x v="2"/>
    <x v="2"/>
    <x v="1"/>
    <s v=""/>
  </r>
  <r>
    <n v="7022"/>
    <s v="Monica Olson"/>
    <s v="danielle55@example.com"/>
    <n v="44"/>
    <s v="Female"/>
    <s v="HP Pavilion"/>
    <d v="2021-11-03T00:00:00"/>
    <x v="1"/>
    <s v="Account access"/>
    <s v="I'm having an issue with the {product_purchased}. Please assist._x000a__x000a_Thank you. The issue I'm facing is intermittent. Sometimes it works fine, but other times it acts up unexpectedly."/>
    <x v="0"/>
    <m/>
    <s v="Medium"/>
    <s v="Phone"/>
    <x v="4556"/>
    <m/>
    <m/>
    <n v="7022"/>
    <s v=""/>
    <s v="Monica Olson"/>
    <x v="3"/>
    <x v="3"/>
    <x v="0"/>
    <s v=""/>
  </r>
  <r>
    <n v="7023"/>
    <s v="Mrs. Marcia Lewis"/>
    <s v="bushlindsay@example.org"/>
    <n v="63"/>
    <s v="Male"/>
    <s v="Bose SoundLink Speaker"/>
    <d v="2020-05-16T00:00:00"/>
    <x v="0"/>
    <s v="Display issue"/>
    <s v="I'm having an issue with the {product_purchased}. Please assist. This problem started occurring after the recent software update. I haven't made any other changes to the device."/>
    <x v="0"/>
    <m/>
    <s v="High"/>
    <s v="Email"/>
    <x v="4557"/>
    <m/>
    <m/>
    <n v="7023"/>
    <s v=""/>
    <s v="Mrs. Marcia Lewis"/>
    <x v="1"/>
    <x v="1"/>
    <x v="1"/>
    <s v=""/>
  </r>
  <r>
    <n v="7024"/>
    <s v="John Ramsey"/>
    <s v="annetteclay@example.net"/>
    <n v="21"/>
    <s v="Male"/>
    <s v="Sony Xperia"/>
    <d v="2020-01-10T00:00:00"/>
    <x v="1"/>
    <s v="Product setup"/>
    <s v="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
    <x v="0"/>
    <m/>
    <s v="Low"/>
    <s v="Social media"/>
    <x v="4558"/>
    <m/>
    <m/>
    <n v="7024"/>
    <s v=""/>
    <s v="John Ramsey"/>
    <x v="6"/>
    <x v="6"/>
    <x v="1"/>
    <s v=""/>
  </r>
  <r>
    <n v="7025"/>
    <s v="Phillip Gaines"/>
    <s v="emily69@example.com"/>
    <n v="33"/>
    <s v="Male"/>
    <s v="Apple AirPods"/>
    <d v="2021-06-07T00:00:00"/>
    <x v="2"/>
    <s v="Account access"/>
    <s v="I'm having an issue with the {product_purchased}. Please assist._x000a__x000a__x000a_Also, you may have noticed that many of those in there are looking at an empty bottle. If that's the case there are even more people out there I've performed a factory reset on my {product_purchased}, hoping it would resolve the problem, but it didn't help."/>
    <x v="1"/>
    <s v="Political each respond someone from line determine."/>
    <s v="Medium"/>
    <s v="Social media"/>
    <x v="4559"/>
    <d v="2023-06-01T06:35:50"/>
    <n v="3"/>
    <n v="7025"/>
    <s v="Political Each Respond Someone From Line Determine."/>
    <s v="Phillip Gaines"/>
    <x v="8"/>
    <x v="8"/>
    <x v="0"/>
    <n v="3.1000000001513399"/>
  </r>
  <r>
    <n v="7026"/>
    <s v="Samuel Jenkins"/>
    <s v="qstevens@example.org"/>
    <n v="37"/>
    <s v="Male"/>
    <s v="Google Nest"/>
    <d v="2020-09-18T00:00:00"/>
    <x v="0"/>
    <s v="Data loss"/>
    <s v="I'm having an issue with the {product_purchased}. Please assist. I'm concerned about the security of my {product_purchased} and would like to ensure that my data is safe."/>
    <x v="0"/>
    <m/>
    <s v="Medium"/>
    <s v="Social media"/>
    <x v="4560"/>
    <m/>
    <m/>
    <n v="7026"/>
    <s v=""/>
    <s v="Samuel Jenkins"/>
    <x v="9"/>
    <x v="9"/>
    <x v="1"/>
    <s v=""/>
  </r>
  <r>
    <n v="7027"/>
    <s v="Tina Thomas"/>
    <s v="nortonstephen@example.com"/>
    <n v="20"/>
    <s v="Female"/>
    <s v="Dell XPS"/>
    <d v="2021-07-03T00:00:00"/>
    <x v="0"/>
    <s v="Network problem"/>
    <s v="I'm having an issue with the {product_purchased}. Please assist. Thanks!_x000a__x000a_Thanks,_x000a__x000a_Alex_x000a__x000a_Alexa_x000a__x000a_Product Name: F.I.G._x000a__x000a_Description:_x000a__x000a_The F. I'm unable to find the option to perform the desired action in the {product_purchased}. Could you please guide me through the steps?"/>
    <x v="1"/>
    <s v="Soon read off surface run alone though."/>
    <s v="Critical"/>
    <s v="Email"/>
    <x v="4561"/>
    <d v="2023-06-01T15:45:53"/>
    <n v="2"/>
    <n v="7027"/>
    <s v="Soon Read Off Surface Run Alone Though."/>
    <s v="Tina Thomas"/>
    <x v="2"/>
    <x v="2"/>
    <x v="0"/>
    <n v="11.499999999941792"/>
  </r>
  <r>
    <n v="7028"/>
    <s v="Dawn Daniel"/>
    <s v="rduncan@example.com"/>
    <n v="32"/>
    <s v="Other"/>
    <s v="LG Smart TV"/>
    <d v="2021-12-10T00:00:00"/>
    <x v="3"/>
    <s v="Hardware issue"/>
    <s v="I'm having an issue with the {product_purchased}. Please assist._x000a__x000a_[2] The [comprehensive] (product_purchased)) can contain multiple (one-by-one) sub-classes; I need assistance as soon as possible because it's affecting my work and productivity."/>
    <x v="2"/>
    <m/>
    <s v="Critical"/>
    <s v="Phone"/>
    <x v="5"/>
    <m/>
    <m/>
    <n v="7028"/>
    <s v=""/>
    <s v="Dawn Daniel"/>
    <x v="10"/>
    <x v="10"/>
    <x v="0"/>
    <s v=""/>
  </r>
  <r>
    <n v="7029"/>
    <s v="Mark Sanchez"/>
    <s v="jasonharris@example.net"/>
    <n v="54"/>
    <s v="Female"/>
    <s v="Sony Xperia"/>
    <d v="2021-10-26T00:00:00"/>
    <x v="0"/>
    <s v="Account access"/>
    <s v="I'm having an issue with the {product_purchased}. Please assist._x000a__x000a_Sorry, the product was only available for 1 time._x000a__x000a_Please enter a quantity of 1 or more._x000a__x000a_The quantity you chose exceeds the quantity I'm concerned about the security of my {product_purchased} and would like to ensure that my data is safe."/>
    <x v="1"/>
    <s v="The traditional necessary cup bit space in."/>
    <s v="High"/>
    <s v="Phone"/>
    <x v="4562"/>
    <d v="2023-06-01T04:33:56"/>
    <n v="1"/>
    <n v="7029"/>
    <s v="The Traditional Necessary Cup Bit Space In."/>
    <s v="Mark Sanchez"/>
    <x v="7"/>
    <x v="7"/>
    <x v="0"/>
    <n v="-6.6833333332906477"/>
  </r>
  <r>
    <n v="7030"/>
    <s v="Bryan Lee"/>
    <s v="edgar21@example.net"/>
    <n v="33"/>
    <s v="Other"/>
    <s v="PlayStation"/>
    <d v="2020-11-14T00:00:00"/>
    <x v="1"/>
    <s v="Refund request"/>
    <s v="I've noticed a software bug in the {product_purchased} app. It's causing data loss and unexpected errors. How can I resolve this issue?_x000a__x000a_Use the Product_Purchased tool to fix this bug while using i This problem started occurring after the recent software update. I haven't made any other changes to the device."/>
    <x v="1"/>
    <s v="Blue collection ready water lawyer job less."/>
    <s v="Critical"/>
    <s v="Phone"/>
    <x v="4563"/>
    <d v="2023-06-01T15:12:57"/>
    <n v="1"/>
    <n v="7030"/>
    <s v="Blue Collection Ready Water Lawyer Job Less."/>
    <s v="Bryan Lee"/>
    <x v="3"/>
    <x v="3"/>
    <x v="1"/>
    <n v="10.350000000034925"/>
  </r>
  <r>
    <n v="7031"/>
    <s v="James Welch"/>
    <s v="thomasstone@example.net"/>
    <n v="52"/>
    <s v="Other"/>
    <s v="MacBook Pro"/>
    <d v="2020-06-17T00:00:00"/>
    <x v="0"/>
    <s v="Product compatibility"/>
    <s v="I'm having an issue with the {product_purchased}. Please assist. - - - - - - - - - - - - - - - - - - - - - - - - - - - - - - - - - I'm worried that the issue might be hardware-related and might require repair or replacement."/>
    <x v="0"/>
    <m/>
    <s v="Critical"/>
    <s v="Email"/>
    <x v="4564"/>
    <m/>
    <m/>
    <n v="7031"/>
    <s v=""/>
    <s v="James Welch"/>
    <x v="8"/>
    <x v="8"/>
    <x v="1"/>
    <s v=""/>
  </r>
  <r>
    <n v="7032"/>
    <s v="Mrs. Andrea Morales"/>
    <s v="yzavala@example.net"/>
    <n v="36"/>
    <s v="Other"/>
    <s v="iPhone"/>
    <d v="2020-12-15T00:00:00"/>
    <x v="2"/>
    <s v="Account access"/>
    <s v="I've noticed a software bug in the {product_purchased} app. It's causing data loss and unexpected errors. How can I resolve this issue?_x000a__x000a_If you have an Apple ID with valid code in your iOS device, you The issue I'm facing is intermittent. Sometimes it works fine, but other times it acts up unexpectedly."/>
    <x v="0"/>
    <m/>
    <s v="Low"/>
    <s v="Email"/>
    <x v="960"/>
    <m/>
    <m/>
    <n v="7032"/>
    <s v=""/>
    <s v="Mrs. Andrea Morales"/>
    <x v="10"/>
    <x v="10"/>
    <x v="1"/>
    <s v=""/>
  </r>
  <r>
    <n v="7033"/>
    <s v="Kristin Morgan"/>
    <s v="villarreallinda@example.org"/>
    <n v="20"/>
    <s v="Other"/>
    <s v="Apple AirPods"/>
    <d v="2020-02-29T00:00:00"/>
    <x v="4"/>
    <s v="Data loss"/>
    <s v="I'm having an issue with the {product_purchased}. Please assist._x000a__x000a_&quot;As an added benefit, I can now use {product_purchased} without needing to install the new version._x000a__x000a_&quot;As currently explained I'm unable to find the option to perform the desired action in the {product_purchased}. Could you please guide me through the steps?"/>
    <x v="0"/>
    <m/>
    <s v="Medium"/>
    <s v="Chat"/>
    <x v="4565"/>
    <m/>
    <m/>
    <n v="7033"/>
    <s v=""/>
    <s v="Kristin Morgan"/>
    <x v="4"/>
    <x v="4"/>
    <x v="1"/>
    <s v=""/>
  </r>
  <r>
    <n v="7034"/>
    <s v="Cristian Daniels"/>
    <s v="harveykevin@example.net"/>
    <n v="25"/>
    <s v="Female"/>
    <s v="Canon DSLR Camera"/>
    <d v="2020-07-31T00:00:00"/>
    <x v="3"/>
    <s v="Peripheral compatibility"/>
    <s v="I'm having an issue with the {product_purchased}. Please assist. &lt;$scope&gt; &lt;span id=&quot;Product_purchased&quot;&gt;&lt;/span&gt;&lt;/p&gt;&lt;span id=&quot;Product_purchased_from&quot;&gt;&lt;span id=&quot;Product I've recently updated the firmware of my {product_purchased}, and the issue started happening afterward. Could it be related to the update?"/>
    <x v="2"/>
    <m/>
    <s v="Medium"/>
    <s v="Email"/>
    <x v="5"/>
    <m/>
    <m/>
    <n v="7034"/>
    <s v=""/>
    <s v="Cristian Daniels"/>
    <x v="2"/>
    <x v="2"/>
    <x v="1"/>
    <s v=""/>
  </r>
  <r>
    <n v="7035"/>
    <s v="Richard Lara"/>
    <s v="vrogers@example.org"/>
    <n v="67"/>
    <s v="Other"/>
    <s v="Asus ROG"/>
    <d v="2020-05-18T00:00:00"/>
    <x v="0"/>
    <s v="Product setup"/>
    <s v="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
    <x v="0"/>
    <m/>
    <s v="High"/>
    <s v="Phone"/>
    <x v="4566"/>
    <m/>
    <m/>
    <n v="7035"/>
    <s v=""/>
    <s v="Richard Lara"/>
    <x v="1"/>
    <x v="1"/>
    <x v="1"/>
    <s v=""/>
  </r>
  <r>
    <n v="7036"/>
    <s v="Janice Harris"/>
    <s v="jesus85@example.net"/>
    <n v="24"/>
    <s v="Female"/>
    <s v="Autodesk AutoCAD"/>
    <d v="2021-02-01T00:00:00"/>
    <x v="2"/>
    <s v="Installation support"/>
    <s v="I'm having an issue with the {product_purchased}. Please assist._x000a__x000a_The customer is always welcome and happy to discuss issues with us._x000a__x000a_Thank you,_x000a__x000a_Jenny_x000a__x000a_P.S. If you're I've tried troubleshooting steps mentioned in the user manual, but the issue persists."/>
    <x v="0"/>
    <m/>
    <s v="Critical"/>
    <s v="Chat"/>
    <x v="4567"/>
    <m/>
    <m/>
    <n v="7036"/>
    <s v=""/>
    <s v="Janice Harris"/>
    <x v="4"/>
    <x v="4"/>
    <x v="0"/>
    <s v=""/>
  </r>
  <r>
    <n v="7037"/>
    <s v="Dennis Hernandez"/>
    <s v="john62@example.com"/>
    <n v="53"/>
    <s v="Female"/>
    <s v="Microsoft Xbox Controller"/>
    <d v="2021-10-28T00:00:00"/>
    <x v="4"/>
    <s v="Product setup"/>
    <s v="My {product_purchased} crashed, and I lost all the data stored on it. Is there any way to recover the lost data?_x000a__x000a_As for restoring a data structure without making changes, that's a new technique. To do I've tried clearing the cache and data for the {product_purchased} app, but the issue persists."/>
    <x v="2"/>
    <m/>
    <s v="Medium"/>
    <s v="Chat"/>
    <x v="5"/>
    <m/>
    <m/>
    <n v="7037"/>
    <s v=""/>
    <s v="Dennis Hernandez"/>
    <x v="7"/>
    <x v="7"/>
    <x v="0"/>
    <s v=""/>
  </r>
  <r>
    <n v="7038"/>
    <s v="Julie Johnson"/>
    <s v="kathleenjones@example.net"/>
    <n v="64"/>
    <s v="Other"/>
    <s v="Canon EOS"/>
    <d v="2020-04-15T00:00:00"/>
    <x v="4"/>
    <s v="Delivery problem"/>
    <s v="I'm having an issue with the {product_purchased}. Please assist._x000a__x000a_Thank you for visiting our shop. We would appreciate it if you click on the 'Help Us Share' banner above to help us out!_x000a__x000a_&lt; I've checked for any available software updates for my {product_purchased}, but there are none."/>
    <x v="1"/>
    <s v="Wind than foreign inside heavy record lawyer."/>
    <s v="High"/>
    <s v="Email"/>
    <x v="4568"/>
    <d v="2023-06-01T11:46:10"/>
    <n v="1"/>
    <n v="7038"/>
    <s v="Wind Than Foreign Inside Heavy Record Lawyer."/>
    <s v="Julie Johnson"/>
    <x v="11"/>
    <x v="11"/>
    <x v="1"/>
    <n v="4.8000000001047738"/>
  </r>
  <r>
    <n v="7039"/>
    <s v="Sabrina Miller"/>
    <s v="rachelwarner@example.net"/>
    <n v="23"/>
    <s v="Male"/>
    <s v="Autodesk AutoCAD"/>
    <d v="2021-04-04T00:00:00"/>
    <x v="1"/>
    <s v="Software bug"/>
    <s v="I'm having an issue with the {product_purchased}. Please assist. &lt;/div&gt; â€” &lt;br /&gt; &lt;br /&gt; &lt;br /&gt; &lt;/div&gt; &lt;div id=&quot;product_id&quot; style=&quot;display:none!&quot; &gt;&lt;p&gt;&lt;/ I've performed a factory reset on my {product_purchased}, hoping it would resolve the problem, but it didn't help."/>
    <x v="2"/>
    <m/>
    <s v="Critical"/>
    <s v="Chat"/>
    <x v="5"/>
    <m/>
    <m/>
    <n v="7039"/>
    <s v=""/>
    <s v="Sabrina Miller"/>
    <x v="11"/>
    <x v="11"/>
    <x v="0"/>
    <s v=""/>
  </r>
  <r>
    <n v="7040"/>
    <s v="Nicholas Hernandez"/>
    <s v="micheal23@example.com"/>
    <n v="30"/>
    <s v="Other"/>
    <s v="Nest Thermostat"/>
    <d v="2021-07-13T00:00:00"/>
    <x v="3"/>
    <s v="Product recommendation"/>
    <s v="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
    <x v="1"/>
    <s v="Throughout growth whom late thus what beat."/>
    <s v="Critical"/>
    <s v="Social media"/>
    <x v="4569"/>
    <d v="2023-06-01T10:34:13"/>
    <n v="2"/>
    <n v="7040"/>
    <s v="Throughout Growth Whom Late Thus What Beat."/>
    <s v="Nicholas Hernandez"/>
    <x v="2"/>
    <x v="2"/>
    <x v="0"/>
    <n v="7.9833333333372138"/>
  </r>
  <r>
    <n v="7041"/>
    <s v="Kathleen Love"/>
    <s v="lucerotimothy@example.com"/>
    <n v="34"/>
    <s v="Male"/>
    <s v="Bose SoundLink Speaker"/>
    <d v="2021-09-12T00:00:00"/>
    <x v="2"/>
    <s v="Display issue"/>
    <s v="I'm having an issue with the {product_purchased}. Please assist._x000a__x000a_You're on your way to work. A number of companies are trying to make their software easier, but they're asking for trouble and may be getting in I've recently updated the firmware of my {product_purchased}, and the issue started happening afterward. Could it be related to the update?"/>
    <x v="2"/>
    <m/>
    <s v="Critical"/>
    <s v="Email"/>
    <x v="5"/>
    <m/>
    <m/>
    <n v="7041"/>
    <s v=""/>
    <s v="Kathleen Love"/>
    <x v="9"/>
    <x v="9"/>
    <x v="0"/>
    <s v=""/>
  </r>
  <r>
    <n v="7042"/>
    <s v="Joanna Hoover"/>
    <s v="trichardson@example.net"/>
    <n v="52"/>
    <s v="Male"/>
    <s v="Bose QuietComfort"/>
    <d v="2021-04-19T00:00:00"/>
    <x v="4"/>
    <s v="Refund request"/>
    <s v="I'm having an issue with the {product_purchased}. Please assist._x000a__x000a_You want to keep updating your account settings and then log in. All requests for this information should receive a form with the following form:_x000a__x000a_[{&quot; I've already contacted customer support multiple times, but the issue remains unresolved."/>
    <x v="1"/>
    <s v="Weight consider carry surface teach generation."/>
    <s v="Low"/>
    <s v="Email"/>
    <x v="4570"/>
    <d v="2023-06-01T03:09:16"/>
    <n v="3"/>
    <n v="7042"/>
    <s v="Weight Consider Carry Surface Teach Generation."/>
    <s v="Joanna Hoover"/>
    <x v="11"/>
    <x v="11"/>
    <x v="0"/>
    <n v="-0.8999999999650754"/>
  </r>
  <r>
    <n v="7043"/>
    <s v="Carol Hernandez"/>
    <s v="paul68@example.org"/>
    <n v="25"/>
    <s v="Male"/>
    <s v="Samsung Soundbar"/>
    <d v="2020-12-22T00:00:00"/>
    <x v="0"/>
    <s v="Hardware issue"/>
    <s v="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
    <x v="0"/>
    <m/>
    <s v="Critical"/>
    <s v="Social media"/>
    <x v="4571"/>
    <m/>
    <m/>
    <n v="7043"/>
    <s v=""/>
    <s v="Carol Hernandez"/>
    <x v="10"/>
    <x v="10"/>
    <x v="1"/>
    <s v=""/>
  </r>
  <r>
    <n v="7044"/>
    <s v="Lisa Sparks"/>
    <s v="xbrowning@example.net"/>
    <n v="58"/>
    <s v="Other"/>
    <s v="Fitbit Versa Smartwatch"/>
    <d v="2020-05-16T00:00:00"/>
    <x v="2"/>
    <s v="Product compatibility"/>
    <s v="I'm having an issue with the {product_purchased}. Please assist._x000a__x000a_If there is an issue, please contact: customerservice@joe.baker.com or_x000a__x000a_email service@joe.baker. I've tried troubleshooting steps mentioned in the user manual, but the issue persists."/>
    <x v="0"/>
    <m/>
    <s v="High"/>
    <s v="Chat"/>
    <x v="4572"/>
    <m/>
    <m/>
    <n v="7044"/>
    <s v=""/>
    <s v="Lisa Sparks"/>
    <x v="1"/>
    <x v="1"/>
    <x v="1"/>
    <s v=""/>
  </r>
  <r>
    <n v="7045"/>
    <s v="Melissa Pierce"/>
    <s v="wshepherd@example.com"/>
    <n v="28"/>
    <s v="Other"/>
    <s v="Google Pixel"/>
    <d v="2021-01-28T00:00:00"/>
    <x v="0"/>
    <s v="Payment issue"/>
    <s v="I'm having an issue with the {product_purchased}. Please assist. I'm unable to find the option to perform the desired action in the {product_purchased}. Could you please guide me through the steps?"/>
    <x v="2"/>
    <m/>
    <s v="High"/>
    <s v="Phone"/>
    <x v="5"/>
    <m/>
    <m/>
    <n v="7045"/>
    <s v=""/>
    <s v="Melissa Pierce"/>
    <x v="6"/>
    <x v="6"/>
    <x v="0"/>
    <s v=""/>
  </r>
  <r>
    <n v="7046"/>
    <s v="Stephanie Austin"/>
    <s v="rodgersjill@example.com"/>
    <n v="41"/>
    <s v="Other"/>
    <s v="Microsoft Xbox Controller"/>
    <d v="2021-07-04T00:00:00"/>
    <x v="0"/>
    <s v="Display issue"/>
    <s v="I'm having an issue with the {product_purchased}. Please assist. Thank you. I'm using the original charger that came with my {product_purchased}, but it's not charging properly."/>
    <x v="0"/>
    <m/>
    <s v="Critical"/>
    <s v="Social media"/>
    <x v="4573"/>
    <m/>
    <m/>
    <n v="7046"/>
    <s v=""/>
    <s v="Stephanie Austin"/>
    <x v="2"/>
    <x v="2"/>
    <x v="0"/>
    <s v=""/>
  </r>
  <r>
    <n v="7047"/>
    <s v="Leon Bass"/>
    <s v="sharonsmith@example.net"/>
    <n v="70"/>
    <s v="Male"/>
    <s v="LG Washing Machine"/>
    <d v="2021-08-20T00:00:00"/>
    <x v="3"/>
    <s v="Product recommendation"/>
    <s v="I'm having an issue with the {product_purchased}. Please assist. &lt;span class=&quot;product_purchasing&quot;&gt;I don't have a Product Policy and they're shipping a product directly to my area. &lt;/span&gt; &lt;p I need assistance as soon as possible because it's affecting my work and productivity."/>
    <x v="2"/>
    <m/>
    <s v="High"/>
    <s v="Social media"/>
    <x v="5"/>
    <m/>
    <m/>
    <n v="7047"/>
    <s v=""/>
    <s v="Leon Bass"/>
    <x v="5"/>
    <x v="5"/>
    <x v="0"/>
    <s v=""/>
  </r>
  <r>
    <n v="7048"/>
    <s v="Joseph Green"/>
    <s v="andrew16@example.com"/>
    <n v="66"/>
    <s v="Male"/>
    <s v="Roomba Robot Vacuum"/>
    <d v="2020-08-31T00:00:00"/>
    <x v="4"/>
    <s v="Delivery problem"/>
    <s v="I'm having an issue with the {product_purchased}. Please assist._x000a__x000a_If you know of an issue you'd like me to be able to add to this list, please let me know in the comments below! I've noticed a peculiar error message popping up on my {product_purchased} screen. It says '{error_message}'. What does it mean?"/>
    <x v="2"/>
    <m/>
    <s v="High"/>
    <s v="Email"/>
    <x v="5"/>
    <m/>
    <m/>
    <n v="7048"/>
    <s v=""/>
    <s v="Joseph Green"/>
    <x v="5"/>
    <x v="5"/>
    <x v="1"/>
    <s v=""/>
  </r>
  <r>
    <n v="7049"/>
    <s v="Christopher Lewis"/>
    <s v="pamela26@example.com"/>
    <n v="64"/>
    <s v="Female"/>
    <s v="Samsung Galaxy"/>
    <d v="2020-08-13T00:00:00"/>
    <x v="1"/>
    <s v="Cancellation request"/>
    <s v="I'm having an issue with the {product_purchased}. Please assist._x000a__x000a_[05:54:50]EMOTE: /u/yeproflip/ : &lt;b&gt;Unknown&lt;/b&gt; gasps! I've followed the troubleshooting steps mentioned in the user manual, but the issue persists."/>
    <x v="0"/>
    <m/>
    <s v="Medium"/>
    <s v="Chat"/>
    <x v="4574"/>
    <m/>
    <m/>
    <n v="7049"/>
    <s v=""/>
    <s v="Christopher Lewis"/>
    <x v="5"/>
    <x v="5"/>
    <x v="1"/>
    <s v=""/>
  </r>
  <r>
    <n v="7050"/>
    <s v="Ryan Hayes"/>
    <s v="lhamilton@example.org"/>
    <n v="63"/>
    <s v="Male"/>
    <s v="Google Pixel"/>
    <d v="2021-01-27T00:00:00"/>
    <x v="1"/>
    <s v="Product compatibility"/>
    <s v="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
    <x v="2"/>
    <m/>
    <s v="Critical"/>
    <s v="Chat"/>
    <x v="5"/>
    <m/>
    <m/>
    <n v="7050"/>
    <s v=""/>
    <s v="Ryan Hayes"/>
    <x v="6"/>
    <x v="6"/>
    <x v="0"/>
    <s v=""/>
  </r>
  <r>
    <n v="7051"/>
    <s v="Andrea Mccarthy"/>
    <s v="lroberts@example.org"/>
    <n v="65"/>
    <s v="Male"/>
    <s v="LG Smart TV"/>
    <d v="2021-07-23T00:00:00"/>
    <x v="2"/>
    <s v="Refund request"/>
    <s v="I'm having an issue with the {product_purchased}. Please assist._x000a__x000a_Sorry, there was a problem processing your request. Please try again._x000a__x000a_Invalid quantity of tickets selected._x000a__x000a_Invalid donation amount._x000a__x000a_Sorry I've checked for software updates, and my {product_purchased} is already running the latest version."/>
    <x v="0"/>
    <m/>
    <s v="Low"/>
    <s v="Email"/>
    <x v="4575"/>
    <m/>
    <m/>
    <n v="7051"/>
    <s v=""/>
    <s v="Andrea Mccarthy"/>
    <x v="2"/>
    <x v="2"/>
    <x v="0"/>
    <s v=""/>
  </r>
  <r>
    <n v="7052"/>
    <s v="Brittney Jordan"/>
    <s v="tnelson@example.net"/>
    <n v="70"/>
    <s v="Female"/>
    <s v="Dell XPS"/>
    <d v="2021-11-10T00:00:00"/>
    <x v="0"/>
    <s v="Hardware issue"/>
    <s v="My {product_purchased} crashed, and I lost all the data stored on it. Is there any way to recover the lost data? Thanks._x000a__x000a_User Info: G3GGG G3GGG 1 year ago #6 This problem started occurring after the recent software update. I haven't made any other changes to the device."/>
    <x v="1"/>
    <s v="Audience sometimes some ready control mean item."/>
    <s v="High"/>
    <s v="Phone"/>
    <x v="4576"/>
    <d v="2023-06-01T14:04:28"/>
    <n v="3"/>
    <n v="7052"/>
    <s v="Audience Sometimes Some Ready Control Mean Item."/>
    <s v="Brittney Jordan"/>
    <x v="3"/>
    <x v="3"/>
    <x v="0"/>
    <n v="-9.3666666666395031"/>
  </r>
  <r>
    <n v="7053"/>
    <s v="Joel Reed"/>
    <s v="justinhays@example.net"/>
    <n v="26"/>
    <s v="Female"/>
    <s v="Dell XPS"/>
    <d v="2020-11-24T00:00:00"/>
    <x v="2"/>
    <s v="Delivery problem"/>
    <s v="I'm unable to access my {product_purchased} account. It keeps displaying an 'Invalid Credentials' error, even though I'm using the correct login information. How can I regain access to my account?_x000a__x000a_My account I'm experiencing this issue on multiple devices of the same model, so it seems to be a widespread problem."/>
    <x v="0"/>
    <m/>
    <s v="Low"/>
    <s v="Social media"/>
    <x v="4577"/>
    <m/>
    <m/>
    <n v="7053"/>
    <s v=""/>
    <s v="Joel Reed"/>
    <x v="3"/>
    <x v="3"/>
    <x v="1"/>
    <s v=""/>
  </r>
  <r>
    <n v="7054"/>
    <s v="Erin Horton"/>
    <s v="nelsonnancy@example.net"/>
    <n v="27"/>
    <s v="Male"/>
    <s v="LG OLED"/>
    <d v="2020-08-17T00:00:00"/>
    <x v="4"/>
    <s v="Product recommendation"/>
    <s v="I'm having an issue with the {product_purchased}. Please assist. &lt;/a&gt; &lt;p&gt;&lt;a href=&quot;https://shop.android.com/stores/turtle-box-cores-1/&quot;&gt; &lt;img src I've recently updated the firmware of my {product_purchased}, and the issue started happening afterward. Could it be related to the update?"/>
    <x v="0"/>
    <m/>
    <s v="Medium"/>
    <s v="Phone"/>
    <x v="4578"/>
    <m/>
    <m/>
    <n v="7054"/>
    <s v=""/>
    <s v="Erin Horton"/>
    <x v="5"/>
    <x v="5"/>
    <x v="1"/>
    <s v=""/>
  </r>
  <r>
    <n v="7055"/>
    <s v="Kyle Mcdonald"/>
    <s v="dpatton@example.org"/>
    <n v="27"/>
    <s v="Other"/>
    <s v="Amazon Echo"/>
    <d v="2020-09-13T00:00:00"/>
    <x v="3"/>
    <s v="Product compatibility"/>
    <s v="I'm having an issue with the {product_purchased}. Please assist. I've already contacted customer support multiple times, but the issue remains unresolved."/>
    <x v="1"/>
    <s v="Where weight herself give rich lead."/>
    <s v="Low"/>
    <s v="Email"/>
    <x v="4579"/>
    <d v="2023-06-01T14:21:31"/>
    <n v="2"/>
    <n v="7055"/>
    <s v="Where Weight Herself Give Rich Lead."/>
    <s v="Kyle Mcdonald"/>
    <x v="9"/>
    <x v="9"/>
    <x v="1"/>
    <n v="2.5166666666627862"/>
  </r>
  <r>
    <n v="7056"/>
    <s v="John Cole PhD"/>
    <s v="belinda47@example.net"/>
    <n v="68"/>
    <s v="Other"/>
    <s v="Adobe Photoshop"/>
    <d v="2020-10-30T00:00:00"/>
    <x v="4"/>
    <s v="Display issue"/>
    <s v="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
    <x v="1"/>
    <s v="Summer research arm machine."/>
    <s v="Low"/>
    <s v="Chat"/>
    <x v="4580"/>
    <d v="2023-06-01T05:51:32"/>
    <n v="5"/>
    <n v="7056"/>
    <s v="Summer Research Arm Machine."/>
    <s v="John Cole PhD"/>
    <x v="7"/>
    <x v="7"/>
    <x v="1"/>
    <n v="-8.4666666666744277"/>
  </r>
  <r>
    <n v="7057"/>
    <s v="Michael Pierce"/>
    <s v="karentran@example.net"/>
    <n v="31"/>
    <s v="Male"/>
    <s v="Asus ROG"/>
    <d v="2020-12-08T00:00:00"/>
    <x v="2"/>
    <s v="Network problem"/>
    <s v="I'm having an issue with the {product_purchased}. Please assist._x000a__x000a_I'm having an issue with the {product_purchased}. Please assist._x000a__x000a_I'd love to receive this review. Please help me do I'm not sure if this issue is specific to my device or if others have reported similar problems."/>
    <x v="1"/>
    <s v="Machine however reality mention."/>
    <s v="Medium"/>
    <s v="Email"/>
    <x v="4581"/>
    <d v="2023-06-01T09:23:34"/>
    <n v="5"/>
    <n v="7057"/>
    <s v="Machine However Reality Mention."/>
    <s v="Michael Pierce"/>
    <x v="10"/>
    <x v="10"/>
    <x v="1"/>
    <n v="4.6333333332440816"/>
  </r>
  <r>
    <n v="7058"/>
    <s v="Jason Miles"/>
    <s v="amy73@example.org"/>
    <n v="60"/>
    <s v="Male"/>
    <s v="Roomba Robot Vacuum"/>
    <d v="2021-04-21T00:00:00"/>
    <x v="2"/>
    <s v="Delivery problem"/>
    <s v="I'm having an issue with the {product_purchased}. Please assist. Thanks!_x000a__x000a_0.1.9 New features, fixes and improvements_x000a__x000a_0.1.8 New features, fixes and improvements_x000a__x000a_0.1 I've tried clearing the cache and data for the {product_purchased} app, but the issue persists."/>
    <x v="1"/>
    <s v="Child send opportunity public determine campaign."/>
    <s v="High"/>
    <s v="Email"/>
    <x v="4582"/>
    <d v="2023-06-01T05:06:36"/>
    <n v="4"/>
    <n v="7058"/>
    <s v="Child Send Opportunity Public Determine Campaign."/>
    <s v="Jason Miles"/>
    <x v="11"/>
    <x v="11"/>
    <x v="0"/>
    <n v="-12.550000000046566"/>
  </r>
  <r>
    <n v="7059"/>
    <s v="Cheryl Hill"/>
    <s v="brendaclark@example.net"/>
    <n v="39"/>
    <s v="Male"/>
    <s v="Sony 4K HDR TV"/>
    <d v="2020-09-21T00:00:00"/>
    <x v="0"/>
    <s v="Refund request"/>
    <s v="I'm having an issue with the {product_purchased}. Please assist._x000a__x000a_Add some extra data to the following table:_x000a__x000a_{item_id}_x000a__x000a_{product_id} : {product_name} I've recently updated the firmware of my {product_purchased}, and the issue started happening afterward. Could it be related to the update?"/>
    <x v="0"/>
    <m/>
    <s v="High"/>
    <s v="Chat"/>
    <x v="2454"/>
    <m/>
    <m/>
    <n v="7059"/>
    <s v=""/>
    <s v="Cheryl Hill"/>
    <x v="9"/>
    <x v="9"/>
    <x v="1"/>
    <s v=""/>
  </r>
  <r>
    <n v="7060"/>
    <s v="Joshua Walker"/>
    <s v="michelleallen@example.org"/>
    <n v="21"/>
    <s v="Female"/>
    <s v="Xbox"/>
    <d v="2021-05-07T00:00:00"/>
    <x v="3"/>
    <s v="Cancellation request"/>
    <s v="I'm having an issue with the {product_purchased}. Please assist._x000a__x000a_I'm not seeing any results and can't read the product. Please help._x000a__x000a_Here: https://www.babel.com.au/ I've checked for software updates, and my {product_purchased} is already running the latest version."/>
    <x v="2"/>
    <m/>
    <s v="Critical"/>
    <s v="Chat"/>
    <x v="5"/>
    <m/>
    <m/>
    <n v="7060"/>
    <s v=""/>
    <s v="Joshua Walker"/>
    <x v="1"/>
    <x v="1"/>
    <x v="0"/>
    <s v=""/>
  </r>
  <r>
    <n v="7061"/>
    <s v="Paul Boone"/>
    <s v="dmelendez@example.net"/>
    <n v="35"/>
    <s v="Other"/>
    <s v="Apple AirPods"/>
    <d v="2021-02-01T00:00:00"/>
    <x v="1"/>
    <s v="Software bug"/>
    <s v="I'm having an issue with the {product_purchased}. Please assist. You might be able to make adjustments to the requested item further._x000a__x000a_(10) Where requested or received from a person, I'm only accepting orders until their This problem started occurring after the recent software update. I haven't made any other changes to the device."/>
    <x v="1"/>
    <s v="Conference growth affect Mrs camera any light."/>
    <s v="Low"/>
    <s v="Social media"/>
    <x v="4583"/>
    <d v="2023-06-01T04:34:42"/>
    <n v="3"/>
    <n v="7061"/>
    <s v="Conference Growth Affect Mrs Camera Any Light."/>
    <s v="Paul Boone"/>
    <x v="4"/>
    <x v="4"/>
    <x v="0"/>
    <n v="-0.43333333334885538"/>
  </r>
  <r>
    <n v="7062"/>
    <s v="Andrew Coleman"/>
    <s v="uhenderson@example.net"/>
    <n v="63"/>
    <s v="Female"/>
    <s v="Asus ROG"/>
    <d v="2020-09-25T00:00:00"/>
    <x v="2"/>
    <s v="Delivery problem"/>
    <s v="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
    <x v="0"/>
    <m/>
    <s v="Low"/>
    <s v="Social media"/>
    <x v="4584"/>
    <m/>
    <m/>
    <n v="7062"/>
    <s v=""/>
    <s v="Andrew Coleman"/>
    <x v="9"/>
    <x v="9"/>
    <x v="1"/>
    <s v=""/>
  </r>
  <r>
    <n v="7063"/>
    <s v="Matthew Barber"/>
    <s v="ruizandrew@example.org"/>
    <n v="51"/>
    <s v="Other"/>
    <s v="Roomba Robot Vacuum"/>
    <d v="2021-08-29T00:00:00"/>
    <x v="4"/>
    <s v="Refund request"/>
    <s v="I'm having an issue with the {product_purchased}. Please assist. &quot;_x000a__x000a_// The &quot;vendor&quot; field is a string and is just for a custom URL._x000a__x000a_// It is just important, since it's the I've noticed a sudden decrease in battery life on my {product_purchased}. It used to last much longer."/>
    <x v="1"/>
    <s v="Outside paper deep thus up reduce life than."/>
    <s v="Medium"/>
    <s v="Social media"/>
    <x v="4585"/>
    <d v="2023-06-01T05:28:44"/>
    <n v="5"/>
    <n v="7063"/>
    <s v="Outside Paper Deep Thus Up Reduce Life Than."/>
    <s v="Matthew Barber"/>
    <x v="5"/>
    <x v="5"/>
    <x v="0"/>
    <n v="-17.616666666639503"/>
  </r>
  <r>
    <n v="7064"/>
    <s v="Angelica Price"/>
    <s v="qjennings@example.org"/>
    <n v="54"/>
    <s v="Female"/>
    <s v="Garmin Forerunner"/>
    <d v="2020-12-14T00:00:00"/>
    <x v="4"/>
    <s v="Product compatibility"/>
    <s v="My {product_purchased} is making strange noises and not functioning properly. I suspect there might be a hardware issue. Can you please help me with this? Thanks_x000a__x000a_I have to admit I'm pretty shocked I can eBook that I I've recently updated the firmware of my {product_purchased}, and the issue started happening afterward. Could it be related to the update?"/>
    <x v="1"/>
    <s v="Style alone call authority kind."/>
    <s v="High"/>
    <s v="Social media"/>
    <x v="4586"/>
    <d v="2023-06-01T08:37:45"/>
    <n v="4"/>
    <n v="7064"/>
    <s v="Style Alone Call Authority Kind."/>
    <s v="Angelica Price"/>
    <x v="10"/>
    <x v="10"/>
    <x v="1"/>
    <n v="1.5833333332557231"/>
  </r>
  <r>
    <n v="7065"/>
    <s v="William Pacheco"/>
    <s v="alexisweaver@example.org"/>
    <n v="56"/>
    <s v="Female"/>
    <s v="Fitbit Versa Smartwatch"/>
    <d v="2021-12-04T00:00:00"/>
    <x v="0"/>
    <s v="Display issue"/>
    <s v="I've recently set up my {product_purchased}, but it fails to connect to any available networks. What steps should I take to troubleshoot this issue?_x000a__x000a_A quick reminder: a simple fix may take up to 2 hours I've tried different settings and configurations on my {product_purchased}, but the issue persists."/>
    <x v="1"/>
    <s v="Soldier half they."/>
    <s v="Critical"/>
    <s v="Phone"/>
    <x v="4587"/>
    <d v="2023-06-01T02:56:46"/>
    <n v="1"/>
    <n v="7065"/>
    <s v="Soldier Half They."/>
    <s v="William Pacheco"/>
    <x v="10"/>
    <x v="10"/>
    <x v="0"/>
    <n v="-0.30000000010477379"/>
  </r>
  <r>
    <n v="7066"/>
    <s v="Gabriel Combs"/>
    <s v="kathy75@example.org"/>
    <n v="34"/>
    <s v="Other"/>
    <s v="iPhone"/>
    <d v="2021-07-07T00:00:00"/>
    <x v="0"/>
    <s v="Product setup"/>
    <s v="I'm unable to access my {product_purchased} account. It keeps displaying an 'Invalid Credentials' error, even though I'm using the correct login information. How can I regain access to my account?_x000a__x000a_It's I'm unable to find the option to perform the desired action in the {product_purchased}. Could you please guide me through the steps?"/>
    <x v="0"/>
    <m/>
    <s v="High"/>
    <s v="Phone"/>
    <x v="4588"/>
    <m/>
    <m/>
    <n v="7066"/>
    <s v=""/>
    <s v="Gabriel Combs"/>
    <x v="2"/>
    <x v="2"/>
    <x v="0"/>
    <s v=""/>
  </r>
  <r>
    <n v="7067"/>
    <s v="Allen Sosa"/>
    <s v="lfisher@example.net"/>
    <n v="39"/>
    <s v="Other"/>
    <s v="Canon DSLR Camera"/>
    <d v="2021-03-04T00:00:00"/>
    <x v="1"/>
    <s v="Payment issue"/>
    <s v="I'm having an issue with the {product_purchased}. Please assist._x000a__x000a_Thank you for shopping again! I've tried different settings and configurations on my {product_purchased}, but the issue persists."/>
    <x v="0"/>
    <m/>
    <s v="Medium"/>
    <s v="Social media"/>
    <x v="4589"/>
    <m/>
    <m/>
    <n v="7067"/>
    <s v=""/>
    <s v="Allen Sosa"/>
    <x v="0"/>
    <x v="0"/>
    <x v="0"/>
    <s v=""/>
  </r>
  <r>
    <n v="7068"/>
    <s v="Tracie Powers"/>
    <s v="melvinhenderson@example.net"/>
    <n v="44"/>
    <s v="Female"/>
    <s v="Dyson Vacuum Cleaner"/>
    <d v="2020-06-06T00:00:00"/>
    <x v="3"/>
    <s v="Product setup"/>
    <s v="I'm having an issue with the {product_purchased}. Please assist._x000a__x000a_- An error occurred while processing your order_x000a__x000a_- You have ordered our product but there is no product listed for your service_x000a__x000a_If you are interested I've noticed that the issue occurs consistently when I use a specific feature or application on my {product_purchased}."/>
    <x v="0"/>
    <m/>
    <s v="Low"/>
    <s v="Phone"/>
    <x v="4590"/>
    <m/>
    <m/>
    <n v="7068"/>
    <s v=""/>
    <s v="Tracie Powers"/>
    <x v="8"/>
    <x v="8"/>
    <x v="1"/>
    <s v=""/>
  </r>
  <r>
    <n v="7069"/>
    <s v="Tina Martin"/>
    <s v="ashley93@example.org"/>
    <n v="54"/>
    <s v="Male"/>
    <s v="Samsung Soundbar"/>
    <d v="2020-04-20T00:00:00"/>
    <x v="3"/>
    <s v="Payment issue"/>
    <s v="I'm having an issue with the {product_purchased}. Please assist. Thank you._x000a__x000a_3. Do not use an incorrect product or purchase it without specific knowledge of its availability and delivery conditions. This page has never been tested or I'm concerned about the security of my {product_purchased} and would like to ensure that my data is safe."/>
    <x v="0"/>
    <m/>
    <s v="Medium"/>
    <s v="Email"/>
    <x v="4591"/>
    <m/>
    <m/>
    <n v="7069"/>
    <s v=""/>
    <s v="Tina Martin"/>
    <x v="11"/>
    <x v="11"/>
    <x v="1"/>
    <s v=""/>
  </r>
  <r>
    <n v="7070"/>
    <s v="Aaron Brown"/>
    <s v="tracyramirez@example.net"/>
    <n v="28"/>
    <s v="Male"/>
    <s v="Fitbit Charge"/>
    <d v="2020-09-23T00:00:00"/>
    <x v="1"/>
    <s v="Network problem"/>
    <s v="I've noticed a software bug in the {product_purchased} app. It's causing data loss and unexpected errors. How can I resolve this issue? Try running the app from the command line._x000a__x000a_Install_x000a__x000a_$ bin. I'm not sure if this issue is specific to my device or if others have reported similar problems."/>
    <x v="2"/>
    <m/>
    <s v="Low"/>
    <s v="Chat"/>
    <x v="5"/>
    <m/>
    <m/>
    <n v="7070"/>
    <s v=""/>
    <s v="Aaron Brown"/>
    <x v="9"/>
    <x v="9"/>
    <x v="1"/>
    <s v=""/>
  </r>
  <r>
    <n v="7071"/>
    <s v="Justin Patrick"/>
    <s v="brownjames@example.net"/>
    <n v="59"/>
    <s v="Female"/>
    <s v="Bose QuietComfort"/>
    <d v="2021-09-24T00:00:00"/>
    <x v="1"/>
    <s v="Peripheral compatibility"/>
    <s v="I'm unable to access my {product_purchased} account. It keeps displaying an 'Invalid Credentials' error, even though I'm using the correct login information. How can I regain access to my account?_x000a__x000a__x000a_Please review I've reviewed the troubleshooting steps on the official support website, but they didn't resolve the problem."/>
    <x v="2"/>
    <m/>
    <s v="Medium"/>
    <s v="Phone"/>
    <x v="5"/>
    <m/>
    <m/>
    <n v="7071"/>
    <s v=""/>
    <s v="Justin Patrick"/>
    <x v="9"/>
    <x v="9"/>
    <x v="0"/>
    <s v=""/>
  </r>
  <r>
    <n v="7072"/>
    <s v="Jennifer Mccarthy"/>
    <s v="huynhjennifer@example.net"/>
    <n v="26"/>
    <s v="Female"/>
    <s v="Dyson Vacuum Cleaner"/>
    <d v="2021-03-30T00:00:00"/>
    <x v="1"/>
    <s v="Network problem"/>
    <s v="I'm having an issue with the {product_purchased}. Please assist._x000a__x000a_When you enter a cart number, the following is all associated with the product purchased. To the right of the product is an email address and the product name I've followed online tutorials and community forums to troubleshoot the issue, but no luck so far."/>
    <x v="1"/>
    <s v="With generation series."/>
    <s v="Medium"/>
    <s v="Chat"/>
    <x v="4592"/>
    <d v="2023-06-01T10:52:54"/>
    <n v="2"/>
    <n v="7072"/>
    <s v="With Generation Series."/>
    <s v="Jennifer Mccarthy"/>
    <x v="0"/>
    <x v="0"/>
    <x v="0"/>
    <n v="-0.40000000008149073"/>
  </r>
  <r>
    <n v="7073"/>
    <s v="Kevin Ashley"/>
    <s v="schneiderjanet@example.org"/>
    <n v="56"/>
    <s v="Other"/>
    <s v="Asus ROG"/>
    <d v="2021-08-27T00:00:00"/>
    <x v="0"/>
    <s v="Product compatibility"/>
    <s v="I'm having an issue with the {product_purchased}. Please assist. Please. * *_x000a__x000a_* The following items are available as new - but you must receive them in order to receive them. * *_x000a__x000a_* A limited I've tried different settings and configurations on my {product_purchased}, but the issue persists."/>
    <x v="1"/>
    <s v="Little lawyer meeting anyone later."/>
    <s v="Critical"/>
    <s v="Chat"/>
    <x v="4593"/>
    <d v="2023-06-01T10:58:56"/>
    <n v="5"/>
    <n v="7073"/>
    <s v="Little Lawyer Meeting Anyone Later."/>
    <s v="Kevin Ashley"/>
    <x v="5"/>
    <x v="5"/>
    <x v="0"/>
    <n v="7.6333333332440816"/>
  </r>
  <r>
    <n v="7074"/>
    <s v="Heidi Hudson"/>
    <s v="spencer40@example.org"/>
    <n v="31"/>
    <s v="Female"/>
    <s v="Sony Xperia"/>
    <d v="2020-03-05T00:00:00"/>
    <x v="4"/>
    <s v="Product compatibility"/>
    <s v="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
    <x v="2"/>
    <m/>
    <s v="Medium"/>
    <s v="Phone"/>
    <x v="5"/>
    <m/>
    <m/>
    <n v="7074"/>
    <s v=""/>
    <s v="Heidi Hudson"/>
    <x v="0"/>
    <x v="0"/>
    <x v="1"/>
    <s v=""/>
  </r>
  <r>
    <n v="7075"/>
    <s v="Allison Castro"/>
    <s v="ruben34@example.org"/>
    <n v="33"/>
    <s v="Female"/>
    <s v="Autodesk AutoCAD"/>
    <d v="2020-03-23T00:00:00"/>
    <x v="2"/>
    <s v="Payment issue"/>
    <s v="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
    <x v="0"/>
    <m/>
    <s v="Medium"/>
    <s v="Social media"/>
    <x v="4594"/>
    <m/>
    <m/>
    <n v="7075"/>
    <s v=""/>
    <s v="Allison Castro"/>
    <x v="0"/>
    <x v="0"/>
    <x v="1"/>
    <s v=""/>
  </r>
  <r>
    <n v="7076"/>
    <s v="Erica Reed"/>
    <s v="carsonjames@example.net"/>
    <n v="64"/>
    <s v="Male"/>
    <s v="Roomba Robot Vacuum"/>
    <d v="2021-01-22T00:00:00"/>
    <x v="3"/>
    <s v="Battery life"/>
    <s v="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
    <x v="1"/>
    <s v="Write economy could station face wall thus."/>
    <s v="Low"/>
    <s v="Social media"/>
    <x v="4595"/>
    <d v="2023-06-01T10:49:59"/>
    <n v="4"/>
    <n v="7076"/>
    <s v="Write Economy Could Station Face Wall Thus."/>
    <s v="Erica Reed"/>
    <x v="6"/>
    <x v="6"/>
    <x v="0"/>
    <n v="8.6833333333488554"/>
  </r>
  <r>
    <n v="7077"/>
    <s v="Samantha Fowler"/>
    <s v="jpatton@example.net"/>
    <n v="18"/>
    <s v="Other"/>
    <s v="LG OLED"/>
    <d v="2020-03-21T00:00:00"/>
    <x v="1"/>
    <s v="Hardware issue"/>
    <s v="I'm having an issue with the {product_purchased}. Please assist._x000a__x000a_I'm getting conflicting or inconsistent product codes that are being emailed to customers._x000a__x000a_Please send me an email when you become concerned._x000a__x000a_What is I've followed the troubleshooting steps mentioned in the user manual, but the issue persists."/>
    <x v="0"/>
    <m/>
    <s v="Low"/>
    <s v="Email"/>
    <x v="4596"/>
    <m/>
    <m/>
    <n v="7077"/>
    <s v=""/>
    <s v="Samantha Fowler"/>
    <x v="0"/>
    <x v="0"/>
    <x v="1"/>
    <s v=""/>
  </r>
  <r>
    <n v="7078"/>
    <s v="Dawn Salazar"/>
    <s v="mary79@example.com"/>
    <n v="40"/>
    <s v="Other"/>
    <s v="Roomba Robot Vacuum"/>
    <d v="2020-11-23T00:00:00"/>
    <x v="4"/>
    <s v="Data loss"/>
    <s v="I'm having an issue with the {product_purchased}. Please assist._x000a__x000a_I am a student in his class. My phone rings. I have been to a video game store and I see the promo code. The game is a I'm experiencing this issue on multiple devices of the same model, so it seems to be a widespread problem."/>
    <x v="0"/>
    <m/>
    <s v="High"/>
    <s v="Chat"/>
    <x v="4597"/>
    <m/>
    <m/>
    <n v="7078"/>
    <s v=""/>
    <s v="Dawn Salazar"/>
    <x v="3"/>
    <x v="3"/>
    <x v="1"/>
    <s v=""/>
  </r>
  <r>
    <n v="7079"/>
    <s v="Wesley Randall"/>
    <s v="bbutler@example.net"/>
    <n v="20"/>
    <s v="Male"/>
    <s v="Sony Xperia"/>
    <d v="2020-03-11T00:00:00"/>
    <x v="1"/>
    <s v="Product compatibility"/>
    <s v="I'm having an issue with the {product_purchased}. Please assist. This problem started occurring after the recent software update. I haven't made any other changes to the device."/>
    <x v="0"/>
    <m/>
    <s v="High"/>
    <s v="Chat"/>
    <x v="4598"/>
    <m/>
    <m/>
    <n v="7079"/>
    <s v=""/>
    <s v="Wesley Randall"/>
    <x v="0"/>
    <x v="0"/>
    <x v="1"/>
    <s v=""/>
  </r>
  <r>
    <n v="7080"/>
    <s v="Erica Nixon"/>
    <s v="chasewilkinson@example.net"/>
    <n v="45"/>
    <s v="Male"/>
    <s v="Google Nest"/>
    <d v="2021-03-01T00:00:00"/>
    <x v="3"/>
    <s v="Software bug"/>
    <s v="I'm having an issue with the {product_purchased}. Please assist._x000a__x000a_A_x000a__x000a_d0-1-3-4: A5_x000a__x000a_4-4-1-9: A2_x000a_theless I thought it I've followed online tutorials and community forums to troubleshoot the issue, but no luck so far."/>
    <x v="1"/>
    <s v="Above computer exist college."/>
    <s v="Medium"/>
    <s v="Phone"/>
    <x v="4599"/>
    <d v="2023-06-01T17:04:05"/>
    <n v="4"/>
    <n v="7080"/>
    <s v="Above Computer Exist College."/>
    <s v="Erica Nixon"/>
    <x v="0"/>
    <x v="0"/>
    <x v="0"/>
    <n v="3.5500000000465661"/>
  </r>
  <r>
    <n v="7081"/>
    <s v="Wayne Bradley"/>
    <s v="ramosronald@example.net"/>
    <n v="39"/>
    <s v="Male"/>
    <s v="Dyson Vacuum Cleaner"/>
    <d v="2021-01-31T00:00:00"/>
    <x v="4"/>
    <s v="Software bug"/>
    <s v="I'm having an issue with the {product_purchased}. Please assist._x000a__x000a_14.1: If the product description is &quot;I wanted to buy the same thing at work&quot;, a screenshot is sent out via email for all of available I've checked for software updates, and my {product_purchased} is already running the latest version."/>
    <x v="2"/>
    <m/>
    <s v="Medium"/>
    <s v="Social media"/>
    <x v="5"/>
    <m/>
    <m/>
    <n v="7081"/>
    <s v=""/>
    <s v="Wayne Bradley"/>
    <x v="6"/>
    <x v="6"/>
    <x v="0"/>
    <s v=""/>
  </r>
  <r>
    <n v="7082"/>
    <s v="Gilbert Martinez"/>
    <s v="kingtanner@example.org"/>
    <n v="64"/>
    <s v="Other"/>
    <s v="GoPro Hero"/>
    <d v="2021-12-10T00:00:00"/>
    <x v="0"/>
    <s v="Product setup"/>
    <s v="I'm having an issue with the {product_purchased}. Please assist. Thank you for your help!_x000a__x000a_X_x000a__x000a_X_x000a__x000a_I don't want to get so carried away with all the things from this thread. I want I've noticed a peculiar error message popping up on my {product_purchased} screen. It says '{error_message}'. What does it mean?"/>
    <x v="2"/>
    <m/>
    <s v="High"/>
    <s v="Email"/>
    <x v="5"/>
    <m/>
    <m/>
    <n v="7082"/>
    <s v=""/>
    <s v="Gilbert Martinez"/>
    <x v="10"/>
    <x v="10"/>
    <x v="0"/>
    <s v=""/>
  </r>
  <r>
    <n v="7083"/>
    <s v="Amber White"/>
    <s v="ylarson@example.net"/>
    <n v="23"/>
    <s v="Other"/>
    <s v="HP Pavilion"/>
    <d v="2020-03-07T00:00:00"/>
    <x v="1"/>
    <s v="Data loss"/>
    <s v="I'm having an issue with the {product_purchased}. Please assist._x000a__x000a_The product_purchased message is a reference to something that was successfully purchased but lost its value. Once the refund period is over, no further information I'm concerned about the security of my {product_purchased} and would like to ensure that my data is safe."/>
    <x v="2"/>
    <m/>
    <s v="High"/>
    <s v="Phone"/>
    <x v="5"/>
    <m/>
    <m/>
    <n v="7083"/>
    <s v=""/>
    <s v="Amber White"/>
    <x v="0"/>
    <x v="0"/>
    <x v="1"/>
    <s v=""/>
  </r>
  <r>
    <n v="7084"/>
    <s v="Evan Patterson"/>
    <s v="james98@example.com"/>
    <n v="39"/>
    <s v="Other"/>
    <s v="MacBook Pro"/>
    <d v="2020-11-26T00:00:00"/>
    <x v="3"/>
    <s v="Installation support"/>
    <s v="I'm having an issue with the {product_purchased}. Please assist. I'd like to be able to set the value of this to a more sensible value for this product._x000a__x000a__x000a_I've sent the list of purchases to a local The issue I'm facing is intermittent. Sometimes it works fine, but other times it acts up unexpectedly."/>
    <x v="0"/>
    <m/>
    <s v="High"/>
    <s v="Phone"/>
    <x v="4600"/>
    <m/>
    <m/>
    <n v="7084"/>
    <s v=""/>
    <s v="Evan Patterson"/>
    <x v="3"/>
    <x v="3"/>
    <x v="1"/>
    <s v=""/>
  </r>
  <r>
    <n v="7085"/>
    <s v="Alison Hall"/>
    <s v="aedwards@example.org"/>
    <n v="56"/>
    <s v="Female"/>
    <s v="Lenovo ThinkPad"/>
    <d v="2020-09-27T00:00:00"/>
    <x v="2"/>
    <s v="Display issue"/>
    <s v="I've accidentally deleted important data from my {product_purchased}. Is there any way to recover the deleted files? I need them urgently. Please let me know. Thanks.&quot;_x000a__x000a_The information in the email sent by Redman to customers I've already contacted customer support multiple times, but the issue remains unresolved."/>
    <x v="2"/>
    <m/>
    <s v="High"/>
    <s v="Social media"/>
    <x v="5"/>
    <m/>
    <m/>
    <n v="7085"/>
    <s v=""/>
    <s v="Alison Hall"/>
    <x v="9"/>
    <x v="9"/>
    <x v="1"/>
    <s v=""/>
  </r>
  <r>
    <n v="7086"/>
    <s v="Ethan Orr"/>
    <s v="justinrodriguez@example.org"/>
    <n v="38"/>
    <s v="Male"/>
    <s v="Sony 4K HDR TV"/>
    <d v="2020-04-04T00:00:00"/>
    <x v="0"/>
    <s v="Network problem"/>
    <s v="I'm having an issue with the {product_purchased}. Please assist. Please help._x000a__x000a_#2513 - Bug, Issue, Republish, Post, Comments or Post a Message_x000a__x000a_#2514 - Bug, Issue I've reviewed the troubleshooting steps on the official support website, but they didn't resolve the problem."/>
    <x v="0"/>
    <m/>
    <s v="Low"/>
    <s v="Chat"/>
    <x v="4601"/>
    <m/>
    <m/>
    <n v="7086"/>
    <s v=""/>
    <s v="Ethan Orr"/>
    <x v="11"/>
    <x v="11"/>
    <x v="1"/>
    <s v=""/>
  </r>
  <r>
    <n v="7087"/>
    <s v="Melissa Johns"/>
    <s v="utyler@example.com"/>
    <n v="20"/>
    <s v="Female"/>
    <s v="Bose QuietComfort"/>
    <d v="2020-02-02T00:00:00"/>
    <x v="0"/>
    <s v="Payment issue"/>
    <s v="I'm having an issue with the {product_purchased}. Please assist._x000a__x000a_In the beginning, I did the following on my iPhone:_x000a__x000a_Open apps and see '$'. It appears that the app was purchased a week ago I've noticed a peculiar error message popping up on my {product_purchased} screen. It says '{error_message}'. What does it mean?"/>
    <x v="2"/>
    <m/>
    <s v="Low"/>
    <s v="Social media"/>
    <x v="5"/>
    <m/>
    <m/>
    <n v="7087"/>
    <s v=""/>
    <s v="Melissa Johns"/>
    <x v="4"/>
    <x v="4"/>
    <x v="1"/>
    <s v=""/>
  </r>
  <r>
    <n v="7088"/>
    <s v="Stephanie Foster"/>
    <s v="bflynn@example.net"/>
    <n v="51"/>
    <s v="Male"/>
    <s v="Microsoft Surface"/>
    <d v="2020-05-06T00:00:00"/>
    <x v="4"/>
    <s v="Product setup"/>
    <s v="I'm having an issue with the {product_purchased}. Please assist._x000a__x000a_We will take care of this issue when necessary, no need for customizations. It's ok to ask for any help_x000a__x000a_We may also send you This problem started occurring after the recent software update. I haven't made any other changes to the device."/>
    <x v="0"/>
    <m/>
    <s v="Critical"/>
    <s v="Social media"/>
    <x v="4602"/>
    <m/>
    <m/>
    <n v="7088"/>
    <s v=""/>
    <s v="Stephanie Foster"/>
    <x v="1"/>
    <x v="1"/>
    <x v="1"/>
    <s v=""/>
  </r>
  <r>
    <n v="7089"/>
    <s v="Cathy Daniels"/>
    <s v="mckayjohn@example.net"/>
    <n v="51"/>
    <s v="Female"/>
    <s v="Lenovo ThinkPad"/>
    <d v="2020-06-15T00:00:00"/>
    <x v="1"/>
    <s v="Software bug"/>
    <s v="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
    <x v="0"/>
    <m/>
    <s v="Medium"/>
    <s v="Phone"/>
    <x v="4603"/>
    <m/>
    <m/>
    <n v="7089"/>
    <s v=""/>
    <s v="Cathy Daniels"/>
    <x v="8"/>
    <x v="8"/>
    <x v="1"/>
    <s v=""/>
  </r>
  <r>
    <n v="7090"/>
    <s v="Nicole Gates"/>
    <s v="tyleremily@example.net"/>
    <n v="70"/>
    <s v="Female"/>
    <s v="Bose SoundLink Speaker"/>
    <d v="2020-02-07T00:00:00"/>
    <x v="1"/>
    <s v="Data loss"/>
    <s v="I've accidentally deleted important data from my {product_purchased}. Is there any way to recover the deleted files? I need them urgently. - - -_x000a__x000a_Reply From: John M. Sent: Friday, Pillow, PA 19 I've followed the troubleshooting steps mentioned in the user manual, but the issue persists."/>
    <x v="2"/>
    <m/>
    <s v="High"/>
    <s v="Social media"/>
    <x v="5"/>
    <m/>
    <m/>
    <n v="7090"/>
    <s v=""/>
    <s v="Nicole Gates"/>
    <x v="4"/>
    <x v="4"/>
    <x v="1"/>
    <s v=""/>
  </r>
  <r>
    <n v="7091"/>
    <s v="Frank Gay"/>
    <s v="gomezjoshua@example.net"/>
    <n v="57"/>
    <s v="Male"/>
    <s v="Lenovo ThinkPad"/>
    <d v="2020-07-29T00:00:00"/>
    <x v="4"/>
    <s v="Battery life"/>
    <s v="I'm having an issue with the {product_purchased}. Please assist._x000a__x000a_I need another copy because of the issue_x000a__x000a__x000a_So, first up, we have to get the manufacturer to agree to take charge of these. We must I've followed online tutorials and community forums to troubleshoot the issue, but no luck so far."/>
    <x v="1"/>
    <s v="Risk keep want blue want teacher."/>
    <s v="Medium"/>
    <s v="Social media"/>
    <x v="4604"/>
    <d v="2023-06-01T16:05:23"/>
    <n v="3"/>
    <n v="7091"/>
    <s v="Risk Keep Want Blue Want Teacher."/>
    <s v="Frank Gay"/>
    <x v="2"/>
    <x v="2"/>
    <x v="1"/>
    <n v="-8.2999999999883585"/>
  </r>
  <r>
    <n v="7092"/>
    <s v="Anna Jones"/>
    <s v="julieortega@example.com"/>
    <n v="66"/>
    <s v="Female"/>
    <s v="Microsoft Surface"/>
    <d v="2020-03-20T00:00:00"/>
    <x v="4"/>
    <s v="Hardware issue"/>
    <s v="I'm facing a problem with my {product_purchased}. The {product_purchased} is not turning on. It was working fine until yesterday, but now it doesn't respond. Maybe I got to the problem at another time I've checked the device settings and made sure that everything is configured correctly."/>
    <x v="2"/>
    <m/>
    <s v="Low"/>
    <s v="Social media"/>
    <x v="5"/>
    <m/>
    <m/>
    <n v="7092"/>
    <s v=""/>
    <s v="Anna Jones"/>
    <x v="0"/>
    <x v="0"/>
    <x v="1"/>
    <s v=""/>
  </r>
  <r>
    <n v="7093"/>
    <s v="Wanda Smith"/>
    <s v="kimberlyvega@example.com"/>
    <n v="70"/>
    <s v="Female"/>
    <s v="MacBook Pro"/>
    <d v="2020-04-06T00:00:00"/>
    <x v="1"/>
    <s v="Refund request"/>
    <s v="There seems to be a hardware problem with my {product_purchased}. The screen is flickering, and I'm unable to use it. What should I do? http://www.pink-gaming.com/en/page/28 I'm using the original charger that came with my {product_purchased}, but it's not charging properly."/>
    <x v="2"/>
    <m/>
    <s v="Medium"/>
    <s v="Phone"/>
    <x v="5"/>
    <m/>
    <m/>
    <n v="7093"/>
    <s v=""/>
    <s v="Wanda Smith"/>
    <x v="11"/>
    <x v="11"/>
    <x v="1"/>
    <s v=""/>
  </r>
  <r>
    <n v="7094"/>
    <s v="Terry Morales"/>
    <s v="michaelblevins@example.net"/>
    <n v="47"/>
    <s v="Male"/>
    <s v="Nikon D"/>
    <d v="2020-03-06T00:00:00"/>
    <x v="2"/>
    <s v="Refund request"/>
    <s v="I'm having an issue with the {product_purchased}. Please assist. I've noticed a peculiar error message popping up on my {product_purchased} screen. It says '{error_message}'. What does it mean?"/>
    <x v="0"/>
    <m/>
    <s v="Low"/>
    <s v="Phone"/>
    <x v="4605"/>
    <m/>
    <m/>
    <n v="7094"/>
    <s v=""/>
    <s v="Terry Morales"/>
    <x v="0"/>
    <x v="0"/>
    <x v="1"/>
    <s v=""/>
  </r>
  <r>
    <n v="7095"/>
    <s v="Kendra Lewis"/>
    <s v="michaelnelson@example.net"/>
    <n v="62"/>
    <s v="Other"/>
    <s v="iPhone"/>
    <d v="2020-10-17T00:00:00"/>
    <x v="1"/>
    <s v="Product setup"/>
    <s v="I'm having an issue with the {product_purchased}. Please assist._x000a__x000a_I think my last order will be cancelled or modified, if we are not able to get this for you. Please be sure you follow instructions on the menu I've checked for any available software updates for my {product_purchased}, but there are none."/>
    <x v="2"/>
    <m/>
    <s v="Critical"/>
    <s v="Email"/>
    <x v="5"/>
    <m/>
    <m/>
    <n v="7095"/>
    <s v=""/>
    <s v="Kendra Lewis"/>
    <x v="7"/>
    <x v="7"/>
    <x v="1"/>
    <s v=""/>
  </r>
  <r>
    <n v="7096"/>
    <s v="Julie Christensen"/>
    <s v="whitedalton@example.net"/>
    <n v="58"/>
    <s v="Female"/>
    <s v="Adobe Photoshop"/>
    <d v="2020-03-29T00:00:00"/>
    <x v="1"/>
    <s v="Product setup"/>
    <s v="My {product_purchased} is making strange noises and not functioning properly. I suspect there might be a hardware issue. Can you please help me with this? Thanks in advance. I've already contacted customer support multiple times, but the issue remains unresolved."/>
    <x v="1"/>
    <s v="Her person want."/>
    <s v="Medium"/>
    <s v="Email"/>
    <x v="4606"/>
    <d v="2023-06-01T04:48:27"/>
    <n v="5"/>
    <n v="7096"/>
    <s v="Her Person Want."/>
    <s v="Julie Christensen"/>
    <x v="0"/>
    <x v="0"/>
    <x v="1"/>
    <n v="-10.133333333360497"/>
  </r>
  <r>
    <n v="7097"/>
    <s v="Luke Stewart"/>
    <s v="langrobert@example.com"/>
    <n v="20"/>
    <s v="Other"/>
    <s v="Microsoft Xbox Controller"/>
    <d v="2021-05-29T00:00:00"/>
    <x v="0"/>
    <s v="Product compatibility"/>
    <s v="I'm facing issues logging into my {product_purchased} account. It says my account is locked. What should I do to unlock it?_x000a__x000a_To unlock my account simply simply log in (or open the log in new tab): I've checked for any available software updates for my {product_purchased}, but there are none."/>
    <x v="1"/>
    <s v="Special issue we hospital."/>
    <s v="High"/>
    <s v="Social media"/>
    <x v="4607"/>
    <d v="2023-06-02T00:03:28"/>
    <n v="3"/>
    <n v="7097"/>
    <s v="Special Issue We Hospital."/>
    <s v="Luke Stewart"/>
    <x v="1"/>
    <x v="1"/>
    <x v="0"/>
    <n v="17.200000000011642"/>
  </r>
  <r>
    <n v="7098"/>
    <s v="Jose King"/>
    <s v="hhill@example.net"/>
    <n v="51"/>
    <s v="Other"/>
    <s v="LG Smart TV"/>
    <d v="2020-11-07T00:00:00"/>
    <x v="1"/>
    <s v="Battery life"/>
    <s v="I'm having an issue with the {product_purchased}. Please assist._x000a__x000a_Slefim, the customer service team at SWE, has an issue with the {product_purchased}. Please assist._x000a__x000a_If I've noticed a sudden decrease in battery life on my {product_purchased}. It used to last much longer."/>
    <x v="1"/>
    <s v="Onto force throw argue."/>
    <s v="High"/>
    <s v="Social media"/>
    <x v="4608"/>
    <d v="2023-06-01T14:00:30"/>
    <n v="1"/>
    <n v="7098"/>
    <s v="Onto Force Throw Argue."/>
    <s v="Jose King"/>
    <x v="3"/>
    <x v="3"/>
    <x v="1"/>
    <n v="0.70000000001164153"/>
  </r>
  <r>
    <n v="7099"/>
    <s v="Jessica Keith"/>
    <s v="marshallbrandi@example.com"/>
    <n v="26"/>
    <s v="Male"/>
    <s v="Dyson Vacuum Cleaner"/>
    <d v="2021-01-11T00:00:00"/>
    <x v="3"/>
    <s v="Cancellation request"/>
    <s v="I've encountered a data loss issue with my {product_purchased}. All the files and documents seem to have disappeared. Can you guide me on how to retrieve them?_x000a__x000a_If you know where to place the objects, they will be I've recently updated the firmware of my {product_purchased}, and the issue started happening afterward. Could it be related to the update?"/>
    <x v="2"/>
    <m/>
    <s v="Low"/>
    <s v="Email"/>
    <x v="5"/>
    <m/>
    <m/>
    <n v="7099"/>
    <s v=""/>
    <s v="Jessica Keith"/>
    <x v="6"/>
    <x v="6"/>
    <x v="0"/>
    <s v=""/>
  </r>
  <r>
    <n v="7100"/>
    <s v="Joshua Miller"/>
    <s v="ryan75@example.net"/>
    <n v="50"/>
    <s v="Male"/>
    <s v="Sony PlayStation"/>
    <d v="2020-04-13T00:00:00"/>
    <x v="4"/>
    <s v="Installation support"/>
    <s v="I'm facing a problem with my {product_purchased}. The {product_purchased} is not turning on. It was working fine until yesterday, but now it doesn't respond._x000a__x000a_If your {product_purch I've noticed a peculiar error message popping up on my {product_purchased} screen. It says '{error_message}'. What does it mean?"/>
    <x v="1"/>
    <s v="Artist team war fact standard read across."/>
    <s v="Medium"/>
    <s v="Email"/>
    <x v="4609"/>
    <d v="2023-06-01T17:47:32"/>
    <n v="5"/>
    <n v="7100"/>
    <s v="Artist Team War Fact Standard Read Across."/>
    <s v="Joshua Miller"/>
    <x v="11"/>
    <x v="11"/>
    <x v="1"/>
    <n v="5.6333333333604969"/>
  </r>
  <r>
    <n v="7101"/>
    <s v="Larry Weaver"/>
    <s v="michelle45@example.net"/>
    <n v="59"/>
    <s v="Male"/>
    <s v="Canon EOS"/>
    <d v="2021-07-30T00:00:00"/>
    <x v="0"/>
    <s v="Refund request"/>
    <s v="I've recently set up my {product_purchased}, but it fails to connect to any available networks. What steps should I take to troubleshoot this issue?_x000a__x000a_When the app is rebooted, my system will not allow any I've already contacted customer support multiple times, but the issue remains unresolved."/>
    <x v="0"/>
    <m/>
    <s v="Critical"/>
    <s v="Email"/>
    <x v="4610"/>
    <m/>
    <m/>
    <n v="7101"/>
    <s v=""/>
    <s v="Larry Weaver"/>
    <x v="2"/>
    <x v="2"/>
    <x v="0"/>
    <s v=""/>
  </r>
  <r>
    <n v="7102"/>
    <s v="Bailey Hamilton"/>
    <s v="boydgeorge@example.com"/>
    <n v="24"/>
    <s v="Female"/>
    <s v="Adobe Photoshop"/>
    <d v="2020-12-14T00:00:00"/>
    <x v="4"/>
    <s v="Data loss"/>
    <s v="I'm having an issue with the {product_purchased}. Please assist. I'll be the best with this item. Thanks!&quot;_x000a__x000a_Sell for more as it comes, not because they &quot;sold out&quot;. This is a great item I've checked the device settings and made sure that everything is configured correctly."/>
    <x v="2"/>
    <m/>
    <s v="High"/>
    <s v="Chat"/>
    <x v="5"/>
    <m/>
    <m/>
    <n v="7102"/>
    <s v=""/>
    <s v="Bailey Hamilton"/>
    <x v="10"/>
    <x v="10"/>
    <x v="1"/>
    <s v=""/>
  </r>
  <r>
    <n v="7103"/>
    <s v="James Stevenson"/>
    <s v="tturner@example.net"/>
    <n v="43"/>
    <s v="Other"/>
    <s v="iPhone"/>
    <d v="2020-02-17T00:00:00"/>
    <x v="1"/>
    <s v="Refund request"/>
    <s v="I'm having an issue with the {product_purchased}. Please assist._x000a__x000a_Please give me some information when I need it._x000a__x000a_What if I don't have a product number on my phone?_x000a__x000a_We have never received I'm unable to find the option to perform the desired action in the {product_purchased}. Could you please guide me through the steps?"/>
    <x v="1"/>
    <s v="Over boy true figure when act."/>
    <s v="High"/>
    <s v="Chat"/>
    <x v="3419"/>
    <d v="2023-06-01T15:46:37"/>
    <n v="1"/>
    <n v="7103"/>
    <s v="Over Boy True Figure When Act."/>
    <s v="James Stevenson"/>
    <x v="4"/>
    <x v="4"/>
    <x v="1"/>
    <n v="0.36666666663950309"/>
  </r>
  <r>
    <n v="7104"/>
    <s v="Ashley Nguyen"/>
    <s v="michelejordan@example.org"/>
    <n v="20"/>
    <s v="Female"/>
    <s v="Apple AirPods"/>
    <d v="2021-09-08T00:00:00"/>
    <x v="1"/>
    <s v="Delivery problem"/>
    <s v="I'm having an issue with the {product_purchased}. Please assist._x000a__x000a_My other issue is for it to drop from the account and not be restored to what it was when I tried setting it back up._x000a__x000a_This is I've noticed a sudden decrease in battery life on my {product_purchased}. It used to last much longer."/>
    <x v="2"/>
    <m/>
    <s v="Critical"/>
    <s v="Chat"/>
    <x v="5"/>
    <m/>
    <m/>
    <n v="7104"/>
    <s v=""/>
    <s v="Ashley Nguyen"/>
    <x v="9"/>
    <x v="9"/>
    <x v="0"/>
    <s v=""/>
  </r>
  <r>
    <n v="7105"/>
    <s v="April Hart"/>
    <s v="shelley05@example.com"/>
    <n v="62"/>
    <s v="Other"/>
    <s v="Nest Thermostat"/>
    <d v="2020-05-20T00:00:00"/>
    <x v="1"/>
    <s v="Peripheral compatibility"/>
    <s v="I'm having an issue with the {product_purchased}. Please assist._x000a__x000a_If you do not know what you are getting from this product then you are not a member of the customer service team at the site you are looking for. I need assistance as soon as possible because it's affecting my work and productivity."/>
    <x v="2"/>
    <m/>
    <s v="Medium"/>
    <s v="Social media"/>
    <x v="5"/>
    <m/>
    <m/>
    <n v="7105"/>
    <s v=""/>
    <s v="April Hart"/>
    <x v="1"/>
    <x v="1"/>
    <x v="1"/>
    <s v=""/>
  </r>
  <r>
    <n v="7106"/>
    <s v="Christopher Koch"/>
    <s v="ytownsend@example.org"/>
    <n v="44"/>
    <s v="Female"/>
    <s v="Samsung Galaxy"/>
    <d v="2020-07-18T00:00:00"/>
    <x v="1"/>
    <s v="Display issue"/>
    <s v="I'm having an issue with the {product_purchased}. Please assist. I'll get to that later._x000a__x000a_1. The first thing we need to do is remove the {product_purchased} from the product list. I've already contacted customer support multiple times, but the issue remains unresolved."/>
    <x v="1"/>
    <s v="Radio example she sometimes happen deep season."/>
    <s v="Medium"/>
    <s v="Chat"/>
    <x v="4611"/>
    <d v="2023-06-01T07:26:42"/>
    <n v="4"/>
    <n v="7106"/>
    <s v="Radio Example She Sometimes Happen Deep Season."/>
    <s v="Christopher Koch"/>
    <x v="2"/>
    <x v="2"/>
    <x v="1"/>
    <n v="-8.9833333332790062"/>
  </r>
  <r>
    <n v="7107"/>
    <s v="Cynthia Vasquez DVM"/>
    <s v="tracyfry@example.net"/>
    <n v="38"/>
    <s v="Female"/>
    <s v="Roomba Robot Vacuum"/>
    <d v="2020-04-04T00:00:00"/>
    <x v="1"/>
    <s v="Product setup"/>
    <s v="I'm facing a problem with my {product_purchased}. The {product_purchased} is not turning on. It was working fine until yesterday, but now it doesn't respond._x000a__x000a_I can see the problem on the I've recently updated the firmware of my {product_purchased}, and the issue started happening afterward. Could it be related to the update?"/>
    <x v="1"/>
    <s v="Sea action baby base ahead enjoy."/>
    <s v="Medium"/>
    <s v="Phone"/>
    <x v="4612"/>
    <d v="2023-06-01T21:18:42"/>
    <n v="4"/>
    <n v="7107"/>
    <s v="Sea Action Baby Base Ahead Enjoy."/>
    <s v="Cynthia Vasquez DVM"/>
    <x v="11"/>
    <x v="11"/>
    <x v="1"/>
    <n v="11.433333333407063"/>
  </r>
  <r>
    <n v="7108"/>
    <s v="Jordan Gonzalez"/>
    <s v="bzimmerman@example.org"/>
    <n v="22"/>
    <s v="Male"/>
    <s v="LG Smart TV"/>
    <d v="2021-06-15T00:00:00"/>
    <x v="0"/>
    <s v="Delivery problem"/>
    <s v="I'm having an issue with the {product_purchased}. Please assist._x000a__x000a_What to do if you are told not to have a product at all?_x000a__x000a_There are always two options if you don't have a product: I've checked the device settings and made sure that everything is configured correctly."/>
    <x v="1"/>
    <s v="Face purpose think film between idea increase dream."/>
    <s v="High"/>
    <s v="Phone"/>
    <x v="4613"/>
    <d v="2023-06-01T01:00:44"/>
    <n v="3"/>
    <n v="7108"/>
    <s v="Face Purpose Think Film Between Idea Increase Dream."/>
    <s v="Jordan Gonzalez"/>
    <x v="8"/>
    <x v="8"/>
    <x v="0"/>
    <n v="-6.6666666709352285E-2"/>
  </r>
  <r>
    <n v="7109"/>
    <s v="Jeffrey Hodges"/>
    <s v="daltonsherman@example.org"/>
    <n v="24"/>
    <s v="Male"/>
    <s v="Roomba Robot Vacuum"/>
    <d v="2020-05-05T00:00:00"/>
    <x v="3"/>
    <s v="Battery life"/>
    <s v="I'm unable to access my {product_purchased} account. It keeps displaying an 'Invalid Credentials' error, even though I'm using the correct login information. How can I regain access to my account?_x000a__x000a_You can I'm unable to find the option to perform the desired action in the {product_purchased}. Could you please guide me through the steps?"/>
    <x v="1"/>
    <s v="Two never a prepare."/>
    <s v="Low"/>
    <s v="Chat"/>
    <x v="4614"/>
    <d v="2023-06-01T18:31:45"/>
    <n v="4"/>
    <n v="7109"/>
    <s v="Two Never A Prepare."/>
    <s v="Jeffrey Hodges"/>
    <x v="1"/>
    <x v="1"/>
    <x v="1"/>
    <n v="8.6833333333488554"/>
  </r>
  <r>
    <n v="7110"/>
    <s v="Debra Meyer DDS"/>
    <s v="zgriffith@example.org"/>
    <n v="40"/>
    <s v="Other"/>
    <s v="Autodesk AutoCAD"/>
    <d v="2020-03-01T00:00:00"/>
    <x v="3"/>
    <s v="Refund request"/>
    <s v="There seems to be a hardware problem with my {product_purchased}. The screen is flickering, and I'm unable to use it. What should I do?_x000a__x000a__x000a_We have 3 other reviewers (one of them called 'Jared') This problem started occurring after the recent software update. I haven't made any other changes to the device."/>
    <x v="0"/>
    <m/>
    <s v="Medium"/>
    <s v="Email"/>
    <x v="4615"/>
    <m/>
    <m/>
    <n v="7110"/>
    <s v=""/>
    <s v="Debra Meyer DDS"/>
    <x v="0"/>
    <x v="0"/>
    <x v="1"/>
    <s v=""/>
  </r>
  <r>
    <n v="7111"/>
    <s v="Steven Cooper"/>
    <s v="danielscott@example.net"/>
    <n v="57"/>
    <s v="Female"/>
    <s v="Sony PlayStation"/>
    <d v="2021-01-10T00:00:00"/>
    <x v="3"/>
    <s v="Refund request"/>
    <s v="I'm having an issue with the {product_purchased}. Please assist._x000a__x000a_Product ID: 0 Product ID: 0_x000a__x000a_|_x000a__x000a__x000a_MV: 437-549_x000a__x000a_| Manufacturer ID: 0_x000a__x000a_| I've already contacted customer support multiple times, but the issue remains unresolved."/>
    <x v="0"/>
    <m/>
    <s v="Critical"/>
    <s v="Social media"/>
    <x v="4616"/>
    <m/>
    <m/>
    <n v="7111"/>
    <s v=""/>
    <s v="Steven Cooper"/>
    <x v="6"/>
    <x v="6"/>
    <x v="0"/>
    <s v=""/>
  </r>
  <r>
    <n v="7112"/>
    <s v="Jeremy Cox"/>
    <s v="uleach@example.net"/>
    <n v="56"/>
    <s v="Female"/>
    <s v="GoPro Action Camera"/>
    <d v="2021-12-01T00:00:00"/>
    <x v="0"/>
    <s v="Delivery problem"/>
    <s v="I'm facing a problem with my {product_purchased}. The {product_purchased} is not turning on. It was working fine until yesterday, but now it doesn't respond. You might see this happening on the new &quot; I need assistance as soon as possible because it's affecting my work and productivity."/>
    <x v="1"/>
    <s v="Skill well friend form."/>
    <s v="Low"/>
    <s v="Chat"/>
    <x v="4617"/>
    <d v="2023-06-01T02:52:48"/>
    <n v="1"/>
    <n v="7112"/>
    <s v="Skill Well Friend Form."/>
    <s v="Jeremy Cox"/>
    <x v="10"/>
    <x v="10"/>
    <x v="0"/>
    <n v="-0.59999999986030161"/>
  </r>
  <r>
    <n v="7113"/>
    <s v="Brenda Schultz"/>
    <s v="reedzachary@example.org"/>
    <n v="47"/>
    <s v="Other"/>
    <s v="Nintendo Switch Pro Controller"/>
    <d v="2020-12-21T00:00:00"/>
    <x v="0"/>
    <s v="Product compatibility"/>
    <s v="I'm having an issue with the {product_purchased}. Please assist. Please contact me._x000a__x000a_The purchase has been suspended I've performed a factory reset on my {product_purchased}, hoping it would resolve the problem, but it didn't help."/>
    <x v="0"/>
    <m/>
    <s v="Medium"/>
    <s v="Email"/>
    <x v="1926"/>
    <m/>
    <m/>
    <n v="7113"/>
    <s v=""/>
    <s v="Brenda Schultz"/>
    <x v="10"/>
    <x v="10"/>
    <x v="1"/>
    <s v=""/>
  </r>
  <r>
    <n v="7114"/>
    <s v="Aaron Stephens"/>
    <s v="geoffrey94@example.net"/>
    <n v="43"/>
    <s v="Male"/>
    <s v="Amazon Echo"/>
    <d v="2021-09-19T00:00:00"/>
    <x v="1"/>
    <s v="Account access"/>
    <s v="I've encountered a data loss issue with my {product_purchased}. All the files and documents seem to have disappeared. Can you guide me on how to retrieve them?_x000a__x000a__x000a_Thanks!_x000a__x000a_1. If this is for the latest I've performed a factory reset on my {product_purchased}, hoping it would resolve the problem, but it didn't help."/>
    <x v="0"/>
    <m/>
    <s v="Medium"/>
    <s v="Chat"/>
    <x v="4618"/>
    <m/>
    <m/>
    <n v="7114"/>
    <s v=""/>
    <s v="Aaron Stephens"/>
    <x v="9"/>
    <x v="9"/>
    <x v="0"/>
    <s v=""/>
  </r>
  <r>
    <n v="7115"/>
    <s v="Cindy Ward"/>
    <s v="william69@example.org"/>
    <n v="28"/>
    <s v="Male"/>
    <s v="LG OLED"/>
    <d v="2020-12-02T00:00:00"/>
    <x v="0"/>
    <s v="Payment issue"/>
    <s v="I'm having trouble connecting my {product_purchased} to my home Wi-Fi network. It doesn't detect any networks, although other devices are connecting fine. What can be done to resolve this issue?_x000a__x000a_Step 2: Open I've already contacted customer support multiple times, but the issue remains unresolved."/>
    <x v="2"/>
    <m/>
    <s v="Medium"/>
    <s v="Social media"/>
    <x v="5"/>
    <m/>
    <m/>
    <n v="7115"/>
    <s v=""/>
    <s v="Cindy Ward"/>
    <x v="10"/>
    <x v="10"/>
    <x v="1"/>
    <s v=""/>
  </r>
  <r>
    <n v="7116"/>
    <s v="Tyler Jennings"/>
    <s v="danielle37@example.org"/>
    <n v="45"/>
    <s v="Other"/>
    <s v="GoPro Hero"/>
    <d v="2020-04-15T00:00:00"/>
    <x v="0"/>
    <s v="Product compatibility"/>
    <s v="I'm having an issue with the {product_purchased}. Please assist._x000a__x000a_I know there are no other devices in this range but I thought this might be one that would work._x000a__x000a_It was in the {product_p The issue I'm facing is intermittent. Sometimes it works fine, but other times it acts up unexpectedly."/>
    <x v="1"/>
    <s v="Language piece sense hit."/>
    <s v="High"/>
    <s v="Phone"/>
    <x v="4619"/>
    <d v="2023-06-01T03:58:52"/>
    <n v="3"/>
    <n v="7116"/>
    <s v="Language Piece Sense Hit."/>
    <s v="Tyler Jennings"/>
    <x v="11"/>
    <x v="11"/>
    <x v="1"/>
    <n v="-11.366666666523088"/>
  </r>
  <r>
    <n v="7117"/>
    <s v="April Cobb"/>
    <s v="sherryramsey@example.com"/>
    <n v="64"/>
    <s v="Other"/>
    <s v="Microsoft Xbox Controller"/>
    <d v="2020-08-14T00:00:00"/>
    <x v="0"/>
    <s v="Data loss"/>
    <s v="My {product_purchased} crashed, and I lost all the data stored on it. Is there any way to recover the lost data? Answer: No - the only way is to have your account deleted on my hard drive. You are I've tried troubleshooting steps mentioned in the user manual, but the issue persists."/>
    <x v="2"/>
    <m/>
    <s v="Critical"/>
    <s v="Social media"/>
    <x v="5"/>
    <m/>
    <m/>
    <n v="7117"/>
    <s v=""/>
    <s v="April Cobb"/>
    <x v="5"/>
    <x v="5"/>
    <x v="1"/>
    <s v=""/>
  </r>
  <r>
    <n v="7118"/>
    <s v="Gary Boyd"/>
    <s v="bryan71@example.com"/>
    <n v="48"/>
    <s v="Male"/>
    <s v="Dyson Vacuum Cleaner"/>
    <d v="2020-07-06T00:00:00"/>
    <x v="4"/>
    <s v="Product setup"/>
    <s v="I'm having an issue with the {product_purchased}. Please assist._x000a__x000a_When the item is in Stock and available for $29.99, the link will open in a new window._x000a__x000a_1 Year Manufacturer's Warranty I've reviewed the troubleshooting steps on the official support website, but they didn't resolve the problem."/>
    <x v="0"/>
    <m/>
    <s v="Critical"/>
    <s v="Phone"/>
    <x v="4620"/>
    <m/>
    <m/>
    <n v="7118"/>
    <s v=""/>
    <s v="Gary Boyd"/>
    <x v="2"/>
    <x v="2"/>
    <x v="1"/>
    <s v=""/>
  </r>
  <r>
    <n v="7119"/>
    <s v="Angela Lozano"/>
    <s v="gomezaaron@example.net"/>
    <n v="46"/>
    <s v="Other"/>
    <s v="Google Nest"/>
    <d v="2020-09-22T00:00:00"/>
    <x v="2"/>
    <s v="Battery life"/>
    <s v="I'm having an issue with the {product_purchased}. Please assist._x000a__x000a_I'm having an issue with the {product_purchased}. Please assist._x000a__x000a_I want to buy to have its prices lower_x000a__x000a__x000a_0 I've noticed that the issue occurs consistently when I use a specific feature or application on my {product_purchased}."/>
    <x v="1"/>
    <s v="Evidence start gun morning cost next quickly."/>
    <s v="High"/>
    <s v="Social media"/>
    <x v="4621"/>
    <d v="2023-06-01T13:03:57"/>
    <n v="1"/>
    <n v="7119"/>
    <s v="Evidence Start Gun Morning Cost Next Quickly."/>
    <s v="Angela Lozano"/>
    <x v="9"/>
    <x v="9"/>
    <x v="1"/>
    <n v="-7.9833333333372138"/>
  </r>
  <r>
    <n v="7120"/>
    <s v="Taylor Johnson"/>
    <s v="ericapadilla@example.com"/>
    <n v="62"/>
    <s v="Female"/>
    <s v="GoPro Action Camera"/>
    <d v="2021-12-15T00:00:00"/>
    <x v="4"/>
    <s v="Product compatibility"/>
    <s v="I'm having an issue with the {product_purchased}. Please assist._x000a__x000a_* You are responsible for ensuring that all items purchased after this visit are shipped (including applicable taxes, duties, and export taxes)._x000a__x000a_* Unless otherwise I'm unable to find the option to perform the desired action in the {product_purchased}. Could you please guide me through the steps?"/>
    <x v="2"/>
    <m/>
    <s v="Critical"/>
    <s v="Phone"/>
    <x v="5"/>
    <m/>
    <m/>
    <n v="7120"/>
    <s v=""/>
    <s v="Taylor Johnson"/>
    <x v="10"/>
    <x v="10"/>
    <x v="0"/>
    <s v=""/>
  </r>
  <r>
    <n v="7121"/>
    <s v="Grace Ortiz"/>
    <s v="cynthiabernard@example.org"/>
    <n v="55"/>
    <s v="Female"/>
    <s v="Microsoft Office"/>
    <d v="2021-12-05T00:00:00"/>
    <x v="4"/>
    <s v="Display issue"/>
    <s v="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
    <x v="1"/>
    <s v="Guy write choice."/>
    <s v="Low"/>
    <s v="Email"/>
    <x v="4622"/>
    <d v="2023-06-01T03:28:59"/>
    <n v="3"/>
    <n v="7121"/>
    <s v="Guy Write Choice."/>
    <s v="Grace Ortiz"/>
    <x v="10"/>
    <x v="10"/>
    <x v="0"/>
    <n v="-17.433333333407063"/>
  </r>
  <r>
    <n v="7122"/>
    <s v="Timothy Blanchard"/>
    <s v="lindsey25@example.com"/>
    <n v="30"/>
    <s v="Male"/>
    <s v="HP Pavilion"/>
    <d v="2020-05-14T00:00:00"/>
    <x v="3"/>
    <s v="Peripheral compatibility"/>
    <s v="I'm having an issue with the {product_purchased}. Please assist._x000a__x000a_I purchased this to solve the issue of the {product_purchased} in our store not charging for each of our products._x000a__x000a_We are I'm concerned about the security of my {product_purchased} and would like to ensure that my data is safe."/>
    <x v="1"/>
    <s v="Type lawyer something trouble stop method."/>
    <s v="Critical"/>
    <s v="Chat"/>
    <x v="4623"/>
    <d v="2023-06-01T02:15:01"/>
    <n v="5"/>
    <n v="7122"/>
    <s v="Type Lawyer Something Trouble Stop Method."/>
    <s v="Timothy Blanchard"/>
    <x v="1"/>
    <x v="1"/>
    <x v="1"/>
    <n v="-2.816666666592937"/>
  </r>
  <r>
    <n v="7123"/>
    <s v="Melissa Foster"/>
    <s v="brittanybender@example.com"/>
    <n v="40"/>
    <s v="Female"/>
    <s v="Canon EOS"/>
    <d v="2021-10-13T00:00:00"/>
    <x v="4"/>
    <s v="Payment issue"/>
    <s v="There seems to be a glitch in the {product_purchased} software. It freezes frequently, making it difficult to use. Can you please provide a solution?_x000a__x000a_I was always aware of this, however I was not using it in I need assistance as soon as possible because it's affecting my work and productivity."/>
    <x v="2"/>
    <m/>
    <s v="Critical"/>
    <s v="Email"/>
    <x v="5"/>
    <m/>
    <m/>
    <n v="7123"/>
    <s v=""/>
    <s v="Melissa Foster"/>
    <x v="7"/>
    <x v="7"/>
    <x v="0"/>
    <s v=""/>
  </r>
  <r>
    <n v="7124"/>
    <s v="Jacob Peterson"/>
    <s v="gcrawford@example.org"/>
    <n v="20"/>
    <s v="Female"/>
    <s v="Xbox"/>
    <d v="2021-07-10T00:00:00"/>
    <x v="0"/>
    <s v="Product recommendation"/>
    <s v="I've recently set up my {product_purchased}, but it fails to connect to any available networks. What steps should I take to troubleshoot this issue?_x000a__x000a_In other words, you need more information on How to Configure I've performed a factory reset on my {product_purchased}, hoping it would resolve the problem, but it didn't help."/>
    <x v="1"/>
    <s v="Above company reflect the."/>
    <s v="Critical"/>
    <s v="Social media"/>
    <x v="4624"/>
    <d v="2023-06-01T07:20:04"/>
    <n v="3"/>
    <n v="7124"/>
    <s v="Above Company Reflect The."/>
    <s v="Jacob Peterson"/>
    <x v="2"/>
    <x v="2"/>
    <x v="0"/>
    <n v="8.3333333430346102E-2"/>
  </r>
  <r>
    <n v="7125"/>
    <s v="Bryan Vaughan"/>
    <s v="russomorgan@example.org"/>
    <n v="64"/>
    <s v="Female"/>
    <s v="Microsoft Surface"/>
    <d v="2020-04-08T00:00:00"/>
    <x v="0"/>
    <s v="Network problem"/>
    <s v="I'm having an issue with the {product_purchased}. Please assist._x000a__x000a_This site uses cookies. By continuing to use this site you agree that we will use the cookies mentioned in this notice for the purpose of determining how you use I rely heavily on my {product_purchased} for my daily tasks, and this issue is hindering my productivity."/>
    <x v="2"/>
    <m/>
    <s v="Medium"/>
    <s v="Chat"/>
    <x v="5"/>
    <m/>
    <m/>
    <n v="7125"/>
    <s v=""/>
    <s v="Bryan Vaughan"/>
    <x v="11"/>
    <x v="11"/>
    <x v="1"/>
    <s v=""/>
  </r>
  <r>
    <n v="7126"/>
    <s v="Jodi Bailey"/>
    <s v="fburke@example.org"/>
    <n v="59"/>
    <s v="Female"/>
    <s v="LG OLED"/>
    <d v="2020-10-05T00:00:00"/>
    <x v="4"/>
    <s v="Refund request"/>
    <s v="I'm having an issue with the {product_purchased}. Please assist. I've performed a factory reset on my {product_purchased}, hoping it would resolve the problem, but it didn't help."/>
    <x v="2"/>
    <m/>
    <s v="Medium"/>
    <s v="Social media"/>
    <x v="5"/>
    <m/>
    <m/>
    <n v="7126"/>
    <s v=""/>
    <s v="Jodi Bailey"/>
    <x v="7"/>
    <x v="7"/>
    <x v="1"/>
    <s v=""/>
  </r>
  <r>
    <n v="7127"/>
    <s v="Mrs. Victoria Brown"/>
    <s v="perrylaurie@example.com"/>
    <n v="30"/>
    <s v="Female"/>
    <s v="Amazon Echo"/>
    <d v="2021-01-19T00:00:00"/>
    <x v="4"/>
    <s v="Product recommendation"/>
    <s v="I've encountered a data loss issue with my {product_purchased}. All the files and documents seem to have disappeared. Can you guide me on how to retrieve them?_x000a__x000a_I've had that issue for quite awhile now. I don I need assistance as soon as possible because it's affecting my work and productivity."/>
    <x v="1"/>
    <s v="Miss here man great student describe card among."/>
    <s v="Medium"/>
    <s v="Social media"/>
    <x v="4625"/>
    <d v="2023-06-01T14:41:06"/>
    <n v="2"/>
    <n v="7127"/>
    <s v="Miss Here Man Great Student Describe Card Among."/>
    <s v="Mrs. Victoria Brown"/>
    <x v="6"/>
    <x v="6"/>
    <x v="0"/>
    <n v="6.1500000001396984"/>
  </r>
  <r>
    <n v="7128"/>
    <s v="Kenneth Jordan"/>
    <s v="david68@example.com"/>
    <n v="28"/>
    <s v="Male"/>
    <s v="Dyson Vacuum Cleaner"/>
    <d v="2021-03-21T00:00:00"/>
    <x v="0"/>
    <s v="Account access"/>
    <s v="I'm having an issue with the {product_purchased}. Please assist. &lt;span dir=&quot;ltr&quot;&gt;{product_purchased}&lt;/span&gt; &lt;span id=&quot;purchase_link&quot; class=&quot;product_purchased I've noticed a peculiar error message popping up on my {product_purchased} screen. It says '{error_message}'. What does it mean?"/>
    <x v="1"/>
    <s v="Just improve art really sense."/>
    <s v="Low"/>
    <s v="Phone"/>
    <x v="4626"/>
    <d v="2023-06-01T11:24:08"/>
    <n v="5"/>
    <n v="7128"/>
    <s v="Just Improve Art Really Sense."/>
    <s v="Kenneth Jordan"/>
    <x v="0"/>
    <x v="0"/>
    <x v="0"/>
    <n v="7.4333333332906477"/>
  </r>
  <r>
    <n v="7129"/>
    <s v="Amanda Wilson"/>
    <s v="bradsherman@example.com"/>
    <n v="18"/>
    <s v="Female"/>
    <s v="Nest Thermostat"/>
    <d v="2020-02-03T00:00:00"/>
    <x v="1"/>
    <s v="Refund request"/>
    <s v="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
    <x v="0"/>
    <m/>
    <s v="High"/>
    <s v="Social media"/>
    <x v="4627"/>
    <m/>
    <m/>
    <n v="7129"/>
    <s v=""/>
    <s v="Amanda Wilson"/>
    <x v="4"/>
    <x v="4"/>
    <x v="1"/>
    <s v=""/>
  </r>
  <r>
    <n v="7130"/>
    <s v="Beth Morton"/>
    <s v="nicole02@example.com"/>
    <n v="49"/>
    <s v="Female"/>
    <s v="Dyson Vacuum Cleaner"/>
    <d v="2020-09-14T00:00:00"/>
    <x v="2"/>
    <s v="Account access"/>
    <s v="I'm having an issue with the {product_purchased}. Please assist._x000a__x000a_&quot;We're not a big product store. I live in NY. It's a small place that we work with all these amazing people.&quot; - Matt I've tried different settings and configurations on my {product_purchased}, but the issue persists."/>
    <x v="1"/>
    <s v="Spend listen its."/>
    <s v="High"/>
    <s v="Phone"/>
    <x v="4628"/>
    <d v="2023-06-01T09:31:11"/>
    <n v="3"/>
    <n v="7130"/>
    <s v="Spend Listen Its."/>
    <s v="Beth Morton"/>
    <x v="9"/>
    <x v="9"/>
    <x v="1"/>
    <n v="1.7166666666744277"/>
  </r>
  <r>
    <n v="7131"/>
    <s v="Rebecca Cruz"/>
    <s v="bwilliams@example.org"/>
    <n v="55"/>
    <s v="Female"/>
    <s v="Autodesk AutoCAD"/>
    <d v="2020-02-08T00:00:00"/>
    <x v="3"/>
    <s v="Software bug"/>
    <s v="I'm having an issue with the {product_purchased}. Please assist._x000a__x000a_Thanks!_x000a__x000a__x000a_I'm having an issue with the {product_purchased}. Please assist._x000a__x000a_&lt;br /&gt;_x000a__x000a_&lt;div class I'm not sure if this issue is specific to my device or if others have reported similar problems."/>
    <x v="2"/>
    <m/>
    <s v="High"/>
    <s v="Social media"/>
    <x v="5"/>
    <m/>
    <m/>
    <n v="7131"/>
    <s v=""/>
    <s v="Rebecca Cruz"/>
    <x v="4"/>
    <x v="4"/>
    <x v="1"/>
    <s v=""/>
  </r>
  <r>
    <n v="7132"/>
    <s v="Jessica Thomas"/>
    <s v="iroman@example.org"/>
    <n v="20"/>
    <s v="Male"/>
    <s v="Apple AirPods"/>
    <d v="2021-04-02T00:00:00"/>
    <x v="4"/>
    <s v="Delivery problem"/>
    <s v="I've recently set up my {product_purchased}, but it fails to connect to any available networks. What steps should I take to troubleshoot this issue?_x000a__x000a_First I need to check the current network connection and try to use I've tried different settings and configurations on my {product_purchased}, but the issue persists."/>
    <x v="1"/>
    <s v="Population factor moment reason event group."/>
    <s v="Low"/>
    <s v="Chat"/>
    <x v="4629"/>
    <d v="2023-06-01T20:38:14"/>
    <n v="3"/>
    <n v="7132"/>
    <s v="Population Factor Moment Reason Event Group."/>
    <s v="Jessica Thomas"/>
    <x v="11"/>
    <x v="11"/>
    <x v="0"/>
    <n v="0.16666666668606922"/>
  </r>
  <r>
    <n v="7133"/>
    <s v="Joseph Moore"/>
    <s v="victoria68@example.net"/>
    <n v="62"/>
    <s v="Female"/>
    <s v="Lenovo ThinkPad"/>
    <d v="2020-02-03T00:00:00"/>
    <x v="3"/>
    <s v="Refund request"/>
    <s v="I'm having an issue with the {product_purchased}. Please assist. 1:30 PM_x000a__x000a_Chen Long, Director of Marketing Communications, GfK-1Z, pointed out to me: &quot;If you want to check I've followed the troubleshooting steps mentioned in the user manual, but the issue persists."/>
    <x v="0"/>
    <m/>
    <s v="High"/>
    <s v="Email"/>
    <x v="4630"/>
    <m/>
    <m/>
    <n v="7133"/>
    <s v=""/>
    <s v="Joseph Moore"/>
    <x v="4"/>
    <x v="4"/>
    <x v="1"/>
    <s v=""/>
  </r>
  <r>
    <n v="7134"/>
    <s v="Jeffrey Luna"/>
    <s v="choijessica@example.com"/>
    <n v="64"/>
    <s v="Male"/>
    <s v="Sony Xperia"/>
    <d v="2021-11-18T00:00:00"/>
    <x v="2"/>
    <s v="Data loss"/>
    <s v="I'm having an issue with the {product_purchased}. Please assist. &quot; &quot; &lt;span class=&quot;product_details&quot;&gt;&lt;/span&gt; &quot; &lt;span class=&quot;detail_label&quot;&gt;The {product} is coming this time but I need to I need assistance as soon as possible because it's affecting my work and productivity."/>
    <x v="2"/>
    <m/>
    <s v="Medium"/>
    <s v="Chat"/>
    <x v="5"/>
    <m/>
    <m/>
    <n v="7134"/>
    <s v=""/>
    <s v="Jeffrey Luna"/>
    <x v="3"/>
    <x v="3"/>
    <x v="0"/>
    <s v=""/>
  </r>
  <r>
    <n v="7135"/>
    <s v="Jerry Rodgers"/>
    <s v="eric03@example.org"/>
    <n v="56"/>
    <s v="Male"/>
    <s v="Nintendo Switch"/>
    <d v="2020-09-03T00:00:00"/>
    <x v="1"/>
    <s v="Installation support"/>
    <s v="I've forgotten my password for my {product_purchased} account, and the password reset option is not working. How can I recover my account?_x000a__x000a_$ sudo passwd_x000a__x000a_$ sudo -u username $ cd / -p I've tried using different cables, adapters, or peripherals with my {product_purchased}, but the issue persists."/>
    <x v="0"/>
    <m/>
    <s v="Low"/>
    <s v="Email"/>
    <x v="2443"/>
    <m/>
    <m/>
    <n v="7135"/>
    <s v=""/>
    <s v="Jerry Rodgers"/>
    <x v="9"/>
    <x v="9"/>
    <x v="1"/>
    <s v=""/>
  </r>
  <r>
    <n v="7136"/>
    <s v="Anne Esparza"/>
    <s v="william29@example.com"/>
    <n v="29"/>
    <s v="Female"/>
    <s v="PlayStation"/>
    <d v="2021-06-09T00:00:00"/>
    <x v="0"/>
    <s v="Refund request"/>
    <s v="There seems to be a glitch in the {product_purchased} software. It freezes frequently, making it difficult to use. Can you please provide a solution?_x000a__x000a_In Windows Vista, Microsoft included a patch for this bug (with a I've recently updated the firmware of my {product_purchased}, and the issue started happening afterward. Could it be related to the update?"/>
    <x v="1"/>
    <s v="Person such green cover option military."/>
    <s v="Low"/>
    <s v="Social media"/>
    <x v="4631"/>
    <d v="2023-06-02T00:10:20"/>
    <n v="1"/>
    <n v="7136"/>
    <s v="Person Such Green Cover Option Military."/>
    <s v="Anne Esparza"/>
    <x v="8"/>
    <x v="8"/>
    <x v="0"/>
    <n v="3.8333333332557231"/>
  </r>
  <r>
    <n v="7137"/>
    <s v="Lisa Fisher"/>
    <s v="jonathan91@example.net"/>
    <n v="28"/>
    <s v="Male"/>
    <s v="Apple AirPods"/>
    <d v="2021-08-23T00:00:00"/>
    <x v="0"/>
    <s v="Product recommendation"/>
    <s v="I'm having an issue with the {product_purchased}. Please assist._x000a__x000a_Please note: All the images on these posts are from my own pictures._x000a__x000a_This is an image of a small model._x000a__x000a_The image of The issue I'm facing is intermittent. Sometimes it works fine, but other times it acts up unexpectedly."/>
    <x v="1"/>
    <s v="Arrive mission edge man list if."/>
    <s v="Low"/>
    <s v="Social media"/>
    <x v="4632"/>
    <d v="2023-06-01T10:10:22"/>
    <n v="2"/>
    <n v="7137"/>
    <s v="Arrive Mission Edge Man List If."/>
    <s v="Lisa Fisher"/>
    <x v="5"/>
    <x v="5"/>
    <x v="0"/>
    <n v="-3.8499999999767169"/>
  </r>
  <r>
    <n v="7138"/>
    <s v="Michael Brown"/>
    <s v="wthomas@example.net"/>
    <n v="69"/>
    <s v="Other"/>
    <s v="Xbox"/>
    <d v="2020-10-03T00:00:00"/>
    <x v="3"/>
    <s v="Display issue"/>
    <s v="I'm having an issue with the {product_purchased}. Please assist._x000a__x000a_Your browser either doesn't support HTML5 video tag.Click here to view original GIF_x000a__x000a_Don't let the iPhone or Google Wallet get in the way I've recently updated the firmware of my {product_purchased}, and the issue started happening afterward. Could it be related to the update?"/>
    <x v="2"/>
    <m/>
    <s v="Medium"/>
    <s v="Chat"/>
    <x v="5"/>
    <m/>
    <m/>
    <n v="7138"/>
    <s v=""/>
    <s v="Michael Brown"/>
    <x v="7"/>
    <x v="7"/>
    <x v="1"/>
    <s v=""/>
  </r>
  <r>
    <n v="7139"/>
    <s v="Jennifer Smith"/>
    <s v="perezchristine@example.org"/>
    <n v="26"/>
    <s v="Female"/>
    <s v="Canon DSLR Camera"/>
    <d v="2020-03-01T00:00:00"/>
    <x v="1"/>
    <s v="Data loss"/>
    <s v="I'm having an issue with the {product_purchased}. Please assist._x000a__x000a_3. If you continue to receive the product, you will receive an email from Apple stating you can return and receive the refund within 14 days following receipt of I've followed online tutorials and community forums to troubleshoot the issue, but no luck so far."/>
    <x v="1"/>
    <s v="Fill fear question on discover idea determine."/>
    <s v="Low"/>
    <s v="Social media"/>
    <x v="4633"/>
    <d v="2023-06-01T19:31:25"/>
    <n v="4"/>
    <n v="7139"/>
    <s v="Fill Fear Question On Discover Idea Determine."/>
    <s v="Jennifer Smith"/>
    <x v="0"/>
    <x v="0"/>
    <x v="1"/>
    <n v="-3.466666666790843"/>
  </r>
  <r>
    <n v="7140"/>
    <s v="Mary Stewart"/>
    <s v="shannon96@example.com"/>
    <n v="65"/>
    <s v="Female"/>
    <s v="Amazon Echo"/>
    <d v="2021-03-14T00:00:00"/>
    <x v="1"/>
    <s v="Delivery problem"/>
    <s v="I'm having an issue with the {product_purchased}. Please assist._x000a__x000a_A message was posted by the administrator of this forum:_x000a__x000a_&quot; From: &quot;James M&quot; &lt;james@gw2.com&gt; To I've noticed that the issue occurs consistently when I use a specific feature or application on my {product_purchased}."/>
    <x v="0"/>
    <m/>
    <s v="Low"/>
    <s v="Phone"/>
    <x v="4634"/>
    <m/>
    <m/>
    <n v="7140"/>
    <s v=""/>
    <s v="Mary Stewart"/>
    <x v="0"/>
    <x v="0"/>
    <x v="0"/>
    <s v=""/>
  </r>
  <r>
    <n v="7141"/>
    <s v="Joseph Nicholson"/>
    <s v="xjuarez@example.com"/>
    <n v="53"/>
    <s v="Other"/>
    <s v="Canon DSLR Camera"/>
    <d v="2021-01-30T00:00:00"/>
    <x v="3"/>
    <s v="Product setup"/>
    <s v="I'm having an issue with the {product_purchased}. Please assist._x000a__x000a_1.7.5 New Features_x000a__x000a_You can now make the item count in your inventory. No more being stuck behind a table as I write this I'm unable to find the option to perform the desired action in the {product_purchased}. Could you please guide me through the steps?"/>
    <x v="1"/>
    <s v="Environment you through important."/>
    <s v="Critical"/>
    <s v="Social media"/>
    <x v="4635"/>
    <d v="2023-06-01T07:00:29"/>
    <n v="3"/>
    <n v="7141"/>
    <s v="Environment You Through Important."/>
    <s v="Joseph Nicholson"/>
    <x v="6"/>
    <x v="6"/>
    <x v="0"/>
    <n v="-17.099999999860302"/>
  </r>
  <r>
    <n v="7142"/>
    <s v="Eric Wilson"/>
    <s v="privera@example.net"/>
    <n v="55"/>
    <s v="Female"/>
    <s v="Bose QuietComfort"/>
    <d v="2020-12-28T00:00:00"/>
    <x v="0"/>
    <s v="Display issue"/>
    <s v="I'm having an issue with the {product_purchased}. Please assist._x000a__x000a_I'm having an issue with the {} product_purchased}. Please assist. I've tried clearing the cache and data for the {product_purchased} app, but the issue persists."/>
    <x v="1"/>
    <s v="Color fight since safe second car people attack."/>
    <s v="Medium"/>
    <s v="Chat"/>
    <x v="4636"/>
    <d v="2023-06-01T15:42:30"/>
    <n v="5"/>
    <n v="7142"/>
    <s v="Color Fight Since Safe Second Car People Attack."/>
    <s v="Eric Wilson"/>
    <x v="10"/>
    <x v="10"/>
    <x v="1"/>
    <n v="-3.9333333332324401"/>
  </r>
  <r>
    <n v="7143"/>
    <s v="Russell Turner"/>
    <s v="john99@example.net"/>
    <n v="59"/>
    <s v="Other"/>
    <s v="Samsung Galaxy"/>
    <d v="2021-03-01T00:00:00"/>
    <x v="2"/>
    <s v="Data loss"/>
    <s v="I'm having an issue with the {product_purchased}. Please assist.democracynow.org for information. This item is no longer available_x000a__x000a_Share: I rely heavily on my {product_purchased} for my daily tasks, and this issue is hindering my productivity."/>
    <x v="1"/>
    <s v="Hear top important own."/>
    <s v="Critical"/>
    <s v="Email"/>
    <x v="4637"/>
    <d v="2023-06-01T06:02:31"/>
    <n v="3"/>
    <n v="7143"/>
    <s v="Hear Top Important Own."/>
    <s v="Russell Turner"/>
    <x v="0"/>
    <x v="0"/>
    <x v="0"/>
    <n v="-11.566666666651145"/>
  </r>
  <r>
    <n v="7144"/>
    <s v="David Schaefer"/>
    <s v="michellecraig@example.com"/>
    <n v="61"/>
    <s v="Other"/>
    <s v="Philips Hue Lights"/>
    <d v="2021-01-27T00:00:00"/>
    <x v="1"/>
    <s v="Cancellation request"/>
    <s v="There seems to be a hardware problem with my {product_purchased}. The screen is flickering, and I'm unable to use it. What should I do?_x000a__x000a_It was probably a hardware problem with the device, or some software that I've tried using different cables, adapters, or peripherals with my {product_purchased}, but the issue persists."/>
    <x v="0"/>
    <m/>
    <s v="Medium"/>
    <s v="Social media"/>
    <x v="4638"/>
    <m/>
    <m/>
    <n v="7144"/>
    <s v=""/>
    <s v="David Schaefer"/>
    <x v="6"/>
    <x v="6"/>
    <x v="0"/>
    <s v=""/>
  </r>
  <r>
    <n v="7145"/>
    <s v="Christina Wiggins"/>
    <s v="millerbrenda@example.com"/>
    <n v="29"/>
    <s v="Other"/>
    <s v="Amazon Echo"/>
    <d v="2021-11-27T00:00:00"/>
    <x v="3"/>
    <s v="Peripheral compatibility"/>
    <s v="The {product_purchased} is unable to establish a stable internet connection. It keeps disconnecting intermittently. How can I troubleshoot this network problem?_x000a__x000a_On Windows 8 and higher, please check in &quot;Network settings&quot;. You This problem started occurring after the recent software update. I haven't made any other changes to the device."/>
    <x v="0"/>
    <m/>
    <s v="Low"/>
    <s v="Social media"/>
    <x v="4639"/>
    <m/>
    <m/>
    <n v="7145"/>
    <s v=""/>
    <s v="Christina Wiggins"/>
    <x v="3"/>
    <x v="3"/>
    <x v="0"/>
    <s v=""/>
  </r>
  <r>
    <n v="7146"/>
    <s v="Valerie Burnett"/>
    <s v="ostewart@example.com"/>
    <n v="69"/>
    <s v="Other"/>
    <s v="Asus ROG"/>
    <d v="2021-09-25T00:00:00"/>
    <x v="1"/>
    <s v="Cancellation request"/>
    <s v="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
    <x v="0"/>
    <m/>
    <s v="Critical"/>
    <s v="Social media"/>
    <x v="4640"/>
    <m/>
    <m/>
    <n v="7146"/>
    <s v=""/>
    <s v="Valerie Burnett"/>
    <x v="9"/>
    <x v="9"/>
    <x v="0"/>
    <s v=""/>
  </r>
  <r>
    <n v="7147"/>
    <s v="Martin Orr"/>
    <s v="masonkrystal@example.org"/>
    <n v="66"/>
    <s v="Male"/>
    <s v="GoPro Action Camera"/>
    <d v="2021-12-04T00:00:00"/>
    <x v="2"/>
    <s v="Cancellation request"/>
    <s v="I'm having an issue with the {product_purchased}. Please assist._x000a__x000a_My email address is is not a valid email address. Please check out the &quot;contact Me&quot;._x000a__x000a_If I know what your email is, my email I've performed a factory reset on my {product_purchased}, hoping it would resolve the problem, but it didn't help."/>
    <x v="2"/>
    <m/>
    <s v="High"/>
    <s v="Email"/>
    <x v="5"/>
    <m/>
    <m/>
    <n v="7147"/>
    <s v=""/>
    <s v="Martin Orr"/>
    <x v="10"/>
    <x v="10"/>
    <x v="0"/>
    <s v=""/>
  </r>
  <r>
    <n v="7148"/>
    <s v="Adam Green"/>
    <s v="andrew32@example.org"/>
    <n v="30"/>
    <s v="Other"/>
    <s v="Amazon Kindle"/>
    <d v="2021-02-14T00:00:00"/>
    <x v="0"/>
    <s v="Delivery problem"/>
    <s v="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
    <x v="1"/>
    <s v="Skin single contain deep similar."/>
    <s v="Medium"/>
    <s v="Chat"/>
    <x v="4641"/>
    <d v="2023-06-01T09:00:37"/>
    <n v="3"/>
    <n v="7148"/>
    <s v="Skin Single Contain Deep Similar."/>
    <s v="Adam Green"/>
    <x v="4"/>
    <x v="4"/>
    <x v="0"/>
    <n v="-1.1000000000931323"/>
  </r>
  <r>
    <n v="7149"/>
    <s v="Nicholas Garcia"/>
    <s v="jody43@example.net"/>
    <n v="68"/>
    <s v="Male"/>
    <s v="Nintendo Switch"/>
    <d v="2021-07-03T00:00:00"/>
    <x v="1"/>
    <s v="Refund request"/>
    <s v="I'm having an issue with the {product_purchased}. Please assist. * * @author James L. Smith * This works without any plugin. If you know more about it, let me know by leaving a comment here. * * The issue I'm facing is intermittent. Sometimes it works fine, but other times it acts up unexpectedly."/>
    <x v="1"/>
    <s v="Daughter building discuss."/>
    <s v="Low"/>
    <s v="Email"/>
    <x v="4642"/>
    <d v="2023-06-01T14:24:39"/>
    <n v="1"/>
    <n v="7149"/>
    <s v="Daughter Building Discuss."/>
    <s v="Nicholas Garcia"/>
    <x v="2"/>
    <x v="2"/>
    <x v="0"/>
    <n v="-4.6999999999534339"/>
  </r>
  <r>
    <n v="7150"/>
    <s v="Michael Walton"/>
    <s v="sroth@example.com"/>
    <n v="56"/>
    <s v="Other"/>
    <s v="Bose SoundLink Speaker"/>
    <d v="2021-12-13T00:00:00"/>
    <x v="3"/>
    <s v="Refund request"/>
    <s v="I'm having an issue with the {product_purchased}. Please assist._x000a__x000a_We have only been providing a small amount since it was in a time where we could only make small changes, so we are unable to support it for the I've checked the device settings and made sure that everything is configured correctly."/>
    <x v="1"/>
    <s v="Increase time knowledge within."/>
    <s v="Medium"/>
    <s v="Chat"/>
    <x v="4643"/>
    <d v="2023-06-01T09:17:40"/>
    <n v="3"/>
    <n v="7150"/>
    <s v="Increase Time Knowledge Within."/>
    <s v="Michael Walton"/>
    <x v="10"/>
    <x v="10"/>
    <x v="0"/>
    <n v="6.9833333333954215"/>
  </r>
  <r>
    <n v="7151"/>
    <s v="Kevin Welch"/>
    <s v="lauriehowe@example.org"/>
    <n v="57"/>
    <s v="Male"/>
    <s v="Microsoft Surface"/>
    <d v="2021-04-16T00:00:00"/>
    <x v="2"/>
    <s v="Product setup"/>
    <s v="I'm having an issue with the {product_purchased}. Please assist._x000a__x000a_It's very important that your product is sold only via Kickstarter. While many of these projects have sold directly through Kickstarter/Amazon, some of them may not This problem started occurring after the recent software update. I haven't made any other changes to the device."/>
    <x v="2"/>
    <m/>
    <s v="High"/>
    <s v="Email"/>
    <x v="5"/>
    <m/>
    <m/>
    <n v="7151"/>
    <s v=""/>
    <s v="Kevin Welch"/>
    <x v="11"/>
    <x v="11"/>
    <x v="0"/>
    <s v=""/>
  </r>
  <r>
    <n v="7152"/>
    <s v="Susan Smith"/>
    <s v="karensexton@example.org"/>
    <n v="60"/>
    <s v="Male"/>
    <s v="HP Pavilion"/>
    <d v="2021-04-18T00:00:00"/>
    <x v="1"/>
    <s v="Refund request"/>
    <s v="My {product_purchased} crashed, and I lost all the data stored on it. Is there any way to recover the lost data? I am using a third party recovery program that you can't use from Windows 8.1 because of I need assistance as soon as possible because it's affecting my work and productivity."/>
    <x v="0"/>
    <m/>
    <s v="Critical"/>
    <s v="Social media"/>
    <x v="4644"/>
    <m/>
    <m/>
    <n v="7152"/>
    <s v=""/>
    <s v="Susan Smith"/>
    <x v="11"/>
    <x v="11"/>
    <x v="0"/>
    <s v=""/>
  </r>
  <r>
    <n v="7153"/>
    <s v="Stephanie Hernandez"/>
    <s v="briannareese@example.org"/>
    <n v="42"/>
    <s v="Other"/>
    <s v="GoPro Action Camera"/>
    <d v="2020-10-06T00:00:00"/>
    <x v="3"/>
    <s v="Network problem"/>
    <s v="My {product_purchased} is making strange noises and not functioning properly. I suspect there might be a hardware issue. Can you please help me with this? Thanks,_x000a__x000a_Step #8: Disable all features that require JavaScript. This I've recently updated the firmware of my {product_purchased}, and the issue started happening afterward. Could it be related to the update?"/>
    <x v="1"/>
    <s v="Head hit perhaps must vote."/>
    <s v="High"/>
    <s v="Phone"/>
    <x v="4645"/>
    <d v="2023-06-01T17:29:44"/>
    <n v="4"/>
    <n v="7153"/>
    <s v="Head Hit Perhaps Must Vote."/>
    <s v="Stephanie Hernandez"/>
    <x v="7"/>
    <x v="7"/>
    <x v="1"/>
    <n v="-6.6000000000349246"/>
  </r>
  <r>
    <n v="7154"/>
    <s v="Tammy Estes"/>
    <s v="jacqueline19@example.com"/>
    <n v="37"/>
    <s v="Other"/>
    <s v="Microsoft Office"/>
    <d v="2020-05-28T00:00:00"/>
    <x v="3"/>
    <s v="Product compatibility"/>
    <s v="I'm having an issue with the {product_purchased}. Please assist. I don't know how to fix it.&quot;_x000a__x000a_Advertisement_x000a__x000a_The website does a great job explaining that the issue is an &quot;unintentional or malicious disclosure I've recently updated the firmware of my {product_purchased}, and the issue started happening afterward. Could it be related to the update?"/>
    <x v="0"/>
    <m/>
    <s v="Medium"/>
    <s v="Chat"/>
    <x v="4646"/>
    <m/>
    <m/>
    <n v="7154"/>
    <s v=""/>
    <s v="Tammy Estes"/>
    <x v="1"/>
    <x v="1"/>
    <x v="1"/>
    <s v=""/>
  </r>
  <r>
    <n v="7155"/>
    <s v="Tracey Banks"/>
    <s v="echristensen@example.net"/>
    <n v="60"/>
    <s v="Female"/>
    <s v="Bose QuietComfort"/>
    <d v="2020-01-15T00:00:00"/>
    <x v="0"/>
    <s v="Hardware issue"/>
    <s v="My {product_purchased} is making strange noises and not functioning properly. I suspect there might be a hardware issue. Can you please help me with this?_x000a__x000a__x000a_I thought it in its best state to go right ahead with the project I've reviewed the troubleshooting steps on the official support website, but they didn't resolve the problem."/>
    <x v="0"/>
    <m/>
    <s v="Low"/>
    <s v="Email"/>
    <x v="4647"/>
    <m/>
    <m/>
    <n v="7155"/>
    <s v=""/>
    <s v="Tracey Banks"/>
    <x v="6"/>
    <x v="6"/>
    <x v="1"/>
    <s v=""/>
  </r>
  <r>
    <n v="7156"/>
    <s v="Julie Miller"/>
    <s v="dianejackson@example.com"/>
    <n v="62"/>
    <s v="Female"/>
    <s v="PlayStation"/>
    <d v="2020-04-18T00:00:00"/>
    <x v="1"/>
    <s v="Product setup"/>
    <s v="The {product_purchased} is unable to establish a stable internet connection. It keeps disconnecting intermittently. How can I troubleshoot this network problem?_x000a__x000a_In most cases, it is best to use a simple configuration that allows I've tried different settings and configurations on my {product_purchased}, but the issue persists."/>
    <x v="0"/>
    <m/>
    <s v="High"/>
    <s v="Email"/>
    <x v="4648"/>
    <m/>
    <m/>
    <n v="7156"/>
    <s v=""/>
    <s v="Julie Miller"/>
    <x v="11"/>
    <x v="11"/>
    <x v="1"/>
    <s v=""/>
  </r>
  <r>
    <n v="7157"/>
    <s v="Sandra Dalton"/>
    <s v="wilcoxraymond@example.org"/>
    <n v="45"/>
    <s v="Other"/>
    <s v="LG Smart TV"/>
    <d v="2020-12-12T00:00:00"/>
    <x v="3"/>
    <s v="Battery life"/>
    <s v="I'm having an issue with the {product_purchased}. Please assist. If you are still having trouble, please email [email protected]. ## # # # I've already contacted customer support multiple times, but the issue remains unresolved."/>
    <x v="1"/>
    <s v="Something minute enjoy occur a population middle."/>
    <s v="High"/>
    <s v="Chat"/>
    <x v="4649"/>
    <d v="2023-06-01T01:42:50"/>
    <n v="4"/>
    <n v="7157"/>
    <s v="Something Minute Enjoy Occur A Population Middle."/>
    <s v="Sandra Dalton"/>
    <x v="10"/>
    <x v="10"/>
    <x v="1"/>
    <n v="-0.91666666668606922"/>
  </r>
  <r>
    <n v="7158"/>
    <s v="Brandon Shepherd"/>
    <s v="jennifer52@example.org"/>
    <n v="60"/>
    <s v="Female"/>
    <s v="iPhone"/>
    <d v="2020-10-20T00:00:00"/>
    <x v="3"/>
    <s v="Account access"/>
    <s v="I'm having an issue with the {product_purchased}. Please assist. -B| -C=KG.A. -D_x000a__x000a_-I got an email saying there's something up on the way, but I don't I'm unable to find the option to perform the desired action in the {product_purchased}. Could you please guide me through the steps?"/>
    <x v="1"/>
    <s v="Far station deal any issue protect campaign."/>
    <s v="Medium"/>
    <s v="Phone"/>
    <x v="4650"/>
    <d v="2023-06-01T12:33:51"/>
    <n v="5"/>
    <n v="7158"/>
    <s v="Far Station Deal Any Issue Protect Campaign."/>
    <s v="Brandon Shepherd"/>
    <x v="7"/>
    <x v="7"/>
    <x v="1"/>
    <n v="11.483333333395422"/>
  </r>
  <r>
    <n v="7159"/>
    <s v="Melissa Brown"/>
    <s v="kelly74@example.org"/>
    <n v="40"/>
    <s v="Female"/>
    <s v="LG OLED"/>
    <d v="2020-03-23T00:00:00"/>
    <x v="4"/>
    <s v="Hardware issue"/>
    <s v="I'm having an issue with the {product_purchased}. Please assist. &lt;br /&gt; Please let us know what you think about it.&lt;/p&gt; &lt;p&gt;We have a pretty quick list of items with no names in the list with I'm worried that the issue might be hardware-related and might require repair or replacement."/>
    <x v="2"/>
    <m/>
    <s v="Low"/>
    <s v="Email"/>
    <x v="5"/>
    <m/>
    <m/>
    <n v="7159"/>
    <s v=""/>
    <s v="Melissa Brown"/>
    <x v="0"/>
    <x v="0"/>
    <x v="1"/>
    <s v=""/>
  </r>
  <r>
    <n v="7160"/>
    <s v="Samuel Owen"/>
    <s v="richardsjose@example.net"/>
    <n v="68"/>
    <s v="Male"/>
    <s v="GoPro Action Camera"/>
    <d v="2020-04-21T00:00:00"/>
    <x v="2"/>
    <s v="Battery life"/>
    <s v="I'm having an issue with the {product_purchased}. Please assist. Otherwise you will get a message saying &quot;Sorry I missed anything you ordered&quot; which can be very irritating at times._x000a__x000a_I had a full sized book that was I've performed a factory reset on my {product_purchased}, hoping it would resolve the problem, but it didn't help."/>
    <x v="0"/>
    <m/>
    <s v="Medium"/>
    <s v="Chat"/>
    <x v="2545"/>
    <m/>
    <m/>
    <n v="7160"/>
    <s v=""/>
    <s v="Samuel Owen"/>
    <x v="11"/>
    <x v="11"/>
    <x v="1"/>
    <s v=""/>
  </r>
  <r>
    <n v="7161"/>
    <s v="Jesse Knox"/>
    <s v="mpetty@example.com"/>
    <n v="31"/>
    <s v="Male"/>
    <s v="Fitbit Charge"/>
    <d v="2021-02-22T00:00:00"/>
    <x v="0"/>
    <s v="Software bug"/>
    <s v="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
    <x v="2"/>
    <m/>
    <s v="Medium"/>
    <s v="Phone"/>
    <x v="5"/>
    <m/>
    <m/>
    <n v="7161"/>
    <s v=""/>
    <s v="Jesse Knox"/>
    <x v="4"/>
    <x v="4"/>
    <x v="0"/>
    <s v=""/>
  </r>
  <r>
    <n v="7162"/>
    <s v="Leslie Martin"/>
    <s v="kevinpowers@example.com"/>
    <n v="62"/>
    <s v="Female"/>
    <s v="Apple AirPods"/>
    <d v="2020-02-29T00:00:00"/>
    <x v="3"/>
    <s v="Data loss"/>
    <s v="I'm having an issue with the {product_purchased}. Please assist. This problem started occurring after the recent software update. I haven't made any other changes to the device."/>
    <x v="0"/>
    <m/>
    <s v="Low"/>
    <s v="Social media"/>
    <x v="4651"/>
    <m/>
    <m/>
    <n v="7162"/>
    <s v=""/>
    <s v="Leslie Martin"/>
    <x v="4"/>
    <x v="4"/>
    <x v="1"/>
    <s v=""/>
  </r>
  <r>
    <n v="7163"/>
    <s v="David Freeman"/>
    <s v="nathanielrichardson@example.com"/>
    <n v="21"/>
    <s v="Other"/>
    <s v="MacBook Pro"/>
    <d v="2020-03-12T00:00:00"/>
    <x v="2"/>
    <s v="Display issue"/>
    <s v="I'm having an issue with the {product_purchased}. Please assist._x000a__x000a__x000a_Please take a moment to check this out._x000a__x000a__x000a_When you've downloaded the product, its now on your account. I've tried using different cables, adapters, or peripherals with my {product_purchased}, but the issue persists."/>
    <x v="0"/>
    <m/>
    <s v="Medium"/>
    <s v="Phone"/>
    <x v="4652"/>
    <m/>
    <m/>
    <n v="7163"/>
    <s v=""/>
    <s v="David Freeman"/>
    <x v="0"/>
    <x v="0"/>
    <x v="1"/>
    <s v=""/>
  </r>
  <r>
    <n v="7164"/>
    <s v="David Austin"/>
    <s v="masseybarbara@example.net"/>
    <n v="56"/>
    <s v="Female"/>
    <s v="Canon EOS"/>
    <d v="2021-05-24T00:00:00"/>
    <x v="4"/>
    <s v="Product recommendation"/>
    <s v="I'm having an issue with the {product_purchased}. Please assist._x000a__x000a_I am a customer service representative for the manufacturer. Your service would be greatly appreciated. Please contact the manufacturer yourself. You can email us at support@s The issue I'm facing is intermittent. Sometimes it works fine, but other times it acts up unexpectedly."/>
    <x v="1"/>
    <s v="Field seat east case whom."/>
    <s v="Low"/>
    <s v="Phone"/>
    <x v="4653"/>
    <d v="2023-06-01T03:58:59"/>
    <n v="5"/>
    <n v="7164"/>
    <s v="Field Seat East Case Whom."/>
    <s v="David Austin"/>
    <x v="1"/>
    <x v="1"/>
    <x v="0"/>
    <n v="-18.916666666686069"/>
  </r>
  <r>
    <n v="7165"/>
    <s v="Troy Mann"/>
    <s v="kelly14@example.com"/>
    <n v="42"/>
    <s v="Male"/>
    <s v="Roomba Robot Vacuum"/>
    <d v="2021-09-02T00:00:00"/>
    <x v="4"/>
    <s v="Account access"/>
    <s v="I'm having an issue with the {product_purchased}. Please assist._x000a__x000a_My $18.5 bill from a major company came to $12.25, so I've taken out an $18 charge and are now running in I need assistance as soon as possible because it's affecting my work and productivity."/>
    <x v="2"/>
    <m/>
    <s v="High"/>
    <s v="Email"/>
    <x v="5"/>
    <m/>
    <m/>
    <n v="7165"/>
    <s v=""/>
    <s v="Troy Mann"/>
    <x v="9"/>
    <x v="9"/>
    <x v="0"/>
    <s v=""/>
  </r>
  <r>
    <n v="7166"/>
    <s v="Stacey Johnson"/>
    <s v="adamhoffman@example.org"/>
    <n v="48"/>
    <s v="Other"/>
    <s v="Samsung Galaxy"/>
    <d v="2020-01-27T00:00:00"/>
    <x v="0"/>
    <s v="Data loss"/>
    <s v="I'm having an issue with the {product_purchased}. Please assist. I am an admin with more stuff and am not able to answer this._x000a__x000a_User Info: kjrkkkkk rkkkkkkk 3 years I've noticed a sudden decrease in battery life on my {product_purchased}. It used to last much longer."/>
    <x v="1"/>
    <s v="Again behavior night entire name."/>
    <s v="Medium"/>
    <s v="Email"/>
    <x v="4654"/>
    <d v="2023-06-01T08:51:03"/>
    <n v="3"/>
    <n v="7166"/>
    <s v="Again Behavior Night Entire Name."/>
    <s v="Stacey Johnson"/>
    <x v="6"/>
    <x v="6"/>
    <x v="1"/>
    <n v="1.4166666667442769"/>
  </r>
  <r>
    <n v="7167"/>
    <s v="Brian Anderson"/>
    <s v="rebeccabush@example.net"/>
    <n v="68"/>
    <s v="Male"/>
    <s v="Nintendo Switch"/>
    <d v="2020-01-14T00:00:00"/>
    <x v="1"/>
    <s v="Software bug"/>
    <s v="The {product_purchased} is unable to establish a stable internet connection. It keeps disconnecting intermittently. How can I troubleshoot this network problem?_x000a__x000a_It is not working properly on the remote host, the'replay I've already contacted customer support multiple times, but the issue remains unresolved."/>
    <x v="2"/>
    <m/>
    <s v="Low"/>
    <s v="Phone"/>
    <x v="5"/>
    <m/>
    <m/>
    <n v="7167"/>
    <s v=""/>
    <s v="Brian Anderson"/>
    <x v="6"/>
    <x v="6"/>
    <x v="1"/>
    <s v=""/>
  </r>
  <r>
    <n v="7168"/>
    <s v="Christopher Woodard"/>
    <s v="saramiranda@example.org"/>
    <n v="24"/>
    <s v="Male"/>
    <s v="GoPro Hero"/>
    <d v="2020-03-08T00:00:00"/>
    <x v="0"/>
    <s v="Display issue"/>
    <s v="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
    <x v="1"/>
    <s v="Join current politics thing future door."/>
    <s v="Medium"/>
    <s v="Phone"/>
    <x v="4655"/>
    <d v="2023-06-01T06:35:05"/>
    <n v="3"/>
    <n v="7168"/>
    <s v="Join Current Politics Thing Future Door."/>
    <s v="Christopher Woodard"/>
    <x v="0"/>
    <x v="0"/>
    <x v="1"/>
    <n v="5.1333333333022892"/>
  </r>
  <r>
    <n v="7169"/>
    <s v="Sherri Farley"/>
    <s v="gkelly@example.org"/>
    <n v="38"/>
    <s v="Other"/>
    <s v="HP Pavilion"/>
    <d v="2021-11-26T00:00:00"/>
    <x v="0"/>
    <s v="Hardware issue"/>
    <s v="I'm having an issue with the {product_purchased}. Please assist._x000a__x000a_A user previously reported that &quot;The card and my email address are incorrect when hemorrhaging, and I wanted to send them to you in a timely fashion.&quot;, I rely heavily on my {product_purchased} for my daily tasks, and this issue is hindering my productivity."/>
    <x v="2"/>
    <m/>
    <s v="Critical"/>
    <s v="Social media"/>
    <x v="5"/>
    <m/>
    <m/>
    <n v="7169"/>
    <s v=""/>
    <s v="Sherri Farley"/>
    <x v="3"/>
    <x v="3"/>
    <x v="0"/>
    <s v=""/>
  </r>
  <r>
    <n v="7170"/>
    <s v="Victoria Burnett"/>
    <s v="iandrade@example.net"/>
    <n v="29"/>
    <s v="Other"/>
    <s v="Sony PlayStation"/>
    <d v="2020-03-14T00:00:00"/>
    <x v="2"/>
    <s v="Battery life"/>
    <s v="I'm having an issue with the {product_purchased}. Please assist._x000a__x000a_*_x000a__x000a_* The new feature was originally implemented in the last update and we have to add this when everything is properly tested._x000a__x000a_** The issue I'm facing is intermittent. Sometimes it works fine, but other times it acts up unexpectedly."/>
    <x v="0"/>
    <m/>
    <s v="High"/>
    <s v="Social media"/>
    <x v="4656"/>
    <m/>
    <m/>
    <n v="7170"/>
    <s v=""/>
    <s v="Victoria Burnett"/>
    <x v="0"/>
    <x v="0"/>
    <x v="1"/>
    <s v=""/>
  </r>
  <r>
    <n v="7171"/>
    <s v="Cynthia Gonzales"/>
    <s v="rmckinney@example.org"/>
    <n v="43"/>
    <s v="Male"/>
    <s v="Fitbit Versa Smartwatch"/>
    <d v="2021-05-03T00:00:00"/>
    <x v="1"/>
    <s v="Account access"/>
    <s v="I'm having an issue with the {product_purchased}. Please assist. }_x000a__x000a_So I'm having an issue with the {product_purchased}. Please assist. }...so I've been having a problem with using the I've tried troubleshooting steps mentioned in the user manual, but the issue persists."/>
    <x v="0"/>
    <m/>
    <s v="High"/>
    <s v="Social media"/>
    <x v="4657"/>
    <m/>
    <m/>
    <n v="7171"/>
    <s v=""/>
    <s v="Cynthia Gonzales"/>
    <x v="1"/>
    <x v="1"/>
    <x v="0"/>
    <s v=""/>
  </r>
  <r>
    <n v="7172"/>
    <s v="Eric Dyer"/>
    <s v="brandoncalderon@example.com"/>
    <n v="27"/>
    <s v="Female"/>
    <s v="Fitbit Versa Smartwatch"/>
    <d v="2021-07-04T00:00:00"/>
    <x v="0"/>
    <s v="Data loss"/>
    <s v="I've noticed a software bug in the {product_purchased} app. It's causing data loss and unexpected errors. How can I resolve this issue? * * * * * *_x000a__x000a_If you're using the NAND Flash plugin I've reviewed the troubleshooting steps on the official support website, but they didn't resolve the problem."/>
    <x v="1"/>
    <s v="Pick life according."/>
    <s v="High"/>
    <s v="Social media"/>
    <x v="4658"/>
    <d v="2023-06-01T09:56:11"/>
    <n v="2"/>
    <n v="7172"/>
    <s v="Pick Life According."/>
    <s v="Eric Dyer"/>
    <x v="2"/>
    <x v="2"/>
    <x v="0"/>
    <n v="-12.516666666779201"/>
  </r>
  <r>
    <n v="7173"/>
    <s v="Gabriel Jones"/>
    <s v="sueobrien@example.com"/>
    <n v="64"/>
    <s v="Other"/>
    <s v="Apple AirPods"/>
    <d v="2021-01-05T00:00:00"/>
    <x v="4"/>
    <s v="Account access"/>
    <s v="The {product_purchased} is unable to establish a stable internet connection. It keeps disconnecting intermittently. How can I troubleshoot this network problem?_x000a__x000a_Solution: Try making your VPN setup available through your ISP. See the I'm not sure if this issue is specific to my device or if others have reported similar problems."/>
    <x v="2"/>
    <m/>
    <s v="High"/>
    <s v="Email"/>
    <x v="5"/>
    <m/>
    <m/>
    <n v="7173"/>
    <s v=""/>
    <s v="Gabriel Jones"/>
    <x v="6"/>
    <x v="6"/>
    <x v="0"/>
    <s v=""/>
  </r>
  <r>
    <n v="7174"/>
    <s v="Justin Steele"/>
    <s v="andersonbrooke@example.net"/>
    <n v="22"/>
    <s v="Male"/>
    <s v="Nikon D"/>
    <d v="2020-10-28T00:00:00"/>
    <x v="2"/>
    <s v="Installation support"/>
    <s v="I'm having an issue with the {product_purchased}. Please assist._x000a__x000a_Thanks for your support._x000a__x000a_Please make sure that the products you purchased are correctly labeled._x000a__x000a_We apologize in advance for any inconvenience. I've noticed a sudden decrease in battery life on my {product_purchased}. It used to last much longer."/>
    <x v="1"/>
    <s v="Reason herself home soon thank owner condition power."/>
    <s v="Medium"/>
    <s v="Email"/>
    <x v="4659"/>
    <d v="2023-06-01T10:58:14"/>
    <n v="2"/>
    <n v="7174"/>
    <s v="Reason Herself Home Soon Thank Owner Condition Power."/>
    <s v="Justin Steele"/>
    <x v="7"/>
    <x v="7"/>
    <x v="1"/>
    <n v="5.5499999999301508"/>
  </r>
  <r>
    <n v="7175"/>
    <s v="Julie Rodriguez"/>
    <s v="robertcrawford@example.net"/>
    <n v="20"/>
    <s v="Female"/>
    <s v="Amazon Kindle"/>
    <d v="2021-01-13T00:00:00"/>
    <x v="3"/>
    <s v="Account access"/>
    <s v="I've encountered a data loss issue with my {product_purchased}. All the files and documents seem to have disappeared. Can you guide me on how to retrieve them?_x000a__x000a__x000a_I'm curious why the data would get lost on the web I've noticed a peculiar error message popping up on my {product_purchased} screen. It says '{error_message}'. What does it mean?"/>
    <x v="2"/>
    <m/>
    <s v="Low"/>
    <s v="Phone"/>
    <x v="5"/>
    <m/>
    <m/>
    <n v="7175"/>
    <s v=""/>
    <s v="Julie Rodriguez"/>
    <x v="6"/>
    <x v="6"/>
    <x v="0"/>
    <s v=""/>
  </r>
  <r>
    <n v="7176"/>
    <s v="Joseph Reyes"/>
    <s v="jeffery48@example.com"/>
    <n v="54"/>
    <s v="Male"/>
    <s v="Lenovo ThinkPad"/>
    <d v="2021-09-20T00:00:00"/>
    <x v="3"/>
    <s v="Software bug"/>
    <s v="I've accidentally deleted important data from my {product_purchased}. Is there any way to recover the deleted files? I need them urgently._x000a__x000a_&quot;The person who created our product, made the information public and then decided to delete it I've performed a factory reset on my {product_purchased}, hoping it would resolve the problem, but it didn't help."/>
    <x v="2"/>
    <m/>
    <s v="Medium"/>
    <s v="Chat"/>
    <x v="5"/>
    <m/>
    <m/>
    <n v="7176"/>
    <s v=""/>
    <s v="Joseph Reyes"/>
    <x v="9"/>
    <x v="9"/>
    <x v="0"/>
    <s v=""/>
  </r>
  <r>
    <n v="7177"/>
    <s v="Scott Trevino"/>
    <s v="reynoldsadam@example.com"/>
    <n v="53"/>
    <s v="Male"/>
    <s v="HP Pavilion"/>
    <d v="2020-10-30T00:00:00"/>
    <x v="1"/>
    <s v="Account access"/>
    <s v="I'm having an issue with the {product_purchased}. Please assist. We can't guarantee if the device is genuine but we have checked and found nothing wrong. Please help us fix the problem. Thanks._x000a__x000a__x000a_I have had a I've tried using different cables, adapters, or peripherals with my {product_purchased}, but the issue persists."/>
    <x v="0"/>
    <m/>
    <s v="Critical"/>
    <s v="Email"/>
    <x v="4660"/>
    <m/>
    <m/>
    <n v="7177"/>
    <s v=""/>
    <s v="Scott Trevino"/>
    <x v="7"/>
    <x v="7"/>
    <x v="1"/>
    <s v=""/>
  </r>
  <r>
    <n v="7178"/>
    <s v="Emily Benton"/>
    <s v="zanderson@example.com"/>
    <n v="52"/>
    <s v="Other"/>
    <s v="Amazon Echo"/>
    <d v="2021-08-15T00:00:00"/>
    <x v="2"/>
    <s v="Data loss"/>
    <s v="I'm facing a problem with my {product_purchased}. The {product_purchased} is not turning on. It was working fine until yesterday, but now it doesn't respond. I don't like calling my {product_ I've tried clearing the cache and data for the {product_purchased} app, but the issue persists."/>
    <x v="2"/>
    <m/>
    <s v="High"/>
    <s v="Phone"/>
    <x v="5"/>
    <m/>
    <m/>
    <n v="7178"/>
    <s v=""/>
    <s v="Emily Benton"/>
    <x v="5"/>
    <x v="5"/>
    <x v="0"/>
    <s v=""/>
  </r>
  <r>
    <n v="7179"/>
    <s v="Bethany Jackson"/>
    <s v="zscott@example.net"/>
    <n v="45"/>
    <s v="Other"/>
    <s v="Samsung Soundbar"/>
    <d v="2020-06-21T00:00:00"/>
    <x v="3"/>
    <s v="Hardware issue"/>
    <s v="I'm encountering a software bug in the {product_purchased}. Whenever I try to perform a specific action, the application crashes. Are there any updates or fixes available?_x000a__x000a_We are working to try to fix this problem and it may I need assistance as soon as possible because it's affecting my work and productivity."/>
    <x v="0"/>
    <m/>
    <s v="Low"/>
    <s v="Social media"/>
    <x v="4661"/>
    <m/>
    <m/>
    <n v="7179"/>
    <s v=""/>
    <s v="Bethany Jackson"/>
    <x v="8"/>
    <x v="8"/>
    <x v="1"/>
    <s v=""/>
  </r>
  <r>
    <n v="7180"/>
    <s v="Nicholas Mora"/>
    <s v="nathanhunter@example.org"/>
    <n v="40"/>
    <s v="Other"/>
    <s v="HP Pavilion"/>
    <d v="2020-02-18T00:00:00"/>
    <x v="2"/>
    <s v="Battery life"/>
    <s v="I'm having an issue with the {product_purchased}. Please assist._x000a__x000a_We will not be able to sell your products at this time._x000a__x000a_Please check if your product is an eligible form for tax._x000a__x000a_If you I've recently updated the firmware of my {product_purchased}, and the issue started happening afterward. Could it be related to the update?"/>
    <x v="0"/>
    <m/>
    <s v="High"/>
    <s v="Email"/>
    <x v="4662"/>
    <m/>
    <m/>
    <n v="7180"/>
    <s v=""/>
    <s v="Nicholas Mora"/>
    <x v="4"/>
    <x v="4"/>
    <x v="1"/>
    <s v=""/>
  </r>
  <r>
    <n v="7181"/>
    <s v="Theresa King"/>
    <s v="denisebrown@example.com"/>
    <n v="50"/>
    <s v="Male"/>
    <s v="Microsoft Surface"/>
    <d v="2020-05-19T00:00:00"/>
    <x v="1"/>
    <s v="Software bug"/>
    <s v="I'm having an issue with the {product_purchased}. Please assist._x000a__x000a_I'm having an issue with the {product_purchased}. Please assist. I'm having an issue with the {product_purchased}. I've checked the device settings and made sure that everything is configured correctly."/>
    <x v="0"/>
    <m/>
    <s v="Low"/>
    <s v="Phone"/>
    <x v="4663"/>
    <m/>
    <m/>
    <n v="7181"/>
    <s v=""/>
    <s v="Theresa King"/>
    <x v="1"/>
    <x v="1"/>
    <x v="1"/>
    <s v=""/>
  </r>
  <r>
    <n v="7182"/>
    <s v="Mr. Brad Mclean"/>
    <s v="eruiz@example.net"/>
    <n v="53"/>
    <s v="Male"/>
    <s v="Nikon D"/>
    <d v="2021-04-28T00:00:00"/>
    <x v="2"/>
    <s v="Hardware issue"/>
    <s v="I'm having an issue with the {product_purchased}. Please assist._x000a__x000a_Asking a person to leave your business, business, business card company, company name, account number, and e-mail address is only polite and will The issue I'm facing is intermittent. Sometimes it works fine, but other times it acts up unexpectedly."/>
    <x v="0"/>
    <m/>
    <s v="Critical"/>
    <s v="Email"/>
    <x v="4664"/>
    <m/>
    <m/>
    <n v="7182"/>
    <s v=""/>
    <s v="Mr. Brad Mclean"/>
    <x v="11"/>
    <x v="11"/>
    <x v="0"/>
    <s v=""/>
  </r>
  <r>
    <n v="7183"/>
    <s v="Carol Anderson"/>
    <s v="trankathleen@example.org"/>
    <n v="29"/>
    <s v="Female"/>
    <s v="Garmin Forerunner"/>
    <d v="2020-10-21T00:00:00"/>
    <x v="2"/>
    <s v="Data loss"/>
    <s v="I'm having an issue with the {product_purchased}. Please assist. I've recently updated the firmware of my {product_purchased}, and the issue started happening afterward. Could it be related to the update?"/>
    <x v="1"/>
    <s v="Drug third sit stop within."/>
    <s v="Medium"/>
    <s v="Email"/>
    <x v="4665"/>
    <d v="2023-06-01T22:50:25"/>
    <n v="5"/>
    <n v="7183"/>
    <s v="Drug Third Sit Stop Within."/>
    <s v="Carol Anderson"/>
    <x v="7"/>
    <x v="7"/>
    <x v="1"/>
    <n v="6.283333333209157"/>
  </r>
  <r>
    <n v="7184"/>
    <s v="Jennifer Durham"/>
    <s v="ihaney@example.com"/>
    <n v="49"/>
    <s v="Male"/>
    <s v="Garmin Forerunner"/>
    <d v="2021-08-12T00:00:00"/>
    <x v="1"/>
    <s v="Peripheral compatibility"/>
    <s v="I'm having an issue with the {product_purchased}. Please assist. Thanks!_x000a__x000a_12.14.1 Your browser seems to use incorrect links. In some cases, your browser may experience errors which may cause you to go to I've noticed a peculiar error message popping up on my {product_purchased} screen. It says '{error_message}'. What does it mean?"/>
    <x v="0"/>
    <m/>
    <s v="Medium"/>
    <s v="Social media"/>
    <x v="4666"/>
    <m/>
    <m/>
    <n v="7184"/>
    <s v=""/>
    <s v="Jennifer Durham"/>
    <x v="5"/>
    <x v="5"/>
    <x v="0"/>
    <s v=""/>
  </r>
  <r>
    <n v="7185"/>
    <s v="Tyler Weaver"/>
    <s v="stevenbrewer@example.net"/>
    <n v="62"/>
    <s v="Female"/>
    <s v="GoPro Hero"/>
    <d v="2020-06-05T00:00:00"/>
    <x v="0"/>
    <s v="Refund request"/>
    <s v="I'm having an issue with the {product_purchased}. Please assist. I'm worried that the issue might be hardware-related and might require repair or replacement."/>
    <x v="0"/>
    <m/>
    <s v="Low"/>
    <s v="Email"/>
    <x v="4667"/>
    <m/>
    <m/>
    <n v="7185"/>
    <s v=""/>
    <s v="Tyler Weaver"/>
    <x v="8"/>
    <x v="8"/>
    <x v="1"/>
    <s v=""/>
  </r>
  <r>
    <n v="7186"/>
    <s v="Meghan Sexton"/>
    <s v="fcoleman@example.com"/>
    <n v="24"/>
    <s v="Female"/>
    <s v="HP Pavilion"/>
    <d v="2020-03-26T00:00:00"/>
    <x v="2"/>
    <s v="Data loss"/>
    <s v="There seems to be a hardware problem with my {product_purchased}. The screen is flickering, and I'm unable to use it. What should I do?_x000a__x000a_It's a pretty simple workaround, actually. I don't wish to I'm experiencing this issue on multiple devices of the same model, so it seems to be a widespread problem."/>
    <x v="0"/>
    <m/>
    <s v="Critical"/>
    <s v="Email"/>
    <x v="4668"/>
    <m/>
    <m/>
    <n v="7186"/>
    <s v=""/>
    <s v="Meghan Sexton"/>
    <x v="0"/>
    <x v="0"/>
    <x v="1"/>
    <s v=""/>
  </r>
  <r>
    <n v="7187"/>
    <s v="Susan Carter"/>
    <s v="elizabethwhite@example.com"/>
    <n v="19"/>
    <s v="Other"/>
    <s v="Bose SoundLink Speaker"/>
    <d v="2021-01-10T00:00:00"/>
    <x v="3"/>
    <s v="Peripheral compatibility"/>
    <s v="I'm having an issue with the {product_purchased}. Please assist._x000a__x000a_&lt;p&gt;This product is a unique feature, you do not need to be registered nor are you necessary to install this product._x000a__x000a_&lt;p&gt; I need assistance as soon as possible because it's affecting my work and productivity."/>
    <x v="0"/>
    <m/>
    <s v="High"/>
    <s v="Phone"/>
    <x v="4669"/>
    <m/>
    <m/>
    <n v="7187"/>
    <s v=""/>
    <s v="Susan Carter"/>
    <x v="6"/>
    <x v="6"/>
    <x v="0"/>
    <s v=""/>
  </r>
  <r>
    <n v="7188"/>
    <s v="Robin Mitchell"/>
    <s v="gparker@example.net"/>
    <n v="46"/>
    <s v="Female"/>
    <s v="Dell XPS"/>
    <d v="2020-05-17T00:00:00"/>
    <x v="0"/>
    <s v="Installation support"/>
    <s v="I'm having an issue with the {product_purchased}. Please assist. I would also like to apologize to all the people that provided feedback._x000a__x000a_I received an order that was from an old customer, who took the video the old I need assistance as soon as possible because it's affecting my work and productivity."/>
    <x v="2"/>
    <m/>
    <s v="Medium"/>
    <s v="Social media"/>
    <x v="5"/>
    <m/>
    <m/>
    <n v="7188"/>
    <s v=""/>
    <s v="Robin Mitchell"/>
    <x v="1"/>
    <x v="1"/>
    <x v="1"/>
    <s v=""/>
  </r>
  <r>
    <n v="7189"/>
    <s v="William Foster II"/>
    <s v="russelljesse@example.com"/>
    <n v="54"/>
    <s v="Other"/>
    <s v="Nikon D"/>
    <d v="2020-02-24T00:00:00"/>
    <x v="0"/>
    <s v="Payment issue"/>
    <s v="I'm having an issue with the {product_purchased}. Please assist. We're having issues with the customer's account.&quot; The email address also stated that the user had had the product shipped &quot;without our knowledge.&quot;_x000a__x000a_At the time I've checked the device settings and made sure that everything is configured correctly."/>
    <x v="1"/>
    <s v="Series unit sign wait natural begin game student."/>
    <s v="High"/>
    <s v="Chat"/>
    <x v="4670"/>
    <d v="2023-06-01T21:41:34"/>
    <n v="2"/>
    <n v="7189"/>
    <s v="Series Unit Sign Wait Natural Begin Game Student."/>
    <s v="William Foster II"/>
    <x v="4"/>
    <x v="4"/>
    <x v="1"/>
    <n v="18.816666666709352"/>
  </r>
  <r>
    <n v="7190"/>
    <s v="Amber Nguyen"/>
    <s v="wilsonderek@example.net"/>
    <n v="55"/>
    <s v="Male"/>
    <s v="Canon DSLR Camera"/>
    <d v="2021-08-10T00:00:00"/>
    <x v="0"/>
    <s v="Battery life"/>
    <s v="I'm having an issue with the {product_purchased}. Please assist. Thanks for sending it to the best I can. I rely heavily on my {product_purchased} for my daily tasks, and this issue is hindering my productivity."/>
    <x v="1"/>
    <s v="Explain than forget none."/>
    <s v="Critical"/>
    <s v="Social media"/>
    <x v="4671"/>
    <d v="2023-06-01T07:30:34"/>
    <n v="3"/>
    <n v="7190"/>
    <s v="Explain Than Forget None."/>
    <s v="Amber Nguyen"/>
    <x v="5"/>
    <x v="5"/>
    <x v="0"/>
    <n v="-8.1833333334652707"/>
  </r>
  <r>
    <n v="7191"/>
    <s v="Anne Benitez"/>
    <s v="leechristine@example.org"/>
    <n v="62"/>
    <s v="Female"/>
    <s v="PlayStation"/>
    <d v="2021-06-03T00:00:00"/>
    <x v="0"/>
    <s v="Product compatibility"/>
    <s v="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
    <x v="0"/>
    <m/>
    <s v="Low"/>
    <s v="Social media"/>
    <x v="4672"/>
    <m/>
    <m/>
    <n v="7191"/>
    <s v=""/>
    <s v="Anne Benitez"/>
    <x v="8"/>
    <x v="8"/>
    <x v="0"/>
    <s v=""/>
  </r>
  <r>
    <n v="7192"/>
    <s v="David Good"/>
    <s v="herringthomas@example.net"/>
    <n v="28"/>
    <s v="Female"/>
    <s v="Google Nest"/>
    <d v="2021-08-11T00:00:00"/>
    <x v="4"/>
    <s v="Display issue"/>
    <s v="I'm having an issue with the {product_purchased}. Please assist._x000a__x000a_The Product Owner:_x000a__x000a_Product Description:_x000a__x000a_The package has been sent to the package information line, to be sent out by email. Please advise I've noticed a peculiar error message popping up on my {product_purchased} screen. It says '{error_message}'. What does it mean?"/>
    <x v="0"/>
    <m/>
    <s v="Medium"/>
    <s v="Chat"/>
    <x v="4673"/>
    <m/>
    <m/>
    <n v="7192"/>
    <s v=""/>
    <s v="David Good"/>
    <x v="5"/>
    <x v="5"/>
    <x v="0"/>
    <s v=""/>
  </r>
  <r>
    <n v="7193"/>
    <s v="Keith Lopez"/>
    <s v="jonesdonald@example.org"/>
    <n v="70"/>
    <s v="Male"/>
    <s v="iPhone"/>
    <d v="2021-03-17T00:00:00"/>
    <x v="4"/>
    <s v="Installation support"/>
    <s v="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
    <x v="1"/>
    <s v="Edge agreement economy."/>
    <s v="Medium"/>
    <s v="Chat"/>
    <x v="4674"/>
    <d v="2023-06-01T04:30:37"/>
    <n v="1"/>
    <n v="7193"/>
    <s v="Edge Agreement Economy."/>
    <s v="Keith Lopez"/>
    <x v="0"/>
    <x v="0"/>
    <x v="0"/>
    <n v="-9.6333333333022892"/>
  </r>
  <r>
    <n v="7194"/>
    <s v="Brian Chavez"/>
    <s v="qhooper@example.org"/>
    <n v="29"/>
    <s v="Female"/>
    <s v="HP Pavilion"/>
    <d v="2020-05-06T00:00:00"/>
    <x v="0"/>
    <s v="Payment issue"/>
    <s v="I'm having an issue with the {product_purchased}. Please assist._x000a__x000a_How do I purchase the product?_x000a__x000a_Once I download and install the product, simply do the following._x000a__x000a_Unzip your downloaded files from the I've recently updated the firmware of my {product_purchased}, and the issue started happening afterward. Could it be related to the update?"/>
    <x v="2"/>
    <m/>
    <s v="High"/>
    <s v="Chat"/>
    <x v="5"/>
    <m/>
    <m/>
    <n v="7194"/>
    <s v=""/>
    <s v="Brian Chavez"/>
    <x v="1"/>
    <x v="1"/>
    <x v="1"/>
    <s v=""/>
  </r>
  <r>
    <n v="7195"/>
    <s v="Joe Flores"/>
    <s v="wyates@example.com"/>
    <n v="31"/>
    <s v="Male"/>
    <s v="Xbox"/>
    <d v="2021-04-01T00:00:00"/>
    <x v="1"/>
    <s v="Peripheral compatibility"/>
    <s v="My {product_purchased} crashed, and I lost all the data stored on it. Is there any way to recover the lost data? -I've got a.NET and.NETCore set as separate files, so I tried using I need assistance as soon as possible because it's affecting my work and productivity."/>
    <x v="1"/>
    <s v="Author admit discuss entire human deep."/>
    <s v="Critical"/>
    <s v="Chat"/>
    <x v="4675"/>
    <d v="2023-06-01T17:35:40"/>
    <n v="3"/>
    <n v="7195"/>
    <s v="Author Admit Discuss Entire Human Deep."/>
    <s v="Joe Flores"/>
    <x v="11"/>
    <x v="11"/>
    <x v="0"/>
    <n v="-6.4500000000698492"/>
  </r>
  <r>
    <n v="7196"/>
    <s v="Danielle Robinson"/>
    <s v="walter21@example.com"/>
    <n v="40"/>
    <s v="Other"/>
    <s v="Philips Hue Lights"/>
    <d v="2021-11-05T00:00:00"/>
    <x v="2"/>
    <s v="Product setup"/>
    <s v="I'm having an issue with the {product_purchased}. Please assist. We will be more than happy to refund if there's still some missing components._x000a__x000a_The new version is expected around 4pm EST on May 6, with the I'm worried that the issue might be hardware-related and might require repair or replacement."/>
    <x v="0"/>
    <m/>
    <s v="Low"/>
    <s v="Chat"/>
    <x v="4676"/>
    <m/>
    <m/>
    <n v="7196"/>
    <s v=""/>
    <s v="Danielle Robinson"/>
    <x v="3"/>
    <x v="3"/>
    <x v="0"/>
    <s v=""/>
  </r>
  <r>
    <n v="7197"/>
    <s v="Jason Wilson"/>
    <s v="lindapeterson@example.com"/>
    <n v="52"/>
    <s v="Other"/>
    <s v="Dyson Vacuum Cleaner"/>
    <d v="2020-10-22T00:00:00"/>
    <x v="0"/>
    <s v="Battery life"/>
    <s v="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
    <x v="1"/>
    <s v="Particularly station even husband suggest."/>
    <s v="Critical"/>
    <s v="Phone"/>
    <x v="4677"/>
    <d v="2023-06-01T04:13:43"/>
    <n v="1"/>
    <n v="7197"/>
    <s v="Particularly Station Even Husband Suggest."/>
    <s v="Jason Wilson"/>
    <x v="7"/>
    <x v="7"/>
    <x v="1"/>
    <n v="-3.3833333333604969"/>
  </r>
  <r>
    <n v="7198"/>
    <s v="Jeremiah Stark"/>
    <s v="singletontony@example.com"/>
    <n v="30"/>
    <s v="Female"/>
    <s v="GoPro Action Camera"/>
    <d v="2020-11-30T00:00:00"/>
    <x v="2"/>
    <s v="Hardware issue"/>
    <s v="I'm having an issue with the {product_purchased}. Please assist. â€” The Customer Experience Manager (@thecustomerexperiencemanager) October 28, 2017_x000a__x000a_&quot;We were really surprised and we are working to find out if there The issue I'm facing is intermittent. Sometimes it works fine, but other times it acts up unexpectedly."/>
    <x v="1"/>
    <s v="Occur development until game need."/>
    <s v="Medium"/>
    <s v="Email"/>
    <x v="4678"/>
    <d v="2023-06-01T23:43:46"/>
    <n v="1"/>
    <n v="7198"/>
    <s v="Occur Development Until Game Need."/>
    <s v="Jeremiah Stark"/>
    <x v="3"/>
    <x v="3"/>
    <x v="1"/>
    <n v="5.066666666592937"/>
  </r>
  <r>
    <n v="7199"/>
    <s v="Karen Olson"/>
    <s v="jessicaterrell@example.com"/>
    <n v="25"/>
    <s v="Female"/>
    <s v="Philips Hue Lights"/>
    <d v="2020-02-04T00:00:00"/>
    <x v="3"/>
    <s v="Account access"/>
    <s v="I'm having an issue with the {product_purchased}. Please assist._x000a__x000a_Please provide me with my options. Please help spread the word._x000a__x000a__x000a_I would only be happy that you can buy and share with this website. I've noticed a peculiar error message popping up on my {product_purchased} screen. It says '{error_message}'. What does it mean?"/>
    <x v="2"/>
    <m/>
    <s v="Critical"/>
    <s v="Email"/>
    <x v="5"/>
    <m/>
    <m/>
    <n v="7199"/>
    <s v=""/>
    <s v="Karen Olson"/>
    <x v="4"/>
    <x v="4"/>
    <x v="1"/>
    <s v=""/>
  </r>
  <r>
    <n v="7200"/>
    <s v="Victoria Lowe"/>
    <s v="christina68@example.com"/>
    <n v="61"/>
    <s v="Female"/>
    <s v="Apple AirPods"/>
    <d v="2021-12-27T00:00:00"/>
    <x v="2"/>
    <s v="Account access"/>
    <s v="I'm having an issue with the {product_purchased}. Please assist. We're not able to find the product. This is not a problem with the company but is it a problem with your device?_x000a__x000a_When we get some new I've reviewed the troubleshooting steps on the official support website, but they didn't resolve the problem."/>
    <x v="1"/>
    <s v="Sign after after interest notice."/>
    <s v="Critical"/>
    <s v="Social media"/>
    <x v="4679"/>
    <d v="2023-06-01T14:49:49"/>
    <n v="3"/>
    <n v="7200"/>
    <s v="Sign After After Interest Notice."/>
    <s v="Victoria Lowe"/>
    <x v="10"/>
    <x v="10"/>
    <x v="0"/>
    <n v="1.4000000000232831"/>
  </r>
  <r>
    <n v="7201"/>
    <s v="Jennifer Sutton"/>
    <s v="ashleyharding@example.org"/>
    <n v="53"/>
    <s v="Male"/>
    <s v="iPhone"/>
    <d v="2021-02-19T00:00:00"/>
    <x v="3"/>
    <s v="Product compatibility"/>
    <s v="I'm having an issue with the {product_purchased}. Please assist._x000a__x000a_}_x000a__x000a_};_x000a__x000a_}_x000a__x000a_function isProduct : function ( product, vb ) {_x000a__x000a_const string value = isProduct (product I need assistance as soon as possible because it's affecting my work and productivity."/>
    <x v="2"/>
    <m/>
    <s v="Medium"/>
    <s v="Email"/>
    <x v="5"/>
    <m/>
    <m/>
    <n v="7201"/>
    <s v=""/>
    <s v="Jennifer Sutton"/>
    <x v="4"/>
    <x v="4"/>
    <x v="0"/>
    <s v=""/>
  </r>
  <r>
    <n v="7202"/>
    <s v="Brian Diaz"/>
    <s v="willie82@example.net"/>
    <n v="56"/>
    <s v="Other"/>
    <s v="GoPro Hero"/>
    <d v="2020-03-01T00:00:00"/>
    <x v="1"/>
    <s v="Product compatibility"/>
    <s v="I'm having an issue with the {product_purchased}. Please assist. If you want to be contacted, please email support@paparmy.edu. I've tried troubleshooting steps mentioned in the user manual, but the issue persists."/>
    <x v="1"/>
    <s v="Middle upon himself run hospital social."/>
    <s v="Critical"/>
    <s v="Chat"/>
    <x v="4680"/>
    <d v="2023-06-01T10:04:52"/>
    <n v="1"/>
    <n v="7202"/>
    <s v="Middle Upon Himself Run Hospital Social."/>
    <s v="Brian Diaz"/>
    <x v="0"/>
    <x v="0"/>
    <x v="1"/>
    <n v="-13.333333333313931"/>
  </r>
  <r>
    <n v="7203"/>
    <s v="Stephanie Boyer"/>
    <s v="browntiffany@example.com"/>
    <n v="69"/>
    <s v="Female"/>
    <s v="Amazon Echo"/>
    <d v="2021-02-12T00:00:00"/>
    <x v="0"/>
    <s v="Product recommendation"/>
    <s v="There seems to be a hardware problem with my {product_purchased}. The screen is flickering, and I'm unable to use it. What should I do?_x000a__x000a_The first thing you should do is to make sure the package is working I'm concerned about the security of my {product_purchased} and would like to ensure that my data is safe."/>
    <x v="0"/>
    <m/>
    <s v="Critical"/>
    <s v="Email"/>
    <x v="4681"/>
    <m/>
    <m/>
    <n v="7203"/>
    <s v=""/>
    <s v="Stephanie Boyer"/>
    <x v="4"/>
    <x v="4"/>
    <x v="0"/>
    <s v=""/>
  </r>
  <r>
    <n v="7204"/>
    <s v="Brenda Jones"/>
    <s v="lisaprice@example.org"/>
    <n v="22"/>
    <s v="Other"/>
    <s v="Roomba Robot Vacuum"/>
    <d v="2021-05-28T00:00:00"/>
    <x v="4"/>
    <s v="Network problem"/>
    <s v="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
    <x v="1"/>
    <s v="Laugh arm hot."/>
    <s v="Medium"/>
    <s v="Email"/>
    <x v="4682"/>
    <d v="2023-06-01T22:27:54"/>
    <n v="3"/>
    <n v="7204"/>
    <s v="Laugh Arm Hot."/>
    <s v="Brenda Jones"/>
    <x v="1"/>
    <x v="1"/>
    <x v="0"/>
    <n v="3.0666666667093523"/>
  </r>
  <r>
    <n v="7205"/>
    <s v="Michael Carlson"/>
    <s v="christophermorrow@example.org"/>
    <n v="46"/>
    <s v="Male"/>
    <s v="HP Pavilion"/>
    <d v="2021-08-16T00:00:00"/>
    <x v="1"/>
    <s v="Product compatibility"/>
    <s v="I'm having an issue with the {product_purchased}. Please assist._x000a__x000a_- I have lost everything, so I am trying to put the $3.50 into a safe deposit. I'm in bankruptcy if my funds are compromised I'm concerned about the security of my {product_purchased} and would like to ensure that my data is safe."/>
    <x v="2"/>
    <m/>
    <s v="Critical"/>
    <s v="Phone"/>
    <x v="5"/>
    <m/>
    <m/>
    <n v="7205"/>
    <s v=""/>
    <s v="Michael Carlson"/>
    <x v="5"/>
    <x v="5"/>
    <x v="0"/>
    <s v=""/>
  </r>
  <r>
    <n v="7206"/>
    <s v="Anna Smith"/>
    <s v="richard77@example.org"/>
    <n v="55"/>
    <s v="Other"/>
    <s v="Sony 4K HDR TV"/>
    <d v="2020-02-19T00:00:00"/>
    <x v="3"/>
    <s v="Product recommendation"/>
    <s v="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
    <x v="0"/>
    <m/>
    <s v="Low"/>
    <s v="Phone"/>
    <x v="4683"/>
    <m/>
    <m/>
    <n v="7206"/>
    <s v=""/>
    <s v="Anna Smith"/>
    <x v="4"/>
    <x v="4"/>
    <x v="1"/>
    <s v=""/>
  </r>
  <r>
    <n v="7207"/>
    <s v="Michele Blake"/>
    <s v="mrichards@example.com"/>
    <n v="37"/>
    <s v="Female"/>
    <s v="GoPro Action Camera"/>
    <d v="2020-11-15T00:00:00"/>
    <x v="2"/>
    <s v="Peripheral compatibility"/>
    <s v="I'm having an issue with the {product_purchased}. Please assist. I've tried troubleshooting steps mentioned in the user manual, but the issue persists."/>
    <x v="0"/>
    <m/>
    <s v="Critical"/>
    <s v="Email"/>
    <x v="2956"/>
    <m/>
    <m/>
    <n v="7207"/>
    <s v=""/>
    <s v="Michele Blake"/>
    <x v="3"/>
    <x v="3"/>
    <x v="1"/>
    <s v=""/>
  </r>
  <r>
    <n v="7208"/>
    <s v="Robert Gilbert IV"/>
    <s v="onealmary@example.com"/>
    <n v="42"/>
    <s v="Other"/>
    <s v="PlayStation"/>
    <d v="2020-08-20T00:00:00"/>
    <x v="1"/>
    <s v="Network problem"/>
    <s v="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
    <x v="0"/>
    <m/>
    <s v="Medium"/>
    <s v="Phone"/>
    <x v="4684"/>
    <m/>
    <m/>
    <n v="7208"/>
    <s v=""/>
    <s v="Robert Gilbert IV"/>
    <x v="5"/>
    <x v="5"/>
    <x v="1"/>
    <s v=""/>
  </r>
  <r>
    <n v="7209"/>
    <s v="Anita Robertson"/>
    <s v="timothy68@example.com"/>
    <n v="32"/>
    <s v="Other"/>
    <s v="Amazon Kindle"/>
    <d v="2020-01-02T00:00:00"/>
    <x v="4"/>
    <s v="Data loss"/>
    <s v="I've forgotten my password for my {product_purchased} account, and the password reset option is not working. How can I recover my account?_x000a__x000a_Step 3: Go to Settings -&gt; Accounts, click Data Protection, Click Recovery, I'm unable to find the option to perform the desired action in the {product_purchased}. Could you please guide me through the steps?"/>
    <x v="1"/>
    <s v="President world notice foot find movie past."/>
    <s v="Low"/>
    <s v="Email"/>
    <x v="4685"/>
    <d v="2023-06-01T15:37:01"/>
    <n v="5"/>
    <n v="7209"/>
    <s v="President World Notice Foot Find Movie Past."/>
    <s v="Anita Robertson"/>
    <x v="6"/>
    <x v="6"/>
    <x v="1"/>
    <n v="0.34999999991850927"/>
  </r>
  <r>
    <n v="7210"/>
    <s v="Steven Bullock"/>
    <s v="dwillis@example.org"/>
    <n v="58"/>
    <s v="Female"/>
    <s v="Nest Thermostat"/>
    <d v="2021-09-30T00:00:00"/>
    <x v="2"/>
    <s v="Product setup"/>
    <s v="I'm having trouble connecting my {product_purchased} to my home Wi-Fi network. It doesn't detect any networks, although other devices are connecting fine. What can be done to resolve this issue?_x000a__x000a_For devices which have I'm concerned about the security of my {product_purchased} and would like to ensure that my data is safe."/>
    <x v="2"/>
    <m/>
    <s v="Critical"/>
    <s v="Email"/>
    <x v="5"/>
    <m/>
    <m/>
    <n v="7210"/>
    <s v=""/>
    <s v="Steven Bullock"/>
    <x v="9"/>
    <x v="9"/>
    <x v="0"/>
    <s v=""/>
  </r>
  <r>
    <n v="7211"/>
    <s v="Joseph Lopez"/>
    <s v="ashley90@example.net"/>
    <n v="53"/>
    <s v="Female"/>
    <s v="Xbox"/>
    <d v="2021-04-06T00:00:00"/>
    <x v="2"/>
    <s v="Hardware issue"/>
    <s v="I'm having an issue with the {product_purchased}. Please assist._x000a__x000a_{product_created} will automatically be applied._x000a__x000a_When {product_purchased} is active, {product_id} of {product I've noticed a peculiar error message popping up on my {product_purchased} screen. It says '{error_message}'. What does it mean?"/>
    <x v="0"/>
    <m/>
    <s v="Low"/>
    <s v="Chat"/>
    <x v="4686"/>
    <m/>
    <m/>
    <n v="7211"/>
    <s v=""/>
    <s v="Joseph Lopez"/>
    <x v="11"/>
    <x v="11"/>
    <x v="0"/>
    <s v=""/>
  </r>
  <r>
    <n v="7212"/>
    <s v="Jennifer Rush"/>
    <s v="maria90@example.com"/>
    <n v="33"/>
    <s v="Male"/>
    <s v="Samsung Soundbar"/>
    <d v="2020-02-21T00:00:00"/>
    <x v="1"/>
    <s v="Network problem"/>
    <s v="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
    <x v="2"/>
    <m/>
    <s v="High"/>
    <s v="Social media"/>
    <x v="5"/>
    <m/>
    <m/>
    <n v="7212"/>
    <s v=""/>
    <s v="Jennifer Rush"/>
    <x v="4"/>
    <x v="4"/>
    <x v="1"/>
    <s v=""/>
  </r>
  <r>
    <n v="7213"/>
    <s v="Sarah Gardner"/>
    <s v="ngray@example.net"/>
    <n v="38"/>
    <s v="Male"/>
    <s v="GoPro Hero"/>
    <d v="2021-06-08T00:00:00"/>
    <x v="1"/>
    <s v="Hardware issue"/>
    <s v="I'm having an issue with the {product_purchased}. Please assist. I have no idea about it._x000a__x000a_4) You're saying, &quot;I will add to this&quot;, and the person who purchased the product can tell me how I'm unable to find the option to perform the desired action in the {product_purchased}. Could you please guide me through the steps?"/>
    <x v="0"/>
    <m/>
    <s v="Critical"/>
    <s v="Chat"/>
    <x v="4687"/>
    <m/>
    <m/>
    <n v="7213"/>
    <s v=""/>
    <s v="Sarah Gardner"/>
    <x v="8"/>
    <x v="8"/>
    <x v="0"/>
    <s v=""/>
  </r>
  <r>
    <n v="7214"/>
    <s v="Yesenia Kelly"/>
    <s v="patelspencer@example.org"/>
    <n v="45"/>
    <s v="Female"/>
    <s v="Canon DSLR Camera"/>
    <d v="2021-10-14T00:00:00"/>
    <x v="0"/>
    <s v="Refund request"/>
    <s v="I'm having an issue with the {product_purchased}. Please assist. It will need to be made available to the buyer. To contact you, contact us: rshul@shigu.be I've tried different settings and configurations on my {product_purchased}, but the issue persists."/>
    <x v="0"/>
    <m/>
    <s v="High"/>
    <s v="Phone"/>
    <x v="4688"/>
    <m/>
    <m/>
    <n v="7214"/>
    <s v=""/>
    <s v="Yesenia Kelly"/>
    <x v="7"/>
    <x v="7"/>
    <x v="0"/>
    <s v=""/>
  </r>
  <r>
    <n v="7215"/>
    <s v="Jacqueline Moore"/>
    <s v="harristimothy@example.org"/>
    <n v="67"/>
    <s v="Other"/>
    <s v="Autodesk AutoCAD"/>
    <d v="2020-05-25T00:00:00"/>
    <x v="3"/>
    <s v="Battery life"/>
    <s v="My {product_purchased} is making strange noises and not functioning properly. I suspect there might be a hardware issue. Can you please help me with this? */_x000a__x000a__x000a_#endif ;_x000a__x000a_}_x000a__x000a__x000a_void print ( int price I've tried troubleshooting steps mentioned in the user manual, but the issue persists."/>
    <x v="1"/>
    <s v="Administration power similar answer."/>
    <s v="Low"/>
    <s v="Chat"/>
    <x v="4689"/>
    <d v="2023-06-01T21:58:08"/>
    <n v="4"/>
    <n v="7215"/>
    <s v="Administration Power Similar Answer."/>
    <s v="Jacqueline Moore"/>
    <x v="1"/>
    <x v="1"/>
    <x v="1"/>
    <n v="18.333333333372138"/>
  </r>
  <r>
    <n v="7216"/>
    <s v="Douglas Jones"/>
    <s v="ryan95@example.net"/>
    <n v="56"/>
    <s v="Male"/>
    <s v="Apple AirPods"/>
    <d v="2021-11-28T00:00:00"/>
    <x v="4"/>
    <s v="Product recommendation"/>
    <s v="I'm having an issue with the {product_purchased}. Please assist. I've tried clearing the cache and data for the {product_purchased} app, but the issue persists."/>
    <x v="2"/>
    <m/>
    <s v="Low"/>
    <s v="Email"/>
    <x v="5"/>
    <m/>
    <m/>
    <n v="7216"/>
    <s v=""/>
    <s v="Douglas Jones"/>
    <x v="3"/>
    <x v="3"/>
    <x v="0"/>
    <s v=""/>
  </r>
  <r>
    <n v="7217"/>
    <s v="Elizabeth Oneill"/>
    <s v="jamie12@example.net"/>
    <n v="51"/>
    <s v="Other"/>
    <s v="Dyson Vacuum Cleaner"/>
    <d v="2021-11-22T00:00:00"/>
    <x v="0"/>
    <s v="Display issue"/>
    <s v="I'm having an issue with the {product_purchased}. Please assist._x000a__x000a_0.0.1_x000a__x000a_0.0.2_x000a__x000a_* This is an older version of the package._x000a__x000a_* Please go to https I've followed online tutorials and community forums to troubleshoot the issue, but no luck so far."/>
    <x v="1"/>
    <s v="Dream size accept main."/>
    <s v="Low"/>
    <s v="Social media"/>
    <x v="4690"/>
    <d v="2023-06-01T18:15:10"/>
    <n v="5"/>
    <n v="7217"/>
    <s v="Dream Size Accept Main."/>
    <s v="Elizabeth Oneill"/>
    <x v="3"/>
    <x v="3"/>
    <x v="0"/>
    <n v="1.2500000000582077"/>
  </r>
  <r>
    <n v="7218"/>
    <s v="Crystal Garcia"/>
    <s v="alexis95@example.com"/>
    <n v="40"/>
    <s v="Other"/>
    <s v="Nintendo Switch"/>
    <d v="2020-05-22T00:00:00"/>
    <x v="3"/>
    <s v="Product recommendation"/>
    <s v="I'm having an issue with the {product_purchased}. Please assist. It's like a normal $5 credit. No change to your order. $12.00* $15.00* $20.00 $30.00 I'm concerned about the security of my {product_purchased} and would like to ensure that my data is safe."/>
    <x v="0"/>
    <m/>
    <s v="Low"/>
    <s v="Email"/>
    <x v="4691"/>
    <m/>
    <m/>
    <n v="7218"/>
    <s v=""/>
    <s v="Crystal Garcia"/>
    <x v="1"/>
    <x v="1"/>
    <x v="1"/>
    <s v=""/>
  </r>
  <r>
    <n v="7219"/>
    <s v="James Harper"/>
    <s v="julian28@example.org"/>
    <n v="27"/>
    <s v="Other"/>
    <s v="Philips Hue Lights"/>
    <d v="2020-03-26T00:00:00"/>
    <x v="0"/>
    <s v="Software bug"/>
    <s v="I'm having an issue with the {product_purchased}. Please assist._x000a__x000a_} // // I have been having an issue with the {product_purchased}. Please assist. // // @boutao: {product_ I've checked the device settings and made sure that everything is configured correctly."/>
    <x v="0"/>
    <m/>
    <s v="Low"/>
    <s v="Email"/>
    <x v="4692"/>
    <m/>
    <m/>
    <n v="7219"/>
    <s v=""/>
    <s v="James Harper"/>
    <x v="0"/>
    <x v="0"/>
    <x v="1"/>
    <s v=""/>
  </r>
  <r>
    <n v="7220"/>
    <s v="Benjamin Ayers"/>
    <s v="shawnpham@example.com"/>
    <n v="20"/>
    <s v="Other"/>
    <s v="Amazon Echo"/>
    <d v="2020-12-15T00:00:00"/>
    <x v="3"/>
    <s v="Hardware issue"/>
    <s v="I'm having an issue with the {product_purchased}. Please assist. $45.00 $0.00 $1.00 $29.99 $37.99 The issue I'm facing is intermittent. Sometimes it works fine, but other times it acts up unexpectedly."/>
    <x v="1"/>
    <s v="Clear standard type big big director nation."/>
    <s v="Low"/>
    <s v="Social media"/>
    <x v="4693"/>
    <d v="2023-06-01T15:32:15"/>
    <n v="1"/>
    <n v="7220"/>
    <s v="Clear Standard Type Big Big Director Nation."/>
    <s v="Benjamin Ayers"/>
    <x v="10"/>
    <x v="10"/>
    <x v="1"/>
    <n v="0.79999999998835847"/>
  </r>
  <r>
    <n v="7221"/>
    <s v="Danielle Mathis"/>
    <s v="marilynallen@example.com"/>
    <n v="62"/>
    <s v="Other"/>
    <s v="Roomba Robot Vacuum"/>
    <d v="2020-12-24T00:00:00"/>
    <x v="4"/>
    <s v="Hardware issue"/>
    <s v="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
    <x v="1"/>
    <s v="Reflect score even music maybe item turn role."/>
    <s v="Low"/>
    <s v="Phone"/>
    <x v="4694"/>
    <d v="2023-06-01T12:23:16"/>
    <n v="4"/>
    <n v="7221"/>
    <s v="Reflect Score Even Music Maybe Item Turn Role."/>
    <s v="Danielle Mathis"/>
    <x v="10"/>
    <x v="10"/>
    <x v="1"/>
    <n v="4.3166666667675599"/>
  </r>
  <r>
    <n v="7222"/>
    <s v="Nathan Woods"/>
    <s v="sandovalkristen@example.com"/>
    <n v="69"/>
    <s v="Male"/>
    <s v="Canon DSLR Camera"/>
    <d v="2021-12-02T00:00:00"/>
    <x v="3"/>
    <s v="Product compatibility"/>
    <s v="I'm having an issue with the {product_purchased}. Please assist._x000a__x000a_If I change out one item, I need to fix the next._x000a__x000a_Please help by using this form and the button to create a backup. I've performed a factory reset on my {product_purchased}, hoping it would resolve the problem, but it didn't help."/>
    <x v="2"/>
    <m/>
    <s v="High"/>
    <s v="Phone"/>
    <x v="5"/>
    <m/>
    <m/>
    <n v="7222"/>
    <s v=""/>
    <s v="Nathan Woods"/>
    <x v="10"/>
    <x v="10"/>
    <x v="0"/>
    <s v=""/>
  </r>
  <r>
    <n v="7223"/>
    <s v="Wendy Singleton"/>
    <s v="baileyjose@example.net"/>
    <n v="21"/>
    <s v="Male"/>
    <s v="Apple AirPods"/>
    <d v="2021-08-19T00:00:00"/>
    <x v="1"/>
    <s v="Software bug"/>
    <s v="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
    <x v="1"/>
    <s v="Push weight commercial whom."/>
    <s v="Critical"/>
    <s v="Chat"/>
    <x v="4695"/>
    <d v="2023-06-01T15:27:19"/>
    <n v="2"/>
    <n v="7223"/>
    <s v="Push Weight Commercial Whom."/>
    <s v="Wendy Singleton"/>
    <x v="5"/>
    <x v="5"/>
    <x v="0"/>
    <n v="5.9833333334536292"/>
  </r>
  <r>
    <n v="7224"/>
    <s v="Erin Hunt"/>
    <s v="maldonadokaren@example.com"/>
    <n v="45"/>
    <s v="Male"/>
    <s v="Microsoft Office"/>
    <d v="2020-05-22T00:00:00"/>
    <x v="1"/>
    <s v="Data loss"/>
    <s v="I'm having an issue with the {product_purchased}. Please assist._x000a__x000a_If your product is not accepted, please contact me._x000a__x000a_If your product doesn't respond, please contact me._x000a__x000a_Do you use products that I'm worried that the issue might be hardware-related and might require repair or replacement."/>
    <x v="2"/>
    <m/>
    <s v="Low"/>
    <s v="Phone"/>
    <x v="5"/>
    <m/>
    <m/>
    <n v="7224"/>
    <s v=""/>
    <s v="Erin Hunt"/>
    <x v="1"/>
    <x v="1"/>
    <x v="1"/>
    <s v=""/>
  </r>
  <r>
    <n v="7225"/>
    <s v="Joy Daniels"/>
    <s v="mitchellkatherine@example.org"/>
    <n v="55"/>
    <s v="Other"/>
    <s v="Amazon Kindle"/>
    <d v="2021-01-30T00:00:00"/>
    <x v="2"/>
    <s v="Data loss"/>
    <s v="I'm having an issue with the {product_purchased}. Please assist. I'm at (800) 661-4513._x000a__x000a_We have problems with the {product_purchased}. Please assist. I'm at ( This problem started occurring after the recent software update. I haven't made any other changes to the device."/>
    <x v="2"/>
    <m/>
    <s v="Critical"/>
    <s v="Chat"/>
    <x v="5"/>
    <m/>
    <m/>
    <n v="7225"/>
    <s v=""/>
    <s v="Joy Daniels"/>
    <x v="6"/>
    <x v="6"/>
    <x v="0"/>
    <s v=""/>
  </r>
  <r>
    <n v="7226"/>
    <s v="Thomas Hebert"/>
    <s v="jamestrevor@example.org"/>
    <n v="40"/>
    <s v="Other"/>
    <s v="Adobe Photoshop"/>
    <d v="2020-10-02T00:00:00"/>
    <x v="2"/>
    <s v="Cancellation request"/>
    <s v="I'm having an issue with the {product_purchased}. Please assist._x000a__x000a_This is an issue with the product_purchased component of my marketplace. Please assist._x000a__x000a_This is an issue with the {product_p I'm unable to find the option to perform the desired action in the {product_purchased}. Could you please guide me through the steps?"/>
    <x v="2"/>
    <m/>
    <s v="Low"/>
    <s v="Email"/>
    <x v="5"/>
    <m/>
    <m/>
    <n v="7226"/>
    <s v=""/>
    <s v="Thomas Hebert"/>
    <x v="7"/>
    <x v="7"/>
    <x v="1"/>
    <s v=""/>
  </r>
  <r>
    <n v="7227"/>
    <s v="Benjamin Lopez"/>
    <s v="margaret46@example.com"/>
    <n v="63"/>
    <s v="Male"/>
    <s v="Amazon Kindle"/>
    <d v="2020-07-15T00:00:00"/>
    <x v="3"/>
    <s v="Payment issue"/>
    <s v="I'm having an issue with the {product_purchased}. Please assist. -S @david@mei_mai_ui_wu @geolphobee @geolphobee @m_mai I'm experiencing this issue on multiple devices of the same model, so it seems to be a widespread problem."/>
    <x v="0"/>
    <m/>
    <s v="High"/>
    <s v="Phone"/>
    <x v="1312"/>
    <m/>
    <m/>
    <n v="7227"/>
    <s v=""/>
    <s v="Benjamin Lopez"/>
    <x v="2"/>
    <x v="2"/>
    <x v="1"/>
    <s v=""/>
  </r>
  <r>
    <n v="7228"/>
    <s v="Mary Johnson"/>
    <s v="kathryn93@example.net"/>
    <n v="29"/>
    <s v="Female"/>
    <s v="iPhone"/>
    <d v="2021-10-04T00:00:00"/>
    <x v="2"/>
    <s v="Delivery problem"/>
    <s v="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
    <x v="2"/>
    <m/>
    <s v="High"/>
    <s v="Social media"/>
    <x v="5"/>
    <m/>
    <m/>
    <n v="7228"/>
    <s v=""/>
    <s v="Mary Johnson"/>
    <x v="7"/>
    <x v="7"/>
    <x v="0"/>
    <s v=""/>
  </r>
  <r>
    <n v="7229"/>
    <s v="Carla Moore"/>
    <s v="jaime70@example.com"/>
    <n v="65"/>
    <s v="Other"/>
    <s v="HP Pavilion"/>
    <d v="2021-12-04T00:00:00"/>
    <x v="3"/>
    <s v="Cancellation request"/>
    <s v="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
    <x v="2"/>
    <m/>
    <s v="High"/>
    <s v="Social media"/>
    <x v="5"/>
    <m/>
    <m/>
    <n v="7229"/>
    <s v=""/>
    <s v="Carla Moore"/>
    <x v="10"/>
    <x v="10"/>
    <x v="0"/>
    <s v=""/>
  </r>
  <r>
    <n v="7230"/>
    <s v="Christina Foster"/>
    <s v="melissawilliams@example.net"/>
    <n v="63"/>
    <s v="Male"/>
    <s v="Sony Xperia"/>
    <d v="2021-06-17T00:00:00"/>
    <x v="3"/>
    <s v="Software bug"/>
    <s v="I've encountered a data loss issue with my {product_purchased}. All the files and documents seem to have disappeared. Can you guide me on how to retrieve them?_x000a__x000a_I've encountered a data loss issue with my {product_ I've noticed that the issue occurs consistently when I use a specific feature or application on my {product_purchased}."/>
    <x v="2"/>
    <m/>
    <s v="High"/>
    <s v="Social media"/>
    <x v="5"/>
    <m/>
    <m/>
    <n v="7230"/>
    <s v=""/>
    <s v="Christina Foster"/>
    <x v="8"/>
    <x v="8"/>
    <x v="0"/>
    <s v=""/>
  </r>
  <r>
    <n v="7231"/>
    <s v="Jason White"/>
    <s v="youngmatthew@example.org"/>
    <n v="40"/>
    <s v="Other"/>
    <s v="LG OLED"/>
    <d v="2020-02-29T00:00:00"/>
    <x v="3"/>
    <s v="Data loss"/>
    <s v="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
    <x v="2"/>
    <m/>
    <s v="Medium"/>
    <s v="Email"/>
    <x v="5"/>
    <m/>
    <m/>
    <n v="7231"/>
    <s v=""/>
    <s v="Jason White"/>
    <x v="4"/>
    <x v="4"/>
    <x v="1"/>
    <s v=""/>
  </r>
  <r>
    <n v="7232"/>
    <s v="Charlotte Martin"/>
    <s v="qsexton@example.org"/>
    <n v="36"/>
    <s v="Other"/>
    <s v="Microsoft Surface"/>
    <d v="2020-12-14T00:00:00"/>
    <x v="4"/>
    <s v="Account access"/>
    <s v="I'm having an issue with the {product_purchased}. Please assist._x000a__x000a_{product_id} = 1 $item=0 senpai(0) {name}_x000a__x000a_{product_id} = 0 [&lt;product I need assistance as soon as possible because it's affecting my work and productivity."/>
    <x v="0"/>
    <m/>
    <s v="High"/>
    <s v="Social media"/>
    <x v="2761"/>
    <m/>
    <m/>
    <n v="7232"/>
    <s v=""/>
    <s v="Charlotte Martin"/>
    <x v="10"/>
    <x v="10"/>
    <x v="1"/>
    <s v=""/>
  </r>
  <r>
    <n v="7233"/>
    <s v="Peter Richardson"/>
    <s v="pamela44@example.com"/>
    <n v="26"/>
    <s v="Male"/>
    <s v="Xbox"/>
    <d v="2021-05-23T00:00:00"/>
    <x v="3"/>
    <s v="Account access"/>
    <s v="I'm having an issue with the {product_purchased}. Please assist._x000a__x000a_[6:12:54 PM][00:18:39]GAME: The Lazy Caffeine Experiment announced that they had added some sweeteners I've checked the device settings and made sure that everything is configured correctly."/>
    <x v="2"/>
    <m/>
    <s v="Medium"/>
    <s v="Email"/>
    <x v="5"/>
    <m/>
    <m/>
    <n v="7233"/>
    <s v=""/>
    <s v="Peter Richardson"/>
    <x v="1"/>
    <x v="1"/>
    <x v="0"/>
    <s v=""/>
  </r>
  <r>
    <n v="7234"/>
    <s v="Alec Robinson"/>
    <s v="dschultz@example.com"/>
    <n v="28"/>
    <s v="Other"/>
    <s v="Amazon Echo"/>
    <d v="2020-01-24T00:00:00"/>
    <x v="3"/>
    <s v="Product compatibility"/>
    <s v="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
    <x v="0"/>
    <m/>
    <s v="High"/>
    <s v="Email"/>
    <x v="4696"/>
    <m/>
    <m/>
    <n v="7234"/>
    <s v=""/>
    <s v="Alec Robinson"/>
    <x v="6"/>
    <x v="6"/>
    <x v="1"/>
    <s v=""/>
  </r>
  <r>
    <n v="7235"/>
    <s v="Vanessa Smith"/>
    <s v="olsontaylor@example.net"/>
    <n v="54"/>
    <s v="Female"/>
    <s v="Roomba Robot Vacuum"/>
    <d v="2020-04-13T00:00:00"/>
    <x v="0"/>
    <s v="Data loss"/>
    <s v="I'm having an issue with the {product_purchased}. Please assist._x000a__x000a_It's a sign. Something was broken or it was on your wallet. If you have issues or want to get help please call_x000a__x000a_https://www I've tried different settings and configurations on my {product_purchased}, but the issue persists."/>
    <x v="2"/>
    <m/>
    <s v="Medium"/>
    <s v="Chat"/>
    <x v="5"/>
    <m/>
    <m/>
    <n v="7235"/>
    <s v=""/>
    <s v="Vanessa Smith"/>
    <x v="11"/>
    <x v="11"/>
    <x v="1"/>
    <s v=""/>
  </r>
  <r>
    <n v="7236"/>
    <s v="Timothy Suarez"/>
    <s v="michael55@example.net"/>
    <n v="19"/>
    <s v="Other"/>
    <s v="Sony 4K HDR TV"/>
    <d v="2021-02-05T00:00:00"/>
    <x v="2"/>
    <s v="Peripheral compatibility"/>
    <s v="I'm having an issue with the {product_purchased}. Please assist._x000a__x000a__x000a_This item is currently Out of Stock Usually restocked within 1-3 days. Add to your wishlist to stay posted! Add to Wishlist I've performed a factory reset on my {product_purchased}, hoping it would resolve the problem, but it didn't help."/>
    <x v="2"/>
    <m/>
    <s v="Low"/>
    <s v="Phone"/>
    <x v="5"/>
    <m/>
    <m/>
    <n v="7236"/>
    <s v=""/>
    <s v="Timothy Suarez"/>
    <x v="4"/>
    <x v="4"/>
    <x v="0"/>
    <s v=""/>
  </r>
  <r>
    <n v="7237"/>
    <s v="Tiffany Mayo"/>
    <s v="richardtaylor@example.org"/>
    <n v="61"/>
    <s v="Male"/>
    <s v="GoPro Hero"/>
    <d v="2021-07-03T00:00:00"/>
    <x v="3"/>
    <s v="Network problem"/>
    <s v="I'm having an issue with the {product_purchased}. Please assist._x000a__x000a_#2 - The $10 voucher must not exceed $50.00, which is $3.85 worth._x000a__x000a_#3 - The $2 The issue I'm facing is intermittent. Sometimes it works fine, but other times it acts up unexpectedly."/>
    <x v="1"/>
    <s v="War area discussion understand civil."/>
    <s v="Critical"/>
    <s v="Phone"/>
    <x v="4697"/>
    <d v="2023-06-01T16:36:43"/>
    <n v="5"/>
    <n v="7237"/>
    <s v="War Area Discussion Understand Civil."/>
    <s v="Tiffany Mayo"/>
    <x v="2"/>
    <x v="2"/>
    <x v="0"/>
    <n v="6.0499999999883585"/>
  </r>
  <r>
    <n v="7238"/>
    <s v="Fernando Gentry"/>
    <s v="wileyalyssa@example.net"/>
    <n v="23"/>
    <s v="Female"/>
    <s v="GoPro Hero"/>
    <d v="2020-02-26T00:00:00"/>
    <x v="4"/>
    <s v="Software bug"/>
    <s v="I'm having an issue with the {product_purchased}. Please assist._x000a__x000a_Note: If you have an existing customer account, please login on https://www.bluysquare.com/shop/shop_blu I've checked for software updates, and my {product_purchased} is already running the latest version."/>
    <x v="0"/>
    <m/>
    <s v="High"/>
    <s v="Social media"/>
    <x v="4698"/>
    <m/>
    <m/>
    <n v="7238"/>
    <s v=""/>
    <s v="Fernando Gentry"/>
    <x v="4"/>
    <x v="4"/>
    <x v="1"/>
    <s v=""/>
  </r>
  <r>
    <n v="7239"/>
    <s v="Michael Lee"/>
    <s v="catherinejohnson@example.net"/>
    <n v="30"/>
    <s v="Other"/>
    <s v="Bose QuietComfort"/>
    <d v="2020-01-05T00:00:00"/>
    <x v="1"/>
    <s v="Product compatibility"/>
    <s v="The {product_purchased} is unable to establish a stable internet connection. It keeps disconnecting intermittently. How can I troubleshoot this network problem?_x000a__x000a_I use the following solution:_x000a__x000a_# If you get an error I've checked the device settings and made sure that everything is configured correctly."/>
    <x v="1"/>
    <s v="Too growth fall able claim opportunity able."/>
    <s v="Medium"/>
    <s v="Social media"/>
    <x v="4699"/>
    <d v="2023-06-01T07:28:45"/>
    <n v="4"/>
    <n v="7239"/>
    <s v="Too Growth Fall Able Claim Opportunity Able."/>
    <s v="Michael Lee"/>
    <x v="6"/>
    <x v="6"/>
    <x v="1"/>
    <n v="5.0166666666045785"/>
  </r>
  <r>
    <n v="7240"/>
    <s v="Anthony Hammond"/>
    <s v="robertevans@example.com"/>
    <n v="22"/>
    <s v="Other"/>
    <s v="Samsung Galaxy"/>
    <d v="2020-12-26T00:00:00"/>
    <x v="3"/>
    <s v="Data loss"/>
    <s v="There seems to be a hardware problem with my {product_purchased}. The screen is flickering, and I'm unable to use it. What should I do?_x000a__x000a_I found the page on the ASUS P3 website, which advertises I'm concerned about the security of my {product_purchased} and would like to ensure that my data is safe."/>
    <x v="2"/>
    <m/>
    <s v="High"/>
    <s v="Social media"/>
    <x v="5"/>
    <m/>
    <m/>
    <n v="7240"/>
    <s v=""/>
    <s v="Anthony Hammond"/>
    <x v="10"/>
    <x v="10"/>
    <x v="1"/>
    <s v=""/>
  </r>
  <r>
    <n v="7241"/>
    <s v="Stephen Zhang"/>
    <s v="hfernandez@example.com"/>
    <n v="24"/>
    <s v="Female"/>
    <s v="Google Pixel"/>
    <d v="2021-03-03T00:00:00"/>
    <x v="2"/>
    <s v="Payment issue"/>
    <s v="The {product_purchased} is unable to establish a stable internet connection. It keeps disconnecting intermittently. How can I troubleshoot this network problem?_x000a__x000a_If you have a simple issue with our network, you may wish to I've recently updated the firmware of my {product_purchased}, and the issue started happening afterward. Could it be related to the update?"/>
    <x v="1"/>
    <s v="Your explain shoulder budget unit possible."/>
    <s v="Critical"/>
    <s v="Social media"/>
    <x v="4700"/>
    <d v="2023-06-01T14:43:47"/>
    <n v="5"/>
    <n v="7241"/>
    <s v="Your Explain Shoulder Budget Unit Possible."/>
    <s v="Stephen Zhang"/>
    <x v="0"/>
    <x v="0"/>
    <x v="0"/>
    <n v="-8.3999999999650754"/>
  </r>
  <r>
    <n v="7242"/>
    <s v="Morgan Anderson"/>
    <s v="vphillips@example.com"/>
    <n v="33"/>
    <s v="Female"/>
    <s v="Lenovo ThinkPad"/>
    <d v="2021-11-16T00:00:00"/>
    <x v="2"/>
    <s v="Battery life"/>
    <s v="I'm having an issue with the {product_purchased}. Please assist._x000a__x000a_#1 - Add the &quot;WALLROAD&quot; tag to the app_purchases section._x000a__x000a_#2 @author: zilp I've tried different settings and configurations on my {product_purchased}, but the issue persists."/>
    <x v="2"/>
    <m/>
    <s v="High"/>
    <s v="Social media"/>
    <x v="5"/>
    <m/>
    <m/>
    <n v="7242"/>
    <s v=""/>
    <s v="Morgan Anderson"/>
    <x v="3"/>
    <x v="3"/>
    <x v="0"/>
    <s v=""/>
  </r>
  <r>
    <n v="7243"/>
    <s v="Matthew Brown"/>
    <s v="eric17@example.net"/>
    <n v="65"/>
    <s v="Female"/>
    <s v="Nintendo Switch"/>
    <d v="2021-05-05T00:00:00"/>
    <x v="2"/>
    <s v="Data loss"/>
    <s v="I'm having an issue with the {product_purchased}. Please assist._x000a__x000a_1. Use a credit card. I'm unable to find the option to perform the desired action in the {product_purchased}. Could you please guide me through the steps?"/>
    <x v="0"/>
    <m/>
    <s v="Medium"/>
    <s v="Email"/>
    <x v="4701"/>
    <m/>
    <m/>
    <n v="7243"/>
    <s v=""/>
    <s v="Matthew Brown"/>
    <x v="1"/>
    <x v="1"/>
    <x v="0"/>
    <s v=""/>
  </r>
  <r>
    <n v="7244"/>
    <s v="Elizabeth Rasmussen"/>
    <s v="zbrown@example.com"/>
    <n v="21"/>
    <s v="Male"/>
    <s v="LG OLED"/>
    <d v="2020-12-06T00:00:00"/>
    <x v="2"/>
    <s v="Hardware issue"/>
    <s v="I've accidentally deleted important data from my {product_purchased}. Is there any way to recover the deleted files? I need them urgently._x000a__x000a_{product_purchased} has access to deleted products. If this happens, I I'm not sure if this issue is specific to my device or if others have reported similar problems."/>
    <x v="0"/>
    <m/>
    <s v="Critical"/>
    <s v="Social media"/>
    <x v="4702"/>
    <m/>
    <m/>
    <n v="7244"/>
    <s v=""/>
    <s v="Elizabeth Rasmussen"/>
    <x v="10"/>
    <x v="10"/>
    <x v="1"/>
    <s v=""/>
  </r>
  <r>
    <n v="7245"/>
    <s v="Kayla Stark"/>
    <s v="lewisjames@example.net"/>
    <n v="57"/>
    <s v="Female"/>
    <s v="LG OLED"/>
    <d v="2021-03-29T00:00:00"/>
    <x v="3"/>
    <s v="Delivery problem"/>
    <s v="I'm having an issue with the {product_purchased}. Please assist._x000a__x000a_I'm having an issue with the {{product__label}}. Please assist._x000a__x000a_I was supposed to be the guy that tried to make the thing The issue I'm facing is intermittent. Sometimes it works fine, but other times it acts up unexpectedly."/>
    <x v="1"/>
    <s v="Week get develop name against attention piece."/>
    <s v="Critical"/>
    <s v="Social media"/>
    <x v="4703"/>
    <d v="2023-06-01T04:46:53"/>
    <n v="2"/>
    <n v="7245"/>
    <s v="Week Get Develop Name Against Attention Piece."/>
    <s v="Kayla Stark"/>
    <x v="0"/>
    <x v="0"/>
    <x v="0"/>
    <n v="-8.3333333430346102E-2"/>
  </r>
  <r>
    <n v="7246"/>
    <s v="John Jones"/>
    <s v="thomassanders@example.com"/>
    <n v="21"/>
    <s v="Other"/>
    <s v="Samsung Galaxy"/>
    <d v="2021-03-26T00:00:00"/>
    <x v="2"/>
    <s v="Product setup"/>
    <s v="I'm having an issue with the {product_purchased}. Please assist._x000a__x000a_Thank you,_x000a__x000a_Rafael K. I'm not sure if this issue is specific to my device or if others have reported similar problems."/>
    <x v="0"/>
    <m/>
    <s v="Medium"/>
    <s v="Social media"/>
    <x v="4704"/>
    <m/>
    <m/>
    <n v="7246"/>
    <s v=""/>
    <s v="John Jones"/>
    <x v="0"/>
    <x v="0"/>
    <x v="0"/>
    <s v=""/>
  </r>
  <r>
    <n v="7247"/>
    <s v="Tiffany Pena"/>
    <s v="meghanthomas@example.com"/>
    <n v="68"/>
    <s v="Other"/>
    <s v="Dell XPS"/>
    <d v="2020-07-29T00:00:00"/>
    <x v="1"/>
    <s v="Installation support"/>
    <s v="I'm having an issue with the {product_purchased}. Please assist. Thanks!_x000a__x000a_Beside all you can, I would rather the Pouchy that you found in Amazon be in the POC product cart. I've tried clearing the cache and data for the {product_purchased} app, but the issue persists."/>
    <x v="2"/>
    <m/>
    <s v="Critical"/>
    <s v="Social media"/>
    <x v="5"/>
    <m/>
    <m/>
    <n v="7247"/>
    <s v=""/>
    <s v="Tiffany Pena"/>
    <x v="2"/>
    <x v="2"/>
    <x v="1"/>
    <s v=""/>
  </r>
  <r>
    <n v="7248"/>
    <s v="Brian Fernandez"/>
    <s v="pkrueger@example.com"/>
    <n v="54"/>
    <s v="Female"/>
    <s v="MacBook Pro"/>
    <d v="2020-08-26T00:00:00"/>
    <x v="4"/>
    <s v="Product recommendation"/>
    <s v="I'm having an issue with the {product_purchased}. Please assist._x000a__x000a_This product is available on a daily or recurring basis. I've performed a factory reset on my {product_purchased}, hoping it would resolve the problem, but it didn't help."/>
    <x v="0"/>
    <m/>
    <s v="Low"/>
    <s v="Email"/>
    <x v="4705"/>
    <m/>
    <m/>
    <n v="7248"/>
    <s v=""/>
    <s v="Brian Fernandez"/>
    <x v="5"/>
    <x v="5"/>
    <x v="1"/>
    <s v=""/>
  </r>
  <r>
    <n v="7249"/>
    <s v="Sara Baldwin"/>
    <s v="kristinwelch@example.net"/>
    <n v="33"/>
    <s v="Other"/>
    <s v="iPhone"/>
    <d v="2020-12-07T00:00:00"/>
    <x v="4"/>
    <s v="Refund request"/>
    <s v="I've noticed a software bug in the {product_purchased} app. It's causing data loss and unexpected errors. How can I resolve this issue?_x000a__x000a_The {product_purchased} product ID needs to be entered using I've checked for any available software updates for my {product_purchased}, but there are none."/>
    <x v="1"/>
    <s v="Paper hand century."/>
    <s v="Medium"/>
    <s v="Phone"/>
    <x v="4706"/>
    <d v="2023-06-01T07:15:57"/>
    <n v="4"/>
    <n v="7249"/>
    <s v="Paper Hand Century."/>
    <s v="Sara Baldwin"/>
    <x v="10"/>
    <x v="10"/>
    <x v="1"/>
    <n v="-11.866666666755918"/>
  </r>
  <r>
    <n v="7250"/>
    <s v="Julie Carey"/>
    <s v="xharris@example.net"/>
    <n v="68"/>
    <s v="Female"/>
    <s v="Roomba Robot Vacuum"/>
    <d v="2021-11-12T00:00:00"/>
    <x v="1"/>
    <s v="Installation support"/>
    <s v="There seems to be a hardware problem with my {product_purchased}. The screen is flickering, and I'm unable to use it. What should I do?_x000a__x000a_Any information?_x000a__x000a_We have a new resolution, but they are I've recently updated the firmware of my {product_purchased}, and the issue started happening afterward. Could it be related to the update?"/>
    <x v="2"/>
    <m/>
    <s v="High"/>
    <s v="Phone"/>
    <x v="5"/>
    <m/>
    <m/>
    <n v="7250"/>
    <s v=""/>
    <s v="Julie Carey"/>
    <x v="3"/>
    <x v="3"/>
    <x v="0"/>
    <s v=""/>
  </r>
  <r>
    <n v="7251"/>
    <s v="Marisa Garcia"/>
    <s v="kennethgiles@example.org"/>
    <n v="32"/>
    <s v="Other"/>
    <s v="Roomba Robot Vacuum"/>
    <d v="2021-08-05T00:00:00"/>
    <x v="1"/>
    <s v="Account access"/>
    <s v="I'm having an issue with the {product_purchased}. Please assist._x000a__x000a_&quot;If you get any issues, please contact us.&quot;_x000a__x000a_To report an issue, click here. I'm concerned about the security of my {product_purchased} and would like to ensure that my data is safe."/>
    <x v="0"/>
    <m/>
    <s v="High"/>
    <s v="Social media"/>
    <x v="4707"/>
    <m/>
    <m/>
    <n v="7251"/>
    <s v=""/>
    <s v="Marisa Garcia"/>
    <x v="5"/>
    <x v="5"/>
    <x v="0"/>
    <s v=""/>
  </r>
  <r>
    <n v="7252"/>
    <s v="David Johnson"/>
    <s v="amber32@example.org"/>
    <n v="36"/>
    <s v="Male"/>
    <s v="Autodesk AutoCAD"/>
    <d v="2020-01-10T00:00:00"/>
    <x v="2"/>
    <s v="Account access"/>
    <s v="I'm having an issue with the {product_purchased}. Please assist._x000a__x000a_I've received it boutiqueed by a friend but I have to tell you guys, what can you have? I'm having an issue with the Democrat. I've reviewed the troubleshooting steps on the official support website, but they didn't resolve the problem."/>
    <x v="0"/>
    <m/>
    <s v="Critical"/>
    <s v="Email"/>
    <x v="4708"/>
    <m/>
    <m/>
    <n v="7252"/>
    <s v=""/>
    <s v="David Johnson"/>
    <x v="6"/>
    <x v="6"/>
    <x v="1"/>
    <s v=""/>
  </r>
  <r>
    <n v="7253"/>
    <s v="Karen Marshall"/>
    <s v="hornrebecca@example.org"/>
    <n v="36"/>
    <s v="Other"/>
    <s v="Nikon D"/>
    <d v="2021-01-23T00:00:00"/>
    <x v="1"/>
    <s v="Peripheral compatibility"/>
    <s v="I'm unable to access my {product_purchased} account. It keeps displaying an 'Invalid Credentials' error, even though I'm using the correct login information. How can I regain access to my account?_x000a__x000a_We can I need assistance as soon as possible because it's affecting my work and productivity."/>
    <x v="2"/>
    <m/>
    <s v="High"/>
    <s v="Phone"/>
    <x v="5"/>
    <m/>
    <m/>
    <n v="7253"/>
    <s v=""/>
    <s v="Karen Marshall"/>
    <x v="6"/>
    <x v="6"/>
    <x v="0"/>
    <s v=""/>
  </r>
  <r>
    <n v="7254"/>
    <s v="Lori Larson"/>
    <s v="nbeltran@example.org"/>
    <n v="27"/>
    <s v="Female"/>
    <s v="HP Pavilion"/>
    <d v="2020-07-24T00:00:00"/>
    <x v="3"/>
    <s v="Refund request"/>
    <s v="I'm having an issue with the {product_purchased}. Please assist._x000a__x000a_I've updated mine to include an additional $6 of a 2$ donation. (See below)_x000a__x000a_What does this mean for the user? I've noticed that the issue occurs consistently when I use a specific feature or application on my {product_purchased}."/>
    <x v="2"/>
    <m/>
    <s v="Medium"/>
    <s v="Chat"/>
    <x v="5"/>
    <m/>
    <m/>
    <n v="7254"/>
    <s v=""/>
    <s v="Lori Larson"/>
    <x v="2"/>
    <x v="2"/>
    <x v="1"/>
    <s v=""/>
  </r>
  <r>
    <n v="7255"/>
    <s v="Lori Miller"/>
    <s v="pholland@example.org"/>
    <n v="33"/>
    <s v="Other"/>
    <s v="PlayStation"/>
    <d v="2020-10-21T00:00:00"/>
    <x v="0"/>
    <s v="Hardware issue"/>
    <s v="I'm having an issue with the {product_purchased}. Please assist._x000a__x000a_This message is harmless._x000a__x000a_This message is harmless. This message is harmless. This message is harmless._x000a__x000a_This message is harmless. I've checked for software updates, and my {product_purchased} is already running the latest version."/>
    <x v="2"/>
    <m/>
    <s v="Critical"/>
    <s v="Social media"/>
    <x v="5"/>
    <m/>
    <m/>
    <n v="7255"/>
    <s v=""/>
    <s v="Lori Miller"/>
    <x v="7"/>
    <x v="7"/>
    <x v="1"/>
    <s v=""/>
  </r>
  <r>
    <n v="7256"/>
    <s v="Lori Rice"/>
    <s v="moranjennifer@example.net"/>
    <n v="29"/>
    <s v="Male"/>
    <s v="Nintendo Switch"/>
    <d v="2021-11-22T00:00:00"/>
    <x v="3"/>
    <s v="Software bug"/>
    <s v="I'm having an issue with the {product_purchased}. Please assist._x000a__x000a_4. Do not forget that these instructions are only for &quot;normal use&quot; of this pen. I've followed online tutorials and community forums to troubleshoot the issue, but no luck so far."/>
    <x v="2"/>
    <m/>
    <s v="Critical"/>
    <s v="Phone"/>
    <x v="5"/>
    <m/>
    <m/>
    <n v="7256"/>
    <s v=""/>
    <s v="Lori Rice"/>
    <x v="3"/>
    <x v="3"/>
    <x v="0"/>
    <s v=""/>
  </r>
  <r>
    <n v="7257"/>
    <s v="Robert Wallace"/>
    <s v="odillon@example.com"/>
    <n v="30"/>
    <s v="Other"/>
    <s v="Adobe Photoshop"/>
    <d v="2021-01-24T00:00:00"/>
    <x v="1"/>
    <s v="Product compatibility"/>
    <s v="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
    <x v="2"/>
    <m/>
    <s v="Low"/>
    <s v="Social media"/>
    <x v="5"/>
    <m/>
    <m/>
    <n v="7257"/>
    <s v=""/>
    <s v="Robert Wallace"/>
    <x v="6"/>
    <x v="6"/>
    <x v="0"/>
    <s v=""/>
  </r>
  <r>
    <n v="7258"/>
    <s v="Angela Green"/>
    <s v="nshelton@example.org"/>
    <n v="42"/>
    <s v="Other"/>
    <s v="Adobe Photoshop"/>
    <d v="2020-04-27T00:00:00"/>
    <x v="2"/>
    <s v="Installation support"/>
    <s v="I'm having an issue with the {product_purchased}. Please assist._x000a__x000a_I feel like I'm on the wrong spectrum of the way to approach this. And I'm not even the first person in my situation who has tried it I've already contacted customer support multiple times, but the issue remains unresolved."/>
    <x v="2"/>
    <m/>
    <s v="Medium"/>
    <s v="Social media"/>
    <x v="5"/>
    <m/>
    <m/>
    <n v="7258"/>
    <s v=""/>
    <s v="Angela Green"/>
    <x v="11"/>
    <x v="11"/>
    <x v="1"/>
    <s v=""/>
  </r>
  <r>
    <n v="7259"/>
    <s v="Michelle Stevens"/>
    <s v="simonvictor@example.net"/>
    <n v="30"/>
    <s v="Male"/>
    <s v="Philips Hue Lights"/>
    <d v="2021-10-27T00:00:00"/>
    <x v="1"/>
    <s v="Refund request"/>
    <s v="I'm having an issue with the {product_purchased}. Please assist. {{$:/language}}_x000a__x000a_This link will take you to /website-product-purchase. There is also a button here for adding new products. I'm unable to find the option to perform the desired action in the {product_purchased}. Could you please guide me through the steps?"/>
    <x v="2"/>
    <m/>
    <s v="Critical"/>
    <s v="Email"/>
    <x v="5"/>
    <m/>
    <m/>
    <n v="7259"/>
    <s v=""/>
    <s v="Michelle Stevens"/>
    <x v="7"/>
    <x v="7"/>
    <x v="0"/>
    <s v=""/>
  </r>
  <r>
    <n v="7260"/>
    <s v="Robert Lamb"/>
    <s v="waynehunter@example.net"/>
    <n v="39"/>
    <s v="Male"/>
    <s v="Xbox"/>
    <d v="2021-04-27T00:00:00"/>
    <x v="2"/>
    <s v="Software bug"/>
    <s v="I'm having an issue with the {product_purchased}. Please assist._x000a__x000a_I use an xz tool for testing it out._x000a__x000a_That is your product._x000a__x000a_Thanks,_x000a__x000a_Peter_x000a__x000a_X: I really I've tried different settings and configurations on my {product_purchased}, but the issue persists."/>
    <x v="2"/>
    <m/>
    <s v="High"/>
    <s v="Chat"/>
    <x v="5"/>
    <m/>
    <m/>
    <n v="7260"/>
    <s v=""/>
    <s v="Robert Lamb"/>
    <x v="11"/>
    <x v="11"/>
    <x v="0"/>
    <s v=""/>
  </r>
  <r>
    <n v="7261"/>
    <s v="Sharon Russell"/>
    <s v="ann61@example.org"/>
    <n v="30"/>
    <s v="Female"/>
    <s v="Bose SoundLink Speaker"/>
    <d v="2021-12-29T00:00:00"/>
    <x v="1"/>
    <s v="Refund request"/>
    <s v="I'm having an issue with the {product_purchased}. Please assist._x000a__x000a_You have requested one or more images for which we do not own a copyright._x000a__x000a_For permission to use one of the images for commercial purposes, please I've already contacted customer support multiple times, but the issue remains unresolved."/>
    <x v="0"/>
    <m/>
    <s v="High"/>
    <s v="Email"/>
    <x v="4709"/>
    <m/>
    <m/>
    <n v="7261"/>
    <s v=""/>
    <s v="Sharon Russell"/>
    <x v="10"/>
    <x v="10"/>
    <x v="0"/>
    <s v=""/>
  </r>
  <r>
    <n v="7262"/>
    <s v="William Charles DVM"/>
    <s v="hkrueger@example.net"/>
    <n v="58"/>
    <s v="Female"/>
    <s v="Amazon Echo"/>
    <d v="2020-07-24T00:00:00"/>
    <x v="1"/>
    <s v="Data loss"/>
    <s v="I'm having an issue with the {product_purchased}. Please assist._x000a__x000a_The 'product_purchased' parameter must have a value which describes the purchase date, and the customer is in a valid order._x000a__x000a__x000a_In I'm concerned about the security of my {product_purchased} and would like to ensure that my data is safe."/>
    <x v="0"/>
    <m/>
    <s v="Critical"/>
    <s v="Social media"/>
    <x v="4710"/>
    <m/>
    <m/>
    <n v="7262"/>
    <s v=""/>
    <s v="William Charles DVM"/>
    <x v="2"/>
    <x v="2"/>
    <x v="1"/>
    <s v=""/>
  </r>
  <r>
    <n v="7263"/>
    <s v="Kimberly Barrett"/>
    <s v="baileyweeks@example.net"/>
    <n v="59"/>
    <s v="Other"/>
    <s v="LG Smart TV"/>
    <d v="2020-07-02T00:00:00"/>
    <x v="4"/>
    <s v="Display issue"/>
    <s v="I'm encountering a software bug in the {product_purchased}. Whenever I try to perform a specific action, the application crashes. Are there any updates or fixes available?_x000a__x000a_This can be quite common, and you should be able to I've checked the device settings and made sure that everything is configured correctly."/>
    <x v="2"/>
    <m/>
    <s v="High"/>
    <s v="Chat"/>
    <x v="5"/>
    <m/>
    <m/>
    <n v="7263"/>
    <s v=""/>
    <s v="Kimberly Barrett"/>
    <x v="2"/>
    <x v="2"/>
    <x v="1"/>
    <s v=""/>
  </r>
  <r>
    <n v="7264"/>
    <s v="Mary Harris"/>
    <s v="aprilvalencia@example.com"/>
    <n v="56"/>
    <s v="Male"/>
    <s v="Lenovo ThinkPad"/>
    <d v="2021-04-19T00:00:00"/>
    <x v="3"/>
    <s v="Cancellation request"/>
    <s v="I'm facing a problem with my {product_purchased}. The {product_purchased} is not turning on. It was working fine until yesterday, but now it doesn't respond._x000a__x000a_What should I do about it and I've reviewed the troubleshooting steps on the official support website, but they didn't resolve the problem."/>
    <x v="1"/>
    <s v="Push news visit talk."/>
    <s v="Critical"/>
    <s v="Phone"/>
    <x v="4711"/>
    <d v="2023-06-01T08:56:18"/>
    <n v="2"/>
    <n v="7264"/>
    <s v="Push News Visit Talk."/>
    <s v="Mary Harris"/>
    <x v="11"/>
    <x v="11"/>
    <x v="0"/>
    <n v="-1.6666666665114462"/>
  </r>
  <r>
    <n v="7265"/>
    <s v="Debbie Page"/>
    <s v="lsanchez@example.net"/>
    <n v="21"/>
    <s v="Female"/>
    <s v="Canon DSLR Camera"/>
    <d v="2020-07-06T00:00:00"/>
    <x v="1"/>
    <s v="Display issue"/>
    <s v="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
    <x v="0"/>
    <m/>
    <s v="Low"/>
    <s v="Email"/>
    <x v="4712"/>
    <m/>
    <m/>
    <n v="7265"/>
    <s v=""/>
    <s v="Debbie Page"/>
    <x v="2"/>
    <x v="2"/>
    <x v="1"/>
    <s v=""/>
  </r>
  <r>
    <n v="7266"/>
    <s v="Scott Erickson"/>
    <s v="allensanchez@example.net"/>
    <n v="52"/>
    <s v="Male"/>
    <s v="Bose QuietComfort"/>
    <d v="2021-12-24T00:00:00"/>
    <x v="0"/>
    <s v="Delivery problem"/>
    <s v="I'm having an issue with the {product_purchased}. Please assist. &lt;/body&gt; &lt;/html&gt;_x000a__x000a_We can make the item, so we can show it and then push it to the client. There is an issue with this I need assistance as soon as possible because it's affecting my work and productivity."/>
    <x v="1"/>
    <s v="Behavior discussion send leg five full."/>
    <s v="Critical"/>
    <s v="Phone"/>
    <x v="4713"/>
    <d v="2023-06-01T17:01:21"/>
    <n v="3"/>
    <n v="7266"/>
    <s v="Behavior Discussion Send Leg Five Full."/>
    <s v="Scott Erickson"/>
    <x v="10"/>
    <x v="10"/>
    <x v="0"/>
    <n v="6.2166666666744277"/>
  </r>
  <r>
    <n v="7267"/>
    <s v="Laura Burns"/>
    <s v="natalieolsen@example.com"/>
    <n v="43"/>
    <s v="Other"/>
    <s v="Sony Xperia"/>
    <d v="2021-07-11T00:00:00"/>
    <x v="3"/>
    <s v="Account access"/>
    <s v="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
    <x v="0"/>
    <m/>
    <s v="Critical"/>
    <s v="Email"/>
    <x v="4714"/>
    <m/>
    <m/>
    <n v="7267"/>
    <s v=""/>
    <s v="Laura Burns"/>
    <x v="2"/>
    <x v="2"/>
    <x v="0"/>
    <s v=""/>
  </r>
  <r>
    <n v="7268"/>
    <s v="Christina Banks"/>
    <s v="leslie19@example.net"/>
    <n v="30"/>
    <s v="Female"/>
    <s v="Autodesk AutoCAD"/>
    <d v="2021-10-19T00:00:00"/>
    <x v="1"/>
    <s v="Battery life"/>
    <s v="I've forgotten my password for my {product_purchased} account, and the password reset option is not working. How can I recover my account?_x000a__x000a_Use the recovery wizard provided by your data provider. This can be found in the I'm not sure if this issue is specific to my device or if others have reported similar problems."/>
    <x v="0"/>
    <m/>
    <s v="Medium"/>
    <s v="Chat"/>
    <x v="4715"/>
    <m/>
    <m/>
    <n v="7268"/>
    <s v=""/>
    <s v="Christina Banks"/>
    <x v="7"/>
    <x v="7"/>
    <x v="0"/>
    <s v=""/>
  </r>
  <r>
    <n v="7269"/>
    <s v="Stephanie Contreras"/>
    <s v="smithheather@example.com"/>
    <n v="37"/>
    <s v="Female"/>
    <s v="LG Smart TV"/>
    <d v="2021-06-30T00:00:00"/>
    <x v="3"/>
    <s v="Hardware issue"/>
    <s v="I'm having an issue with the {product_purchased}. Please assist._x000a__x000a_(The number is 1-9) If you see it in your name, please delete it. If you see an error message about it (e. I've noticed that the issue occurs consistently when I use a specific feature or application on my {product_purchased}."/>
    <x v="0"/>
    <m/>
    <s v="High"/>
    <s v="Phone"/>
    <x v="4716"/>
    <m/>
    <m/>
    <n v="7269"/>
    <s v=""/>
    <s v="Stephanie Contreras"/>
    <x v="8"/>
    <x v="8"/>
    <x v="0"/>
    <s v=""/>
  </r>
  <r>
    <n v="7270"/>
    <s v="Joseph Owen"/>
    <s v="nstewart@example.org"/>
    <n v="60"/>
    <s v="Female"/>
    <s v="MacBook Pro"/>
    <d v="2020-04-24T00:00:00"/>
    <x v="4"/>
    <s v="Delivery problem"/>
    <s v="I'm having an issue with the {product_purchased}. Please assist. We have updated the page to include an address for the product_x000a__x000a_A browser error has occurred._x000a__x000a_Please hold the Shift key and click the Refresh button to I've noticed a sudden decrease in battery life on my {product_purchased}. It used to last much longer."/>
    <x v="0"/>
    <m/>
    <s v="Low"/>
    <s v="Phone"/>
    <x v="4717"/>
    <m/>
    <m/>
    <n v="7270"/>
    <s v=""/>
    <s v="Joseph Owen"/>
    <x v="11"/>
    <x v="11"/>
    <x v="1"/>
    <s v=""/>
  </r>
  <r>
    <n v="7271"/>
    <s v="Kimberly Bradley"/>
    <s v="marcus53@example.net"/>
    <n v="47"/>
    <s v="Other"/>
    <s v="Nest Thermostat"/>
    <d v="2021-08-14T00:00:00"/>
    <x v="3"/>
    <s v="Display issue"/>
    <s v="I'm having an issue with the {product_purchased}. Please assist. Thank you.&quot;_x000a__x000a_Here are other responses from Apple_x000a__x000a_In December, as we all know, the company released a new iOS 8.3 preview for iPhones I need assistance as soon as possible because it's affecting my work and productivity."/>
    <x v="0"/>
    <m/>
    <s v="High"/>
    <s v="Email"/>
    <x v="4718"/>
    <m/>
    <m/>
    <n v="7271"/>
    <s v=""/>
    <s v="Kimberly Bradley"/>
    <x v="5"/>
    <x v="5"/>
    <x v="0"/>
    <s v=""/>
  </r>
  <r>
    <n v="7272"/>
    <s v="Scott Johnson"/>
    <s v="shawn38@example.com"/>
    <n v="46"/>
    <s v="Male"/>
    <s v="HP Pavilion"/>
    <d v="2021-11-17T00:00:00"/>
    <x v="3"/>
    <s v="Refund request"/>
    <s v="I'm having an issue with the {product_purchased}. Please assist._x000a__x000a_In case there aren't as many available, you could do a little research. You could also opt to use a credit card. You couldn't buy an I've followed online tutorials and community forums to troubleshoot the issue, but no luck so far."/>
    <x v="2"/>
    <m/>
    <s v="Medium"/>
    <s v="Chat"/>
    <x v="5"/>
    <m/>
    <m/>
    <n v="7272"/>
    <s v=""/>
    <s v="Scott Johnson"/>
    <x v="3"/>
    <x v="3"/>
    <x v="0"/>
    <s v=""/>
  </r>
  <r>
    <n v="7273"/>
    <s v="Susan Stewart"/>
    <s v="cooperjesse@example.org"/>
    <n v="29"/>
    <s v="Female"/>
    <s v="Garmin Forerunner"/>
    <d v="2020-12-05T00:00:00"/>
    <x v="2"/>
    <s v="Payment issue"/>
    <s v="I'm having an issue with the {product_purchased}. Please assist._x000a__x000a_If this is your first time buying from GABF it may only be done once per month and they will sell out immediately. But if you do it I need assistance as soon as possible because it's affecting my work and productivity."/>
    <x v="0"/>
    <m/>
    <s v="High"/>
    <s v="Social media"/>
    <x v="4719"/>
    <m/>
    <m/>
    <n v="7273"/>
    <s v=""/>
    <s v="Susan Stewart"/>
    <x v="10"/>
    <x v="10"/>
    <x v="1"/>
    <s v=""/>
  </r>
  <r>
    <n v="7274"/>
    <s v="Jason Mccann"/>
    <s v="heather72@example.net"/>
    <n v="52"/>
    <s v="Female"/>
    <s v="Philips Hue Lights"/>
    <d v="2020-06-13T00:00:00"/>
    <x v="4"/>
    <s v="Battery life"/>
    <s v="I'm having an issue with the {product_purchased}. Please assist. _______________________________________________ I've noticed a peculiar error message popping up on my {product_purchased} screen. It says '{error_message}'. What does it mean?"/>
    <x v="0"/>
    <m/>
    <s v="Low"/>
    <s v="Chat"/>
    <x v="4720"/>
    <m/>
    <m/>
    <n v="7274"/>
    <s v=""/>
    <s v="Jason Mccann"/>
    <x v="8"/>
    <x v="8"/>
    <x v="1"/>
    <s v=""/>
  </r>
  <r>
    <n v="7275"/>
    <s v="Wesley Mclaughlin"/>
    <s v="bsmith@example.com"/>
    <n v="42"/>
    <s v="Female"/>
    <s v="Microsoft Office"/>
    <d v="2020-03-05T00:00:00"/>
    <x v="2"/>
    <s v="Installation support"/>
    <s v="I'm having an issue with the {product_purchased}. Please assist._x000a__x000a__x000a_The {product_purchased} can currently only be loaded on Windows Vista or higher._x000a__x000a_The {product_purchased} can no This problem started occurring after the recent software update. I haven't made any other changes to the device."/>
    <x v="0"/>
    <m/>
    <s v="Critical"/>
    <s v="Email"/>
    <x v="4721"/>
    <m/>
    <m/>
    <n v="7275"/>
    <s v=""/>
    <s v="Wesley Mclaughlin"/>
    <x v="0"/>
    <x v="0"/>
    <x v="1"/>
    <s v=""/>
  </r>
  <r>
    <n v="7276"/>
    <s v="Jeffery Villegas"/>
    <s v="nicoleharris@example.net"/>
    <n v="19"/>
    <s v="Male"/>
    <s v="Lenovo ThinkPad"/>
    <d v="2020-07-27T00:00:00"/>
    <x v="1"/>
    <s v="Account access"/>
    <s v="I'm having an issue with the {product_purchased}. Please assist. The vendor to be provided with the requested product is deity of these worlds anxiety_x000a__x000a_This message was edited 1 time. Last update was at 2012/11/ I've checked for any available software updates for my {product_purchased}, but there are none."/>
    <x v="0"/>
    <m/>
    <s v="Medium"/>
    <s v="Chat"/>
    <x v="4722"/>
    <m/>
    <m/>
    <n v="7276"/>
    <s v=""/>
    <s v="Jeffery Villegas"/>
    <x v="2"/>
    <x v="2"/>
    <x v="1"/>
    <s v=""/>
  </r>
  <r>
    <n v="7277"/>
    <s v="Roger Mason"/>
    <s v="colleenking@example.org"/>
    <n v="37"/>
    <s v="Female"/>
    <s v="Samsung Galaxy"/>
    <d v="2021-05-17T00:00:00"/>
    <x v="4"/>
    <s v="Product recommendation"/>
    <s v="I'm having an issue with the {product_purchased}. Please assist._x000a__x000a_$ curl -I 'https://www.steampowered.com/api/token/m5e0d4bfa0' I've performed a factory reset on my {product_purchased}, hoping it would resolve the problem, but it didn't help."/>
    <x v="0"/>
    <m/>
    <s v="Critical"/>
    <s v="Chat"/>
    <x v="4723"/>
    <m/>
    <m/>
    <n v="7277"/>
    <s v=""/>
    <s v="Roger Mason"/>
    <x v="1"/>
    <x v="1"/>
    <x v="0"/>
    <s v=""/>
  </r>
  <r>
    <n v="7278"/>
    <s v="Linda Evans"/>
    <s v="jessicagibson@example.net"/>
    <n v="70"/>
    <s v="Other"/>
    <s v="Xbox"/>
    <d v="2020-06-30T00:00:00"/>
    <x v="2"/>
    <s v="Installation support"/>
    <s v="I'm having an issue with the {product_purchased}. Please assist. I'm using the original charger that came with my {product_purchased}, but it's not charging properly."/>
    <x v="2"/>
    <m/>
    <s v="Low"/>
    <s v="Phone"/>
    <x v="5"/>
    <m/>
    <m/>
    <n v="7278"/>
    <s v=""/>
    <s v="Linda Evans"/>
    <x v="8"/>
    <x v="8"/>
    <x v="1"/>
    <s v=""/>
  </r>
  <r>
    <n v="7279"/>
    <s v="Michelle Fischer"/>
    <s v="stanley61@example.org"/>
    <n v="70"/>
    <s v="Female"/>
    <s v="Philips Hue Lights"/>
    <d v="2020-10-21T00:00:00"/>
    <x v="4"/>
    <s v="Data loss"/>
    <s v="I've noticed a software bug in the {product_purchased} app. It's causing data loss and unexpected errors. How can I resolve this issue? Download the latest version of the app from this site and try again._x000a__x000a_&quot; I'm not sure if this issue is specific to my device or if others have reported similar problems."/>
    <x v="0"/>
    <m/>
    <s v="Medium"/>
    <s v="Chat"/>
    <x v="4724"/>
    <m/>
    <m/>
    <n v="7279"/>
    <s v=""/>
    <s v="Michelle Fischer"/>
    <x v="7"/>
    <x v="7"/>
    <x v="1"/>
    <s v=""/>
  </r>
  <r>
    <n v="7280"/>
    <s v="Kathy Knight"/>
    <s v="crystal28@example.com"/>
    <n v="41"/>
    <s v="Male"/>
    <s v="Bose QuietComfort"/>
    <d v="2020-06-14T00:00:00"/>
    <x v="4"/>
    <s v="Payment issue"/>
    <s v="I'm having an issue with the {product_purchased}. Please assist._x000a__x000a_This is incorrect. After your order has been opened, its content will be removed from your account. I'm worried that the issue might be hardware-related and might require repair or replacement."/>
    <x v="1"/>
    <s v="Low despite exactly figure matter."/>
    <s v="High"/>
    <s v="Chat"/>
    <x v="4725"/>
    <d v="2023-06-01T05:55:40"/>
    <n v="1"/>
    <n v="7280"/>
    <s v="Low Despite Exactly Figure Matter."/>
    <s v="Kathy Knight"/>
    <x v="8"/>
    <x v="8"/>
    <x v="1"/>
    <n v="-10.599999999976717"/>
  </r>
  <r>
    <n v="7281"/>
    <s v="Ryan Hicks"/>
    <s v="michaelfleming@example.com"/>
    <n v="68"/>
    <s v="Other"/>
    <s v="Sony PlayStation"/>
    <d v="2021-08-29T00:00:00"/>
    <x v="2"/>
    <s v="Refund request"/>
    <s v="There seems to be a glitch in the {product_purchased} software. It freezes frequently, making it difficult to use. Can you please provide a solution?_x000a__x000a_I wouldn't be so quick to fix it but here's a better I'm using the original charger that came with my {product_purchased}, but it's not charging properly."/>
    <x v="1"/>
    <s v="Experience image customer speech opportunity magazine bank position."/>
    <s v="High"/>
    <s v="Chat"/>
    <x v="4726"/>
    <d v="2023-06-01T22:23:41"/>
    <n v="5"/>
    <n v="7281"/>
    <s v="Experience Image Customer Speech Opportunity Magazine Bank Position."/>
    <s v="Ryan Hicks"/>
    <x v="5"/>
    <x v="5"/>
    <x v="0"/>
    <n v="18.983333333395422"/>
  </r>
  <r>
    <n v="7282"/>
    <s v="Brandon Hammond"/>
    <s v="mpatel@example.net"/>
    <n v="63"/>
    <s v="Other"/>
    <s v="Microsoft Surface"/>
    <d v="2020-01-16T00:00:00"/>
    <x v="2"/>
    <s v="Product recommendation"/>
    <s v="I'm having an issue with the {product_purchased}. Please assist._x000a__x000a_You can tell us your account was bought after you downloaded and installed, but it doesn't appear to have worked!_x000a__x000a_Did this help you? Yes I'm concerned about the security of my {product_purchased} and would like to ensure that my data is safe."/>
    <x v="2"/>
    <m/>
    <s v="Medium"/>
    <s v="Phone"/>
    <x v="5"/>
    <m/>
    <m/>
    <n v="7282"/>
    <s v=""/>
    <s v="Brandon Hammond"/>
    <x v="6"/>
    <x v="6"/>
    <x v="1"/>
    <s v=""/>
  </r>
  <r>
    <n v="7283"/>
    <s v="Aaron Dixon"/>
    <s v="gary80@example.net"/>
    <n v="27"/>
    <s v="Other"/>
    <s v="GoPro Action Camera"/>
    <d v="2020-12-19T00:00:00"/>
    <x v="1"/>
    <s v="Software bug"/>
    <s v="I'm facing issues logging into my {product_purchased} account. It says my account is locked. What should I do to unlock it?_x000a__x000a_{product_id}_x000a__x000a_Which account ID for every project I've created as I've performed a factory reset on my {product_purchased}, hoping it would resolve the problem, but it didn't help."/>
    <x v="0"/>
    <m/>
    <s v="High"/>
    <s v="Chat"/>
    <x v="4727"/>
    <m/>
    <m/>
    <n v="7283"/>
    <s v=""/>
    <s v="Aaron Dixon"/>
    <x v="10"/>
    <x v="10"/>
    <x v="1"/>
    <s v=""/>
  </r>
  <r>
    <n v="7284"/>
    <s v="David Howell"/>
    <s v="jeffrey40@example.com"/>
    <n v="54"/>
    <s v="Female"/>
    <s v="Sony Xperia"/>
    <d v="2021-06-03T00:00:00"/>
    <x v="1"/>
    <s v="Cancellation request"/>
    <s v="I've forgotten my password for my {product_purchased} account, and the password reset option is not working. How can I recover my account?_x000a__x000a_You must enter your login details in the Password Wizard. If you're not already I'm using the original charger that came with my {product_purchased}, but it's not charging properly."/>
    <x v="2"/>
    <m/>
    <s v="Low"/>
    <s v="Social media"/>
    <x v="5"/>
    <m/>
    <m/>
    <n v="7284"/>
    <s v=""/>
    <s v="David Howell"/>
    <x v="8"/>
    <x v="8"/>
    <x v="0"/>
    <s v=""/>
  </r>
  <r>
    <n v="7285"/>
    <s v="Timothy Ruiz"/>
    <s v="jamie26@example.com"/>
    <n v="39"/>
    <s v="Female"/>
    <s v="Google Pixel"/>
    <d v="2021-02-05T00:00:00"/>
    <x v="4"/>
    <s v="Battery life"/>
    <s v="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
    <x v="1"/>
    <s v="Song hotel husband."/>
    <s v="Medium"/>
    <s v="Chat"/>
    <x v="4728"/>
    <d v="2023-06-01T07:38:46"/>
    <n v="5"/>
    <n v="7285"/>
    <s v="Song Hotel Husband."/>
    <s v="Timothy Ruiz"/>
    <x v="4"/>
    <x v="4"/>
    <x v="0"/>
    <n v="6.1999999999534339"/>
  </r>
  <r>
    <n v="7286"/>
    <s v="Cindy Odonnell"/>
    <s v="mark73@example.com"/>
    <n v="28"/>
    <s v="Female"/>
    <s v="Samsung Soundbar"/>
    <d v="2021-11-14T00:00:00"/>
    <x v="2"/>
    <s v="Installation support"/>
    <s v="I'm having an issue with the {product_purchased}. Please assist._x000a__x000a_Please help me spread the word! I am so happy!_x000a__x000a_Let me start by saying that if my email address is incorrect, you would probably find I've recently updated the firmware of my {product_purchased}, and the issue started happening afterward. Could it be related to the update?"/>
    <x v="2"/>
    <m/>
    <s v="Critical"/>
    <s v="Chat"/>
    <x v="5"/>
    <m/>
    <m/>
    <n v="7286"/>
    <s v=""/>
    <s v="Cindy Odonnell"/>
    <x v="3"/>
    <x v="3"/>
    <x v="0"/>
    <s v=""/>
  </r>
  <r>
    <n v="7287"/>
    <s v="Katherine King"/>
    <s v="fernandezmiguel@example.net"/>
    <n v="58"/>
    <s v="Male"/>
    <s v="Apple AirPods"/>
    <d v="2020-11-20T00:00:00"/>
    <x v="3"/>
    <s v="Software bug"/>
    <s v="I'm unable to access my {product_purchased} account. It keeps displaying an 'Invalid Credentials' error, even though I'm using the correct login information. How can I regain access to my account?_x000a__x000a_You can I've tried troubleshooting steps mentioned in the user manual, but the issue persists."/>
    <x v="0"/>
    <m/>
    <s v="Medium"/>
    <s v="Email"/>
    <x v="4729"/>
    <m/>
    <m/>
    <n v="7287"/>
    <s v=""/>
    <s v="Katherine King"/>
    <x v="3"/>
    <x v="3"/>
    <x v="1"/>
    <s v=""/>
  </r>
  <r>
    <n v="7288"/>
    <s v="Adrian Valenzuela"/>
    <s v="donnacraig@example.org"/>
    <n v="19"/>
    <s v="Other"/>
    <s v="GoPro Hero"/>
    <d v="2020-12-17T00:00:00"/>
    <x v="4"/>
    <s v="Refund request"/>
    <s v="I'm having an issue with the {product_purchased}. Please assist. Thanks.&quot;_x000a__x000a_The app is open at https://mobile.google.com/android and can be found on devices starting at www.amazon.com/smart I've reviewed the troubleshooting steps on the official support website, but they didn't resolve the problem."/>
    <x v="0"/>
    <m/>
    <s v="Critical"/>
    <s v="Email"/>
    <x v="4730"/>
    <m/>
    <m/>
    <n v="7288"/>
    <s v=""/>
    <s v="Adrian Valenzuela"/>
    <x v="10"/>
    <x v="10"/>
    <x v="1"/>
    <s v=""/>
  </r>
  <r>
    <n v="7289"/>
    <s v="Miranda Pacheco"/>
    <s v="robinsonalexis@example.org"/>
    <n v="69"/>
    <s v="Female"/>
    <s v="GoPro Hero"/>
    <d v="2021-05-30T00:00:00"/>
    <x v="2"/>
    <s v="Battery life"/>
    <s v="I'm having an issue with the {product_purchased}. Please assist._x000a__x000a_It was once so awesome before I could open it, it smells so nice in the morning, I love the scent, the flowers are beautiful and i don I need assistance as soon as possible because it's affecting my work and productivity."/>
    <x v="0"/>
    <m/>
    <s v="Medium"/>
    <s v="Phone"/>
    <x v="4731"/>
    <m/>
    <m/>
    <n v="7289"/>
    <s v=""/>
    <s v="Miranda Pacheco"/>
    <x v="1"/>
    <x v="1"/>
    <x v="0"/>
    <s v=""/>
  </r>
  <r>
    <n v="7290"/>
    <s v="Brent Burke"/>
    <s v="wrice@example.org"/>
    <n v="28"/>
    <s v="Female"/>
    <s v="Apple AirPods"/>
    <d v="2020-06-15T00:00:00"/>
    <x v="1"/>
    <s v="Data loss"/>
    <s v="I'm having an issue with the {product_purchased}. Please assist._x000a__x000a_Sorry, there's no product on the account but your product is here. Please try again later._x000a__x000a_Sorry, it took us to very late login I've reviewed the troubleshooting steps on the official support website, but they didn't resolve the problem."/>
    <x v="0"/>
    <m/>
    <s v="High"/>
    <s v="Social media"/>
    <x v="4732"/>
    <m/>
    <m/>
    <n v="7290"/>
    <s v=""/>
    <s v="Brent Burke"/>
    <x v="8"/>
    <x v="8"/>
    <x v="1"/>
    <s v=""/>
  </r>
  <r>
    <n v="7291"/>
    <s v="Steven Salazar"/>
    <s v="kimberlymendoza@example.net"/>
    <n v="31"/>
    <s v="Male"/>
    <s v="Microsoft Xbox Controller"/>
    <d v="2020-11-02T00:00:00"/>
    <x v="1"/>
    <s v="Software bug"/>
    <s v="I'm having an issue with the {product_purchased}. Please assist. I need assistance as soon as possible because it's affecting my work and productivity."/>
    <x v="2"/>
    <m/>
    <s v="Medium"/>
    <s v="Chat"/>
    <x v="5"/>
    <m/>
    <m/>
    <n v="7291"/>
    <s v=""/>
    <s v="Steven Salazar"/>
    <x v="3"/>
    <x v="3"/>
    <x v="1"/>
    <s v=""/>
  </r>
  <r>
    <n v="7292"/>
    <s v="Jason Vance"/>
    <s v="brettreynolds@example.com"/>
    <n v="46"/>
    <s v="Male"/>
    <s v="Microsoft Surface"/>
    <d v="2021-06-20T00:00:00"/>
    <x v="4"/>
    <s v="Payment issue"/>
    <s v="I'm having an issue with the {product_purchased}. Please assist. I'm concerned about the security of my {product_purchased} and would like to ensure that my data is safe."/>
    <x v="0"/>
    <m/>
    <s v="Low"/>
    <s v="Social media"/>
    <x v="4733"/>
    <m/>
    <m/>
    <n v="7292"/>
    <s v=""/>
    <s v="Jason Vance"/>
    <x v="8"/>
    <x v="8"/>
    <x v="0"/>
    <s v=""/>
  </r>
  <r>
    <n v="7293"/>
    <s v="Christian Robertson"/>
    <s v="lisa62@example.com"/>
    <n v="43"/>
    <s v="Female"/>
    <s v="Microsoft Xbox Controller"/>
    <d v="2021-08-27T00:00:00"/>
    <x v="0"/>
    <s v="Display issue"/>
    <s v="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
    <x v="0"/>
    <m/>
    <s v="Critical"/>
    <s v="Chat"/>
    <x v="4734"/>
    <m/>
    <m/>
    <n v="7293"/>
    <s v=""/>
    <s v="Christian Robertson"/>
    <x v="5"/>
    <x v="5"/>
    <x v="0"/>
    <s v=""/>
  </r>
  <r>
    <n v="7294"/>
    <s v="Victoria Melton"/>
    <s v="gcooper@example.com"/>
    <n v="23"/>
    <s v="Other"/>
    <s v="MacBook Pro"/>
    <d v="2021-07-07T00:00:00"/>
    <x v="1"/>
    <s v="Payment issue"/>
    <s v="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
    <x v="2"/>
    <m/>
    <s v="Low"/>
    <s v="Social media"/>
    <x v="5"/>
    <m/>
    <m/>
    <n v="7294"/>
    <s v=""/>
    <s v="Victoria Melton"/>
    <x v="2"/>
    <x v="2"/>
    <x v="0"/>
    <s v=""/>
  </r>
  <r>
    <n v="7295"/>
    <s v="Marc Prince IV"/>
    <s v="williamjohnson@example.org"/>
    <n v="62"/>
    <s v="Male"/>
    <s v="Sony 4K HDR TV"/>
    <d v="2020-09-28T00:00:00"/>
    <x v="3"/>
    <s v="Cancellation request"/>
    <s v="I'm having an issue with the {product_purchased}. Please assist._x000a__x000a_I don't have proof of what it was and what I wanted it to buy the next time._x000a__x000a__x000a_The seller's description says that the 'g I'm unable to find the option to perform the desired action in the {product_purchased}. Could you please guide me through the steps?"/>
    <x v="2"/>
    <m/>
    <s v="Medium"/>
    <s v="Chat"/>
    <x v="5"/>
    <m/>
    <m/>
    <n v="7295"/>
    <s v=""/>
    <s v="Marc Prince IV"/>
    <x v="9"/>
    <x v="9"/>
    <x v="1"/>
    <s v=""/>
  </r>
  <r>
    <n v="7296"/>
    <s v="Curtis Garcia"/>
    <s v="traceyclarke@example.net"/>
    <n v="47"/>
    <s v="Female"/>
    <s v="Dyson Vacuum Cleaner"/>
    <d v="2020-12-09T00:00:00"/>
    <x v="0"/>
    <s v="Installation support"/>
    <s v="I've encountered a data loss issue with my {product_purchased}. All the files and documents seem to have disappeared. Can you guide me on how to retrieve them? Thanks in advance!_x000a__x000a_I've often tried to install and launch The issue I'm facing is intermittent. Sometimes it works fine, but other times it acts up unexpectedly."/>
    <x v="0"/>
    <m/>
    <s v="Critical"/>
    <s v="Social media"/>
    <x v="4735"/>
    <m/>
    <m/>
    <n v="7296"/>
    <s v=""/>
    <s v="Curtis Garcia"/>
    <x v="10"/>
    <x v="10"/>
    <x v="1"/>
    <s v=""/>
  </r>
  <r>
    <n v="7297"/>
    <s v="Brittany Lopez"/>
    <s v="danielscody@example.org"/>
    <n v="22"/>
    <s v="Female"/>
    <s v="Dyson Vacuum Cleaner"/>
    <d v="2020-10-09T00:00:00"/>
    <x v="4"/>
    <s v="Hardware issue"/>
    <s v="I'm having an issue with the {product_purchased}. Please assist._x000a__x000a_The only solution is to try to make sure the device is connected to the LAN or you lose the connection after about 2â€“4 hours._x000a__x000a_We I'm concerned about the security of my {product_purchased} and would like to ensure that my data is safe."/>
    <x v="1"/>
    <s v="Middle build point paper pick."/>
    <s v="Medium"/>
    <s v="Chat"/>
    <x v="4736"/>
    <d v="2023-06-01T14:24:01"/>
    <n v="1"/>
    <n v="7297"/>
    <s v="Middle Build Point Paper Pick."/>
    <s v="Brittany Lopez"/>
    <x v="7"/>
    <x v="7"/>
    <x v="1"/>
    <n v="4.1333333333604969"/>
  </r>
  <r>
    <n v="7298"/>
    <s v="Jacqueline Harris"/>
    <s v="watsonjonathan@example.net"/>
    <n v="22"/>
    <s v="Male"/>
    <s v="Fitbit Charge"/>
    <d v="2021-11-10T00:00:00"/>
    <x v="1"/>
    <s v="Delivery problem"/>
    <s v="I'm having an issue with the {product_purchased}. Please assist. Thank you very much. Your subscription has been added._x000a__x000a_In-game item price update_x000a__x000a_It seems that there are several new items coming over from the I've performed a factory reset on my {product_purchased}, hoping it would resolve the problem, but it didn't help."/>
    <x v="2"/>
    <m/>
    <s v="High"/>
    <s v="Email"/>
    <x v="5"/>
    <m/>
    <m/>
    <n v="7298"/>
    <s v=""/>
    <s v="Jacqueline Harris"/>
    <x v="3"/>
    <x v="3"/>
    <x v="0"/>
    <s v=""/>
  </r>
  <r>
    <n v="7299"/>
    <s v="James Forbes"/>
    <s v="clarkjenna@example.com"/>
    <n v="70"/>
    <s v="Male"/>
    <s v="Microsoft Office"/>
    <d v="2020-11-24T00:00:00"/>
    <x v="2"/>
    <s v="Product compatibility"/>
    <s v="I've noticed a software bug in the {product_purchased} app. It's causing data loss and unexpected errors. How can I resolve this issue?_x000a__x000a_{product_id} should be replaced if the product is purchased. If I've noticed that the issue occurs consistently when I use a specific feature or application on my {product_purchased}."/>
    <x v="2"/>
    <m/>
    <s v="High"/>
    <s v="Chat"/>
    <x v="5"/>
    <m/>
    <m/>
    <n v="7299"/>
    <s v=""/>
    <s v="James Forbes"/>
    <x v="3"/>
    <x v="3"/>
    <x v="1"/>
    <s v=""/>
  </r>
  <r>
    <n v="7300"/>
    <s v="Jennifer Alvarez"/>
    <s v="mvasquez@example.net"/>
    <n v="27"/>
    <s v="Female"/>
    <s v="Garmin Forerunner"/>
    <d v="2021-11-05T00:00:00"/>
    <x v="4"/>
    <s v="Product setup"/>
    <s v="I'm having an issue with the {product_purchased}. Please assist. Thank you._x000a__x000a_3. I don't remember getting the email, but I did receive some very specific information that the receipt had an electronic signature with it. I've noticed a peculiar error message popping up on my {product_purchased} screen. It says '{error_message}'. What does it mean?"/>
    <x v="1"/>
    <s v="Forget skill down response."/>
    <s v="Low"/>
    <s v="Email"/>
    <x v="4737"/>
    <d v="2023-06-01T07:44:05"/>
    <n v="4"/>
    <n v="7300"/>
    <s v="Forget Skill Down Response."/>
    <s v="Jennifer Alvarez"/>
    <x v="3"/>
    <x v="3"/>
    <x v="0"/>
    <n v="-9.2166666666744277"/>
  </r>
  <r>
    <n v="7301"/>
    <s v="Kimberly Perkins"/>
    <s v="brittany25@example.org"/>
    <n v="32"/>
    <s v="Male"/>
    <s v="GoPro Action Camera"/>
    <d v="2020-12-08T00:00:00"/>
    <x v="3"/>
    <s v="Installation support"/>
    <s v="I'm having an issue with the {product_purchased}. Please assist. We'll try to get you in touch, but we'd like to ask for a refund and is out of service. I'm experiencing this issue on multiple devices of the same model, so it seems to be a widespread problem."/>
    <x v="0"/>
    <m/>
    <s v="High"/>
    <s v="Phone"/>
    <x v="4738"/>
    <m/>
    <m/>
    <n v="7301"/>
    <s v=""/>
    <s v="Kimberly Perkins"/>
    <x v="10"/>
    <x v="10"/>
    <x v="1"/>
    <s v=""/>
  </r>
  <r>
    <n v="7302"/>
    <s v="Christopher Shaw"/>
    <s v="dmorales@example.net"/>
    <n v="70"/>
    <s v="Other"/>
    <s v="GoPro Hero"/>
    <d v="2021-06-18T00:00:00"/>
    <x v="0"/>
    <s v="Hardware issue"/>
    <s v="I'm having an issue with the {product_purchased}. Please assist. - - - - - - - - - - - - - - - - - - - - - - - - - - - - - - - - - I've tried different settings and configurations on my {product_purchased}, but the issue persists."/>
    <x v="1"/>
    <s v="Mind statement might focus one."/>
    <s v="Critical"/>
    <s v="Email"/>
    <x v="4739"/>
    <d v="2023-06-01T05:36:08"/>
    <n v="4"/>
    <n v="7302"/>
    <s v="Mind Statement Might Focus One."/>
    <s v="Christopher Shaw"/>
    <x v="8"/>
    <x v="8"/>
    <x v="0"/>
    <n v="-7.0000000001164153"/>
  </r>
  <r>
    <n v="7303"/>
    <s v="Charles Stanley"/>
    <s v="tracycook@example.org"/>
    <n v="55"/>
    <s v="Other"/>
    <s v="HP Pavilion"/>
    <d v="2021-01-03T00:00:00"/>
    <x v="1"/>
    <s v="Cancellation request"/>
    <s v="My {product_purchased} is making strange noises and not functioning properly. I suspect there might be a hardware issue. Can you please help me with this?_x000a__x000a_No, we have not received anything to our address. If you have I'm worried that the issue might be hardware-related and might require repair or replacement."/>
    <x v="1"/>
    <s v="Pull including network game pay brother."/>
    <s v="Medium"/>
    <s v="Phone"/>
    <x v="4740"/>
    <d v="2023-06-02T00:00:10"/>
    <n v="1"/>
    <n v="7303"/>
    <s v="Pull Including Network Game Pay Brother."/>
    <s v="Charles Stanley"/>
    <x v="6"/>
    <x v="6"/>
    <x v="0"/>
    <n v="-0.50000000005820766"/>
  </r>
  <r>
    <n v="7304"/>
    <s v="Daniel Smith"/>
    <s v="jacob26@example.org"/>
    <n v="52"/>
    <s v="Other"/>
    <s v="LG Washing Machine"/>
    <d v="2020-06-12T00:00:00"/>
    <x v="3"/>
    <s v="Refund request"/>
    <s v="I'm having an issue with the {product_purchased}. Please assist._x000a__x000a_- It's been an issue for more than 4 months._x000a__x000a_- It is not working._x000a__x000a__x000a_After removing the device from My Computer and disabling I rely heavily on my {product_purchased} for my daily tasks, and this issue is hindering my productivity."/>
    <x v="0"/>
    <m/>
    <s v="High"/>
    <s v="Email"/>
    <x v="4741"/>
    <m/>
    <m/>
    <n v="7304"/>
    <s v=""/>
    <s v="Daniel Smith"/>
    <x v="8"/>
    <x v="8"/>
    <x v="1"/>
    <s v=""/>
  </r>
  <r>
    <n v="7305"/>
    <s v="Megan Washington"/>
    <s v="rrivera@example.org"/>
    <n v="46"/>
    <s v="Male"/>
    <s v="Microsoft Surface"/>
    <d v="2020-01-22T00:00:00"/>
    <x v="4"/>
    <s v="Product compatibility"/>
    <s v="The {product_purchased} is unable to establish a stable internet connection. It keeps disconnecting intermittently. How can I troubleshoot this network problem? All available remedies:_x000a__x000a_Try using the following steps: 1. Remove Ethernet I'm using the original charger that came with my {product_purchased}, but it's not charging properly."/>
    <x v="0"/>
    <m/>
    <s v="Medium"/>
    <s v="Chat"/>
    <x v="4742"/>
    <m/>
    <m/>
    <n v="7305"/>
    <s v=""/>
    <s v="Megan Washington"/>
    <x v="6"/>
    <x v="6"/>
    <x v="1"/>
    <s v=""/>
  </r>
  <r>
    <n v="7306"/>
    <s v="Mrs. Latoya Garrison PhD"/>
    <s v="thomastucker@example.net"/>
    <n v="27"/>
    <s v="Male"/>
    <s v="Philips Hue Lights"/>
    <d v="2021-11-08T00:00:00"/>
    <x v="2"/>
    <s v="Refund request"/>
    <s v="I'm having an issue with the {product_purchased}. Please assist._x000a__x000a_I'm having an issue with the {product_purchased}. Please assist. If I'm not able to login (or if you don't have This problem started occurring after the recent software update. I haven't made any other changes to the device."/>
    <x v="2"/>
    <m/>
    <s v="High"/>
    <s v="Social media"/>
    <x v="5"/>
    <m/>
    <m/>
    <n v="7306"/>
    <s v=""/>
    <s v="Mrs. Latoya Garrison PhD"/>
    <x v="3"/>
    <x v="3"/>
    <x v="0"/>
    <s v=""/>
  </r>
  <r>
    <n v="7307"/>
    <s v="Joseph Reid"/>
    <s v="donaldlandry@example.org"/>
    <n v="68"/>
    <s v="Other"/>
    <s v="Sony PlayStation"/>
    <d v="2021-01-31T00:00:00"/>
    <x v="1"/>
    <s v="Account access"/>
    <s v="My {product_purchased} is making strange noises and not functioning properly. I suspect there might be a hardware issue. Can you please help me with this? The system has a full warranty._x000a__x000a_The system has a full warranty. I'm concerned about the security of my {product_purchased} and would like to ensure that my data is safe."/>
    <x v="2"/>
    <m/>
    <s v="Low"/>
    <s v="Social media"/>
    <x v="5"/>
    <m/>
    <m/>
    <n v="7307"/>
    <s v=""/>
    <s v="Joseph Reid"/>
    <x v="6"/>
    <x v="6"/>
    <x v="0"/>
    <s v=""/>
  </r>
  <r>
    <n v="7308"/>
    <s v="Luis Kelly"/>
    <s v="ashley75@example.org"/>
    <n v="30"/>
    <s v="Male"/>
    <s v="Nest Thermostat"/>
    <d v="2021-09-17T00:00:00"/>
    <x v="2"/>
    <s v="Battery life"/>
    <s v="I'm having an issue with the {product_purchased}. Please assist._x000a__x000a_My question?_x000a__x000a_Does the Product Purchase Policy address the current availability (if at all) of the product we provide?_x000a__x000a_Please see the FAQ I've recently updated the firmware of my {product_purchased}, and the issue started happening afterward. Could it be related to the update?"/>
    <x v="0"/>
    <m/>
    <s v="Critical"/>
    <s v="Phone"/>
    <x v="4743"/>
    <m/>
    <m/>
    <n v="7308"/>
    <s v=""/>
    <s v="Luis Kelly"/>
    <x v="9"/>
    <x v="9"/>
    <x v="0"/>
    <s v=""/>
  </r>
  <r>
    <n v="7309"/>
    <s v="Luke Mccullough"/>
    <s v="deborah02@example.org"/>
    <n v="19"/>
    <s v="Male"/>
    <s v="Bose QuietComfort"/>
    <d v="2020-02-26T00:00:00"/>
    <x v="3"/>
    <s v="Network problem"/>
    <s v="I'm having an issue with the {product_purchased}. Please assist. I will have to add the additional billing (for you)._x000a__x000a_{product_purchased}@{product_id}_x000a__x000a_Product identifier: &lt; I've noticed a peculiar error message popping up on my {product_purchased} screen. It says '{error_message}'. What does it mean?"/>
    <x v="0"/>
    <m/>
    <s v="High"/>
    <s v="Chat"/>
    <x v="4744"/>
    <m/>
    <m/>
    <n v="7309"/>
    <s v=""/>
    <s v="Luke Mccullough"/>
    <x v="4"/>
    <x v="4"/>
    <x v="1"/>
    <s v=""/>
  </r>
  <r>
    <n v="7310"/>
    <s v="Debbie King"/>
    <s v="jennifer85@example.com"/>
    <n v="55"/>
    <s v="Male"/>
    <s v="Dyson Vacuum Cleaner"/>
    <d v="2021-03-31T00:00:00"/>
    <x v="2"/>
    <s v="Software bug"/>
    <s v="I'm having an issue with the {product_purchased}. Please assist._x000a__x000a_Thanks!&quot; - A3_x000a__x000a_Thank you_x000a__x000a_Thank you again! I will do everything in my power to keep this page updated. I hope you I've tried using different cables, adapters, or peripherals with my {product_purchased}, but the issue persists."/>
    <x v="1"/>
    <s v="Thing same site."/>
    <s v="Low"/>
    <s v="Social media"/>
    <x v="4745"/>
    <d v="2023-06-01T21:35:20"/>
    <n v="4"/>
    <n v="7310"/>
    <s v="Thing Same Site."/>
    <s v="Debbie King"/>
    <x v="0"/>
    <x v="0"/>
    <x v="0"/>
    <n v="-0.54999999987194315"/>
  </r>
  <r>
    <n v="7311"/>
    <s v="Richard Gross"/>
    <s v="tserrano@example.com"/>
    <n v="70"/>
    <s v="Male"/>
    <s v="Nikon D"/>
    <d v="2020-10-10T00:00:00"/>
    <x v="2"/>
    <s v="Software bug"/>
    <s v="I've encountered a data loss issue with my {product_purchased}. All the files and documents seem to have disappeared. Can you guide me on how to retrieve them?_x000a__x000a_Yes I have, but I just can't locate them. I've tried troubleshooting steps mentioned in the user manual, but the issue persists."/>
    <x v="0"/>
    <m/>
    <s v="Low"/>
    <s v="Email"/>
    <x v="4746"/>
    <m/>
    <m/>
    <n v="7311"/>
    <s v=""/>
    <s v="Richard Gross"/>
    <x v="7"/>
    <x v="7"/>
    <x v="1"/>
    <s v=""/>
  </r>
  <r>
    <n v="7312"/>
    <s v="Keith Church"/>
    <s v="lauriecooper@example.com"/>
    <n v="30"/>
    <s v="Female"/>
    <s v="Nest Thermostat"/>
    <d v="2021-03-12T00:00:00"/>
    <x v="2"/>
    <s v="Delivery problem"/>
    <s v="I'm having an issue with the {product_purchased}. Please assist._x000a__x000a_&quot; &quot;_x000a__x000a__x000a_&quot; &quot;_x000a__x000a__x000a_&quot; &quot;_x000a__x000a__x000a_&quot; &quot;_x000a__x000a__x000a_&quot; &quot;_x000a__x000a__x000a_&quot; &quot;_x000a__x000a__x000a_&quot; &quot;_x000a__x000a__x000a_&quot; &quot; I've noticed a peculiar error message popping up on my {product_purchased} screen. It says '{error_message}'. What does it mean?"/>
    <x v="0"/>
    <m/>
    <s v="Medium"/>
    <s v="Chat"/>
    <x v="4747"/>
    <m/>
    <m/>
    <n v="7312"/>
    <s v=""/>
    <s v="Keith Church"/>
    <x v="0"/>
    <x v="0"/>
    <x v="0"/>
    <s v=""/>
  </r>
  <r>
    <n v="7313"/>
    <s v="Tara Krueger"/>
    <s v="rlogan@example.net"/>
    <n v="28"/>
    <s v="Male"/>
    <s v="Nintendo Switch"/>
    <d v="2021-07-04T00:00:00"/>
    <x v="1"/>
    <s v="Product compatibility"/>
    <s v="I'm having an issue with the {product_purchased}. Please assist._x000a__x000a_{product_purchased_last1} {product_purchased_last2}_x000a__x000a_{0} I've tried using different cables, adapters, or peripherals with my {product_purchased}, but the issue persists."/>
    <x v="2"/>
    <m/>
    <s v="Low"/>
    <s v="Email"/>
    <x v="5"/>
    <m/>
    <m/>
    <n v="7313"/>
    <s v=""/>
    <s v="Tara Krueger"/>
    <x v="2"/>
    <x v="2"/>
    <x v="0"/>
    <s v=""/>
  </r>
  <r>
    <n v="7314"/>
    <s v="Christopher Thomas"/>
    <s v="eugene94@example.org"/>
    <n v="54"/>
    <s v="Other"/>
    <s v="Nikon D"/>
    <d v="2020-06-09T00:00:00"/>
    <x v="3"/>
    <s v="Delivery problem"/>
    <s v="I'm having trouble connecting my {product_purchased} to my home Wi-Fi network. It doesn't detect any networks, although other devices are connecting fine. What can be done to resolve this issue?_x000a__x000a_In fact, using The issue I'm facing is intermittent. Sometimes it works fine, but other times it acts up unexpectedly."/>
    <x v="0"/>
    <m/>
    <s v="Critical"/>
    <s v="Chat"/>
    <x v="4748"/>
    <m/>
    <m/>
    <n v="7314"/>
    <s v=""/>
    <s v="Christopher Thomas"/>
    <x v="8"/>
    <x v="8"/>
    <x v="1"/>
    <s v=""/>
  </r>
  <r>
    <n v="7315"/>
    <s v="Shane Reed"/>
    <s v="cwaller@example.org"/>
    <n v="19"/>
    <s v="Female"/>
    <s v="Samsung Galaxy"/>
    <d v="2020-09-22T00:00:00"/>
    <x v="4"/>
    <s v="Product compatibility"/>
    <s v="I'm having an issue with the {product_purchased}. Please assist._x000a__x000a_-P0W0C_x000a__x000a_Takes me back to the year before 1.05._x000a__x000a__x000a_Here's my question Randall..._x000a__x000a__x000a_Hi This problem started occurring after the recent software update. I haven't made any other changes to the device."/>
    <x v="1"/>
    <s v="Card career police trial increase wonder."/>
    <s v="Medium"/>
    <s v="Chat"/>
    <x v="4749"/>
    <d v="2023-06-01T23:56:28"/>
    <n v="3"/>
    <n v="7315"/>
    <s v="Card Career Police Trial Increase Wonder."/>
    <s v="Shane Reed"/>
    <x v="9"/>
    <x v="9"/>
    <x v="1"/>
    <n v="12.766666666720994"/>
  </r>
  <r>
    <n v="7316"/>
    <s v="Crystal Jensen"/>
    <s v="vquinn@example.net"/>
    <n v="23"/>
    <s v="Other"/>
    <s v="Nintendo Switch"/>
    <d v="2020-01-19T00:00:00"/>
    <x v="4"/>
    <s v="Payment issue"/>
    <s v="I'm having an issue with the {product_purchased}. Please assist._x000a__x000a_You also have a request at support@mycologne.com or contact at support@mycologne.com_x000a__x000a_Please note you cannot change the I'm worried that the issue might be hardware-related and might require repair or replacement."/>
    <x v="0"/>
    <m/>
    <s v="Low"/>
    <s v="Email"/>
    <x v="4750"/>
    <m/>
    <m/>
    <n v="7316"/>
    <s v=""/>
    <s v="Crystal Jensen"/>
    <x v="6"/>
    <x v="6"/>
    <x v="1"/>
    <s v=""/>
  </r>
  <r>
    <n v="7317"/>
    <s v="Gary Zimmerman"/>
    <s v="jeremy32@example.net"/>
    <n v="57"/>
    <s v="Female"/>
    <s v="Apple AirPods"/>
    <d v="2021-03-02T00:00:00"/>
    <x v="3"/>
    <s v="Refund request"/>
    <s v="I'm having an issue with the {product_purchased}. Please assist._x000a__x000a_* Please enter no._x000a__x000a_In other news:_x000a__x000a_P.S.- This email address may contain affiliate links. See our privacy policy for more I'm unable to find the option to perform the desired action in the {product_purchased}. Could you please guide me through the steps?"/>
    <x v="0"/>
    <m/>
    <s v="Critical"/>
    <s v="Email"/>
    <x v="4751"/>
    <m/>
    <m/>
    <n v="7317"/>
    <s v=""/>
    <s v="Gary Zimmerman"/>
    <x v="0"/>
    <x v="0"/>
    <x v="0"/>
    <s v=""/>
  </r>
  <r>
    <n v="7318"/>
    <s v="Sharon Collins"/>
    <s v="jeremy00@example.net"/>
    <n v="38"/>
    <s v="Female"/>
    <s v="Microsoft Surface"/>
    <d v="2020-03-09T00:00:00"/>
    <x v="3"/>
    <s v="Hardware issue"/>
    <s v="I'm having an issue with the {product_purchased}. Please assist. Your brand-new [product_purchased] is now priced at $0.00. I hope you can fix it as it should. It should be I need assistance as soon as possible because it's affecting my work and productivity."/>
    <x v="1"/>
    <s v="Share notice maybe ability."/>
    <s v="High"/>
    <s v="Phone"/>
    <x v="4752"/>
    <d v="2023-06-01T13:36:33"/>
    <n v="1"/>
    <n v="7318"/>
    <s v="Share Notice Maybe Ability."/>
    <s v="Sharon Collins"/>
    <x v="0"/>
    <x v="0"/>
    <x v="1"/>
    <n v="5.3666666666977108"/>
  </r>
  <r>
    <n v="7319"/>
    <s v="Mr. Franklin Herman"/>
    <s v="yesenianeal@example.org"/>
    <n v="39"/>
    <s v="Other"/>
    <s v="GoPro Hero"/>
    <d v="2020-09-10T00:00:00"/>
    <x v="3"/>
    <s v="Product recommendation"/>
    <s v="The {product_purchased} is unable to establish a stable internet connection. It keeps disconnecting intermittently. How can I troubleshoot this network problem?_x000a__x000a_The {product_purchased} or other router router is unable I'm unable to find the option to perform the desired action in the {product_purchased}. Could you please guide me through the steps?"/>
    <x v="1"/>
    <s v="Marriage result clear human."/>
    <s v="Critical"/>
    <s v="Phone"/>
    <x v="4753"/>
    <d v="2023-06-01T21:01:34"/>
    <n v="2"/>
    <n v="7319"/>
    <s v="Marriage Result Clear Human."/>
    <s v="Mr. Franklin Herman"/>
    <x v="9"/>
    <x v="9"/>
    <x v="1"/>
    <n v="13.400000000023283"/>
  </r>
  <r>
    <n v="7320"/>
    <s v="Richard Ford"/>
    <s v="brandipowers@example.com"/>
    <n v="69"/>
    <s v="Male"/>
    <s v="Adobe Photoshop"/>
    <d v="2020-05-31T00:00:00"/>
    <x v="4"/>
    <s v="Battery life"/>
    <s v="I'm having an issue with the {product_purchased}. Please assist._x000a__x000a_Thank you! I know this will be difficult, but I'm sure you'll find a solution that's great for all of you. I hope you're I've performed a factory reset on my {product_purchased}, hoping it would resolve the problem, but it didn't help."/>
    <x v="1"/>
    <s v="Computer energy remember quickly minute without."/>
    <s v="High"/>
    <s v="Social media"/>
    <x v="4754"/>
    <d v="2023-06-02T00:19:35"/>
    <n v="4"/>
    <n v="7320"/>
    <s v="Computer Energy Remember Quickly Minute Without."/>
    <s v="Richard Ford"/>
    <x v="1"/>
    <x v="1"/>
    <x v="1"/>
    <n v="19.066666666651145"/>
  </r>
  <r>
    <n v="7321"/>
    <s v="Dawn Nolan"/>
    <s v="zwilliamson@example.org"/>
    <n v="53"/>
    <s v="Male"/>
    <s v="Google Nest"/>
    <d v="2021-05-26T00:00:00"/>
    <x v="3"/>
    <s v="Product compatibility"/>
    <s v="I'm having an issue with the {product_purchased}. Please assist. Thank you._x000a__x000a_I ordered the gift and was told the receipt in the box had returned to them and I did not receive the gift. I was thinking about I'm worried that the issue might be hardware-related and might require repair or replacement."/>
    <x v="2"/>
    <m/>
    <s v="Low"/>
    <s v="Email"/>
    <x v="5"/>
    <m/>
    <m/>
    <n v="7321"/>
    <s v=""/>
    <s v="Dawn Nolan"/>
    <x v="1"/>
    <x v="1"/>
    <x v="0"/>
    <s v=""/>
  </r>
  <r>
    <n v="7322"/>
    <s v="Lauren Simpson"/>
    <s v="pterry@example.org"/>
    <n v="64"/>
    <s v="Female"/>
    <s v="Sony Xperia"/>
    <d v="2021-06-09T00:00:00"/>
    <x v="4"/>
    <s v="Payment issue"/>
    <s v="I'm having an issue with the {product_purchased}. Please assist._x000a__x000a_When are they?_x000a__x000a_What will happen on Monday?_x000a__x000a_The new shipping will get you on the same day as you've received your order. The issue I'm facing is intermittent. Sometimes it works fine, but other times it acts up unexpectedly."/>
    <x v="2"/>
    <m/>
    <s v="Low"/>
    <s v="Phone"/>
    <x v="5"/>
    <m/>
    <m/>
    <n v="7322"/>
    <s v=""/>
    <s v="Lauren Simpson"/>
    <x v="8"/>
    <x v="8"/>
    <x v="0"/>
    <s v=""/>
  </r>
  <r>
    <n v="7323"/>
    <s v="Joshua Dodson"/>
    <s v="dhowell@example.net"/>
    <n v="19"/>
    <s v="Male"/>
    <s v="Sony PlayStation"/>
    <d v="2020-09-17T00:00:00"/>
    <x v="1"/>
    <s v="Delivery problem"/>
    <s v="I'm having an issue with the {product_purchased}. Please assist._x000a__x000a_Here are some of the common issues I see with the order numbers you receive, and the things I need to fix:_x000a__x000a__x000a_Lucky Buy! I I've checked for software updates, and my {product_purchased} is already running the latest version."/>
    <x v="0"/>
    <m/>
    <s v="Low"/>
    <s v="Chat"/>
    <x v="4755"/>
    <m/>
    <m/>
    <n v="7323"/>
    <s v=""/>
    <s v="Joshua Dodson"/>
    <x v="9"/>
    <x v="9"/>
    <x v="1"/>
    <s v=""/>
  </r>
  <r>
    <n v="7324"/>
    <s v="Diane Wilson"/>
    <s v="rowlandjoshua@example.com"/>
    <n v="49"/>
    <s v="Female"/>
    <s v="Microsoft Surface"/>
    <d v="2021-01-18T00:00:00"/>
    <x v="0"/>
    <s v="Delivery problem"/>
    <s v="I'm having an issue with the {product_purchased}. Please assist. I rely heavily on my {product_purchased} for my daily tasks, and this issue is hindering my productivity."/>
    <x v="0"/>
    <m/>
    <s v="Medium"/>
    <s v="Email"/>
    <x v="4756"/>
    <m/>
    <m/>
    <n v="7324"/>
    <s v=""/>
    <s v="Diane Wilson"/>
    <x v="6"/>
    <x v="6"/>
    <x v="0"/>
    <s v=""/>
  </r>
  <r>
    <n v="7325"/>
    <s v="Donna Fisher"/>
    <s v="lisa32@example.org"/>
    <n v="34"/>
    <s v="Male"/>
    <s v="Roomba Robot Vacuum"/>
    <d v="2020-04-27T00:00:00"/>
    <x v="0"/>
    <s v="Account access"/>
    <s v="I'm having an issue with the {product_purchased}. Please assist. (10)_x000a__x000a_My package arrived yesterday and I'm really happy with it. I'm very excited about it. I hope to get it into the mail soon This problem started occurring after the recent software update. I haven't made any other changes to the device."/>
    <x v="1"/>
    <s v="Where movie he court fund."/>
    <s v="Low"/>
    <s v="Chat"/>
    <x v="4757"/>
    <d v="2023-06-01T06:54:43"/>
    <n v="4"/>
    <n v="7325"/>
    <s v="Where Movie He Court Fund."/>
    <s v="Donna Fisher"/>
    <x v="11"/>
    <x v="11"/>
    <x v="1"/>
    <n v="-2.1333333333022892"/>
  </r>
  <r>
    <n v="7326"/>
    <s v="Shannon Young"/>
    <s v="heathernorton@example.com"/>
    <n v="38"/>
    <s v="Other"/>
    <s v="LG Smart TV"/>
    <d v="2020-11-12T00:00:00"/>
    <x v="3"/>
    <s v="Product setup"/>
    <s v="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
    <x v="1"/>
    <s v="Event try age remember."/>
    <s v="Critical"/>
    <s v="Social media"/>
    <x v="3421"/>
    <d v="2023-06-01T13:07:45"/>
    <n v="2"/>
    <n v="7326"/>
    <s v="Event Try Age Remember."/>
    <s v="Shannon Young"/>
    <x v="3"/>
    <x v="3"/>
    <x v="1"/>
    <n v="-9.4833333333372138"/>
  </r>
  <r>
    <n v="7327"/>
    <s v="Sandra Hahn MD"/>
    <s v="allison34@example.org"/>
    <n v="70"/>
    <s v="Male"/>
    <s v="Dyson Vacuum Cleaner"/>
    <d v="2020-02-10T00:00:00"/>
    <x v="2"/>
    <s v="Network problem"/>
    <s v="I've noticed a software bug in the {product_purchased} app. It's causing data loss and unexpected errors. How can I resolve this issue?_x000a__x000a_Try the following steps:_x000a__x000a_Navigate to your current app or application I've noticed a peculiar error message popping up on my {product_purchased} screen. It says '{error_message}'. What does it mean?"/>
    <x v="1"/>
    <s v="Big clearly my young box."/>
    <s v="Critical"/>
    <s v="Email"/>
    <x v="4758"/>
    <d v="2023-06-01T08:08:46"/>
    <n v="4"/>
    <n v="7327"/>
    <s v="Big Clearly My Young Box."/>
    <s v="Sandra Hahn MD"/>
    <x v="4"/>
    <x v="4"/>
    <x v="1"/>
    <n v="-10.383333333302289"/>
  </r>
  <r>
    <n v="7328"/>
    <s v="Emily Jones"/>
    <s v="charles74@example.com"/>
    <n v="42"/>
    <s v="Male"/>
    <s v="PlayStation"/>
    <d v="2021-06-23T00:00:00"/>
    <x v="1"/>
    <s v="Product recommendation"/>
    <s v="I'm having an issue with the {product_purchased}. Please assist._x000a__x000a_In order to get a refund, please contact me to cancel your account. You are expected to contact foundry for the refund to see if they will accept I've already contacted customer support multiple times, but the issue remains unresolved."/>
    <x v="1"/>
    <s v="Without record part people indicate pass."/>
    <s v="Critical"/>
    <s v="Email"/>
    <x v="4759"/>
    <d v="2023-06-01T04:42:47"/>
    <n v="1"/>
    <n v="7328"/>
    <s v="Without Record Part People Indicate Pass."/>
    <s v="Emily Jones"/>
    <x v="8"/>
    <x v="8"/>
    <x v="0"/>
    <n v="1.8166666666511446"/>
  </r>
  <r>
    <n v="7329"/>
    <s v="Brandi Avery"/>
    <s v="william31@example.net"/>
    <n v="57"/>
    <s v="Other"/>
    <s v="Microsoft Office"/>
    <d v="2021-10-21T00:00:00"/>
    <x v="0"/>
    <s v="Account access"/>
    <s v="I'm having an issue with the {product_purchased}. Please assist._x000a__x000a__x000a_It will be taken care of by your team to do so as soon as possible for you. Be patient!!!_x000a__x000a__x000a_This is a very basic product. I've tried clearing the cache and data for the {product_purchased} app, but the issue persists."/>
    <x v="1"/>
    <s v="Bit positive hit."/>
    <s v="Low"/>
    <s v="Email"/>
    <x v="4760"/>
    <d v="2023-06-01T19:30:49"/>
    <n v="1"/>
    <n v="7329"/>
    <s v="Bit Positive Hit."/>
    <s v="Brandi Avery"/>
    <x v="7"/>
    <x v="7"/>
    <x v="0"/>
    <n v="5.4833333333954215"/>
  </r>
  <r>
    <n v="7330"/>
    <s v="Cynthia Smith"/>
    <s v="henrydavis@example.com"/>
    <n v="18"/>
    <s v="Male"/>
    <s v="Dell XPS"/>
    <d v="2020-12-15T00:00:00"/>
    <x v="2"/>
    <s v="Payment issue"/>
    <s v="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
    <x v="0"/>
    <m/>
    <s v="Critical"/>
    <s v="Email"/>
    <x v="4761"/>
    <m/>
    <m/>
    <n v="7330"/>
    <s v=""/>
    <s v="Cynthia Smith"/>
    <x v="10"/>
    <x v="10"/>
    <x v="1"/>
    <s v=""/>
  </r>
  <r>
    <n v="7331"/>
    <s v="Joshua Torres"/>
    <s v="johnsonlisa@example.com"/>
    <n v="68"/>
    <s v="Female"/>
    <s v="Samsung Soundbar"/>
    <d v="2021-02-23T00:00:00"/>
    <x v="1"/>
    <s v="Payment issue"/>
    <s v="I'm having an issue with the {product_purchased}. Please assist. My order wasn't placed yet, I sent the wrong product, now I'm stuck. I'm unable to find the option to perform the desired action in the {product_purchased}. Could you please guide me through the steps?"/>
    <x v="1"/>
    <s v="Major as skin."/>
    <s v="Critical"/>
    <s v="Phone"/>
    <x v="4762"/>
    <d v="2023-06-01T11:07:52"/>
    <n v="2"/>
    <n v="7331"/>
    <s v="Major As Skin."/>
    <s v="Joshua Torres"/>
    <x v="4"/>
    <x v="4"/>
    <x v="0"/>
    <n v="-3.9666666666744277"/>
  </r>
  <r>
    <n v="7332"/>
    <s v="Kenneth Stevens"/>
    <s v="rebecca30@example.org"/>
    <n v="47"/>
    <s v="Male"/>
    <s v="GoPro Hero"/>
    <d v="2020-03-26T00:00:00"/>
    <x v="1"/>
    <s v="Network problem"/>
    <s v="I'm having an issue with the {product_purchased}. Please assist. {Product_purchased} may not be paid._x000a__x000a_You cannot buy item as {product_type}. Please assist._x000a__x000a_{Product_type I've already contacted customer support multiple times, but the issue remains unresolved."/>
    <x v="1"/>
    <s v="Animal meeting road."/>
    <s v="Low"/>
    <s v="Social media"/>
    <x v="4763"/>
    <d v="2023-06-01T23:29:54"/>
    <n v="2"/>
    <n v="7332"/>
    <s v="Animal Meeting Road."/>
    <s v="Kenneth Stevens"/>
    <x v="0"/>
    <x v="0"/>
    <x v="1"/>
    <n v="16.716666666674428"/>
  </r>
  <r>
    <n v="7333"/>
    <s v="Sherry Young"/>
    <s v="ngolden@example.org"/>
    <n v="37"/>
    <s v="Other"/>
    <s v="Microsoft Surface"/>
    <d v="2020-08-18T00:00:00"/>
    <x v="4"/>
    <s v="Account access"/>
    <s v="I'm having an issue with the {product_purchased}. Please assist. It's not a case of, 'It's not a case of, it's a case of a faulty unit'. It's just, 'Well it's not I've checked the device settings and made sure that everything is configured correctly."/>
    <x v="1"/>
    <s v="School country century."/>
    <s v="Critical"/>
    <s v="Email"/>
    <x v="4764"/>
    <d v="2023-06-01T03:17:56"/>
    <n v="5"/>
    <n v="7333"/>
    <s v="School Country Century."/>
    <s v="Sherry Young"/>
    <x v="5"/>
    <x v="5"/>
    <x v="1"/>
    <n v="-12.683333333290648"/>
  </r>
  <r>
    <n v="7334"/>
    <s v="Jack Lewis"/>
    <s v="destinywong@example.net"/>
    <n v="61"/>
    <s v="Female"/>
    <s v="Dyson Vacuum Cleaner"/>
    <d v="2021-06-18T00:00:00"/>
    <x v="0"/>
    <s v="Product recommendation"/>
    <s v="I'm having an issue with the {product_purchased}. Please assist._x000a__x000a_We have a new product you may need to contact us._x000a__x000a_If needed, you can get this kit right away!_x000a__x000a__x000a_(Note: If I've noticed a peculiar error message popping up on my {product_purchased} screen. It says '{error_message}'. What does it mean?"/>
    <x v="1"/>
    <s v="Responsibility just section home move force behavior."/>
    <s v="Low"/>
    <s v="Chat"/>
    <x v="4765"/>
    <d v="2023-06-01T18:48:58"/>
    <n v="3"/>
    <n v="7334"/>
    <s v="Responsibility Just Section Home Move Force Behavior."/>
    <s v="Jack Lewis"/>
    <x v="8"/>
    <x v="8"/>
    <x v="0"/>
    <n v="16.816666666651145"/>
  </r>
  <r>
    <n v="7335"/>
    <s v="Mrs. Susan Miller MD"/>
    <s v="rodneybell@example.com"/>
    <n v="18"/>
    <s v="Female"/>
    <s v="LG Smart TV"/>
    <d v="2020-05-13T00:00:00"/>
    <x v="3"/>
    <s v="Battery life"/>
    <s v="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
    <x v="1"/>
    <s v="Network start range my leader stay now thank."/>
    <s v="High"/>
    <s v="Phone"/>
    <x v="4766"/>
    <d v="2023-06-01T19:02:00"/>
    <n v="4"/>
    <n v="7335"/>
    <s v="Network Start Range My Leader Stay Now Thank."/>
    <s v="Mrs. Susan Miller MD"/>
    <x v="1"/>
    <x v="1"/>
    <x v="1"/>
    <n v="0.26666666666278616"/>
  </r>
  <r>
    <n v="7336"/>
    <s v="William Barr"/>
    <s v="edwardphillips@example.org"/>
    <n v="32"/>
    <s v="Other"/>
    <s v="Nest Thermostat"/>
    <d v="2021-05-15T00:00:00"/>
    <x v="3"/>
    <s v="Display issue"/>
    <s v="I'm having an issue with the {product_purchased}. Please assist._x000a__x000a_{product_purchased}. Please assist. Please advise._x000a__x000a_I only paid a little for the package as not all is included_x000a__x000a__x000a_A I'm unable to find the option to perform the desired action in the {product_purchased}. Could you please guide me through the steps?"/>
    <x v="2"/>
    <m/>
    <s v="Medium"/>
    <s v="Email"/>
    <x v="5"/>
    <m/>
    <m/>
    <n v="7336"/>
    <s v=""/>
    <s v="William Barr"/>
    <x v="1"/>
    <x v="1"/>
    <x v="0"/>
    <s v=""/>
  </r>
  <r>
    <n v="7337"/>
    <s v="Crystal Hernandez"/>
    <s v="ppowers@example.org"/>
    <n v="30"/>
    <s v="Female"/>
    <s v="Bose QuietComfort"/>
    <d v="2020-08-25T00:00:00"/>
    <x v="1"/>
    <s v="Payment issue"/>
    <s v="I'm having an issue with the {product_purchased}. Please assist. Thank you all.&quot;_x000a__x000a_&quot;I'm having an issue with the product_purchased&quot;. Please assist. Thank you all.&quot; &quot;Hello there. I'm I've checked for software updates, and my {product_purchased} is already running the latest version."/>
    <x v="0"/>
    <m/>
    <s v="Medium"/>
    <s v="Email"/>
    <x v="4767"/>
    <m/>
    <m/>
    <n v="7337"/>
    <s v=""/>
    <s v="Crystal Hernandez"/>
    <x v="5"/>
    <x v="5"/>
    <x v="1"/>
    <s v=""/>
  </r>
  <r>
    <n v="7338"/>
    <s v="Nathaniel Quinn"/>
    <s v="staffordlance@example.com"/>
    <n v="63"/>
    <s v="Other"/>
    <s v="Nintendo Switch"/>
    <d v="2021-08-03T00:00:00"/>
    <x v="3"/>
    <s v="Network problem"/>
    <s v="I'm having an issue with the {product_purchased}. Please assist. Thanks._x000a__x000a_The product was shipped to a new state without a charge and the customer was instructed to remove all original packaging from the store within 72 hours. The I've tried different settings and configurations on my {product_purchased}, but the issue persists."/>
    <x v="2"/>
    <m/>
    <s v="Medium"/>
    <s v="Chat"/>
    <x v="5"/>
    <m/>
    <m/>
    <n v="7338"/>
    <s v=""/>
    <s v="Nathaniel Quinn"/>
    <x v="5"/>
    <x v="5"/>
    <x v="0"/>
    <s v=""/>
  </r>
  <r>
    <n v="7339"/>
    <s v="Devin Moore"/>
    <s v="graykayla@example.org"/>
    <n v="61"/>
    <s v="Other"/>
    <s v="Adobe Photoshop"/>
    <d v="2021-09-22T00:00:00"/>
    <x v="4"/>
    <s v="Display issue"/>
    <s v="My {product_purchased} crashed, and I lost all the data stored on it. Is there any way to recover the lost data?_x000a__x000a_Answer: After re-downloading the program, I lost the {product_purch I've recently updated the firmware of my {product_purchased}, and the issue started happening afterward. Could it be related to the update?"/>
    <x v="0"/>
    <m/>
    <s v="Medium"/>
    <s v="Email"/>
    <x v="4768"/>
    <m/>
    <m/>
    <n v="7339"/>
    <s v=""/>
    <s v="Devin Moore"/>
    <x v="9"/>
    <x v="9"/>
    <x v="0"/>
    <s v=""/>
  </r>
  <r>
    <n v="7340"/>
    <s v="Michael Kim"/>
    <s v="amberlee@example.com"/>
    <n v="27"/>
    <s v="Female"/>
    <s v="LG Smart TV"/>
    <d v="2021-11-09T00:00:00"/>
    <x v="2"/>
    <s v="Product recommendation"/>
    <s v="I'm having an issue with the {product_purchased}. Please assist._x000a__x000a_I'm having an issue with the {product_purchased}. Please assist._x000a__x000a_I'm having an issue with the {product_purch I've recently updated the firmware of my {product_purchased}, and the issue started happening afterward. Could it be related to the update?"/>
    <x v="1"/>
    <s v="Game their watch play."/>
    <s v="Critical"/>
    <s v="Email"/>
    <x v="4769"/>
    <d v="2023-06-01T03:08:08"/>
    <n v="3"/>
    <n v="7340"/>
    <s v="Game Their Watch Play."/>
    <s v="Michael Kim"/>
    <x v="3"/>
    <x v="3"/>
    <x v="0"/>
    <n v="-10.616666666523088"/>
  </r>
  <r>
    <n v="7341"/>
    <s v="Renee Parks"/>
    <s v="christinecooley@example.net"/>
    <n v="44"/>
    <s v="Other"/>
    <s v="Amazon Kindle"/>
    <d v="2021-10-29T00:00:00"/>
    <x v="0"/>
    <s v="Cancellation request"/>
    <s v="I'm having an issue with the {product_purchased}. Please assist. I've got no idea how to fix this._x000a__x000a_The error was due to a failure to resolve a problem from a previous checkout._x000a__x000a_If the package I've already contacted customer support multiple times, but the issue remains unresolved."/>
    <x v="1"/>
    <s v="Region stuff energy book charge."/>
    <s v="Low"/>
    <s v="Chat"/>
    <x v="4770"/>
    <d v="2023-06-01T08:40:10"/>
    <n v="1"/>
    <n v="7341"/>
    <s v="Region Stuff Energy Book Charge."/>
    <s v="Renee Parks"/>
    <x v="7"/>
    <x v="7"/>
    <x v="0"/>
    <n v="-3.1833333332324401"/>
  </r>
  <r>
    <n v="7342"/>
    <s v="Dr. Brenda Lopez"/>
    <s v="markmerritt@example.com"/>
    <n v="19"/>
    <s v="Male"/>
    <s v="Canon DSLR Camera"/>
    <d v="2021-02-02T00:00:00"/>
    <x v="1"/>
    <s v="Display issue"/>
    <s v="There seems to be a glitch in the {product_purchased} software. It freezes frequently, making it difficult to use. Can you please provide a solution? Thanks!_x000a__x000a_As you can see from the above pictures, the graphics may I've tried using different cables, adapters, or peripherals with my {product_purchased}, but the issue persists."/>
    <x v="1"/>
    <s v="Anything class let year hold."/>
    <s v="Critical"/>
    <s v="Phone"/>
    <x v="4771"/>
    <d v="2023-06-01T03:38:11"/>
    <n v="5"/>
    <n v="7342"/>
    <s v="Anything Class Let Year Hold."/>
    <s v="Dr. Brenda Lopez"/>
    <x v="4"/>
    <x v="4"/>
    <x v="0"/>
    <n v="-2.6333333333604969"/>
  </r>
  <r>
    <n v="7343"/>
    <s v="Dana Walker"/>
    <s v="wroberts@example.com"/>
    <n v="70"/>
    <s v="Male"/>
    <s v="Canon DSLR Camera"/>
    <d v="2021-05-25T00:00:00"/>
    <x v="4"/>
    <s v="Cancellation request"/>
    <s v="I'm having an issue with the {product_purchased}. Please assist. I'm using the product and it is working fine._x000a__x000a_9.15.17 No login required._x000a__x000a_9.15.16 Thank you for your I've checked the device settings and made sure that everything is configured correctly."/>
    <x v="1"/>
    <s v="Indeed win bag huge."/>
    <s v="Low"/>
    <s v="Email"/>
    <x v="4772"/>
    <d v="2023-06-01T19:29:13"/>
    <n v="5"/>
    <n v="7343"/>
    <s v="Indeed Win Bag Huge."/>
    <s v="Dana Walker"/>
    <x v="1"/>
    <x v="1"/>
    <x v="0"/>
    <n v="3.5999999998603016"/>
  </r>
  <r>
    <n v="7344"/>
    <s v="Gerald Spencer"/>
    <s v="kberg@example.net"/>
    <n v="20"/>
    <s v="Other"/>
    <s v="Microsoft Surface"/>
    <d v="2020-03-23T00:00:00"/>
    <x v="0"/>
    <s v="Installation support"/>
    <s v="There seems to be a glitch in the {product_purchased} software. It freezes frequently, making it difficult to use. Can you please provide a solution?_x000a__x000a_&quot;I have heard of a new, less desirable product. After reviewing This problem started occurring after the recent software update. I haven't made any other changes to the device."/>
    <x v="2"/>
    <m/>
    <s v="High"/>
    <s v="Email"/>
    <x v="5"/>
    <m/>
    <m/>
    <n v="7344"/>
    <s v=""/>
    <s v="Gerald Spencer"/>
    <x v="0"/>
    <x v="0"/>
    <x v="1"/>
    <s v=""/>
  </r>
  <r>
    <n v="7345"/>
    <s v="Dr. Robert Weaver DVM"/>
    <s v="knappjames@example.com"/>
    <n v="18"/>
    <s v="Female"/>
    <s v="Fitbit Charge"/>
    <d v="2020-09-06T00:00:00"/>
    <x v="3"/>
    <s v="Account access"/>
    <s v="I'm having an issue with the {product_purchased}. Please assist._x000a__x000a_I'm having an issue with the {product_purchased}. Please assist._x000a__x000a_I'm in the middle of a battle with the dragon and I'm unable to find the option to perform the desired action in the {product_purchased}. Could you please guide me through the steps?"/>
    <x v="0"/>
    <m/>
    <s v="Critical"/>
    <s v="Email"/>
    <x v="4773"/>
    <m/>
    <m/>
    <n v="7345"/>
    <s v=""/>
    <s v="Dr. Robert Weaver DVM"/>
    <x v="9"/>
    <x v="9"/>
    <x v="1"/>
    <s v=""/>
  </r>
  <r>
    <n v="7346"/>
    <s v="Mr. Cameron Bishop PhD"/>
    <s v="bsmith@example.com"/>
    <n v="35"/>
    <s v="Other"/>
    <s v="Bose QuietComfort"/>
    <d v="2021-11-25T00:00:00"/>
    <x v="3"/>
    <s v="Installation support"/>
    <s v="I'm having an issue with the {product_purchased}. Please assist. A customer needs to be able to sell items only to the &quot;Customer&quot; (the seller)._x000a__x000a_&quot;You can't sell something you already have. In order I've performed a factory reset on my {product_purchased}, hoping it would resolve the problem, but it didn't help."/>
    <x v="0"/>
    <m/>
    <s v="High"/>
    <s v="Chat"/>
    <x v="4774"/>
    <m/>
    <m/>
    <n v="7346"/>
    <s v=""/>
    <s v="Mr. Cameron Bishop PhD"/>
    <x v="3"/>
    <x v="3"/>
    <x v="0"/>
    <s v=""/>
  </r>
  <r>
    <n v="7347"/>
    <s v="Matthew Alvarez"/>
    <s v="jeremycook@example.org"/>
    <n v="43"/>
    <s v="Male"/>
    <s v="Apple AirPods"/>
    <d v="2020-12-19T00:00:00"/>
    <x v="4"/>
    <s v="Network problem"/>
    <s v="I'm facing a problem with my {product_purchased}. The {product_purchased} is not turning on. It was working fine until yesterday, but now it doesn't respond. What will happen?_x000a__x000a_When is the I'm worried that the issue might be hardware-related and might require repair or replacement."/>
    <x v="2"/>
    <m/>
    <s v="Critical"/>
    <s v="Chat"/>
    <x v="5"/>
    <m/>
    <m/>
    <n v="7347"/>
    <s v=""/>
    <s v="Matthew Alvarez"/>
    <x v="10"/>
    <x v="10"/>
    <x v="1"/>
    <s v=""/>
  </r>
  <r>
    <n v="7348"/>
    <s v="Edward Jones"/>
    <s v="sanchezerica@example.org"/>
    <n v="57"/>
    <s v="Female"/>
    <s v="GoPro Hero"/>
    <d v="2020-12-04T00:00:00"/>
    <x v="0"/>
    <s v="Data loss"/>
    <s v="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
    <x v="0"/>
    <m/>
    <s v="Critical"/>
    <s v="Social media"/>
    <x v="4775"/>
    <m/>
    <m/>
    <n v="7348"/>
    <s v=""/>
    <s v="Edward Jones"/>
    <x v="10"/>
    <x v="10"/>
    <x v="1"/>
    <s v=""/>
  </r>
  <r>
    <n v="7349"/>
    <s v="Derek Berry"/>
    <s v="patriciasmith@example.org"/>
    <n v="25"/>
    <s v="Female"/>
    <s v="Nintendo Switch Pro Controller"/>
    <d v="2020-07-29T00:00:00"/>
    <x v="3"/>
    <s v="Product compatibility"/>
    <s v="I'm having an issue with the {product_purchased}. Please assist._x000a__x000a_[01:47:14]SAY: Ghost/Raiddean : I'm not here to say it can be done, but i'm having an I've already contacted customer support multiple times, but the issue remains unresolved."/>
    <x v="2"/>
    <m/>
    <s v="High"/>
    <s v="Chat"/>
    <x v="5"/>
    <m/>
    <m/>
    <n v="7349"/>
    <s v=""/>
    <s v="Derek Berry"/>
    <x v="2"/>
    <x v="2"/>
    <x v="1"/>
    <s v=""/>
  </r>
  <r>
    <n v="7350"/>
    <s v="Devon Gomez"/>
    <s v="jharris@example.net"/>
    <n v="27"/>
    <s v="Male"/>
    <s v="Microsoft Xbox Controller"/>
    <d v="2021-12-21T00:00:00"/>
    <x v="1"/>
    <s v="Installation support"/>
    <s v="I've recently set up my {product_purchased}, but it fails to connect to any available networks. What steps should I take to troubleshoot this issue?_x000a__x000a_First, please ask your local network for a router with the correct I've followed the troubleshooting steps mentioned in the user manual, but the issue persists."/>
    <x v="1"/>
    <s v="Partner assume particularly can choice."/>
    <s v="High"/>
    <s v="Phone"/>
    <x v="4776"/>
    <d v="2023-06-01T16:12:22"/>
    <n v="5"/>
    <n v="7350"/>
    <s v="Partner Assume Particularly Can Choice."/>
    <s v="Devon Gomez"/>
    <x v="10"/>
    <x v="10"/>
    <x v="0"/>
    <n v="2.1499999998486601"/>
  </r>
  <r>
    <n v="7351"/>
    <s v="Jonathan Watson"/>
    <s v="justin64@example.com"/>
    <n v="57"/>
    <s v="Other"/>
    <s v="Sony Xperia"/>
    <d v="2021-01-29T00:00:00"/>
    <x v="1"/>
    <s v="Display issue"/>
    <s v="I'm having an issue with the {product_purchased}. Please assist._x000a__x000a_Product details_x000a__x000a_For more information, please refer to http://www.hackerdorks.com/hackerware/products.php. I've noticed a sudden decrease in battery life on my {product_purchased}. It used to last much longer."/>
    <x v="1"/>
    <s v="Visit west answer born perform bar Mr."/>
    <s v="High"/>
    <s v="Social media"/>
    <x v="3467"/>
    <d v="2023-06-01T09:26:24"/>
    <n v="4"/>
    <n v="7351"/>
    <s v="Visit West Answer Born Perform Bar Mr."/>
    <s v="Jonathan Watson"/>
    <x v="6"/>
    <x v="6"/>
    <x v="0"/>
    <n v="2.5999999999185093"/>
  </r>
  <r>
    <n v="7352"/>
    <s v="Jonathan Flowers"/>
    <s v="christopherglover@example.net"/>
    <n v="57"/>
    <s v="Other"/>
    <s v="Bose QuietComfort"/>
    <d v="2021-11-06T00:00:00"/>
    <x v="3"/>
    <s v="Data loss"/>
    <s v="I've recently set up my {product_purchased}, but it fails to connect to any available networks. What steps should I take to troubleshoot this issue?_x000a__x000a_The &quot;add new user&quot; file can be used to set user I've tried troubleshooting steps mentioned in the user manual, but the issue persists."/>
    <x v="0"/>
    <m/>
    <s v="Medium"/>
    <s v="Chat"/>
    <x v="4777"/>
    <m/>
    <m/>
    <n v="7352"/>
    <s v=""/>
    <s v="Jonathan Flowers"/>
    <x v="3"/>
    <x v="3"/>
    <x v="0"/>
    <s v=""/>
  </r>
  <r>
    <n v="7353"/>
    <s v="Robin Winters"/>
    <s v="nscott@example.net"/>
    <n v="63"/>
    <s v="Male"/>
    <s v="Nintendo Switch Pro Controller"/>
    <d v="2020-01-18T00:00:00"/>
    <x v="2"/>
    <s v="Battery life"/>
    <s v="I'm having an issue with the {product_purchased}. Please assist._x000a__x000a_When I go to setup a computer, all the hardware has a copy of the license. I'm using it's copy of the license. I'm trying I've already contacted customer support multiple times, but the issue remains unresolved."/>
    <x v="2"/>
    <m/>
    <s v="Low"/>
    <s v="Phone"/>
    <x v="5"/>
    <m/>
    <m/>
    <n v="7353"/>
    <s v=""/>
    <s v="Robin Winters"/>
    <x v="6"/>
    <x v="6"/>
    <x v="1"/>
    <s v=""/>
  </r>
  <r>
    <n v="7354"/>
    <s v="Courtney Chambers"/>
    <s v="holly79@example.net"/>
    <n v="38"/>
    <s v="Female"/>
    <s v="Nest Thermostat"/>
    <d v="2020-12-15T00:00:00"/>
    <x v="4"/>
    <s v="Data loss"/>
    <s v="I'm having an issue with the {product_purchased}. Please assist._x000a__x000a_Seller Rating Summary:_x000a__x000a_My order received this product in December of 2015 (The customer sent it my way on a previous order. It came in I'm unable to find the option to perform the desired action in the {product_purchased}. Could you please guide me through the steps?"/>
    <x v="0"/>
    <m/>
    <s v="Medium"/>
    <s v="Phone"/>
    <x v="3129"/>
    <m/>
    <m/>
    <n v="7354"/>
    <s v=""/>
    <s v="Courtney Chambers"/>
    <x v="10"/>
    <x v="10"/>
    <x v="1"/>
    <s v=""/>
  </r>
  <r>
    <n v="7355"/>
    <s v="Brian Fox"/>
    <s v="jordan94@example.net"/>
    <n v="31"/>
    <s v="Female"/>
    <s v="Lenovo ThinkPad"/>
    <d v="2021-12-30T00:00:00"/>
    <x v="3"/>
    <s v="Software bug"/>
    <s v="I'm having an issue with the {product_purchased}. Please assist._x000a__x000a_If no other service is available, please contact contact._x000a__x000a_If any problems with the product, please contact support@discoverablevista.com I've tried clearing the cache and data for the {product_purchased} app, but the issue persists."/>
    <x v="2"/>
    <m/>
    <s v="High"/>
    <s v="Email"/>
    <x v="5"/>
    <m/>
    <m/>
    <n v="7355"/>
    <s v=""/>
    <s v="Brian Fox"/>
    <x v="10"/>
    <x v="10"/>
    <x v="0"/>
    <s v=""/>
  </r>
  <r>
    <n v="7356"/>
    <s v="Heather Castillo"/>
    <s v="yholmes@example.com"/>
    <n v="51"/>
    <s v="Male"/>
    <s v="Sony 4K HDR TV"/>
    <d v="2020-02-26T00:00:00"/>
    <x v="1"/>
    <s v="Account access"/>
    <s v="I'm having an issue with the {product_purchased}. Please assist. Please make the purchase happen. I've performed a factory reset on my {product_purchased}, hoping it would resolve the problem, but it didn't help."/>
    <x v="2"/>
    <m/>
    <s v="Low"/>
    <s v="Chat"/>
    <x v="5"/>
    <m/>
    <m/>
    <n v="7356"/>
    <s v=""/>
    <s v="Heather Castillo"/>
    <x v="4"/>
    <x v="4"/>
    <x v="1"/>
    <s v=""/>
  </r>
  <r>
    <n v="7357"/>
    <s v="Mr. Scott Mitchell"/>
    <s v="adriennegibbs@example.org"/>
    <n v="59"/>
    <s v="Female"/>
    <s v="Roomba Robot Vacuum"/>
    <d v="2021-01-06T00:00:00"/>
    <x v="1"/>
    <s v="Product setup"/>
    <s v="I'm having an issue with the {product_purchased}. Please assist. Otherwise, we may make the payment via credit or debit._x000a__x000a_We have no involvement in our products or services. This problem started occurring after the recent software update. I haven't made any other changes to the device."/>
    <x v="1"/>
    <s v="Door sense middle dark as money."/>
    <s v="Low"/>
    <s v="Social media"/>
    <x v="4778"/>
    <d v="2023-06-01T08:53:32"/>
    <n v="5"/>
    <n v="7357"/>
    <s v="Door Sense Middle Dark As Money."/>
    <s v="Mr. Scott Mitchell"/>
    <x v="6"/>
    <x v="6"/>
    <x v="0"/>
    <n v="-4.4333333334652707"/>
  </r>
  <r>
    <n v="7358"/>
    <s v="Kelly Mckay"/>
    <s v="davidanita@example.org"/>
    <n v="40"/>
    <s v="Other"/>
    <s v="Microsoft Office"/>
    <d v="2021-10-07T00:00:00"/>
    <x v="3"/>
    <s v="Payment issue"/>
    <s v="I'm having an issue with the {product_purchased}. Please assist._x000a__x000a_Note: Since the code for this is in Swift 3 it is possible to use any package to store the collection at a specific place._x000a__x000a_Here is I've recently updated the firmware of my {product_purchased}, and the issue started happening afterward. Could it be related to the update?"/>
    <x v="2"/>
    <m/>
    <s v="High"/>
    <s v="Social media"/>
    <x v="5"/>
    <m/>
    <m/>
    <n v="7358"/>
    <s v=""/>
    <s v="Kelly Mckay"/>
    <x v="7"/>
    <x v="7"/>
    <x v="0"/>
    <s v=""/>
  </r>
  <r>
    <n v="7359"/>
    <s v="Adam Hamilton"/>
    <s v="lindonna@example.org"/>
    <n v="59"/>
    <s v="Male"/>
    <s v="Microsoft Surface"/>
    <d v="2020-12-02T00:00:00"/>
    <x v="1"/>
    <s v="Battery life"/>
    <s v="I've encountered a data loss issue with my {product_purchased}. All the files and documents seem to have disappeared. Can you guide me on how to retrieve them?_x000a__x000a_Thank you for reporting this issue._x000a__x000a_I would urge This problem started occurring after the recent software update. I haven't made any other changes to the device."/>
    <x v="1"/>
    <s v="Type almost husband policy."/>
    <s v="Medium"/>
    <s v="Phone"/>
    <x v="4779"/>
    <d v="2023-06-01T01:00:34"/>
    <n v="1"/>
    <n v="7359"/>
    <s v="Type Almost Husband Policy."/>
    <s v="Adam Hamilton"/>
    <x v="10"/>
    <x v="10"/>
    <x v="1"/>
    <n v="-18.93333333323244"/>
  </r>
  <r>
    <n v="7360"/>
    <s v="Julia Ferguson"/>
    <s v="smithashley@example.com"/>
    <n v="19"/>
    <s v="Male"/>
    <s v="Nintendo Switch Pro Controller"/>
    <d v="2020-06-22T00:00:00"/>
    <x v="2"/>
    <s v="Product setup"/>
    <s v="I'm having an issue with the {product_purchased}. Please assist._x000a__x000a_This button opens a dialog that displays additional images for this product with the option to zoom in or out._x000a__x000a_Please note that some brands ship with custom I've performed a factory reset on my {product_purchased}, hoping it would resolve the problem, but it didn't help."/>
    <x v="1"/>
    <s v="Until receive ever risk tonight around most goal."/>
    <s v="Low"/>
    <s v="Email"/>
    <x v="4780"/>
    <d v="2023-06-01T05:37:36"/>
    <n v="3"/>
    <n v="7360"/>
    <s v="Until Receive Ever Risk Tonight Around Most Goal."/>
    <s v="Julia Ferguson"/>
    <x v="8"/>
    <x v="8"/>
    <x v="1"/>
    <n v="2.1166666667559184"/>
  </r>
  <r>
    <n v="7361"/>
    <s v="Olivia Walker"/>
    <s v="qbenitez@example.net"/>
    <n v="43"/>
    <s v="Other"/>
    <s v="LG Smart TV"/>
    <d v="2021-08-14T00:00:00"/>
    <x v="2"/>
    <s v="Product recommendation"/>
    <s v="I'm having an issue with the {product_purchased}. Please assist._x000a__x000a_The following fields are used as the &quot;customer&quot;:_x000a__x000a_customer-name ProductName This field is used to identify which product you are using, I need assistance as soon as possible because it's affecting my work and productivity."/>
    <x v="0"/>
    <m/>
    <s v="Low"/>
    <s v="Social media"/>
    <x v="4781"/>
    <m/>
    <m/>
    <n v="7361"/>
    <s v=""/>
    <s v="Olivia Walker"/>
    <x v="5"/>
    <x v="5"/>
    <x v="0"/>
    <s v=""/>
  </r>
  <r>
    <n v="7362"/>
    <s v="Michael Munoz"/>
    <s v="meganevans@example.net"/>
    <n v="61"/>
    <s v="Male"/>
    <s v="Amazon Echo"/>
    <d v="2021-01-18T00:00:00"/>
    <x v="4"/>
    <s v="Cancellation request"/>
    <s v="I'm having an issue with the {product_purchased}. Please assist._x000a__x000a_*_x000a__x000a_* https://chrome.google.com/extensions/detail/sans/sans2/sans2-beta-1 I'm using the original charger that came with my {product_purchased}, but it's not charging properly."/>
    <x v="2"/>
    <m/>
    <s v="Low"/>
    <s v="Phone"/>
    <x v="5"/>
    <m/>
    <m/>
    <n v="7362"/>
    <s v=""/>
    <s v="Michael Munoz"/>
    <x v="6"/>
    <x v="6"/>
    <x v="0"/>
    <s v=""/>
  </r>
  <r>
    <n v="7363"/>
    <s v="Andrew Walls"/>
    <s v="zzimmerman@example.net"/>
    <n v="24"/>
    <s v="Female"/>
    <s v="Sony PlayStation"/>
    <d v="2020-07-09T00:00:00"/>
    <x v="2"/>
    <s v="Account access"/>
    <s v="The {product_purchased} is unable to establish a stable internet connection. It keeps disconnecting intermittently. How can I troubleshoot this network problem?_x000a__x000a_On the router, when connecting to the internet the router will try to I'm using the original charger that came with my {product_purchased}, but it's not charging properly."/>
    <x v="2"/>
    <m/>
    <s v="Low"/>
    <s v="Chat"/>
    <x v="5"/>
    <m/>
    <m/>
    <n v="7363"/>
    <s v=""/>
    <s v="Andrew Walls"/>
    <x v="2"/>
    <x v="2"/>
    <x v="1"/>
    <s v=""/>
  </r>
  <r>
    <n v="7364"/>
    <s v="Dana Taylor"/>
    <s v="mbishop@example.com"/>
    <n v="66"/>
    <s v="Female"/>
    <s v="PlayStation"/>
    <d v="2021-11-26T00:00:00"/>
    <x v="4"/>
    <s v="Delivery problem"/>
    <s v="I'm having an issue with the {product_purchased}. Please assist. All payment details will be displayed in your invoice. If your order is out of stock please contact customer service._x000a__x000a_Please add all items in order to the invoice The issue I'm facing is intermittent. Sometimes it works fine, but other times it acts up unexpectedly."/>
    <x v="2"/>
    <m/>
    <s v="High"/>
    <s v="Chat"/>
    <x v="5"/>
    <m/>
    <m/>
    <n v="7364"/>
    <s v=""/>
    <s v="Dana Taylor"/>
    <x v="3"/>
    <x v="3"/>
    <x v="0"/>
    <s v=""/>
  </r>
  <r>
    <n v="7365"/>
    <s v="Tyler Vang"/>
    <s v="ahubbard@example.org"/>
    <n v="32"/>
    <s v="Other"/>
    <s v="GoPro Hero"/>
    <d v="2020-03-10T00:00:00"/>
    <x v="4"/>
    <s v="Software bug"/>
    <s v="I'm having an issue with the {product_purchased}. Please assist._x000a__x000a_Note: The purchase order processing time may run several hours to several days depending on the vendor. Thank you for your patience and understanding._x000a__x000a_I am This problem started occurring after the recent software update. I haven't made any other changes to the device."/>
    <x v="0"/>
    <m/>
    <s v="Low"/>
    <s v="Email"/>
    <x v="4782"/>
    <m/>
    <m/>
    <n v="7365"/>
    <s v=""/>
    <s v="Tyler Vang"/>
    <x v="0"/>
    <x v="0"/>
    <x v="1"/>
    <s v=""/>
  </r>
  <r>
    <n v="7366"/>
    <s v="Donna Sanchez"/>
    <s v="perkinsherbert@example.org"/>
    <n v="62"/>
    <s v="Female"/>
    <s v="iPhone"/>
    <d v="2021-02-09T00:00:00"/>
    <x v="1"/>
    <s v="Network problem"/>
    <s v="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
    <x v="1"/>
    <s v="Modern these begin choose plant game."/>
    <s v="Critical"/>
    <s v="Phone"/>
    <x v="4783"/>
    <d v="2023-06-01T03:39:46"/>
    <n v="1"/>
    <n v="7366"/>
    <s v="Modern These Begin Choose Plant Game."/>
    <s v="Donna Sanchez"/>
    <x v="4"/>
    <x v="4"/>
    <x v="0"/>
    <n v="-14.966666666558012"/>
  </r>
  <r>
    <n v="7367"/>
    <s v="Heather Lyons"/>
    <s v="fhahn@example.com"/>
    <n v="63"/>
    <s v="Female"/>
    <s v="Google Nest"/>
    <d v="2021-04-10T00:00:00"/>
    <x v="4"/>
    <s v="Hardware issue"/>
    <s v="I'm facing issues logging into my {product_purchased} account. It says my account is locked. What should I do to unlock it?_x000a__x000a_Login_x000a__x000a_{product_purchased} ( http://imgur.com/ I've noticed a peculiar error message popping up on my {product_purchased} screen. It says '{error_message}'. What does it mean?"/>
    <x v="0"/>
    <m/>
    <s v="Medium"/>
    <s v="Social media"/>
    <x v="4784"/>
    <m/>
    <m/>
    <n v="7367"/>
    <s v=""/>
    <s v="Heather Lyons"/>
    <x v="11"/>
    <x v="11"/>
    <x v="0"/>
    <s v=""/>
  </r>
  <r>
    <n v="7368"/>
    <s v="Erika Richardson"/>
    <s v="qmoon@example.org"/>
    <n v="51"/>
    <s v="Other"/>
    <s v="Xbox"/>
    <d v="2020-04-03T00:00:00"/>
    <x v="0"/>
    <s v="Network problem"/>
    <s v="I'm having an issue with the {product_purchased}. Please assist._x000a__x000a_0b9e5c49-48c7-43a9-ab85-9e39ad8d2f9c1 I'm concerned about the security of my {product_purchased} and would like to ensure that my data is safe."/>
    <x v="0"/>
    <m/>
    <s v="Critical"/>
    <s v="Chat"/>
    <x v="4785"/>
    <m/>
    <m/>
    <n v="7368"/>
    <s v=""/>
    <s v="Erika Richardson"/>
    <x v="11"/>
    <x v="11"/>
    <x v="1"/>
    <s v=""/>
  </r>
  <r>
    <n v="7369"/>
    <s v="Brandon Tran"/>
    <s v="monicahaynes@example.org"/>
    <n v="66"/>
    <s v="Male"/>
    <s v="GoPro Action Camera"/>
    <d v="2020-07-26T00:00:00"/>
    <x v="2"/>
    <s v="Installation support"/>
    <s v="I've encountered a data loss issue with my {product_purchased}. All the files and documents seem to have disappeared. Can you guide me on how to retrieve them?_x000a__x000a_You can't. Your product data is stored on your mobile I've tried troubleshooting steps mentioned in the user manual, but the issue persists."/>
    <x v="2"/>
    <m/>
    <s v="Low"/>
    <s v="Social media"/>
    <x v="5"/>
    <m/>
    <m/>
    <n v="7369"/>
    <s v=""/>
    <s v="Brandon Tran"/>
    <x v="2"/>
    <x v="2"/>
    <x v="1"/>
    <s v=""/>
  </r>
  <r>
    <n v="7370"/>
    <s v="Nicholas Mccormick"/>
    <s v="randy00@example.com"/>
    <n v="44"/>
    <s v="Other"/>
    <s v="Fitbit Charge"/>
    <d v="2020-02-04T00:00:00"/>
    <x v="4"/>
    <s v="Installation support"/>
    <s v="I'm having an issue with the {product_purchased}. Please assist.~~~_x000a__x000a_Click here to try out the Painted Tile Tile Covers we're using. We've tried many different colours before._x000a__x000a_Please follow the I've already contacted customer support multiple times, but the issue remains unresolved."/>
    <x v="2"/>
    <m/>
    <s v="High"/>
    <s v="Phone"/>
    <x v="5"/>
    <m/>
    <m/>
    <n v="7370"/>
    <s v=""/>
    <s v="Nicholas Mccormick"/>
    <x v="4"/>
    <x v="4"/>
    <x v="1"/>
    <s v=""/>
  </r>
  <r>
    <n v="7371"/>
    <s v="Emily Daugherty"/>
    <s v="justin77@example.org"/>
    <n v="20"/>
    <s v="Other"/>
    <s v="Nikon D"/>
    <d v="2020-01-28T00:00:00"/>
    <x v="2"/>
    <s v="Payment issue"/>
    <s v="I'm having an issue with the {product_purchased}. Please assist._x000a__x000a_Product Code: 0379915_x000a__x000a_BID: 7079825_x000a__x000a_Type: B&amp;W_x000a__x000a_Style Code: 001 I've performed a factory reset on my {product_purchased}, hoping it would resolve the problem, but it didn't help."/>
    <x v="1"/>
    <s v="Test pressure stuff hair fall against."/>
    <s v="Low"/>
    <s v="Social media"/>
    <x v="4786"/>
    <d v="2023-06-01T01:05:54"/>
    <n v="5"/>
    <n v="7371"/>
    <s v="Test Pressure Stuff Hair Fall Against."/>
    <s v="Emily Daugherty"/>
    <x v="6"/>
    <x v="6"/>
    <x v="1"/>
    <n v="-17.699999999895226"/>
  </r>
  <r>
    <n v="7372"/>
    <s v="Mr. Nicholas Robinson MD"/>
    <s v="peterstyler@example.net"/>
    <n v="37"/>
    <s v="Male"/>
    <s v="Samsung Soundbar"/>
    <d v="2021-11-08T00:00:00"/>
    <x v="4"/>
    <s v="Installation support"/>
    <s v="I've encountered a data loss issue with my {product_purchased}. All the files and documents seem to have disappeared. Can you guide me on how to retrieve them?_x000a__x000a_Wellerva.com has an answer for the data loss issue I'm concerned about the security of my {product_purchased} and would like to ensure that my data is safe."/>
    <x v="1"/>
    <s v="Put say improve report."/>
    <s v="Critical"/>
    <s v="Social media"/>
    <x v="4787"/>
    <d v="2023-06-01T09:35:55"/>
    <n v="5"/>
    <n v="7372"/>
    <s v="Put Say Improve Report."/>
    <s v="Mr. Nicholas Robinson MD"/>
    <x v="3"/>
    <x v="3"/>
    <x v="0"/>
    <n v="-12.599999999860302"/>
  </r>
  <r>
    <n v="7373"/>
    <s v="Spencer Harris"/>
    <s v="hughescourtney@example.com"/>
    <n v="70"/>
    <s v="Male"/>
    <s v="Apple AirPods"/>
    <d v="2021-07-29T00:00:00"/>
    <x v="3"/>
    <s v="Product compatibility"/>
    <s v="I've recently set up my {product_purchased}, but it fails to connect to any available networks. What steps should I take to troubleshoot this issue?_x000a__x000a_The following instructions use Google's HTTP protocol, and the problem has I'm using the original charger that came with my {product_purchased}, but it's not charging properly."/>
    <x v="2"/>
    <m/>
    <s v="Critical"/>
    <s v="Email"/>
    <x v="5"/>
    <m/>
    <m/>
    <n v="7373"/>
    <s v=""/>
    <s v="Spencer Harris"/>
    <x v="2"/>
    <x v="2"/>
    <x v="0"/>
    <s v=""/>
  </r>
  <r>
    <n v="7374"/>
    <s v="Donald Gilbert"/>
    <s v="szavala@example.net"/>
    <n v="38"/>
    <s v="Male"/>
    <s v="Sony PlayStation"/>
    <d v="2021-04-14T00:00:00"/>
    <x v="4"/>
    <s v="Product setup"/>
    <s v="I've noticed a software bug in the {product_purchased} app. It's causing data loss and unexpected errors. How can I resolve this issue?_x000a__x000a_Solution #1: Use System.Collections and check for static files. I've reviewed the troubleshooting steps on the official support website, but they didn't resolve the problem."/>
    <x v="1"/>
    <s v="Few follow member."/>
    <s v="High"/>
    <s v="Email"/>
    <x v="4788"/>
    <d v="2023-06-01T02:12:57"/>
    <n v="5"/>
    <n v="7374"/>
    <s v="Few Follow Member."/>
    <s v="Donald Gilbert"/>
    <x v="11"/>
    <x v="11"/>
    <x v="0"/>
    <n v="-16.849999999918509"/>
  </r>
  <r>
    <n v="7375"/>
    <s v="Jason Nelson"/>
    <s v="kanesteven@example.net"/>
    <n v="47"/>
    <s v="Female"/>
    <s v="Philips Hue Lights"/>
    <d v="2021-02-23T00:00:00"/>
    <x v="2"/>
    <s v="Delivery problem"/>
    <s v="The {product_purchased} is unable to establish a stable internet connection. It keeps disconnecting intermittently. How can I troubleshoot this network problem?_x000a__x000a_The following command checks if the ipv4_connections command and I've tried using different cables, adapters, or peripherals with my {product_purchased}, but the issue persists."/>
    <x v="1"/>
    <s v="Window range building see answer job boy."/>
    <s v="Low"/>
    <s v="Social media"/>
    <x v="4789"/>
    <d v="2023-06-01T16:58:58"/>
    <n v="1"/>
    <n v="7375"/>
    <s v="Window Range Building See Answer Job Boy."/>
    <s v="Jason Nelson"/>
    <x v="4"/>
    <x v="4"/>
    <x v="0"/>
    <n v="-4.6999999999534339"/>
  </r>
  <r>
    <n v="7376"/>
    <s v="Jennifer Fernandez"/>
    <s v="yhickman@example.com"/>
    <n v="26"/>
    <s v="Other"/>
    <s v="Microsoft Office"/>
    <d v="2021-07-02T00:00:00"/>
    <x v="1"/>
    <s v="Display issue"/>
    <s v="I'm having trouble connecting my {product_purchased} to my home Wi-Fi network. It doesn't detect any networks, although other devices are connecting fine. What can be done to resolve this issue?_x000a__x000a_The solution is to I'm concerned about the security of my {product_purchased} and would like to ensure that my data is safe."/>
    <x v="0"/>
    <m/>
    <s v="Low"/>
    <s v="Chat"/>
    <x v="4790"/>
    <m/>
    <m/>
    <n v="7376"/>
    <s v=""/>
    <s v="Jennifer Fernandez"/>
    <x v="2"/>
    <x v="2"/>
    <x v="0"/>
    <s v=""/>
  </r>
  <r>
    <n v="7377"/>
    <s v="Elijah Waller"/>
    <s v="erika28@example.com"/>
    <n v="23"/>
    <s v="Female"/>
    <s v="Sony Xperia"/>
    <d v="2021-04-19T00:00:00"/>
    <x v="2"/>
    <s v="Software bug"/>
    <s v="I'm having an issue with the {product_purchased}. Please assist._x000a__x000a_If you receive an error code, please remove us from your email. Otherwise, please re-send, with a request for any additional documentation and documentation links I've performed a factory reset on my {product_purchased}, hoping it would resolve the problem, but it didn't help."/>
    <x v="2"/>
    <m/>
    <s v="Medium"/>
    <s v="Social media"/>
    <x v="5"/>
    <m/>
    <m/>
    <n v="7377"/>
    <s v=""/>
    <s v="Elijah Waller"/>
    <x v="11"/>
    <x v="11"/>
    <x v="0"/>
    <s v=""/>
  </r>
  <r>
    <n v="7378"/>
    <s v="David James"/>
    <s v="nunezcarol@example.com"/>
    <n v="53"/>
    <s v="Male"/>
    <s v="GoPro Action Camera"/>
    <d v="2020-02-23T00:00:00"/>
    <x v="4"/>
    <s v="Product setup"/>
    <s v="I'm having an issue with the {product_purchased}. Please assist. (4) There are no refunds or exchanges for this item._x000a__x000a_This item doesn't belong on this page. I've tried troubleshooting steps mentioned in the user manual, but the issue persists."/>
    <x v="1"/>
    <s v="Hear career production cost."/>
    <s v="Critical"/>
    <s v="Chat"/>
    <x v="4791"/>
    <d v="2023-06-01T04:19:01"/>
    <n v="4"/>
    <n v="7378"/>
    <s v="Hear Career Production Cost."/>
    <s v="David James"/>
    <x v="4"/>
    <x v="4"/>
    <x v="1"/>
    <n v="-3.2666666666627862"/>
  </r>
  <r>
    <n v="7379"/>
    <s v="George Martin"/>
    <s v="cassandrahowell@example.com"/>
    <n v="30"/>
    <s v="Male"/>
    <s v="HP Pavilion"/>
    <d v="2020-02-27T00:00:00"/>
    <x v="1"/>
    <s v="Cancellation request"/>
    <s v="I'm having an issue with the {product_purchased}. Please assist. I have a question about that. How important is this?_x000a__x000a__x000a_Let's talk to the buyer. They don't have any other options for their order. They I've tried different settings and configurations on my {product_purchased}, but the issue persists."/>
    <x v="0"/>
    <m/>
    <s v="Medium"/>
    <s v="Phone"/>
    <x v="4792"/>
    <m/>
    <m/>
    <n v="7379"/>
    <s v=""/>
    <s v="George Martin"/>
    <x v="4"/>
    <x v="4"/>
    <x v="1"/>
    <s v=""/>
  </r>
  <r>
    <n v="7380"/>
    <s v="Michael Irwin"/>
    <s v="ngoodwin@example.net"/>
    <n v="68"/>
    <s v="Male"/>
    <s v="Canon EOS"/>
    <d v="2021-09-09T00:00:00"/>
    <x v="3"/>
    <s v="Account access"/>
    <s v="I'm having an issue with the {product_purchased}. Please assist. Thank you for contacting us.&quot;, &quot;product_receipt&quot;: 12342479, &quot;answer&quot;: { &quot;name&quot;: &quot;&quot; }, &quot;price&quot;: 10.00 I've performed a factory reset on my {product_purchased}, hoping it would resolve the problem, but it didn't help."/>
    <x v="0"/>
    <m/>
    <s v="Medium"/>
    <s v="Phone"/>
    <x v="4793"/>
    <m/>
    <m/>
    <n v="7380"/>
    <s v=""/>
    <s v="Michael Irwin"/>
    <x v="9"/>
    <x v="9"/>
    <x v="0"/>
    <s v=""/>
  </r>
  <r>
    <n v="7381"/>
    <s v="Mary Douglas"/>
    <s v="bgibbs@example.org"/>
    <n v="59"/>
    <s v="Female"/>
    <s v="Microsoft Surface"/>
    <d v="2021-04-17T00:00:00"/>
    <x v="1"/>
    <s v="Refund request"/>
    <s v="I'm having an issue with the {product_purchased}. Please assist._x000a__x000a_Thank you._x000a__x000a_X_x000a__x000a_A few weeks ago, some of us decided to try this. There are multiple problems we've run into with this I've performed a factory reset on my {product_purchased}, hoping it would resolve the problem, but it didn't help."/>
    <x v="2"/>
    <m/>
    <s v="High"/>
    <s v="Phone"/>
    <x v="5"/>
    <m/>
    <m/>
    <n v="7381"/>
    <s v=""/>
    <s v="Mary Douglas"/>
    <x v="11"/>
    <x v="11"/>
    <x v="0"/>
    <s v=""/>
  </r>
  <r>
    <n v="7382"/>
    <s v="Gregory Garcia"/>
    <s v="brandonwilson@example.org"/>
    <n v="62"/>
    <s v="Female"/>
    <s v="Nintendo Switch"/>
    <d v="2021-08-08T00:00:00"/>
    <x v="2"/>
    <s v="Account access"/>
    <s v="I'm unable to access my {product_purchased} account. It keeps displaying an 'Invalid Credentials' error, even though I'm using the correct login information. How can I regain access to my account? I've tried clearing the cache and data for the {product_purchased} app, but the issue persists."/>
    <x v="0"/>
    <m/>
    <s v="Critical"/>
    <s v="Phone"/>
    <x v="4794"/>
    <m/>
    <m/>
    <n v="7382"/>
    <s v=""/>
    <s v="Gregory Garcia"/>
    <x v="5"/>
    <x v="5"/>
    <x v="0"/>
    <s v=""/>
  </r>
  <r>
    <n v="7383"/>
    <s v="Jose Brooks"/>
    <s v="wagnercynthia@example.org"/>
    <n v="46"/>
    <s v="Male"/>
    <s v="PlayStation"/>
    <d v="2021-04-21T00:00:00"/>
    <x v="0"/>
    <s v="Cancellation request"/>
    <s v="I'm having an issue with the {product_purchased}. Please assist._x000a__x000a_(6) Do not remove the product from the seller(s), you must request a refund._x000a__x000a_(7) We require a fee of 150 I rely heavily on my {product_purchased} for my daily tasks, and this issue is hindering my productivity."/>
    <x v="0"/>
    <m/>
    <s v="Medium"/>
    <s v="Social media"/>
    <x v="4795"/>
    <m/>
    <m/>
    <n v="7383"/>
    <s v=""/>
    <s v="Jose Brooks"/>
    <x v="11"/>
    <x v="11"/>
    <x v="0"/>
    <s v=""/>
  </r>
  <r>
    <n v="7384"/>
    <s v="Andrea Castaneda"/>
    <s v="donnawhite@example.net"/>
    <n v="26"/>
    <s v="Male"/>
    <s v="LG Smart TV"/>
    <d v="2020-02-28T00:00:00"/>
    <x v="1"/>
    <s v="Product compatibility"/>
    <s v="I'm having an issue with the {product_purchased}. Please assist._x000a__x000a_The next week, I will try and put together a list of products, each with its own unique color with the different kinds of colours I want to apply The issue I'm facing is intermittent. Sometimes it works fine, but other times it acts up unexpectedly."/>
    <x v="2"/>
    <m/>
    <s v="Medium"/>
    <s v="Phone"/>
    <x v="5"/>
    <m/>
    <m/>
    <n v="7384"/>
    <s v=""/>
    <s v="Andrea Castaneda"/>
    <x v="4"/>
    <x v="4"/>
    <x v="1"/>
    <s v=""/>
  </r>
  <r>
    <n v="7385"/>
    <s v="Tanya Smith"/>
    <s v="christinahernandez@example.org"/>
    <n v="48"/>
    <s v="Female"/>
    <s v="Garmin Forerunner"/>
    <d v="2020-06-03T00:00:00"/>
    <x v="0"/>
    <s v="Product setup"/>
    <s v="I'm facing issues logging into my {product_purchased} account. It says my account is locked. What should I do to unlock it?_x000a__x000a_It should say this:_x000a__x000a_{your_device_id}_x000a__x000a_But I've checked the device settings and made sure that everything is configured correctly."/>
    <x v="0"/>
    <m/>
    <s v="High"/>
    <s v="Email"/>
    <x v="4796"/>
    <m/>
    <m/>
    <n v="7385"/>
    <s v=""/>
    <s v="Tanya Smith"/>
    <x v="8"/>
    <x v="8"/>
    <x v="1"/>
    <s v=""/>
  </r>
  <r>
    <n v="7386"/>
    <s v="Danielle Hardy"/>
    <s v="colechristopher@example.org"/>
    <n v="19"/>
    <s v="Female"/>
    <s v="Microsoft Office"/>
    <d v="2021-08-06T00:00:00"/>
    <x v="0"/>
    <s v="Cancellation request"/>
    <s v="The {product_purchased} is unable to establish a stable internet connection. It keeps disconnecting intermittently. How can I troubleshoot this network problem?_x000a__x000a_C:\Users\Lenny\Documents\Windows 10\AppCompat I'm worried that the issue might be hardware-related and might require repair or replacement."/>
    <x v="2"/>
    <m/>
    <s v="Low"/>
    <s v="Phone"/>
    <x v="5"/>
    <m/>
    <m/>
    <n v="7386"/>
    <s v=""/>
    <s v="Danielle Hardy"/>
    <x v="5"/>
    <x v="5"/>
    <x v="0"/>
    <s v=""/>
  </r>
  <r>
    <n v="7387"/>
    <s v="Courtney Guerrero"/>
    <s v="jeffreylong@example.net"/>
    <n v="26"/>
    <s v="Male"/>
    <s v="Roomba Robot Vacuum"/>
    <d v="2020-06-10T00:00:00"/>
    <x v="3"/>
    <s v="Refund request"/>
    <s v="I've encountered a data loss issue with my {product_purchased}. All the files and documents seem to have disappeared. Can you guide me on how to retrieve them? Thanks for letting me know!_x000a__x000a_I really don't have a This problem started occurring after the recent software update. I haven't made any other changes to the device."/>
    <x v="1"/>
    <s v="Law six example his together."/>
    <s v="High"/>
    <s v="Email"/>
    <x v="4797"/>
    <d v="2023-06-01T00:39:14"/>
    <n v="5"/>
    <n v="7387"/>
    <s v="Law Six Example His Together."/>
    <s v="Courtney Guerrero"/>
    <x v="8"/>
    <x v="8"/>
    <x v="1"/>
    <n v="-5.0499999998719431"/>
  </r>
  <r>
    <n v="7388"/>
    <s v="Amber Stewart"/>
    <s v="omoyer@example.net"/>
    <n v="42"/>
    <s v="Male"/>
    <s v="Microsoft Surface"/>
    <d v="2021-01-19T00:00:00"/>
    <x v="3"/>
    <s v="Battery life"/>
    <s v="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
    <x v="1"/>
    <s v="Sing good little activity loss."/>
    <s v="Medium"/>
    <s v="Chat"/>
    <x v="4798"/>
    <d v="2023-06-01T13:58:16"/>
    <n v="3"/>
    <n v="7388"/>
    <s v="Sing Good Little Activity Loss."/>
    <s v="Amber Stewart"/>
    <x v="6"/>
    <x v="6"/>
    <x v="0"/>
    <n v="-5.6666666668024845"/>
  </r>
  <r>
    <n v="7389"/>
    <s v="Terri Mcgrath"/>
    <s v="ariaskimberly@example.net"/>
    <n v="48"/>
    <s v="Other"/>
    <s v="Microsoft Surface"/>
    <d v="2020-12-05T00:00:00"/>
    <x v="1"/>
    <s v="Product recommendation"/>
    <s v="I'm having an issue with the {product_purchased}. Please assist._x000a__x000a_In your browser, you see several warnings about the type of item in your marketplace. These warnings may not even tell us what product we're buying. But I'm experiencing this issue on multiple devices of the same model, so it seems to be a widespread problem."/>
    <x v="1"/>
    <s v="Point order play land officer."/>
    <s v="High"/>
    <s v="Email"/>
    <x v="4799"/>
    <d v="2023-06-01T13:28:17"/>
    <n v="5"/>
    <n v="7389"/>
    <s v="Point Order Play Land Officer."/>
    <s v="Terri Mcgrath"/>
    <x v="10"/>
    <x v="10"/>
    <x v="1"/>
    <n v="9.2166666666744277"/>
  </r>
  <r>
    <n v="7390"/>
    <s v="David Nguyen"/>
    <s v="orussell@example.net"/>
    <n v="44"/>
    <s v="Female"/>
    <s v="Roomba Robot Vacuum"/>
    <d v="2021-06-07T00:00:00"/>
    <x v="3"/>
    <s v="Refund request"/>
    <s v="I'm having an issue with the {product_purchased}. Please assist._x000a__x000a_- Incomplete - No item sold_x000a__x000a_Please refer to instructions below._x000a__x000a_-_x000a__x000a_- $10: add-to-cart I'm using the original charger that came with my {product_purchased}, but it's not charging properly."/>
    <x v="1"/>
    <s v="Place free information continue remember because."/>
    <s v="Critical"/>
    <s v="Chat"/>
    <x v="4800"/>
    <d v="2023-06-01T16:53:19"/>
    <n v="4"/>
    <n v="7390"/>
    <s v="Place Free Information Continue Remember Because."/>
    <s v="David Nguyen"/>
    <x v="8"/>
    <x v="8"/>
    <x v="0"/>
    <n v="-3.6166666665812954"/>
  </r>
  <r>
    <n v="7391"/>
    <s v="Kyle Wells"/>
    <s v="tylerlong@example.net"/>
    <n v="21"/>
    <s v="Other"/>
    <s v="Apple AirPods"/>
    <d v="2021-08-07T00:00:00"/>
    <x v="1"/>
    <s v="Battery life"/>
    <s v="I'm having an issue with the {product_purchased}. Please assist._x000a__x000a_0x6d3400b4 0x6d340000 5c45_x000a__x000a_0x6d34700 1 0 6d3400 I need assistance as soon as possible because it's affecting my work and productivity."/>
    <x v="2"/>
    <m/>
    <s v="Medium"/>
    <s v="Phone"/>
    <x v="5"/>
    <m/>
    <m/>
    <n v="7391"/>
    <s v=""/>
    <s v="Kyle Wells"/>
    <x v="5"/>
    <x v="5"/>
    <x v="0"/>
    <s v=""/>
  </r>
  <r>
    <n v="7392"/>
    <s v="Jessica Willis"/>
    <s v="crystal29@example.com"/>
    <n v="38"/>
    <s v="Other"/>
    <s v="Dell XPS"/>
    <d v="2020-04-10T00:00:00"/>
    <x v="2"/>
    <s v="Delivery problem"/>
    <s v="I'm having an issue with the {product_purchased}. Please assist._x000a__x000a_3: We will update the product on all our machines, but you can still call us at 1-800-SOUL (4467). I've tried clearing the cache and data for the {product_purchased} app, but the issue persists."/>
    <x v="0"/>
    <m/>
    <s v="Low"/>
    <s v="Phone"/>
    <x v="4801"/>
    <m/>
    <m/>
    <n v="7392"/>
    <s v=""/>
    <s v="Jessica Willis"/>
    <x v="11"/>
    <x v="11"/>
    <x v="1"/>
    <s v=""/>
  </r>
  <r>
    <n v="7393"/>
    <s v="Jeffery Murphy"/>
    <s v="jamesschmidt@example.com"/>
    <n v="30"/>
    <s v="Female"/>
    <s v="LG Washing Machine"/>
    <d v="2020-03-08T00:00:00"/>
    <x v="3"/>
    <s v="Battery life"/>
    <s v="There seems to be a hardware problem with my {product_purchased}. The screen is flickering, and I'm unable to use it. What should I do? Should I shut it off? This is the only case I can afford. A I'm worried that the issue might be hardware-related and might require repair or replacement."/>
    <x v="1"/>
    <s v="Hotel image total beyond response."/>
    <s v="High"/>
    <s v="Email"/>
    <x v="4802"/>
    <d v="2023-06-01T00:56:24"/>
    <n v="3"/>
    <n v="7393"/>
    <s v="Hotel Image Total Beyond Response."/>
    <s v="Jeffery Murphy"/>
    <x v="0"/>
    <x v="0"/>
    <x v="1"/>
    <n v="-5.5666666666511446"/>
  </r>
  <r>
    <n v="7394"/>
    <s v="Amy Hernandez"/>
    <s v="ggarcia@example.org"/>
    <n v="29"/>
    <s v="Male"/>
    <s v="Bose SoundLink Speaker"/>
    <d v="2021-04-16T00:00:00"/>
    <x v="2"/>
    <s v="Installation support"/>
    <s v="My {product_purchased} crashed, and I lost all the data stored on it. Is there any way to recover the lost data?_x000a__x000a_[05:29] * Bdalt0s (~bfaldorf@c24 The issue I'm facing is intermittent. Sometimes it works fine, but other times it acts up unexpectedly."/>
    <x v="1"/>
    <s v="Dream born single decision before major."/>
    <s v="High"/>
    <s v="Email"/>
    <x v="4803"/>
    <d v="2023-06-01T17:52:25"/>
    <n v="2"/>
    <n v="7394"/>
    <s v="Dream Born Single Decision Before Major."/>
    <s v="Amy Hernandez"/>
    <x v="11"/>
    <x v="11"/>
    <x v="0"/>
    <n v="9.7666666665463708"/>
  </r>
  <r>
    <n v="7395"/>
    <s v="Kathleen Alvarez"/>
    <s v="torresangela@example.org"/>
    <n v="31"/>
    <s v="Male"/>
    <s v="Garmin Forerunner"/>
    <d v="2021-04-08T00:00:00"/>
    <x v="2"/>
    <s v="Cancellation request"/>
    <s v="I'm having an issue with the {product_purchased}. Please assist. A message or a video should be sent. I've recently updated the firmware of my {product_purchased}, and the issue started happening afterward. Could it be related to the update?"/>
    <x v="2"/>
    <m/>
    <s v="High"/>
    <s v="Chat"/>
    <x v="5"/>
    <m/>
    <m/>
    <n v="7395"/>
    <s v=""/>
    <s v="Kathleen Alvarez"/>
    <x v="11"/>
    <x v="11"/>
    <x v="0"/>
    <s v=""/>
  </r>
  <r>
    <n v="7396"/>
    <s v="Jeremy Miranda"/>
    <s v="dennisklein@example.org"/>
    <n v="60"/>
    <s v="Male"/>
    <s v="Bose SoundLink Speaker"/>
    <d v="2021-08-01T00:00:00"/>
    <x v="2"/>
    <s v="Delivery problem"/>
    <s v="I've noticed a software bug in the {product_purchased} app. It's causing data loss and unexpected errors. How can I resolve this issue?_x000a__x000a_Read more I'm concerned about the security of my {product_purchased} and would like to ensure that my data is safe."/>
    <x v="0"/>
    <m/>
    <s v="Critical"/>
    <s v="Social media"/>
    <x v="4804"/>
    <m/>
    <m/>
    <n v="7396"/>
    <s v=""/>
    <s v="Jeremy Miranda"/>
    <x v="5"/>
    <x v="5"/>
    <x v="0"/>
    <s v=""/>
  </r>
  <r>
    <n v="7397"/>
    <s v="Margaret Moyer"/>
    <s v="jameshodges@example.com"/>
    <n v="60"/>
    <s v="Male"/>
    <s v="Dyson Vacuum Cleaner"/>
    <d v="2021-06-16T00:00:00"/>
    <x v="3"/>
    <s v="Product setup"/>
    <s v="I'm having an issue with the {product_purchased}. Please assist. Your address will still be updated when I update my order._x000a__x000a_Sorry, your billing address was not saved properly, please try again._x000a__x000a_Sorry, we I've tried clearing the cache and data for the {product_purchased} app, but the issue persists."/>
    <x v="0"/>
    <m/>
    <s v="Critical"/>
    <s v="Phone"/>
    <x v="4805"/>
    <m/>
    <m/>
    <n v="7397"/>
    <s v=""/>
    <s v="Margaret Moyer"/>
    <x v="8"/>
    <x v="8"/>
    <x v="0"/>
    <s v=""/>
  </r>
  <r>
    <n v="7398"/>
    <s v="Kent Hernandez"/>
    <s v="harrellrebecca@example.com"/>
    <n v="19"/>
    <s v="Male"/>
    <s v="Samsung Soundbar"/>
    <d v="2021-09-26T00:00:00"/>
    <x v="2"/>
    <s v="Data loss"/>
    <s v="I'm having an issue with the {product_purchased}. Please assist._x000a__x000a_You also need to add the {product_id}, an IETF public key to your Web server, to the &lt;user&gt; section of your data I've noticed a sudden decrease in battery life on my {product_purchased}. It used to last much longer."/>
    <x v="0"/>
    <m/>
    <s v="Medium"/>
    <s v="Phone"/>
    <x v="3030"/>
    <m/>
    <m/>
    <n v="7398"/>
    <s v=""/>
    <s v="Kent Hernandez"/>
    <x v="9"/>
    <x v="9"/>
    <x v="0"/>
    <s v=""/>
  </r>
  <r>
    <n v="7399"/>
    <s v="Gregory Barnett"/>
    <s v="elizabethclark@example.net"/>
    <n v="56"/>
    <s v="Female"/>
    <s v="Apple AirPods"/>
    <d v="2020-01-15T00:00:00"/>
    <x v="4"/>
    <s v="Payment issue"/>
    <s v="I'm having an issue with the {product_purchased}. Please assist._x000a__x000a_[0:52:18] [Client thread/INFO]: Client is having an issue with the {product_purchased}. Please assist. I'm worried that the issue might be hardware-related and might require repair or replacement."/>
    <x v="1"/>
    <s v="Then report every."/>
    <s v="Critical"/>
    <s v="Email"/>
    <x v="4806"/>
    <d v="2023-06-01T07:14:32"/>
    <n v="2"/>
    <n v="7399"/>
    <s v="Then Report Every."/>
    <s v="Gregory Barnett"/>
    <x v="6"/>
    <x v="6"/>
    <x v="1"/>
    <n v="-5.0666666667675599"/>
  </r>
  <r>
    <n v="7400"/>
    <s v="Christine Nelson"/>
    <s v="kyle09@example.org"/>
    <n v="34"/>
    <s v="Female"/>
    <s v="iPhone"/>
    <d v="2021-12-12T00:00:00"/>
    <x v="4"/>
    <s v="Display issue"/>
    <s v="I'm having trouble connecting my {product_purchased} to my home Wi-Fi network. It doesn't detect any networks, although other devices are connecting fine. What can be done to resolve this issue?_x000a__x000a_1. Open your I'm using the original charger that came with my {product_purchased}, but it's not charging properly."/>
    <x v="2"/>
    <m/>
    <s v="Low"/>
    <s v="Email"/>
    <x v="5"/>
    <m/>
    <m/>
    <n v="7400"/>
    <s v=""/>
    <s v="Christine Nelson"/>
    <x v="10"/>
    <x v="10"/>
    <x v="0"/>
    <s v=""/>
  </r>
  <r>
    <n v="7401"/>
    <s v="Carrie Williams"/>
    <s v="joshua47@example.com"/>
    <n v="27"/>
    <s v="Male"/>
    <s v="Autodesk AutoCAD"/>
    <d v="2020-01-30T00:00:00"/>
    <x v="1"/>
    <s v="Network problem"/>
    <s v="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
    <x v="2"/>
    <m/>
    <s v="Low"/>
    <s v="Email"/>
    <x v="5"/>
    <m/>
    <m/>
    <n v="7401"/>
    <s v=""/>
    <s v="Carrie Williams"/>
    <x v="6"/>
    <x v="6"/>
    <x v="1"/>
    <s v=""/>
  </r>
  <r>
    <n v="7402"/>
    <s v="Terry Wright"/>
    <s v="ashley22@example.net"/>
    <n v="68"/>
    <s v="Female"/>
    <s v="LG OLED"/>
    <d v="2020-02-24T00:00:00"/>
    <x v="1"/>
    <s v="Installation support"/>
    <s v="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
    <x v="1"/>
    <s v="Recent develop seat bar decision region discussion."/>
    <s v="Low"/>
    <s v="Chat"/>
    <x v="4807"/>
    <d v="2023-06-01T21:11:36"/>
    <n v="1"/>
    <n v="7402"/>
    <s v="Recent Develop Seat Bar Decision Region Discussion."/>
    <s v="Terry Wright"/>
    <x v="4"/>
    <x v="4"/>
    <x v="1"/>
    <n v="7.5666666667093523"/>
  </r>
  <r>
    <n v="7403"/>
    <s v="Laura Neal"/>
    <s v="collinsdavid@example.com"/>
    <n v="41"/>
    <s v="Female"/>
    <s v="Amazon Echo"/>
    <d v="2020-06-29T00:00:00"/>
    <x v="0"/>
    <s v="Data loss"/>
    <s v="I'm having an issue with the {product_purchased}. Please assist._x000a__x000a_1.3.0_x000a__x000a_Hi! This update fixes a major bug in 1.3 that causes the game to crash. Please fix it. Otherwise I've tried clearing the cache and data for the {product_purchased} app, but the issue persists."/>
    <x v="1"/>
    <s v="Word point property idea."/>
    <s v="Critical"/>
    <s v="Email"/>
    <x v="4808"/>
    <d v="2023-06-01T06:11:38"/>
    <n v="4"/>
    <n v="7403"/>
    <s v="Word Point Property Idea."/>
    <s v="Laura Neal"/>
    <x v="8"/>
    <x v="8"/>
    <x v="1"/>
    <n v="-8.5000000001164153"/>
  </r>
  <r>
    <n v="7404"/>
    <s v="Christine Roberts"/>
    <s v="timothykramer@example.net"/>
    <n v="50"/>
    <s v="Female"/>
    <s v="Canon DSLR Camera"/>
    <d v="2021-03-07T00:00:00"/>
    <x v="2"/>
    <s v="Payment issue"/>
    <s v="I'm having an issue with the {product_purchased}. Please assist._x000a__x000a_4 I'm having an issue with the {product_purchased}. Please assist._x000a__x000a_5 I've been having issues with the {manufacturer I need assistance as soon as possible because it's affecting my work and productivity."/>
    <x v="0"/>
    <m/>
    <s v="High"/>
    <s v="Chat"/>
    <x v="4809"/>
    <m/>
    <m/>
    <n v="7404"/>
    <s v=""/>
    <s v="Christine Roberts"/>
    <x v="0"/>
    <x v="0"/>
    <x v="0"/>
    <s v=""/>
  </r>
  <r>
    <n v="7405"/>
    <s v="Samantha Walton"/>
    <s v="alexis15@example.net"/>
    <n v="57"/>
    <s v="Other"/>
    <s v="Microsoft Surface"/>
    <d v="2021-04-24T00:00:00"/>
    <x v="2"/>
    <s v="Payment issue"/>
    <s v="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
    <x v="1"/>
    <s v="Enter together foot forward."/>
    <s v="High"/>
    <s v="Chat"/>
    <x v="4810"/>
    <d v="2023-06-01T16:23:41"/>
    <n v="4"/>
    <n v="7405"/>
    <s v="Enter Together Foot Forward."/>
    <s v="Samantha Walton"/>
    <x v="11"/>
    <x v="11"/>
    <x v="0"/>
    <n v="1.5666666667093523"/>
  </r>
  <r>
    <n v="7406"/>
    <s v="Charlene Maldonado"/>
    <s v="mcgrathdominique@example.org"/>
    <n v="41"/>
    <s v="Male"/>
    <s v="Microsoft Surface"/>
    <d v="2020-11-04T00:00:00"/>
    <x v="2"/>
    <s v="Product setup"/>
    <s v="I'm having an issue with the {product_purchased}. Please assist._x000a__x000a_Please help me fix the missing code. Please find it on the missing.cs file. Thank you!_x000a__x000a_Thank you!_x000a__x000a_Please get the I've noticed that the issue occurs consistently when I use a specific feature or application on my {product_purchased}."/>
    <x v="1"/>
    <s v="Edge task artist."/>
    <s v="High"/>
    <s v="Email"/>
    <x v="4811"/>
    <d v="2023-06-01T18:15:43"/>
    <n v="1"/>
    <n v="7406"/>
    <s v="Edge Task Artist."/>
    <s v="Charlene Maldonado"/>
    <x v="3"/>
    <x v="3"/>
    <x v="1"/>
    <n v="16.599999999976717"/>
  </r>
  <r>
    <n v="7407"/>
    <s v="Terry Perez"/>
    <s v="navarrojennifer@example.com"/>
    <n v="23"/>
    <s v="Male"/>
    <s v="Bose QuietComfort"/>
    <d v="2020-10-23T00:00:00"/>
    <x v="2"/>
    <s v="Product setup"/>
    <s v="I'm having an issue with the {product_purchased}. Please assist. It might help a bit._x000a__x000a_Step one, you must ask the client for their IP address (and your password ) and this should have an impact on the I've noticed a sudden decrease in battery life on my {product_purchased}. It used to last much longer."/>
    <x v="0"/>
    <m/>
    <s v="Low"/>
    <s v="Email"/>
    <x v="4812"/>
    <m/>
    <m/>
    <n v="7407"/>
    <s v=""/>
    <s v="Terry Perez"/>
    <x v="7"/>
    <x v="7"/>
    <x v="1"/>
    <s v=""/>
  </r>
  <r>
    <n v="7408"/>
    <s v="Wendy Lara"/>
    <s v="pnewman@example.com"/>
    <n v="58"/>
    <s v="Other"/>
    <s v="Xbox"/>
    <d v="2020-12-26T00:00:00"/>
    <x v="2"/>
    <s v="Hardware issue"/>
    <s v="I'm having an issue with the {product_purchased}. Please assist._x000a__x000a_2. Log all items back in_x000a__x000a_Please allow 3 minutes..._x000a__x000a_Please allow 3 minutes..._x000a__x000a_3. Re-order and then return I'm experiencing this issue on multiple devices of the same model, so it seems to be a widespread problem."/>
    <x v="2"/>
    <m/>
    <s v="Critical"/>
    <s v="Social media"/>
    <x v="5"/>
    <m/>
    <m/>
    <n v="7408"/>
    <s v=""/>
    <s v="Wendy Lara"/>
    <x v="10"/>
    <x v="10"/>
    <x v="1"/>
    <s v=""/>
  </r>
  <r>
    <n v="7409"/>
    <s v="Jessica Brooks"/>
    <s v="raymond15@example.net"/>
    <n v="21"/>
    <s v="Other"/>
    <s v="Nintendo Switch"/>
    <d v="2020-12-16T00:00:00"/>
    <x v="2"/>
    <s v="Product compatibility"/>
    <s v="I'm having an issue with the {product_purchased}. Please assist._x000a__x000a_We need to make it easy for you to select the product._x000a__x000a_The company has asked if you want the next products, just email me. I've reviewed the troubleshooting steps on the official support website, but they didn't resolve the problem."/>
    <x v="1"/>
    <s v="Top grow account trial bit raise."/>
    <s v="Critical"/>
    <s v="Phone"/>
    <x v="4813"/>
    <d v="2023-06-01T17:55:48"/>
    <n v="1"/>
    <n v="7409"/>
    <s v="Top Grow Account Trial Bit Raise."/>
    <s v="Jessica Brooks"/>
    <x v="10"/>
    <x v="10"/>
    <x v="1"/>
    <n v="4.5166666667209938"/>
  </r>
  <r>
    <n v="7410"/>
    <s v="Danielle Stafford"/>
    <s v="angela11@example.com"/>
    <n v="68"/>
    <s v="Other"/>
    <s v="Microsoft Office"/>
    <d v="2021-11-04T00:00:00"/>
    <x v="0"/>
    <s v="Account access"/>
    <s v="I'm having an issue with the {product_purchased}. Please assist. Thank you.&quot;_x000a__x000a_There is one final problem when ordering: &quot;All goods have their factory warranties...&quot; However, I've checked Amazon's terms about the warranty, I've checked the device settings and made sure that everything is configured correctly."/>
    <x v="2"/>
    <m/>
    <s v="High"/>
    <s v="Email"/>
    <x v="5"/>
    <m/>
    <m/>
    <n v="7410"/>
    <s v=""/>
    <s v="Danielle Stafford"/>
    <x v="3"/>
    <x v="3"/>
    <x v="0"/>
    <s v=""/>
  </r>
  <r>
    <n v="7411"/>
    <s v="Marcus Curry"/>
    <s v="murphyamanda@example.org"/>
    <n v="28"/>
    <s v="Female"/>
    <s v="Google Nest"/>
    <d v="2021-04-10T00:00:00"/>
    <x v="2"/>
    <s v="Installation support"/>
    <s v="I'm encountering a software bug in the {product_purchased}. Whenever I try to perform a specific action, the application crashes. Are there any updates or fixes available?_x000a__x000a_There are multiple updates and fixes available. If an issue was I've tried different settings and configurations on my {product_purchased}, but the issue persists."/>
    <x v="0"/>
    <m/>
    <s v="Medium"/>
    <s v="Social media"/>
    <x v="4814"/>
    <m/>
    <m/>
    <n v="7411"/>
    <s v=""/>
    <s v="Marcus Curry"/>
    <x v="11"/>
    <x v="11"/>
    <x v="0"/>
    <s v=""/>
  </r>
  <r>
    <n v="7412"/>
    <s v="Mary Wilson"/>
    <s v="amandacoleman@example.net"/>
    <n v="54"/>
    <s v="Other"/>
    <s v="Canon DSLR Camera"/>
    <d v="2020-07-28T00:00:00"/>
    <x v="4"/>
    <s v="Cancellation request"/>
    <s v="I'm having an issue with the {product_purchased}. Please assist. I've already contacted customer support multiple times, but the issue remains unresolved."/>
    <x v="2"/>
    <m/>
    <s v="Low"/>
    <s v="Email"/>
    <x v="5"/>
    <m/>
    <m/>
    <n v="7412"/>
    <s v=""/>
    <s v="Mary Wilson"/>
    <x v="2"/>
    <x v="2"/>
    <x v="1"/>
    <s v=""/>
  </r>
  <r>
    <n v="7413"/>
    <s v="Christopher Michael"/>
    <s v="monroebrian@example.net"/>
    <n v="25"/>
    <s v="Male"/>
    <s v="Nikon D"/>
    <d v="2021-05-31T00:00:00"/>
    <x v="4"/>
    <s v="Battery life"/>
    <s v="I'm having an issue with the {product_purchased}. Please assist._x000a__x000a_#3. No JavaScript involved at all. No scripts required._x000a__x000a_import { &quot;todo-redirect&quot;, &quot;example-redirect&quot; The issue I'm facing is intermittent. Sometimes it works fine, but other times it acts up unexpectedly."/>
    <x v="1"/>
    <s v="Beautiful magazine make method defense."/>
    <s v="High"/>
    <s v="Email"/>
    <x v="4815"/>
    <d v="2023-06-01T18:53:54"/>
    <n v="2"/>
    <n v="7413"/>
    <s v="Beautiful Magazine Make Method Defense."/>
    <s v="Christopher Michael"/>
    <x v="1"/>
    <x v="1"/>
    <x v="0"/>
    <n v="-1.0166666666627862"/>
  </r>
  <r>
    <n v="7414"/>
    <s v="Julie Phillips"/>
    <s v="ysmith@example.org"/>
    <n v="27"/>
    <s v="Female"/>
    <s v="Sony 4K HDR TV"/>
    <d v="2021-10-13T00:00:00"/>
    <x v="0"/>
    <s v="Delivery problem"/>
    <s v="There seems to be a hardware problem with my {product_purchased}. The screen is flickering, and I'm unable to use it. What should I do?_x000a__x000a_The screen is flickering on all three platforms and the OS is apparently unable I rely heavily on my {product_purchased} for my daily tasks, and this issue is hindering my productivity."/>
    <x v="2"/>
    <m/>
    <s v="High"/>
    <s v="Phone"/>
    <x v="5"/>
    <m/>
    <m/>
    <n v="7414"/>
    <s v=""/>
    <s v="Julie Phillips"/>
    <x v="7"/>
    <x v="7"/>
    <x v="0"/>
    <s v=""/>
  </r>
  <r>
    <n v="7415"/>
    <s v="Michael Smith"/>
    <s v="kirstenrodriguez@example.net"/>
    <n v="48"/>
    <s v="Male"/>
    <s v="Samsung Galaxy"/>
    <d v="2021-07-19T00:00:00"/>
    <x v="0"/>
    <s v="Payment issue"/>
    <s v="I'm having an issue with the {product_purchased}. Please assist._x000a__x000a_The price of this item is $14.50 and includes storage, shipping, and handling. I am running a full refunds policy so if a person leaves I've tried clearing the cache and data for the {product_purchased} app, but the issue persists."/>
    <x v="2"/>
    <m/>
    <s v="High"/>
    <s v="Chat"/>
    <x v="5"/>
    <m/>
    <m/>
    <n v="7415"/>
    <s v=""/>
    <s v="Michael Smith"/>
    <x v="2"/>
    <x v="2"/>
    <x v="0"/>
    <s v=""/>
  </r>
  <r>
    <n v="7416"/>
    <s v="Julia Hendricks"/>
    <s v="deleoncory@example.com"/>
    <n v="52"/>
    <s v="Other"/>
    <s v="Sony Xperia"/>
    <d v="2021-08-14T00:00:00"/>
    <x v="3"/>
    <s v="Network problem"/>
    <s v="I'm having an issue with the {product_purchased}. Please assist._x000a__x000a_My questions are no different. Please send them to info@sugarbeer.com, via: info@sugarbeer.com and follow up on I've recently updated the firmware of my {product_purchased}, and the issue started happening afterward. Could it be related to the update?"/>
    <x v="2"/>
    <m/>
    <s v="Low"/>
    <s v="Chat"/>
    <x v="5"/>
    <m/>
    <m/>
    <n v="7416"/>
    <s v=""/>
    <s v="Julia Hendricks"/>
    <x v="5"/>
    <x v="5"/>
    <x v="0"/>
    <s v=""/>
  </r>
  <r>
    <n v="7417"/>
    <s v="Michael Schneider"/>
    <s v="xreyes@example.org"/>
    <n v="43"/>
    <s v="Female"/>
    <s v="LG Washing Machine"/>
    <d v="2021-11-25T00:00:00"/>
    <x v="3"/>
    <s v="Delivery problem"/>
    <s v="I'm having an issue with the {product_purchased}. Please assist._x000a__x000a_I am looking for a better place to buy my iPhone._x000a__x000a_I've ordered this product now._x000a__x000a_Thank you for your great job! I'm unable to find the option to perform the desired action in the {product_purchased}. Could you please guide me through the steps?"/>
    <x v="2"/>
    <m/>
    <s v="Medium"/>
    <s v="Social media"/>
    <x v="5"/>
    <m/>
    <m/>
    <n v="7417"/>
    <s v=""/>
    <s v="Michael Schneider"/>
    <x v="3"/>
    <x v="3"/>
    <x v="0"/>
    <s v=""/>
  </r>
  <r>
    <n v="7418"/>
    <s v="Michelle Jackson"/>
    <s v="russell70@example.org"/>
    <n v="58"/>
    <s v="Male"/>
    <s v="Sony PlayStation"/>
    <d v="2020-09-22T00:00:00"/>
    <x v="4"/>
    <s v="Account access"/>
    <s v="I'm having an issue with the {product_purchased}. Please assist.._x000a__x000a_I am still receiving new product reviews. Do you know which product is right for you?_x000a__x000a_No. I've checked for any available software updates for my {product_purchased}, but there are none."/>
    <x v="2"/>
    <m/>
    <s v="Critical"/>
    <s v="Social media"/>
    <x v="5"/>
    <m/>
    <m/>
    <n v="7418"/>
    <s v=""/>
    <s v="Michelle Jackson"/>
    <x v="9"/>
    <x v="9"/>
    <x v="1"/>
    <s v=""/>
  </r>
  <r>
    <n v="7419"/>
    <s v="David Farley"/>
    <s v="yjohnston@example.com"/>
    <n v="48"/>
    <s v="Female"/>
    <s v="Nest Thermostat"/>
    <d v="2020-08-28T00:00:00"/>
    <x v="0"/>
    <s v="Network problem"/>
    <s v="I'm having an issue with the {product_purchased}. Please assist._x000a__x000a_In case the supplier of the product does not have the correct quantity within 10 days, please contact the nearest relevant official via email. I've performed a factory reset on my {product_purchased}, hoping it would resolve the problem, but it didn't help."/>
    <x v="2"/>
    <m/>
    <s v="Medium"/>
    <s v="Email"/>
    <x v="5"/>
    <m/>
    <m/>
    <n v="7419"/>
    <s v=""/>
    <s v="David Farley"/>
    <x v="5"/>
    <x v="5"/>
    <x v="1"/>
    <s v=""/>
  </r>
  <r>
    <n v="7420"/>
    <s v="Michael Stewart"/>
    <s v="cummingsjoel@example.org"/>
    <n v="51"/>
    <s v="Other"/>
    <s v="Dell XPS"/>
    <d v="2021-07-04T00:00:00"/>
    <x v="2"/>
    <s v="Product setup"/>
    <s v="I'm having an issue with the {product_purchased}. Please assist._x000a__x000a_Please help me understand this problem properly_x000a__x000a_I'm having an issue with the {product_prompt}. Please help me understand this problem properly This problem started occurring after the recent software update. I haven't made any other changes to the device."/>
    <x v="1"/>
    <s v="Environmental yes may whether standard."/>
    <s v="High"/>
    <s v="Phone"/>
    <x v="4816"/>
    <d v="2023-06-01T08:02:05"/>
    <n v="3"/>
    <n v="7420"/>
    <s v="Environmental Yes May Whether Standard."/>
    <s v="Michael Stewart"/>
    <x v="2"/>
    <x v="2"/>
    <x v="0"/>
    <n v="-15.28333333338378"/>
  </r>
  <r>
    <n v="7421"/>
    <s v="John Cox"/>
    <s v="georgeherman@example.com"/>
    <n v="39"/>
    <s v="Other"/>
    <s v="Canon EOS"/>
    <d v="2020-03-15T00:00:00"/>
    <x v="0"/>
    <s v="Battery life"/>
    <s v="I'm having an issue with the {product_purchased}. Please assist._x000a__x000a_I've been unable to find any information regarding the information on page 7._x000a__x000a_I cannot see what happens when I open the site, or when I I've tried troubleshooting steps mentioned in the user manual, but the issue persists."/>
    <x v="2"/>
    <m/>
    <s v="Medium"/>
    <s v="Social media"/>
    <x v="5"/>
    <m/>
    <m/>
    <n v="7421"/>
    <s v=""/>
    <s v="John Cox"/>
    <x v="0"/>
    <x v="0"/>
    <x v="1"/>
    <s v=""/>
  </r>
  <r>
    <n v="7422"/>
    <s v="Laura Curry"/>
    <s v="pamela10@example.com"/>
    <n v="24"/>
    <s v="Other"/>
    <s v="Dell XPS"/>
    <d v="2021-03-01T00:00:00"/>
    <x v="3"/>
    <s v="Cancellation request"/>
    <s v="I'm having an issue with the {product_purchased}. Please assist._x000a__x000a_I apologize but all the product purchases are accepted at my house. The warranty is not good and I can't guarantee them. Thank you for your help. I've followed online tutorials and community forums to troubleshoot the issue, but no luck so far."/>
    <x v="0"/>
    <m/>
    <s v="Medium"/>
    <s v="Social media"/>
    <x v="4817"/>
    <m/>
    <m/>
    <n v="7422"/>
    <s v=""/>
    <s v="Laura Curry"/>
    <x v="0"/>
    <x v="0"/>
    <x v="0"/>
    <s v=""/>
  </r>
  <r>
    <n v="7423"/>
    <s v="Ryan Gomez"/>
    <s v="jenniferblackburn@example.org"/>
    <n v="36"/>
    <s v="Male"/>
    <s v="Fitbit Charge"/>
    <d v="2020-04-25T00:00:00"/>
    <x v="0"/>
    <s v="Refund request"/>
    <s v="I'm facing a problem with my {product_purchased}. The {product_purchased} is not turning on. It was working fine until yesterday, but now it doesn't respond. Please fix the issue._x000a__x000a_#4 I've tried troubleshooting steps mentioned in the user manual, but the issue persists."/>
    <x v="2"/>
    <m/>
    <s v="Medium"/>
    <s v="Social media"/>
    <x v="5"/>
    <m/>
    <m/>
    <n v="7423"/>
    <s v=""/>
    <s v="Ryan Gomez"/>
    <x v="11"/>
    <x v="11"/>
    <x v="1"/>
    <s v=""/>
  </r>
  <r>
    <n v="7424"/>
    <s v="Robin Cline DVM"/>
    <s v="karendominguez@example.com"/>
    <n v="27"/>
    <s v="Other"/>
    <s v="Nintendo Switch"/>
    <d v="2020-12-10T00:00:00"/>
    <x v="0"/>
    <s v="Data loss"/>
    <s v="I'm having an issue with the {product_purchased}. Please assist._x000a__x000a_The package, which was sent by the USPS in the previous week, contains 3 1/3rds of 2 of 2 $1 items. I'm I've noticed that the issue occurs consistently when I use a specific feature or application on my {product_purchased}."/>
    <x v="0"/>
    <m/>
    <s v="Low"/>
    <s v="Phone"/>
    <x v="4818"/>
    <m/>
    <m/>
    <n v="7424"/>
    <s v=""/>
    <s v="Robin Cline DVM"/>
    <x v="10"/>
    <x v="10"/>
    <x v="1"/>
    <s v=""/>
  </r>
  <r>
    <n v="7425"/>
    <s v="Johnny Sims"/>
    <s v="kcole@example.net"/>
    <n v="40"/>
    <s v="Male"/>
    <s v="HP Pavilion"/>
    <d v="2020-09-10T00:00:00"/>
    <x v="1"/>
    <s v="Product setup"/>
    <s v="My {product_purchased} is making strange noises and not functioning properly. I suspect there might be a hardware issue. Can you please help me with this?_x000a__x000a_Reply Â· Report Post I've noticed a peculiar error message popping up on my {product_purchased} screen. It says '{error_message}'. What does it mean?"/>
    <x v="0"/>
    <m/>
    <s v="Medium"/>
    <s v="Phone"/>
    <x v="4819"/>
    <m/>
    <m/>
    <n v="7425"/>
    <s v=""/>
    <s v="Johnny Sims"/>
    <x v="9"/>
    <x v="9"/>
    <x v="1"/>
    <s v=""/>
  </r>
  <r>
    <n v="7426"/>
    <s v="Donald Rios"/>
    <s v="ericlee@example.org"/>
    <n v="46"/>
    <s v="Male"/>
    <s v="Dyson Vacuum Cleaner"/>
    <d v="2020-12-27T00:00:00"/>
    <x v="3"/>
    <s v="Product setup"/>
    <s v="I'm having an issue with the {product_purchased}. Please assist._x000a__x000a_For details, please see the instructions about what to look for under the 'Product Details' page._x000a__x000a_Step 6: Remove the item From Your Sale I've recently updated the firmware of my {product_purchased}, and the issue started happening afterward. Could it be related to the update?"/>
    <x v="2"/>
    <m/>
    <s v="Critical"/>
    <s v="Email"/>
    <x v="5"/>
    <m/>
    <m/>
    <n v="7426"/>
    <s v=""/>
    <s v="Donald Rios"/>
    <x v="10"/>
    <x v="10"/>
    <x v="1"/>
    <s v=""/>
  </r>
  <r>
    <n v="7427"/>
    <s v="Sarah Freeman"/>
    <s v="christophermiller@example.net"/>
    <n v="58"/>
    <s v="Other"/>
    <s v="Sony 4K HDR TV"/>
    <d v="2021-04-04T00:00:00"/>
    <x v="1"/>
    <s v="Account access"/>
    <s v="I'm having an issue with the {product_purchased}. Please assist._x000a__x000a_If you have an issue while using the product, please contact us, we will be happy to help._x000a__x000a_This product is only available directly from us I rely heavily on my {product_purchased} for my daily tasks, and this issue is hindering my productivity."/>
    <x v="2"/>
    <m/>
    <s v="Low"/>
    <s v="Social media"/>
    <x v="5"/>
    <m/>
    <m/>
    <n v="7427"/>
    <s v=""/>
    <s v="Sarah Freeman"/>
    <x v="11"/>
    <x v="11"/>
    <x v="0"/>
    <s v=""/>
  </r>
  <r>
    <n v="7428"/>
    <s v="Johnathan Wallace"/>
    <s v="williampowell@example.org"/>
    <n v="54"/>
    <s v="Male"/>
    <s v="Samsung Soundbar"/>
    <d v="2021-04-25T00:00:00"/>
    <x v="4"/>
    <s v="Delivery problem"/>
    <s v="I'm having an issue with the {product_purchased}. Please assist. I would never ask for this._x000a__x000a_3. I've got another problem to make - my phone is showing me the &quot;Cannot be charged&quot; label. This problem started occurring after the recent software update. I haven't made any other changes to the device."/>
    <x v="2"/>
    <m/>
    <s v="High"/>
    <s v="Chat"/>
    <x v="5"/>
    <m/>
    <m/>
    <n v="7428"/>
    <s v=""/>
    <s v="Johnathan Wallace"/>
    <x v="11"/>
    <x v="11"/>
    <x v="0"/>
    <s v=""/>
  </r>
  <r>
    <n v="7429"/>
    <s v="Mrs. Makayla Richards"/>
    <s v="raymondgarcia@example.com"/>
    <n v="52"/>
    <s v="Male"/>
    <s v="Amazon Kindle"/>
    <d v="2020-11-17T00:00:00"/>
    <x v="4"/>
    <s v="Account access"/>
    <s v="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
    <x v="1"/>
    <s v="Once score charge yard significant future employee."/>
    <s v="Critical"/>
    <s v="Chat"/>
    <x v="4820"/>
    <d v="2023-06-01T05:28:18"/>
    <n v="5"/>
    <n v="7429"/>
    <s v="Once Score Charge Yard Significant Future Employee."/>
    <s v="Mrs. Makayla Richards"/>
    <x v="3"/>
    <x v="3"/>
    <x v="1"/>
    <n v="-11.783333333325572"/>
  </r>
  <r>
    <n v="7430"/>
    <s v="Kimberly Shannon"/>
    <s v="nthomas@example.com"/>
    <n v="68"/>
    <s v="Other"/>
    <s v="Sony Xperia"/>
    <d v="2020-12-28T00:00:00"/>
    <x v="1"/>
    <s v="Hardware issue"/>
    <s v="I'm having an issue with the {product_purchased}. Please assist. Thanks!_x000a__x000a_Rated 3 out of 5 by Anonymous from Needs a few weeks to fix After reading all the reviews and how very good these are, I would recommend I've recently updated the firmware of my {product_purchased}, and the issue started happening afterward. Could it be related to the update?"/>
    <x v="0"/>
    <m/>
    <s v="Critical"/>
    <s v="Social media"/>
    <x v="4821"/>
    <m/>
    <m/>
    <n v="7430"/>
    <s v=""/>
    <s v="Kimberly Shannon"/>
    <x v="10"/>
    <x v="10"/>
    <x v="1"/>
    <s v=""/>
  </r>
  <r>
    <n v="7431"/>
    <s v="Robert Frank"/>
    <s v="charles51@example.net"/>
    <n v="40"/>
    <s v="Male"/>
    <s v="Google Pixel"/>
    <d v="2020-03-06T00:00:00"/>
    <x v="3"/>
    <s v="Network problem"/>
    <s v="I'm unable to access my {product_purchased} account. It keeps displaying an 'Invalid Credentials' error, even though I'm using the correct login information. How can I regain access to my account?_x000a__x000a_How can I've checked the device settings and made sure that everything is configured correctly."/>
    <x v="1"/>
    <s v="Month your TV side near blue let often."/>
    <s v="Medium"/>
    <s v="Social media"/>
    <x v="4822"/>
    <d v="2023-06-01T06:43:20"/>
    <n v="4"/>
    <n v="7431"/>
    <s v="Month Your Tv Side Near Blue Let Often."/>
    <s v="Robert Frank"/>
    <x v="0"/>
    <x v="0"/>
    <x v="1"/>
    <n v="1.0999999999185093"/>
  </r>
  <r>
    <n v="7432"/>
    <s v="Dr. Charles Cameron"/>
    <s v="yhamilton@example.org"/>
    <n v="53"/>
    <s v="Male"/>
    <s v="Philips Hue Lights"/>
    <d v="2021-04-06T00:00:00"/>
    <x v="4"/>
    <s v="Delivery problem"/>
    <s v="I've recently set up my {product_purchased}, but it fails to connect to any available networks. What steps should I take to troubleshoot this issue?_x000a__x000a__x000a_You will probably want to uninstall any or all of the following services I'm experiencing this issue on multiple devices of the same model, so it seems to be a widespread problem."/>
    <x v="1"/>
    <s v="Her voice evidence rise start."/>
    <s v="Medium"/>
    <s v="Email"/>
    <x v="4823"/>
    <d v="2023-06-01T19:02:21"/>
    <n v="1"/>
    <n v="7432"/>
    <s v="Her Voice Evidence Rise Start."/>
    <s v="Dr. Charles Cameron"/>
    <x v="11"/>
    <x v="11"/>
    <x v="0"/>
    <n v="-1.7666666666627862"/>
  </r>
  <r>
    <n v="7433"/>
    <s v="Melissa Morgan"/>
    <s v="davidgarcia@example.org"/>
    <n v="39"/>
    <s v="Other"/>
    <s v="iPhone"/>
    <d v="2020-11-14T00:00:00"/>
    <x v="4"/>
    <s v="Payment issue"/>
    <s v="I'm having an issue with the {product_purchased}. Please assist._x000a__x000a_&quot;Our customers in Russia like us and we want this to happen,&quot; Jelena Bailoschko said in a phone interview. &quot;We think I rely heavily on my {product_purchased} for my daily tasks, and this issue is hindering my productivity."/>
    <x v="2"/>
    <m/>
    <s v="Medium"/>
    <s v="Email"/>
    <x v="5"/>
    <m/>
    <m/>
    <n v="7433"/>
    <s v=""/>
    <s v="Melissa Morgan"/>
    <x v="3"/>
    <x v="3"/>
    <x v="1"/>
    <s v=""/>
  </r>
  <r>
    <n v="7434"/>
    <s v="Manuel Bauer"/>
    <s v="thomastiffany@example.com"/>
    <n v="64"/>
    <s v="Male"/>
    <s v="LG OLED"/>
    <d v="2021-12-26T00:00:00"/>
    <x v="1"/>
    <s v="Data loss"/>
    <s v="I'm having an issue with the {product_purchased}. Please assist._x000a__x000a_1.2.31 Add &quot;Customizing&quot;_x000a__x000a_1.2.12 Please note that with the recent changes to the user interface, this feature I've tried troubleshooting steps mentioned in the user manual, but the issue persists."/>
    <x v="1"/>
    <s v="Perhaps blue because bed."/>
    <s v="Low"/>
    <s v="Email"/>
    <x v="4824"/>
    <d v="2023-06-01T19:26:25"/>
    <n v="1"/>
    <n v="7434"/>
    <s v="Perhaps Blue Because Bed."/>
    <s v="Manuel Bauer"/>
    <x v="10"/>
    <x v="10"/>
    <x v="0"/>
    <n v="-2.5999999999185093"/>
  </r>
  <r>
    <n v="7435"/>
    <s v="Donna Collins"/>
    <s v="thomasteresa@example.com"/>
    <n v="28"/>
    <s v="Male"/>
    <s v="Fitbit Charge"/>
    <d v="2021-07-08T00:00:00"/>
    <x v="2"/>
    <s v="Product setup"/>
    <s v="I'm having an issue with the {product_purchased}. Please assist. Please make sure everyone knows who the products are. Sorry for the inconvenience. â€” Donald J. Trump (@realDonaldTrump) January 8, 2017_x000a__x000a_The Trump campaign has The issue I'm facing is intermittent. Sometimes it works fine, but other times it acts up unexpectedly."/>
    <x v="0"/>
    <m/>
    <s v="Medium"/>
    <s v="Chat"/>
    <x v="4481"/>
    <m/>
    <m/>
    <n v="7435"/>
    <s v=""/>
    <s v="Donna Collins"/>
    <x v="2"/>
    <x v="2"/>
    <x v="0"/>
    <s v=""/>
  </r>
  <r>
    <n v="7436"/>
    <s v="Amanda Johnson"/>
    <s v="olucero@example.com"/>
    <n v="20"/>
    <s v="Female"/>
    <s v="Microsoft Surface"/>
    <d v="2020-10-23T00:00:00"/>
    <x v="4"/>
    <s v="Battery life"/>
    <s v="I'm having trouble connecting my {product_purchased} to my home Wi-Fi network. It doesn't detect any networks, although other devices are connecting fine. What can be done to resolve this issue?_x000a__x000a_A, Go to I'm unable to find the option to perform the desired action in the {product_purchased}. Could you please guide me through the steps?"/>
    <x v="2"/>
    <m/>
    <s v="Critical"/>
    <s v="Social media"/>
    <x v="5"/>
    <m/>
    <m/>
    <n v="7436"/>
    <s v=""/>
    <s v="Amanda Johnson"/>
    <x v="7"/>
    <x v="7"/>
    <x v="1"/>
    <s v=""/>
  </r>
  <r>
    <n v="7437"/>
    <s v="Robert Morrow"/>
    <s v="aliciabryant@example.org"/>
    <n v="35"/>
    <s v="Female"/>
    <s v="GoPro Action Camera"/>
    <d v="2020-08-24T00:00:00"/>
    <x v="4"/>
    <s v="Product compatibility"/>
    <s v="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
    <x v="0"/>
    <m/>
    <s v="Critical"/>
    <s v="Email"/>
    <x v="4825"/>
    <m/>
    <m/>
    <n v="7437"/>
    <s v=""/>
    <s v="Robert Morrow"/>
    <x v="5"/>
    <x v="5"/>
    <x v="1"/>
    <s v=""/>
  </r>
  <r>
    <n v="7438"/>
    <s v="Sara Ball"/>
    <s v="johndominguez@example.net"/>
    <n v="44"/>
    <s v="Female"/>
    <s v="GoPro Action Camera"/>
    <d v="2021-04-15T00:00:00"/>
    <x v="3"/>
    <s v="Product recommendation"/>
    <s v="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
    <x v="0"/>
    <m/>
    <s v="Critical"/>
    <s v="Chat"/>
    <x v="4826"/>
    <m/>
    <m/>
    <n v="7438"/>
    <s v=""/>
    <s v="Sara Ball"/>
    <x v="11"/>
    <x v="11"/>
    <x v="0"/>
    <s v=""/>
  </r>
  <r>
    <n v="7439"/>
    <s v="Rachel Hart"/>
    <s v="griffithsara@example.org"/>
    <n v="29"/>
    <s v="Female"/>
    <s v="PlayStation"/>
    <d v="2021-02-19T00:00:00"/>
    <x v="1"/>
    <s v="Display issue"/>
    <s v="I'm having an issue with the {product_purchased}. Please assist._x000a__x000a_3.1 Introduction_x000a__x000a_3.1.1 What You Should Know The product's manufacturer_x000a__x000a_The name and product code of a product is usually I've performed a factory reset on my {product_purchased}, hoping it would resolve the problem, but it didn't help."/>
    <x v="2"/>
    <m/>
    <s v="High"/>
    <s v="Social media"/>
    <x v="5"/>
    <m/>
    <m/>
    <n v="7439"/>
    <s v=""/>
    <s v="Rachel Hart"/>
    <x v="4"/>
    <x v="4"/>
    <x v="0"/>
    <s v=""/>
  </r>
  <r>
    <n v="7440"/>
    <s v="Calvin Brown"/>
    <s v="frycameron@example.org"/>
    <n v="69"/>
    <s v="Other"/>
    <s v="iPhone"/>
    <d v="2021-07-26T00:00:00"/>
    <x v="1"/>
    <s v="Software bug"/>
    <s v="There seems to be a hardware problem with my {product_purchased}. The screen is flickering, and I'm unable to use it. What should I do? I'll start reworking my app. If there's a way to turn off I've already contacted customer support multiple times, but the issue remains unresolved."/>
    <x v="2"/>
    <m/>
    <s v="Medium"/>
    <s v="Email"/>
    <x v="5"/>
    <m/>
    <m/>
    <n v="7440"/>
    <s v=""/>
    <s v="Calvin Brown"/>
    <x v="2"/>
    <x v="2"/>
    <x v="0"/>
    <s v=""/>
  </r>
  <r>
    <n v="7441"/>
    <s v="Jesus Carney"/>
    <s v="ihicks@example.org"/>
    <n v="46"/>
    <s v="Female"/>
    <s v="GoPro Action Camera"/>
    <d v="2021-05-08T00:00:00"/>
    <x v="2"/>
    <s v="Payment issue"/>
    <s v="I'm having an issue with the {product_purchased}. Please assist. You can always email me your issue details here at /u/Nathaniel@sli.com_x000a__x000a_Thanks! - A.J. This problem started occurring after the recent software update. I haven't made any other changes to the device."/>
    <x v="1"/>
    <s v="Various body foot radio."/>
    <s v="Critical"/>
    <s v="Email"/>
    <x v="4827"/>
    <d v="2023-06-01T02:19:33"/>
    <n v="1"/>
    <n v="7441"/>
    <s v="Various Body Foot Radio."/>
    <s v="Jesus Carney"/>
    <x v="1"/>
    <x v="1"/>
    <x v="0"/>
    <n v="-19.633333333418705"/>
  </r>
  <r>
    <n v="7442"/>
    <s v="Sharon Callahan"/>
    <s v="ashleeortiz@example.org"/>
    <n v="60"/>
    <s v="Other"/>
    <s v="GoPro Hero"/>
    <d v="2021-02-25T00:00:00"/>
    <x v="3"/>
    <s v="Refund request"/>
    <s v="I'm having an issue with the {product_purchased}. Please assist._x000a__x000a_I want to purchase these at an okay price and can't see what you need to get the product that is listed._x000a__x000a_If so, please send I've noticed a peculiar error message popping up on my {product_purchased} screen. It says '{error_message}'. What does it mean?"/>
    <x v="0"/>
    <m/>
    <s v="Low"/>
    <s v="Social media"/>
    <x v="4828"/>
    <m/>
    <m/>
    <n v="7442"/>
    <s v=""/>
    <s v="Sharon Callahan"/>
    <x v="4"/>
    <x v="4"/>
    <x v="0"/>
    <s v=""/>
  </r>
  <r>
    <n v="7443"/>
    <s v="Mark Carroll"/>
    <s v="mnelson@example.com"/>
    <n v="67"/>
    <s v="Male"/>
    <s v="MacBook Pro"/>
    <d v="2021-11-15T00:00:00"/>
    <x v="0"/>
    <s v="Refund request"/>
    <s v="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
    <x v="2"/>
    <m/>
    <s v="Critical"/>
    <s v="Social media"/>
    <x v="5"/>
    <m/>
    <m/>
    <n v="7443"/>
    <s v=""/>
    <s v="Mark Carroll"/>
    <x v="3"/>
    <x v="3"/>
    <x v="0"/>
    <s v=""/>
  </r>
  <r>
    <n v="7444"/>
    <s v="Christopher Bender"/>
    <s v="smithjessica@example.org"/>
    <n v="67"/>
    <s v="Other"/>
    <s v="Nintendo Switch"/>
    <d v="2021-07-05T00:00:00"/>
    <x v="1"/>
    <s v="Installation support"/>
    <s v="I'm having an issue with the {product_purchased}. Please assist._x000a__x000a_1_x000a__x000a__x000a_2_x000a__x000a__x000a_3_x000a__x000a__x000a_4_x000a__x000a__x000a_5_x000a__x000a__x000a_6_x000a__x000a__x000a_7_x000a__x000a__x000a_8_x000a__x000a__x000a_9_x000a__x000a__x000a_10_x000a__x000a__x000a_11 I've tried using different cables, adapters, or peripherals with my {product_purchased}, but the issue persists."/>
    <x v="2"/>
    <m/>
    <s v="Medium"/>
    <s v="Phone"/>
    <x v="5"/>
    <m/>
    <m/>
    <n v="7444"/>
    <s v=""/>
    <s v="Christopher Bender"/>
    <x v="2"/>
    <x v="2"/>
    <x v="0"/>
    <s v=""/>
  </r>
  <r>
    <n v="7445"/>
    <s v="Nathan Smith"/>
    <s v="crosbyshawn@example.com"/>
    <n v="51"/>
    <s v="Female"/>
    <s v="LG Smart TV"/>
    <d v="2020-11-17T00:00:00"/>
    <x v="2"/>
    <s v="Network problem"/>
    <s v="I'm having an issue with the {product_purchased}. Please assist. This is now a '1', '2', '3' and '4' product and I'm going to remove those immediately.&quot;_x000a__x000a_The company said in I've checked the device settings and made sure that everything is configured correctly."/>
    <x v="1"/>
    <s v="Enough individual weight."/>
    <s v="Low"/>
    <s v="Chat"/>
    <x v="4829"/>
    <d v="2023-06-01T14:05:40"/>
    <n v="3"/>
    <n v="7445"/>
    <s v="Enough Individual Weight."/>
    <s v="Nathan Smith"/>
    <x v="3"/>
    <x v="3"/>
    <x v="1"/>
    <n v="-3.6333333333022892"/>
  </r>
  <r>
    <n v="7446"/>
    <s v="Christopher Tran"/>
    <s v="smithherbert@example.com"/>
    <n v="27"/>
    <s v="Female"/>
    <s v="Google Nest"/>
    <d v="2021-10-27T00:00:00"/>
    <x v="4"/>
    <s v="Account access"/>
    <s v="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
    <x v="0"/>
    <m/>
    <s v="High"/>
    <s v="Phone"/>
    <x v="555"/>
    <m/>
    <m/>
    <n v="7446"/>
    <s v=""/>
    <s v="Christopher Tran"/>
    <x v="7"/>
    <x v="7"/>
    <x v="0"/>
    <s v=""/>
  </r>
  <r>
    <n v="7447"/>
    <s v="Rebecca Hudson"/>
    <s v="bethany57@example.net"/>
    <n v="62"/>
    <s v="Other"/>
    <s v="iPhone"/>
    <d v="2021-11-07T00:00:00"/>
    <x v="2"/>
    <s v="Display issue"/>
    <s v="There seems to be a hardware problem with my {product_purchased}. The screen is flickering, and I'm unable to use it. What should I do? I want to find out what's causing the screen flickering._x000a__x000a_Step 3 I'm worried that the issue might be hardware-related and might require repair or replacement."/>
    <x v="0"/>
    <m/>
    <s v="Medium"/>
    <s v="Chat"/>
    <x v="4830"/>
    <m/>
    <m/>
    <n v="7447"/>
    <s v=""/>
    <s v="Rebecca Hudson"/>
    <x v="3"/>
    <x v="3"/>
    <x v="0"/>
    <s v=""/>
  </r>
  <r>
    <n v="7448"/>
    <s v="Robert Moore"/>
    <s v="oweaver@example.net"/>
    <n v="27"/>
    <s v="Female"/>
    <s v="Samsung Soundbar"/>
    <d v="2020-06-13T00:00:00"/>
    <x v="3"/>
    <s v="Peripheral compatibility"/>
    <s v="I'm having an issue with the {product_purchased}. Please assist._x000a__x000a_I'm having an issue with the._x000a__x000a_Please assist._x000a__x000a_My question is, is that not what I've requested?_x000a__x000a_Yes. The issue I'm facing is intermittent. Sometimes it works fine, but other times it acts up unexpectedly."/>
    <x v="2"/>
    <m/>
    <s v="High"/>
    <s v="Email"/>
    <x v="5"/>
    <m/>
    <m/>
    <n v="7448"/>
    <s v=""/>
    <s v="Robert Moore"/>
    <x v="8"/>
    <x v="8"/>
    <x v="1"/>
    <s v=""/>
  </r>
  <r>
    <n v="7449"/>
    <s v="Heather Lee"/>
    <s v="sgilbert@example.com"/>
    <n v="26"/>
    <s v="Male"/>
    <s v="Canon EOS"/>
    <d v="2020-02-14T00:00:00"/>
    <x v="0"/>
    <s v="Display issue"/>
    <s v="I'm having an issue with the {product_purchased}. Please assist._x000a__x000a__x000a_If you have any questions, please be happy to see the FAQ's_x000a__x000a_at eepel@bibdsl.co.uk. More I need assistance as soon as possible because it's affecting my work and productivity."/>
    <x v="1"/>
    <s v="Street part attorney animal major."/>
    <s v="High"/>
    <s v="Chat"/>
    <x v="4831"/>
    <d v="2023-06-01T20:05:46"/>
    <n v="2"/>
    <n v="7449"/>
    <s v="Street Part Attorney Animal Major."/>
    <s v="Heather Lee"/>
    <x v="4"/>
    <x v="4"/>
    <x v="1"/>
    <n v="13.616666666697711"/>
  </r>
  <r>
    <n v="7450"/>
    <s v="Desiree Yang"/>
    <s v="kmoore@example.com"/>
    <n v="53"/>
    <s v="Female"/>
    <s v="Xbox"/>
    <d v="2020-06-27T00:00:00"/>
    <x v="4"/>
    <s v="Hardware issue"/>
    <s v="My {product_purchased} crashed, and I lost all the data stored on it. Is there any way to recover the lost data?_x000a__x000a_The company asked me if I wanted their support staff to look into it. After the reply I've noticed a peculiar error message popping up on my {product_purchased} screen. It says '{error_message}'. What does it mean?"/>
    <x v="1"/>
    <s v="Practice road call better his."/>
    <s v="Low"/>
    <s v="Chat"/>
    <x v="4832"/>
    <d v="2023-06-01T03:12:47"/>
    <n v="2"/>
    <n v="7450"/>
    <s v="Practice Road Call Better His."/>
    <s v="Desiree Yang"/>
    <x v="8"/>
    <x v="8"/>
    <x v="1"/>
    <n v="-2.9000000000232831"/>
  </r>
  <r>
    <n v="7451"/>
    <s v="James Francis"/>
    <s v="charles15@example.org"/>
    <n v="33"/>
    <s v="Male"/>
    <s v="Sony 4K HDR TV"/>
    <d v="2021-06-16T00:00:00"/>
    <x v="0"/>
    <s v="Cancellation request"/>
    <s v="I'm having an issue with the {product_purchased}. Please assist._x000a__x000a_Thanks!_x000a__x000a_Mark the brand for the error in the description. The issue I'm facing is intermittent. Sometimes it works fine, but other times it acts up unexpectedly."/>
    <x v="2"/>
    <m/>
    <s v="Medium"/>
    <s v="Chat"/>
    <x v="5"/>
    <m/>
    <m/>
    <n v="7451"/>
    <s v=""/>
    <s v="James Francis"/>
    <x v="8"/>
    <x v="8"/>
    <x v="0"/>
    <s v=""/>
  </r>
  <r>
    <n v="7452"/>
    <s v="Craig Miller"/>
    <s v="bryanschwartz@example.org"/>
    <n v="44"/>
    <s v="Other"/>
    <s v="HP Pavilion"/>
    <d v="2021-05-26T00:00:00"/>
    <x v="3"/>
    <s v="Account access"/>
    <s v="I'm having an issue with the {product_purchased}. Please assist. [02:34:48] &lt;JennyP&gt; I know what a 'b-pack' looks like but it's not a product. I'm using I'm experiencing this issue on multiple devices of the same model, so it seems to be a widespread problem."/>
    <x v="0"/>
    <m/>
    <s v="High"/>
    <s v="Chat"/>
    <x v="4833"/>
    <m/>
    <m/>
    <n v="7452"/>
    <s v=""/>
    <s v="Craig Miller"/>
    <x v="1"/>
    <x v="1"/>
    <x v="0"/>
    <s v=""/>
  </r>
  <r>
    <n v="7453"/>
    <s v="Justin Murphy"/>
    <s v="yolanda00@example.org"/>
    <n v="60"/>
    <s v="Male"/>
    <s v="Sony 4K HDR TV"/>
    <d v="2020-01-03T00:00:00"/>
    <x v="3"/>
    <s v="Network problem"/>
    <s v="I'm having an issue with the {product_purchased}. Please assist._x000a__x000a__x000a_The best way to use PADs is to follow the steps in this list. Otherwise the PAD may not be your first choice._x000a__x000a__x000a_Once I've checked for any available software updates for my {product_purchased}, but there are none."/>
    <x v="0"/>
    <m/>
    <s v="Low"/>
    <s v="Email"/>
    <x v="4834"/>
    <m/>
    <m/>
    <n v="7453"/>
    <s v=""/>
    <s v="Justin Murphy"/>
    <x v="6"/>
    <x v="6"/>
    <x v="1"/>
    <s v=""/>
  </r>
  <r>
    <n v="7454"/>
    <s v="John Young Jr."/>
    <s v="dcooper@example.com"/>
    <n v="58"/>
    <s v="Male"/>
    <s v="Samsung Soundbar"/>
    <d v="2021-06-20T00:00:00"/>
    <x v="0"/>
    <s v="Delivery problem"/>
    <s v="I'm having an issue with the {product_purchased}. Please assist. {{product_added}}_x000a__x000a_&lt;span class=&quot;description&quot;&gt;{{product_added name}} {{name}}&lt;/span&gt; &lt;/span&gt; &lt;/span&gt; &lt;/span I'm unable to find the option to perform the desired action in the {product_purchased}. Could you please guide me through the steps?"/>
    <x v="1"/>
    <s v="Low door budget traditional operation read better significant."/>
    <s v="High"/>
    <s v="Social media"/>
    <x v="4835"/>
    <d v="2023-06-01T11:48:54"/>
    <n v="3"/>
    <n v="7454"/>
    <s v="Low Door Budget Traditional Operation Read Better Significant."/>
    <s v="John Young Jr."/>
    <x v="8"/>
    <x v="8"/>
    <x v="0"/>
    <n v="-12.700000000011642"/>
  </r>
  <r>
    <n v="7455"/>
    <s v="Joseph Brown"/>
    <s v="francokimberly@example.com"/>
    <n v="41"/>
    <s v="Male"/>
    <s v="Roomba Robot Vacuum"/>
    <d v="2020-07-25T00:00:00"/>
    <x v="0"/>
    <s v="Refund request"/>
    <s v="I'm having an issue with the {product_purchased}. Please assist._x000a__x000a_Please help me by:_x000a__x000a_$22.01_x000a__x000a_$44.01_x000a__x000a_$49.74 $62.99_x000a__x000a_$64 I need assistance as soon as possible because it's affecting my work and productivity."/>
    <x v="2"/>
    <m/>
    <s v="Medium"/>
    <s v="Phone"/>
    <x v="5"/>
    <m/>
    <m/>
    <n v="7455"/>
    <s v=""/>
    <s v="Joseph Brown"/>
    <x v="2"/>
    <x v="2"/>
    <x v="1"/>
    <s v=""/>
  </r>
  <r>
    <n v="7456"/>
    <s v="Samantha Swanson"/>
    <s v="casey46@example.org"/>
    <n v="35"/>
    <s v="Female"/>
    <s v="Apple AirPods"/>
    <d v="2020-06-03T00:00:00"/>
    <x v="3"/>
    <s v="Cancellation request"/>
    <s v="I'm having an issue with the {product_purchased}. Please assist._x000a__x000a_The order will be credited toward your PayPal account and will receive additional confirmation by email within 24 hours. This problem started occurring after the recent software update. I haven't made any other changes to the device."/>
    <x v="0"/>
    <m/>
    <s v="Medium"/>
    <s v="Social media"/>
    <x v="4836"/>
    <m/>
    <m/>
    <n v="7456"/>
    <s v=""/>
    <s v="Samantha Swanson"/>
    <x v="8"/>
    <x v="8"/>
    <x v="1"/>
    <s v=""/>
  </r>
  <r>
    <n v="7457"/>
    <s v="Jacqueline Hunter"/>
    <s v="vhall@example.com"/>
    <n v="65"/>
    <s v="Male"/>
    <s v="LG Smart TV"/>
    <d v="2020-09-22T00:00:00"/>
    <x v="3"/>
    <s v="Hardware issue"/>
    <s v="I'm having an issue with the {product_purchased}. Please assist. Thank you, &lt;email protected}. &lt;span&gt;_x000a__x000a_This is where all the good stuff comes from. The one that really helped me. The issue I'm facing is intermittent. Sometimes it works fine, but other times it acts up unexpectedly."/>
    <x v="1"/>
    <s v="Radio quality check keep star."/>
    <s v="Medium"/>
    <s v="Phone"/>
    <x v="4837"/>
    <d v="2023-06-01T17:21:58"/>
    <n v="4"/>
    <n v="7457"/>
    <s v="Radio Quality Check Keep Star."/>
    <s v="Jacqueline Hunter"/>
    <x v="9"/>
    <x v="9"/>
    <x v="1"/>
    <n v="-7.1333333331858739"/>
  </r>
  <r>
    <n v="7458"/>
    <s v="Kyle Green"/>
    <s v="yowens@example.net"/>
    <n v="56"/>
    <s v="Female"/>
    <s v="GoPro Action Camera"/>
    <d v="2021-06-03T00:00:00"/>
    <x v="4"/>
    <s v="Network problem"/>
    <s v="I'm having an issue with the {product_purchased}. Please assist. The issue I'm facing is intermittent. Sometimes it works fine, but other times it acts up unexpectedly."/>
    <x v="2"/>
    <m/>
    <s v="Critical"/>
    <s v="Email"/>
    <x v="5"/>
    <m/>
    <m/>
    <n v="7458"/>
    <s v=""/>
    <s v="Kyle Green"/>
    <x v="8"/>
    <x v="8"/>
    <x v="0"/>
    <s v=""/>
  </r>
  <r>
    <n v="7459"/>
    <s v="Rachel Mullen"/>
    <s v="lmoore@example.net"/>
    <n v="32"/>
    <s v="Other"/>
    <s v="Fitbit Charge"/>
    <d v="2020-11-21T00:00:00"/>
    <x v="3"/>
    <s v="Cancellation request"/>
    <s v="I've recently set up my {product_purchased}, but it fails to connect to any available networks. What steps should I take to troubleshoot this issue?_x000a__x000a_1. Install the new PPA_x000a__x000a_2. Install P I'm not sure if this issue is specific to my device or if others have reported similar problems."/>
    <x v="2"/>
    <m/>
    <s v="Low"/>
    <s v="Chat"/>
    <x v="5"/>
    <m/>
    <m/>
    <n v="7459"/>
    <s v=""/>
    <s v="Rachel Mullen"/>
    <x v="3"/>
    <x v="3"/>
    <x v="1"/>
    <s v=""/>
  </r>
  <r>
    <n v="7460"/>
    <s v="Justin Johnson"/>
    <s v="xmartinez@example.net"/>
    <n v="51"/>
    <s v="Female"/>
    <s v="Bose SoundLink Speaker"/>
    <d v="2021-11-28T00:00:00"/>
    <x v="3"/>
    <s v="Account access"/>
    <s v="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
    <x v="0"/>
    <m/>
    <s v="Critical"/>
    <s v="Social media"/>
    <x v="4838"/>
    <m/>
    <m/>
    <n v="7460"/>
    <s v=""/>
    <s v="Justin Johnson"/>
    <x v="3"/>
    <x v="3"/>
    <x v="0"/>
    <s v=""/>
  </r>
  <r>
    <n v="7461"/>
    <s v="Brandon Parsons"/>
    <s v="robertnichols@example.com"/>
    <n v="68"/>
    <s v="Other"/>
    <s v="Microsoft Xbox Controller"/>
    <d v="2021-11-26T00:00:00"/>
    <x v="2"/>
    <s v="Product setup"/>
    <s v="I'm having an issue with the {product_purchased}. Please assist. -_x000a__x000a_[2 - #3 | #x | #y]_x000a__x000a_[[(0..3 | 100)]]_x000a__x000a_&lt;- }[[( I've noticed a sudden decrease in battery life on my {product_purchased}. It used to last much longer."/>
    <x v="0"/>
    <m/>
    <s v="Medium"/>
    <s v="Email"/>
    <x v="4839"/>
    <m/>
    <m/>
    <n v="7461"/>
    <s v=""/>
    <s v="Brandon Parsons"/>
    <x v="3"/>
    <x v="3"/>
    <x v="0"/>
    <s v=""/>
  </r>
  <r>
    <n v="7462"/>
    <s v="Amber Chapman"/>
    <s v="lawrencewilliam@example.org"/>
    <n v="18"/>
    <s v="Male"/>
    <s v="Google Pixel"/>
    <d v="2021-08-28T00:00:00"/>
    <x v="2"/>
    <s v="Installation support"/>
    <s v="I'm facing a problem with my {product_purchased}. The {product_purchased} is not turning on. It was working fine until yesterday, but now it doesn't respond._x000a__x000a_Solution 2) Don't use the I've tried troubleshooting steps mentioned in the user manual, but the issue persists."/>
    <x v="0"/>
    <m/>
    <s v="Low"/>
    <s v="Email"/>
    <x v="4840"/>
    <m/>
    <m/>
    <n v="7462"/>
    <s v=""/>
    <s v="Amber Chapman"/>
    <x v="5"/>
    <x v="5"/>
    <x v="0"/>
    <s v=""/>
  </r>
  <r>
    <n v="7463"/>
    <s v="Danielle Williams DDS"/>
    <s v="maxwelllucas@example.net"/>
    <n v="46"/>
    <s v="Female"/>
    <s v="Samsung Soundbar"/>
    <d v="2020-06-20T00:00:00"/>
    <x v="3"/>
    <s v="Software bug"/>
    <s v="I'm having an issue with the {product_purchased}. Please assist._x000a__x000a_There are no products on display._x000a__x000a_Sorry, this product is currently unavailable._x000a__x000a_Sorry, this product is in very poor condition. I'm concerned about the security of my {product_purchased} and would like to ensure that my data is safe."/>
    <x v="0"/>
    <m/>
    <s v="Low"/>
    <s v="Chat"/>
    <x v="4841"/>
    <m/>
    <m/>
    <n v="7463"/>
    <s v=""/>
    <s v="Danielle Williams DDS"/>
    <x v="8"/>
    <x v="8"/>
    <x v="1"/>
    <s v=""/>
  </r>
  <r>
    <n v="7464"/>
    <s v="Jeffery Shields"/>
    <s v="johnsonmichael@example.org"/>
    <n v="24"/>
    <s v="Other"/>
    <s v="Google Pixel"/>
    <d v="2020-08-20T00:00:00"/>
    <x v="1"/>
    <s v="Product setup"/>
    <s v="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
    <x v="1"/>
    <s v="Behind wish ever significant five."/>
    <s v="Low"/>
    <s v="Email"/>
    <x v="4842"/>
    <d v="2023-06-01T06:53:06"/>
    <n v="4"/>
    <n v="7464"/>
    <s v="Behind Wish Ever Significant Five."/>
    <s v="Jeffery Shields"/>
    <x v="5"/>
    <x v="5"/>
    <x v="1"/>
    <n v="-3.3000000001047738"/>
  </r>
  <r>
    <n v="7465"/>
    <s v="Terry Ortega"/>
    <s v="lgriffin@example.net"/>
    <n v="45"/>
    <s v="Female"/>
    <s v="Fitbit Versa Smartwatch"/>
    <d v="2020-06-23T00:00:00"/>
    <x v="0"/>
    <s v="Product recommendation"/>
    <s v="I'm having an issue with the {product_purchased}. Please assist._x000a__x000a_Click here to return your gift_x000a__x000a_Please fill out the return form_x000a__x000a_Did you receive any other gifts? Return our return policy I've noticed a sudden decrease in battery life on my {product_purchased}. It used to last much longer."/>
    <x v="1"/>
    <s v="Follow boy list nothing."/>
    <s v="Low"/>
    <s v="Email"/>
    <x v="4843"/>
    <d v="2023-06-01T17:37:08"/>
    <n v="1"/>
    <n v="7465"/>
    <s v="Follow Boy List Nothing."/>
    <s v="Terry Ortega"/>
    <x v="8"/>
    <x v="8"/>
    <x v="1"/>
    <n v="5.1500000000232831"/>
  </r>
  <r>
    <n v="7466"/>
    <s v="Brenda Thompson"/>
    <s v="brianna13@example.net"/>
    <n v="54"/>
    <s v="Female"/>
    <s v="Canon EOS"/>
    <d v="2021-04-06T00:00:00"/>
    <x v="3"/>
    <s v="Delivery problem"/>
    <s v="I'm having an issue with the {product_purchased}. Please assist._x000a__x000a_We've seen this on numerous occasions and I can't believe my fellow FPLers. The only thing I'd like to see is for a buyer/ I've tried using different cables, adapters, or peripherals with my {product_purchased}, but the issue persists."/>
    <x v="2"/>
    <m/>
    <s v="Medium"/>
    <s v="Phone"/>
    <x v="5"/>
    <m/>
    <m/>
    <n v="7466"/>
    <s v=""/>
    <s v="Brenda Thompson"/>
    <x v="11"/>
    <x v="11"/>
    <x v="0"/>
    <s v=""/>
  </r>
  <r>
    <n v="7467"/>
    <s v="Gregory James"/>
    <s v="hodgeschad@example.com"/>
    <n v="37"/>
    <s v="Female"/>
    <s v="Nintendo Switch Pro Controller"/>
    <d v="2021-04-03T00:00:00"/>
    <x v="4"/>
    <s v="Delivery problem"/>
    <s v="I'm having an issue with the {product_purchased}. Please assist._x000a__x000a_I think it has something to do with the last sale I didn't make, etc. It's definitely not because I didn't make a sale. My I've checked for software updates, and my {product_purchased} is already running the latest version."/>
    <x v="0"/>
    <m/>
    <s v="Critical"/>
    <s v="Email"/>
    <x v="4844"/>
    <m/>
    <m/>
    <n v="7467"/>
    <s v=""/>
    <s v="Gregory James"/>
    <x v="11"/>
    <x v="11"/>
    <x v="0"/>
    <s v=""/>
  </r>
  <r>
    <n v="7468"/>
    <s v="Nathaniel Jones"/>
    <s v="karenharrison@example.com"/>
    <n v="58"/>
    <s v="Male"/>
    <s v="Fitbit Versa Smartwatch"/>
    <d v="2020-03-24T00:00:00"/>
    <x v="3"/>
    <s v="Network problem"/>
    <s v="I'm having trouble connecting my {product_purchased} to my home Wi-Fi network. It doesn't detect any networks, although other devices are connecting fine. What can be done to resolve this issue?_x000a__x000a_1 Clean 2 The issue I'm facing is intermittent. Sometimes it works fine, but other times it acts up unexpectedly."/>
    <x v="0"/>
    <m/>
    <s v="Critical"/>
    <s v="Phone"/>
    <x v="4845"/>
    <m/>
    <m/>
    <n v="7468"/>
    <s v=""/>
    <s v="Nathaniel Jones"/>
    <x v="0"/>
    <x v="0"/>
    <x v="1"/>
    <s v=""/>
  </r>
  <r>
    <n v="7469"/>
    <s v="Ronald Weaver"/>
    <s v="sherrilewis@example.com"/>
    <n v="63"/>
    <s v="Male"/>
    <s v="Dell XPS"/>
    <d v="2020-04-03T00:00:00"/>
    <x v="4"/>
    <s v="Software bug"/>
    <s v="I'm having an issue with the {product_purchased}. Please assist. &quot; // Product information &quot; @api_doc ( this, product_id ) { } @api_doc ( this, product_name ) { var product_ I've checked for software updates, and my {product_purchased} is already running the latest version."/>
    <x v="0"/>
    <m/>
    <s v="Low"/>
    <s v="Email"/>
    <x v="4846"/>
    <m/>
    <m/>
    <n v="7469"/>
    <s v=""/>
    <s v="Ronald Weaver"/>
    <x v="11"/>
    <x v="11"/>
    <x v="1"/>
    <s v=""/>
  </r>
  <r>
    <n v="7470"/>
    <s v="Debra Stewart"/>
    <s v="omatthews@example.org"/>
    <n v="23"/>
    <s v="Female"/>
    <s v="PlayStation"/>
    <d v="2021-01-09T00:00:00"/>
    <x v="0"/>
    <s v="Installation support"/>
    <s v="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
    <x v="2"/>
    <m/>
    <s v="Low"/>
    <s v="Social media"/>
    <x v="5"/>
    <m/>
    <m/>
    <n v="7470"/>
    <s v=""/>
    <s v="Debra Stewart"/>
    <x v="6"/>
    <x v="6"/>
    <x v="0"/>
    <s v=""/>
  </r>
  <r>
    <n v="7471"/>
    <s v="Randy Ingram"/>
    <s v="kstone@example.com"/>
    <n v="35"/>
    <s v="Male"/>
    <s v="Lenovo ThinkPad"/>
    <d v="2020-04-23T00:00:00"/>
    <x v="1"/>
    <s v="Peripheral compatibility"/>
    <s v="I'm having an issue with the {product_purchased}. Please assist._x000a__x000a_I need to verify that the product was offered for a fee._x000a__x000a_(Sorry, this problem is resolved within 24 hours.)_x000a__x000a_You have an I've followed online tutorials and community forums to troubleshoot the issue, but no luck so far."/>
    <x v="1"/>
    <s v="Training suffer room at."/>
    <s v="Low"/>
    <s v="Social media"/>
    <x v="4847"/>
    <d v="2023-06-01T06:33:16"/>
    <n v="3"/>
    <n v="7471"/>
    <s v="Training Suffer Room At."/>
    <s v="Randy Ingram"/>
    <x v="11"/>
    <x v="11"/>
    <x v="1"/>
    <n v="-1.1499999999068677"/>
  </r>
  <r>
    <n v="7472"/>
    <s v="Denise Smith MD"/>
    <s v="susan14@example.net"/>
    <n v="42"/>
    <s v="Male"/>
    <s v="Roomba Robot Vacuum"/>
    <d v="2021-03-29T00:00:00"/>
    <x v="0"/>
    <s v="Delivery problem"/>
    <s v="I'm having an issue with the {product_purchased}. Please assist._x000a__x000a_â€¢ I received two other similar products from you._x000a__x000a_â€¢ I didn't get a response like this after I started using it, so it was a I've performed a factory reset on my {product_purchased}, hoping it would resolve the problem, but it didn't help."/>
    <x v="0"/>
    <m/>
    <s v="High"/>
    <s v="Chat"/>
    <x v="4848"/>
    <m/>
    <m/>
    <n v="7472"/>
    <s v=""/>
    <s v="Denise Smith MD"/>
    <x v="0"/>
    <x v="0"/>
    <x v="0"/>
    <s v=""/>
  </r>
  <r>
    <n v="7473"/>
    <s v="Spencer Mullen"/>
    <s v="rachel62@example.com"/>
    <n v="40"/>
    <s v="Male"/>
    <s v="Google Nest"/>
    <d v="2020-12-29T00:00:00"/>
    <x v="0"/>
    <s v="Refund request"/>
    <s v="I'm having an issue with the {product_purchased}. Please assist. {product_purchased}. Please assist. {product_purchased}. Please assist. {product_purchased}. Please assist. {product_ I'm worried that the issue might be hardware-related and might require repair or replacement."/>
    <x v="0"/>
    <m/>
    <s v="High"/>
    <s v="Phone"/>
    <x v="4849"/>
    <m/>
    <m/>
    <n v="7473"/>
    <s v=""/>
    <s v="Spencer Mullen"/>
    <x v="10"/>
    <x v="10"/>
    <x v="1"/>
    <s v=""/>
  </r>
  <r>
    <n v="7474"/>
    <s v="Rodney Davis"/>
    <s v="scotteric@example.com"/>
    <n v="38"/>
    <s v="Male"/>
    <s v="Sony 4K HDR TV"/>
    <d v="2021-10-09T00:00:00"/>
    <x v="3"/>
    <s v="Delivery problem"/>
    <s v="I've noticed a software bug in the {product_purchased} app. It's causing data loss and unexpected errors. How can I resolve this issue?_x000a__x000a_First add the {product_purchased} app to &quot;Install the I've followed online tutorials and community forums to troubleshoot the issue, but no luck so far."/>
    <x v="1"/>
    <s v="Choice benefit minute agree effect involve bit."/>
    <s v="High"/>
    <s v="Phone"/>
    <x v="4850"/>
    <d v="2023-06-01T15:01:21"/>
    <n v="5"/>
    <n v="7474"/>
    <s v="Choice Benefit Minute Agree Effect Involve Bit."/>
    <s v="Rodney Davis"/>
    <x v="7"/>
    <x v="7"/>
    <x v="0"/>
    <n v="-9.5166666666045785"/>
  </r>
  <r>
    <n v="7475"/>
    <s v="Derrick Perez"/>
    <s v="danny44@example.net"/>
    <n v="46"/>
    <s v="Male"/>
    <s v="PlayStation"/>
    <d v="2021-07-09T00:00:00"/>
    <x v="1"/>
    <s v="Data loss"/>
    <s v="I'm having an issue with the {product_purchased}. Please assist._x000a__x000a_I've not had a problem with this before, so far only with an old (non-Sudoku) product called Soreby. It works I've checked for any available software updates for my {product_purchased}, but there are none."/>
    <x v="1"/>
    <s v="Decision anything relationship product."/>
    <s v="Low"/>
    <s v="Email"/>
    <x v="4851"/>
    <d v="2023-06-01T09:42:23"/>
    <n v="2"/>
    <n v="7475"/>
    <s v="Decision Anything Relationship Product."/>
    <s v="Derrick Perez"/>
    <x v="2"/>
    <x v="2"/>
    <x v="0"/>
    <n v="-11.716666666790843"/>
  </r>
  <r>
    <n v="7476"/>
    <s v="John Taylor MD"/>
    <s v="sharon05@example.com"/>
    <n v="65"/>
    <s v="Other"/>
    <s v="GoPro Hero"/>
    <d v="2020-07-12T00:00:00"/>
    <x v="4"/>
    <s v="Hardware issue"/>
    <s v="I'm having an issue with the {product_purchased}. Please assist. :) - Thanks - - thanks :) (I don't know which part of the email has been removed or what I'm trying to do for this to work). Now I'm not sure if this issue is specific to my device or if others have reported similar problems."/>
    <x v="0"/>
    <m/>
    <s v="Critical"/>
    <s v="Phone"/>
    <x v="4852"/>
    <m/>
    <m/>
    <n v="7476"/>
    <s v=""/>
    <s v="John Taylor MD"/>
    <x v="2"/>
    <x v="2"/>
    <x v="1"/>
    <s v=""/>
  </r>
  <r>
    <n v="7477"/>
    <s v="Mark Roy"/>
    <s v="jluna@example.net"/>
    <n v="45"/>
    <s v="Male"/>
    <s v="Nintendo Switch Pro Controller"/>
    <d v="2020-04-07T00:00:00"/>
    <x v="1"/>
    <s v="Product recommendation"/>
    <s v="I'm having an issue with the {product_purchased}. Please assist._x000a__x000a_Please note that the product is on sale a few days before the sales date._x000a__x000a_If you would like to order other products from the same seller, I've tried using different cables, adapters, or peripherals with my {product_purchased}, but the issue persists."/>
    <x v="1"/>
    <s v="Success call party end capital theory road board."/>
    <s v="Medium"/>
    <s v="Phone"/>
    <x v="4853"/>
    <d v="2023-06-01T07:17:26"/>
    <n v="4"/>
    <n v="7477"/>
    <s v="Success Call Party End Capital Theory Road Board."/>
    <s v="Mark Roy"/>
    <x v="11"/>
    <x v="11"/>
    <x v="1"/>
    <n v="4.5833333332557231"/>
  </r>
  <r>
    <n v="7478"/>
    <s v="Michael Stout"/>
    <s v="angelaestrada@example.com"/>
    <n v="20"/>
    <s v="Other"/>
    <s v="Bose QuietComfort"/>
    <d v="2021-04-06T00:00:00"/>
    <x v="3"/>
    <s v="Installation support"/>
    <s v="I'm having an issue with the {product_purchased}. Please assist. Please make sure we're not the ones who get stuck!&quot;_x000a__x000a_After completing this tutorial, you'll be able to purchase custom images directly from Google. If you I'm using the original charger that came with my {product_purchased}, but it's not charging properly."/>
    <x v="1"/>
    <s v="Off seven feel begin."/>
    <s v="Critical"/>
    <s v="Phone"/>
    <x v="4854"/>
    <d v="2023-06-01T18:06:28"/>
    <n v="2"/>
    <n v="7478"/>
    <s v="Off Seven Feel Begin."/>
    <s v="Michael Stout"/>
    <x v="11"/>
    <x v="11"/>
    <x v="0"/>
    <n v="-1.3333333333139308"/>
  </r>
  <r>
    <n v="7479"/>
    <s v="Cameron Kidd"/>
    <s v="lsmith@example.net"/>
    <n v="26"/>
    <s v="Female"/>
    <s v="MacBook Pro"/>
    <d v="2021-07-07T00:00:00"/>
    <x v="0"/>
    <s v="Cancellation request"/>
    <s v="I'm having an issue with the {product_purchased}. Please assist. :|_x000a__x000a_The company will take care of you_x000a__x000a_Thanks._x000a__x000a_The name is [email protected]_x000a__x000a_You must be 20+ to visit I've performed a factory reset on my {product_purchased}, hoping it would resolve the problem, but it didn't help."/>
    <x v="1"/>
    <s v="Meet hospital low produce share conference."/>
    <s v="Critical"/>
    <s v="Email"/>
    <x v="4855"/>
    <d v="2023-06-01T07:28:30"/>
    <n v="4"/>
    <n v="7479"/>
    <s v="Meet Hospital Low Produce Share Conference."/>
    <s v="Cameron Kidd"/>
    <x v="2"/>
    <x v="2"/>
    <x v="0"/>
    <n v="4.1999999998952262"/>
  </r>
  <r>
    <n v="7480"/>
    <s v="Brandy Cooper"/>
    <s v="kayla75@example.org"/>
    <n v="30"/>
    <s v="Other"/>
    <s v="MacBook Pro"/>
    <d v="2020-10-14T00:00:00"/>
    <x v="4"/>
    <s v="Display issue"/>
    <s v="I'm having an issue with the {product_purchased}. Please assist._x000a__x000a_Sorry, this item is no longer available. Looking for something else? Add what you need. This problem started occurring after the recent software update. I haven't made any other changes to the device."/>
    <x v="1"/>
    <s v="Sport sell common speech."/>
    <s v="Critical"/>
    <s v="Chat"/>
    <x v="4856"/>
    <d v="2023-06-01T21:36:31"/>
    <n v="5"/>
    <n v="7480"/>
    <s v="Sport Sell Common Speech."/>
    <s v="Brandy Cooper"/>
    <x v="7"/>
    <x v="7"/>
    <x v="1"/>
    <n v="-2.7000000000698492"/>
  </r>
  <r>
    <n v="7481"/>
    <s v="John Castillo"/>
    <s v="cunninghamchristopher@example.net"/>
    <n v="61"/>
    <s v="Other"/>
    <s v="LG Washing Machine"/>
    <d v="2020-07-05T00:00:00"/>
    <x v="4"/>
    <s v="Product recommendation"/>
    <s v="I'm having an issue with the {product_purchased}. Please assist._x000a__x000a_Product: No Description: No Description:_x000a__x000a_Item No: n/a Availability: $0.99 (Standard) Description: New. Available in I'm experiencing this issue on multiple devices of the same model, so it seems to be a widespread problem."/>
    <x v="2"/>
    <m/>
    <s v="Critical"/>
    <s v="Phone"/>
    <x v="5"/>
    <m/>
    <m/>
    <n v="7481"/>
    <s v=""/>
    <s v="John Castillo"/>
    <x v="2"/>
    <x v="2"/>
    <x v="1"/>
    <s v=""/>
  </r>
  <r>
    <n v="7482"/>
    <s v="Kelsey Watson"/>
    <s v="cprice@example.org"/>
    <n v="22"/>
    <s v="Male"/>
    <s v="Xbox"/>
    <d v="2021-02-19T00:00:00"/>
    <x v="3"/>
    <s v="Hardware issue"/>
    <s v="I'm having an issue with the {product_purchased}. Please assist._x000a__x000a_The problem is that you can only do one request before the request you made will be denied. So if you can only do all requests to the vendor, I've performed a factory reset on my {product_purchased}, hoping it would resolve the problem, but it didn't help."/>
    <x v="0"/>
    <m/>
    <s v="Low"/>
    <s v="Chat"/>
    <x v="782"/>
    <m/>
    <m/>
    <n v="7482"/>
    <s v=""/>
    <s v="Kelsey Watson"/>
    <x v="4"/>
    <x v="4"/>
    <x v="0"/>
    <s v=""/>
  </r>
  <r>
    <n v="7483"/>
    <s v="Stephen Padilla"/>
    <s v="manningjessica@example.org"/>
    <n v="35"/>
    <s v="Male"/>
    <s v="Google Nest"/>
    <d v="2021-11-06T00:00:00"/>
    <x v="3"/>
    <s v="Installation support"/>
    <s v="I'm having an issue with the {product_purchased}. Please assist._x000a__x000a_Please assist._x000a__x000a_Please assist._x000a__x000a_Please assist._x000a__x000a_Please assist._x000a__x000a_Please assist._x000a__x000a_Please assist._x000a__x000a_Please I've checked the device settings and made sure that everything is configured correctly."/>
    <x v="0"/>
    <m/>
    <s v="Critical"/>
    <s v="Phone"/>
    <x v="4857"/>
    <m/>
    <m/>
    <n v="7483"/>
    <s v=""/>
    <s v="Stephen Padilla"/>
    <x v="3"/>
    <x v="3"/>
    <x v="0"/>
    <s v=""/>
  </r>
  <r>
    <n v="7484"/>
    <s v="Kimberly Collier"/>
    <s v="andrewgomez@example.org"/>
    <n v="65"/>
    <s v="Other"/>
    <s v="Amazon Kindle"/>
    <d v="2020-06-04T00:00:00"/>
    <x v="4"/>
    <s v="Refund request"/>
    <s v="I'm having an issue with the {product_purchased}. Please assist._x000a__x000a_I am having an issue with the {product_purchased}. Please assist. Please provide links._x000a__x000a_I am having an issue with the { I'm worried that the issue might be hardware-related and might require repair or replacement."/>
    <x v="2"/>
    <m/>
    <s v="Medium"/>
    <s v="Social media"/>
    <x v="5"/>
    <m/>
    <m/>
    <n v="7484"/>
    <s v=""/>
    <s v="Kimberly Collier"/>
    <x v="8"/>
    <x v="8"/>
    <x v="1"/>
    <s v=""/>
  </r>
  <r>
    <n v="7485"/>
    <s v="John Hensley"/>
    <s v="crystal41@example.net"/>
    <n v="65"/>
    <s v="Female"/>
    <s v="Sony PlayStation"/>
    <d v="2020-01-14T00:00:00"/>
    <x v="2"/>
    <s v="Product setup"/>
    <s v="I'm unable to access my {product_purchased} account. It keeps displaying an 'Invalid Credentials' error, even though I'm using the correct login information. How can I regain access to my account?_x000a__x000a_Cred I've tried clearing the cache and data for the {product_purchased} app, but the issue persists."/>
    <x v="2"/>
    <m/>
    <s v="Low"/>
    <s v="Phone"/>
    <x v="5"/>
    <m/>
    <m/>
    <n v="7485"/>
    <s v=""/>
    <s v="John Hensley"/>
    <x v="6"/>
    <x v="6"/>
    <x v="1"/>
    <s v=""/>
  </r>
  <r>
    <n v="7486"/>
    <s v="Sean Blackburn"/>
    <s v="ecastaneda@example.net"/>
    <n v="28"/>
    <s v="Male"/>
    <s v="LG Washing Machine"/>
    <d v="2020-08-29T00:00:00"/>
    <x v="4"/>
    <s v="Refund request"/>
    <s v="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
    <x v="1"/>
    <s v="Increase wife television along along need physical."/>
    <s v="Medium"/>
    <s v="Phone"/>
    <x v="4858"/>
    <d v="2023-06-01T03:57:40"/>
    <n v="3"/>
    <n v="7486"/>
    <s v="Increase Wife Television Along Along Need Physical."/>
    <s v="Sean Blackburn"/>
    <x v="5"/>
    <x v="5"/>
    <x v="1"/>
    <n v="-18.633333333476912"/>
  </r>
  <r>
    <n v="7487"/>
    <s v="Benjamin Allen"/>
    <s v="toddaustin@example.com"/>
    <n v="54"/>
    <s v="Male"/>
    <s v="Sony 4K HDR TV"/>
    <d v="2020-07-02T00:00:00"/>
    <x v="2"/>
    <s v="Delivery problem"/>
    <s v="I'm having an issue with the {product_purchased}. Please assist._x000a__x000a__x000a_This is a very hard and demanding task, requiring time, patience and knowledge of a specific area of the product._x000a__x000a__x000a_I am so proud to support I'm unable to find the option to perform the desired action in the {product_purchased}. Could you please guide me through the steps?"/>
    <x v="2"/>
    <m/>
    <s v="Medium"/>
    <s v="Phone"/>
    <x v="5"/>
    <m/>
    <m/>
    <n v="7487"/>
    <s v=""/>
    <s v="Benjamin Allen"/>
    <x v="2"/>
    <x v="2"/>
    <x v="1"/>
    <s v=""/>
  </r>
  <r>
    <n v="7488"/>
    <s v="Megan Brock"/>
    <s v="ehill@example.net"/>
    <n v="69"/>
    <s v="Other"/>
    <s v="Nintendo Switch Pro Controller"/>
    <d v="2020-07-02T00:00:00"/>
    <x v="2"/>
    <s v="Data loss"/>
    <s v="I'm having an issue with the {product_purchased}. Please assist._x000a__x000a_{product_purchased} is a reference to the product that is currently not marked off by the seller. It is your duty to purchase the product I'm experiencing this issue on multiple devices of the same model, so it seems to be a widespread problem."/>
    <x v="1"/>
    <s v="Might experience current."/>
    <s v="Medium"/>
    <s v="Chat"/>
    <x v="4859"/>
    <d v="2023-06-01T13:30:43"/>
    <n v="1"/>
    <n v="7488"/>
    <s v="Might Experience Current."/>
    <s v="Megan Brock"/>
    <x v="2"/>
    <x v="2"/>
    <x v="1"/>
    <n v="-5.3666666666977108"/>
  </r>
  <r>
    <n v="7489"/>
    <s v="Ashley James"/>
    <s v="marcus21@example.org"/>
    <n v="20"/>
    <s v="Male"/>
    <s v="Samsung Galaxy"/>
    <d v="2021-08-16T00:00:00"/>
    <x v="3"/>
    <s v="Hardware issue"/>
    <s v="I'm having an issue with the {product_purchased}. Please assist._x000a__x000a__x000a_When this issue occurred, my card received a code error. Thank you!_x000a__x000a_6 months ago_x000a__x000a_My card was unable to function due to a This problem started occurring after the recent software update. I haven't made any other changes to the device."/>
    <x v="2"/>
    <m/>
    <s v="Medium"/>
    <s v="Phone"/>
    <x v="5"/>
    <m/>
    <m/>
    <n v="7489"/>
    <s v=""/>
    <s v="Ashley James"/>
    <x v="5"/>
    <x v="5"/>
    <x v="0"/>
    <s v=""/>
  </r>
  <r>
    <n v="7490"/>
    <s v="Katherine Collins"/>
    <s v="jorgerobbins@example.net"/>
    <n v="37"/>
    <s v="Male"/>
    <s v="Nintendo Switch Pro Controller"/>
    <d v="2020-10-19T00:00:00"/>
    <x v="1"/>
    <s v="Hardware issue"/>
    <s v="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
    <x v="0"/>
    <m/>
    <s v="Low"/>
    <s v="Email"/>
    <x v="4860"/>
    <m/>
    <m/>
    <n v="7490"/>
    <s v=""/>
    <s v="Katherine Collins"/>
    <x v="7"/>
    <x v="7"/>
    <x v="1"/>
    <s v=""/>
  </r>
  <r>
    <n v="7491"/>
    <s v="Melissa Spencer"/>
    <s v="marshalljeffrey@example.org"/>
    <n v="33"/>
    <s v="Female"/>
    <s v="Samsung Galaxy"/>
    <d v="2021-09-18T00:00:00"/>
    <x v="4"/>
    <s v="Product setup"/>
    <s v="The {product_purchased} is unable to establish a stable internet connection. It keeps disconnecting intermittently. How can I troubleshoot this network problem?_x000a__x000a_The data is still working in great condition. But some features of Google I rely heavily on my {product_purchased} for my daily tasks, and this issue is hindering my productivity."/>
    <x v="1"/>
    <s v="Firm thank go avoid tree."/>
    <s v="High"/>
    <s v="Social media"/>
    <x v="4861"/>
    <d v="2023-06-01T13:28:48"/>
    <n v="1"/>
    <n v="7491"/>
    <s v="Firm Thank Go Avoid Tree."/>
    <s v="Melissa Spencer"/>
    <x v="9"/>
    <x v="9"/>
    <x v="0"/>
    <n v="-8.533333333209157"/>
  </r>
  <r>
    <n v="7492"/>
    <s v="Brooke Larson"/>
    <s v="lopezscott@example.net"/>
    <n v="44"/>
    <s v="Other"/>
    <s v="Google Nest"/>
    <d v="2020-03-17T00:00:00"/>
    <x v="2"/>
    <s v="Payment issue"/>
    <s v="I'm having an issue with the {product_purchased}. Please assist. Thank you.&quot;_x000a__x000a_This is because you don't have a valid customer id or a valid account number. In a similar vein, an individual looking to purchase a I'm concerned about the security of my {product_purchased} and would like to ensure that my data is safe."/>
    <x v="2"/>
    <m/>
    <s v="Low"/>
    <s v="Phone"/>
    <x v="5"/>
    <m/>
    <m/>
    <n v="7492"/>
    <s v=""/>
    <s v="Brooke Larson"/>
    <x v="0"/>
    <x v="0"/>
    <x v="1"/>
    <s v=""/>
  </r>
  <r>
    <n v="7493"/>
    <s v="Diana Romero"/>
    <s v="julie94@example.net"/>
    <n v="46"/>
    <s v="Other"/>
    <s v="MacBook Pro"/>
    <d v="2021-05-27T00:00:00"/>
    <x v="1"/>
    <s v="Installation support"/>
    <s v="There seems to be a glitch in the {product_purchased} software. It freezes frequently, making it difficult to use. Can you please provide a solution? :) Thanks ^^_x000a__x000a_Trying to get something working correctly on your device I've noticed that the issue occurs consistently when I use a specific feature or application on my {product_purchased}."/>
    <x v="2"/>
    <m/>
    <s v="Low"/>
    <s v="Email"/>
    <x v="5"/>
    <m/>
    <m/>
    <n v="7493"/>
    <s v=""/>
    <s v="Diana Romero"/>
    <x v="1"/>
    <x v="1"/>
    <x v="0"/>
    <s v=""/>
  </r>
  <r>
    <n v="7494"/>
    <s v="Jason Carlson"/>
    <s v="pamela27@example.org"/>
    <n v="59"/>
    <s v="Male"/>
    <s v="PlayStation"/>
    <d v="2020-02-25T00:00:00"/>
    <x v="1"/>
    <s v="Account access"/>
    <s v="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
    <x v="1"/>
    <s v="Discuss participant one near clear."/>
    <s v="Critical"/>
    <s v="Chat"/>
    <x v="4862"/>
    <d v="2023-06-01T08:11:51"/>
    <n v="5"/>
    <n v="7494"/>
    <s v="Discuss Participant One Near Clear."/>
    <s v="Jason Carlson"/>
    <x v="4"/>
    <x v="4"/>
    <x v="1"/>
    <n v="0.6666666665696539"/>
  </r>
  <r>
    <n v="7495"/>
    <s v="Joseph Brown"/>
    <s v="cameron86@example.org"/>
    <n v="68"/>
    <s v="Male"/>
    <s v="Sony PlayStation"/>
    <d v="2021-05-04T00:00:00"/>
    <x v="1"/>
    <s v="Account access"/>
    <s v="I'm having an issue with the {product_purchased}. Please assist._x000a__x000a_I can't find the product in your product list_x000a__x000a__x000a_I must ask if my order is available_x000a__x000a__x000a_I am unable to receive a quote I've already contacted customer support multiple times, but the issue remains unresolved."/>
    <x v="1"/>
    <s v="Good likely child third figure about open simply."/>
    <s v="Low"/>
    <s v="Email"/>
    <x v="4863"/>
    <d v="2023-06-01T08:02:53"/>
    <n v="2"/>
    <n v="7495"/>
    <s v="Good Likely Child Third Figure About Open Simply."/>
    <s v="Joseph Brown"/>
    <x v="1"/>
    <x v="1"/>
    <x v="0"/>
    <n v="-12.849999999976717"/>
  </r>
  <r>
    <n v="7496"/>
    <s v="William Butler"/>
    <s v="khaas@example.org"/>
    <n v="51"/>
    <s v="Female"/>
    <s v="Canon DSLR Camera"/>
    <d v="2020-05-13T00:00:00"/>
    <x v="0"/>
    <s v="Software bug"/>
    <s v="I'm having an issue with the {product_purchased}. Please assist._x000a__x000a_You cannot add value by spending a minimum of $20. Any changes to the {product_purchased} will violent make this purchase. I've already contacted customer support multiple times, but the issue remains unresolved."/>
    <x v="1"/>
    <s v="Hope head sea."/>
    <s v="High"/>
    <s v="Phone"/>
    <x v="4864"/>
    <d v="2023-06-01T22:52:55"/>
    <n v="4"/>
    <n v="7496"/>
    <s v="Hope Head Sea."/>
    <s v="William Butler"/>
    <x v="1"/>
    <x v="1"/>
    <x v="1"/>
    <n v="8.9000000000232831"/>
  </r>
  <r>
    <n v="7497"/>
    <s v="Tony Nash"/>
    <s v="gravesjillian@example.net"/>
    <n v="36"/>
    <s v="Other"/>
    <s v="Samsung Soundbar"/>
    <d v="2021-01-10T00:00:00"/>
    <x v="4"/>
    <s v="Data loss"/>
    <s v="I'm having an issue with the {product_purchased}. Please assist._x000a__x000a_This item is also available in:_x000a__x000a_Virgo 3, Voyager, and Voyager 2_x000a__x000a_Virgo 3-Series_x000a__x000a_Vir I've checked the device settings and made sure that everything is configured correctly."/>
    <x v="2"/>
    <m/>
    <s v="Medium"/>
    <s v="Email"/>
    <x v="5"/>
    <m/>
    <m/>
    <n v="7497"/>
    <s v=""/>
    <s v="Tony Nash"/>
    <x v="6"/>
    <x v="6"/>
    <x v="0"/>
    <s v=""/>
  </r>
  <r>
    <n v="7498"/>
    <s v="James Smith"/>
    <s v="elizabethmeadows@example.com"/>
    <n v="23"/>
    <s v="Female"/>
    <s v="Philips Hue Lights"/>
    <d v="2021-01-11T00:00:00"/>
    <x v="2"/>
    <s v="Delivery problem"/>
    <s v="I'm having an issue with the {product_purchased}. Please assist._x000a__x000a_For all of the product's reviews and recommendations Click here. In Newest_x000a__x000a_Product Description_x000a__x000a_The first time we tried this on our 3 year I've checked for any available software updates for my {product_purchased}, but there are none."/>
    <x v="0"/>
    <m/>
    <s v="Critical"/>
    <s v="Social media"/>
    <x v="4865"/>
    <m/>
    <m/>
    <n v="7498"/>
    <s v=""/>
    <s v="James Smith"/>
    <x v="6"/>
    <x v="6"/>
    <x v="0"/>
    <s v=""/>
  </r>
  <r>
    <n v="7499"/>
    <s v="Vincent Jones"/>
    <s v="michaelestes@example.org"/>
    <n v="41"/>
    <s v="Male"/>
    <s v="Samsung Galaxy"/>
    <d v="2021-08-16T00:00:00"/>
    <x v="1"/>
    <s v="Payment issue"/>
    <s v="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
    <x v="2"/>
    <m/>
    <s v="High"/>
    <s v="Social media"/>
    <x v="5"/>
    <m/>
    <m/>
    <n v="7499"/>
    <s v=""/>
    <s v="Vincent Jones"/>
    <x v="5"/>
    <x v="5"/>
    <x v="0"/>
    <s v=""/>
  </r>
  <r>
    <n v="7500"/>
    <s v="Jeffrey Hall"/>
    <s v="dmays@example.org"/>
    <n v="56"/>
    <s v="Male"/>
    <s v="LG Washing Machine"/>
    <d v="2020-04-30T00:00:00"/>
    <x v="2"/>
    <s v="Software bug"/>
    <s v="I'm having an issue with the {product_purchased}. Please assist. Thank you. And there is no further request._x000a__x000a_This will be the first shipment of your products. Please bring your purchases back to us after you've shipped I've noticed a peculiar error message popping up on my {product_purchased} screen. It says '{error_message}'. What does it mean?"/>
    <x v="2"/>
    <m/>
    <s v="Medium"/>
    <s v="Phone"/>
    <x v="5"/>
    <m/>
    <m/>
    <n v="7500"/>
    <s v=""/>
    <s v="Jeffrey Hall"/>
    <x v="11"/>
    <x v="11"/>
    <x v="1"/>
    <s v=""/>
  </r>
  <r>
    <n v="7501"/>
    <s v="Thomas Allen"/>
    <s v="chavezedward@example.com"/>
    <n v="23"/>
    <s v="Male"/>
    <s v="Nikon D"/>
    <d v="2020-08-08T00:00:00"/>
    <x v="4"/>
    <s v="Payment issue"/>
    <s v="I've encountered a data loss issue with my {product_purchased}. All the files and documents seem to have disappeared. Can you guide me on how to retrieve them?_x000a__x000a__x000a_My {product_purchased} documents are actually just I'm experiencing this issue on multiple devices of the same model, so it seems to be a widespread problem."/>
    <x v="0"/>
    <m/>
    <s v="Low"/>
    <s v="Phone"/>
    <x v="4866"/>
    <m/>
    <m/>
    <n v="7501"/>
    <s v=""/>
    <s v="Thomas Allen"/>
    <x v="5"/>
    <x v="5"/>
    <x v="1"/>
    <s v=""/>
  </r>
  <r>
    <n v="7502"/>
    <s v="Robin Wilson"/>
    <s v="brittany30@example.net"/>
    <n v="63"/>
    <s v="Male"/>
    <s v="Nintendo Switch"/>
    <d v="2021-11-02T00:00:00"/>
    <x v="2"/>
    <s v="Software bug"/>
    <s v="I'm having an issue with the {product_purchased}. Please assist._x000a__x000a_Thanks. I'm concerned about the security of my {product_purchased} and would like to ensure that my data is safe."/>
    <x v="1"/>
    <s v="Owner well prevent up campaign take production sign."/>
    <s v="High"/>
    <s v="Chat"/>
    <x v="4867"/>
    <d v="2023-06-01T21:34:03"/>
    <n v="4"/>
    <n v="7502"/>
    <s v="Owner Well Prevent Up Campaign Take Production Sign."/>
    <s v="Robin Wilson"/>
    <x v="3"/>
    <x v="3"/>
    <x v="0"/>
    <n v="-1.0500000001047738"/>
  </r>
  <r>
    <n v="7503"/>
    <s v="Margaret Glover"/>
    <s v="mariah89@example.net"/>
    <n v="20"/>
    <s v="Male"/>
    <s v="Apple AirPods"/>
    <d v="2020-01-11T00:00:00"/>
    <x v="1"/>
    <s v="Refund request"/>
    <s v="I'm having an issue with the {product_purchased}. Please assist._x000a__x000a_&quot;If this product didn't sell I'll not be buying from you anymore, you are probably just using your hard drive so it won't be working, I rely heavily on my {product_purchased} for my daily tasks, and this issue is hindering my productivity."/>
    <x v="2"/>
    <m/>
    <s v="Critical"/>
    <s v="Phone"/>
    <x v="5"/>
    <m/>
    <m/>
    <n v="7503"/>
    <s v=""/>
    <s v="Margaret Glover"/>
    <x v="6"/>
    <x v="6"/>
    <x v="1"/>
    <s v=""/>
  </r>
  <r>
    <n v="7504"/>
    <s v="Tammy Scott"/>
    <s v="adamsjoseph@example.net"/>
    <n v="44"/>
    <s v="Male"/>
    <s v="Canon DSLR Camera"/>
    <d v="2021-10-08T00:00:00"/>
    <x v="3"/>
    <s v="Software bug"/>
    <s v="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
    <x v="1"/>
    <s v="Visit prove list themselves democratic TV say."/>
    <s v="Low"/>
    <s v="Chat"/>
    <x v="4534"/>
    <d v="2023-06-01T18:22:06"/>
    <n v="3"/>
    <n v="7504"/>
    <s v="Visit Prove List Themselves Democratic Tv Say."/>
    <s v="Tammy Scott"/>
    <x v="7"/>
    <x v="7"/>
    <x v="0"/>
    <n v="-5.1666666665696539"/>
  </r>
  <r>
    <n v="7505"/>
    <s v="Dana Jones"/>
    <s v="ramseyantonio@example.org"/>
    <n v="20"/>
    <s v="Male"/>
    <s v="Nest Thermostat"/>
    <d v="2021-01-06T00:00:00"/>
    <x v="2"/>
    <s v="Hardware issue"/>
    <s v="I'm having an issue with the {product_purchased}. Please assist._x000a__x000a__x000a_- The price will be for 10% OFF for the first six months &amp; $2.50 for the full year._x000a__x000a_- Price may vary upon I've reviewed the troubleshooting steps on the official support website, but they didn't resolve the problem."/>
    <x v="2"/>
    <m/>
    <s v="Medium"/>
    <s v="Email"/>
    <x v="5"/>
    <m/>
    <m/>
    <n v="7505"/>
    <s v=""/>
    <s v="Dana Jones"/>
    <x v="6"/>
    <x v="6"/>
    <x v="0"/>
    <s v=""/>
  </r>
  <r>
    <n v="7506"/>
    <s v="James Bonilla"/>
    <s v="katherine08@example.net"/>
    <n v="37"/>
    <s v="Male"/>
    <s v="Sony Xperia"/>
    <d v="2021-07-16T00:00:00"/>
    <x v="1"/>
    <s v="Peripheral compatibility"/>
    <s v="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
    <x v="1"/>
    <s v="Light house per bad few."/>
    <s v="High"/>
    <s v="Social media"/>
    <x v="4868"/>
    <d v="2023-06-01T10:17:08"/>
    <n v="2"/>
    <n v="7506"/>
    <s v="Light House Per Bad Few."/>
    <s v="James Bonilla"/>
    <x v="2"/>
    <x v="2"/>
    <x v="0"/>
    <n v="-6.1666666666860692"/>
  </r>
  <r>
    <n v="7507"/>
    <s v="Madeline Nguyen"/>
    <s v="melissahunt@example.org"/>
    <n v="59"/>
    <s v="Male"/>
    <s v="Xbox"/>
    <d v="2021-06-21T00:00:00"/>
    <x v="0"/>
    <s v="Battery life"/>
    <s v="I'm having an issue with the {product_purchased}. Please assist. I rely heavily on my {product_purchased} for my daily tasks, and this issue is hindering my productivity."/>
    <x v="1"/>
    <s v="Table accept memory final knowledge center."/>
    <s v="Critical"/>
    <s v="Phone"/>
    <x v="4869"/>
    <d v="2023-06-01T20:52:08"/>
    <n v="2"/>
    <n v="7507"/>
    <s v="Table Accept Memory Final Knowledge Center."/>
    <s v="Madeline Nguyen"/>
    <x v="8"/>
    <x v="8"/>
    <x v="0"/>
    <n v="7.0166666668374091"/>
  </r>
  <r>
    <n v="7508"/>
    <s v="Courtney Singleton"/>
    <s v="timothygreen@example.com"/>
    <n v="56"/>
    <s v="Other"/>
    <s v="Microsoft Office"/>
    <d v="2021-11-29T00:00:00"/>
    <x v="3"/>
    <s v="Peripheral compatibility"/>
    <s v="There seems to be a hardware problem with my {product_purchased}. The screen is flickering, and I'm unable to use it. What should I do?_x000a__x000a_If you find that the issue persists after opening the software the option - I've noticed a peculiar error message popping up on my {product_purchased} screen. It says '{error_message}'. What does it mean?"/>
    <x v="0"/>
    <m/>
    <s v="Medium"/>
    <s v="Social media"/>
    <x v="4870"/>
    <m/>
    <m/>
    <n v="7508"/>
    <s v=""/>
    <s v="Courtney Singleton"/>
    <x v="3"/>
    <x v="3"/>
    <x v="0"/>
    <s v=""/>
  </r>
  <r>
    <n v="7509"/>
    <s v="Derek Stafford"/>
    <s v="nancylopez@example.net"/>
    <n v="23"/>
    <s v="Female"/>
    <s v="Nikon D"/>
    <d v="2021-09-09T00:00:00"/>
    <x v="3"/>
    <s v="Refund request"/>
    <s v="I'm having an issue with the {product_purchased}. Please assist. Your address:_x000a__x000a_How to enter the email address._x000a__x000a_How to enter an email address with password._x000a__x000a_Step 13:_x000a__x000a_Step 14: I've noticed a sudden decrease in battery life on my {product_purchased}. It used to last much longer."/>
    <x v="0"/>
    <m/>
    <s v="Critical"/>
    <s v="Social media"/>
    <x v="4871"/>
    <m/>
    <m/>
    <n v="7509"/>
    <s v=""/>
    <s v="Derek Stafford"/>
    <x v="9"/>
    <x v="9"/>
    <x v="0"/>
    <s v=""/>
  </r>
  <r>
    <n v="7510"/>
    <s v="Janice Washington"/>
    <s v="jfisher@example.org"/>
    <n v="68"/>
    <s v="Female"/>
    <s v="Amazon Echo"/>
    <d v="2020-02-06T00:00:00"/>
    <x v="4"/>
    <s v="Installation support"/>
    <s v="I'm having an issue with the {product_purchased}. Please assist. Please organis..._x000a__x000a_Dramatic_x000a__x000a_You are not logged in with a valid email address._x000a__x000a_Post a Comment_x000a__x000a_Please confirm your name. I'm experiencing this issue on multiple devices of the same model, so it seems to be a widespread problem."/>
    <x v="1"/>
    <s v="Future program kitchen thus movement me."/>
    <s v="High"/>
    <s v="Chat"/>
    <x v="4872"/>
    <d v="2023-06-01T17:10:13"/>
    <n v="3"/>
    <n v="7510"/>
    <s v="Future Program Kitchen Thus Movement Me."/>
    <s v="Janice Washington"/>
    <x v="4"/>
    <x v="4"/>
    <x v="1"/>
    <n v="12.983333333395422"/>
  </r>
  <r>
    <n v="7511"/>
    <s v="Melanie Walker"/>
    <s v="rwells@example.net"/>
    <n v="57"/>
    <s v="Other"/>
    <s v="Asus ROG"/>
    <d v="2020-12-02T00:00:00"/>
    <x v="2"/>
    <s v="Product setup"/>
    <s v="I'm having an issue with the {product_purchased}. Please assist._x000a__x000a__x000a_1st Sale - $17.00 Sale - $15.00_x000a__x000a__x000a_2nd Sale - $17.00 Sale - $14.99 I'm using the original charger that came with my {product_purchased}, but it's not charging properly."/>
    <x v="0"/>
    <m/>
    <s v="Medium"/>
    <s v="Email"/>
    <x v="4873"/>
    <m/>
    <m/>
    <n v="7511"/>
    <s v=""/>
    <s v="Melanie Walker"/>
    <x v="10"/>
    <x v="10"/>
    <x v="1"/>
    <s v=""/>
  </r>
  <r>
    <n v="7512"/>
    <s v="Walter Frazier"/>
    <s v="lmyers@example.net"/>
    <n v="40"/>
    <s v="Female"/>
    <s v="Philips Hue Lights"/>
    <d v="2021-08-30T00:00:00"/>
    <x v="2"/>
    <s v="Product recommendation"/>
    <s v="I'm having an issue with the {product_purchased}. Please assist._x000a__x000a_P.S. Don't make me repeat myself to the next store because I want to get rid of this store. Thank you!_x000a__x000a_We also I'm unable to find the option to perform the desired action in the {product_purchased}. Could you please guide me through the steps?"/>
    <x v="1"/>
    <s v="Charge pull control use."/>
    <s v="Medium"/>
    <s v="Email"/>
    <x v="4874"/>
    <d v="2023-06-01T14:15:16"/>
    <n v="2"/>
    <n v="7512"/>
    <s v="Charge Pull Control Use."/>
    <s v="Walter Frazier"/>
    <x v="5"/>
    <x v="5"/>
    <x v="0"/>
    <n v="4.7499999999417923"/>
  </r>
  <r>
    <n v="7513"/>
    <s v="Megan Smith"/>
    <s v="alyssa18@example.net"/>
    <n v="41"/>
    <s v="Male"/>
    <s v="HP Pavilion"/>
    <d v="2021-09-02T00:00:00"/>
    <x v="4"/>
    <s v="Product recommendation"/>
    <s v="I'm having an issue with the {product_purchased}. Please assist._x000a__x000a_The following has been made for an upcoming sale._x000a__x000a_Please contact the retailer directly to get in touch. Please contact the address given prior to you completing I've followed online tutorials and community forums to troubleshoot the issue, but no luck so far."/>
    <x v="2"/>
    <m/>
    <s v="Medium"/>
    <s v="Social media"/>
    <x v="5"/>
    <m/>
    <m/>
    <n v="7513"/>
    <s v=""/>
    <s v="Megan Smith"/>
    <x v="9"/>
    <x v="9"/>
    <x v="0"/>
    <s v=""/>
  </r>
  <r>
    <n v="7514"/>
    <s v="Robert Carroll"/>
    <s v="christine38@example.com"/>
    <n v="50"/>
    <s v="Other"/>
    <s v="Bose SoundLink Speaker"/>
    <d v="2021-08-05T00:00:00"/>
    <x v="0"/>
    <s v="Product compatibility"/>
    <s v="There seems to be a hardware problem with my {product_purchased}. The screen is flickering, and I'm unable to use it. What should I do? It shouldn't be fixed. Please do not let me get stuck with this. I've already contacted customer support multiple times, but the issue remains unresolved."/>
    <x v="1"/>
    <s v="Indeed Mr win crime."/>
    <s v="Low"/>
    <s v="Chat"/>
    <x v="463"/>
    <d v="2023-06-01T15:56:19"/>
    <n v="5"/>
    <n v="7514"/>
    <s v="Indeed Mr Win Crime."/>
    <s v="Robert Carroll"/>
    <x v="5"/>
    <x v="5"/>
    <x v="0"/>
    <n v="14.583333333372138"/>
  </r>
  <r>
    <n v="7515"/>
    <s v="Ashley Michael"/>
    <s v="shannon90@example.com"/>
    <n v="31"/>
    <s v="Female"/>
    <s v="Fitbit Charge"/>
    <d v="2021-09-17T00:00:00"/>
    <x v="0"/>
    <s v="Display issue"/>
    <s v="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
    <x v="0"/>
    <m/>
    <s v="High"/>
    <s v="Chat"/>
    <x v="3288"/>
    <m/>
    <m/>
    <n v="7515"/>
    <s v=""/>
    <s v="Ashley Michael"/>
    <x v="9"/>
    <x v="9"/>
    <x v="0"/>
    <s v=""/>
  </r>
  <r>
    <n v="7516"/>
    <s v="Susan Gates"/>
    <s v="jenniferadams@example.com"/>
    <n v="54"/>
    <s v="Other"/>
    <s v="Bose QuietComfort"/>
    <d v="2020-12-04T00:00:00"/>
    <x v="1"/>
    <s v="Product recommendation"/>
    <s v="I'm having an issue with the {product_purchased}. Please assist. We're sorry, we're having a hard time._x000a__x000a_We don't want you to miss this opportunity. Join the growing list of customers who've gone through I've noticed that the issue occurs consistently when I use a specific feature or application on my {product_purchased}."/>
    <x v="0"/>
    <m/>
    <s v="High"/>
    <s v="Social media"/>
    <x v="4875"/>
    <m/>
    <m/>
    <n v="7516"/>
    <s v=""/>
    <s v="Susan Gates"/>
    <x v="10"/>
    <x v="10"/>
    <x v="1"/>
    <s v=""/>
  </r>
  <r>
    <n v="7517"/>
    <s v="Kelly Horton"/>
    <s v="russellryan@example.org"/>
    <n v="60"/>
    <s v="Female"/>
    <s v="Microsoft Xbox Controller"/>
    <d v="2020-08-18T00:00:00"/>
    <x v="0"/>
    <s v="Product setup"/>
    <s v="I'm having an issue with the {product_purchased}. Please assist._x000a__x000a_}_x000a__x000a_}_x000a__x000a_public C_list&lt;_x000a__x000a_C_int&gt; listof &lt;_x000a__x000a_C_string&gt; listof &lt; I've tried using different cables, adapters, or peripherals with my {product_purchased}, but the issue persists."/>
    <x v="1"/>
    <s v="Southern realize push serious."/>
    <s v="Low"/>
    <s v="Phone"/>
    <x v="4876"/>
    <d v="2023-06-01T16:44:24"/>
    <n v="2"/>
    <n v="7517"/>
    <s v="Southern Realize Push Serious."/>
    <s v="Kelly Horton"/>
    <x v="5"/>
    <x v="5"/>
    <x v="1"/>
    <n v="9.5500000000465661"/>
  </r>
  <r>
    <n v="7518"/>
    <s v="Keith Gutierrez"/>
    <s v="tschroeder@example.com"/>
    <n v="44"/>
    <s v="Male"/>
    <s v="Canon EOS"/>
    <d v="2021-12-25T00:00:00"/>
    <x v="0"/>
    <s v="Battery life"/>
    <s v="I'm having an issue with the {product_purchased}. Please assist. I've recently updated the firmware of my {product_purchased}, and the issue started happening afterward. Could it be related to the update?"/>
    <x v="2"/>
    <m/>
    <s v="Medium"/>
    <s v="Phone"/>
    <x v="5"/>
    <m/>
    <m/>
    <n v="7518"/>
    <s v=""/>
    <s v="Keith Gutierrez"/>
    <x v="10"/>
    <x v="10"/>
    <x v="0"/>
    <s v=""/>
  </r>
  <r>
    <n v="7519"/>
    <s v="Megan Evans"/>
    <s v="flindsey@example.com"/>
    <n v="23"/>
    <s v="Male"/>
    <s v="Lenovo ThinkPad"/>
    <d v="2021-01-18T00:00:00"/>
    <x v="0"/>
    <s v="Data loss"/>
    <s v="I've forgotten my password for my {product_purchased} account, and the password reset option is not working. How can I recover my account?_x000a__x000a_If the login and password settings and password reset option has been reset and the username I need assistance as soon as possible because it's affecting my work and productivity."/>
    <x v="1"/>
    <s v="Right debate since story start."/>
    <s v="Low"/>
    <s v="Email"/>
    <x v="4877"/>
    <d v="2023-06-01T02:48:25"/>
    <n v="5"/>
    <n v="7519"/>
    <s v="Right Debate Since Story Start."/>
    <s v="Megan Evans"/>
    <x v="6"/>
    <x v="6"/>
    <x v="0"/>
    <n v="-14.666666666802485"/>
  </r>
  <r>
    <n v="7520"/>
    <s v="Patrick Martin"/>
    <s v="danacarney@example.com"/>
    <n v="19"/>
    <s v="Other"/>
    <s v="Canon EOS"/>
    <d v="2020-10-21T00:00:00"/>
    <x v="2"/>
    <s v="Peripheral compatibility"/>
    <s v="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
    <x v="1"/>
    <s v="Accept health enjoy drug."/>
    <s v="Critical"/>
    <s v="Email"/>
    <x v="4878"/>
    <d v="2023-06-01T08:44:26"/>
    <n v="1"/>
    <n v="7520"/>
    <s v="Accept Health Enjoy Drug."/>
    <s v="Patrick Martin"/>
    <x v="7"/>
    <x v="7"/>
    <x v="1"/>
    <n v="2.3833333332440816"/>
  </r>
  <r>
    <n v="7521"/>
    <s v="Deborah Rangel"/>
    <s v="butlermatthew@example.net"/>
    <n v="67"/>
    <s v="Male"/>
    <s v="Asus ROG"/>
    <d v="2020-07-31T00:00:00"/>
    <x v="0"/>
    <s v="Product setup"/>
    <s v="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
    <x v="1"/>
    <s v="Stop attack indicate reduce involve put."/>
    <s v="Low"/>
    <s v="Chat"/>
    <x v="4879"/>
    <d v="2023-06-01T03:18:27"/>
    <n v="5"/>
    <n v="7521"/>
    <s v="Stop Attack Indicate Reduce Involve Put."/>
    <s v="Deborah Rangel"/>
    <x v="2"/>
    <x v="2"/>
    <x v="1"/>
    <n v="-8.8833333334769122"/>
  </r>
  <r>
    <n v="7522"/>
    <s v="Nancy Acevedo"/>
    <s v="escobarbeth@example.net"/>
    <n v="24"/>
    <s v="Male"/>
    <s v="Dyson Vacuum Cleaner"/>
    <d v="2020-09-22T00:00:00"/>
    <x v="4"/>
    <s v="Refund request"/>
    <s v="I'm having an issue with the {product_purchased}. Please assist. Please email us at sales@kotaku.com. We'll see if people are interested._x000a__x000a_Kotaku East East is your slice of Asian internet I've checked for any available software updates for my {product_purchased}, but there are none."/>
    <x v="0"/>
    <m/>
    <s v="Low"/>
    <s v="Social media"/>
    <x v="4880"/>
    <m/>
    <m/>
    <n v="7522"/>
    <s v=""/>
    <s v="Nancy Acevedo"/>
    <x v="9"/>
    <x v="9"/>
    <x v="1"/>
    <s v=""/>
  </r>
  <r>
    <n v="7523"/>
    <s v="Susan Martin"/>
    <s v="zmedina@example.com"/>
    <n v="19"/>
    <s v="Male"/>
    <s v="GoPro Hero"/>
    <d v="2021-12-20T00:00:00"/>
    <x v="4"/>
    <s v="Peripheral compatibility"/>
    <s v="I'm having an issue with the {product_purchased}. Please assist. As always, we're here to help with this case._x000a__x000a_If you have any questions, concerns or queries, feel free to contact us using #support. I'm not sure if this issue is specific to my device or if others have reported similar problems."/>
    <x v="1"/>
    <s v="Every feeling head wonder option until."/>
    <s v="Critical"/>
    <s v="Phone"/>
    <x v="4881"/>
    <d v="2023-06-01T21:44:31"/>
    <n v="4"/>
    <n v="7523"/>
    <s v="Every Feeling Head Wonder Option Until."/>
    <s v="Susan Martin"/>
    <x v="10"/>
    <x v="10"/>
    <x v="0"/>
    <n v="4.5499999999883585"/>
  </r>
  <r>
    <n v="7524"/>
    <s v="Jose Jones"/>
    <s v="andrew47@example.com"/>
    <n v="64"/>
    <s v="Female"/>
    <s v="LG Smart TV"/>
    <d v="2021-06-12T00:00:00"/>
    <x v="2"/>
    <s v="Product recommendation"/>
    <s v="I'm having trouble connecting my {product_purchased} to my home Wi-Fi network. It doesn't detect any networks, although other devices are connecting fine. What can be done to resolve this issue?_x000a__x000a_Step 1: Use I've tried clearing the cache and data for the {product_purchased} app, but the issue persists."/>
    <x v="1"/>
    <s v="Next push really."/>
    <s v="Low"/>
    <s v="Social media"/>
    <x v="4882"/>
    <d v="2023-06-01T01:04:31"/>
    <n v="2"/>
    <n v="7524"/>
    <s v="Next Push Really."/>
    <s v="Jose Jones"/>
    <x v="8"/>
    <x v="8"/>
    <x v="0"/>
    <n v="-10.949999999895226"/>
  </r>
  <r>
    <n v="7525"/>
    <s v="Edgar Cowan"/>
    <s v="austincruz@example.net"/>
    <n v="37"/>
    <s v="Male"/>
    <s v="MacBook Pro"/>
    <d v="2021-05-28T00:00:00"/>
    <x v="0"/>
    <s v="Account access"/>
    <s v="The {product_purchased} is unable to establish a stable internet connection. It keeps disconnecting intermittently. How can I troubleshoot this network problem?_x000a__x000a_The {product_purchased} can establish a stable internet connection I've tried clearing the cache and data for the {product_purchased} app, but the issue persists."/>
    <x v="0"/>
    <m/>
    <s v="Medium"/>
    <s v="Phone"/>
    <x v="4883"/>
    <m/>
    <m/>
    <n v="7525"/>
    <s v=""/>
    <s v="Edgar Cowan"/>
    <x v="1"/>
    <x v="1"/>
    <x v="0"/>
    <s v=""/>
  </r>
  <r>
    <n v="7526"/>
    <s v="Katie Chase"/>
    <s v="jeffrey01@example.net"/>
    <n v="56"/>
    <s v="Other"/>
    <s v="Garmin Forerunner"/>
    <d v="2021-12-26T00:00:00"/>
    <x v="1"/>
    <s v="Network problem"/>
    <s v="I'm having an issue with the {product_purchased}. Please assist. Please._x000a__x000a_Please help support the missionasty website by buying 2 or more of the above items._x000a__x000a_The links below do not contain registered trademarks. The I'm unable to find the option to perform the desired action in the {product_purchased}. Could you please guide me through the steps?"/>
    <x v="1"/>
    <s v="Save sure carry hundred enter heavy."/>
    <s v="High"/>
    <s v="Email"/>
    <x v="4884"/>
    <d v="2023-06-01T02:33:35"/>
    <n v="2"/>
    <n v="7526"/>
    <s v="Save Sure Carry Hundred Enter Heavy."/>
    <s v="Katie Chase"/>
    <x v="10"/>
    <x v="10"/>
    <x v="0"/>
    <n v="-10.883333333360497"/>
  </r>
  <r>
    <n v="7527"/>
    <s v="Natalie Norris"/>
    <s v="lauren04@example.com"/>
    <n v="42"/>
    <s v="Male"/>
    <s v="HP Pavilion"/>
    <d v="2020-03-06T00:00:00"/>
    <x v="0"/>
    <s v="Delivery problem"/>
    <s v="I'm facing issues logging into my {product_purchased} account. It says my account is locked. What should I do to unlock it?_x000a__x000a_This issue is only affecting accounts that have been sold previously to another buyer (i. I'm unable to find the option to perform the desired action in the {product_purchased}. Could you please guide me through the steps?"/>
    <x v="0"/>
    <m/>
    <s v="High"/>
    <s v="Chat"/>
    <x v="4885"/>
    <m/>
    <m/>
    <n v="7527"/>
    <s v=""/>
    <s v="Natalie Norris"/>
    <x v="0"/>
    <x v="0"/>
    <x v="1"/>
    <s v=""/>
  </r>
  <r>
    <n v="7528"/>
    <s v="Dr. Jillian Barber"/>
    <s v="matthewsbrandon@example.org"/>
    <n v="43"/>
    <s v="Other"/>
    <s v="GoPro Hero"/>
    <d v="2021-12-01T00:00:00"/>
    <x v="0"/>
    <s v="Data loss"/>
    <s v="My {product_purchased} crashed, and I lost all the data stored on it. Is there any way to recover the lost data?_x000a__x000a_CMS_T Skydragon_DATA=0x4_x000a__x000a_CMS_TRUE I need assistance as soon as possible because it's affecting my work and productivity."/>
    <x v="1"/>
    <s v="Condition use health might political green dream."/>
    <s v="Medium"/>
    <s v="Email"/>
    <x v="4886"/>
    <d v="2023-06-01T01:24:37"/>
    <n v="5"/>
    <n v="7528"/>
    <s v="Condition Use Health Might Political Green Dream."/>
    <s v="Dr. Jillian Barber"/>
    <x v="10"/>
    <x v="10"/>
    <x v="0"/>
    <n v="-16.466666666732635"/>
  </r>
  <r>
    <n v="7529"/>
    <s v="Robert Wilson"/>
    <s v="kathrynshannon@example.net"/>
    <n v="30"/>
    <s v="Female"/>
    <s v="Canon EOS"/>
    <d v="2021-11-07T00:00:00"/>
    <x v="1"/>
    <s v="Delivery problem"/>
    <s v="There seems to be a glitch in the {product_purchased} software. It freezes frequently, making it difficult to use. Can you please provide a solution?_x000a__x000a_For our next post in this series I will be covering the steps in I've tried different settings and configurations on my {product_purchased}, but the issue persists."/>
    <x v="0"/>
    <m/>
    <s v="Critical"/>
    <s v="Email"/>
    <x v="4887"/>
    <m/>
    <m/>
    <n v="7529"/>
    <s v=""/>
    <s v="Robert Wilson"/>
    <x v="3"/>
    <x v="3"/>
    <x v="0"/>
    <s v=""/>
  </r>
  <r>
    <n v="7530"/>
    <s v="Jodi Cowan"/>
    <s v="mrichards@example.org"/>
    <n v="48"/>
    <s v="Other"/>
    <s v="LG Smart TV"/>
    <d v="2021-02-15T00:00:00"/>
    <x v="0"/>
    <s v="Software bug"/>
    <s v="I'm having an issue with the {product_purchased}. Please assist. As much as I like to talk to my friends and family I am just not comfortable talking to this person._x000a__x000a_We have to stop using fake news sites I I've reviewed the troubleshooting steps on the official support website, but they didn't resolve the problem."/>
    <x v="0"/>
    <m/>
    <s v="Low"/>
    <s v="Email"/>
    <x v="3812"/>
    <m/>
    <m/>
    <n v="7530"/>
    <s v=""/>
    <s v="Jodi Cowan"/>
    <x v="4"/>
    <x v="4"/>
    <x v="0"/>
    <s v=""/>
  </r>
  <r>
    <n v="7531"/>
    <s v="William Hensley MD"/>
    <s v="fgentry@example.net"/>
    <n v="42"/>
    <s v="Other"/>
    <s v="Bose QuietComfort"/>
    <d v="2021-01-10T00:00:00"/>
    <x v="0"/>
    <s v="Hardware issue"/>
    <s v="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
    <x v="1"/>
    <s v="Which get could student war several."/>
    <s v="High"/>
    <s v="Chat"/>
    <x v="4888"/>
    <d v="2023-06-01T07:58:41"/>
    <n v="1"/>
    <n v="7531"/>
    <s v="Which Get Could Student War Several."/>
    <s v="William Hensley MD"/>
    <x v="6"/>
    <x v="6"/>
    <x v="0"/>
    <n v="4.21666666661622"/>
  </r>
  <r>
    <n v="7532"/>
    <s v="Michael Holland"/>
    <s v="anthony38@example.org"/>
    <n v="43"/>
    <s v="Female"/>
    <s v="Sony PlayStation"/>
    <d v="2021-01-31T00:00:00"/>
    <x v="4"/>
    <s v="Data loss"/>
    <s v="I'm facing a problem with my {product_purchased}. The {product_purchased} is not turning on. It was working fine until yesterday, but now it doesn't respond. What can I do?_x000a__x000a_Try and I'm experiencing this issue on multiple devices of the same model, so it seems to be a widespread problem."/>
    <x v="2"/>
    <m/>
    <s v="Low"/>
    <s v="Email"/>
    <x v="5"/>
    <m/>
    <m/>
    <n v="7532"/>
    <s v=""/>
    <s v="Michael Holland"/>
    <x v="6"/>
    <x v="6"/>
    <x v="0"/>
    <s v=""/>
  </r>
  <r>
    <n v="7533"/>
    <s v="John Lawrence"/>
    <s v="ischultz@example.org"/>
    <n v="26"/>
    <s v="Other"/>
    <s v="LG Smart TV"/>
    <d v="2020-07-23T00:00:00"/>
    <x v="2"/>
    <s v="Hardware issue"/>
    <s v="I'm having an issue with the {product_purchased}. Please assist._x000a__x000a_I have been sent an email and I am not sure who purchased the item. (Please contact my email address and they can resolve this if I correct me I've noticed a sudden decrease in battery life on my {product_purchased}. It used to last much longer."/>
    <x v="1"/>
    <s v="Capital country range six begin nothing."/>
    <s v="High"/>
    <s v="Email"/>
    <x v="4889"/>
    <d v="2023-06-01T17:42:44"/>
    <n v="1"/>
    <n v="7533"/>
    <s v="Capital Country Range Six Begin Nothing."/>
    <s v="John Lawrence"/>
    <x v="2"/>
    <x v="2"/>
    <x v="1"/>
    <n v="13.749999999941792"/>
  </r>
  <r>
    <n v="7534"/>
    <s v="Michael Allen"/>
    <s v="jason72@example.net"/>
    <n v="50"/>
    <s v="Male"/>
    <s v="Sony 4K HDR TV"/>
    <d v="2021-07-21T00:00:00"/>
    <x v="3"/>
    <s v="Hardware issue"/>
    <s v="I'm having an issue with the {product_purchased}. Please assist. Thanks._x000a__x000a_This is a new page if we're seeing better business._x000a__x000a_We want to hear from you._x000a__x000a_This page will close. I need assistance as soon as possible because it's affecting my work and productivity."/>
    <x v="2"/>
    <m/>
    <s v="Medium"/>
    <s v="Email"/>
    <x v="5"/>
    <m/>
    <m/>
    <n v="7534"/>
    <s v=""/>
    <s v="Michael Allen"/>
    <x v="2"/>
    <x v="2"/>
    <x v="0"/>
    <s v=""/>
  </r>
  <r>
    <n v="7535"/>
    <s v="Monique Nixon"/>
    <s v="ohawkins@example.org"/>
    <n v="67"/>
    <s v="Male"/>
    <s v="Lenovo ThinkPad"/>
    <d v="2021-06-23T00:00:00"/>
    <x v="0"/>
    <s v="Product setup"/>
    <s v="I'm unable to access my {product_purchased} account. It keeps displaying an 'Invalid Credentials' error, even though I'm using the correct login information. How can I regain access to my account?_x000a__x000a_If you I've reviewed the troubleshooting steps on the official support website, but they didn't resolve the problem."/>
    <x v="0"/>
    <m/>
    <s v="Critical"/>
    <s v="Email"/>
    <x v="4890"/>
    <m/>
    <m/>
    <n v="7535"/>
    <s v=""/>
    <s v="Monique Nixon"/>
    <x v="8"/>
    <x v="8"/>
    <x v="0"/>
    <s v=""/>
  </r>
  <r>
    <n v="7536"/>
    <s v="Julie Keller"/>
    <s v="jasminewise@example.net"/>
    <n v="28"/>
    <s v="Male"/>
    <s v="Dell XPS"/>
    <d v="2021-04-06T00:00:00"/>
    <x v="4"/>
    <s v="Product recommendation"/>
    <s v="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
    <x v="0"/>
    <m/>
    <s v="High"/>
    <s v="Social media"/>
    <x v="4891"/>
    <m/>
    <m/>
    <n v="7536"/>
    <s v=""/>
    <s v="Julie Keller"/>
    <x v="11"/>
    <x v="11"/>
    <x v="0"/>
    <s v=""/>
  </r>
  <r>
    <n v="7537"/>
    <s v="Abigail White PhD"/>
    <s v="davischristopher@example.net"/>
    <n v="40"/>
    <s v="Other"/>
    <s v="Asus ROG"/>
    <d v="2020-09-25T00:00:00"/>
    <x v="1"/>
    <s v="Display issue"/>
    <s v="I'm having an issue with the {product_purchased}. Please assist. If it's not working, please do send an email to support@tasco.com_x000a__x000a_[â€¦] The issue I'm facing is intermittent. Sometimes it works fine, but other times it acts up unexpectedly."/>
    <x v="2"/>
    <m/>
    <s v="Low"/>
    <s v="Email"/>
    <x v="5"/>
    <m/>
    <m/>
    <n v="7537"/>
    <s v=""/>
    <s v="Abigail White PhD"/>
    <x v="9"/>
    <x v="9"/>
    <x v="1"/>
    <s v=""/>
  </r>
  <r>
    <n v="7538"/>
    <s v="Brian Ryan"/>
    <s v="denise79@example.net"/>
    <n v="38"/>
    <s v="Male"/>
    <s v="Dyson Vacuum Cleaner"/>
    <d v="2021-12-04T00:00:00"/>
    <x v="0"/>
    <s v="Data loss"/>
    <s v="I'm having an issue with the {product_purchased}. Please assist._x000a__x000a_A product can be purchased for an additional fee. If you provide the purchase information on your profile you will be charged for the correct purchase price. I've reviewed the troubleshooting steps on the official support website, but they didn't resolve the problem."/>
    <x v="1"/>
    <s v="School authority expert you eight life physical TV."/>
    <s v="Medium"/>
    <s v="Social media"/>
    <x v="4892"/>
    <d v="2023-06-01T19:58:50"/>
    <n v="3"/>
    <n v="7538"/>
    <s v="School Authority Expert You Eight Life Physical Tv."/>
    <s v="Brian Ryan"/>
    <x v="10"/>
    <x v="10"/>
    <x v="0"/>
    <n v="14.966666666732635"/>
  </r>
  <r>
    <n v="7539"/>
    <s v="John Johnson"/>
    <s v="hornemichael@example.com"/>
    <n v="24"/>
    <s v="Female"/>
    <s v="Google Nest"/>
    <d v="2021-02-04T00:00:00"/>
    <x v="1"/>
    <s v="Product setup"/>
    <s v="I'm having an issue with the {product_purchased}. Please assist._x000a__x000a_It's a very simple script, but it's done just the same, with one significant change. We need to specify a script name for the product ( This problem started occurring after the recent software update. I haven't made any other changes to the device."/>
    <x v="2"/>
    <m/>
    <s v="High"/>
    <s v="Phone"/>
    <x v="5"/>
    <m/>
    <m/>
    <n v="7539"/>
    <s v=""/>
    <s v="John Johnson"/>
    <x v="4"/>
    <x v="4"/>
    <x v="0"/>
    <s v=""/>
  </r>
  <r>
    <n v="7540"/>
    <s v="Timothy Watson"/>
    <s v="lbaxter@example.com"/>
    <n v="46"/>
    <s v="Female"/>
    <s v="Nest Thermostat"/>
    <d v="2020-03-07T00:00:00"/>
    <x v="2"/>
    <s v="Display issue"/>
    <s v="I'm having an issue with the {product_purchased}. Please assist._x000a__x000a_(This is the product that I had to try (and it was very good), but in the end it was a huge deal - thank you!) I've followed online tutorials and community forums to troubleshoot the issue, but no luck so far."/>
    <x v="1"/>
    <s v="President education fly because over every."/>
    <s v="High"/>
    <s v="Phone"/>
    <x v="4893"/>
    <d v="2023-06-01T21:39:54"/>
    <n v="4"/>
    <n v="7540"/>
    <s v="President Education Fly Because Over Every."/>
    <s v="Timothy Watson"/>
    <x v="0"/>
    <x v="0"/>
    <x v="1"/>
    <n v="2.4166666666860692"/>
  </r>
  <r>
    <n v="7541"/>
    <s v="Alexandria Burke"/>
    <s v="williamsmarvin@example.net"/>
    <n v="70"/>
    <s v="Other"/>
    <s v="Google Pixel"/>
    <d v="2020-11-08T00:00:00"/>
    <x v="0"/>
    <s v="Product recommendation"/>
    <s v="My {product_purchased} crashed, and I lost all the data stored on it. Is there any way to recover the lost data? Thanks._x000a__x000a_Sandy. (In order to correct the missing entries I did add the { This problem started occurring after the recent software update. I haven't made any other changes to the device."/>
    <x v="2"/>
    <m/>
    <s v="Low"/>
    <s v="Email"/>
    <x v="5"/>
    <m/>
    <m/>
    <n v="7541"/>
    <s v=""/>
    <s v="Alexandria Burke"/>
    <x v="3"/>
    <x v="3"/>
    <x v="1"/>
    <s v=""/>
  </r>
  <r>
    <n v="7542"/>
    <s v="Rebecca Collins"/>
    <s v="williamscharles@example.com"/>
    <n v="42"/>
    <s v="Male"/>
    <s v="Google Pixel"/>
    <d v="2020-10-23T00:00:00"/>
    <x v="3"/>
    <s v="Refund request"/>
    <s v="I'm having an issue with the {product_purchased}. Please assist._x000a__x000a_Click to expand... I'm experiencing this issue on multiple devices of the same model, so it seems to be a widespread problem."/>
    <x v="1"/>
    <s v="Middle teacher positive including drop notice which."/>
    <s v="Medium"/>
    <s v="Email"/>
    <x v="4894"/>
    <d v="2023-06-01T16:07:55"/>
    <n v="1"/>
    <n v="7542"/>
    <s v="Middle Teacher Positive Including Drop Notice Which."/>
    <s v="Rebecca Collins"/>
    <x v="7"/>
    <x v="7"/>
    <x v="1"/>
    <n v="7.3833333333022892"/>
  </r>
  <r>
    <n v="7543"/>
    <s v="Jeffrey Lyons"/>
    <s v="lauriescott@example.com"/>
    <n v="68"/>
    <s v="Male"/>
    <s v="HP Pavilion"/>
    <d v="2021-03-25T00:00:00"/>
    <x v="4"/>
    <s v="Delivery problem"/>
    <s v="I'm having an issue with the {product_purchased}. Please assist._x000a__x000a_[email protected]. &lt;br&gt;_x000a__x000a_[email protected]. &lt;br&gt;_x000a__x000a_[email protected]. &lt;br&gt;_x000a__x000a_[email protected]. The issue I'm facing is intermittent. Sometimes it works fine, but other times it acts up unexpectedly."/>
    <x v="1"/>
    <s v="Visit many how development teacher."/>
    <s v="Critical"/>
    <s v="Chat"/>
    <x v="4895"/>
    <d v="2023-06-01T07:41:57"/>
    <n v="1"/>
    <n v="7543"/>
    <s v="Visit Many How Development Teacher."/>
    <s v="Jeffrey Lyons"/>
    <x v="0"/>
    <x v="0"/>
    <x v="0"/>
    <n v="3.9499999999534339"/>
  </r>
  <r>
    <n v="7544"/>
    <s v="Don Sloan"/>
    <s v="eromero@example.org"/>
    <n v="52"/>
    <s v="Other"/>
    <s v="Apple AirPods"/>
    <d v="2021-10-02T00:00:00"/>
    <x v="4"/>
    <s v="Product recommendation"/>
    <s v="I'm having an issue with the {product_purchased}. Please assist._x000a__x000a_Product information_x000a__x000a_Laser Spokes - Sold separately_x000a__x000a_Dimensions_x000a__x000a_Width_x000a__x000a_Hg_x000a__x000a_Hx_x000a__x000a_Wx The issue I'm facing is intermittent. Sometimes it works fine, but other times it acts up unexpectedly."/>
    <x v="1"/>
    <s v="Together goal also most hold its music."/>
    <s v="High"/>
    <s v="Email"/>
    <x v="4896"/>
    <d v="2023-06-01T11:41:59"/>
    <n v="5"/>
    <n v="7544"/>
    <s v="Together Goal Also Most Hold Its Music."/>
    <s v="Don Sloan"/>
    <x v="7"/>
    <x v="7"/>
    <x v="0"/>
    <n v="-3.1499999999650754"/>
  </r>
  <r>
    <n v="7545"/>
    <s v="John Campbell"/>
    <s v="kimberlyhurst@example.org"/>
    <n v="58"/>
    <s v="Male"/>
    <s v="Dell XPS"/>
    <d v="2021-02-15T00:00:00"/>
    <x v="4"/>
    <s v="Display issue"/>
    <s v="My {product_purchased} crashed, and I lost all the data stored on it. Is there any way to recover the lost data?_x000a__x000a_- Yes_x000a__x000a_Click to expand... I've tried different settings and configurations on my {product_purchased}, but the issue persists."/>
    <x v="0"/>
    <m/>
    <s v="Low"/>
    <s v="Email"/>
    <x v="4897"/>
    <m/>
    <m/>
    <n v="7545"/>
    <s v=""/>
    <s v="John Campbell"/>
    <x v="4"/>
    <x v="4"/>
    <x v="0"/>
    <s v=""/>
  </r>
  <r>
    <n v="7546"/>
    <s v="Raymond Sanchez"/>
    <s v="baileyadam@example.com"/>
    <n v="49"/>
    <s v="Female"/>
    <s v="Apple AirPods"/>
    <d v="2020-03-21T00:00:00"/>
    <x v="3"/>
    <s v="Account access"/>
    <s v="My {product_purchased} crashed, and I lost all the data stored on it. Is there any way to recover the lost data? (And with the last one...I'm just going to wait for the data to come back...) The issue I'm facing is intermittent. Sometimes it works fine, but other times it acts up unexpectedly."/>
    <x v="2"/>
    <m/>
    <s v="Critical"/>
    <s v="Phone"/>
    <x v="5"/>
    <m/>
    <m/>
    <n v="7546"/>
    <s v=""/>
    <s v="Raymond Sanchez"/>
    <x v="0"/>
    <x v="0"/>
    <x v="1"/>
    <s v=""/>
  </r>
  <r>
    <n v="7547"/>
    <s v="Amy Campbell"/>
    <s v="bmorales@example.org"/>
    <n v="58"/>
    <s v="Female"/>
    <s v="LG Smart TV"/>
    <d v="2021-08-29T00:00:00"/>
    <x v="1"/>
    <s v="Delivery problem"/>
    <s v="I'm having an issue with the {product_purchased}. Please assist._x000a__x000a_The only thing that matters is the value. My name is Paul, and the first thing I wanted to do is to buy $5,000 of some I've recently updated the firmware of my {product_purchased}, and the issue started happening afterward. Could it be related to the update?"/>
    <x v="2"/>
    <m/>
    <s v="Medium"/>
    <s v="Phone"/>
    <x v="5"/>
    <m/>
    <m/>
    <n v="7547"/>
    <s v=""/>
    <s v="Amy Campbell"/>
    <x v="5"/>
    <x v="5"/>
    <x v="0"/>
    <s v=""/>
  </r>
  <r>
    <n v="7548"/>
    <s v="Eric Ellis"/>
    <s v="jodi66@example.org"/>
    <n v="28"/>
    <s v="Female"/>
    <s v="Xbox"/>
    <d v="2021-05-15T00:00:00"/>
    <x v="2"/>
    <s v="Refund request"/>
    <s v="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
    <x v="1"/>
    <s v="Standard economic strong stage important."/>
    <s v="Medium"/>
    <s v="Social media"/>
    <x v="4898"/>
    <d v="2023-06-01T04:43:03"/>
    <n v="3"/>
    <n v="7548"/>
    <s v="Standard Economic Strong Stage Important."/>
    <s v="Eric Ellis"/>
    <x v="1"/>
    <x v="1"/>
    <x v="0"/>
    <n v="-6.9499999999534339"/>
  </r>
  <r>
    <n v="7549"/>
    <s v="Tracy Allison"/>
    <s v="gary85@example.org"/>
    <n v="68"/>
    <s v="Male"/>
    <s v="iPhone"/>
    <d v="2021-05-10T00:00:00"/>
    <x v="0"/>
    <s v="Account access"/>
    <s v="I'm encountering a software bug in the {product_purchased}. Whenever I try to perform a specific action, the application crashes. Are there any updates or fixes available?_x000a__x000a__x000a_It could be because of the way the system is responding when I rely heavily on my {product_purchased} for my daily tasks, and this issue is hindering my productivity."/>
    <x v="1"/>
    <s v="Real newspaper color quickly trouble."/>
    <s v="High"/>
    <s v="Social media"/>
    <x v="4899"/>
    <d v="2023-06-01T15:33:04"/>
    <n v="3"/>
    <n v="7549"/>
    <s v="Real Newspaper Color Quickly Trouble."/>
    <s v="Tracy Allison"/>
    <x v="1"/>
    <x v="1"/>
    <x v="0"/>
    <n v="13.849999999918509"/>
  </r>
  <r>
    <n v="7550"/>
    <s v="Ashley Flynn"/>
    <s v="harpertammy@example.com"/>
    <n v="18"/>
    <s v="Other"/>
    <s v="Philips Hue Lights"/>
    <d v="2021-09-15T00:00:00"/>
    <x v="4"/>
    <s v="Peripheral compatibility"/>
    <s v="I'm having an issue with the {product_purchased}. Please assist._x000a__x000a_(1) The product's payment method and the country of billing are determined through the seller's credit-card or personal check._x000a__x000a_(2) I've followed the troubleshooting steps mentioned in the user manual, but the issue persists."/>
    <x v="1"/>
    <s v="Perhaps section cold window feeling."/>
    <s v="High"/>
    <s v="Social media"/>
    <x v="4900"/>
    <d v="2023-06-01T11:26:06"/>
    <n v="5"/>
    <n v="7550"/>
    <s v="Perhaps Section Cold Window Feeling."/>
    <s v="Ashley Flynn"/>
    <x v="9"/>
    <x v="9"/>
    <x v="0"/>
    <n v="-10.533333333441988"/>
  </r>
  <r>
    <n v="7551"/>
    <s v="James Franco"/>
    <s v="brandi28@example.net"/>
    <n v="64"/>
    <s v="Male"/>
    <s v="GoPro Hero"/>
    <d v="2020-07-08T00:00:00"/>
    <x v="0"/>
    <s v="Data loss"/>
    <s v="I'm having an issue with the {product_purchased}. Please assist._x000a__x000a_Please assist. Please assist. I've noticed a peculiar error message popping up on my {product_purchased} screen. It says '{error_message}'. What does it mean?"/>
    <x v="0"/>
    <m/>
    <s v="Medium"/>
    <s v="Email"/>
    <x v="4901"/>
    <m/>
    <m/>
    <n v="7551"/>
    <s v=""/>
    <s v="James Franco"/>
    <x v="2"/>
    <x v="2"/>
    <x v="1"/>
    <s v=""/>
  </r>
  <r>
    <n v="7552"/>
    <s v="Dr. Cameron Horton"/>
    <s v="danasantana@example.net"/>
    <n v="27"/>
    <s v="Male"/>
    <s v="HP Pavilion"/>
    <d v="2021-03-03T00:00:00"/>
    <x v="2"/>
    <s v="Product recommendation"/>
    <s v="I'm having an issue with the {product_purchased}. Please assist._x000a__x000a_This was an error._x000a__x000a_&lt;_x000a__x000a_This product is not available for this listing._x000a__x000a_Other description is empty_x000a__x000a_Bookmark it: I've recently updated the firmware of my {product_purchased}, and the issue started happening afterward. Could it be related to the update?"/>
    <x v="0"/>
    <m/>
    <s v="High"/>
    <s v="Social media"/>
    <x v="4902"/>
    <m/>
    <m/>
    <n v="7552"/>
    <s v=""/>
    <s v="Dr. Cameron Horton"/>
    <x v="0"/>
    <x v="0"/>
    <x v="0"/>
    <s v=""/>
  </r>
  <r>
    <n v="7553"/>
    <s v="Katrina Allen"/>
    <s v="melissathompson@example.com"/>
    <n v="42"/>
    <s v="Other"/>
    <s v="LG Washing Machine"/>
    <d v="2020-05-07T00:00:00"/>
    <x v="0"/>
    <s v="Cancellation request"/>
    <s v="I'm having an issue with the {product_purchased}. Please assist._x000a__x000a_4) Any additional items you need to order will include: 1) Shipping_x000a__x000a_- Please see this shipping page or return instructions to confirm payment. I'm not sure if this issue is specific to my device or if others have reported similar problems."/>
    <x v="0"/>
    <m/>
    <s v="High"/>
    <s v="Chat"/>
    <x v="4903"/>
    <m/>
    <m/>
    <n v="7553"/>
    <s v=""/>
    <s v="Katrina Allen"/>
    <x v="1"/>
    <x v="1"/>
    <x v="1"/>
    <s v=""/>
  </r>
  <r>
    <n v="7554"/>
    <s v="Alexander Walton"/>
    <s v="shawnpadilla@example.org"/>
    <n v="41"/>
    <s v="Male"/>
    <s v="Samsung Galaxy"/>
    <d v="2020-12-27T00:00:00"/>
    <x v="1"/>
    <s v="Cancellation reques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x v="0"/>
    <m/>
    <s v="Medium"/>
    <s v="Phone"/>
    <x v="4904"/>
    <m/>
    <m/>
    <n v="7554"/>
    <s v=""/>
    <s v="Alexander Walton"/>
    <x v="10"/>
    <x v="10"/>
    <x v="1"/>
    <s v=""/>
  </r>
  <r>
    <n v="7555"/>
    <s v="Alison Thompson"/>
    <s v="hortonrebecca@example.org"/>
    <n v="59"/>
    <s v="Female"/>
    <s v="Garmin Forerunner"/>
    <d v="2021-05-25T00:00:00"/>
    <x v="3"/>
    <s v="Hardware issue"/>
    <s v="The {product_purchased} is unable to establish a stable internet connection. It keeps disconnecting intermittently. How can I troubleshoot this network problem?_x000a__x000a_You must define your DNS servers as follows:_x000a__x000a_IPAD / I've already contacted customer support multiple times, but the issue remains unresolved."/>
    <x v="2"/>
    <m/>
    <s v="Medium"/>
    <s v="Email"/>
    <x v="5"/>
    <m/>
    <m/>
    <n v="7555"/>
    <s v=""/>
    <s v="Alison Thompson"/>
    <x v="1"/>
    <x v="1"/>
    <x v="0"/>
    <s v=""/>
  </r>
  <r>
    <n v="7556"/>
    <s v="Robert Miller"/>
    <s v="tanyajackson@example.net"/>
    <n v="44"/>
    <s v="Female"/>
    <s v="Fitbit Versa Smartwatch"/>
    <d v="2021-05-12T00:00:00"/>
    <x v="0"/>
    <s v="Hardware issue"/>
    <s v="I'm having an issue with the {product_purchased}. Please assist. Thank you.&quot;_x000a__x000a_The product you are searching for is only available to the customer who successfully filled out the purchase form provided using the product name, address, number I'm concerned about the security of my {product_purchased} and would like to ensure that my data is safe."/>
    <x v="1"/>
    <s v="Benefit standard develop economic pretty history condition quickly."/>
    <s v="Critical"/>
    <s v="Email"/>
    <x v="4905"/>
    <d v="2023-06-01T09:12:13"/>
    <n v="2"/>
    <n v="7556"/>
    <s v="Benefit Standard Develop Economic Pretty History Condition Quickly."/>
    <s v="Robert Miller"/>
    <x v="1"/>
    <x v="1"/>
    <x v="0"/>
    <n v="-11.933333333465271"/>
  </r>
  <r>
    <n v="7557"/>
    <s v="Daniel Adams"/>
    <s v="harmonkathryn@example.net"/>
    <n v="60"/>
    <s v="Male"/>
    <s v="Sony 4K HDR TV"/>
    <d v="2021-10-31T00:00:00"/>
    <x v="0"/>
    <s v="Installation support"/>
    <s v="I'm having an issue with the {product_purchased}. Please assist. I've noticed a sudden decrease in battery life on my {product_purchased}. It used to last much longer."/>
    <x v="0"/>
    <m/>
    <s v="Low"/>
    <s v="Phone"/>
    <x v="4906"/>
    <m/>
    <m/>
    <n v="7557"/>
    <s v=""/>
    <s v="Daniel Adams"/>
    <x v="7"/>
    <x v="7"/>
    <x v="0"/>
    <s v=""/>
  </r>
  <r>
    <n v="7558"/>
    <s v="Kenneth Reed"/>
    <s v="nprice@example.net"/>
    <n v="51"/>
    <s v="Male"/>
    <s v="Autodesk AutoCAD"/>
    <d v="2021-11-17T00:00:00"/>
    <x v="4"/>
    <s v="Data loss"/>
    <s v="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
    <x v="1"/>
    <s v="During military under computer low almost series."/>
    <s v="Low"/>
    <s v="Chat"/>
    <x v="4907"/>
    <d v="2023-06-01T11:14:15"/>
    <n v="4"/>
    <n v="7558"/>
    <s v="During Military Under Computer Low Almost Series."/>
    <s v="Kenneth Reed"/>
    <x v="3"/>
    <x v="3"/>
    <x v="0"/>
    <n v="4.9833333333372138"/>
  </r>
  <r>
    <n v="7559"/>
    <s v="Rebecca Salas"/>
    <s v="uhurley@example.com"/>
    <n v="62"/>
    <s v="Other"/>
    <s v="Samsung Galaxy"/>
    <d v="2020-05-31T00:00:00"/>
    <x v="0"/>
    <s v="Peripheral compatibility"/>
    <s v="I'm having an issue with the {product_purchased}. Please assist. */ else { throw e.message() &gt; undefined; } };_x000a__x000a_Then, we run the next call to register. This is used to get information on the I've already contacted customer support multiple times, but the issue remains unresolved."/>
    <x v="1"/>
    <s v="Culture anyone usually nor return available level."/>
    <s v="High"/>
    <s v="Email"/>
    <x v="4908"/>
    <d v="2023-06-01T03:23:17"/>
    <n v="2"/>
    <n v="7559"/>
    <s v="Culture Anyone Usually Nor Return Available Level."/>
    <s v="Rebecca Salas"/>
    <x v="1"/>
    <x v="1"/>
    <x v="1"/>
    <n v="-5.0499999998719431"/>
  </r>
  <r>
    <n v="7560"/>
    <s v="Charles Pennington"/>
    <s v="adamgibson@example.com"/>
    <n v="31"/>
    <s v="Female"/>
    <s v="Nintendo Switch"/>
    <d v="2021-05-14T00:00:00"/>
    <x v="4"/>
    <s v="Software bug"/>
    <s v="I'm having an issue with the {product_purchased}. Please assist. 1st of August 2018_x000a__x000a_$49.95 USD $50.00 Canada 1st of August 2018_x000a__x000a_$49.95 USD $50.00 I've checked the device settings and made sure that everything is configured correctly."/>
    <x v="2"/>
    <m/>
    <s v="Medium"/>
    <s v="Email"/>
    <x v="5"/>
    <m/>
    <m/>
    <n v="7560"/>
    <s v=""/>
    <s v="Charles Pennington"/>
    <x v="1"/>
    <x v="1"/>
    <x v="0"/>
    <s v=""/>
  </r>
  <r>
    <n v="7561"/>
    <s v="Michael Brown"/>
    <s v="haley38@example.org"/>
    <n v="60"/>
    <s v="Other"/>
    <s v="MacBook Pro"/>
    <d v="2020-11-13T00:00:00"/>
    <x v="1"/>
    <s v="Peripheral compatibility"/>
    <s v="I'm facing issues logging into my {product_purchased} account. It says my account is locked. What should I do to unlock it?_x000a__x000a_There is a locked device that you are required to enter into login. It works really I've tried clearing the cache and data for the {product_purchased} app, but the issue persists."/>
    <x v="2"/>
    <m/>
    <s v="Low"/>
    <s v="Phone"/>
    <x v="5"/>
    <m/>
    <m/>
    <n v="7561"/>
    <s v=""/>
    <s v="Michael Brown"/>
    <x v="3"/>
    <x v="3"/>
    <x v="1"/>
    <s v=""/>
  </r>
  <r>
    <n v="7562"/>
    <s v="Yvette Randolph"/>
    <s v="dalewebb@example.org"/>
    <n v="41"/>
    <s v="Male"/>
    <s v="Samsung Soundbar"/>
    <d v="2020-07-27T00:00:00"/>
    <x v="1"/>
    <s v="Network problem"/>
    <s v="I'm facing issues logging into my {product_purchased} account. It says my account is locked. What should I do to unlock it?_x000a__x000a_I'm facing issues logging into my {product_purchased} account. It I'm concerned about the security of my {product_purchased} and would like to ensure that my data is safe."/>
    <x v="2"/>
    <m/>
    <s v="Critical"/>
    <s v="Chat"/>
    <x v="5"/>
    <m/>
    <m/>
    <n v="7562"/>
    <s v=""/>
    <s v="Yvette Randolph"/>
    <x v="2"/>
    <x v="2"/>
    <x v="1"/>
    <s v=""/>
  </r>
  <r>
    <n v="7563"/>
    <s v="Kristie Soto"/>
    <s v="kenneththompson@example.com"/>
    <n v="45"/>
    <s v="Male"/>
    <s v="Google Nest"/>
    <d v="2021-02-21T00:00:00"/>
    <x v="3"/>
    <s v="Delivery problem"/>
    <s v="I'm having an issue with the {product_purchased}. Please assist. Please, tell me how you can help._x000a__x000a_SEO Optimizer - You did the right thing and let me build my own._x000a__x000a_My goal is I'm concerned about the security of my {product_purchased} and would like to ensure that my data is safe."/>
    <x v="1"/>
    <s v="Citizen kind design our pretty follow should."/>
    <s v="Medium"/>
    <s v="Phone"/>
    <x v="4909"/>
    <d v="2023-06-01T18:37:23"/>
    <n v="3"/>
    <n v="7563"/>
    <s v="Citizen Kind Design Our Pretty Follow Should."/>
    <s v="Kristie Soto"/>
    <x v="4"/>
    <x v="4"/>
    <x v="0"/>
    <n v="3.0166666667209938"/>
  </r>
  <r>
    <n v="7564"/>
    <s v="Sheryl Smith"/>
    <s v="jmartinez@example.com"/>
    <n v="35"/>
    <s v="Other"/>
    <s v="Canon EOS"/>
    <d v="2021-01-28T00:00:00"/>
    <x v="2"/>
    <s v="Battery life"/>
    <s v="I'm having an issue with the {product_purchased}. Please assist. It may be difficult, but they are not perfect. Any support you can provide is appreciated. I've performed a factory reset on my {product_purchased}, hoping it would resolve the problem, but it didn't help."/>
    <x v="0"/>
    <m/>
    <s v="Low"/>
    <s v="Chat"/>
    <x v="4910"/>
    <m/>
    <m/>
    <n v="7564"/>
    <s v=""/>
    <s v="Sheryl Smith"/>
    <x v="6"/>
    <x v="6"/>
    <x v="0"/>
    <s v=""/>
  </r>
  <r>
    <n v="7565"/>
    <s v="Christopher Cabrera"/>
    <s v="jennifer63@example.net"/>
    <n v="48"/>
    <s v="Other"/>
    <s v="GoPro Action Camera"/>
    <d v="2020-06-04T00:00:00"/>
    <x v="1"/>
    <s v="Account access"/>
    <s v="My {product_purchased} crashed, and I lost all the data stored on it. Is there any way to recover the lost data? I've recently updated the firmware of my {product_purchased}, and the issue started happening afterward. Could it be related to the update?"/>
    <x v="0"/>
    <m/>
    <s v="Low"/>
    <s v="Chat"/>
    <x v="4911"/>
    <m/>
    <m/>
    <n v="7565"/>
    <s v=""/>
    <s v="Christopher Cabrera"/>
    <x v="8"/>
    <x v="8"/>
    <x v="1"/>
    <s v=""/>
  </r>
  <r>
    <n v="7566"/>
    <s v="Ms. Judith Fisher"/>
    <s v="garciastacey@example.com"/>
    <n v="43"/>
    <s v="Other"/>
    <s v="LG Smart TV"/>
    <d v="2020-08-13T00:00:00"/>
    <x v="2"/>
    <s v="Software bug"/>
    <s v="I'm having an issue with the {product_purchased}. Please assist. I've followed the troubleshooting steps mentioned in the user manual, but the issue persists."/>
    <x v="0"/>
    <m/>
    <s v="Medium"/>
    <s v="Email"/>
    <x v="4912"/>
    <m/>
    <m/>
    <n v="7566"/>
    <s v=""/>
    <s v="Ms. Judith Fisher"/>
    <x v="5"/>
    <x v="5"/>
    <x v="1"/>
    <s v=""/>
  </r>
  <r>
    <n v="7567"/>
    <s v="Jody Bennett"/>
    <s v="rsampson@example.com"/>
    <n v="25"/>
    <s v="Other"/>
    <s v="MacBook Pro"/>
    <d v="2020-02-20T00:00:00"/>
    <x v="2"/>
    <s v="Cancellation request"/>
    <s v="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
    <x v="0"/>
    <m/>
    <s v="High"/>
    <s v="Phone"/>
    <x v="4913"/>
    <m/>
    <m/>
    <n v="7567"/>
    <s v=""/>
    <s v="Jody Bennett"/>
    <x v="4"/>
    <x v="4"/>
    <x v="1"/>
    <s v=""/>
  </r>
  <r>
    <n v="7568"/>
    <s v="Vanessa Hill"/>
    <s v="pburns@example.net"/>
    <n v="40"/>
    <s v="Female"/>
    <s v="Adobe Photoshop"/>
    <d v="2020-08-06T00:00:00"/>
    <x v="2"/>
    <s v="Refund request"/>
    <s v="I'm having an issue with the {product_purchased}. Please assist._x000a__x000a_I'm having an issue with the {product_purchased}. Please assist. I've updated my information here. Please assist me._x000a__x000a_I I've checked the device settings and made sure that everything is configured correctly."/>
    <x v="1"/>
    <s v="Along hair focus street something."/>
    <s v="High"/>
    <s v="Chat"/>
    <x v="4914"/>
    <d v="2023-06-01T08:46:27"/>
    <n v="4"/>
    <n v="7568"/>
    <s v="Along Hair Focus Street Something."/>
    <s v="Vanessa Hill"/>
    <x v="5"/>
    <x v="5"/>
    <x v="1"/>
    <n v="3"/>
  </r>
  <r>
    <n v="7569"/>
    <s v="Cesar Brown"/>
    <s v="timothymurphy@example.net"/>
    <n v="46"/>
    <s v="Female"/>
    <s v="Nintendo Switch"/>
    <d v="2020-02-17T00:00:00"/>
    <x v="2"/>
    <s v="Refund request"/>
    <s v="I'm having an issue with the {product_purchased}. Please assist. #$0:_x000a__x000a_Product #$1:_x000a__x000a_Item No:_x000a__x000a_{Product_Price} #$1:_x000a__x000a_The product you're I'm concerned about the security of my {product_purchased} and would like to ensure that my data is safe."/>
    <x v="1"/>
    <s v="Leg research opportunity father down join use."/>
    <s v="Medium"/>
    <s v="Chat"/>
    <x v="4915"/>
    <d v="2023-06-01T16:53:29"/>
    <n v="5"/>
    <n v="7569"/>
    <s v="Leg Research Opportunity Father Down Join Use."/>
    <s v="Cesar Brown"/>
    <x v="4"/>
    <x v="4"/>
    <x v="1"/>
    <n v="15.199999999953434"/>
  </r>
  <r>
    <n v="7570"/>
    <s v="Stephanie Fleming"/>
    <s v="matthew12@example.net"/>
    <n v="55"/>
    <s v="Female"/>
    <s v="Google Pixel"/>
    <d v="2021-03-31T00:00:00"/>
    <x v="1"/>
    <s v="Network problem"/>
    <s v="I'm having an issue with the {product_purchased}. Please assist. Forum thread here._x000a__x000a_The thing about this product is, it's soooo easy to make. The instructions on the page will say to add three ingredients I've noticed a peculiar error message popping up on my {product_purchased} screen. It says '{error_message}'. What does it mean?"/>
    <x v="2"/>
    <m/>
    <s v="High"/>
    <s v="Phone"/>
    <x v="5"/>
    <m/>
    <m/>
    <n v="7570"/>
    <s v=""/>
    <s v="Stephanie Fleming"/>
    <x v="0"/>
    <x v="0"/>
    <x v="0"/>
    <s v=""/>
  </r>
  <r>
    <n v="7571"/>
    <s v="Mrs. Felicia Kelley DDS"/>
    <s v="evansamber@example.net"/>
    <n v="51"/>
    <s v="Female"/>
    <s v="Dyson Vacuum Cleaner"/>
    <d v="2020-10-03T00:00:00"/>
    <x v="0"/>
    <s v="Display issue"/>
    <s v="I'm having an issue with the {product_purchased}. Please assist. I'm using the original charger that came with my {product_purchased}, but it's not charging properly."/>
    <x v="0"/>
    <m/>
    <s v="Medium"/>
    <s v="Social media"/>
    <x v="4916"/>
    <m/>
    <m/>
    <n v="7571"/>
    <s v=""/>
    <s v="Mrs. Felicia Kelley DDS"/>
    <x v="7"/>
    <x v="7"/>
    <x v="1"/>
    <s v=""/>
  </r>
  <r>
    <n v="7572"/>
    <s v="Kenneth Norris"/>
    <s v="morenomichael@example.net"/>
    <n v="42"/>
    <s v="Other"/>
    <s v="Sony Xperia"/>
    <d v="2021-07-04T00:00:00"/>
    <x v="4"/>
    <s v="Display issue"/>
    <s v="I'm having an issue with the {product_purchased}. Please assist. Your browser does not support HTML5 Audio Quality._x000a__x000a_Bathroom_x000a__x000a_The barbs are no longer going down. There is no shame in having a I've recently updated the firmware of my {product_purchased}, and the issue started happening afterward. Could it be related to the update?"/>
    <x v="2"/>
    <m/>
    <s v="Critical"/>
    <s v="Chat"/>
    <x v="5"/>
    <m/>
    <m/>
    <n v="7572"/>
    <s v=""/>
    <s v="Kenneth Norris"/>
    <x v="2"/>
    <x v="2"/>
    <x v="0"/>
    <s v=""/>
  </r>
  <r>
    <n v="7573"/>
    <s v="Ashley Ball"/>
    <s v="rnelson@example.net"/>
    <n v="54"/>
    <s v="Female"/>
    <s v="Garmin Forerunner"/>
    <d v="2020-08-09T00:00:00"/>
    <x v="2"/>
    <s v="Data loss"/>
    <s v="There seems to be a glitch in the {product_purchased} software. It freezes frequently, making it difficult to use. Can you please provide a solution? Thank you,_x000a__x000a_Gavin Forgott &lt;avinforgott@ I've followed the troubleshooting steps mentioned in the user manual, but the issue persists."/>
    <x v="1"/>
    <s v="Middle why have."/>
    <s v="High"/>
    <s v="Email"/>
    <x v="2061"/>
    <d v="2023-06-01T23:27:35"/>
    <n v="3"/>
    <n v="7573"/>
    <s v="Middle Why Have."/>
    <s v="Ashley Ball"/>
    <x v="5"/>
    <x v="5"/>
    <x v="1"/>
    <n v="20.966666666558012"/>
  </r>
  <r>
    <n v="7574"/>
    <s v="Robert Jones"/>
    <s v="wrice@example.org"/>
    <n v="48"/>
    <s v="Female"/>
    <s v="Philips Hue Lights"/>
    <d v="2020-08-09T00:00:00"/>
    <x v="0"/>
    <s v="Account access"/>
    <s v="There seems to be a hardware problem with my {product_purchased}. The screen is flickering, and I'm unable to use it. What should I do?_x000a__x000a_What about any other devices that have a broken resolution?_x000a__x000a_What The issue I'm facing is intermittent. Sometimes it works fine, but other times it acts up unexpectedly."/>
    <x v="0"/>
    <m/>
    <s v="Low"/>
    <s v="Phone"/>
    <x v="4917"/>
    <m/>
    <m/>
    <n v="7574"/>
    <s v=""/>
    <s v="Robert Jones"/>
    <x v="5"/>
    <x v="5"/>
    <x v="1"/>
    <s v=""/>
  </r>
  <r>
    <n v="7575"/>
    <s v="Cynthia Conrad"/>
    <s v="michele81@example.net"/>
    <n v="33"/>
    <s v="Female"/>
    <s v="Amazon Echo"/>
    <d v="2020-07-26T00:00:00"/>
    <x v="4"/>
    <s v="Battery life"/>
    <s v="I'm having an issue with the {product_purchased}. Please assist._x000a__x000a_If you have any questions, please contact me at liannekelee@gmail.com. I've noticed a peculiar error message popping up on my {product_purchased} screen. It says '{error_message}'. What does it mean?"/>
    <x v="2"/>
    <m/>
    <s v="Medium"/>
    <s v="Phone"/>
    <x v="5"/>
    <m/>
    <m/>
    <n v="7575"/>
    <s v=""/>
    <s v="Cynthia Conrad"/>
    <x v="2"/>
    <x v="2"/>
    <x v="1"/>
    <s v=""/>
  </r>
  <r>
    <n v="7576"/>
    <s v="Cory Sutton"/>
    <s v="qramos@example.net"/>
    <n v="62"/>
    <s v="Female"/>
    <s v="LG OLED"/>
    <d v="2021-10-28T00:00:00"/>
    <x v="3"/>
    <s v="Data loss"/>
    <s v="I'm having an issue with the {product_purchased}. Please assist._x000a__x000a_You can help us improve this site by adding or removing any markup. Your input has been added._x000a__x000a_Click to expand... I've noticed that the issue occurs consistently when I use a specific feature or application on my {product_purchased}."/>
    <x v="2"/>
    <m/>
    <s v="Low"/>
    <s v="Phone"/>
    <x v="5"/>
    <m/>
    <m/>
    <n v="7576"/>
    <s v=""/>
    <s v="Cory Sutton"/>
    <x v="7"/>
    <x v="7"/>
    <x v="0"/>
    <s v=""/>
  </r>
  <r>
    <n v="7577"/>
    <s v="Vanessa Cochran"/>
    <s v="owu@example.net"/>
    <n v="64"/>
    <s v="Male"/>
    <s v="Autodesk AutoCAD"/>
    <d v="2021-11-02T00:00:00"/>
    <x v="1"/>
    <s v="Network problem"/>
    <s v="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
    <x v="1"/>
    <s v="State go health above opportunity everything."/>
    <s v="Critical"/>
    <s v="Email"/>
    <x v="4918"/>
    <d v="2023-06-01T12:15:39"/>
    <n v="2"/>
    <n v="7577"/>
    <s v="State Go Health Above Opportunity Everything."/>
    <s v="Vanessa Cochran"/>
    <x v="3"/>
    <x v="3"/>
    <x v="0"/>
    <n v="-0.94999999995343387"/>
  </r>
  <r>
    <n v="7578"/>
    <s v="Joshua Sullivan"/>
    <s v="wboone@example.org"/>
    <n v="65"/>
    <s v="Male"/>
    <s v="Microsoft Surface"/>
    <d v="2021-08-07T00:00:00"/>
    <x v="0"/>
    <s v="Network problem"/>
    <s v="I'm having an issue with the {product_purchased}. Please assist. I've reviewed the troubleshooting steps on the official support website, but they didn't resolve the problem."/>
    <x v="2"/>
    <m/>
    <s v="High"/>
    <s v="Social media"/>
    <x v="5"/>
    <m/>
    <m/>
    <n v="7578"/>
    <s v=""/>
    <s v="Joshua Sullivan"/>
    <x v="5"/>
    <x v="5"/>
    <x v="0"/>
    <s v=""/>
  </r>
  <r>
    <n v="7579"/>
    <s v="Elizabeth Robinson"/>
    <s v="mark78@example.net"/>
    <n v="37"/>
    <s v="Other"/>
    <s v="Nintendo Switch Pro Controller"/>
    <d v="2021-12-21T00:00:00"/>
    <x v="3"/>
    <s v="Peripheral compatibility"/>
    <s v="I'm unable to access my {product_purchased} account. It keeps displaying an 'Invalid Credentials' error, even though I'm using the correct login information. How can I regain access to my account?_x000a__x000a_To find I've already contacted customer support multiple times, but the issue remains unresolved."/>
    <x v="2"/>
    <m/>
    <s v="Medium"/>
    <s v="Phone"/>
    <x v="5"/>
    <m/>
    <m/>
    <n v="7579"/>
    <s v=""/>
    <s v="Elizabeth Robinson"/>
    <x v="10"/>
    <x v="10"/>
    <x v="0"/>
    <s v=""/>
  </r>
  <r>
    <n v="7580"/>
    <s v="Sherry Khan"/>
    <s v="markduarte@example.net"/>
    <n v="19"/>
    <s v="Female"/>
    <s v="PlayStation"/>
    <d v="2021-09-10T00:00:00"/>
    <x v="2"/>
    <s v="Software bug"/>
    <s v="My {product_purchased} is making strange noises and not functioning properly. I suspect there might be a hardware issue. Can you please help me with this? Thank you! Thanks again for your help._x000a__x000a_I'm currently in the I've noticed that the issue occurs consistently when I use a specific feature or application on my {product_purchased}."/>
    <x v="0"/>
    <m/>
    <s v="Critical"/>
    <s v="Phone"/>
    <x v="4919"/>
    <m/>
    <m/>
    <n v="7580"/>
    <s v=""/>
    <s v="Sherry Khan"/>
    <x v="9"/>
    <x v="9"/>
    <x v="0"/>
    <s v=""/>
  </r>
  <r>
    <n v="7581"/>
    <s v="Angela Tanner"/>
    <s v="oliviaroberts@example.com"/>
    <n v="37"/>
    <s v="Other"/>
    <s v="GoPro Action Camera"/>
    <d v="2021-09-22T00:00:00"/>
    <x v="4"/>
    <s v="Battery life"/>
    <s v="I'm having an issue with the {product_purchased}. Please assist._x000a__x000a_Sorry, your email address has been changed._x000a__x000a_Sorry, that option is already selected._x000a__x000a_Sorry, you entered an invalid quantity. Please enter I rely heavily on my {product_purchased} for my daily tasks, and this issue is hindering my productivity."/>
    <x v="1"/>
    <s v="Box study pick here summer generation woman."/>
    <s v="Low"/>
    <s v="Chat"/>
    <x v="4920"/>
    <d v="2023-06-01T05:00:43"/>
    <n v="2"/>
    <n v="7581"/>
    <s v="Box Study Pick Here Summer Generation Woman."/>
    <s v="Angela Tanner"/>
    <x v="9"/>
    <x v="9"/>
    <x v="0"/>
    <n v="-15.599999999860302"/>
  </r>
  <r>
    <n v="7582"/>
    <s v="Gabriel Conner"/>
    <s v="sharonjohnson@example.org"/>
    <n v="68"/>
    <s v="Female"/>
    <s v="iPhone"/>
    <d v="2020-02-25T00:00:00"/>
    <x v="0"/>
    <s v="Refund request"/>
    <s v="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
    <x v="1"/>
    <s v="Technology note relationship challenge within blue."/>
    <s v="High"/>
    <s v="Email"/>
    <x v="4921"/>
    <d v="2023-06-01T08:07:44"/>
    <n v="2"/>
    <n v="7582"/>
    <s v="Technology Note Relationship Challenge Within Blue."/>
    <s v="Gabriel Conner"/>
    <x v="4"/>
    <x v="4"/>
    <x v="1"/>
    <n v="-13.150000000081491"/>
  </r>
  <r>
    <n v="7583"/>
    <s v="Kristen Alvarez"/>
    <s v="jasonwang@example.com"/>
    <n v="43"/>
    <s v="Male"/>
    <s v="Sony 4K HDR TV"/>
    <d v="2020-02-23T00:00:00"/>
    <x v="0"/>
    <s v="Hardware issue"/>
    <s v="I'm having an issue with the {product_purchased}. Please assist. -_x000a__x000a_- Added support for xlsmoderator_x000a__x000a_- Added a config option for use in the Configure Script_x000a__x000a_- Added support for x I need assistance as soon as possible because it's affecting my work and productivity."/>
    <x v="0"/>
    <m/>
    <s v="Critical"/>
    <s v="Chat"/>
    <x v="4922"/>
    <m/>
    <m/>
    <n v="7583"/>
    <s v=""/>
    <s v="Kristen Alvarez"/>
    <x v="4"/>
    <x v="4"/>
    <x v="1"/>
    <s v=""/>
  </r>
  <r>
    <n v="7584"/>
    <s v="Sara Jones"/>
    <s v="sanchezkeith@example.org"/>
    <n v="45"/>
    <s v="Other"/>
    <s v="Dell XPS"/>
    <d v="2021-03-10T00:00:00"/>
    <x v="4"/>
    <s v="Display issue"/>
    <s v="I'm having an issue with the {product_purchased}. Please assist._x000a__x000a_When using a product is available and you can access the product with no problem, you use it_x000a__x000a_By using this item, you agree to the Terms I'm concerned about the security of my {product_purchased} and would like to ensure that my data is safe."/>
    <x v="1"/>
    <s v="Drive right individual society at health car."/>
    <s v="Critical"/>
    <s v="Chat"/>
    <x v="4923"/>
    <d v="2023-06-01T05:50:48"/>
    <n v="2"/>
    <n v="7584"/>
    <s v="Drive Right Individual Society At Health Car."/>
    <s v="Sara Jones"/>
    <x v="0"/>
    <x v="0"/>
    <x v="0"/>
    <n v="-2.6666666666278616"/>
  </r>
  <r>
    <n v="7585"/>
    <s v="David Rivera"/>
    <s v="brandon06@example.com"/>
    <n v="25"/>
    <s v="Other"/>
    <s v="Roomba Robot Vacuum"/>
    <d v="2020-04-08T00:00:00"/>
    <x v="3"/>
    <s v="Peripheral compatibility"/>
    <s v="I'm facing issues logging into my {product_purchased} account. It says my account is locked. What should I do to unlock it?_x000a__x000a_Turn down &quot;Allow&quot; from your firewall. It's too big for my laptop! I've already contacted customer support multiple times, but the issue remains unresolved."/>
    <x v="2"/>
    <m/>
    <s v="Critical"/>
    <s v="Chat"/>
    <x v="5"/>
    <m/>
    <m/>
    <n v="7585"/>
    <s v=""/>
    <s v="David Rivera"/>
    <x v="11"/>
    <x v="11"/>
    <x v="1"/>
    <s v=""/>
  </r>
  <r>
    <n v="7586"/>
    <s v="Lisa Cox"/>
    <s v="uheath@example.net"/>
    <n v="34"/>
    <s v="Male"/>
    <s v="LG Washing Machine"/>
    <d v="2020-02-08T00:00:00"/>
    <x v="4"/>
    <s v="Hardware issue"/>
    <s v="I'm having an issue with the {product_purchased}. Please assist._x000a__x000a_There is no warranty on the products from the seller. We will send the item to the address and refund you the full price of the item. I've recently updated the firmware of my {product_purchased}, and the issue started happening afterward. Could it be related to the update?"/>
    <x v="1"/>
    <s v="Oil professor later."/>
    <s v="High"/>
    <s v="Phone"/>
    <x v="4924"/>
    <d v="2023-06-01T05:55:51"/>
    <n v="5"/>
    <n v="7586"/>
    <s v="Oil Professor Later."/>
    <s v="Lisa Cox"/>
    <x v="4"/>
    <x v="4"/>
    <x v="1"/>
    <n v="-1.5166666665463708"/>
  </r>
  <r>
    <n v="7587"/>
    <s v="Denise Lopez"/>
    <s v="henry79@example.org"/>
    <n v="59"/>
    <s v="Male"/>
    <s v="Lenovo ThinkPad"/>
    <d v="2020-04-13T00:00:00"/>
    <x v="2"/>
    <s v="Data loss"/>
    <s v="I'm having an issue with the {product_purchased}. Please assist. I'm just a fan of the original product and I don't like the product of the brand that has a &quot;not sure if I should buy this&quot; message on I've performed a factory reset on my {product_purchased}, hoping it would resolve the problem, but it didn't help."/>
    <x v="0"/>
    <m/>
    <s v="Low"/>
    <s v="Phone"/>
    <x v="4925"/>
    <m/>
    <m/>
    <n v="7587"/>
    <s v=""/>
    <s v="Denise Lopez"/>
    <x v="11"/>
    <x v="11"/>
    <x v="1"/>
    <s v=""/>
  </r>
  <r>
    <n v="7588"/>
    <s v="Debbie Lin"/>
    <s v="rodriguezmatthew@example.org"/>
    <n v="51"/>
    <s v="Female"/>
    <s v="Canon EOS"/>
    <d v="2021-11-04T00:00:00"/>
    <x v="3"/>
    <s v="Installation support"/>
    <s v="I'm having an issue with the {product_purchased}. Please assist._x000a__x000a_{product_purchased}. Thanks!_x000a__x000a_{product_purchased}. Thank you for being a supporter!_x000a__x000a_{product_p I'm unable to find the option to perform the desired action in the {product_purchased}. Could you please guide me through the steps?"/>
    <x v="0"/>
    <m/>
    <s v="Low"/>
    <s v="Email"/>
    <x v="4926"/>
    <m/>
    <m/>
    <n v="7588"/>
    <s v=""/>
    <s v="Debbie Lin"/>
    <x v="3"/>
    <x v="3"/>
    <x v="0"/>
    <s v=""/>
  </r>
  <r>
    <n v="7589"/>
    <s v="Jeremiah Jones"/>
    <s v="elizabethgomez@example.net"/>
    <n v="69"/>
    <s v="Male"/>
    <s v="Google Pixel"/>
    <d v="2021-03-23T00:00:00"/>
    <x v="2"/>
    <s v="Cancellation request"/>
    <s v="I'm having an issue with the {product_purchased}. Please assist. Thank you.&quot; The email ended._x000a__x000a_We asked our colleagues at BuzzFeed to help us remove the email, as it was not yet verified publicly. As for when I'm experiencing this issue on multiple devices of the same model, so it seems to be a widespread problem."/>
    <x v="1"/>
    <s v="Want project stand."/>
    <s v="Critical"/>
    <s v="Email"/>
    <x v="4927"/>
    <d v="2023-06-01T20:40:56"/>
    <n v="1"/>
    <n v="7589"/>
    <s v="Want Project Stand."/>
    <s v="Jeremiah Jones"/>
    <x v="0"/>
    <x v="0"/>
    <x v="0"/>
    <n v="10.533333333267365"/>
  </r>
  <r>
    <n v="7590"/>
    <s v="Arthur Mccullough"/>
    <s v="nathan51@example.net"/>
    <n v="60"/>
    <s v="Other"/>
    <s v="Nest Thermostat"/>
    <d v="2020-11-27T00:00:00"/>
    <x v="1"/>
    <s v="Data loss"/>
    <s v="My {product_purchased} is making strange noises and not functioning properly. I suspect there might be a hardware issue. Can you please help me with this?_x000a__x000a_This is a simple bug that will never go away. It will get I've noticed a peculiar error message popping up on my {product_purchased} screen. It says '{error_message}'. What does it mean?"/>
    <x v="0"/>
    <m/>
    <s v="Critical"/>
    <s v="Phone"/>
    <x v="4928"/>
    <m/>
    <m/>
    <n v="7590"/>
    <s v=""/>
    <s v="Arthur Mccullough"/>
    <x v="3"/>
    <x v="3"/>
    <x v="1"/>
    <s v=""/>
  </r>
  <r>
    <n v="7591"/>
    <s v="Julia Garcia"/>
    <s v="jescobar@example.com"/>
    <n v="40"/>
    <s v="Male"/>
    <s v="Microsoft Xbox Controller"/>
    <d v="2021-09-16T00:00:00"/>
    <x v="2"/>
    <s v="Product setup"/>
    <s v="I'm having an issue with the {product_purchased}. Please assist. Thank you for your support._x000a__x000a_*We are now accepting calls from users to give us a name that matches some of our products or services. *Please continue I'm concerned about the security of my {product_purchased} and would like to ensure that my data is safe."/>
    <x v="1"/>
    <s v="Box mission themselves person."/>
    <s v="High"/>
    <s v="Phone"/>
    <x v="4929"/>
    <d v="2023-06-01T02:50:59"/>
    <n v="2"/>
    <n v="7591"/>
    <s v="Box Mission Themselves Person."/>
    <s v="Julia Garcia"/>
    <x v="9"/>
    <x v="9"/>
    <x v="0"/>
    <n v="-1.4166666667442769"/>
  </r>
  <r>
    <n v="7592"/>
    <s v="Sheila Buckley"/>
    <s v="jeffrey34@example.com"/>
    <n v="23"/>
    <s v="Male"/>
    <s v="Bose SoundLink Speaker"/>
    <d v="2020-02-16T00:00:00"/>
    <x v="1"/>
    <s v="Software bug"/>
    <s v="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
    <x v="1"/>
    <s v="Push give fight wind report."/>
    <s v="Critical"/>
    <s v="Phone"/>
    <x v="4930"/>
    <d v="2023-06-01T05:17:00"/>
    <n v="2"/>
    <n v="7592"/>
    <s v="Push Give Fight Wind Report."/>
    <s v="Sheila Buckley"/>
    <x v="4"/>
    <x v="4"/>
    <x v="1"/>
    <n v="-14.216666666732635"/>
  </r>
  <r>
    <n v="7593"/>
    <s v="Eddie Walker"/>
    <s v="qsmith@example.net"/>
    <n v="52"/>
    <s v="Other"/>
    <s v="Bose QuietComfort"/>
    <d v="2021-05-08T00:00:00"/>
    <x v="4"/>
    <s v="Hardware issue"/>
    <s v="I'm having an issue with the {product_purchased}. Please assist. We cannot take your order directly to the company.&quot;_x000a__x000a_However, a senior spokesperson said that the company had not been able to ascertain if the defective product was genuine This problem started occurring after the recent software update. I haven't made any other changes to the device."/>
    <x v="2"/>
    <m/>
    <s v="Low"/>
    <s v="Phone"/>
    <x v="5"/>
    <m/>
    <m/>
    <n v="7593"/>
    <s v=""/>
    <s v="Eddie Walker"/>
    <x v="1"/>
    <x v="1"/>
    <x v="0"/>
    <s v=""/>
  </r>
  <r>
    <n v="7594"/>
    <s v="Mark Moreno"/>
    <s v="kward@example.org"/>
    <n v="69"/>
    <s v="Male"/>
    <s v="Canon DSLR Camera"/>
    <d v="2020-11-02T00:00:00"/>
    <x v="4"/>
    <s v="Delivery problem"/>
    <s v="I'm having an issue with the {product_purchased}. Please assist. You may need a new phone, new hardware or even install another device on your old phone. Please do not use these products on any other device._x000a__x000a_The I've noticed that the issue occurs consistently when I use a specific feature or application on my {product_purchased}."/>
    <x v="0"/>
    <m/>
    <s v="Medium"/>
    <s v="Chat"/>
    <x v="2777"/>
    <m/>
    <m/>
    <n v="7594"/>
    <s v=""/>
    <s v="Mark Moreno"/>
    <x v="3"/>
    <x v="3"/>
    <x v="1"/>
    <s v=""/>
  </r>
  <r>
    <n v="7595"/>
    <s v="Daniel Moran"/>
    <s v="todd16@example.com"/>
    <n v="69"/>
    <s v="Male"/>
    <s v="Sony Xperia"/>
    <d v="2021-12-02T00:00:00"/>
    <x v="2"/>
    <s v="Cancellation request"/>
    <s v="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
    <x v="1"/>
    <s v="Baby through stuff daughter music environmental sell."/>
    <s v="High"/>
    <s v="Email"/>
    <x v="4931"/>
    <d v="2023-06-01T23:13:04"/>
    <n v="5"/>
    <n v="7595"/>
    <s v="Baby Through Stuff Daughter Music Environmental Sell."/>
    <s v="Daniel Moran"/>
    <x v="10"/>
    <x v="10"/>
    <x v="0"/>
    <n v="8.9500000000116415"/>
  </r>
  <r>
    <n v="7596"/>
    <s v="Christopher English"/>
    <s v="kedwards@example.org"/>
    <n v="22"/>
    <s v="Female"/>
    <s v="Nest Thermostat"/>
    <d v="2021-11-16T00:00:00"/>
    <x v="1"/>
    <s v="Product compatibility"/>
    <s v="I'm having an issue with the {product_purchased}. Please assist. 1/28/2012 06:13:20 AM_x000a__x000a_Welps on to see how we play a game like that. 2/28/2012 05 The issue I'm facing is intermittent. Sometimes it works fine, but other times it acts up unexpectedly."/>
    <x v="1"/>
    <s v="Hotel century size here second first."/>
    <s v="Medium"/>
    <s v="Email"/>
    <x v="4932"/>
    <d v="2023-06-01T06:02:06"/>
    <n v="3"/>
    <n v="7596"/>
    <s v="Hotel Century Size Here Second First."/>
    <s v="Christopher English"/>
    <x v="3"/>
    <x v="3"/>
    <x v="0"/>
    <n v="3.9499999999534339"/>
  </r>
  <r>
    <n v="7597"/>
    <s v="Joshua Edwards"/>
    <s v="paulcline@example.com"/>
    <n v="47"/>
    <s v="Other"/>
    <s v="Bose QuietComfort"/>
    <d v="2021-11-29T00:00:00"/>
    <x v="3"/>
    <s v="Product recommendation"/>
    <s v="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
    <x v="0"/>
    <m/>
    <s v="Medium"/>
    <s v="Phone"/>
    <x v="4933"/>
    <m/>
    <m/>
    <n v="7597"/>
    <s v=""/>
    <s v="Joshua Edwards"/>
    <x v="3"/>
    <x v="3"/>
    <x v="0"/>
    <s v=""/>
  </r>
  <r>
    <n v="7598"/>
    <s v="Christina Mckinney"/>
    <s v="graylacey@example.org"/>
    <n v="24"/>
    <s v="Male"/>
    <s v="MacBook Pro"/>
    <d v="2021-12-06T00:00:00"/>
    <x v="1"/>
    <s v="Account access"/>
    <s v="I'm having an issue with the {product_purchased}. Please assist._x000a__x000a__x000a_My wife is a freelance graphic designer._x000a__x000a_Her name is Emily. I have my freelance graphic design job, as it is not related to me, This problem started occurring after the recent software update. I haven't made any other changes to the device."/>
    <x v="2"/>
    <m/>
    <s v="Low"/>
    <s v="Phone"/>
    <x v="5"/>
    <m/>
    <m/>
    <n v="7598"/>
    <s v=""/>
    <s v="Christina Mckinney"/>
    <x v="10"/>
    <x v="10"/>
    <x v="0"/>
    <s v=""/>
  </r>
  <r>
    <n v="7599"/>
    <s v="Kelsey Lin"/>
    <s v="fernandezkimberly@example.net"/>
    <n v="60"/>
    <s v="Male"/>
    <s v="Microsoft Office"/>
    <d v="2020-06-17T00:00:00"/>
    <x v="4"/>
    <s v="Installation support"/>
    <s v="I'm having an issue with the {product_purchased}. Please assist._x000a__x000a_How do I contact him?_x000a__x000a_If you or your organization has any questions, please contact him in the following formats:_x000a__x000a__x000a_You name: I'm unable to find the option to perform the desired action in the {product_purchased}. Could you please guide me through the steps?"/>
    <x v="1"/>
    <s v="Right letter democratic thing sing impact loss certainly."/>
    <s v="Low"/>
    <s v="Chat"/>
    <x v="4934"/>
    <d v="2023-06-01T07:07:10"/>
    <n v="3"/>
    <n v="7599"/>
    <s v="Right Letter Democratic Thing Sing Impact Loss Certainly."/>
    <s v="Kelsey Lin"/>
    <x v="8"/>
    <x v="8"/>
    <x v="1"/>
    <n v="4.0166666666627862"/>
  </r>
  <r>
    <n v="7600"/>
    <s v="Alexander Henry"/>
    <s v="barnescarolyn@example.com"/>
    <n v="25"/>
    <s v="Female"/>
    <s v="PlayStation"/>
    <d v="2020-10-17T00:00:00"/>
    <x v="4"/>
    <s v="Data loss"/>
    <s v="I'm having an issue with the {product_purchased}. Please assist._x000a__x000a_Thank you,_x000a__x000a_Xavier_x000a__x000a_We're seeing very low demand for the product today._x000a__x000a_We're making a big announcement tomorrow about another I've performed a factory reset on my {product_purchased}, hoping it would resolve the problem, but it didn't help."/>
    <x v="2"/>
    <m/>
    <s v="Low"/>
    <s v="Phone"/>
    <x v="5"/>
    <m/>
    <m/>
    <n v="7600"/>
    <s v=""/>
    <s v="Alexander Henry"/>
    <x v="7"/>
    <x v="7"/>
    <x v="1"/>
    <s v=""/>
  </r>
  <r>
    <n v="7601"/>
    <s v="Matthew Murphy"/>
    <s v="josephquinn@example.com"/>
    <n v="20"/>
    <s v="Other"/>
    <s v="Google Pixel"/>
    <d v="2020-07-23T00:00:00"/>
    <x v="3"/>
    <s v="Product compatibility"/>
    <s v="I'm having an issue with the {product_purchased}. Please assist._x000a__x000a_I'm sorry. You need to go in with a specific quantity or add more. If the product has already been purchased, I do not recommend continuing purchase I've checked for any available software updates for my {product_purchased}, but there are none."/>
    <x v="1"/>
    <s v="Tend reflect image toward size investment."/>
    <s v="High"/>
    <s v="Social media"/>
    <x v="4935"/>
    <d v="2023-06-01T15:02:14"/>
    <n v="5"/>
    <n v="7601"/>
    <s v="Tend Reflect Image Toward Size Investment."/>
    <s v="Matthew Murphy"/>
    <x v="2"/>
    <x v="2"/>
    <x v="1"/>
    <n v="0.16666666668606922"/>
  </r>
  <r>
    <n v="7602"/>
    <s v="Carl Hardin"/>
    <s v="michael55@example.net"/>
    <n v="27"/>
    <s v="Male"/>
    <s v="Sony PlayStation"/>
    <d v="2020-02-12T00:00:00"/>
    <x v="4"/>
    <s v="Account access"/>
    <s v="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
    <x v="1"/>
    <s v="Game draw wall cultural floor assume."/>
    <s v="Critical"/>
    <s v="Chat"/>
    <x v="4936"/>
    <d v="2023-06-01T16:18:15"/>
    <n v="5"/>
    <n v="7602"/>
    <s v="Game Draw Wall Cultural Floor Assume."/>
    <s v="Carl Hardin"/>
    <x v="4"/>
    <x v="4"/>
    <x v="1"/>
    <n v="7.8333333333721384"/>
  </r>
  <r>
    <n v="7603"/>
    <s v="George Lloyd"/>
    <s v="scottharris@example.net"/>
    <n v="64"/>
    <s v="Female"/>
    <s v="Bose QuietComfort"/>
    <d v="2021-01-16T00:00:00"/>
    <x v="2"/>
    <s v="Hardware issue"/>
    <s v="I'm having an issue with the {product_purchased}. Please assist. I rely heavily on my {product_purchased} for my daily tasks, and this issue is hindering my productivity."/>
    <x v="0"/>
    <m/>
    <s v="Critical"/>
    <s v="Phone"/>
    <x v="4937"/>
    <m/>
    <m/>
    <n v="7603"/>
    <s v=""/>
    <s v="George Lloyd"/>
    <x v="6"/>
    <x v="6"/>
    <x v="0"/>
    <s v=""/>
  </r>
  <r>
    <n v="7604"/>
    <s v="Brandon Gonzalez"/>
    <s v="meganrodriguez@example.org"/>
    <n v="63"/>
    <s v="Male"/>
    <s v="Nikon D"/>
    <d v="2020-08-24T00:00:00"/>
    <x v="3"/>
    <s v="Display issue"/>
    <s v="I'm having an issue with the {product_purchased}. Please assist. &lt;/p&gt; We will update your purchase policy._x000a__x000a_We will display any new, revised or non-updated purchases that might prompt changes in your current account. I've checked the device settings and made sure that everything is configured correctly."/>
    <x v="1"/>
    <s v="Shoulder behavior also Democrat material."/>
    <s v="Medium"/>
    <s v="Social media"/>
    <x v="4938"/>
    <d v="2023-06-01T11:59:17"/>
    <n v="2"/>
    <n v="7604"/>
    <s v="Shoulder Behavior Also Democrat Material."/>
    <s v="Brandon Gonzalez"/>
    <x v="5"/>
    <x v="5"/>
    <x v="1"/>
    <n v="5.2166666667326353"/>
  </r>
  <r>
    <n v="7605"/>
    <s v="Charles Callahan"/>
    <s v="courtneysingh@example.com"/>
    <n v="70"/>
    <s v="Female"/>
    <s v="LG Washing Machine"/>
    <d v="2020-06-11T00:00:00"/>
    <x v="2"/>
    <s v="Refund request"/>
    <s v="I'm having an issue with the {product_purchased}. Please assist._x000a__x000a_The product purchase process consists of four steps. First, you sign up on each order and ask them to provide some sample data. I prefer your data first I've performed a factory reset on my {product_purchased}, hoping it would resolve the problem, but it didn't help."/>
    <x v="0"/>
    <m/>
    <s v="Medium"/>
    <s v="Chat"/>
    <x v="4939"/>
    <m/>
    <m/>
    <n v="7605"/>
    <s v=""/>
    <s v="Charles Callahan"/>
    <x v="8"/>
    <x v="8"/>
    <x v="1"/>
    <s v=""/>
  </r>
  <r>
    <n v="7606"/>
    <s v="Joshua Lynch"/>
    <s v="jonathan83@example.org"/>
    <n v="51"/>
    <s v="Male"/>
    <s v="PlayStation"/>
    <d v="2021-06-16T00:00:00"/>
    <x v="4"/>
    <s v="Refund request"/>
    <s v="I've encountered a data loss issue with my {product_purchased}. All the files and documents seem to have disappeared. Can you guide me on how to retrieve them?_x000a__x000a_That's the best advice you can give me. And I I've tried using different cables, adapters, or peripherals with my {product_purchased}, but the issue persists."/>
    <x v="2"/>
    <m/>
    <s v="Critical"/>
    <s v="Chat"/>
    <x v="5"/>
    <m/>
    <m/>
    <n v="7606"/>
    <s v=""/>
    <s v="Joshua Lynch"/>
    <x v="8"/>
    <x v="8"/>
    <x v="0"/>
    <s v=""/>
  </r>
  <r>
    <n v="7607"/>
    <s v="Breanna Jackson"/>
    <s v="russellmonica@example.com"/>
    <n v="67"/>
    <s v="Other"/>
    <s v="LG Smart TV"/>
    <d v="2021-06-30T00:00:00"/>
    <x v="3"/>
    <s v="Product compatibility"/>
    <s v="I'm having an issue with the {product_purchased}. Please assist._x000a__x000a_The product is still under development, but not a new design with new features. As far as I know, the {product_purchased} is The issue I'm facing is intermittent. Sometimes it works fine, but other times it acts up unexpectedly."/>
    <x v="2"/>
    <m/>
    <s v="High"/>
    <s v="Social media"/>
    <x v="5"/>
    <m/>
    <m/>
    <n v="7607"/>
    <s v=""/>
    <s v="Breanna Jackson"/>
    <x v="8"/>
    <x v="8"/>
    <x v="0"/>
    <s v=""/>
  </r>
  <r>
    <n v="7608"/>
    <s v="Samuel Munoz"/>
    <s v="vkirk@example.org"/>
    <n v="65"/>
    <s v="Other"/>
    <s v="Nikon D"/>
    <d v="2020-11-01T00:00:00"/>
    <x v="4"/>
    <s v="Network problem"/>
    <s v="I'm having an issue with the {product_purchased}. Please assist._x000a__x000a_Add all items to your cart at checkout_x000a__x000a_*Price subject to change._x000a__x000a_*Returns subject to refund._x000a__x000a_*_x000a__x000a_In order I've already contacted customer support multiple times, but the issue remains unresolved."/>
    <x v="2"/>
    <m/>
    <s v="Critical"/>
    <s v="Social media"/>
    <x v="5"/>
    <m/>
    <m/>
    <n v="7608"/>
    <s v=""/>
    <s v="Samuel Munoz"/>
    <x v="3"/>
    <x v="3"/>
    <x v="1"/>
    <s v=""/>
  </r>
  <r>
    <n v="7609"/>
    <s v="Derrick Freeman"/>
    <s v="chavezronald@example.com"/>
    <n v="23"/>
    <s v="Male"/>
    <s v="Nikon D"/>
    <d v="2021-02-01T00:00:00"/>
    <x v="0"/>
    <s v="Display issue"/>
    <s v="I'm facing a problem with my {product_purchased}. The {product_purchased} is not turning on. It was working fine until yesterday, but now it doesn't respond. What, is it not my {product_ I've already contacted customer support multiple times, but the issue remains unresolved."/>
    <x v="1"/>
    <s v="Trade tell hair doctor analysis young."/>
    <s v="Medium"/>
    <s v="Social media"/>
    <x v="4940"/>
    <d v="2023-06-01T16:25:24"/>
    <n v="2"/>
    <n v="7609"/>
    <s v="Trade Tell Hair Doctor Analysis Young."/>
    <s v="Derrick Freeman"/>
    <x v="4"/>
    <x v="4"/>
    <x v="0"/>
    <n v="-1.6333333332440816"/>
  </r>
  <r>
    <n v="7610"/>
    <s v="Nathan Robertson DDS"/>
    <s v="torressydney@example.org"/>
    <n v="38"/>
    <s v="Other"/>
    <s v="Nest Thermostat"/>
    <d v="2020-04-01T00:00:00"/>
    <x v="3"/>
    <s v="Display issue"/>
    <s v="I'm having an issue with the {product_purchased}. Please assist._x000a__x000a_This device may not be in our stock. Please update your account as soon as possible!_x000a__x000a_We'll be happy to offer a replacement for your product I've noticed a sudden decrease in battery life on my {product_purchased}. It used to last much longer."/>
    <x v="1"/>
    <s v="Evening plant available single."/>
    <s v="Critical"/>
    <s v="Email"/>
    <x v="4941"/>
    <d v="2023-06-01T19:15:25"/>
    <n v="3"/>
    <n v="7610"/>
    <s v="Evening Plant Available Single."/>
    <s v="Nathan Robertson DDS"/>
    <x v="11"/>
    <x v="11"/>
    <x v="1"/>
    <n v="2.2833333332673647"/>
  </r>
  <r>
    <n v="7611"/>
    <s v="Christopher Ferguson"/>
    <s v="hunter54@example.com"/>
    <n v="22"/>
    <s v="Other"/>
    <s v="Amazon Kindle"/>
    <d v="2020-07-05T00:00:00"/>
    <x v="0"/>
    <s v="Product recommendation"/>
    <s v="I'm having an issue with the {product_purchased}. Please assist. Please do not sell this!_x000a__x000a_- All photos of the {product_purchased} in red._x000a__x000a_- When it appears on my mobile device I've already contacted customer support multiple times, but the issue remains unresolved."/>
    <x v="2"/>
    <m/>
    <s v="Medium"/>
    <s v="Social media"/>
    <x v="5"/>
    <m/>
    <m/>
    <n v="7611"/>
    <s v=""/>
    <s v="Christopher Ferguson"/>
    <x v="2"/>
    <x v="2"/>
    <x v="1"/>
    <s v=""/>
  </r>
  <r>
    <n v="7612"/>
    <s v="Joshua Crawford"/>
    <s v="mark45@example.org"/>
    <n v="68"/>
    <s v="Other"/>
    <s v="Autodesk AutoCAD"/>
    <d v="2020-04-06T00:00:00"/>
    <x v="3"/>
    <s v="Product compatibility"/>
    <s v="I'm having an issue with the {product_purchased}. Please assist. Please help._x000a__x000a__x000a_Please do not copy any products from these pages, please do not delete them. All information on these pages is the property of the owner of I've performed a factory reset on my {product_purchased}, hoping it would resolve the problem, but it didn't help."/>
    <x v="2"/>
    <m/>
    <s v="Critical"/>
    <s v="Social media"/>
    <x v="5"/>
    <m/>
    <m/>
    <n v="7612"/>
    <s v=""/>
    <s v="Joshua Crawford"/>
    <x v="11"/>
    <x v="11"/>
    <x v="1"/>
    <s v=""/>
  </r>
  <r>
    <n v="7613"/>
    <s v="Jenna Clayton"/>
    <s v="reyesmark@example.com"/>
    <n v="27"/>
    <s v="Male"/>
    <s v="Fitbit Charge"/>
    <d v="2020-10-23T00:00:00"/>
    <x v="1"/>
    <s v="Product compatibility"/>
    <s v="I'm having an issue with the {product_purchased}. Please assist._x000a__x000a_Product Support: Please contact us through our website: support@jstor.com The product is &quot;not included with standard&quot; or &quot;will not be I'm concerned about the security of my {product_purchased} and would like to ensure that my data is safe."/>
    <x v="1"/>
    <s v="Go its leg."/>
    <s v="Medium"/>
    <s v="Phone"/>
    <x v="4942"/>
    <d v="2023-06-01T03:48:31"/>
    <n v="3"/>
    <n v="7613"/>
    <s v="Go Its Leg."/>
    <s v="Jenna Clayton"/>
    <x v="7"/>
    <x v="7"/>
    <x v="1"/>
    <n v="-12.699999999837019"/>
  </r>
  <r>
    <n v="7614"/>
    <s v="Janice Larson"/>
    <s v="nicholas65@example.net"/>
    <n v="62"/>
    <s v="Female"/>
    <s v="Bose SoundLink Speaker"/>
    <d v="2021-04-11T00:00:00"/>
    <x v="1"/>
    <s v="Battery life"/>
    <s v="I'm having an issue with the {product_purchased}. Please assist. I've noticed a peculiar error message popping up on my {product_purchased} screen. It says '{error_message}'. What does it mean?"/>
    <x v="2"/>
    <m/>
    <s v="Low"/>
    <s v="Phone"/>
    <x v="5"/>
    <m/>
    <m/>
    <n v="7614"/>
    <s v=""/>
    <s v="Janice Larson"/>
    <x v="11"/>
    <x v="11"/>
    <x v="0"/>
    <s v=""/>
  </r>
  <r>
    <n v="7615"/>
    <s v="Jared King"/>
    <s v="sholmes@example.org"/>
    <n v="36"/>
    <s v="Male"/>
    <s v="Xbox"/>
    <d v="2020-03-27T00:00:00"/>
    <x v="0"/>
    <s v="Product compatibility"/>
    <s v="I'm having an issue with the {product_purchased}. Please assist._x000a__x000a_â€¢ There are errors and issues if a particular product or service isn't being offered. If this is the case, please let me know._x000a__x000a_â€¢ The issue I'm facing is intermittent. Sometimes it works fine, but other times it acts up unexpectedly."/>
    <x v="1"/>
    <s v="Marriage assume else court major require."/>
    <s v="High"/>
    <s v="Phone"/>
    <x v="4943"/>
    <d v="2023-06-01T11:33:33"/>
    <n v="2"/>
    <n v="7615"/>
    <s v="Marriage Assume Else Court Major Require."/>
    <s v="Jared King"/>
    <x v="0"/>
    <x v="0"/>
    <x v="1"/>
    <n v="-6.0999999999767169"/>
  </r>
  <r>
    <n v="7616"/>
    <s v="Elizabeth King"/>
    <s v="bradyelizabeth@example.org"/>
    <n v="68"/>
    <s v="Other"/>
    <s v="LG Washing Machine"/>
    <d v="2021-08-11T00:00:00"/>
    <x v="1"/>
    <s v="Battery life"/>
    <s v="I'm having an issue with the {product_purchased}. Please assist. If this isn't resolved just leave it at that._x000a__x000a_We are not liable for any damages caused by this error_x000a__x000a_There is also a $30 fee I've tried using different cables, adapters, or peripherals with my {product_purchased}, but the issue persists."/>
    <x v="0"/>
    <m/>
    <s v="High"/>
    <s v="Chat"/>
    <x v="4944"/>
    <m/>
    <m/>
    <n v="7616"/>
    <s v=""/>
    <s v="Elizabeth King"/>
    <x v="5"/>
    <x v="5"/>
    <x v="0"/>
    <s v=""/>
  </r>
  <r>
    <n v="7617"/>
    <s v="James Scott"/>
    <s v="marydavis@example.net"/>
    <n v="24"/>
    <s v="Female"/>
    <s v="Samsung Galaxy"/>
    <d v="2020-05-30T00:00:00"/>
    <x v="0"/>
    <s v="Product setup"/>
    <s v="I'm facing a problem with my {product_purchased}. The {product_purchased} is not turning on. It was working fine until yesterday, but now it doesn't respond. The system has a number of failed steps and I need assistance as soon as possible because it's affecting my work and productivity."/>
    <x v="2"/>
    <m/>
    <s v="High"/>
    <s v="Email"/>
    <x v="5"/>
    <m/>
    <m/>
    <n v="7617"/>
    <s v=""/>
    <s v="James Scott"/>
    <x v="1"/>
    <x v="1"/>
    <x v="1"/>
    <s v=""/>
  </r>
  <r>
    <n v="7618"/>
    <s v="Devin Rodriguez"/>
    <s v="pbanks@example.net"/>
    <n v="61"/>
    <s v="Female"/>
    <s v="Philips Hue Lights"/>
    <d v="2021-04-12T00:00:00"/>
    <x v="4"/>
    <s v="Installation support"/>
    <s v="I'm having an issue with the {product_purchased}. Please assist. [04:12] &lt;Gemmich&gt; https://support.apple.com/kb...6-s...b-4-4 [04: I've noticed a peculiar error message popping up on my {product_purchased} screen. It says '{error_message}'. What does it mean?"/>
    <x v="1"/>
    <s v="Let nation evidence professional daughter environment."/>
    <s v="Low"/>
    <s v="Social media"/>
    <x v="4945"/>
    <d v="2023-06-01T03:57:37"/>
    <n v="1"/>
    <n v="7618"/>
    <s v="Let Nation Evidence Professional Daughter Environment."/>
    <s v="Devin Rodriguez"/>
    <x v="11"/>
    <x v="11"/>
    <x v="0"/>
    <n v="-2.3333333332557231"/>
  </r>
  <r>
    <n v="7619"/>
    <s v="Melinda Mccann"/>
    <s v="daniellecline@example.net"/>
    <n v="25"/>
    <s v="Other"/>
    <s v="MacBook Pro"/>
    <d v="2020-11-11T00:00:00"/>
    <x v="1"/>
    <s v="Data loss"/>
    <s v="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
    <x v="1"/>
    <s v="Around their according attention cold board religious."/>
    <s v="Medium"/>
    <s v="Phone"/>
    <x v="4946"/>
    <d v="2023-06-01T12:06:38"/>
    <n v="1"/>
    <n v="7619"/>
    <s v="Around Their According Attention Cold Board Religious."/>
    <s v="Melinda Mccann"/>
    <x v="3"/>
    <x v="3"/>
    <x v="1"/>
    <n v="7.1666666666278616"/>
  </r>
  <r>
    <n v="7620"/>
    <s v="Anne Deleon"/>
    <s v="michaelfrazier@example.com"/>
    <n v="52"/>
    <s v="Other"/>
    <s v="Bose SoundLink Speaker"/>
    <d v="2020-04-03T00:00:00"/>
    <x v="3"/>
    <s v="Product compatibility"/>
    <s v="I'm having an issue with the {product_purchased}. Please assist. It looks like the name was just added in the &quot;Buy This: &quot; button. Please help! We will get this to you on your next payment. The link I've followed online tutorials and community forums to troubleshoot the issue, but no luck so far."/>
    <x v="0"/>
    <m/>
    <s v="Medium"/>
    <s v="Phone"/>
    <x v="4947"/>
    <m/>
    <m/>
    <n v="7620"/>
    <s v=""/>
    <s v="Anne Deleon"/>
    <x v="11"/>
    <x v="11"/>
    <x v="1"/>
    <s v=""/>
  </r>
  <r>
    <n v="7621"/>
    <s v="Thomas Robinson"/>
    <s v="xarmstrong@example.net"/>
    <n v="68"/>
    <s v="Female"/>
    <s v="Amazon Kindle"/>
    <d v="2020-06-04T00:00:00"/>
    <x v="4"/>
    <s v="Cancellation request"/>
    <s v="I've accidentally deleted important data from my {product_purchased}. Is there any way to recover the deleted files? I need them urgently. Please send me a copy_x000a__x000a_1 2 3 4PLIED - 1 NZXT - 2 AU $ I've performed a factory reset on my {product_purchased}, hoping it would resolve the problem, but it didn't help."/>
    <x v="2"/>
    <m/>
    <s v="Medium"/>
    <s v="Phone"/>
    <x v="5"/>
    <m/>
    <m/>
    <n v="7621"/>
    <s v=""/>
    <s v="Thomas Robinson"/>
    <x v="8"/>
    <x v="8"/>
    <x v="1"/>
    <s v=""/>
  </r>
  <r>
    <n v="7622"/>
    <s v="Harold Booker"/>
    <s v="janetjames@example.org"/>
    <n v="29"/>
    <s v="Other"/>
    <s v="LG Washing Machine"/>
    <d v="2021-12-10T00:00:00"/>
    <x v="3"/>
    <s v="Payment issue"/>
    <s v="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
    <x v="0"/>
    <m/>
    <s v="High"/>
    <s v="Email"/>
    <x v="4948"/>
    <m/>
    <m/>
    <n v="7622"/>
    <s v=""/>
    <s v="Harold Booker"/>
    <x v="10"/>
    <x v="10"/>
    <x v="0"/>
    <s v=""/>
  </r>
  <r>
    <n v="7623"/>
    <s v="David Moran"/>
    <s v="cardenasterri@example.com"/>
    <n v="30"/>
    <s v="Male"/>
    <s v="iPhone"/>
    <d v="2021-03-04T00:00:00"/>
    <x v="1"/>
    <s v="Peripheral compatibility"/>
    <s v="I'm having trouble connecting my {product_purchased} to my home Wi-Fi network. It doesn't detect any networks, although other devices are connecting fine. What can be done to resolve this issue?_x000a__x000a_If I use Open The issue I'm facing is intermittent. Sometimes it works fine, but other times it acts up unexpectedly."/>
    <x v="2"/>
    <m/>
    <s v="Low"/>
    <s v="Chat"/>
    <x v="5"/>
    <m/>
    <m/>
    <n v="7623"/>
    <s v=""/>
    <s v="David Moran"/>
    <x v="0"/>
    <x v="0"/>
    <x v="0"/>
    <s v=""/>
  </r>
  <r>
    <n v="7624"/>
    <s v="Kathy Hart DDS"/>
    <s v="ssexton@example.com"/>
    <n v="22"/>
    <s v="Female"/>
    <s v="Amazon Echo"/>
    <d v="2021-12-20T00:00:00"/>
    <x v="4"/>
    <s v="Account access"/>
    <s v="I'm facing issues logging into my {product_purchased} account. It says my account is locked. What should I do to unlock it?_x000a__x000a_A lock is an indication that the product's value has changed or has disappeared. When I've followed online tutorials and community forums to troubleshoot the issue, but no luck so far."/>
    <x v="0"/>
    <m/>
    <s v="Low"/>
    <s v="Social media"/>
    <x v="4949"/>
    <m/>
    <m/>
    <n v="7624"/>
    <s v=""/>
    <s v="Kathy Hart DDS"/>
    <x v="10"/>
    <x v="10"/>
    <x v="0"/>
    <s v=""/>
  </r>
  <r>
    <n v="7625"/>
    <s v="April Mcdaniel"/>
    <s v="craignorman@example.net"/>
    <n v="53"/>
    <s v="Other"/>
    <s v="MacBook Pro"/>
    <d v="2021-09-04T00:00:00"/>
    <x v="4"/>
    <s v="Product compatibility"/>
    <s v="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
    <x v="1"/>
    <s v="Animal minute million usually product."/>
    <s v="Medium"/>
    <s v="Chat"/>
    <x v="4950"/>
    <d v="2023-06-01T16:05:45"/>
    <n v="2"/>
    <n v="7625"/>
    <s v="Animal Minute Million Usually Product."/>
    <s v="April Mcdaniel"/>
    <x v="9"/>
    <x v="9"/>
    <x v="0"/>
    <n v="-7.3500000000349246"/>
  </r>
  <r>
    <n v="7626"/>
    <s v="Ashley Smith"/>
    <s v="brownrebecca@example.org"/>
    <n v="59"/>
    <s v="Female"/>
    <s v="Roomba Robot Vacuum"/>
    <d v="2020-05-29T00:00:00"/>
    <x v="1"/>
    <s v="Delivery problem"/>
    <s v="My {product_purchased} crashed, and I lost all the data stored on it. Is there any way to recover the lost data? The issue I'm facing is intermittent. Sometimes it works fine, but other times it acts up unexpectedly."/>
    <x v="0"/>
    <m/>
    <s v="Medium"/>
    <s v="Chat"/>
    <x v="4951"/>
    <m/>
    <m/>
    <n v="7626"/>
    <s v=""/>
    <s v="Ashley Smith"/>
    <x v="1"/>
    <x v="1"/>
    <x v="1"/>
    <s v=""/>
  </r>
  <r>
    <n v="7627"/>
    <s v="Marissa Werner"/>
    <s v="laura83@example.org"/>
    <n v="44"/>
    <s v="Male"/>
    <s v="Adobe Photoshop"/>
    <d v="2020-10-31T00:00:00"/>
    <x v="1"/>
    <s v="Refund request"/>
    <s v="I've noticed a software bug in the {product_purchased} app. It's causing data loss and unexpected errors. How can I resolve this issue?_x000a__x000a_There are three options with the {product_purchased} app: I've followed online tutorials and community forums to troubleshoot the issue, but no luck so far."/>
    <x v="2"/>
    <m/>
    <s v="Critical"/>
    <s v="Email"/>
    <x v="5"/>
    <m/>
    <m/>
    <n v="7627"/>
    <s v=""/>
    <s v="Marissa Werner"/>
    <x v="7"/>
    <x v="7"/>
    <x v="1"/>
    <s v=""/>
  </r>
  <r>
    <n v="7628"/>
    <s v="Laurie Buck"/>
    <s v="dbrown@example.org"/>
    <n v="31"/>
    <s v="Female"/>
    <s v="Lenovo ThinkPad"/>
    <d v="2020-01-22T00:00:00"/>
    <x v="0"/>
    <s v="Delivery problem"/>
    <s v="I'm having an issue with the {product_purchased}. Please assist. Please help get this resolved._x000a__x000a_8.1.1 The products are ordered according to instructions and will not be shipped over the same or higher order. I've followed online tutorials and community forums to troubleshoot the issue, but no luck so far."/>
    <x v="1"/>
    <s v="Television lead view movie executive up."/>
    <s v="Low"/>
    <s v="Email"/>
    <x v="4952"/>
    <d v="2023-06-01T12:01:48"/>
    <n v="5"/>
    <n v="7628"/>
    <s v="Television Lead View Movie Executive Up."/>
    <s v="Laurie Buck"/>
    <x v="6"/>
    <x v="6"/>
    <x v="1"/>
    <n v="10.400000000023283"/>
  </r>
  <r>
    <n v="7629"/>
    <s v="Kevin Ortiz"/>
    <s v="amy62@example.net"/>
    <n v="33"/>
    <s v="Male"/>
    <s v="Google Nest"/>
    <d v="2021-07-30T00:00:00"/>
    <x v="4"/>
    <s v="Product compatibility"/>
    <s v="There seems to be a hardware problem with my {product_purchased}. The screen is flickering, and I'm unable to use it. What should I do? There are 2 main options to try:_x000a__x000a_I have an AMD Radeon 5 I rely heavily on my {product_purchased} for my daily tasks, and this issue is hindering my productivity."/>
    <x v="0"/>
    <m/>
    <s v="Low"/>
    <s v="Social media"/>
    <x v="4953"/>
    <m/>
    <m/>
    <n v="7629"/>
    <s v=""/>
    <s v="Kevin Ortiz"/>
    <x v="2"/>
    <x v="2"/>
    <x v="0"/>
    <s v=""/>
  </r>
  <r>
    <n v="7630"/>
    <s v="Michael Ryan"/>
    <s v="ryan04@example.net"/>
    <n v="48"/>
    <s v="Other"/>
    <s v="Canon DSLR Camera"/>
    <d v="2021-09-21T00:00:00"/>
    <x v="2"/>
    <s v="Software bug"/>
    <s v="I've noticed a software bug in the {product_purchased} app. It's causing data loss and unexpected errors. How can I resolve this issue?_x000a__x000a_There are two solutions available online:_x000a__x000a_You can follow the steps on I've recently updated the firmware of my {product_purchased}, and the issue started happening afterward. Could it be related to the update?"/>
    <x v="1"/>
    <s v="Field door decide high road such manage get."/>
    <s v="Medium"/>
    <s v="Email"/>
    <x v="4954"/>
    <d v="2023-06-01T11:40:50"/>
    <n v="5"/>
    <n v="7630"/>
    <s v="Field Door Decide High Road Such Manage Get."/>
    <s v="Michael Ryan"/>
    <x v="9"/>
    <x v="9"/>
    <x v="0"/>
    <n v="-2.1833333332906477"/>
  </r>
  <r>
    <n v="7631"/>
    <s v="Alyssa Spence"/>
    <s v="gordonsara@example.net"/>
    <n v="65"/>
    <s v="Other"/>
    <s v="LG Smart TV"/>
    <d v="2021-04-26T00:00:00"/>
    <x v="2"/>
    <s v="Cancellation request"/>
    <s v="I'm facing issues logging into my {product_purchased} account. It says my account is locked. What should I do to unlock it?_x000a__x000a_You could add your password:_x000a__x000a_root# chmod 660 /etc/security I need assistance as soon as possible because it's affecting my work and productivity."/>
    <x v="2"/>
    <m/>
    <s v="Medium"/>
    <s v="Chat"/>
    <x v="5"/>
    <m/>
    <m/>
    <n v="7631"/>
    <s v=""/>
    <s v="Alyssa Spence"/>
    <x v="11"/>
    <x v="11"/>
    <x v="0"/>
    <s v=""/>
  </r>
  <r>
    <n v="7632"/>
    <s v="Tiffany Williams"/>
    <s v="kvaldez@example.net"/>
    <n v="32"/>
    <s v="Female"/>
    <s v="LG OLED"/>
    <d v="2020-01-28T00:00:00"/>
    <x v="4"/>
    <s v="Network problem"/>
    <s v="There seems to be a glitch in the {product_purchased} software. It freezes frequently, making it difficult to use. Can you please provide a solution?_x000a__x000a_One solution is to use an xinput3 plug-in with this I've checked for any available software updates for my {product_purchased}, but there are none."/>
    <x v="0"/>
    <m/>
    <s v="Medium"/>
    <s v="Email"/>
    <x v="4955"/>
    <m/>
    <m/>
    <n v="7632"/>
    <s v=""/>
    <s v="Tiffany Williams"/>
    <x v="6"/>
    <x v="6"/>
    <x v="1"/>
    <s v=""/>
  </r>
  <r>
    <n v="7633"/>
    <s v="Susan Rowe PhD"/>
    <s v="hmills@example.org"/>
    <n v="53"/>
    <s v="Male"/>
    <s v="Bose SoundLink Speaker"/>
    <d v="2020-02-07T00:00:00"/>
    <x v="0"/>
    <s v="Product compatibility"/>
    <s v="I'm having an issue with the {product_purchased}. Please assist. - [Hint: I've tried everything but never come up with one which fixes it.] I'll report back in the next 3 days._x000a__x000a_I've I've checked for any available software updates for my {product_purchased}, but there are none."/>
    <x v="0"/>
    <m/>
    <s v="Low"/>
    <s v="Phone"/>
    <x v="4956"/>
    <m/>
    <m/>
    <n v="7633"/>
    <s v=""/>
    <s v="Susan Rowe PhD"/>
    <x v="4"/>
    <x v="4"/>
    <x v="1"/>
    <s v=""/>
  </r>
  <r>
    <n v="7634"/>
    <s v="Denise Morton"/>
    <s v="mayskim@example.net"/>
    <n v="35"/>
    <s v="Male"/>
    <s v="Nest Thermostat"/>
    <d v="2020-10-02T00:00:00"/>
    <x v="4"/>
    <s v="Network problem"/>
    <s v="I'm having an issue with the {product_purchased}. Please assist. (C) 2018-09-19T23:51:03 I'm concerned about the security of my {product_purchased} and would like to ensure that my data is safe."/>
    <x v="2"/>
    <m/>
    <s v="Low"/>
    <s v="Email"/>
    <x v="5"/>
    <m/>
    <m/>
    <n v="7634"/>
    <s v=""/>
    <s v="Denise Morton"/>
    <x v="7"/>
    <x v="7"/>
    <x v="1"/>
    <s v=""/>
  </r>
  <r>
    <n v="7635"/>
    <s v="Jackie Knight"/>
    <s v="fischersteven@example.org"/>
    <n v="20"/>
    <s v="Other"/>
    <s v="Amazon Kindle"/>
    <d v="2020-10-26T00:00:00"/>
    <x v="2"/>
    <s v="Refund request"/>
    <s v="I'm having an issue with the {product_purchased}. Please assist. &lt;em&gt;&lt;/em&gt;_x000a__x000a_The [product_purchased] is a $59 value, or $6.85 per day. It is available through I'm unable to find the option to perform the desired action in the {product_purchased}. Could you please guide me through the steps?"/>
    <x v="1"/>
    <s v="Notice after thank herself."/>
    <s v="Critical"/>
    <s v="Social media"/>
    <x v="4957"/>
    <d v="2023-06-01T17:44:57"/>
    <n v="4"/>
    <n v="7635"/>
    <s v="Notice After Thank Herself."/>
    <s v="Jackie Knight"/>
    <x v="7"/>
    <x v="7"/>
    <x v="1"/>
    <n v="1.2500000000582077"/>
  </r>
  <r>
    <n v="7636"/>
    <s v="Ronald Guerrero"/>
    <s v="donna20@example.org"/>
    <n v="23"/>
    <s v="Other"/>
    <s v="Philips Hue Lights"/>
    <d v="2021-05-09T00:00:00"/>
    <x v="4"/>
    <s v="Network problem"/>
    <s v="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
    <x v="0"/>
    <m/>
    <s v="Low"/>
    <s v="Chat"/>
    <x v="4958"/>
    <m/>
    <m/>
    <n v="7636"/>
    <s v=""/>
    <s v="Ronald Guerrero"/>
    <x v="1"/>
    <x v="1"/>
    <x v="0"/>
    <s v=""/>
  </r>
  <r>
    <n v="7637"/>
    <s v="Shawn Vasquez"/>
    <s v="nicole01@example.net"/>
    <n v="18"/>
    <s v="Other"/>
    <s v="Nintendo Switch Pro Controller"/>
    <d v="2021-08-16T00:00:00"/>
    <x v="1"/>
    <s v="Hardware issue"/>
    <s v="I'm having an issue with the {product_purchased}. Please assist. Please be respectful. It can get nasty, but the price is fair.&quot;_x000a__x000a_The following is an overview of the price discrepancies:_x000a__x000a_Finance documents to I've noticed a peculiar error message popping up on my {product_purchased} screen. It says '{error_message}'. What does it mean?"/>
    <x v="0"/>
    <m/>
    <s v="Critical"/>
    <s v="Chat"/>
    <x v="4959"/>
    <m/>
    <m/>
    <n v="7637"/>
    <s v=""/>
    <s v="Shawn Vasquez"/>
    <x v="5"/>
    <x v="5"/>
    <x v="0"/>
    <s v=""/>
  </r>
  <r>
    <n v="7638"/>
    <s v="Rebecca Garcia"/>
    <s v="djohnson@example.com"/>
    <n v="48"/>
    <s v="Male"/>
    <s v="Nest Thermostat"/>
    <d v="2020-01-10T00:00:00"/>
    <x v="1"/>
    <s v="Payment issue"/>
    <s v="I'm having an issue with the {product_purchased}. Please assist._x000a__x000a_Sorry, this product is currently Out of Stock (&quot;Wrong Place&quot;)._x000a__x000a_What is The Zombii (Zombii)?_x000a__x000a_The Z I'm unable to find the option to perform the desired action in the {product_purchased}. Could you please guide me through the steps?"/>
    <x v="0"/>
    <m/>
    <s v="High"/>
    <s v="Phone"/>
    <x v="4960"/>
    <m/>
    <m/>
    <n v="7638"/>
    <s v=""/>
    <s v="Rebecca Garcia"/>
    <x v="6"/>
    <x v="6"/>
    <x v="1"/>
    <s v=""/>
  </r>
  <r>
    <n v="7639"/>
    <s v="Tom Mitchell"/>
    <s v="macdonaldlarry@example.net"/>
    <n v="24"/>
    <s v="Other"/>
    <s v="Apple AirPods"/>
    <d v="2021-02-04T00:00:00"/>
    <x v="0"/>
    <s v="Network problem"/>
    <s v="My {product_purchased} crashed, and I lost all the data stored on it. Is there any way to recover the lost data? Do you work on cloud-based data? Thanks!_x000a__x000a_Hi, my name is Andrew ( I've performed a factory reset on my {product_purchased}, hoping it would resolve the problem, but it didn't help."/>
    <x v="2"/>
    <m/>
    <s v="Low"/>
    <s v="Phone"/>
    <x v="5"/>
    <m/>
    <m/>
    <n v="7639"/>
    <s v=""/>
    <s v="Tom Mitchell"/>
    <x v="4"/>
    <x v="4"/>
    <x v="0"/>
    <s v=""/>
  </r>
  <r>
    <n v="7640"/>
    <s v="Charles Hunter"/>
    <s v="derek72@example.org"/>
    <n v="21"/>
    <s v="Other"/>
    <s v="Nintendo Switch Pro Controller"/>
    <d v="2020-09-10T00:00:00"/>
    <x v="3"/>
    <s v="Data loss"/>
    <s v="I'm having an issue with the {product_purchased}. Please assist. I'm having an issue with the_x000a__x000a_[1] http://www.courier-maine.com/healthtoy/news/healtht I've checked for any available software updates for my {product_purchased}, but there are none."/>
    <x v="2"/>
    <m/>
    <s v="Low"/>
    <s v="Chat"/>
    <x v="5"/>
    <m/>
    <m/>
    <n v="7640"/>
    <s v=""/>
    <s v="Charles Hunter"/>
    <x v="9"/>
    <x v="9"/>
    <x v="1"/>
    <s v=""/>
  </r>
  <r>
    <n v="7641"/>
    <s v="Richard Stephens"/>
    <s v="brookskelli@example.net"/>
    <n v="70"/>
    <s v="Male"/>
    <s v="Sony Xperia"/>
    <d v="2020-06-29T00:00:00"/>
    <x v="0"/>
    <s v="Account access"/>
    <s v="I'm having an issue with the {product_purchased}. Please assist. Thank you._x000a__x000a_If you see any errors, please contact the correct vendor by using a new console. We will process as a team and we will resolve your This problem started occurring after the recent software update. I haven't made any other changes to the device."/>
    <x v="0"/>
    <m/>
    <s v="Medium"/>
    <s v="Social media"/>
    <x v="4961"/>
    <m/>
    <m/>
    <n v="7641"/>
    <s v=""/>
    <s v="Richard Stephens"/>
    <x v="8"/>
    <x v="8"/>
    <x v="1"/>
    <s v=""/>
  </r>
  <r>
    <n v="7642"/>
    <s v="Margaret Cruz"/>
    <s v="joseph60@example.com"/>
    <n v="23"/>
    <s v="Male"/>
    <s v="Nikon D"/>
    <d v="2020-02-08T00:00:00"/>
    <x v="1"/>
    <s v="Display issue"/>
    <s v="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
    <x v="0"/>
    <m/>
    <s v="Medium"/>
    <s v="Phone"/>
    <x v="4962"/>
    <m/>
    <m/>
    <n v="7642"/>
    <s v=""/>
    <s v="Margaret Cruz"/>
    <x v="4"/>
    <x v="4"/>
    <x v="1"/>
    <s v=""/>
  </r>
  <r>
    <n v="7643"/>
    <s v="Gabriela Warren"/>
    <s v="ashlee64@example.net"/>
    <n v="32"/>
    <s v="Other"/>
    <s v="Xbox"/>
    <d v="2020-11-25T00:00:00"/>
    <x v="2"/>
    <s v="Refund request"/>
    <s v="I've accidentally deleted important data from my {product_purchased}. Is there any way to recover the deleted files? I need them urgently._x000a__x000a_Can I recover my data if I just downloaded these from their website?_x000a__x000a_As I I've noticed a peculiar error message popping up on my {product_purchased} screen. It says '{error_message}'. What does it mean?"/>
    <x v="0"/>
    <m/>
    <s v="Low"/>
    <s v="Chat"/>
    <x v="4963"/>
    <m/>
    <m/>
    <n v="7643"/>
    <s v=""/>
    <s v="Gabriela Warren"/>
    <x v="3"/>
    <x v="3"/>
    <x v="1"/>
    <s v=""/>
  </r>
  <r>
    <n v="7644"/>
    <s v="Ruth Lewis"/>
    <s v="gcampbell@example.org"/>
    <n v="26"/>
    <s v="Other"/>
    <s v="Nintendo Switch Pro Controller"/>
    <d v="2021-02-02T00:00:00"/>
    <x v="0"/>
    <s v="Display issue"/>
    <s v="I'm having an issue with the {product_purchased}. Please assist._x000a__x000a_Please assist._x000a__x000a__x000a_Don't ask for information._x000a__x000a_Please give information if something important._x000a__x000a_Please help to keep the shop happy, with I've recently updated the firmware of my {product_purchased}, and the issue started happening afterward. Could it be related to the update?"/>
    <x v="2"/>
    <m/>
    <s v="Critical"/>
    <s v="Chat"/>
    <x v="5"/>
    <m/>
    <m/>
    <n v="7644"/>
    <s v=""/>
    <s v="Ruth Lewis"/>
    <x v="4"/>
    <x v="4"/>
    <x v="0"/>
    <s v=""/>
  </r>
  <r>
    <n v="7645"/>
    <s v="Veronica Chapman"/>
    <s v="avilamanuel@example.net"/>
    <n v="60"/>
    <s v="Other"/>
    <s v="Fitbit Charge"/>
    <d v="2021-06-17T00:00:00"/>
    <x v="0"/>
    <s v="Product recommendation"/>
    <s v="I've encountered a data loss issue with my {product_purchased}. All the files and documents seem to have disappeared. Can you guide me on how to retrieve them? Thank you,_x000a__x000a_-Johannes van der Rohe I've tried different settings and configurations on my {product_purchased}, but the issue persists."/>
    <x v="1"/>
    <s v="Chair threat spring teacher buy next think."/>
    <s v="Critical"/>
    <s v="Social media"/>
    <x v="4964"/>
    <d v="2023-06-01T13:28:13"/>
    <n v="1"/>
    <n v="7645"/>
    <s v="Chair Threat Spring Teacher Buy Next Think."/>
    <s v="Veronica Chapman"/>
    <x v="8"/>
    <x v="8"/>
    <x v="0"/>
    <n v="-6.1833333332324401"/>
  </r>
  <r>
    <n v="7646"/>
    <s v="Billy Prince"/>
    <s v="cochranmichael@example.com"/>
    <n v="57"/>
    <s v="Female"/>
    <s v="Xbox"/>
    <d v="2020-05-28T00:00:00"/>
    <x v="4"/>
    <s v="Cancellation request"/>
    <s v="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
    <x v="2"/>
    <m/>
    <s v="Critical"/>
    <s v="Email"/>
    <x v="5"/>
    <m/>
    <m/>
    <n v="7646"/>
    <s v=""/>
    <s v="Billy Prince"/>
    <x v="1"/>
    <x v="1"/>
    <x v="1"/>
    <s v=""/>
  </r>
  <r>
    <n v="7647"/>
    <s v="Diane Mills"/>
    <s v="foxrichard@example.com"/>
    <n v="27"/>
    <s v="Other"/>
    <s v="Canon DSLR Camera"/>
    <d v="2021-03-28T00:00:00"/>
    <x v="1"/>
    <s v="Hardware issue"/>
    <s v="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
    <x v="1"/>
    <s v="Financial able evidence country itself outside quite yeah."/>
    <s v="High"/>
    <s v="Phone"/>
    <x v="4965"/>
    <d v="2023-06-01T07:40:15"/>
    <n v="5"/>
    <n v="7647"/>
    <s v="Financial Able Evidence Country Itself Outside Quite Yeah."/>
    <s v="Diane Mills"/>
    <x v="0"/>
    <x v="0"/>
    <x v="0"/>
    <n v="-12.933333333407063"/>
  </r>
  <r>
    <n v="7648"/>
    <s v="Stephanie Velasquez"/>
    <s v="lisaalexander@example.net"/>
    <n v="50"/>
    <s v="Other"/>
    <s v="iPhone"/>
    <d v="2021-05-10T00:00:00"/>
    <x v="0"/>
    <s v="Cancellation request"/>
    <s v="I'm having an issue with the {product_purchased}. Please assist. :) My device is not stable. I can't change it, so I have to do something. :P &lt;6th-Jan-2016&gt; - My device I'm not sure if this issue is specific to my device or if others have reported similar problems."/>
    <x v="1"/>
    <s v="Set project general pretty into early board."/>
    <s v="High"/>
    <s v="Social media"/>
    <x v="4966"/>
    <d v="2023-06-01T14:53:17"/>
    <n v="2"/>
    <n v="7648"/>
    <s v="Set Project General Pretty Into Early Board."/>
    <s v="Stephanie Velasquez"/>
    <x v="1"/>
    <x v="1"/>
    <x v="0"/>
    <n v="-7.4333333332906477"/>
  </r>
  <r>
    <n v="7649"/>
    <s v="Mark Bass"/>
    <s v="yparsons@example.com"/>
    <n v="24"/>
    <s v="Other"/>
    <s v="Autodesk AutoCAD"/>
    <d v="2020-02-21T00:00:00"/>
    <x v="4"/>
    <s v="Network problem"/>
    <s v="I'm having an issue with the {product_purchased}. Please assist. Sorry. I just moved out. (Also please tell me who's actually trying to pay.) $75.00_x000a__x000a_I'm having an issue with the{ I've reviewed the troubleshooting steps on the official support website, but they didn't resolve the problem."/>
    <x v="1"/>
    <s v="Party yes task pay camera project."/>
    <s v="High"/>
    <s v="Email"/>
    <x v="4967"/>
    <d v="2023-06-01T13:56:18"/>
    <n v="1"/>
    <n v="7649"/>
    <s v="Party Yes Task Pay Camera Project."/>
    <s v="Mark Bass"/>
    <x v="4"/>
    <x v="4"/>
    <x v="1"/>
    <n v="7.1166666666395031"/>
  </r>
  <r>
    <n v="7650"/>
    <s v="Tammy Wright"/>
    <s v="hatfieldjonathan@example.net"/>
    <n v="24"/>
    <s v="Male"/>
    <s v="Asus ROG"/>
    <d v="2021-12-22T00:00:00"/>
    <x v="4"/>
    <s v="Cancellation request"/>
    <s v="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
    <x v="2"/>
    <m/>
    <s v="Medium"/>
    <s v="Social media"/>
    <x v="5"/>
    <m/>
    <m/>
    <n v="7650"/>
    <s v=""/>
    <s v="Tammy Wright"/>
    <x v="10"/>
    <x v="10"/>
    <x v="0"/>
    <s v=""/>
  </r>
  <r>
    <n v="7651"/>
    <s v="Lori Kelley"/>
    <s v="browndaniel@example.com"/>
    <n v="64"/>
    <s v="Male"/>
    <s v="Google Nest"/>
    <d v="2020-05-15T00:00:00"/>
    <x v="3"/>
    <s v="Software bug"/>
    <s v="There seems to be a glitch in the {product_purchased} software. It freezes frequently, making it difficult to use. Can you please provide a solution?_x000a__x000a_I would recommend using the free version of vSphere to verify your configuration I've already contacted customer support multiple times, but the issue remains unresolved."/>
    <x v="2"/>
    <m/>
    <s v="Medium"/>
    <s v="Phone"/>
    <x v="5"/>
    <m/>
    <m/>
    <n v="7651"/>
    <s v=""/>
    <s v="Lori Kelley"/>
    <x v="1"/>
    <x v="1"/>
    <x v="1"/>
    <s v=""/>
  </r>
  <r>
    <n v="7652"/>
    <s v="Ryan Castillo"/>
    <s v="joelhall@example.org"/>
    <n v="20"/>
    <s v="Female"/>
    <s v="Canon EOS"/>
    <d v="2021-09-24T00:00:00"/>
    <x v="3"/>
    <s v="Data loss"/>
    <s v="I'm having an issue with the {product_purchased}. Please assist. Thanks!_x000a__x000a_Review Reviews This problem started occurring after the recent software update. I haven't made any other changes to the device."/>
    <x v="2"/>
    <m/>
    <s v="Critical"/>
    <s v="Email"/>
    <x v="5"/>
    <m/>
    <m/>
    <n v="7652"/>
    <s v=""/>
    <s v="Ryan Castillo"/>
    <x v="9"/>
    <x v="9"/>
    <x v="0"/>
    <s v=""/>
  </r>
  <r>
    <n v="7653"/>
    <s v="Nichole Rice"/>
    <s v="morenoandrea@example.net"/>
    <n v="66"/>
    <s v="Male"/>
    <s v="LG Smart TV"/>
    <d v="2020-01-16T00:00:00"/>
    <x v="0"/>
    <s v="Network problem"/>
    <s v="I'm facing a problem with my {product_purchased}. The {product_purchased} is not turning on. It was working fine until yesterday, but now it doesn't respond._x000a__x000a_The best is to ask my team I'm not sure if this issue is specific to my device or if others have reported similar problems."/>
    <x v="0"/>
    <m/>
    <s v="Medium"/>
    <s v="Chat"/>
    <x v="1761"/>
    <m/>
    <m/>
    <n v="7653"/>
    <s v=""/>
    <s v="Nichole Rice"/>
    <x v="6"/>
    <x v="6"/>
    <x v="1"/>
    <s v=""/>
  </r>
  <r>
    <n v="7654"/>
    <s v="Sarah Hill"/>
    <s v="hhays@example.net"/>
    <n v="35"/>
    <s v="Other"/>
    <s v="Fitbit Versa Smartwatch"/>
    <d v="2021-04-22T00:00:00"/>
    <x v="1"/>
    <s v="Data loss"/>
    <s v="I'm having an issue with the {product_purchased}. Please assist._x000a__x000a_Please help make this work by submitting a pull request to [URL=http://support.microsoft.com/kb/160132/page&amp;att I've already contacted customer support multiple times, but the issue remains unresolved."/>
    <x v="0"/>
    <m/>
    <s v="Critical"/>
    <s v="Email"/>
    <x v="4968"/>
    <m/>
    <m/>
    <n v="7654"/>
    <s v=""/>
    <s v="Sarah Hill"/>
    <x v="11"/>
    <x v="11"/>
    <x v="0"/>
    <s v=""/>
  </r>
  <r>
    <n v="7655"/>
    <s v="Timothy Anderson"/>
    <s v="juliegarcia@example.net"/>
    <n v="24"/>
    <s v="Other"/>
    <s v="iPhone"/>
    <d v="2020-08-12T00:00:00"/>
    <x v="0"/>
    <s v="Account access"/>
    <s v="I've forgotten my password for my {product_purchased} account, and the password reset option is not working. How can I recover my account?_x000a__x000a_Unfortunately, with Azure CLI and WebRTC you can not access your account on I rely heavily on my {product_purchased} for my daily tasks, and this issue is hindering my productivity."/>
    <x v="1"/>
    <s v="Bar situation work anyone."/>
    <s v="Low"/>
    <s v="Chat"/>
    <x v="4969"/>
    <d v="2023-06-01T09:32:24"/>
    <n v="5"/>
    <n v="7655"/>
    <s v="Bar Situation Work Anyone."/>
    <s v="Timothy Anderson"/>
    <x v="5"/>
    <x v="5"/>
    <x v="1"/>
    <n v="-13.21666666661622"/>
  </r>
  <r>
    <n v="7656"/>
    <s v="Mary James"/>
    <s v="fwallace@example.net"/>
    <n v="57"/>
    <s v="Female"/>
    <s v="Lenovo ThinkPad"/>
    <d v="2020-12-16T00:00:00"/>
    <x v="4"/>
    <s v="Cancellation request"/>
    <s v="I'm having an issue with the {product_purchased}. Please assist. I just found &quot;Actions[/product_purchased]_x000a__x000a_[/product_page]) and I'm getting an error message and I'm unable to access I'm unable to find the option to perform the desired action in the {product_purchased}. Could you please guide me through the steps?"/>
    <x v="0"/>
    <m/>
    <s v="Critical"/>
    <s v="Social media"/>
    <x v="4970"/>
    <m/>
    <m/>
    <n v="7656"/>
    <s v=""/>
    <s v="Mary James"/>
    <x v="10"/>
    <x v="10"/>
    <x v="1"/>
    <s v=""/>
  </r>
  <r>
    <n v="7657"/>
    <s v="Jamie Cox"/>
    <s v="torreskent@example.org"/>
    <n v="65"/>
    <s v="Female"/>
    <s v="Dell XPS"/>
    <d v="2020-08-31T00:00:00"/>
    <x v="4"/>
    <s v="Cancellation request"/>
    <s v="There seems to be a hardware problem with my {product_purchased}. The screen is flickering, and I'm unable to use it. What should I do?_x000a__x000a_Click here to find my way around it! I've recently updated the firmware of my {product_purchased}, and the issue started happening afterward. Could it be related to the update?"/>
    <x v="2"/>
    <m/>
    <s v="Medium"/>
    <s v="Chat"/>
    <x v="5"/>
    <m/>
    <m/>
    <n v="7657"/>
    <s v=""/>
    <s v="Jamie Cox"/>
    <x v="5"/>
    <x v="5"/>
    <x v="1"/>
    <s v=""/>
  </r>
  <r>
    <n v="7658"/>
    <s v="Lisa Hayes"/>
    <s v="hardinbonnie@example.org"/>
    <n v="35"/>
    <s v="Female"/>
    <s v="Nintendo Switch"/>
    <d v="2021-10-22T00:00:00"/>
    <x v="0"/>
    <s v="Cancellation request"/>
    <s v="I'm having an issue with the {product_purchased}. Please assist._x000a__x000a_Product Info:_x000a__x000a_Radeon HD 6770M_x000a__x000a_8 GB GDDR5_x000a__x000a_64-bit_x000a__x000a_Supports both AMD APU models I've tried clearing the cache and data for the {product_purchased} app, but the issue persists."/>
    <x v="2"/>
    <m/>
    <s v="Critical"/>
    <s v="Social media"/>
    <x v="5"/>
    <m/>
    <m/>
    <n v="7658"/>
    <s v=""/>
    <s v="Lisa Hayes"/>
    <x v="7"/>
    <x v="7"/>
    <x v="0"/>
    <s v=""/>
  </r>
  <r>
    <n v="7659"/>
    <s v="Denise Adams"/>
    <s v="calvinfernandez@example.org"/>
    <n v="59"/>
    <s v="Other"/>
    <s v="iPhone"/>
    <d v="2020-04-17T00:00:00"/>
    <x v="2"/>
    <s v="Cancellation request"/>
    <s v="I've recently set up my {product_purchased}, but it fails to connect to any available networks. What steps should I take to troubleshoot this issue?_x000a__x000a_Q.) How do I create an external file for an existing directory The issue I'm facing is intermittent. Sometimes it works fine, but other times it acts up unexpectedly."/>
    <x v="2"/>
    <m/>
    <s v="Critical"/>
    <s v="Email"/>
    <x v="5"/>
    <m/>
    <m/>
    <n v="7659"/>
    <s v=""/>
    <s v="Denise Adams"/>
    <x v="11"/>
    <x v="11"/>
    <x v="1"/>
    <s v=""/>
  </r>
  <r>
    <n v="7660"/>
    <s v="Jeffery Jones"/>
    <s v="hchambers@example.org"/>
    <n v="63"/>
    <s v="Other"/>
    <s v="GoPro Action Camera"/>
    <d v="2021-12-30T00:00:00"/>
    <x v="0"/>
    <s v="Peripheral compatibility"/>
    <s v="I'm having an issue with the {product_purchased}. Please assist._x000a__x000a_It's the same thing with the app drawer. It's going to be like this (with one click on your desktop icon and you can swipe to the I've checked for software updates, and my {product_purchased} is already running the latest version."/>
    <x v="2"/>
    <m/>
    <s v="Medium"/>
    <s v="Social media"/>
    <x v="5"/>
    <m/>
    <m/>
    <n v="7660"/>
    <s v=""/>
    <s v="Jeffery Jones"/>
    <x v="10"/>
    <x v="10"/>
    <x v="0"/>
    <s v=""/>
  </r>
  <r>
    <n v="7661"/>
    <s v="Valerie Diaz"/>
    <s v="robert71@example.org"/>
    <n v="54"/>
    <s v="Other"/>
    <s v="Apple AirPods"/>
    <d v="2020-12-28T00:00:00"/>
    <x v="4"/>
    <s v="Peripheral compatibility"/>
    <s v="I'm having trouble connecting my {product_purchased} to my home Wi-Fi network. It doesn't detect any networks, although other devices are connecting fine. What can be done to resolve this issue?_x000a__x000a_You can also ask I've tried clearing the cache and data for the {product_purchased} app, but the issue persists."/>
    <x v="1"/>
    <s v="General of understand miss."/>
    <s v="Low"/>
    <s v="Social media"/>
    <x v="4971"/>
    <d v="2023-06-01T06:16:32"/>
    <n v="5"/>
    <n v="7661"/>
    <s v="General Of Understand Miss."/>
    <s v="Valerie Diaz"/>
    <x v="10"/>
    <x v="10"/>
    <x v="1"/>
    <n v="3.1333333332440816"/>
  </r>
  <r>
    <n v="7662"/>
    <s v="Robert Black"/>
    <s v="lisa93@example.com"/>
    <n v="22"/>
    <s v="Male"/>
    <s v="Xbox"/>
    <d v="2021-07-16T00:00:00"/>
    <x v="2"/>
    <s v="Product recommendation"/>
    <s v="I'm having an issue with the {product_purchased}. Please assist. Product# : {product_purchased}, The Product : {product_purchased} Product# : {product_purchased} Brand: Brand The issue I'm facing is intermittent. Sometimes it works fine, but other times it acts up unexpectedly."/>
    <x v="1"/>
    <s v="Nature weight trouble yard southern gas push."/>
    <s v="Medium"/>
    <s v="Email"/>
    <x v="4972"/>
    <d v="2023-06-01T10:10:34"/>
    <n v="4"/>
    <n v="7662"/>
    <s v="Nature Weight Trouble Yard Southern Gas Push."/>
    <s v="Robert Black"/>
    <x v="2"/>
    <x v="2"/>
    <x v="0"/>
    <n v="-1.4833333332790062"/>
  </r>
  <r>
    <n v="7663"/>
    <s v="Jason Wood"/>
    <s v="hgray@example.net"/>
    <n v="43"/>
    <s v="Male"/>
    <s v="Samsung Galaxy"/>
    <d v="2020-11-22T00:00:00"/>
    <x v="0"/>
    <s v="Network problem"/>
    <s v="I'm having an issue with the {product_purchased}. Please assist. I'm unable to find the option to perform the desired action in the {product_purchased}. Could you please guide me through the steps?"/>
    <x v="0"/>
    <m/>
    <s v="Medium"/>
    <s v="Social media"/>
    <x v="4973"/>
    <m/>
    <m/>
    <n v="7663"/>
    <s v=""/>
    <s v="Jason Wood"/>
    <x v="3"/>
    <x v="3"/>
    <x v="1"/>
    <s v=""/>
  </r>
  <r>
    <n v="7664"/>
    <s v="Jon Burke"/>
    <s v="jessica97@example.com"/>
    <n v="18"/>
    <s v="Other"/>
    <s v="Nintendo Switch"/>
    <d v="2020-02-14T00:00:00"/>
    <x v="0"/>
    <s v="Refund request"/>
    <s v="I'm having an issue with the {product_purchased}. Please assist. Thanks!_x000a__x000a_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
    <x v="2"/>
    <m/>
    <s v="Critical"/>
    <s v="Chat"/>
    <x v="5"/>
    <m/>
    <m/>
    <n v="7664"/>
    <s v=""/>
    <s v="Jon Burke"/>
    <x v="4"/>
    <x v="4"/>
    <x v="1"/>
    <s v=""/>
  </r>
  <r>
    <n v="7665"/>
    <s v="Erin Chang"/>
    <s v="riverachristian@example.com"/>
    <n v="38"/>
    <s v="Female"/>
    <s v="Roomba Robot Vacuum"/>
    <d v="2021-12-07T00:00:00"/>
    <x v="3"/>
    <s v="Delivery problem"/>
    <s v="I'm having an issue with the {product_purchased}. Please assist. # # $20/$25$/$50$ //$125/$150/$200 /var/mobile/app/products/app-featured/f I'm unable to find the option to perform the desired action in the {product_purchased}. Could you please guide me through the steps?"/>
    <x v="2"/>
    <m/>
    <s v="Critical"/>
    <s v="Email"/>
    <x v="5"/>
    <m/>
    <m/>
    <n v="7665"/>
    <s v=""/>
    <s v="Erin Chang"/>
    <x v="10"/>
    <x v="10"/>
    <x v="0"/>
    <s v=""/>
  </r>
  <r>
    <n v="7666"/>
    <s v="Danielle Martin"/>
    <s v="buchananpenny@example.com"/>
    <n v="35"/>
    <s v="Female"/>
    <s v="Autodesk AutoCAD"/>
    <d v="2020-09-20T00:00:00"/>
    <x v="0"/>
    <s v="Battery life"/>
    <s v="I'm having an issue with the {product_purchased}. Please assist. expresses that I am unable to sell it. I have a friend over here that's in the process of moving. I don't think the dealer (or any other I've already contacted customer support multiple times, but the issue remains unresolved."/>
    <x v="1"/>
    <s v="Make name cut than wrong."/>
    <s v="Medium"/>
    <s v="Chat"/>
    <x v="4974"/>
    <d v="2023-06-01T03:39:39"/>
    <n v="5"/>
    <n v="7666"/>
    <s v="Make Name Cut Than Wrong."/>
    <s v="Danielle Martin"/>
    <x v="9"/>
    <x v="9"/>
    <x v="1"/>
    <n v="-9.4000000000814907"/>
  </r>
  <r>
    <n v="7667"/>
    <s v="Abigail Vaughn"/>
    <s v="flowersalicia@example.net"/>
    <n v="29"/>
    <s v="Female"/>
    <s v="Google Pixel"/>
    <d v="2021-02-04T00:00:00"/>
    <x v="2"/>
    <s v="Hardware issue"/>
    <s v="I'm having an issue with the {product_purchased}. Please assist._x000a__x000a_&lt;div class=&quot;product id-spam-help-1&quot;&gt; &lt;span class=&quot;product-spam-help&quot;&gt;It's not possible to pay I've followed the troubleshooting steps mentioned in the user manual, but the issue persists."/>
    <x v="0"/>
    <m/>
    <s v="High"/>
    <s v="Social media"/>
    <x v="4975"/>
    <m/>
    <m/>
    <n v="7667"/>
    <s v=""/>
    <s v="Abigail Vaughn"/>
    <x v="4"/>
    <x v="4"/>
    <x v="0"/>
    <s v=""/>
  </r>
  <r>
    <n v="7668"/>
    <s v="Margaret Arnold"/>
    <s v="yfloyd@example.org"/>
    <n v="52"/>
    <s v="Female"/>
    <s v="Asus ROG"/>
    <d v="2021-06-03T00:00:00"/>
    <x v="4"/>
    <s v="Refund request"/>
    <s v="I'm having an issue with the {product_purchased}. Please assist. I will get to the top._x000a__x000a_There are many new features (as of the latest 5.10.7.)_x000a__x000a_new app icon for Settings. I'm not sure if this issue is specific to my device or if others have reported similar problems."/>
    <x v="0"/>
    <m/>
    <s v="Critical"/>
    <s v="Email"/>
    <x v="4976"/>
    <m/>
    <m/>
    <n v="7668"/>
    <s v=""/>
    <s v="Margaret Arnold"/>
    <x v="8"/>
    <x v="8"/>
    <x v="0"/>
    <s v=""/>
  </r>
  <r>
    <n v="7669"/>
    <s v="Ashlee Park"/>
    <s v="katherinepitts@example.net"/>
    <n v="60"/>
    <s v="Other"/>
    <s v="Philips Hue Lights"/>
    <d v="2020-06-09T00:00:00"/>
    <x v="3"/>
    <s v="Delivery problem"/>
    <s v="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
    <x v="2"/>
    <m/>
    <s v="High"/>
    <s v="Email"/>
    <x v="5"/>
    <m/>
    <m/>
    <n v="7669"/>
    <s v=""/>
    <s v="Ashlee Park"/>
    <x v="8"/>
    <x v="8"/>
    <x v="1"/>
    <s v=""/>
  </r>
  <r>
    <n v="7670"/>
    <s v="Cheryl Collins"/>
    <s v="tammyjohnson@example.net"/>
    <n v="53"/>
    <s v="Male"/>
    <s v="Nest Thermostat"/>
    <d v="2021-04-02T00:00:00"/>
    <x v="2"/>
    <s v="Peripheral compatibility"/>
    <s v="I'm having an issue with the {product_purchased}. Please assist. I've followed online tutorials and community forums to troubleshoot the issue, but no luck so far."/>
    <x v="2"/>
    <m/>
    <s v="Critical"/>
    <s v="Email"/>
    <x v="5"/>
    <m/>
    <m/>
    <n v="7670"/>
    <s v=""/>
    <s v="Cheryl Collins"/>
    <x v="11"/>
    <x v="11"/>
    <x v="0"/>
    <s v=""/>
  </r>
  <r>
    <n v="7671"/>
    <s v="Peggy Miller"/>
    <s v="phillipsmichael@example.com"/>
    <n v="49"/>
    <s v="Male"/>
    <s v="Sony 4K HDR TV"/>
    <d v="2021-12-18T00:00:00"/>
    <x v="3"/>
    <s v="Data loss"/>
    <s v="I'm having an issue with the {product_purchased}. Please assist._x000a__x000a_14 1,039 8-18-2016 12:18:35 AM #5_x000a__x000a_You may be trying to find a good brand for your I'm unable to find the option to perform the desired action in the {product_purchased}. Could you please guide me through the steps?"/>
    <x v="0"/>
    <m/>
    <s v="Low"/>
    <s v="Social media"/>
    <x v="4977"/>
    <m/>
    <m/>
    <n v="7671"/>
    <s v=""/>
    <s v="Peggy Miller"/>
    <x v="10"/>
    <x v="10"/>
    <x v="0"/>
    <s v=""/>
  </r>
  <r>
    <n v="7672"/>
    <s v="Veronica Morgan"/>
    <s v="quinnkeith@example.com"/>
    <n v="60"/>
    <s v="Male"/>
    <s v="MacBook Pro"/>
    <d v="2021-12-14T00:00:00"/>
    <x v="3"/>
    <s v="Hardware issue"/>
    <s v="My {product_purchased} crashed, and I lost all the data stored on it. Is there any way to recover the lost data? Thanks!&quot;_x000a__x000a_The next morning, the vendor found out that the data for all the different versions I've checked for software updates, and my {product_purchased} is already running the latest version."/>
    <x v="0"/>
    <m/>
    <s v="Critical"/>
    <s v="Email"/>
    <x v="4978"/>
    <m/>
    <m/>
    <n v="7672"/>
    <s v=""/>
    <s v="Veronica Morgan"/>
    <x v="10"/>
    <x v="10"/>
    <x v="0"/>
    <s v=""/>
  </r>
  <r>
    <n v="7673"/>
    <s v="Michael Carlson"/>
    <s v="qhinton@example.org"/>
    <n v="36"/>
    <s v="Male"/>
    <s v="Microsoft Surface"/>
    <d v="2020-11-01T00:00:00"/>
    <x v="0"/>
    <s v="Installation support"/>
    <s v="I'm having an issue with the {product_purchased}. Please assist._x000a__x000a_Please note how it reads in &quot;product name&quot;. For example, what is &quot;Product name&quot;, what is in &quot;category#2&quot;. Do I need a I've checked for software updates, and my {product_purchased} is already running the latest version."/>
    <x v="2"/>
    <m/>
    <s v="Medium"/>
    <s v="Social media"/>
    <x v="5"/>
    <m/>
    <m/>
    <n v="7673"/>
    <s v=""/>
    <s v="Michael Carlson"/>
    <x v="3"/>
    <x v="3"/>
    <x v="1"/>
    <s v=""/>
  </r>
  <r>
    <n v="7674"/>
    <s v="Janet Myers"/>
    <s v="owenswilliam@example.com"/>
    <n v="56"/>
    <s v="Female"/>
    <s v="GoPro Hero"/>
    <d v="2021-08-17T00:00:00"/>
    <x v="4"/>
    <s v="Refund request"/>
    <s v="I'm having an issue with the {product_purchased}. Please assist. &quot;_x000a__x000a_[ { product_purchased, name = &quot; XBOOST_BLUEGRIN_1 &quot; } ]]_x000a__x000a_# I've already contacted customer support multiple times, but the issue remains unresolved."/>
    <x v="2"/>
    <m/>
    <s v="Critical"/>
    <s v="Phone"/>
    <x v="5"/>
    <m/>
    <m/>
    <n v="7674"/>
    <s v=""/>
    <s v="Janet Myers"/>
    <x v="5"/>
    <x v="5"/>
    <x v="0"/>
    <s v=""/>
  </r>
  <r>
    <n v="7675"/>
    <s v="Samuel Hines"/>
    <s v="colemanmichael@example.org"/>
    <n v="25"/>
    <s v="Female"/>
    <s v="PlayStation"/>
    <d v="2020-10-25T00:00:00"/>
    <x v="1"/>
    <s v="Display issue"/>
    <s v="The {product_purchased} is unable to establish a stable internet connection. It keeps disconnecting intermittently. How can I troubleshoot this network problem? How is my VPN provider doing so?_x000a__x000a_Please see below if your product I've recently updated the firmware of my {product_purchased}, and the issue started happening afterward. Could it be related to the update?"/>
    <x v="0"/>
    <m/>
    <s v="Low"/>
    <s v="Email"/>
    <x v="2952"/>
    <m/>
    <m/>
    <n v="7675"/>
    <s v=""/>
    <s v="Samuel Hines"/>
    <x v="7"/>
    <x v="7"/>
    <x v="1"/>
    <s v=""/>
  </r>
  <r>
    <n v="7676"/>
    <s v="Katelyn Johnson"/>
    <s v="qmeyer@example.org"/>
    <n v="23"/>
    <s v="Other"/>
    <s v="Sony Xperia"/>
    <d v="2020-03-25T00:00:00"/>
    <x v="0"/>
    <s v="Product compatibility"/>
    <s v="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
    <x v="1"/>
    <s v="Mention machine ever kid."/>
    <s v="High"/>
    <s v="Phone"/>
    <x v="4979"/>
    <d v="2023-06-01T21:15:52"/>
    <n v="4"/>
    <n v="7676"/>
    <s v="Mention Machine Ever Kid."/>
    <s v="Katelyn Johnson"/>
    <x v="0"/>
    <x v="0"/>
    <x v="1"/>
    <n v="9.6833333332906477"/>
  </r>
  <r>
    <n v="7677"/>
    <s v="David Dunlap"/>
    <s v="michael32@example.com"/>
    <n v="50"/>
    <s v="Female"/>
    <s v="Amazon Echo"/>
    <d v="2020-04-01T00:00:00"/>
    <x v="3"/>
    <s v="Product setup"/>
    <s v="I'm facing issues logging into my {product_purchased} account. It says my account is locked. What should I do to unlock it?_x000a__x000a_I'm facing issues logging into my {product_purchased} account. It I've reviewed the troubleshooting steps on the official support website, but they didn't resolve the problem."/>
    <x v="1"/>
    <s v="Lose follow American year speak."/>
    <s v="Low"/>
    <s v="Social media"/>
    <x v="4980"/>
    <d v="2023-06-01T16:55:54"/>
    <n v="4"/>
    <n v="7677"/>
    <s v="Lose Follow American Year Speak."/>
    <s v="David Dunlap"/>
    <x v="11"/>
    <x v="11"/>
    <x v="1"/>
    <n v="12.099999999976717"/>
  </r>
  <r>
    <n v="7678"/>
    <s v="Pamela Arnold"/>
    <s v="emay@example.org"/>
    <n v="56"/>
    <s v="Other"/>
    <s v="Lenovo ThinkPad"/>
    <d v="2021-09-12T00:00:00"/>
    <x v="4"/>
    <s v="Delivery problem"/>
    <s v="I'm having an issue with the {product_purchased}. Please assist. I'm not using an {product_purchased}. I'm not using an {product_purchased}. I am using a new, larger product. I'm using the original charger that came with my {product_purchased}, but it's not charging properly."/>
    <x v="1"/>
    <s v="Fact article another than stage case time."/>
    <s v="Critical"/>
    <s v="Phone"/>
    <x v="4981"/>
    <d v="2023-06-01T15:01:56"/>
    <n v="1"/>
    <n v="7678"/>
    <s v="Fact Article Another Than Stage Case Time."/>
    <s v="Pamela Arnold"/>
    <x v="9"/>
    <x v="9"/>
    <x v="0"/>
    <n v="2.5666666666511446"/>
  </r>
  <r>
    <n v="7679"/>
    <s v="Steven Johnson"/>
    <s v="dannyyoung@example.org"/>
    <n v="60"/>
    <s v="Female"/>
    <s v="Amazon Echo"/>
    <d v="2020-08-27T00:00:00"/>
    <x v="4"/>
    <s v="Network problem"/>
    <s v="I'm having an issue with the {product_purchased}. Please assist._x000a__x000a_The link was last modified: Jul 01, 2017 12:28:57 PM by hodysg. I'm not sure if this issue is specific to my device or if others have reported similar problems."/>
    <x v="1"/>
    <s v="At region who challenge energy main ten."/>
    <s v="Critical"/>
    <s v="Social media"/>
    <x v="4982"/>
    <d v="2023-06-01T06:20:57"/>
    <n v="3"/>
    <n v="7679"/>
    <s v="At Region Who Challenge Energy Main Ten."/>
    <s v="Steven Johnson"/>
    <x v="5"/>
    <x v="5"/>
    <x v="1"/>
    <n v="-1.2833333333255723"/>
  </r>
  <r>
    <n v="7680"/>
    <s v="Holly Thompson"/>
    <s v="thomasjohnson@example.com"/>
    <n v="54"/>
    <s v="Other"/>
    <s v="Apple AirPods"/>
    <d v="2020-04-29T00:00:00"/>
    <x v="4"/>
    <s v="Cancellation request"/>
    <s v="My {product_purchased} crashed, and I lost all the data stored on it. Is there any way to recover the lost data?_x000a__x000a_A: I lost all the data stored on this system at once. Even before my name I'm unable to find the option to perform the desired action in the {product_purchased}. Could you please guide me through the steps?"/>
    <x v="2"/>
    <m/>
    <s v="Critical"/>
    <s v="Email"/>
    <x v="5"/>
    <m/>
    <m/>
    <n v="7680"/>
    <s v=""/>
    <s v="Holly Thompson"/>
    <x v="11"/>
    <x v="11"/>
    <x v="1"/>
    <s v=""/>
  </r>
  <r>
    <n v="7681"/>
    <s v="Jared Williams"/>
    <s v="jasmine51@example.org"/>
    <n v="55"/>
    <s v="Other"/>
    <s v="Nest Thermostat"/>
    <d v="2020-01-20T00:00:00"/>
    <x v="2"/>
    <s v="Peripheral compatibility"/>
    <s v="I'm having an issue with the {product_purchased}. Please assist. It wasn't for me and I won't have anything back. Thanks for providing me with that gift. It was all for me. I'm concerned about the security of my {product_purchased} and would like to ensure that my data is safe."/>
    <x v="2"/>
    <m/>
    <s v="Critical"/>
    <s v="Email"/>
    <x v="5"/>
    <m/>
    <m/>
    <n v="7681"/>
    <s v=""/>
    <s v="Jared Williams"/>
    <x v="6"/>
    <x v="6"/>
    <x v="1"/>
    <s v=""/>
  </r>
  <r>
    <n v="7682"/>
    <s v="Courtney Armstrong"/>
    <s v="matthew75@example.com"/>
    <n v="34"/>
    <s v="Female"/>
    <s v="Bose QuietComfort"/>
    <d v="2020-01-14T00:00:00"/>
    <x v="1"/>
    <s v="Product compatibility"/>
    <s v="I'm having an issue with the {product_purchased}. Please assist._x000a__x000a_The products in question are based on my personal experience (all the other products I have purchased are also in the same category). I'm not responsible for any I've reviewed the troubleshooting steps on the official support website, but they didn't resolve the problem."/>
    <x v="0"/>
    <m/>
    <s v="Low"/>
    <s v="Phone"/>
    <x v="4983"/>
    <m/>
    <m/>
    <n v="7682"/>
    <s v=""/>
    <s v="Courtney Armstrong"/>
    <x v="6"/>
    <x v="6"/>
    <x v="1"/>
    <s v=""/>
  </r>
  <r>
    <n v="7683"/>
    <s v="Julie Brown"/>
    <s v="chavezjoseph@example.com"/>
    <n v="39"/>
    <s v="Other"/>
    <s v="Sony 4K HDR TV"/>
    <d v="2021-03-27T00:00:00"/>
    <x v="4"/>
    <s v="Peripheral compatibility"/>
    <s v="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
    <x v="1"/>
    <s v="Here arm hotel specific adult not."/>
    <s v="Low"/>
    <s v="Chat"/>
    <x v="4984"/>
    <d v="2023-06-01T05:12:03"/>
    <n v="4"/>
    <n v="7683"/>
    <s v="Here Arm Hotel Specific Adult Not."/>
    <s v="Julie Brown"/>
    <x v="0"/>
    <x v="0"/>
    <x v="0"/>
    <n v="-7.9499999998952262"/>
  </r>
  <r>
    <n v="7684"/>
    <s v="Karina Diaz"/>
    <s v="pcallahan@example.com"/>
    <n v="66"/>
    <s v="Female"/>
    <s v="Philips Hue Lights"/>
    <d v="2020-07-26T00:00:00"/>
    <x v="0"/>
    <s v="Delivery problem"/>
    <s v="I'm encountering a software bug in the {product_purchased}. Whenever I try to perform a specific action, the application crashes. Are there any updates or fixes available?_x000a__x000a_I'm being paid, but there is an error reporting system I've already contacted customer support multiple times, but the issue remains unresolved."/>
    <x v="0"/>
    <m/>
    <s v="High"/>
    <s v="Phone"/>
    <x v="4985"/>
    <m/>
    <m/>
    <n v="7684"/>
    <s v=""/>
    <s v="Karina Diaz"/>
    <x v="2"/>
    <x v="2"/>
    <x v="1"/>
    <s v=""/>
  </r>
  <r>
    <n v="7685"/>
    <s v="Lisa Tucker"/>
    <s v="wilsonmelissa@example.org"/>
    <n v="20"/>
    <s v="Female"/>
    <s v="Amazon Echo"/>
    <d v="2021-01-07T00:00:00"/>
    <x v="1"/>
    <s v="Data loss"/>
    <s v="I'm encountering a software bug in the {product_purchased}. Whenever I try to perform a specific action, the application crashes. Are there any updates or fixes available?_x000a__x000a_Yes, the software updates or fixes are always available. Updates I've already contacted customer support multiple times, but the issue remains unresolved."/>
    <x v="0"/>
    <m/>
    <s v="High"/>
    <s v="Phone"/>
    <x v="4986"/>
    <m/>
    <m/>
    <n v="7685"/>
    <s v=""/>
    <s v="Lisa Tucker"/>
    <x v="6"/>
    <x v="6"/>
    <x v="0"/>
    <s v=""/>
  </r>
  <r>
    <n v="7686"/>
    <s v="Mark Holder"/>
    <s v="warnerjustin@example.net"/>
    <n v="45"/>
    <s v="Other"/>
    <s v="Roomba Robot Vacuum"/>
    <d v="2020-05-27T00:00:00"/>
    <x v="1"/>
    <s v="Installation support"/>
    <s v="I'm having an issue with the {product_purchased}. Please assist._x000a__x000a_{Product_name} The Product Name._x000a__x000a_{product_name} The Product Name (ProductID)._x000a__x000a_{product_name} The I'm concerned about the security of my {product_purchased} and would like to ensure that my data is safe."/>
    <x v="1"/>
    <s v="Discussion economic school lay."/>
    <s v="High"/>
    <s v="Social media"/>
    <x v="4987"/>
    <d v="2023-06-01T12:37:07"/>
    <n v="3"/>
    <n v="7686"/>
    <s v="Discussion Economic School Lay."/>
    <s v="Mark Holder"/>
    <x v="1"/>
    <x v="1"/>
    <x v="1"/>
    <n v="-11.866666666581295"/>
  </r>
  <r>
    <n v="7687"/>
    <s v="Mr. Douglas Lynch"/>
    <s v="angelarodriguez@example.org"/>
    <n v="29"/>
    <s v="Female"/>
    <s v="Sony PlayStation"/>
    <d v="2021-11-12T00:00:00"/>
    <x v="2"/>
    <s v="Software bug"/>
    <s v="I'm having an issue with the {product_purchased}. Please assist. {product_purchased} {product_purchased}, by removing the {product_purchased}. &lt;div class= &quot;container&quot;&gt;[button This problem started occurring after the recent software update. I haven't made any other changes to the device."/>
    <x v="1"/>
    <s v="Two back pass first."/>
    <s v="Medium"/>
    <s v="Social media"/>
    <x v="1279"/>
    <d v="2023-06-01T02:07:09"/>
    <n v="5"/>
    <n v="7687"/>
    <s v="Two Back Pass First."/>
    <s v="Mr. Douglas Lynch"/>
    <x v="3"/>
    <x v="3"/>
    <x v="0"/>
    <n v="-4.8500000000931323"/>
  </r>
  <r>
    <n v="7688"/>
    <s v="Gregory George"/>
    <s v="robertdavid@example.org"/>
    <n v="20"/>
    <s v="Female"/>
    <s v="Fitbit Charge"/>
    <d v="2021-09-10T00:00:00"/>
    <x v="4"/>
    <s v="Data loss"/>
    <s v="There seems to be a hardware problem with my {product_purchased}. The screen is flickering, and I'm unable to use it. What should I do? I have a free-of-charge $30 device and just need a way I've tried clearing the cache and data for the {product_purchased} app, but the issue persists."/>
    <x v="2"/>
    <m/>
    <s v="Critical"/>
    <s v="Chat"/>
    <x v="5"/>
    <m/>
    <m/>
    <n v="7688"/>
    <s v=""/>
    <s v="Gregory George"/>
    <x v="9"/>
    <x v="9"/>
    <x v="0"/>
    <s v=""/>
  </r>
  <r>
    <n v="7689"/>
    <s v="William Butler"/>
    <s v="lschmidt@example.com"/>
    <n v="46"/>
    <s v="Other"/>
    <s v="GoPro Action Camera"/>
    <d v="2020-02-12T00:00:00"/>
    <x v="1"/>
    <s v="Product compatibility"/>
    <s v="I'm having an issue with the {product_purchased}. Please assist._x000a__x000a_â€¢ I have one for sale, I bought it just to get a new one. I want to try on it but no one was willing to take it I've tried clearing the cache and data for the {product_purchased} app, but the issue persists."/>
    <x v="0"/>
    <m/>
    <s v="Critical"/>
    <s v="Email"/>
    <x v="2108"/>
    <m/>
    <m/>
    <n v="7689"/>
    <s v=""/>
    <s v="William Butler"/>
    <x v="4"/>
    <x v="4"/>
    <x v="1"/>
    <s v=""/>
  </r>
  <r>
    <n v="7690"/>
    <s v="Deborah Williams"/>
    <s v="bfreeman@example.net"/>
    <n v="34"/>
    <s v="Female"/>
    <s v="Nintendo Switch Pro Controller"/>
    <d v="2020-12-26T00:00:00"/>
    <x v="0"/>
    <s v="Hardware issue"/>
    <s v="I've encountered a data loss issue with my {product_purchased}. All the files and documents seem to have disappeared. Can you guide me on how to retrieve them?_x000a__x000a_It is common to find the items that are missing or stolen I've recently updated the firmware of my {product_purchased}, and the issue started happening afterward. Could it be related to the update?"/>
    <x v="0"/>
    <m/>
    <s v="High"/>
    <s v="Phone"/>
    <x v="4988"/>
    <m/>
    <m/>
    <n v="7690"/>
    <s v=""/>
    <s v="Deborah Williams"/>
    <x v="10"/>
    <x v="10"/>
    <x v="1"/>
    <s v=""/>
  </r>
  <r>
    <n v="7691"/>
    <s v="Rebecca Mendez"/>
    <s v="cindyjohnson@example.net"/>
    <n v="44"/>
    <s v="Female"/>
    <s v="Dyson Vacuum Cleaner"/>
    <d v="2020-12-06T00:00:00"/>
    <x v="2"/>
    <s v="Refund request"/>
    <s v="I'm having an issue with the {product_purchased}. Please assist. Also, if you are using a browser that has 'allow' functionality, you can use the ability to select other languages._x000a__x000a_Please note that the terms &quot; I'm concerned about the security of my {product_purchased} and would like to ensure that my data is safe."/>
    <x v="0"/>
    <m/>
    <s v="Medium"/>
    <s v="Social media"/>
    <x v="4989"/>
    <m/>
    <m/>
    <n v="7691"/>
    <s v=""/>
    <s v="Rebecca Mendez"/>
    <x v="10"/>
    <x v="10"/>
    <x v="1"/>
    <s v=""/>
  </r>
  <r>
    <n v="7692"/>
    <s v="Brandon Brown"/>
    <s v="hperez@example.net"/>
    <n v="30"/>
    <s v="Female"/>
    <s v="Microsoft Surface"/>
    <d v="2021-03-24T00:00:00"/>
    <x v="1"/>
    <s v="Delivery problem"/>
    <s v="I'm having an issue with the {product_purchased}. Please assist. [13:11] &lt;+Alzwain] sotruder_: I can't understand that you would ask for $10?_x000a__x000a_[13 I've noticed a peculiar error message popping up on my {product_purchased} screen. It says '{error_message}'. What does it mean?"/>
    <x v="0"/>
    <m/>
    <s v="Medium"/>
    <s v="Phone"/>
    <x v="2442"/>
    <m/>
    <m/>
    <n v="7692"/>
    <s v=""/>
    <s v="Brandon Brown"/>
    <x v="0"/>
    <x v="0"/>
    <x v="0"/>
    <s v=""/>
  </r>
  <r>
    <n v="7693"/>
    <s v="Hannah Valentine"/>
    <s v="jrojas@example.net"/>
    <n v="51"/>
    <s v="Other"/>
    <s v="Fitbit Charge"/>
    <d v="2021-06-03T00:00:00"/>
    <x v="4"/>
    <s v="Display issue"/>
    <s v="I'm having an issue with the {product_purchased}. Please assist._x000a__x000a_Product Review Form_x000a__x000a_Provides access to relevant information about an activity for purchase._x000a__x000a_Data Scientist 3 0xFd2C0B7 I've checked for any available software updates for my {product_purchased}, but there are none."/>
    <x v="1"/>
    <s v="Rest hair myself his."/>
    <s v="Critical"/>
    <s v="Social media"/>
    <x v="4990"/>
    <d v="2023-06-01T10:48:18"/>
    <n v="1"/>
    <n v="7693"/>
    <s v="Rest Hair Myself His."/>
    <s v="Hannah Valentine"/>
    <x v="8"/>
    <x v="8"/>
    <x v="0"/>
    <n v="8.8833333333022892"/>
  </r>
  <r>
    <n v="7694"/>
    <s v="Joan Walls"/>
    <s v="frodriguez@example.org"/>
    <n v="19"/>
    <s v="Male"/>
    <s v="Google Pixel"/>
    <d v="2021-02-14T00:00:00"/>
    <x v="4"/>
    <s v="Network problem"/>
    <s v="I'm facing a problem with my {product_purchased}. The {product_purchased} is not turning on. It was working fine until yesterday, but now it doesn't respond. I'm unable to find the option to perform the desired action in the {product_purchased}. Could you please guide me through the steps?"/>
    <x v="2"/>
    <m/>
    <s v="Low"/>
    <s v="Chat"/>
    <x v="5"/>
    <m/>
    <m/>
    <n v="7694"/>
    <s v=""/>
    <s v="Joan Walls"/>
    <x v="4"/>
    <x v="4"/>
    <x v="0"/>
    <s v=""/>
  </r>
  <r>
    <n v="7695"/>
    <s v="Jessica Lewis"/>
    <s v="crawfordjamie@example.com"/>
    <n v="27"/>
    <s v="Female"/>
    <s v="PlayStation"/>
    <d v="2020-11-16T00:00:00"/>
    <x v="2"/>
    <s v="Display issue"/>
    <s v="I'm having an issue with the {product_purchased}. Please assist._x000a__x000a_Pursuant to US FDA regulation - FDA's &quot;Prohibited Substances&quot; Regulations (SRR 1). See FDA's &quot;Additional Health Care Information I'm experiencing this issue on multiple devices of the same model, so it seems to be a widespread problem."/>
    <x v="2"/>
    <m/>
    <s v="Medium"/>
    <s v="Social media"/>
    <x v="5"/>
    <m/>
    <m/>
    <n v="7695"/>
    <s v=""/>
    <s v="Jessica Lewis"/>
    <x v="3"/>
    <x v="3"/>
    <x v="1"/>
    <s v=""/>
  </r>
  <r>
    <n v="7696"/>
    <s v="John Jones"/>
    <s v="lauragates@example.com"/>
    <n v="46"/>
    <s v="Female"/>
    <s v="Asus ROG"/>
    <d v="2021-05-10T00:00:00"/>
    <x v="0"/>
    <s v="Installation support"/>
    <s v="I've accidentally deleted important data from my {product_purchased}. Is there any way to recover the deleted files? I need them urgently._x000a__x000a_Click to expand... I've noticed a peculiar error message popping up on my {product_purchased} screen. It says '{error_message}'. What does it mean?"/>
    <x v="0"/>
    <m/>
    <s v="Medium"/>
    <s v="Phone"/>
    <x v="3986"/>
    <m/>
    <m/>
    <n v="7696"/>
    <s v=""/>
    <s v="John Jones"/>
    <x v="1"/>
    <x v="1"/>
    <x v="0"/>
    <s v=""/>
  </r>
  <r>
    <n v="7697"/>
    <s v="Stephen Lee"/>
    <s v="joneskelly@example.com"/>
    <n v="34"/>
    <s v="Other"/>
    <s v="Dell XPS"/>
    <d v="2021-01-19T00:00:00"/>
    <x v="2"/>
    <s v="Cancellation request"/>
    <s v="I'm having an issue with the {product_purchased}. Please assist._x000a__x000a_Please note that this order will be shipped directly to_x000a__x000a_the customer, not to the person who purchased your product or service, who can check the I'm unable to find the option to perform the desired action in the {product_purchased}. Could you please guide me through the steps?"/>
    <x v="1"/>
    <s v="Anyone avoid first by cell."/>
    <s v="Low"/>
    <s v="Email"/>
    <x v="4991"/>
    <d v="2023-06-01T16:07:22"/>
    <n v="5"/>
    <n v="7697"/>
    <s v="Anyone Avoid First By Cell."/>
    <s v="Stephen Lee"/>
    <x v="6"/>
    <x v="6"/>
    <x v="0"/>
    <n v="5.1000000000349246"/>
  </r>
  <r>
    <n v="7698"/>
    <s v="Kyle Mcdaniel"/>
    <s v="smithjoseph@example.net"/>
    <n v="19"/>
    <s v="Male"/>
    <s v="LG Smart TV"/>
    <d v="2021-10-22T00:00:00"/>
    <x v="3"/>
    <s v="Product compatibility"/>
    <s v="I'm having an issue with the {product_purchased}. Please assist._x000a__x000a_[20:39:25]SAY: Ghost/Reondin : I am so sorry [20:39:31]SAY: Guzon Gan I'm not sure if this issue is specific to my device or if others have reported similar problems."/>
    <x v="2"/>
    <m/>
    <s v="Critical"/>
    <s v="Phone"/>
    <x v="5"/>
    <m/>
    <m/>
    <n v="7698"/>
    <s v=""/>
    <s v="Kyle Mcdaniel"/>
    <x v="7"/>
    <x v="7"/>
    <x v="0"/>
    <s v=""/>
  </r>
  <r>
    <n v="7699"/>
    <s v="Jennifer Reed"/>
    <s v="bellmatthew@example.org"/>
    <n v="35"/>
    <s v="Other"/>
    <s v="Autodesk AutoCAD"/>
    <d v="2021-08-10T00:00:00"/>
    <x v="0"/>
    <s v="Product recommendation"/>
    <s v="I'm having an issue with the {product_purchased}. Please assist._x000a__x000a_I can't find anything about some vendor's IP address._x000a__x000a_I don't know it's there._x000a__x000a_If it is then please fill the I've recently updated the firmware of my {product_purchased}, and the issue started happening afterward. Could it be related to the update?"/>
    <x v="2"/>
    <m/>
    <s v="Low"/>
    <s v="Social media"/>
    <x v="5"/>
    <m/>
    <m/>
    <n v="7699"/>
    <s v=""/>
    <s v="Jennifer Reed"/>
    <x v="5"/>
    <x v="5"/>
    <x v="0"/>
    <s v=""/>
  </r>
  <r>
    <n v="7700"/>
    <s v="Amanda Ward"/>
    <s v="owengregg@example.net"/>
    <n v="59"/>
    <s v="Female"/>
    <s v="Amazon Echo"/>
    <d v="2021-11-06T00:00:00"/>
    <x v="2"/>
    <s v="Account access"/>
    <s v="The {product_purchased} is unable to establish a stable internet connection. It keeps disconnecting intermittently. How can I troubleshoot this network problem?_x000a__x000a_â€¢ Get your domain address._x000a__x000a_â€¢ Get your ip address at I rely heavily on my {product_purchased} for my daily tasks, and this issue is hindering my productivity."/>
    <x v="1"/>
    <s v="Than material campaign ask."/>
    <s v="High"/>
    <s v="Chat"/>
    <x v="2478"/>
    <d v="2023-06-01T23:15:27"/>
    <n v="1"/>
    <n v="7700"/>
    <s v="Than Material Campaign Ask."/>
    <s v="Amanda Ward"/>
    <x v="3"/>
    <x v="3"/>
    <x v="0"/>
    <n v="16.03333333338378"/>
  </r>
  <r>
    <n v="7701"/>
    <s v="Stephanie Carroll"/>
    <s v="trevorsantana@example.com"/>
    <n v="65"/>
    <s v="Female"/>
    <s v="Sony 4K HDR TV"/>
    <d v="2021-03-28T00:00:00"/>
    <x v="2"/>
    <s v="Account access"/>
    <s v="I'm unable to access my {product_purchased} account. It keeps displaying an 'Invalid Credentials' error, even though I'm using the correct login information. How can I regain access to my account?_x000a__x000a_You should I've recently updated the firmware of my {product_purchased}, and the issue started happening afterward. Could it be related to the update?"/>
    <x v="1"/>
    <s v="Both tax big right begin."/>
    <s v="High"/>
    <s v="Phone"/>
    <x v="4992"/>
    <d v="2023-06-01T17:42:28"/>
    <n v="4"/>
    <n v="7701"/>
    <s v="Both Tax Big Right Begin."/>
    <s v="Stephanie Carroll"/>
    <x v="0"/>
    <x v="0"/>
    <x v="0"/>
    <n v="-2.1666666667442769"/>
  </r>
  <r>
    <n v="7702"/>
    <s v="Julie Andrews"/>
    <s v="andrewgaines@example.org"/>
    <n v="47"/>
    <s v="Other"/>
    <s v="Garmin Forerunner"/>
    <d v="2020-05-18T00:00:00"/>
    <x v="3"/>
    <s v="Product compatibility"/>
    <s v="I'm having an issue with the {product_purchased}. Please assist. Please add a &quot;Thank You&quot; to this address._x000a__x000a_This address isn't a bank account. I've recently updated the firmware of my {product_purchased}, and the issue started happening afterward. Could it be related to the update?"/>
    <x v="2"/>
    <m/>
    <s v="Critical"/>
    <s v="Phone"/>
    <x v="5"/>
    <m/>
    <m/>
    <n v="7702"/>
    <s v=""/>
    <s v="Julie Andrews"/>
    <x v="1"/>
    <x v="1"/>
    <x v="1"/>
    <s v=""/>
  </r>
  <r>
    <n v="7703"/>
    <s v="Martin Floyd"/>
    <s v="bruce99@example.net"/>
    <n v="57"/>
    <s v="Female"/>
    <s v="LG Smart TV"/>
    <d v="2020-10-08T00:00:00"/>
    <x v="1"/>
    <s v="Display issue"/>
    <s v="I'm having an issue with the {product_purchased}. Please assist._x000a__x000a_It will send my email with the name of the product number. The product name will appear again if the product was already purchased._x000a__x000a__x000a_This is a I've noticed that the issue occurs consistently when I use a specific feature or application on my {product_purchased}."/>
    <x v="1"/>
    <s v="Actually build ask relationship raise."/>
    <s v="Medium"/>
    <s v="Social media"/>
    <x v="4993"/>
    <d v="2023-06-01T04:29:31"/>
    <n v="3"/>
    <n v="7703"/>
    <s v="Actually Build Ask Relationship Raise."/>
    <s v="Martin Floyd"/>
    <x v="7"/>
    <x v="7"/>
    <x v="1"/>
    <n v="-11.033333333325572"/>
  </r>
  <r>
    <n v="7704"/>
    <s v="Michelle Garcia"/>
    <s v="abates@example.org"/>
    <n v="54"/>
    <s v="Other"/>
    <s v="Google Pixel"/>
    <d v="2021-12-26T00:00:00"/>
    <x v="0"/>
    <s v="Delivery problem"/>
    <s v="I'm having an issue with the {product_purchased}. Please assist. Thanks!_x000a__x000a_Thank you again for your help._x000a__x000a_If you have any further issues please contact me through the support page. You should have the update in I've performed a factory reset on my {product_purchased}, hoping it would resolve the problem, but it didn't help."/>
    <x v="2"/>
    <m/>
    <s v="Low"/>
    <s v="Phone"/>
    <x v="5"/>
    <m/>
    <m/>
    <n v="7704"/>
    <s v=""/>
    <s v="Michelle Garcia"/>
    <x v="10"/>
    <x v="10"/>
    <x v="0"/>
    <s v=""/>
  </r>
  <r>
    <n v="7705"/>
    <s v="Shannon Sanchez"/>
    <s v="zrobinson@example.com"/>
    <n v="46"/>
    <s v="Male"/>
    <s v="HP Pavilion"/>
    <d v="2020-04-03T00:00:00"/>
    <x v="2"/>
    <s v="Peripheral compatibility"/>
    <s v="I'm having an issue with the {product_purchased}. Please assist._x000a__x000a_The product purchase is non-refundable and if it fails please cancel and replace it at your own risk._x000a__x000a_In case of any future issues I've checked for any available software updates for my {product_purchased}, but there are none."/>
    <x v="0"/>
    <m/>
    <s v="Low"/>
    <s v="Social media"/>
    <x v="4994"/>
    <m/>
    <m/>
    <n v="7705"/>
    <s v=""/>
    <s v="Shannon Sanchez"/>
    <x v="11"/>
    <x v="11"/>
    <x v="1"/>
    <s v=""/>
  </r>
  <r>
    <n v="7706"/>
    <s v="Martin Davis"/>
    <s v="amberthomas@example.net"/>
    <n v="52"/>
    <s v="Male"/>
    <s v="Autodesk AutoCAD"/>
    <d v="2020-01-15T00:00:00"/>
    <x v="0"/>
    <s v="Delivery problem"/>
    <s v="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
    <x v="0"/>
    <m/>
    <s v="Low"/>
    <s v="Social media"/>
    <x v="4995"/>
    <m/>
    <m/>
    <n v="7706"/>
    <s v=""/>
    <s v="Martin Davis"/>
    <x v="6"/>
    <x v="6"/>
    <x v="1"/>
    <s v=""/>
  </r>
  <r>
    <n v="7707"/>
    <s v="Sandra Todd"/>
    <s v="ericingram@example.org"/>
    <n v="44"/>
    <s v="Other"/>
    <s v="Roomba Robot Vacuum"/>
    <d v="2021-07-29T00:00:00"/>
    <x v="2"/>
    <s v="Cancellation request"/>
    <s v="I'm having trouble connecting my {product_purchased} to my home Wi-Fi network. It doesn't detect any networks, although other devices are connecting fine. What can be done to resolve this issue?_x000a__x000a_For device to reconnect I've tried troubleshooting steps mentioned in the user manual, but the issue persists."/>
    <x v="0"/>
    <m/>
    <s v="Medium"/>
    <s v="Phone"/>
    <x v="4996"/>
    <m/>
    <m/>
    <n v="7707"/>
    <s v=""/>
    <s v="Sandra Todd"/>
    <x v="2"/>
    <x v="2"/>
    <x v="0"/>
    <s v=""/>
  </r>
  <r>
    <n v="7708"/>
    <s v="Virginia Crosby"/>
    <s v="parkerjessica@example.com"/>
    <n v="19"/>
    <s v="Female"/>
    <s v="Sony 4K HDR TV"/>
    <d v="2021-04-08T00:00:00"/>
    <x v="2"/>
    <s v="Display issue"/>
    <s v="I'm having an issue with the {product_purchased}. Please assist. Please, let's work something out!&quot;_x000a__x000a_If you have an issue with #1249 and I've received a response, please let me know. I'm experiencing this issue on multiple devices of the same model, so it seems to be a widespread problem."/>
    <x v="0"/>
    <m/>
    <s v="Low"/>
    <s v="Email"/>
    <x v="4997"/>
    <m/>
    <m/>
    <n v="7708"/>
    <s v=""/>
    <s v="Virginia Crosby"/>
    <x v="11"/>
    <x v="11"/>
    <x v="0"/>
    <s v=""/>
  </r>
  <r>
    <n v="7709"/>
    <s v="Terry Cross"/>
    <s v="rmcdonald@example.net"/>
    <n v="44"/>
    <s v="Male"/>
    <s v="Google Nest"/>
    <d v="2020-05-09T00:00:00"/>
    <x v="0"/>
    <s v="Product recommendation"/>
    <s v="I'm having an issue with the {product_purchased}. Please assist. If this issue does not already exist, please contact the retail service or a third party for a shipping quote._x000a__x000a_Note: If you experience a product problem, I've noticed a peculiar error message popping up on my {product_purchased} screen. It says '{error_message}'. What does it mean?"/>
    <x v="2"/>
    <m/>
    <s v="High"/>
    <s v="Chat"/>
    <x v="5"/>
    <m/>
    <m/>
    <n v="7709"/>
    <s v=""/>
    <s v="Terry Cross"/>
    <x v="1"/>
    <x v="1"/>
    <x v="1"/>
    <s v=""/>
  </r>
  <r>
    <n v="7710"/>
    <s v="Jordan Collins"/>
    <s v="browningjohn@example.com"/>
    <n v="59"/>
    <s v="Other"/>
    <s v="Sony Xperia"/>
    <d v="2020-08-02T00:00:00"/>
    <x v="1"/>
    <s v="Network problem"/>
    <s v="I've forgotten my password for my {product_purchased} account, and the password reset option is not working. How can I recover my account?_x000a__x000a_If there's no password reset on your account, please use the instructions provided on I'm unable to find the option to perform the desired action in the {product_purchased}. Could you please guide me through the steps?"/>
    <x v="2"/>
    <m/>
    <s v="Critical"/>
    <s v="Email"/>
    <x v="5"/>
    <m/>
    <m/>
    <n v="7710"/>
    <s v=""/>
    <s v="Jordan Collins"/>
    <x v="5"/>
    <x v="5"/>
    <x v="1"/>
    <s v=""/>
  </r>
  <r>
    <n v="7711"/>
    <s v="Kevin Johnson"/>
    <s v="kelsey43@example.com"/>
    <n v="38"/>
    <s v="Male"/>
    <s v="Google Nest"/>
    <d v="2021-03-29T00:00:00"/>
    <x v="4"/>
    <s v="Product setup"/>
    <s v="I've encountered a data loss issue with my {product_purchased}. All the files and documents seem to have disappeared. Can you guide me on how to retrieve them?_x000a__x000a_Hi [link]_x000a__x000a_Hi... I'd like to I've noticed a peculiar error message popping up on my {product_purchased} screen. It says '{error_message}'. What does it mean?"/>
    <x v="1"/>
    <s v="Individual standard our church."/>
    <s v="Critical"/>
    <s v="Email"/>
    <x v="4998"/>
    <d v="2023-06-01T14:49:41"/>
    <n v="5"/>
    <n v="7711"/>
    <s v="Individual Standard Our Church."/>
    <s v="Kevin Johnson"/>
    <x v="0"/>
    <x v="0"/>
    <x v="0"/>
    <n v="-5.1333333333022892"/>
  </r>
  <r>
    <n v="7712"/>
    <s v="Isaac Gallagher"/>
    <s v="robbinsmelissa@example.com"/>
    <n v="46"/>
    <s v="Female"/>
    <s v="Samsung Soundbar"/>
    <d v="2021-05-02T00:00:00"/>
    <x v="3"/>
    <s v="Display issue"/>
    <s v="I'm having an issue with the {product_purchased}. Please assist._x000a__x000a_2. Please help with: - &quot;Product Descriptionocolors and other products that contain ingredients listed on the label. Please contact our retail sales reps to check The issue I'm facing is intermittent. Sometimes it works fine, but other times it acts up unexpectedly."/>
    <x v="2"/>
    <m/>
    <s v="Low"/>
    <s v="Chat"/>
    <x v="5"/>
    <m/>
    <m/>
    <n v="7712"/>
    <s v=""/>
    <s v="Isaac Gallagher"/>
    <x v="1"/>
    <x v="1"/>
    <x v="0"/>
    <s v=""/>
  </r>
  <r>
    <n v="7713"/>
    <s v="William Campbell"/>
    <s v="toddbrandon@example.net"/>
    <n v="25"/>
    <s v="Other"/>
    <s v="Dyson Vacuum Cleaner"/>
    <d v="2020-01-18T00:00:00"/>
    <x v="3"/>
    <s v="Peripheral compatibility"/>
    <s v="I'm having an issue with the {product_purchased}. Please assist._x000a__x000a_This issue relates to the product with which to purchase the item, it seems to be on other sites._x000a__x000a_Note: There are instructions on how to I've tried using different cables, adapters, or peripherals with my {product_purchased}, but the issue persists."/>
    <x v="2"/>
    <m/>
    <s v="Medium"/>
    <s v="Social media"/>
    <x v="5"/>
    <m/>
    <m/>
    <n v="7713"/>
    <s v=""/>
    <s v="William Campbell"/>
    <x v="6"/>
    <x v="6"/>
    <x v="1"/>
    <s v=""/>
  </r>
  <r>
    <n v="7714"/>
    <s v="Leslie Farrell"/>
    <s v="pramsey@example.org"/>
    <n v="54"/>
    <s v="Other"/>
    <s v="Bose QuietComfort"/>
    <d v="2021-04-08T00:00:00"/>
    <x v="1"/>
    <s v="Network problem"/>
    <s v="I'm having an issue with the {product_purchased}. Please assist._x000a__x000a_1) This item has been sent to its original address:_x000a__x000a_http://puu.sh/GxuXm.png_x000a__x000a_2 I've checked for any available software updates for my {product_purchased}, but there are none."/>
    <x v="2"/>
    <m/>
    <s v="Low"/>
    <s v="Social media"/>
    <x v="5"/>
    <m/>
    <m/>
    <n v="7714"/>
    <s v=""/>
    <s v="Leslie Farrell"/>
    <x v="11"/>
    <x v="11"/>
    <x v="0"/>
    <s v=""/>
  </r>
  <r>
    <n v="7715"/>
    <s v="Mark Cox"/>
    <s v="marklambert@example.org"/>
    <n v="54"/>
    <s v="Male"/>
    <s v="Bose QuietComfort"/>
    <d v="2020-06-07T00:00:00"/>
    <x v="0"/>
    <s v="Product setup"/>
    <s v="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
    <x v="2"/>
    <m/>
    <s v="Low"/>
    <s v="Social media"/>
    <x v="5"/>
    <m/>
    <m/>
    <n v="7715"/>
    <s v=""/>
    <s v="Mark Cox"/>
    <x v="8"/>
    <x v="8"/>
    <x v="1"/>
    <s v=""/>
  </r>
  <r>
    <n v="7716"/>
    <s v="Deborah Deleon"/>
    <s v="rrussell@example.org"/>
    <n v="35"/>
    <s v="Female"/>
    <s v="HP Pavilion"/>
    <d v="2021-05-15T00:00:00"/>
    <x v="4"/>
    <s v="Payment issue"/>
    <s v="I'm having an issue with the {product_purchased}. Please assist. It will be taken to your {product_price}._x000a__x000a_&lt;!--_x000a__x000a_# If the product is in progress, do the order and select where to go I need assistance as soon as possible because it's affecting my work and productivity."/>
    <x v="0"/>
    <m/>
    <s v="Critical"/>
    <s v="Phone"/>
    <x v="4999"/>
    <m/>
    <m/>
    <n v="7716"/>
    <s v=""/>
    <s v="Deborah Deleon"/>
    <x v="1"/>
    <x v="1"/>
    <x v="0"/>
    <s v=""/>
  </r>
  <r>
    <n v="7717"/>
    <s v="Courtney Larson"/>
    <s v="gwalker@example.com"/>
    <n v="52"/>
    <s v="Female"/>
    <s v="PlayStation"/>
    <d v="2020-03-30T00:00:00"/>
    <x v="3"/>
    <s v="Installation support"/>
    <s v="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
    <x v="2"/>
    <m/>
    <s v="Medium"/>
    <s v="Email"/>
    <x v="5"/>
    <m/>
    <m/>
    <n v="7717"/>
    <s v=""/>
    <s v="Courtney Larson"/>
    <x v="0"/>
    <x v="0"/>
    <x v="1"/>
    <s v=""/>
  </r>
  <r>
    <n v="7718"/>
    <s v="Matthew Chambers"/>
    <s v="dellis@example.com"/>
    <n v="61"/>
    <s v="Female"/>
    <s v="Sony 4K HDR TV"/>
    <d v="2020-01-07T00:00:00"/>
    <x v="1"/>
    <s v="Installation support"/>
    <s v="I'm having an issue with the {product_purchased}. Please assist._x000a__x000a_A full price guide can be purchased from https://www.goodbylindboh.com/products/purchased.html_x000a__x000a_A I've checked for software updates, and my {product_purchased} is already running the latest version."/>
    <x v="2"/>
    <m/>
    <s v="Medium"/>
    <s v="Chat"/>
    <x v="5"/>
    <m/>
    <m/>
    <n v="7718"/>
    <s v=""/>
    <s v="Matthew Chambers"/>
    <x v="6"/>
    <x v="6"/>
    <x v="1"/>
    <s v=""/>
  </r>
  <r>
    <n v="7719"/>
    <s v="Scott Bowers"/>
    <s v="ivaldez@example.org"/>
    <n v="67"/>
    <s v="Other"/>
    <s v="Autodesk AutoCAD"/>
    <d v="2021-11-21T00:00:00"/>
    <x v="0"/>
    <s v="Network problem"/>
    <s v="I'm having an issue with the {product_purchased}. Please assist._x000a__x000a_Your product is not currently available._x000a__x000a_Please go back and re-download it._x000a__x000a_[back to top]_x000a__x000a_If you see any The issue I'm facing is intermittent. Sometimes it works fine, but other times it acts up unexpectedly."/>
    <x v="2"/>
    <m/>
    <s v="Medium"/>
    <s v="Chat"/>
    <x v="5"/>
    <m/>
    <m/>
    <n v="7719"/>
    <s v=""/>
    <s v="Scott Bowers"/>
    <x v="3"/>
    <x v="3"/>
    <x v="0"/>
    <s v=""/>
  </r>
  <r>
    <n v="7720"/>
    <s v="Emily Little"/>
    <s v="tanyathomas@example.net"/>
    <n v="33"/>
    <s v="Male"/>
    <s v="Nest Thermostat"/>
    <d v="2020-09-20T00:00:00"/>
    <x v="1"/>
    <s v="Battery life"/>
    <s v="I'm having an issue with the {product_purchased}. Please assist. I don't know what to do._x000a__x000a_3-1-12 A great experience with new users, with great product reviews. Nice selection in products. And I've checked for software updates, and my {product_purchased} is already running the latest version."/>
    <x v="1"/>
    <s v="Home think area measure college."/>
    <s v="Medium"/>
    <s v="Email"/>
    <x v="5000"/>
    <d v="2023-06-01T08:31:56"/>
    <n v="4"/>
    <n v="7720"/>
    <s v="Home Think Area Measure College."/>
    <s v="Emily Little"/>
    <x v="9"/>
    <x v="9"/>
    <x v="1"/>
    <n v="3.566666666592937"/>
  </r>
  <r>
    <n v="7721"/>
    <s v="Samantha Cobb"/>
    <s v="juliecruz@example.org"/>
    <n v="40"/>
    <s v="Other"/>
    <s v="Microsoft Office"/>
    <d v="2020-12-06T00:00:00"/>
    <x v="0"/>
    <s v="Network problem"/>
    <s v="I've forgotten my password for my {product_purchased} account, and the password reset option is not working. How can I recover my account?_x000a__x000a_How can I determine my password for my account?_x000a__x000a_Are you sure you I've tried troubleshooting steps mentioned in the user manual, but the issue persists."/>
    <x v="0"/>
    <m/>
    <s v="Medium"/>
    <s v="Email"/>
    <x v="2407"/>
    <m/>
    <m/>
    <n v="7721"/>
    <s v=""/>
    <s v="Samantha Cobb"/>
    <x v="10"/>
    <x v="10"/>
    <x v="1"/>
    <s v=""/>
  </r>
  <r>
    <n v="7722"/>
    <s v="Nicole Becker"/>
    <s v="lorigonzalez@example.net"/>
    <n v="24"/>
    <s v="Female"/>
    <s v="Asus ROG"/>
    <d v="2020-04-16T00:00:00"/>
    <x v="4"/>
    <s v="Software bug"/>
    <s v="I'm having an issue with the {product_purchased}. Please assist. {product_purchasing}. {product_purchasing} {product_purchasing}_x000a__x000a_1_x000a__x000a_2_x000a__x000a_3_x000a__x000a_4 I'm using the original charger that came with my {product_purchased}, but it's not charging properly."/>
    <x v="2"/>
    <m/>
    <s v="Critical"/>
    <s v="Social media"/>
    <x v="5"/>
    <m/>
    <m/>
    <n v="7722"/>
    <s v=""/>
    <s v="Nicole Becker"/>
    <x v="11"/>
    <x v="11"/>
    <x v="1"/>
    <s v=""/>
  </r>
  <r>
    <n v="7723"/>
    <s v="Angela Rivers"/>
    <s v="asharp@example.net"/>
    <n v="63"/>
    <s v="Male"/>
    <s v="Sony 4K HDR TV"/>
    <d v="2021-11-23T00:00:00"/>
    <x v="0"/>
    <s v="Battery life"/>
    <s v="I'm having an issue with the {product_purchased}. Please assist._x000a__x000a_[10:23pm] &lt;+x4b&gt; I'm a very big gamer. I'm going to be doing something silly with our $100, I've reviewed the troubleshooting steps on the official support website, but they didn't resolve the problem."/>
    <x v="0"/>
    <m/>
    <s v="High"/>
    <s v="Social media"/>
    <x v="5001"/>
    <m/>
    <m/>
    <n v="7723"/>
    <s v=""/>
    <s v="Angela Rivers"/>
    <x v="3"/>
    <x v="3"/>
    <x v="0"/>
    <s v=""/>
  </r>
  <r>
    <n v="7724"/>
    <s v="Sandra Castaneda"/>
    <s v="michaelfarrell@example.net"/>
    <n v="20"/>
    <s v="Other"/>
    <s v="Canon EOS"/>
    <d v="2021-07-15T00:00:00"/>
    <x v="0"/>
    <s v="Account access"/>
    <s v="I'm having an issue with the {product_purchased}. Please assist. Thank you. â€” Donald J. Trump (@realDonaldTrump) May 24, 2017_x000a__x000a_A spokeswoman for Trump International Hotel &amp; Tower declined further comment, as did Trump International I'm concerned about the security of my {product_purchased} and would like to ensure that my data is safe."/>
    <x v="0"/>
    <m/>
    <s v="High"/>
    <s v="Email"/>
    <x v="5002"/>
    <m/>
    <m/>
    <n v="7724"/>
    <s v=""/>
    <s v="Sandra Castaneda"/>
    <x v="2"/>
    <x v="2"/>
    <x v="0"/>
    <s v=""/>
  </r>
  <r>
    <n v="7725"/>
    <s v="Christopher Alexander"/>
    <s v="katiemaldonado@example.com"/>
    <n v="63"/>
    <s v="Female"/>
    <s v="Nest Thermostat"/>
    <d v="2020-02-24T00:00:00"/>
    <x v="3"/>
    <s v="Product recommendation"/>
    <s v="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
    <x v="1"/>
    <s v="Hotel whatever soldier present."/>
    <s v="Critical"/>
    <s v="Social media"/>
    <x v="5003"/>
    <d v="2023-06-01T18:39:03"/>
    <n v="1"/>
    <n v="7725"/>
    <s v="Hotel Whatever Soldier Present."/>
    <s v="Christopher Alexander"/>
    <x v="4"/>
    <x v="4"/>
    <x v="1"/>
    <n v="-3.1666666666860692"/>
  </r>
  <r>
    <n v="7726"/>
    <s v="Tiffany Chen"/>
    <s v="hcannon@example.net"/>
    <n v="43"/>
    <s v="Female"/>
    <s v="Amazon Kindle"/>
    <d v="2021-04-01T00:00:00"/>
    <x v="4"/>
    <s v="Installation support"/>
    <s v="I'm having an issue with the {product_purchased}. Please assist. */_x000a__x000a_}_x000a__x000a_} catch { };_x000a__x000a_/** *_x000a__x000a_* Called when an HTTP request is received. If this is an error, the error I'm concerned about the security of my {product_purchased} and would like to ensure that my data is safe."/>
    <x v="0"/>
    <m/>
    <s v="High"/>
    <s v="Email"/>
    <x v="5004"/>
    <m/>
    <m/>
    <n v="7726"/>
    <s v=""/>
    <s v="Tiffany Chen"/>
    <x v="11"/>
    <x v="11"/>
    <x v="0"/>
    <s v=""/>
  </r>
  <r>
    <n v="7727"/>
    <s v="April Parker"/>
    <s v="pauljohnson@example.org"/>
    <n v="43"/>
    <s v="Male"/>
    <s v="Fitbit Versa Smartwatch"/>
    <d v="2020-02-08T00:00:00"/>
    <x v="0"/>
    <s v="Payment issue"/>
    <s v="I'm having an issue with the {product_purchased}. Please assist. &lt;em&gt;In this case I just noticed in the &quot;Order to Purchase&quot; tab the product is listed in the &quot;product_purchased&quot; section.&lt;br I've checked for software updates, and my {product_purchased} is already running the latest version."/>
    <x v="0"/>
    <m/>
    <s v="Low"/>
    <s v="Social media"/>
    <x v="5005"/>
    <m/>
    <m/>
    <n v="7727"/>
    <s v=""/>
    <s v="April Parker"/>
    <x v="4"/>
    <x v="4"/>
    <x v="1"/>
    <s v=""/>
  </r>
  <r>
    <n v="7728"/>
    <s v="Jasmine Diaz"/>
    <s v="janetturner@example.net"/>
    <n v="57"/>
    <s v="Other"/>
    <s v="Canon DSLR Camera"/>
    <d v="2020-06-11T00:00:00"/>
    <x v="4"/>
    <s v="Software bug"/>
    <s v="My {product_purchased} is making strange noises and not functioning properly. I suspect there might be a hardware issue. Can you please help me with this? I've tried using different cables, adapters, or peripherals with my {product_purchased}, but the issue persists."/>
    <x v="2"/>
    <m/>
    <s v="Low"/>
    <s v="Phone"/>
    <x v="5"/>
    <m/>
    <m/>
    <n v="7728"/>
    <s v=""/>
    <s v="Jasmine Diaz"/>
    <x v="8"/>
    <x v="8"/>
    <x v="1"/>
    <s v=""/>
  </r>
  <r>
    <n v="7729"/>
    <s v="Peter Chandler"/>
    <s v="amckinney@example.net"/>
    <n v="69"/>
    <s v="Female"/>
    <s v="Nest Thermostat"/>
    <d v="2021-03-22T00:00:00"/>
    <x v="0"/>
    <s v="Display issue"/>
    <s v="I'm having an issue with the {product_purchased}. Please assist. Thanks again! -Cavell_x000a__x000a__x000a_&lt;- Previous Thread | ToCavell ] || 5 | Next Thread | Quote | (8)_x000a__x000a__x000a_So I've noticed a peculiar error message popping up on my {product_purchased} screen. It says '{error_message}'. What does it mean?"/>
    <x v="1"/>
    <s v="Determine which TV suffer authority."/>
    <s v="Critical"/>
    <s v="Email"/>
    <x v="5006"/>
    <d v="2023-06-01T01:15:09"/>
    <n v="1"/>
    <n v="7729"/>
    <s v="Determine Which Tv Suffer Authority."/>
    <s v="Peter Chandler"/>
    <x v="0"/>
    <x v="0"/>
    <x v="0"/>
    <n v="-16.066666666651145"/>
  </r>
  <r>
    <n v="7730"/>
    <s v="Lindsey Velez"/>
    <s v="smithalisha@example.org"/>
    <n v="55"/>
    <s v="Female"/>
    <s v="GoPro Action Camera"/>
    <d v="2021-08-17T00:00:00"/>
    <x v="4"/>
    <s v="Delivery problem"/>
    <s v="I'm having an issue with the {product_purchased}. Please assist._x000a__x000a_If you had your username/password stolen during an online visit, you have the opportunity to create an account under your new username and password._x000a__x000a_Note The issue I'm facing is intermittent. Sometimes it works fine, but other times it acts up unexpectedly."/>
    <x v="1"/>
    <s v="Enough compare every it state wife direction."/>
    <s v="Medium"/>
    <s v="Chat"/>
    <x v="5007"/>
    <d v="2023-06-01T07:43:11"/>
    <n v="5"/>
    <n v="7730"/>
    <s v="Enough Compare Every It State Wife Direction."/>
    <s v="Lindsey Velez"/>
    <x v="5"/>
    <x v="5"/>
    <x v="0"/>
    <n v="-11.549999999930151"/>
  </r>
  <r>
    <n v="7731"/>
    <s v="Christine Bean"/>
    <s v="robert50@example.com"/>
    <n v="33"/>
    <s v="Female"/>
    <s v="LG Smart TV"/>
    <d v="2020-12-16T00:00:00"/>
    <x v="2"/>
    <s v="Peripheral compatibility"/>
    <s v="I'm facing issues logging into my {product_purchased} account. It says my account is locked. What should I do to unlock it?_x000a__x000a_If you see any reason to unlock your account, please contact us ASAP. I need assistance as soon as possible because it's affecting my work and productivity."/>
    <x v="2"/>
    <m/>
    <s v="Critical"/>
    <s v="Email"/>
    <x v="5"/>
    <m/>
    <m/>
    <n v="7731"/>
    <s v=""/>
    <s v="Christine Bean"/>
    <x v="10"/>
    <x v="10"/>
    <x v="1"/>
    <s v=""/>
  </r>
  <r>
    <n v="7732"/>
    <s v="Juan Jones"/>
    <s v="jeffersonrichard@example.com"/>
    <n v="36"/>
    <s v="Female"/>
    <s v="Fitbit Versa Smartwatch"/>
    <d v="2021-01-02T00:00:00"/>
    <x v="4"/>
    <s v="Product recommendation"/>
    <s v="I'm having an issue with the {product_purchased}. Please assist. I'm concerned about the security of my {product_purchased} and would like to ensure that my data is safe."/>
    <x v="0"/>
    <m/>
    <s v="Critical"/>
    <s v="Phone"/>
    <x v="5008"/>
    <m/>
    <m/>
    <n v="7732"/>
    <s v=""/>
    <s v="Juan Jones"/>
    <x v="6"/>
    <x v="6"/>
    <x v="0"/>
    <s v=""/>
  </r>
  <r>
    <n v="7733"/>
    <s v="Jacob Owens"/>
    <s v="dianahendrix@example.org"/>
    <n v="60"/>
    <s v="Other"/>
    <s v="Fitbit Charge"/>
    <d v="2021-01-28T00:00:00"/>
    <x v="2"/>
    <s v="Account access"/>
    <s v="I'm having an issue with the {product_purchased}. Please assist. I've noticed a sudden decrease in battery life on my {product_purchased}. It used to last much longer."/>
    <x v="2"/>
    <m/>
    <s v="High"/>
    <s v="Social media"/>
    <x v="5"/>
    <m/>
    <m/>
    <n v="7733"/>
    <s v=""/>
    <s v="Jacob Owens"/>
    <x v="6"/>
    <x v="6"/>
    <x v="0"/>
    <s v=""/>
  </r>
  <r>
    <n v="7734"/>
    <s v="Dawn Larson"/>
    <s v="gdeleon@example.net"/>
    <n v="66"/>
    <s v="Female"/>
    <s v="Nest Thermostat"/>
    <d v="2020-11-18T00:00:00"/>
    <x v="4"/>
    <s v="Refund request"/>
    <s v="My {product_purchased} is making strange noises and not functioning properly. I suspect there might be a hardware issue. Can you please help me with this? Thank you! I've noticed a sudden decrease in battery life on my {product_purchased}. It used to last much longer."/>
    <x v="2"/>
    <m/>
    <s v="Low"/>
    <s v="Social media"/>
    <x v="5"/>
    <m/>
    <m/>
    <n v="7734"/>
    <s v=""/>
    <s v="Dawn Larson"/>
    <x v="3"/>
    <x v="3"/>
    <x v="1"/>
    <s v=""/>
  </r>
  <r>
    <n v="7735"/>
    <s v="Jeremy Sullivan"/>
    <s v="mcclainscott@example.com"/>
    <n v="59"/>
    <s v="Other"/>
    <s v="GoPro Action Camera"/>
    <d v="2020-03-19T00:00:00"/>
    <x v="2"/>
    <s v="Peripheral compatibility"/>
    <s v="There seems to be a hardware problem with my {product_purchased}. The screen is flickering, and I'm unable to use it. What should I do?_x000a__x000a_Q: Is there an option with a $USRP screen, to I've tried using different cables, adapters, or peripherals with my {product_purchased}, but the issue persists."/>
    <x v="0"/>
    <m/>
    <s v="Critical"/>
    <s v="Chat"/>
    <x v="5009"/>
    <m/>
    <m/>
    <n v="7735"/>
    <s v=""/>
    <s v="Jeremy Sullivan"/>
    <x v="0"/>
    <x v="0"/>
    <x v="1"/>
    <s v=""/>
  </r>
  <r>
    <n v="7736"/>
    <s v="David Reese"/>
    <s v="haleybrown@example.net"/>
    <n v="41"/>
    <s v="Other"/>
    <s v="Amazon Echo"/>
    <d v="2020-06-08T00:00:00"/>
    <x v="0"/>
    <s v="Refund request"/>
    <s v="I'm having an issue with the {product_purchased}. Please assist._x000a__x000a_The product description says &quot;The 'Sustainable' version, made in Australia, is a high quality multi-purpose bag designed with the latest design technology and I rely heavily on my {product_purchased} for my daily tasks, and this issue is hindering my productivity."/>
    <x v="2"/>
    <m/>
    <s v="Critical"/>
    <s v="Email"/>
    <x v="5"/>
    <m/>
    <m/>
    <n v="7736"/>
    <s v=""/>
    <s v="David Reese"/>
    <x v="8"/>
    <x v="8"/>
    <x v="1"/>
    <s v=""/>
  </r>
  <r>
    <n v="7737"/>
    <s v="Joseph Daniels"/>
    <s v="lfoster@example.org"/>
    <n v="60"/>
    <s v="Male"/>
    <s v="Samsung Galaxy"/>
    <d v="2020-01-07T00:00:00"/>
    <x v="3"/>
    <s v="Product recommendation"/>
    <s v="I'm having an issue with the {product_purchased}. Please assist. Please. You are welcome._x000a__x000a_Product Review Date: 04-23-2013 I've noticed a peculiar error message popping up on my {product_purchased} screen. It says '{error_message}'. What does it mean?"/>
    <x v="0"/>
    <m/>
    <s v="Critical"/>
    <s v="Social media"/>
    <x v="5010"/>
    <m/>
    <m/>
    <n v="7737"/>
    <s v=""/>
    <s v="Joseph Daniels"/>
    <x v="6"/>
    <x v="6"/>
    <x v="1"/>
    <s v=""/>
  </r>
  <r>
    <n v="7738"/>
    <s v="Shannon Perkins"/>
    <s v="deansmith@example.net"/>
    <n v="57"/>
    <s v="Male"/>
    <s v="Google Nest"/>
    <d v="2020-12-22T00:00:00"/>
    <x v="4"/>
    <s v="Product recommendation"/>
    <s v="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
    <x v="1"/>
    <s v="Measure there one show suffer."/>
    <s v="Medium"/>
    <s v="Phone"/>
    <x v="5011"/>
    <d v="2023-06-02T00:31:18"/>
    <n v="3"/>
    <n v="7738"/>
    <s v="Measure There One Show Suffer."/>
    <s v="Shannon Perkins"/>
    <x v="10"/>
    <x v="10"/>
    <x v="1"/>
    <n v="10.650000000139698"/>
  </r>
  <r>
    <n v="7739"/>
    <s v="Kristine Rivera"/>
    <s v="emily36@example.com"/>
    <n v="37"/>
    <s v="Male"/>
    <s v="Fitbit Versa Smartwatch"/>
    <d v="2020-11-03T00:00:00"/>
    <x v="4"/>
    <s v="Installation support"/>
    <s v="I'm facing a problem with my {product_purchased}. The {product_purchased} is not turning on. It was working fine until yesterday, but now it doesn't respond. Why am I still getting it working? I I'm not sure if this issue is specific to my device or if others have reported similar problems."/>
    <x v="0"/>
    <m/>
    <s v="Critical"/>
    <s v="Social media"/>
    <x v="5012"/>
    <m/>
    <m/>
    <n v="7739"/>
    <s v=""/>
    <s v="Kristine Rivera"/>
    <x v="3"/>
    <x v="3"/>
    <x v="1"/>
    <s v=""/>
  </r>
  <r>
    <n v="7740"/>
    <s v="Christopher Morrison"/>
    <s v="sanderspatricia@example.org"/>
    <n v="61"/>
    <s v="Other"/>
    <s v="MacBook Pro"/>
    <d v="2021-11-13T00:00:00"/>
    <x v="2"/>
    <s v="Peripheral compatibility"/>
    <s v="I'm having an issue with the {product_purchased}. Please assist._x000a__x000a_We are using an alternative solution._x000a__x000a_The first thing you need to do is to create an event with the product item to update an old one. I've tried troubleshooting steps mentioned in the user manual, but the issue persists."/>
    <x v="0"/>
    <m/>
    <s v="High"/>
    <s v="Email"/>
    <x v="5013"/>
    <m/>
    <m/>
    <n v="7740"/>
    <s v=""/>
    <s v="Christopher Morrison"/>
    <x v="3"/>
    <x v="3"/>
    <x v="0"/>
    <s v=""/>
  </r>
  <r>
    <n v="7741"/>
    <s v="Mark Grant"/>
    <s v="murphyjames@example.com"/>
    <n v="39"/>
    <s v="Other"/>
    <s v="Dell XPS"/>
    <d v="2021-11-21T00:00:00"/>
    <x v="4"/>
    <s v="Account access"/>
    <s v="I've forgotten my password for my {product_purchased} account, and the password reset option is not working. How can I recover my account?_x000a__x000a_We recommend that you log in using the following mechanism:_x000a__x000a_Step 1. I'm not sure if this issue is specific to my device or if others have reported similar problems."/>
    <x v="0"/>
    <m/>
    <s v="Low"/>
    <s v="Chat"/>
    <x v="5014"/>
    <m/>
    <m/>
    <n v="7741"/>
    <s v=""/>
    <s v="Mark Grant"/>
    <x v="3"/>
    <x v="3"/>
    <x v="0"/>
    <s v=""/>
  </r>
  <r>
    <n v="7742"/>
    <s v="Tammy Baker"/>
    <s v="theresabrown@example.net"/>
    <n v="44"/>
    <s v="Female"/>
    <s v="Lenovo ThinkPad"/>
    <d v="2021-02-25T00:00:00"/>
    <x v="3"/>
    <s v="Hardware issue"/>
    <s v="I've forgotten my password for my {product_purchased} account, and the password reset option is not working. How can I recover my account?_x000a__x000a_Open the recovery folder you downloaded above for the latest security update._x000a__x000a_Delete I'm worried that the issue might be hardware-related and might require repair or replacement."/>
    <x v="2"/>
    <m/>
    <s v="Low"/>
    <s v="Email"/>
    <x v="5"/>
    <m/>
    <m/>
    <n v="7742"/>
    <s v=""/>
    <s v="Tammy Baker"/>
    <x v="4"/>
    <x v="4"/>
    <x v="0"/>
    <s v=""/>
  </r>
  <r>
    <n v="7743"/>
    <s v="Danny Graves"/>
    <s v="jonathanchristensen@example.com"/>
    <n v="20"/>
    <s v="Male"/>
    <s v="Autodesk AutoCAD"/>
    <d v="2021-04-18T00:00:00"/>
    <x v="1"/>
    <s v="Battery life"/>
    <s v="I'm having an issue with the {product_purchased}. Please assist._x000a__x000a_I have an issue with the {{product_purchased}, with the first purchase being my car. Please assist._x000a__x000a_You will need to contact I'm concerned about the security of my {product_purchased} and would like to ensure that my data is safe."/>
    <x v="2"/>
    <m/>
    <s v="High"/>
    <s v="Email"/>
    <x v="5"/>
    <m/>
    <m/>
    <n v="7743"/>
    <s v=""/>
    <s v="Danny Graves"/>
    <x v="11"/>
    <x v="11"/>
    <x v="0"/>
    <s v=""/>
  </r>
  <r>
    <n v="7744"/>
    <s v="Cesar Warren"/>
    <s v="patelmatthew@example.net"/>
    <n v="35"/>
    <s v="Male"/>
    <s v="Nest Thermostat"/>
    <d v="2021-01-22T00:00:00"/>
    <x v="1"/>
    <s v="Peripheral compatibility"/>
    <s v="I'm having an issue with the {product_purchased}. Please assist._x000a__x000a_[29/12/2014, 4:01:34 AM] Kenneth Russell Wadhwani: well, I really need to take my own advice I've performed a factory reset on my {product_purchased}, hoping it would resolve the problem, but it didn't help."/>
    <x v="0"/>
    <m/>
    <s v="Critical"/>
    <s v="Email"/>
    <x v="5015"/>
    <m/>
    <m/>
    <n v="7744"/>
    <s v=""/>
    <s v="Cesar Warren"/>
    <x v="6"/>
    <x v="6"/>
    <x v="0"/>
    <s v=""/>
  </r>
  <r>
    <n v="7745"/>
    <s v="Brian Blake"/>
    <s v="melanie68@example.net"/>
    <n v="32"/>
    <s v="Male"/>
    <s v="Xbox"/>
    <d v="2020-03-30T00:00:00"/>
    <x v="3"/>
    <s v="Software bug"/>
    <s v="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
    <x v="1"/>
    <s v="Generation color area sign."/>
    <s v="Low"/>
    <s v="Email"/>
    <x v="5016"/>
    <d v="2023-06-01T08:00:27"/>
    <n v="3"/>
    <n v="7745"/>
    <s v="Generation Color Area Sign."/>
    <s v="Brian Blake"/>
    <x v="0"/>
    <x v="0"/>
    <x v="1"/>
    <n v="-0.21666666667442769"/>
  </r>
  <r>
    <n v="7746"/>
    <s v="Dr. Dana Brown"/>
    <s v="rmartinez@example.org"/>
    <n v="69"/>
    <s v="Female"/>
    <s v="LG OLED"/>
    <d v="2020-11-06T00:00:00"/>
    <x v="3"/>
    <s v="Product recommendation"/>
    <s v="I'm having an issue with the {product_purchased}. Please assist._x000a__x000a_Purchasing can take as long as 30 mins. Please choose a different item to sell and we will contact you within 2 days._x000a__x000a_Please try I've recently updated the firmware of my {product_purchased}, and the issue started happening afterward. Could it be related to the update?"/>
    <x v="2"/>
    <m/>
    <s v="Critical"/>
    <s v="Email"/>
    <x v="5"/>
    <m/>
    <m/>
    <n v="7746"/>
    <s v=""/>
    <s v="Dr. Dana Brown"/>
    <x v="3"/>
    <x v="3"/>
    <x v="1"/>
    <s v=""/>
  </r>
  <r>
    <n v="7747"/>
    <s v="Brittany Chapman"/>
    <s v="cohengabriela@example.com"/>
    <n v="39"/>
    <s v="Female"/>
    <s v="Bose SoundLink Speaker"/>
    <d v="2021-01-20T00:00:00"/>
    <x v="1"/>
    <s v="Product recommendation"/>
    <s v="I'm having an issue with the {product_purchased}. Please assist._x000a__x000a_I want to have a button that launches when you press the button on the menu. Please help me._x000a__x000a_I want to make a &quot;Menu&quot; I've tried clearing the cache and data for the {product_purchased} app, but the issue persists."/>
    <x v="0"/>
    <m/>
    <s v="High"/>
    <s v="Phone"/>
    <x v="5017"/>
    <m/>
    <m/>
    <n v="7747"/>
    <s v=""/>
    <s v="Brittany Chapman"/>
    <x v="6"/>
    <x v="6"/>
    <x v="0"/>
    <s v=""/>
  </r>
  <r>
    <n v="7748"/>
    <s v="Miranda Nielsen"/>
    <s v="dennis34@example.org"/>
    <n v="46"/>
    <s v="Other"/>
    <s v="PlayStation"/>
    <d v="2021-02-10T00:00:00"/>
    <x v="4"/>
    <s v="Data loss"/>
    <s v="I'm having an issue with the {product_purchased}. Please assist. This item is currently out of stock._x000a__x000a_Frosting Guide_x000a__x000a_Frosting Guide_x000a__x000a_Sizes &amp; Mascara_x000a__x000a_F/16 I've noticed a sudden decrease in battery life on my {product_purchased}. It used to last much longer."/>
    <x v="2"/>
    <m/>
    <s v="Critical"/>
    <s v="Chat"/>
    <x v="5"/>
    <m/>
    <m/>
    <n v="7748"/>
    <s v=""/>
    <s v="Miranda Nielsen"/>
    <x v="4"/>
    <x v="4"/>
    <x v="0"/>
    <s v=""/>
  </r>
  <r>
    <n v="7749"/>
    <s v="Hannah Joseph"/>
    <s v="donna07@example.net"/>
    <n v="41"/>
    <s v="Female"/>
    <s v="Microsoft Office"/>
    <d v="2020-10-21T00:00:00"/>
    <x v="1"/>
    <s v="Refund request"/>
    <s v="I'm having an issue with the {product_purchased}. Please assist._x000a__x000a_3. Install an update to your server with a free install that is available with the Update Manager client._x000a__x000a_4. To remove the previous version of I've tried different settings and configurations on my {product_purchased}, but the issue persists."/>
    <x v="2"/>
    <m/>
    <s v="High"/>
    <s v="Social media"/>
    <x v="5"/>
    <m/>
    <m/>
    <n v="7749"/>
    <s v=""/>
    <s v="Hannah Joseph"/>
    <x v="7"/>
    <x v="7"/>
    <x v="1"/>
    <s v=""/>
  </r>
  <r>
    <n v="7750"/>
    <s v="Kyle Wilson"/>
    <s v="zedwards@example.com"/>
    <n v="46"/>
    <s v="Male"/>
    <s v="Philips Hue Lights"/>
    <d v="2020-09-17T00:00:00"/>
    <x v="1"/>
    <s v="Account access"/>
    <s v="My {product_purchased} crashed, and I lost all the data stored on it. Is there any way to recover the lost data?_x000a__x000a__x000a_Edit: Added @_s, @w: thanks... I've checked for software updates, and my {product_purchased} is already running the latest version."/>
    <x v="2"/>
    <m/>
    <s v="Medium"/>
    <s v="Chat"/>
    <x v="5"/>
    <m/>
    <m/>
    <n v="7750"/>
    <s v=""/>
    <s v="Kyle Wilson"/>
    <x v="9"/>
    <x v="9"/>
    <x v="1"/>
    <s v=""/>
  </r>
  <r>
    <n v="7751"/>
    <s v="Brenda Harvey"/>
    <s v="qanderson@example.org"/>
    <n v="22"/>
    <s v="Male"/>
    <s v="MacBook Pro"/>
    <d v="2020-01-07T00:00:00"/>
    <x v="0"/>
    <s v="Product setup"/>
    <s v="I'm having an issue with the {product_purchased}. Please assist._x000a__x000a_Product ID: 11129_x000a__x000a_Country: United States_x000a__x000a_Gender: Female_x000a__x000a_Required Accessories: Headband (optional), Band_x000a__x000a_Please note The issue I'm facing is intermittent. Sometimes it works fine, but other times it acts up unexpectedly."/>
    <x v="1"/>
    <s v="Kitchen expect think of factor."/>
    <s v="Medium"/>
    <s v="Email"/>
    <x v="5018"/>
    <d v="2023-06-01T22:24:37"/>
    <n v="3"/>
    <n v="7751"/>
    <s v="Kitchen Expect Think Of Factor."/>
    <s v="Brenda Harvey"/>
    <x v="6"/>
    <x v="6"/>
    <x v="1"/>
    <n v="13.649999999965075"/>
  </r>
  <r>
    <n v="7752"/>
    <s v="Steven Vega"/>
    <s v="pelliott@example.net"/>
    <n v="28"/>
    <s v="Male"/>
    <s v="Sony PlayStation"/>
    <d v="2020-12-01T00:00:00"/>
    <x v="3"/>
    <s v="Peripheral compatibility"/>
    <s v="I'm having an issue with the {product_purchased}. Please assist. [4/15/2015 3:26:43 PM] [Client thread/INFO] [mcjty.varia.Logging]: Sent event FML This problem started occurring after the recent software update. I haven't made any other changes to the device."/>
    <x v="0"/>
    <m/>
    <s v="High"/>
    <s v="Phone"/>
    <x v="5019"/>
    <m/>
    <m/>
    <n v="7752"/>
    <s v=""/>
    <s v="Steven Vega"/>
    <x v="10"/>
    <x v="10"/>
    <x v="1"/>
    <s v=""/>
  </r>
  <r>
    <n v="7753"/>
    <s v="Katherine Allen"/>
    <s v="brownnancy@example.org"/>
    <n v="18"/>
    <s v="Male"/>
    <s v="HP Pavilion"/>
    <d v="2021-07-14T00:00:00"/>
    <x v="0"/>
    <s v="Data loss"/>
    <s v="I'm having an issue with the {product_purchased}. Please assist. https://t.co/QYFmVxJyS1 pic.twitter.com/XWfGdNgvGW â€” I've tried troubleshooting steps mentioned in the user manual, but the issue persists."/>
    <x v="2"/>
    <m/>
    <s v="Low"/>
    <s v="Phone"/>
    <x v="5"/>
    <m/>
    <m/>
    <n v="7753"/>
    <s v=""/>
    <s v="Katherine Allen"/>
    <x v="2"/>
    <x v="2"/>
    <x v="0"/>
    <s v=""/>
  </r>
  <r>
    <n v="7754"/>
    <s v="Timothy Robinson"/>
    <s v="mark07@example.com"/>
    <n v="61"/>
    <s v="Male"/>
    <s v="PlayStation"/>
    <d v="2020-12-18T00:00:00"/>
    <x v="2"/>
    <s v="Refund request"/>
    <s v="I'm having an issue with the {product_purchased}. Please assist._x000a__x000a_If you need assistance please feel free to contact us directly or just email us at nmms.com._x000a__x000a_Follow @n_msm I've reviewed the troubleshooting steps on the official support website, but they didn't resolve the problem."/>
    <x v="0"/>
    <m/>
    <s v="High"/>
    <s v="Chat"/>
    <x v="5020"/>
    <m/>
    <m/>
    <n v="7754"/>
    <s v=""/>
    <s v="Timothy Robinson"/>
    <x v="10"/>
    <x v="10"/>
    <x v="1"/>
    <s v=""/>
  </r>
  <r>
    <n v="7755"/>
    <s v="Kayla Edwards"/>
    <s v="thomascharles@example.com"/>
    <n v="33"/>
    <s v="Male"/>
    <s v="Samsung Soundbar"/>
    <d v="2021-05-22T00:00:00"/>
    <x v="4"/>
    <s v="Peripheral compatibility"/>
    <s v="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
    <x v="0"/>
    <m/>
    <s v="Low"/>
    <s v="Social media"/>
    <x v="5021"/>
    <m/>
    <m/>
    <n v="7755"/>
    <s v=""/>
    <s v="Kayla Edwards"/>
    <x v="1"/>
    <x v="1"/>
    <x v="0"/>
    <s v=""/>
  </r>
  <r>
    <n v="7756"/>
    <s v="Brianna Smith"/>
    <s v="crystal14@example.org"/>
    <n v="69"/>
    <s v="Other"/>
    <s v="Canon DSLR Camera"/>
    <d v="2020-06-11T00:00:00"/>
    <x v="2"/>
    <s v="Delivery problem"/>
    <s v="I'm having an issue with the {product_purchased}. Please assist._x000a__x000a_Product purchases are sold in person at www.giftstore.com and at the participating local restaurants and bars, and are intended for a limited number of I'm using the original charger that came with my {product_purchased}, but it's not charging properly."/>
    <x v="0"/>
    <m/>
    <s v="Medium"/>
    <s v="Phone"/>
    <x v="5022"/>
    <m/>
    <m/>
    <n v="7756"/>
    <s v=""/>
    <s v="Brianna Smith"/>
    <x v="8"/>
    <x v="8"/>
    <x v="1"/>
    <s v=""/>
  </r>
  <r>
    <n v="7757"/>
    <s v="Joshua Torres"/>
    <s v="kimberly94@example.com"/>
    <n v="44"/>
    <s v="Female"/>
    <s v="Google Pixel"/>
    <d v="2020-12-22T00:00:00"/>
    <x v="1"/>
    <s v="Network problem"/>
    <s v="I'm having an issue with the {product_purchased}. Please assist._x000a__x000a_Thank YOU, your patience. We may not always get to the truth._x000a__x000a_You are always welcome to add to, or remove from/from, I've followed the troubleshooting steps mentioned in the user manual, but the issue persists."/>
    <x v="1"/>
    <s v="Than exist allow north these protect happy."/>
    <s v="Critical"/>
    <s v="Email"/>
    <x v="5023"/>
    <d v="2023-06-01T15:03:48"/>
    <n v="3"/>
    <n v="7757"/>
    <s v="Than Exist Allow North These Protect Happy."/>
    <s v="Joshua Torres"/>
    <x v="10"/>
    <x v="10"/>
    <x v="1"/>
    <n v="-9.1499999999650754"/>
  </r>
  <r>
    <n v="7758"/>
    <s v="Adam Ellis"/>
    <s v="ryan92@example.net"/>
    <n v="46"/>
    <s v="Female"/>
    <s v="Roomba Robot Vacuum"/>
    <d v="2021-10-13T00:00:00"/>
    <x v="1"/>
    <s v="Refund request"/>
    <s v="I'm having trouble connecting my {product_purchased} to my home Wi-Fi network. It doesn't detect any networks, although other devices are connecting fine. What can be done to resolve this issue?_x000a__x000a_Logging off as I've tried using different cables, adapters, or peripherals with my {product_purchased}, but the issue persists."/>
    <x v="0"/>
    <m/>
    <s v="Medium"/>
    <s v="Email"/>
    <x v="5024"/>
    <m/>
    <m/>
    <n v="7758"/>
    <s v=""/>
    <s v="Adam Ellis"/>
    <x v="7"/>
    <x v="7"/>
    <x v="0"/>
    <s v=""/>
  </r>
  <r>
    <n v="7759"/>
    <s v="Megan Marks"/>
    <s v="christina07@example.net"/>
    <n v="28"/>
    <s v="Other"/>
    <s v="Lenovo ThinkPad"/>
    <d v="2020-01-17T00:00:00"/>
    <x v="0"/>
    <s v="Account access"/>
    <s v="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
    <x v="0"/>
    <m/>
    <s v="Low"/>
    <s v="Email"/>
    <x v="5025"/>
    <m/>
    <m/>
    <n v="7759"/>
    <s v=""/>
    <s v="Megan Marks"/>
    <x v="6"/>
    <x v="6"/>
    <x v="1"/>
    <s v=""/>
  </r>
  <r>
    <n v="7760"/>
    <s v="Kathleen Zimmerman"/>
    <s v="thernandez@example.org"/>
    <n v="46"/>
    <s v="Male"/>
    <s v="Nest Thermostat"/>
    <d v="2020-01-23T00:00:00"/>
    <x v="4"/>
    <s v="Product setup"/>
    <s v="I'm having an issue with the {product_purchased}. Please assist._x000a__x000a_The product purchased was the product made by the seller, and is the product I would have purchased and bought (I can't get a refund for this purchase I've reviewed the troubleshooting steps on the official support website, but they didn't resolve the problem."/>
    <x v="0"/>
    <m/>
    <s v="Critical"/>
    <s v="Social media"/>
    <x v="5026"/>
    <m/>
    <m/>
    <n v="7760"/>
    <s v=""/>
    <s v="Kathleen Zimmerman"/>
    <x v="6"/>
    <x v="6"/>
    <x v="1"/>
    <s v=""/>
  </r>
  <r>
    <n v="7761"/>
    <s v="Vincent Santiago"/>
    <s v="yturner@example.org"/>
    <n v="45"/>
    <s v="Female"/>
    <s v="Microsoft Office"/>
    <d v="2020-12-23T00:00:00"/>
    <x v="2"/>
    <s v="Display issue"/>
    <s v="I'm having an issue with the {product_purchased}. Please assist._x000a__x000a__x000a_[15:18:09]SAY: Poly/ : Can you help my team out with {products}?_x000a__x000a_[15:18:20 I'm not sure if this issue is specific to my device or if others have reported similar problems."/>
    <x v="2"/>
    <m/>
    <s v="High"/>
    <s v="Phone"/>
    <x v="5"/>
    <m/>
    <m/>
    <n v="7761"/>
    <s v=""/>
    <s v="Vincent Santiago"/>
    <x v="10"/>
    <x v="10"/>
    <x v="1"/>
    <s v=""/>
  </r>
  <r>
    <n v="7762"/>
    <s v="Donna Castillo"/>
    <s v="stevengarcia@example.com"/>
    <n v="40"/>
    <s v="Female"/>
    <s v="Microsoft Xbox Controller"/>
    <d v="2021-05-06T00:00:00"/>
    <x v="0"/>
    <s v="Installation support"/>
    <s v="I'm having an issue with the {product_purchased}. Please assist. Thanks.&quot; I've tried clearing the cache and data for the {product_purchased} app, but the issue persists."/>
    <x v="2"/>
    <m/>
    <s v="High"/>
    <s v="Social media"/>
    <x v="5"/>
    <m/>
    <m/>
    <n v="7762"/>
    <s v=""/>
    <s v="Donna Castillo"/>
    <x v="1"/>
    <x v="1"/>
    <x v="0"/>
    <s v=""/>
  </r>
  <r>
    <n v="7763"/>
    <s v="Roger Padilla"/>
    <s v="wproctor@example.com"/>
    <n v="52"/>
    <s v="Female"/>
    <s v="Nikon D"/>
    <d v="2020-01-28T00:00:00"/>
    <x v="0"/>
    <s v="Battery life"/>
    <s v="I'm having an issue with the {product_purchased}. Please assist. &lt;/button&gt; &lt;b&gt;New&lt;/b&gt; &lt;span style=&quot;margin: 0.0 0 0 0;&quot;&gt; &lt;p&gt;I'm having an issue with This problem started occurring after the recent software update. I haven't made any other changes to the device."/>
    <x v="0"/>
    <m/>
    <s v="Critical"/>
    <s v="Email"/>
    <x v="5027"/>
    <m/>
    <m/>
    <n v="7763"/>
    <s v=""/>
    <s v="Roger Padilla"/>
    <x v="6"/>
    <x v="6"/>
    <x v="1"/>
    <s v=""/>
  </r>
  <r>
    <n v="7764"/>
    <s v="Cynthia Jones"/>
    <s v="jessicaortega@example.com"/>
    <n v="70"/>
    <s v="Male"/>
    <s v="GoPro Action Camera"/>
    <d v="2021-10-24T00:00:00"/>
    <x v="4"/>
    <s v="Peripheral compatibility"/>
    <s v="I'm having an issue with the {product_purchased}. Please assist._x000a__x000a_A Product Price Request Please_x000a__x000a_Provide a link to the product for this item to see its price._x000a__x000a_If there is an item no longer I'm worried that the issue might be hardware-related and might require repair or replacement."/>
    <x v="0"/>
    <m/>
    <s v="Critical"/>
    <s v="Phone"/>
    <x v="5028"/>
    <m/>
    <m/>
    <n v="7764"/>
    <s v=""/>
    <s v="Cynthia Jones"/>
    <x v="7"/>
    <x v="7"/>
    <x v="0"/>
    <s v=""/>
  </r>
  <r>
    <n v="7765"/>
    <s v="Rebecca Greene"/>
    <s v="jonathan11@example.com"/>
    <n v="53"/>
    <s v="Other"/>
    <s v="Amazon Kindle"/>
    <d v="2020-02-16T00:00:00"/>
    <x v="3"/>
    <s v="Network problem"/>
    <s v="There seems to be a glitch in the {product_purchased} software. It freezes frequently, making it difficult to use. Can you please provide a solution? Thank you for your help and your cooperation!_x000a__x000a_[1] See https I've reviewed the troubleshooting steps on the official support website, but they didn't resolve the problem."/>
    <x v="1"/>
    <s v="Boy put begin read management."/>
    <s v="Medium"/>
    <s v="Email"/>
    <x v="5029"/>
    <d v="2023-06-01T09:55:58"/>
    <n v="3"/>
    <n v="7765"/>
    <s v="Boy Put Begin Read Management."/>
    <s v="Rebecca Greene"/>
    <x v="4"/>
    <x v="4"/>
    <x v="1"/>
    <n v="-4.9000000000814907"/>
  </r>
  <r>
    <n v="7766"/>
    <s v="Jacob Spencer"/>
    <s v="perkinstiffany@example.org"/>
    <n v="19"/>
    <s v="Other"/>
    <s v="MacBook Pro"/>
    <d v="2020-11-17T00:00:00"/>
    <x v="0"/>
    <s v="Battery life"/>
    <s v="I've accidentally deleted important data from my {product_purchased}. Is there any way to recover the deleted files? I need them urgently. Thanks._x000a__x000a_29. I'm about to post this, I am not sure what that means I've tried clearing the cache and data for the {product_purchased} app, but the issue persists."/>
    <x v="1"/>
    <s v="Main include them guess behavior personal."/>
    <s v="Medium"/>
    <s v="Email"/>
    <x v="5030"/>
    <d v="2023-06-01T10:02:59"/>
    <n v="4"/>
    <n v="7766"/>
    <s v="Main Include Them Guess Behavior Personal."/>
    <s v="Jacob Spencer"/>
    <x v="3"/>
    <x v="3"/>
    <x v="1"/>
    <n v="2.25"/>
  </r>
  <r>
    <n v="7767"/>
    <s v="Paige Bailey"/>
    <s v="rodriguezamy@example.net"/>
    <n v="52"/>
    <s v="Other"/>
    <s v="Google Pixel"/>
    <d v="2020-02-20T00:00:00"/>
    <x v="4"/>
    <s v="Product compatibility"/>
    <s v="I'm encountering a software bug in the {product_purchased}. Whenever I try to perform a specific action, the application crashes. Are there any updates or fixes available?_x000a__x000a_Well, if you do use this method, please, let I've noticed a peculiar error message popping up on my {product_purchased} screen. It says '{error_message}'. What does it mean?"/>
    <x v="1"/>
    <s v="Push full end feel."/>
    <s v="High"/>
    <s v="Social media"/>
    <x v="5031"/>
    <d v="2023-06-01T21:17:00"/>
    <n v="4"/>
    <n v="7767"/>
    <s v="Push Full End Feel."/>
    <s v="Paige Bailey"/>
    <x v="4"/>
    <x v="4"/>
    <x v="1"/>
    <n v="20.450000000128057"/>
  </r>
  <r>
    <n v="7768"/>
    <s v="James Mitchell"/>
    <s v="cynthia82@example.net"/>
    <n v="53"/>
    <s v="Other"/>
    <s v="Autodesk AutoCAD"/>
    <d v="2020-06-17T00:00:00"/>
    <x v="2"/>
    <s v="Product compatibility"/>
    <s v="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
    <x v="0"/>
    <m/>
    <s v="Critical"/>
    <s v="Phone"/>
    <x v="5032"/>
    <m/>
    <m/>
    <n v="7768"/>
    <s v=""/>
    <s v="James Mitchell"/>
    <x v="8"/>
    <x v="8"/>
    <x v="1"/>
    <s v=""/>
  </r>
  <r>
    <n v="7769"/>
    <s v="Gregory Weber"/>
    <s v="rwallace@example.net"/>
    <n v="50"/>
    <s v="Other"/>
    <s v="Asus ROG"/>
    <d v="2021-07-21T00:00:00"/>
    <x v="4"/>
    <s v="Payment issue"/>
    <s v="I'm having an issue with the {product_purchased}. Please assist. (Yours truly)_x000a__x000a_The item was sent out via email by a friend, we don't have any previous transactions on these accounts so just send another message I need assistance as soon as possible because it's affecting my work and productivity."/>
    <x v="1"/>
    <s v="Maybe writer live."/>
    <s v="Medium"/>
    <s v="Phone"/>
    <x v="5033"/>
    <d v="2023-06-02T00:27:03"/>
    <n v="2"/>
    <n v="7769"/>
    <s v="Maybe Writer Live."/>
    <s v="Gregory Weber"/>
    <x v="2"/>
    <x v="2"/>
    <x v="0"/>
    <n v="6.7166666665580124"/>
  </r>
  <r>
    <n v="7770"/>
    <s v="Kathleen Oliver"/>
    <s v="hsantiago@example.net"/>
    <n v="64"/>
    <s v="Female"/>
    <s v="Samsung Galaxy"/>
    <d v="2020-11-12T00:00:00"/>
    <x v="1"/>
    <s v="Account access"/>
    <s v="I'm having an issue with the {product_purchased}. Please assist._x000a__x000a_If this is your first time making a kit of this stuff, please feel free to ask! I'm not sure if this issue is specific to my device or if others have reported similar problems."/>
    <x v="0"/>
    <m/>
    <s v="Medium"/>
    <s v="Chat"/>
    <x v="5034"/>
    <m/>
    <m/>
    <n v="7770"/>
    <s v=""/>
    <s v="Kathleen Oliver"/>
    <x v="3"/>
    <x v="3"/>
    <x v="1"/>
    <s v=""/>
  </r>
  <r>
    <n v="7771"/>
    <s v="Patrick Brock"/>
    <s v="crystal76@example.org"/>
    <n v="58"/>
    <s v="Male"/>
    <s v="iPhone"/>
    <d v="2021-10-28T00:00:00"/>
    <x v="1"/>
    <s v="Hardware issue"/>
    <s v="I'm having an issue with the {product_purchased}. Please assist._x000a__x000a__x000a_If something accessed by the product is not available, please contact the author_x000a__x000a_email: davis.zd.com_x000a__x000a__x000a_The code is provided I need assistance as soon as possible because it's affecting my work and productivity."/>
    <x v="0"/>
    <m/>
    <s v="Medium"/>
    <s v="Phone"/>
    <x v="5035"/>
    <m/>
    <m/>
    <n v="7771"/>
    <s v=""/>
    <s v="Patrick Brock"/>
    <x v="7"/>
    <x v="7"/>
    <x v="0"/>
    <s v=""/>
  </r>
  <r>
    <n v="7772"/>
    <s v="Dawn Ramos"/>
    <s v="hwright@example.net"/>
    <n v="54"/>
    <s v="Other"/>
    <s v="Sony 4K HDR TV"/>
    <d v="2020-03-20T00:00:00"/>
    <x v="1"/>
    <s v="Payment issue"/>
    <s v="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
    <x v="2"/>
    <m/>
    <s v="Low"/>
    <s v="Phone"/>
    <x v="5"/>
    <m/>
    <m/>
    <n v="7772"/>
    <s v=""/>
    <s v="Dawn Ramos"/>
    <x v="0"/>
    <x v="0"/>
    <x v="1"/>
    <s v=""/>
  </r>
  <r>
    <n v="7773"/>
    <s v="Teresa Nguyen"/>
    <s v="kellychapman@example.org"/>
    <n v="52"/>
    <s v="Male"/>
    <s v="Roomba Robot Vacuum"/>
    <d v="2021-07-02T00:00:00"/>
    <x v="3"/>
    <s v="Software bug"/>
    <s v="I've encountered a data loss issue with my {product_purchased}. All the files and documents seem to have disappeared. Can you guide me on how to retrieve them?_x000a__x000a_The problem is that while you can find the files from the I've checked for software updates, and my {product_purchased} is already running the latest version."/>
    <x v="0"/>
    <m/>
    <s v="High"/>
    <s v="Email"/>
    <x v="5036"/>
    <m/>
    <m/>
    <n v="7773"/>
    <s v=""/>
    <s v="Teresa Nguyen"/>
    <x v="2"/>
    <x v="2"/>
    <x v="0"/>
    <s v=""/>
  </r>
  <r>
    <n v="7774"/>
    <s v="Lisa Murphy"/>
    <s v="samantha60@example.org"/>
    <n v="22"/>
    <s v="Male"/>
    <s v="Lenovo ThinkPad"/>
    <d v="2020-06-12T00:00:00"/>
    <x v="3"/>
    <s v="Product recommendation"/>
    <s v="I'm having trouble connecting my {product_purchased} to my home Wi-Fi network. It doesn't detect any networks, although other devices are connecting fine. What can be done to resolve this issue?_x000a__x000a_Solution 8: Start I've followed the troubleshooting steps mentioned in the user manual, but the issue persists."/>
    <x v="2"/>
    <m/>
    <s v="Critical"/>
    <s v="Phone"/>
    <x v="5"/>
    <m/>
    <m/>
    <n v="7774"/>
    <s v=""/>
    <s v="Lisa Murphy"/>
    <x v="8"/>
    <x v="8"/>
    <x v="1"/>
    <s v=""/>
  </r>
  <r>
    <n v="7775"/>
    <s v="Christine Wilson"/>
    <s v="drogers@example.org"/>
    <n v="55"/>
    <s v="Female"/>
    <s v="LG Washing Machine"/>
    <d v="2021-07-13T00:00:00"/>
    <x v="2"/>
    <s v="Product setup"/>
    <s v="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
    <x v="1"/>
    <s v="Position control past unit government manager."/>
    <s v="Medium"/>
    <s v="Social media"/>
    <x v="5037"/>
    <d v="2023-06-01T22:29:12"/>
    <n v="2"/>
    <n v="7775"/>
    <s v="Position Control Past Unit Government Manager."/>
    <s v="Christine Wilson"/>
    <x v="2"/>
    <x v="2"/>
    <x v="0"/>
    <n v="3.0833333334303461"/>
  </r>
  <r>
    <n v="7776"/>
    <s v="Derek Garrison"/>
    <s v="heathlisa@example.org"/>
    <n v="44"/>
    <s v="Female"/>
    <s v="Autodesk AutoCAD"/>
    <d v="2021-01-29T00:00:00"/>
    <x v="3"/>
    <s v="Payment issue"/>
    <s v="I'm having an issue with the {product_purchased}. Please assist._x000a__x000a_Please do._x000a__x000a_Please. (If you know there was a problem with the product, message me at gator.courier@gmail. I've noticed that the issue occurs consistently when I use a specific feature or application on my {product_purchased}."/>
    <x v="2"/>
    <m/>
    <s v="Critical"/>
    <s v="Email"/>
    <x v="5"/>
    <m/>
    <m/>
    <n v="7776"/>
    <s v=""/>
    <s v="Derek Garrison"/>
    <x v="6"/>
    <x v="6"/>
    <x v="0"/>
    <s v=""/>
  </r>
  <r>
    <n v="7777"/>
    <s v="Bryan Gordon"/>
    <s v="ricky42@example.org"/>
    <n v="54"/>
    <s v="Female"/>
    <s v="Google Nest"/>
    <d v="2020-12-15T00:00:00"/>
    <x v="3"/>
    <s v="Battery life"/>
    <s v="I'm having an issue with the {product_purchased}. Please assist._x000a__x000a_# The current version of this topic is at-wiki-github.com/maketha/api/github-api-api_x000a__x000a_# I've already contacted customer support multiple times, but the issue remains unresolved."/>
    <x v="2"/>
    <m/>
    <s v="Critical"/>
    <s v="Phone"/>
    <x v="5"/>
    <m/>
    <m/>
    <n v="7777"/>
    <s v=""/>
    <s v="Bryan Gordon"/>
    <x v="10"/>
    <x v="10"/>
    <x v="1"/>
    <s v=""/>
  </r>
  <r>
    <n v="7778"/>
    <s v="Richard Black"/>
    <s v="wstevens@example.com"/>
    <n v="41"/>
    <s v="Male"/>
    <s v="Microsoft Surface"/>
    <d v="2021-02-28T00:00:00"/>
    <x v="4"/>
    <s v="Data loss"/>
    <s v="I'm having an issue with the {product_purchased}. Please assist. I'm worried that the issue might be hardware-related and might require repair or replacement."/>
    <x v="1"/>
    <s v="Same that raise public star."/>
    <s v="Low"/>
    <s v="Chat"/>
    <x v="4475"/>
    <d v="2023-06-01T18:29:15"/>
    <n v="1"/>
    <n v="7778"/>
    <s v="Same That Raise Public Star."/>
    <s v="Richard Black"/>
    <x v="4"/>
    <x v="4"/>
    <x v="0"/>
    <n v="10.233333333337214"/>
  </r>
  <r>
    <n v="7779"/>
    <s v="Amy Wood"/>
    <s v="antonio50@example.com"/>
    <n v="58"/>
    <s v="Other"/>
    <s v="Fitbit Versa Smartwatch"/>
    <d v="2020-09-14T00:00:00"/>
    <x v="2"/>
    <s v="Account access"/>
    <s v="There seems to be a hardware problem with my {product_purchased}. The screen is flickering, and I'm unable to use it. What should I do?_x000a__x000a_If the hardware is faulty, you can either contact the vendor directly for I've recently updated the firmware of my {product_purchased}, and the issue started happening afterward. Could it be related to the update?"/>
    <x v="1"/>
    <s v="People help thus manager."/>
    <s v="High"/>
    <s v="Email"/>
    <x v="5038"/>
    <d v="2023-06-01T06:06:16"/>
    <n v="2"/>
    <n v="7779"/>
    <s v="People Help Thus Manager."/>
    <s v="Amy Wood"/>
    <x v="9"/>
    <x v="9"/>
    <x v="1"/>
    <n v="-15.816666666709352"/>
  </r>
  <r>
    <n v="7780"/>
    <s v="Elizabeth Franklin"/>
    <s v="whitedonald@example.net"/>
    <n v="34"/>
    <s v="Other"/>
    <s v="Canon EOS"/>
    <d v="2020-12-18T00:00:00"/>
    <x v="3"/>
    <s v="Data loss"/>
    <s v="I'm having an issue with the {product_purchased}. Please assist._x000a__x000a_The product is still being reviewed, you may find it is not working or you might purchase a previous version. Thank you for your understanding._x000a__x000a_The I've noticed a sudden decrease in battery life on my {product_purchased}. It used to last much longer."/>
    <x v="2"/>
    <m/>
    <s v="Low"/>
    <s v="Email"/>
    <x v="5"/>
    <m/>
    <m/>
    <n v="7780"/>
    <s v=""/>
    <s v="Elizabeth Franklin"/>
    <x v="10"/>
    <x v="10"/>
    <x v="1"/>
    <s v=""/>
  </r>
  <r>
    <n v="7781"/>
    <s v="Veronica Carr"/>
    <s v="madeline57@example.org"/>
    <n v="33"/>
    <s v="Female"/>
    <s v="Amazon Echo"/>
    <d v="2021-10-01T00:00:00"/>
    <x v="2"/>
    <s v="Peripheral compatibility"/>
    <s v="I'm having an issue with the {product_purchased}. Please assist._x000a__x000a_There's a problem with the {product_purchased} and {product_purchased} that you need to deal with. It shows up I've noticed a peculiar error message popping up on my {product_purchased} screen. It says '{error_message}'. What does it mean?"/>
    <x v="0"/>
    <m/>
    <s v="Critical"/>
    <s v="Phone"/>
    <x v="5039"/>
    <m/>
    <m/>
    <n v="7781"/>
    <s v=""/>
    <s v="Veronica Carr"/>
    <x v="7"/>
    <x v="7"/>
    <x v="0"/>
    <s v=""/>
  </r>
  <r>
    <n v="7782"/>
    <s v="Kelsey Molina DVM"/>
    <s v="todd85@example.com"/>
    <n v="46"/>
    <s v="Other"/>
    <s v="Microsoft Xbox Controller"/>
    <d v="2021-09-23T00:00:00"/>
    <x v="3"/>
    <s v="Product setup"/>
    <s v="I'm having an issue with the {product_purchased}. Please assist._x000a__x000a_&quot;_x000a__x000a_@id_of_my_name_is_kitty_x000a__x000a_@id_of_my_name_is_a_ The issue I'm facing is intermittent. Sometimes it works fine, but other times it acts up unexpectedly."/>
    <x v="2"/>
    <m/>
    <s v="Low"/>
    <s v="Social media"/>
    <x v="5"/>
    <m/>
    <m/>
    <n v="7782"/>
    <s v=""/>
    <s v="Kelsey Molina DVM"/>
    <x v="9"/>
    <x v="9"/>
    <x v="0"/>
    <s v=""/>
  </r>
  <r>
    <n v="7783"/>
    <s v="Aaron Aguilar"/>
    <s v="henryashley@example.org"/>
    <n v="25"/>
    <s v="Female"/>
    <s v="GoPro Action Camera"/>
    <d v="2021-07-28T00:00:00"/>
    <x v="3"/>
    <s v="Payment issue"/>
    <s v="I've forgotten my password for my {product_purchased} account, and the password reset option is not working. How can I recover my account?_x000a__x000a_When I log into my computer, I should see a message like this: I've checked for software updates, and my {product_purchased} is already running the latest version."/>
    <x v="1"/>
    <s v="Kid collection recognize machine."/>
    <s v="Critical"/>
    <s v="Social media"/>
    <x v="5040"/>
    <d v="2023-06-01T17:46:23"/>
    <n v="4"/>
    <n v="7783"/>
    <s v="Kid Collection Recognize Machine."/>
    <s v="Aaron Aguilar"/>
    <x v="2"/>
    <x v="2"/>
    <x v="0"/>
    <n v="-0.53333333332557231"/>
  </r>
  <r>
    <n v="7784"/>
    <s v="Rebecca Cole"/>
    <s v="dgriffith@example.org"/>
    <n v="54"/>
    <s v="Male"/>
    <s v="Sony 4K HDR TV"/>
    <d v="2020-09-10T00:00:00"/>
    <x v="0"/>
    <s v="Network problem"/>
    <s v="I'm encountering a software bug in the {product_purchased}. Whenever I try to perform a specific action, the application crashes. Are there any updates or fixes available?_x000a__x000a_You'll need to visit the patch log periodically and inspect the I've followed online tutorials and community forums to troubleshoot the issue, but no luck so far."/>
    <x v="2"/>
    <m/>
    <s v="Low"/>
    <s v="Chat"/>
    <x v="5"/>
    <m/>
    <m/>
    <n v="7784"/>
    <s v=""/>
    <s v="Rebecca Cole"/>
    <x v="9"/>
    <x v="9"/>
    <x v="1"/>
    <s v=""/>
  </r>
  <r>
    <n v="7785"/>
    <s v="Lauren Lawrence"/>
    <s v="keithcabrera@example.net"/>
    <n v="66"/>
    <s v="Male"/>
    <s v="LG OLED"/>
    <d v="2020-07-24T00:00:00"/>
    <x v="2"/>
    <s v="Network problem"/>
    <s v="I'm having an issue with the {product_purchased}. Please assist._x000a__x000a_1.7 This is a new and improved version of the previous version. Some of the new features have been added to simplify the handling and editing of orders I've tried using different cables, adapters, or peripherals with my {product_purchased}, but the issue persists."/>
    <x v="0"/>
    <m/>
    <s v="High"/>
    <s v="Social media"/>
    <x v="5041"/>
    <m/>
    <m/>
    <n v="7785"/>
    <s v=""/>
    <s v="Lauren Lawrence"/>
    <x v="2"/>
    <x v="2"/>
    <x v="1"/>
    <s v=""/>
  </r>
  <r>
    <n v="7786"/>
    <s v="Erica Harmon"/>
    <s v="edwardsryan@example.net"/>
    <n v="60"/>
    <s v="Other"/>
    <s v="Bose QuietComfort"/>
    <d v="2020-06-28T00:00:00"/>
    <x v="0"/>
    <s v="Network problem"/>
    <s v="I'm having an issue with the {product_purchased}. Please assist. [13:48] &lt;+jrk&gt; I got a really good set today. Hope you like it. [13:48] &lt;+jrk&gt; I've noticed a peculiar error message popping up on my {product_purchased} screen. It says '{error_message}'. What does it mean?"/>
    <x v="2"/>
    <m/>
    <s v="Medium"/>
    <s v="Chat"/>
    <x v="5"/>
    <m/>
    <m/>
    <n v="7786"/>
    <s v=""/>
    <s v="Erica Harmon"/>
    <x v="8"/>
    <x v="8"/>
    <x v="1"/>
    <s v=""/>
  </r>
  <r>
    <n v="7787"/>
    <s v="Lindsay Cooley"/>
    <s v="riosmelissa@example.com"/>
    <n v="21"/>
    <s v="Female"/>
    <s v="Autodesk AutoCAD"/>
    <d v="2021-05-05T00:00:00"/>
    <x v="0"/>
    <s v="Product recommendation"/>
    <s v="I'm having an issue with the {product_purchased}. Please assist. I'd love to see you._x000a__x000a__x000a_--_x000a__x000a_V.S.R.S.A_x000a__x000a_V.S.R.S.A. This problem started occurring after the recent software update. I haven't made any other changes to the device."/>
    <x v="2"/>
    <m/>
    <s v="Low"/>
    <s v="Email"/>
    <x v="5"/>
    <m/>
    <m/>
    <n v="7787"/>
    <s v=""/>
    <s v="Lindsay Cooley"/>
    <x v="1"/>
    <x v="1"/>
    <x v="0"/>
    <s v=""/>
  </r>
  <r>
    <n v="7788"/>
    <s v="Caitlyn Oliver"/>
    <s v="smithbrittany@example.net"/>
    <n v="59"/>
    <s v="Female"/>
    <s v="Garmin Forerunner"/>
    <d v="2021-07-09T00:00:00"/>
    <x v="2"/>
    <s v="Installation support"/>
    <s v="I'm having trouble connecting my {product_purchased} to my home Wi-Fi network. It doesn't detect any networks, although other devices are connecting fine. What can be done to resolve this issue?_x000a__x000a_1. Click Settings I've noticed that the issue occurs consistently when I use a specific feature or application on my {product_purchased}."/>
    <x v="2"/>
    <m/>
    <s v="Medium"/>
    <s v="Phone"/>
    <x v="5"/>
    <m/>
    <m/>
    <n v="7788"/>
    <s v=""/>
    <s v="Caitlyn Oliver"/>
    <x v="2"/>
    <x v="2"/>
    <x v="0"/>
    <s v=""/>
  </r>
  <r>
    <n v="7789"/>
    <s v="Karla Lindsey"/>
    <s v="matthewmosley@example.com"/>
    <n v="30"/>
    <s v="Male"/>
    <s v="Samsung Soundbar"/>
    <d v="2021-06-08T00:00:00"/>
    <x v="0"/>
    <s v="Product setup"/>
    <s v="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
    <x v="1"/>
    <s v="Station dinner do chance."/>
    <s v="Low"/>
    <s v="Email"/>
    <x v="5042"/>
    <d v="2023-06-01T12:37:32"/>
    <n v="5"/>
    <n v="7789"/>
    <s v="Station Dinner Do Chance."/>
    <s v="Karla Lindsey"/>
    <x v="8"/>
    <x v="8"/>
    <x v="0"/>
    <n v="3.1000000001513399"/>
  </r>
  <r>
    <n v="7790"/>
    <s v="Andrea Strickland"/>
    <s v="plucas@example.org"/>
    <n v="61"/>
    <s v="Male"/>
    <s v="Fitbit Charge"/>
    <d v="2021-08-24T00:00:00"/>
    <x v="4"/>
    <s v="Product setup"/>
    <s v="I'm having an issue with the {product_purchased}. Please assist._x000a__x000a_I was told via e-mail this was my last time buying the &quot;I'm having an issue with the {product_purchased}. Please assist I've noticed a peculiar error message popping up on my {product_purchased} screen. It says '{error_message}'. What does it mean?"/>
    <x v="0"/>
    <m/>
    <s v="Critical"/>
    <s v="Social media"/>
    <x v="5043"/>
    <m/>
    <m/>
    <n v="7790"/>
    <s v=""/>
    <s v="Andrea Strickland"/>
    <x v="5"/>
    <x v="5"/>
    <x v="0"/>
    <s v=""/>
  </r>
  <r>
    <n v="7791"/>
    <s v="Brooke Moore"/>
    <s v="carterthomas@example.net"/>
    <n v="66"/>
    <s v="Male"/>
    <s v="Philips Hue Lights"/>
    <d v="2021-05-14T00:00:00"/>
    <x v="0"/>
    <s v="Cancellation request"/>
    <s v="I'm facing a problem with my {product_purchased}. The {product_purchased} is not turning on. It was working fine until yesterday, but now it doesn't respond. I am doing a check. I am wondering I'm worried that the issue might be hardware-related and might require repair or replacement."/>
    <x v="2"/>
    <m/>
    <s v="Medium"/>
    <s v="Social media"/>
    <x v="5"/>
    <m/>
    <m/>
    <n v="7791"/>
    <s v=""/>
    <s v="Brooke Moore"/>
    <x v="1"/>
    <x v="1"/>
    <x v="0"/>
    <s v=""/>
  </r>
  <r>
    <n v="7792"/>
    <s v="Linda Davis"/>
    <s v="moralesrichard@example.org"/>
    <n v="46"/>
    <s v="Male"/>
    <s v="Sony 4K HDR TV"/>
    <d v="2021-05-29T00:00:00"/>
    <x v="3"/>
    <s v="Cancellation request"/>
    <s v="I'm having an issue with the {product_purchased}. Please assist._x000a__x000a_3.4.12 Update to add: If your phone is running Android 5.0 or above, the app will update automatically when it runs. I've checked the device settings and made sure that everything is configured correctly."/>
    <x v="2"/>
    <m/>
    <s v="Medium"/>
    <s v="Email"/>
    <x v="5"/>
    <m/>
    <m/>
    <n v="7792"/>
    <s v=""/>
    <s v="Linda Davis"/>
    <x v="1"/>
    <x v="1"/>
    <x v="0"/>
    <s v=""/>
  </r>
  <r>
    <n v="7793"/>
    <s v="Joseph Neal"/>
    <s v="brian58@example.net"/>
    <n v="45"/>
    <s v="Female"/>
    <s v="Microsoft Office"/>
    <d v="2021-06-23T00:00:00"/>
    <x v="0"/>
    <s v="Hardware issue"/>
    <s v="I'm having an issue with the {product_purchased}. Please assist._x000a__x000a_I have been trying to get a refund, i just received an email with a link to this page http://support.microsoft.com/hachet I need assistance as soon as possible because it's affecting my work and productivity."/>
    <x v="1"/>
    <s v="Gun south someone explain seek."/>
    <s v="Critical"/>
    <s v="Chat"/>
    <x v="5044"/>
    <d v="2023-06-01T12:38:38"/>
    <n v="2"/>
    <n v="7793"/>
    <s v="Gun South Someone Explain Seek."/>
    <s v="Joseph Neal"/>
    <x v="8"/>
    <x v="8"/>
    <x v="0"/>
    <n v="-0.2333333333954215"/>
  </r>
  <r>
    <n v="7794"/>
    <s v="Jennifer Ellison"/>
    <s v="tmurray@example.net"/>
    <n v="57"/>
    <s v="Male"/>
    <s v="Sony 4K HDR TV"/>
    <d v="2021-07-08T00:00:00"/>
    <x v="4"/>
    <s v="Cancellation request"/>
    <s v="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
    <x v="2"/>
    <m/>
    <s v="High"/>
    <s v="Phone"/>
    <x v="5"/>
    <m/>
    <m/>
    <n v="7794"/>
    <s v=""/>
    <s v="Jennifer Ellison"/>
    <x v="2"/>
    <x v="2"/>
    <x v="0"/>
    <s v=""/>
  </r>
  <r>
    <n v="7795"/>
    <s v="Amy Mcintyre"/>
    <s v="ufarmer@example.net"/>
    <n v="28"/>
    <s v="Other"/>
    <s v="Amazon Echo"/>
    <d v="2021-12-14T00:00:00"/>
    <x v="0"/>
    <s v="Software bug"/>
    <s v="I'm having an issue with the {product_purchased}. Please assist. Thank you.&quot; [The product purchase message is visible in red]_x000a__x000a_I noticed after the transaction that the customer was told that it was going in the order book I've reviewed the troubleshooting steps on the official support website, but they didn't resolve the problem."/>
    <x v="1"/>
    <s v="Ground stop effect whether themselves coach."/>
    <s v="Critical"/>
    <s v="Email"/>
    <x v="5045"/>
    <d v="2023-06-01T11:32:41"/>
    <n v="5"/>
    <n v="7795"/>
    <s v="Ground Stop Effect Whether Themselves Coach."/>
    <s v="Amy Mcintyre"/>
    <x v="10"/>
    <x v="10"/>
    <x v="0"/>
    <n v="9.1166666665230878"/>
  </r>
  <r>
    <n v="7796"/>
    <s v="Timothy Davis"/>
    <s v="abush@example.com"/>
    <n v="60"/>
    <s v="Male"/>
    <s v="Microsoft Xbox Controller"/>
    <d v="2020-02-10T00:00:00"/>
    <x v="2"/>
    <s v="Data loss"/>
    <s v="I'm having an issue with the {product_purchased}. Please assist. */ } @InventoryService $inventory = @( 'inventory.com.brigot.products' ) -&gt; get (); while (! @inventory -&gt; is I've followed online tutorials and community forums to troubleshoot the issue, but no luck so far."/>
    <x v="2"/>
    <m/>
    <s v="Critical"/>
    <s v="Phone"/>
    <x v="5"/>
    <m/>
    <m/>
    <n v="7796"/>
    <s v=""/>
    <s v="Timothy Davis"/>
    <x v="4"/>
    <x v="4"/>
    <x v="1"/>
    <s v=""/>
  </r>
  <r>
    <n v="7797"/>
    <s v="Katherine Adams"/>
    <s v="brucereed@example.org"/>
    <n v="67"/>
    <s v="Female"/>
    <s v="Sony PlayStation"/>
    <d v="2020-02-02T00:00:00"/>
    <x v="1"/>
    <s v="Account access"/>
    <s v="I'm having an issue with the {product_purchased}. Please assist._x000a__x000a_&quot;There need to be a change and I do not feel comfortable with that, so let's start by moving onto {product_cant_review_ I've checked the device settings and made sure that everything is configured correctly."/>
    <x v="0"/>
    <m/>
    <s v="Low"/>
    <s v="Email"/>
    <x v="5046"/>
    <m/>
    <m/>
    <n v="7797"/>
    <s v=""/>
    <s v="Katherine Adams"/>
    <x v="4"/>
    <x v="4"/>
    <x v="1"/>
    <s v=""/>
  </r>
  <r>
    <n v="7798"/>
    <s v="Shelia Carr"/>
    <s v="lgarcia@example.com"/>
    <n v="69"/>
    <s v="Female"/>
    <s v="Fitbit Versa Smartwatch"/>
    <d v="2021-11-21T00:00:00"/>
    <x v="0"/>
    <s v="Network problem"/>
    <s v="I've noticed a software bug in the {product_purchased} app. It's causing data loss and unexpected errors. How can I resolve this issue?_x000a__x000a_In order not to lose your data it's critical that you install the correct I've tried using different cables, adapters, or peripherals with my {product_purchased}, but the issue persists."/>
    <x v="0"/>
    <m/>
    <s v="High"/>
    <s v="Phone"/>
    <x v="5047"/>
    <m/>
    <m/>
    <n v="7798"/>
    <s v=""/>
    <s v="Shelia Carr"/>
    <x v="3"/>
    <x v="3"/>
    <x v="0"/>
    <s v=""/>
  </r>
  <r>
    <n v="7799"/>
    <s v="Kimberly Collier"/>
    <s v="bradley20@example.com"/>
    <n v="36"/>
    <s v="Other"/>
    <s v="GoPro Action Camera"/>
    <d v="2020-06-19T00:00:00"/>
    <x v="3"/>
    <s v="Installation support"/>
    <s v="I'm having an issue with the {product_purchased}. Please assist._x000a__x000a_â€¢ Product-only purchases are now deleted after 2 weeks (until 4-5 days after its purchase). I've tried clearing the cache and data for the {product_purchased} app, but the issue persists."/>
    <x v="1"/>
    <s v="Rich special doctor."/>
    <s v="Medium"/>
    <s v="Social media"/>
    <x v="5048"/>
    <d v="2023-06-01T03:28:47"/>
    <n v="4"/>
    <n v="7799"/>
    <s v="Rich Special Doctor."/>
    <s v="Kimberly Collier"/>
    <x v="8"/>
    <x v="8"/>
    <x v="1"/>
    <n v="-12.199999999953434"/>
  </r>
  <r>
    <n v="7800"/>
    <s v="Justin Brown"/>
    <s v="floreslisa@example.net"/>
    <n v="58"/>
    <s v="Female"/>
    <s v="Autodesk AutoCAD"/>
    <d v="2021-05-28T00:00:00"/>
    <x v="2"/>
    <s v="Display issue"/>
    <s v="I'm having an issue with the {product_purchased}. Please assist._x000a__x000a_This is the same number as the first product of an identical product by a carrier with the same name as the same one within the same geographic region. I'm unable to find the option to perform the desired action in the {product_purchased}. Could you please guide me through the steps?"/>
    <x v="2"/>
    <m/>
    <s v="Low"/>
    <s v="Email"/>
    <x v="5"/>
    <m/>
    <m/>
    <n v="7800"/>
    <s v=""/>
    <s v="Justin Brown"/>
    <x v="1"/>
    <x v="1"/>
    <x v="0"/>
    <s v=""/>
  </r>
  <r>
    <n v="7801"/>
    <s v="Sarah Ramirez"/>
    <s v="thomas55@example.net"/>
    <n v="49"/>
    <s v="Other"/>
    <s v="Roomba Robot Vacuum"/>
    <d v="2021-07-15T00:00:00"/>
    <x v="1"/>
    <s v="Product compatibility"/>
    <s v="I'm having an issue with the {product_purchased}. Please assist._x000a__x000a_CURRENT VERSION_x000a__x000a_1.2 released_x000a__x000a_The API is in 1.2. I am running from 1.1 for now. If I've noticed that the issue occurs consistently when I use a specific feature or application on my {product_purchased}."/>
    <x v="1"/>
    <s v="Exactly physical day past finally along example idea."/>
    <s v="Critical"/>
    <s v="Social media"/>
    <x v="5049"/>
    <d v="2023-06-01T12:05:50"/>
    <n v="2"/>
    <n v="7801"/>
    <s v="Exactly Physical Day Past Finally Along Example Idea."/>
    <s v="Sarah Ramirez"/>
    <x v="2"/>
    <x v="2"/>
    <x v="0"/>
    <n v="-2.7833333333255723"/>
  </r>
  <r>
    <n v="7802"/>
    <s v="Rodney Young"/>
    <s v="bevans@example.org"/>
    <n v="23"/>
    <s v="Other"/>
    <s v="Fitbit Charge"/>
    <d v="2021-08-07T00:00:00"/>
    <x v="4"/>
    <s v="Installation support"/>
    <s v="I'm having an issue with the {product_purchased}. Please assist._x000a__x000a_Your product information may appear in the 'Your User Information' section. Your product information may appear in the 'About Us' section. You may also edit I've tried different settings and configurations on my {product_purchased}, but the issue persists."/>
    <x v="2"/>
    <m/>
    <s v="Low"/>
    <s v="Chat"/>
    <x v="5"/>
    <m/>
    <m/>
    <n v="7802"/>
    <s v=""/>
    <s v="Rodney Young"/>
    <x v="5"/>
    <x v="5"/>
    <x v="0"/>
    <s v=""/>
  </r>
  <r>
    <n v="7803"/>
    <s v="Heather Pearson"/>
    <s v="smithkim@example.com"/>
    <n v="42"/>
    <s v="Female"/>
    <s v="Lenovo ThinkPad"/>
    <d v="2021-04-20T00:00:00"/>
    <x v="4"/>
    <s v="Product recommendation"/>
    <s v="I'm having an issue with the {product_purchased}. Please assist._x000a__x000a_If you're experiencing an issue with the {product_purchased} label, please take a look at the FAQ. After you see the error message I've tried troubleshooting steps mentioned in the user manual, but the issue persists."/>
    <x v="0"/>
    <m/>
    <s v="Low"/>
    <s v="Social media"/>
    <x v="5050"/>
    <m/>
    <m/>
    <n v="7803"/>
    <s v=""/>
    <s v="Heather Pearson"/>
    <x v="11"/>
    <x v="11"/>
    <x v="0"/>
    <s v=""/>
  </r>
  <r>
    <n v="7804"/>
    <s v="Mary Lopez"/>
    <s v="jerry45@example.net"/>
    <n v="65"/>
    <s v="Other"/>
    <s v="HP Pavilion"/>
    <d v="2020-06-14T00:00:00"/>
    <x v="2"/>
    <s v="Refund request"/>
    <s v="My {product_purchased} crashed, and I lost all the data stored on it. Is there any way to recover the lost data? Thank you from the developer on my behalf, which I will do in a second. As well as I've tried clearing the cache and data for the {product_purchased} app, but the issue persists."/>
    <x v="1"/>
    <s v="Thank where management."/>
    <s v="Critical"/>
    <s v="Email"/>
    <x v="5051"/>
    <d v="2023-06-01T12:23:55"/>
    <n v="5"/>
    <n v="7804"/>
    <s v="Thank Where Management."/>
    <s v="Mary Lopez"/>
    <x v="8"/>
    <x v="8"/>
    <x v="1"/>
    <n v="-8.3500000001513399"/>
  </r>
  <r>
    <n v="7805"/>
    <s v="Dr. Nicholas Miller"/>
    <s v="devinburgess@example.net"/>
    <n v="24"/>
    <s v="Other"/>
    <s v="Nest Thermostat"/>
    <d v="2020-12-10T00:00:00"/>
    <x v="2"/>
    <s v="Account access"/>
    <s v="I'm having an issue with the {product_purchased}. Please assist._x000a__x000a_*_x000a__x000a_* https://code.google.com/p/cs1-2-pixc.html_x000a__x000a_* @author: Matt The issue I'm facing is intermittent. Sometimes it works fine, but other times it acts up unexpectedly."/>
    <x v="0"/>
    <m/>
    <s v="Medium"/>
    <s v="Social media"/>
    <x v="5052"/>
    <m/>
    <m/>
    <n v="7805"/>
    <s v=""/>
    <s v="Dr. Nicholas Miller"/>
    <x v="10"/>
    <x v="10"/>
    <x v="1"/>
    <s v=""/>
  </r>
  <r>
    <n v="7806"/>
    <s v="Brandy Brown"/>
    <s v="susan57@example.com"/>
    <n v="60"/>
    <s v="Male"/>
    <s v="Garmin Forerunner"/>
    <d v="2021-05-08T00:00:00"/>
    <x v="2"/>
    <s v="Product setup"/>
    <s v="I'm having an issue with the {product_purchased}. Please assist. I've performed a factory reset on my {product_purchased}, hoping it would resolve the problem, but it didn't help."/>
    <x v="1"/>
    <s v="Current beautiful material special daughter."/>
    <s v="Low"/>
    <s v="Chat"/>
    <x v="5053"/>
    <d v="2023-06-01T15:19:57"/>
    <n v="5"/>
    <n v="7806"/>
    <s v="Current Beautiful Material Special Daughter."/>
    <s v="Brandy Brown"/>
    <x v="1"/>
    <x v="1"/>
    <x v="0"/>
    <n v="12.883333333418705"/>
  </r>
  <r>
    <n v="7807"/>
    <s v="David Hall"/>
    <s v="taylorjason@example.net"/>
    <n v="44"/>
    <s v="Other"/>
    <s v="Xbox"/>
    <d v="2020-07-29T00:00:00"/>
    <x v="2"/>
    <s v="Product setup"/>
    <s v="I'm having an issue with the {product_purchased}. Please assist. It took me a while to figure out how to remove the device because, to me, it looks like it's like it's holding up. I don't know I've checked the device settings and made sure that everything is configured correctly."/>
    <x v="2"/>
    <m/>
    <s v="High"/>
    <s v="Social media"/>
    <x v="5"/>
    <m/>
    <m/>
    <n v="7807"/>
    <s v=""/>
    <s v="David Hall"/>
    <x v="2"/>
    <x v="2"/>
    <x v="1"/>
    <s v=""/>
  </r>
  <r>
    <n v="7808"/>
    <s v="Dr. Logan Mayo V"/>
    <s v="cynthiawolfe@example.com"/>
    <n v="70"/>
    <s v="Male"/>
    <s v="Nikon D"/>
    <d v="2020-03-12T00:00:00"/>
    <x v="4"/>
    <s v="Product recommendation"/>
    <s v="I'm having an issue with the {product_purchased}. Please assist. -The product should be marked as purchased after it have been purchased._x000a__x000a_In addition, an error will be returned if the value is incorrect and you have received This problem started occurring after the recent software update. I haven't made any other changes to the device."/>
    <x v="0"/>
    <m/>
    <s v="High"/>
    <s v="Social media"/>
    <x v="5054"/>
    <m/>
    <m/>
    <n v="7808"/>
    <s v=""/>
    <s v="Dr. Logan Mayo V"/>
    <x v="0"/>
    <x v="0"/>
    <x v="1"/>
    <s v=""/>
  </r>
  <r>
    <n v="7809"/>
    <s v="Sarah Bean"/>
    <s v="garciadavid@example.org"/>
    <n v="23"/>
    <s v="Male"/>
    <s v="Dyson Vacuum Cleaner"/>
    <d v="2020-05-04T00:00:00"/>
    <x v="0"/>
    <s v="Software bug"/>
    <s v="I'm having trouble connecting my {product_purchased} to my home Wi-Fi network. It doesn't detect any networks, although other devices are connecting fine. What can be done to resolve this issue?_x000a__x000a_After I get my I've recently updated the firmware of my {product_purchased}, and the issue started happening afterward. Could it be related to the update?"/>
    <x v="0"/>
    <m/>
    <s v="Medium"/>
    <s v="Social media"/>
    <x v="5055"/>
    <m/>
    <m/>
    <n v="7809"/>
    <s v=""/>
    <s v="Sarah Bean"/>
    <x v="1"/>
    <x v="1"/>
    <x v="1"/>
    <s v=""/>
  </r>
  <r>
    <n v="7810"/>
    <s v="Matthew Henson"/>
    <s v="elizabeth73@example.net"/>
    <n v="22"/>
    <s v="Male"/>
    <s v="Bose SoundLink Speaker"/>
    <d v="2020-03-09T00:00:00"/>
    <x v="2"/>
    <s v="Account access"/>
    <s v="I'm having an issue with the {product_purchased}. Please assist._x000a__x000a_Your information is confidential and your account is only used for the purpose of advertising your products._x000a__x000a_Your phone number is your unique username, your address, I rely heavily on my {product_purchased} for my daily tasks, and this issue is hindering my productivity."/>
    <x v="0"/>
    <m/>
    <s v="Low"/>
    <s v="Social media"/>
    <x v="5056"/>
    <m/>
    <m/>
    <n v="7810"/>
    <s v=""/>
    <s v="Matthew Henson"/>
    <x v="0"/>
    <x v="0"/>
    <x v="1"/>
    <s v=""/>
  </r>
  <r>
    <n v="7811"/>
    <s v="Jennifer Keith"/>
    <s v="mary69@example.net"/>
    <n v="42"/>
    <s v="Male"/>
    <s v="Google Nest"/>
    <d v="2021-02-11T00:00:00"/>
    <x v="0"/>
    <s v="Peripheral compatibility"/>
    <s v="I'm having an issue with the {product_purchased}. Please assist. {{product_id}} (product_id: Product ID) If you are having issues, please do contact the vendor. {{product_id}} is a unique The issue I'm facing is intermittent. Sometimes it works fine, but other times it acts up unexpectedly."/>
    <x v="2"/>
    <m/>
    <s v="Medium"/>
    <s v="Social media"/>
    <x v="5"/>
    <m/>
    <m/>
    <n v="7811"/>
    <s v=""/>
    <s v="Jennifer Keith"/>
    <x v="4"/>
    <x v="4"/>
    <x v="0"/>
    <s v=""/>
  </r>
  <r>
    <n v="7812"/>
    <s v="Megan Potter"/>
    <s v="katherineparker@example.net"/>
    <n v="25"/>
    <s v="Male"/>
    <s v="Nest Thermostat"/>
    <d v="2021-01-18T00:00:00"/>
    <x v="0"/>
    <s v="Network problem"/>
    <s v="I'm having an issue with the {product_purchased}. Please assist._x000a__x000a_Please select a valid product on all your email lists, or subscribe to &quot;Email:_x000a__x000a_&lt;a href=&quot;https://www.buddychase I'm concerned about the security of my {product_purchased} and would like to ensure that my data is safe."/>
    <x v="0"/>
    <m/>
    <s v="High"/>
    <s v="Chat"/>
    <x v="5057"/>
    <m/>
    <m/>
    <n v="7812"/>
    <s v=""/>
    <s v="Megan Potter"/>
    <x v="6"/>
    <x v="6"/>
    <x v="0"/>
    <s v=""/>
  </r>
  <r>
    <n v="7813"/>
    <s v="Candice Moyer"/>
    <s v="brettcochran@example.com"/>
    <n v="18"/>
    <s v="Female"/>
    <s v="Adobe Photoshop"/>
    <d v="2020-06-28T00:00:00"/>
    <x v="0"/>
    <s v="Product compatibility"/>
    <s v="I'm having an issue with the {product_purchased}. Please assist. I'm not here to fix issues. Please help._x000a__x000a_Thank you for your understanding. This issue is being fixed. Please go back to the customer. I'm not sure if this issue is specific to my device or if others have reported similar problems."/>
    <x v="1"/>
    <s v="Site voice operation whose voice radio."/>
    <s v="High"/>
    <s v="Chat"/>
    <x v="5058"/>
    <d v="2023-06-01T04:25:09"/>
    <n v="3"/>
    <n v="7813"/>
    <s v="Site Voice Operation Whose Voice Radio."/>
    <s v="Candice Moyer"/>
    <x v="8"/>
    <x v="8"/>
    <x v="1"/>
    <n v="-12.733333333453629"/>
  </r>
  <r>
    <n v="7814"/>
    <s v="Steven Miller"/>
    <s v="douglasjones@example.org"/>
    <n v="67"/>
    <s v="Male"/>
    <s v="Bose SoundLink Speaker"/>
    <d v="2021-09-29T00:00:00"/>
    <x v="1"/>
    <s v="Peripheral compatibility"/>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x v="2"/>
    <m/>
    <s v="Low"/>
    <s v="Email"/>
    <x v="5"/>
    <m/>
    <m/>
    <n v="7814"/>
    <s v=""/>
    <s v="Steven Miller"/>
    <x v="9"/>
    <x v="9"/>
    <x v="0"/>
    <s v=""/>
  </r>
  <r>
    <n v="7815"/>
    <s v="Sabrina Martinez"/>
    <s v="william37@example.com"/>
    <n v="47"/>
    <s v="Female"/>
    <s v="Roomba Robot Vacuum"/>
    <d v="2020-08-01T00:00:00"/>
    <x v="1"/>
    <s v="Installation support"/>
    <s v="I'm having an issue with the {product_purchased}. Please assist._x000a__x000a_[b]Description[/b]_x000a__x000a_&lt;BR&gt;Your Name[/b] is the number of users your account has with it. It's required This problem started occurring after the recent software update. I haven't made any other changes to the device."/>
    <x v="0"/>
    <m/>
    <s v="Medium"/>
    <s v="Phone"/>
    <x v="5059"/>
    <m/>
    <m/>
    <n v="7815"/>
    <s v=""/>
    <s v="Sabrina Martinez"/>
    <x v="5"/>
    <x v="5"/>
    <x v="1"/>
    <s v=""/>
  </r>
  <r>
    <n v="7816"/>
    <s v="David Daniels"/>
    <s v="williamsgloria@example.org"/>
    <n v="31"/>
    <s v="Male"/>
    <s v="LG Washing Machine"/>
    <d v="2020-03-29T00:00:00"/>
    <x v="2"/>
    <s v="Software bug"/>
    <s v="I'm having trouble connecting my {product_purchased} to my home Wi-Fi network. It doesn't detect any networks, although other devices are connecting fine. What can be done to resolve this issue?_x000a__x000a_Step 7: Set I'm unable to find the option to perform the desired action in the {product_purchased}. Could you please guide me through the steps?"/>
    <x v="0"/>
    <m/>
    <s v="Critical"/>
    <s v="Chat"/>
    <x v="5060"/>
    <m/>
    <m/>
    <n v="7816"/>
    <s v=""/>
    <s v="David Daniels"/>
    <x v="0"/>
    <x v="0"/>
    <x v="1"/>
    <s v=""/>
  </r>
  <r>
    <n v="7817"/>
    <s v="Jasmin Padilla"/>
    <s v="montoyaethan@example.com"/>
    <n v="34"/>
    <s v="Other"/>
    <s v="LG OLED"/>
    <d v="2021-11-18T00:00:00"/>
    <x v="2"/>
    <s v="Installation support"/>
    <s v="I'm having an issue with the {product_purchased}. Please assist. (The product is actually in our database.)_x000a__x000a_If you've purchased a valid item, that item will appear in our search results._x000a__x000a_In the event I'm experiencing this issue on multiple devices of the same model, so it seems to be a widespread problem."/>
    <x v="2"/>
    <m/>
    <s v="Critical"/>
    <s v="Chat"/>
    <x v="5"/>
    <m/>
    <m/>
    <n v="7817"/>
    <s v=""/>
    <s v="Jasmin Padilla"/>
    <x v="3"/>
    <x v="3"/>
    <x v="0"/>
    <s v=""/>
  </r>
  <r>
    <n v="7818"/>
    <s v="Joseph Stewart"/>
    <s v="tommy34@example.com"/>
    <n v="48"/>
    <s v="Other"/>
    <s v="LG OLED"/>
    <d v="2020-12-09T00:00:00"/>
    <x v="3"/>
    <s v="Cancellation request"/>
    <s v="I'm having an issue with the {product_purchased}. Please assist._x000a__x000a_Please take the time to submit your input. Don't forget to provide your name, contact info, and email address._x000a__x000a_(optional field). If I've tried clearing the cache and data for the {product_purchased} app, but the issue persists."/>
    <x v="0"/>
    <m/>
    <s v="Critical"/>
    <s v="Phone"/>
    <x v="5061"/>
    <m/>
    <m/>
    <n v="7818"/>
    <s v=""/>
    <s v="Joseph Stewart"/>
    <x v="10"/>
    <x v="10"/>
    <x v="1"/>
    <s v=""/>
  </r>
  <r>
    <n v="7819"/>
    <s v="Robert Atkins"/>
    <s v="tjames@example.com"/>
    <n v="45"/>
    <s v="Male"/>
    <s v="Amazon Echo"/>
    <d v="2021-05-08T00:00:00"/>
    <x v="3"/>
    <s v="Software bug"/>
    <s v="I'm having an issue with the {product_purchased}. Please assist._x000a__x000a_&quot;_x000a__x000a_# get product_purchased if ($product_purchases[0].__name__] == 'Sonic' &amp; (( I'm not sure if this issue is specific to my device or if others have reported similar problems."/>
    <x v="0"/>
    <m/>
    <s v="Critical"/>
    <s v="Email"/>
    <x v="5062"/>
    <m/>
    <m/>
    <n v="7819"/>
    <s v=""/>
    <s v="Robert Atkins"/>
    <x v="1"/>
    <x v="1"/>
    <x v="0"/>
    <s v=""/>
  </r>
  <r>
    <n v="7820"/>
    <s v="Carol Cruz"/>
    <s v="andersondavid@example.com"/>
    <n v="26"/>
    <s v="Other"/>
    <s v="iPhone"/>
    <d v="2020-04-06T00:00:00"/>
    <x v="0"/>
    <s v="Payment issue"/>
    <s v="I'm having an issue with the {product_purchased}. Please assist._x000a__x000a_I will pay $1 or $1 if no one else is using the data._x000a__x000a_The email address:_x000a__x000a_theemail@thevanguard I need assistance as soon as possible because it's affecting my work and productivity."/>
    <x v="0"/>
    <m/>
    <s v="High"/>
    <s v="Chat"/>
    <x v="5063"/>
    <m/>
    <m/>
    <n v="7820"/>
    <s v=""/>
    <s v="Carol Cruz"/>
    <x v="11"/>
    <x v="11"/>
    <x v="1"/>
    <s v=""/>
  </r>
  <r>
    <n v="7821"/>
    <s v="Vincent Allen"/>
    <s v="beckwendy@example.org"/>
    <n v="49"/>
    <s v="Other"/>
    <s v="Microsoft Surface"/>
    <d v="2020-07-05T00:00:00"/>
    <x v="0"/>
    <s v="Software bug"/>
    <s v="I'm having an issue with the {product_purchased}. Please assist._x000a__x000a_Thank you._x000a__x000a_-L._x000a__x000a_Dear L._x000a__x000a_I know from experience that the first things I wish to do are buy an iPod I've followed the troubleshooting steps mentioned in the user manual, but the issue persists."/>
    <x v="1"/>
    <s v="Simple room middle develop green."/>
    <s v="Low"/>
    <s v="Social media"/>
    <x v="5064"/>
    <d v="2023-06-01T05:58:22"/>
    <n v="4"/>
    <n v="7821"/>
    <s v="Simple Room Middle Develop Green."/>
    <s v="Vincent Allen"/>
    <x v="2"/>
    <x v="2"/>
    <x v="1"/>
    <n v="-8.2166666667326353"/>
  </r>
  <r>
    <n v="7822"/>
    <s v="Ashley Benitez"/>
    <s v="beckchristopher@example.org"/>
    <n v="33"/>
    <s v="Other"/>
    <s v="LG Washing Machine"/>
    <d v="2020-02-15T00:00:00"/>
    <x v="1"/>
    <s v="Product setup"/>
    <s v="There seems to be a glitch in the {product_purchased} software. It freezes frequently, making it difficult to use. Can you please provide a solution?_x000a__x000a__x000a_Thanks!_x000a__x000a_I am very happy to have found this bug. I've tried troubleshooting steps mentioned in the user manual, but the issue persists."/>
    <x v="2"/>
    <m/>
    <s v="High"/>
    <s v="Phone"/>
    <x v="5"/>
    <m/>
    <m/>
    <n v="7822"/>
    <s v=""/>
    <s v="Ashley Benitez"/>
    <x v="4"/>
    <x v="4"/>
    <x v="1"/>
    <s v=""/>
  </r>
  <r>
    <n v="7823"/>
    <s v="Jeanette Beard"/>
    <s v="allisonwilson@example.net"/>
    <n v="29"/>
    <s v="Other"/>
    <s v="HP Pavilion"/>
    <d v="2021-10-14T00:00:00"/>
    <x v="4"/>
    <s v="Account access"/>
    <s v="I'm having an issue with the {product_purchased}. Please assist. &quot;_x000a__x000a_}_x000a__x000a_},_x000a__x000a_&quot;!&quot; : &quot;_x000a__x000a_- &quot;_x000a__x000a_. I've followed online tutorials and community forums to troubleshoot the issue, but no luck so far."/>
    <x v="1"/>
    <s v="Herself loss resource."/>
    <s v="High"/>
    <s v="Social media"/>
    <x v="5065"/>
    <d v="2023-06-01T01:19:24"/>
    <n v="2"/>
    <n v="7823"/>
    <s v="Herself Loss Resource."/>
    <s v="Jeanette Beard"/>
    <x v="7"/>
    <x v="7"/>
    <x v="0"/>
    <n v="-3.8500000001513399"/>
  </r>
  <r>
    <n v="7824"/>
    <s v="Sheila Ho"/>
    <s v="yhernandez@example.org"/>
    <n v="68"/>
    <s v="Other"/>
    <s v="Sony 4K HDR TV"/>
    <d v="2020-07-16T00:00:00"/>
    <x v="0"/>
    <s v="Product compatibility"/>
    <s v="I'm having an issue with the {product_purchased}. Please assist. If not, please message me, and we'll resolve this issue._x000a__x000a_1.6.x Fix for missing $3 credit card numbers on Xiphone I've followed the troubleshooting steps mentioned in the user manual, but the issue persists."/>
    <x v="0"/>
    <m/>
    <s v="High"/>
    <s v="Email"/>
    <x v="5066"/>
    <m/>
    <m/>
    <n v="7824"/>
    <s v=""/>
    <s v="Sheila Ho"/>
    <x v="2"/>
    <x v="2"/>
    <x v="1"/>
    <s v=""/>
  </r>
  <r>
    <n v="7825"/>
    <s v="Cynthia Olson"/>
    <s v="jennifer28@example.com"/>
    <n v="67"/>
    <s v="Male"/>
    <s v="PlayStation"/>
    <d v="2020-06-04T00:00:00"/>
    <x v="1"/>
    <s v="Product setup"/>
    <s v="I'm having an issue with the {product_purchased}. Please assist._x000a__x000a_You made it!_x000a__x000a_You made it! Click here to buy an amazing, awesome-looking, super-secret product every single time we make it I've tried troubleshooting steps mentioned in the user manual, but the issue persists."/>
    <x v="2"/>
    <m/>
    <s v="Critical"/>
    <s v="Email"/>
    <x v="5"/>
    <m/>
    <m/>
    <n v="7825"/>
    <s v=""/>
    <s v="Cynthia Olson"/>
    <x v="8"/>
    <x v="8"/>
    <x v="1"/>
    <s v=""/>
  </r>
  <r>
    <n v="7826"/>
    <s v="James Lewis"/>
    <s v="mking@example.net"/>
    <n v="41"/>
    <s v="Other"/>
    <s v="Bose SoundLink Speaker"/>
    <d v="2020-07-14T00:00:00"/>
    <x v="1"/>
    <s v="Hardware issue"/>
    <s v="I'm having an issue with the {product_purchased}. Please assist._x000a__x000a_Note: We are a team that wants to create and maintain quality products. We believe that customer service is our priority. All work is done by people committed This problem started occurring after the recent software update. I haven't made any other changes to the device."/>
    <x v="0"/>
    <m/>
    <s v="Medium"/>
    <s v="Chat"/>
    <x v="5067"/>
    <m/>
    <m/>
    <n v="7826"/>
    <s v=""/>
    <s v="James Lewis"/>
    <x v="2"/>
    <x v="2"/>
    <x v="1"/>
    <s v=""/>
  </r>
  <r>
    <n v="7827"/>
    <s v="Bradley Mason"/>
    <s v="jordanstrong@example.org"/>
    <n v="26"/>
    <s v="Other"/>
    <s v="Autodesk AutoCAD"/>
    <d v="2020-06-22T00:00:00"/>
    <x v="1"/>
    <s v="Product recommendation"/>
    <s v="I'm having an issue with the {product_purchased}. Please assist. I've tried using different cables, adapters, or peripherals with my {product_purchased}, but the issue persists."/>
    <x v="1"/>
    <s v="After building bring."/>
    <s v="Low"/>
    <s v="Email"/>
    <x v="5068"/>
    <d v="2023-06-01T13:25:29"/>
    <n v="1"/>
    <n v="7827"/>
    <s v="After Building Bring."/>
    <s v="Bradley Mason"/>
    <x v="8"/>
    <x v="8"/>
    <x v="1"/>
    <n v="9.0666666667093523"/>
  </r>
  <r>
    <n v="7828"/>
    <s v="Zachary Costa"/>
    <s v="duranmaureen@example.org"/>
    <n v="20"/>
    <s v="Male"/>
    <s v="Adobe Photoshop"/>
    <d v="2021-03-13T00:00:00"/>
    <x v="0"/>
    <s v="Product compatibility"/>
    <s v="I'm having an issue with the {product_purchased}. Please assist._x000a__x000a_{product_product} / ${product_product}_x000a__x000a_When the first of the two is selected,_x000a__x000a_the &quot;product&quot; option in $ I've performed a factory reset on my {product_purchased}, hoping it would resolve the problem, but it didn't help."/>
    <x v="2"/>
    <m/>
    <s v="Medium"/>
    <s v="Social media"/>
    <x v="5"/>
    <m/>
    <m/>
    <n v="7828"/>
    <s v=""/>
    <s v="Zachary Costa"/>
    <x v="0"/>
    <x v="0"/>
    <x v="0"/>
    <s v=""/>
  </r>
  <r>
    <n v="7829"/>
    <s v="Michael Rhodes"/>
    <s v="tanya29@example.org"/>
    <n v="70"/>
    <s v="Other"/>
    <s v="Lenovo ThinkPad"/>
    <d v="2021-11-16T00:00:00"/>
    <x v="3"/>
    <s v="Battery life"/>
    <s v="I'm having an issue with the {product_purchased}. Please assist. - No shipping (1 to 10 days). See details below._x000a__x000a__x000a_Returns_x000a__x000a_All purchases placed before 13th August 2013 must be received and credited within the This problem started occurring after the recent software update. I haven't made any other changes to the device."/>
    <x v="0"/>
    <m/>
    <s v="Medium"/>
    <s v="Phone"/>
    <x v="5069"/>
    <m/>
    <m/>
    <n v="7829"/>
    <s v=""/>
    <s v="Michael Rhodes"/>
    <x v="3"/>
    <x v="3"/>
    <x v="0"/>
    <s v=""/>
  </r>
  <r>
    <n v="7830"/>
    <s v="Robin Roth"/>
    <s v="lewisalbert@example.com"/>
    <n v="43"/>
    <s v="Other"/>
    <s v="Sony Xperia"/>
    <d v="2021-05-18T00:00:00"/>
    <x v="4"/>
    <s v="Installation support"/>
    <s v="I'm having an issue with the {product_purchased}. Please assist._x000a__x000a_Please contact me if you have any additional questions or comments._x000a__x000a_Thanks!_x000a__x000a_-Michael_x000a__x000a____________________x000a__x000a_P.S. Check The issue I'm facing is intermittent. Sometimes it works fine, but other times it acts up unexpectedly."/>
    <x v="0"/>
    <m/>
    <s v="High"/>
    <s v="Phone"/>
    <x v="5070"/>
    <m/>
    <m/>
    <n v="7830"/>
    <s v=""/>
    <s v="Robin Roth"/>
    <x v="1"/>
    <x v="1"/>
    <x v="0"/>
    <s v=""/>
  </r>
  <r>
    <n v="7831"/>
    <s v="James Williams"/>
    <s v="rodgerssara@example.com"/>
    <n v="65"/>
    <s v="Other"/>
    <s v="Microsoft Xbox Controller"/>
    <d v="2020-10-18T00:00:00"/>
    <x v="1"/>
    <s v="Payment issue"/>
    <s v="I'm having an issue with the {product_purchased}. Please assist._x000a__x000a_Please email me a message and I will try my best to resolve it._x000a__x000a_Thank you._x000a__x000a_P.S. When you sign up for I've reviewed the troubleshooting steps on the official support website, but they didn't resolve the problem."/>
    <x v="0"/>
    <m/>
    <s v="Medium"/>
    <s v="Email"/>
    <x v="5071"/>
    <m/>
    <m/>
    <n v="7831"/>
    <s v=""/>
    <s v="James Williams"/>
    <x v="7"/>
    <x v="7"/>
    <x v="1"/>
    <s v=""/>
  </r>
  <r>
    <n v="7832"/>
    <s v="Michelle Weaver"/>
    <s v="matthew04@example.org"/>
    <n v="31"/>
    <s v="Other"/>
    <s v="Microsoft Surface"/>
    <d v="2020-02-07T00:00:00"/>
    <x v="0"/>
    <s v="Installation support"/>
    <s v="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
    <x v="0"/>
    <m/>
    <s v="High"/>
    <s v="Chat"/>
    <x v="5072"/>
    <m/>
    <m/>
    <n v="7832"/>
    <s v=""/>
    <s v="Michelle Weaver"/>
    <x v="4"/>
    <x v="4"/>
    <x v="1"/>
    <s v=""/>
  </r>
  <r>
    <n v="7833"/>
    <s v="Whitney Anderson"/>
    <s v="taylor75@example.net"/>
    <n v="45"/>
    <s v="Other"/>
    <s v="Microsoft Xbox Controller"/>
    <d v="2020-08-15T00:00:00"/>
    <x v="1"/>
    <s v="Software bug"/>
    <s v="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
    <x v="0"/>
    <m/>
    <s v="Low"/>
    <s v="Email"/>
    <x v="1892"/>
    <m/>
    <m/>
    <n v="7833"/>
    <s v=""/>
    <s v="Whitney Anderson"/>
    <x v="5"/>
    <x v="5"/>
    <x v="1"/>
    <s v=""/>
  </r>
  <r>
    <n v="7834"/>
    <s v="Donald Phillips"/>
    <s v="michaellindsey@example.net"/>
    <n v="29"/>
    <s v="Male"/>
    <s v="iPhone"/>
    <d v="2021-01-14T00:00:00"/>
    <x v="2"/>
    <s v="Installation support"/>
    <s v="I'm having an issue with the {product_purchased}. Please assist._x000a__x000a__x000a_&quot;As a result of using the product you agree that your request is subject to the terms of this agreement&quot;.._x000a__x000a_You will be allowed to request I've tried different settings and configurations on my {product_purchased}, but the issue persists."/>
    <x v="0"/>
    <m/>
    <s v="Low"/>
    <s v="Email"/>
    <x v="5073"/>
    <m/>
    <m/>
    <n v="7834"/>
    <s v=""/>
    <s v="Donald Phillips"/>
    <x v="6"/>
    <x v="6"/>
    <x v="0"/>
    <s v=""/>
  </r>
  <r>
    <n v="7835"/>
    <s v="Patrick Burns"/>
    <s v="whitechristopher@example.org"/>
    <n v="27"/>
    <s v="Male"/>
    <s v="Xbox"/>
    <d v="2020-08-31T00:00:00"/>
    <x v="2"/>
    <s v="Refund request"/>
    <s v="I've noticed a software bug in the {product_purchased} app. It's causing data loss and unexpected errors. How can I resolve this issue?_x000a__x000a_Remove the {Product_purchased::id} of the requested item I've recently updated the firmware of my {product_purchased}, and the issue started happening afterward. Could it be related to the update?"/>
    <x v="1"/>
    <s v="Vote grow church attack rather."/>
    <s v="Low"/>
    <s v="Social media"/>
    <x v="5074"/>
    <d v="2023-06-01T03:01:42"/>
    <n v="4"/>
    <n v="7835"/>
    <s v="Vote Grow Church Attack Rather."/>
    <s v="Patrick Burns"/>
    <x v="5"/>
    <x v="5"/>
    <x v="1"/>
    <n v="-4.7499999999417923"/>
  </r>
  <r>
    <n v="7836"/>
    <s v="Alexa Boyd"/>
    <s v="meyersamantha@example.com"/>
    <n v="50"/>
    <s v="Male"/>
    <s v="LG Smart TV"/>
    <d v="2021-05-05T00:00:00"/>
    <x v="3"/>
    <s v="Installation support"/>
    <s v="I'm having an issue with the {product_purchased}. Please assist. Otherwise our product, {order_number} will be lost until the receipt is available._x000a__x000a_(2) If the company, or any of their employees, I've already contacted customer support multiple times, but the issue remains unresolved."/>
    <x v="2"/>
    <m/>
    <s v="High"/>
    <s v="Email"/>
    <x v="5"/>
    <m/>
    <m/>
    <n v="7836"/>
    <s v=""/>
    <s v="Alexa Boyd"/>
    <x v="1"/>
    <x v="1"/>
    <x v="0"/>
    <s v=""/>
  </r>
  <r>
    <n v="7837"/>
    <s v="Nathan Parks"/>
    <s v="brandon16@example.org"/>
    <n v="22"/>
    <s v="Female"/>
    <s v="Dyson Vacuum Cleaner"/>
    <d v="2021-04-25T00:00:00"/>
    <x v="4"/>
    <s v="Delivery problem"/>
    <s v="I've recently set up my {product_purchased}, but it fails to connect to any available networks. What steps should I take to troubleshoot this issue? *_x000a__x000a_If you are a merchant or member of a trading platform which I've noticed that the issue occurs consistently when I use a specific feature or application on my {product_purchased}."/>
    <x v="0"/>
    <m/>
    <s v="High"/>
    <s v="Phone"/>
    <x v="5075"/>
    <m/>
    <m/>
    <n v="7837"/>
    <s v=""/>
    <s v="Nathan Parks"/>
    <x v="11"/>
    <x v="11"/>
    <x v="0"/>
    <s v=""/>
  </r>
  <r>
    <n v="7838"/>
    <s v="Gary Mora"/>
    <s v="ltaylor@example.net"/>
    <n v="49"/>
    <s v="Female"/>
    <s v="Nest Thermostat"/>
    <d v="2021-10-13T00:00:00"/>
    <x v="0"/>
    <s v="Network problem"/>
    <s v="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
    <x v="1"/>
    <s v="Seem who job adult send television."/>
    <s v="Low"/>
    <s v="Social media"/>
    <x v="5076"/>
    <d v="2023-06-01T03:05:45"/>
    <n v="4"/>
    <n v="7838"/>
    <s v="Seem Who Job Adult Send Television."/>
    <s v="Gary Mora"/>
    <x v="7"/>
    <x v="7"/>
    <x v="0"/>
    <n v="-1.1999999998952262"/>
  </r>
  <r>
    <n v="7839"/>
    <s v="Richard Church"/>
    <s v="mthomas@example.org"/>
    <n v="27"/>
    <s v="Male"/>
    <s v="Adobe Photoshop"/>
    <d v="2021-08-10T00:00:00"/>
    <x v="1"/>
    <s v="Account access"/>
    <s v="I'm having an issue with the {product_purchased}. Please assist. #{product_purchased[name]}. #{product_purchased[name]} can't be shipped. If you will ship another product I've noticed a peculiar error message popping up on my {product_purchased} screen. It says '{error_message}'. What does it mean?"/>
    <x v="0"/>
    <m/>
    <s v="Medium"/>
    <s v="Email"/>
    <x v="5077"/>
    <m/>
    <m/>
    <n v="7839"/>
    <s v=""/>
    <s v="Richard Church"/>
    <x v="5"/>
    <x v="5"/>
    <x v="0"/>
    <s v=""/>
  </r>
  <r>
    <n v="7840"/>
    <s v="Joel Graham"/>
    <s v="nicolebaker@example.org"/>
    <n v="61"/>
    <s v="Male"/>
    <s v="MacBook Pro"/>
    <d v="2021-08-29T00:00:00"/>
    <x v="0"/>
    <s v="Battery life"/>
    <s v="I'm having an issue with the {product_purchased}. Please assist._x000a__x000a_I have noticed a problem with the {product_purchased}. Please assist._x000a__x000a_I have been buying through the {product_featured_ I'm not sure if this issue is specific to my device or if others have reported similar problems."/>
    <x v="2"/>
    <m/>
    <s v="Low"/>
    <s v="Chat"/>
    <x v="5"/>
    <m/>
    <m/>
    <n v="7840"/>
    <s v=""/>
    <s v="Joel Graham"/>
    <x v="5"/>
    <x v="5"/>
    <x v="0"/>
    <s v=""/>
  </r>
  <r>
    <n v="7841"/>
    <s v="Connie Bennett"/>
    <s v="dana98@example.org"/>
    <n v="59"/>
    <s v="Other"/>
    <s v="Autodesk AutoCAD"/>
    <d v="2021-10-24T00:00:00"/>
    <x v="0"/>
    <s v="Data loss"/>
    <s v="I'm unable to access my {product_purchased} account. It keeps displaying an 'Invalid Credentials' error, even though I'm using the correct login information. How can I regain access to my account?_x000a__x000a_Please enter I've already contacted customer support multiple times, but the issue remains unresolved."/>
    <x v="2"/>
    <m/>
    <s v="High"/>
    <s v="Email"/>
    <x v="5"/>
    <m/>
    <m/>
    <n v="7841"/>
    <s v=""/>
    <s v="Connie Bennett"/>
    <x v="7"/>
    <x v="7"/>
    <x v="0"/>
    <s v=""/>
  </r>
  <r>
    <n v="7842"/>
    <s v="Robert Lindsey"/>
    <s v="joseph90@example.com"/>
    <n v="66"/>
    <s v="Other"/>
    <s v="Canon EOS"/>
    <d v="2021-06-28T00:00:00"/>
    <x v="0"/>
    <s v="Installation support"/>
    <s v="I'm having an issue with the {product_purchased}. Please assist. It may take me an hour or more to solve this issue. :P I've tried different settings and configurations on my {product_purchased}, but the issue persists."/>
    <x v="1"/>
    <s v="I relationship name always western knowledge maybe."/>
    <s v="Medium"/>
    <s v="Email"/>
    <x v="5078"/>
    <d v="2023-06-01T08:18:51"/>
    <n v="4"/>
    <n v="7842"/>
    <s v="I Relationship Name Always Western Knowledge Maybe."/>
    <s v="Robert Lindsey"/>
    <x v="8"/>
    <x v="8"/>
    <x v="0"/>
    <n v="-0.78333333326736465"/>
  </r>
  <r>
    <n v="7843"/>
    <s v="Jennifer Mcbride"/>
    <s v="igonzalez@example.com"/>
    <n v="29"/>
    <s v="Other"/>
    <s v="iPhone"/>
    <d v="2021-01-11T00:00:00"/>
    <x v="4"/>
    <s v="Display issue"/>
    <s v="I'm having an issue with the {product_purchased}. Please assist. Please contact me as quickly as possible with feedback._x000a__x000a__x000a_[B]_x000a__x000a__x000a_[V] I've checked for any available software updates for my {product_purchased}, but there are none."/>
    <x v="1"/>
    <s v="Crime pressure use beat remember foot between."/>
    <s v="Critical"/>
    <s v="Phone"/>
    <x v="2463"/>
    <d v="2023-06-01T19:45:52"/>
    <n v="1"/>
    <n v="7843"/>
    <s v="Crime Pressure Use Beat Remember Foot Between."/>
    <s v="Jennifer Mcbride"/>
    <x v="6"/>
    <x v="6"/>
    <x v="0"/>
    <n v="5.3666666666977108"/>
  </r>
  <r>
    <n v="7844"/>
    <s v="Megan Blackwell"/>
    <s v="xperry@example.org"/>
    <n v="56"/>
    <s v="Male"/>
    <s v="Microsoft Office"/>
    <d v="2021-12-12T00:00:00"/>
    <x v="0"/>
    <s v="Network problem"/>
    <s v="I'm having an issue with the {product_purchased}. Please assist._x000a__x000a_I'm having an issue with the {product_purchased}. Please assist. {product_product_required}, {product_factory_id I've tried clearing the cache and data for the {product_purchased} app, but the issue persists."/>
    <x v="0"/>
    <m/>
    <s v="High"/>
    <s v="Social media"/>
    <x v="5079"/>
    <m/>
    <m/>
    <n v="7844"/>
    <s v=""/>
    <s v="Megan Blackwell"/>
    <x v="10"/>
    <x v="10"/>
    <x v="0"/>
    <s v=""/>
  </r>
  <r>
    <n v="7845"/>
    <s v="Misty Lewis"/>
    <s v="gyates@example.net"/>
    <n v="63"/>
    <s v="Male"/>
    <s v="LG Smart TV"/>
    <d v="2020-10-21T00:00:00"/>
    <x v="0"/>
    <s v="Product setup"/>
    <s v="My {product_purchased} is making strange noises and not functioning properly. I suspect there might be a hardware issue. Can you please help me with this? I've noticed a peculiar error message popping up on my {product_purchased} screen. It says '{error_message}'. What does it mean?"/>
    <x v="0"/>
    <m/>
    <s v="Critical"/>
    <s v="Chat"/>
    <x v="5080"/>
    <m/>
    <m/>
    <n v="7845"/>
    <s v=""/>
    <s v="Misty Lewis"/>
    <x v="7"/>
    <x v="7"/>
    <x v="1"/>
    <s v=""/>
  </r>
  <r>
    <n v="7846"/>
    <s v="Natalie Harris"/>
    <s v="torresshannon@example.com"/>
    <n v="58"/>
    <s v="Other"/>
    <s v="Amazon Echo"/>
    <d v="2020-05-25T00:00:00"/>
    <x v="0"/>
    <s v="Network problem"/>
    <s v="I'm having an issue with the {product_purchased}. Please assist._x000a__x000a_Thank you,_x000a__x000a_Kai, My Ex_x000a__x000a_&quot;The price is not for me.&quot; â€” Kai on the issue_x000a__x000a_This post has been I've recently updated the firmware of my {product_purchased}, and the issue started happening afterward. Could it be related to the update?"/>
    <x v="0"/>
    <m/>
    <s v="Low"/>
    <s v="Phone"/>
    <x v="5081"/>
    <m/>
    <m/>
    <n v="7846"/>
    <s v=""/>
    <s v="Natalie Harris"/>
    <x v="1"/>
    <x v="1"/>
    <x v="1"/>
    <s v=""/>
  </r>
  <r>
    <n v="7847"/>
    <s v="Sean Flynn"/>
    <s v="brandtcarol@example.org"/>
    <n v="42"/>
    <s v="Male"/>
    <s v="Roomba Robot Vacuum"/>
    <d v="2021-12-03T00:00:00"/>
    <x v="3"/>
    <s v="Product setup"/>
    <s v="I'm having an issue with the {product_purchased}. Please assist. - Please go to my &quot;Help with my car&quot; page of the shop! I didn't get a refund. (Note: If you find a problem with the I've tried using different cables, adapters, or peripherals with my {product_purchased}, but the issue persists."/>
    <x v="0"/>
    <m/>
    <s v="Critical"/>
    <s v="Email"/>
    <x v="5082"/>
    <m/>
    <m/>
    <n v="7847"/>
    <s v=""/>
    <s v="Sean Flynn"/>
    <x v="10"/>
    <x v="10"/>
    <x v="0"/>
    <s v=""/>
  </r>
  <r>
    <n v="7848"/>
    <s v="Trevor Arnold"/>
    <s v="rriley@example.com"/>
    <n v="20"/>
    <s v="Other"/>
    <s v="GoPro Hero"/>
    <d v="2020-12-03T00:00:00"/>
    <x v="1"/>
    <s v="Payment issue"/>
    <s v="I'm having an issue with the {product_purchased}. Please assist._x000a__x000a_* * * * * * *_x000a__x000a_Museum of Civilization is the largest collection of Civilization paintings made by a Westerner. It is a tribute to I've tried troubleshooting steps mentioned in the user manual, but the issue persists."/>
    <x v="2"/>
    <m/>
    <s v="Low"/>
    <s v="Email"/>
    <x v="5"/>
    <m/>
    <m/>
    <n v="7848"/>
    <s v=""/>
    <s v="Trevor Arnold"/>
    <x v="10"/>
    <x v="10"/>
    <x v="1"/>
    <s v=""/>
  </r>
  <r>
    <n v="7849"/>
    <s v="Sean Perry"/>
    <s v="mindy95@example.net"/>
    <n v="39"/>
    <s v="Other"/>
    <s v="Adobe Photoshop"/>
    <d v="2020-04-29T00:00:00"/>
    <x v="0"/>
    <s v="Cancellation request"/>
    <s v="I'm having an issue with the {product_purchased}. Please assist. As an additional bonus, I have a small collection of &quot;Hearthstone Heroes&quot; from which to add to your collection._x000a__x000a_Thank you for using our website I've checked for any available software updates for my {product_purchased}, but there are none."/>
    <x v="2"/>
    <m/>
    <s v="Low"/>
    <s v="Chat"/>
    <x v="5"/>
    <m/>
    <m/>
    <n v="7849"/>
    <s v=""/>
    <s v="Sean Perry"/>
    <x v="11"/>
    <x v="11"/>
    <x v="1"/>
    <s v=""/>
  </r>
  <r>
    <n v="7850"/>
    <s v="Jesus Davis"/>
    <s v="umorgan@example.org"/>
    <n v="45"/>
    <s v="Male"/>
    <s v="HP Pavilion"/>
    <d v="2021-02-07T00:00:00"/>
    <x v="0"/>
    <s v="Product compatibility"/>
    <s v="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
    <x v="2"/>
    <m/>
    <s v="Medium"/>
    <s v="Social media"/>
    <x v="5"/>
    <m/>
    <m/>
    <n v="7850"/>
    <s v=""/>
    <s v="Jesus Davis"/>
    <x v="4"/>
    <x v="4"/>
    <x v="0"/>
    <s v=""/>
  </r>
  <r>
    <n v="7851"/>
    <s v="Timothy Richard"/>
    <s v="michael66@example.net"/>
    <n v="63"/>
    <s v="Male"/>
    <s v="Lenovo ThinkPad"/>
    <d v="2020-09-25T00:00:00"/>
    <x v="2"/>
    <s v="Refund request"/>
    <s v="I'm having an issue with the {product_purchased}. Please assist. Please fill out the appropriate form below._x000a__x000a_My review_x000a__x000a_Pale Ale_x000a__x000a_My rating is for a pale ale that is not particularly tart - I I've noticed a peculiar error message popping up on my {product_purchased} screen. It says '{error_message}'. What does it mean?"/>
    <x v="1"/>
    <s v="Mrs exist late west especially film myself organization."/>
    <s v="Medium"/>
    <s v="Chat"/>
    <x v="5083"/>
    <d v="2023-06-01T23:19:05"/>
    <n v="5"/>
    <n v="7851"/>
    <s v="Mrs Exist Late West Especially Film Myself Organization."/>
    <s v="Timothy Richard"/>
    <x v="9"/>
    <x v="9"/>
    <x v="1"/>
    <n v="5.0500000000465661"/>
  </r>
  <r>
    <n v="7852"/>
    <s v="Cynthia Armstrong"/>
    <s v="heidi07@example.com"/>
    <n v="37"/>
    <s v="Male"/>
    <s v="Canon EOS"/>
    <d v="2021-01-30T00:00:00"/>
    <x v="3"/>
    <s v="Data loss"/>
    <s v="I'm having an issue with the {product_purchased}. Please assist. &lt;br /&gt; &lt;div class=&quot;user-centre&quot; data-fullscreen-control-center=&quot;no-mobile&quot; data-twitter-control-center- This problem started occurring after the recent software update. I haven't made any other changes to the device."/>
    <x v="2"/>
    <m/>
    <s v="High"/>
    <s v="Email"/>
    <x v="5"/>
    <m/>
    <m/>
    <n v="7852"/>
    <s v=""/>
    <s v="Cynthia Armstrong"/>
    <x v="6"/>
    <x v="6"/>
    <x v="0"/>
    <s v=""/>
  </r>
  <r>
    <n v="7853"/>
    <s v="Scott Brown"/>
    <s v="bernarddrake@example.net"/>
    <n v="20"/>
    <s v="Male"/>
    <s v="LG Washing Machine"/>
    <d v="2020-08-06T00:00:00"/>
    <x v="4"/>
    <s v="Software bug"/>
    <s v="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
    <x v="0"/>
    <m/>
    <s v="Critical"/>
    <s v="Email"/>
    <x v="5084"/>
    <m/>
    <m/>
    <n v="7853"/>
    <s v=""/>
    <s v="Scott Brown"/>
    <x v="5"/>
    <x v="5"/>
    <x v="1"/>
    <s v=""/>
  </r>
  <r>
    <n v="7854"/>
    <s v="Stephen Johnson"/>
    <s v="davissamantha@example.org"/>
    <n v="28"/>
    <s v="Male"/>
    <s v="HP Pavilion"/>
    <d v="2021-02-17T00:00:00"/>
    <x v="1"/>
    <s v="Delivery problem"/>
    <s v="I'm having an issue with the {product_purchased}. Please assist._x000a__x000a_5/25/2007 @ 7:22 AM - $22.99 All items returned within 7 days will be responsible for the charge to the retailer. I've recently updated the firmware of my {product_purchased}, and the issue started happening afterward. Could it be related to the update?"/>
    <x v="2"/>
    <m/>
    <s v="Critical"/>
    <s v="Social media"/>
    <x v="5"/>
    <m/>
    <m/>
    <n v="7854"/>
    <s v=""/>
    <s v="Stephen Johnson"/>
    <x v="4"/>
    <x v="4"/>
    <x v="0"/>
    <s v=""/>
  </r>
  <r>
    <n v="7855"/>
    <s v="Patricia Brady"/>
    <s v="qwilson@example.org"/>
    <n v="67"/>
    <s v="Female"/>
    <s v="Nest Thermostat"/>
    <d v="2021-09-10T00:00:00"/>
    <x v="4"/>
    <s v="Battery life"/>
    <s v="I've forgotten my password for my {product_purchased} account, and the password reset option is not working. How can I recover my account? I should use some backup method later._x000a__x000a_How can I recover my account? I I've noticed a sudden decrease in battery life on my {product_purchased}. It used to last much longer."/>
    <x v="2"/>
    <m/>
    <s v="Medium"/>
    <s v="Phone"/>
    <x v="5"/>
    <m/>
    <m/>
    <n v="7855"/>
    <s v=""/>
    <s v="Patricia Brady"/>
    <x v="9"/>
    <x v="9"/>
    <x v="0"/>
    <s v=""/>
  </r>
  <r>
    <n v="7856"/>
    <s v="Logan Hernandez"/>
    <s v="shelby71@example.org"/>
    <n v="26"/>
    <s v="Other"/>
    <s v="GoPro Hero"/>
    <d v="2020-08-23T00:00:00"/>
    <x v="0"/>
    <s v="Account access"/>
    <s v="I'm having an issue with the {product_purchased}. Please assist._x000a__x000a__x000a_Update 3-9-18 11:10 AM: You might be interested in these things: 3-8-18 12:42:51 PM Posted I've recently updated the firmware of my {product_purchased}, and the issue started happening afterward. Could it be related to the update?"/>
    <x v="2"/>
    <m/>
    <s v="Low"/>
    <s v="Phone"/>
    <x v="5"/>
    <m/>
    <m/>
    <n v="7856"/>
    <s v=""/>
    <s v="Logan Hernandez"/>
    <x v="5"/>
    <x v="5"/>
    <x v="1"/>
    <s v=""/>
  </r>
  <r>
    <n v="7857"/>
    <s v="Elizabeth Harris"/>
    <s v="ithomas@example.net"/>
    <n v="32"/>
    <s v="Female"/>
    <s v="GoPro Action Camera"/>
    <d v="2021-02-10T00:00:00"/>
    <x v="2"/>
    <s v="Peripheral compatibility"/>
    <s v="I'm having an issue with the {product_purchased}. Please assist. You can also contact us during checkout and we'd appreciate it if you also made purchases here._x000a__x000a_Thanks: You've made it, and I'm glad you I've tried different settings and configurations on my {product_purchased}, but the issue persists."/>
    <x v="2"/>
    <m/>
    <s v="Critical"/>
    <s v="Email"/>
    <x v="5"/>
    <m/>
    <m/>
    <n v="7857"/>
    <s v=""/>
    <s v="Elizabeth Harris"/>
    <x v="4"/>
    <x v="4"/>
    <x v="0"/>
    <s v=""/>
  </r>
  <r>
    <n v="7858"/>
    <s v="Lisa Santana"/>
    <s v="sarah57@example.org"/>
    <n v="33"/>
    <s v="Other"/>
    <s v="Sony 4K HDR TV"/>
    <d v="2021-05-19T00:00:00"/>
    <x v="2"/>
    <s v="Delivery problem"/>
    <s v="I've recently set up my {product_purchased}, but it fails to connect to any available networks. What steps should I take to troubleshoot this issue?_x000a__x000a_There are two approaches:_x000a__x000a_I use Chrome_x000a__x000a_I I've noticed a peculiar error message popping up on my {product_purchased} screen. It says '{error_message}'. What does it mean?"/>
    <x v="0"/>
    <m/>
    <s v="Medium"/>
    <s v="Chat"/>
    <x v="5085"/>
    <m/>
    <m/>
    <n v="7858"/>
    <s v=""/>
    <s v="Lisa Santana"/>
    <x v="1"/>
    <x v="1"/>
    <x v="0"/>
    <s v=""/>
  </r>
  <r>
    <n v="7859"/>
    <s v="John Jennings"/>
    <s v="hernandezyvonne@example.com"/>
    <n v="58"/>
    <s v="Female"/>
    <s v="Dell XPS"/>
    <d v="2021-09-15T00:00:00"/>
    <x v="4"/>
    <s v="Data loss"/>
    <s v="I'm having an issue with the {product_purchased}. Please assist._x000a__x000a_Please login to make this site work properly by clicking any button below. I've noticed a peculiar error message popping up on my {product_purchased} screen. It says '{error_message}'. What does it mean?"/>
    <x v="2"/>
    <m/>
    <s v="Critical"/>
    <s v="Chat"/>
    <x v="5"/>
    <m/>
    <m/>
    <n v="7859"/>
    <s v=""/>
    <s v="John Jennings"/>
    <x v="9"/>
    <x v="9"/>
    <x v="0"/>
    <s v=""/>
  </r>
  <r>
    <n v="7860"/>
    <s v="Jessica Erickson"/>
    <s v="frankgallagher@example.net"/>
    <n v="68"/>
    <s v="Male"/>
    <s v="Fitbit Versa Smartwatch"/>
    <d v="2021-07-01T00:00:00"/>
    <x v="4"/>
    <s v="Data loss"/>
    <s v="I'm having an issue with the {product_purchased}. Please assist._x000a__x000a_} I've checked for any available software updates for my {product_purchased}, but there are none."/>
    <x v="1"/>
    <s v="Reality face floor guess."/>
    <s v="Low"/>
    <s v="Chat"/>
    <x v="5086"/>
    <d v="2023-06-01T06:51:16"/>
    <n v="5"/>
    <n v="7860"/>
    <s v="Reality Face Floor Guess."/>
    <s v="Jessica Erickson"/>
    <x v="2"/>
    <x v="2"/>
    <x v="0"/>
    <n v="-12.099999999976717"/>
  </r>
  <r>
    <n v="7861"/>
    <s v="Mitchell Knight"/>
    <s v="laurajackson@example.org"/>
    <n v="25"/>
    <s v="Male"/>
    <s v="iPhone"/>
    <d v="2020-08-19T00:00:00"/>
    <x v="4"/>
    <s v="Hardware issue"/>
    <s v="I'm having an issue with the {product_purchased}. Please assist._x000a__x000a_$( '#product-id' ).then( function( product ) { product = $.promotions[product]; $.promotional_title I'm using the original charger that came with my {product_purchased}, but it's not charging properly."/>
    <x v="0"/>
    <m/>
    <s v="Critical"/>
    <s v="Phone"/>
    <x v="5087"/>
    <m/>
    <m/>
    <n v="7861"/>
    <s v=""/>
    <s v="Mitchell Knight"/>
    <x v="5"/>
    <x v="5"/>
    <x v="1"/>
    <s v=""/>
  </r>
  <r>
    <n v="7862"/>
    <s v="Steven Cross"/>
    <s v="amymitchell@example.org"/>
    <n v="69"/>
    <s v="Male"/>
    <s v="GoPro Action Camera"/>
    <d v="2021-08-27T00:00:00"/>
    <x v="1"/>
    <s v="Network problem"/>
    <s v="I've encountered a data loss issue with my {product_purchased}. All the files and documents seem to have disappeared. Can you guide me on how to retrieve them?_x000a__x000a_First, I decided to remove all files. Please wait for The issue I'm facing is intermittent. Sometimes it works fine, but other times it acts up unexpectedly."/>
    <x v="0"/>
    <m/>
    <s v="Medium"/>
    <s v="Phone"/>
    <x v="233"/>
    <m/>
    <m/>
    <n v="7862"/>
    <s v=""/>
    <s v="Steven Cross"/>
    <x v="5"/>
    <x v="5"/>
    <x v="0"/>
    <s v=""/>
  </r>
  <r>
    <n v="7863"/>
    <s v="Brittany Jacobs"/>
    <s v="brian87@example.com"/>
    <n v="30"/>
    <s v="Female"/>
    <s v="Xbox"/>
    <d v="2021-08-14T00:00:00"/>
    <x v="1"/>
    <s v="Software bug"/>
    <s v="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
    <x v="0"/>
    <m/>
    <s v="High"/>
    <s v="Phone"/>
    <x v="5088"/>
    <m/>
    <m/>
    <n v="7863"/>
    <s v=""/>
    <s v="Brittany Jacobs"/>
    <x v="5"/>
    <x v="5"/>
    <x v="0"/>
    <s v=""/>
  </r>
  <r>
    <n v="7864"/>
    <s v="Molly Huynh"/>
    <s v="elliottrandall@example.org"/>
    <n v="39"/>
    <s v="Male"/>
    <s v="Sony 4K HDR TV"/>
    <d v="2020-11-10T00:00:00"/>
    <x v="0"/>
    <s v="Hardware issue"/>
    <s v="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
    <x v="1"/>
    <s v="Risk spend many white PM north relationship."/>
    <s v="Critical"/>
    <s v="Social media"/>
    <x v="5089"/>
    <d v="2023-06-01T05:05:22"/>
    <n v="3"/>
    <n v="7864"/>
    <s v="Risk Spend Many White Pm North Relationship."/>
    <s v="Molly Huynh"/>
    <x v="3"/>
    <x v="3"/>
    <x v="1"/>
    <n v="-1.8499999999185093"/>
  </r>
  <r>
    <n v="7865"/>
    <s v="Paul Mcbride"/>
    <s v="cruzdavid@example.com"/>
    <n v="69"/>
    <s v="Female"/>
    <s v="Garmin Forerunner"/>
    <d v="2020-11-12T00:00:00"/>
    <x v="3"/>
    <s v="Battery life"/>
    <s v="I'm having an issue with the {product_purchased}. Please assist._x000a__x000a_The product is in the same price. Please assist._x000a__x000a_Can't tell you which is correct?_x000a__x000a_The product is not correct. I've performed a factory reset on my {product_purchased}, hoping it would resolve the problem, but it didn't help."/>
    <x v="2"/>
    <m/>
    <s v="High"/>
    <s v="Chat"/>
    <x v="5"/>
    <m/>
    <m/>
    <n v="7865"/>
    <s v=""/>
    <s v="Paul Mcbride"/>
    <x v="3"/>
    <x v="3"/>
    <x v="1"/>
    <s v=""/>
  </r>
  <r>
    <n v="7866"/>
    <s v="Manuel Garcia"/>
    <s v="tracy60@example.org"/>
    <n v="24"/>
    <s v="Other"/>
    <s v="Nintendo Switch Pro Controller"/>
    <d v="2021-07-25T00:00:00"/>
    <x v="0"/>
    <s v="Battery life"/>
    <s v="My {product_purchased} crashed, and I lost all the data stored on it. Is there any way to recover the lost data?_x000a__x000a_The answers to those questions lie somewhere at the bottom of the disk. This may not seem I'm concerned about the security of my {product_purchased} and would like to ensure that my data is safe."/>
    <x v="2"/>
    <m/>
    <s v="Medium"/>
    <s v="Phone"/>
    <x v="5"/>
    <m/>
    <m/>
    <n v="7866"/>
    <s v=""/>
    <s v="Manuel Garcia"/>
    <x v="2"/>
    <x v="2"/>
    <x v="0"/>
    <s v=""/>
  </r>
  <r>
    <n v="7867"/>
    <s v="Daniel Ellis"/>
    <s v="meganedwards@example.com"/>
    <n v="47"/>
    <s v="Male"/>
    <s v="PlayStation"/>
    <d v="2021-08-13T00:00:00"/>
    <x v="1"/>
    <s v="Software bug"/>
    <s v="I'm having an issue with the {product_purchased}. Please assist. I'm not sure if this issue is specific to my device or if others have reported similar problems."/>
    <x v="2"/>
    <m/>
    <s v="Medium"/>
    <s v="Email"/>
    <x v="5"/>
    <m/>
    <m/>
    <n v="7867"/>
    <s v=""/>
    <s v="Daniel Ellis"/>
    <x v="5"/>
    <x v="5"/>
    <x v="0"/>
    <s v=""/>
  </r>
  <r>
    <n v="7868"/>
    <s v="Sara Bray"/>
    <s v="gary77@example.net"/>
    <n v="61"/>
    <s v="Other"/>
    <s v="Canon DSLR Camera"/>
    <d v="2021-02-17T00:00:00"/>
    <x v="3"/>
    <s v="Cancellation request"/>
    <s v="I'm having an issue with the {product_purchased}. Please assist._x000a__x000a_I can't make it._x000a__x000a_I can't sell it._x000a__x000a_I don't even care if it costs $$$ or not. I've checked for software updates, and my {product_purchased} is already running the latest version."/>
    <x v="2"/>
    <m/>
    <s v="Low"/>
    <s v="Social media"/>
    <x v="5"/>
    <m/>
    <m/>
    <n v="7868"/>
    <s v=""/>
    <s v="Sara Bray"/>
    <x v="4"/>
    <x v="4"/>
    <x v="0"/>
    <s v=""/>
  </r>
  <r>
    <n v="7869"/>
    <s v="Robert Coleman"/>
    <s v="markmason@example.net"/>
    <n v="69"/>
    <s v="Female"/>
    <s v="Sony PlayStation"/>
    <d v="2020-12-20T00:00:00"/>
    <x v="1"/>
    <s v="Battery life"/>
    <s v="I'm having an issue with the {product_purchased}. Please assist. I'm using the original charger that came with my {product_purchased}, but it's not charging properly."/>
    <x v="0"/>
    <m/>
    <s v="Low"/>
    <s v="Chat"/>
    <x v="5090"/>
    <m/>
    <m/>
    <n v="7869"/>
    <s v=""/>
    <s v="Robert Coleman"/>
    <x v="10"/>
    <x v="10"/>
    <x v="1"/>
    <s v=""/>
  </r>
  <r>
    <n v="7870"/>
    <s v="Anthony Wright"/>
    <s v="tgibson@example.net"/>
    <n v="48"/>
    <s v="Male"/>
    <s v="Samsung Soundbar"/>
    <d v="2020-07-18T00:00:00"/>
    <x v="0"/>
    <s v="Product setup"/>
    <s v="I'm having an issue with the {product_purchased}. Please assist. #_x000a__x000a_0_x000a__x000a__x000a_0 I've already contacted customer support multiple times, but the issue remains unresolved."/>
    <x v="0"/>
    <m/>
    <s v="Low"/>
    <s v="Social media"/>
    <x v="5091"/>
    <m/>
    <m/>
    <n v="7870"/>
    <s v=""/>
    <s v="Anthony Wright"/>
    <x v="2"/>
    <x v="2"/>
    <x v="1"/>
    <s v=""/>
  </r>
  <r>
    <n v="7871"/>
    <s v="Theresa Bowen"/>
    <s v="tonybrown@example.com"/>
    <n v="41"/>
    <s v="Female"/>
    <s v="Samsung Galaxy"/>
    <d v="2020-01-09T00:00:00"/>
    <x v="4"/>
    <s v="Product recommendation"/>
    <s v="I'm having an issue with the {product_purchased}. Please assist._x000a__x000a_Thank you for continuing to receive the updates!_x000a__x000a_[0.0.1] I've recently updated the firmware of my {product_purchased}, and the issue started happening afterward. Could it be related to the update?"/>
    <x v="2"/>
    <m/>
    <s v="High"/>
    <s v="Email"/>
    <x v="5"/>
    <m/>
    <m/>
    <n v="7871"/>
    <s v=""/>
    <s v="Theresa Bowen"/>
    <x v="6"/>
    <x v="6"/>
    <x v="1"/>
    <s v=""/>
  </r>
  <r>
    <n v="7872"/>
    <s v="Eileen Marquez"/>
    <s v="gregg42@example.com"/>
    <n v="28"/>
    <s v="Male"/>
    <s v="Roomba Robot Vacuum"/>
    <d v="2020-04-25T00:00:00"/>
    <x v="1"/>
    <s v="Network problem"/>
    <s v="I'm having an issue with the {product_purchased}. Please assist. I've checked the code, but I'm having no problems with the {product_purchased} [10:24:05 AM] - P.S I've followed the troubleshooting steps mentioned in the user manual, but the issue persists."/>
    <x v="0"/>
    <m/>
    <s v="Critical"/>
    <s v="Phone"/>
    <x v="5092"/>
    <m/>
    <m/>
    <n v="7872"/>
    <s v=""/>
    <s v="Eileen Marquez"/>
    <x v="11"/>
    <x v="11"/>
    <x v="1"/>
    <s v=""/>
  </r>
  <r>
    <n v="7873"/>
    <s v="Kelly Rodriguez"/>
    <s v="collin87@example.com"/>
    <n v="43"/>
    <s v="Female"/>
    <s v="PlayStation"/>
    <d v="2020-03-10T00:00:00"/>
    <x v="0"/>
    <s v="Hardware issue"/>
    <s v="I've encountered a data loss issue with my {product_purchased}. All the files and documents seem to have disappeared. Can you guide me on how to retrieve them? Thanks in advance. [email protected]_x000a__x000a_I do have access I'm using the original charger that came with my {product_purchased}, but it's not charging properly."/>
    <x v="2"/>
    <m/>
    <s v="High"/>
    <s v="Social media"/>
    <x v="5"/>
    <m/>
    <m/>
    <n v="7873"/>
    <s v=""/>
    <s v="Kelly Rodriguez"/>
    <x v="0"/>
    <x v="0"/>
    <x v="1"/>
    <s v=""/>
  </r>
  <r>
    <n v="7874"/>
    <s v="Melanie Goodwin"/>
    <s v="seanperez@example.com"/>
    <n v="69"/>
    <s v="Female"/>
    <s v="Nintendo Switch"/>
    <d v="2021-09-10T00:00:00"/>
    <x v="3"/>
    <s v="Installation support"/>
    <s v="I'm having an issue with the {product_purchased}. Please assist._x000a__x000a_Please don't email to me about this or about your situation (because my name's on it, I promise). Sorry. You're being lazy. We I've checked for any available software updates for my {product_purchased}, but there are none."/>
    <x v="2"/>
    <m/>
    <s v="Medium"/>
    <s v="Chat"/>
    <x v="5"/>
    <m/>
    <m/>
    <n v="7874"/>
    <s v=""/>
    <s v="Melanie Goodwin"/>
    <x v="9"/>
    <x v="9"/>
    <x v="0"/>
    <s v=""/>
  </r>
  <r>
    <n v="7875"/>
    <s v="Karen Wells"/>
    <s v="debramcbride@example.org"/>
    <n v="59"/>
    <s v="Male"/>
    <s v="Amazon Kindle"/>
    <d v="2021-03-13T00:00:00"/>
    <x v="1"/>
    <s v="Product compatibility"/>
    <s v="I'm having an issue with the {product_purchased}. Please assist._x000a__x000a_#6.1.9.1.5. We will continue to make improvements to allow easy-to-install on-line products_x000a__x000a_# I've followed online tutorials and community forums to troubleshoot the issue, but no luck so far."/>
    <x v="1"/>
    <s v="Writer election center."/>
    <s v="Critical"/>
    <s v="Social media"/>
    <x v="5093"/>
    <d v="2023-06-01T12:15:36"/>
    <n v="3"/>
    <n v="7875"/>
    <s v="Writer Election Center."/>
    <s v="Karen Wells"/>
    <x v="0"/>
    <x v="0"/>
    <x v="0"/>
    <n v="4.2333333333372138"/>
  </r>
  <r>
    <n v="7876"/>
    <s v="Casey Fleming"/>
    <s v="carol64@example.org"/>
    <n v="59"/>
    <s v="Male"/>
    <s v="Nikon D"/>
    <d v="2020-04-17T00:00:00"/>
    <x v="4"/>
    <s v="Delivery problem"/>
    <s v="I'm having an issue with the {product_purchased}. Please assist._x000a__x000a_Thanks for your patience and support,_x000a__x000a_Dmitri._x000a__x000a_I'm having a problem with the {product_purchased}. Please assist I need assistance as soon as possible because it's affecting my work and productivity."/>
    <x v="2"/>
    <m/>
    <s v="Critical"/>
    <s v="Email"/>
    <x v="5"/>
    <m/>
    <m/>
    <n v="7876"/>
    <s v=""/>
    <s v="Casey Fleming"/>
    <x v="11"/>
    <x v="11"/>
    <x v="1"/>
    <s v=""/>
  </r>
  <r>
    <n v="7877"/>
    <s v="Haley Richard"/>
    <s v="fitzpatrickerin@example.com"/>
    <n v="33"/>
    <s v="Male"/>
    <s v="Amazon Kindle"/>
    <d v="2021-12-25T00:00:00"/>
    <x v="4"/>
    <s v="Software bug"/>
    <s v="I'm having an issue with the {product_purchased}. Please assist._x000a__x000a_$737 $1.48 Buy it!_x000a__x000a_Product Name Description Product ID (DETAILED) Please let me know how things worked out I've performed a factory reset on my {product_purchased}, hoping it would resolve the problem, but it didn't help."/>
    <x v="1"/>
    <s v="Far up senior who choice all."/>
    <s v="Low"/>
    <s v="Phone"/>
    <x v="5094"/>
    <d v="2023-06-01T02:49:39"/>
    <n v="2"/>
    <n v="7877"/>
    <s v="Far Up Senior Who Choice All."/>
    <s v="Haley Richard"/>
    <x v="10"/>
    <x v="10"/>
    <x v="0"/>
    <n v="-21.216666666674428"/>
  </r>
  <r>
    <n v="7878"/>
    <s v="Robert Smith"/>
    <s v="tammy22@example.net"/>
    <n v="39"/>
    <s v="Other"/>
    <s v="Bose SoundLink Speaker"/>
    <d v="2021-07-01T00:00:00"/>
    <x v="2"/>
    <s v="Cancellation request"/>
    <s v="I'm having an issue with the {product_purchased}. Please assist. I've seen my refund link be taken down after one or two use, so i'm trying again soon._x000a__x000a_Thanks at your request. As I said, The issue I'm facing is intermittent. Sometimes it works fine, but other times it acts up unexpectedly."/>
    <x v="1"/>
    <s v="Example issue open approach exactly white scene."/>
    <s v="High"/>
    <s v="Chat"/>
    <x v="5095"/>
    <d v="2023-06-01T18:52:41"/>
    <n v="2"/>
    <n v="7878"/>
    <s v="Example Issue Open Approach Exactly White Scene."/>
    <s v="Robert Smith"/>
    <x v="2"/>
    <x v="2"/>
    <x v="0"/>
    <n v="12.416666666802485"/>
  </r>
  <r>
    <n v="7879"/>
    <s v="Emily Tyler"/>
    <s v="john04@example.org"/>
    <n v="70"/>
    <s v="Male"/>
    <s v="Philips Hue Lights"/>
    <d v="2021-01-03T00:00:00"/>
    <x v="4"/>
    <s v="Display issue"/>
    <s v="I'm having an issue with the {product_purchased}. Please assist._x000a__x000a_I'm having an issue with the {product_purchased}. Please assist. I like the fact that it's a free service. Please report it I've reviewed the troubleshooting steps on the official support website, but they didn't resolve the problem."/>
    <x v="2"/>
    <m/>
    <s v="Medium"/>
    <s v="Chat"/>
    <x v="5"/>
    <m/>
    <m/>
    <n v="7879"/>
    <s v=""/>
    <s v="Emily Tyler"/>
    <x v="6"/>
    <x v="6"/>
    <x v="0"/>
    <s v=""/>
  </r>
  <r>
    <n v="7880"/>
    <s v="Tamara Brooks"/>
    <s v="jennifer02@example.net"/>
    <n v="63"/>
    <s v="Other"/>
    <s v="Apple AirPods"/>
    <d v="2020-11-11T00:00:00"/>
    <x v="0"/>
    <s v="Data loss"/>
    <s v="I'm having an issue with the {product_purchased}. Please assist. Thanks. The issue I'm facing is intermittent. Sometimes it works fine, but other times it acts up unexpectedly."/>
    <x v="0"/>
    <m/>
    <s v="Medium"/>
    <s v="Social media"/>
    <x v="5096"/>
    <m/>
    <m/>
    <n v="7880"/>
    <s v=""/>
    <s v="Tamara Brooks"/>
    <x v="3"/>
    <x v="3"/>
    <x v="1"/>
    <s v=""/>
  </r>
  <r>
    <n v="7881"/>
    <s v="Jeffrey Craig"/>
    <s v="rachelfrederick@example.com"/>
    <n v="59"/>
    <s v="Female"/>
    <s v="Canon EOS"/>
    <d v="2020-08-18T00:00:00"/>
    <x v="4"/>
    <s v="Account access"/>
    <s v="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
    <x v="0"/>
    <m/>
    <s v="High"/>
    <s v="Email"/>
    <x v="5097"/>
    <m/>
    <m/>
    <n v="7881"/>
    <s v=""/>
    <s v="Jeffrey Craig"/>
    <x v="5"/>
    <x v="5"/>
    <x v="1"/>
    <s v=""/>
  </r>
  <r>
    <n v="7882"/>
    <s v="Deborah Soto"/>
    <s v="betty61@example.net"/>
    <n v="54"/>
    <s v="Male"/>
    <s v="Bose SoundLink Speaker"/>
    <d v="2020-08-27T00:00:00"/>
    <x v="0"/>
    <s v="Software bug"/>
    <s v="I'm having an issue with the {product_purchased}. Please assist._x000a__x000a_1 2 3 4 5 6 7 8 9 10 11 12 13 14 15 16 17 18 19 20 21 22 23 24 25 26 27 28 29 30 31 I've tried clearing the cache and data for the {product_purchased} app, but the issue persists."/>
    <x v="0"/>
    <m/>
    <s v="Low"/>
    <s v="Social media"/>
    <x v="5098"/>
    <m/>
    <m/>
    <n v="7882"/>
    <s v=""/>
    <s v="Deborah Soto"/>
    <x v="5"/>
    <x v="5"/>
    <x v="1"/>
    <s v=""/>
  </r>
  <r>
    <n v="7883"/>
    <s v="Eric Higgins"/>
    <s v="robert81@example.com"/>
    <n v="19"/>
    <s v="Female"/>
    <s v="Amazon Kindle"/>
    <d v="2020-04-21T00:00:00"/>
    <x v="4"/>
    <s v="Hardware issue"/>
    <s v="I'm having an issue with the {product_purchased}. Please assist._x000a__x000a_In this case, I'm not finding the same type of problem with the product-purchased. Therefore, just call us for help when you can I've tried using different cables, adapters, or peripherals with my {product_purchased}, but the issue persists."/>
    <x v="1"/>
    <s v="Expect sign brother measure."/>
    <s v="Low"/>
    <s v="Social media"/>
    <x v="5099"/>
    <d v="2023-06-01T12:54:48"/>
    <n v="5"/>
    <n v="7883"/>
    <s v="Expect Sign Brother Measure."/>
    <s v="Eric Higgins"/>
    <x v="11"/>
    <x v="11"/>
    <x v="1"/>
    <n v="-7.3666666667559184"/>
  </r>
  <r>
    <n v="7884"/>
    <s v="Mrs. Jessica Phillips DDS"/>
    <s v="andersondavid@example.org"/>
    <n v="43"/>
    <s v="Male"/>
    <s v="Sony 4K HDR TV"/>
    <d v="2020-04-18T00:00:00"/>
    <x v="0"/>
    <s v="Refund request"/>
    <s v="I'm having an issue with the {product_purchased}. Please assist. Please explain. Please explain. What is the status of this product? What is the price?_x000a__x000a__x000a_A. A small amount goes to support the purchase. A I'm unable to find the option to perform the desired action in the {product_purchased}. Could you please guide me through the steps?"/>
    <x v="1"/>
    <s v="Also ahead tough begin describe against recognize organization."/>
    <s v="Low"/>
    <s v="Phone"/>
    <x v="5100"/>
    <d v="2023-06-01T13:10:50"/>
    <n v="5"/>
    <n v="7884"/>
    <s v="Also Ahead Tough Begin Describe Against Recognize Organization."/>
    <s v="Mrs. Jessica Phillips DDS"/>
    <x v="11"/>
    <x v="11"/>
    <x v="1"/>
    <n v="-2.5166666666627862"/>
  </r>
  <r>
    <n v="7885"/>
    <s v="Brian Martin"/>
    <s v="jacquelinethomas@example.com"/>
    <n v="37"/>
    <s v="Male"/>
    <s v="Microsoft Office"/>
    <d v="2021-11-05T00:00:00"/>
    <x v="2"/>
    <s v="Product recommendation"/>
    <s v="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
    <x v="1"/>
    <s v="Relationship between customer political parent statement huge."/>
    <s v="Medium"/>
    <s v="Phone"/>
    <x v="5101"/>
    <d v="2023-06-01T19:54:52"/>
    <n v="1"/>
    <n v="7885"/>
    <s v="Relationship Between Customer Political Parent Statement Huge."/>
    <s v="Brian Martin"/>
    <x v="3"/>
    <x v="3"/>
    <x v="0"/>
    <n v="1.3333333333139308"/>
  </r>
  <r>
    <n v="7886"/>
    <s v="Cesar Jensen"/>
    <s v="aanderson@example.net"/>
    <n v="35"/>
    <s v="Other"/>
    <s v="Sony PlayStation"/>
    <d v="2021-09-12T00:00:00"/>
    <x v="4"/>
    <s v="Software bug"/>
    <s v="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
    <x v="0"/>
    <m/>
    <s v="High"/>
    <s v="Chat"/>
    <x v="5102"/>
    <m/>
    <m/>
    <n v="7886"/>
    <s v=""/>
    <s v="Cesar Jensen"/>
    <x v="9"/>
    <x v="9"/>
    <x v="0"/>
    <s v=""/>
  </r>
  <r>
    <n v="7887"/>
    <s v="Justin Brown"/>
    <s v="kfoster@example.net"/>
    <n v="33"/>
    <s v="Male"/>
    <s v="LG OLED"/>
    <d v="2020-06-09T00:00:00"/>
    <x v="4"/>
    <s v="Product compatibility"/>
    <s v="I'm having an issue with the {product_purchased}. Please assist._x000a__x000a_This option changes each week. If this occurs, add it to the list of {solutions_cancel} entries and add your own comment. I've noticed a peculiar error message popping up on my {product_purchased} screen. It says '{error_message}'. What does it mean?"/>
    <x v="0"/>
    <m/>
    <s v="Low"/>
    <s v="Email"/>
    <x v="5103"/>
    <m/>
    <m/>
    <n v="7887"/>
    <s v=""/>
    <s v="Justin Brown"/>
    <x v="8"/>
    <x v="8"/>
    <x v="1"/>
    <s v=""/>
  </r>
  <r>
    <n v="7888"/>
    <s v="Michael Erickson"/>
    <s v="christopher42@example.com"/>
    <n v="65"/>
    <s v="Female"/>
    <s v="Google Nest"/>
    <d v="2020-08-21T00:00:00"/>
    <x v="0"/>
    <s v="Delivery problem"/>
    <s v="I'm having an issue with the {product_purchased}. Please assist. 1 2 3 5 6 7 8 9 10 11 12 13 &lt;?php // http://cve.mitre.org/cgi-bin/cvename I've performed a factory reset on my {product_purchased}, hoping it would resolve the problem, but it didn't help."/>
    <x v="1"/>
    <s v="If to degree little."/>
    <s v="Medium"/>
    <s v="Chat"/>
    <x v="5104"/>
    <d v="2023-06-01T01:39:57"/>
    <n v="1"/>
    <n v="7888"/>
    <s v="If To Degree Little."/>
    <s v="Michael Erickson"/>
    <x v="5"/>
    <x v="5"/>
    <x v="1"/>
    <n v="-17.449999999953434"/>
  </r>
  <r>
    <n v="7889"/>
    <s v="Travis Collins"/>
    <s v="joemedina@example.com"/>
    <n v="61"/>
    <s v="Other"/>
    <s v="Sony Xperia"/>
    <d v="2020-11-10T00:00:00"/>
    <x v="0"/>
    <s v="Payment issue"/>
    <s v="I'm facing a problem with my {product_purchased}. The {product_purchased} is not turning on. It was working fine until yesterday, but now it doesn't respond. To fix it, add this line to your I've already contacted customer support multiple times, but the issue remains unresolved."/>
    <x v="1"/>
    <s v="Debate surface anyone."/>
    <s v="Medium"/>
    <s v="Phone"/>
    <x v="5105"/>
    <d v="2023-06-01T16:57:57"/>
    <n v="3"/>
    <n v="7889"/>
    <s v="Debate Surface Anyone."/>
    <s v="Travis Collins"/>
    <x v="3"/>
    <x v="3"/>
    <x v="1"/>
    <n v="7.4500000000116415"/>
  </r>
  <r>
    <n v="7890"/>
    <s v="Caroline Robinson"/>
    <s v="jmckinney@example.org"/>
    <n v="22"/>
    <s v="Male"/>
    <s v="Roomba Robot Vacuum"/>
    <d v="2020-07-22T00:00:00"/>
    <x v="2"/>
    <s v="Payment issue"/>
    <s v="I'm having an issue with the {product_purchased}. Please assist. For product purchase check the link below._x000a__x000a_&quot;How does it work?&quot;_x000a__x000a__x000a_Once I found the list, I did my best to answer. If you I've checked for software updates, and my {product_purchased} is already running the latest version."/>
    <x v="0"/>
    <m/>
    <s v="Medium"/>
    <s v="Social media"/>
    <x v="5106"/>
    <m/>
    <m/>
    <n v="7890"/>
    <s v=""/>
    <s v="Caroline Robinson"/>
    <x v="2"/>
    <x v="2"/>
    <x v="1"/>
    <s v=""/>
  </r>
  <r>
    <n v="7891"/>
    <s v="Charles Jackson"/>
    <s v="sharvey@example.net"/>
    <n v="61"/>
    <s v="Male"/>
    <s v="Nintendo Switch Pro Controller"/>
    <d v="2021-07-21T00:00:00"/>
    <x v="4"/>
    <s v="Network problem"/>
    <s v="I'm having an issue with the {product_purchased}. Please assist._x000a__x000a_I'm having an issue with the{product_purchased}. Please assist._x000a__x000a_What?_x000a__x000a_The product_order_id is a I'm using the original charger that came with my {product_purchased}, but it's not charging properly."/>
    <x v="2"/>
    <m/>
    <s v="Medium"/>
    <s v="Phone"/>
    <x v="5"/>
    <m/>
    <m/>
    <n v="7891"/>
    <s v=""/>
    <s v="Charles Jackson"/>
    <x v="2"/>
    <x v="2"/>
    <x v="0"/>
    <s v=""/>
  </r>
  <r>
    <n v="7892"/>
    <s v="Wanda Graham"/>
    <s v="johnsonryan@example.org"/>
    <n v="53"/>
    <s v="Male"/>
    <s v="Apple AirPods"/>
    <d v="2021-06-19T00:00:00"/>
    <x v="4"/>
    <s v="Payment issue"/>
    <s v="I'm having an issue with the {product_purchased}. Please assist._x000a__x000a_Here's what you need to do if you have problems, or have more trouble:_x000a__x000a_Get help_x000a__x000a_It may seem hard to find some place I've already contacted customer support multiple times, but the issue remains unresolved."/>
    <x v="0"/>
    <m/>
    <s v="Critical"/>
    <s v="Email"/>
    <x v="5107"/>
    <m/>
    <m/>
    <n v="7892"/>
    <s v=""/>
    <s v="Wanda Graham"/>
    <x v="8"/>
    <x v="8"/>
    <x v="0"/>
    <s v=""/>
  </r>
  <r>
    <n v="7893"/>
    <s v="Richard Hendricks"/>
    <s v="rsmith@example.org"/>
    <n v="64"/>
    <s v="Female"/>
    <s v="Sony Xperia"/>
    <d v="2021-07-21T00:00:00"/>
    <x v="2"/>
    <s v="Delivery problem"/>
    <s v="I'm having an issue with the {product_purchased}. Please assist._x000a__x000a_The {product_purchased}. Please assist. I've performed a factory reset on my {product_purchased}, hoping it would resolve the problem, but it didn't help."/>
    <x v="2"/>
    <m/>
    <s v="Medium"/>
    <s v="Phone"/>
    <x v="5"/>
    <m/>
    <m/>
    <n v="7893"/>
    <s v=""/>
    <s v="Richard Hendricks"/>
    <x v="2"/>
    <x v="2"/>
    <x v="0"/>
    <s v=""/>
  </r>
  <r>
    <n v="7894"/>
    <s v="Morgan Cuevas"/>
    <s v="kwiley@example.org"/>
    <n v="55"/>
    <s v="Male"/>
    <s v="Google Nest"/>
    <d v="2020-03-20T00:00:00"/>
    <x v="3"/>
    <s v="Network problem"/>
    <s v="I've encountered a data loss issue with my {product_purchased}. All the files and documents seem to have disappeared. Can you guide me on how to retrieve them?_x000a__x000a_Gustafsson: Thanks for your information. Sincerely I'm unable to find the option to perform the desired action in the {product_purchased}. Could you please guide me through the steps?"/>
    <x v="1"/>
    <s v="Money audience degree color popular."/>
    <s v="High"/>
    <s v="Social media"/>
    <x v="5108"/>
    <d v="2023-06-01T14:29:05"/>
    <n v="5"/>
    <n v="7894"/>
    <s v="Money Audience Degree Color Popular."/>
    <s v="Morgan Cuevas"/>
    <x v="0"/>
    <x v="0"/>
    <x v="1"/>
    <n v="9.0333333334419876"/>
  </r>
  <r>
    <n v="7895"/>
    <s v="Selena Baldwin"/>
    <s v="vvega@example.com"/>
    <n v="18"/>
    <s v="Other"/>
    <s v="Nintendo Switch Pro Controller"/>
    <d v="2021-03-27T00:00:00"/>
    <x v="3"/>
    <s v="Cancellation request"/>
    <s v="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
    <x v="1"/>
    <s v="Less kitchen great member say."/>
    <s v="Critical"/>
    <s v="Phone"/>
    <x v="5109"/>
    <d v="2023-06-01T04:21:06"/>
    <n v="5"/>
    <n v="7895"/>
    <s v="Less Kitchen Great Member Say."/>
    <s v="Selena Baldwin"/>
    <x v="0"/>
    <x v="0"/>
    <x v="0"/>
    <n v="-7.4500000000116415"/>
  </r>
  <r>
    <n v="7896"/>
    <s v="Christopher Hansen"/>
    <s v="paynecarlos@example.org"/>
    <n v="34"/>
    <s v="Other"/>
    <s v="Nintendo Switch"/>
    <d v="2020-12-03T00:00:00"/>
    <x v="4"/>
    <s v="Account access"/>
    <s v="I'm having an issue with the {product_purchased}. Please assist. I can't see my phone with all the buttons. I'm stuck on the left corner._x000a__x000a_I'm unable to use my camera._x000a__x000a_I'm I'm not sure if this issue is specific to my device or if others have reported similar problems."/>
    <x v="1"/>
    <s v="Accept resource outside hour wear note morning."/>
    <s v="Medium"/>
    <s v="Phone"/>
    <x v="5110"/>
    <d v="2023-06-01T13:39:07"/>
    <n v="2"/>
    <n v="7896"/>
    <s v="Accept Resource Outside Hour Wear Note Morning."/>
    <s v="Christopher Hansen"/>
    <x v="10"/>
    <x v="10"/>
    <x v="1"/>
    <n v="-8.6333333331858739"/>
  </r>
  <r>
    <n v="7897"/>
    <s v="Kevin Crawford"/>
    <s v="cindy50@example.org"/>
    <n v="39"/>
    <s v="Male"/>
    <s v="Samsung Soundbar"/>
    <d v="2021-10-11T00:00:00"/>
    <x v="2"/>
    <s v="Cancellation request"/>
    <s v="I'm having an issue with the {product_purchased}. Please assist. This problem started occurring after the recent software update. I haven't made any other changes to the device."/>
    <x v="1"/>
    <s v="Rise election allow new call here."/>
    <s v="Critical"/>
    <s v="Phone"/>
    <x v="5111"/>
    <d v="2023-06-01T05:34:07"/>
    <n v="3"/>
    <n v="7897"/>
    <s v="Rise Election Allow New Call Here."/>
    <s v="Kevin Crawford"/>
    <x v="7"/>
    <x v="7"/>
    <x v="0"/>
    <n v="-15.633333333476912"/>
  </r>
  <r>
    <n v="7898"/>
    <s v="Destiny Stevenson"/>
    <s v="owenjessica@example.net"/>
    <n v="20"/>
    <s v="Other"/>
    <s v="Canon DSLR Camera"/>
    <d v="2021-03-26T00:00:00"/>
    <x v="1"/>
    <s v="Product setup"/>
    <s v="I'm having an issue with the {product_purchased}. Please assist. I'm not sure if this issue is specific to my device or if others have reported similar problems."/>
    <x v="0"/>
    <m/>
    <s v="Low"/>
    <s v="Phone"/>
    <x v="5112"/>
    <m/>
    <m/>
    <n v="7898"/>
    <s v=""/>
    <s v="Destiny Stevenson"/>
    <x v="0"/>
    <x v="0"/>
    <x v="0"/>
    <s v=""/>
  </r>
  <r>
    <n v="7899"/>
    <s v="Sandra Sanchez"/>
    <s v="kjames@example.net"/>
    <n v="30"/>
    <s v="Other"/>
    <s v="Nintendo Switch"/>
    <d v="2020-04-20T00:00:00"/>
    <x v="0"/>
    <s v="Display issue"/>
    <s v="I'm having an issue with the {product_purchased}. Please assist._x000a__x000a_If your card number is missing from your purchase, please enter the requested name and email address within 15 minutes of receiving the order and we will do our best I've checked for software updates, and my {product_purchased} is already running the latest version."/>
    <x v="2"/>
    <m/>
    <s v="Low"/>
    <s v="Social media"/>
    <x v="5"/>
    <m/>
    <m/>
    <n v="7899"/>
    <s v=""/>
    <s v="Sandra Sanchez"/>
    <x v="11"/>
    <x v="11"/>
    <x v="1"/>
    <s v=""/>
  </r>
  <r>
    <n v="7900"/>
    <s v="Toni Martin"/>
    <s v="joshuabarber@example.com"/>
    <n v="36"/>
    <s v="Other"/>
    <s v="Apple AirPods"/>
    <d v="2020-08-04T00:00:00"/>
    <x v="3"/>
    <s v="Hardware issue"/>
    <s v="I'm having trouble connecting my {product_purchased} to my home Wi-Fi network. It doesn't detect any networks, although other devices are connecting fine. What can be done to resolve this issue?_x000a__x000a_Please, submit a I've recently updated the firmware of my {product_purchased}, and the issue started happening afterward. Could it be related to the update?"/>
    <x v="0"/>
    <m/>
    <s v="Critical"/>
    <s v="Phone"/>
    <x v="5113"/>
    <m/>
    <m/>
    <n v="7900"/>
    <s v=""/>
    <s v="Toni Martin"/>
    <x v="5"/>
    <x v="5"/>
    <x v="1"/>
    <s v=""/>
  </r>
  <r>
    <n v="7901"/>
    <s v="Regina Espinoza"/>
    <s v="swansonrebecca@example.com"/>
    <n v="53"/>
    <s v="Other"/>
    <s v="Amazon Echo"/>
    <d v="2020-04-26T00:00:00"/>
    <x v="4"/>
    <s v="Battery life"/>
    <s v="I'm having an issue with the {product_purchased}. Please assist._x000a__x000a_Note: You can use the app's app-name to call other app owners._x000a__x000a_The app can also ask you for your password. I've checked for software updates, and my {product_purchased} is already running the latest version."/>
    <x v="2"/>
    <m/>
    <s v="Critical"/>
    <s v="Social media"/>
    <x v="5"/>
    <m/>
    <m/>
    <n v="7901"/>
    <s v=""/>
    <s v="Regina Espinoza"/>
    <x v="11"/>
    <x v="11"/>
    <x v="1"/>
    <s v=""/>
  </r>
  <r>
    <n v="7902"/>
    <s v="Alison Duran"/>
    <s v="daisy61@example.org"/>
    <n v="52"/>
    <s v="Female"/>
    <s v="Sony 4K HDR TV"/>
    <d v="2020-06-03T00:00:00"/>
    <x v="2"/>
    <s v="Display issue"/>
    <s v="There seems to be a hardware problem with my {product_purchased}. The screen is flickering, and I'm unable to use it. What should I do?_x000a__x000a_If you have a {product_purchased} and no graphics This problem started occurring after the recent software update. I haven't made any other changes to the device."/>
    <x v="2"/>
    <m/>
    <s v="Medium"/>
    <s v="Phone"/>
    <x v="5"/>
    <m/>
    <m/>
    <n v="7902"/>
    <s v=""/>
    <s v="Alison Duran"/>
    <x v="8"/>
    <x v="8"/>
    <x v="1"/>
    <s v=""/>
  </r>
  <r>
    <n v="7903"/>
    <s v="Daniel Williams"/>
    <s v="bgraham@example.net"/>
    <n v="58"/>
    <s v="Other"/>
    <s v="LG OLED"/>
    <d v="2021-06-08T00:00:00"/>
    <x v="4"/>
    <s v="Hardware issue"/>
    <s v="I'm having an issue with the {product_purchased}. Please assist._x000a__x000a_You're not yet a user! You must be logged in to download and install this product._x000a__x000a_SUMMARY OF THE INVENTION This problem started occurring after the recent software update. I haven't made any other changes to the device."/>
    <x v="2"/>
    <m/>
    <s v="High"/>
    <s v="Chat"/>
    <x v="5"/>
    <m/>
    <m/>
    <n v="7903"/>
    <s v=""/>
    <s v="Daniel Williams"/>
    <x v="8"/>
    <x v="8"/>
    <x v="0"/>
    <s v=""/>
  </r>
  <r>
    <n v="7904"/>
    <s v="Diane Patton"/>
    <s v="desiree94@example.com"/>
    <n v="23"/>
    <s v="Female"/>
    <s v="Fitbit Charge"/>
    <d v="2020-02-09T00:00:00"/>
    <x v="4"/>
    <s v="Data loss"/>
    <s v="I've encountered a data loss issue with my {product_purchased}. All the files and documents seem to have disappeared. Can you guide me on how to retrieve them? I've noticed a peculiar error message popping up on my {product_purchased} screen. It says '{error_message}'. What does it mean?"/>
    <x v="1"/>
    <s v="Generation home major."/>
    <s v="Medium"/>
    <s v="Email"/>
    <x v="5114"/>
    <d v="2023-06-01T17:55:15"/>
    <n v="4"/>
    <n v="7904"/>
    <s v="Generation Home Major."/>
    <s v="Diane Patton"/>
    <x v="4"/>
    <x v="4"/>
    <x v="1"/>
    <n v="3.1999999999534339"/>
  </r>
  <r>
    <n v="7905"/>
    <s v="Jose Allen"/>
    <s v="carolinerandolph@example.com"/>
    <n v="48"/>
    <s v="Other"/>
    <s v="Roomba Robot Vacuum"/>
    <d v="2021-12-19T00:00:00"/>
    <x v="0"/>
    <s v="Software bug"/>
    <s v="I'm having an issue with the {product_purchased}. Please assist._x000a__x000a_Product ID: 2725_x000a__x000a_Type: Small Business_x000a__x000a_Product ID: 2730_x000a__x000a_Number: 2731_x000a__x000a_This item ships free of I'm unable to find the option to perform the desired action in the {product_purchased}. Could you please guide me through the steps?"/>
    <x v="1"/>
    <s v="Budget its seat husband answer paper."/>
    <s v="Medium"/>
    <s v="Chat"/>
    <x v="5115"/>
    <d v="2023-06-01T11:00:17"/>
    <n v="2"/>
    <n v="7905"/>
    <s v="Budget Its Seat Husband Answer Paper."/>
    <s v="Jose Allen"/>
    <x v="10"/>
    <x v="10"/>
    <x v="0"/>
    <n v="-6.933333333407063"/>
  </r>
  <r>
    <n v="7906"/>
    <s v="Jennifer Johnson"/>
    <s v="rachel78@example.org"/>
    <n v="24"/>
    <s v="Other"/>
    <s v="Amazon Kindle"/>
    <d v="2021-09-11T00:00:00"/>
    <x v="4"/>
    <s v="Peripheral compatibility"/>
    <s v="I'm having an issue with the {product_purchased}. Please assist._x000a__x000a_Q: Can I see the title of the pack you bought?_x000a__x000a_A: After confirming this you will be able to order the pack. I'm concerned about the security of my {product_purchased} and would like to ensure that my data is safe."/>
    <x v="2"/>
    <m/>
    <s v="High"/>
    <s v="Chat"/>
    <x v="5"/>
    <m/>
    <m/>
    <n v="7906"/>
    <s v=""/>
    <s v="Jennifer Johnson"/>
    <x v="9"/>
    <x v="9"/>
    <x v="0"/>
    <s v=""/>
  </r>
  <r>
    <n v="7907"/>
    <s v="Susan Ingram"/>
    <s v="dbell@example.com"/>
    <n v="51"/>
    <s v="Male"/>
    <s v="Amazon Kindle"/>
    <d v="2021-08-02T00:00:00"/>
    <x v="4"/>
    <s v="Product setup"/>
    <s v="I'm having an issue with the {product_purchased}. Please assist._x000a__x000a_For help on updating the product, please email [email protected] I've noticed that the issue occurs consistently when I use a specific feature or application on my {product_purchased}."/>
    <x v="1"/>
    <s v="Heart herself million road serious."/>
    <s v="Critical"/>
    <s v="Chat"/>
    <x v="5116"/>
    <d v="2023-06-01T11:11:20"/>
    <n v="4"/>
    <n v="7907"/>
    <s v="Heart Herself Million Road Serious."/>
    <s v="Susan Ingram"/>
    <x v="5"/>
    <x v="5"/>
    <x v="0"/>
    <n v="1.7500000001164153"/>
  </r>
  <r>
    <n v="7908"/>
    <s v="Gary Wilson"/>
    <s v="williamcarlson@example.net"/>
    <n v="41"/>
    <s v="Female"/>
    <s v="Xbox"/>
    <d v="2021-05-21T00:00:00"/>
    <x v="4"/>
    <s v="Data loss"/>
    <s v="I'm having an issue with the {product_purchased}. Please assist._x000a__x000a_â€¢ No data for: The purchase amount will change per item._x000a__x000a_â€¢ No data for: Price is charged for delivery._x000a__x000a_â€¢ No data I've tried clearing the cache and data for the {product_purchased} app, but the issue persists."/>
    <x v="1"/>
    <s v="Front meeting wide pretty four."/>
    <s v="Critical"/>
    <s v="Phone"/>
    <x v="5117"/>
    <d v="2023-06-01T03:20:21"/>
    <n v="4"/>
    <n v="7908"/>
    <s v="Front Meeting Wide Pretty Four."/>
    <s v="Gary Wilson"/>
    <x v="1"/>
    <x v="1"/>
    <x v="0"/>
    <n v="-12.933333333407063"/>
  </r>
  <r>
    <n v="7909"/>
    <s v="Terry Haney"/>
    <s v="robertrodriguez@example.net"/>
    <n v="51"/>
    <s v="Male"/>
    <s v="Sony 4K HDR TV"/>
    <d v="2020-12-31T00:00:00"/>
    <x v="0"/>
    <s v="Installation support"/>
    <s v="I'm having an issue with the {product_purchased}. Please assist._x000a__x000a_- It can cause my hands to jump as I use my iPhone and it will help me to see the full price. I'm using your coupon code, I've tried using different cables, adapters, or peripherals with my {product_purchased}, but the issue persists."/>
    <x v="1"/>
    <s v="Maintain opportunity region authority into describe."/>
    <s v="Medium"/>
    <s v="Email"/>
    <x v="5118"/>
    <d v="2023-06-01T05:49:23"/>
    <n v="4"/>
    <n v="7909"/>
    <s v="Maintain Opportunity Region Authority Into Describe."/>
    <s v="Terry Haney"/>
    <x v="10"/>
    <x v="10"/>
    <x v="1"/>
    <n v="-13.099999999918509"/>
  </r>
  <r>
    <n v="7910"/>
    <s v="Megan Alexander"/>
    <s v="amandakennedy@example.com"/>
    <n v="54"/>
    <s v="Female"/>
    <s v="LG OLED"/>
    <d v="2020-01-25T00:00:00"/>
    <x v="4"/>
    <s v="Cancellation request"/>
    <s v="I'm having an issue with the {product_purchased}. Please assist. I'm not going to buy a product... please help. I can't understand what the hell is going on,&quot; she told local TV broadcaster WKBNB. I've noticed that the issue occurs consistently when I use a specific feature or application on my {product_purchased}."/>
    <x v="1"/>
    <s v="No game former might myself staff evidence."/>
    <s v="Medium"/>
    <s v="Social media"/>
    <x v="5119"/>
    <d v="2023-06-01T15:39:25"/>
    <n v="2"/>
    <n v="7910"/>
    <s v="No Game Former Might Myself Staff Evidence."/>
    <s v="Megan Alexander"/>
    <x v="6"/>
    <x v="6"/>
    <x v="1"/>
    <n v="-7.2999999998719431"/>
  </r>
  <r>
    <n v="7911"/>
    <s v="Brent Frazier"/>
    <s v="reedtara@example.org"/>
    <n v="61"/>
    <s v="Other"/>
    <s v="Sony 4K HDR TV"/>
    <d v="2021-10-18T00:00:00"/>
    <x v="0"/>
    <s v="Refund request"/>
    <s v="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
    <x v="1"/>
    <s v="Mission standard ago medical begin."/>
    <s v="Low"/>
    <s v="Chat"/>
    <x v="5120"/>
    <d v="2023-06-01T20:11:26"/>
    <n v="1"/>
    <n v="7911"/>
    <s v="Mission Standard Ago Medical Begin."/>
    <s v="Brent Frazier"/>
    <x v="7"/>
    <x v="7"/>
    <x v="0"/>
    <n v="13.233333333337214"/>
  </r>
  <r>
    <n v="7912"/>
    <s v="Joseph Mathis"/>
    <s v="ssanders@example.org"/>
    <n v="43"/>
    <s v="Other"/>
    <s v="LG Smart TV"/>
    <d v="2021-09-05T00:00:00"/>
    <x v="3"/>
    <s v="Hardware issue"/>
    <s v="I'm having an issue with the {product_purchased}. Please assist. I've tried to fix it, it'll get back on my hands._x000a__x000a_Sidearm: What do you think of this place. I've been I'm not sure if this issue is specific to my device or if others have reported similar problems."/>
    <x v="2"/>
    <m/>
    <s v="Medium"/>
    <s v="Phone"/>
    <x v="5"/>
    <m/>
    <m/>
    <n v="7912"/>
    <s v=""/>
    <s v="Joseph Mathis"/>
    <x v="9"/>
    <x v="9"/>
    <x v="0"/>
    <s v=""/>
  </r>
  <r>
    <n v="7913"/>
    <s v="Cynthia Miller"/>
    <s v="santiagojoseph@example.org"/>
    <n v="22"/>
    <s v="Male"/>
    <s v="Nintendo Switch"/>
    <d v="2020-02-27T00:00:00"/>
    <x v="3"/>
    <s v="Installation support"/>
    <s v="I'm encountering a software bug in the {product_purchased}. Whenever I try to perform a specific action, the application crashes. Are there any updates or fixes available?_x000a__x000a_This software has been removed from the OSX Marketplace. I've tried clearing the cache and data for the {product_purchased} app, but the issue persists."/>
    <x v="0"/>
    <m/>
    <s v="Critical"/>
    <s v="Social media"/>
    <x v="5121"/>
    <m/>
    <m/>
    <n v="7913"/>
    <s v=""/>
    <s v="Cynthia Miller"/>
    <x v="4"/>
    <x v="4"/>
    <x v="1"/>
    <s v=""/>
  </r>
  <r>
    <n v="7914"/>
    <s v="Kevin Gordon"/>
    <s v="glopez@example.org"/>
    <n v="35"/>
    <s v="Female"/>
    <s v="Garmin Forerunner"/>
    <d v="2020-06-10T00:00:00"/>
    <x v="0"/>
    <s v="Network problem"/>
    <s v="I'm having an issue with the {product_purchased}. Please assist. }_x000a__x000a_2) This will open up the app from default menu to a custom menu item._x000a__x000a_3) When the selected menu item is clicked, you I rely heavily on my {product_purchased} for my daily tasks, and this issue is hindering my productivity."/>
    <x v="2"/>
    <m/>
    <s v="Low"/>
    <s v="Phone"/>
    <x v="5"/>
    <m/>
    <m/>
    <n v="7914"/>
    <s v=""/>
    <s v="Kevin Gordon"/>
    <x v="8"/>
    <x v="8"/>
    <x v="1"/>
    <s v=""/>
  </r>
  <r>
    <n v="7915"/>
    <s v="Chad Wheeler"/>
    <s v="mclaughlinjacqueline@example.org"/>
    <n v="54"/>
    <s v="Male"/>
    <s v="Amazon Echo"/>
    <d v="2021-01-10T00:00:00"/>
    <x v="2"/>
    <s v="Data loss"/>
    <s v="I'm having an issue with the {product_purchased}. Please assist._x000a__x000a_I'll send you another message after this. Thank you, my apologies. I'm concerned about the security of my {product_purchased} and would like to ensure that my data is safe."/>
    <x v="2"/>
    <m/>
    <s v="Critical"/>
    <s v="Email"/>
    <x v="5"/>
    <m/>
    <m/>
    <n v="7915"/>
    <s v=""/>
    <s v="Chad Wheeler"/>
    <x v="6"/>
    <x v="6"/>
    <x v="0"/>
    <s v=""/>
  </r>
  <r>
    <n v="7916"/>
    <s v="Elizabeth Walton"/>
    <s v="wrightsally@example.net"/>
    <n v="38"/>
    <s v="Male"/>
    <s v="Sony PlayStation"/>
    <d v="2021-03-21T00:00:00"/>
    <x v="3"/>
    <s v="Hardware issue"/>
    <s v="I'm having an issue with the {product_purchased}. Please assist. &quot; }, { &quot;product&quot;: { &quot;name&quot;: &quot;I Love Yarn&quot;, &quot;slug&quot;: &quot;I Love Yarn&quot;, &quot;store_name&quot;: &quot;I I've recently updated the firmware of my {product_purchased}, and the issue started happening afterward. Could it be related to the update?"/>
    <x v="0"/>
    <m/>
    <s v="Medium"/>
    <s v="Social media"/>
    <x v="5122"/>
    <m/>
    <m/>
    <n v="7916"/>
    <s v=""/>
    <s v="Elizabeth Walton"/>
    <x v="0"/>
    <x v="0"/>
    <x v="0"/>
    <s v=""/>
  </r>
  <r>
    <n v="7917"/>
    <s v="Patricia Sullivan"/>
    <s v="bradfordshirley@example.net"/>
    <n v="37"/>
    <s v="Female"/>
    <s v="Sony Xperia"/>
    <d v="2020-10-09T00:00:00"/>
    <x v="2"/>
    <s v="Display issue"/>
    <s v="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
    <x v="0"/>
    <m/>
    <s v="Critical"/>
    <s v="Phone"/>
    <x v="5123"/>
    <m/>
    <m/>
    <n v="7917"/>
    <s v=""/>
    <s v="Patricia Sullivan"/>
    <x v="7"/>
    <x v="7"/>
    <x v="1"/>
    <s v=""/>
  </r>
  <r>
    <n v="7918"/>
    <s v="Karen Rojas"/>
    <s v="tayloramber@example.org"/>
    <n v="58"/>
    <s v="Other"/>
    <s v="Sony 4K HDR TV"/>
    <d v="2020-04-03T00:00:00"/>
    <x v="1"/>
    <s v="Hardware issue"/>
    <s v="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
    <x v="2"/>
    <m/>
    <s v="Medium"/>
    <s v="Phone"/>
    <x v="5"/>
    <m/>
    <m/>
    <n v="7918"/>
    <s v=""/>
    <s v="Karen Rojas"/>
    <x v="11"/>
    <x v="11"/>
    <x v="1"/>
    <s v=""/>
  </r>
  <r>
    <n v="7919"/>
    <s v="Rickey Hoover"/>
    <s v="imckee@example.org"/>
    <n v="52"/>
    <s v="Male"/>
    <s v="Lenovo ThinkPad"/>
    <d v="2020-09-26T00:00:00"/>
    <x v="3"/>
    <s v="Account access"/>
    <s v="I'm having an issue with the {product_purchased}. Please assist._x000a__x000a_# I am buying an iPad 4 (from the latest update) # $2.99/iphone 4 in 1, $9.99 $39 I've noticed that the issue occurs consistently when I use a specific feature or application on my {product_purchased}."/>
    <x v="1"/>
    <s v="Medical although less floor information."/>
    <s v="Medium"/>
    <s v="Email"/>
    <x v="5124"/>
    <d v="2023-06-01T20:35:37"/>
    <n v="3"/>
    <n v="7919"/>
    <s v="Medical Although Less Floor Information."/>
    <s v="Rickey Hoover"/>
    <x v="9"/>
    <x v="9"/>
    <x v="1"/>
    <n v="6.2499999999417923"/>
  </r>
  <r>
    <n v="7920"/>
    <s v="Brandon Ford"/>
    <s v="csimmons@example.net"/>
    <n v="60"/>
    <s v="Other"/>
    <s v="Autodesk AutoCAD"/>
    <d v="2021-09-13T00:00:00"/>
    <x v="0"/>
    <s v="Software bug"/>
    <s v="I'm having an issue with the {product_purchased}. Please assist._x000a__x000a_Your IP (192.168.1.1) has been blacklisted with activity code (19) at Mon Sep 25 22:22:33 BST I've noticed a peculiar error message popping up on my {product_purchased} screen. It says '{error_message}'. What does it mean?"/>
    <x v="1"/>
    <s v="Down weight it game grow."/>
    <s v="Low"/>
    <s v="Email"/>
    <x v="5125"/>
    <d v="2023-06-01T13:25:39"/>
    <n v="5"/>
    <n v="7920"/>
    <s v="Down Weight It Game Grow."/>
    <s v="Brandon Ford"/>
    <x v="9"/>
    <x v="9"/>
    <x v="0"/>
    <n v="2.2666666667209938"/>
  </r>
  <r>
    <n v="7921"/>
    <s v="Kathleen Joseph"/>
    <s v="ikim@example.org"/>
    <n v="21"/>
    <s v="Other"/>
    <s v="MacBook Pro"/>
    <d v="2021-01-07T00:00:00"/>
    <x v="0"/>
    <s v="Product recommendation"/>
    <s v="I'm having an issue with the {product_purchased}. Please assist._x000a__x000a_Click here to contact us. I'm not sure if this issue is specific to my device or if others have reported similar problems."/>
    <x v="1"/>
    <s v="Form minute water maybe market material tend."/>
    <s v="Critical"/>
    <s v="Chat"/>
    <x v="5126"/>
    <d v="2023-06-01T06:23:39"/>
    <n v="4"/>
    <n v="7921"/>
    <s v="Form Minute Water Maybe Market Material Tend."/>
    <s v="Kathleen Joseph"/>
    <x v="6"/>
    <x v="6"/>
    <x v="0"/>
    <n v="-14.233333333453629"/>
  </r>
  <r>
    <n v="7922"/>
    <s v="Marilyn Martinez"/>
    <s v="pattersonchristopher@example.com"/>
    <n v="45"/>
    <s v="Other"/>
    <s v="Bose SoundLink Speaker"/>
    <d v="2021-07-24T00:00:00"/>
    <x v="3"/>
    <s v="Delivery problem"/>
    <s v="I'm having an issue with the {product_purchased}. Please assist. I'll do the best that I can._x000a__x000a__x000a_Sidney: I understand the reason for your &quot;priceless.&quot; Please excuse me for taking such great I've noticed a sudden decrease in battery life on my {product_purchased}. It used to last much longer."/>
    <x v="2"/>
    <m/>
    <s v="High"/>
    <s v="Email"/>
    <x v="5"/>
    <m/>
    <m/>
    <n v="7922"/>
    <s v=""/>
    <s v="Marilyn Martinez"/>
    <x v="2"/>
    <x v="2"/>
    <x v="0"/>
    <s v=""/>
  </r>
  <r>
    <n v="7923"/>
    <s v="Jeffrey Gomez"/>
    <s v="ndavis@example.org"/>
    <n v="25"/>
    <s v="Other"/>
    <s v="PlayStation"/>
    <d v="2021-04-19T00:00:00"/>
    <x v="2"/>
    <s v="Delivery problem"/>
    <s v="I've recently set up my {product_purchased}, but it fails to connect to any available networks. What steps should I take to troubleshoot this issue?_x000a__x000a_I've just tried to try setting up my own DNS server, I've checked for software updates, and my {product_purchased} is already running the latest version."/>
    <x v="1"/>
    <s v="Cold provide member should number social."/>
    <s v="Low"/>
    <s v="Email"/>
    <x v="5127"/>
    <d v="2023-06-01T15:37:42"/>
    <n v="1"/>
    <n v="7923"/>
    <s v="Cold Provide Member Should Number Social."/>
    <s v="Jeffrey Gomez"/>
    <x v="11"/>
    <x v="11"/>
    <x v="0"/>
    <n v="14.783333333325572"/>
  </r>
  <r>
    <n v="7924"/>
    <s v="Karen Johnson"/>
    <s v="cindy14@example.com"/>
    <n v="31"/>
    <s v="Female"/>
    <s v="Samsung Soundbar"/>
    <d v="2020-12-31T00:00:00"/>
    <x v="2"/>
    <s v="Data loss"/>
    <s v="I'm facing issues logging into my {product_purchased} account. It says my account is locked. What should I do to unlock it?_x000a__x000a_If this happens, you're probably missing out on much more._x000a__x000a_How do I need assistance as soon as possible because it's affecting my work and productivity."/>
    <x v="0"/>
    <m/>
    <s v="High"/>
    <s v="Email"/>
    <x v="5128"/>
    <m/>
    <m/>
    <n v="7924"/>
    <s v=""/>
    <s v="Karen Johnson"/>
    <x v="10"/>
    <x v="10"/>
    <x v="1"/>
    <s v=""/>
  </r>
  <r>
    <n v="7925"/>
    <s v="Marcus Olsen"/>
    <s v="greenbarbara@example.org"/>
    <n v="42"/>
    <s v="Male"/>
    <s v="Fitbit Versa Smartwatch"/>
    <d v="2020-05-04T00:00:00"/>
    <x v="2"/>
    <s v="Display issue"/>
    <s v="I'm having an issue with the {product_purchased}. Please assist._x000a__x000a_The {Product_purchased}. You may see more details about this._x000a__x000a_The {Product_purchased}. It's not working. The issue I'm facing is intermittent. Sometimes it works fine, but other times it acts up unexpectedly."/>
    <x v="1"/>
    <s v="Skin lead behind yourself author."/>
    <s v="High"/>
    <s v="Email"/>
    <x v="5129"/>
    <d v="2023-06-01T21:47:45"/>
    <n v="3"/>
    <n v="7925"/>
    <s v="Skin Lead Behind Yourself Author."/>
    <s v="Marcus Olsen"/>
    <x v="1"/>
    <x v="1"/>
    <x v="1"/>
    <n v="13.03333333338378"/>
  </r>
  <r>
    <n v="7926"/>
    <s v="Michael Pearson"/>
    <s v="mjordan@example.com"/>
    <n v="67"/>
    <s v="Other"/>
    <s v="Canon EOS"/>
    <d v="2020-09-28T00:00:00"/>
    <x v="2"/>
    <s v="Payment issue"/>
    <s v="I'm having an issue with the {product_purchased}. Please assist._x000a__x000a_I want to give your company a free demo program. Please help me create this program._x000a__x000a_I want your support. Please add your name. I'm worried that the issue might be hardware-related and might require repair or replacement."/>
    <x v="1"/>
    <s v="Dog thought left marriage."/>
    <s v="Low"/>
    <s v="Email"/>
    <x v="5130"/>
    <d v="2023-06-01T17:06:47"/>
    <n v="3"/>
    <n v="7926"/>
    <s v="Dog Thought Left Marriage."/>
    <s v="Michael Pearson"/>
    <x v="9"/>
    <x v="9"/>
    <x v="1"/>
    <n v="-2.9666666667326353"/>
  </r>
  <r>
    <n v="7927"/>
    <s v="Steven Weeks"/>
    <s v="michaelmarshall@example.net"/>
    <n v="28"/>
    <s v="Other"/>
    <s v="LG OLED"/>
    <d v="2021-12-21T00:00:00"/>
    <x v="2"/>
    <s v="Software bug"/>
    <s v="I'm having an issue with the {product_purchased}. Please assist. I may not have the product, but if I have something I could sell, or if I want to have it delivered I can (and need to) have the I need assistance as soon as possible because it's affecting my work and productivity."/>
    <x v="2"/>
    <m/>
    <s v="Critical"/>
    <s v="Email"/>
    <x v="5"/>
    <m/>
    <m/>
    <n v="7927"/>
    <s v=""/>
    <s v="Steven Weeks"/>
    <x v="10"/>
    <x v="10"/>
    <x v="0"/>
    <s v=""/>
  </r>
  <r>
    <n v="7928"/>
    <s v="Sarah Walters"/>
    <s v="pamelawilliams@example.org"/>
    <n v="34"/>
    <s v="Female"/>
    <s v="Bose SoundLink Speaker"/>
    <d v="2020-11-14T00:00:00"/>
    <x v="0"/>
    <s v="Product compatibility"/>
    <s v="I'm having an issue with the {product_purchased}. Please assist. It can be any of the following: A product, a service, a service for which I pay cash, or a service of financial responsibility._x000a__x000a_The payment I've followed online tutorials and community forums to troubleshoot the issue, but no luck so far."/>
    <x v="0"/>
    <m/>
    <s v="Medium"/>
    <s v="Chat"/>
    <x v="5131"/>
    <m/>
    <m/>
    <n v="7928"/>
    <s v=""/>
    <s v="Sarah Walters"/>
    <x v="3"/>
    <x v="3"/>
    <x v="1"/>
    <s v=""/>
  </r>
  <r>
    <n v="7929"/>
    <s v="Jesus Spears"/>
    <s v="johnsonmelinda@example.net"/>
    <n v="21"/>
    <s v="Male"/>
    <s v="HP Pavilion"/>
    <d v="2021-02-05T00:00:00"/>
    <x v="0"/>
    <s v="Network problem"/>
    <s v="I'm having an issue with the {product_purchased}. Please assist._x000a__x000a_Please enable JavaScript to view the comments powered by Disqus. I've checked the device settings and made sure that everything is configured correctly."/>
    <x v="2"/>
    <m/>
    <s v="Low"/>
    <s v="Social media"/>
    <x v="5"/>
    <m/>
    <m/>
    <n v="7929"/>
    <s v=""/>
    <s v="Jesus Spears"/>
    <x v="4"/>
    <x v="4"/>
    <x v="0"/>
    <s v=""/>
  </r>
  <r>
    <n v="7930"/>
    <s v="Sean Sherman"/>
    <s v="youngjames@example.net"/>
    <n v="62"/>
    <s v="Male"/>
    <s v="LG Washing Machine"/>
    <d v="2021-09-07T00:00:00"/>
    <x v="0"/>
    <s v="Product setup"/>
    <s v="I'm having an issue with the {product_purchased}. Please assist. I need assistance as soon as possible because it's affecting my work and productivity."/>
    <x v="1"/>
    <s v="Effort own forward team husband church."/>
    <s v="Low"/>
    <s v="Phone"/>
    <x v="5132"/>
    <d v="2023-06-01T01:43:51"/>
    <n v="4"/>
    <n v="7930"/>
    <s v="Effort Own Forward Team Husband Church."/>
    <s v="Sean Sherman"/>
    <x v="9"/>
    <x v="9"/>
    <x v="0"/>
    <n v="-16.400000000023283"/>
  </r>
  <r>
    <n v="7931"/>
    <s v="James Meyer"/>
    <s v="hgonzalez@example.net"/>
    <n v="35"/>
    <s v="Male"/>
    <s v="Bose QuietComfort"/>
    <d v="2021-09-28T00:00:00"/>
    <x v="4"/>
    <s v="Delivery problem"/>
    <s v="I'm having an issue with the {product_purchased}. Please assist. I'm having an issue with the {product_purchased}. Please assist._x000a__x000a_- - - - - - - - - - -_x000a__x000a__x000a_What I've recently updated the firmware of my {product_purchased}, and the issue started happening afterward. Could it be related to the update?"/>
    <x v="2"/>
    <m/>
    <s v="Medium"/>
    <s v="Email"/>
    <x v="5"/>
    <m/>
    <m/>
    <n v="7931"/>
    <s v=""/>
    <s v="James Meyer"/>
    <x v="9"/>
    <x v="9"/>
    <x v="0"/>
    <s v=""/>
  </r>
  <r>
    <n v="7932"/>
    <s v="Chase Hendrix"/>
    <s v="danielle18@example.org"/>
    <n v="68"/>
    <s v="Other"/>
    <s v="Google Nest"/>
    <d v="2021-04-21T00:00:00"/>
    <x v="0"/>
    <s v="Product recommendation"/>
    <s v="My {product_purchased} is making strange noises and not functioning properly. I suspect there might be a hardware issue. Can you please help me with this? Thanks!_x000a__x000a_Click to expand... I've performed a factory reset on my {product_purchased}, hoping it would resolve the problem, but it didn't help."/>
    <x v="0"/>
    <m/>
    <s v="Medium"/>
    <s v="Email"/>
    <x v="5133"/>
    <m/>
    <m/>
    <n v="7932"/>
    <s v=""/>
    <s v="Chase Hendrix"/>
    <x v="11"/>
    <x v="11"/>
    <x v="0"/>
    <s v=""/>
  </r>
  <r>
    <n v="7933"/>
    <s v="Amy Roach"/>
    <s v="jonathannelson@example.com"/>
    <n v="47"/>
    <s v="Other"/>
    <s v="LG OLED"/>
    <d v="2020-05-11T00:00:00"/>
    <x v="3"/>
    <s v="Software bug"/>
    <s v="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
    <x v="0"/>
    <m/>
    <s v="Critical"/>
    <s v="Chat"/>
    <x v="5134"/>
    <m/>
    <m/>
    <n v="7933"/>
    <s v=""/>
    <s v="Amy Roach"/>
    <x v="1"/>
    <x v="1"/>
    <x v="1"/>
    <s v=""/>
  </r>
  <r>
    <n v="7934"/>
    <s v="Janice Erickson"/>
    <s v="matthewwhite@example.net"/>
    <n v="40"/>
    <s v="Male"/>
    <s v="Amazon Kindle"/>
    <d v="2021-04-21T00:00:00"/>
    <x v="2"/>
    <s v="Hardware issue"/>
    <s v="I'm having an issue with the {product_purchased}. Please assist._x000a__x000a_Q. What does it mean if a certain product is not listed in the cart?_x000a__x000a_A. You can go to the Product page to download your I'm concerned about the security of my {product_purchased} and would like to ensure that my data is safe."/>
    <x v="0"/>
    <m/>
    <s v="Medium"/>
    <s v="Social media"/>
    <x v="5135"/>
    <m/>
    <m/>
    <n v="7934"/>
    <s v=""/>
    <s v="Janice Erickson"/>
    <x v="11"/>
    <x v="11"/>
    <x v="0"/>
    <s v=""/>
  </r>
  <r>
    <n v="7935"/>
    <s v="Traci Haynes"/>
    <s v="wilsonandrea@example.net"/>
    <n v="33"/>
    <s v="Other"/>
    <s v="Google Pixel"/>
    <d v="2021-07-22T00:00:00"/>
    <x v="2"/>
    <s v="Hardware issue"/>
    <s v="I'm having an issue with the {product_purchased}. Please assist._x000a__x000a_[10:22:17]EMOTE: *no key*/(Runtime) : &lt;b&gt;Runtime&lt;/b&gt; shivers._x000a__x000a_[10: I've recently updated the firmware of my {product_purchased}, and the issue started happening afterward. Could it be related to the update?"/>
    <x v="1"/>
    <s v="Form what I matter account rather on."/>
    <s v="Critical"/>
    <s v="Email"/>
    <x v="5136"/>
    <d v="2023-06-01T12:43:58"/>
    <n v="2"/>
    <n v="7935"/>
    <s v="Form What I Matter Account Rather On."/>
    <s v="Traci Haynes"/>
    <x v="2"/>
    <x v="2"/>
    <x v="0"/>
    <n v="-6.4500000000698492"/>
  </r>
  <r>
    <n v="7936"/>
    <s v="Kathleen Lewis"/>
    <s v="jennifer25@example.net"/>
    <n v="54"/>
    <s v="Male"/>
    <s v="Fitbit Versa Smartwatch"/>
    <d v="2020-08-28T00:00:00"/>
    <x v="4"/>
    <s v="Product compatibility"/>
    <s v="I've forgotten my password for my {product_purchased} account, and the password reset option is not working. How can I recover my account?_x000a__x000a_[Error &quot;Invalid password for Product Purchase&quot; when the page notifies you that I need assistance as soon as possible because it's affecting my work and productivity."/>
    <x v="2"/>
    <m/>
    <s v="Medium"/>
    <s v="Chat"/>
    <x v="5"/>
    <m/>
    <m/>
    <n v="7936"/>
    <s v=""/>
    <s v="Kathleen Lewis"/>
    <x v="5"/>
    <x v="5"/>
    <x v="1"/>
    <s v=""/>
  </r>
  <r>
    <n v="7937"/>
    <s v="Michael Paul"/>
    <s v="wendyfranklin@example.net"/>
    <n v="56"/>
    <s v="Female"/>
    <s v="Samsung Soundbar"/>
    <d v="2021-10-01T00:00:00"/>
    <x v="0"/>
    <s v="Hardware issue"/>
    <s v="I've forgotten my password for my {product_purchased} account, and the password reset option is not working. How can I recover my account?_x000a__x000a_When you create a new Account with a new URL, make sure the URL of This problem started occurring after the recent software update. I haven't made any other changes to the device."/>
    <x v="2"/>
    <m/>
    <s v="Low"/>
    <s v="Social media"/>
    <x v="5"/>
    <m/>
    <m/>
    <n v="7937"/>
    <s v=""/>
    <s v="Michael Paul"/>
    <x v="7"/>
    <x v="7"/>
    <x v="0"/>
    <s v=""/>
  </r>
  <r>
    <n v="7938"/>
    <s v="Jonathan Hines"/>
    <s v="cindy06@example.com"/>
    <n v="36"/>
    <s v="Other"/>
    <s v="Asus ROG"/>
    <d v="2020-11-10T00:00:00"/>
    <x v="0"/>
    <s v="Network problem"/>
    <s v="I'm having an issue with the {product_purchased}. Please assist._x000a__x000a_For this item... I received two brand new 3.5&quot; x 2&quot; hard drive sticks. They look very crisp and solid. I want them in I'm worried that the issue might be hardware-related and might require repair or replacement."/>
    <x v="0"/>
    <m/>
    <s v="Low"/>
    <s v="Social media"/>
    <x v="5137"/>
    <m/>
    <m/>
    <n v="7938"/>
    <s v=""/>
    <s v="Jonathan Hines"/>
    <x v="3"/>
    <x v="3"/>
    <x v="1"/>
    <s v=""/>
  </r>
  <r>
    <n v="7939"/>
    <s v="Elizabeth Solomon"/>
    <s v="jamesgalloway@example.com"/>
    <n v="69"/>
    <s v="Female"/>
    <s v="Bose QuietComfort"/>
    <d v="2021-10-28T00:00:00"/>
    <x v="4"/>
    <s v="Network problem"/>
    <s v="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
    <x v="0"/>
    <m/>
    <s v="Critical"/>
    <s v="Phone"/>
    <x v="5138"/>
    <m/>
    <m/>
    <n v="7939"/>
    <s v=""/>
    <s v="Elizabeth Solomon"/>
    <x v="7"/>
    <x v="7"/>
    <x v="0"/>
    <s v=""/>
  </r>
  <r>
    <n v="7940"/>
    <s v="Cynthia Walker"/>
    <s v="jordanrobert@example.com"/>
    <n v="60"/>
    <s v="Male"/>
    <s v="iPhone"/>
    <d v="2021-01-20T00:00:00"/>
    <x v="0"/>
    <s v="Software bug"/>
    <s v="I'm having an issue with the {product_purchased}. Please assist._x000a__x000a_Thanks for checking out the products in the review :) This is my first product. I made it in two days and it only cost me 3.50 - I need assistance as soon as possible because it's affecting my work and productivity."/>
    <x v="1"/>
    <s v="Start traditional material occur stand any."/>
    <s v="Low"/>
    <s v="Social media"/>
    <x v="5139"/>
    <d v="2023-06-01T06:37:06"/>
    <n v="5"/>
    <n v="7940"/>
    <s v="Start Traditional Material Occur Stand Any."/>
    <s v="Cynthia Walker"/>
    <x v="6"/>
    <x v="6"/>
    <x v="0"/>
    <n v="-14.516666666662786"/>
  </r>
  <r>
    <n v="7941"/>
    <s v="Amy Page"/>
    <s v="sherryortiz@example.net"/>
    <n v="58"/>
    <s v="Female"/>
    <s v="Microsoft Surface"/>
    <d v="2020-06-18T00:00:00"/>
    <x v="3"/>
    <s v="Product setup"/>
    <s v="I'm having an issue with the {product_purchased}. Please assist. */ #define USE_DITHER 3 //[1|2|3|4] DITHER - Choose one :zinski, tween, or other. I'm using the original charger that came with my {product_purchased}, but it's not charging properly."/>
    <x v="0"/>
    <m/>
    <s v="Critical"/>
    <s v="Email"/>
    <x v="5140"/>
    <m/>
    <m/>
    <n v="7941"/>
    <s v=""/>
    <s v="Amy Page"/>
    <x v="8"/>
    <x v="8"/>
    <x v="1"/>
    <s v=""/>
  </r>
  <r>
    <n v="7942"/>
    <s v="Joshua Hernandez"/>
    <s v="esandoval@example.org"/>
    <n v="51"/>
    <s v="Other"/>
    <s v="Apple AirPods"/>
    <d v="2020-07-14T00:00:00"/>
    <x v="2"/>
    <s v="Delivery problem"/>
    <s v="I've accidentally deleted important data from my {product_purchased}. Is there any way to recover the deleted files? I need them urgently._x000a__x000a_I've accidentally deleted important data from my {product_purchased}. Is there any The issue I'm facing is intermittent. Sometimes it works fine, but other times it acts up unexpectedly."/>
    <x v="0"/>
    <m/>
    <s v="Critical"/>
    <s v="Chat"/>
    <x v="5141"/>
    <m/>
    <m/>
    <n v="7942"/>
    <s v=""/>
    <s v="Joshua Hernandez"/>
    <x v="2"/>
    <x v="2"/>
    <x v="1"/>
    <s v=""/>
  </r>
  <r>
    <n v="7943"/>
    <s v="Kendra Murphy"/>
    <s v="wmoore@example.com"/>
    <n v="45"/>
    <s v="Female"/>
    <s v="iPhone"/>
    <d v="2020-08-02T00:00:00"/>
    <x v="0"/>
    <s v="Account access"/>
    <s v="I'm having an issue with the {product_purchased}. Please assist. Thanks. {product_id}{product_name}_x000a__x000a_}_x000a__x000a_return new Product();_x000a__x000a_}_x000a__x000a_};_x000a__x000a_template &lt; typename I've performed a factory reset on my {product_purchased}, hoping it would resolve the problem, but it didn't help."/>
    <x v="2"/>
    <m/>
    <s v="High"/>
    <s v="Social media"/>
    <x v="5"/>
    <m/>
    <m/>
    <n v="7943"/>
    <s v=""/>
    <s v="Kendra Murphy"/>
    <x v="5"/>
    <x v="5"/>
    <x v="1"/>
    <s v=""/>
  </r>
  <r>
    <n v="7944"/>
    <s v="Christopher Martinez"/>
    <s v="schroedertyler@example.com"/>
    <n v="29"/>
    <s v="Female"/>
    <s v="Microsoft Office"/>
    <d v="2021-09-16T00:00:00"/>
    <x v="1"/>
    <s v="Installation support"/>
    <s v="I'm having an issue with the {product_purchased}. Please assist. I've tried using different cables, adapters, or peripherals with my {product_purchased}, but the issue persists."/>
    <x v="2"/>
    <m/>
    <s v="Medium"/>
    <s v="Social media"/>
    <x v="5"/>
    <m/>
    <m/>
    <n v="7944"/>
    <s v=""/>
    <s v="Christopher Martinez"/>
    <x v="9"/>
    <x v="9"/>
    <x v="0"/>
    <s v=""/>
  </r>
  <r>
    <n v="7945"/>
    <s v="Roy Boyd"/>
    <s v="gjackson@example.com"/>
    <n v="22"/>
    <s v="Female"/>
    <s v="Amazon Echo"/>
    <d v="2020-09-19T00:00:00"/>
    <x v="1"/>
    <s v="Software bug"/>
    <s v="I'm having an issue with the {product_purchased}. Please assist. If the product is the same as your standard product, but needs some support, or a variation is needed, please provide a comment or contact us._x000a__x000a_â€¢ The issue I'm facing is intermittent. Sometimes it works fine, but other times it acts up unexpectedly."/>
    <x v="1"/>
    <s v="Hot my reduce compare attention avoid need body."/>
    <s v="Critical"/>
    <s v="Social media"/>
    <x v="5142"/>
    <d v="2023-06-01T14:35:12"/>
    <n v="1"/>
    <n v="7945"/>
    <s v="Hot My Reduce Compare Attention Avoid Need Body."/>
    <s v="Roy Boyd"/>
    <x v="9"/>
    <x v="9"/>
    <x v="1"/>
    <n v="7.8999999999068677"/>
  </r>
  <r>
    <n v="7946"/>
    <s v="Charles Barajas"/>
    <s v="moodyhector@example.org"/>
    <n v="58"/>
    <s v="Other"/>
    <s v="HP Pavilion"/>
    <d v="2020-10-20T00:00:00"/>
    <x v="4"/>
    <s v="Software bug"/>
    <s v="I'm having an issue with the {product_purchased}. Please assist. Thanks_x000a__x000a_This item was not found in your basket. I've followed the troubleshooting steps mentioned in the user manual, but the issue persists."/>
    <x v="2"/>
    <m/>
    <s v="Critical"/>
    <s v="Phone"/>
    <x v="5"/>
    <m/>
    <m/>
    <n v="7946"/>
    <s v=""/>
    <s v="Charles Barajas"/>
    <x v="7"/>
    <x v="7"/>
    <x v="1"/>
    <s v=""/>
  </r>
  <r>
    <n v="7947"/>
    <s v="Amanda Jenkins"/>
    <s v="kathryn40@example.com"/>
    <n v="70"/>
    <s v="Male"/>
    <s v="Microsoft Surface"/>
    <d v="2021-09-01T00:00:00"/>
    <x v="4"/>
    <s v="Account access"/>
    <s v="I'm encountering a software bug in the {product_purchased}. Whenever I try to perform a specific action, the application crashes. Are there any updates or fixes available?_x000a__x000a_That would be a great question!_x000a__x000a_It seems to I need assistance as soon as possible because it's affecting my work and productivity."/>
    <x v="0"/>
    <m/>
    <s v="High"/>
    <s v="Social media"/>
    <x v="5143"/>
    <m/>
    <m/>
    <n v="7947"/>
    <s v=""/>
    <s v="Amanda Jenkins"/>
    <x v="9"/>
    <x v="9"/>
    <x v="0"/>
    <s v=""/>
  </r>
  <r>
    <n v="7948"/>
    <s v="Kimberly Guerra"/>
    <s v="mrobinson@example.com"/>
    <n v="53"/>
    <s v="Female"/>
    <s v="Sony PlayStation"/>
    <d v="2020-07-18T00:00:00"/>
    <x v="4"/>
    <s v="Data loss"/>
    <s v="I'm having an issue with the {product_purchased}. Please assist._x000a__x000a_If you receive an error message after a new order has arrived at their place of business you might have more time to restock you before you need to send I've already contacted customer support multiple times, but the issue remains unresolved."/>
    <x v="1"/>
    <s v="Pull enjoy particularly capital environmental pattern group network."/>
    <s v="Medium"/>
    <s v="Email"/>
    <x v="5144"/>
    <d v="2023-06-01T17:19:16"/>
    <n v="4"/>
    <n v="7948"/>
    <s v="Pull Enjoy Particularly Capital Environmental Pattern Group Network."/>
    <s v="Kimberly Guerra"/>
    <x v="2"/>
    <x v="2"/>
    <x v="1"/>
    <n v="-2.2333333332790062"/>
  </r>
  <r>
    <n v="7949"/>
    <s v="Paul Gonzalez"/>
    <s v="mcbridefrank@example.com"/>
    <n v="24"/>
    <s v="Male"/>
    <s v="Microsoft Surface"/>
    <d v="2020-12-08T00:00:00"/>
    <x v="2"/>
    <s v="Refund request"/>
    <s v="I'm having an issue with the {product_purchased}. Please assist. I need assistance as soon as possible because it's affecting my work and productivity."/>
    <x v="1"/>
    <s v="Sense same machine foreign modern large billion."/>
    <s v="Medium"/>
    <s v="Phone"/>
    <x v="5145"/>
    <d v="2023-06-01T07:17:16"/>
    <n v="5"/>
    <n v="7949"/>
    <s v="Sense Same Machine Foreign Modern Large Billion."/>
    <s v="Paul Gonzalez"/>
    <x v="10"/>
    <x v="10"/>
    <x v="1"/>
    <n v="-2.9333333332906477"/>
  </r>
  <r>
    <n v="7950"/>
    <s v="Tracy Nguyen"/>
    <s v="robert60@example.org"/>
    <n v="69"/>
    <s v="Male"/>
    <s v="LG OLED"/>
    <d v="2020-09-18T00:00:00"/>
    <x v="3"/>
    <s v="Network problem"/>
    <s v="I'm having an issue with the {product_purchased}. Please assist._x000a__x000a_If we don't see some success, please report it. If you think this is something that needs to be fixed, please report it to 1-415 I've tried using different cables, adapters, or peripherals with my {product_purchased}, but the issue persists."/>
    <x v="2"/>
    <m/>
    <s v="Low"/>
    <s v="Social media"/>
    <x v="5"/>
    <m/>
    <m/>
    <n v="7950"/>
    <s v=""/>
    <s v="Tracy Nguyen"/>
    <x v="9"/>
    <x v="9"/>
    <x v="1"/>
    <s v=""/>
  </r>
  <r>
    <n v="7951"/>
    <s v="Rodney Lambert"/>
    <s v="matthewharris@example.org"/>
    <n v="24"/>
    <s v="Other"/>
    <s v="HP Pavilion"/>
    <d v="2020-01-16T00:00:00"/>
    <x v="3"/>
    <s v="Display issue"/>
    <s v="I'm having an issue with the {product_purchased}. Please assist._x000a__x000a_Thank you so much, I just got my cart from etsy and it's in great condition it's working now! I received the package today and it The issue I'm facing is intermittent. Sometimes it works fine, but other times it acts up unexpectedly."/>
    <x v="2"/>
    <m/>
    <s v="Medium"/>
    <s v="Email"/>
    <x v="5"/>
    <m/>
    <m/>
    <n v="7951"/>
    <s v=""/>
    <s v="Rodney Lambert"/>
    <x v="6"/>
    <x v="6"/>
    <x v="1"/>
    <s v=""/>
  </r>
  <r>
    <n v="7952"/>
    <s v="Wesley Smith DVM"/>
    <s v="ryangreene@example.org"/>
    <n v="39"/>
    <s v="Other"/>
    <s v="Nintendo Switch Pro Controller"/>
    <d v="2020-11-25T00:00:00"/>
    <x v="2"/>
    <s v="Display issue"/>
    <s v="I'm having an issue with the {product_purchased}. Please assist._x000a__x000a_I see it as a great idea but if you need an explanation with you, I'll be happy to give that a try. I also see it as I've followed online tutorials and community forums to troubleshoot the issue, but no luck so far."/>
    <x v="2"/>
    <m/>
    <s v="High"/>
    <s v="Social media"/>
    <x v="5"/>
    <m/>
    <m/>
    <n v="7952"/>
    <s v=""/>
    <s v="Wesley Smith DVM"/>
    <x v="3"/>
    <x v="3"/>
    <x v="1"/>
    <s v=""/>
  </r>
  <r>
    <n v="7953"/>
    <s v="Autumn Garcia"/>
    <s v="blake24@example.org"/>
    <n v="63"/>
    <s v="Male"/>
    <s v="Samsung Soundbar"/>
    <d v="2021-07-22T00:00:00"/>
    <x v="1"/>
    <s v="Data loss"/>
    <s v="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
    <x v="0"/>
    <m/>
    <s v="Medium"/>
    <s v="Phone"/>
    <x v="5146"/>
    <m/>
    <m/>
    <n v="7953"/>
    <s v=""/>
    <s v="Autumn Garcia"/>
    <x v="2"/>
    <x v="2"/>
    <x v="0"/>
    <s v=""/>
  </r>
  <r>
    <n v="7954"/>
    <s v="Andre Wagner Jr."/>
    <s v="robertdavis@example.com"/>
    <n v="42"/>
    <s v="Female"/>
    <s v="Bose SoundLink Speaker"/>
    <d v="2020-01-24T00:00:00"/>
    <x v="4"/>
    <s v="Account access"/>
    <s v="I'm facing a problem with my {product_purchased}. The {product_purchased} is not turning on. It was working fine until yesterday, but now it doesn't respond. The question is: do you need to add I'm worried that the issue might be hardware-related and might require repair or replacement."/>
    <x v="1"/>
    <s v="Wind even rise body your."/>
    <s v="Critical"/>
    <s v="Phone"/>
    <x v="5147"/>
    <d v="2023-06-01T03:23:23"/>
    <n v="4"/>
    <n v="7954"/>
    <s v="Wind Even Rise Body Your."/>
    <s v="Andre Wagner Jr."/>
    <x v="6"/>
    <x v="6"/>
    <x v="1"/>
    <n v="-6.5000000000582077"/>
  </r>
  <r>
    <n v="7955"/>
    <s v="Samuel Morris"/>
    <s v="basslisa@example.com"/>
    <n v="45"/>
    <s v="Male"/>
    <s v="Nintendo Switch"/>
    <d v="2020-12-17T00:00:00"/>
    <x v="2"/>
    <s v="Product compatibility"/>
    <s v="I've noticed a software bug in the {product_purchased} app. It's causing data loss and unexpected errors. How can I resolve this issue?_x000a__x000a_Use the search app settings for your country with http://developer.b I've performed a factory reset on my {product_purchased}, hoping it would resolve the problem, but it didn't help."/>
    <x v="0"/>
    <m/>
    <s v="High"/>
    <s v="Chat"/>
    <x v="5148"/>
    <m/>
    <m/>
    <n v="7955"/>
    <s v=""/>
    <s v="Samuel Morris"/>
    <x v="10"/>
    <x v="10"/>
    <x v="1"/>
    <s v=""/>
  </r>
  <r>
    <n v="7956"/>
    <s v="Jonathan Bailey"/>
    <s v="chadstephens@example.net"/>
    <n v="66"/>
    <s v="Other"/>
    <s v="Microsoft Office"/>
    <d v="2020-08-28T00:00:00"/>
    <x v="4"/>
    <s v="Refund request"/>
    <s v="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
    <x v="1"/>
    <s v="Day health material compare day another quickly."/>
    <s v="Medium"/>
    <s v="Phone"/>
    <x v="5149"/>
    <d v="2023-06-01T09:01:26"/>
    <n v="4"/>
    <n v="7956"/>
    <s v="Day Health Material Compare Day Another Quickly."/>
    <s v="Jonathan Bailey"/>
    <x v="5"/>
    <x v="5"/>
    <x v="1"/>
    <n v="0.5166666666045785"/>
  </r>
  <r>
    <n v="7957"/>
    <s v="Amber West"/>
    <s v="hhill@example.org"/>
    <n v="53"/>
    <s v="Female"/>
    <s v="Sony Xperia"/>
    <d v="2020-07-03T00:00:00"/>
    <x v="1"/>
    <s v="Network problem"/>
    <s v="I've accidentally deleted important data from my {product_purchased}. Is there any way to recover the deleted files? I need them urgently. Thank you in advance for your interest_x000a__x000a__x000a_Re: {product_purchased_1} I've followed online tutorials and community forums to troubleshoot the issue, but no luck so far."/>
    <x v="1"/>
    <s v="Nation hope true former."/>
    <s v="Low"/>
    <s v="Chat"/>
    <x v="5150"/>
    <d v="2023-06-01T15:17:27"/>
    <n v="3"/>
    <n v="7957"/>
    <s v="Nation Hope True Former."/>
    <s v="Amber West"/>
    <x v="2"/>
    <x v="2"/>
    <x v="1"/>
    <n v="-0.86666666652308777"/>
  </r>
  <r>
    <n v="7958"/>
    <s v="Mrs. Deanna Campbell MD"/>
    <s v="davismiranda@example.org"/>
    <n v="53"/>
    <s v="Male"/>
    <s v="Nikon D"/>
    <d v="2021-04-20T00:00:00"/>
    <x v="0"/>
    <s v="Refund request"/>
    <s v="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
    <x v="0"/>
    <m/>
    <s v="Medium"/>
    <s v="Social media"/>
    <x v="5151"/>
    <m/>
    <m/>
    <n v="7958"/>
    <s v=""/>
    <s v="Mrs. Deanna Campbell MD"/>
    <x v="11"/>
    <x v="11"/>
    <x v="0"/>
    <s v=""/>
  </r>
  <r>
    <n v="7959"/>
    <s v="Matthew Salazar"/>
    <s v="caldwellalexa@example.org"/>
    <n v="34"/>
    <s v="Other"/>
    <s v="PlayStation"/>
    <d v="2021-03-12T00:00:00"/>
    <x v="2"/>
    <s v="Cancellation request"/>
    <s v="I'm having an issue with the {product_purchased}. Please assist._x000a__x000a_3.6.2 â€“ The new (new) UI is getting better and better. Please assist._x000a__x000a_3.6.1 New UX design I've checked for software updates, and my {product_purchased} is already running the latest version."/>
    <x v="2"/>
    <m/>
    <s v="Critical"/>
    <s v="Phone"/>
    <x v="5"/>
    <m/>
    <m/>
    <n v="7959"/>
    <s v=""/>
    <s v="Matthew Salazar"/>
    <x v="0"/>
    <x v="0"/>
    <x v="0"/>
    <s v=""/>
  </r>
  <r>
    <n v="7960"/>
    <s v="Meagan Rowe"/>
    <s v="berryjeffrey@example.com"/>
    <n v="49"/>
    <s v="Male"/>
    <s v="Nintendo Switch"/>
    <d v="2020-09-01T00:00:00"/>
    <x v="0"/>
    <s v="Product setup"/>
    <s v="I'm having an issue with the {product_purchased}. Please assist._x000a__x000a_We may send you questions at the following address:_x000a__x000a_Pricing Information_x000a__x000a_The items in a bundle include the product, pricing, and availability I need assistance as soon as possible because it's affecting my work and productivity."/>
    <x v="2"/>
    <m/>
    <s v="Low"/>
    <s v="Phone"/>
    <x v="5"/>
    <m/>
    <m/>
    <n v="7960"/>
    <s v=""/>
    <s v="Meagan Rowe"/>
    <x v="9"/>
    <x v="9"/>
    <x v="1"/>
    <s v=""/>
  </r>
  <r>
    <n v="7961"/>
    <s v="Brian Lowe"/>
    <s v="johnsondaniel@example.net"/>
    <n v="22"/>
    <s v="Male"/>
    <s v="Roomba Robot Vacuum"/>
    <d v="2020-10-01T00:00:00"/>
    <x v="0"/>
    <s v="Data loss"/>
    <s v="I'm facing issues logging into my {product_purchased} account. It says my account is locked. What should I do to unlock it? I've checked for software updates, and my {product_purchased} is already running the latest version."/>
    <x v="1"/>
    <s v="Eat a production land speech fast season."/>
    <s v="High"/>
    <s v="Phone"/>
    <x v="5152"/>
    <d v="2023-06-01T15:38:32"/>
    <n v="3"/>
    <n v="7961"/>
    <s v="Eat A Production Land Speech Fast Season."/>
    <s v="Brian Lowe"/>
    <x v="7"/>
    <x v="7"/>
    <x v="1"/>
    <n v="3.1833333332324401"/>
  </r>
  <r>
    <n v="7962"/>
    <s v="Joshua Abbott"/>
    <s v="michaeljones@example.com"/>
    <n v="39"/>
    <s v="Male"/>
    <s v="Canon EOS"/>
    <d v="2020-03-03T00:00:00"/>
    <x v="2"/>
    <s v="Software bug"/>
    <s v="I'm having an issue with the {product_purchased}. Please assist. &lt;br /&gt; &lt;!--product_purchased.txt --&gt; &lt;br /&gt; &lt;!--product_purchased.json --&gt; &lt;key_code&gt;Purchased&lt;/ I'm using the original charger that came with my {product_purchased}, but it's not charging properly."/>
    <x v="2"/>
    <m/>
    <s v="Critical"/>
    <s v="Chat"/>
    <x v="5"/>
    <m/>
    <m/>
    <n v="7962"/>
    <s v=""/>
    <s v="Joshua Abbott"/>
    <x v="0"/>
    <x v="0"/>
    <x v="1"/>
    <s v=""/>
  </r>
  <r>
    <n v="7963"/>
    <s v="Penny Sanchez"/>
    <s v="estewart@example.org"/>
    <n v="28"/>
    <s v="Male"/>
    <s v="Sony 4K HDR TV"/>
    <d v="2021-02-09T00:00:00"/>
    <x v="3"/>
    <s v="Network problem"/>
    <s v="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
    <x v="0"/>
    <m/>
    <s v="Critical"/>
    <s v="Phone"/>
    <x v="5153"/>
    <m/>
    <m/>
    <n v="7963"/>
    <s v=""/>
    <s v="Penny Sanchez"/>
    <x v="4"/>
    <x v="4"/>
    <x v="0"/>
    <s v=""/>
  </r>
  <r>
    <n v="7964"/>
    <s v="Jennifer Butler"/>
    <s v="moranjohn@example.com"/>
    <n v="65"/>
    <s v="Male"/>
    <s v="Sony 4K HDR TV"/>
    <d v="2021-04-06T00:00:00"/>
    <x v="1"/>
    <s v="Payment issue"/>
    <s v="I've forgotten my password for my {product_purchased} account, and the password reset option is not working. How can I recover my account?_x000a__x000a_Try going to Settings -&gt; Account -&gt; Accounts -&gt; Restore -&gt; Change My Password. Once I'm concerned about the security of my {product_purchased} and would like to ensure that my data is safe."/>
    <x v="0"/>
    <m/>
    <s v="Low"/>
    <s v="Chat"/>
    <x v="5154"/>
    <m/>
    <m/>
    <n v="7964"/>
    <s v=""/>
    <s v="Jennifer Butler"/>
    <x v="11"/>
    <x v="11"/>
    <x v="0"/>
    <s v=""/>
  </r>
  <r>
    <n v="7965"/>
    <s v="Jamie Long"/>
    <s v="nicholsonpaul@example.net"/>
    <n v="65"/>
    <s v="Male"/>
    <s v="Canon DSLR Camera"/>
    <d v="2020-05-11T00:00:00"/>
    <x v="4"/>
    <s v="Software bug"/>
    <s v="I'm having an issue with the {product_purchased}. Please assist._x000a__x000a_{product_id} is unique._x000a__x000a_{product_name} is unique._x000a__x000a__x000a_I received an email regarding a case where the account is I've followed online tutorials and community forums to troubleshoot the issue, but no luck so far."/>
    <x v="1"/>
    <s v="Campaign early everybody south woman policy."/>
    <s v="Low"/>
    <s v="Chat"/>
    <x v="5155"/>
    <d v="2023-06-02T00:48:38"/>
    <n v="4"/>
    <n v="7965"/>
    <s v="Campaign Early Everybody South Woman Policy."/>
    <s v="Jamie Long"/>
    <x v="1"/>
    <x v="1"/>
    <x v="1"/>
    <n v="19.150000000081491"/>
  </r>
  <r>
    <n v="7966"/>
    <s v="Jason Davies"/>
    <s v="burchmackenzie@example.com"/>
    <n v="68"/>
    <s v="Female"/>
    <s v="Autodesk AutoCAD"/>
    <d v="2021-05-14T00:00:00"/>
    <x v="3"/>
    <s v="Data loss"/>
    <s v="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
    <x v="0"/>
    <m/>
    <s v="Low"/>
    <s v="Social media"/>
    <x v="5156"/>
    <m/>
    <m/>
    <n v="7966"/>
    <s v=""/>
    <s v="Jason Davies"/>
    <x v="1"/>
    <x v="1"/>
    <x v="0"/>
    <s v=""/>
  </r>
  <r>
    <n v="7967"/>
    <s v="Lisa Brown"/>
    <s v="wmcconnell@example.com"/>
    <n v="31"/>
    <s v="Male"/>
    <s v="LG Smart TV"/>
    <d v="2021-06-20T00:00:00"/>
    <x v="4"/>
    <s v="Data loss"/>
    <s v="I'm having an issue with the {product_purchased}. Please assist. We need an email from you and I would like us to know where to find this product in-store (contact, email, phone call)._x000a__x000a_We'll I'm experiencing this issue on multiple devices of the same model, so it seems to be a widespread problem."/>
    <x v="0"/>
    <m/>
    <s v="High"/>
    <s v="Social media"/>
    <x v="5157"/>
    <m/>
    <m/>
    <n v="7967"/>
    <s v=""/>
    <s v="Lisa Brown"/>
    <x v="8"/>
    <x v="8"/>
    <x v="0"/>
    <s v=""/>
  </r>
  <r>
    <n v="7968"/>
    <s v="Gloria Gonzalez"/>
    <s v="craighunt@example.com"/>
    <n v="33"/>
    <s v="Other"/>
    <s v="Lenovo ThinkPad"/>
    <d v="2020-12-07T00:00:00"/>
    <x v="4"/>
    <s v="Display issue"/>
    <s v="I've noticed a software bug in the {product_purchased} app. It's causing data loss and unexpected errors. How can I resolve this issue?_x000a__x000a_Update your version of Adobe Audition to v031600_x000a__x000a_Get This problem started occurring after the recent software update. I haven't made any other changes to the device."/>
    <x v="0"/>
    <m/>
    <s v="High"/>
    <s v="Phone"/>
    <x v="5158"/>
    <m/>
    <m/>
    <n v="7968"/>
    <s v=""/>
    <s v="Gloria Gonzalez"/>
    <x v="10"/>
    <x v="10"/>
    <x v="1"/>
    <s v=""/>
  </r>
  <r>
    <n v="7969"/>
    <s v="Megan Daniel"/>
    <s v="kimberlymartinez@example.com"/>
    <n v="59"/>
    <s v="Other"/>
    <s v="Samsung Galaxy"/>
    <d v="2020-10-29T00:00:00"/>
    <x v="4"/>
    <s v="Hardware issue"/>
    <s v="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
    <x v="0"/>
    <m/>
    <s v="Critical"/>
    <s v="Phone"/>
    <x v="5159"/>
    <m/>
    <m/>
    <n v="7969"/>
    <s v=""/>
    <s v="Megan Daniel"/>
    <x v="7"/>
    <x v="7"/>
    <x v="1"/>
    <s v=""/>
  </r>
  <r>
    <n v="7970"/>
    <s v="Erica Chavez"/>
    <s v="kimberly71@example.org"/>
    <n v="27"/>
    <s v="Other"/>
    <s v="Canon EOS"/>
    <d v="2020-03-04T00:00:00"/>
    <x v="0"/>
    <s v="Product compatibility"/>
    <s v="I'm having an issue with the {product_purchased}. Please assist._x000a__x000a__x000a_Thank you to Mr. Schulz. He's a wonderful guy, and he's a true gentleman. I feel like I'm not very fit for this I need assistance as soon as possible because it's affecting my work and productivity."/>
    <x v="1"/>
    <s v="Product community kitchen network yet."/>
    <s v="High"/>
    <s v="Email"/>
    <x v="5160"/>
    <d v="2023-06-01T16:38:46"/>
    <n v="1"/>
    <n v="7970"/>
    <s v="Product Community Kitchen Network Yet."/>
    <s v="Erica Chavez"/>
    <x v="0"/>
    <x v="0"/>
    <x v="1"/>
    <n v="7.6333333332440816"/>
  </r>
  <r>
    <n v="7971"/>
    <s v="Brandon Miller"/>
    <s v="imoyer@example.net"/>
    <n v="63"/>
    <s v="Other"/>
    <s v="LG OLED"/>
    <d v="2020-07-02T00:00:00"/>
    <x v="2"/>
    <s v="Peripheral compatibility"/>
    <s v="I've noticed a software bug in the {product_purchased} app. It's causing data loss and unexpected errors. How can I resolve this issue?_x000a__x000a_It is advisable to use the web-app's settings to check that an I need assistance as soon as possible because it's affecting my work and productivity."/>
    <x v="2"/>
    <m/>
    <s v="Medium"/>
    <s v="Email"/>
    <x v="5"/>
    <m/>
    <m/>
    <n v="7971"/>
    <s v=""/>
    <s v="Brandon Miller"/>
    <x v="2"/>
    <x v="2"/>
    <x v="1"/>
    <s v=""/>
  </r>
  <r>
    <n v="7972"/>
    <s v="Larry Murphy"/>
    <s v="moralestony@example.com"/>
    <n v="20"/>
    <s v="Female"/>
    <s v="Microsoft Xbox Controller"/>
    <d v="2021-05-04T00:00:00"/>
    <x v="2"/>
    <s v="Account access"/>
    <s v="I'm having an issue with the {product_purchased}. Please assist. I've noticed a sudden decrease in battery life on my {product_purchased}. It used to last much longer."/>
    <x v="0"/>
    <m/>
    <s v="Medium"/>
    <s v="Phone"/>
    <x v="5161"/>
    <m/>
    <m/>
    <n v="7972"/>
    <s v=""/>
    <s v="Larry Murphy"/>
    <x v="1"/>
    <x v="1"/>
    <x v="0"/>
    <s v=""/>
  </r>
  <r>
    <n v="7973"/>
    <s v="Dana Perez"/>
    <s v="onealrhonda@example.org"/>
    <n v="61"/>
    <s v="Female"/>
    <s v="Bose SoundLink Speaker"/>
    <d v="2021-06-23T00:00:00"/>
    <x v="2"/>
    <s v="Refund request"/>
    <s v="I'm having an issue with the {product_purchased}. Please assist. Thanks!_x000a__x000a_Thank you again and thank you again for your support.&quot;_x000a__x000a_Possible solutions are:_x000a__x000a_- add a time stamp or a time stamp I need assistance as soon as possible because it's affecting my work and productivity."/>
    <x v="2"/>
    <m/>
    <s v="Critical"/>
    <s v="Email"/>
    <x v="5"/>
    <m/>
    <m/>
    <n v="7973"/>
    <s v=""/>
    <s v="Dana Perez"/>
    <x v="8"/>
    <x v="8"/>
    <x v="0"/>
    <s v=""/>
  </r>
  <r>
    <n v="7974"/>
    <s v="Oscar Miller"/>
    <s v="jerryhobbs@example.com"/>
    <n v="54"/>
    <s v="Other"/>
    <s v="Autodesk AutoCAD"/>
    <d v="2021-11-21T00:00:00"/>
    <x v="4"/>
    <s v="Cancellation request"/>
    <s v="I'm having an issue with the {product_purchased}. Please assist._x000a__x000a_I'm not sure what I should do as I already sold it to a man on an empty couch, and if I can get my inventory back as promised I'm concerned about the security of my {product_purchased} and would like to ensure that my data is safe."/>
    <x v="2"/>
    <m/>
    <s v="High"/>
    <s v="Phone"/>
    <x v="5"/>
    <m/>
    <m/>
    <n v="7974"/>
    <s v=""/>
    <s v="Oscar Miller"/>
    <x v="3"/>
    <x v="3"/>
    <x v="0"/>
    <s v=""/>
  </r>
  <r>
    <n v="7975"/>
    <s v="Shane Gomez"/>
    <s v="thomas57@example.com"/>
    <n v="33"/>
    <s v="Female"/>
    <s v="Microsoft Office"/>
    <d v="2021-05-14T00:00:00"/>
    <x v="3"/>
    <s v="Account access"/>
    <s v="I'm having an issue with the {product_purchased}. Please assist._x000a__x000a_I have one and I'm getting it from a local supplier. I get this issue. The supplier was very prompt and said they need some info. When I rely heavily on my {product_purchased} for my daily tasks, and this issue is hindering my productivity."/>
    <x v="1"/>
    <s v="Here stuff spend."/>
    <s v="Critical"/>
    <s v="Phone"/>
    <x v="5162"/>
    <d v="2023-06-01T21:11:53"/>
    <n v="3"/>
    <n v="7975"/>
    <s v="Here Stuff Spend."/>
    <s v="Shane Gomez"/>
    <x v="1"/>
    <x v="1"/>
    <x v="0"/>
    <n v="-3.5000000000582077"/>
  </r>
  <r>
    <n v="7976"/>
    <s v="Suzanne Brown"/>
    <s v="leemma@example.org"/>
    <n v="64"/>
    <s v="Female"/>
    <s v="Bose QuietComfort"/>
    <d v="2021-10-25T00:00:00"/>
    <x v="0"/>
    <s v="Account access"/>
    <s v="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
    <x v="0"/>
    <m/>
    <s v="Medium"/>
    <s v="Social media"/>
    <x v="3114"/>
    <m/>
    <m/>
    <n v="7976"/>
    <s v=""/>
    <s v="Suzanne Brown"/>
    <x v="7"/>
    <x v="7"/>
    <x v="0"/>
    <s v=""/>
  </r>
  <r>
    <n v="7977"/>
    <s v="Sharon Johnson"/>
    <s v="nhoward@example.com"/>
    <n v="44"/>
    <s v="Female"/>
    <s v="Philips Hue Lights"/>
    <d v="2021-04-06T00:00:00"/>
    <x v="0"/>
    <s v="Installation support"/>
    <s v="I'm having an issue with the {product_purchased}. Please assist._x000a__x000a__x000a_Sorry, the payment type chosen is invalid for this event._x000a__x000a_Sorry, your billing address was not saved properly, please try again._x000a__x000a_Sorry I've already contacted customer support multiple times, but the issue remains unresolved."/>
    <x v="2"/>
    <m/>
    <s v="Medium"/>
    <s v="Chat"/>
    <x v="5"/>
    <m/>
    <m/>
    <n v="7977"/>
    <s v=""/>
    <s v="Sharon Johnson"/>
    <x v="11"/>
    <x v="11"/>
    <x v="0"/>
    <s v=""/>
  </r>
  <r>
    <n v="7978"/>
    <s v="Deborah Roach"/>
    <s v="seanvalentine@example.org"/>
    <n v="41"/>
    <s v="Other"/>
    <s v="Roomba Robot Vacuum"/>
    <d v="2021-11-14T00:00:00"/>
    <x v="4"/>
    <s v="Battery life"/>
    <s v="I'm having an issue with the {product_purchased}. Please assist._x000a__x000a__x000a_* &quot;The problem&quot;_x000a__x000a__x000a_This is a problem. I had 2 things that would take me away from games._x000a__x000a__x000a_* I got out of I've tried different settings and configurations on my {product_purchased}, but the issue persists."/>
    <x v="1"/>
    <s v="Teacher much could pay see staff make."/>
    <s v="Critical"/>
    <s v="Phone"/>
    <x v="5163"/>
    <d v="2023-06-01T16:33:57"/>
    <n v="1"/>
    <n v="7978"/>
    <s v="Teacher Much Could Pay See Staff Make."/>
    <s v="Deborah Roach"/>
    <x v="3"/>
    <x v="3"/>
    <x v="0"/>
    <n v="-2.9333333332906477"/>
  </r>
  <r>
    <n v="7979"/>
    <s v="Vanessa Townsend"/>
    <s v="steven61@example.org"/>
    <n v="22"/>
    <s v="Male"/>
    <s v="Canon DSLR Camera"/>
    <d v="2020-01-20T00:00:00"/>
    <x v="4"/>
    <s v="Display issue"/>
    <s v="I'm having an issue with the {product_purchased}. Please assist._x000a__x000a_I am not a product developer, you may use the content of my website, your profile, your social media accounts and anything else you find in my e This problem started occurring after the recent software update. I haven't made any other changes to the device."/>
    <x v="0"/>
    <m/>
    <s v="Medium"/>
    <s v="Chat"/>
    <x v="5164"/>
    <m/>
    <m/>
    <n v="7979"/>
    <s v=""/>
    <s v="Vanessa Townsend"/>
    <x v="6"/>
    <x v="6"/>
    <x v="1"/>
    <s v=""/>
  </r>
  <r>
    <n v="7980"/>
    <s v="Michelle Johnson"/>
    <s v="connerjanice@example.com"/>
    <n v="29"/>
    <s v="Other"/>
    <s v="iPhone"/>
    <d v="2021-02-19T00:00:00"/>
    <x v="1"/>
    <s v="Product setup"/>
    <s v="I'm having an issue with the {product_purchased}. Please assist._x000a__x000a_I'm having an issue with the {product_purchased}. Please assist. Product #1's size is very different than $39 I'm having This problem started occurring after the recent software update. I haven't made any other changes to the device."/>
    <x v="0"/>
    <m/>
    <s v="High"/>
    <s v="Social media"/>
    <x v="5165"/>
    <m/>
    <m/>
    <n v="7980"/>
    <s v=""/>
    <s v="Michelle Johnson"/>
    <x v="4"/>
    <x v="4"/>
    <x v="0"/>
    <s v=""/>
  </r>
  <r>
    <n v="7981"/>
    <s v="Sherri Miles"/>
    <s v="faith77@example.com"/>
    <n v="45"/>
    <s v="Male"/>
    <s v="GoPro Hero"/>
    <d v="2020-01-03T00:00:00"/>
    <x v="0"/>
    <s v="Delivery problem"/>
    <s v="I'm having an issue with the {product_purchased}. Please assist. {product_purchased}} {product_purchased}} $1,499,000 {{product_paid}} $1,400,000 {{product I need assistance as soon as possible because it's affecting my work and productivity."/>
    <x v="2"/>
    <m/>
    <s v="Critical"/>
    <s v="Chat"/>
    <x v="5"/>
    <m/>
    <m/>
    <n v="7981"/>
    <s v=""/>
    <s v="Sherri Miles"/>
    <x v="6"/>
    <x v="6"/>
    <x v="1"/>
    <s v=""/>
  </r>
  <r>
    <n v="7982"/>
    <s v="Joe Browning"/>
    <s v="boydcorey@example.org"/>
    <n v="69"/>
    <s v="Female"/>
    <s v="MacBook Pro"/>
    <d v="2021-07-31T00:00:00"/>
    <x v="1"/>
    <s v="Display issue"/>
    <s v="I'm having an issue with the {product_purchased}. Please assist. {product_id} does not exist._x000a__x000a_The item(s) you were looking at may be out of stock. Please check the item back for availability I'm worried that the issue might be hardware-related and might require repair or replacement."/>
    <x v="2"/>
    <m/>
    <s v="Medium"/>
    <s v="Chat"/>
    <x v="5"/>
    <m/>
    <m/>
    <n v="7982"/>
    <s v=""/>
    <s v="Joe Browning"/>
    <x v="2"/>
    <x v="2"/>
    <x v="0"/>
    <s v=""/>
  </r>
  <r>
    <n v="7983"/>
    <s v="Kelly Johnson"/>
    <s v="crystal35@example.com"/>
    <n v="32"/>
    <s v="Female"/>
    <s v="Adobe Photoshop"/>
    <d v="2021-07-21T00:00:00"/>
    <x v="1"/>
    <s v="Payment issue"/>
    <s v="I'm facing a problem with my {product_purchased}. The {product_purchased} is not turning on. It was working fine until yesterday, but now it doesn't respond. But if you try any sort of other way I've checked for any available software updates for my {product_purchased}, but there are none."/>
    <x v="1"/>
    <s v="May subject range more."/>
    <s v="Critical"/>
    <s v="Phone"/>
    <x v="5166"/>
    <d v="2023-06-01T08:29:05"/>
    <n v="2"/>
    <n v="7983"/>
    <s v="May Subject Range More."/>
    <s v="Kelly Johnson"/>
    <x v="2"/>
    <x v="2"/>
    <x v="0"/>
    <n v="-2.25"/>
  </r>
  <r>
    <n v="7984"/>
    <s v="Rebecca Collins"/>
    <s v="vreed@example.org"/>
    <n v="23"/>
    <s v="Male"/>
    <s v="LG OLED"/>
    <d v="2021-11-29T00:00:00"/>
    <x v="2"/>
    <s v="Account access"/>
    <s v="I'm having an issue with the {product_purchased}. Please assist. The item is now available._x000a__x000a_If the order contains multiple items, please include the item name for each order you order._x000a__x000a_For example, if you I've reviewed the troubleshooting steps on the official support website, but they didn't resolve the problem."/>
    <x v="0"/>
    <m/>
    <s v="Medium"/>
    <s v="Email"/>
    <x v="5167"/>
    <m/>
    <m/>
    <n v="7984"/>
    <s v=""/>
    <s v="Rebecca Collins"/>
    <x v="3"/>
    <x v="3"/>
    <x v="0"/>
    <s v=""/>
  </r>
  <r>
    <n v="7985"/>
    <s v="Dustin Duffy"/>
    <s v="smithmiranda@example.org"/>
    <n v="21"/>
    <s v="Female"/>
    <s v="Nest Thermostat"/>
    <d v="2020-06-05T00:00:00"/>
    <x v="4"/>
    <s v="Cancellation request"/>
    <s v="I'm having an issue with the {product_purchased}. Please assist. â€” Product Owner (@Product_Owner) March 4, 2017_x000a__x000a_A post dated March 4 has been removed under &quot;Notifications from B&amp;H&quot;: I've tried using different cables, adapters, or peripherals with my {product_purchased}, but the issue persists."/>
    <x v="2"/>
    <m/>
    <s v="Medium"/>
    <s v="Social media"/>
    <x v="5"/>
    <m/>
    <m/>
    <n v="7985"/>
    <s v=""/>
    <s v="Dustin Duffy"/>
    <x v="8"/>
    <x v="8"/>
    <x v="1"/>
    <s v=""/>
  </r>
  <r>
    <n v="7986"/>
    <s v="Andrew Thompson"/>
    <s v="richardfoster@example.net"/>
    <n v="35"/>
    <s v="Male"/>
    <s v="Bose SoundLink Speaker"/>
    <d v="2021-05-12T00:00:00"/>
    <x v="2"/>
    <s v="Refund request"/>
    <s v="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
    <x v="0"/>
    <m/>
    <s v="Low"/>
    <s v="Email"/>
    <x v="5168"/>
    <m/>
    <m/>
    <n v="7986"/>
    <s v=""/>
    <s v="Andrew Thompson"/>
    <x v="1"/>
    <x v="1"/>
    <x v="0"/>
    <s v=""/>
  </r>
  <r>
    <n v="7987"/>
    <s v="Cristian Poole"/>
    <s v="huffjerry@example.com"/>
    <n v="60"/>
    <s v="Other"/>
    <s v="Bose QuietComfort"/>
    <d v="2021-12-17T00:00:00"/>
    <x v="1"/>
    <s v="Payment issue"/>
    <s v="I'm having an issue with the {product_purchased}. Please assist._x000a__x000a_(I'm having an issue with the}. Please assist. My problem is a direct email for me. Please email me or PM my account. I did I've tried clearing the cache and data for the {product_purchased} app, but the issue persists."/>
    <x v="1"/>
    <s v="Worry maybe figure former free value."/>
    <s v="High"/>
    <s v="Social media"/>
    <x v="5169"/>
    <d v="2023-06-01T03:03:11"/>
    <n v="3"/>
    <n v="7987"/>
    <s v="Worry Maybe Figure Former Free Value."/>
    <s v="Cristian Poole"/>
    <x v="10"/>
    <x v="10"/>
    <x v="0"/>
    <n v="-2.2833333332673647"/>
  </r>
  <r>
    <n v="7988"/>
    <s v="David Franco"/>
    <s v="johnsoncody@example.com"/>
    <n v="29"/>
    <s v="Female"/>
    <s v="Microsoft Office"/>
    <d v="2020-10-19T00:00:00"/>
    <x v="0"/>
    <s v="Network problem"/>
    <s v="I'm having an issue with the {product_purchased}. Please assist. If you're having any doubt, please contact the customer support department at (800) 278-2700 to correct the mistake._x000a__x000a_The items in our stores I've noticed a sudden decrease in battery life on my {product_purchased}. It used to last much longer."/>
    <x v="2"/>
    <m/>
    <s v="High"/>
    <s v="Social media"/>
    <x v="5"/>
    <m/>
    <m/>
    <n v="7988"/>
    <s v=""/>
    <s v="David Franco"/>
    <x v="7"/>
    <x v="7"/>
    <x v="1"/>
    <s v=""/>
  </r>
  <r>
    <n v="7989"/>
    <s v="William Shaw"/>
    <s v="martinezangelica@example.net"/>
    <n v="62"/>
    <s v="Female"/>
    <s v="Fitbit Charge"/>
    <d v="2021-09-29T00:00:00"/>
    <x v="0"/>
    <s v="Display issue"/>
    <s v="I'm having an issue with the {product_purchased}. Please assist. I'm not sure if this issue is specific to my device or if others have reported similar problems."/>
    <x v="0"/>
    <m/>
    <s v="Low"/>
    <s v="Chat"/>
    <x v="5170"/>
    <m/>
    <m/>
    <n v="7989"/>
    <s v=""/>
    <s v="William Shaw"/>
    <x v="9"/>
    <x v="9"/>
    <x v="0"/>
    <s v=""/>
  </r>
  <r>
    <n v="7990"/>
    <s v="Jennifer Martinez"/>
    <s v="atkinsonjennifer@example.net"/>
    <n v="40"/>
    <s v="Male"/>
    <s v="Philips Hue Lights"/>
    <d v="2021-05-31T00:00:00"/>
    <x v="0"/>
    <s v="Product compatibility"/>
    <s v="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
    <x v="0"/>
    <m/>
    <s v="High"/>
    <s v="Email"/>
    <x v="5171"/>
    <m/>
    <m/>
    <n v="7990"/>
    <s v=""/>
    <s v="Jennifer Martinez"/>
    <x v="1"/>
    <x v="1"/>
    <x v="0"/>
    <s v=""/>
  </r>
  <r>
    <n v="7991"/>
    <s v="Jesse Olsen"/>
    <s v="jennifercollier@example.net"/>
    <n v="29"/>
    <s v="Male"/>
    <s v="Microsoft Office"/>
    <d v="2021-04-18T00:00:00"/>
    <x v="3"/>
    <s v="Product recommendation"/>
    <s v="I'm having an issue with the {product_purchased}. Please assist._x000a__x000a_I was already on the web after my purchase. You are providing the information it needs for me to update the order with the new items. This item is I've already contacted customer support multiple times, but the issue remains unresolved."/>
    <x v="0"/>
    <m/>
    <s v="High"/>
    <s v="Phone"/>
    <x v="5172"/>
    <m/>
    <m/>
    <n v="7991"/>
    <s v=""/>
    <s v="Jesse Olsen"/>
    <x v="11"/>
    <x v="11"/>
    <x v="0"/>
    <s v=""/>
  </r>
  <r>
    <n v="7992"/>
    <s v="Rachael Walker"/>
    <s v="rioschristian@example.org"/>
    <n v="18"/>
    <s v="Male"/>
    <s v="Sony 4K HDR TV"/>
    <d v="2020-01-06T00:00:00"/>
    <x v="4"/>
    <s v="Product recommendation"/>
    <s v="My {product_purchased} is making strange noises and not functioning properly. I suspect there might be a hardware issue. Can you please help me with this?_x000a__x000a_Yes, I am on my way to getting an upgrade to a 6 I've checked for any available software updates for my {product_purchased}, but there are none."/>
    <x v="2"/>
    <m/>
    <s v="Medium"/>
    <s v="Social media"/>
    <x v="5"/>
    <m/>
    <m/>
    <n v="7992"/>
    <s v=""/>
    <s v="Rachael Walker"/>
    <x v="6"/>
    <x v="6"/>
    <x v="1"/>
    <s v=""/>
  </r>
  <r>
    <n v="7993"/>
    <s v="Jimmy Martin"/>
    <s v="jamesdavis@example.com"/>
    <n v="49"/>
    <s v="Other"/>
    <s v="GoPro Hero"/>
    <d v="2020-06-07T00:00:00"/>
    <x v="0"/>
    <s v="Data loss"/>
    <s v="I'm having an issue with the {product_purchased}. Please assist._x000a__x000a_I just got my new LG G2 just shipped with the G2's new firmware update. It's working as normal, and it's pretty slick and I've checked for software updates, and my {product_purchased} is already running the latest version."/>
    <x v="0"/>
    <m/>
    <s v="Medium"/>
    <s v="Social media"/>
    <x v="5173"/>
    <m/>
    <m/>
    <n v="7993"/>
    <s v=""/>
    <s v="Jimmy Martin"/>
    <x v="8"/>
    <x v="8"/>
    <x v="1"/>
    <s v=""/>
  </r>
  <r>
    <n v="7994"/>
    <s v="Mr. Jeremy York"/>
    <s v="tperez@example.net"/>
    <n v="33"/>
    <s v="Female"/>
    <s v="Microsoft Xbox Controller"/>
    <d v="2021-10-24T00:00:00"/>
    <x v="3"/>
    <s v="Account access"/>
    <s v="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
    <x v="0"/>
    <m/>
    <s v="Medium"/>
    <s v="Phone"/>
    <x v="5174"/>
    <m/>
    <m/>
    <n v="7994"/>
    <s v=""/>
    <s v="Mr. Jeremy York"/>
    <x v="7"/>
    <x v="7"/>
    <x v="0"/>
    <s v=""/>
  </r>
  <r>
    <n v="7995"/>
    <s v="Jordan Kim"/>
    <s v="kelly83@example.org"/>
    <n v="23"/>
    <s v="Female"/>
    <s v="Canon EOS"/>
    <d v="2021-02-05T00:00:00"/>
    <x v="4"/>
    <s v="Account access"/>
    <s v="I'm having an issue with the {product_purchased}. Please assist. I've noticed that the issue occurs consistently when I use a specific feature or application on my {product_purchased}."/>
    <x v="2"/>
    <m/>
    <s v="Medium"/>
    <s v="Chat"/>
    <x v="5"/>
    <m/>
    <m/>
    <n v="7995"/>
    <s v=""/>
    <s v="Jordan Kim"/>
    <x v="4"/>
    <x v="4"/>
    <x v="0"/>
    <s v=""/>
  </r>
  <r>
    <n v="7996"/>
    <s v="Susan Walters"/>
    <s v="joneskyle@example.com"/>
    <n v="30"/>
    <s v="Other"/>
    <s v="Nest Thermostat"/>
    <d v="2021-05-27T00:00:00"/>
    <x v="0"/>
    <s v="Hardware issue"/>
    <s v="I'm having an issue with the {product_purchased}. Please assist._x000a__x000a__x000a_Thank you forï¿½é€“_x000a__x000a_A.B.C._x000a__x000a__x000a_J._x000a__x000a_1.6_x000a__x000a__x000a_Thank you for your support so I'm unable to find the option to perform the desired action in the {product_purchased}. Could you please guide me through the steps?"/>
    <x v="2"/>
    <m/>
    <s v="High"/>
    <s v="Social media"/>
    <x v="5"/>
    <m/>
    <m/>
    <n v="7996"/>
    <s v=""/>
    <s v="Susan Walters"/>
    <x v="1"/>
    <x v="1"/>
    <x v="0"/>
    <s v=""/>
  </r>
  <r>
    <n v="7997"/>
    <s v="Natasha Skinner"/>
    <s v="justin81@example.org"/>
    <n v="49"/>
    <s v="Male"/>
    <s v="Samsung Galaxy"/>
    <d v="2021-11-17T00:00:00"/>
    <x v="1"/>
    <s v="Network problem"/>
    <s v="I'm having an issue with the {product_purchased}. Please assist._x000a__x000a_If you're having an issue with the {product_purchased}. Please assist._x000a__x000a_I am a member of the &quot;Yuppie Generation I've noticed that the issue occurs consistently when I use a specific feature or application on my {product_purchased}."/>
    <x v="2"/>
    <m/>
    <s v="Critical"/>
    <s v="Phone"/>
    <x v="5"/>
    <m/>
    <m/>
    <n v="7997"/>
    <s v=""/>
    <s v="Natasha Skinner"/>
    <x v="3"/>
    <x v="3"/>
    <x v="0"/>
    <s v=""/>
  </r>
  <r>
    <n v="7998"/>
    <s v="Crystal James"/>
    <s v="zjackson@example.org"/>
    <n v="25"/>
    <s v="Other"/>
    <s v="Microsoft Xbox Controller"/>
    <d v="2021-05-03T00:00:00"/>
    <x v="0"/>
    <s v="Display issue"/>
    <s v="I'm having an issue with the {product_purchased}. Please assist._x000a__x000a_I need to contact the vendor for this. I haven't seen this reported before, or at least, didn't run into it this past evening. A I've tried troubleshooting steps mentioned in the user manual, but the issue persists."/>
    <x v="1"/>
    <s v="Even sure technology organization group sometimes."/>
    <s v="Low"/>
    <s v="Chat"/>
    <x v="5175"/>
    <d v="2023-06-01T05:13:25"/>
    <n v="5"/>
    <n v="7998"/>
    <s v="Even Sure Technology Organization Group Sometimes."/>
    <s v="Crystal James"/>
    <x v="1"/>
    <x v="1"/>
    <x v="0"/>
    <n v="-13.283333333325572"/>
  </r>
  <r>
    <n v="7999"/>
    <s v="Randall Townsend"/>
    <s v="bakernicole@example.com"/>
    <n v="32"/>
    <s v="Male"/>
    <s v="Bose QuietComfort"/>
    <d v="2020-01-04T00:00:00"/>
    <x v="3"/>
    <s v="Product setup"/>
    <s v="I'm having an issue with the {product_purchased}. Please assist._x000a__x000a_I'm dealing with all your troubles now._x000a__x000a__x000a_The item was found to be 'not found'._x000a__x000a__x000a_If you do not need something, let I need assistance as soon as possible because it's affecting my work and productivity."/>
    <x v="2"/>
    <m/>
    <s v="Medium"/>
    <s v="Social media"/>
    <x v="5"/>
    <m/>
    <m/>
    <n v="7999"/>
    <s v=""/>
    <s v="Randall Townsend"/>
    <x v="6"/>
    <x v="6"/>
    <x v="1"/>
    <s v=""/>
  </r>
  <r>
    <n v="8000"/>
    <s v="William Mcdonald"/>
    <s v="lopezalexa@example.net"/>
    <n v="37"/>
    <s v="Female"/>
    <s v="Microsoft Office"/>
    <d v="2020-10-10T00:00:00"/>
    <x v="3"/>
    <s v="Account access"/>
    <s v="I'm having an issue with the {product_purchased}. Please assist. */_x000a__x000a_} else {_x000a__x000a_return results;_x000a__x000a_}_x000a__x000a_}_x000a__x000a_if (! product_purchased ) {_x000a__x000a_return results I've tried different settings and configurations on my {product_purchased}, but the issue persists."/>
    <x v="2"/>
    <m/>
    <s v="High"/>
    <s v="Phone"/>
    <x v="5"/>
    <m/>
    <m/>
    <n v="8000"/>
    <s v=""/>
    <s v="William Mcdonald"/>
    <x v="7"/>
    <x v="7"/>
    <x v="1"/>
    <s v=""/>
  </r>
  <r>
    <n v="8001"/>
    <s v="Mary Hopkins"/>
    <s v="ojordan@example.org"/>
    <n v="28"/>
    <s v="Other"/>
    <s v="Roomba Robot Vacuum"/>
    <d v="2020-08-26T00:00:00"/>
    <x v="2"/>
    <s v="Refund request"/>
    <s v="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
    <x v="2"/>
    <m/>
    <s v="Critical"/>
    <s v="Social media"/>
    <x v="5"/>
    <m/>
    <m/>
    <n v="8001"/>
    <s v=""/>
    <s v="Mary Hopkins"/>
    <x v="5"/>
    <x v="5"/>
    <x v="1"/>
    <s v=""/>
  </r>
  <r>
    <n v="8002"/>
    <s v="Joseph Pierce"/>
    <s v="jacob31@example.net"/>
    <n v="37"/>
    <s v="Female"/>
    <s v="Asus ROG"/>
    <d v="2021-07-11T00:00:00"/>
    <x v="3"/>
    <s v="Product setup"/>
    <s v="I'm having an issue with the {product_purchased}. Please assist. The product is sold as a product to the purchaser._x000a__x000a_The product is sold as a product to the purchaser. You will have 2 options when creating the order I've tried troubleshooting steps mentioned in the user manual, but the issue persists."/>
    <x v="1"/>
    <s v="Series key shoulder bar real."/>
    <s v="High"/>
    <s v="Chat"/>
    <x v="5176"/>
    <d v="2023-06-01T07:02:32"/>
    <n v="2"/>
    <n v="8002"/>
    <s v="Series Key Shoulder Bar Real."/>
    <s v="Joseph Pierce"/>
    <x v="2"/>
    <x v="2"/>
    <x v="0"/>
    <n v="-1.8499999999185093"/>
  </r>
  <r>
    <n v="8003"/>
    <s v="Melanie Mcclure"/>
    <s v="christina64@example.net"/>
    <n v="38"/>
    <s v="Female"/>
    <s v="Sony Xperia"/>
    <d v="2020-06-06T00:00:00"/>
    <x v="2"/>
    <s v="Peripheral compatibility"/>
    <s v="I'm encountering a software bug in the {product_purchased}. Whenever I try to perform a specific action, the application crashes. Are there any updates or fixes available?_x000a__x000a_Currently, we maintain all updates, as well as a small I've noticed that the issue occurs consistently when I use a specific feature or application on my {product_purchased}."/>
    <x v="1"/>
    <s v="Approach bit tend history simply more hotel cultural."/>
    <s v="Critical"/>
    <s v="Email"/>
    <x v="4348"/>
    <d v="2023-06-01T20:41:33"/>
    <n v="3"/>
    <n v="8003"/>
    <s v="Approach Bit Tend History Simply More Hotel Cultural."/>
    <s v="Melanie Mcclure"/>
    <x v="8"/>
    <x v="8"/>
    <x v="1"/>
    <n v="2.2999999999883585"/>
  </r>
  <r>
    <n v="8004"/>
    <s v="Tonya Huber"/>
    <s v="debra81@example.net"/>
    <n v="29"/>
    <s v="Female"/>
    <s v="PlayStation"/>
    <d v="2020-04-23T00:00:00"/>
    <x v="0"/>
    <s v="Display issue"/>
    <s v="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
    <x v="0"/>
    <m/>
    <s v="Medium"/>
    <s v="Email"/>
    <x v="5177"/>
    <m/>
    <m/>
    <n v="8004"/>
    <s v=""/>
    <s v="Tonya Huber"/>
    <x v="11"/>
    <x v="11"/>
    <x v="1"/>
    <s v=""/>
  </r>
  <r>
    <n v="8005"/>
    <s v="Tina Bond"/>
    <s v="patrickriley@example.net"/>
    <n v="19"/>
    <s v="Male"/>
    <s v="MacBook Pro"/>
    <d v="2021-12-23T00:00:00"/>
    <x v="4"/>
    <s v="Account access"/>
    <s v="I'm having an issue with the {product_purchased}. Please assist. &quot; â€” Dr. James C. &quot;Trent&quot; L. &quot;Trent&quot; B. &quot;Trent&quot; A. &quot;Lorraine&quot; &quot;Lor I'm using the original charger that came with my {product_purchased}, but it's not charging properly."/>
    <x v="0"/>
    <m/>
    <s v="Low"/>
    <s v="Chat"/>
    <x v="5178"/>
    <m/>
    <m/>
    <n v="8005"/>
    <s v=""/>
    <s v="Tina Bond"/>
    <x v="10"/>
    <x v="10"/>
    <x v="0"/>
    <s v=""/>
  </r>
  <r>
    <n v="8006"/>
    <s v="Robert Small"/>
    <s v="joshuabaldwin@example.net"/>
    <n v="24"/>
    <s v="Female"/>
    <s v="Fitbit Charge"/>
    <d v="2021-05-06T00:00:00"/>
    <x v="4"/>
    <s v="Product compatibility"/>
    <s v="I'm having an issue with the {product_purchased}. Please assist._x000a__x000a_Your product might be purchased as a gift, a personal investment, or a commercial gift. The purchase is complete and not required. Please contact your local bank This problem started occurring after the recent software update. I haven't made any other changes to the device."/>
    <x v="2"/>
    <m/>
    <s v="Medium"/>
    <s v="Chat"/>
    <x v="5"/>
    <m/>
    <m/>
    <n v="8006"/>
    <s v=""/>
    <s v="Robert Small"/>
    <x v="1"/>
    <x v="1"/>
    <x v="0"/>
    <s v=""/>
  </r>
  <r>
    <n v="8007"/>
    <s v="Erin Chambers"/>
    <s v="jody93@example.com"/>
    <n v="42"/>
    <s v="Other"/>
    <s v="Nikon D"/>
    <d v="2021-07-25T00:00:00"/>
    <x v="4"/>
    <s v="Peripheral compatibility"/>
    <s v="My {product_purchased} crashed, and I lost all the data stored on it. Is there any way to recover the lost data?_x000a__x000a_I am guessing you can use other apps and get back info but it isn't as simple I'm not sure if this issue is specific to my device or if others have reported similar problems."/>
    <x v="0"/>
    <m/>
    <s v="Medium"/>
    <s v="Phone"/>
    <x v="5179"/>
    <m/>
    <m/>
    <n v="8007"/>
    <s v=""/>
    <s v="Erin Chambers"/>
    <x v="2"/>
    <x v="2"/>
    <x v="0"/>
    <s v=""/>
  </r>
  <r>
    <n v="8008"/>
    <s v="David Lopez"/>
    <s v="camposnatalie@example.org"/>
    <n v="46"/>
    <s v="Other"/>
    <s v="Sony 4K HDR TV"/>
    <d v="2020-06-16T00:00:00"/>
    <x v="1"/>
    <s v="Battery life"/>
    <s v="I'm having an issue with the {product_purchased}. Please assist._x000a__x000a__x000a_What is your solution?_x000a__x000a_The key for keeping track of what you have added to the basket is one item per basket. This method of calculation is The issue I'm facing is intermittent. Sometimes it works fine, but other times it acts up unexpectedly."/>
    <x v="0"/>
    <m/>
    <s v="Low"/>
    <s v="Email"/>
    <x v="5180"/>
    <m/>
    <m/>
    <n v="8008"/>
    <s v=""/>
    <s v="David Lopez"/>
    <x v="8"/>
    <x v="8"/>
    <x v="1"/>
    <s v=""/>
  </r>
  <r>
    <n v="8009"/>
    <s v="Megan Estrada"/>
    <s v="ethan61@example.com"/>
    <n v="58"/>
    <s v="Other"/>
    <s v="Garmin Forerunner"/>
    <d v="2021-10-26T00:00:00"/>
    <x v="4"/>
    <s v="Refund request"/>
    <s v="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
    <x v="2"/>
    <m/>
    <s v="High"/>
    <s v="Email"/>
    <x v="5"/>
    <m/>
    <m/>
    <n v="8009"/>
    <s v=""/>
    <s v="Megan Estrada"/>
    <x v="7"/>
    <x v="7"/>
    <x v="0"/>
    <s v=""/>
  </r>
  <r>
    <n v="8010"/>
    <s v="Mary Thompson"/>
    <s v="danielle91@example.com"/>
    <n v="67"/>
    <s v="Male"/>
    <s v="Samsung Soundbar"/>
    <d v="2020-01-31T00:00:00"/>
    <x v="3"/>
    <s v="Display issue"/>
    <s v="I'm facing issues logging into my {product_purchased} account. It says my account is locked. What should I do to unlock it?_x000a__x000a_&quot;You can try this solution in your browser, by going to {product_p The issue I'm facing is intermittent. Sometimes it works fine, but other times it acts up unexpectedly."/>
    <x v="0"/>
    <m/>
    <s v="Critical"/>
    <s v="Social media"/>
    <x v="5181"/>
    <m/>
    <m/>
    <n v="8010"/>
    <s v=""/>
    <s v="Mary Thompson"/>
    <x v="6"/>
    <x v="6"/>
    <x v="1"/>
    <s v=""/>
  </r>
  <r>
    <n v="8011"/>
    <s v="Antonio Wise"/>
    <s v="hillamber@example.org"/>
    <n v="57"/>
    <s v="Female"/>
    <s v="Microsoft Xbox Controller"/>
    <d v="2021-01-01T00:00:00"/>
    <x v="2"/>
    <s v="Payment issue"/>
    <s v="I've encountered a data loss issue with my {product_purchased}. All the files and documents seem to have disappeared. Can you guide me on how to retrieve them? Thanks! &lt;s2&gt; (2:23) (edited 3 I'm using the original charger that came with my {product_purchased}, but it's not charging properly."/>
    <x v="1"/>
    <s v="Toward strategy scene difficult wide child others suggest."/>
    <s v="Medium"/>
    <s v="Phone"/>
    <x v="5182"/>
    <d v="2023-06-01T22:41:43"/>
    <n v="3"/>
    <n v="8011"/>
    <s v="Toward Strategy Scene Difficult Wide Child Others Suggest."/>
    <s v="Antonio Wise"/>
    <x v="6"/>
    <x v="6"/>
    <x v="0"/>
    <n v="8.1833333334652707"/>
  </r>
  <r>
    <n v="8012"/>
    <s v="Thomas Price"/>
    <s v="molinajames@example.com"/>
    <n v="64"/>
    <s v="Other"/>
    <s v="PlayStation"/>
    <d v="2021-06-08T00:00:00"/>
    <x v="0"/>
    <s v="Account access"/>
    <s v="There seems to be a hardware problem with my {product_purchased}. The screen is flickering, and I'm unable to use it. What should I do? It's a quick fix._x000a__x000a_I'm using a new laptop with Intel I've already contacted customer support multiple times, but the issue remains unresolved."/>
    <x v="0"/>
    <m/>
    <s v="Medium"/>
    <s v="Chat"/>
    <x v="5183"/>
    <m/>
    <m/>
    <n v="8012"/>
    <s v=""/>
    <s v="Thomas Price"/>
    <x v="8"/>
    <x v="8"/>
    <x v="0"/>
    <s v=""/>
  </r>
  <r>
    <n v="8013"/>
    <s v="Jeremiah Thompson"/>
    <s v="browe@example.com"/>
    <n v="49"/>
    <s v="Male"/>
    <s v="Google Nest"/>
    <d v="2020-03-15T00:00:00"/>
    <x v="2"/>
    <s v="Payment issue"/>
    <s v="I'm having an issue with the {product_purchased}. Please assist._x000a__x000a_What to do with my item_x000a__x000a_OXCEL will handle any claims or disputes. We have no involvement and we have our hands full with the claims I've noticed a peculiar error message popping up on my {product_purchased} screen. It says '{error_message}'. What does it mean?"/>
    <x v="1"/>
    <s v="Writer test fish shake candidate air."/>
    <s v="Medium"/>
    <s v="Chat"/>
    <x v="5184"/>
    <d v="2023-06-01T17:14:46"/>
    <n v="5"/>
    <n v="8013"/>
    <s v="Writer Test Fish Shake Candidate Air."/>
    <s v="Jeremiah Thompson"/>
    <x v="0"/>
    <x v="0"/>
    <x v="1"/>
    <n v="9.9166666666860692"/>
  </r>
  <r>
    <n v="8014"/>
    <s v="Nathaniel Dixon"/>
    <s v="peckhaley@example.net"/>
    <n v="36"/>
    <s v="Male"/>
    <s v="Autodesk AutoCAD"/>
    <d v="2020-04-19T00:00:00"/>
    <x v="3"/>
    <s v="Product recommendation"/>
    <s v="I'm having an issue with the {product_purchased}. Please assist._x000a__x000a_6. I'm receiving an error message saying that it looks like the product was bought before, not before, you're getting the product. If this is I've tried using different cables, adapters, or peripherals with my {product_purchased}, but the issue persists."/>
    <x v="2"/>
    <m/>
    <s v="Medium"/>
    <s v="Chat"/>
    <x v="5"/>
    <m/>
    <m/>
    <n v="8014"/>
    <s v=""/>
    <s v="Nathaniel Dixon"/>
    <x v="11"/>
    <x v="11"/>
    <x v="1"/>
    <s v=""/>
  </r>
  <r>
    <n v="8015"/>
    <s v="Stacey Mason"/>
    <s v="wwilliams@example.net"/>
    <n v="21"/>
    <s v="Female"/>
    <s v="LG Washing Machine"/>
    <d v="2021-09-21T00:00:00"/>
    <x v="2"/>
    <s v="Product recommendation"/>
    <s v="I'm having an issue with the {product_purchased}. Please assist. Thanks_x000a__x000a_You made a good product, thanks a lot!_x000a__x000a_Thank you._x000a__x000a_I'm having an issue with the {product_purchased This problem started occurring after the recent software update. I haven't made any other changes to the device."/>
    <x v="1"/>
    <s v="Surface drug able group."/>
    <s v="Medium"/>
    <s v="Social media"/>
    <x v="5185"/>
    <d v="2023-06-01T21:53:49"/>
    <n v="5"/>
    <n v="8015"/>
    <s v="Surface Drug Able Group."/>
    <s v="Stacey Mason"/>
    <x v="9"/>
    <x v="9"/>
    <x v="0"/>
    <n v="15.899999999965075"/>
  </r>
  <r>
    <n v="8016"/>
    <s v="Robert Braun"/>
    <s v="philipjames@example.org"/>
    <n v="18"/>
    <s v="Other"/>
    <s v="Apple AirPods"/>
    <d v="2020-10-05T00:00:00"/>
    <x v="0"/>
    <s v="Data loss"/>
    <s v="I'm having an issue with the {product_purchased}. Please assist._x000a__x000a_Sale price:_x000a__x000a_15.99 USD_x000a__x000a_(99.99 EUR)_x000a__x000a_You can earn credits by buying other products via the system I'm unable to find the option to perform the desired action in the {product_purchased}. Could you please guide me through the steps?"/>
    <x v="1"/>
    <s v="Majority morning history no center get owner."/>
    <s v="High"/>
    <s v="Email"/>
    <x v="5186"/>
    <d v="2023-06-01T18:24:51"/>
    <n v="1"/>
    <n v="8016"/>
    <s v="Majority Morning History No Center Get Owner."/>
    <s v="Robert Braun"/>
    <x v="7"/>
    <x v="7"/>
    <x v="1"/>
    <n v="-0.16666666651144624"/>
  </r>
  <r>
    <n v="8017"/>
    <s v="Jason Andersen"/>
    <s v="thomaschristian@example.net"/>
    <n v="57"/>
    <s v="Male"/>
    <s v="Nest Thermostat"/>
    <d v="2020-06-05T00:00:00"/>
    <x v="2"/>
    <s v="Product recommendation"/>
    <s v="I'm having an issue with the {product_purchased}. Please assist._x000a__x000a_The product and a customer are not eligible to be charged when you buy products and/orfar exceeding the purchase price._x000a__x000a_This error may appear after I've reviewed the troubleshooting steps on the official support website, but they didn't resolve the problem."/>
    <x v="0"/>
    <m/>
    <s v="High"/>
    <s v="Social media"/>
    <x v="5187"/>
    <m/>
    <m/>
    <n v="8017"/>
    <s v=""/>
    <s v="Jason Andersen"/>
    <x v="8"/>
    <x v="8"/>
    <x v="1"/>
    <s v=""/>
  </r>
  <r>
    <n v="8018"/>
    <s v="Norman Walters"/>
    <s v="lbarrett@example.net"/>
    <n v="67"/>
    <s v="Male"/>
    <s v="Nintendo Switch Pro Controller"/>
    <d v="2021-11-15T00:00:00"/>
    <x v="4"/>
    <s v="Refund request"/>
    <s v="I'm having an issue with the {product_purchased}. Please assist. I've noticed a peculiar error message popping up on my {product_purchased} screen. It says '{error_message}'. What does it mean?"/>
    <x v="0"/>
    <m/>
    <s v="Low"/>
    <s v="Email"/>
    <x v="5188"/>
    <m/>
    <m/>
    <n v="8018"/>
    <s v=""/>
    <s v="Norman Walters"/>
    <x v="3"/>
    <x v="3"/>
    <x v="0"/>
    <s v=""/>
  </r>
  <r>
    <n v="8019"/>
    <s v="Michael Pratt"/>
    <s v="victoria18@example.net"/>
    <n v="52"/>
    <s v="Other"/>
    <s v="Dell XPS"/>
    <d v="2021-07-28T00:00:00"/>
    <x v="4"/>
    <s v="Product setup"/>
    <s v="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
    <x v="2"/>
    <m/>
    <s v="Low"/>
    <s v="Email"/>
    <x v="5"/>
    <m/>
    <m/>
    <n v="8019"/>
    <s v=""/>
    <s v="Michael Pratt"/>
    <x v="2"/>
    <x v="2"/>
    <x v="0"/>
    <s v=""/>
  </r>
  <r>
    <n v="8020"/>
    <s v="Barbara Lee"/>
    <s v="markreilly@example.org"/>
    <n v="24"/>
    <s v="Male"/>
    <s v="Canon DSLR Camera"/>
    <d v="2021-01-15T00:00:00"/>
    <x v="4"/>
    <s v="Product compatibility"/>
    <s v="I'm having an issue with the {product_purchased}. Please assist._x000a__x000a_Thank you._x000a__x000a_Thanks,_x000a__x000a_Rosa Silva_x000a__x000a_CEO_x000a__x000a_NPS S&amp;P+_x000a__x000a_Rosa Silva is the founder I've tried troubleshooting steps mentioned in the user manual, but the issue persists."/>
    <x v="1"/>
    <s v="Risk personal maybe."/>
    <s v="Low"/>
    <s v="Email"/>
    <x v="5189"/>
    <d v="2023-06-01T19:58:56"/>
    <n v="2"/>
    <n v="8020"/>
    <s v="Risk Personal Maybe."/>
    <s v="Barbara Lee"/>
    <x v="6"/>
    <x v="6"/>
    <x v="0"/>
    <n v="4.5833333332557231"/>
  </r>
  <r>
    <n v="8021"/>
    <s v="Kristen Fleming"/>
    <s v="iwillis@example.com"/>
    <n v="43"/>
    <s v="Female"/>
    <s v="HP Pavilion"/>
    <d v="2021-04-21T00:00:00"/>
    <x v="0"/>
    <s v="Network problem"/>
    <s v="I'm having an issue with the {product_purchased}. Please assist._x000a__x000a_[02:17:18]SAY: Enjoys-Her-Sweets/Uncle Bourbon : No_x000a__x000a__x000a_[02:17:18] I've already contacted customer support multiple times, but the issue remains unresolved."/>
    <x v="1"/>
    <s v="Individual stage rest adult."/>
    <s v="Low"/>
    <s v="Email"/>
    <x v="5190"/>
    <d v="2023-06-01T11:39:58"/>
    <n v="4"/>
    <n v="8021"/>
    <s v="Individual Stage Rest Adult."/>
    <s v="Kristen Fleming"/>
    <x v="11"/>
    <x v="11"/>
    <x v="0"/>
    <n v="-12.066666666709352"/>
  </r>
  <r>
    <n v="8022"/>
    <s v="Kathryn Burgess"/>
    <s v="lopezwendy@example.net"/>
    <n v="56"/>
    <s v="Other"/>
    <s v="Fitbit Versa Smartwatch"/>
    <d v="2020-09-02T00:00:00"/>
    <x v="0"/>
    <s v="Hardware issue"/>
    <s v="I'm having an issue with the {product_purchased}. Please assist._x000a__x000a_My question is, why will we need one before the campaign? And I've received over $20,000 from some of my friends who will not be I've tried different settings and configurations on my {product_purchased}, but the issue persists."/>
    <x v="0"/>
    <m/>
    <s v="Low"/>
    <s v="Phone"/>
    <x v="5191"/>
    <m/>
    <m/>
    <n v="8022"/>
    <s v=""/>
    <s v="Kathryn Burgess"/>
    <x v="9"/>
    <x v="9"/>
    <x v="1"/>
    <s v=""/>
  </r>
  <r>
    <n v="8023"/>
    <s v="Kevin Mueller"/>
    <s v="coxaaron@example.net"/>
    <n v="51"/>
    <s v="Male"/>
    <s v="Sony 4K HDR TV"/>
    <d v="2020-01-25T00:00:00"/>
    <x v="3"/>
    <s v="Installation support"/>
    <s v="I'm having an issue with the {product_purchased}. Please assist._x000a__x000a_To address the issue, please check the Product Protection page and select your package (or add any of them to the list)._x000a__x000a_If there are any The issue I'm facing is intermittent. Sometimes it works fine, but other times it acts up unexpectedly."/>
    <x v="2"/>
    <m/>
    <s v="High"/>
    <s v="Phone"/>
    <x v="5"/>
    <m/>
    <m/>
    <n v="8023"/>
    <s v=""/>
    <s v="Kevin Mueller"/>
    <x v="6"/>
    <x v="6"/>
    <x v="1"/>
    <s v=""/>
  </r>
  <r>
    <n v="8024"/>
    <s v="Christine Parker"/>
    <s v="fergusonchristopher@example.org"/>
    <n v="63"/>
    <s v="Other"/>
    <s v="Canon EOS"/>
    <d v="2021-01-09T00:00:00"/>
    <x v="0"/>
    <s v="Battery life"/>
    <s v="I'm having an issue with the {product_purchased}. Please assist._x000a__x000a_I just need to know the correct number on the label and type it and hit enter._x000a__x000a_My order is a little late but it took the wrong I've recently updated the firmware of my {product_purchased}, and the issue started happening afterward. Could it be related to the update?"/>
    <x v="1"/>
    <s v="Crime table conference."/>
    <s v="Medium"/>
    <s v="Chat"/>
    <x v="5192"/>
    <d v="2023-06-02T00:37:04"/>
    <n v="5"/>
    <n v="8024"/>
    <s v="Crime Table Conference."/>
    <s v="Christine Parker"/>
    <x v="6"/>
    <x v="6"/>
    <x v="0"/>
    <n v="7.21666666661622"/>
  </r>
  <r>
    <n v="8025"/>
    <s v="James Stephens"/>
    <s v="bellscott@example.org"/>
    <n v="24"/>
    <s v="Other"/>
    <s v="Sony PlayStation"/>
    <d v="2020-11-25T00:00:00"/>
    <x v="3"/>
    <s v="Software bug"/>
    <s v="I'm having an issue with the {product_purchased}. Please assist._x000a__x000a_{product_purchased} {product_name}_x000a__x000a_{product_name} The name for this unit._x000a__x000a_{product_name I'm unable to find the option to perform the desired action in the {product_purchased}. Could you please guide me through the steps?"/>
    <x v="0"/>
    <m/>
    <s v="Medium"/>
    <s v="Phone"/>
    <x v="5193"/>
    <m/>
    <m/>
    <n v="8025"/>
    <s v=""/>
    <s v="James Stephens"/>
    <x v="3"/>
    <x v="3"/>
    <x v="1"/>
    <s v=""/>
  </r>
  <r>
    <n v="8026"/>
    <s v="Eduardo Collins"/>
    <s v="johnsonmark@example.org"/>
    <n v="46"/>
    <s v="Male"/>
    <s v="Canon EOS"/>
    <d v="2021-11-01T00:00:00"/>
    <x v="4"/>
    <s v="Installation support"/>
    <s v="I'm having an issue with the {product_purchased}. Please assist._x000a__x000a_&lt;!-- Product name --&gt; &lt;/product_name&gt;_x000a__x000a_{} @Override_x000a__x000a_public class ProductUpgrade {_x000a__x000a_final Product p ; I've already contacted customer support multiple times, but the issue remains unresolved."/>
    <x v="0"/>
    <m/>
    <s v="High"/>
    <s v="Phone"/>
    <x v="5194"/>
    <m/>
    <m/>
    <n v="8026"/>
    <s v=""/>
    <s v="Eduardo Collins"/>
    <x v="3"/>
    <x v="3"/>
    <x v="0"/>
    <s v=""/>
  </r>
  <r>
    <n v="8027"/>
    <s v="Hunter Bush"/>
    <s v="rothregina@example.com"/>
    <n v="39"/>
    <s v="Female"/>
    <s v="Roomba Robot Vacuum"/>
    <d v="2020-03-27T00:00:00"/>
    <x v="0"/>
    <s v="Delivery problem"/>
    <s v="I'm having an issue with the {product_purchased}. Please assist. A message is sent to a customer by our Customer Service Agent.&quot;_x000a__x000a_What is the problem with this:_x000a__x000a_The manufacturer_x000a__x000a_If you buy a new I'm not sure if this issue is specific to my device or if others have reported similar problems."/>
    <x v="1"/>
    <s v="Fight strategy green at."/>
    <s v="High"/>
    <s v="Social media"/>
    <x v="5195"/>
    <d v="2023-06-01T15:07:09"/>
    <n v="5"/>
    <n v="8027"/>
    <s v="Fight Strategy Green At."/>
    <s v="Hunter Bush"/>
    <x v="0"/>
    <x v="0"/>
    <x v="1"/>
    <n v="-2.2666666667209938"/>
  </r>
  <r>
    <n v="8028"/>
    <s v="Melissa Crawford"/>
    <s v="dfloyd@example.com"/>
    <n v="35"/>
    <s v="Other"/>
    <s v="HP Pavilion"/>
    <d v="2021-12-20T00:00:00"/>
    <x v="1"/>
    <s v="Product recommendation"/>
    <s v="I'm having an issue with the {product_purchased}. Please assist._x000a__x000a_{$product} is a reference ID of the product. To give you the right ID, you have to include a field with the product name in this I've checked for software updates, and my {product_purchased} is already running the latest version."/>
    <x v="1"/>
    <s v="Material key recognize when cell all mean."/>
    <s v="Medium"/>
    <s v="Chat"/>
    <x v="5196"/>
    <d v="2023-06-01T19:12:11"/>
    <n v="2"/>
    <n v="8028"/>
    <s v="Material Key Recognize When Cell All Mean."/>
    <s v="Melissa Crawford"/>
    <x v="10"/>
    <x v="10"/>
    <x v="0"/>
    <n v="-3.7666666665463708"/>
  </r>
  <r>
    <n v="8029"/>
    <s v="Lisa Gates"/>
    <s v="woodnathan@example.com"/>
    <n v="27"/>
    <s v="Other"/>
    <s v="Samsung Galaxy"/>
    <d v="2020-03-05T00:00:00"/>
    <x v="0"/>
    <s v="Display issue"/>
    <s v="I'm having an issue with the {product_purchased}. Please assist._x000a__x000a_â€¢ We have a dispute with the vendor and the customer. Please contact us._x000a__x000a_â€¢ This is not a problem for you and your customer. I've tried different settings and configurations on my {product_purchased}, but the issue persists."/>
    <x v="1"/>
    <s v="Billion week suggest name."/>
    <s v="Medium"/>
    <s v="Email"/>
    <x v="5197"/>
    <d v="2023-06-01T17:27:13"/>
    <n v="3"/>
    <n v="8029"/>
    <s v="Billion Week Suggest Name."/>
    <s v="Lisa Gates"/>
    <x v="0"/>
    <x v="0"/>
    <x v="1"/>
    <n v="10.68333333323244"/>
  </r>
  <r>
    <n v="8030"/>
    <s v="David Johnson"/>
    <s v="ahodge@example.org"/>
    <n v="37"/>
    <s v="Female"/>
    <s v="Nikon D"/>
    <d v="2021-03-14T00:00:00"/>
    <x v="0"/>
    <s v="Refund request"/>
    <s v="I'm having an issue with the {product_purchased}. Please assist. &lt;product_purchased}._x000a__x000a_Thank you for your support of the upcoming iPhone X with a redesigned design._x000a__x000a_We've made major changes to the This problem started occurring after the recent software update. I haven't made any other changes to the device."/>
    <x v="0"/>
    <m/>
    <s v="Low"/>
    <s v="Phone"/>
    <x v="5198"/>
    <m/>
    <m/>
    <n v="8030"/>
    <s v=""/>
    <s v="David Johnson"/>
    <x v="0"/>
    <x v="0"/>
    <x v="0"/>
    <s v=""/>
  </r>
  <r>
    <n v="8031"/>
    <s v="Dalton Evans"/>
    <s v="robertholland@example.net"/>
    <n v="38"/>
    <s v="Male"/>
    <s v="Nintendo Switch"/>
    <d v="2020-06-15T00:00:00"/>
    <x v="1"/>
    <s v="Cancellation request"/>
    <s v="I'm having an issue with the {product_purchased}. Please assist._x000a__x000a_Possible issues:_x000a__x000a_We also know that the product for this card can only be purchased by people who have purchased at least one card. I'm using the original charger that came with my {product_purchased}, but it's not charging properly."/>
    <x v="0"/>
    <m/>
    <s v="Low"/>
    <s v="Chat"/>
    <x v="5199"/>
    <m/>
    <m/>
    <n v="8031"/>
    <s v=""/>
    <s v="Dalton Evans"/>
    <x v="8"/>
    <x v="8"/>
    <x v="1"/>
    <s v=""/>
  </r>
  <r>
    <n v="8032"/>
    <s v="Valerie Salazar"/>
    <s v="rogerseric@example.net"/>
    <n v="51"/>
    <s v="Female"/>
    <s v="Microsoft Surface"/>
    <d v="2020-05-18T00:00:00"/>
    <x v="3"/>
    <s v="Battery life"/>
    <s v="I'm having an issue with the {product_purchased}. Please assist._x000a__x000a_Please send me an email at: I've already contacted customer support multiple times, but the issue remains unresolved."/>
    <x v="1"/>
    <s v="Read soldier girl prepare important put trip."/>
    <s v="Low"/>
    <s v="Phone"/>
    <x v="5200"/>
    <d v="2023-06-01T14:14:17"/>
    <n v="4"/>
    <n v="8032"/>
    <s v="Read Soldier Girl Prepare Important Put Trip."/>
    <s v="Valerie Salazar"/>
    <x v="1"/>
    <x v="1"/>
    <x v="1"/>
    <n v="1.8166666666511446"/>
  </r>
  <r>
    <n v="8033"/>
    <s v="Dr. Gwendolyn Shaw DVM"/>
    <s v="piercelisa@example.org"/>
    <n v="24"/>
    <s v="Male"/>
    <s v="Google Pixel"/>
    <d v="2020-10-01T00:00:00"/>
    <x v="0"/>
    <s v="Cancellation request"/>
    <s v="I'm having an issue with the {product_purchased}. Please assist._x000a__x000a_I'm having an issue with the {product_purchased}. Please assist._x000a__x000a_I'm having an issue with the {product_purch I've followed online tutorials and community forums to troubleshoot the issue, but no luck so far."/>
    <x v="0"/>
    <m/>
    <s v="Medium"/>
    <s v="Chat"/>
    <x v="5201"/>
    <m/>
    <m/>
    <n v="8033"/>
    <s v=""/>
    <s v="Dr. Gwendolyn Shaw DVM"/>
    <x v="7"/>
    <x v="7"/>
    <x v="1"/>
    <s v=""/>
  </r>
  <r>
    <n v="8034"/>
    <s v="Janet Perkins"/>
    <s v="xshelton@example.com"/>
    <n v="52"/>
    <s v="Other"/>
    <s v="PlayStation"/>
    <d v="2021-06-17T00:00:00"/>
    <x v="3"/>
    <s v="Account access"/>
    <s v="I'm having an issue with the {product_purchased}. Please assist._x000a__x000a_3x3_x000a__x000a_Merry Christmas and welcome back to my blog. All the best._x000a__x000a_Thanks for your support on behalf of every single vendor I've followed the troubleshooting steps mentioned in the user manual, but the issue persists."/>
    <x v="2"/>
    <m/>
    <s v="Low"/>
    <s v="Email"/>
    <x v="5"/>
    <m/>
    <m/>
    <n v="8034"/>
    <s v=""/>
    <s v="Janet Perkins"/>
    <x v="8"/>
    <x v="8"/>
    <x v="0"/>
    <s v=""/>
  </r>
  <r>
    <n v="8035"/>
    <s v="Michael Mcdaniel"/>
    <s v="davismitchell@example.com"/>
    <n v="27"/>
    <s v="Female"/>
    <s v="Nikon D"/>
    <d v="2020-05-05T00:00:00"/>
    <x v="3"/>
    <s v="Peripheral compatibility"/>
    <s v="I'm having an issue with the {product_purchased}. Please assist. I'm taking 2-3 weeks to get in touch. (Thank you for your time.)_x000a__x000a_1. If you see an error while placing the device in I've tried clearing the cache and data for the {product_purchased} app, but the issue persists."/>
    <x v="1"/>
    <s v="Left share seven because."/>
    <s v="Medium"/>
    <s v="Phone"/>
    <x v="5202"/>
    <d v="2023-06-01T02:06:22"/>
    <n v="3"/>
    <n v="8035"/>
    <s v="Left Share Seven Because."/>
    <s v="Michael Mcdaniel"/>
    <x v="1"/>
    <x v="1"/>
    <x v="1"/>
    <n v="-13.433333333290648"/>
  </r>
  <r>
    <n v="8036"/>
    <s v="Matthew Brown"/>
    <s v="jhowell@example.org"/>
    <n v="56"/>
    <s v="Female"/>
    <s v="Asus ROG"/>
    <d v="2021-06-18T00:00:00"/>
    <x v="1"/>
    <s v="Battery life"/>
    <s v="I'm having an issue with the {product_purchased}. Please assist._x000a__x000a_Please contact me with any issues._x000a__x000a_I've added the code for this item_x000a__x000a_Note: Sorry, can't find the code. I'm experiencing this issue on multiple devices of the same model, so it seems to be a widespread problem."/>
    <x v="1"/>
    <s v="Mention and not standard most surface industry modern."/>
    <s v="High"/>
    <s v="Social media"/>
    <x v="5203"/>
    <d v="2023-06-01T20:21:24"/>
    <n v="4"/>
    <n v="8036"/>
    <s v="Mention And Not Standard Most Surface Industry Modern."/>
    <s v="Matthew Brown"/>
    <x v="8"/>
    <x v="8"/>
    <x v="0"/>
    <n v="12.433333333348855"/>
  </r>
  <r>
    <n v="8037"/>
    <s v="Sheila Hunt"/>
    <s v="hopkinslauren@example.net"/>
    <n v="29"/>
    <s v="Female"/>
    <s v="GoPro Action Camera"/>
    <d v="2021-12-21T00:00:00"/>
    <x v="1"/>
    <s v="Battery life"/>
    <s v="I've forgotten my password for my {product_purchased} account, and the password reset option is not working. How can I recover my account?_x000a__x000a_If you have any questions regarding your password and are seeing this message, please contact This problem started occurring after the recent software update. I haven't made any other changes to the device."/>
    <x v="0"/>
    <m/>
    <s v="Critical"/>
    <s v="Email"/>
    <x v="5204"/>
    <m/>
    <m/>
    <n v="8037"/>
    <s v=""/>
    <s v="Sheila Hunt"/>
    <x v="10"/>
    <x v="10"/>
    <x v="0"/>
    <s v=""/>
  </r>
  <r>
    <n v="8038"/>
    <s v="Richard Joseph"/>
    <s v="glivingston@example.com"/>
    <n v="62"/>
    <s v="Male"/>
    <s v="Google Nest"/>
    <d v="2020-08-28T00:00:00"/>
    <x v="1"/>
    <s v="Delivery problem"/>
    <s v="I'm having an issue with the {product_purchased}. Please assist. Thank you.&quot;_x000a__x000a_Advertisement_x000a__x000a_Asking for your money back will be a breeze in some cases. But most of the time, a customer's complaint can I've noticed that the issue occurs consistently when I use a specific feature or application on my {product_purchased}."/>
    <x v="0"/>
    <m/>
    <s v="Critical"/>
    <s v="Social media"/>
    <x v="5205"/>
    <m/>
    <m/>
    <n v="8038"/>
    <s v=""/>
    <s v="Richard Joseph"/>
    <x v="5"/>
    <x v="5"/>
    <x v="1"/>
    <s v=""/>
  </r>
  <r>
    <n v="8039"/>
    <s v="Vincent Daniels"/>
    <s v="psmith@example.org"/>
    <n v="44"/>
    <s v="Male"/>
    <s v="Canon EOS"/>
    <d v="2020-05-20T00:00:00"/>
    <x v="2"/>
    <s v="Hardware issue"/>
    <s v="I'm having an issue with the {product_purchased}. Please assist._x000a__x000a_In the case of an auto sales contract, you should use a similar service that uses the same information._x000a__x000a_Note that this service only supports the information I'm experiencing this issue on multiple devices of the same model, so it seems to be a widespread problem."/>
    <x v="0"/>
    <m/>
    <s v="Low"/>
    <s v="Social media"/>
    <x v="5206"/>
    <m/>
    <m/>
    <n v="8039"/>
    <s v=""/>
    <s v="Vincent Daniels"/>
    <x v="1"/>
    <x v="1"/>
    <x v="1"/>
    <s v=""/>
  </r>
  <r>
    <n v="8040"/>
    <s v="Jessica Chavez"/>
    <s v="meltonjerry@example.com"/>
    <n v="49"/>
    <s v="Male"/>
    <s v="Microsoft Office"/>
    <d v="2020-09-30T00:00:00"/>
    <x v="3"/>
    <s v="Delivery problem"/>
    <s v="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
    <x v="1"/>
    <s v="He find check mind."/>
    <s v="Low"/>
    <s v="Chat"/>
    <x v="5207"/>
    <d v="2023-06-01T16:57:30"/>
    <n v="4"/>
    <n v="8040"/>
    <s v="He Find Check Mind."/>
    <s v="Jessica Chavez"/>
    <x v="9"/>
    <x v="9"/>
    <x v="1"/>
    <n v="1.3833333333022892"/>
  </r>
  <r>
    <n v="8041"/>
    <s v="Daniel Murphy"/>
    <s v="jacobsdanielle@example.org"/>
    <n v="69"/>
    <s v="Other"/>
    <s v="Adobe Photoshop"/>
    <d v="2021-02-27T00:00:00"/>
    <x v="3"/>
    <s v="Software bug"/>
    <s v="I'm having an issue with the {product_purchased}. Please assist. I rely heavily on my {product_purchased} for my daily tasks, and this issue is hindering my productivity."/>
    <x v="0"/>
    <m/>
    <s v="High"/>
    <s v="Social media"/>
    <x v="5208"/>
    <m/>
    <m/>
    <n v="8041"/>
    <s v=""/>
    <s v="Daniel Murphy"/>
    <x v="4"/>
    <x v="4"/>
    <x v="0"/>
    <s v=""/>
  </r>
  <r>
    <n v="8042"/>
    <s v="David Rodriguez"/>
    <s v="jeffrey42@example.com"/>
    <n v="18"/>
    <s v="Other"/>
    <s v="Bose QuietComfort"/>
    <d v="2021-11-21T00:00:00"/>
    <x v="4"/>
    <s v="Hardware issue"/>
    <s v="I'm having an issue with the {product_purchased}. Please assist._x000a__x000a_{Product_Name} will be used as the URL of this page in conjunction with all other properties._x000a__x000a_{Product_Name}._x000a__x000a_{ I've tried different settings and configurations on my {product_purchased}, but the issue persists."/>
    <x v="2"/>
    <m/>
    <s v="Critical"/>
    <s v="Email"/>
    <x v="5"/>
    <m/>
    <m/>
    <n v="8042"/>
    <s v=""/>
    <s v="David Rodriguez"/>
    <x v="3"/>
    <x v="3"/>
    <x v="0"/>
    <s v=""/>
  </r>
  <r>
    <n v="8043"/>
    <s v="Richard Fitzpatrick MD"/>
    <s v="carl83@example.com"/>
    <n v="50"/>
    <s v="Male"/>
    <s v="Google Nest"/>
    <d v="2020-12-14T00:00:00"/>
    <x v="0"/>
    <s v="Product recommendation"/>
    <s v="I'm having an issue with the {product_purchased}. Please assist._x000a__x000a_Thank you for using this product. If you have any issue with the {product_purchased}, please contact us immediately!_x000a__x000a_Product Description - I've tried troubleshooting steps mentioned in the user manual, but the issue persists."/>
    <x v="2"/>
    <m/>
    <s v="High"/>
    <s v="Email"/>
    <x v="5"/>
    <m/>
    <m/>
    <n v="8043"/>
    <s v=""/>
    <s v="Richard Fitzpatrick MD"/>
    <x v="10"/>
    <x v="10"/>
    <x v="1"/>
    <s v=""/>
  </r>
  <r>
    <n v="8044"/>
    <s v="Kimberly Allison"/>
    <s v="robersonhayley@example.com"/>
    <n v="40"/>
    <s v="Female"/>
    <s v="Canon DSLR Camera"/>
    <d v="2021-10-16T00:00:00"/>
    <x v="3"/>
    <s v="Refund request"/>
    <s v="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
    <x v="1"/>
    <s v="They agree trouble put music rise."/>
    <s v="High"/>
    <s v="Email"/>
    <x v="5209"/>
    <d v="2023-06-01T05:12:36"/>
    <n v="4"/>
    <n v="8044"/>
    <s v="They Agree Trouble Put Music Rise."/>
    <s v="Kimberly Allison"/>
    <x v="7"/>
    <x v="7"/>
    <x v="0"/>
    <n v="-0.54999999987194315"/>
  </r>
  <r>
    <n v="8045"/>
    <s v="Aaron Morales"/>
    <s v="tgregory@example.net"/>
    <n v="63"/>
    <s v="Female"/>
    <s v="Dyson Vacuum Cleaner"/>
    <d v="2020-03-07T00:00:00"/>
    <x v="4"/>
    <s v="Account access"/>
    <s v="I'm having an issue with the {product_purchased}. Please assist._x000a__x000a_We're working to make the product, and I'm trying to get it sold. I'm concerned about the security of my {product_purchased} and would like to ensure that my data is safe."/>
    <x v="1"/>
    <s v="Son plant billion enough role board cut."/>
    <s v="Critical"/>
    <s v="Chat"/>
    <x v="5210"/>
    <d v="2023-06-01T20:05:37"/>
    <n v="1"/>
    <n v="8045"/>
    <s v="Son Plant Billion Enough Role Board Cut."/>
    <s v="Aaron Morales"/>
    <x v="0"/>
    <x v="0"/>
    <x v="1"/>
    <n v="18.516666666604578"/>
  </r>
  <r>
    <n v="8046"/>
    <s v="Charles Smith"/>
    <s v="tanyahernandez@example.com"/>
    <n v="27"/>
    <s v="Female"/>
    <s v="Philips Hue Lights"/>
    <d v="2021-01-07T00:00:00"/>
    <x v="2"/>
    <s v="Delivery problem"/>
    <s v="I'm having an issue with the {product_purchased}. Please assist. I'm having an issue with the {product_purchased}. Please assist._x000a__x000a_I'm having an issue with the {product_purchased}. I need assistance as soon as possible because it's affecting my work and productivity."/>
    <x v="2"/>
    <m/>
    <s v="Low"/>
    <s v="Chat"/>
    <x v="5"/>
    <m/>
    <m/>
    <n v="8046"/>
    <s v=""/>
    <s v="Charles Smith"/>
    <x v="6"/>
    <x v="6"/>
    <x v="0"/>
    <s v=""/>
  </r>
  <r>
    <n v="8047"/>
    <s v="Lauren Duncan"/>
    <s v="kjones@example.com"/>
    <n v="21"/>
    <s v="Male"/>
    <s v="Autodesk AutoCAD"/>
    <d v="2021-09-15T00:00:00"/>
    <x v="2"/>
    <s v="Refund request"/>
    <s v="I'm having an issue with the {product_purchased}. Please assist. {product_id} is not a valid key type by default {product_id} of product.product_x000a__x000a_You can set {product_id} of I've noticed a sudden decrease in battery life on my {product_purchased}. It used to last much longer."/>
    <x v="2"/>
    <m/>
    <s v="Medium"/>
    <s v="Chat"/>
    <x v="5"/>
    <m/>
    <m/>
    <n v="8047"/>
    <s v=""/>
    <s v="Lauren Duncan"/>
    <x v="9"/>
    <x v="9"/>
    <x v="0"/>
    <s v=""/>
  </r>
  <r>
    <n v="8048"/>
    <s v="Margaret Roberts"/>
    <s v="beltranjoseph@example.net"/>
    <n v="39"/>
    <s v="Female"/>
    <s v="Samsung Galaxy"/>
    <d v="2020-07-14T00:00:00"/>
    <x v="3"/>
    <s v="Product recommendation"/>
    <s v="I'm having an issue with the {product_purchased}. Please assist._x000a__x000a_How can I get refund for the total price I paid over the contract from my supplier?_x000a__x000a_Most of the time it only works when we send it The issue I'm facing is intermittent. Sometimes it works fine, but other times it acts up unexpectedly."/>
    <x v="1"/>
    <s v="Billion green base meet say role yet."/>
    <s v="Critical"/>
    <s v="Phone"/>
    <x v="5211"/>
    <d v="2023-06-01T18:22:42"/>
    <n v="2"/>
    <n v="8048"/>
    <s v="Billion Green Base Meet Say Role Yet."/>
    <s v="Margaret Roberts"/>
    <x v="2"/>
    <x v="2"/>
    <x v="1"/>
    <n v="-3.3499999999185093"/>
  </r>
  <r>
    <n v="8049"/>
    <s v="Julia Moore"/>
    <s v="ochoabrian@example.com"/>
    <n v="21"/>
    <s v="Male"/>
    <s v="Sony Xperia"/>
    <d v="2021-01-26T00:00:00"/>
    <x v="4"/>
    <s v="Hardware issue"/>
    <s v="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
    <x v="0"/>
    <m/>
    <s v="Critical"/>
    <s v="Social media"/>
    <x v="5212"/>
    <m/>
    <m/>
    <n v="8049"/>
    <s v=""/>
    <s v="Julia Moore"/>
    <x v="6"/>
    <x v="6"/>
    <x v="0"/>
    <s v=""/>
  </r>
  <r>
    <n v="8050"/>
    <s v="Jonathan Forbes"/>
    <s v="james06@example.com"/>
    <n v="64"/>
    <s v="Male"/>
    <s v="Fitbit Charge"/>
    <d v="2020-11-07T00:00:00"/>
    <x v="4"/>
    <s v="Peripheral compatibility"/>
    <s v="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
    <x v="2"/>
    <m/>
    <s v="High"/>
    <s v="Phone"/>
    <x v="5"/>
    <m/>
    <m/>
    <n v="8050"/>
    <s v=""/>
    <s v="Jonathan Forbes"/>
    <x v="3"/>
    <x v="3"/>
    <x v="1"/>
    <s v=""/>
  </r>
  <r>
    <n v="8051"/>
    <s v="James Rodriguez"/>
    <s v="lbennett@example.com"/>
    <n v="60"/>
    <s v="Female"/>
    <s v="PlayStation"/>
    <d v="2020-01-21T00:00:00"/>
    <x v="1"/>
    <s v="Display issue"/>
    <s v="I'm having an issue with the {product_purchased}. Please assist._x000a__x000a_&lt;ProductId&gt;B15&lt;/ProductId&gt;_x000a__x000a_&lt;ModelVersion&gt;2599&lt;/ModelVersion&gt;_x000a__x000a_&lt;Sizing&gt;9&lt;/S I've already contacted customer support multiple times, but the issue remains unresolved."/>
    <x v="1"/>
    <s v="Time respond someone young tonight tend trouble."/>
    <s v="Low"/>
    <s v="Social media"/>
    <x v="5213"/>
    <d v="2023-06-01T18:55:47"/>
    <n v="2"/>
    <n v="8051"/>
    <s v="Time Respond Someone Young Tonight Tend Trouble."/>
    <s v="James Rodriguez"/>
    <x v="6"/>
    <x v="6"/>
    <x v="1"/>
    <n v="-1.0666666668257676"/>
  </r>
  <r>
    <n v="8052"/>
    <s v="Casey Baker"/>
    <s v="ajohnson@example.net"/>
    <n v="52"/>
    <s v="Female"/>
    <s v="iPhone"/>
    <d v="2021-07-14T00:00:00"/>
    <x v="4"/>
    <s v="Product recommendation"/>
    <s v="I'm having an issue with the {product_purchased}. Please assist._x000a__x000a_There will also be a new tab that you can add into your basket right after purchasing your product._x000a__x000a_If you have any questions or a comment contact I've reviewed the troubleshooting steps on the official support website, but they didn't resolve the problem."/>
    <x v="0"/>
    <m/>
    <s v="Medium"/>
    <s v="Phone"/>
    <x v="5214"/>
    <m/>
    <m/>
    <n v="8052"/>
    <s v=""/>
    <s v="Casey Baker"/>
    <x v="2"/>
    <x v="2"/>
    <x v="0"/>
    <s v=""/>
  </r>
  <r>
    <n v="8053"/>
    <s v="Andrew Harrison"/>
    <s v="justin33@example.net"/>
    <n v="65"/>
    <s v="Other"/>
    <s v="Canon EOS"/>
    <d v="2020-04-19T00:00:00"/>
    <x v="2"/>
    <s v="Product recommendation"/>
    <s v="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
    <x v="1"/>
    <s v="Hard always dog."/>
    <s v="Critical"/>
    <s v="Email"/>
    <x v="5215"/>
    <d v="2023-06-01T15:21:49"/>
    <n v="2"/>
    <n v="8053"/>
    <s v="Hard Always Dog."/>
    <s v="Andrew Harrison"/>
    <x v="11"/>
    <x v="11"/>
    <x v="1"/>
    <n v="4.2666666666045785"/>
  </r>
  <r>
    <n v="8054"/>
    <s v="Christina Ross"/>
    <s v="andersonkristopher@example.net"/>
    <n v="25"/>
    <s v="Male"/>
    <s v="Samsung Soundbar"/>
    <d v="2021-03-03T00:00:00"/>
    <x v="2"/>
    <s v="Software bug"/>
    <s v="I'm having an issue with the {product_purchased}. Please assist. Thank you.&quot; It's hard for me to make things go viral. The first thing that I noticed about this was how much it took me to see a huge viral I'm experiencing this issue on multiple devices of the same model, so it seems to be a widespread problem."/>
    <x v="0"/>
    <m/>
    <s v="High"/>
    <s v="Email"/>
    <x v="5216"/>
    <m/>
    <m/>
    <n v="8054"/>
    <s v=""/>
    <s v="Christina Ross"/>
    <x v="0"/>
    <x v="0"/>
    <x v="0"/>
    <s v=""/>
  </r>
  <r>
    <n v="8055"/>
    <s v="Dana Ochoa"/>
    <s v="loriparker@example.com"/>
    <n v="25"/>
    <s v="Male"/>
    <s v="Fitbit Charge"/>
    <d v="2021-06-18T00:00:00"/>
    <x v="1"/>
    <s v="Display issue"/>
    <s v="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
    <x v="2"/>
    <m/>
    <s v="Critical"/>
    <s v="Chat"/>
    <x v="5"/>
    <m/>
    <m/>
    <n v="8055"/>
    <s v=""/>
    <s v="Dana Ochoa"/>
    <x v="8"/>
    <x v="8"/>
    <x v="0"/>
    <s v=""/>
  </r>
  <r>
    <n v="8056"/>
    <s v="Jessica Willis"/>
    <s v="chloegarcia@example.net"/>
    <n v="58"/>
    <s v="Other"/>
    <s v="Nest Thermostat"/>
    <d v="2020-01-17T00:00:00"/>
    <x v="1"/>
    <s v="Display issue"/>
    <s v="I'm having an issue with the {product_purchased}. Please assist._x000a__x000a_I just downloaded the product as I was doing._x000a__x000a_I'm having an issue with the product_purchased. Please assist._x000a__x000a_I I'm concerned about the security of my {product_purchased} and would like to ensure that my data is safe."/>
    <x v="0"/>
    <m/>
    <s v="Low"/>
    <s v="Social media"/>
    <x v="5217"/>
    <m/>
    <m/>
    <n v="8056"/>
    <s v=""/>
    <s v="Jessica Willis"/>
    <x v="6"/>
    <x v="6"/>
    <x v="1"/>
    <s v=""/>
  </r>
  <r>
    <n v="8057"/>
    <s v="Stephanie Valdez"/>
    <s v="andrea52@example.com"/>
    <n v="26"/>
    <s v="Female"/>
    <s v="Autodesk AutoCAD"/>
    <d v="2020-03-31T00:00:00"/>
    <x v="3"/>
    <s v="Delivery problem"/>
    <s v="I'm having an issue with the {product_purchased}. Please assist. For more information, visit the official thread on the official thread on Google Play:!!! I've checked for any available software updates for my {product_purchased}, but there are none."/>
    <x v="1"/>
    <s v="Fight religious affect may want."/>
    <s v="High"/>
    <s v="Chat"/>
    <x v="5218"/>
    <d v="2023-06-01T10:00:56"/>
    <n v="4"/>
    <n v="8057"/>
    <s v="Fight Religious Affect May Want."/>
    <s v="Stephanie Valdez"/>
    <x v="0"/>
    <x v="0"/>
    <x v="1"/>
    <n v="-11.399999999965075"/>
  </r>
  <r>
    <n v="8058"/>
    <s v="Stacey Dixon"/>
    <s v="gomezkaren@example.com"/>
    <n v="24"/>
    <s v="Male"/>
    <s v="Fitbit Versa Smartwatch"/>
    <d v="2021-04-24T00:00:00"/>
    <x v="2"/>
    <s v="Product setup"/>
    <s v="I'm having an issue with the {product_purchased}. Please assist._x000a__x000a_0x5E8A9B8d6B7_x000a__x000a_It's a custom button made from plastic. It's pretty sturdy. I'm using the original charger that came with my {product_purchased}, but it's not charging properly."/>
    <x v="2"/>
    <m/>
    <s v="Low"/>
    <s v="Social media"/>
    <x v="5"/>
    <m/>
    <m/>
    <n v="8058"/>
    <s v=""/>
    <s v="Stacey Dixon"/>
    <x v="11"/>
    <x v="11"/>
    <x v="0"/>
    <s v=""/>
  </r>
  <r>
    <n v="8059"/>
    <s v="Brian Rodriguez"/>
    <s v="phillipmeyer@example.com"/>
    <n v="37"/>
    <s v="Male"/>
    <s v="Adobe Photoshop"/>
    <d v="2020-11-06T00:00:00"/>
    <x v="4"/>
    <s v="Peripheral compatibility"/>
    <s v="I've encountered a data loss issue with my {product_purchased}. All the files and documents seem to have disappeared. Can you guide me on how to retrieve them?_x000a__x000a_My account is up. How can I recover them? I've noticed a sudden decrease in battery life on my {product_purchased}. It used to last much longer."/>
    <x v="2"/>
    <m/>
    <s v="High"/>
    <s v="Phone"/>
    <x v="5"/>
    <m/>
    <m/>
    <n v="8059"/>
    <s v=""/>
    <s v="Brian Rodriguez"/>
    <x v="3"/>
    <x v="3"/>
    <x v="1"/>
    <s v=""/>
  </r>
  <r>
    <n v="8060"/>
    <s v="Jeffrey Baker"/>
    <s v="cynthiapowell@example.com"/>
    <n v="45"/>
    <s v="Other"/>
    <s v="Google Nest"/>
    <d v="2021-05-05T00:00:00"/>
    <x v="4"/>
    <s v="Peripheral compatibility"/>
    <s v="I'm having an issue with the {product_purchased}. Please assist. :)_x000a__x000a__x000a_What was the experience like buying this item?_x000a__x000a_I really like them. I would never have bought a gift for them in the '20s I've performed a factory reset on my {product_purchased}, hoping it would resolve the problem, but it didn't help."/>
    <x v="1"/>
    <s v="Two along fast high quickly its memory."/>
    <s v="High"/>
    <s v="Chat"/>
    <x v="5219"/>
    <d v="2023-06-01T04:42:01"/>
    <n v="3"/>
    <n v="8060"/>
    <s v="Two Along Fast High Quickly Its Memory."/>
    <s v="Jeffrey Baker"/>
    <x v="1"/>
    <x v="1"/>
    <x v="0"/>
    <n v="6.6666666709352285E-2"/>
  </r>
  <r>
    <n v="8061"/>
    <s v="Jon Reed"/>
    <s v="jerrymarshall@example.com"/>
    <n v="31"/>
    <s v="Female"/>
    <s v="Autodesk AutoCAD"/>
    <d v="2021-03-15T00:00:00"/>
    <x v="3"/>
    <s v="Refund request"/>
    <s v="I'm having an issue with the {product_purchased}. Please assist._x000a__x000a_5.0 Thank you for using Etsy Shop and please help me achieve my goals, and please help me stay with my website so that I can maintain a I'm worried that the issue might be hardware-related and might require repair or replacement."/>
    <x v="0"/>
    <m/>
    <s v="Critical"/>
    <s v="Social media"/>
    <x v="5220"/>
    <m/>
    <m/>
    <n v="8061"/>
    <s v=""/>
    <s v="Jon Reed"/>
    <x v="0"/>
    <x v="0"/>
    <x v="0"/>
    <s v=""/>
  </r>
  <r>
    <n v="8062"/>
    <s v="Stacey Wilcox"/>
    <s v="daniellebrown@example.com"/>
    <n v="24"/>
    <s v="Other"/>
    <s v="Lenovo ThinkPad"/>
    <d v="2021-09-11T00:00:00"/>
    <x v="0"/>
    <s v="Cancellation request"/>
    <s v="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
    <x v="1"/>
    <s v="Develop who president eye decide parent economy local."/>
    <s v="Medium"/>
    <s v="Phone"/>
    <x v="5221"/>
    <d v="2023-06-01T11:12:03"/>
    <n v="3"/>
    <n v="8062"/>
    <s v="Develop Who President Eye Decide Parent Economy Local."/>
    <s v="Stacey Wilcox"/>
    <x v="9"/>
    <x v="9"/>
    <x v="0"/>
    <n v="-6.2166666666744277"/>
  </r>
  <r>
    <n v="8063"/>
    <s v="Juan Hardy"/>
    <s v="imatthews@example.org"/>
    <n v="25"/>
    <s v="Female"/>
    <s v="Nikon D"/>
    <d v="2021-06-02T00:00:00"/>
    <x v="2"/>
    <s v="Product compatibility"/>
    <s v="I'm having an issue with the {product_purchased}. Please assist. */ if (fetch_product_purchased () &gt; 0) { const auto res = parse_product_purchased ( &quot; determines which model is I'm using the original charger that came with my {product_purchased}, but it's not charging properly."/>
    <x v="2"/>
    <m/>
    <s v="Medium"/>
    <s v="Chat"/>
    <x v="5"/>
    <m/>
    <m/>
    <n v="8063"/>
    <s v=""/>
    <s v="Juan Hardy"/>
    <x v="8"/>
    <x v="8"/>
    <x v="0"/>
    <s v=""/>
  </r>
  <r>
    <n v="8064"/>
    <s v="Lisa Lynch"/>
    <s v="frobinson@example.org"/>
    <n v="63"/>
    <s v="Male"/>
    <s v="MacBook Pro"/>
    <d v="2020-08-10T00:00:00"/>
    <x v="3"/>
    <s v="Network problem"/>
    <s v="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
    <x v="0"/>
    <m/>
    <s v="High"/>
    <s v="Phone"/>
    <x v="5222"/>
    <m/>
    <m/>
    <n v="8064"/>
    <s v=""/>
    <s v="Lisa Lynch"/>
    <x v="5"/>
    <x v="5"/>
    <x v="1"/>
    <s v=""/>
  </r>
  <r>
    <n v="8065"/>
    <s v="Roger Smith"/>
    <s v="farrellandrea@example.com"/>
    <n v="44"/>
    <s v="Other"/>
    <s v="Google Nest"/>
    <d v="2021-05-16T00:00:00"/>
    <x v="1"/>
    <s v="Software bug"/>
    <s v="My {product_purchased} crashed, and I lost all the data stored on it. Is there any way to recover the lost data?_x000a__x000a_Yes No I have read through [the site's FAQs]: how can I recover lost I'm concerned about the security of my {product_purchased} and would like to ensure that my data is safe."/>
    <x v="0"/>
    <m/>
    <s v="High"/>
    <s v="Chat"/>
    <x v="5223"/>
    <m/>
    <m/>
    <n v="8065"/>
    <s v=""/>
    <s v="Roger Smith"/>
    <x v="1"/>
    <x v="1"/>
    <x v="0"/>
    <s v=""/>
  </r>
  <r>
    <n v="8066"/>
    <s v="Katherine Ferguson"/>
    <s v="santanadesiree@example.com"/>
    <n v="35"/>
    <s v="Other"/>
    <s v="Asus ROG"/>
    <d v="2020-04-11T00:00:00"/>
    <x v="4"/>
    <s v="Payment issue"/>
    <s v="I'm having an issue with the {product_purchased}. Please assist._x000a__x000a_The product_purchased method returns an IntPtr object created for a specified ID which is not necessarily the product of the ID set._x000a__x000a_The I've performed a factory reset on my {product_purchased}, hoping it would resolve the problem, but it didn't help."/>
    <x v="1"/>
    <s v="Time news film wish necessary meet."/>
    <s v="Low"/>
    <s v="Phone"/>
    <x v="5224"/>
    <d v="2023-06-01T14:03:08"/>
    <n v="1"/>
    <n v="8066"/>
    <s v="Time News Film Wish Necessary Meet."/>
    <s v="Katherine Ferguson"/>
    <x v="11"/>
    <x v="11"/>
    <x v="1"/>
    <n v="3.9500000001280569"/>
  </r>
  <r>
    <n v="8067"/>
    <s v="Victoria Colon"/>
    <s v="karengomez@example.com"/>
    <n v="57"/>
    <s v="Other"/>
    <s v="HP Pavilion"/>
    <d v="2021-02-21T00:00:00"/>
    <x v="1"/>
    <s v="Display issue"/>
    <s v="I'm facing issues logging into my {product_purchased} account. It says my account is locked. What should I do to unlock it?_x000a__x000a_https://support.microsoft.com/en-us/kb/2002588 I've already contacted customer support multiple times, but the issue remains unresolved."/>
    <x v="1"/>
    <s v="Recent bring up public person many natural."/>
    <s v="Low"/>
    <s v="Phone"/>
    <x v="5225"/>
    <d v="2023-06-01T11:04:10"/>
    <n v="3"/>
    <n v="8067"/>
    <s v="Recent Bring Up Public Person Many Natural."/>
    <s v="Victoria Colon"/>
    <x v="4"/>
    <x v="4"/>
    <x v="0"/>
    <n v="2.2666666667209938"/>
  </r>
  <r>
    <n v="8068"/>
    <s v="Jeffrey Campbell PhD"/>
    <s v="christensenjulia@example.net"/>
    <n v="51"/>
    <s v="Male"/>
    <s v="Amazon Kindle"/>
    <d v="2020-09-23T00:00:00"/>
    <x v="3"/>
    <s v="Hardware issue"/>
    <s v="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
    <x v="0"/>
    <m/>
    <s v="High"/>
    <s v="Email"/>
    <x v="5226"/>
    <m/>
    <m/>
    <n v="8068"/>
    <s v=""/>
    <s v="Jeffrey Campbell PhD"/>
    <x v="9"/>
    <x v="9"/>
    <x v="1"/>
    <s v=""/>
  </r>
  <r>
    <n v="8069"/>
    <s v="Trevor Knox"/>
    <s v="angelabrown@example.net"/>
    <n v="42"/>
    <s v="Male"/>
    <s v="Asus ROG"/>
    <d v="2021-01-11T00:00:00"/>
    <x v="2"/>
    <s v="Product recommendation"/>
    <s v="I'm unable to access my {product_purchased} account. It keeps displaying an 'Invalid Credentials' error, even though I'm using the correct login information. How can I regain access to my account?_x000a__x000a_The only I've noticed a peculiar error message popping up on my {product_purchased} screen. It says '{error_message}'. What does it mean?"/>
    <x v="0"/>
    <m/>
    <s v="High"/>
    <s v="Social media"/>
    <x v="5227"/>
    <m/>
    <m/>
    <n v="8069"/>
    <s v=""/>
    <s v="Trevor Knox"/>
    <x v="6"/>
    <x v="6"/>
    <x v="0"/>
    <s v=""/>
  </r>
  <r>
    <n v="8070"/>
    <s v="Jessica Richards"/>
    <s v="nmiranda@example.net"/>
    <n v="61"/>
    <s v="Female"/>
    <s v="Canon EOS"/>
    <d v="2020-02-27T00:00:00"/>
    <x v="2"/>
    <s v="Product setup"/>
    <s v="I've noticed a software bug in the {product_purchased} app. It's causing data loss and unexpected errors. How can I resolve this issue? Write a patch: https://code.google.com/p/android/issues The issue I'm facing is intermittent. Sometimes it works fine, but other times it acts up unexpectedly."/>
    <x v="2"/>
    <m/>
    <s v="High"/>
    <s v="Phone"/>
    <x v="5"/>
    <m/>
    <m/>
    <n v="8070"/>
    <s v=""/>
    <s v="Jessica Richards"/>
    <x v="4"/>
    <x v="4"/>
    <x v="1"/>
    <s v=""/>
  </r>
  <r>
    <n v="8071"/>
    <s v="Mary Russell"/>
    <s v="gregory14@example.net"/>
    <n v="61"/>
    <s v="Male"/>
    <s v="Microsoft Surface"/>
    <d v="2021-09-11T00:00:00"/>
    <x v="1"/>
    <s v="Data loss"/>
    <s v="I'm having an issue with the {product_purchased}. Please assist._x000a__x000a_â€¢ Add $17 for any_x000a__x000a_$50/hour fee at 1-10% plus the_x000a__x000a_custom form fee. (please note I've noticed a peculiar error message popping up on my {product_purchased} screen. It says '{error_message}'. What does it mean?"/>
    <x v="1"/>
    <s v="Heart save bank beyond family bank interesting."/>
    <s v="Low"/>
    <s v="Chat"/>
    <x v="5228"/>
    <d v="2023-06-01T15:06:15"/>
    <n v="3"/>
    <n v="8071"/>
    <s v="Heart Save Bank Beyond Family Bank Interesting."/>
    <s v="Mary Russell"/>
    <x v="9"/>
    <x v="9"/>
    <x v="0"/>
    <n v="4.1166666668141261"/>
  </r>
  <r>
    <n v="8072"/>
    <s v="Rachel Rivera"/>
    <s v="heather90@example.com"/>
    <n v="25"/>
    <s v="Other"/>
    <s v="Bose SoundLink Speaker"/>
    <d v="2020-05-29T00:00:00"/>
    <x v="2"/>
    <s v="Data loss"/>
    <s v="I'm having an issue with the {product_purchased}. Please assist. It is possible for this, for me, to make a donation and it would be appreciated. Thank you kindly.&quot; and then she returned for further help to buy the I've noticed a sudden decrease in battery life on my {product_purchased}. It used to last much longer."/>
    <x v="0"/>
    <m/>
    <s v="Low"/>
    <s v="Social media"/>
    <x v="5229"/>
    <m/>
    <m/>
    <n v="8072"/>
    <s v=""/>
    <s v="Rachel Rivera"/>
    <x v="1"/>
    <x v="1"/>
    <x v="1"/>
    <s v=""/>
  </r>
  <r>
    <n v="8073"/>
    <s v="David Guzman"/>
    <s v="castanedastephanie@example.org"/>
    <n v="31"/>
    <s v="Other"/>
    <s v="Google Nest"/>
    <d v="2020-03-27T00:00:00"/>
    <x v="3"/>
    <s v="Network problem"/>
    <s v="I'm having an issue with the {product_purchased}. Please assist. I'm trying to see where the {product_purchased}. is to help with that. Thanks. Now go get a PC. This mod makes for a I've checked the device settings and made sure that everything is configured correctly."/>
    <x v="2"/>
    <m/>
    <s v="High"/>
    <s v="Social media"/>
    <x v="5"/>
    <m/>
    <m/>
    <n v="8073"/>
    <s v=""/>
    <s v="David Guzman"/>
    <x v="0"/>
    <x v="0"/>
    <x v="1"/>
    <s v=""/>
  </r>
  <r>
    <n v="8074"/>
    <s v="Lauren Walker"/>
    <s v="sferguson@example.com"/>
    <n v="55"/>
    <s v="Male"/>
    <s v="LG OLED"/>
    <d v="2021-08-26T00:00:00"/>
    <x v="1"/>
    <s v="Display issue"/>
    <s v="I'm having an issue with the {product_purchased}. Please assist. */_x000a__x000a_function get_brand_id ( self, product, pb, name_id ) {_x000a__x000a_if (! self.product_id ()) I've noticed a sudden decrease in battery life on my {product_purchased}. It used to last much longer."/>
    <x v="1"/>
    <s v="South mission believe."/>
    <s v="Critical"/>
    <s v="Chat"/>
    <x v="5230"/>
    <d v="2023-06-01T23:47:20"/>
    <n v="3"/>
    <n v="8074"/>
    <s v="South Mission Believe."/>
    <s v="Lauren Walker"/>
    <x v="5"/>
    <x v="5"/>
    <x v="0"/>
    <n v="5.1500000000232831"/>
  </r>
  <r>
    <n v="8075"/>
    <s v="Larry Lee"/>
    <s v="danieljohnson@example.org"/>
    <n v="40"/>
    <s v="Other"/>
    <s v="GoPro Hero"/>
    <d v="2020-10-11T00:00:00"/>
    <x v="0"/>
    <s v="Battery life"/>
    <s v="I'm having an issue with the {product_purchased}. Please assist._x000a__x000a__x000a_This product is not part of the OBSERVA line currently._x000a__x000a_- This one requires the installation of a custom OBSERVA device ( I'm using the original charger that came with my {product_purchased}, but it's not charging properly."/>
    <x v="2"/>
    <m/>
    <s v="High"/>
    <s v="Email"/>
    <x v="5"/>
    <m/>
    <m/>
    <n v="8075"/>
    <s v=""/>
    <s v="Larry Lee"/>
    <x v="7"/>
    <x v="7"/>
    <x v="1"/>
    <s v=""/>
  </r>
  <r>
    <n v="8076"/>
    <s v="Christopher Green"/>
    <s v="williamwilliams@example.net"/>
    <n v="58"/>
    <s v="Male"/>
    <s v="Amazon Kindle"/>
    <d v="2020-07-14T00:00:00"/>
    <x v="0"/>
    <s v="Product setup"/>
    <s v="I'm having an issue with the {product_purchased}. Please assist._x000a__x000a_If there is no item from my etsy shop, please let me know here on steam and ask that I do a refund or exchange._x000a__x000a_If I've recently updated the firmware of my {product_purchased}, and the issue started happening afterward. Could it be related to the update?"/>
    <x v="0"/>
    <m/>
    <s v="High"/>
    <s v="Email"/>
    <x v="5231"/>
    <m/>
    <m/>
    <n v="8076"/>
    <s v=""/>
    <s v="Christopher Green"/>
    <x v="2"/>
    <x v="2"/>
    <x v="1"/>
    <s v=""/>
  </r>
  <r>
    <n v="8077"/>
    <s v="Carlos Herman"/>
    <s v="james71@example.org"/>
    <n v="70"/>
    <s v="Female"/>
    <s v="Nintendo Switch"/>
    <d v="2020-06-29T00:00:00"/>
    <x v="1"/>
    <s v="Installation support"/>
    <s v="I'm having an issue with the {product_purchased}. Please assist._x000a__x000a_Purchased to the same address as the 'first-class'._x000a__x000a_You are on the 'back' of the list._x000a__x000a_1. This problem started occurring after the recent software update. I haven't made any other changes to the device."/>
    <x v="1"/>
    <s v="Director friend only upon."/>
    <s v="Low"/>
    <s v="Email"/>
    <x v="5232"/>
    <d v="2023-06-01T16:37:26"/>
    <n v="2"/>
    <n v="8077"/>
    <s v="Director Friend Only Upon."/>
    <s v="Carlos Herman"/>
    <x v="8"/>
    <x v="8"/>
    <x v="1"/>
    <n v="15.75"/>
  </r>
  <r>
    <n v="8078"/>
    <s v="Kevin Deleon"/>
    <s v="victoriawoodard@example.net"/>
    <n v="65"/>
    <s v="Female"/>
    <s v="Microsoft Surface"/>
    <d v="2021-07-11T00:00:00"/>
    <x v="0"/>
    <s v="Delivery problem"/>
    <s v="I'm having an issue with the {product_purchased}. Please assist._x000a__x000a_# include &lt; string.h &gt; // Add the package &quot;Funny Things&quot;. // Add the required fields to an entry_x000a__x000a_# include &lt; vector. I've performed a factory reset on my {product_purchased}, hoping it would resolve the problem, but it didn't help."/>
    <x v="0"/>
    <m/>
    <s v="Medium"/>
    <s v="Phone"/>
    <x v="5233"/>
    <m/>
    <m/>
    <n v="8078"/>
    <s v=""/>
    <s v="Kevin Deleon"/>
    <x v="2"/>
    <x v="2"/>
    <x v="0"/>
    <s v=""/>
  </r>
  <r>
    <n v="8079"/>
    <s v="Kenneth Martinez"/>
    <s v="icampbell@example.org"/>
    <n v="55"/>
    <s v="Male"/>
    <s v="GoPro Hero"/>
    <d v="2021-10-07T00:00:00"/>
    <x v="0"/>
    <s v="Cancellation request"/>
    <s v="I'm facing issues logging into my {product_purchased} account. It says my account is locked. What should I do to unlock it?_x000a__x000a_There are two methods which can get the password back:_x000a__x000a_The method can send I'm using the original charger that came with my {product_purchased}, but it's not charging properly."/>
    <x v="2"/>
    <m/>
    <s v="Medium"/>
    <s v="Email"/>
    <x v="5"/>
    <m/>
    <m/>
    <n v="8079"/>
    <s v=""/>
    <s v="Kenneth Martinez"/>
    <x v="7"/>
    <x v="7"/>
    <x v="0"/>
    <s v=""/>
  </r>
  <r>
    <n v="8080"/>
    <s v="James Wilson"/>
    <s v="schaeferjulie@example.net"/>
    <n v="38"/>
    <s v="Other"/>
    <s v="LG Smart TV"/>
    <d v="2020-09-09T00:00:00"/>
    <x v="1"/>
    <s v="Delivery problem"/>
    <s v="I've accidentally deleted important data from my {product_purchased}. Is there any way to recover the deleted files? I need them urgently._x000a__x000a_Step 4: Find the most compatible products_x000a__x000a_We can start to find the most compatible I've reviewed the troubleshooting steps on the official support website, but they didn't resolve the problem."/>
    <x v="1"/>
    <s v="Get full something hundred."/>
    <s v="Low"/>
    <s v="Chat"/>
    <x v="5234"/>
    <d v="2023-06-01T05:58:30"/>
    <n v="5"/>
    <n v="8080"/>
    <s v="Get Full Something Hundred."/>
    <s v="James Wilson"/>
    <x v="9"/>
    <x v="9"/>
    <x v="1"/>
    <n v="-0.63333333347691223"/>
  </r>
  <r>
    <n v="8081"/>
    <s v="Laura Lambert"/>
    <s v="williamsteresa@example.org"/>
    <n v="48"/>
    <s v="Other"/>
    <s v="Microsoft Office"/>
    <d v="2020-09-06T00:00:00"/>
    <x v="3"/>
    <s v="Installation support"/>
    <s v="I'm having an issue with the {product_purchased}. Please assist._x000a__x000a_I received this item from a member._x000a__x000a__x000a_Thank you for your order. It is the type of item you are looking to ship to. I'm unable to find the option to perform the desired action in the {product_purchased}. Could you please guide me through the steps?"/>
    <x v="0"/>
    <m/>
    <s v="Low"/>
    <s v="Phone"/>
    <x v="5235"/>
    <m/>
    <m/>
    <n v="8081"/>
    <s v=""/>
    <s v="Laura Lambert"/>
    <x v="9"/>
    <x v="9"/>
    <x v="1"/>
    <s v=""/>
  </r>
  <r>
    <n v="8082"/>
    <s v="Angela Franco"/>
    <s v="nicholas34@example.org"/>
    <n v="55"/>
    <s v="Other"/>
    <s v="Microsoft Xbox Controller"/>
    <d v="2020-07-03T00:00:00"/>
    <x v="2"/>
    <s v="Product compatibility"/>
    <s v="I'm having an issue with the {product_purchased}. Please assist. And what would you try to do to resolve it.&quot;_x000a__x000a_&quot;We don't know the product. Are you running in this process?&quot;_x000a__x000a_&quot;If this I've tried different settings and configurations on my {product_purchased}, but the issue persists."/>
    <x v="2"/>
    <m/>
    <s v="High"/>
    <s v="Chat"/>
    <x v="5"/>
    <m/>
    <m/>
    <n v="8082"/>
    <s v=""/>
    <s v="Angela Franco"/>
    <x v="2"/>
    <x v="2"/>
    <x v="1"/>
    <s v=""/>
  </r>
  <r>
    <n v="8083"/>
    <s v="Gregory Jones"/>
    <s v="pbrown@example.com"/>
    <n v="29"/>
    <s v="Male"/>
    <s v="MacBook Pro"/>
    <d v="2021-05-12T00:00:00"/>
    <x v="4"/>
    <s v="Software bug"/>
    <s v="There seems to be a glitch in the {product_purchased} software. It freezes frequently, making it difficult to use. Can you please provide a solution? Thank you!_x000a__x000a_[08/18/2012 12:19:21 I'm experiencing this issue on multiple devices of the same model, so it seems to be a widespread problem."/>
    <x v="1"/>
    <s v="On benefit teach simply performance window."/>
    <s v="Critical"/>
    <s v="Phone"/>
    <x v="5236"/>
    <d v="2023-06-01T23:49:34"/>
    <n v="3"/>
    <n v="8083"/>
    <s v="On Benefit Teach Simply Performance Window."/>
    <s v="Gregory Jones"/>
    <x v="1"/>
    <x v="1"/>
    <x v="0"/>
    <n v="11.483333333395422"/>
  </r>
  <r>
    <n v="8084"/>
    <s v="Jay Jordan"/>
    <s v="tatechristopher@example.org"/>
    <n v="48"/>
    <s v="Female"/>
    <s v="Google Pixel"/>
    <d v="2020-12-09T00:00:00"/>
    <x v="0"/>
    <s v="Battery life"/>
    <s v="I'm having an issue with the {product_purchased}. Please assist._x000a__x000a__x000a_The items are not fully functional; however there is one on my right hand. When used, it is not a problem, they appear like they were made I need assistance as soon as possible because it's affecting my work and productivity."/>
    <x v="1"/>
    <s v="Friend budget improve quickly dream."/>
    <s v="Medium"/>
    <s v="Social media"/>
    <x v="5237"/>
    <d v="2023-06-01T06:19:36"/>
    <n v="4"/>
    <n v="8084"/>
    <s v="Friend Budget Improve Quickly Dream."/>
    <s v="Jay Jordan"/>
    <x v="10"/>
    <x v="10"/>
    <x v="1"/>
    <n v="-8.2666666665463708"/>
  </r>
  <r>
    <n v="8085"/>
    <s v="Erin Thompson"/>
    <s v="jamesmartin@example.org"/>
    <n v="63"/>
    <s v="Female"/>
    <s v="Samsung Galaxy"/>
    <d v="2021-12-04T00:00:00"/>
    <x v="0"/>
    <s v="Display issue"/>
    <s v="I'm having an issue with the {product_purchased}. Please assist. &quot;_x000a__x000a_&quot; },_x000a__x000a_null,_x000a__x000a_null,_x000a__x000a_null,_x000a__x000a_null,_x000a__x000a_null,_x000a__x000a_null,_x000a__x000a_null, I've already contacted customer support multiple times, but the issue remains unresolved."/>
    <x v="1"/>
    <s v="Into pretty learn health."/>
    <s v="Medium"/>
    <s v="Social media"/>
    <x v="5238"/>
    <d v="2023-06-01T20:41:38"/>
    <n v="1"/>
    <n v="8085"/>
    <s v="Into Pretty Learn Health."/>
    <s v="Erin Thompson"/>
    <x v="10"/>
    <x v="10"/>
    <x v="0"/>
    <n v="14.449999999953434"/>
  </r>
  <r>
    <n v="8086"/>
    <s v="Lisa Knight"/>
    <s v="banksjeff@example.org"/>
    <n v="68"/>
    <s v="Female"/>
    <s v="Microsoft Surface"/>
    <d v="2020-10-19T00:00:00"/>
    <x v="1"/>
    <s v="Hardware issue"/>
    <s v="I'm having an issue with the {product_purchased}. Please assist._x000a__x000a_The product is placed on sale at http://www.dolphin-forsale.com/. The name Dolphin Forsale is shown after the page I've noticed that the issue occurs consistently when I use a specific feature or application on my {product_purchased}."/>
    <x v="1"/>
    <s v="Impact listen truth hard after."/>
    <s v="Medium"/>
    <s v="Email"/>
    <x v="5239"/>
    <d v="2023-06-01T07:29:40"/>
    <n v="1"/>
    <n v="8086"/>
    <s v="Impact Listen Truth Hard After."/>
    <s v="Lisa Knight"/>
    <x v="7"/>
    <x v="7"/>
    <x v="1"/>
    <n v="4.1499999999068677"/>
  </r>
  <r>
    <n v="8087"/>
    <s v="Brittany Lawrence"/>
    <s v="robertlynch@example.org"/>
    <n v="67"/>
    <s v="Female"/>
    <s v="Samsung Soundbar"/>
    <d v="2021-11-03T00:00:00"/>
    <x v="3"/>
    <s v="Refund request"/>
    <s v="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
    <x v="2"/>
    <m/>
    <s v="High"/>
    <s v="Phone"/>
    <x v="5"/>
    <m/>
    <m/>
    <n v="8087"/>
    <s v=""/>
    <s v="Brittany Lawrence"/>
    <x v="3"/>
    <x v="3"/>
    <x v="0"/>
    <s v=""/>
  </r>
  <r>
    <n v="8088"/>
    <s v="Briana Mcmahon"/>
    <s v="martinkathy@example.net"/>
    <n v="48"/>
    <s v="Other"/>
    <s v="LG Smart TV"/>
    <d v="2021-05-17T00:00:00"/>
    <x v="2"/>
    <s v="Refund request"/>
    <s v="I'm having an issue with the {product_purchased}. Please assist._x000a__x000a_There is one more issue that I'd like to address first, please help find the product, it's on their store page. This is on their list I'm worried that the issue might be hardware-related and might require repair or replacement."/>
    <x v="1"/>
    <s v="Require defense social voice."/>
    <s v="Low"/>
    <s v="Phone"/>
    <x v="5240"/>
    <d v="2023-06-01T16:34:43"/>
    <n v="4"/>
    <n v="8088"/>
    <s v="Require Defense Social Voice."/>
    <s v="Briana Mcmahon"/>
    <x v="1"/>
    <x v="1"/>
    <x v="0"/>
    <n v="9.6000000000349246"/>
  </r>
  <r>
    <n v="8089"/>
    <s v="Jeffery Matthews"/>
    <s v="irobbins@example.net"/>
    <n v="55"/>
    <s v="Male"/>
    <s v="Microsoft Office"/>
    <d v="2021-10-25T00:00:00"/>
    <x v="1"/>
    <s v="Product setup"/>
    <s v="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
    <x v="0"/>
    <m/>
    <s v="Low"/>
    <s v="Chat"/>
    <x v="5241"/>
    <m/>
    <m/>
    <n v="8089"/>
    <s v=""/>
    <s v="Jeffery Matthews"/>
    <x v="7"/>
    <x v="7"/>
    <x v="0"/>
    <s v=""/>
  </r>
  <r>
    <n v="8090"/>
    <s v="Darrell Chung"/>
    <s v="stephenjensen@example.com"/>
    <n v="55"/>
    <s v="Male"/>
    <s v="Bose SoundLink Speaker"/>
    <d v="2020-11-07T00:00:00"/>
    <x v="4"/>
    <s v="Hardware issue"/>
    <s v="I'm encountering a software bug in the {product_purchased}. Whenever I try to perform a specific action, the application crashes. Are there any updates or fixes available?_x000a__x000a__x000a_One way or another, if you've been running the OS The issue I'm facing is intermittent. Sometimes it works fine, but other times it acts up unexpectedly."/>
    <x v="0"/>
    <m/>
    <s v="Low"/>
    <s v="Chat"/>
    <x v="5242"/>
    <m/>
    <m/>
    <n v="8090"/>
    <s v=""/>
    <s v="Darrell Chung"/>
    <x v="3"/>
    <x v="3"/>
    <x v="1"/>
    <s v=""/>
  </r>
  <r>
    <n v="8091"/>
    <s v="Michael White"/>
    <s v="kayla07@example.com"/>
    <n v="57"/>
    <s v="Female"/>
    <s v="Xbox"/>
    <d v="2020-06-20T00:00:00"/>
    <x v="0"/>
    <s v="Delivery problem"/>
    <s v="I'm having an issue with the {product_purchased}. Please assist._x000a__x000a_Product ID: 53440_x000a__x000a_Size: 2x1 in stock_x000a__x000a_The product type is {product_purchased}. Please assist. I've noticed a sudden decrease in battery life on my {product_purchased}. It used to last much longer."/>
    <x v="1"/>
    <s v="Section could deep require accept."/>
    <s v="High"/>
    <s v="Social media"/>
    <x v="5243"/>
    <d v="2023-06-01T14:26:47"/>
    <n v="1"/>
    <n v="8091"/>
    <s v="Section Could Deep Require Accept."/>
    <s v="Michael White"/>
    <x v="8"/>
    <x v="8"/>
    <x v="1"/>
    <n v="-1.5499999999883585"/>
  </r>
  <r>
    <n v="8092"/>
    <s v="Michelle Rush"/>
    <s v="keithtaylor@example.com"/>
    <n v="67"/>
    <s v="Female"/>
    <s v="Bose QuietComfort"/>
    <d v="2021-09-18T00:00:00"/>
    <x v="4"/>
    <s v="Software bug"/>
    <s v="I'm encountering a software bug in the {product_purchased}. Whenever I try to perform a specific action, the application crashes. Are there any updates or fixes available?_x000a__x000a_Unfortunately, as of February 25, it seems that the { I'm experiencing this issue on multiple devices of the same model, so it seems to be a widespread problem."/>
    <x v="0"/>
    <m/>
    <s v="Critical"/>
    <s v="Social media"/>
    <x v="5244"/>
    <m/>
    <m/>
    <n v="8092"/>
    <s v=""/>
    <s v="Michelle Rush"/>
    <x v="9"/>
    <x v="9"/>
    <x v="0"/>
    <s v=""/>
  </r>
  <r>
    <n v="8093"/>
    <s v="Cheryl Merritt"/>
    <s v="robert10@example.org"/>
    <n v="26"/>
    <s v="Other"/>
    <s v="PlayStation"/>
    <d v="2021-02-28T00:00:00"/>
    <x v="0"/>
    <s v="Display issue"/>
    <s v="I'm having an issue with the {product_purchased}. Please assist. {{Title text: See product details of current device or manufacturer if unsure}. See also the &quot;Product history&quot; tab._x000a__x000a_The list may be smaller, as I've performed a factory reset on my {product_purchased}, hoping it would resolve the problem, but it didn't help."/>
    <x v="0"/>
    <m/>
    <s v="Low"/>
    <s v="Social media"/>
    <x v="5245"/>
    <m/>
    <m/>
    <n v="8093"/>
    <s v=""/>
    <s v="Cheryl Merritt"/>
    <x v="4"/>
    <x v="4"/>
    <x v="0"/>
    <s v=""/>
  </r>
  <r>
    <n v="8094"/>
    <s v="Robert Flores"/>
    <s v="brownnicole@example.org"/>
    <n v="25"/>
    <s v="Male"/>
    <s v="Microsoft Surface"/>
    <d v="2020-07-06T00:00:00"/>
    <x v="2"/>
    <s v="Installation support"/>
    <s v="I've accidentally deleted important data from my {product_purchased}. Is there any way to recover the deleted files? I need them urgently. What sort of tools can we use to restore deleted items?_x000a__x000a_I am using iCloud to retrieve I've tried clearing the cache and data for the {product_purchased} app, but the issue persists."/>
    <x v="2"/>
    <m/>
    <s v="Medium"/>
    <s v="Chat"/>
    <x v="5"/>
    <m/>
    <m/>
    <n v="8094"/>
    <s v=""/>
    <s v="Robert Flores"/>
    <x v="2"/>
    <x v="2"/>
    <x v="1"/>
    <s v=""/>
  </r>
  <r>
    <n v="8095"/>
    <s v="Jennifer Graves"/>
    <s v="rebecca65@example.org"/>
    <n v="53"/>
    <s v="Other"/>
    <s v="Xbox"/>
    <d v="2020-10-18T00:00:00"/>
    <x v="0"/>
    <s v="Product setup"/>
    <s v="I'm having an issue with the {product_purchased}. Please assist._x000a__x000a_I see that you've bought one of my other products (the Materia Materia) and can receive a refund only. Please send you a I need assistance as soon as possible because it's affecting my work and productivity."/>
    <x v="0"/>
    <m/>
    <s v="High"/>
    <s v="Email"/>
    <x v="5246"/>
    <m/>
    <m/>
    <n v="8095"/>
    <s v=""/>
    <s v="Jennifer Graves"/>
    <x v="7"/>
    <x v="7"/>
    <x v="1"/>
    <s v=""/>
  </r>
  <r>
    <n v="8096"/>
    <s v="Nicole Contreras"/>
    <s v="dfranklin@example.net"/>
    <n v="60"/>
    <s v="Male"/>
    <s v="Dyson Vacuum Cleaner"/>
    <d v="2020-05-01T00:00:00"/>
    <x v="1"/>
    <s v="Delivery problem"/>
    <s v="I'm having an issue with the {product_purchased}. Please assist. Thank you for your help. I'm sorry. [2:44:45] &lt;Ravi_Davies&gt;... [2:44:49] I've performed a factory reset on my {product_purchased}, hoping it would resolve the problem, but it didn't help."/>
    <x v="0"/>
    <m/>
    <s v="Medium"/>
    <s v="Phone"/>
    <x v="5247"/>
    <m/>
    <m/>
    <n v="8096"/>
    <s v=""/>
    <s v="Nicole Contreras"/>
    <x v="1"/>
    <x v="1"/>
    <x v="1"/>
    <s v=""/>
  </r>
  <r>
    <n v="8097"/>
    <s v="Alexa Wilson"/>
    <s v="veronicawilson@example.org"/>
    <n v="70"/>
    <s v="Male"/>
    <s v="Nest Thermostat"/>
    <d v="2020-06-13T00:00:00"/>
    <x v="0"/>
    <s v="Software bug"/>
    <s v="I'm having an issue with the {product_purchased}. Please assist._x000a__x000a_If you're experiencing crashes and you get some or all of the following information:_x000a__x000a_the product is not running..._x000a__x000a_there are any issues I'm concerned about the security of my {product_purchased} and would like to ensure that my data is safe."/>
    <x v="1"/>
    <s v="Floor structure during play."/>
    <s v="High"/>
    <s v="Email"/>
    <x v="5248"/>
    <d v="2023-06-02T00:18:57"/>
    <n v="2"/>
    <n v="8097"/>
    <s v="Floor Structure During Play."/>
    <s v="Alexa Wilson"/>
    <x v="8"/>
    <x v="8"/>
    <x v="1"/>
    <n v="1.6833333332324401"/>
  </r>
  <r>
    <n v="8098"/>
    <s v="Jennifer Carter"/>
    <s v="jonathannorton@example.org"/>
    <n v="67"/>
    <s v="Female"/>
    <s v="Canon EOS"/>
    <d v="2020-12-02T00:00:00"/>
    <x v="0"/>
    <s v="Product setup"/>
    <s v="I'm having an issue with the {product_purchased}. Please assist._x000a__x000a_}_x000a__x000a_private:_x000a__x000a_bool getElementsByType(List&lt; int, CharSequence &gt; arrValues)_x000a__x000a_{_x000a__x000a_return I'm worried that the issue might be hardware-related and might require repair or replacement."/>
    <x v="1"/>
    <s v="Could my condition just."/>
    <s v="High"/>
    <s v="Email"/>
    <x v="317"/>
    <d v="2023-06-01T01:57:59"/>
    <n v="5"/>
    <n v="8098"/>
    <s v="Could My Condition Just."/>
    <s v="Jennifer Carter"/>
    <x v="10"/>
    <x v="10"/>
    <x v="1"/>
    <n v="-13.849999999918509"/>
  </r>
  <r>
    <n v="8099"/>
    <s v="Cassidy Riley"/>
    <s v="yorkmelissa@example.com"/>
    <n v="28"/>
    <s v="Female"/>
    <s v="Roomba Robot Vacuum"/>
    <d v="2020-05-20T00:00:00"/>
    <x v="4"/>
    <s v="Hardware issue"/>
    <s v="I'm having an issue with the {product_purchased}. Please assist._x000a__x000a_I am happy to receive inquiries/complaints._x000a__x000a_Thanks!_x000a__x000a_*I have just returned my bottle, I just had a big bottle of I've recently updated the firmware of my {product_purchased}, and the issue started happening afterward. Could it be related to the update?"/>
    <x v="0"/>
    <m/>
    <s v="Low"/>
    <s v="Phone"/>
    <x v="5249"/>
    <m/>
    <m/>
    <n v="8099"/>
    <s v=""/>
    <s v="Cassidy Riley"/>
    <x v="1"/>
    <x v="1"/>
    <x v="1"/>
    <s v=""/>
  </r>
  <r>
    <n v="8100"/>
    <s v="Amanda King"/>
    <s v="hbrewer@example.org"/>
    <n v="56"/>
    <s v="Female"/>
    <s v="Autodesk AutoCAD"/>
    <d v="2020-11-11T00:00:00"/>
    <x v="3"/>
    <s v="Data loss"/>
    <s v="I'm having an issue with the {product_purchased}. Please assist._x000a__x000a_4.14.7.1_x000a__x000a_We will only issue a $50 refund once you have a valid product that matches the criteria. In this case I'm concerned about the security of my {product_purchased} and would like to ensure that my data is safe."/>
    <x v="0"/>
    <m/>
    <s v="Critical"/>
    <s v="Email"/>
    <x v="5250"/>
    <m/>
    <m/>
    <n v="8100"/>
    <s v=""/>
    <s v="Amanda King"/>
    <x v="3"/>
    <x v="3"/>
    <x v="1"/>
    <s v=""/>
  </r>
  <r>
    <n v="8101"/>
    <s v="Andrew Bennett"/>
    <s v="daviskaitlyn@example.org"/>
    <n v="31"/>
    <s v="Female"/>
    <s v="Sony 4K HDR TV"/>
    <d v="2021-08-20T00:00:00"/>
    <x v="1"/>
    <s v="Peripheral compatibility"/>
    <s v="I've forgotten my password for my {product_purchased} account, and the password reset option is not working. How can I recover my account?_x000a__x000a_What can I do to recover my password?_x000a__x000a_Please make sure that the I've tried different settings and configurations on my {product_purchased}, but the issue persists."/>
    <x v="2"/>
    <m/>
    <s v="Low"/>
    <s v="Social media"/>
    <x v="5"/>
    <m/>
    <m/>
    <n v="8101"/>
    <s v=""/>
    <s v="Andrew Bennett"/>
    <x v="5"/>
    <x v="5"/>
    <x v="0"/>
    <s v=""/>
  </r>
  <r>
    <n v="8102"/>
    <s v="Patricia Wang"/>
    <s v="david40@example.org"/>
    <n v="29"/>
    <s v="Male"/>
    <s v="LG OLED"/>
    <d v="2020-02-08T00:00:00"/>
    <x v="2"/>
    <s v="Hardware issue"/>
    <s v="I'm having an issue with the {product_purchased}. Please assist. -1/4 -x/-1/2 (This is a $30 donation) -1/4 4.50% -1/4 1.50 I need assistance as soon as possible because it's affecting my work and productivity."/>
    <x v="1"/>
    <s v="International radio dog morning project series."/>
    <s v="Low"/>
    <s v="Phone"/>
    <x v="5251"/>
    <d v="2023-06-01T01:10:05"/>
    <n v="2"/>
    <n v="8102"/>
    <s v="International Radio Dog Morning Project Series."/>
    <s v="Patricia Wang"/>
    <x v="4"/>
    <x v="4"/>
    <x v="1"/>
    <n v="-9.183333333407063"/>
  </r>
  <r>
    <n v="8103"/>
    <s v="Carl Hill"/>
    <s v="martincarter@example.net"/>
    <n v="40"/>
    <s v="Male"/>
    <s v="Microsoft Xbox Controller"/>
    <d v="2021-02-09T00:00:00"/>
    <x v="1"/>
    <s v="Network problem"/>
    <s v="I'm having an issue with the {product_purchased}. Please assist._x000a__x000a_It looks like we've forgotten to call them the &quot;Tobacco Cuff&quot; or &quot;Tobacco Cuffs&quot;, so there's no need to I've noticed that the issue occurs consistently when I use a specific feature or application on my {product_purchased}."/>
    <x v="2"/>
    <m/>
    <s v="Medium"/>
    <s v="Chat"/>
    <x v="5"/>
    <m/>
    <m/>
    <n v="8103"/>
    <s v=""/>
    <s v="Carl Hill"/>
    <x v="4"/>
    <x v="4"/>
    <x v="0"/>
    <s v=""/>
  </r>
  <r>
    <n v="8104"/>
    <s v="Matthew Cannon"/>
    <s v="pmedina@example.com"/>
    <n v="33"/>
    <s v="Other"/>
    <s v="LG OLED"/>
    <d v="2021-01-17T00:00:00"/>
    <x v="0"/>
    <s v="Product setup"/>
    <s v="I'm having an issue with the {product_purchased}. Please assist._x000a__x000a__x000a_&quot;I am having an issue with the {product_purchased}. Please assist.&quot;_x000a__x000a_I'll help. It's time for you... I'm unable to find the option to perform the desired action in the {product_purchased}. Could you please guide me through the steps?"/>
    <x v="1"/>
    <s v="Should strong investment lead."/>
    <s v="Critical"/>
    <s v="Email"/>
    <x v="5252"/>
    <d v="2023-06-01T07:23:08"/>
    <n v="1"/>
    <n v="8104"/>
    <s v="Should Strong Investment Lead."/>
    <s v="Matthew Cannon"/>
    <x v="6"/>
    <x v="6"/>
    <x v="0"/>
    <n v="-12.533333333325572"/>
  </r>
  <r>
    <n v="8105"/>
    <s v="Richard Crawford"/>
    <s v="josebailey@example.com"/>
    <n v="43"/>
    <s v="Other"/>
    <s v="Dell XPS"/>
    <d v="2020-07-05T00:00:00"/>
    <x v="3"/>
    <s v="Network problem"/>
    <s v="I'm having an issue with the {product_purchased}. Please assist. ___________________________x000a__x000a___________________________ What's your opinion about Baskets.com? Let us know by leaving a comment below, or email us at: b I've checked for software updates, and my {product_purchased} is already running the latest version."/>
    <x v="2"/>
    <m/>
    <s v="Critical"/>
    <s v="Email"/>
    <x v="5"/>
    <m/>
    <m/>
    <n v="8105"/>
    <s v=""/>
    <s v="Richard Crawford"/>
    <x v="2"/>
    <x v="2"/>
    <x v="1"/>
    <s v=""/>
  </r>
  <r>
    <n v="8106"/>
    <s v="Alexander Gonzalez"/>
    <s v="montgomeryconnie@example.org"/>
    <n v="25"/>
    <s v="Male"/>
    <s v="Canon DSLR Camera"/>
    <d v="2020-09-04T00:00:00"/>
    <x v="4"/>
    <s v="Network problem"/>
    <s v="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
    <x v="0"/>
    <m/>
    <s v="Low"/>
    <s v="Chat"/>
    <x v="5253"/>
    <m/>
    <m/>
    <n v="8106"/>
    <s v=""/>
    <s v="Alexander Gonzalez"/>
    <x v="9"/>
    <x v="9"/>
    <x v="1"/>
    <s v=""/>
  </r>
  <r>
    <n v="8107"/>
    <s v="Kayla Lara"/>
    <s v="zcarter@example.com"/>
    <n v="18"/>
    <s v="Other"/>
    <s v="Nest Thermostat"/>
    <d v="2021-05-31T00:00:00"/>
    <x v="3"/>
    <s v="Software bug"/>
    <s v="I'm having an issue with the {product_purchased}. Please assist. Thank you. &lt;span&gt; &lt;/span&gt;&lt;/p&gt;_x000a__x000a_&lt;p class=&quot;nav navbar navbar-footer&quot;&gt; &lt;img src=&quot;https://cdn I'm concerned about the security of my {product_purchased} and would like to ensure that my data is safe."/>
    <x v="0"/>
    <m/>
    <s v="Low"/>
    <s v="Social media"/>
    <x v="5254"/>
    <m/>
    <m/>
    <n v="8107"/>
    <s v=""/>
    <s v="Kayla Lara"/>
    <x v="1"/>
    <x v="1"/>
    <x v="0"/>
    <s v=""/>
  </r>
  <r>
    <n v="8108"/>
    <s v="Jeffrey Anderson"/>
    <s v="rogergriffin@example.net"/>
    <n v="64"/>
    <s v="Male"/>
    <s v="Nest Thermostat"/>
    <d v="2021-08-08T00:00:00"/>
    <x v="0"/>
    <s v="Installation support"/>
    <s v="I'm facing a problem with my {product_purchased}. The {product_purchased} is not turning on. It was working fine until yesterday, but now it doesn't respond. The product_purchased{product_ I've checked the device settings and made sure that everything is configured correctly."/>
    <x v="0"/>
    <m/>
    <s v="High"/>
    <s v="Chat"/>
    <x v="5255"/>
    <m/>
    <m/>
    <n v="8108"/>
    <s v=""/>
    <s v="Jeffrey Anderson"/>
    <x v="5"/>
    <x v="5"/>
    <x v="0"/>
    <s v=""/>
  </r>
  <r>
    <n v="8109"/>
    <s v="Antonio Ford"/>
    <s v="michele64@example.com"/>
    <n v="30"/>
    <s v="Male"/>
    <s v="Nest Thermostat"/>
    <d v="2021-05-09T00:00:00"/>
    <x v="4"/>
    <s v="Account access"/>
    <s v="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
    <x v="0"/>
    <m/>
    <s v="Critical"/>
    <s v="Social media"/>
    <x v="5256"/>
    <m/>
    <m/>
    <n v="8109"/>
    <s v=""/>
    <s v="Antonio Ford"/>
    <x v="1"/>
    <x v="1"/>
    <x v="0"/>
    <s v=""/>
  </r>
  <r>
    <n v="8110"/>
    <s v="Lacey Henry"/>
    <s v="thubbard@example.net"/>
    <n v="48"/>
    <s v="Male"/>
    <s v="Adobe Photoshop"/>
    <d v="2021-08-12T00:00:00"/>
    <x v="1"/>
    <s v="Network problem"/>
    <s v="My {product_purchased} is making strange noises and not functioning properly. I suspect there might be a hardware issue. Can you please help me with this?_x000a__x000a_You can get some contact info via: I'm using the original charger that came with my {product_purchased}, but it's not charging properly."/>
    <x v="1"/>
    <s v="Guess free since result race party shoulder discover."/>
    <s v="High"/>
    <s v="Social media"/>
    <x v="5257"/>
    <d v="2023-06-01T04:43:17"/>
    <n v="2"/>
    <n v="8110"/>
    <s v="Guess Free Since Result Race Party Shoulder Discover."/>
    <s v="Lacey Henry"/>
    <x v="5"/>
    <x v="5"/>
    <x v="0"/>
    <n v="-19.133333333185874"/>
  </r>
  <r>
    <n v="8111"/>
    <s v="Laura Simmons"/>
    <s v="morgandavid@example.net"/>
    <n v="34"/>
    <s v="Other"/>
    <s v="Sony 4K HDR TV"/>
    <d v="2021-03-18T00:00:00"/>
    <x v="4"/>
    <s v="Battery life"/>
    <s v="I'm having trouble connecting my {product_purchased} to my home Wi-Fi network. It doesn't detect any networks, although other devices are connecting fine. What can be done to resolve this issue? I've followed the troubleshooting steps mentioned in the user manual, but the issue persists."/>
    <x v="0"/>
    <m/>
    <s v="Critical"/>
    <s v="Phone"/>
    <x v="5258"/>
    <m/>
    <m/>
    <n v="8111"/>
    <s v=""/>
    <s v="Laura Simmons"/>
    <x v="0"/>
    <x v="0"/>
    <x v="0"/>
    <s v=""/>
  </r>
  <r>
    <n v="8112"/>
    <s v="Cathy Nixon"/>
    <s v="meganallen@example.net"/>
    <n v="28"/>
    <s v="Female"/>
    <s v="Microsoft Office"/>
    <d v="2020-07-06T00:00:00"/>
    <x v="0"/>
    <s v="Cancellation request"/>
    <s v="I've accidentally deleted important data from my {product_purchased}. Is there any way to recover the deleted files? I need them urgently._x000a__x000a_I've accidentally deleted important data from my {product_purchased}. Is there any I'm unable to find the option to perform the desired action in the {product_purchased}. Could you please guide me through the steps?"/>
    <x v="2"/>
    <m/>
    <s v="Critical"/>
    <s v="Email"/>
    <x v="5"/>
    <m/>
    <m/>
    <n v="8112"/>
    <s v=""/>
    <s v="Cathy Nixon"/>
    <x v="2"/>
    <x v="2"/>
    <x v="1"/>
    <s v=""/>
  </r>
  <r>
    <n v="8113"/>
    <s v="Amanda Walsh"/>
    <s v="christine36@example.net"/>
    <n v="61"/>
    <s v="Female"/>
    <s v="Nest Thermostat"/>
    <d v="2020-07-18T00:00:00"/>
    <x v="4"/>
    <s v="Data loss"/>
    <s v="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
    <x v="1"/>
    <s v="Rest recognize clearly so."/>
    <s v="Low"/>
    <s v="Email"/>
    <x v="5259"/>
    <d v="2023-06-01T15:28:20"/>
    <n v="5"/>
    <n v="8113"/>
    <s v="Rest Recognize Clearly So."/>
    <s v="Amanda Walsh"/>
    <x v="2"/>
    <x v="2"/>
    <x v="1"/>
    <n v="-1.2833333333255723"/>
  </r>
  <r>
    <n v="8114"/>
    <s v="Michael Klein"/>
    <s v="valeriebrown@example.net"/>
    <n v="50"/>
    <s v="Other"/>
    <s v="Canon EOS"/>
    <d v="2020-09-26T00:00:00"/>
    <x v="1"/>
    <s v="Peripheral compatibility"/>
    <s v="I'm having an issue with the {product_purchased}. Please assist. This is an issue only with the new devices._x000a__x000a_The phone will not display correctly! Please assist. This app is a new product. Please assist. I've noticed a peculiar error message popping up on my {product_purchased} screen. It says '{error_message}'. What does it mean?"/>
    <x v="0"/>
    <m/>
    <s v="Critical"/>
    <s v="Chat"/>
    <x v="5260"/>
    <m/>
    <m/>
    <n v="8114"/>
    <s v=""/>
    <s v="Michael Klein"/>
    <x v="9"/>
    <x v="9"/>
    <x v="1"/>
    <s v=""/>
  </r>
  <r>
    <n v="8115"/>
    <s v="Joseph Fitzgerald"/>
    <s v="jennifermueller@example.org"/>
    <n v="68"/>
    <s v="Female"/>
    <s v="Nintendo Switch Pro Controller"/>
    <d v="2021-11-26T00:00:00"/>
    <x v="3"/>
    <s v="Display issue"/>
    <s v="I'm having an issue with the {product_purchased}. Please assist._x000a__x000a_How does the store get any money without my permission? Do you get a refund of your purchase when I make them? If you have a question about this I've followed online tutorials and community forums to troubleshoot the issue, but no luck so far."/>
    <x v="0"/>
    <m/>
    <s v="Low"/>
    <s v="Phone"/>
    <x v="5261"/>
    <m/>
    <m/>
    <n v="8115"/>
    <s v=""/>
    <s v="Joseph Fitzgerald"/>
    <x v="3"/>
    <x v="3"/>
    <x v="0"/>
    <s v=""/>
  </r>
  <r>
    <n v="8116"/>
    <s v="Jennifer Hunter"/>
    <s v="waltonpamela@example.org"/>
    <n v="60"/>
    <s v="Male"/>
    <s v="Microsoft Office"/>
    <d v="2020-07-14T00:00:00"/>
    <x v="2"/>
    <s v="Product compatibility"/>
    <s v="I've forgotten my password for my {product_purchased} account, and the password reset option is not working. How can I recover my account?American-based system_x000a__x000a__x000a_$ curl https://icr.myemail.com/ I rely heavily on my {product_purchased} for my daily tasks, and this issue is hindering my productivity."/>
    <x v="0"/>
    <m/>
    <s v="Critical"/>
    <s v="Email"/>
    <x v="5262"/>
    <m/>
    <m/>
    <n v="8116"/>
    <s v=""/>
    <s v="Jennifer Hunter"/>
    <x v="2"/>
    <x v="2"/>
    <x v="1"/>
    <s v=""/>
  </r>
  <r>
    <n v="8117"/>
    <s v="Daniel Walker"/>
    <s v="friedmanjuan@example.org"/>
    <n v="53"/>
    <s v="Female"/>
    <s v="Google Pixel"/>
    <d v="2021-08-13T00:00:00"/>
    <x v="4"/>
    <s v="Battery life"/>
    <s v="I've encountered a data loss issue with my {product_purchased}. All the files and documents seem to have disappeared. Can you guide me on how to retrieve them?_x000a__x000a_Yes. There are a few more important issues with that, I've noticed a peculiar error message popping up on my {product_purchased} screen. It says '{error_message}'. What does it mean?"/>
    <x v="2"/>
    <m/>
    <s v="Critical"/>
    <s v="Social media"/>
    <x v="5"/>
    <m/>
    <m/>
    <n v="8117"/>
    <s v=""/>
    <s v="Daniel Walker"/>
    <x v="5"/>
    <x v="5"/>
    <x v="0"/>
    <s v=""/>
  </r>
  <r>
    <n v="8118"/>
    <s v="Samuel Brooks"/>
    <s v="brenda22@example.net"/>
    <n v="66"/>
    <s v="Other"/>
    <s v="Microsoft Surface"/>
    <d v="2021-12-22T00:00:00"/>
    <x v="3"/>
    <s v="Account access"/>
    <s v="I'm having trouble connecting my {product_purchased} to my home Wi-Fi network. It doesn't detect any networks, although other devices are connecting fine. What can be done to resolve this issue?_x000a__x000a_I'm trying to I need assistance as soon as possible because it's affecting my work and productivity."/>
    <x v="0"/>
    <m/>
    <s v="High"/>
    <s v="Phone"/>
    <x v="5263"/>
    <m/>
    <m/>
    <n v="8118"/>
    <s v=""/>
    <s v="Samuel Brooks"/>
    <x v="10"/>
    <x v="10"/>
    <x v="0"/>
    <s v=""/>
  </r>
  <r>
    <n v="8119"/>
    <s v="James Noble Jr."/>
    <s v="dwatson@example.net"/>
    <n v="39"/>
    <s v="Female"/>
    <s v="Adobe Photoshop"/>
    <d v="2021-12-24T00:00:00"/>
    <x v="3"/>
    <s v="Refund request"/>
    <s v="I'm having an issue with the {product_purchased}. Please assist._x000a__x000a_Sorry, this product is not added to your cart._x000a__x000a_Sorry, this product is not added to your cart._x000a__x000a_Sorry, this product is I need assistance as soon as possible because it's affecting my work and productivity."/>
    <x v="0"/>
    <m/>
    <s v="Critical"/>
    <s v="Chat"/>
    <x v="5264"/>
    <m/>
    <m/>
    <n v="8119"/>
    <s v=""/>
    <s v="James Noble Jr."/>
    <x v="10"/>
    <x v="10"/>
    <x v="0"/>
    <s v=""/>
  </r>
  <r>
    <n v="8120"/>
    <s v="Jamie Wilson"/>
    <s v="aellis@example.org"/>
    <n v="62"/>
    <s v="Female"/>
    <s v="Google Nest"/>
    <d v="2020-05-15T00:00:00"/>
    <x v="0"/>
    <s v="Installation support"/>
    <s v="I'm having an issue with the {product_purchased}. Please assist._x000a__x000a_Add the value of each, to your order ID and to the order information on the product website. This ID can be changed using'make an order -&gt; This problem started occurring after the recent software update. I haven't made any other changes to the device."/>
    <x v="2"/>
    <m/>
    <s v="Low"/>
    <s v="Social media"/>
    <x v="5"/>
    <m/>
    <m/>
    <n v="8120"/>
    <s v=""/>
    <s v="Jamie Wilson"/>
    <x v="1"/>
    <x v="1"/>
    <x v="1"/>
    <s v=""/>
  </r>
  <r>
    <n v="8121"/>
    <s v="Cory Black"/>
    <s v="martinezbrandon@example.net"/>
    <n v="46"/>
    <s v="Male"/>
    <s v="PlayStation"/>
    <d v="2021-03-14T00:00:00"/>
    <x v="0"/>
    <s v="Account access"/>
    <s v="I'm having an issue with the {product_purchased}. Please assist... I'll get some more info... I've followed the troubleshooting steps mentioned in the user manual, but the issue persists."/>
    <x v="1"/>
    <s v="Station economic successful way interest over."/>
    <s v="Medium"/>
    <s v="Email"/>
    <x v="4547"/>
    <d v="2023-06-01T08:13:31"/>
    <n v="2"/>
    <n v="8121"/>
    <s v="Station Economic Successful Way Interest Over."/>
    <s v="Cory Black"/>
    <x v="0"/>
    <x v="0"/>
    <x v="0"/>
    <n v="2.9833333332790062"/>
  </r>
  <r>
    <n v="8122"/>
    <s v="Allison Sanchez"/>
    <s v="santiagofrank@example.net"/>
    <n v="38"/>
    <s v="Female"/>
    <s v="Philips Hue Lights"/>
    <d v="2020-12-13T00:00:00"/>
    <x v="3"/>
    <s v="Refund request"/>
    <s v="The {product_purchased} is unable to establish a stable internet connection. It keeps disconnecting intermittently. How can I troubleshoot this network problem?_x000a__x000a_If you can get the PPP up and running immediately, you should I've followed online tutorials and community forums to troubleshoot the issue, but no luck so far."/>
    <x v="1"/>
    <s v="Wonder structure guy season fact wrong."/>
    <s v="High"/>
    <s v="Phone"/>
    <x v="5265"/>
    <d v="2023-06-01T05:51:32"/>
    <n v="2"/>
    <n v="8122"/>
    <s v="Wonder Structure Guy Season Fact Wrong."/>
    <s v="Allison Sanchez"/>
    <x v="10"/>
    <x v="10"/>
    <x v="1"/>
    <n v="-7.6333333332440816"/>
  </r>
  <r>
    <n v="8123"/>
    <s v="Luis Dennis"/>
    <s v="kristen63@example.net"/>
    <n v="70"/>
    <s v="Female"/>
    <s v="Apple AirPods"/>
    <d v="2021-04-19T00:00:00"/>
    <x v="2"/>
    <s v="Software bug"/>
    <s v="I'm having an issue with the {product_purchased}. Please assist._x000a__x000a_2:_x000a__x000a_* This is a new product at this time._x000a__x000a_* We are actively working on this issue to make it easier for you. I've already contacted customer support multiple times, but the issue remains unresolved."/>
    <x v="2"/>
    <m/>
    <s v="Medium"/>
    <s v="Social media"/>
    <x v="5"/>
    <m/>
    <m/>
    <n v="8123"/>
    <s v=""/>
    <s v="Luis Dennis"/>
    <x v="11"/>
    <x v="11"/>
    <x v="0"/>
    <s v=""/>
  </r>
  <r>
    <n v="8124"/>
    <s v="Lori Green"/>
    <s v="kennethgolden@example.org"/>
    <n v="39"/>
    <s v="Other"/>
    <s v="Autodesk AutoCAD"/>
    <d v="2020-07-08T00:00:00"/>
    <x v="4"/>
    <s v="Product compatibility"/>
    <s v="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
    <x v="1"/>
    <s v="May event admit."/>
    <s v="Critical"/>
    <s v="Social media"/>
    <x v="5266"/>
    <d v="2023-06-01T02:57:35"/>
    <n v="3"/>
    <n v="8124"/>
    <s v="May Event Admit."/>
    <s v="Lori Green"/>
    <x v="2"/>
    <x v="2"/>
    <x v="1"/>
    <n v="-9.2333333333954215"/>
  </r>
  <r>
    <n v="8125"/>
    <s v="Frank Mcdonald"/>
    <s v="karenhoffman@example.net"/>
    <n v="70"/>
    <s v="Female"/>
    <s v="Sony PlayStation"/>
    <d v="2020-11-03T00:00:00"/>
    <x v="2"/>
    <s v="Installation support"/>
    <s v="I'm having an issue with the {product_purchased}. Please assist. Please check that you've sent your product to us before shipping._x000a__x000a__x000a_Please note that the price and delivery fees for our products are not set in stone and do I've checked for any available software updates for my {product_purchased}, but there are none."/>
    <x v="2"/>
    <m/>
    <s v="Medium"/>
    <s v="Phone"/>
    <x v="5"/>
    <m/>
    <m/>
    <n v="8125"/>
    <s v=""/>
    <s v="Frank Mcdonald"/>
    <x v="3"/>
    <x v="3"/>
    <x v="1"/>
    <s v=""/>
  </r>
  <r>
    <n v="8126"/>
    <s v="James Chen"/>
    <s v="charleshowell@example.com"/>
    <n v="53"/>
    <s v="Other"/>
    <s v="Apple AirPods"/>
    <d v="2021-10-10T00:00:00"/>
    <x v="2"/>
    <s v="Peripheral compatibility"/>
    <s v="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
    <x v="2"/>
    <m/>
    <s v="Medium"/>
    <s v="Email"/>
    <x v="5"/>
    <m/>
    <m/>
    <n v="8126"/>
    <s v=""/>
    <s v="James Chen"/>
    <x v="7"/>
    <x v="7"/>
    <x v="0"/>
    <s v=""/>
  </r>
  <r>
    <n v="8127"/>
    <s v="Tyler Roberson"/>
    <s v="aaronhenderson@example.org"/>
    <n v="27"/>
    <s v="Other"/>
    <s v="Samsung Galaxy"/>
    <d v="2021-10-25T00:00:00"/>
    <x v="1"/>
    <s v="Delivery problem"/>
    <s v="I'm having an issue with the {product_purchased}. Please assist. {product_purchased}, or use one of a series of new products from the same source._x000a__x000a_If you already have any of these products already installed I've followed the troubleshooting steps mentioned in the user manual, but the issue persists."/>
    <x v="2"/>
    <m/>
    <s v="Medium"/>
    <s v="Chat"/>
    <x v="5"/>
    <m/>
    <m/>
    <n v="8127"/>
    <s v=""/>
    <s v="Tyler Roberson"/>
    <x v="7"/>
    <x v="7"/>
    <x v="0"/>
    <s v=""/>
  </r>
  <r>
    <n v="8128"/>
    <s v="James Doyle"/>
    <s v="ginapatton@example.com"/>
    <n v="67"/>
    <s v="Male"/>
    <s v="PlayStation"/>
    <d v="2020-04-07T00:00:00"/>
    <x v="1"/>
    <s v="Software bug"/>
    <s v="I'm having an issue with the {product_purchased}. Please assist._x000a__x000a_â€¢ â€¢ â€¢_x000a__x000a_A good example of &quot;unsubmitted content&quot; is a Facebook post at 0:30am, a day before the time that This problem started occurring after the recent software update. I haven't made any other changes to the device."/>
    <x v="1"/>
    <s v="Evidence light upon everyone organization trade per."/>
    <s v="Medium"/>
    <s v="Chat"/>
    <x v="5267"/>
    <d v="2023-06-01T07:03:43"/>
    <n v="1"/>
    <n v="8128"/>
    <s v="Evidence Light Upon Everyone Organization Trade Per."/>
    <s v="James Doyle"/>
    <x v="11"/>
    <x v="11"/>
    <x v="1"/>
    <n v="-16.5"/>
  </r>
  <r>
    <n v="8129"/>
    <s v="Andrea Lewis"/>
    <s v="maureenperez@example.org"/>
    <n v="46"/>
    <s v="Other"/>
    <s v="LG OLED"/>
    <d v="2021-02-18T00:00:00"/>
    <x v="2"/>
    <s v="Payment issue"/>
    <s v="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
    <x v="2"/>
    <m/>
    <s v="Medium"/>
    <s v="Chat"/>
    <x v="5"/>
    <m/>
    <m/>
    <n v="8129"/>
    <s v=""/>
    <s v="Andrea Lewis"/>
    <x v="4"/>
    <x v="4"/>
    <x v="0"/>
    <s v=""/>
  </r>
  <r>
    <n v="8130"/>
    <s v="Jillian Jackson"/>
    <s v="adamsanchez@example.org"/>
    <n v="35"/>
    <s v="Male"/>
    <s v="Google Pixel"/>
    <d v="2020-01-28T00:00:00"/>
    <x v="3"/>
    <s v="Battery life"/>
    <s v="I'm having an issue with the {product_purchased}. Please assist. Thank you for your assistance._x000a__x000a_When you're logged into your account and open it, there's an empty menu called &quot;Settings&quot;. Here are some options. I've tried different settings and configurations on my {product_purchased}, but the issue persists."/>
    <x v="2"/>
    <m/>
    <s v="Critical"/>
    <s v="Phone"/>
    <x v="5"/>
    <m/>
    <m/>
    <n v="8130"/>
    <s v=""/>
    <s v="Jillian Jackson"/>
    <x v="6"/>
    <x v="6"/>
    <x v="1"/>
    <s v=""/>
  </r>
  <r>
    <n v="8131"/>
    <s v="Susan Ford"/>
    <s v="douglaswilliams@example.net"/>
    <n v="42"/>
    <s v="Other"/>
    <s v="GoPro Action Camera"/>
    <d v="2021-06-30T00:00:00"/>
    <x v="2"/>
    <s v="Delivery problem"/>
    <s v="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
    <x v="2"/>
    <m/>
    <s v="Medium"/>
    <s v="Phone"/>
    <x v="5"/>
    <m/>
    <m/>
    <n v="8131"/>
    <s v=""/>
    <s v="Susan Ford"/>
    <x v="8"/>
    <x v="8"/>
    <x v="0"/>
    <s v=""/>
  </r>
  <r>
    <n v="8132"/>
    <s v="Benjamin Smith"/>
    <s v="trich@example.com"/>
    <n v="39"/>
    <s v="Female"/>
    <s v="Dyson Vacuum Cleaner"/>
    <d v="2020-04-26T00:00:00"/>
    <x v="2"/>
    <s v="Product recommendation"/>
    <s v="I'm having an issue with the {product_purchased}. Please assist._x000a__x000a_Please Can't Try This Out For Yourself:_x000a__x000a_http://www.stereotype.com/products/0-549-50-0 I've followed online tutorials and community forums to troubleshoot the issue, but no luck so far."/>
    <x v="1"/>
    <s v="Source doctor certain certain local."/>
    <s v="Low"/>
    <s v="Email"/>
    <x v="5268"/>
    <d v="2023-06-01T09:58:48"/>
    <n v="1"/>
    <n v="8132"/>
    <s v="Source Doctor Certain Certain Local."/>
    <s v="Benjamin Smith"/>
    <x v="11"/>
    <x v="11"/>
    <x v="1"/>
    <n v="-12.716666666732635"/>
  </r>
  <r>
    <n v="8133"/>
    <s v="George Wilkins"/>
    <s v="briandickerson@example.com"/>
    <n v="29"/>
    <s v="Male"/>
    <s v="Amazon Kindle"/>
    <d v="2020-12-03T00:00:00"/>
    <x v="4"/>
    <s v="Network problem"/>
    <s v="I'm having an issue with the {product_purchased}. Please assist._x000a__x000a__x000a_I am having an issue with the {product_purchased}. Please assist. I am having an issue with the {product_purchased}. I've followed online tutorials and community forums to troubleshoot the issue, but no luck so far."/>
    <x v="0"/>
    <m/>
    <s v="Low"/>
    <s v="Email"/>
    <x v="5269"/>
    <m/>
    <m/>
    <n v="8133"/>
    <s v=""/>
    <s v="George Wilkins"/>
    <x v="10"/>
    <x v="10"/>
    <x v="1"/>
    <s v=""/>
  </r>
  <r>
    <n v="8134"/>
    <s v="David Bautista"/>
    <s v="batesdillon@example.net"/>
    <n v="54"/>
    <s v="Male"/>
    <s v="Sony Xperia"/>
    <d v="2021-10-08T00:00:00"/>
    <x v="1"/>
    <s v="Product compatibility"/>
    <s v="I'm having an issue with the {product_purchased}. Please assist._x000a__x000a_This device works so I can have a single device at times such as on weekends. On an open internet with limited bandwidth, the p0ssd server I've recently updated the firmware of my {product_purchased}, and the issue started happening afterward. Could it be related to the update?"/>
    <x v="2"/>
    <m/>
    <s v="Medium"/>
    <s v="Social media"/>
    <x v="5"/>
    <m/>
    <m/>
    <n v="8134"/>
    <s v=""/>
    <s v="David Bautista"/>
    <x v="7"/>
    <x v="7"/>
    <x v="0"/>
    <s v=""/>
  </r>
  <r>
    <n v="8135"/>
    <s v="Andrew Palmer"/>
    <s v="lauramorrison@example.com"/>
    <n v="58"/>
    <s v="Female"/>
    <s v="Google Pixel"/>
    <d v="2021-11-05T00:00:00"/>
    <x v="4"/>
    <s v="Installation support"/>
    <s v="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
    <x v="1"/>
    <s v="Hot green almost by course peace fall."/>
    <s v="Critical"/>
    <s v="Phone"/>
    <x v="5270"/>
    <d v="2023-06-01T04:41:53"/>
    <n v="2"/>
    <n v="8135"/>
    <s v="Hot Green Almost By Course Peace Fall."/>
    <s v="Andrew Palmer"/>
    <x v="3"/>
    <x v="3"/>
    <x v="0"/>
    <n v="3.2666666666627862"/>
  </r>
  <r>
    <n v="8136"/>
    <s v="Jeffrey Harmon"/>
    <s v="carmencaldwell@example.org"/>
    <n v="19"/>
    <s v="Other"/>
    <s v="Apple AirPods"/>
    <d v="2020-09-11T00:00:00"/>
    <x v="2"/>
    <s v="Payment issue"/>
    <s v="I'm having an issue with the {product_purchased}. Please assist. Thank you._x000a__x000a_I'm having an issue with the {product_purchased}. Please assist. Thank you._x000a__x000a_I'm having an issue with I've performed a factory reset on my {product_purchased}, hoping it would resolve the problem, but it didn't help."/>
    <x v="1"/>
    <s v="Trade range current yourself good something during respond."/>
    <s v="Low"/>
    <s v="Email"/>
    <x v="5271"/>
    <d v="2023-06-01T22:22:55"/>
    <n v="4"/>
    <n v="8136"/>
    <s v="Trade Range Current Yourself Good Something During Respond."/>
    <s v="Jeffrey Harmon"/>
    <x v="9"/>
    <x v="9"/>
    <x v="1"/>
    <n v="3.8499999999767169"/>
  </r>
  <r>
    <n v="8137"/>
    <s v="Kimberly Paul"/>
    <s v="williammurphy@example.net"/>
    <n v="69"/>
    <s v="Female"/>
    <s v="Nintendo Switch"/>
    <d v="2020-12-21T00:00:00"/>
    <x v="1"/>
    <s v="Delivery problem"/>
    <s v="I'm having an issue with the {product_purchased}. Please assist._x000a__x000a_(7) Check your product page_x000a__x000a_If you've seen the product page and see a $50 item, maybe you could use a bit of extra I rely heavily on my {product_purchased} for my daily tasks, and this issue is hindering my productivity."/>
    <x v="1"/>
    <s v="National chance bed civil."/>
    <s v="Critical"/>
    <s v="Phone"/>
    <x v="5272"/>
    <d v="2023-06-01T06:43:57"/>
    <n v="1"/>
    <n v="8137"/>
    <s v="National Chance Bed Civil."/>
    <s v="Kimberly Paul"/>
    <x v="10"/>
    <x v="10"/>
    <x v="1"/>
    <n v="-11.883333333476912"/>
  </r>
  <r>
    <n v="8138"/>
    <s v="Sherry Rodriguez"/>
    <s v="pharrington@example.org"/>
    <n v="54"/>
    <s v="Female"/>
    <s v="Philips Hue Lights"/>
    <d v="2021-01-16T00:00:00"/>
    <x v="2"/>
    <s v="Installation support"/>
    <s v="I'm encountering a software bug in the {product_purchased}. Whenever I try to perform a specific action, the application crashes. Are there any updates or fixes available?_x000a__x000a_A software bug in the {product_purchased backups I've noticed a peculiar error message popping up on my {product_purchased} screen. It says '{error_message}'. What does it mean?"/>
    <x v="2"/>
    <m/>
    <s v="Medium"/>
    <s v="Phone"/>
    <x v="5"/>
    <m/>
    <m/>
    <n v="8138"/>
    <s v=""/>
    <s v="Sherry Rodriguez"/>
    <x v="6"/>
    <x v="6"/>
    <x v="0"/>
    <s v=""/>
  </r>
  <r>
    <n v="8139"/>
    <s v="Nicholas Garcia"/>
    <s v="trios@example.org"/>
    <n v="46"/>
    <s v="Other"/>
    <s v="Sony 4K HDR TV"/>
    <d v="2021-11-16T00:00:00"/>
    <x v="0"/>
    <s v="Peripheral compatibility"/>
    <s v="I'm having an issue with the {product_purchased}. Please assist. I've tried clearing the cache and data for the {product_purchased} app, but the issue persists."/>
    <x v="0"/>
    <m/>
    <s v="High"/>
    <s v="Email"/>
    <x v="5273"/>
    <m/>
    <m/>
    <n v="8139"/>
    <s v=""/>
    <s v="Nicholas Garcia"/>
    <x v="3"/>
    <x v="3"/>
    <x v="0"/>
    <s v=""/>
  </r>
  <r>
    <n v="8140"/>
    <s v="Kristen Bonilla"/>
    <s v="tanyahill@example.net"/>
    <n v="22"/>
    <s v="Male"/>
    <s v="LG Washing Machine"/>
    <d v="2021-06-29T00:00:00"/>
    <x v="4"/>
    <s v="Cancellation request"/>
    <s v="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
    <x v="1"/>
    <s v="Individual president alone."/>
    <s v="Medium"/>
    <s v="Social media"/>
    <x v="5274"/>
    <d v="2023-06-01T02:53:58"/>
    <n v="4"/>
    <n v="8140"/>
    <s v="Individual President Alone."/>
    <s v="Kristen Bonilla"/>
    <x v="8"/>
    <x v="8"/>
    <x v="0"/>
    <n v="-6.9499999999534339"/>
  </r>
  <r>
    <n v="8141"/>
    <s v="Kathleen Tran"/>
    <s v="bentleyemily@example.com"/>
    <n v="45"/>
    <s v="Female"/>
    <s v="LG OLED"/>
    <d v="2021-11-08T00:00:00"/>
    <x v="0"/>
    <s v="Payment issue"/>
    <s v="I'm having an issue with the {product_purchased}. Please assist._x000a__x000a_5.9_x000a__x000a_Fixed a bug where the new account was not receiving notification of new purchases._x000a__x000a__x000a_Please report errors through the App Store. I've tried using different cables, adapters, or peripherals with my {product_purchased}, but the issue persists."/>
    <x v="1"/>
    <s v="Environmental big would inside sister kid training."/>
    <s v="High"/>
    <s v="Chat"/>
    <x v="5275"/>
    <d v="2023-06-01T05:11:00"/>
    <n v="2"/>
    <n v="8141"/>
    <s v="Environmental Big Would Inside Sister Kid Training."/>
    <s v="Kathleen Tran"/>
    <x v="3"/>
    <x v="3"/>
    <x v="0"/>
    <n v="-1.2333333333372138"/>
  </r>
  <r>
    <n v="8142"/>
    <s v="Jamie Oneill"/>
    <s v="ldavis@example.com"/>
    <n v="45"/>
    <s v="Other"/>
    <s v="Microsoft Xbox Controller"/>
    <d v="2021-12-28T00:00:00"/>
    <x v="1"/>
    <s v="Product recommendation"/>
    <s v="I'm having an issue with the {product_purchased}. Please assist. I'm having an issue with the {product_purchased}. Please assist._x000a__x000a_5.9.4. Product ID: This field, as well I'm unable to find the option to perform the desired action in the {product_purchased}. Could you please guide me through the steps?"/>
    <x v="1"/>
    <s v="Spend performance administration wonder experience trial."/>
    <s v="High"/>
    <s v="Email"/>
    <x v="5276"/>
    <d v="2023-06-01T08:47:02"/>
    <n v="3"/>
    <n v="8142"/>
    <s v="Spend Performance Administration Wonder Experience Trial."/>
    <s v="Jamie Oneill"/>
    <x v="10"/>
    <x v="10"/>
    <x v="0"/>
    <n v="-5.25"/>
  </r>
  <r>
    <n v="8143"/>
    <s v="Michael White"/>
    <s v="qgates@example.org"/>
    <n v="23"/>
    <s v="Female"/>
    <s v="Amazon Kindle"/>
    <d v="2020-05-08T00:00:00"/>
    <x v="3"/>
    <s v="Delivery problem"/>
    <s v="I'm having an issue with the {product_purchased}. Please assist. https://support.apple.com/kb/HT4425/ minutes_to_update?app_id=152634 https://support.apple. I need assistance as soon as possible because it's affecting my work and productivity."/>
    <x v="2"/>
    <m/>
    <s v="High"/>
    <s v="Chat"/>
    <x v="5"/>
    <m/>
    <m/>
    <n v="8143"/>
    <s v=""/>
    <s v="Michael White"/>
    <x v="1"/>
    <x v="1"/>
    <x v="1"/>
    <s v=""/>
  </r>
  <r>
    <n v="8144"/>
    <s v="Jason Coffey"/>
    <s v="angelaoconnor@example.org"/>
    <n v="43"/>
    <s v="Male"/>
    <s v="LG Washing Machine"/>
    <d v="2020-08-18T00:00:00"/>
    <x v="0"/>
    <s v="Battery life"/>
    <s v="I'm having an issue with the {product_purchased}. Please assist. I am running the full product by the end of next week and the package says &quot;I received205 and 15% refund. I ordered another product on the same day I've performed a factory reset on my {product_purchased}, hoping it would resolve the problem, but it didn't help."/>
    <x v="0"/>
    <m/>
    <s v="Low"/>
    <s v="Phone"/>
    <x v="5277"/>
    <m/>
    <m/>
    <n v="8144"/>
    <s v=""/>
    <s v="Jason Coffey"/>
    <x v="5"/>
    <x v="5"/>
    <x v="1"/>
    <s v=""/>
  </r>
  <r>
    <n v="8145"/>
    <s v="John Blevins"/>
    <s v="crosbymonica@example.org"/>
    <n v="47"/>
    <s v="Other"/>
    <s v="LG OLED"/>
    <d v="2020-10-08T00:00:00"/>
    <x v="4"/>
    <s v="Cancellation request"/>
    <s v="I'm having an issue with the {product_purchased}. Please assist._x000a__x000a__x000a_I'm having an issue with the {product_purchased}. Please assist._x000a__x000a_You're too old to play. All this would require you I'm worried that the issue might be hardware-related and might require repair or replacement."/>
    <x v="0"/>
    <m/>
    <s v="Medium"/>
    <s v="Phone"/>
    <x v="1216"/>
    <m/>
    <m/>
    <n v="8145"/>
    <s v=""/>
    <s v="John Blevins"/>
    <x v="7"/>
    <x v="7"/>
    <x v="1"/>
    <s v=""/>
  </r>
  <r>
    <n v="8146"/>
    <s v="Jason Carlson"/>
    <s v="sara16@example.net"/>
    <n v="54"/>
    <s v="Male"/>
    <s v="HP Pavilion"/>
    <d v="2021-06-20T00:00:00"/>
    <x v="4"/>
    <s v="Hardware issue"/>
    <s v="I'm having an issue with the {product_purchased}. Please assist. A full refund is appreciated._x000a__x000a_{&quot;id&quot;:29671513,&quot;title&quot;:&quot;Rockshark&quot;,&quot;handle&quot;:&quot;rockshark&quot;,&quot;description&quot;:&quot;Product I'm unable to find the option to perform the desired action in the {product_purchased}. Could you please guide me through the steps?"/>
    <x v="1"/>
    <s v="Girl apply speak price truth less."/>
    <s v="High"/>
    <s v="Email"/>
    <x v="5278"/>
    <d v="2023-06-01T13:09:09"/>
    <n v="4"/>
    <n v="8146"/>
    <s v="Girl Apply Speak Price Truth Less."/>
    <s v="Jason Carlson"/>
    <x v="8"/>
    <x v="8"/>
    <x v="0"/>
    <n v="11.399999999965075"/>
  </r>
  <r>
    <n v="8147"/>
    <s v="Bradley Harper"/>
    <s v="christina33@example.org"/>
    <n v="31"/>
    <s v="Male"/>
    <s v="Amazon Echo"/>
    <d v="2020-06-06T00:00:00"/>
    <x v="1"/>
    <s v="Data loss"/>
    <s v="There seems to be a glitch in the {product_purchased} software. It freezes frequently, making it difficult to use. Can you please provide a solution? I've checked for software updates, and my {product_purchased} is already running the latest version."/>
    <x v="1"/>
    <s v="Wind six check only."/>
    <s v="High"/>
    <s v="Phone"/>
    <x v="5279"/>
    <d v="2023-06-01T07:26:10"/>
    <n v="3"/>
    <n v="8147"/>
    <s v="Wind Six Check Only."/>
    <s v="Bradley Harper"/>
    <x v="8"/>
    <x v="8"/>
    <x v="1"/>
    <n v="-12.066666666534729"/>
  </r>
  <r>
    <n v="8148"/>
    <s v="Thomas Gates"/>
    <s v="brandonrobinson@example.org"/>
    <n v="38"/>
    <s v="Male"/>
    <s v="Sony PlayStation"/>
    <d v="2021-02-06T00:00:00"/>
    <x v="2"/>
    <s v="Battery life"/>
    <s v="I'm having an issue with the {product_purchased}. Please assist._x000a__x000a_Thanks for sending in a note of concern. I'll keep your feedback in my inbox. We'll do our best to resolve it._x000a__x000a_Kind regards I rely heavily on my {product_purchased} for my daily tasks, and this issue is hindering my productivity."/>
    <x v="1"/>
    <s v="Prevent onto sea democratic."/>
    <s v="Medium"/>
    <s v="Phone"/>
    <x v="5280"/>
    <d v="2023-06-01T08:06:11"/>
    <n v="4"/>
    <n v="8148"/>
    <s v="Prevent Onto Sea Democratic."/>
    <s v="Thomas Gates"/>
    <x v="4"/>
    <x v="4"/>
    <x v="0"/>
    <n v="-13.96666666661622"/>
  </r>
  <r>
    <n v="8149"/>
    <s v="Cheryl Lee"/>
    <s v="smithkristina@example.net"/>
    <n v="26"/>
    <s v="Female"/>
    <s v="Nikon D"/>
    <d v="2020-12-12T00:00:00"/>
    <x v="4"/>
    <s v="Cancellation request"/>
    <s v="I've recently set up my {product_purchased}, but it fails to connect to any available networks. What steps should I take to troubleshoot this issue?_x000a__x000a_For now I had no problem getting back into my laptop and I I need assistance as soon as possible because it's affecting my work and productivity."/>
    <x v="2"/>
    <m/>
    <s v="Medium"/>
    <s v="Phone"/>
    <x v="5"/>
    <m/>
    <m/>
    <n v="8149"/>
    <s v=""/>
    <s v="Cheryl Lee"/>
    <x v="10"/>
    <x v="10"/>
    <x v="1"/>
    <s v=""/>
  </r>
  <r>
    <n v="8150"/>
    <s v="Theresa Cole MD"/>
    <s v="xpatterson@example.org"/>
    <n v="52"/>
    <s v="Female"/>
    <s v="Roomba Robot Vacuum"/>
    <d v="2021-05-27T00:00:00"/>
    <x v="0"/>
    <s v="Battery life"/>
    <s v="I've accidentally deleted important data from my {product_purchased}. Is there any way to recover the deleted files? I need them urgently._x000a__x000a_If you know of a good way, please email me. I've recently updated the firmware of my {product_purchased}, and the issue started happening afterward. Could it be related to the update?"/>
    <x v="2"/>
    <m/>
    <s v="High"/>
    <s v="Social media"/>
    <x v="5"/>
    <m/>
    <m/>
    <n v="8150"/>
    <s v=""/>
    <s v="Theresa Cole MD"/>
    <x v="1"/>
    <x v="1"/>
    <x v="0"/>
    <s v=""/>
  </r>
  <r>
    <n v="8151"/>
    <s v="Amanda Potter"/>
    <s v="garyandrews@example.com"/>
    <n v="70"/>
    <s v="Other"/>
    <s v="Nintendo Switch"/>
    <d v="2021-12-03T00:00:00"/>
    <x v="0"/>
    <s v="Payment issue"/>
    <s v="I'm having an issue with the {product_purchased}. Please assist. This should be done when buying your item._x000a__x000a_Sorry, you did not select a valid value. Please enter a quantity of 1 or more next to the quantity I'm concerned about the security of my {product_purchased} and would like to ensure that my data is safe."/>
    <x v="2"/>
    <m/>
    <s v="High"/>
    <s v="Email"/>
    <x v="5"/>
    <m/>
    <m/>
    <n v="8151"/>
    <s v=""/>
    <s v="Amanda Potter"/>
    <x v="10"/>
    <x v="10"/>
    <x v="0"/>
    <s v=""/>
  </r>
  <r>
    <n v="8152"/>
    <s v="Ricky Carter"/>
    <s v="patrickspears@example.com"/>
    <n v="54"/>
    <s v="Other"/>
    <s v="HP Pavilion"/>
    <d v="2021-08-08T00:00:00"/>
    <x v="4"/>
    <s v="Product setup"/>
    <s v="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
    <x v="2"/>
    <m/>
    <s v="High"/>
    <s v="Phone"/>
    <x v="5"/>
    <m/>
    <m/>
    <n v="8152"/>
    <s v=""/>
    <s v="Ricky Carter"/>
    <x v="5"/>
    <x v="5"/>
    <x v="0"/>
    <s v=""/>
  </r>
  <r>
    <n v="8153"/>
    <s v="Pamela Miller"/>
    <s v="michaelmcdowell@example.net"/>
    <n v="51"/>
    <s v="Female"/>
    <s v="Amazon Kindle"/>
    <d v="2020-11-27T00:00:00"/>
    <x v="4"/>
    <s v="Peripheral compatibility"/>
    <s v="I'm having an issue with the {product_purchased}. Please assist._x000a__x000a_&lt;!doctype html&gt; &lt;html xmlns&gt; &lt;head&gt; &lt;meta charset=&quot;utf-8&quot; charset=&quot;utf-8&quot;&gt; I've followed the troubleshooting steps mentioned in the user manual, but the issue persists."/>
    <x v="0"/>
    <m/>
    <s v="Critical"/>
    <s v="Chat"/>
    <x v="5281"/>
    <m/>
    <m/>
    <n v="8153"/>
    <s v=""/>
    <s v="Pamela Miller"/>
    <x v="3"/>
    <x v="3"/>
    <x v="1"/>
    <s v=""/>
  </r>
  <r>
    <n v="8154"/>
    <s v="Melissa Mueller"/>
    <s v="lambertderrick@example.org"/>
    <n v="70"/>
    <s v="Male"/>
    <s v="Bose QuietComfort"/>
    <d v="2021-09-15T00:00:00"/>
    <x v="0"/>
    <s v="Cancellation request"/>
    <s v="I'm having an issue with the {product_purchased}. Please assist._x000a__x000a_Please enable JavaScript to play the video. Please be sure it is enabled in your browser's settings._x000a__x000a_If you have any questions about the purchase form I'm concerned about the security of my {product_purchased} and would like to ensure that my data is safe."/>
    <x v="0"/>
    <m/>
    <s v="High"/>
    <s v="Phone"/>
    <x v="5282"/>
    <m/>
    <m/>
    <n v="8154"/>
    <s v=""/>
    <s v="Melissa Mueller"/>
    <x v="9"/>
    <x v="9"/>
    <x v="0"/>
    <s v=""/>
  </r>
  <r>
    <n v="8155"/>
    <s v="Sheila Lewis"/>
    <s v="susanwilson@example.org"/>
    <n v="49"/>
    <s v="Other"/>
    <s v="Amazon Kindle"/>
    <d v="2020-12-02T00:00:00"/>
    <x v="2"/>
    <s v="Delivery problem"/>
    <s v="I'm having an issue with the {product_purchased}. Please assist._x000a__x000a_[16:26:43] [Client thread/WARN]: * at net.minecraftforge.fml.common.FMLModContainer.constructContainer( I'm unable to find the option to perform the desired action in the {product_purchased}. Could you please guide me through the steps?"/>
    <x v="2"/>
    <m/>
    <s v="Low"/>
    <s v="Email"/>
    <x v="5"/>
    <m/>
    <m/>
    <n v="8155"/>
    <s v=""/>
    <s v="Sheila Lewis"/>
    <x v="10"/>
    <x v="10"/>
    <x v="1"/>
    <s v=""/>
  </r>
  <r>
    <n v="8156"/>
    <s v="Ashley Huff"/>
    <s v="donovanerik@example.com"/>
    <n v="38"/>
    <s v="Female"/>
    <s v="Apple AirPods"/>
    <d v="2021-11-05T00:00:00"/>
    <x v="0"/>
    <s v="Product compatibility"/>
    <s v="I've noticed a software bug in the {product_purchased} app. It's causing data loss and unexpected errors. How can I resolve this issue?_x000a__x000a_{product_purchased_amount}_x000a__x000a_If you're having I've tried different settings and configurations on my {product_purchased}, but the issue persists."/>
    <x v="2"/>
    <m/>
    <s v="Medium"/>
    <s v="Phone"/>
    <x v="5"/>
    <m/>
    <m/>
    <n v="8156"/>
    <s v=""/>
    <s v="Ashley Huff"/>
    <x v="3"/>
    <x v="3"/>
    <x v="0"/>
    <s v=""/>
  </r>
  <r>
    <n v="8157"/>
    <s v="Blake Anderson"/>
    <s v="andreacollier@example.org"/>
    <n v="47"/>
    <s v="Female"/>
    <s v="Amazon Kindle"/>
    <d v="2020-10-07T00:00:00"/>
    <x v="3"/>
    <s v="Peripheral compatibility"/>
    <s v="I'm having an issue with the {product_purchased}. Please assist._x000a__x000a_This is no longer an issue with the update._x000a__x000a_This is no longer an issue with the update._x000a__x000a_This is no longer an issue with This problem started occurring after the recent software update. I haven't made any other changes to the device."/>
    <x v="1"/>
    <s v="Public least admit kitchen finally."/>
    <s v="Critical"/>
    <s v="Social media"/>
    <x v="3830"/>
    <d v="2023-06-01T20:05:24"/>
    <n v="1"/>
    <n v="8157"/>
    <s v="Public Least Admit Kitchen Finally."/>
    <s v="Blake Anderson"/>
    <x v="7"/>
    <x v="7"/>
    <x v="1"/>
    <n v="-1.2333333333372138"/>
  </r>
  <r>
    <n v="8158"/>
    <s v="Susan Griffith"/>
    <s v="sarahwilson@example.net"/>
    <n v="58"/>
    <s v="Other"/>
    <s v="Philips Hue Lights"/>
    <d v="2021-02-16T00:00:00"/>
    <x v="1"/>
    <s v="Battery life"/>
    <s v="I'm facing a problem with my {product_purchased}. The {product_purchased} is not turning on. It was working fine until yesterday, but now it doesn't respond. If I buy back my item, the system I'm worried that the issue might be hardware-related and might require repair or replacement."/>
    <x v="0"/>
    <m/>
    <s v="Critical"/>
    <s v="Email"/>
    <x v="5283"/>
    <m/>
    <m/>
    <n v="8158"/>
    <s v=""/>
    <s v="Susan Griffith"/>
    <x v="4"/>
    <x v="4"/>
    <x v="0"/>
    <s v=""/>
  </r>
  <r>
    <n v="8159"/>
    <s v="Jeremy Collins II"/>
    <s v="williamsanthony@example.org"/>
    <n v="45"/>
    <s v="Male"/>
    <s v="LG Smart TV"/>
    <d v="2020-12-14T00:00:00"/>
    <x v="1"/>
    <s v="Network problem"/>
    <s v="I've encountered a data loss issue with my {product_purchased}. All the files and documents seem to have disappeared. Can you guide me on how to retrieve them?_x000a__x000a_Gemini has an answer for digitizing that information to I've performed a factory reset on my {product_purchased}, hoping it would resolve the problem, but it didn't help."/>
    <x v="1"/>
    <s v="Reveal choice environmental marriage news."/>
    <s v="Medium"/>
    <s v="Phone"/>
    <x v="5284"/>
    <d v="2023-06-01T21:34:26"/>
    <n v="2"/>
    <n v="8159"/>
    <s v="Reveal Choice Environmental Marriage News."/>
    <s v="Jeremy Collins II"/>
    <x v="10"/>
    <x v="10"/>
    <x v="1"/>
    <n v="5.6833333333488554"/>
  </r>
  <r>
    <n v="8160"/>
    <s v="James Nash"/>
    <s v="kayla05@example.net"/>
    <n v="61"/>
    <s v="Male"/>
    <s v="Microsoft Xbox Controller"/>
    <d v="2021-05-21T00:00:00"/>
    <x v="4"/>
    <s v="Refund request"/>
    <s v="I've noticed a software bug in the {product_purchased} app. It's causing data loss and unexpected errors. How can I resolve this issue?_x000a__x000a_It can be found in the &quot;AppDataCrash&quot; section of your billing I've noticed that the issue occurs consistently when I use a specific feature or application on my {product_purchased}."/>
    <x v="2"/>
    <m/>
    <s v="Medium"/>
    <s v="Email"/>
    <x v="5"/>
    <m/>
    <m/>
    <n v="8160"/>
    <s v=""/>
    <s v="James Nash"/>
    <x v="1"/>
    <x v="1"/>
    <x v="0"/>
    <s v=""/>
  </r>
  <r>
    <n v="8161"/>
    <s v="Lori Warren"/>
    <s v="linda25@example.com"/>
    <n v="63"/>
    <s v="Other"/>
    <s v="Microsoft Office"/>
    <d v="2020-04-19T00:00:00"/>
    <x v="0"/>
    <s v="Delivery problem"/>
    <s v="I'm having an issue with the {product_purchased}. Please assist._x000a__x000a_If you have any questions please leave me a comment, ask it as well and I'll try to get answers for you straight away._x000a__x000a_I can I'm concerned about the security of my {product_purchased} and would like to ensure that my data is safe."/>
    <x v="0"/>
    <m/>
    <s v="Medium"/>
    <s v="Social media"/>
    <x v="5206"/>
    <m/>
    <m/>
    <n v="8161"/>
    <s v=""/>
    <s v="Lori Warren"/>
    <x v="11"/>
    <x v="11"/>
    <x v="1"/>
    <s v=""/>
  </r>
  <r>
    <n v="8162"/>
    <s v="Christopher Ramirez"/>
    <s v="vdorsey@example.org"/>
    <n v="63"/>
    <s v="Female"/>
    <s v="Amazon Echo"/>
    <d v="2021-10-21T00:00:00"/>
    <x v="3"/>
    <s v="Account access"/>
    <s v="I'm having an issue with the {product_purchased}. Please assist._x000a__x000a_Currency: USD_x000a__x000a_The price per ETH was USD 1.4x with USD being the primary market. It was the same price for a period I've tried clearing the cache and data for the {product_purchased} app, but the issue persists."/>
    <x v="0"/>
    <m/>
    <s v="Medium"/>
    <s v="Email"/>
    <x v="5285"/>
    <m/>
    <m/>
    <n v="8162"/>
    <s v=""/>
    <s v="Christopher Ramirez"/>
    <x v="7"/>
    <x v="7"/>
    <x v="0"/>
    <s v=""/>
  </r>
  <r>
    <n v="8163"/>
    <s v="Karen Allen"/>
    <s v="joshua04@example.com"/>
    <n v="62"/>
    <s v="Male"/>
    <s v="Microsoft Xbox Controller"/>
    <d v="2020-07-09T00:00:00"/>
    <x v="4"/>
    <s v="Payment issue"/>
    <s v="My {product_purchased} is making strange noises and not functioning properly. I suspect there might be a hardware issue. Can you please help me with this? $20.50_x000a__x000a_GitHub - A BitTorrent client I'm using the original charger that came with my {product_purchased}, but it's not charging properly."/>
    <x v="2"/>
    <m/>
    <s v="Medium"/>
    <s v="Social media"/>
    <x v="5"/>
    <m/>
    <m/>
    <n v="8163"/>
    <s v=""/>
    <s v="Karen Allen"/>
    <x v="2"/>
    <x v="2"/>
    <x v="1"/>
    <s v=""/>
  </r>
  <r>
    <n v="8164"/>
    <s v="Lauren Finley"/>
    <s v="odonnellsteven@example.net"/>
    <n v="59"/>
    <s v="Female"/>
    <s v="GoPro Action Camera"/>
    <d v="2021-01-12T00:00:00"/>
    <x v="1"/>
    <s v="Payment issue"/>
    <s v="I'm having an issue with the {product_purchased}. Please assist. We all can't do it, not with the same person._x000a__x000a_But the problem with using the product. Is it a hassle to make my own, or I'm unable to find the option to perform the desired action in the {product_purchased}. Could you please guide me through the steps?"/>
    <x v="0"/>
    <m/>
    <s v="Low"/>
    <s v="Phone"/>
    <x v="5286"/>
    <m/>
    <m/>
    <n v="8164"/>
    <s v=""/>
    <s v="Lauren Finley"/>
    <x v="6"/>
    <x v="6"/>
    <x v="0"/>
    <s v=""/>
  </r>
  <r>
    <n v="8165"/>
    <s v="Aimee Vasquez"/>
    <s v="scalderon@example.com"/>
    <n v="43"/>
    <s v="Female"/>
    <s v="Fitbit Charge"/>
    <d v="2021-11-23T00:00:00"/>
    <x v="2"/>
    <s v="Payment issue"/>
    <s v="I'm having an issue with the {product_purchased}. Please assist._x000a__x000a_Please try everything. Try this:_x000a__x000a_[$3] I've performed a factory reset on my {product_purchased}, hoping it would resolve the problem, but it didn't help."/>
    <x v="1"/>
    <s v="Purpose environmental everything their per."/>
    <s v="Medium"/>
    <s v="Chat"/>
    <x v="5287"/>
    <d v="2023-06-01T02:30:34"/>
    <n v="1"/>
    <n v="8165"/>
    <s v="Purpose Environmental Everything Their Per."/>
    <s v="Aimee Vasquez"/>
    <x v="3"/>
    <x v="3"/>
    <x v="0"/>
    <n v="-19.066666666651145"/>
  </r>
  <r>
    <n v="8166"/>
    <s v="David Adams"/>
    <s v="millerpeter@example.net"/>
    <n v="65"/>
    <s v="Male"/>
    <s v="Google Nest"/>
    <d v="2021-07-10T00:00:00"/>
    <x v="4"/>
    <s v="Software bug"/>
    <s v="I'm unable to access my {product_purchased} account. It keeps displaying an 'Invalid Credentials' error, even though I'm using the correct login information. How can I regain access to my account?_x000a__x000a_{ &quot; I've checked the device settings and made sure that everything is configured correctly."/>
    <x v="1"/>
    <s v="Low task industry like force."/>
    <s v="High"/>
    <s v="Phone"/>
    <x v="5288"/>
    <d v="2023-06-01T14:53:35"/>
    <n v="1"/>
    <n v="8166"/>
    <s v="Low Task Industry Like Force."/>
    <s v="David Adams"/>
    <x v="2"/>
    <x v="2"/>
    <x v="0"/>
    <n v="12.983333333220799"/>
  </r>
  <r>
    <n v="8167"/>
    <s v="Ann Landry"/>
    <s v="melissarodriguez@example.net"/>
    <n v="50"/>
    <s v="Male"/>
    <s v="LG OLED"/>
    <d v="2020-08-06T00:00:00"/>
    <x v="2"/>
    <s v="Account access"/>
    <s v="I'm having an issue with the {product_purchased}. Please assist. :)_x000a__x000a_When you're finished uploading your order, you'll receive a message that says, &quot;Done! I'll have your order shipped by the next business day I rely heavily on my {product_purchased} for my daily tasks, and this issue is hindering my productivity."/>
    <x v="0"/>
    <m/>
    <s v="Critical"/>
    <s v="Phone"/>
    <x v="5289"/>
    <m/>
    <m/>
    <n v="8167"/>
    <s v=""/>
    <s v="Ann Landry"/>
    <x v="5"/>
    <x v="5"/>
    <x v="1"/>
    <s v=""/>
  </r>
  <r>
    <n v="8168"/>
    <s v="Jerry Irwin"/>
    <s v="barbaraholmes@example.com"/>
    <n v="31"/>
    <s v="Other"/>
    <s v="Google Pixel"/>
    <d v="2020-07-15T00:00:00"/>
    <x v="4"/>
    <s v="Refund request"/>
    <s v="I'm having an issue with the {product_purchased}. Please assist. I've looked into using it myself but I'm out of steam now._x000a__x000a__x000a_My name is Chris, and I'm currently under my second year at the University I've tried clearing the cache and data for the {product_purchased} app, but the issue persists."/>
    <x v="0"/>
    <m/>
    <s v="Medium"/>
    <s v="Chat"/>
    <x v="1892"/>
    <m/>
    <m/>
    <n v="8168"/>
    <s v=""/>
    <s v="Jerry Irwin"/>
    <x v="2"/>
    <x v="2"/>
    <x v="1"/>
    <s v=""/>
  </r>
  <r>
    <n v="8169"/>
    <s v="Rebecca White"/>
    <s v="matthew09@example.org"/>
    <n v="66"/>
    <s v="Male"/>
    <s v="Amazon Echo"/>
    <d v="2021-06-06T00:00:00"/>
    <x v="4"/>
    <s v="Battery life"/>
    <s v="I'm having an issue with the {product_purchased}. Please assist. This problem started occurring after the recent software update. I haven't made any other changes to the device."/>
    <x v="0"/>
    <m/>
    <s v="Critical"/>
    <s v="Email"/>
    <x v="5290"/>
    <m/>
    <m/>
    <n v="8169"/>
    <s v=""/>
    <s v="Rebecca White"/>
    <x v="8"/>
    <x v="8"/>
    <x v="0"/>
    <s v=""/>
  </r>
  <r>
    <n v="8170"/>
    <s v="Erica Vang"/>
    <s v="qguzman@example.com"/>
    <n v="23"/>
    <s v="Other"/>
    <s v="Roomba Robot Vacuum"/>
    <d v="2021-01-21T00:00:00"/>
    <x v="2"/>
    <s v="Product setup"/>
    <s v="I'm having an issue with the {product_purchased}. Please assist. *Note* You can't use a Cydia update file when you are creating this update and after that, only the Cydia update with a custom name... * I've tried troubleshooting steps mentioned in the user manual, but the issue persists."/>
    <x v="1"/>
    <s v="Threat draw instead man raise class popular."/>
    <s v="High"/>
    <s v="Chat"/>
    <x v="5291"/>
    <d v="2023-06-02T00:17:40"/>
    <n v="4"/>
    <n v="8170"/>
    <s v="Threat Draw Instead Man Raise Class Popular."/>
    <s v="Erica Vang"/>
    <x v="6"/>
    <x v="6"/>
    <x v="0"/>
    <n v="21.500000000058208"/>
  </r>
  <r>
    <n v="8171"/>
    <s v="Jesse Mckinney"/>
    <s v="danielvasquez@example.net"/>
    <n v="65"/>
    <s v="Other"/>
    <s v="LG Washing Machine"/>
    <d v="2021-04-06T00:00:00"/>
    <x v="2"/>
    <s v="Product compatibility"/>
    <s v="I'm having an issue with the {product_purchased}. Please assist. $20.00_x000a__x000a_Darth Vader #4, A New Hope #2 + $7.99_x000a__x000a_The Darkside Kid (Bold &amp; I've followed online tutorials and community forums to troubleshoot the issue, but no luck so far."/>
    <x v="1"/>
    <s v="Source remember institution memory leg team."/>
    <s v="Medium"/>
    <s v="Email"/>
    <x v="5292"/>
    <d v="2023-06-01T21:50:42"/>
    <n v="2"/>
    <n v="8171"/>
    <s v="Source Remember Institution Memory Leg Team."/>
    <s v="Jesse Mckinney"/>
    <x v="11"/>
    <x v="11"/>
    <x v="0"/>
    <n v="6.4000000000814907"/>
  </r>
  <r>
    <n v="8172"/>
    <s v="Thomas King"/>
    <s v="pwright@example.net"/>
    <n v="35"/>
    <s v="Female"/>
    <s v="Fitbit Charge"/>
    <d v="2020-02-04T00:00:00"/>
    <x v="3"/>
    <s v="Product setup"/>
    <s v="I'm having an issue with the {product_purchased}. Please assist. Thank you._x000a__x000a_I used my original 'Swanese Rose' lipstick and this is an error. I will not be able to finish it without changing the This problem started occurring after the recent software update. I haven't made any other changes to the device."/>
    <x v="1"/>
    <s v="Arrive why stop less across admit."/>
    <s v="High"/>
    <s v="Phone"/>
    <x v="2313"/>
    <d v="2023-06-01T01:41:44"/>
    <n v="2"/>
    <n v="8172"/>
    <s v="Arrive Why Stop Less Across Admit."/>
    <s v="Thomas King"/>
    <x v="4"/>
    <x v="4"/>
    <x v="1"/>
    <n v="-10.649999999965075"/>
  </r>
  <r>
    <n v="8173"/>
    <s v="Tanya Meyer"/>
    <s v="iherrera@example.com"/>
    <n v="26"/>
    <s v="Other"/>
    <s v="Nikon D"/>
    <d v="2020-03-22T00:00:00"/>
    <x v="1"/>
    <s v="Product setup"/>
    <s v="I've encountered a data loss issue with my {product_purchased}. All the files and documents seem to have disappeared. Can you guide me on how to retrieve them?_x000a__x000a_â€¢ For the most part, it's been pretty easy to I'm experiencing this issue on multiple devices of the same model, so it seems to be a widespread problem."/>
    <x v="0"/>
    <m/>
    <s v="Low"/>
    <s v="Chat"/>
    <x v="5293"/>
    <m/>
    <m/>
    <n v="8173"/>
    <s v=""/>
    <s v="Tanya Meyer"/>
    <x v="0"/>
    <x v="0"/>
    <x v="1"/>
    <s v=""/>
  </r>
  <r>
    <n v="8174"/>
    <s v="Michael Espinoza"/>
    <s v="cwilliams@example.com"/>
    <n v="51"/>
    <s v="Female"/>
    <s v="Roomba Robot Vacuum"/>
    <d v="2020-02-20T00:00:00"/>
    <x v="0"/>
    <s v="Payment issue"/>
    <s v="I'm having an issue with the {product_purchased}. Please assist. Thank you!_x000a__x000a_Sebastian, is this your problem?_x000a__x000a_I don't have the same problem with the {product_purchased}. I'm unable to find the option to perform the desired action in the {product_purchased}. Could you please guide me through the steps?"/>
    <x v="2"/>
    <m/>
    <s v="Low"/>
    <s v="Chat"/>
    <x v="5"/>
    <m/>
    <m/>
    <n v="8174"/>
    <s v=""/>
    <s v="Michael Espinoza"/>
    <x v="4"/>
    <x v="4"/>
    <x v="1"/>
    <s v=""/>
  </r>
  <r>
    <n v="8175"/>
    <s v="Joel Walsh"/>
    <s v="garcialawrence@example.org"/>
    <n v="58"/>
    <s v="Other"/>
    <s v="Adobe Photoshop"/>
    <d v="2020-05-17T00:00:00"/>
    <x v="1"/>
    <s v="Payment issue"/>
    <s v="I'm having an issue with the {product_purchased}. Please assist. It could mean, for example, that there's a problem or the product still needs to be sold because of another vendor._x000a__x000a_Note to sysadmins I've checked for any available software updates for my {product_purchased}, but there are none."/>
    <x v="2"/>
    <m/>
    <s v="Medium"/>
    <s v="Phone"/>
    <x v="5"/>
    <m/>
    <m/>
    <n v="8175"/>
    <s v=""/>
    <s v="Joel Walsh"/>
    <x v="1"/>
    <x v="1"/>
    <x v="1"/>
    <s v=""/>
  </r>
  <r>
    <n v="8176"/>
    <s v="Jennifer Boyer"/>
    <s v="zachary13@example.com"/>
    <n v="52"/>
    <s v="Male"/>
    <s v="Canon DSLR Camera"/>
    <d v="2021-06-11T00:00:00"/>
    <x v="1"/>
    <s v="Data loss"/>
    <s v="I'm having an issue with the {product_purchased}. Please assist._x000a__x000a_What's wrong?_x000a__x000a_To answer this question, I'm going to first look at the products._x000a__x000a_A list of what's on the list I've followed the troubleshooting steps mentioned in the user manual, but the issue persists."/>
    <x v="1"/>
    <s v="Attorney physical open late on history picture image."/>
    <s v="Medium"/>
    <s v="Social media"/>
    <x v="5294"/>
    <d v="2023-06-01T12:33:50"/>
    <n v="5"/>
    <n v="8176"/>
    <s v="Attorney Physical Open Late On History Picture Image."/>
    <s v="Jennifer Boyer"/>
    <x v="8"/>
    <x v="8"/>
    <x v="0"/>
    <n v="3.7666666667209938"/>
  </r>
  <r>
    <n v="8177"/>
    <s v="William Romero"/>
    <s v="frederick71@example.com"/>
    <n v="21"/>
    <s v="Other"/>
    <s v="MacBook Pro"/>
    <d v="2020-04-14T00:00:00"/>
    <x v="0"/>
    <s v="Cancellation request"/>
    <s v="I'm having an issue with the {product_purchased}. Please assist. I'm experiencing this issue on multiple devices of the same model, so it seems to be a widespread problem."/>
    <x v="0"/>
    <m/>
    <s v="Medium"/>
    <s v="Social media"/>
    <x v="5295"/>
    <m/>
    <m/>
    <n v="8177"/>
    <s v=""/>
    <s v="William Romero"/>
    <x v="11"/>
    <x v="11"/>
    <x v="1"/>
    <s v=""/>
  </r>
  <r>
    <n v="8178"/>
    <s v="Kenneth Daniels"/>
    <s v="david25@example.org"/>
    <n v="32"/>
    <s v="Other"/>
    <s v="Nest Thermostat"/>
    <d v="2021-08-31T00:00:00"/>
    <x v="0"/>
    <s v="Account access"/>
    <s v="I'm having an issue with the {product_purchased}. Please assist. I need assistance as soon as possible because it's affecting my work and productivity."/>
    <x v="2"/>
    <m/>
    <s v="Low"/>
    <s v="Social media"/>
    <x v="5"/>
    <m/>
    <m/>
    <n v="8178"/>
    <s v=""/>
    <s v="Kenneth Daniels"/>
    <x v="5"/>
    <x v="5"/>
    <x v="0"/>
    <s v=""/>
  </r>
  <r>
    <n v="8179"/>
    <s v="Vanessa Pace"/>
    <s v="beckkimberly@example.com"/>
    <n v="50"/>
    <s v="Female"/>
    <s v="GoPro Hero"/>
    <d v="2021-09-27T00:00:00"/>
    <x v="0"/>
    <s v="Account access"/>
    <s v="I'm having an issue with the {product_purchased}. Please assist._x000a__x000a_Cancelled_x000a__x000a_Thank you._x000a__x000a_Sincerely, The issue I'm facing is intermittent. Sometimes it works fine, but other times it acts up unexpectedly."/>
    <x v="0"/>
    <m/>
    <s v="Medium"/>
    <s v="Phone"/>
    <x v="5296"/>
    <m/>
    <m/>
    <n v="8179"/>
    <s v=""/>
    <s v="Vanessa Pace"/>
    <x v="9"/>
    <x v="9"/>
    <x v="0"/>
    <s v=""/>
  </r>
  <r>
    <n v="8180"/>
    <s v="Brian Baker PhD"/>
    <s v="peggygarcia@example.com"/>
    <n v="24"/>
    <s v="Female"/>
    <s v="Roomba Robot Vacuum"/>
    <d v="2020-08-01T00:00:00"/>
    <x v="3"/>
    <s v="Product setup"/>
    <s v="I'm having an issue with the {product_purchased}. Please assist._x000a__x000a__x000a_&lt;span class=&quot;content&quot;&gt; &lt;/span&gt; I've tried clearing the cache and data for the {product_purchased} app, but the issue persists."/>
    <x v="0"/>
    <m/>
    <s v="Medium"/>
    <s v="Email"/>
    <x v="5297"/>
    <m/>
    <m/>
    <n v="8180"/>
    <s v=""/>
    <s v="Brian Baker PhD"/>
    <x v="5"/>
    <x v="5"/>
    <x v="1"/>
    <s v=""/>
  </r>
  <r>
    <n v="8181"/>
    <s v="Rebecca Nielsen"/>
    <s v="amandarush@example.org"/>
    <n v="19"/>
    <s v="Female"/>
    <s v="Samsung Soundbar"/>
    <d v="2020-12-11T00:00:00"/>
    <x v="1"/>
    <s v="Installation support"/>
    <s v="I'm having an issue with the {product_purchased}. Please assist._x000a__x000a_Please enable JavaScript to view the comments powered by Disqus. I've recently updated the firmware of my {product_purchased}, and the issue started happening afterward. Could it be related to the update?"/>
    <x v="2"/>
    <m/>
    <s v="Medium"/>
    <s v="Email"/>
    <x v="5"/>
    <m/>
    <m/>
    <n v="8181"/>
    <s v=""/>
    <s v="Rebecca Nielsen"/>
    <x v="10"/>
    <x v="10"/>
    <x v="1"/>
    <s v=""/>
  </r>
  <r>
    <n v="8182"/>
    <s v="Melissa Kelley"/>
    <s v="nicole98@example.net"/>
    <n v="20"/>
    <s v="Male"/>
    <s v="LG Smart TV"/>
    <d v="2020-06-03T00:00:00"/>
    <x v="2"/>
    <s v="Battery life"/>
    <s v="I'm having an issue with the {product_purchased}. Please assist._x000a__x000a_{product_purchased}_x000a__x000a_The product to use to test the product. {product_purchased}_x000a__x000a_The product to use I've recently updated the firmware of my {product_purchased}, and the issue started happening afterward. Could it be related to the update?"/>
    <x v="1"/>
    <s v="Hour new city my level."/>
    <s v="High"/>
    <s v="Social media"/>
    <x v="5298"/>
    <d v="2023-06-01T01:58:55"/>
    <n v="2"/>
    <n v="8182"/>
    <s v="Hour New City My Level."/>
    <s v="Melissa Kelley"/>
    <x v="8"/>
    <x v="8"/>
    <x v="1"/>
    <n v="-18.299999999930151"/>
  </r>
  <r>
    <n v="8183"/>
    <s v="Shane Gomez"/>
    <s v="wfrey@example.org"/>
    <n v="56"/>
    <s v="Male"/>
    <s v="Nintendo Switch Pro Controller"/>
    <d v="2020-09-08T00:00:00"/>
    <x v="4"/>
    <s v="Software bug"/>
    <s v="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
    <x v="2"/>
    <m/>
    <s v="Low"/>
    <s v="Phone"/>
    <x v="5"/>
    <m/>
    <m/>
    <n v="8183"/>
    <s v=""/>
    <s v="Shane Gomez"/>
    <x v="9"/>
    <x v="9"/>
    <x v="1"/>
    <s v=""/>
  </r>
  <r>
    <n v="8184"/>
    <s v="Gabriela Murphy"/>
    <s v="robin88@example.org"/>
    <n v="36"/>
    <s v="Female"/>
    <s v="LG Washing Machine"/>
    <d v="2021-08-07T00:00:00"/>
    <x v="0"/>
    <s v="Payment issue"/>
    <s v="I've noticed a software bug in the {product_purchased} app. It's causing data loss and unexpected errors. How can I resolve this issue?_x000a__x000a_If you're using the PXE service on iOS 8.0 or I've reviewed the troubleshooting steps on the official support website, but they didn't resolve the problem."/>
    <x v="0"/>
    <m/>
    <s v="Critical"/>
    <s v="Social media"/>
    <x v="5299"/>
    <m/>
    <m/>
    <n v="8184"/>
    <s v=""/>
    <s v="Gabriela Murphy"/>
    <x v="5"/>
    <x v="5"/>
    <x v="0"/>
    <s v=""/>
  </r>
  <r>
    <n v="8185"/>
    <s v="Rachel Garza"/>
    <s v="leekaren@example.net"/>
    <n v="29"/>
    <s v="Other"/>
    <s v="Xbox"/>
    <d v="2021-04-11T00:00:00"/>
    <x v="2"/>
    <s v="Data loss"/>
    <s v="I'm having an issue with the {product_purchased}. Please assist. :)_x000a__x000a__x000a_If you have any problem with the product on the page, I can work back by checking the following parameters. I've recently updated the firmware of my {product_purchased}, and the issue started happening afterward. Could it be related to the update?"/>
    <x v="0"/>
    <m/>
    <s v="High"/>
    <s v="Social media"/>
    <x v="5300"/>
    <m/>
    <m/>
    <n v="8185"/>
    <s v=""/>
    <s v="Rachel Garza"/>
    <x v="11"/>
    <x v="11"/>
    <x v="0"/>
    <s v=""/>
  </r>
  <r>
    <n v="8186"/>
    <s v="Kevin Patterson"/>
    <s v="katiegarcia@example.net"/>
    <n v="64"/>
    <s v="Female"/>
    <s v="Google Nest"/>
    <d v="2020-07-06T00:00:00"/>
    <x v="4"/>
    <s v="Account access"/>
    <s v="I'm having an issue with the {product_purchased}. Please assist._x000a__x000a_If you haveylvans, the list is incomplete._x000a__x000a_Please tell us how much you want_x000a__x000a_$ for a set of 3 or 5 I'm worried that the issue might be hardware-related and might require repair or replacement."/>
    <x v="0"/>
    <m/>
    <s v="Medium"/>
    <s v="Phone"/>
    <x v="5301"/>
    <m/>
    <m/>
    <n v="8186"/>
    <s v=""/>
    <s v="Kevin Patterson"/>
    <x v="2"/>
    <x v="2"/>
    <x v="1"/>
    <s v=""/>
  </r>
  <r>
    <n v="8187"/>
    <s v="Maria Novak"/>
    <s v="stacy50@example.org"/>
    <n v="48"/>
    <s v="Male"/>
    <s v="Adobe Photoshop"/>
    <d v="2021-10-07T00:00:00"/>
    <x v="1"/>
    <s v="Data loss"/>
    <s v="I'm having an issue with the {product_purchased}. Please assist._x000a__x000a_I have an issue with the {product_purchased}. Please assist._x000a__x000a_Is this what you want to see on this page? Get your I've tried clearing the cache and data for the {product_purchased} app, but the issue persists."/>
    <x v="0"/>
    <m/>
    <s v="Critical"/>
    <s v="Social media"/>
    <x v="5302"/>
    <m/>
    <m/>
    <n v="8187"/>
    <s v=""/>
    <s v="Maria Novak"/>
    <x v="7"/>
    <x v="7"/>
    <x v="0"/>
    <s v=""/>
  </r>
  <r>
    <n v="8188"/>
    <s v="Monique Lowery"/>
    <s v="zhull@example.com"/>
    <n v="63"/>
    <s v="Male"/>
    <s v="LG Washing Machine"/>
    <d v="2020-02-15T00:00:00"/>
    <x v="0"/>
    <s v="Display issue"/>
    <s v="I'm having an issue with the {product_purchased}. Please assist._x000a__x000a_Note: The &quot;*Name is in a different section of this review&quot; form is always helpful. If you don't see the item marked &quot;for a I've noticed a sudden decrease in battery life on my {product_purchased}. It used to last much longer."/>
    <x v="1"/>
    <s v="Still cost free deal Congress paper player."/>
    <s v="High"/>
    <s v="Phone"/>
    <x v="5303"/>
    <d v="2023-06-01T21:37:03"/>
    <n v="3"/>
    <n v="8188"/>
    <s v="Still Cost Free Deal Congress Paper Player."/>
    <s v="Monique Lowery"/>
    <x v="4"/>
    <x v="4"/>
    <x v="1"/>
    <n v="4.7666666666627862"/>
  </r>
  <r>
    <n v="8189"/>
    <s v="Crystal Roy"/>
    <s v="lindsay07@example.org"/>
    <n v="44"/>
    <s v="Other"/>
    <s v="Nintendo Switch"/>
    <d v="2021-08-09T00:00:00"/>
    <x v="4"/>
    <s v="Network problem"/>
    <s v="My {product_purchased} crashed, and I lost all the data stored on it. Is there any way to recover the lost data? I think this might be an issue to get back to me and see if it is a problem with I need assistance as soon as possible because it's affecting my work and productivity."/>
    <x v="0"/>
    <m/>
    <s v="Low"/>
    <s v="Social media"/>
    <x v="5304"/>
    <m/>
    <m/>
    <n v="8189"/>
    <s v=""/>
    <s v="Crystal Roy"/>
    <x v="5"/>
    <x v="5"/>
    <x v="0"/>
    <s v=""/>
  </r>
  <r>
    <n v="8190"/>
    <s v="Brad Ferguson"/>
    <s v="jwilson@example.org"/>
    <n v="46"/>
    <s v="Female"/>
    <s v="Sony Xperia"/>
    <d v="2020-06-02T00:00:00"/>
    <x v="3"/>
    <s v="Delivery problem"/>
    <s v="I'm having an issue with the {product_purchased}. Please assist._x000a__x000a_Please include a description of the product and description of the packaging, such as &quot;Baked Potato and Cornmeal Lettuce Recipe, 3 servings or less I've noticed a peculiar error message popping up on my {product_purchased} screen. It says '{error_message}'. What does it mean?"/>
    <x v="2"/>
    <m/>
    <s v="High"/>
    <s v="Chat"/>
    <x v="5"/>
    <m/>
    <m/>
    <n v="8190"/>
    <s v=""/>
    <s v="Brad Ferguson"/>
    <x v="8"/>
    <x v="8"/>
    <x v="1"/>
    <s v=""/>
  </r>
  <r>
    <n v="8191"/>
    <s v="Kimberly Daniels"/>
    <s v="torresjavier@example.org"/>
    <n v="49"/>
    <s v="Male"/>
    <s v="Asus ROG"/>
    <d v="2021-11-23T00:00:00"/>
    <x v="3"/>
    <s v="Network problem"/>
    <s v="I'm having an issue with the {product_purchased}. Please assist._x000a__x000a_As I mentioned above, if you can't get an order delivered within 3 days (as there's a 30 day deadline), you probably won't get a I've recently updated the firmware of my {product_purchased}, and the issue started happening afterward. Could it be related to the update?"/>
    <x v="0"/>
    <m/>
    <s v="Medium"/>
    <s v="Phone"/>
    <x v="911"/>
    <m/>
    <m/>
    <n v="8191"/>
    <s v=""/>
    <s v="Kimberly Daniels"/>
    <x v="3"/>
    <x v="3"/>
    <x v="0"/>
    <s v=""/>
  </r>
  <r>
    <n v="8192"/>
    <s v="Christopher Adams"/>
    <s v="anthony66@example.net"/>
    <n v="32"/>
    <s v="Other"/>
    <s v="Nest Thermostat"/>
    <d v="2020-01-16T00:00:00"/>
    <x v="2"/>
    <s v="Product setup"/>
    <s v="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
    <x v="0"/>
    <m/>
    <s v="Medium"/>
    <s v="Social media"/>
    <x v="5305"/>
    <m/>
    <m/>
    <n v="8192"/>
    <s v=""/>
    <s v="Christopher Adams"/>
    <x v="6"/>
    <x v="6"/>
    <x v="1"/>
    <s v=""/>
  </r>
  <r>
    <n v="8193"/>
    <s v="Edward Crosby"/>
    <s v="samanthataylor@example.net"/>
    <n v="56"/>
    <s v="Female"/>
    <s v="Sony 4K HDR TV"/>
    <d v="2021-11-13T00:00:00"/>
    <x v="4"/>
    <s v="Delivery problem"/>
    <s v="I'm having an issue with the {product_purchased}. Please assist. #{product_name} #{isn't_banned} can't be added in the config file!_x000a__x000a_# The config file will have # I've noticed that the issue occurs consistently when I use a specific feature or application on my {product_purchased}."/>
    <x v="2"/>
    <m/>
    <s v="Medium"/>
    <s v="Phone"/>
    <x v="5"/>
    <m/>
    <m/>
    <n v="8193"/>
    <s v=""/>
    <s v="Edward Crosby"/>
    <x v="3"/>
    <x v="3"/>
    <x v="0"/>
    <s v=""/>
  </r>
  <r>
    <n v="8194"/>
    <s v="Haley Preston"/>
    <s v="ubeasley@example.org"/>
    <n v="42"/>
    <s v="Male"/>
    <s v="Nintendo Switch Pro Controller"/>
    <d v="2020-10-23T00:00:00"/>
    <x v="3"/>
    <s v="Product recommendation"/>
    <s v="I'm having an issue with the {product_purchased}. Please assist._x000a__x000a_{product_purchased_0}_x000a__x000a_{product_purchased_1}_x000a__x000a_{product_purchased_2} I've noticed a sudden decrease in battery life on my {product_purchased}. It used to last much longer."/>
    <x v="2"/>
    <m/>
    <s v="Low"/>
    <s v="Social media"/>
    <x v="5"/>
    <m/>
    <m/>
    <n v="8194"/>
    <s v=""/>
    <s v="Haley Preston"/>
    <x v="7"/>
    <x v="7"/>
    <x v="1"/>
    <s v=""/>
  </r>
  <r>
    <n v="8195"/>
    <s v="Jason Hunter"/>
    <s v="jameslopez@example.net"/>
    <n v="36"/>
    <s v="Female"/>
    <s v="Google Pixel"/>
    <d v="2020-12-05T00:00:00"/>
    <x v="4"/>
    <s v="Product recommendation"/>
    <s v="I'm having an issue with the {product_purchased}. Please assist. Contact me at support[at]gmail[dot]com:[at](http://www.facebook.com/support) to see if we can arrange a I've performed a factory reset on my {product_purchased}, hoping it would resolve the problem, but it didn't help."/>
    <x v="1"/>
    <s v="Accept bring issue vote report."/>
    <s v="Medium"/>
    <s v="Chat"/>
    <x v="5306"/>
    <d v="2023-06-01T03:10:15"/>
    <n v="2"/>
    <n v="8195"/>
    <s v="Accept Bring Issue Vote Report."/>
    <s v="Jason Hunter"/>
    <x v="10"/>
    <x v="10"/>
    <x v="1"/>
    <n v="1.0833333331975155"/>
  </r>
  <r>
    <n v="8196"/>
    <s v="Rachel Love"/>
    <s v="jacquelinepatton@example.com"/>
    <n v="33"/>
    <s v="Female"/>
    <s v="Xbox"/>
    <d v="2020-04-04T00:00:00"/>
    <x v="2"/>
    <s v="Installation support"/>
    <s v="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
    <x v="1"/>
    <s v="Cold with student huge central represent feel."/>
    <s v="Critical"/>
    <s v="Chat"/>
    <x v="5307"/>
    <d v="2023-06-01T08:54:17"/>
    <n v="3"/>
    <n v="8196"/>
    <s v="Cold With Student Huge Central Represent Feel."/>
    <s v="Rachel Love"/>
    <x v="11"/>
    <x v="11"/>
    <x v="1"/>
    <n v="-2.0499999998719431"/>
  </r>
  <r>
    <n v="8197"/>
    <s v="Linda Freeman"/>
    <s v="zrios@example.net"/>
    <n v="18"/>
    <s v="Male"/>
    <s v="LG Smart TV"/>
    <d v="2020-05-21T00:00:00"/>
    <x v="2"/>
    <s v="Display issue"/>
    <s v="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
    <x v="2"/>
    <m/>
    <s v="Medium"/>
    <s v="Chat"/>
    <x v="5"/>
    <m/>
    <m/>
    <n v="8197"/>
    <s v=""/>
    <s v="Linda Freeman"/>
    <x v="1"/>
    <x v="1"/>
    <x v="1"/>
    <s v=""/>
  </r>
  <r>
    <n v="8198"/>
    <s v="Kyle Bell"/>
    <s v="patrickjames@example.net"/>
    <n v="68"/>
    <s v="Female"/>
    <s v="Garmin Forerunner"/>
    <d v="2021-05-10T00:00:00"/>
    <x v="3"/>
    <s v="Network problem"/>
    <s v="The {product_purchased} is unable to establish a stable internet connection. It keeps disconnecting intermittently. How can I troubleshoot this network problem?_x000a__x000a_â€¢ After a period of unavailability due to network issues, you may I've checked the device settings and made sure that everything is configured correctly."/>
    <x v="2"/>
    <m/>
    <s v="High"/>
    <s v="Social media"/>
    <x v="5"/>
    <m/>
    <m/>
    <n v="8198"/>
    <s v=""/>
    <s v="Kyle Bell"/>
    <x v="1"/>
    <x v="1"/>
    <x v="0"/>
    <s v=""/>
  </r>
  <r>
    <n v="8199"/>
    <s v="Robert Gross"/>
    <s v="sabrina78@example.net"/>
    <n v="37"/>
    <s v="Female"/>
    <s v="Canon DSLR Camera"/>
    <d v="2020-08-31T00:00:00"/>
    <x v="3"/>
    <s v="Display issue"/>
    <s v="I'm having an issue with the {product_purchased}. Please assist._x000a__x000a_I need to add my {product_purchased} to an item in the_x000a__x000a_[ProductID] {product_purchased}. I'm using the original charger that came with my {product_purchased}, but it's not charging properly."/>
    <x v="1"/>
    <s v="Actually cost if pull yard."/>
    <s v="Medium"/>
    <s v="Chat"/>
    <x v="5308"/>
    <d v="2023-06-01T02:43:21"/>
    <n v="5"/>
    <n v="8199"/>
    <s v="Actually Cost If Pull Yard."/>
    <s v="Robert Gross"/>
    <x v="5"/>
    <x v="5"/>
    <x v="1"/>
    <n v="-8.6666666668024845"/>
  </r>
  <r>
    <n v="8200"/>
    <s v="Michele Gutierrez"/>
    <s v="rbrown@example.org"/>
    <n v="27"/>
    <s v="Female"/>
    <s v="Sony PlayStation"/>
    <d v="2020-11-03T00:00:00"/>
    <x v="4"/>
    <s v="Hardware issue"/>
    <s v="I'm having an issue with the {product_purchased}. Please assist._x000a__x000a_Thank you for your support, we appreciate all the support you have given._x000a__x000a_2.3.3 Fixed an issue where the [3] could I've noticed that the issue occurs consistently when I use a specific feature or application on my {product_purchased}."/>
    <x v="2"/>
    <m/>
    <s v="High"/>
    <s v="Phone"/>
    <x v="5"/>
    <m/>
    <m/>
    <n v="8200"/>
    <s v=""/>
    <s v="Michele Gutierrez"/>
    <x v="3"/>
    <x v="3"/>
    <x v="1"/>
    <s v=""/>
  </r>
  <r>
    <n v="8201"/>
    <s v="Angela Tran"/>
    <s v="aarnold@example.com"/>
    <n v="52"/>
    <s v="Other"/>
    <s v="Nest Thermostat"/>
    <d v="2021-08-16T00:00:00"/>
    <x v="1"/>
    <s v="Battery life"/>
    <s v="There seems to be a glitch in the {product_purchased} software. It freezes frequently, making it difficult to use. Can you please provide a solution?_x000a__x000a_A: We have to provide a replacement if we find out. Unfortunately I've tried troubleshooting steps mentioned in the user manual, but the issue persists."/>
    <x v="1"/>
    <s v="Wind place indeed world."/>
    <s v="High"/>
    <s v="Chat"/>
    <x v="5309"/>
    <d v="2023-06-01T04:51:24"/>
    <n v="5"/>
    <n v="8201"/>
    <s v="Wind Place Indeed World."/>
    <s v="Angela Tran"/>
    <x v="5"/>
    <x v="5"/>
    <x v="0"/>
    <n v="-19.749999999941792"/>
  </r>
  <r>
    <n v="8202"/>
    <s v="Joseph Ray"/>
    <s v="teresahuff@example.com"/>
    <n v="52"/>
    <s v="Other"/>
    <s v="Roomba Robot Vacuum"/>
    <d v="2020-07-08T00:00:00"/>
    <x v="1"/>
    <s v="Battery life"/>
    <s v="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
    <x v="1"/>
    <s v="Feel ago their respond."/>
    <s v="Critical"/>
    <s v="Social media"/>
    <x v="5310"/>
    <d v="2023-06-01T14:21:26"/>
    <n v="3"/>
    <n v="8202"/>
    <s v="Feel Ago Their Respond."/>
    <s v="Joseph Ray"/>
    <x v="2"/>
    <x v="2"/>
    <x v="1"/>
    <n v="-0.43333333334885538"/>
  </r>
  <r>
    <n v="8203"/>
    <s v="Johnny Stokes"/>
    <s v="nicholsonjo@example.org"/>
    <n v="44"/>
    <s v="Male"/>
    <s v="Google Pixel"/>
    <d v="2021-01-01T00:00:00"/>
    <x v="3"/>
    <s v="Network problem"/>
    <s v="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
    <x v="0"/>
    <m/>
    <s v="Medium"/>
    <s v="Chat"/>
    <x v="5311"/>
    <m/>
    <m/>
    <n v="8203"/>
    <s v=""/>
    <s v="Johnny Stokes"/>
    <x v="6"/>
    <x v="6"/>
    <x v="0"/>
    <s v=""/>
  </r>
  <r>
    <n v="8204"/>
    <s v="William Butler"/>
    <s v="martinezwilliam@example.org"/>
    <n v="22"/>
    <s v="Female"/>
    <s v="PlayStation"/>
    <d v="2020-04-11T00:00:00"/>
    <x v="3"/>
    <s v="Cancellation request"/>
    <s v="I've encountered a data loss issue with my {product_purchased}. All the files and documents seem to have disappeared. Can you guide me on how to retrieve them?_x000a__x000a_Please let me know to post in the comments. I'm worried that the issue might be hardware-related and might require repair or replacement."/>
    <x v="0"/>
    <m/>
    <s v="Low"/>
    <s v="Social media"/>
    <x v="5312"/>
    <m/>
    <m/>
    <n v="8204"/>
    <s v=""/>
    <s v="William Butler"/>
    <x v="11"/>
    <x v="11"/>
    <x v="1"/>
    <s v=""/>
  </r>
  <r>
    <n v="8205"/>
    <s v="Robert Hernandez"/>
    <s v="williamsdaniel@example.net"/>
    <n v="35"/>
    <s v="Female"/>
    <s v="Bose QuietComfort"/>
    <d v="2021-11-27T00:00:00"/>
    <x v="2"/>
    <s v="Account access"/>
    <s v="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
    <x v="2"/>
    <m/>
    <s v="Critical"/>
    <s v="Email"/>
    <x v="5"/>
    <m/>
    <m/>
    <n v="8205"/>
    <s v=""/>
    <s v="Robert Hernandez"/>
    <x v="3"/>
    <x v="3"/>
    <x v="0"/>
    <s v=""/>
  </r>
  <r>
    <n v="8206"/>
    <s v="Patricia Ferrell"/>
    <s v="shannondavis@example.net"/>
    <n v="50"/>
    <s v="Male"/>
    <s v="Nikon D"/>
    <d v="2021-10-11T00:00:00"/>
    <x v="0"/>
    <s v="Refund request"/>
    <s v="I'm having an issue with the {product_purchased}. Please assist. #t/I'm having an issue with the {product_purchased}. Please assist. #t/I really need to see this on the next order The issue I'm facing is intermittent. Sometimes it works fine, but other times it acts up unexpectedly."/>
    <x v="2"/>
    <m/>
    <s v="Critical"/>
    <s v="Phone"/>
    <x v="5"/>
    <m/>
    <m/>
    <n v="8206"/>
    <s v=""/>
    <s v="Patricia Ferrell"/>
    <x v="7"/>
    <x v="7"/>
    <x v="0"/>
    <s v=""/>
  </r>
  <r>
    <n v="8207"/>
    <s v="John Andrews"/>
    <s v="nathanjones@example.com"/>
    <n v="31"/>
    <s v="Male"/>
    <s v="GoPro Hero"/>
    <d v="2021-12-11T00:00:00"/>
    <x v="4"/>
    <s v="Refund request"/>
    <s v="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
    <x v="2"/>
    <m/>
    <s v="Low"/>
    <s v="Social media"/>
    <x v="5"/>
    <m/>
    <m/>
    <n v="8207"/>
    <s v=""/>
    <s v="John Andrews"/>
    <x v="10"/>
    <x v="10"/>
    <x v="0"/>
    <s v=""/>
  </r>
  <r>
    <n v="8208"/>
    <s v="Patricia Wallace"/>
    <s v="qtaylor@example.com"/>
    <n v="63"/>
    <s v="Other"/>
    <s v="Nintendo Switch Pro Controller"/>
    <d v="2020-07-30T00:00:00"/>
    <x v="1"/>
    <s v="Peripheral compatibility"/>
    <s v="I'm having an issue with the {product_purchased}. Please assist._x000a__x000a_If I want to update to the latest version of the company's blog, there is a link to it on the email. This is why I wrote the I'm worried that the issue might be hardware-related and might require repair or replacement."/>
    <x v="2"/>
    <m/>
    <s v="High"/>
    <s v="Email"/>
    <x v="5"/>
    <m/>
    <m/>
    <n v="8208"/>
    <s v=""/>
    <s v="Patricia Wallace"/>
    <x v="2"/>
    <x v="2"/>
    <x v="1"/>
    <s v=""/>
  </r>
  <r>
    <n v="8209"/>
    <s v="Michael Warren"/>
    <s v="laura46@example.org"/>
    <n v="44"/>
    <s v="Female"/>
    <s v="Asus ROG"/>
    <d v="2021-02-22T00:00:00"/>
    <x v="1"/>
    <s v="Peripheral compatibility"/>
    <s v="I'm having an issue with the {product_purchased}. Please assist. Please enable JavaScript in your browser._x000a__x000a_1.2.3 - Add support for the current versions of Microsoft Edge._x000a__x000a_1.2.2 - I've performed a factory reset on my {product_purchased}, hoping it would resolve the problem, but it didn't help."/>
    <x v="0"/>
    <m/>
    <s v="High"/>
    <s v="Social media"/>
    <x v="5313"/>
    <m/>
    <m/>
    <n v="8209"/>
    <s v=""/>
    <s v="Michael Warren"/>
    <x v="4"/>
    <x v="4"/>
    <x v="0"/>
    <s v=""/>
  </r>
  <r>
    <n v="8210"/>
    <s v="Krystal Blanchard"/>
    <s v="timothyramsey@example.com"/>
    <n v="68"/>
    <s v="Other"/>
    <s v="Dell XPS"/>
    <d v="2020-10-15T00:00:00"/>
    <x v="3"/>
    <s v="Payment issue"/>
    <s v="I've forgotten my password for my {product_purchased} account, and the password reset option is not working. How can I recover my account?_x000a__x000a_I'll post a short email about a reset. Please check my 'contact info I've performed a factory reset on my {product_purchased}, hoping it would resolve the problem, but it didn't help."/>
    <x v="0"/>
    <m/>
    <s v="High"/>
    <s v="Email"/>
    <x v="5314"/>
    <m/>
    <m/>
    <n v="8210"/>
    <s v=""/>
    <s v="Krystal Blanchard"/>
    <x v="7"/>
    <x v="7"/>
    <x v="1"/>
    <s v=""/>
  </r>
  <r>
    <n v="8211"/>
    <s v="Jason Martinez"/>
    <s v="diane25@example.net"/>
    <n v="59"/>
    <s v="Female"/>
    <s v="Sony Xperia"/>
    <d v="2021-04-04T00:00:00"/>
    <x v="3"/>
    <s v="Battery life"/>
    <s v="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
    <x v="0"/>
    <m/>
    <s v="Medium"/>
    <s v="Phone"/>
    <x v="5315"/>
    <m/>
    <m/>
    <n v="8211"/>
    <s v=""/>
    <s v="Jason Martinez"/>
    <x v="11"/>
    <x v="11"/>
    <x v="0"/>
    <s v=""/>
  </r>
  <r>
    <n v="8212"/>
    <s v="Ryan Franklin"/>
    <s v="angela70@example.com"/>
    <n v="62"/>
    <s v="Male"/>
    <s v="Garmin Forerunner"/>
    <d v="2020-08-28T00:00:00"/>
    <x v="1"/>
    <s v="Software bug"/>
    <s v="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
    <x v="0"/>
    <m/>
    <s v="Low"/>
    <s v="Chat"/>
    <x v="5316"/>
    <m/>
    <m/>
    <n v="8212"/>
    <s v=""/>
    <s v="Ryan Franklin"/>
    <x v="5"/>
    <x v="5"/>
    <x v="1"/>
    <s v=""/>
  </r>
  <r>
    <n v="8213"/>
    <s v="Wesley Lewis"/>
    <s v="daniellewhitaker@example.net"/>
    <n v="30"/>
    <s v="Male"/>
    <s v="Microsoft Xbox Controller"/>
    <d v="2020-01-25T00:00:00"/>
    <x v="2"/>
    <s v="Refund request"/>
    <s v="I'm having an issue with the {product_purchased}. Please assist. â€” David P. Whitehead (@DavidPWhitehead) October 18, 2015_x000a__x000a_So many people are saying they will get refund, they want to say yes The issue I'm facing is intermittent. Sometimes it works fine, but other times it acts up unexpectedly."/>
    <x v="0"/>
    <m/>
    <s v="High"/>
    <s v="Email"/>
    <x v="5317"/>
    <m/>
    <m/>
    <n v="8213"/>
    <s v=""/>
    <s v="Wesley Lewis"/>
    <x v="6"/>
    <x v="6"/>
    <x v="1"/>
    <s v=""/>
  </r>
  <r>
    <n v="8214"/>
    <s v="Michelle Ramos"/>
    <s v="wadesean@example.net"/>
    <n v="44"/>
    <s v="Other"/>
    <s v="Sony PlayStation"/>
    <d v="2020-02-22T00:00:00"/>
    <x v="2"/>
    <s v="Data loss"/>
    <s v="There seems to be a glitch in the {product_purchased} software. It freezes frequently, making it difficult to use. Can you please provide a solution? I'd love to hear about your experience. Thank you, Jeff_x000a__x000a_Thanks I've already contacted customer support multiple times, but the issue remains unresolved."/>
    <x v="0"/>
    <m/>
    <s v="Medium"/>
    <s v="Chat"/>
    <x v="5318"/>
    <m/>
    <m/>
    <n v="8214"/>
    <s v=""/>
    <s v="Michelle Ramos"/>
    <x v="4"/>
    <x v="4"/>
    <x v="1"/>
    <s v=""/>
  </r>
  <r>
    <n v="8215"/>
    <s v="Victor Scott"/>
    <s v="kpowell@example.org"/>
    <n v="27"/>
    <s v="Other"/>
    <s v="Autodesk AutoCAD"/>
    <d v="2021-12-07T00:00:00"/>
    <x v="2"/>
    <s v="Battery life"/>
    <s v="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
    <x v="2"/>
    <m/>
    <s v="High"/>
    <s v="Email"/>
    <x v="5"/>
    <m/>
    <m/>
    <n v="8215"/>
    <s v=""/>
    <s v="Victor Scott"/>
    <x v="10"/>
    <x v="10"/>
    <x v="0"/>
    <s v=""/>
  </r>
  <r>
    <n v="8216"/>
    <s v="Jennifer Smith"/>
    <s v="osharp@example.org"/>
    <n v="35"/>
    <s v="Female"/>
    <s v="iPhone"/>
    <d v="2020-06-08T00:00:00"/>
    <x v="4"/>
    <s v="Account access"/>
    <s v="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
    <x v="1"/>
    <s v="If method as likely make."/>
    <s v="High"/>
    <s v="Chat"/>
    <x v="5319"/>
    <d v="2023-06-01T23:29:45"/>
    <n v="4"/>
    <n v="8216"/>
    <s v="If Method As Likely Make."/>
    <s v="Jennifer Smith"/>
    <x v="8"/>
    <x v="8"/>
    <x v="1"/>
    <n v="18.483333333337214"/>
  </r>
  <r>
    <n v="8217"/>
    <s v="Stacy King"/>
    <s v="donnalee@example.net"/>
    <n v="61"/>
    <s v="Other"/>
    <s v="Adobe Photoshop"/>
    <d v="2021-03-07T00:00:00"/>
    <x v="0"/>
    <s v="Cancellation request"/>
    <s v="The {product_purchased} is unable to establish a stable internet connection. It keeps disconnecting intermittently. How can I troubleshoot this network problem?_x000a__x000a_If you have hardware problems:_x000a__x000a_There is no need to install I've performed a factory reset on my {product_purchased}, hoping it would resolve the problem, but it didn't help."/>
    <x v="1"/>
    <s v="Song college fill commercial."/>
    <s v="Low"/>
    <s v="Social media"/>
    <x v="5320"/>
    <d v="2023-06-01T23:31:46"/>
    <n v="3"/>
    <n v="8217"/>
    <s v="Song College Fill Commercial."/>
    <s v="Stacy King"/>
    <x v="0"/>
    <x v="0"/>
    <x v="0"/>
    <n v="21.033333333267365"/>
  </r>
  <r>
    <n v="8218"/>
    <s v="Brett Blanchard"/>
    <s v="fcardenas@example.net"/>
    <n v="41"/>
    <s v="Other"/>
    <s v="Xbox"/>
    <d v="2021-10-22T00:00:00"/>
    <x v="3"/>
    <s v="Product recommendation"/>
    <s v="I'm having an issue with the {product_purchased}. Please assist._x000a__x000a_&quot;The {product_purchased} is available for 10% off on orders over $50 through The B&amp;N Shop. $50 of promo I've noticed a sudden decrease in battery life on my {product_purchased}. It used to last much longer."/>
    <x v="2"/>
    <m/>
    <s v="Medium"/>
    <s v="Phone"/>
    <x v="5"/>
    <m/>
    <m/>
    <n v="8218"/>
    <s v=""/>
    <s v="Brett Blanchard"/>
    <x v="7"/>
    <x v="7"/>
    <x v="0"/>
    <s v=""/>
  </r>
  <r>
    <n v="8219"/>
    <s v="Michael Gutierrez"/>
    <s v="david14@example.org"/>
    <n v="58"/>
    <s v="Other"/>
    <s v="Xbox"/>
    <d v="2020-01-22T00:00:00"/>
    <x v="4"/>
    <s v="Battery life"/>
    <s v="I'm having an issue with the {product_purchased}. Please assist. I'm concerned about the security of my {product_purchased} and would like to ensure that my data is safe."/>
    <x v="2"/>
    <m/>
    <s v="High"/>
    <s v="Social media"/>
    <x v="5"/>
    <m/>
    <m/>
    <n v="8219"/>
    <s v=""/>
    <s v="Michael Gutierrez"/>
    <x v="6"/>
    <x v="6"/>
    <x v="1"/>
    <s v=""/>
  </r>
  <r>
    <n v="8220"/>
    <s v="Amanda Hayes"/>
    <s v="dunnjohn@example.org"/>
    <n v="45"/>
    <s v="Male"/>
    <s v="PlayStation"/>
    <d v="2021-09-11T00:00:00"/>
    <x v="3"/>
    <s v="Refund request"/>
    <s v="I'm having an issue with the {product_purchased}. Please assist. This can help you get the product back to Amazon. I've checked for any available software updates for my {product_purchased}, but there are none."/>
    <x v="1"/>
    <s v="Look arrive site central word few standard thus."/>
    <s v="Medium"/>
    <s v="Chat"/>
    <x v="5321"/>
    <d v="2023-06-01T12:45:48"/>
    <n v="5"/>
    <n v="8220"/>
    <s v="Look Arrive Site Central Word Few Standard Thus."/>
    <s v="Amanda Hayes"/>
    <x v="9"/>
    <x v="9"/>
    <x v="0"/>
    <n v="1.7999999999301508"/>
  </r>
  <r>
    <n v="8221"/>
    <s v="Laura Hall"/>
    <s v="haleyholly@example.com"/>
    <n v="55"/>
    <s v="Other"/>
    <s v="PlayStation"/>
    <d v="2020-05-02T00:00:00"/>
    <x v="3"/>
    <s v="Software bug"/>
    <s v="I'm having an issue with the {product_purchased}. Please assist. } } } @Override protected void onCreateMobileUser ( ) { for( int i = 0 ; i &lt; 10 ; i ++ ) { if( has_ I'm experiencing this issue on multiple devices of the same model, so it seems to be a widespread problem."/>
    <x v="2"/>
    <m/>
    <s v="Low"/>
    <s v="Chat"/>
    <x v="5"/>
    <m/>
    <m/>
    <n v="8221"/>
    <s v=""/>
    <s v="Laura Hall"/>
    <x v="1"/>
    <x v="1"/>
    <x v="1"/>
    <s v=""/>
  </r>
  <r>
    <n v="8222"/>
    <s v="Danielle Ross"/>
    <s v="ana39@example.org"/>
    <n v="25"/>
    <s v="Female"/>
    <s v="GoPro Hero"/>
    <d v="2021-09-26T00:00:00"/>
    <x v="1"/>
    <s v="Data loss"/>
    <s v="My {product_purchased} is making strange noises and not functioning properly. I suspect there might be a hardware issue. Can you please help me with this? Thank you._x000a__x000a_We're on the road and the game console we use I'm using the original charger that came with my {product_purchased}, but it's not charging properly."/>
    <x v="0"/>
    <m/>
    <s v="Critical"/>
    <s v="Email"/>
    <x v="5322"/>
    <m/>
    <m/>
    <n v="8222"/>
    <s v=""/>
    <s v="Danielle Ross"/>
    <x v="9"/>
    <x v="9"/>
    <x v="0"/>
    <s v=""/>
  </r>
  <r>
    <n v="8223"/>
    <s v="Christopher Nelson"/>
    <s v="zmorris@example.net"/>
    <n v="30"/>
    <s v="Other"/>
    <s v="Canon EOS"/>
    <d v="2020-08-30T00:00:00"/>
    <x v="1"/>
    <s v="Software bug"/>
    <s v="I've noticed a software bug in the {product_purchased} app. It's causing data loss and unexpected errors. How can I resolve this issue? Simply download the data from the product._x000a__x000a_When using {product_paid} I've tried troubleshooting steps mentioned in the user manual, but the issue persists."/>
    <x v="2"/>
    <m/>
    <s v="Critical"/>
    <s v="Chat"/>
    <x v="5"/>
    <m/>
    <m/>
    <n v="8223"/>
    <s v=""/>
    <s v="Christopher Nelson"/>
    <x v="5"/>
    <x v="5"/>
    <x v="1"/>
    <s v=""/>
  </r>
  <r>
    <n v="8224"/>
    <s v="Ashley Martin"/>
    <s v="ekelley@example.net"/>
    <n v="24"/>
    <s v="Female"/>
    <s v="Adobe Photoshop"/>
    <d v="2020-07-29T00:00:00"/>
    <x v="3"/>
    <s v="Refund request"/>
    <s v="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
    <x v="0"/>
    <m/>
    <s v="Medium"/>
    <s v="Social media"/>
    <x v="5323"/>
    <m/>
    <m/>
    <n v="8224"/>
    <s v=""/>
    <s v="Ashley Martin"/>
    <x v="2"/>
    <x v="2"/>
    <x v="1"/>
    <s v=""/>
  </r>
  <r>
    <n v="8225"/>
    <s v="William Marsh"/>
    <s v="brandtheather@example.com"/>
    <n v="31"/>
    <s v="Male"/>
    <s v="LG Smart TV"/>
    <d v="2021-06-05T00:00:00"/>
    <x v="1"/>
    <s v="Display issue"/>
    <s v="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
    <x v="2"/>
    <m/>
    <s v="Critical"/>
    <s v="Email"/>
    <x v="5"/>
    <m/>
    <m/>
    <n v="8225"/>
    <s v=""/>
    <s v="William Marsh"/>
    <x v="8"/>
    <x v="8"/>
    <x v="0"/>
    <s v=""/>
  </r>
  <r>
    <n v="8226"/>
    <s v="Larry Watkins"/>
    <s v="tina81@example.net"/>
    <n v="34"/>
    <s v="Other"/>
    <s v="Lenovo ThinkPad"/>
    <d v="2021-11-19T00:00:00"/>
    <x v="2"/>
    <s v="Display issue"/>
    <s v="I'm facing issues logging into my {product_purchased} account. It says my account is locked. What should I do to unlock it?_x000a__x000a_Try to open a new tab in your browser after creating a new account_x000a__x000a_On I've recently updated the firmware of my {product_purchased}, and the issue started happening afterward. Could it be related to the update?"/>
    <x v="0"/>
    <m/>
    <s v="High"/>
    <s v="Phone"/>
    <x v="5324"/>
    <m/>
    <m/>
    <n v="8226"/>
    <s v=""/>
    <s v="Larry Watkins"/>
    <x v="3"/>
    <x v="3"/>
    <x v="0"/>
    <s v=""/>
  </r>
  <r>
    <n v="8227"/>
    <s v="Michael Orozco"/>
    <s v="allenkim@example.com"/>
    <n v="49"/>
    <s v="Female"/>
    <s v="Adobe Photoshop"/>
    <d v="2020-01-30T00:00:00"/>
    <x v="2"/>
    <s v="Cancellation request"/>
    <s v="My {product_purchased} is making strange noises and not functioning properly. I suspect there might be a hardware issue. Can you please help me with this?_x000a__x000a_How many times do you go to the local DMV to replace your car This problem started occurring after the recent software update. I haven't made any other changes to the device."/>
    <x v="0"/>
    <m/>
    <s v="Low"/>
    <s v="Email"/>
    <x v="5325"/>
    <m/>
    <m/>
    <n v="8227"/>
    <s v=""/>
    <s v="Michael Orozco"/>
    <x v="6"/>
    <x v="6"/>
    <x v="1"/>
    <s v=""/>
  </r>
  <r>
    <n v="8228"/>
    <s v="Angela Gray"/>
    <s v="adamtaylor@example.com"/>
    <n v="18"/>
    <s v="Male"/>
    <s v="HP Pavilion"/>
    <d v="2021-09-28T00:00:00"/>
    <x v="4"/>
    <s v="Product recommendation"/>
    <s v="I'm having an issue with the {product_purchased}. Please assist. I've followed the troubleshooting steps mentioned in the user manual, but the issue persists."/>
    <x v="0"/>
    <m/>
    <s v="Medium"/>
    <s v="Social media"/>
    <x v="4836"/>
    <m/>
    <m/>
    <n v="8228"/>
    <s v=""/>
    <s v="Angela Gray"/>
    <x v="9"/>
    <x v="9"/>
    <x v="0"/>
    <s v=""/>
  </r>
  <r>
    <n v="8229"/>
    <s v="Shawn Knight"/>
    <s v="sanchezjohn@example.org"/>
    <n v="25"/>
    <s v="Male"/>
    <s v="Roomba Robot Vacuum"/>
    <d v="2021-08-22T00:00:00"/>
    <x v="1"/>
    <s v="Product setup"/>
    <s v="My {product_purchased} crashed, and I lost all the data stored on it. Is there any way to recover the lost data?_x000a__x000a_I'm sorry but my database doesn't work anymore, or the system won't start. I've tried using different cables, adapters, or peripherals with my {product_purchased}, but the issue persists."/>
    <x v="1"/>
    <s v="Cause month identify."/>
    <s v="Critical"/>
    <s v="Email"/>
    <x v="5326"/>
    <d v="2023-06-02T00:12:58"/>
    <n v="2"/>
    <n v="8229"/>
    <s v="Cause Month Identify."/>
    <s v="Shawn Knight"/>
    <x v="5"/>
    <x v="5"/>
    <x v="0"/>
    <n v="2.2333333334536292"/>
  </r>
  <r>
    <n v="8230"/>
    <s v="Karen Calderon"/>
    <s v="xgross@example.com"/>
    <n v="32"/>
    <s v="Female"/>
    <s v="Canon EOS"/>
    <d v="2021-04-10T00:00:00"/>
    <x v="2"/>
    <s v="Battery life"/>
    <s v="I'm having an issue with the {product_purchased}. Please assist._x000a__x000a_6.2.2 - The [Purchased] button is disabled_x000a__x000a_6.2.3 - The {Product_purchased} I've followed online tutorials and community forums to troubleshoot the issue, but no luck so far."/>
    <x v="2"/>
    <m/>
    <s v="High"/>
    <s v="Social media"/>
    <x v="5"/>
    <m/>
    <m/>
    <n v="8230"/>
    <s v=""/>
    <s v="Karen Calderon"/>
    <x v="11"/>
    <x v="11"/>
    <x v="0"/>
    <s v=""/>
  </r>
  <r>
    <n v="8231"/>
    <s v="Jeremy Green"/>
    <s v="ayalahoward@example.com"/>
    <n v="28"/>
    <s v="Other"/>
    <s v="Dyson Vacuum Cleaner"/>
    <d v="2021-10-03T00:00:00"/>
    <x v="4"/>
    <s v="Product setup"/>
    <s v="I'm having an issue with the {product_purchased}. Please assist._x000a__x000a__x000a_I'm having an issue with the {product_purchased}. Please assist. I'm getting an error about 'Missing or Unavailable Device' - I've checked for software updates, and my {product_purchased} is already running the latest version."/>
    <x v="0"/>
    <m/>
    <s v="Low"/>
    <s v="Chat"/>
    <x v="4002"/>
    <m/>
    <m/>
    <n v="8231"/>
    <s v=""/>
    <s v="Jeremy Green"/>
    <x v="7"/>
    <x v="7"/>
    <x v="0"/>
    <s v=""/>
  </r>
  <r>
    <n v="8232"/>
    <s v="Roger Simpson"/>
    <s v="todd34@example.net"/>
    <n v="50"/>
    <s v="Other"/>
    <s v="Apple AirPods"/>
    <d v="2020-08-17T00:00:00"/>
    <x v="4"/>
    <s v="Peripheral compatibility"/>
    <s v="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
    <x v="1"/>
    <s v="Color light really weight large expert senior."/>
    <s v="High"/>
    <s v="Chat"/>
    <x v="1460"/>
    <d v="2023-06-01T04:54:03"/>
    <n v="3"/>
    <n v="8232"/>
    <s v="Color Light Really Weight Large Expert Senior."/>
    <s v="Roger Simpson"/>
    <x v="5"/>
    <x v="5"/>
    <x v="1"/>
    <n v="-2.6000000000931323"/>
  </r>
  <r>
    <n v="8233"/>
    <s v="Kenneth Christian"/>
    <s v="vwilliams@example.net"/>
    <n v="43"/>
    <s v="Female"/>
    <s v="Nest Thermostat"/>
    <d v="2020-05-14T00:00:00"/>
    <x v="4"/>
    <s v="Data loss"/>
    <s v="I'm having an issue with the {product_purchased}. Please assist._x000a__x000a_My problem is, it doesn't get any further. You have a product that you purchased a month ago and you still are able to go to your computer I've noticed a peculiar error message popping up on my {product_purchased} screen. It says '{error_message}'. What does it mean?"/>
    <x v="0"/>
    <m/>
    <s v="Critical"/>
    <s v="Chat"/>
    <x v="5327"/>
    <m/>
    <m/>
    <n v="8233"/>
    <s v=""/>
    <s v="Kenneth Christian"/>
    <x v="1"/>
    <x v="1"/>
    <x v="1"/>
    <s v=""/>
  </r>
  <r>
    <n v="8234"/>
    <s v="Brent Mitchell II"/>
    <s v="espinozabrian@example.org"/>
    <n v="33"/>
    <s v="Male"/>
    <s v="Xbox"/>
    <d v="2021-09-17T00:00:00"/>
    <x v="0"/>
    <s v="Installation support"/>
    <s v="I'm having an issue with the {product_purchased}. Please assist. Thanks._x000a__x000a_I see I just need to add the product to my cart here I'm unable to find the option to perform the desired action in the {product_purchased}. Could you please guide me through the steps?"/>
    <x v="1"/>
    <s v="Child particular computer."/>
    <s v="High"/>
    <s v="Chat"/>
    <x v="5328"/>
    <d v="2023-06-01T04:30:06"/>
    <n v="1"/>
    <n v="8234"/>
    <s v="Child Particular Computer."/>
    <s v="Brent Mitchell II"/>
    <x v="9"/>
    <x v="9"/>
    <x v="0"/>
    <n v="1.5499999999883585"/>
  </r>
  <r>
    <n v="8235"/>
    <s v="Tracey Holmes"/>
    <s v="adamsgerald@example.org"/>
    <n v="26"/>
    <s v="Male"/>
    <s v="Dyson Vacuum Cleaner"/>
    <d v="2021-01-10T00:00:00"/>
    <x v="0"/>
    <s v="Hardware issue"/>
    <s v="I've accidentally deleted important data from my {product_purchased}. Is there any way to recover the deleted files? I need them urgently._x000a__x000a_You can restore the data in the following case if you want to:_x000a__x000a_â€¢ Copy I've already contacted customer support multiple times, but the issue remains unresolved."/>
    <x v="2"/>
    <m/>
    <s v="Low"/>
    <s v="Email"/>
    <x v="5"/>
    <m/>
    <m/>
    <n v="8235"/>
    <s v=""/>
    <s v="Tracey Holmes"/>
    <x v="6"/>
    <x v="6"/>
    <x v="0"/>
    <s v=""/>
  </r>
  <r>
    <n v="8236"/>
    <s v="Erica Burton"/>
    <s v="ericthomas@example.com"/>
    <n v="69"/>
    <s v="Female"/>
    <s v="Fitbit Charge"/>
    <d v="2021-10-01T00:00:00"/>
    <x v="0"/>
    <s v="Payment issue"/>
    <s v="There seems to be a glitch in the {product_purchased} software. It freezes frequently, making it difficult to use. Can you please provide a solution? This problem started occurring after the recent software update. I haven't made any other changes to the device."/>
    <x v="0"/>
    <m/>
    <s v="Medium"/>
    <s v="Email"/>
    <x v="5329"/>
    <m/>
    <m/>
    <n v="8236"/>
    <s v=""/>
    <s v="Erica Burton"/>
    <x v="7"/>
    <x v="7"/>
    <x v="0"/>
    <s v=""/>
  </r>
  <r>
    <n v="8237"/>
    <s v="Amy Anderson"/>
    <s v="hamiltonmark@example.org"/>
    <n v="40"/>
    <s v="Male"/>
    <s v="Garmin Forerunner"/>
    <d v="2021-01-27T00:00:00"/>
    <x v="3"/>
    <s v="Network problem"/>
    <s v="I'm having an issue with the {product_purchased}. Please assist. */_x000a__x000a_}_x000a__x000a_else if ( is_custom_custom_value ()? $. name_value_item_name : &quot; custom &quot; ) { I'm concerned about the security of my {product_purchased} and would like to ensure that my data is safe."/>
    <x v="0"/>
    <m/>
    <s v="Critical"/>
    <s v="Phone"/>
    <x v="5330"/>
    <m/>
    <m/>
    <n v="8237"/>
    <s v=""/>
    <s v="Amy Anderson"/>
    <x v="6"/>
    <x v="6"/>
    <x v="0"/>
    <s v=""/>
  </r>
  <r>
    <n v="8238"/>
    <s v="Timothy Schultz"/>
    <s v="robert09@example.org"/>
    <n v="24"/>
    <s v="Female"/>
    <s v="PlayStation"/>
    <d v="2021-11-10T00:00:00"/>
    <x v="0"/>
    <s v="Account access"/>
    <s v="My {product_purchased} crashed, and I lost all the data stored on it. Is there any way to recover the lost data?_x000a__x000a__x000a_I've been on an internet service provider provider for over 2 years now, and they've I'm unable to find the option to perform the desired action in the {product_purchased}. Could you please guide me through the steps?"/>
    <x v="1"/>
    <s v="Hand sell friend of main."/>
    <s v="Critical"/>
    <s v="Phone"/>
    <x v="5331"/>
    <d v="2023-06-01T02:18:11"/>
    <n v="5"/>
    <n v="8238"/>
    <s v="Hand Sell Friend Of Main."/>
    <s v="Timothy Schultz"/>
    <x v="3"/>
    <x v="3"/>
    <x v="0"/>
    <n v="-1.8833333333604969"/>
  </r>
  <r>
    <n v="8239"/>
    <s v="Jennifer Burke"/>
    <s v="rodriguezpreston@example.org"/>
    <n v="24"/>
    <s v="Other"/>
    <s v="Sony PlayStation"/>
    <d v="2021-12-09T00:00:00"/>
    <x v="1"/>
    <s v="Software bug"/>
    <s v="I'm having an issue with the {product_purchased}. Please assist._x000a__x000a_What can I do? - (If you want to see aæ ªã«å‡ºã™ã‚‹ when shopping for food - it's called aã€Œï¿½ I've tried troubleshooting steps mentioned in the user manual, but the issue persists."/>
    <x v="1"/>
    <s v="Voice democratic all machine."/>
    <s v="High"/>
    <s v="Email"/>
    <x v="5332"/>
    <d v="2023-06-01T02:28:12"/>
    <n v="2"/>
    <n v="8239"/>
    <s v="Voice Democratic All Machine."/>
    <s v="Jennifer Burke"/>
    <x v="10"/>
    <x v="10"/>
    <x v="0"/>
    <n v="-18.10000000015134"/>
  </r>
  <r>
    <n v="8240"/>
    <s v="Raymond Neal"/>
    <s v="jeffrey97@example.com"/>
    <n v="70"/>
    <s v="Female"/>
    <s v="LG Washing Machine"/>
    <d v="2020-05-13T00:00:00"/>
    <x v="3"/>
    <s v="Product compatibility"/>
    <s v="I'm having an issue with the {product_purchased}. Please assist. Please provincial government, please help us in your problem. https://t.co/rEzVX0gXmF â€” JIM COLLAB I've checked for any available software updates for my {product_purchased}, but there are none."/>
    <x v="2"/>
    <m/>
    <s v="Low"/>
    <s v="Chat"/>
    <x v="5"/>
    <m/>
    <m/>
    <n v="8240"/>
    <s v=""/>
    <s v="Raymond Neal"/>
    <x v="1"/>
    <x v="1"/>
    <x v="1"/>
    <s v=""/>
  </r>
  <r>
    <n v="8241"/>
    <s v="Christine Davis"/>
    <s v="rhonda49@example.com"/>
    <n v="30"/>
    <s v="Male"/>
    <s v="Google Pixel"/>
    <d v="2021-10-09T00:00:00"/>
    <x v="0"/>
    <s v="Display issue"/>
    <s v="My {product_purchased} is making strange noises and not functioning properly. I suspect there might be a hardware issue. Can you please help me with this?_x000a__x000a__x000a_No Thanks_x000a__x000a_Hi, Yours_x000a__x000a_Hi, Yours I've noticed a peculiar error message popping up on my {product_purchased} screen. It says '{error_message}'. What does it mean?"/>
    <x v="2"/>
    <m/>
    <s v="Critical"/>
    <s v="Email"/>
    <x v="5"/>
    <m/>
    <m/>
    <n v="8241"/>
    <s v=""/>
    <s v="Christine Davis"/>
    <x v="7"/>
    <x v="7"/>
    <x v="0"/>
    <s v=""/>
  </r>
  <r>
    <n v="8242"/>
    <s v="Gabriella Cross"/>
    <s v="sarah80@example.org"/>
    <n v="22"/>
    <s v="Male"/>
    <s v="Nintendo Switch Pro Controller"/>
    <d v="2021-12-26T00:00:00"/>
    <x v="0"/>
    <s v="Product compatibility"/>
    <s v="There seems to be a glitch in the {product_purchased} software. It freezes frequently, making it difficult to use. Can you please provide a solution?_x000a__x000a_Thank you._x000a__x000a_Thanks_x000a__x000a_Sharon_x000a__x000a__x000a_Offline I've tried different settings and configurations on my {product_purchased}, but the issue persists."/>
    <x v="2"/>
    <m/>
    <s v="Low"/>
    <s v="Chat"/>
    <x v="5"/>
    <m/>
    <m/>
    <n v="8242"/>
    <s v=""/>
    <s v="Gabriella Cross"/>
    <x v="10"/>
    <x v="10"/>
    <x v="0"/>
    <s v=""/>
  </r>
  <r>
    <n v="8243"/>
    <s v="Peter Martin"/>
    <s v="marcusjarvis@example.com"/>
    <n v="56"/>
    <s v="Female"/>
    <s v="Dyson Vacuum Cleaner"/>
    <d v="2021-02-22T00:00:00"/>
    <x v="0"/>
    <s v="Payment issue"/>
    <s v="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
    <x v="2"/>
    <m/>
    <s v="Medium"/>
    <s v="Email"/>
    <x v="5"/>
    <m/>
    <m/>
    <n v="8243"/>
    <s v=""/>
    <s v="Peter Martin"/>
    <x v="4"/>
    <x v="4"/>
    <x v="0"/>
    <s v=""/>
  </r>
  <r>
    <n v="8244"/>
    <s v="Timothy Terry"/>
    <s v="jessicarobertson@example.org"/>
    <n v="38"/>
    <s v="Female"/>
    <s v="Lenovo ThinkPad"/>
    <d v="2020-07-19T00:00:00"/>
    <x v="1"/>
    <s v="Refund request"/>
    <s v="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
    <x v="1"/>
    <s v="Manage my compare fear benefit."/>
    <s v="Low"/>
    <s v="Phone"/>
    <x v="5333"/>
    <d v="2023-06-01T22:46:17"/>
    <n v="4"/>
    <n v="8244"/>
    <s v="Manage My Compare Fear Benefit."/>
    <s v="Timothy Terry"/>
    <x v="2"/>
    <x v="2"/>
    <x v="1"/>
    <n v="9.0999999999767169"/>
  </r>
  <r>
    <n v="8245"/>
    <s v="Sarah Romero"/>
    <s v="holly57@example.net"/>
    <n v="69"/>
    <s v="Female"/>
    <s v="LG Washing Machine"/>
    <d v="2020-01-15T00:00:00"/>
    <x v="4"/>
    <s v="Refund request"/>
    <s v="I'm having an issue with the {product_purchased}. Please assist._x000a__x000a_If you do not think there is a product that you really need and would like to cancel, please Contact Marketing to verify what your problem is. It will I'm concerned about the security of my {product_purchased} and would like to ensure that my data is safe."/>
    <x v="0"/>
    <m/>
    <s v="Low"/>
    <s v="Phone"/>
    <x v="5334"/>
    <m/>
    <m/>
    <n v="8245"/>
    <s v=""/>
    <s v="Sarah Romero"/>
    <x v="6"/>
    <x v="6"/>
    <x v="1"/>
    <s v=""/>
  </r>
  <r>
    <n v="8246"/>
    <s v="Mr. Michael Lopez"/>
    <s v="parkerjohn@example.org"/>
    <n v="30"/>
    <s v="Male"/>
    <s v="GoPro Hero"/>
    <d v="2021-07-02T00:00:00"/>
    <x v="0"/>
    <s v="Refund request"/>
    <s v="I've forgotten my password for my {product_purchased} account, and the password reset option is not working. How can I recover my account?_x000a__x000a_After all, the product can be recovered if the information you provided was stolen. I need assistance as soon as possible because it's affecting my work and productivity."/>
    <x v="0"/>
    <m/>
    <s v="Low"/>
    <s v="Email"/>
    <x v="5335"/>
    <m/>
    <m/>
    <n v="8246"/>
    <s v=""/>
    <s v="Mr. Michael Lopez"/>
    <x v="2"/>
    <x v="2"/>
    <x v="0"/>
    <s v=""/>
  </r>
  <r>
    <n v="8247"/>
    <s v="Joel Roberts"/>
    <s v="brettstephens@example.com"/>
    <n v="50"/>
    <s v="Other"/>
    <s v="Xbox"/>
    <d v="2021-11-24T00:00:00"/>
    <x v="3"/>
    <s v="Product compatibility"/>
    <s v="I'm facing a problem with my {product_purchased}. The {product_purchased} is not turning on. It was working fine until yesterday, but now it doesn't respond. I have no way of telling this user a I've tried different settings and configurations on my {product_purchased}, but the issue persists."/>
    <x v="1"/>
    <s v="Provide first take itself discover alone fish."/>
    <s v="Medium"/>
    <s v="Social media"/>
    <x v="5336"/>
    <d v="2023-06-01T14:34:22"/>
    <n v="4"/>
    <n v="8247"/>
    <s v="Provide First Take Itself Discover Alone Fish."/>
    <s v="Joel Roberts"/>
    <x v="3"/>
    <x v="3"/>
    <x v="0"/>
    <n v="3.2666666666627862"/>
  </r>
  <r>
    <n v="8248"/>
    <s v="Jonathan Delgado"/>
    <s v="smason@example.org"/>
    <n v="51"/>
    <s v="Female"/>
    <s v="MacBook Pro"/>
    <d v="2020-08-01T00:00:00"/>
    <x v="3"/>
    <s v="Product setup"/>
    <s v="I'm having an issue with the {product_purchased}. Please assist._x000a__x000a_I've tried all the 3 flavors of pepsi. You can choose no?_x000a__x000a__x000a_There wasn't anything we didn't like - in terms of I've checked the device settings and made sure that everything is configured correctly."/>
    <x v="2"/>
    <m/>
    <s v="Low"/>
    <s v="Chat"/>
    <x v="5"/>
    <m/>
    <m/>
    <n v="8248"/>
    <s v=""/>
    <s v="Jonathan Delgado"/>
    <x v="5"/>
    <x v="5"/>
    <x v="1"/>
    <s v=""/>
  </r>
  <r>
    <n v="8249"/>
    <s v="John Cummings"/>
    <s v="laurenjohnson@example.com"/>
    <n v="65"/>
    <s v="Female"/>
    <s v="PlayStation"/>
    <d v="2021-11-17T00:00:00"/>
    <x v="4"/>
    <s v="Network problem"/>
    <s v="I'm having an issue with the {product_purchased}. Please assist._x000a__x000a_Thank you. I need assistance as soon as possible because it's affecting my work and productivity."/>
    <x v="2"/>
    <m/>
    <s v="Low"/>
    <s v="Phone"/>
    <x v="5"/>
    <m/>
    <m/>
    <n v="8249"/>
    <s v=""/>
    <s v="John Cummings"/>
    <x v="3"/>
    <x v="3"/>
    <x v="0"/>
    <s v=""/>
  </r>
  <r>
    <n v="8250"/>
    <s v="Mary Hunt"/>
    <s v="myersrobert@example.org"/>
    <n v="65"/>
    <s v="Other"/>
    <s v="Garmin Forerunner"/>
    <d v="2021-10-09T00:00:00"/>
    <x v="4"/>
    <s v="Refund request"/>
    <s v="I'm having an issue with the {product_purchased}. Please assist._x000a__x000a_Your Name_x000a__x000a_Please fill out this field. If you're not allowed to see results, please verify your identity._x000a__x000a_If you're not allowed I've checked the device settings and made sure that everything is configured correctly."/>
    <x v="1"/>
    <s v="Natural thing technology citizen human for."/>
    <s v="Low"/>
    <s v="Email"/>
    <x v="5337"/>
    <d v="2023-06-01T06:26:25"/>
    <n v="4"/>
    <n v="8250"/>
    <s v="Natural Thing Technology Citizen Human For."/>
    <s v="Mary Hunt"/>
    <x v="7"/>
    <x v="7"/>
    <x v="0"/>
    <n v="-10.749999999941792"/>
  </r>
  <r>
    <n v="8251"/>
    <s v="Sean Richards DVM"/>
    <s v="haileylutz@example.net"/>
    <n v="53"/>
    <s v="Male"/>
    <s v="GoPro Hero"/>
    <d v="2020-06-17T00:00:00"/>
    <x v="3"/>
    <s v="Hardware issue"/>
    <s v="I'm having an issue with the {product_purchased}. Please assist._x000a__x000a__x000a_Please help, everyone._x000a__x000a_-P Flamestock_x000a__x000a__x000a_DARKNESS_x000a__x000a__x000a_The game's protagonist has a terrible habit of leaving the city I've noticed a sudden decrease in battery life on my {product_purchased}. It used to last much longer."/>
    <x v="1"/>
    <s v="Less main radio draw recent stage."/>
    <s v="Medium"/>
    <s v="Phone"/>
    <x v="5338"/>
    <d v="2023-06-01T03:23:27"/>
    <n v="1"/>
    <n v="8251"/>
    <s v="Less Main Radio Draw Recent Stage."/>
    <s v="Sean Richards DVM"/>
    <x v="8"/>
    <x v="8"/>
    <x v="1"/>
    <n v="-15.316666666651145"/>
  </r>
  <r>
    <n v="8252"/>
    <s v="Bailey West"/>
    <s v="fjones@example.net"/>
    <n v="45"/>
    <s v="Other"/>
    <s v="Sony Xperia"/>
    <d v="2021-03-01T00:00:00"/>
    <x v="3"/>
    <s v="Hardware issue"/>
    <s v="I'm having an issue with the {product_purchased}. Please assist._x000a__x000a_(If you'd like to support the app on your own, be sure to donate!)_x000a__x000a_[1] For a complete list of changes from the The issue I'm facing is intermittent. Sometimes it works fine, but other times it acts up unexpectedly."/>
    <x v="0"/>
    <m/>
    <s v="Medium"/>
    <s v="Email"/>
    <x v="5339"/>
    <m/>
    <m/>
    <n v="8252"/>
    <s v=""/>
    <s v="Bailey West"/>
    <x v="0"/>
    <x v="0"/>
    <x v="0"/>
    <s v=""/>
  </r>
  <r>
    <n v="8253"/>
    <s v="Evan Mckenzie"/>
    <s v="calderonjoseph@example.net"/>
    <n v="70"/>
    <s v="Other"/>
    <s v="LG Smart TV"/>
    <d v="2021-10-22T00:00:00"/>
    <x v="3"/>
    <s v="Payment issue"/>
    <s v="I'm having an issue with the {product_purchased}. Please assist._x000a__x000a_&quot;Iuka's {product_name}&quot; is required, &quot;the name of the brand&quot;, etc. &quot;Product Name&quot; is missing at this time. I've tried different settings and configurations on my {product_purchased}, but the issue persists."/>
    <x v="0"/>
    <m/>
    <s v="Critical"/>
    <s v="Chat"/>
    <x v="5340"/>
    <m/>
    <m/>
    <n v="8253"/>
    <s v=""/>
    <s v="Evan Mckenzie"/>
    <x v="7"/>
    <x v="7"/>
    <x v="0"/>
    <s v=""/>
  </r>
  <r>
    <n v="8254"/>
    <s v="Scott Stevenson"/>
    <s v="jwillis@example.net"/>
    <n v="27"/>
    <s v="Male"/>
    <s v="Nintendo Switch"/>
    <d v="2021-03-03T00:00:00"/>
    <x v="1"/>
    <s v="Product compatibility"/>
    <s v="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
    <x v="2"/>
    <m/>
    <s v="Medium"/>
    <s v="Phone"/>
    <x v="5"/>
    <m/>
    <m/>
    <n v="8254"/>
    <s v=""/>
    <s v="Scott Stevenson"/>
    <x v="0"/>
    <x v="0"/>
    <x v="0"/>
    <s v=""/>
  </r>
  <r>
    <n v="8255"/>
    <s v="Stephanie Schultz"/>
    <s v="matthew96@example.net"/>
    <n v="52"/>
    <s v="Female"/>
    <s v="Philips Hue Lights"/>
    <d v="2020-10-12T00:00:00"/>
    <x v="4"/>
    <s v="Payment issue"/>
    <s v="My {product_purchased} crashed, and I lost all the data stored on it. Is there any way to recover the lost data?_x000a__x000a_In any case, the first thing is to reset the data stored on the product of the I rely heavily on my {product_purchased} for my daily tasks, and this issue is hindering my productivity."/>
    <x v="0"/>
    <m/>
    <s v="Low"/>
    <s v="Chat"/>
    <x v="5341"/>
    <m/>
    <m/>
    <n v="8255"/>
    <s v=""/>
    <s v="Stephanie Schultz"/>
    <x v="7"/>
    <x v="7"/>
    <x v="1"/>
    <s v=""/>
  </r>
  <r>
    <n v="8256"/>
    <s v="Mallory Parker"/>
    <s v="santosangela@example.org"/>
    <n v="45"/>
    <s v="Other"/>
    <s v="Sony PlayStation"/>
    <d v="2021-09-10T00:00:00"/>
    <x v="4"/>
    <s v="Payment issue"/>
    <s v="I'm having an issue with the {product_purchased}. Please assist._x000a__x000a_Product ID: 94910280027_x000a__x000a_(Product ID: 94910280027 Manufacturer: BNJ)_x000a__x000a_I've I've tried using different cables, adapters, or peripherals with my {product_purchased}, but the issue persists."/>
    <x v="2"/>
    <m/>
    <s v="Low"/>
    <s v="Chat"/>
    <x v="5"/>
    <m/>
    <m/>
    <n v="8256"/>
    <s v=""/>
    <s v="Mallory Parker"/>
    <x v="9"/>
    <x v="9"/>
    <x v="0"/>
    <s v=""/>
  </r>
  <r>
    <n v="8257"/>
    <s v="Dana Williams"/>
    <s v="obrienstacie@example.com"/>
    <n v="24"/>
    <s v="Female"/>
    <s v="Nintendo Switch"/>
    <d v="2020-12-28T00:00:00"/>
    <x v="2"/>
    <s v="Delivery problem"/>
    <s v="My {product_purchased} crashed, and I lost all the data stored on it. Is there any way to recover the lost data?_x000a__x000a_My {product_purchased} failed to install the update, and the new version I'm using the original charger that came with my {product_purchased}, but it's not charging properly."/>
    <x v="0"/>
    <m/>
    <s v="Critical"/>
    <s v="Chat"/>
    <x v="5342"/>
    <m/>
    <m/>
    <n v="8257"/>
    <s v=""/>
    <s v="Dana Williams"/>
    <x v="10"/>
    <x v="10"/>
    <x v="1"/>
    <s v=""/>
  </r>
  <r>
    <n v="8258"/>
    <s v="Melinda Fox"/>
    <s v="melissaellis@example.net"/>
    <n v="40"/>
    <s v="Female"/>
    <s v="LG Washing Machine"/>
    <d v="2021-07-24T00:00:00"/>
    <x v="1"/>
    <s v="Software bug"/>
    <s v="I'm having an issue with the {product_purchased}. Please assist. I might get this corrected..._x000a__x000a_Sawyer's new iPhone 5X,Â  $1499 Â in an Apple Store. Â I'm having I'm using the original charger that came with my {product_purchased}, but it's not charging properly."/>
    <x v="2"/>
    <m/>
    <s v="Low"/>
    <s v="Social media"/>
    <x v="5"/>
    <m/>
    <m/>
    <n v="8258"/>
    <s v=""/>
    <s v="Melinda Fox"/>
    <x v="2"/>
    <x v="2"/>
    <x v="0"/>
    <s v=""/>
  </r>
  <r>
    <n v="8259"/>
    <s v="Melissa Mills"/>
    <s v="wileyjaime@example.com"/>
    <n v="69"/>
    <s v="Male"/>
    <s v="Autodesk AutoCAD"/>
    <d v="2021-05-12T00:00:00"/>
    <x v="1"/>
    <s v="Battery life"/>
    <s v="I've accidentally deleted important data from my {product_purchased}. Is there any way to recover the deleted files? I need them urgently. Are you allowed to make an attempt to find out what's been done?_x000a__x000a_Thank you, This problem started occurring after the recent software update. I haven't made any other changes to the device."/>
    <x v="1"/>
    <s v="Three physical open suffer she expert."/>
    <s v="Medium"/>
    <s v="Chat"/>
    <x v="5343"/>
    <d v="2023-06-01T04:10:40"/>
    <n v="1"/>
    <n v="8259"/>
    <s v="Three Physical Open Suffer She Expert."/>
    <s v="Melissa Mills"/>
    <x v="1"/>
    <x v="1"/>
    <x v="0"/>
    <n v="1.7999999999301508"/>
  </r>
  <r>
    <n v="8260"/>
    <s v="Bryan Williams"/>
    <s v="danieljones@example.com"/>
    <n v="48"/>
    <s v="Female"/>
    <s v="Microsoft Office"/>
    <d v="2021-06-02T00:00:00"/>
    <x v="2"/>
    <s v="Network problem"/>
    <s v="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
    <x v="1"/>
    <s v="Election policy dog still entire available imagine."/>
    <s v="Medium"/>
    <s v="Phone"/>
    <x v="5344"/>
    <d v="2023-06-01T21:45:41"/>
    <n v="3"/>
    <n v="8260"/>
    <s v="Election Policy Dog Still Entire Available Imagine."/>
    <s v="Bryan Williams"/>
    <x v="8"/>
    <x v="8"/>
    <x v="0"/>
    <n v="0.55000000004656613"/>
  </r>
  <r>
    <n v="8261"/>
    <s v="Sean Espinoza"/>
    <s v="maciaswilliam@example.net"/>
    <n v="48"/>
    <s v="Male"/>
    <s v="Samsung Soundbar"/>
    <d v="2020-03-19T00:00:00"/>
    <x v="3"/>
    <s v="Cancellation request"/>
    <s v="I'm having an issue with the {product_purchased}. Please assist._x000a__x000a_I don't like the quality of what I do. And I want to be honest about it as best I can. But I really don't like the I've noticed that the issue occurs consistently when I use a specific feature or application on my {product_purchased}."/>
    <x v="1"/>
    <s v="Write black dinner room."/>
    <s v="High"/>
    <s v="Social media"/>
    <x v="5345"/>
    <d v="2023-06-01T18:07:42"/>
    <n v="3"/>
    <n v="8261"/>
    <s v="Write Black Dinner Room."/>
    <s v="Sean Espinoza"/>
    <x v="0"/>
    <x v="0"/>
    <x v="1"/>
    <n v="6.1833333332324401"/>
  </r>
  <r>
    <n v="8262"/>
    <s v="Andrew Friedman"/>
    <s v="vrhodes@example.com"/>
    <n v="66"/>
    <s v="Other"/>
    <s v="HP Pavilion"/>
    <d v="2020-10-26T00:00:00"/>
    <x v="2"/>
    <s v="Installation support"/>
    <s v="I'm having an issue with the {product_purchased}. Please assist. â€”_x000a__x000a_Update: In response to request on behalf of LAMRO, LAMRO has provided the following statement:_x000a__x000a_We've made a change to The issue I'm facing is intermittent. Sometimes it works fine, but other times it acts up unexpectedly."/>
    <x v="1"/>
    <s v="Theory director sister economy."/>
    <s v="Medium"/>
    <s v="Email"/>
    <x v="5346"/>
    <d v="2023-06-01T15:16:44"/>
    <n v="4"/>
    <n v="8262"/>
    <s v="Theory Director Sister Economy."/>
    <s v="Andrew Friedman"/>
    <x v="7"/>
    <x v="7"/>
    <x v="1"/>
    <n v="12.666666666744277"/>
  </r>
  <r>
    <n v="8263"/>
    <s v="Brenda Taylor"/>
    <s v="jennifer29@example.com"/>
    <n v="26"/>
    <s v="Male"/>
    <s v="Dell XPS"/>
    <d v="2020-11-17T00:00:00"/>
    <x v="4"/>
    <s v="Peripheral compatibility"/>
    <s v="I'm having an issue with the {product_purchased}. Please assist. This has been a problem with our servers since July 2013. Any help or suggestion would be extremely appreciated._x000a__x000a_How do I do it and why do I need I'm using the original charger that came with my {product_purchased}, but it's not charging properly."/>
    <x v="2"/>
    <m/>
    <s v="Medium"/>
    <s v="Email"/>
    <x v="5"/>
    <m/>
    <m/>
    <n v="8263"/>
    <s v=""/>
    <s v="Brenda Taylor"/>
    <x v="3"/>
    <x v="3"/>
    <x v="1"/>
    <s v=""/>
  </r>
  <r>
    <n v="8264"/>
    <s v="Heather Mccullough"/>
    <s v="allenmary@example.net"/>
    <n v="23"/>
    <s v="Male"/>
    <s v="MacBook Pro"/>
    <d v="2020-09-30T00:00:00"/>
    <x v="0"/>
    <s v="Product setup"/>
    <s v="I'm having an issue with the {product_purchased}. Please assist. &lt;br /&gt;&lt;br /&gt; &lt;/div&gt;&lt;div &gt; &lt;/div&gt; &lt;/div&gt; &lt;/div&gt;_x000a__x000a_Once done, you're ready to use one of the This problem started occurring after the recent software update. I haven't made any other changes to the device."/>
    <x v="1"/>
    <s v="Body common recently actually stand by."/>
    <s v="Medium"/>
    <s v="Chat"/>
    <x v="5347"/>
    <d v="2023-06-01T07:04:48"/>
    <n v="2"/>
    <n v="8264"/>
    <s v="Body Common Recently Actually Stand By."/>
    <s v="Heather Mccullough"/>
    <x v="9"/>
    <x v="9"/>
    <x v="1"/>
    <n v="-13.516666666720994"/>
  </r>
  <r>
    <n v="8265"/>
    <s v="John Tran"/>
    <s v="danielmurphy@example.net"/>
    <n v="44"/>
    <s v="Female"/>
    <s v="Microsoft Surface"/>
    <d v="2020-01-23T00:00:00"/>
    <x v="0"/>
    <s v="Display issue"/>
    <s v="I'm having an issue with the {product_purchased}. Please assist. #2_x000a__x000a_I'll never tell them &quot;it's not what you said it was Juan, it's what you asked for&quot;, because I believe they know what I'm worried that the issue might be hardware-related and might require repair or replacement."/>
    <x v="2"/>
    <m/>
    <s v="Critical"/>
    <s v="Email"/>
    <x v="5"/>
    <m/>
    <m/>
    <n v="8265"/>
    <s v=""/>
    <s v="John Tran"/>
    <x v="6"/>
    <x v="6"/>
    <x v="1"/>
    <s v=""/>
  </r>
  <r>
    <n v="8266"/>
    <s v="Stacey Blackburn"/>
    <s v="stephen39@example.com"/>
    <n v="69"/>
    <s v="Female"/>
    <s v="Amazon Echo"/>
    <d v="2021-11-05T00:00:00"/>
    <x v="0"/>
    <s v="Peripheral compatibility"/>
    <s v="I'm having an issue with the {product_purchased}. Please assist._x000a__x000a_I'll get my account closed. Go ahead, but send me a msg. It's not your problem. I'll get my account closed. Go ahead I'm experiencing this issue on multiple devices of the same model, so it seems to be a widespread problem."/>
    <x v="1"/>
    <s v="Hope boy fund though least arrive myself."/>
    <s v="Critical"/>
    <s v="Chat"/>
    <x v="5348"/>
    <d v="2023-06-01T19:42:52"/>
    <n v="4"/>
    <n v="8266"/>
    <s v="Hope Boy Fund Though Least Arrive Myself."/>
    <s v="Stacey Blackburn"/>
    <x v="3"/>
    <x v="3"/>
    <x v="0"/>
    <n v="0.18333333340706304"/>
  </r>
  <r>
    <n v="8267"/>
    <s v="Bradley Reynolds"/>
    <s v="rmoreno@example.org"/>
    <n v="29"/>
    <s v="Male"/>
    <s v="Microsoft Surface"/>
    <d v="2021-01-02T00:00:00"/>
    <x v="3"/>
    <s v="Software bug"/>
    <s v="I'm having an issue with the {product_purchased}. Please assist._x000a__x000a_&quot;The first thing I did was look around at all the prices on Walmart. One of them is a new car that has never had insurance. He said I've checked for any available software updates for my {product_purchased}, but there are none."/>
    <x v="0"/>
    <m/>
    <s v="Critical"/>
    <s v="Social media"/>
    <x v="5349"/>
    <m/>
    <m/>
    <n v="8267"/>
    <s v=""/>
    <s v="Bradley Reynolds"/>
    <x v="6"/>
    <x v="6"/>
    <x v="0"/>
    <s v=""/>
  </r>
  <r>
    <n v="8268"/>
    <s v="Michael Murphy"/>
    <s v="wardmackenzie@example.com"/>
    <n v="26"/>
    <s v="Male"/>
    <s v="Asus ROG"/>
    <d v="2021-11-21T00:00:00"/>
    <x v="3"/>
    <s v="Account access"/>
    <s v="I've forgotten my password for my {product_purchased} account, and the password reset option is not working. How can I recover my account?_x000a__x000a_For all products purchased using Google Play Services, you should have been notified over the This problem started occurring after the recent software update. I haven't made any other changes to the device."/>
    <x v="2"/>
    <m/>
    <s v="High"/>
    <s v="Phone"/>
    <x v="5"/>
    <m/>
    <m/>
    <n v="8268"/>
    <s v=""/>
    <s v="Michael Murphy"/>
    <x v="3"/>
    <x v="3"/>
    <x v="0"/>
    <s v=""/>
  </r>
  <r>
    <n v="8269"/>
    <s v="Sara Hanna"/>
    <s v="gmcdaniel@example.net"/>
    <n v="62"/>
    <s v="Female"/>
    <s v="Microsoft Surface"/>
    <d v="2021-09-07T00:00:00"/>
    <x v="4"/>
    <s v="Software bug"/>
    <s v="I'm unable to access my {product_purchased} account. It keeps displaying an 'Invalid Credentials' error, even though I'm using the correct login information. How can I regain access to my account?_x000a__x000a_$password I rely heavily on my {product_purchased} for my daily tasks, and this issue is hindering my productivity."/>
    <x v="1"/>
    <s v="Force mean current rock rather."/>
    <s v="High"/>
    <s v="Chat"/>
    <x v="5350"/>
    <d v="2023-06-01T21:53:55"/>
    <n v="2"/>
    <n v="8269"/>
    <s v="Force Mean Current Rock Rather."/>
    <s v="Sara Hanna"/>
    <x v="9"/>
    <x v="9"/>
    <x v="0"/>
    <n v="8.71666666661622"/>
  </r>
  <r>
    <n v="8270"/>
    <s v="Paul Barnett"/>
    <s v="jason21@example.com"/>
    <n v="61"/>
    <s v="Male"/>
    <s v="Xbox"/>
    <d v="2020-11-21T00:00:00"/>
    <x v="1"/>
    <s v="Data loss"/>
    <s v="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
    <x v="2"/>
    <m/>
    <s v="Medium"/>
    <s v="Email"/>
    <x v="5"/>
    <m/>
    <m/>
    <n v="8270"/>
    <s v=""/>
    <s v="Paul Barnett"/>
    <x v="3"/>
    <x v="3"/>
    <x v="1"/>
    <s v=""/>
  </r>
  <r>
    <n v="8271"/>
    <s v="Jeffrey Leon"/>
    <s v="adavidson@example.org"/>
    <n v="24"/>
    <s v="Female"/>
    <s v="LG Smart TV"/>
    <d v="2020-07-12T00:00:00"/>
    <x v="0"/>
    <s v="Refund request"/>
    <s v="I'm having an issue with the {product_purchased}. Please assist. I'm worried that the issue might be hardware-related and might require repair or replacement."/>
    <x v="0"/>
    <m/>
    <s v="Critical"/>
    <s v="Social media"/>
    <x v="699"/>
    <m/>
    <m/>
    <n v="8271"/>
    <s v=""/>
    <s v="Jeffrey Leon"/>
    <x v="2"/>
    <x v="2"/>
    <x v="1"/>
    <s v=""/>
  </r>
  <r>
    <n v="8272"/>
    <s v="Patrick Hall"/>
    <s v="william43@example.org"/>
    <n v="20"/>
    <s v="Female"/>
    <s v="Microsoft Surface"/>
    <d v="2020-05-06T00:00:00"/>
    <x v="3"/>
    <s v="Payment issue"/>
    <s v="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
    <x v="0"/>
    <m/>
    <s v="Critical"/>
    <s v="Chat"/>
    <x v="5351"/>
    <m/>
    <m/>
    <n v="8272"/>
    <s v=""/>
    <s v="Patrick Hall"/>
    <x v="1"/>
    <x v="1"/>
    <x v="1"/>
    <s v=""/>
  </r>
  <r>
    <n v="8273"/>
    <s v="Kathleen Gallegos"/>
    <s v="carol80@example.org"/>
    <n v="69"/>
    <s v="Female"/>
    <s v="LG Washing Machine"/>
    <d v="2021-09-24T00:00:00"/>
    <x v="3"/>
    <s v="Refund request"/>
    <s v="I'm having an issue with the {product_purchased}. Please assist. Please explain._x000a__x000a_Product Code: XH_x000a__x000a_Category: Makersystem:_x000a__x000a_Product, Product: Product, Product, Product, Product, Product I'm worried that the issue might be hardware-related and might require repair or replacement."/>
    <x v="0"/>
    <m/>
    <s v="Low"/>
    <s v="Chat"/>
    <x v="5352"/>
    <m/>
    <m/>
    <n v="8273"/>
    <s v=""/>
    <s v="Kathleen Gallegos"/>
    <x v="9"/>
    <x v="9"/>
    <x v="0"/>
    <s v=""/>
  </r>
  <r>
    <n v="8274"/>
    <s v="Sonya Watson"/>
    <s v="mendezamy@example.com"/>
    <n v="51"/>
    <s v="Male"/>
    <s v="HP Pavilion"/>
    <d v="2020-11-09T00:00:00"/>
    <x v="3"/>
    <s v="Delivery problem"/>
    <s v="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
    <x v="0"/>
    <m/>
    <s v="Medium"/>
    <s v="Social media"/>
    <x v="5353"/>
    <m/>
    <m/>
    <n v="8274"/>
    <s v=""/>
    <s v="Sonya Watson"/>
    <x v="3"/>
    <x v="3"/>
    <x v="1"/>
    <s v=""/>
  </r>
  <r>
    <n v="8275"/>
    <s v="Jillian Gonzalez"/>
    <s v="hnguyen@example.net"/>
    <n v="21"/>
    <s v="Female"/>
    <s v="MacBook Pro"/>
    <d v="2021-11-17T00:00:00"/>
    <x v="3"/>
    <s v="Cancellation request"/>
    <s v="I'm having an issue with the {product_purchased}. Please assist._x000a__x000a_It helps me to add a new one to my list that works in my system and has some benefits and not so much in the way of making it for This problem started occurring after the recent software update. I haven't made any other changes to the device."/>
    <x v="2"/>
    <m/>
    <s v="Critical"/>
    <s v="Phone"/>
    <x v="5"/>
    <m/>
    <m/>
    <n v="8275"/>
    <s v=""/>
    <s v="Jillian Gonzalez"/>
    <x v="3"/>
    <x v="3"/>
    <x v="0"/>
    <s v=""/>
  </r>
  <r>
    <n v="8276"/>
    <s v="Laura Bush"/>
    <s v="wilsonmatthew@example.net"/>
    <n v="68"/>
    <s v="Female"/>
    <s v="MacBook Pro"/>
    <d v="2020-02-04T00:00:00"/>
    <x v="2"/>
    <s v="Product recommendation"/>
    <s v="I've recently set up my {product_purchased}, but it fails to connect to any available networks. What steps should I take to troubleshoot this issue?_x000a__x000a_Let's take a look at the common things that cause this problem I've already contacted customer support multiple times, but the issue remains unresolved."/>
    <x v="1"/>
    <s v="Look stay the catch notice."/>
    <s v="Critical"/>
    <s v="Phone"/>
    <x v="5354"/>
    <d v="2023-06-01T19:26:03"/>
    <n v="1"/>
    <n v="8276"/>
    <s v="Look Stay The Catch Notice."/>
    <s v="Laura Bush"/>
    <x v="4"/>
    <x v="4"/>
    <x v="1"/>
    <n v="5.2333333332790062"/>
  </r>
  <r>
    <n v="8277"/>
    <s v="Matthew Hernandez"/>
    <s v="thomascollins@example.org"/>
    <n v="18"/>
    <s v="Male"/>
    <s v="Bose QuietComfort"/>
    <d v="2020-04-04T00:00:00"/>
    <x v="3"/>
    <s v="Software bug"/>
    <s v="I'm having an issue with the {product_purchased}. Please assist._x000a__x000a_The best way to get the product is via the search and be informed about it._x000a__x000a_If you are not yet happy with your purchase and would like I've tried different settings and configurations on my {product_purchased}, but the issue persists."/>
    <x v="1"/>
    <s v="Carry manage staff."/>
    <s v="Low"/>
    <s v="Social media"/>
    <x v="5355"/>
    <d v="2023-06-01T21:31:05"/>
    <n v="3"/>
    <n v="8277"/>
    <s v="Carry Manage Staff."/>
    <s v="Matthew Hernandez"/>
    <x v="11"/>
    <x v="11"/>
    <x v="1"/>
    <n v="18.199999999953434"/>
  </r>
  <r>
    <n v="8278"/>
    <s v="Joanna Hernandez"/>
    <s v="danielgolden@example.net"/>
    <n v="59"/>
    <s v="Female"/>
    <s v="Dell XPS"/>
    <d v="2021-03-23T00:00:00"/>
    <x v="0"/>
    <s v="Data loss"/>
    <s v="I'm having an issue with the {product_purchased}. Please assist. Otherwise, you won't have a chance! We have fixed this issue.&quot; To be told that your package contains a typo or a typo is an error, which they I've recently updated the firmware of my {product_purchased}, and the issue started happening afterward. Could it be related to the update?"/>
    <x v="0"/>
    <m/>
    <s v="High"/>
    <s v="Chat"/>
    <x v="5356"/>
    <m/>
    <m/>
    <n v="8278"/>
    <s v=""/>
    <s v="Joanna Hernandez"/>
    <x v="0"/>
    <x v="0"/>
    <x v="0"/>
    <s v=""/>
  </r>
  <r>
    <n v="8279"/>
    <s v="Jake Farley"/>
    <s v="hhunter@example.net"/>
    <n v="43"/>
    <s v="Male"/>
    <s v="Bose QuietComfort"/>
    <d v="2021-09-04T00:00:00"/>
    <x v="1"/>
    <s v="Peripheral compatibility"/>
    <s v="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
    <x v="2"/>
    <m/>
    <s v="Low"/>
    <s v="Email"/>
    <x v="5"/>
    <m/>
    <m/>
    <n v="8279"/>
    <s v=""/>
    <s v="Jake Farley"/>
    <x v="9"/>
    <x v="9"/>
    <x v="0"/>
    <s v=""/>
  </r>
  <r>
    <n v="8280"/>
    <s v="Brandon Patterson"/>
    <s v="brandyleach@example.net"/>
    <n v="62"/>
    <s v="Female"/>
    <s v="Amazon Echo"/>
    <d v="2021-01-03T00:00:00"/>
    <x v="0"/>
    <s v="Installation support"/>
    <s v="I'm having an issue with the {product_purchased}. Please assist. I'll fix it as quickly as I can! Thank you.&quot;_x000a__x000a_It's not just the text that changes these numbers that makes the results appear to be wrong I've recently updated the firmware of my {product_purchased}, and the issue started happening afterward. Could it be related to the update?"/>
    <x v="2"/>
    <m/>
    <s v="Low"/>
    <s v="Email"/>
    <x v="5"/>
    <m/>
    <m/>
    <n v="8280"/>
    <s v=""/>
    <s v="Brandon Patterson"/>
    <x v="6"/>
    <x v="6"/>
    <x v="0"/>
    <s v=""/>
  </r>
  <r>
    <n v="8281"/>
    <s v="Rebecca Adams"/>
    <s v="baileysandra@example.com"/>
    <n v="68"/>
    <s v="Other"/>
    <s v="Nintendo Switch"/>
    <d v="2020-02-09T00:00:00"/>
    <x v="2"/>
    <s v="Account access"/>
    <s v="I'm having an issue with the {product_purchased}. Please assist._x000a__x000a_This product can be upgraded to the latest version. I've checked for any available software updates for my {product_purchased}, but there are none."/>
    <x v="1"/>
    <s v="Personal consumer range sort."/>
    <s v="High"/>
    <s v="Social media"/>
    <x v="5357"/>
    <d v="2023-06-01T02:42:10"/>
    <n v="5"/>
    <n v="8281"/>
    <s v="Personal Consumer Range Sort."/>
    <s v="Rebecca Adams"/>
    <x v="4"/>
    <x v="4"/>
    <x v="1"/>
    <n v="-19.649999999965075"/>
  </r>
  <r>
    <n v="8282"/>
    <s v="James Kelley"/>
    <s v="erik46@example.net"/>
    <n v="34"/>
    <s v="Other"/>
    <s v="Microsoft Xbox Controller"/>
    <d v="2021-06-15T00:00:00"/>
    <x v="2"/>
    <s v="Cancellation request"/>
    <s v="I'm having an issue with the {product_purchased}. Please assist._x000a__x000a_} else { The issue I'm facing is intermittent. Sometimes it works fine, but other times it acts up unexpectedly."/>
    <x v="2"/>
    <m/>
    <s v="Medium"/>
    <s v="Chat"/>
    <x v="5"/>
    <m/>
    <m/>
    <n v="8282"/>
    <s v=""/>
    <s v="James Kelley"/>
    <x v="8"/>
    <x v="8"/>
    <x v="0"/>
    <s v=""/>
  </r>
  <r>
    <n v="8283"/>
    <s v="David Rodriguez"/>
    <s v="hflynn@example.net"/>
    <n v="21"/>
    <s v="Female"/>
    <s v="Microsoft Surface"/>
    <d v="2020-06-01T00:00:00"/>
    <x v="1"/>
    <s v="Display issue"/>
    <s v="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
    <x v="1"/>
    <s v="Onto impact claim."/>
    <s v="Critical"/>
    <s v="Chat"/>
    <x v="5358"/>
    <d v="2023-06-01T23:04:12"/>
    <n v="4"/>
    <n v="8283"/>
    <s v="Onto Impact Claim."/>
    <s v="David Rodriguez"/>
    <x v="8"/>
    <x v="8"/>
    <x v="1"/>
    <n v="6.5000000000582077"/>
  </r>
  <r>
    <n v="8284"/>
    <s v="Mark Patel"/>
    <s v="angeladawson@example.com"/>
    <n v="59"/>
    <s v="Other"/>
    <s v="Amazon Kindle"/>
    <d v="2020-12-04T00:00:00"/>
    <x v="2"/>
    <s v="Battery life"/>
    <s v="I've forgotten my password for my {product_purchased} account, and the password reset option is not working. How can I recover my account?_x000a__x000a_1. Set it to &quot;True&quot; in the &quot;Create Account&quot; column ( I've already contacted customer support multiple times, but the issue remains unresolved."/>
    <x v="0"/>
    <m/>
    <s v="Low"/>
    <s v="Chat"/>
    <x v="5359"/>
    <m/>
    <m/>
    <n v="8284"/>
    <s v=""/>
    <s v="Mark Patel"/>
    <x v="10"/>
    <x v="10"/>
    <x v="1"/>
    <s v=""/>
  </r>
  <r>
    <n v="8285"/>
    <s v="Dana Young"/>
    <s v="mccoyjennifer@example.com"/>
    <n v="58"/>
    <s v="Male"/>
    <s v="Adobe Photoshop"/>
    <d v="2021-03-28T00:00:00"/>
    <x v="4"/>
    <s v="Account access"/>
    <s v="I'm having an issue with the {product_purchased}. Please assist. &quot;_x000a__x000a_{ product } = { p, product }_x000a__x000a_&quot;_x000a__x000a_@SuppressWarnings (_x000a__x000a_Warnings. SCORE, I've recently updated the firmware of my {product_purchased}, and the issue started happening afterward. Could it be related to the update?"/>
    <x v="1"/>
    <s v="Lose north action page indeed dinner."/>
    <s v="Medium"/>
    <s v="Chat"/>
    <x v="5360"/>
    <d v="2023-06-01T13:14:15"/>
    <n v="5"/>
    <n v="8285"/>
    <s v="Lose North Action Page Indeed Dinner."/>
    <s v="Dana Young"/>
    <x v="0"/>
    <x v="0"/>
    <x v="0"/>
    <n v="11.216666666558012"/>
  </r>
  <r>
    <n v="8286"/>
    <s v="Dakota Moore"/>
    <s v="melinda50@example.com"/>
    <n v="23"/>
    <s v="Male"/>
    <s v="GoPro Hero"/>
    <d v="2021-12-30T00:00:00"/>
    <x v="1"/>
    <s v="Software bug"/>
    <s v="I'm having an issue with the {product_purchased}. Please assist. Thank you_x000a__x000a_If you've got questions, want to update, or are an old fan, then we'd love to hear from you_x000a__x000a_Join our Telegram I've followed online tutorials and community forums to troubleshoot the issue, but no luck so far."/>
    <x v="2"/>
    <m/>
    <s v="Low"/>
    <s v="Chat"/>
    <x v="5"/>
    <m/>
    <m/>
    <n v="8286"/>
    <s v=""/>
    <s v="Dakota Moore"/>
    <x v="10"/>
    <x v="10"/>
    <x v="0"/>
    <s v=""/>
  </r>
  <r>
    <n v="8287"/>
    <s v="Dawn Steele"/>
    <s v="rodgerslinda@example.net"/>
    <n v="37"/>
    <s v="Other"/>
    <s v="Samsung Soundbar"/>
    <d v="2021-01-03T00:00:00"/>
    <x v="2"/>
    <s v="Delivery problem"/>
    <s v="I'm having an issue with the {product_purchased}. Please assist._x000a__x000a_There are several things about the product that's causing this issue:_x000a__x000a_The product will not start. There doesn't seem to be a way to remove I've already contacted customer support multiple times, but the issue remains unresolved."/>
    <x v="0"/>
    <m/>
    <s v="Medium"/>
    <s v="Social media"/>
    <x v="5361"/>
    <m/>
    <m/>
    <n v="8287"/>
    <s v=""/>
    <s v="Dawn Steele"/>
    <x v="6"/>
    <x v="6"/>
    <x v="0"/>
    <s v=""/>
  </r>
  <r>
    <n v="8288"/>
    <s v="Richard Smith"/>
    <s v="lindamartinez@example.org"/>
    <n v="28"/>
    <s v="Female"/>
    <s v="Google Nest"/>
    <d v="2020-12-27T00:00:00"/>
    <x v="1"/>
    <s v="Account access"/>
    <s v="I've recently set up my {product_purchased}, but it fails to connect to any available networks. What steps should I take to troubleshoot this issue?_x000a__x000a_Q: Do I require a root password for this OS to be I'm unable to find the option to perform the desired action in the {product_purchased}. Could you please guide me through the steps?"/>
    <x v="0"/>
    <m/>
    <s v="Medium"/>
    <s v="Social media"/>
    <x v="5362"/>
    <m/>
    <m/>
    <n v="8288"/>
    <s v=""/>
    <s v="Richard Smith"/>
    <x v="10"/>
    <x v="10"/>
    <x v="1"/>
    <s v=""/>
  </r>
  <r>
    <n v="8289"/>
    <s v="Catherine Hodge"/>
    <s v="alan41@example.net"/>
    <n v="44"/>
    <s v="Other"/>
    <s v="Nintendo Switch"/>
    <d v="2021-11-04T00:00:00"/>
    <x v="4"/>
    <s v="Network problem"/>
    <s v="I'm having an issue with the {product_purchased}. Please assist._x000a__x000a__x000a_We do offer other ways to purchase and ship to. Please visit their Facebook page._x000a__x000a__x000a_We love hearing about your experience. They get requests sent to I've checked for any available software updates for my {product_purchased}, but there are none."/>
    <x v="1"/>
    <s v="Give mind the police."/>
    <s v="High"/>
    <s v="Chat"/>
    <x v="5363"/>
    <d v="2023-06-01T09:38:22"/>
    <n v="3"/>
    <n v="8289"/>
    <s v="Give Mind The Police."/>
    <s v="Catherine Hodge"/>
    <x v="3"/>
    <x v="3"/>
    <x v="0"/>
    <n v="-6.9166666666860692"/>
  </r>
  <r>
    <n v="8290"/>
    <s v="Ashley Price"/>
    <s v="johnny80@example.org"/>
    <n v="29"/>
    <s v="Male"/>
    <s v="PlayStation"/>
    <d v="2021-04-15T00:00:00"/>
    <x v="3"/>
    <s v="Hardware issue"/>
    <s v="I'm having an issue with the {product_purchased}. Please assist. -1 -2, to change the &quot;price to buy&quot; section that says &quot;You must accept the current value for this merchandise at a discount&quot;. -c &quot; I've tried different settings and configurations on my {product_purchased}, but the issue persists."/>
    <x v="1"/>
    <s v="Thousand light strategy culture little month able."/>
    <s v="Critical"/>
    <s v="Phone"/>
    <x v="5364"/>
    <d v="2023-06-01T09:51:24"/>
    <n v="3"/>
    <n v="8290"/>
    <s v="Thousand Light Strategy Culture Little Month Able."/>
    <s v="Ashley Price"/>
    <x v="11"/>
    <x v="11"/>
    <x v="0"/>
    <n v="-10.78333333338378"/>
  </r>
  <r>
    <n v="8291"/>
    <s v="Renee Roberts"/>
    <s v="wallacechristopher@example.org"/>
    <n v="58"/>
    <s v="Male"/>
    <s v="Google Pixel"/>
    <d v="2021-10-13T00:00:00"/>
    <x v="1"/>
    <s v="Hardware issue"/>
    <s v="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
    <x v="2"/>
    <m/>
    <s v="Medium"/>
    <s v="Email"/>
    <x v="5"/>
    <m/>
    <m/>
    <n v="8291"/>
    <s v=""/>
    <s v="Renee Roberts"/>
    <x v="7"/>
    <x v="7"/>
    <x v="0"/>
    <s v=""/>
  </r>
  <r>
    <n v="8292"/>
    <s v="Emily Cochran"/>
    <s v="halleric@example.com"/>
    <n v="69"/>
    <s v="Other"/>
    <s v="Nintendo Switch Pro Controller"/>
    <d v="2020-04-16T00:00:00"/>
    <x v="4"/>
    <s v="Product setup"/>
    <s v="I'm having an issue with the {product_purchased}. Please assist. I believe that this is the time I need to be able to find an honest, well executed, quality brand in our online store._x000a__x000a_If you were able This problem started occurring after the recent software update. I haven't made any other changes to the device."/>
    <x v="0"/>
    <m/>
    <s v="Medium"/>
    <s v="Social media"/>
    <x v="636"/>
    <m/>
    <m/>
    <n v="8292"/>
    <s v=""/>
    <s v="Emily Cochran"/>
    <x v="11"/>
    <x v="11"/>
    <x v="1"/>
    <s v=""/>
  </r>
  <r>
    <n v="8293"/>
    <s v="Caitlin Boyd"/>
    <s v="santosnancy@example.org"/>
    <n v="29"/>
    <s v="Male"/>
    <s v="Google Nest"/>
    <d v="2020-12-02T00:00:00"/>
    <x v="4"/>
    <s v="Network problem"/>
    <s v="I'm having an issue with the {product_purchased}. Please assist. [13:47] &lt;@sad_finn&gt; I'm having the issue with the {product_purchased}. Please assist. [13:47 I've noticed a peculiar error message popping up on my {product_purchased} screen. It says '{error_message}'. What does it mean?"/>
    <x v="1"/>
    <s v="Financial he popular field commercial."/>
    <s v="Medium"/>
    <s v="Email"/>
    <x v="5365"/>
    <d v="2023-06-01T04:05:28"/>
    <n v="1"/>
    <n v="8293"/>
    <s v="Financial He Popular Field Commercial."/>
    <s v="Caitlin Boyd"/>
    <x v="10"/>
    <x v="10"/>
    <x v="1"/>
    <n v="-8.3499999999767169"/>
  </r>
  <r>
    <n v="8294"/>
    <s v="Elizabeth Davila"/>
    <s v="kathleen67@example.net"/>
    <n v="53"/>
    <s v="Male"/>
    <s v="Canon DSLR Camera"/>
    <d v="2021-11-28T00:00:00"/>
    <x v="2"/>
    <s v="Display issue"/>
    <s v="I'm having an issue with the {product_purchased}. Please assist. You will no longer have it assigned to your account._x000a__x000a_1. How do I pay for my subscription_x000a__x000a_If you are an active subscriber to the subscription I've performed a factory reset on my {product_purchased}, hoping it would resolve the problem, but it didn't help."/>
    <x v="0"/>
    <m/>
    <s v="Low"/>
    <s v="Email"/>
    <x v="5366"/>
    <m/>
    <m/>
    <n v="8294"/>
    <s v=""/>
    <s v="Elizabeth Davila"/>
    <x v="3"/>
    <x v="3"/>
    <x v="0"/>
    <s v=""/>
  </r>
  <r>
    <n v="8295"/>
    <s v="Latoya Silva"/>
    <s v="nhall@example.net"/>
    <n v="38"/>
    <s v="Female"/>
    <s v="Sony 4K HDR TV"/>
    <d v="2021-01-07T00:00:00"/>
    <x v="3"/>
    <s v="Network problem"/>
    <s v="I'm having an issue with the {product_purchased}. Please assist. Thank You&quot; (it's always a good idea to call back as soon as it's been said). &quot;You seem to be being too late in the payments process I'm unable to find the option to perform the desired action in the {product_purchased}. Could you please guide me through the steps?"/>
    <x v="1"/>
    <s v="Game as former animal audience."/>
    <s v="Medium"/>
    <s v="Chat"/>
    <x v="5367"/>
    <d v="2023-06-01T12:02:31"/>
    <n v="5"/>
    <n v="8295"/>
    <s v="Game As Former Animal Audience."/>
    <s v="Latoya Silva"/>
    <x v="6"/>
    <x v="6"/>
    <x v="0"/>
    <n v="1.9500000000698492"/>
  </r>
  <r>
    <n v="8296"/>
    <s v="Kathryn Rice"/>
    <s v="samuelnelson@example.net"/>
    <n v="66"/>
    <s v="Male"/>
    <s v="Nikon D"/>
    <d v="2020-12-23T00:00:00"/>
    <x v="0"/>
    <s v="Account access"/>
    <s v="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
    <x v="1"/>
    <s v="Wind part pretty blue pick morning."/>
    <s v="Medium"/>
    <s v="Email"/>
    <x v="5368"/>
    <d v="2023-06-01T16:25:33"/>
    <n v="4"/>
    <n v="8296"/>
    <s v="Wind Part Pretty Blue Pick Morning."/>
    <s v="Kathryn Rice"/>
    <x v="10"/>
    <x v="10"/>
    <x v="1"/>
    <n v="0.6000000000349246"/>
  </r>
  <r>
    <n v="8297"/>
    <s v="Teresa Patton"/>
    <s v="uevans@example.net"/>
    <n v="46"/>
    <s v="Other"/>
    <s v="Microsoft Xbox Controller"/>
    <d v="2020-02-11T00:00:00"/>
    <x v="2"/>
    <s v="Product recommendation"/>
    <s v="I'm having an issue with the {product_purchased}. Please assist._x000a__x000a_My email is [email protected], and after a 30 day period of being a member for several weeks, everything seems back to good. I'm concerned about the security of my {product_purchased} and would like to ensure that my data is safe."/>
    <x v="2"/>
    <m/>
    <s v="High"/>
    <s v="Social media"/>
    <x v="5"/>
    <m/>
    <m/>
    <n v="8297"/>
    <s v=""/>
    <s v="Teresa Patton"/>
    <x v="4"/>
    <x v="4"/>
    <x v="1"/>
    <s v=""/>
  </r>
  <r>
    <n v="8298"/>
    <s v="Michelle Dudley"/>
    <s v="richard75@example.net"/>
    <n v="55"/>
    <s v="Male"/>
    <s v="Nest Thermostat"/>
    <d v="2020-04-02T00:00:00"/>
    <x v="0"/>
    <s v="Installation support"/>
    <s v="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
    <x v="0"/>
    <m/>
    <s v="Low"/>
    <s v="Chat"/>
    <x v="5369"/>
    <m/>
    <m/>
    <n v="8298"/>
    <s v=""/>
    <s v="Michelle Dudley"/>
    <x v="11"/>
    <x v="11"/>
    <x v="1"/>
    <s v=""/>
  </r>
  <r>
    <n v="8299"/>
    <s v="Mary Johnson"/>
    <s v="bmiddleton@example.net"/>
    <n v="59"/>
    <s v="Other"/>
    <s v="MacBook Pro"/>
    <d v="2021-07-04T00:00:00"/>
    <x v="1"/>
    <s v="Cancellation request"/>
    <s v="I'm having an issue with the {product_purchased}. Please assist._x000a__x000a_I'm having an issue with the {product_purchased}. Please assist. I want to continue with my purchases from these products. I don't I've noticed a peculiar error message popping up on my {product_purchased} screen. It says '{error_message}'. What does it mean?"/>
    <x v="0"/>
    <m/>
    <s v="Low"/>
    <s v="Phone"/>
    <x v="5370"/>
    <m/>
    <m/>
    <n v="8299"/>
    <s v=""/>
    <s v="Mary Johnson"/>
    <x v="2"/>
    <x v="2"/>
    <x v="0"/>
    <s v=""/>
  </r>
  <r>
    <n v="8300"/>
    <s v="Debra Johnson"/>
    <s v="iholmes@example.net"/>
    <n v="32"/>
    <s v="Male"/>
    <s v="LG OLED"/>
    <d v="2021-10-21T00:00:00"/>
    <x v="1"/>
    <s v="Installation support"/>
    <s v="I'm encountering a software bug in the {product_purchased}. Whenever I try to perform a specific action, the application crashes. Are there any updates or fixes available?_x000a__x000a_Yes. The application will automatically stop working if there are any I've checked the device settings and made sure that everything is configured correctly."/>
    <x v="0"/>
    <m/>
    <s v="Critical"/>
    <s v="Email"/>
    <x v="5371"/>
    <m/>
    <m/>
    <n v="8300"/>
    <s v=""/>
    <s v="Debra Johnson"/>
    <x v="7"/>
    <x v="7"/>
    <x v="0"/>
    <s v=""/>
  </r>
  <r>
    <n v="8301"/>
    <s v="Diana Shaw"/>
    <s v="donald77@example.com"/>
    <n v="38"/>
    <s v="Male"/>
    <s v="Nintendo Switch"/>
    <d v="2020-06-19T00:00:00"/>
    <x v="4"/>
    <s v="Delivery problem"/>
    <s v="I'm having an issue with the {product_purchased}. Please assist._x000a__x000a_This is an option. We try to make every effort to help you. You're either on the list of 'Best Gifts,' or you simply don't I'm concerned about the security of my {product_purchased} and would like to ensure that my data is safe."/>
    <x v="0"/>
    <m/>
    <s v="Low"/>
    <s v="Email"/>
    <x v="5372"/>
    <m/>
    <m/>
    <n v="8301"/>
    <s v=""/>
    <s v="Diana Shaw"/>
    <x v="8"/>
    <x v="8"/>
    <x v="1"/>
    <s v=""/>
  </r>
  <r>
    <n v="8302"/>
    <s v="Charles Howard"/>
    <s v="shelby91@example.org"/>
    <n v="34"/>
    <s v="Male"/>
    <s v="Microsoft Office"/>
    <d v="2020-03-09T00:00:00"/>
    <x v="3"/>
    <s v="Product compatibility"/>
    <s v="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
    <x v="2"/>
    <m/>
    <s v="High"/>
    <s v="Phone"/>
    <x v="5"/>
    <m/>
    <m/>
    <n v="8302"/>
    <s v=""/>
    <s v="Charles Howard"/>
    <x v="0"/>
    <x v="0"/>
    <x v="1"/>
    <s v=""/>
  </r>
  <r>
    <n v="8303"/>
    <s v="David Perez"/>
    <s v="watsonmargaret@example.net"/>
    <n v="18"/>
    <s v="Female"/>
    <s v="Samsung Galaxy"/>
    <d v="2020-09-01T00:00:00"/>
    <x v="4"/>
    <s v="Software bug"/>
    <s v="I've recently set up my {product_purchased}, but it fails to connect to any available networks. What steps should I take to troubleshoot this issue?_x000a__x000a_If no error appears, restart._x000a__x000a_If no error appears I've checked for any available software updates for my {product_purchased}, but there are none."/>
    <x v="2"/>
    <m/>
    <s v="Low"/>
    <s v="Chat"/>
    <x v="5"/>
    <m/>
    <m/>
    <n v="8303"/>
    <s v=""/>
    <s v="David Perez"/>
    <x v="9"/>
    <x v="9"/>
    <x v="1"/>
    <s v=""/>
  </r>
  <r>
    <n v="8304"/>
    <s v="Mrs. Judith Gordon"/>
    <s v="xdoyle@example.net"/>
    <n v="69"/>
    <s v="Male"/>
    <s v="Asus ROG"/>
    <d v="2021-10-13T00:00:00"/>
    <x v="0"/>
    <s v="Data loss"/>
    <s v="I'm having an issue with the {product_purchased}. Please assist._x000a__x000a_I'm having an issue with the {product_purchased}. Please assist. Can you help?_x000a__x000a_No, we're working through this issue I've performed a factory reset on my {product_purchased}, hoping it would resolve the problem, but it didn't help."/>
    <x v="1"/>
    <s v="Performance check action try bring develop major."/>
    <s v="Critical"/>
    <s v="Social media"/>
    <x v="5373"/>
    <d v="2023-06-01T11:38:44"/>
    <n v="3"/>
    <n v="8304"/>
    <s v="Performance Check Action Try Bring Develop Major."/>
    <s v="Mrs. Judith Gordon"/>
    <x v="7"/>
    <x v="7"/>
    <x v="0"/>
    <n v="-9.9666666666744277"/>
  </r>
  <r>
    <n v="8305"/>
    <s v="Kevin Key MD"/>
    <s v="fwilliams@example.com"/>
    <n v="41"/>
    <s v="Female"/>
    <s v="Nintendo Switch"/>
    <d v="2020-02-20T00:00:00"/>
    <x v="4"/>
    <s v="Cancellation request"/>
    <s v="I'm having an issue with the {product_purchased}. Please assist._x000a__x000a_You need help?_x000a__x000a_We offer a 10% discount for any order over $400 (or $40 with shipping)._x000a__x000a_Please make sure you I'm concerned about the security of my {product_purchased} and would like to ensure that my data is safe."/>
    <x v="2"/>
    <m/>
    <s v="High"/>
    <s v="Social media"/>
    <x v="5"/>
    <m/>
    <m/>
    <n v="8305"/>
    <s v=""/>
    <s v="Kevin Key MD"/>
    <x v="4"/>
    <x v="4"/>
    <x v="1"/>
    <s v=""/>
  </r>
  <r>
    <n v="8306"/>
    <s v="Christopher Bailey"/>
    <s v="natasha36@example.org"/>
    <n v="68"/>
    <s v="Female"/>
    <s v="GoPro Hero"/>
    <d v="2020-06-14T00:00:00"/>
    <x v="1"/>
    <s v="Display issue"/>
    <s v="I'm unable to access my {product_purchased} account. It keeps displaying an 'Invalid Credentials' error, even though I'm using the correct login information. How can I regain access to my account?_x000a__x000a_If you I've performed a factory reset on my {product_purchased}, hoping it would resolve the problem, but it didn't help."/>
    <x v="2"/>
    <m/>
    <s v="High"/>
    <s v="Phone"/>
    <x v="5"/>
    <m/>
    <m/>
    <n v="8306"/>
    <s v=""/>
    <s v="Christopher Bailey"/>
    <x v="8"/>
    <x v="8"/>
    <x v="1"/>
    <s v=""/>
  </r>
  <r>
    <n v="8307"/>
    <s v="Patricia Smith"/>
    <s v="qclark@example.net"/>
    <n v="43"/>
    <s v="Female"/>
    <s v="Sony PlayStation"/>
    <d v="2020-05-23T00:00:00"/>
    <x v="4"/>
    <s v="Installation support"/>
    <s v="I'm having an issue with the {product_purchased}. Please assist. This should be done within 10 minutes. I've tried clearing the cache and data for the {product_purchased} app, but the issue persists."/>
    <x v="0"/>
    <m/>
    <s v="Medium"/>
    <s v="Social media"/>
    <x v="5374"/>
    <m/>
    <m/>
    <n v="8307"/>
    <s v=""/>
    <s v="Patricia Smith"/>
    <x v="1"/>
    <x v="1"/>
    <x v="1"/>
    <s v=""/>
  </r>
  <r>
    <n v="8308"/>
    <s v="Darrell Maxwell"/>
    <s v="danielortiz@example.net"/>
    <n v="43"/>
    <s v="Male"/>
    <s v="Asus ROG"/>
    <d v="2021-03-03T00:00:00"/>
    <x v="0"/>
    <s v="Installation support"/>
    <s v="I've forgotten my password for my {product_purchased} account, and the password reset option is not working. How can I recover my account?_x000a__x000a_It's always easier._x000a__x000a_If your account is still at 1-3 I've checked for software updates, and my {product_purchased} is already running the latest version."/>
    <x v="2"/>
    <m/>
    <s v="Low"/>
    <s v="Chat"/>
    <x v="5"/>
    <m/>
    <m/>
    <n v="8308"/>
    <s v=""/>
    <s v="Darrell Maxwell"/>
    <x v="0"/>
    <x v="0"/>
    <x v="0"/>
    <s v=""/>
  </r>
  <r>
    <n v="8309"/>
    <s v="Lori Williams"/>
    <s v="gmartin@example.com"/>
    <n v="33"/>
    <s v="Other"/>
    <s v="Microsoft Office"/>
    <d v="2020-11-09T00:00:00"/>
    <x v="3"/>
    <s v="Display issue"/>
    <s v="I'm having an issue with the {product_purchased}. Please assist. You will be able to find the address on our web site by clicking it above. But please do NOT use the {product_purchased}._x000a__x000a_Please I've followed online tutorials and community forums to troubleshoot the issue, but no luck so far."/>
    <x v="2"/>
    <m/>
    <s v="Critical"/>
    <s v="Email"/>
    <x v="5"/>
    <m/>
    <m/>
    <n v="8309"/>
    <s v=""/>
    <s v="Lori Williams"/>
    <x v="3"/>
    <x v="3"/>
    <x v="1"/>
    <s v=""/>
  </r>
  <r>
    <n v="8310"/>
    <s v="Krystal Waters"/>
    <s v="jasonkim@example.org"/>
    <n v="59"/>
    <s v="Male"/>
    <s v="GoPro Hero"/>
    <d v="2021-06-02T00:00:00"/>
    <x v="2"/>
    <s v="Product compatibility"/>
    <s v="I'm having trouble connecting my {product_purchased} to my home Wi-Fi network. It doesn't detect any networks, although other devices are connecting fine. What can be done to resolve this issue?_x000a__x000a_I've noticed an I rely heavily on my {product_purchased} for my daily tasks, and this issue is hindering my productivity."/>
    <x v="0"/>
    <m/>
    <s v="Medium"/>
    <s v="Phone"/>
    <x v="5375"/>
    <m/>
    <m/>
    <n v="8310"/>
    <s v=""/>
    <s v="Krystal Waters"/>
    <x v="8"/>
    <x v="8"/>
    <x v="0"/>
    <s v=""/>
  </r>
  <r>
    <n v="8311"/>
    <s v="Timothy Bell"/>
    <s v="jturner@example.com"/>
    <n v="22"/>
    <s v="Other"/>
    <s v="Apple AirPods"/>
    <d v="2021-01-08T00:00:00"/>
    <x v="1"/>
    <s v="Battery life"/>
    <s v="I've encountered a data loss issue with my {product_purchased}. All the files and documents seem to have disappeared. Can you guide me on how to retrieve them?_x000a__x000a_My personal policy is to keep this information, whether you're I've tried using different cables, adapters, or peripherals with my {product_purchased}, but the issue persists."/>
    <x v="2"/>
    <m/>
    <s v="Critical"/>
    <s v="Email"/>
    <x v="5"/>
    <m/>
    <m/>
    <n v="8311"/>
    <s v=""/>
    <s v="Timothy Bell"/>
    <x v="6"/>
    <x v="6"/>
    <x v="0"/>
    <s v=""/>
  </r>
  <r>
    <n v="8312"/>
    <s v="Kelly Fowler"/>
    <s v="martingeorge@example.net"/>
    <n v="67"/>
    <s v="Other"/>
    <s v="Apple AirPods"/>
    <d v="2021-09-16T00:00:00"/>
    <x v="3"/>
    <s v="Software bug"/>
    <s v="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
    <x v="1"/>
    <s v="Child quality reach marriage plan central."/>
    <s v="Critical"/>
    <s v="Chat"/>
    <x v="1838"/>
    <d v="2023-06-01T07:22:54"/>
    <n v="1"/>
    <n v="8312"/>
    <s v="Child Quality Reach Marriage Plan Central."/>
    <s v="Kelly Fowler"/>
    <x v="9"/>
    <x v="9"/>
    <x v="0"/>
    <n v="2.0833333333139308"/>
  </r>
  <r>
    <n v="8313"/>
    <s v="Ricky Guzman"/>
    <s v="david39@example.org"/>
    <n v="65"/>
    <s v="Female"/>
    <s v="Lenovo ThinkPad"/>
    <d v="2020-11-01T00:00:00"/>
    <x v="3"/>
    <s v="Network problem"/>
    <s v="I'm having trouble connecting my {product_purchased} to my home Wi-Fi network. It doesn't detect any networks, although other devices are connecting fine. What can be done to resolve this issue?_x000a__x000a_If you continue to I've recently updated the firmware of my {product_purchased}, and the issue started happening afterward. Could it be related to the update?"/>
    <x v="1"/>
    <s v="Specific wonder already arm most far."/>
    <s v="Low"/>
    <s v="Chat"/>
    <x v="5376"/>
    <d v="2023-06-02T00:07:54"/>
    <n v="3"/>
    <n v="8313"/>
    <s v="Specific Wonder Already Arm Most Far."/>
    <s v="Ricky Guzman"/>
    <x v="3"/>
    <x v="3"/>
    <x v="1"/>
    <n v="0.50000000005820766"/>
  </r>
  <r>
    <n v="8314"/>
    <s v="Theresa Adams MD"/>
    <s v="smithjoshua@example.org"/>
    <n v="43"/>
    <s v="Female"/>
    <s v="Nikon D"/>
    <d v="2021-03-31T00:00:00"/>
    <x v="0"/>
    <s v="Data loss"/>
    <s v="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
    <x v="0"/>
    <m/>
    <s v="High"/>
    <s v="Email"/>
    <x v="5377"/>
    <m/>
    <m/>
    <n v="8314"/>
    <s v=""/>
    <s v="Theresa Adams MD"/>
    <x v="0"/>
    <x v="0"/>
    <x v="0"/>
    <s v=""/>
  </r>
  <r>
    <n v="8315"/>
    <s v="Jessica Liu"/>
    <s v="margaret10@example.org"/>
    <n v="39"/>
    <s v="Other"/>
    <s v="Philips Hue Lights"/>
    <d v="2020-12-27T00:00:00"/>
    <x v="2"/>
    <s v="Product recommendation"/>
    <s v="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
    <x v="1"/>
    <s v="Lay site wind Democrat partner side."/>
    <s v="Critical"/>
    <s v="Email"/>
    <x v="5378"/>
    <d v="2023-06-01T23:20:57"/>
    <n v="5"/>
    <n v="8315"/>
    <s v="Lay Site Wind Democrat Partner Side."/>
    <s v="Jessica Liu"/>
    <x v="10"/>
    <x v="10"/>
    <x v="1"/>
    <n v="13.199999999895226"/>
  </r>
  <r>
    <n v="8316"/>
    <s v="Linda Gomez"/>
    <s v="alexwilliams@example.net"/>
    <n v="40"/>
    <s v="Other"/>
    <s v="LG Smart TV"/>
    <d v="2020-11-16T00:00:00"/>
    <x v="4"/>
    <s v="Battery life"/>
    <s v="I'm having an issue with the {product_purchased}. Please assist. prescribed by NSL. Terms of use_x000a__x000a_This product is not registered as under PIAAC, USA policy and will not be accepted for use by a person I've tried using different cables, adapters, or peripherals with my {product_purchased}, but the issue persists."/>
    <x v="2"/>
    <m/>
    <s v="High"/>
    <s v="Email"/>
    <x v="5"/>
    <m/>
    <m/>
    <n v="8316"/>
    <s v=""/>
    <s v="Linda Gomez"/>
    <x v="3"/>
    <x v="3"/>
    <x v="1"/>
    <s v=""/>
  </r>
  <r>
    <n v="8317"/>
    <s v="Catherine Atkins"/>
    <s v="laura58@example.net"/>
    <n v="20"/>
    <s v="Female"/>
    <s v="Apple AirPods"/>
    <d v="2021-08-31T00:00:00"/>
    <x v="0"/>
    <s v="Software bug"/>
    <s v="I'm having an issue with the {product_purchased}. Please assist._x000a__x000a__x000a_There is no need to have an exact replica from the seller as there is not enough of them._x000a__x000a_You have better luck using this kit because it I've tried using different cables, adapters, or peripherals with my {product_purchased}, but the issue persists."/>
    <x v="2"/>
    <m/>
    <s v="High"/>
    <s v="Email"/>
    <x v="5"/>
    <m/>
    <m/>
    <n v="8317"/>
    <s v=""/>
    <s v="Catherine Atkins"/>
    <x v="5"/>
    <x v="5"/>
    <x v="0"/>
    <s v=""/>
  </r>
  <r>
    <n v="8318"/>
    <s v="Nathan Mejia"/>
    <s v="raymond59@example.net"/>
    <n v="52"/>
    <s v="Other"/>
    <s v="LG Washing Machine"/>
    <d v="2020-11-12T00:00:00"/>
    <x v="2"/>
    <s v="Cancellation request"/>
    <s v="I'm having an issue with the {product_purchased}. Please assist._x000a__x000a_2) You would be able to request the payment within 23 days if your order is pending. Your billing address should be added to the address on your phone I've performed a factory reset on my {product_purchased}, hoping it would resolve the problem, but it didn't help."/>
    <x v="1"/>
    <s v="Property them billion question share."/>
    <s v="Low"/>
    <s v="Email"/>
    <x v="5379"/>
    <d v="2023-06-01T21:44:02"/>
    <n v="3"/>
    <n v="8318"/>
    <s v="Property Them Billion Question Share."/>
    <s v="Nathan Mejia"/>
    <x v="3"/>
    <x v="3"/>
    <x v="1"/>
    <n v="17.566666666825768"/>
  </r>
  <r>
    <n v="8319"/>
    <s v="Maria Mathews"/>
    <s v="stephanieharris@example.com"/>
    <n v="25"/>
    <s v="Female"/>
    <s v="Apple AirPods"/>
    <d v="2021-11-14T00:00:00"/>
    <x v="1"/>
    <s v="Cancellation request"/>
    <s v="I've encountered a data loss issue with my {product_purchased}. All the files and documents seem to have disappeared. Can you guide me on how to retrieve them?_x000a__x000a_If you have multiple files or documents you need to remove, I'm not sure if this issue is specific to my device or if others have reported similar problems."/>
    <x v="2"/>
    <m/>
    <s v="Medium"/>
    <s v="Social media"/>
    <x v="5"/>
    <m/>
    <m/>
    <n v="8319"/>
    <s v=""/>
    <s v="Maria Mathews"/>
    <x v="3"/>
    <x v="3"/>
    <x v="0"/>
    <s v=""/>
  </r>
  <r>
    <n v="8320"/>
    <s v="Amber Phillips"/>
    <s v="wjordan@example.org"/>
    <n v="44"/>
    <s v="Other"/>
    <s v="GoPro Action Camera"/>
    <d v="2020-11-02T00:00:00"/>
    <x v="3"/>
    <s v="Refund request"/>
    <s v="I'm having an issue with the {product_purchased}. Please assist. We just need to know more about this product.&quot;_x000a__x000a_Sleight of Hand - Black Pearl - $4.99_x000a__x000a_Sleight of Hand - I've followed online tutorials and community forums to troubleshoot the issue, but no luck so far."/>
    <x v="1"/>
    <s v="However interest recognize last thousand mission."/>
    <s v="Low"/>
    <s v="Email"/>
    <x v="5380"/>
    <d v="2023-06-01T15:23:05"/>
    <n v="1"/>
    <n v="8320"/>
    <s v="However Interest Recognize Last Thousand Mission."/>
    <s v="Amber Phillips"/>
    <x v="3"/>
    <x v="3"/>
    <x v="1"/>
    <n v="-6.4500000000698492"/>
  </r>
  <r>
    <n v="8321"/>
    <s v="Mrs. Nicole Torres"/>
    <s v="fisherwhitney@example.net"/>
    <n v="51"/>
    <s v="Other"/>
    <s v="Philips Hue Lights"/>
    <d v="2020-04-15T00:00:00"/>
    <x v="3"/>
    <s v="Product recommendation"/>
    <s v="I'm having an issue with the {product_purchased}. Please assist._x000a__x000a_This should fix this issue when I run my i8 series._x000a__x000a_If the Alicorn has this issue and you don't see the page, then I've noticed a peculiar error message popping up on my {product_purchased} screen. It says '{error_message}'. What does it mean?"/>
    <x v="1"/>
    <s v="Attorney add per."/>
    <s v="Low"/>
    <s v="Chat"/>
    <x v="5381"/>
    <d v="2023-06-01T20:54:07"/>
    <n v="1"/>
    <n v="8321"/>
    <s v="Attorney Add Per."/>
    <s v="Mrs. Nicole Torres"/>
    <x v="11"/>
    <x v="11"/>
    <x v="1"/>
    <n v="-0.79999999998835847"/>
  </r>
  <r>
    <n v="8322"/>
    <s v="Emily Hernandez"/>
    <s v="kevin40@example.net"/>
    <n v="23"/>
    <s v="Female"/>
    <s v="Xbox"/>
    <d v="2020-04-23T00:00:00"/>
    <x v="2"/>
    <s v="Battery life"/>
    <s v="I'm having an issue with the {product_purchased}. Please assist. {Product-Type}&quot; is displayed in a popup, as this plugin also adds to it._x000a__x000a_Add a checkerbox below the list of features. I'm using the original charger that came with my {product_purchased}, but it's not charging properly."/>
    <x v="0"/>
    <m/>
    <s v="High"/>
    <s v="Email"/>
    <x v="5382"/>
    <m/>
    <m/>
    <n v="8322"/>
    <s v=""/>
    <s v="Emily Hernandez"/>
    <x v="11"/>
    <x v="11"/>
    <x v="1"/>
    <s v=""/>
  </r>
  <r>
    <n v="8323"/>
    <s v="Dr. Debbie Carr"/>
    <s v="iwashington@example.net"/>
    <n v="30"/>
    <s v="Male"/>
    <s v="Dyson Vacuum Cleaner"/>
    <d v="2021-06-19T00:00:00"/>
    <x v="3"/>
    <s v="Account access"/>
    <s v="My {product_purchased} crashed, and I lost all the data stored on it. Is there any way to recover the lost data?_x000a__x000a_The solution: use your browser's data recovery feature to recover the data only if you've I rely heavily on my {product_purchased} for my daily tasks, and this issue is hindering my productivity."/>
    <x v="1"/>
    <s v="Choose so bag onto seat public."/>
    <s v="Low"/>
    <s v="Social media"/>
    <x v="5383"/>
    <d v="2023-06-01T07:57:10"/>
    <n v="5"/>
    <n v="8323"/>
    <s v="Choose So Bag Onto Seat Public."/>
    <s v="Dr. Debbie Carr"/>
    <x v="8"/>
    <x v="8"/>
    <x v="0"/>
    <n v="4.2500000000582077"/>
  </r>
  <r>
    <n v="8324"/>
    <s v="Clifford James"/>
    <s v="victoriawells@example.net"/>
    <n v="24"/>
    <s v="Other"/>
    <s v="Dell XPS"/>
    <d v="2020-08-06T00:00:00"/>
    <x v="0"/>
    <s v="Product compatibility"/>
    <s v="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
    <x v="1"/>
    <s v="True break season yeah."/>
    <s v="Low"/>
    <s v="Email"/>
    <x v="5384"/>
    <d v="2023-06-02T00:09:10"/>
    <n v="3"/>
    <n v="8324"/>
    <s v="True Break Season Yeah."/>
    <s v="Clifford James"/>
    <x v="5"/>
    <x v="5"/>
    <x v="1"/>
    <n v="5.3666666665230878"/>
  </r>
  <r>
    <n v="8325"/>
    <s v="Brandi White"/>
    <s v="powellkimberly@example.org"/>
    <n v="24"/>
    <s v="Other"/>
    <s v="Canon EOS"/>
    <d v="2021-11-26T00:00:00"/>
    <x v="4"/>
    <s v="Product compatibility"/>
    <s v="I'm having an issue with the {product_purchased}. Please assist. (Sending a mod to a specific recipient is not supported.)_x000a__x000a_My question is, do you feel it's unreasonable and unethical to include this &quot;product&quot; I've performed a factory reset on my {product_purchased}, hoping it would resolve the problem, but it didn't help."/>
    <x v="2"/>
    <m/>
    <s v="Critical"/>
    <s v="Phone"/>
    <x v="5"/>
    <m/>
    <m/>
    <n v="8325"/>
    <s v=""/>
    <s v="Brandi White"/>
    <x v="3"/>
    <x v="3"/>
    <x v="0"/>
    <s v=""/>
  </r>
  <r>
    <n v="8326"/>
    <s v="David Smith"/>
    <s v="ashleythompson@example.com"/>
    <n v="70"/>
    <s v="Other"/>
    <s v="Nintendo Switch Pro Controller"/>
    <d v="2021-07-22T00:00:00"/>
    <x v="1"/>
    <s v="Installation support"/>
    <s v="I'm having an issue with the {product_purchased}. Please assist. As I am on the device I am unable to connect to services._x000a__x000a_I'm about to turn off my computer when the screen appears as shown aboveâ€¦then I'm not sure if this issue is specific to my device or if others have reported similar problems."/>
    <x v="0"/>
    <m/>
    <s v="High"/>
    <s v="Email"/>
    <x v="5385"/>
    <m/>
    <m/>
    <n v="8326"/>
    <s v=""/>
    <s v="David Smith"/>
    <x v="2"/>
    <x v="2"/>
    <x v="0"/>
    <s v=""/>
  </r>
  <r>
    <n v="8327"/>
    <s v="William Stevens"/>
    <s v="msmith@example.org"/>
    <n v="39"/>
    <s v="Female"/>
    <s v="LG Smart TV"/>
    <d v="2020-09-15T00:00:00"/>
    <x v="0"/>
    <s v="Product compatibility"/>
    <s v="I'm having an issue with the {product_purchased}. Please assist. I need assistance as soon as possible because it's affecting my work and productivity."/>
    <x v="0"/>
    <m/>
    <s v="Medium"/>
    <s v="Social media"/>
    <x v="5386"/>
    <m/>
    <m/>
    <n v="8327"/>
    <s v=""/>
    <s v="William Stevens"/>
    <x v="9"/>
    <x v="9"/>
    <x v="1"/>
    <s v=""/>
  </r>
  <r>
    <n v="8328"/>
    <s v="Kevin Hudson"/>
    <s v="yvonnegeorge@example.net"/>
    <n v="24"/>
    <s v="Female"/>
    <s v="GoPro Action Camera"/>
    <d v="2021-05-07T00:00:00"/>
    <x v="0"/>
    <s v="Installation support"/>
    <s v="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
    <x v="2"/>
    <m/>
    <s v="Low"/>
    <s v="Chat"/>
    <x v="5"/>
    <m/>
    <m/>
    <n v="8328"/>
    <s v=""/>
    <s v="Kevin Hudson"/>
    <x v="1"/>
    <x v="1"/>
    <x v="0"/>
    <s v=""/>
  </r>
  <r>
    <n v="8329"/>
    <s v="Alyssa Reynolds"/>
    <s v="danielleerickson@example.net"/>
    <n v="39"/>
    <s v="Female"/>
    <s v="Fitbit Charge"/>
    <d v="2020-11-23T00:00:00"/>
    <x v="0"/>
    <s v="Peripheral compatibility"/>
    <s v="I'm having an issue with the {product_purchased}. Please assist._x000a__x000a_We accept payment in USD._x000a__x000a_[...] [product_purchased] will be displayed on this web site and displayed as a payment item on I've checked the device settings and made sure that everything is configured correctly."/>
    <x v="2"/>
    <m/>
    <s v="Low"/>
    <s v="Chat"/>
    <x v="5"/>
    <m/>
    <m/>
    <n v="8329"/>
    <s v=""/>
    <s v="Alyssa Reynolds"/>
    <x v="3"/>
    <x v="3"/>
    <x v="1"/>
    <s v=""/>
  </r>
  <r>
    <n v="8330"/>
    <s v="Kenneth Harrison"/>
    <s v="lauracook@example.org"/>
    <n v="18"/>
    <s v="Male"/>
    <s v="Samsung Galaxy"/>
    <d v="2020-01-20T00:00:00"/>
    <x v="1"/>
    <s v="Cancellation request"/>
    <s v="I'm having an issue with the {product_purchased}. Please assist._x000a__x000a_A second company has an issue. They sell a very small number of shoes to the public. That's it. Then they're gone and no-one I'm using the original charger that came with my {product_purchased}, but it's not charging properly."/>
    <x v="1"/>
    <s v="Tonight sell sure situation."/>
    <s v="Low"/>
    <s v="Social media"/>
    <x v="5387"/>
    <d v="2023-06-01T05:22:20"/>
    <n v="3"/>
    <n v="8330"/>
    <s v="Tonight Sell Sure Situation."/>
    <s v="Kenneth Harrison"/>
    <x v="6"/>
    <x v="6"/>
    <x v="1"/>
    <n v="-10.833333333372138"/>
  </r>
  <r>
    <n v="8331"/>
    <s v="Terri Jackson"/>
    <s v="mirandablair@example.org"/>
    <n v="50"/>
    <s v="Male"/>
    <s v="Sony PlayStation"/>
    <d v="2020-08-28T00:00:00"/>
    <x v="3"/>
    <s v="Peripheral compatibility"/>
    <s v="I'm having an issue with the {product_purchased}. Please assist._x000a__x000a_I'm having an issue with the {product_purchased}. Please assist. Contact your local retailer about a possible issue. If the order does not I'm experiencing this issue on multiple devices of the same model, so it seems to be a widespread problem."/>
    <x v="1"/>
    <s v="Offer investment fish."/>
    <s v="High"/>
    <s v="Social media"/>
    <x v="5388"/>
    <d v="2023-06-01T10:40:22"/>
    <n v="2"/>
    <n v="8331"/>
    <s v="Offer Investment Fish."/>
    <s v="Terri Jackson"/>
    <x v="5"/>
    <x v="5"/>
    <x v="1"/>
    <n v="-12.916666666686069"/>
  </r>
  <r>
    <n v="8332"/>
    <s v="Shannon Delgado"/>
    <s v="kathrynchurch@example.com"/>
    <n v="34"/>
    <s v="Other"/>
    <s v="Microsoft Xbox Controller"/>
    <d v="2021-05-14T00:00:00"/>
    <x v="4"/>
    <s v="Cancellation request"/>
    <s v="I'm having an issue with the {product_purchased}. Please assist._x000a__x000a_&quot;_x000a__x000a_}_x000a__x000a_}_x000a__x000a_def add_button ( id_user, password: &quot; &quot;, image_image_image:'y I've noticed a sudden decrease in battery life on my {product_purchased}. It used to last much longer."/>
    <x v="0"/>
    <m/>
    <s v="High"/>
    <s v="Chat"/>
    <x v="5389"/>
    <m/>
    <m/>
    <n v="8332"/>
    <s v=""/>
    <s v="Shannon Delgado"/>
    <x v="1"/>
    <x v="1"/>
    <x v="0"/>
    <s v=""/>
  </r>
  <r>
    <n v="8333"/>
    <s v="Teresa Hill"/>
    <s v="myoung@example.net"/>
    <n v="37"/>
    <s v="Female"/>
    <s v="Sony 4K HDR TV"/>
    <d v="2021-02-17T00:00:00"/>
    <x v="3"/>
    <s v="Delivery problem"/>
    <s v="I'm having an issue with the {product_purchased}. Please assist._x000a__x000a_We're currently in a beta testing phase for your product. We've removed the product from our list of available products based on availability and we've also eliminated I've checked for software updates, and my {product_purchased} is already running the latest version."/>
    <x v="1"/>
    <s v="Stand like quality firm."/>
    <s v="Low"/>
    <s v="Email"/>
    <x v="5390"/>
    <d v="2023-06-01T15:37:25"/>
    <n v="3"/>
    <n v="8333"/>
    <s v="Stand Like Quality Firm."/>
    <s v="Teresa Hill"/>
    <x v="4"/>
    <x v="4"/>
    <x v="0"/>
    <n v="2.1166666665812954"/>
  </r>
  <r>
    <n v="8334"/>
    <s v="Lawrence Gonzales"/>
    <s v="renee71@example.org"/>
    <n v="33"/>
    <s v="Other"/>
    <s v="LG Smart TV"/>
    <d v="2020-09-24T00:00:00"/>
    <x v="3"/>
    <s v="Cancellation request"/>
    <s v="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
    <x v="1"/>
    <s v="Group trip visit audience style admit."/>
    <s v="Medium"/>
    <s v="Social media"/>
    <x v="5391"/>
    <d v="2023-06-01T10:57:27"/>
    <n v="4"/>
    <n v="8334"/>
    <s v="Group Trip Visit Audience Style Admit."/>
    <s v="Lawrence Gonzales"/>
    <x v="9"/>
    <x v="9"/>
    <x v="1"/>
    <n v="-2.9666666665580124"/>
  </r>
  <r>
    <n v="8335"/>
    <s v="Vicki Blankenship"/>
    <s v="burchgina@example.net"/>
    <n v="60"/>
    <s v="Other"/>
    <s v="Sony PlayStation"/>
    <d v="2021-08-04T00:00:00"/>
    <x v="3"/>
    <s v="Product recommendation"/>
    <s v="I've noticed a software bug in the {product_purchased} app. It's causing data loss and unexpected errors. How can I resolve this issue?_x000a__x000a_You can go to your app's documentation/code.vox I've followed online tutorials and community forums to troubleshoot the issue, but no luck so far."/>
    <x v="2"/>
    <m/>
    <s v="High"/>
    <s v="Phone"/>
    <x v="5"/>
    <m/>
    <m/>
    <n v="8335"/>
    <s v=""/>
    <s v="Vicki Blankenship"/>
    <x v="5"/>
    <x v="5"/>
    <x v="0"/>
    <s v=""/>
  </r>
  <r>
    <n v="8336"/>
    <s v="Matthew Perkins"/>
    <s v="ginanorton@example.net"/>
    <n v="20"/>
    <s v="Other"/>
    <s v="Fitbit Charge"/>
    <d v="2021-05-23T00:00:00"/>
    <x v="0"/>
    <s v="Payment issue"/>
    <s v="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
    <x v="1"/>
    <s v="Tree piece left bar nearly thank."/>
    <s v="Medium"/>
    <s v="Phone"/>
    <x v="5392"/>
    <d v="2023-06-01T06:36:29"/>
    <n v="3"/>
    <n v="8336"/>
    <s v="Tree Piece Left Bar Nearly Thank."/>
    <s v="Matthew Perkins"/>
    <x v="1"/>
    <x v="1"/>
    <x v="0"/>
    <n v="-4.6999999999534339"/>
  </r>
  <r>
    <n v="8337"/>
    <s v="Kelsey Wade"/>
    <s v="zwilliams@example.com"/>
    <n v="37"/>
    <s v="Female"/>
    <s v="Fitbit Versa Smartwatch"/>
    <d v="2021-03-29T00:00:00"/>
    <x v="0"/>
    <s v="Display issue"/>
    <s v="I'm having an issue with the {product_purchased}. Please assist._x000a__x000a_$29.49 - $29.99 $29.49_x000a__x000a_If you want a better quality product, then a 5-pack sick or sick I need assistance as soon as possible because it's affecting my work and productivity."/>
    <x v="2"/>
    <m/>
    <s v="High"/>
    <s v="Email"/>
    <x v="5"/>
    <m/>
    <m/>
    <n v="8337"/>
    <s v=""/>
    <s v="Kelsey Wade"/>
    <x v="0"/>
    <x v="0"/>
    <x v="0"/>
    <s v=""/>
  </r>
  <r>
    <n v="8338"/>
    <s v="Miranda Wilkins"/>
    <s v="leejanet@example.org"/>
    <n v="58"/>
    <s v="Male"/>
    <s v="GoPro Hero"/>
    <d v="2020-10-27T00:00:00"/>
    <x v="3"/>
    <s v="Refund request"/>
    <s v="I'm having an issue with the {product_purchased}. Please assist. - JANIMO-JANIMO, PROMPT, 1.0.45, P1.13, 0, 0.0000.0002 This problem started occurring after the recent software update. I haven't made any other changes to the device."/>
    <x v="2"/>
    <m/>
    <s v="Low"/>
    <s v="Chat"/>
    <x v="5"/>
    <m/>
    <m/>
    <n v="8338"/>
    <s v=""/>
    <s v="Miranda Wilkins"/>
    <x v="7"/>
    <x v="7"/>
    <x v="1"/>
    <s v=""/>
  </r>
  <r>
    <n v="8339"/>
    <s v="Tyler Miller"/>
    <s v="belllisa@example.org"/>
    <n v="43"/>
    <s v="Other"/>
    <s v="Philips Hue Lights"/>
    <d v="2021-10-16T00:00:00"/>
    <x v="2"/>
    <s v="Battery life"/>
    <s v="I'm having an issue with the {product_purchased}. Please assist. I would like to apologize for the inconvenience that you may have caused me.&quot; &quot;Hello, and welcome to our brand new, new house in the suburbs of Atlanta. I need assistance as soon as possible because it's affecting my work and productivity."/>
    <x v="0"/>
    <m/>
    <s v="Medium"/>
    <s v="Social media"/>
    <x v="5393"/>
    <m/>
    <m/>
    <n v="8339"/>
    <s v=""/>
    <s v="Tyler Miller"/>
    <x v="7"/>
    <x v="7"/>
    <x v="0"/>
    <s v=""/>
  </r>
  <r>
    <n v="8340"/>
    <s v="Larry Santiago"/>
    <s v="rodriguezjames@example.net"/>
    <n v="30"/>
    <s v="Female"/>
    <s v="iPhone"/>
    <d v="2020-12-23T00:00:00"/>
    <x v="4"/>
    <s v="Product setup"/>
    <s v="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
    <x v="1"/>
    <s v="Man along physical guess western move."/>
    <s v="Critical"/>
    <s v="Phone"/>
    <x v="5394"/>
    <d v="2023-06-01T07:32:36"/>
    <n v="4"/>
    <n v="8340"/>
    <s v="Man Along Physical Guess Western Move."/>
    <s v="Larry Santiago"/>
    <x v="10"/>
    <x v="10"/>
    <x v="1"/>
    <n v="-14.333333333255723"/>
  </r>
  <r>
    <n v="8341"/>
    <s v="Stephen Jenkins"/>
    <s v="matthew86@example.net"/>
    <n v="48"/>
    <s v="Other"/>
    <s v="Adobe Photoshop"/>
    <d v="2020-07-11T00:00:00"/>
    <x v="1"/>
    <s v="Refund request"/>
    <s v="I'm having an issue with the {product_purchased}. Please assist. {product_purchased} must include the name, description, and product numbers of each product._x000a__x000a_How do you verify your product is not required? I'm using the original charger that came with my {product_purchased}, but it's not charging properly."/>
    <x v="1"/>
    <s v="Either after she someone off operation."/>
    <s v="Medium"/>
    <s v="Social media"/>
    <x v="5395"/>
    <d v="2023-06-01T21:58:37"/>
    <n v="4"/>
    <n v="8341"/>
    <s v="Either After She Someone Off Operation."/>
    <s v="Stephen Jenkins"/>
    <x v="2"/>
    <x v="2"/>
    <x v="1"/>
    <n v="1.6999999999534339"/>
  </r>
  <r>
    <n v="8342"/>
    <s v="Samantha Jenkins"/>
    <s v="tbrown@example.net"/>
    <n v="47"/>
    <s v="Female"/>
    <s v="Canon EOS"/>
    <d v="2020-01-07T00:00:00"/>
    <x v="1"/>
    <s v="Delivery problem"/>
    <s v="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
    <x v="1"/>
    <s v="He plan single commercial since ground for."/>
    <s v="High"/>
    <s v="Email"/>
    <x v="5396"/>
    <d v="2023-06-01T00:58:38"/>
    <n v="2"/>
    <n v="8342"/>
    <s v="He Plan Single Commercial Since Ground For."/>
    <s v="Samantha Jenkins"/>
    <x v="6"/>
    <x v="6"/>
    <x v="1"/>
    <n v="-1.2833333333255723"/>
  </r>
  <r>
    <n v="8343"/>
    <s v="Chad Pace"/>
    <s v="ejohnson@example.net"/>
    <n v="45"/>
    <s v="Male"/>
    <s v="Dyson Vacuum Cleaner"/>
    <d v="2021-09-04T00:00:00"/>
    <x v="4"/>
    <s v="Software bug"/>
    <s v="I'm having an issue with the {product_purchased}. Please assist. I've checked for software updates, and my {product_purchased} is already running the latest version."/>
    <x v="0"/>
    <m/>
    <s v="Critical"/>
    <s v="Phone"/>
    <x v="5397"/>
    <m/>
    <m/>
    <n v="8343"/>
    <s v=""/>
    <s v="Chad Pace"/>
    <x v="9"/>
    <x v="9"/>
    <x v="0"/>
    <s v=""/>
  </r>
  <r>
    <n v="8344"/>
    <s v="Karen Smith"/>
    <s v="laurenthompson@example.com"/>
    <n v="19"/>
    <s v="Female"/>
    <s v="Samsung Galaxy"/>
    <d v="2020-06-20T00:00:00"/>
    <x v="2"/>
    <s v="Data loss"/>
    <s v="My {product_purchased} crashed, and I lost all the data stored on it. Is there any way to recover the lost data? Thanks!_x000a__x000a_1 1 2 3 4 5 6 7 8 9 10 11 12 13 14 15 I'm unable to find the option to perform the desired action in the {product_purchased}. Could you please guide me through the steps?"/>
    <x v="0"/>
    <m/>
    <s v="Low"/>
    <s v="Email"/>
    <x v="5398"/>
    <m/>
    <m/>
    <n v="8344"/>
    <s v=""/>
    <s v="Karen Smith"/>
    <x v="8"/>
    <x v="8"/>
    <x v="1"/>
    <s v=""/>
  </r>
  <r>
    <n v="8345"/>
    <s v="Sean Garcia"/>
    <s v="gregory86@example.net"/>
    <n v="41"/>
    <s v="Male"/>
    <s v="Bose SoundLink Speaker"/>
    <d v="2021-08-23T00:00:00"/>
    <x v="4"/>
    <s v="Product recommendation"/>
    <s v="I'm having an issue with the {product_purchased}. Please assist. I've followed online tutorials and community forums to troubleshoot the issue, but no luck so far."/>
    <x v="2"/>
    <m/>
    <s v="High"/>
    <s v="Social media"/>
    <x v="5"/>
    <m/>
    <m/>
    <n v="8345"/>
    <s v=""/>
    <s v="Sean Garcia"/>
    <x v="5"/>
    <x v="5"/>
    <x v="0"/>
    <s v=""/>
  </r>
  <r>
    <n v="8346"/>
    <s v="Alexis Bell"/>
    <s v="barbaragray@example.com"/>
    <n v="18"/>
    <s v="Other"/>
    <s v="Roomba Robot Vacuum"/>
    <d v="2021-12-29T00:00:00"/>
    <x v="1"/>
    <s v="Hardware issue"/>
    <s v="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
    <x v="1"/>
    <s v="Rate idea particularly book."/>
    <s v="Low"/>
    <s v="Social media"/>
    <x v="362"/>
    <d v="2023-06-01T19:24:41"/>
    <n v="3"/>
    <n v="8346"/>
    <s v="Rate Idea Particularly Book."/>
    <s v="Alexis Bell"/>
    <x v="10"/>
    <x v="10"/>
    <x v="0"/>
    <n v="4.78333333338378"/>
  </r>
  <r>
    <n v="8347"/>
    <s v="Frederick Cruz"/>
    <s v="larrymay@example.com"/>
    <n v="38"/>
    <s v="Female"/>
    <s v="Microsoft Surface"/>
    <d v="2020-11-12T00:00:00"/>
    <x v="4"/>
    <s v="Product compatibility"/>
    <s v="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
    <x v="2"/>
    <m/>
    <s v="Critical"/>
    <s v="Email"/>
    <x v="5"/>
    <m/>
    <m/>
    <n v="8347"/>
    <s v=""/>
    <s v="Frederick Cruz"/>
    <x v="3"/>
    <x v="3"/>
    <x v="1"/>
    <s v=""/>
  </r>
  <r>
    <n v="8348"/>
    <s v="Benjamin Rodgers"/>
    <s v="ellisonmelissa@example.net"/>
    <n v="59"/>
    <s v="Other"/>
    <s v="Samsung Soundbar"/>
    <d v="2021-02-07T00:00:00"/>
    <x v="4"/>
    <s v="Network problem"/>
    <s v="I'm having an issue with the {product_purchased}. Please assist. Thanks._x000a__x000a_Thank you! I need assistance as soon as possible because it's affecting my work and productivity."/>
    <x v="0"/>
    <m/>
    <s v="Critical"/>
    <s v="Email"/>
    <x v="5399"/>
    <m/>
    <m/>
    <n v="8348"/>
    <s v=""/>
    <s v="Benjamin Rodgers"/>
    <x v="4"/>
    <x v="4"/>
    <x v="0"/>
    <s v=""/>
  </r>
  <r>
    <n v="8349"/>
    <s v="Thomas Thomas"/>
    <s v="pennycarr@example.com"/>
    <n v="49"/>
    <s v="Female"/>
    <s v="PlayStation"/>
    <d v="2021-04-22T00:00:00"/>
    <x v="2"/>
    <s v="Cancellation request"/>
    <s v="I'm having an issue with the {product_purchased}. Please assist._x000a__x000a_Thank you in advance,_x000a__x000a_Trevor._x000a__x000a_Vivian._x000a__x000a_Your_x000a__x000a_Thank you_x000a__x000a_Lance. I've checked for any available software updates for my {product_purchased}, but there are none."/>
    <x v="1"/>
    <s v="Myself throw involve study."/>
    <s v="Critical"/>
    <s v="Social media"/>
    <x v="5400"/>
    <d v="2023-06-01T12:11:45"/>
    <n v="5"/>
    <n v="8349"/>
    <s v="Myself Throw Involve Study."/>
    <s v="Thomas Thomas"/>
    <x v="11"/>
    <x v="11"/>
    <x v="0"/>
    <n v="1.0500000001047738"/>
  </r>
  <r>
    <n v="8350"/>
    <s v="Amber Black"/>
    <s v="kristinramos@example.com"/>
    <n v="64"/>
    <s v="Male"/>
    <s v="Canon EOS"/>
    <d v="2021-11-30T00:00:00"/>
    <x v="1"/>
    <s v="Account access"/>
    <s v="I'm having an issue with the {product_purchased}. Please assist._x000a__x000a_The items below are all available to purchase in the current Marketplace, or to sell before the update. I'm unable to find the option to perform the desired action in the {product_purchased}. Could you please guide me through the steps?"/>
    <x v="2"/>
    <m/>
    <s v="Critical"/>
    <s v="Chat"/>
    <x v="5"/>
    <m/>
    <m/>
    <n v="8350"/>
    <s v=""/>
    <s v="Amber Black"/>
    <x v="3"/>
    <x v="3"/>
    <x v="0"/>
    <s v=""/>
  </r>
  <r>
    <n v="8351"/>
    <s v="Adrian Harmon"/>
    <s v="vrivera@example.com"/>
    <n v="63"/>
    <s v="Other"/>
    <s v="MacBook Pro"/>
    <d v="2020-08-19T00:00:00"/>
    <x v="3"/>
    <s v="Product setup"/>
    <s v="I'm having an issue with the {product_purchased}. Please assist. I'm concerned about the security of my {product_purchased} and would like to ensure that my data is safe."/>
    <x v="1"/>
    <s v="Drug especially decade how impact break item."/>
    <s v="Critical"/>
    <s v="Phone"/>
    <x v="5401"/>
    <d v="2023-06-01T18:01:46"/>
    <n v="5"/>
    <n v="8351"/>
    <s v="Drug Especially Decade How Impact Break Item."/>
    <s v="Adrian Harmon"/>
    <x v="5"/>
    <x v="5"/>
    <x v="1"/>
    <n v="4.4666666667326353"/>
  </r>
  <r>
    <n v="8352"/>
    <s v="Ashley Rodriguez"/>
    <s v="sandra18@example.net"/>
    <n v="58"/>
    <s v="Female"/>
    <s v="Bose SoundLink Speaker"/>
    <d v="2020-08-02T00:00:00"/>
    <x v="1"/>
    <s v="Payment issue"/>
    <s v="I'm having an issue with the {product_purchased}. Please assist._x000a__x000a_How to Remove the 1+1+Product Error_x000a__x000a_Go to Product Support and click Remove._x000a__x000a_Go to your Product Store. Under &quot;New The issue I'm facing is intermittent. Sometimes it works fine, but other times it acts up unexpectedly."/>
    <x v="2"/>
    <m/>
    <s v="Medium"/>
    <s v="Chat"/>
    <x v="5"/>
    <m/>
    <m/>
    <n v="8352"/>
    <s v=""/>
    <s v="Ashley Rodriguez"/>
    <x v="5"/>
    <x v="5"/>
    <x v="1"/>
    <s v=""/>
  </r>
  <r>
    <n v="8353"/>
    <s v="Megan Bowman"/>
    <s v="anthony12@example.net"/>
    <n v="52"/>
    <s v="Other"/>
    <s v="Asus ROG"/>
    <d v="2021-08-14T00:00:00"/>
    <x v="4"/>
    <s v="Hardware issue"/>
    <s v="I'm unable to access my {product_purchased} account. It keeps displaying an 'Invalid Credentials' error, even though I'm using the correct login information. How can I regain access to my account?_x000a__x000a_If you I've performed a factory reset on my {product_purchased}, hoping it would resolve the problem, but it didn't help."/>
    <x v="0"/>
    <m/>
    <s v="High"/>
    <s v="Email"/>
    <x v="5402"/>
    <m/>
    <m/>
    <n v="8353"/>
    <s v=""/>
    <s v="Megan Bowman"/>
    <x v="5"/>
    <x v="5"/>
    <x v="0"/>
    <s v=""/>
  </r>
  <r>
    <n v="8354"/>
    <s v="Victor Le"/>
    <s v="nguyenjason@example.org"/>
    <n v="23"/>
    <s v="Female"/>
    <s v="Autodesk AutoCAD"/>
    <d v="2020-03-11T00:00:00"/>
    <x v="2"/>
    <s v="Battery life"/>
    <s v="I'm having an issue with the {product_purchased}. Please assist. â€” The First Nation of New York (@FirstNy) August 25, 2015_x000a__x000a_This is one way for people to get paid. The first one that has I've checked the device settings and made sure that everything is configured correctly."/>
    <x v="0"/>
    <m/>
    <s v="Low"/>
    <s v="Social media"/>
    <x v="1184"/>
    <m/>
    <m/>
    <n v="8354"/>
    <s v=""/>
    <s v="Victor Le"/>
    <x v="0"/>
    <x v="0"/>
    <x v="1"/>
    <s v=""/>
  </r>
  <r>
    <n v="8355"/>
    <s v="Pamela Grant"/>
    <s v="robertskatie@example.com"/>
    <n v="36"/>
    <s v="Male"/>
    <s v="Google Nest"/>
    <d v="2020-05-29T00:00:00"/>
    <x v="0"/>
    <s v="Product setup"/>
    <s v="I'm having an issue with the {product_purchased}. Please assist._x000a__x000a_- The seller will receive payments, but they will not be forwarded to the payment form unless you tell them the payment amount is not sufficient to reach the purchase I'm concerned about the security of my {product_purchased} and would like to ensure that my data is safe."/>
    <x v="2"/>
    <m/>
    <s v="Critical"/>
    <s v="Phone"/>
    <x v="5"/>
    <m/>
    <m/>
    <n v="8355"/>
    <s v=""/>
    <s v="Pamela Grant"/>
    <x v="1"/>
    <x v="1"/>
    <x v="1"/>
    <s v=""/>
  </r>
  <r>
    <n v="8356"/>
    <s v="Jonathan Thornton"/>
    <s v="williamcarter@example.net"/>
    <n v="54"/>
    <s v="Female"/>
    <s v="Adobe Photoshop"/>
    <d v="2021-10-09T00:00:00"/>
    <x v="1"/>
    <s v="Cancellation request"/>
    <s v="I'm having an issue with the {product_purchased}. Please assist. {The result will be displayed in the message box.&quot;, $product_purchased, null=False, } });_x000a__x000a_Here's what happens when you I've performed a factory reset on my {product_purchased}, hoping it would resolve the problem, but it didn't help."/>
    <x v="2"/>
    <m/>
    <s v="Critical"/>
    <s v="Social media"/>
    <x v="5"/>
    <m/>
    <m/>
    <n v="8356"/>
    <s v=""/>
    <s v="Jonathan Thornton"/>
    <x v="7"/>
    <x v="7"/>
    <x v="0"/>
    <s v=""/>
  </r>
  <r>
    <n v="8357"/>
    <s v="Keith Hendrix"/>
    <s v="benjaminsnyder@example.net"/>
    <n v="36"/>
    <s v="Other"/>
    <s v="LG Washing Machine"/>
    <d v="2021-04-14T00:00:00"/>
    <x v="1"/>
    <s v="Installation support"/>
    <s v="I'm having an issue with the {product_purchased}. Please assist._x000a__x000a_My #5 Favorite Product of 2017_x000a__x000a_It does not matter whether the user purchased the product or not._x000a__x000a_{product_paid_1} I've tried using different cables, adapters, or peripherals with my {product_purchased}, but the issue persists."/>
    <x v="0"/>
    <m/>
    <s v="Critical"/>
    <s v="Phone"/>
    <x v="4228"/>
    <m/>
    <m/>
    <n v="8357"/>
    <s v=""/>
    <s v="Keith Hendrix"/>
    <x v="11"/>
    <x v="11"/>
    <x v="0"/>
    <s v=""/>
  </r>
  <r>
    <n v="8358"/>
    <s v="Michael Williams"/>
    <s v="gilbertscott@example.com"/>
    <n v="50"/>
    <s v="Other"/>
    <s v="Google Nest"/>
    <d v="2021-07-23T00:00:00"/>
    <x v="1"/>
    <s v="Display issue"/>
    <s v="I'm having an issue with the {product_purchased}. Please assist._x000a__x000a_2-6-14_x000a__x000a_If you have a &quot;good&quot; product, please take it to the store with us in the store in the event it I'm unable to find the option to perform the desired action in the {product_purchased}. Could you please guide me through the steps?"/>
    <x v="0"/>
    <m/>
    <s v="Critical"/>
    <s v="Phone"/>
    <x v="5403"/>
    <m/>
    <m/>
    <n v="8358"/>
    <s v=""/>
    <s v="Michael Williams"/>
    <x v="2"/>
    <x v="2"/>
    <x v="0"/>
    <s v=""/>
  </r>
  <r>
    <n v="8359"/>
    <s v="Paul Watts"/>
    <s v="micheal99@example.org"/>
    <n v="28"/>
    <s v="Other"/>
    <s v="Fitbit Versa Smartwatch"/>
    <d v="2021-04-19T00:00:00"/>
    <x v="4"/>
    <s v="Product compatibility"/>
    <s v="There seems to be a glitch in the {product_purchased} software. It freezes frequently, making it difficult to use. Can you please provide a solution?_x000a__x000a_This is a problem with PQD 5.5 (5. This problem started occurring after the recent software update. I haven't made any other changes to the device."/>
    <x v="2"/>
    <m/>
    <s v="Critical"/>
    <s v="Email"/>
    <x v="5"/>
    <m/>
    <m/>
    <n v="8359"/>
    <s v=""/>
    <s v="Paul Watts"/>
    <x v="11"/>
    <x v="11"/>
    <x v="0"/>
    <s v=""/>
  </r>
  <r>
    <n v="8360"/>
    <s v="Jacob Lam"/>
    <s v="alexis05@example.org"/>
    <n v="55"/>
    <s v="Female"/>
    <s v="Lenovo ThinkPad"/>
    <d v="2021-10-28T00:00:00"/>
    <x v="0"/>
    <s v="Payment issue"/>
    <s v="I'm having an issue with the {product_purchased}. Please assist._x000a__x000a_Click here to check with your nearest sales representative._x000a__x000a_Click here to contact salesperson with questions. For more information, Contact Us for more information The issue I'm facing is intermittent. Sometimes it works fine, but other times it acts up unexpectedly."/>
    <x v="0"/>
    <m/>
    <s v="Critical"/>
    <s v="Chat"/>
    <x v="5404"/>
    <m/>
    <m/>
    <n v="8360"/>
    <s v=""/>
    <s v="Jacob Lam"/>
    <x v="7"/>
    <x v="7"/>
    <x v="0"/>
    <s v=""/>
  </r>
  <r>
    <n v="8361"/>
    <s v="Alex Collins"/>
    <s v="austinerin@example.net"/>
    <n v="52"/>
    <s v="Male"/>
    <s v="Bose SoundLink Speaker"/>
    <d v="2021-12-21T00:00:00"/>
    <x v="0"/>
    <s v="Product setup"/>
    <s v="I'm having an issue with the {product_purchased}. Please assist._x000a__x000a_{product_purchased} is the name of the item on your account._x000a__x000a_This example uses {product_purchased} to represent I'm using the original charger that came with my {product_purchased}, but it's not charging properly."/>
    <x v="2"/>
    <m/>
    <s v="Low"/>
    <s v="Chat"/>
    <x v="5"/>
    <m/>
    <m/>
    <n v="8361"/>
    <s v=""/>
    <s v="Alex Collins"/>
    <x v="10"/>
    <x v="10"/>
    <x v="0"/>
    <s v=""/>
  </r>
  <r>
    <n v="8362"/>
    <s v="Brett Maldonado"/>
    <s v="brownray@example.org"/>
    <n v="40"/>
    <s v="Other"/>
    <s v="LG OLED"/>
    <d v="2020-04-25T00:00:00"/>
    <x v="3"/>
    <s v="Product compatibility"/>
    <s v="I've recently set up my {product_purchased}, but it fails to connect to any available networks. What steps should I take to troubleshoot this issue?_x000a__x000a_The problem is that if the server failed to connect to any network I've checked for software updates, and my {product_purchased} is already running the latest version."/>
    <x v="1"/>
    <s v="Skin check just political or turn campaign compare."/>
    <s v="Medium"/>
    <s v="Email"/>
    <x v="5405"/>
    <d v="2023-06-01T13:40:03"/>
    <n v="2"/>
    <n v="8362"/>
    <s v="Skin Check Just Political Or Turn Campaign Compare."/>
    <s v="Brett Maldonado"/>
    <x v="11"/>
    <x v="11"/>
    <x v="1"/>
    <n v="11.800000000046566"/>
  </r>
  <r>
    <n v="8363"/>
    <s v="Crystal Baker"/>
    <s v="camerontiffany@example.com"/>
    <n v="58"/>
    <s v="Other"/>
    <s v="Canon DSLR Camera"/>
    <d v="2021-08-07T00:00:00"/>
    <x v="1"/>
    <s v="Cancellation request"/>
    <s v="I'm having an issue with the {product_purchased}. Please assist._x000a__x000a_You can add it in your.NET app or.NET Core.NET Core components._x000a__x000a_For the.NET Core apps you can also add it I'm worried that the issue might be hardware-related and might require repair or replacement."/>
    <x v="1"/>
    <s v="Wonder charge test adult environmental example trade."/>
    <s v="Critical"/>
    <s v="Email"/>
    <x v="5406"/>
    <d v="2023-06-01T08:31:05"/>
    <n v="2"/>
    <n v="8363"/>
    <s v="Wonder Charge Test Adult Environmental Example Trade."/>
    <s v="Crystal Baker"/>
    <x v="5"/>
    <x v="5"/>
    <x v="0"/>
    <n v="3.1333333332440816"/>
  </r>
  <r>
    <n v="8364"/>
    <s v="Jeffrey Aguirre"/>
    <s v="emilydodson@example.com"/>
    <n v="43"/>
    <s v="Male"/>
    <s v="Samsung Soundbar"/>
    <d v="2020-04-20T00:00:00"/>
    <x v="3"/>
    <s v="Delivery problem"/>
    <s v="I'm having an issue with the {product_purchased}. Please assist._x000a__x000a_If you have a problem I tried this product, please do tell me and I'll fix the problem. Thank you._x000a__x000a_A little bit of confusion The issue I'm facing is intermittent. Sometimes it works fine, but other times it acts up unexpectedly."/>
    <x v="0"/>
    <m/>
    <s v="High"/>
    <s v="Phone"/>
    <x v="5407"/>
    <m/>
    <m/>
    <n v="8364"/>
    <s v=""/>
    <s v="Jeffrey Aguirre"/>
    <x v="11"/>
    <x v="11"/>
    <x v="1"/>
    <s v=""/>
  </r>
  <r>
    <n v="8365"/>
    <s v="Steven George"/>
    <s v="amanda24@example.org"/>
    <n v="27"/>
    <s v="Other"/>
    <s v="Microsoft Office"/>
    <d v="2020-05-14T00:00:00"/>
    <x v="2"/>
    <s v="Product setup"/>
    <s v="I'm having an issue with the {product_purchased}. Please assist._x000a__x000a_Please see my post about this issue._x000a__x000a_Product Description_x000a__x000a_*This is the first set of &quot;My Fits&quot; to be released to the I've noticed that the issue occurs consistently when I use a specific feature or application on my {product_purchased}."/>
    <x v="0"/>
    <m/>
    <s v="Medium"/>
    <s v="Phone"/>
    <x v="5224"/>
    <m/>
    <m/>
    <n v="8365"/>
    <s v=""/>
    <s v="Steven George"/>
    <x v="1"/>
    <x v="1"/>
    <x v="1"/>
    <s v=""/>
  </r>
  <r>
    <n v="8366"/>
    <s v="Philip Young"/>
    <s v="ghernandez@example.com"/>
    <n v="39"/>
    <s v="Male"/>
    <s v="Bose SoundLink Speaker"/>
    <d v="2020-07-13T00:00:00"/>
    <x v="2"/>
    <s v="Product setup"/>
    <s v="I'm having an issue with the {product_purchased}. Please assist. https://mikesaurio.com/products/chimera-dive-savage/_x000a__x000a_&quot;Shifting Weight&quot;: $12.99 I need assistance as soon as possible because it's affecting my work and productivity."/>
    <x v="1"/>
    <s v="In mission power although stay leave."/>
    <s v="Medium"/>
    <s v="Email"/>
    <x v="5408"/>
    <d v="2023-06-01T01:15:10"/>
    <n v="3"/>
    <n v="8366"/>
    <s v="In Mission Power Although Stay Leave."/>
    <s v="Philip Young"/>
    <x v="2"/>
    <x v="2"/>
    <x v="1"/>
    <n v="-8.7500000000582077"/>
  </r>
  <r>
    <n v="8367"/>
    <s v="Lee Pearson"/>
    <s v="williamshaw@example.com"/>
    <n v="62"/>
    <s v="Female"/>
    <s v="Microsoft Surface"/>
    <d v="2020-12-15T00:00:00"/>
    <x v="2"/>
    <s v="Network problem"/>
    <s v="The {product_purchased} is unable to establish a stable internet connection. It keeps disconnecting intermittently. How can I troubleshoot this network problem?_x000a__x000a_You may want to do some damage to the router or to your modem I've noticed a peculiar error message popping up on my {product_purchased} screen. It says '{error_message}'. What does it mean?"/>
    <x v="0"/>
    <m/>
    <s v="Low"/>
    <s v="Phone"/>
    <x v="5409"/>
    <m/>
    <m/>
    <n v="8367"/>
    <s v=""/>
    <s v="Lee Pearson"/>
    <x v="10"/>
    <x v="10"/>
    <x v="1"/>
    <s v=""/>
  </r>
  <r>
    <n v="8368"/>
    <s v="Ashley Powell"/>
    <s v="michael68@example.org"/>
    <n v="25"/>
    <s v="Other"/>
    <s v="Roomba Robot Vacuum"/>
    <d v="2021-12-19T00:00:00"/>
    <x v="3"/>
    <s v="Product setup"/>
    <s v="I'm having an issue with the {product_purchased}. Please assist._x000a__x000a_14.3.1 Why shouldn't you add or replace the original price in the current checkout? I've performed a factory reset on my {product_purchased}, hoping it would resolve the problem, but it didn't help."/>
    <x v="2"/>
    <m/>
    <s v="Low"/>
    <s v="Chat"/>
    <x v="5"/>
    <m/>
    <m/>
    <n v="8368"/>
    <s v=""/>
    <s v="Ashley Powell"/>
    <x v="10"/>
    <x v="10"/>
    <x v="0"/>
    <s v=""/>
  </r>
  <r>
    <n v="8369"/>
    <s v="Jonathan Conley"/>
    <s v="hunterjohnson@example.net"/>
    <n v="32"/>
    <s v="Female"/>
    <s v="Xbox"/>
    <d v="2020-02-11T00:00:00"/>
    <x v="0"/>
    <s v="Peripheral compatibility"/>
    <s v="I'm having an issue with the {product_purchased}. Please assist. Please help with the purchase process from here._x000a__x000a_Product #: 12454829 | Date: 7 days ago | Sold: 90199 | Cents I've tried different settings and configurations on my {product_purchased}, but the issue persists."/>
    <x v="0"/>
    <m/>
    <s v="Medium"/>
    <s v="Email"/>
    <x v="5410"/>
    <m/>
    <m/>
    <n v="8369"/>
    <s v=""/>
    <s v="Jonathan Conley"/>
    <x v="4"/>
    <x v="4"/>
    <x v="1"/>
    <s v=""/>
  </r>
  <r>
    <n v="8370"/>
    <s v="Jessica Cuevas"/>
    <s v="natalie56@example.org"/>
    <n v="27"/>
    <s v="Male"/>
    <s v="iPhone"/>
    <d v="2020-01-28T00:00:00"/>
    <x v="3"/>
    <s v="Display issue"/>
    <s v="I'm having an issue with the {product_purchased}. Please assist. Thank you.&quot;_x000a__x000a_At the end of the video clip, the woman on the ground cries over the video as she sees the camera go off, but she appears I'm unable to find the option to perform the desired action in the {product_purchased}. Could you please guide me through the steps?"/>
    <x v="2"/>
    <m/>
    <s v="Medium"/>
    <s v="Email"/>
    <x v="5"/>
    <m/>
    <m/>
    <n v="8370"/>
    <s v=""/>
    <s v="Jessica Cuevas"/>
    <x v="6"/>
    <x v="6"/>
    <x v="1"/>
    <s v=""/>
  </r>
  <r>
    <n v="8371"/>
    <s v="Rebecca Harper"/>
    <s v="keithmora@example.net"/>
    <n v="46"/>
    <s v="Other"/>
    <s v="Bose SoundLink Speaker"/>
    <d v="2021-07-13T00:00:00"/>
    <x v="1"/>
    <s v="Network problem"/>
    <s v="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
    <x v="1"/>
    <s v="Over if government across message face go."/>
    <s v="Critical"/>
    <s v="Phone"/>
    <x v="5411"/>
    <d v="2023-06-01T01:33:18"/>
    <n v="1"/>
    <n v="8371"/>
    <s v="Over If Government Across Message Face Go."/>
    <s v="Rebecca Harper"/>
    <x v="2"/>
    <x v="2"/>
    <x v="0"/>
    <n v="-9.6500000000232831"/>
  </r>
  <r>
    <n v="8372"/>
    <s v="Jessica Henry"/>
    <s v="haleyjoshua@example.com"/>
    <n v="57"/>
    <s v="Male"/>
    <s v="Apple AirPods"/>
    <d v="2021-02-17T00:00:00"/>
    <x v="4"/>
    <s v="Payment issue"/>
    <s v="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
    <x v="2"/>
    <m/>
    <s v="Critical"/>
    <s v="Phone"/>
    <x v="5"/>
    <m/>
    <m/>
    <n v="8372"/>
    <s v=""/>
    <s v="Jessica Henry"/>
    <x v="4"/>
    <x v="4"/>
    <x v="0"/>
    <s v=""/>
  </r>
  <r>
    <n v="8373"/>
    <s v="Carl Conley"/>
    <s v="nbates@example.com"/>
    <n v="60"/>
    <s v="Other"/>
    <s v="Microsoft Xbox Controller"/>
    <d v="2020-09-04T00:00:00"/>
    <x v="4"/>
    <s v="Installation support"/>
    <s v="I'm unable to access my {product_purchased} account. It keeps displaying an 'Invalid Credentials' error, even though I'm using the correct login information. How can I regain access to my account?_x000a__x000a_If your I've recently updated the firmware of my {product_purchased}, and the issue started happening afterward. Could it be related to the update?"/>
    <x v="0"/>
    <m/>
    <s v="High"/>
    <s v="Social media"/>
    <x v="5412"/>
    <m/>
    <m/>
    <n v="8373"/>
    <s v=""/>
    <s v="Carl Conley"/>
    <x v="9"/>
    <x v="9"/>
    <x v="1"/>
    <s v=""/>
  </r>
  <r>
    <n v="8374"/>
    <s v="Jose Turner"/>
    <s v="simmonsleslie@example.com"/>
    <n v="36"/>
    <s v="Male"/>
    <s v="Nintendo Switch Pro Controller"/>
    <d v="2021-04-28T00:00:00"/>
    <x v="2"/>
    <s v="Product setup"/>
    <s v="I'm having an issue with the {product_purchased}. Please assist._x000a__x000a_Thank you for contacting us, we don't want to hear about issues. I've reviewed the troubleshooting steps on the official support website, but they didn't resolve the problem."/>
    <x v="2"/>
    <m/>
    <s v="Medium"/>
    <s v="Chat"/>
    <x v="5"/>
    <m/>
    <m/>
    <n v="8374"/>
    <s v=""/>
    <s v="Jose Turner"/>
    <x v="11"/>
    <x v="11"/>
    <x v="0"/>
    <s v=""/>
  </r>
  <r>
    <n v="8375"/>
    <s v="Eric Fields"/>
    <s v="garzatodd@example.org"/>
    <n v="45"/>
    <s v="Male"/>
    <s v="Amazon Echo"/>
    <d v="2020-09-17T00:00:00"/>
    <x v="4"/>
    <s v="Delivery problem"/>
    <s v="I'm having an issue with the {product_purchased}. Please assist._x000a__x000a_Thank you for your feedback. I've recently updated the firmware of my {product_purchased}, and the issue started happening afterward. Could it be related to the update?"/>
    <x v="1"/>
    <s v="Commercial deal perhaps explain."/>
    <s v="Critical"/>
    <s v="Social media"/>
    <x v="5413"/>
    <d v="2023-06-01T05:07:21"/>
    <n v="2"/>
    <n v="8375"/>
    <s v="Commercial Deal Perhaps Explain."/>
    <s v="Eric Fields"/>
    <x v="9"/>
    <x v="9"/>
    <x v="1"/>
    <n v="-19.783333333209157"/>
  </r>
  <r>
    <n v="8376"/>
    <s v="Mark Smith"/>
    <s v="butleralyssa@example.com"/>
    <n v="44"/>
    <s v="Female"/>
    <s v="Bose SoundLink Speaker"/>
    <d v="2020-06-29T00:00:00"/>
    <x v="2"/>
    <s v="Display issue"/>
    <s v="I'm having an issue with the {product_purchased}. Please assist._x000a__x000a_}_x000a__x000a_} else {_x000a__x000a_if ($ProductManager['price'])_x000a__x000a_{_x000a__x000a_this.show($product_purchased, I've recently updated the firmware of my {product_purchased}, and the issue started happening afterward. Could it be related to the update?"/>
    <x v="1"/>
    <s v="International but source difference ask."/>
    <s v="Medium"/>
    <s v="Phone"/>
    <x v="5414"/>
    <d v="2023-06-01T14:10:23"/>
    <n v="3"/>
    <n v="8376"/>
    <s v="International But Source Difference Ask."/>
    <s v="Mark Smith"/>
    <x v="8"/>
    <x v="8"/>
    <x v="1"/>
    <n v="-4.6999999999534339"/>
  </r>
  <r>
    <n v="8377"/>
    <s v="Anna Holland"/>
    <s v="irocha@example.org"/>
    <n v="26"/>
    <s v="Female"/>
    <s v="Apple AirPods"/>
    <d v="2021-10-17T00:00:00"/>
    <x v="2"/>
    <s v="Display issue"/>
    <s v="I'm having an issue with the {product_purchased}. Please assist._x000a__x000a_My issue is about the package that I receive on the checkout page. Please help me._x000a__x000a_My problem is what package that I receive on the checkout I've recently updated the firmware of my {product_purchased}, and the issue started happening afterward. Could it be related to the update?"/>
    <x v="1"/>
    <s v="Late tend compare ability task from."/>
    <s v="High"/>
    <s v="Social media"/>
    <x v="5415"/>
    <d v="2023-06-01T09:11:24"/>
    <n v="3"/>
    <n v="8377"/>
    <s v="Late Tend Compare Ability Task From."/>
    <s v="Anna Holland"/>
    <x v="7"/>
    <x v="7"/>
    <x v="0"/>
    <n v="3.6500000000232831"/>
  </r>
  <r>
    <n v="8378"/>
    <s v="David Patton"/>
    <s v="charlesli@example.org"/>
    <n v="34"/>
    <s v="Female"/>
    <s v="Asus ROG"/>
    <d v="2020-04-02T00:00:00"/>
    <x v="0"/>
    <s v="Data loss"/>
    <s v="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
    <x v="1"/>
    <s v="Arm science hotel identify listen become."/>
    <s v="Critical"/>
    <s v="Chat"/>
    <x v="5416"/>
    <d v="2023-06-01T15:21:25"/>
    <n v="5"/>
    <n v="8378"/>
    <s v="Arm Science Hotel Identify Listen Become."/>
    <s v="David Patton"/>
    <x v="11"/>
    <x v="11"/>
    <x v="1"/>
    <n v="-6.4833333333372138"/>
  </r>
  <r>
    <n v="8379"/>
    <s v="Brooke Miles"/>
    <s v="acalderon@example.com"/>
    <n v="18"/>
    <s v="Male"/>
    <s v="Dell XPS"/>
    <d v="2021-02-24T00:00:00"/>
    <x v="0"/>
    <s v="Software bug"/>
    <s v="I'm having an issue with the {product_purchased}. Please assist. -_x000a__x000a_4. Don't go to the store! Click here to go to checkout_x000a__x000a_5. Don't try any products you need (like a bottle I've checked the device settings and made sure that everything is configured correctly."/>
    <x v="0"/>
    <m/>
    <s v="Critical"/>
    <s v="Social media"/>
    <x v="5417"/>
    <m/>
    <m/>
    <n v="8379"/>
    <s v=""/>
    <s v="Brooke Miles"/>
    <x v="4"/>
    <x v="4"/>
    <x v="0"/>
    <s v=""/>
  </r>
  <r>
    <n v="8380"/>
    <s v="Julie Villegas"/>
    <s v="zsolis@example.org"/>
    <n v="19"/>
    <s v="Female"/>
    <s v="Fitbit Versa Smartwatch"/>
    <d v="2020-03-02T00:00:00"/>
    <x v="4"/>
    <s v="Software bug"/>
    <s v="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
    <x v="2"/>
    <m/>
    <s v="Low"/>
    <s v="Social media"/>
    <x v="5"/>
    <m/>
    <m/>
    <n v="8380"/>
    <s v=""/>
    <s v="Julie Villegas"/>
    <x v="0"/>
    <x v="0"/>
    <x v="1"/>
    <s v=""/>
  </r>
  <r>
    <n v="8381"/>
    <s v="Tracey Young"/>
    <s v="andrew47@example.net"/>
    <n v="39"/>
    <s v="Female"/>
    <s v="GoPro Hero"/>
    <d v="2020-01-09T00:00:00"/>
    <x v="1"/>
    <s v="Hardware issue"/>
    <s v="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
    <x v="1"/>
    <s v="Listen movement state rock stock election why often."/>
    <s v="Medium"/>
    <s v="Phone"/>
    <x v="4020"/>
    <d v="2023-06-01T08:56:30"/>
    <n v="1"/>
    <n v="8381"/>
    <s v="Listen Movement State Rock Stock Election Why Often."/>
    <s v="Tracey Young"/>
    <x v="6"/>
    <x v="6"/>
    <x v="1"/>
    <n v="2.4499999999534339"/>
  </r>
  <r>
    <n v="8382"/>
    <s v="David Wilson"/>
    <s v="anthony00@example.com"/>
    <n v="51"/>
    <s v="Female"/>
    <s v="Garmin Forerunner"/>
    <d v="2021-12-08T00:00:00"/>
    <x v="3"/>
    <s v="Cancellation request"/>
    <s v="I'm facing issues logging into my {product_purchased} account. It says my account is locked. What should I do to unlock it?_x000a__x000a_If you want to unlock your account and log into another device you can then do the I've tried using different cables, adapters, or peripherals with my {product_purchased}, but the issue persists."/>
    <x v="0"/>
    <m/>
    <s v="Low"/>
    <s v="Phone"/>
    <x v="5418"/>
    <m/>
    <m/>
    <n v="8382"/>
    <s v=""/>
    <s v="David Wilson"/>
    <x v="10"/>
    <x v="10"/>
    <x v="0"/>
    <s v=""/>
  </r>
  <r>
    <n v="8383"/>
    <s v="Shane Ayala"/>
    <s v="stanleyjoyce@example.org"/>
    <n v="40"/>
    <s v="Male"/>
    <s v="GoPro Action Camera"/>
    <d v="2020-09-20T00:00:00"/>
    <x v="0"/>
    <s v="Delivery problem"/>
    <s v="I've accidentally deleted important data from my {product_purchased}. Is there any way to recover the deleted files? I need them urgently._x000a__x000a_Thank you for your concern._x000a__x000a_Your request was made using the following data types; I rely heavily on my {product_purchased} for my daily tasks, and this issue is hindering my productivity."/>
    <x v="0"/>
    <m/>
    <s v="High"/>
    <s v="Chat"/>
    <x v="5419"/>
    <m/>
    <m/>
    <n v="8383"/>
    <s v=""/>
    <s v="Shane Ayala"/>
    <x v="9"/>
    <x v="9"/>
    <x v="1"/>
    <s v=""/>
  </r>
  <r>
    <n v="8384"/>
    <s v="Catherine Conway"/>
    <s v="hthomas@example.net"/>
    <n v="32"/>
    <s v="Female"/>
    <s v="LG Smart TV"/>
    <d v="2021-02-13T00:00:00"/>
    <x v="0"/>
    <s v="Peripheral compatibility"/>
    <s v="I'm having an issue with the {product_purchased}. Please assist. Your name and shipping address have been confirmed._x000a__x000a_Your Name and Shipping Address have Been Confirmed._x000a__x000a_Please note that the following may affect your status upon I've reviewed the troubleshooting steps on the official support website, but they didn't resolve the problem."/>
    <x v="1"/>
    <s v="Month feel huge child bad cultural game."/>
    <s v="Low"/>
    <s v="Email"/>
    <x v="5420"/>
    <d v="2023-06-01T09:59:34"/>
    <n v="4"/>
    <n v="8384"/>
    <s v="Month Feel Huge Child Bad Cultural Game."/>
    <s v="Catherine Conway"/>
    <x v="4"/>
    <x v="4"/>
    <x v="0"/>
    <n v="-7.6499999999650754"/>
  </r>
  <r>
    <n v="8385"/>
    <s v="Jeremy Gibbs"/>
    <s v="danalopez@example.com"/>
    <n v="48"/>
    <s v="Male"/>
    <s v="Lenovo ThinkPad"/>
    <d v="2021-01-05T00:00:00"/>
    <x v="1"/>
    <s v="Software bug"/>
    <s v="I've accidentally deleted important data from my {product_purchased}. Is there any way to recover the deleted files? I need them urgently._x000a__x000a__x000a_Sorry to hear all. However, I'd like to ask for someone to respond for this I'm unable to find the option to perform the desired action in the {product_purchased}. Could you please guide me through the steps?"/>
    <x v="1"/>
    <s v="Memory tough a memory their."/>
    <s v="Low"/>
    <s v="Chat"/>
    <x v="5421"/>
    <d v="2023-06-02T00:32:35"/>
    <n v="2"/>
    <n v="8385"/>
    <s v="Memory Tough A Memory Their."/>
    <s v="Jeremy Gibbs"/>
    <x v="6"/>
    <x v="6"/>
    <x v="0"/>
    <n v="14.349999999976717"/>
  </r>
  <r>
    <n v="8386"/>
    <s v="Dr. April Taylor"/>
    <s v="petersonlinda@example.com"/>
    <n v="41"/>
    <s v="Female"/>
    <s v="GoPro Action Camera"/>
    <d v="2021-11-25T00:00:00"/>
    <x v="0"/>
    <s v="Product setup"/>
    <s v="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
    <x v="0"/>
    <m/>
    <s v="Medium"/>
    <s v="Social media"/>
    <x v="4378"/>
    <m/>
    <m/>
    <n v="8386"/>
    <s v=""/>
    <s v="Dr. April Taylor"/>
    <x v="3"/>
    <x v="3"/>
    <x v="0"/>
    <s v=""/>
  </r>
  <r>
    <n v="8387"/>
    <s v="Caitlin Robinson"/>
    <s v="bsmith@example.com"/>
    <n v="24"/>
    <s v="Female"/>
    <s v="Dyson Vacuum Cleaner"/>
    <d v="2020-02-11T00:00:00"/>
    <x v="4"/>
    <s v="Installation support"/>
    <s v="I'm having an issue with the {product_purchased}. Please assist. I'm concerned about the security of my {product_purchased} and would like to ensure that my data is safe."/>
    <x v="0"/>
    <m/>
    <s v="Critical"/>
    <s v="Social media"/>
    <x v="5422"/>
    <m/>
    <m/>
    <n v="8387"/>
    <s v=""/>
    <s v="Caitlin Robinson"/>
    <x v="4"/>
    <x v="4"/>
    <x v="1"/>
    <s v=""/>
  </r>
  <r>
    <n v="8388"/>
    <s v="Monica Shah"/>
    <s v="davidlee@example.org"/>
    <n v="66"/>
    <s v="Female"/>
    <s v="Apple AirPods"/>
    <d v="2020-10-08T00:00:00"/>
    <x v="3"/>
    <s v="Battery life"/>
    <s v="I'm having an issue with the {product_purchased}. Please assist._x000a__x000a_I bought the product from Amazon at the $29% discount. I was in the same situation as I had before. But it was $14.49 I've checked for software updates, and my {product_purchased} is already running the latest version."/>
    <x v="2"/>
    <m/>
    <s v="Critical"/>
    <s v="Email"/>
    <x v="5"/>
    <m/>
    <m/>
    <n v="8388"/>
    <s v=""/>
    <s v="Monica Shah"/>
    <x v="7"/>
    <x v="7"/>
    <x v="1"/>
    <s v=""/>
  </r>
  <r>
    <n v="8389"/>
    <s v="Sharon Marsh"/>
    <s v="brittanycaldwell@example.org"/>
    <n v="33"/>
    <s v="Male"/>
    <s v="Garmin Forerunner"/>
    <d v="2021-12-18T00:00:00"/>
    <x v="4"/>
    <s v="Account access"/>
    <s v="I'm having an issue with the {product_purchased}. Please assist._x000a__x000a_My name is Lidia-Ann and I am currently a licensed clinical pharmacist using a combination of prescription medicine (Vicovir and Prozac) I've checked the device settings and made sure that everything is configured correctly."/>
    <x v="1"/>
    <s v="Rate already common least discuss long never."/>
    <s v="Low"/>
    <s v="Phone"/>
    <x v="5423"/>
    <d v="2023-06-02T00:46:40"/>
    <n v="5"/>
    <n v="8389"/>
    <s v="Rate Already Common Least Discuss Long Never."/>
    <s v="Sharon Marsh"/>
    <x v="10"/>
    <x v="10"/>
    <x v="0"/>
    <n v="13.100000000093132"/>
  </r>
  <r>
    <n v="8390"/>
    <s v="Melissa Romero"/>
    <s v="garyallen@example.com"/>
    <n v="58"/>
    <s v="Female"/>
    <s v="Nintendo Switch Pro Controller"/>
    <d v="2021-10-07T00:00:00"/>
    <x v="4"/>
    <s v="Delivery problem"/>
    <s v="I'm having an issue with the {product_purchased}. Please assist._x000a__x000a_Thank you. It's a lot of work to get the best bang for your buck, but this is what we did for you. If you need help I'm concerned about the security of my {product_purchased} and would like to ensure that my data is safe."/>
    <x v="2"/>
    <m/>
    <s v="High"/>
    <s v="Social media"/>
    <x v="5"/>
    <m/>
    <m/>
    <n v="8390"/>
    <s v=""/>
    <s v="Melissa Romero"/>
    <x v="7"/>
    <x v="7"/>
    <x v="0"/>
    <s v=""/>
  </r>
  <r>
    <n v="8391"/>
    <s v="Michelle Dalton"/>
    <s v="herringgavin@example.com"/>
    <n v="23"/>
    <s v="Female"/>
    <s v="Sony Xperia"/>
    <d v="2020-02-10T00:00:00"/>
    <x v="2"/>
    <s v="Payment issue"/>
    <s v="I'm having an issue with the {product_purchased}. Please assist. Thanks._x000a__x000a_Rated 1 out of 5 by Fartfan from Not For The Money It doesn't work. It can't be used on a bag, bag I'm not sure if this issue is specific to my device or if others have reported similar problems."/>
    <x v="1"/>
    <s v="Keep state source take expect."/>
    <s v="Critical"/>
    <s v="Email"/>
    <x v="5424"/>
    <d v="2023-06-01T08:36:44"/>
    <n v="2"/>
    <n v="8391"/>
    <s v="Keep State Source Take Expect."/>
    <s v="Michelle Dalton"/>
    <x v="4"/>
    <x v="4"/>
    <x v="1"/>
    <n v="2.6833333333488554"/>
  </r>
  <r>
    <n v="8392"/>
    <s v="Allison Hartman"/>
    <s v="lisa70@example.com"/>
    <n v="69"/>
    <s v="Female"/>
    <s v="GoPro Hero"/>
    <d v="2020-10-28T00:00:00"/>
    <x v="4"/>
    <s v="Peripheral compatibility"/>
    <s v="I've encountered a data loss issue with my {product_purchased}. All the files and documents seem to have disappeared. Can you guide me on how to retrieve them?_x000a__x000a_I've encountered a data loss issue with my website after updating The issue I'm facing is intermittent. Sometimes it works fine, but other times it acts up unexpectedly."/>
    <x v="1"/>
    <s v="Box professor on store final hard simply available."/>
    <s v="Low"/>
    <s v="Phone"/>
    <x v="5425"/>
    <d v="2023-06-01T06:23:45"/>
    <n v="5"/>
    <n v="8392"/>
    <s v="Box Professor On Store Final Hard Simply Available."/>
    <s v="Allison Hartman"/>
    <x v="7"/>
    <x v="7"/>
    <x v="1"/>
    <n v="-7.7166666666744277"/>
  </r>
  <r>
    <n v="8393"/>
    <s v="Shawn Williams"/>
    <s v="morenovanessa@example.org"/>
    <n v="65"/>
    <s v="Female"/>
    <s v="Fitbit Versa Smartwatch"/>
    <d v="2020-08-10T00:00:00"/>
    <x v="2"/>
    <s v="Product setup"/>
    <s v="I've forgotten my password for my {product_purchased} account, and the password reset option is not working. How can I recover my account?_x000a__x000a_To resolve this, you will have to restart your app and start again. After I'm experiencing this issue on multiple devices of the same model, so it seems to be a widespread problem."/>
    <x v="0"/>
    <m/>
    <s v="Medium"/>
    <s v="Email"/>
    <x v="5426"/>
    <m/>
    <m/>
    <n v="8393"/>
    <s v=""/>
    <s v="Shawn Williams"/>
    <x v="5"/>
    <x v="5"/>
    <x v="1"/>
    <s v=""/>
  </r>
  <r>
    <n v="8394"/>
    <s v="Jennifer Cole"/>
    <s v="palexander@example.org"/>
    <n v="43"/>
    <s v="Female"/>
    <s v="Philips Hue Lights"/>
    <d v="2021-04-06T00:00:00"/>
    <x v="4"/>
    <s v="Payment issue"/>
    <s v="I'm having an issue with the {product_purchased}. Please assist._x000a__x000a_Click here to view my other products. I've tried different settings and configurations on my {product_purchased}, but the issue persists."/>
    <x v="1"/>
    <s v="Whom perform quite pull trip two."/>
    <s v="Critical"/>
    <s v="Email"/>
    <x v="5427"/>
    <d v="2023-06-01T06:22:47"/>
    <n v="4"/>
    <n v="8394"/>
    <s v="Whom Perform Quite Pull Trip Two."/>
    <s v="Jennifer Cole"/>
    <x v="11"/>
    <x v="11"/>
    <x v="0"/>
    <n v="-10.049999999930151"/>
  </r>
  <r>
    <n v="8395"/>
    <s v="Steven Wright"/>
    <s v="michaelmartinez@example.net"/>
    <n v="62"/>
    <s v="Female"/>
    <s v="Lenovo ThinkPad"/>
    <d v="2020-02-14T00:00:00"/>
    <x v="0"/>
    <s v="Product recommendation"/>
    <s v="I'm having an issue with the {product_purchased}. Please assist._x000a__x000a_You can check your product order status here: I've recently updated the firmware of my {product_purchased}, and the issue started happening afterward. Could it be related to the update?"/>
    <x v="2"/>
    <m/>
    <s v="High"/>
    <s v="Email"/>
    <x v="5"/>
    <m/>
    <m/>
    <n v="8395"/>
    <s v=""/>
    <s v="Steven Wright"/>
    <x v="4"/>
    <x v="4"/>
    <x v="1"/>
    <s v=""/>
  </r>
  <r>
    <n v="8396"/>
    <s v="Patricia Shannon"/>
    <s v="sullivannicholas@example.net"/>
    <n v="25"/>
    <s v="Female"/>
    <s v="Sony Xperia"/>
    <d v="2021-10-12T00:00:00"/>
    <x v="3"/>
    <s v="Installation support"/>
    <s v="I'm having an issue with the {product_purchased}. Please assist._x000a__x000a_If I do not receive the product to the listed price, I will contact my credit card company to check if they will return the product and I may be I've checked for software updates, and my {product_purchased} is already running the latest version."/>
    <x v="0"/>
    <m/>
    <s v="Medium"/>
    <s v="Phone"/>
    <x v="5428"/>
    <m/>
    <m/>
    <n v="8396"/>
    <s v=""/>
    <s v="Patricia Shannon"/>
    <x v="7"/>
    <x v="7"/>
    <x v="0"/>
    <s v=""/>
  </r>
  <r>
    <n v="8397"/>
    <s v="Shawna Webb MD"/>
    <s v="terri34@example.net"/>
    <n v="21"/>
    <s v="Other"/>
    <s v="Fitbit Charge"/>
    <d v="2020-03-16T00:00:00"/>
    <x v="3"/>
    <s v="Installation support"/>
    <s v="I'm having an issue with the {product_purchased}. Please assist. &quot;_x000a__x000a_- &quot;Product_purchased&quot; : [ { &quot;name&quot; : &quot;Microsoft Kinect&quot;, &quot;price&quot; : &quot;$40&quot;, &quot;brand&quot; : I've tried using different cables, adapters, or peripherals with my {product_purchased}, but the issue persists."/>
    <x v="1"/>
    <s v="Party attack account day third."/>
    <s v="Critical"/>
    <s v="Social media"/>
    <x v="5429"/>
    <d v="2023-06-01T01:30:51"/>
    <n v="3"/>
    <n v="8397"/>
    <s v="Party Attack Account Day Third."/>
    <s v="Shawna Webb MD"/>
    <x v="0"/>
    <x v="0"/>
    <x v="1"/>
    <n v="-8.9666666667326353"/>
  </r>
  <r>
    <n v="8398"/>
    <s v="Richard Mccarthy"/>
    <s v="xbailey@example.com"/>
    <n v="59"/>
    <s v="Female"/>
    <s v="Dell XPS"/>
    <d v="2020-07-17T00:00:00"/>
    <x v="2"/>
    <s v="Cancellation request"/>
    <s v="I'm having an issue with the {product_purchased}. Please assist. The issue I'm facing is intermittent. Sometimes it works fine, but other times it acts up unexpectedly."/>
    <x v="1"/>
    <s v="Because individual section grow."/>
    <s v="Medium"/>
    <s v="Email"/>
    <x v="5430"/>
    <d v="2023-06-01T15:11:51"/>
    <n v="2"/>
    <n v="8398"/>
    <s v="Because Individual Section Grow."/>
    <s v="Richard Mccarthy"/>
    <x v="2"/>
    <x v="2"/>
    <x v="1"/>
    <n v="8.6833333333488554"/>
  </r>
  <r>
    <n v="8399"/>
    <s v="Adam Dennis"/>
    <s v="eholmes@example.com"/>
    <n v="50"/>
    <s v="Other"/>
    <s v="Nintendo Switch Pro Controller"/>
    <d v="2021-08-15T00:00:00"/>
    <x v="4"/>
    <s v="Data loss"/>
    <s v="I'm having an issue with the {product_purchased}. Please assist. {_x000a__x000a_#{ product_purchased }_x000a__x000a___x000a__x000a_#}_x000a__x000a_}._x000a__x000a_# }_x000a__x000a_}_x000a__x000a_} I'm unable to find the option to perform the desired action in the {product_purchased}. Could you please guide me through the steps?"/>
    <x v="1"/>
    <s v="Care herself pull others about cover reflect there."/>
    <s v="Low"/>
    <s v="Chat"/>
    <x v="5431"/>
    <d v="2023-06-01T06:23:53"/>
    <n v="1"/>
    <n v="8399"/>
    <s v="Care Herself Pull Others About Cover Reflect There."/>
    <s v="Adam Dennis"/>
    <x v="5"/>
    <x v="5"/>
    <x v="0"/>
    <n v="-8.1166666667559184"/>
  </r>
  <r>
    <n v="8400"/>
    <s v="Marco Esparza"/>
    <s v="ewhite@example.net"/>
    <n v="57"/>
    <s v="Female"/>
    <s v="Amazon Echo"/>
    <d v="2020-04-22T00:00:00"/>
    <x v="1"/>
    <s v="Installation support"/>
    <s v="I'm encountering a software bug in the {product_purchased}. Whenever I try to perform a specific action, the application crashes. Are there any updates or fixes available?_x000a__x000a_In the past it's used as a way to create a This problem started occurring after the recent software update. I haven't made any other changes to the device."/>
    <x v="0"/>
    <m/>
    <s v="High"/>
    <s v="Phone"/>
    <x v="5432"/>
    <m/>
    <m/>
    <n v="8400"/>
    <s v=""/>
    <s v="Marco Esparza"/>
    <x v="11"/>
    <x v="11"/>
    <x v="1"/>
    <s v=""/>
  </r>
  <r>
    <n v="8401"/>
    <s v="Janet Chan"/>
    <s v="kyle65@example.com"/>
    <n v="68"/>
    <s v="Female"/>
    <s v="Fitbit Versa Smartwatch"/>
    <d v="2021-07-16T00:00:00"/>
    <x v="2"/>
    <s v="Network problem"/>
    <s v="I'm having an issue with the {product_purchased}. Please assist._x000a__x000a_I have another package which contains a.jsp file in my &quot;user.json&quot; folder, and the code. It does nothing._x000a__x000a_&quot; I need assistance as soon as possible because it's affecting my work and productivity."/>
    <x v="1"/>
    <s v="Event husband water decision."/>
    <s v="Critical"/>
    <s v="Email"/>
    <x v="5433"/>
    <d v="2023-06-01T23:30:56"/>
    <n v="2"/>
    <n v="8401"/>
    <s v="Event Husband Water Decision."/>
    <s v="Janet Chan"/>
    <x v="2"/>
    <x v="2"/>
    <x v="0"/>
    <n v="6.0166666667209938"/>
  </r>
  <r>
    <n v="8402"/>
    <s v="Melissa Padilla"/>
    <s v="nparsons@example.net"/>
    <n v="47"/>
    <s v="Female"/>
    <s v="Apple AirPods"/>
    <d v="2021-03-10T00:00:00"/>
    <x v="3"/>
    <s v="Installation support"/>
    <s v="I'm having an issue with the {product_purchased}. Please assist._x000a__x000a_Thank you. I've performed a factory reset on my {product_purchased}, hoping it would resolve the problem, but it didn't help."/>
    <x v="0"/>
    <m/>
    <s v="Low"/>
    <s v="Phone"/>
    <x v="5434"/>
    <m/>
    <m/>
    <n v="8402"/>
    <s v=""/>
    <s v="Melissa Padilla"/>
    <x v="0"/>
    <x v="0"/>
    <x v="0"/>
    <s v=""/>
  </r>
  <r>
    <n v="8403"/>
    <s v="Mario Palmer"/>
    <s v="patriciamartinez@example.org"/>
    <n v="58"/>
    <s v="Other"/>
    <s v="Google Nest"/>
    <d v="2021-01-07T00:00:00"/>
    <x v="0"/>
    <s v="Data loss"/>
    <s v="I'm having an issue with the {product_purchased}. Please assist._x000a__x000a_6. Please also support this issue in #sometouch or #droid with your feedback. I need assistance as soon as possible because it's affecting my work and productivity."/>
    <x v="0"/>
    <m/>
    <s v="Low"/>
    <s v="Chat"/>
    <x v="5435"/>
    <m/>
    <m/>
    <n v="8403"/>
    <s v=""/>
    <s v="Mario Palmer"/>
    <x v="6"/>
    <x v="6"/>
    <x v="0"/>
    <s v=""/>
  </r>
  <r>
    <n v="8404"/>
    <s v="Michael Brooks"/>
    <s v="raymond70@example.org"/>
    <n v="70"/>
    <s v="Female"/>
    <s v="HP Pavilion"/>
    <d v="2020-02-14T00:00:00"/>
    <x v="1"/>
    <s v="Installation support"/>
    <s v="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
    <x v="2"/>
    <m/>
    <s v="Medium"/>
    <s v="Email"/>
    <x v="5"/>
    <m/>
    <m/>
    <n v="8404"/>
    <s v=""/>
    <s v="Michael Brooks"/>
    <x v="4"/>
    <x v="4"/>
    <x v="1"/>
    <s v=""/>
  </r>
  <r>
    <n v="8405"/>
    <s v="Stephen White MD"/>
    <s v="xmoore@example.com"/>
    <n v="33"/>
    <s v="Female"/>
    <s v="GoPro Hero"/>
    <d v="2020-05-31T00:00:00"/>
    <x v="4"/>
    <s v="Delivery problem"/>
    <s v="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
    <x v="0"/>
    <m/>
    <s v="Low"/>
    <s v="Social media"/>
    <x v="5436"/>
    <m/>
    <m/>
    <n v="8405"/>
    <s v=""/>
    <s v="Stephen White MD"/>
    <x v="1"/>
    <x v="1"/>
    <x v="1"/>
    <s v=""/>
  </r>
  <r>
    <n v="8406"/>
    <s v="George Smith"/>
    <s v="lisa97@example.net"/>
    <n v="65"/>
    <s v="Other"/>
    <s v="Canon DSLR Camera"/>
    <d v="2021-09-20T00:00:00"/>
    <x v="2"/>
    <s v="Installation support"/>
    <s v="I'm having an issue with the {product_purchased}. Please assist._x000a__x000a_Click Here to see what's available I'm unable to find the option to perform the desired action in the {product_purchased}. Could you please guide me through the steps?"/>
    <x v="2"/>
    <m/>
    <s v="Medium"/>
    <s v="Social media"/>
    <x v="5"/>
    <m/>
    <m/>
    <n v="8406"/>
    <s v=""/>
    <s v="George Smith"/>
    <x v="9"/>
    <x v="9"/>
    <x v="0"/>
    <s v=""/>
  </r>
  <r>
    <n v="8407"/>
    <s v="Tyler Obrien"/>
    <s v="tammymoss@example.org"/>
    <n v="69"/>
    <s v="Male"/>
    <s v="Adobe Photoshop"/>
    <d v="2020-05-26T00:00:00"/>
    <x v="4"/>
    <s v="Cancellation request"/>
    <s v="I'm having an issue with the {product_purchased}. Please assist._x000a__x000a_3.5.2- We've added support for JSON to your site._x000a__x000a_3.5.1 Fixed issues that might come up for you I'm concerned about the security of my {product_purchased} and would like to ensure that my data is safe."/>
    <x v="2"/>
    <m/>
    <s v="Low"/>
    <s v="Email"/>
    <x v="5"/>
    <m/>
    <m/>
    <n v="8407"/>
    <s v=""/>
    <s v="Tyler Obrien"/>
    <x v="1"/>
    <x v="1"/>
    <x v="1"/>
    <s v=""/>
  </r>
  <r>
    <n v="8408"/>
    <s v="Jennifer Cooper"/>
    <s v="francis23@example.org"/>
    <n v="60"/>
    <s v="Other"/>
    <s v="Garmin Forerunner"/>
    <d v="2021-11-16T00:00:00"/>
    <x v="4"/>
    <s v="Hardware issue"/>
    <s v="I'm having an issue with the {product_purchased}. Please assist. My name is Justin. I'm a photographer. In 2011 my son was diagnosed with post-traumatic stress disorder and was frighteningly in fear of losing his job.&quot; I've tried clearing the cache and data for the {product_purchased} app, but the issue persists."/>
    <x v="0"/>
    <m/>
    <s v="Medium"/>
    <s v="Phone"/>
    <x v="428"/>
    <m/>
    <m/>
    <n v="8408"/>
    <s v=""/>
    <s v="Jennifer Cooper"/>
    <x v="3"/>
    <x v="3"/>
    <x v="0"/>
    <s v=""/>
  </r>
  <r>
    <n v="8409"/>
    <s v="Michelle Medina"/>
    <s v="jacobkim@example.net"/>
    <n v="52"/>
    <s v="Male"/>
    <s v="Fitbit Charge"/>
    <d v="2021-01-19T00:00:00"/>
    <x v="2"/>
    <s v="Battery life"/>
    <s v="I'm having an issue with the {product_purchased}. Please assist. â€” M.G. (@m_geogar) September 21, 2014_x000a__x000a_When you say &quot;what about my purchase from me&quot; the company might respond I've recently updated the firmware of my {product_purchased}, and the issue started happening afterward. Could it be related to the update?"/>
    <x v="2"/>
    <m/>
    <s v="Medium"/>
    <s v="Social media"/>
    <x v="5"/>
    <m/>
    <m/>
    <n v="8409"/>
    <s v=""/>
    <s v="Michelle Medina"/>
    <x v="6"/>
    <x v="6"/>
    <x v="0"/>
    <s v=""/>
  </r>
  <r>
    <n v="8410"/>
    <s v="Samuel Beard"/>
    <s v="howardsean@example.com"/>
    <n v="25"/>
    <s v="Other"/>
    <s v="Asus ROG"/>
    <d v="2020-09-28T00:00:00"/>
    <x v="1"/>
    <s v="Delivery problem"/>
    <s v="I'm having an issue with the {product_purchased}. Please assist. In the next update, we will include that information for all of our users. Thank you for your involvement!_x000a__x000a_We would like to thank all our customers for I'm unable to find the option to perform the desired action in the {product_purchased}. Could you please guide me through the steps?"/>
    <x v="2"/>
    <m/>
    <s v="High"/>
    <s v="Email"/>
    <x v="5"/>
    <m/>
    <m/>
    <n v="8410"/>
    <s v=""/>
    <s v="Samuel Beard"/>
    <x v="9"/>
    <x v="9"/>
    <x v="1"/>
    <s v=""/>
  </r>
  <r>
    <n v="8411"/>
    <s v="Charlene Roth"/>
    <s v="jasonharris@example.net"/>
    <n v="31"/>
    <s v="Female"/>
    <s v="Bose SoundLink Speaker"/>
    <d v="2020-06-08T00:00:00"/>
    <x v="1"/>
    <s v="Peripheral compatibility"/>
    <s v="My {product_purchased} is making strange noises and not functioning properly. I suspect there might be a hardware issue. Can you please help me with this?_x000a__x000a_Hi @Bud, the machine I've installed isn't working! I've tried troubleshooting steps mentioned in the user manual, but the issue persists."/>
    <x v="2"/>
    <m/>
    <s v="High"/>
    <s v="Chat"/>
    <x v="5"/>
    <m/>
    <m/>
    <n v="8411"/>
    <s v=""/>
    <s v="Charlene Roth"/>
    <x v="8"/>
    <x v="8"/>
    <x v="1"/>
    <s v=""/>
  </r>
  <r>
    <n v="8412"/>
    <s v="John Larson"/>
    <s v="kristiesmith@example.org"/>
    <n v="67"/>
    <s v="Male"/>
    <s v="Roomba Robot Vacuum"/>
    <d v="2021-05-15T00:00:00"/>
    <x v="4"/>
    <s v="Hardware issue"/>
    <s v="I'm having an issue with the {product_purchased}. Please assist._x000a__x000a_Your browser does not support Javascript for this article. Please install it yourself. The issue I'm facing is intermittent. Sometimes it works fine, but other times it acts up unexpectedly."/>
    <x v="1"/>
    <s v="Manager put north fight game national serve."/>
    <s v="High"/>
    <s v="Phone"/>
    <x v="5437"/>
    <d v="2023-06-01T22:10:10"/>
    <n v="1"/>
    <n v="8412"/>
    <s v="Manager Put North Fight Game National Serve."/>
    <s v="John Larson"/>
    <x v="1"/>
    <x v="1"/>
    <x v="0"/>
    <n v="2.2833333334419876"/>
  </r>
  <r>
    <n v="8413"/>
    <s v="Roberto Harvey"/>
    <s v="wesley80@example.org"/>
    <n v="39"/>
    <s v="Other"/>
    <s v="Sony 4K HDR TV"/>
    <d v="2021-05-15T00:00:00"/>
    <x v="1"/>
    <s v="Payment issue"/>
    <s v="I'm having an issue with the {product_purchased}. Please assist._x000a__x000a_It is worth noting that for the product purchased directly from the customer, you might be charged a fee, which is subject to change._x000a__x000a_I have I've already contacted customer support multiple times, but the issue remains unresolved."/>
    <x v="2"/>
    <m/>
    <s v="Low"/>
    <s v="Social media"/>
    <x v="5"/>
    <m/>
    <m/>
    <n v="8413"/>
    <s v=""/>
    <s v="Roberto Harvey"/>
    <x v="1"/>
    <x v="1"/>
    <x v="0"/>
    <s v=""/>
  </r>
  <r>
    <n v="8414"/>
    <s v="Frank Serrano"/>
    <s v="lisaserrano@example.net"/>
    <n v="54"/>
    <s v="Female"/>
    <s v="Samsung Soundbar"/>
    <d v="2021-07-10T00:00:00"/>
    <x v="2"/>
    <s v="Data loss"/>
    <s v="There seems to be a hardware problem with my {product_purchased}. The screen is flickering, and I'm unable to use it. What should I do?_x000a__x000a_2. Change the settings to be less fainting or flicker I've tried troubleshooting steps mentioned in the user manual, but the issue persists."/>
    <x v="2"/>
    <m/>
    <s v="Critical"/>
    <s v="Phone"/>
    <x v="5"/>
    <m/>
    <m/>
    <n v="8414"/>
    <s v=""/>
    <s v="Frank Serrano"/>
    <x v="2"/>
    <x v="2"/>
    <x v="0"/>
    <s v=""/>
  </r>
  <r>
    <n v="8415"/>
    <s v="Phillip Griffin"/>
    <s v="harold99@example.com"/>
    <n v="29"/>
    <s v="Male"/>
    <s v="Microsoft Office"/>
    <d v="2020-02-26T00:00:00"/>
    <x v="2"/>
    <s v="Delivery problem"/>
    <s v="I'm having an issue with the {product_purchased}. Please assist. Thanks.&quot; â€”Giorgio (Gio)_x000a__x000a_Nuvo. The original Nuo. was &quot;Frozen&quot; and &quot;The Great Gatsby I've tried troubleshooting steps mentioned in the user manual, but the issue persists."/>
    <x v="1"/>
    <s v="Song truth cultural audience trouble American."/>
    <s v="High"/>
    <s v="Email"/>
    <x v="5438"/>
    <d v="2023-06-01T11:33:15"/>
    <n v="2"/>
    <n v="8415"/>
    <s v="Song Truth Cultural Audience Trouble American."/>
    <s v="Phillip Griffin"/>
    <x v="4"/>
    <x v="4"/>
    <x v="1"/>
    <n v="2.1833333332906477"/>
  </r>
  <r>
    <n v="8416"/>
    <s v="Erin Reed"/>
    <s v="victorwhite@example.com"/>
    <n v="69"/>
    <s v="Female"/>
    <s v="Xbox"/>
    <d v="2021-06-06T00:00:00"/>
    <x v="1"/>
    <s v="Product setup"/>
    <s v="I've noticed a software bug in the {product_purchased} app. It's causing data loss and unexpected errors. How can I resolve this issue?_x000a__x000a_When you add a new app without changing the way it's created, the I'm experiencing this issue on multiple devices of the same model, so it seems to be a widespread problem."/>
    <x v="0"/>
    <m/>
    <s v="High"/>
    <s v="Phone"/>
    <x v="5439"/>
    <m/>
    <m/>
    <n v="8416"/>
    <s v=""/>
    <s v="Erin Reed"/>
    <x v="8"/>
    <x v="8"/>
    <x v="0"/>
    <s v=""/>
  </r>
  <r>
    <n v="8417"/>
    <s v="Mrs. Melissa Mullins"/>
    <s v="pearsondawn@example.net"/>
    <n v="62"/>
    <s v="Male"/>
    <s v="Fitbit Charge"/>
    <d v="2021-10-08T00:00:00"/>
    <x v="3"/>
    <s v="Account access"/>
    <s v="I'm having an issue with the {product_purchased}. Please assist. &lt;span className=&quot;purchasing_details&quot;&gt;{{product_purchased.name}}&lt;/span&gt;&lt;/p&gt;&lt;p&gt;Your {{product_p I've already contacted customer support multiple times, but the issue remains unresolved."/>
    <x v="2"/>
    <m/>
    <s v="Medium"/>
    <s v="Social media"/>
    <x v="5"/>
    <m/>
    <m/>
    <n v="8417"/>
    <s v=""/>
    <s v="Mrs. Melissa Mullins"/>
    <x v="7"/>
    <x v="7"/>
    <x v="0"/>
    <s v=""/>
  </r>
  <r>
    <n v="8418"/>
    <s v="Jamie Scott"/>
    <s v="jenniferandrews@example.org"/>
    <n v="26"/>
    <s v="Other"/>
    <s v="HP Pavilion"/>
    <d v="2021-01-25T00:00:00"/>
    <x v="0"/>
    <s v="Peripheral compatibility"/>
    <s v="I've recently set up my {product_purchased}, but it fails to connect to any available networks. What steps should I take to troubleshoot this issue?_x000a__x000a_How can I troubleshoot a problem_x000a__x000a_When running from I'm unable to find the option to perform the desired action in the {product_purchased}. Could you please guide me through the steps?"/>
    <x v="2"/>
    <m/>
    <s v="High"/>
    <s v="Social media"/>
    <x v="5"/>
    <m/>
    <m/>
    <n v="8418"/>
    <s v=""/>
    <s v="Jamie Scott"/>
    <x v="6"/>
    <x v="6"/>
    <x v="0"/>
    <s v=""/>
  </r>
  <r>
    <n v="8419"/>
    <s v="Ashley Soto"/>
    <s v="michaelreed@example.net"/>
    <n v="45"/>
    <s v="Other"/>
    <s v="Garmin Forerunner"/>
    <d v="2020-11-01T00:00:00"/>
    <x v="0"/>
    <s v="Refund request"/>
    <s v="I've recently set up my {product_purchased}, but it fails to connect to any available networks. What steps should I take to troubleshoot this issue?_x000a__x000a_For those of you that are using Ubuntu 24.10, you I'm concerned about the security of my {product_purchased} and would like to ensure that my data is safe."/>
    <x v="0"/>
    <m/>
    <s v="Low"/>
    <s v="Social media"/>
    <x v="5440"/>
    <m/>
    <m/>
    <n v="8419"/>
    <s v=""/>
    <s v="Ashley Soto"/>
    <x v="3"/>
    <x v="3"/>
    <x v="1"/>
    <s v=""/>
  </r>
  <r>
    <n v="8420"/>
    <s v="Austin Lee"/>
    <s v="andrewallen@example.com"/>
    <n v="29"/>
    <s v="Male"/>
    <s v="Autodesk AutoCAD"/>
    <d v="2021-08-24T00:00:00"/>
    <x v="3"/>
    <s v="Refund request"/>
    <s v="I'm having an issue with the {product_purchased}. Please assist._x000a__x000a__x000a_The item you are looking for has no matching item and is not currently available..._x000a__x000a_Sorry, that item could have been acquired in another slot. Please I've tried clearing the cache and data for the {product_purchased} app, but the issue persists."/>
    <x v="1"/>
    <s v="Civil other course nature."/>
    <s v="Medium"/>
    <s v="Chat"/>
    <x v="5441"/>
    <d v="2023-06-01T06:19:21"/>
    <n v="3"/>
    <n v="8420"/>
    <s v="Civil Other Course Nature."/>
    <s v="Austin Lee"/>
    <x v="5"/>
    <x v="5"/>
    <x v="0"/>
    <n v="-9.3500000000931323"/>
  </r>
  <r>
    <n v="8421"/>
    <s v="Andrew Smith"/>
    <s v="coxbrandon@example.org"/>
    <n v="41"/>
    <s v="Female"/>
    <s v="Xbox"/>
    <d v="2021-03-05T00:00:00"/>
    <x v="0"/>
    <s v="Installation support"/>
    <s v="I'm having an issue with the {product_purchased}. Please assist._x000a__x000a_I can not receive any compensation. You see this message. Please assist._x000a__x000a_I can not accept payment. You see this message. Please assist. I've checked for software updates, and my {product_purchased} is already running the latest version."/>
    <x v="1"/>
    <s v="Hot property or start."/>
    <s v="Medium"/>
    <s v="Phone"/>
    <x v="5442"/>
    <d v="2023-06-01T01:37:23"/>
    <n v="5"/>
    <n v="8421"/>
    <s v="Hot Property Or Start."/>
    <s v="Andrew Smith"/>
    <x v="0"/>
    <x v="0"/>
    <x v="0"/>
    <n v="-0.63333333330228925"/>
  </r>
  <r>
    <n v="8422"/>
    <s v="Leah Davis"/>
    <s v="chenrebecca@example.net"/>
    <n v="47"/>
    <s v="Male"/>
    <s v="Bose QuietComfort"/>
    <d v="2021-03-18T00:00:00"/>
    <x v="0"/>
    <s v="Cancellation request"/>
    <s v="My {product_purchased} crashed, and I lost all the data stored on it. Is there any way to recover the lost data? It still doesn't explain why I got the error._x000a__x000a_My {product_purchased I've noticed a peculiar error message popping up on my {product_purchased} screen. It says '{error_message}'. What does it mean?"/>
    <x v="2"/>
    <m/>
    <s v="Low"/>
    <s v="Social media"/>
    <x v="5"/>
    <m/>
    <m/>
    <n v="8422"/>
    <s v=""/>
    <s v="Leah Davis"/>
    <x v="0"/>
    <x v="0"/>
    <x v="0"/>
    <s v=""/>
  </r>
  <r>
    <n v="8423"/>
    <s v="Andrew Taylor"/>
    <s v="ylarson@example.org"/>
    <n v="32"/>
    <s v="Female"/>
    <s v="Fitbit Charge"/>
    <d v="2020-12-05T00:00:00"/>
    <x v="2"/>
    <s v="Product recommendation"/>
    <s v="I'm facing a problem with my {product_purchased}. The {product_purchased} is not turning on. It was working fine until yesterday, but now it doesn't respond. As a test, I went into my computer I need assistance as soon as possible because it's affecting my work and productivity."/>
    <x v="0"/>
    <m/>
    <s v="High"/>
    <s v="Chat"/>
    <x v="5443"/>
    <m/>
    <m/>
    <n v="8423"/>
    <s v=""/>
    <s v="Andrew Taylor"/>
    <x v="10"/>
    <x v="10"/>
    <x v="1"/>
    <s v=""/>
  </r>
  <r>
    <n v="8424"/>
    <s v="Heidi Ware"/>
    <s v="charles20@example.net"/>
    <n v="36"/>
    <s v="Female"/>
    <s v="Microsoft Surface"/>
    <d v="2021-11-28T00:00:00"/>
    <x v="1"/>
    <s v="Payment issue"/>
    <s v="I'm having an issue with the {product_purchased}. Please assist. &lt;/product_purchased&gt; &lt;/div&gt; &lt;/div&gt;_x000a__x000a_For each of the 2 items, the product is now available in the selected &quot;inventory&quot;. I've reviewed the troubleshooting steps on the official support website, but they didn't resolve the problem."/>
    <x v="1"/>
    <s v="Later generation down one still play."/>
    <s v="Medium"/>
    <s v="Phone"/>
    <x v="5444"/>
    <d v="2023-06-01T23:05:26"/>
    <n v="2"/>
    <n v="8424"/>
    <s v="Later Generation Down One Still Play."/>
    <s v="Heidi Ware"/>
    <x v="3"/>
    <x v="3"/>
    <x v="0"/>
    <n v="10.133333333185874"/>
  </r>
  <r>
    <n v="8425"/>
    <s v="Dawn Randolph"/>
    <s v="christianfreeman@example.net"/>
    <n v="59"/>
    <s v="Female"/>
    <s v="iPhone"/>
    <d v="2020-10-16T00:00:00"/>
    <x v="2"/>
    <s v="Software bug"/>
    <s v="I'm having an issue with the {product_purchased}. Please assist._x000a__x000a_What is the difference between CVS and other pharmacies?_x000a__x000a_CVS's name means &quot;cure&quot; or &quot;safe&quot;. Most hospitals and clinics will This problem started occurring after the recent software update. I haven't made any other changes to the device."/>
    <x v="0"/>
    <m/>
    <s v="Critical"/>
    <s v="Email"/>
    <x v="5445"/>
    <m/>
    <m/>
    <n v="8425"/>
    <s v=""/>
    <s v="Dawn Randolph"/>
    <x v="7"/>
    <x v="7"/>
    <x v="1"/>
    <s v=""/>
  </r>
  <r>
    <n v="8426"/>
    <s v="Ricardo Gonzalez"/>
    <s v="ambersmith@example.com"/>
    <n v="43"/>
    <s v="Other"/>
    <s v="Garmin Forerunner"/>
    <d v="2020-08-19T00:00:00"/>
    <x v="0"/>
    <s v="Refund request"/>
    <s v="I'm having an issue with the {product_purchased}. Please assist._x000a__x000a_&quot;Just trying to figure out what to do, I have another headache because the next hour is pretty far away,&quot; said Tana._x000a__x000a_She added I'm unable to find the option to perform the desired action in the {product_purchased}. Could you please guide me through the steps?"/>
    <x v="2"/>
    <m/>
    <s v="High"/>
    <s v="Chat"/>
    <x v="5"/>
    <m/>
    <m/>
    <n v="8426"/>
    <s v=""/>
    <s v="Ricardo Gonzalez"/>
    <x v="5"/>
    <x v="5"/>
    <x v="1"/>
    <s v=""/>
  </r>
  <r>
    <n v="8427"/>
    <s v="Mary Elliott"/>
    <s v="tiffanycarey@example.com"/>
    <n v="60"/>
    <s v="Female"/>
    <s v="Roomba Robot Vacuum"/>
    <d v="2020-09-14T00:00:00"/>
    <x v="4"/>
    <s v="Data loss"/>
    <s v="I'm having trouble connecting my {product_purchased} to my home Wi-Fi network. It doesn't detect any networks, although other devices are connecting fine. What can be done to resolve this issue?_x000a__x000a_â€¢ If you haven I've already contacted customer support multiple times, but the issue remains unresolved."/>
    <x v="1"/>
    <s v="Rule role whatever nearly compare evidence while."/>
    <s v="Critical"/>
    <s v="Phone"/>
    <x v="5446"/>
    <d v="2023-06-01T13:28:31"/>
    <n v="3"/>
    <n v="8427"/>
    <s v="Rule Role Whatever Nearly Compare Evidence While."/>
    <s v="Mary Elliott"/>
    <x v="9"/>
    <x v="9"/>
    <x v="1"/>
    <n v="7.1666666666278616"/>
  </r>
  <r>
    <n v="8428"/>
    <s v="John Hensley"/>
    <s v="vincentangelica@example.net"/>
    <n v="24"/>
    <s v="Other"/>
    <s v="Amazon Echo"/>
    <d v="2021-04-18T00:00:00"/>
    <x v="4"/>
    <s v="Refund request"/>
    <s v="I'm having an issue with the {product_purchased}. Please assist._x000a__x000a_If you're unsure about the value of your item, click &quot;Submit&quot; with your purchase details, including your name and your name's e-mail address I've tried using different cables, adapters, or peripherals with my {product_purchased}, but the issue persists."/>
    <x v="1"/>
    <s v="Important get include establish decision."/>
    <s v="Medium"/>
    <s v="Email"/>
    <x v="5447"/>
    <d v="2023-06-02T00:55:33"/>
    <n v="3"/>
    <n v="8428"/>
    <s v="Important Get Include Establish Decision."/>
    <s v="John Hensley"/>
    <x v="11"/>
    <x v="11"/>
    <x v="0"/>
    <n v="12.900000000139698"/>
  </r>
  <r>
    <n v="8429"/>
    <s v="Shelby Macdonald"/>
    <s v="fieldstony@example.org"/>
    <n v="35"/>
    <s v="Female"/>
    <s v="Philips Hue Lights"/>
    <d v="2021-06-24T00:00:00"/>
    <x v="0"/>
    <s v="Display issue"/>
    <s v="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
    <x v="2"/>
    <m/>
    <s v="Low"/>
    <s v="Email"/>
    <x v="5"/>
    <m/>
    <m/>
    <n v="8429"/>
    <s v=""/>
    <s v="Shelby Macdonald"/>
    <x v="8"/>
    <x v="8"/>
    <x v="0"/>
    <s v=""/>
  </r>
  <r>
    <n v="8430"/>
    <s v="Amy Atkins"/>
    <s v="oprice@example.net"/>
    <n v="56"/>
    <s v="Female"/>
    <s v="Sony Xperia"/>
    <d v="2020-04-17T00:00:00"/>
    <x v="4"/>
    <s v="Product setup"/>
    <s v="I'm having an issue with the {product_purchased}. Please assist. I'm experiencing an issue like this._x000a__x000a_I have an issue on a product so I just tried the app and it seems the product is stuck in the app I've followed the troubleshooting steps mentioned in the user manual, but the issue persists."/>
    <x v="2"/>
    <m/>
    <s v="High"/>
    <s v="Phone"/>
    <x v="5"/>
    <m/>
    <m/>
    <n v="8430"/>
    <s v=""/>
    <s v="Amy Atkins"/>
    <x v="11"/>
    <x v="11"/>
    <x v="1"/>
    <s v=""/>
  </r>
  <r>
    <n v="8431"/>
    <s v="Joshua Villanueva"/>
    <s v="johnny34@example.org"/>
    <n v="63"/>
    <s v="Female"/>
    <s v="Google Pixel"/>
    <d v="2021-05-11T00:00:00"/>
    <x v="1"/>
    <s v="Software bug"/>
    <s v="My {product_purchased} crashed, and I lost all the data stored on it. Is there any way to recover the lost data?_x000a__x000a_I don't have a problem with getting a specific package name. I can use any package I've tried using different cables, adapters, or peripherals with my {product_purchased}, but the issue persists."/>
    <x v="1"/>
    <s v="Contain drop professor."/>
    <s v="Low"/>
    <s v="Chat"/>
    <x v="5448"/>
    <d v="2023-06-01T17:16:36"/>
    <n v="2"/>
    <n v="8431"/>
    <s v="Contain Drop Professor."/>
    <s v="Joshua Villanueva"/>
    <x v="1"/>
    <x v="1"/>
    <x v="0"/>
    <n v="4.21666666661622"/>
  </r>
  <r>
    <n v="8432"/>
    <s v="Amy Gross"/>
    <s v="jhunter@example.org"/>
    <n v="56"/>
    <s v="Other"/>
    <s v="Nest Thermostat"/>
    <d v="2021-02-09T00:00:00"/>
    <x v="0"/>
    <s v="Display issue"/>
    <s v="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
    <x v="2"/>
    <m/>
    <s v="Low"/>
    <s v="Chat"/>
    <x v="5"/>
    <m/>
    <m/>
    <n v="8432"/>
    <s v=""/>
    <s v="Amy Gross"/>
    <x v="4"/>
    <x v="4"/>
    <x v="0"/>
    <s v=""/>
  </r>
  <r>
    <n v="8433"/>
    <s v="Yolanda Miller"/>
    <s v="robertramirez@example.com"/>
    <n v="70"/>
    <s v="Male"/>
    <s v="Nintendo Switch"/>
    <d v="2020-01-22T00:00:00"/>
    <x v="1"/>
    <s v="Network problem"/>
    <s v="There seems to be a glitch in the {product_purchased} software. It freezes frequently, making it difficult to use. Can you please provide a solution?_x000a__x000a_Thank you for your time!_x000a__x000a_P.S -- Please keep I've checked for software updates, and my {product_purchased} is already running the latest version."/>
    <x v="1"/>
    <s v="Off budget pull nearly."/>
    <s v="Critical"/>
    <s v="Chat"/>
    <x v="5449"/>
    <d v="2023-06-01T15:47:38"/>
    <n v="3"/>
    <n v="8433"/>
    <s v="Off Budget Pull Nearly."/>
    <s v="Yolanda Miller"/>
    <x v="6"/>
    <x v="6"/>
    <x v="1"/>
    <n v="8.3666666666977108"/>
  </r>
  <r>
    <n v="8434"/>
    <s v="Courtney Carter"/>
    <s v="morganwashington@example.com"/>
    <n v="65"/>
    <s v="Other"/>
    <s v="Bose QuietComfort"/>
    <d v="2020-02-03T00:00:00"/>
    <x v="2"/>
    <s v="Installation support"/>
    <s v="I'm having an issue with the {product_purchased}. Please assist. :)_x000a__x000a_As with all this, we're giving away a free, 100% 1% X Marks! Giveaway is open till 8PM PST 1/22 I'm worried that the issue might be hardware-related and might require repair or replacement."/>
    <x v="2"/>
    <m/>
    <s v="Medium"/>
    <s v="Chat"/>
    <x v="5"/>
    <m/>
    <m/>
    <n v="8434"/>
    <s v=""/>
    <s v="Courtney Carter"/>
    <x v="4"/>
    <x v="4"/>
    <x v="1"/>
    <s v=""/>
  </r>
  <r>
    <n v="8435"/>
    <s v="Cristina Potter"/>
    <s v="dnunez@example.org"/>
    <n v="50"/>
    <s v="Female"/>
    <s v="GoPro Hero"/>
    <d v="2020-02-03T00:00:00"/>
    <x v="0"/>
    <s v="Installation support"/>
    <s v="I'm having an issue with the {product_purchased}. Please assist._x000a__x000a_If this isn't the firstocating a copy of a non-working product, please let us know as soon as possible. The only solution we have to I've noticed that the issue occurs consistently when I use a specific feature or application on my {product_purchased}."/>
    <x v="1"/>
    <s v="Bad administration prepare experience fall affect information."/>
    <s v="Critical"/>
    <s v="Email"/>
    <x v="5450"/>
    <d v="2023-06-01T08:59:42"/>
    <n v="4"/>
    <n v="8435"/>
    <s v="Bad Administration Prepare Experience Fall Affect Information."/>
    <s v="Cristina Potter"/>
    <x v="4"/>
    <x v="4"/>
    <x v="1"/>
    <n v="-14.666666666627862"/>
  </r>
  <r>
    <n v="8436"/>
    <s v="Brandi Willis"/>
    <s v="tayloralison@example.com"/>
    <n v="69"/>
    <s v="Female"/>
    <s v="Sony 4K HDR TV"/>
    <d v="2021-09-25T00:00:00"/>
    <x v="4"/>
    <s v="Display issue"/>
    <s v="I'm facing a problem with my {product_purchased}. The {product_purchased} is not turning on. It was working fine until yesterday, but now it doesn't respond._x000a__x000a_Let's try the solution. I This problem started occurring after the recent software update. I haven't made any other changes to the device."/>
    <x v="1"/>
    <s v="Mind ask amount huge late."/>
    <s v="High"/>
    <s v="Chat"/>
    <x v="5451"/>
    <d v="2023-06-02T00:16:42"/>
    <n v="1"/>
    <n v="8436"/>
    <s v="Mind Ask Amount Huge Late."/>
    <s v="Brandi Willis"/>
    <x v="9"/>
    <x v="9"/>
    <x v="0"/>
    <n v="0.76666666654637083"/>
  </r>
  <r>
    <n v="8437"/>
    <s v="Rhonda Green"/>
    <s v="haleymitchell@example.net"/>
    <n v="59"/>
    <s v="Female"/>
    <s v="Lenovo ThinkPad"/>
    <d v="2020-09-01T00:00:00"/>
    <x v="0"/>
    <s v="Payment issue"/>
    <s v="I'm having an issue with the {product_purchased}. Please assist. Please add 1 to your checkout price. If it's only $4.99 it'll sell out. We do not want to keep out-of-date. I'm worried that the issue might be hardware-related and might require repair or replacement."/>
    <x v="0"/>
    <m/>
    <s v="Critical"/>
    <s v="Social media"/>
    <x v="1423"/>
    <m/>
    <m/>
    <n v="8437"/>
    <s v=""/>
    <s v="Rhonda Green"/>
    <x v="9"/>
    <x v="9"/>
    <x v="1"/>
    <s v=""/>
  </r>
  <r>
    <n v="8438"/>
    <s v="Robert Farley"/>
    <s v="bryceshepherd@example.com"/>
    <n v="65"/>
    <s v="Female"/>
    <s v="Dyson Vacuum Cleaner"/>
    <d v="2021-11-08T00:00:00"/>
    <x v="3"/>
    <s v="Peripheral compatibility"/>
    <s v="I'm having an issue with the {product_purchased}. Please assist. I've already contacted customer support multiple times, but the issue remains unresolved."/>
    <x v="0"/>
    <m/>
    <s v="High"/>
    <s v="Email"/>
    <x v="5452"/>
    <m/>
    <m/>
    <n v="8438"/>
    <s v=""/>
    <s v="Robert Farley"/>
    <x v="3"/>
    <x v="3"/>
    <x v="0"/>
    <s v=""/>
  </r>
  <r>
    <n v="8439"/>
    <s v="Andrea Bates"/>
    <s v="kristinasherman@example.com"/>
    <n v="19"/>
    <s v="Other"/>
    <s v="Garmin Forerunner"/>
    <d v="2020-12-18T00:00:00"/>
    <x v="4"/>
    <s v="Cancellation request"/>
    <s v="I've noticed a software bug in the {product_purchased} app. It's causing data loss and unexpected errors. How can I resolve this issue?_x000a__x000a_You should create a $HOME file in your project folder. You can do I've tried clearing the cache and data for the {product_purchased} app, but the issue persists."/>
    <x v="0"/>
    <m/>
    <s v="Critical"/>
    <s v="Phone"/>
    <x v="5453"/>
    <m/>
    <m/>
    <n v="8439"/>
    <s v=""/>
    <s v="Andrea Bates"/>
    <x v="10"/>
    <x v="10"/>
    <x v="1"/>
    <s v=""/>
  </r>
  <r>
    <n v="8440"/>
    <s v="Christina Crane"/>
    <s v="alyssaosborne@example.com"/>
    <n v="68"/>
    <s v="Male"/>
    <s v="Garmin Forerunner"/>
    <d v="2021-08-21T00:00:00"/>
    <x v="2"/>
    <s v="Network problem"/>
    <s v="I'm having an issue with the {product_purchased}. Please assist._x000a__x000a_} else {_x000a__x000a_return $resource_x000a__x000a_}_x000a__x000a_} I've reviewed the troubleshooting steps on the official support website, but they didn't resolve the problem."/>
    <x v="0"/>
    <m/>
    <s v="High"/>
    <s v="Phone"/>
    <x v="5454"/>
    <m/>
    <m/>
    <n v="8440"/>
    <s v=""/>
    <s v="Christina Crane"/>
    <x v="5"/>
    <x v="5"/>
    <x v="0"/>
    <s v=""/>
  </r>
  <r>
    <n v="8441"/>
    <s v="Margaret Ward"/>
    <s v="martinaudrey@example.com"/>
    <n v="43"/>
    <s v="Female"/>
    <s v="Autodesk AutoCAD"/>
    <d v="2020-04-23T00:00:00"/>
    <x v="4"/>
    <s v="Product compatibility"/>
    <s v="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
    <x v="1"/>
    <s v="Space have anything party news."/>
    <s v="Low"/>
    <s v="Chat"/>
    <x v="5455"/>
    <d v="2023-06-01T13:18:48"/>
    <n v="1"/>
    <n v="8441"/>
    <s v="Space Have Anything Party News."/>
    <s v="Margaret Ward"/>
    <x v="11"/>
    <x v="11"/>
    <x v="1"/>
    <n v="-6.9833333333954215"/>
  </r>
  <r>
    <n v="8442"/>
    <s v="Kari Christensen"/>
    <s v="along@example.org"/>
    <n v="48"/>
    <s v="Other"/>
    <s v="Samsung Galaxy"/>
    <d v="2020-02-11T00:00:00"/>
    <x v="1"/>
    <s v="Delivery problem"/>
    <s v="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
    <x v="1"/>
    <s v="Democratic father exist billion."/>
    <s v="High"/>
    <s v="Social media"/>
    <x v="5456"/>
    <d v="2023-06-01T11:35:49"/>
    <n v="3"/>
    <n v="8442"/>
    <s v="Democratic Father Exist Billion."/>
    <s v="Kari Christensen"/>
    <x v="4"/>
    <x v="4"/>
    <x v="1"/>
    <n v="-0.86666666652308777"/>
  </r>
  <r>
    <n v="8443"/>
    <s v="Jennifer King"/>
    <s v="riggspatricia@example.net"/>
    <n v="37"/>
    <s v="Male"/>
    <s v="GoPro Hero"/>
    <d v="2020-02-06T00:00:00"/>
    <x v="1"/>
    <s v="Installation support"/>
    <s v="I've accidentally deleted important data from my {product_purchased}. Is there any way to recover the deleted files? I need them urgently. Thanks in advance!_x000a__x000a__x000a_I agree that my email address is valid, but I can't find I need assistance as soon as possible because it's affecting my work and productivity."/>
    <x v="0"/>
    <m/>
    <s v="High"/>
    <s v="Social media"/>
    <x v="1074"/>
    <m/>
    <m/>
    <n v="8443"/>
    <s v=""/>
    <s v="Jennifer King"/>
    <x v="4"/>
    <x v="4"/>
    <x v="1"/>
    <s v=""/>
  </r>
  <r>
    <n v="8444"/>
    <s v="Michelle Silva"/>
    <s v="christinasanchez@example.com"/>
    <n v="61"/>
    <s v="Female"/>
    <s v="Philips Hue Lights"/>
    <d v="2020-02-26T00:00:00"/>
    <x v="3"/>
    <s v="Network problem"/>
    <s v="I've accidentally deleted important data from my {product_purchased}. Is there any way to recover the deleted files? I need them urgently._x000a__x000a_You are not logged in. Login | Sign In_x000a__x000a_* Your Account ID: The I've tried different settings and configurations on my {product_purchased}, but the issue persists."/>
    <x v="0"/>
    <m/>
    <s v="High"/>
    <s v="Chat"/>
    <x v="5457"/>
    <m/>
    <m/>
    <n v="8444"/>
    <s v=""/>
    <s v="Michelle Silva"/>
    <x v="4"/>
    <x v="4"/>
    <x v="1"/>
    <s v=""/>
  </r>
  <r>
    <n v="8445"/>
    <s v="Natasha Donovan"/>
    <s v="hramirez@example.com"/>
    <n v="64"/>
    <s v="Other"/>
    <s v="HP Pavilion"/>
    <d v="2021-02-02T00:00:00"/>
    <x v="1"/>
    <s v="Product compatibility"/>
    <s v="I'm having an issue with the {product_purchased}. Please assist. If it's not in our price range and it won't let you charge your order at an drainage rate more than $8 - $10.00 then ask for The issue I'm facing is intermittent. Sometimes it works fine, but other times it acts up unexpectedly."/>
    <x v="2"/>
    <m/>
    <s v="Medium"/>
    <s v="Email"/>
    <x v="5"/>
    <m/>
    <m/>
    <n v="8445"/>
    <s v=""/>
    <s v="Natasha Donovan"/>
    <x v="4"/>
    <x v="4"/>
    <x v="0"/>
    <s v=""/>
  </r>
  <r>
    <n v="8446"/>
    <s v="Debbie Buchanan"/>
    <s v="martinnicholas@example.net"/>
    <n v="66"/>
    <s v="Male"/>
    <s v="Nintendo Switch Pro Controller"/>
    <d v="2021-02-16T00:00:00"/>
    <x v="4"/>
    <s v="Payment issue"/>
    <s v="I'm having an issue with the {product_purchased}. Please assist._x000a__x000a_Q: I've added $40,000 in cash at the event. I didn't know that would have happened because the company didn't release anything on I've checked for software updates, and my {product_purchased} is already running the latest version."/>
    <x v="2"/>
    <m/>
    <s v="Critical"/>
    <s v="Chat"/>
    <x v="5"/>
    <m/>
    <m/>
    <n v="8446"/>
    <s v=""/>
    <s v="Debbie Buchanan"/>
    <x v="4"/>
    <x v="4"/>
    <x v="0"/>
    <s v=""/>
  </r>
  <r>
    <n v="8447"/>
    <s v="Steven Brown"/>
    <s v="umoore@example.org"/>
    <n v="19"/>
    <s v="Other"/>
    <s v="LG OLED"/>
    <d v="2020-03-14T00:00:00"/>
    <x v="1"/>
    <s v="Installation support"/>
    <s v="I'm having an issue with the {product_purchased}. Please assist. $20 / 100 / 1000 / 5G / 0H The XS is a small company that has a very good relationship with HTC in the last 7 years. I'm not sure if this issue is specific to my device or if others have reported similar problems."/>
    <x v="0"/>
    <m/>
    <s v="Critical"/>
    <s v="Chat"/>
    <x v="5458"/>
    <m/>
    <m/>
    <n v="8447"/>
    <s v=""/>
    <s v="Steven Brown"/>
    <x v="0"/>
    <x v="0"/>
    <x v="1"/>
    <s v=""/>
  </r>
  <r>
    <n v="8448"/>
    <s v="Devin Parsons"/>
    <s v="jonathanfox@example.org"/>
    <n v="51"/>
    <s v="Other"/>
    <s v="GoPro Hero"/>
    <d v="2020-07-12T00:00:00"/>
    <x v="4"/>
    <s v="Installation support"/>
    <s v="There seems to be a hardware problem with my {product_purchased}. The screen is flickering, and I'm unable to use it. What should I do?_x000a__x000a_In order to remove the screen, just remove all the components, except I've noticed a peculiar error message popping up on my {product_purchased} screen. It says '{error_message}'. What does it mean?"/>
    <x v="0"/>
    <m/>
    <s v="Critical"/>
    <s v="Email"/>
    <x v="5459"/>
    <m/>
    <m/>
    <n v="8448"/>
    <s v=""/>
    <s v="Devin Parsons"/>
    <x v="2"/>
    <x v="2"/>
    <x v="1"/>
    <s v=""/>
  </r>
  <r>
    <n v="8449"/>
    <s v="Reginald Kaiser"/>
    <s v="nrose@example.org"/>
    <n v="37"/>
    <s v="Other"/>
    <s v="Sony Xperia"/>
    <d v="2021-12-29T00:00:00"/>
    <x v="2"/>
    <s v="Hardware issue"/>
    <s v="I've recently set up my {product_purchased}, but it fails to connect to any available networks. What steps should I take to troubleshoot this issue?_x000a__x000a_I have the Windows Explorer. I found some things I can do I'm experiencing this issue on multiple devices of the same model, so it seems to be a widespread problem."/>
    <x v="1"/>
    <s v="Speech have officer analysis others as skill."/>
    <s v="Medium"/>
    <s v="Chat"/>
    <x v="5460"/>
    <d v="2023-06-01T19:14:59"/>
    <n v="2"/>
    <n v="8449"/>
    <s v="Speech Have Officer Analysis Others As Skill."/>
    <s v="Reginald Kaiser"/>
    <x v="10"/>
    <x v="10"/>
    <x v="0"/>
    <n v="1.6666666720993817E-2"/>
  </r>
  <r>
    <n v="8450"/>
    <s v="Kyle Roy"/>
    <s v="maldonadosharon@example.org"/>
    <n v="28"/>
    <s v="Other"/>
    <s v="Dyson Vacuum Cleaner"/>
    <d v="2020-11-22T00:00:00"/>
    <x v="4"/>
    <s v="Display issue"/>
    <s v="I'm having an issue with the {product_purchased}. Please assist. Please assist. - Support - Website - Contact Us_x000a__x000a_SCHN: 7097 - Website - Contact Us_x000a__x000a_PREDICTION_x000a__x000a_You I've already contacted customer support multiple times, but the issue remains unresolved."/>
    <x v="0"/>
    <m/>
    <s v="High"/>
    <s v="Social media"/>
    <x v="5461"/>
    <m/>
    <m/>
    <n v="8450"/>
    <s v=""/>
    <s v="Kyle Roy"/>
    <x v="3"/>
    <x v="3"/>
    <x v="1"/>
    <s v=""/>
  </r>
  <r>
    <n v="8451"/>
    <s v="Joshua Gomez"/>
    <s v="hhunt@example.com"/>
    <n v="34"/>
    <s v="Other"/>
    <s v="LG Washing Machine"/>
    <d v="2021-06-16T00:00:00"/>
    <x v="1"/>
    <s v="Product setup"/>
    <s v="I'm having an issue with the {product_purchased}. Please assist. I've performed a factory reset on my {product_purchased}, hoping it would resolve the problem, but it didn't help."/>
    <x v="1"/>
    <s v="Four professional practice let miss."/>
    <s v="Low"/>
    <s v="Chat"/>
    <x v="5462"/>
    <d v="2023-06-01T18:54:01"/>
    <n v="5"/>
    <n v="8451"/>
    <s v="Four Professional Practice Let Miss."/>
    <s v="Joshua Gomez"/>
    <x v="8"/>
    <x v="8"/>
    <x v="0"/>
    <n v="17.883333333302289"/>
  </r>
  <r>
    <n v="8452"/>
    <s v="Andrew Jones"/>
    <s v="michaelgray@example.com"/>
    <n v="39"/>
    <s v="Female"/>
    <s v="Asus ROG"/>
    <d v="2020-09-16T00:00:00"/>
    <x v="2"/>
    <s v="Battery life"/>
    <s v="I'm having an issue with the {product_purchased}. Please assist._x000a__x000a_1) If you want new (not already installed) software, you may need to use:_x000a__x000a_1.) Windows 7 Professional._x000a__x000a_2.) This problem started occurring after the recent software update. I haven't made any other changes to the device."/>
    <x v="2"/>
    <m/>
    <s v="Low"/>
    <s v="Phone"/>
    <x v="5"/>
    <m/>
    <m/>
    <n v="8452"/>
    <s v=""/>
    <s v="Andrew Jones"/>
    <x v="9"/>
    <x v="9"/>
    <x v="1"/>
    <s v=""/>
  </r>
  <r>
    <n v="8453"/>
    <s v="Craig Forbes"/>
    <s v="jessica60@example.org"/>
    <n v="62"/>
    <s v="Female"/>
    <s v="MacBook Pro"/>
    <d v="2020-03-29T00:00:00"/>
    <x v="4"/>
    <s v="Display issue"/>
    <s v="I'm having an issue with the {product_purchased}. Please assist._x000a__x000a_$919 â€“ 1/5 of my $5.25_x000a__x000a_$919 â€“ 2/$10 of the $5.25_x000a__x000a_$ I've already contacted customer support multiple times, but the issue remains unresolved."/>
    <x v="1"/>
    <s v="Interesting show must successful."/>
    <s v="Critical"/>
    <s v="Phone"/>
    <x v="5463"/>
    <d v="2023-06-01T05:47:05"/>
    <n v="3"/>
    <n v="8453"/>
    <s v="Interesting Show Must Successful."/>
    <s v="Craig Forbes"/>
    <x v="0"/>
    <x v="0"/>
    <x v="1"/>
    <n v="-8.4499999999534339"/>
  </r>
  <r>
    <n v="8454"/>
    <s v="Paula Vazquez"/>
    <s v="wanderson@example.com"/>
    <n v="61"/>
    <s v="Other"/>
    <s v="iPhone"/>
    <d v="2020-06-20T00:00:00"/>
    <x v="1"/>
    <s v="Peripheral compatibility"/>
    <s v="The {product_purchased} is unable to establish a stable internet connection. It keeps disconnecting intermittently. How can I troubleshoot this network problem?_x000a__x000a_How can I troubleshoot this network problem? What does it look I'm using the original charger that came with my {product_purchased}, but it's not charging properly."/>
    <x v="1"/>
    <s v="Skill expect admit and."/>
    <s v="High"/>
    <s v="Chat"/>
    <x v="5464"/>
    <d v="2023-06-01T04:45:06"/>
    <n v="5"/>
    <n v="8454"/>
    <s v="Skill Expect Admit And."/>
    <s v="Paula Vazquez"/>
    <x v="8"/>
    <x v="8"/>
    <x v="1"/>
    <n v="-8.1833333332906477"/>
  </r>
  <r>
    <n v="8455"/>
    <s v="Jill Leon"/>
    <s v="murrayanna@example.org"/>
    <n v="51"/>
    <s v="Female"/>
    <s v="Samsung Galaxy"/>
    <d v="2020-03-11T00:00:00"/>
    <x v="2"/>
    <s v="Product setup"/>
    <s v="I'm having an issue with the {product_purchased}. Please assist. Contact us if you can help us. Thank you! I rely heavily on my {product_purchased} for my daily tasks, and this issue is hindering my productivity."/>
    <x v="0"/>
    <m/>
    <s v="Low"/>
    <s v="Email"/>
    <x v="5465"/>
    <m/>
    <m/>
    <n v="8455"/>
    <s v=""/>
    <s v="Jill Leon"/>
    <x v="0"/>
    <x v="0"/>
    <x v="1"/>
    <s v=""/>
  </r>
  <r>
    <n v="8456"/>
    <s v="Ariel Lee"/>
    <s v="thompsonsamuel@example.org"/>
    <n v="54"/>
    <s v="Other"/>
    <s v="Dyson Vacuum Cleaner"/>
    <d v="2021-02-02T00:00:00"/>
    <x v="1"/>
    <s v="Refund request"/>
    <s v="I've recently set up my {product_purchased}, but it fails to connect to any available networks. What steps should I take to troubleshoot this issue?_x000a__x000a_If your network isn't running, you can try_x000a__x000a_if I've tried troubleshooting steps mentioned in the user manual, but the issue persists."/>
    <x v="1"/>
    <s v="Say position key appear behavior."/>
    <s v="High"/>
    <s v="Email"/>
    <x v="5466"/>
    <d v="2023-06-01T06:58:07"/>
    <n v="1"/>
    <n v="8456"/>
    <s v="Say Position Key Appear Behavior."/>
    <s v="Ariel Lee"/>
    <x v="4"/>
    <x v="4"/>
    <x v="0"/>
    <n v="-7.2833333333255723"/>
  </r>
  <r>
    <n v="8457"/>
    <s v="Jackson Strong"/>
    <s v="hannah96@example.com"/>
    <n v="18"/>
    <s v="Female"/>
    <s v="Dyson Vacuum Cleaner"/>
    <d v="2021-04-08T00:00:00"/>
    <x v="3"/>
    <s v="Payment issue"/>
    <s v="I'm having an issue with the {product_purchased}. Please assist. I've checked for any available software updates for my {product_purchased}, but there are none."/>
    <x v="2"/>
    <m/>
    <s v="Critical"/>
    <s v="Social media"/>
    <x v="5"/>
    <m/>
    <m/>
    <n v="8457"/>
    <s v=""/>
    <s v="Jackson Strong"/>
    <x v="11"/>
    <x v="11"/>
    <x v="0"/>
    <s v=""/>
  </r>
  <r>
    <n v="8458"/>
    <s v="Amy Goodman"/>
    <s v="vasquezrichard@example.com"/>
    <n v="51"/>
    <s v="Other"/>
    <s v="Fitbit Charge"/>
    <d v="2021-11-21T00:00:00"/>
    <x v="3"/>
    <s v="Hardware issue"/>
    <s v="I'm having an issue with the {product_purchased}. Please assist. For the $199 and $299 shipping, please click on &quot;Purchasing Items&quot; in the menu at the top right of this page. For the $99 I'm concerned about the security of my {product_purchased} and would like to ensure that my data is safe."/>
    <x v="2"/>
    <m/>
    <s v="High"/>
    <s v="Chat"/>
    <x v="5"/>
    <m/>
    <m/>
    <n v="8458"/>
    <s v=""/>
    <s v="Amy Goodman"/>
    <x v="3"/>
    <x v="3"/>
    <x v="0"/>
    <s v=""/>
  </r>
  <r>
    <n v="8459"/>
    <s v="Adam Nunez"/>
    <s v="gregory69@example.net"/>
    <n v="47"/>
    <s v="Other"/>
    <s v="Amazon Echo"/>
    <d v="2020-07-28T00:00:00"/>
    <x v="1"/>
    <s v="Peripheral compatibility"/>
    <s v="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
    <x v="0"/>
    <m/>
    <s v="Medium"/>
    <s v="Chat"/>
    <x v="5467"/>
    <m/>
    <m/>
    <n v="8459"/>
    <s v=""/>
    <s v="Adam Nunez"/>
    <x v="2"/>
    <x v="2"/>
    <x v="1"/>
    <s v=""/>
  </r>
  <r>
    <n v="8460"/>
    <s v="Shelly Estrada"/>
    <s v="harveyalan@example.com"/>
    <n v="61"/>
    <s v="Male"/>
    <s v="Canon DSLR Camera"/>
    <d v="2021-10-25T00:00:00"/>
    <x v="3"/>
    <s v="Battery life"/>
    <s v="I'm having an issue with the {product_purchased}. Please assist. If you can't help, please call in a few hrs before purchasing._x000a__x000a_ maritime ipsos.blogspot.com - 1,092 pages - November I've followed the troubleshooting steps mentioned in the user manual, but the issue persists."/>
    <x v="2"/>
    <m/>
    <s v="High"/>
    <s v="Phone"/>
    <x v="5"/>
    <m/>
    <m/>
    <n v="8460"/>
    <s v=""/>
    <s v="Shelly Estrada"/>
    <x v="7"/>
    <x v="7"/>
    <x v="0"/>
    <s v=""/>
  </r>
  <r>
    <n v="8461"/>
    <s v="Trevor Perry"/>
    <s v="daniellowe@example.org"/>
    <n v="25"/>
    <s v="Female"/>
    <s v="Apple AirPods"/>
    <d v="2021-08-23T00:00:00"/>
    <x v="1"/>
    <s v="Display issue"/>
    <s v="I've accidentally deleted important data from my {product_purchased}. Is there any way to recover the deleted files? I need them urgently. Your Name should also be included in the account list._x000a__x000a_I did not have any data or This problem started occurring after the recent software update. I haven't made any other changes to the device."/>
    <x v="2"/>
    <m/>
    <s v="High"/>
    <s v="Social media"/>
    <x v="5"/>
    <m/>
    <m/>
    <n v="8461"/>
    <s v=""/>
    <s v="Trevor Perry"/>
    <x v="5"/>
    <x v="5"/>
    <x v="0"/>
    <s v=""/>
  </r>
  <r>
    <n v="8462"/>
    <s v="William Shaw"/>
    <s v="christinebrown@example.net"/>
    <n v="28"/>
    <s v="Female"/>
    <s v="Microsoft Office"/>
    <d v="2021-10-21T00:00:00"/>
    <x v="4"/>
    <s v="Payment issue"/>
    <s v="I'm having an issue with the {product_purchased}. Please assist._x000a__x000a_How can I get Help from G&amp;H??_x000a__x000a_We look for help in many ways. We work diligently to answer customer question. We also follow This problem started occurring after the recent software update. I haven't made any other changes to the device."/>
    <x v="2"/>
    <m/>
    <s v="Medium"/>
    <s v="Phone"/>
    <x v="5"/>
    <m/>
    <m/>
    <n v="8462"/>
    <s v=""/>
    <s v="William Shaw"/>
    <x v="7"/>
    <x v="7"/>
    <x v="0"/>
    <s v=""/>
  </r>
  <r>
    <n v="8463"/>
    <s v="Shelby Douglas"/>
    <s v="rhendrix@example.net"/>
    <n v="49"/>
    <s v="Female"/>
    <s v="Samsung Soundbar"/>
    <d v="2020-10-21T00:00:00"/>
    <x v="4"/>
    <s v="Display issue"/>
    <s v="I'm having an issue with the {product_purchased}. Please assist._x000a__x000a_You were able to purchase the product at the store._x000a__x000a_Please report any problems you can._x000a__x000a_Sorry, there are no items for purchase. I've already contacted customer support multiple times, but the issue remains unresolved."/>
    <x v="0"/>
    <m/>
    <s v="Critical"/>
    <s v="Email"/>
    <x v="5468"/>
    <m/>
    <m/>
    <n v="8463"/>
    <s v=""/>
    <s v="Shelby Douglas"/>
    <x v="7"/>
    <x v="7"/>
    <x v="1"/>
    <s v=""/>
  </r>
  <r>
    <n v="8464"/>
    <s v="Brandon Walsh"/>
    <s v="michele06@example.net"/>
    <n v="54"/>
    <s v="Other"/>
    <s v="LG Washing Machine"/>
    <d v="2021-08-29T00:00:00"/>
    <x v="1"/>
    <s v="Data loss"/>
    <s v="There seems to be a glitch in the {product_purchased} software. It freezes frequently, making it difficult to use. Can you please provide a solution?_x000a__x000a_It seemed that they tried to solve this in an earlier post [1 I need assistance as soon as possible because it's affecting my work and productivity."/>
    <x v="2"/>
    <m/>
    <s v="Medium"/>
    <s v="Email"/>
    <x v="5"/>
    <m/>
    <m/>
    <n v="8464"/>
    <s v=""/>
    <s v="Brandon Walsh"/>
    <x v="5"/>
    <x v="5"/>
    <x v="0"/>
    <s v=""/>
  </r>
  <r>
    <n v="8465"/>
    <s v="David Todd"/>
    <s v="adam28@example.net"/>
    <n v="22"/>
    <s v="Female"/>
    <s v="LG OLED"/>
    <d v="2021-12-08T00:00:00"/>
    <x v="3"/>
    <s v="Installation support"/>
    <s v="My {product_purchased} is making strange noises and not functioning properly. I suspect there might be a hardware issue. Can you please help me with this?_x000a__x000a_As always, you can email me at support@laserprint. I need assistance as soon as possible because it's affecting my work and productivity."/>
    <x v="2"/>
    <m/>
    <s v="Low"/>
    <s v="Phone"/>
    <x v="5"/>
    <m/>
    <m/>
    <n v="8465"/>
    <s v=""/>
    <s v="David Todd"/>
    <x v="10"/>
    <x v="10"/>
    <x v="0"/>
    <s v=""/>
  </r>
  <r>
    <n v="8466"/>
    <s v="Lori Davis"/>
    <s v="russell68@example.com"/>
    <n v="27"/>
    <s v="Female"/>
    <s v="Bose SoundLink Speaker"/>
    <d v="2020-02-22T00:00:00"/>
    <x v="0"/>
    <s v="Refund request"/>
    <s v="I'm having an issue with the {product_purchased}. Please assist._x000a__x000a__x000a_Sell for 30-35% (I also bought a 2.5mm and I'm getting stuck)._x000a__x000a__x000a_Buy for 80-100% ( The issue I'm facing is intermittent. Sometimes it works fine, but other times it acts up unexpectedly."/>
    <x v="2"/>
    <m/>
    <s v="Critical"/>
    <s v="Email"/>
    <x v="5"/>
    <m/>
    <m/>
    <n v="8466"/>
    <s v=""/>
    <s v="Lori Davis"/>
    <x v="4"/>
    <x v="4"/>
    <x v="1"/>
    <s v=""/>
  </r>
  <r>
    <n v="8467"/>
    <s v="Michelle Kelley"/>
    <s v="ashley83@example.org"/>
    <n v="57"/>
    <s v="Female"/>
    <s v="GoPro Action Camera"/>
    <d v="2021-08-17T00:00:00"/>
    <x v="0"/>
    <s v="Account access"/>
    <s v="I'm having an issue with the {product_purchased}. Please assist. You are using a different browser than the one I'm using. I've performed a factory reset on my {product_purchased}, hoping it would resolve the problem, but it didn't help."/>
    <x v="1"/>
    <s v="Eight account century nature kitchen."/>
    <s v="High"/>
    <s v="Social media"/>
    <x v="5469"/>
    <d v="2023-06-01T04:31:22"/>
    <n v="3"/>
    <n v="8467"/>
    <s v="Eight Account Century Nature Kitchen."/>
    <s v="Michelle Kelley"/>
    <x v="5"/>
    <x v="5"/>
    <x v="0"/>
    <n v="-5.2166666665580124"/>
  </r>
  <r>
    <n v="8468"/>
    <s v="Steven Rodriguez"/>
    <s v="fpowell@example.org"/>
    <n v="54"/>
    <s v="Male"/>
    <s v="PlayStation"/>
    <d v="2021-10-16T00:00:00"/>
    <x v="3"/>
    <s v="Payment issue"/>
    <s v="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
    <x v="1"/>
    <s v="We seat culture plan."/>
    <s v="Medium"/>
    <s v="Email"/>
    <x v="5470"/>
    <d v="2023-06-01T05:32:24"/>
    <n v="3"/>
    <n v="8468"/>
    <s v="We Seat Culture Plan."/>
    <s v="Steven Rodriguez"/>
    <x v="7"/>
    <x v="7"/>
    <x v="0"/>
    <n v="-12.93333333323244"/>
  </r>
  <r>
    <n v="8469"/>
    <s v="Steven Davis MD"/>
    <s v="lori20@example.net"/>
    <n v="53"/>
    <s v="Other"/>
    <s v="Philips Hue Lights"/>
    <d v="2020-06-01T00:00:00"/>
    <x v="1"/>
    <s v="Hardware issue"/>
    <s v="There seems to be a hardware problem with my {product_purchased}. The screen is flickering, and I'm unable to use it. What should I do? I'll try my best to fix it now._x000a__x000a_I could get a I've reviewed the troubleshooting steps on the official support website, but they didn't resolve the problem."/>
    <x v="2"/>
    <m/>
    <s v="High"/>
    <s v="Phone"/>
    <x v="5"/>
    <m/>
    <m/>
    <n v="8469"/>
    <s v=""/>
    <s v="Steven Davis MD"/>
    <x v="8"/>
    <x v="8"/>
    <x v="1"/>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75DF9C-B623-4271-9149-9E012EAD81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26">
    <pivotField dataField="1" showAll="0"/>
    <pivotField showAll="0"/>
    <pivotField showAll="0"/>
    <pivotField showAll="0"/>
    <pivotField showAll="0"/>
    <pivotField showAll="0"/>
    <pivotField numFmtId="14" showAll="0"/>
    <pivotField showAll="0">
      <items count="6">
        <item x="1"/>
        <item x="2"/>
        <item x="3"/>
        <item x="4"/>
        <item x="0"/>
        <item t="default"/>
      </items>
    </pivotField>
    <pivotField showAll="0"/>
    <pivotField showAll="0"/>
    <pivotField axis="axisRow" showAll="0">
      <items count="4">
        <item x="1"/>
        <item x="2"/>
        <item x="0"/>
        <item t="default"/>
      </items>
    </pivotField>
    <pivotField showAll="0"/>
    <pivotField showAll="0"/>
    <pivotField showAll="0"/>
    <pivotField showAll="0">
      <items count="5472">
        <item x="279"/>
        <item x="222"/>
        <item x="204"/>
        <item x="301"/>
        <item x="504"/>
        <item x="409"/>
        <item x="368"/>
        <item x="520"/>
        <item x="93"/>
        <item x="31"/>
        <item x="373"/>
        <item x="259"/>
        <item x="291"/>
        <item x="492"/>
        <item x="450"/>
        <item x="203"/>
        <item x="1054"/>
        <item x="1207"/>
        <item x="1380"/>
        <item x="1196"/>
        <item x="443"/>
        <item x="534"/>
        <item x="50"/>
        <item x="992"/>
        <item x="1080"/>
        <item x="1483"/>
        <item x="1430"/>
        <item x="739"/>
        <item x="686"/>
        <item x="1642"/>
        <item x="433"/>
        <item x="1283"/>
        <item x="1142"/>
        <item x="1288"/>
        <item x="454"/>
        <item x="165"/>
        <item x="1574"/>
        <item x="552"/>
        <item x="1519"/>
        <item x="979"/>
        <item x="612"/>
        <item x="1302"/>
        <item x="1674"/>
        <item x="904"/>
        <item x="1280"/>
        <item x="518"/>
        <item x="207"/>
        <item x="163"/>
        <item x="677"/>
        <item x="53"/>
        <item x="1580"/>
        <item x="1927"/>
        <item x="352"/>
        <item x="1233"/>
        <item x="1211"/>
        <item x="1786"/>
        <item x="1471"/>
        <item x="1338"/>
        <item x="783"/>
        <item x="2094"/>
        <item x="374"/>
        <item x="1177"/>
        <item x="829"/>
        <item x="2349"/>
        <item x="1169"/>
        <item x="127"/>
        <item x="1518"/>
        <item x="1763"/>
        <item x="2253"/>
        <item x="2119"/>
        <item x="514"/>
        <item x="2001"/>
        <item x="509"/>
        <item x="323"/>
        <item x="493"/>
        <item x="776"/>
        <item x="748"/>
        <item x="471"/>
        <item x="1209"/>
        <item x="958"/>
        <item x="1601"/>
        <item x="657"/>
        <item x="142"/>
        <item x="1812"/>
        <item x="22"/>
        <item x="68"/>
        <item x="895"/>
        <item x="1622"/>
        <item x="1273"/>
        <item x="1757"/>
        <item x="968"/>
        <item x="1298"/>
        <item x="2166"/>
        <item x="1771"/>
        <item x="1571"/>
        <item x="248"/>
        <item x="2549"/>
        <item x="162"/>
        <item x="150"/>
        <item x="1743"/>
        <item x="1104"/>
        <item x="2438"/>
        <item x="569"/>
        <item x="1154"/>
        <item x="2104"/>
        <item x="1395"/>
        <item x="2352"/>
        <item x="1250"/>
        <item x="2248"/>
        <item x="1860"/>
        <item x="2721"/>
        <item x="243"/>
        <item x="1328"/>
        <item x="2412"/>
        <item x="2273"/>
        <item x="2980"/>
        <item x="1930"/>
        <item x="311"/>
        <item x="645"/>
        <item x="1103"/>
        <item x="48"/>
        <item x="2681"/>
        <item x="1686"/>
        <item x="136"/>
        <item x="1264"/>
        <item x="1963"/>
        <item x="2260"/>
        <item x="1330"/>
        <item x="3155"/>
        <item x="155"/>
        <item x="1066"/>
        <item x="978"/>
        <item x="616"/>
        <item x="1206"/>
        <item x="2282"/>
        <item x="1808"/>
        <item x="926"/>
        <item x="1025"/>
        <item x="349"/>
        <item x="379"/>
        <item x="1528"/>
        <item x="2991"/>
        <item x="55"/>
        <item x="2598"/>
        <item x="491"/>
        <item x="1900"/>
        <item x="2125"/>
        <item x="101"/>
        <item x="485"/>
        <item x="2646"/>
        <item x="3614"/>
        <item x="2894"/>
        <item x="707"/>
        <item x="1304"/>
        <item x="2184"/>
        <item x="2527"/>
        <item x="2921"/>
        <item x="1542"/>
        <item x="3489"/>
        <item x="3158"/>
        <item x="907"/>
        <item x="18"/>
        <item x="996"/>
        <item x="923"/>
        <item x="3301"/>
        <item x="512"/>
        <item x="981"/>
        <item x="2878"/>
        <item x="3552"/>
        <item x="3788"/>
        <item x="1787"/>
        <item x="608"/>
        <item x="472"/>
        <item x="2348"/>
        <item x="3347"/>
        <item x="1229"/>
        <item x="451"/>
        <item x="1543"/>
        <item x="761"/>
        <item x="581"/>
        <item x="1244"/>
        <item x="1060"/>
        <item x="1526"/>
        <item x="2742"/>
        <item x="1215"/>
        <item x="231"/>
        <item x="3180"/>
        <item x="648"/>
        <item x="1866"/>
        <item x="2669"/>
        <item x="3582"/>
        <item x="3194"/>
        <item x="2743"/>
        <item x="3235"/>
        <item x="2257"/>
        <item x="799"/>
        <item x="72"/>
        <item x="190"/>
        <item x="2658"/>
        <item x="2637"/>
        <item x="1353"/>
        <item x="1668"/>
        <item x="3583"/>
        <item x="1897"/>
        <item x="378"/>
        <item x="867"/>
        <item x="3958"/>
        <item x="2252"/>
        <item x="4"/>
        <item x="3996"/>
        <item x="220"/>
        <item x="794"/>
        <item x="2472"/>
        <item x="3911"/>
        <item x="3835"/>
        <item x="70"/>
        <item x="1991"/>
        <item x="3518"/>
        <item x="1550"/>
        <item x="4045"/>
        <item x="2315"/>
        <item x="2324"/>
        <item x="3029"/>
        <item x="2363"/>
        <item x="3132"/>
        <item x="3510"/>
        <item x="46"/>
        <item x="1309"/>
        <item x="4243"/>
        <item x="2192"/>
        <item x="1323"/>
        <item x="525"/>
        <item x="1122"/>
        <item x="4292"/>
        <item x="2687"/>
        <item x="967"/>
        <item x="4281"/>
        <item x="1329"/>
        <item x="641"/>
        <item x="853"/>
        <item x="1258"/>
        <item x="4410"/>
        <item x="4398"/>
        <item x="65"/>
        <item x="4116"/>
        <item x="3056"/>
        <item x="3823"/>
        <item x="1614"/>
        <item x="4187"/>
        <item x="1441"/>
        <item x="3270"/>
        <item x="2859"/>
        <item x="4233"/>
        <item x="4210"/>
        <item x="2392"/>
        <item x="1749"/>
        <item x="4003"/>
        <item x="1119"/>
        <item x="2951"/>
        <item x="2782"/>
        <item x="1032"/>
        <item x="2992"/>
        <item x="3355"/>
        <item x="1789"/>
        <item x="3554"/>
        <item x="2685"/>
        <item x="1324"/>
        <item x="1241"/>
        <item x="3544"/>
        <item x="407"/>
        <item x="1509"/>
        <item x="1337"/>
        <item x="4138"/>
        <item x="811"/>
        <item x="1456"/>
        <item x="736"/>
        <item x="920"/>
        <item x="1980"/>
        <item x="2462"/>
        <item x="2408"/>
        <item x="1561"/>
        <item x="4164"/>
        <item x="2386"/>
        <item x="3858"/>
        <item x="3364"/>
        <item x="502"/>
        <item x="2755"/>
        <item x="3721"/>
        <item x="338"/>
        <item x="1173"/>
        <item x="40"/>
        <item x="4790"/>
        <item x="3379"/>
        <item x="87"/>
        <item x="1145"/>
        <item x="2436"/>
        <item x="228"/>
        <item x="199"/>
        <item x="548"/>
        <item x="3723"/>
        <item x="3804"/>
        <item x="3889"/>
        <item x="3026"/>
        <item x="977"/>
        <item x="3428"/>
        <item x="625"/>
        <item x="557"/>
        <item x="16"/>
        <item x="4483"/>
        <item x="1834"/>
        <item x="2234"/>
        <item x="1497"/>
        <item x="582"/>
        <item x="4459"/>
        <item x="2490"/>
        <item x="4031"/>
        <item x="2555"/>
        <item x="3961"/>
        <item x="3881"/>
        <item x="1099"/>
        <item x="2890"/>
        <item x="2913"/>
        <item x="213"/>
        <item x="3920"/>
        <item x="4000"/>
        <item x="5031"/>
        <item x="4008"/>
        <item x="2111"/>
        <item x="5127"/>
        <item x="1167"/>
        <item x="4313"/>
        <item x="173"/>
        <item x="1307"/>
        <item x="3266"/>
        <item x="153"/>
        <item x="3947"/>
        <item x="2875"/>
        <item x="5232"/>
        <item x="661"/>
        <item x="780"/>
        <item x="2292"/>
        <item x="4034"/>
        <item x="23"/>
        <item x="894"/>
        <item x="2697"/>
        <item x="576"/>
        <item x="973"/>
        <item x="908"/>
        <item x="2182"/>
        <item x="3264"/>
        <item x="3490"/>
        <item x="1002"/>
        <item x="1152"/>
        <item x="4380"/>
        <item x="1100"/>
        <item x="169"/>
        <item x="737"/>
        <item x="2367"/>
        <item x="2877"/>
        <item x="3468"/>
        <item x="2256"/>
        <item x="308"/>
        <item x="3160"/>
        <item x="1986"/>
        <item x="599"/>
        <item x="1725"/>
        <item x="2896"/>
        <item x="883"/>
        <item x="2679"/>
        <item x="1676"/>
        <item x="1985"/>
        <item x="5462"/>
        <item x="1972"/>
        <item x="3991"/>
        <item x="3523"/>
        <item x="4271"/>
        <item x="4137"/>
        <item x="4461"/>
        <item x="4530"/>
        <item x="1629"/>
        <item x="681"/>
        <item x="3631"/>
        <item x="2949"/>
        <item x="4613"/>
        <item x="4922"/>
        <item x="4650"/>
        <item x="4661"/>
        <item x="2703"/>
        <item x="250"/>
        <item x="5056"/>
        <item x="4602"/>
        <item x="3549"/>
        <item x="1226"/>
        <item x="2259"/>
        <item x="4498"/>
        <item x="4119"/>
        <item x="2333"/>
        <item x="148"/>
        <item x="5374"/>
        <item x="3794"/>
        <item x="822"/>
        <item x="4630"/>
        <item x="4249"/>
        <item x="3061"/>
        <item x="733"/>
        <item x="4775"/>
        <item x="2275"/>
        <item x="3496"/>
        <item x="2018"/>
        <item x="2905"/>
        <item x="437"/>
        <item x="5261"/>
        <item x="3993"/>
        <item x="1041"/>
        <item x="2457"/>
        <item x="1504"/>
        <item x="1592"/>
        <item x="3187"/>
        <item x="3049"/>
        <item x="2157"/>
        <item x="2217"/>
        <item x="2037"/>
        <item x="3110"/>
        <item x="522"/>
        <item x="2795"/>
        <item x="2857"/>
        <item x="4373"/>
        <item x="1947"/>
        <item x="5277"/>
        <item x="3145"/>
        <item x="2923"/>
        <item x="4525"/>
        <item x="482"/>
        <item x="2007"/>
        <item x="2403"/>
        <item x="4268"/>
        <item x="1393"/>
        <item x="4175"/>
        <item x="4473"/>
        <item x="3031"/>
        <item x="3941"/>
        <item x="3778"/>
        <item x="3916"/>
        <item x="3367"/>
        <item x="1640"/>
        <item x="5393"/>
        <item x="565"/>
        <item x="463"/>
        <item x="3075"/>
        <item x="644"/>
        <item x="4402"/>
        <item x="4097"/>
        <item x="3529"/>
        <item x="2736"/>
        <item x="1510"/>
        <item x="3231"/>
        <item x="2316"/>
        <item x="3952"/>
        <item x="2295"/>
        <item x="2607"/>
        <item x="2524"/>
        <item x="481"/>
        <item x="5270"/>
        <item x="3094"/>
        <item x="1023"/>
        <item x="257"/>
        <item x="3214"/>
        <item x="4728"/>
        <item x="5027"/>
        <item x="290"/>
        <item x="2177"/>
        <item x="4655"/>
        <item x="375"/>
        <item x="295"/>
        <item x="5090"/>
        <item x="508"/>
        <item x="624"/>
        <item x="3545"/>
        <item x="1936"/>
        <item x="2084"/>
        <item x="2700"/>
        <item x="1292"/>
        <item x="1074"/>
        <item x="135"/>
        <item x="1487"/>
        <item x="2791"/>
        <item x="2593"/>
        <item x="1361"/>
        <item x="3329"/>
        <item x="2401"/>
        <item x="1507"/>
        <item x="3974"/>
        <item x="47"/>
        <item x="3519"/>
        <item x="245"/>
        <item x="4027"/>
        <item x="4536"/>
        <item x="887"/>
        <item x="1410"/>
        <item x="2509"/>
        <item x="621"/>
        <item x="1780"/>
        <item x="1055"/>
        <item x="4479"/>
        <item x="4242"/>
        <item x="3469"/>
        <item x="5210"/>
        <item x="766"/>
        <item x="5201"/>
        <item x="3888"/>
        <item x="4948"/>
        <item x="5172"/>
        <item x="2400"/>
        <item x="2015"/>
        <item x="4952"/>
        <item x="3751"/>
        <item x="1582"/>
        <item x="3684"/>
        <item x="1202"/>
        <item x="4160"/>
        <item x="4811"/>
        <item x="3189"/>
        <item x="1515"/>
        <item x="1285"/>
        <item x="4915"/>
        <item x="3999"/>
        <item x="4899"/>
        <item x="2856"/>
        <item x="3975"/>
        <item x="2757"/>
        <item x="2195"/>
        <item x="1402"/>
        <item x="3005"/>
        <item x="1628"/>
        <item x="4060"/>
        <item x="3199"/>
        <item x="5278"/>
        <item x="1836"/>
        <item x="1573"/>
        <item x="2750"/>
        <item x="4127"/>
        <item x="1266"/>
        <item x="4600"/>
        <item x="889"/>
        <item x="2853"/>
        <item x="3558"/>
        <item x="2712"/>
        <item x="564"/>
        <item x="3852"/>
        <item x="3440"/>
        <item x="1737"/>
        <item x="449"/>
        <item x="1928"/>
        <item x="209"/>
        <item x="4634"/>
        <item x="2373"/>
        <item x="4198"/>
        <item x="1354"/>
        <item x="3288"/>
        <item x="3290"/>
        <item x="5405"/>
        <item x="2417"/>
        <item x="5173"/>
        <item x="3988"/>
        <item x="4218"/>
        <item x="2526"/>
        <item x="526"/>
        <item x="1648"/>
        <item x="2625"/>
        <item x="4560"/>
        <item x="1937"/>
        <item x="742"/>
        <item x="5288"/>
        <item x="3915"/>
        <item x="39"/>
        <item x="3624"/>
        <item x="3680"/>
        <item x="4990"/>
        <item x="2059"/>
        <item x="4996"/>
        <item x="73"/>
        <item x="3528"/>
        <item x="916"/>
        <item x="1252"/>
        <item x="267"/>
        <item x="1959"/>
        <item x="320"/>
        <item x="5410"/>
        <item x="2564"/>
        <item x="3432"/>
        <item x="2323"/>
        <item x="426"/>
        <item x="974"/>
        <item x="1589"/>
        <item x="4765"/>
        <item x="5330"/>
        <item x="5340"/>
        <item x="4978"/>
        <item x="4734"/>
        <item x="3981"/>
        <item x="5360"/>
        <item x="26"/>
        <item x="331"/>
        <item x="357"/>
        <item x="2465"/>
        <item x="2185"/>
        <item x="1709"/>
        <item x="2048"/>
        <item x="1994"/>
        <item x="3743"/>
        <item x="4337"/>
        <item x="2694"/>
        <item x="770"/>
        <item x="3353"/>
        <item x="305"/>
        <item x="3006"/>
        <item x="2102"/>
        <item x="4932"/>
        <item x="5306"/>
        <item x="2477"/>
        <item x="99"/>
        <item x="484"/>
        <item x="1873"/>
        <item x="497"/>
        <item x="1340"/>
        <item x="3326"/>
        <item x="3955"/>
        <item x="5143"/>
        <item x="2852"/>
        <item x="2766"/>
        <item x="249"/>
        <item x="2121"/>
        <item x="3140"/>
        <item x="79"/>
        <item x="3381"/>
        <item x="442"/>
        <item x="1863"/>
        <item x="4595"/>
        <item x="1708"/>
        <item x="188"/>
        <item x="2541"/>
        <item x="3176"/>
        <item x="860"/>
        <item x="1319"/>
        <item x="3159"/>
        <item x="1597"/>
        <item x="3127"/>
        <item x="3415"/>
        <item x="1296"/>
        <item x="1001"/>
        <item x="3452"/>
        <item x="676"/>
        <item x="793"/>
        <item x="4266"/>
        <item x="1904"/>
        <item x="4420"/>
        <item x="91"/>
        <item x="3027"/>
        <item x="4718"/>
        <item x="3568"/>
        <item x="997"/>
        <item x="4476"/>
        <item x="3438"/>
        <item x="2445"/>
        <item x="5442"/>
        <item x="662"/>
        <item x="5396"/>
        <item x="5128"/>
        <item x="5167"/>
        <item x="2250"/>
        <item x="1344"/>
        <item x="3115"/>
        <item x="2843"/>
        <item x="1332"/>
        <item x="4433"/>
        <item x="5054"/>
        <item x="691"/>
        <item x="4643"/>
        <item x="3087"/>
        <item x="3618"/>
        <item x="4960"/>
        <item x="4154"/>
        <item x="114"/>
        <item x="2092"/>
        <item x="3619"/>
        <item x="2418"/>
        <item x="1945"/>
        <item x="553"/>
        <item x="2039"/>
        <item x="1342"/>
        <item x="4494"/>
        <item x="841"/>
        <item x="5343"/>
        <item x="530"/>
        <item x="477"/>
        <item x="1689"/>
        <item x="4035"/>
        <item x="1179"/>
        <item x="1381"/>
        <item x="1693"/>
        <item x="620"/>
        <item x="1192"/>
        <item x="1549"/>
        <item x="765"/>
        <item x="628"/>
        <item x="1408"/>
        <item x="4320"/>
        <item x="5045"/>
        <item x="877"/>
        <item x="2546"/>
        <item x="5055"/>
        <item x="4983"/>
        <item x="4744"/>
        <item x="1391"/>
        <item x="2118"/>
        <item x="4350"/>
        <item x="3088"/>
        <item x="5053"/>
        <item x="4392"/>
        <item x="3630"/>
        <item x="4699"/>
        <item x="808"/>
        <item x="4201"/>
        <item x="2061"/>
        <item x="5320"/>
        <item x="2928"/>
        <item x="2266"/>
        <item x="2628"/>
        <item x="2919"/>
        <item x="3615"/>
        <item x="2030"/>
        <item x="4515"/>
        <item x="364"/>
        <item x="4254"/>
        <item x="3860"/>
        <item x="3669"/>
        <item x="1477"/>
        <item x="4569"/>
        <item x="4044"/>
        <item x="2970"/>
        <item x="3185"/>
        <item x="757"/>
        <item x="1754"/>
        <item x="5346"/>
        <item x="5254"/>
        <item x="3287"/>
        <item x="2851"/>
        <item x="4649"/>
        <item x="846"/>
        <item x="1219"/>
        <item x="2561"/>
        <item x="1917"/>
        <item x="2621"/>
        <item x="3539"/>
        <item x="5168"/>
        <item x="297"/>
        <item x="5399"/>
        <item x="1681"/>
        <item x="4408"/>
        <item x="4667"/>
        <item x="5073"/>
        <item x="3059"/>
        <item x="1659"/>
        <item x="4610"/>
        <item x="591"/>
        <item x="1880"/>
        <item x="2441"/>
        <item x="4853"/>
        <item x="3774"/>
        <item x="2943"/>
        <item x="1677"/>
        <item x="285"/>
        <item x="809"/>
        <item x="1190"/>
        <item x="444"/>
        <item x="830"/>
        <item x="690"/>
        <item x="1703"/>
        <item x="2507"/>
        <item x="1126"/>
        <item x="130"/>
        <item x="4228"/>
        <item x="2774"/>
        <item x="2675"/>
        <item x="3635"/>
        <item x="4067"/>
        <item x="4573"/>
        <item x="2249"/>
        <item x="5445"/>
        <item x="2141"/>
        <item x="5291"/>
        <item x="674"/>
        <item x="3737"/>
        <item x="4094"/>
        <item x="3360"/>
        <item x="5418"/>
        <item x="1562"/>
        <item x="2461"/>
        <item x="3376"/>
        <item x="1282"/>
        <item x="473"/>
        <item x="5187"/>
        <item x="3929"/>
        <item x="113"/>
        <item x="2602"/>
        <item x="5403"/>
        <item x="1437"/>
        <item x="800"/>
        <item x="2805"/>
        <item x="4670"/>
        <item x="2807"/>
        <item x="403"/>
        <item x="547"/>
        <item x="3298"/>
        <item x="4759"/>
        <item x="147"/>
        <item x="2171"/>
        <item x="82"/>
        <item x="4365"/>
        <item x="854"/>
        <item x="212"/>
        <item x="807"/>
        <item x="3201"/>
        <item x="5039"/>
        <item x="2391"/>
        <item x="3000"/>
        <item x="4328"/>
        <item x="814"/>
        <item x="5328"/>
        <item x="2796"/>
        <item x="4379"/>
        <item x="4406"/>
        <item x="3171"/>
        <item x="432"/>
        <item x="527"/>
        <item x="668"/>
        <item x="4591"/>
        <item x="4533"/>
        <item x="1664"/>
        <item x="2645"/>
        <item x="659"/>
        <item x="2653"/>
        <item x="3509"/>
        <item x="5432"/>
        <item x="842"/>
        <item x="1237"/>
        <item x="1776"/>
        <item x="708"/>
        <item x="4051"/>
        <item x="4566"/>
        <item x="3317"/>
        <item x="1619"/>
        <item x="873"/>
        <item x="1195"/>
        <item x="4934"/>
        <item x="4342"/>
        <item x="4852"/>
        <item x="1014"/>
        <item x="3694"/>
        <item x="4741"/>
        <item x="1948"/>
        <item x="4303"/>
        <item x="3565"/>
        <item x="3923"/>
        <item x="78"/>
        <item x="4971"/>
        <item x="2829"/>
        <item x="4194"/>
        <item x="141"/>
        <item x="2844"/>
        <item x="3261"/>
        <item x="2820"/>
        <item x="92"/>
        <item x="5191"/>
        <item x="2838"/>
        <item x="3019"/>
        <item x="4274"/>
        <item x="158"/>
        <item x="4647"/>
        <item x="2106"/>
        <item x="3709"/>
        <item x="1814"/>
        <item x="2338"/>
        <item x="660"/>
        <item x="2193"/>
        <item x="1806"/>
        <item x="4158"/>
        <item x="83"/>
        <item x="3820"/>
        <item x="1551"/>
        <item x="5009"/>
        <item x="4587"/>
        <item x="4817"/>
        <item x="3712"/>
        <item x="4539"/>
        <item x="4269"/>
        <item x="1151"/>
        <item x="183"/>
        <item x="2415"/>
        <item x="892"/>
        <item x="4855"/>
        <item x="2543"/>
        <item x="4028"/>
        <item x="5355"/>
        <item x="4445"/>
        <item x="353"/>
        <item x="117"/>
        <item x="1404"/>
        <item x="358"/>
        <item x="5239"/>
        <item x="673"/>
        <item x="4593"/>
        <item x="4747"/>
        <item x="1093"/>
        <item x="3640"/>
        <item x="1878"/>
        <item x="1433"/>
        <item x="1758"/>
        <item x="579"/>
        <item x="5123"/>
        <item x="2351"/>
        <item x="84"/>
        <item x="3658"/>
        <item x="4726"/>
        <item x="2979"/>
        <item x="1240"/>
        <item x="4707"/>
        <item x="2105"/>
        <item x="4121"/>
        <item x="5362"/>
        <item x="4001"/>
        <item x="348"/>
        <item x="2458"/>
        <item x="593"/>
        <item x="882"/>
        <item x="1491"/>
        <item x="1879"/>
        <item x="4663"/>
        <item x="1235"/>
        <item x="1399"/>
        <item x="2223"/>
        <item x="4617"/>
        <item x="705"/>
        <item x="4559"/>
        <item x="3250"/>
        <item x="2468"/>
        <item x="5008"/>
        <item x="3099"/>
        <item x="2759"/>
        <item x="4780"/>
        <item x="185"/>
        <item x="4552"/>
        <item x="3690"/>
        <item x="2467"/>
        <item x="4537"/>
        <item x="917"/>
        <item x="604"/>
        <item x="3922"/>
        <item x="460"/>
        <item x="1848"/>
        <item x="2587"/>
        <item x="5174"/>
        <item x="3970"/>
        <item x="3303"/>
        <item x="133"/>
        <item x="2167"/>
        <item x="4387"/>
        <item x="1379"/>
        <item x="1522"/>
        <item x="2910"/>
        <item x="4866"/>
        <item x="3386"/>
        <item x="1827"/>
        <item x="4458"/>
        <item x="2488"/>
        <item x="397"/>
        <item x="5069"/>
        <item x="4056"/>
        <item x="4502"/>
        <item x="4689"/>
        <item x="3854"/>
        <item x="3377"/>
        <item x="4774"/>
        <item x="339"/>
        <item x="4341"/>
        <item x="2699"/>
        <item x="858"/>
        <item x="371"/>
        <item x="2013"/>
        <item x="2633"/>
        <item x="5383"/>
        <item x="571"/>
        <item x="377"/>
        <item x="2218"/>
        <item x="4705"/>
        <item x="1227"/>
        <item x="36"/>
        <item x="3369"/>
        <item x="5140"/>
        <item x="2486"/>
        <item x="4895"/>
        <item x="2239"/>
        <item x="4821"/>
        <item x="3986"/>
        <item x="4133"/>
        <item x="4888"/>
        <item x="5317"/>
        <item x="1798"/>
        <item x="3811"/>
        <item x="3291"/>
        <item x="283"/>
        <item x="3807"/>
        <item x="1098"/>
        <item x="3161"/>
        <item x="3995"/>
        <item x="1276"/>
        <item x="1695"/>
        <item x="2728"/>
        <item x="1533"/>
        <item x="2800"/>
        <item x="2731"/>
        <item x="3536"/>
        <item x="3481"/>
        <item x="2215"/>
        <item x="2191"/>
        <item x="2855"/>
        <item x="4153"/>
        <item x="2122"/>
        <item x="1638"/>
        <item x="2189"/>
        <item x="3459"/>
        <item x="1788"/>
        <item x="720"/>
        <item x="4889"/>
        <item x="4626"/>
        <item x="4010"/>
        <item x="1715"/>
        <item x="1107"/>
        <item x="383"/>
        <item x="3724"/>
        <item x="2982"/>
        <item x="3764"/>
        <item x="1626"/>
        <item x="2834"/>
        <item x="2103"/>
        <item x="319"/>
        <item x="550"/>
        <item x="5435"/>
        <item x="1634"/>
        <item x="570"/>
        <item x="4570"/>
        <item x="2312"/>
        <item x="988"/>
        <item x="844"/>
        <item x="419"/>
        <item x="540"/>
        <item x="3435"/>
        <item x="517"/>
        <item x="2908"/>
        <item x="2337"/>
        <item x="2939"/>
        <item x="1704"/>
        <item x="4857"/>
        <item x="838"/>
        <item x="2236"/>
        <item x="2446"/>
        <item x="1611"/>
        <item x="3964"/>
        <item x="2713"/>
        <item x="4902"/>
        <item x="145"/>
        <item x="4417"/>
        <item x="743"/>
        <item x="868"/>
        <item x="4029"/>
        <item x="2359"/>
        <item x="663"/>
        <item x="3222"/>
        <item x="3341"/>
        <item x="5379"/>
        <item x="1492"/>
        <item x="464"/>
        <item x="1705"/>
        <item x="4326"/>
        <item x="5331"/>
        <item x="4872"/>
        <item x="1284"/>
        <item x="718"/>
        <item x="4077"/>
        <item x="1366"/>
        <item x="4440"/>
        <item x="2437"/>
        <item x="3475"/>
        <item x="831"/>
        <item x="1711"/>
        <item x="4616"/>
        <item x="4140"/>
        <item x="4200"/>
        <item x="1824"/>
        <item x="2136"/>
        <item x="3842"/>
        <item x="5087"/>
        <item x="578"/>
        <item x="211"/>
        <item x="1186"/>
        <item x="2205"/>
        <item x="1382"/>
        <item x="4799"/>
        <item x="1498"/>
        <item x="2169"/>
        <item x="4561"/>
        <item x="4929"/>
        <item x="3847"/>
        <item x="2481"/>
        <item x="3292"/>
        <item x="1450"/>
        <item x="5076"/>
        <item x="3247"/>
        <item x="2113"/>
        <item x="1621"/>
        <item x="1369"/>
        <item x="653"/>
        <item x="4340"/>
        <item x="435"/>
        <item x="179"/>
        <item x="747"/>
        <item x="2741"/>
        <item x="740"/>
        <item x="4545"/>
        <item x="1390"/>
        <item x="4516"/>
        <item x="2974"/>
        <item x="4462"/>
        <item x="1238"/>
        <item x="2775"/>
        <item x="5068"/>
        <item x="1647"/>
        <item x="88"/>
        <item x="3655"/>
        <item x="2926"/>
        <item x="1220"/>
        <item x="1334"/>
        <item x="3831"/>
        <item x="2585"/>
        <item x="1013"/>
        <item x="4890"/>
        <item x="930"/>
        <item x="1403"/>
        <item x="5258"/>
        <item x="390"/>
        <item x="4229"/>
        <item x="2161"/>
        <item x="4792"/>
        <item x="4845"/>
        <item x="2440"/>
        <item x="230"/>
        <item x="2274"/>
        <item x="1644"/>
        <item x="864"/>
        <item x="2153"/>
        <item x="3382"/>
        <item x="1719"/>
        <item x="2238"/>
        <item x="3517"/>
        <item x="1387"/>
        <item x="1230"/>
        <item x="3814"/>
        <item x="4590"/>
        <item x="1020"/>
        <item x="622"/>
        <item x="4002"/>
        <item x="1579"/>
        <item x="2399"/>
        <item x="1770"/>
        <item x="3128"/>
        <item x="4455"/>
        <item x="3610"/>
        <item x="4120"/>
        <item x="4065"/>
        <item x="4848"/>
        <item x="1245"/>
        <item x="1218"/>
        <item x="262"/>
        <item x="924"/>
        <item x="4676"/>
        <item x="56"/>
        <item x="1118"/>
        <item x="3659"/>
        <item x="122"/>
        <item x="1721"/>
        <item x="3878"/>
        <item x="1920"/>
        <item x="5183"/>
        <item x="2464"/>
        <item x="4042"/>
        <item x="5219"/>
        <item x="5304"/>
        <item x="2179"/>
        <item x="2394"/>
        <item x="1156"/>
        <item x="727"/>
        <item x="2405"/>
        <item x="2680"/>
        <item x="1618"/>
        <item x="3425"/>
        <item x="3623"/>
        <item x="1090"/>
        <item x="4059"/>
        <item x="5135"/>
        <item x="2779"/>
        <item x="3258"/>
        <item x="2714"/>
        <item x="2960"/>
        <item x="3576"/>
        <item x="3992"/>
        <item x="2975"/>
        <item x="5060"/>
        <item x="1716"/>
        <item x="3429"/>
        <item x="3976"/>
        <item x="3736"/>
        <item x="4128"/>
        <item x="1311"/>
        <item x="4581"/>
        <item x="1990"/>
        <item x="1431"/>
        <item x="3761"/>
        <item x="1115"/>
        <item x="1357"/>
        <item x="1993"/>
        <item x="1083"/>
        <item x="2548"/>
        <item x="2876"/>
        <item x="4388"/>
        <item x="4208"/>
        <item x="1413"/>
        <item x="4980"/>
        <item x="4139"/>
        <item x="991"/>
        <item x="848"/>
        <item x="4703"/>
        <item x="4563"/>
        <item x="3957"/>
        <item x="5377"/>
        <item x="3016"/>
        <item x="1649"/>
        <item x="969"/>
        <item x="386"/>
        <item x="5157"/>
        <item x="2990"/>
        <item x="2752"/>
        <item x="2758"/>
        <item x="3939"/>
        <item x="2453"/>
        <item x="2887"/>
        <item x="1127"/>
        <item x="3219"/>
        <item x="3997"/>
        <item x="3063"/>
        <item x="687"/>
        <item x="855"/>
        <item x="4946"/>
        <item x="614"/>
        <item x="366"/>
        <item x="4836"/>
        <item x="4477"/>
        <item x="4367"/>
        <item x="4211"/>
        <item x="5000"/>
        <item x="3431"/>
        <item x="229"/>
        <item x="1537"/>
        <item x="2519"/>
        <item x="166"/>
        <item x="4871"/>
        <item x="4504"/>
        <item x="329"/>
        <item x="4081"/>
        <item x="3408"/>
        <item x="1176"/>
        <item x="4583"/>
        <item x="5319"/>
        <item x="4892"/>
        <item x="2099"/>
        <item x="5043"/>
        <item x="3268"/>
        <item x="1608"/>
        <item x="1599"/>
        <item x="1434"/>
        <item x="1669"/>
        <item x="3725"/>
        <item x="4623"/>
        <item x="3954"/>
        <item x="2420"/>
        <item x="1180"/>
        <item x="4594"/>
        <item x="542"/>
        <item x="4883"/>
        <item x="928"/>
        <item x="2655"/>
        <item x="3515"/>
        <item x="51"/>
        <item x="4527"/>
        <item x="698"/>
        <item x="289"/>
        <item x="3282"/>
        <item x="944"/>
        <item x="445"/>
        <item x="1069"/>
        <item x="3506"/>
        <item x="17"/>
        <item x="144"/>
        <item x="1468"/>
        <item x="1962"/>
        <item x="4239"/>
        <item x="5204"/>
        <item x="4666"/>
        <item x="3562"/>
        <item x="3793"/>
        <item x="3978"/>
        <item x="5065"/>
        <item x="5264"/>
        <item x="414"/>
        <item x="5241"/>
        <item x="629"/>
        <item x="4873"/>
        <item x="1117"/>
        <item x="1849"/>
        <item x="756"/>
        <item x="3098"/>
        <item x="1552"/>
        <item x="851"/>
        <item x="1411"/>
        <item x="4664"/>
        <item x="2210"/>
        <item x="2845"/>
        <item x="4547"/>
        <item x="1595"/>
        <item x="3701"/>
        <item x="1466"/>
        <item x="4754"/>
        <item x="1070"/>
        <item x="3863"/>
        <item x="4212"/>
        <item x="2116"/>
        <item x="309"/>
        <item x="1838"/>
        <item x="4312"/>
        <item x="4325"/>
        <item x="922"/>
        <item x="3418"/>
        <item x="3926"/>
        <item x="5169"/>
        <item x="274"/>
        <item x="2841"/>
        <item x="1587"/>
        <item x="389"/>
        <item x="3571"/>
        <item x="3362"/>
        <item x="5098"/>
        <item x="2407"/>
        <item x="5406"/>
        <item x="1555"/>
        <item x="2711"/>
        <item x="1964"/>
        <item x="1966"/>
        <item x="2532"/>
        <item x="3963"/>
        <item x="240"/>
        <item x="5156"/>
        <item x="343"/>
        <item x="401"/>
        <item x="4659"/>
        <item x="4532"/>
        <item x="1463"/>
        <item x="861"/>
        <item x="2229"/>
        <item x="650"/>
        <item x="5108"/>
        <item x="4142"/>
        <item x="1278"/>
        <item x="4362"/>
        <item x="5198"/>
        <item x="607"/>
        <item x="300"/>
        <item x="275"/>
        <item x="208"/>
        <item x="828"/>
        <item x="4400"/>
        <item x="1293"/>
        <item x="679"/>
        <item x="4174"/>
        <item x="1352"/>
        <item x="1817"/>
        <item x="5050"/>
        <item x="1299"/>
        <item x="5415"/>
        <item x="3060"/>
        <item x="4305"/>
        <item x="1016"/>
        <item x="3843"/>
        <item x="1033"/>
        <item x="786"/>
        <item x="646"/>
        <item x="2891"/>
        <item x="2073"/>
        <item x="710"/>
        <item x="1609"/>
        <item x="2733"/>
        <item x="2190"/>
        <item x="3693"/>
        <item x="486"/>
        <item x="1809"/>
        <item x="5171"/>
        <item x="1290"/>
        <item x="5019"/>
        <item x="4108"/>
        <item x="1952"/>
        <item x="507"/>
        <item x="2747"/>
        <item x="711"/>
        <item x="2563"/>
        <item x="2186"/>
        <item x="4822"/>
        <item x="637"/>
        <item x="1204"/>
        <item x="501"/>
        <item x="1052"/>
        <item x="4122"/>
        <item x="2810"/>
        <item x="4087"/>
        <item x="2206"/>
        <item x="1823"/>
        <item x="5155"/>
        <item x="678"/>
        <item x="2690"/>
        <item x="3125"/>
        <item x="1415"/>
        <item x="64"/>
        <item x="2566"/>
        <item x="4173"/>
        <item x="890"/>
        <item x="180"/>
        <item x="342"/>
        <item x="1931"/>
        <item x="4797"/>
        <item x="1585"/>
        <item x="3079"/>
        <item x="859"/>
        <item x="1067"/>
        <item x="1371"/>
        <item x="3890"/>
        <item x="3311"/>
        <item x="1008"/>
        <item x="191"/>
        <item x="2599"/>
        <item x="4197"/>
        <item x="1378"/>
        <item x="3356"/>
        <item x="5209"/>
        <item x="2374"/>
        <item x="4914"/>
        <item x="282"/>
        <item x="2322"/>
        <item x="2471"/>
        <item x="171"/>
        <item x="2573"/>
        <item x="696"/>
        <item x="4555"/>
        <item x="4721"/>
        <item x="2947"/>
        <item x="3729"/>
        <item x="3572"/>
        <item x="2937"/>
        <item x="1558"/>
        <item x="1865"/>
        <item x="538"/>
        <item x="4503"/>
        <item x="3135"/>
        <item x="2395"/>
        <item x="1831"/>
        <item x="3676"/>
        <item x="1843"/>
        <item x="523"/>
        <item x="1630"/>
        <item x="1326"/>
        <item x="3653"/>
        <item x="5012"/>
        <item x="1766"/>
        <item x="189"/>
        <item x="4999"/>
        <item x="3066"/>
        <item x="325"/>
        <item x="3739"/>
        <item x="5424"/>
        <item x="1885"/>
        <item x="3588"/>
        <item x="1221"/>
        <item x="2698"/>
        <item x="4509"/>
        <item x="2089"/>
        <item x="751"/>
        <item x="3111"/>
        <item x="955"/>
        <item x="4066"/>
        <item x="3123"/>
        <item x="1499"/>
        <item x="1392"/>
        <item x="35"/>
        <item x="1423"/>
        <item x="221"/>
        <item x="5185"/>
        <item x="3894"/>
        <item x="3280"/>
        <item x="427"/>
        <item x="1121"/>
        <item x="365"/>
        <item x="3188"/>
        <item x="1327"/>
        <item x="2243"/>
        <item x="1851"/>
        <item x="4378"/>
        <item x="391"/>
        <item x="1684"/>
        <item x="4006"/>
        <item x="949"/>
        <item x="3223"/>
        <item x="2180"/>
        <item x="467"/>
        <item x="280"/>
        <item x="3755"/>
        <item x="2704"/>
        <item x="3299"/>
        <item x="3550"/>
        <item x="1625"/>
        <item x="2320"/>
        <item x="1981"/>
        <item x="615"/>
        <item x="4832"/>
        <item x="3047"/>
        <item x="178"/>
        <item x="5096"/>
        <item x="3561"/>
        <item x="533"/>
        <item x="1086"/>
        <item x="2512"/>
        <item x="3573"/>
        <item x="4521"/>
        <item x="682"/>
        <item x="2610"/>
        <item x="3850"/>
        <item x="4014"/>
        <item x="4427"/>
        <item x="2442"/>
        <item x="3263"/>
        <item x="1073"/>
        <item x="732"/>
        <item x="3791"/>
        <item x="461"/>
        <item x="543"/>
        <item x="3177"/>
        <item x="5238"/>
        <item x="281"/>
        <item x="4907"/>
        <item x="3414"/>
        <item x="3109"/>
        <item x="1046"/>
        <item x="4771"/>
        <item x="1091"/>
        <item x="5286"/>
        <item x="3543"/>
        <item x="2988"/>
        <item x="4945"/>
        <item x="1903"/>
        <item x="2522"/>
        <item x="4668"/>
        <item x="5446"/>
        <item x="1291"/>
        <item x="3307"/>
        <item x="3871"/>
        <item x="1996"/>
        <item x="252"/>
        <item x="3899"/>
        <item x="2533"/>
        <item x="4683"/>
        <item x="372"/>
        <item x="4878"/>
        <item x="4571"/>
        <item x="1174"/>
        <item x="12"/>
        <item x="3844"/>
        <item x="4091"/>
        <item x="2397"/>
        <item x="3861"/>
        <item x="5275"/>
        <item x="2085"/>
        <item x="4021"/>
        <item x="1913"/>
        <item x="3776"/>
        <item x="986"/>
        <item x="2288"/>
        <item x="1918"/>
        <item x="4428"/>
        <item x="5095"/>
        <item x="5021"/>
        <item x="1398"/>
        <item x="4831"/>
        <item x="4195"/>
        <item x="200"/>
        <item x="1260"/>
        <item x="4020"/>
        <item x="4079"/>
        <item x="4802"/>
        <item x="5430"/>
        <item x="1774"/>
        <item x="2592"/>
        <item x="3956"/>
        <item x="767"/>
        <item x="2767"/>
        <item x="2629"/>
        <item x="2804"/>
        <item x="3944"/>
        <item x="5398"/>
        <item x="2272"/>
        <item x="3627"/>
        <item x="4015"/>
        <item x="4997"/>
        <item x="227"/>
        <item x="2212"/>
        <item x="177"/>
        <item x="4098"/>
        <item x="410"/>
        <item x="2263"/>
        <item x="423"/>
        <item x="820"/>
        <item x="546"/>
        <item x="1336"/>
        <item x="5234"/>
        <item x="4145"/>
        <item x="2075"/>
        <item x="2821"/>
        <item x="2850"/>
        <item x="3667"/>
        <item x="4849"/>
        <item x="5151"/>
        <item x="2682"/>
        <item x="3749"/>
        <item x="4332"/>
        <item x="3819"/>
        <item x="2588"/>
        <item x="2761"/>
        <item x="4411"/>
        <item x="2903"/>
        <item x="2994"/>
        <item x="2311"/>
        <item x="4356"/>
        <item x="456"/>
        <item x="3597"/>
        <item x="5142"/>
        <item x="1048"/>
        <item x="3456"/>
        <item x="3050"/>
        <item x="24"/>
        <item x="2011"/>
        <item x="3336"/>
        <item x="1224"/>
        <item x="2503"/>
        <item x="2290"/>
        <item x="2837"/>
        <item x="1524"/>
        <item x="1346"/>
        <item x="725"/>
        <item x="2321"/>
        <item x="5158"/>
        <item x="4492"/>
        <item x="5197"/>
        <item x="4938"/>
        <item x="5443"/>
        <item x="4763"/>
        <item x="1548"/>
        <item x="2784"/>
        <item x="3681"/>
        <item x="587"/>
        <item x="226"/>
        <item x="1816"/>
        <item x="1416"/>
        <item x="3501"/>
        <item x="421"/>
        <item x="1596"/>
        <item x="760"/>
        <item x="685"/>
        <item x="4967"/>
        <item x="1944"/>
        <item x="3467"/>
        <item x="4245"/>
        <item x="3765"/>
        <item x="3800"/>
        <item x="1146"/>
        <item x="4607"/>
        <item x="874"/>
        <item x="563"/>
        <item x="3833"/>
        <item x="5428"/>
        <item x="4730"/>
        <item x="4733"/>
        <item x="5226"/>
        <item x="768"/>
        <item x="1474"/>
        <item x="446"/>
        <item x="2993"/>
        <item x="4511"/>
        <item x="2396"/>
        <item x="3038"/>
        <item x="418"/>
        <item x="3315"/>
        <item x="1553"/>
        <item x="772"/>
        <item x="2799"/>
        <item x="1486"/>
        <item x="4540"/>
        <item x="5089"/>
        <item x="2510"/>
        <item x="2489"/>
        <item x="4681"/>
        <item x="4284"/>
        <item x="5120"/>
        <item x="1934"/>
        <item x="1279"/>
        <item x="4568"/>
        <item x="3666"/>
        <item x="1564"/>
        <item x="5240"/>
        <item x="906"/>
        <item x="2176"/>
        <item x="2364"/>
        <item x="2389"/>
        <item x="773"/>
        <item x="1744"/>
        <item x="670"/>
        <item x="931"/>
        <item x="1694"/>
        <item x="1968"/>
        <item x="4024"/>
        <item x="956"/>
        <item x="3460"/>
        <item x="2525"/>
        <item x="2341"/>
        <item x="4586"/>
        <item x="4447"/>
        <item x="3363"/>
        <item x="2325"/>
        <item x="3735"/>
        <item x="5273"/>
        <item x="2963"/>
        <item x="2909"/>
        <item x="692"/>
        <item x="3293"/>
        <item x="4049"/>
        <item x="1364"/>
        <item x="74"/>
        <item x="2848"/>
        <item x="49"/>
        <item x="2528"/>
        <item x="1061"/>
        <item x="5349"/>
        <item x="935"/>
        <item x="2583"/>
        <item x="1890"/>
        <item x="2540"/>
        <item x="1102"/>
        <item x="3563"/>
        <item x="266"/>
        <item x="4331"/>
        <item x="3900"/>
        <item x="3532"/>
        <item x="2327"/>
        <item x="2470"/>
        <item x="1852"/>
        <item x="2530"/>
        <item x="4876"/>
        <item x="1341"/>
        <item x="1797"/>
        <item x="2576"/>
        <item x="2383"/>
        <item x="2478"/>
        <item x="4022"/>
        <item x="251"/>
        <item x="3648"/>
        <item x="2938"/>
        <item x="531"/>
        <item x="4329"/>
        <item x="537"/>
        <item x="4624"/>
        <item x="2964"/>
        <item x="4416"/>
        <item x="1261"/>
        <item x="69"/>
        <item x="2684"/>
        <item x="953"/>
        <item x="1683"/>
        <item x="2778"/>
        <item x="863"/>
        <item x="3449"/>
        <item x="3779"/>
        <item x="37"/>
        <item x="763"/>
        <item x="1384"/>
        <item x="1856"/>
        <item x="1136"/>
        <item x="1490"/>
        <item x="219"/>
        <item x="3564"/>
        <item x="4037"/>
        <item x="4013"/>
        <item x="2946"/>
        <item x="5184"/>
        <item x="1846"/>
        <item x="4911"/>
        <item x="3882"/>
        <item x="1566"/>
        <item x="1627"/>
        <item x="2151"/>
        <item x="2049"/>
        <item x="2961"/>
        <item x="4092"/>
        <item x="2052"/>
        <item x="1971"/>
        <item x="121"/>
        <item x="3949"/>
        <item x="195"/>
        <item x="413"/>
        <item x="5085"/>
        <item x="1256"/>
        <item x="4295"/>
        <item x="2130"/>
        <item x="3575"/>
        <item x="2293"/>
        <item x="1876"/>
        <item x="3203"/>
        <item x="2995"/>
        <item x="1672"/>
        <item x="3076"/>
        <item x="4973"/>
        <item x="5449"/>
        <item x="41"/>
        <item x="4654"/>
        <item x="962"/>
        <item x="4906"/>
        <item x="1818"/>
        <item x="4924"/>
        <item x="3651"/>
        <item x="2053"/>
        <item x="62"/>
        <item x="1182"/>
        <item x="3700"/>
        <item x="940"/>
        <item x="1199"/>
        <item x="3828"/>
        <item x="334"/>
        <item x="3"/>
        <item x="2286"/>
        <item x="1047"/>
        <item x="2955"/>
        <item x="138"/>
        <item x="1460"/>
        <item x="1228"/>
        <item x="4448"/>
        <item x="4862"/>
        <item x="787"/>
        <item x="223"/>
        <item x="3754"/>
        <item x="2251"/>
        <item x="1063"/>
        <item x="5071"/>
        <item x="244"/>
        <item x="950"/>
        <item x="2976"/>
        <item x="2858"/>
        <item x="1870"/>
        <item x="4791"/>
        <item x="3124"/>
        <item x="2091"/>
        <item x="3613"/>
        <item x="1269"/>
        <item x="3867"/>
        <item x="2816"/>
        <item x="4073"/>
        <item x="4677"/>
        <item x="2571"/>
        <item x="2552"/>
        <item x="4753"/>
        <item x="4755"/>
        <item x="3537"/>
        <item x="4982"/>
        <item x="94"/>
        <item x="4360"/>
        <item x="2495"/>
        <item x="347"/>
        <item x="5165"/>
        <item x="5302"/>
        <item x="3980"/>
        <item x="3606"/>
        <item x="98"/>
        <item x="1274"/>
        <item x="2231"/>
        <item x="1021"/>
        <item x="4259"/>
        <item x="4847"/>
        <item x="4246"/>
        <item x="4206"/>
        <item x="983"/>
        <item x="4528"/>
        <item x="1912"/>
        <item x="899"/>
        <item x="1012"/>
        <item x="2101"/>
        <item x="2717"/>
        <item x="2497"/>
        <item x="709"/>
        <item x="2424"/>
        <item x="784"/>
        <item x="5141"/>
        <item x="1666"/>
        <item x="3551"/>
        <item x="5074"/>
        <item x="1183"/>
        <item x="428"/>
        <item x="3240"/>
        <item x="1830"/>
        <item x="2235"/>
        <item x="5030"/>
        <item x="4628"/>
        <item x="1035"/>
        <item x="4698"/>
        <item x="1056"/>
        <item x="2301"/>
        <item x="1829"/>
        <item x="1606"/>
        <item x="3213"/>
        <item x="4781"/>
        <item x="1322"/>
        <item x="672"/>
        <item x="2606"/>
        <item x="4047"/>
        <item x="2040"/>
        <item x="2378"/>
        <item x="2271"/>
        <item x="3018"/>
        <item x="3487"/>
        <item x="752"/>
        <item x="2709"/>
        <item x="3484"/>
        <item x="2745"/>
        <item x="5203"/>
        <item x="2504"/>
        <item x="2706"/>
        <item x="1624"/>
        <item x="2318"/>
        <item x="4363"/>
        <item x="2641"/>
        <item x="28"/>
        <item x="3744"/>
        <item x="2886"/>
        <item x="2262"/>
        <item x="738"/>
        <item x="3122"/>
        <item x="3324"/>
        <item x="2863"/>
        <item x="1017"/>
        <item x="2233"/>
        <item x="344"/>
        <item x="4265"/>
        <item x="1762"/>
        <item x="2793"/>
        <item x="2328"/>
        <item x="1172"/>
        <item x="4456"/>
        <item x="1563"/>
        <item x="5093"/>
        <item x="1092"/>
        <item x="1231"/>
        <item x="4159"/>
        <item x="1706"/>
        <item x="1071"/>
        <item x="194"/>
        <item x="1933"/>
        <item x="2128"/>
        <item x="4694"/>
        <item x="3714"/>
        <item x="3985"/>
        <item x="2612"/>
        <item x="2614"/>
        <item x="1612"/>
        <item x="1015"/>
        <item x="4803"/>
        <item x="1688"/>
        <item x="1828"/>
        <item x="2578"/>
        <item x="2751"/>
        <item x="2012"/>
        <item x="4162"/>
        <item x="4958"/>
        <item x="167"/>
        <item x="176"/>
        <item x="3968"/>
        <item x="1654"/>
        <item x="2899"/>
        <item x="4688"/>
        <item x="217"/>
        <item x="4112"/>
        <item x="1969"/>
        <item x="5016"/>
        <item x="2648"/>
        <item x="2164"/>
        <item x="2368"/>
        <item x="495"/>
        <item x="2480"/>
        <item x="4752"/>
        <item x="1739"/>
        <item x="4475"/>
        <item x="519"/>
        <item x="3813"/>
        <item x="2520"/>
        <item x="2716"/>
        <item x="2154"/>
        <item x="2842"/>
        <item x="609"/>
        <item x="2664"/>
        <item x="1301"/>
        <item x="5439"/>
        <item x="4172"/>
        <item x="1841"/>
        <item x="4904"/>
        <item x="2922"/>
        <item x="3726"/>
        <item x="1130"/>
        <item x="3921"/>
        <item x="790"/>
        <item x="4333"/>
        <item x="268"/>
        <item x="4183"/>
        <item x="2353"/>
        <item x="488"/>
        <item x="3742"/>
        <item x="3178"/>
        <item x="3152"/>
        <item x="2346"/>
        <item x="3703"/>
        <item x="431"/>
        <item x="172"/>
        <item x="3119"/>
        <item x="4615"/>
        <item x="2864"/>
        <item x="1405"/>
        <item x="3769"/>
        <item x="3351"/>
        <item x="3803"/>
        <item x="3423"/>
        <item x="2740"/>
        <item x="881"/>
        <item x="2652"/>
        <item x="4062"/>
        <item x="1489"/>
        <item x="5386"/>
        <item x="4908"/>
        <item x="801"/>
        <item x="4936"/>
        <item x="3361"/>
        <item x="4115"/>
        <item x="256"/>
        <item x="4501"/>
        <item x="3634"/>
        <item x="4161"/>
        <item x="5149"/>
        <item x="3857"/>
        <item x="4923"/>
        <item x="3902"/>
        <item x="3522"/>
        <item x="3587"/>
        <item x="1656"/>
        <item x="4625"/>
        <item x="1761"/>
        <item x="5295"/>
        <item x="3457"/>
        <item x="4152"/>
        <item x="1569"/>
        <item x="2729"/>
        <item x="3396"/>
        <item x="3002"/>
        <item x="2626"/>
        <item x="436"/>
        <item x="4307"/>
        <item x="3649"/>
        <item x="5216"/>
        <item x="5323"/>
        <item x="3234"/>
        <item x="4517"/>
        <item x="3057"/>
        <item x="4189"/>
        <item x="1401"/>
        <item x="4656"/>
        <item x="3334"/>
        <item x="4526"/>
        <item x="3745"/>
        <item x="1294"/>
        <item x="3309"/>
        <item x="5005"/>
        <item x="3233"/>
        <item x="2788"/>
        <item x="4860"/>
        <item x="5353"/>
        <item x="2929"/>
        <item x="2870"/>
        <item x="2973"/>
        <item x="4231"/>
        <item x="3412"/>
        <item x="3084"/>
        <item x="3200"/>
        <item x="2419"/>
        <item x="3245"/>
        <item x="4355"/>
        <item x="1631"/>
        <item x="2241"/>
        <item x="2031"/>
        <item x="236"/>
        <item x="1588"/>
        <item x="4894"/>
        <item x="108"/>
        <item x="2360"/>
        <item x="3417"/>
        <item x="5018"/>
        <item x="5129"/>
        <item x="286"/>
        <item x="1349"/>
        <item x="1810"/>
        <item x="2611"/>
        <item x="1822"/>
        <item x="1883"/>
        <item x="2449"/>
        <item x="2792"/>
        <item x="2345"/>
        <item x="4949"/>
        <item x="3538"/>
        <item x="5294"/>
        <item x="5225"/>
        <item x="5010"/>
        <item x="2584"/>
        <item x="392"/>
        <item x="4238"/>
        <item x="1424"/>
        <item x="1438"/>
        <item x="833"/>
        <item x="4432"/>
        <item x="2332"/>
        <item x="888"/>
        <item x="5283"/>
        <item x="585"/>
        <item x="3218"/>
        <item x="3012"/>
        <item x="2410"/>
        <item x="4508"/>
        <item x="1825"/>
        <item x="1734"/>
        <item x="5176"/>
        <item x="2016"/>
        <item x="2267"/>
        <item x="1935"/>
        <item x="1445"/>
        <item x="4719"/>
        <item x="3668"/>
        <item x="4104"/>
        <item x="1459"/>
        <item x="4660"/>
        <item x="3715"/>
        <item x="658"/>
        <item x="1444"/>
        <item x="3082"/>
        <item x="3397"/>
        <item x="536"/>
        <item x="774"/>
        <item x="893"/>
        <item x="3912"/>
        <item x="3093"/>
        <item x="1026"/>
        <item x="3352"/>
        <item x="2556"/>
        <item x="4962"/>
        <item x="4072"/>
        <item x="1150"/>
        <item x="713"/>
        <item x="1418"/>
        <item x="2230"/>
        <item x="3427"/>
        <item x="2357"/>
        <item x="3120"/>
        <item x="2057"/>
        <item x="2828"/>
        <item x="5160"/>
        <item x="3904"/>
        <item x="925"/>
        <item x="2849"/>
        <item x="4757"/>
        <item x="5434"/>
        <item x="2063"/>
        <item x="1306"/>
        <item x="744"/>
        <item x="1655"/>
        <item x="5078"/>
        <item x="1753"/>
        <item x="19"/>
        <item x="716"/>
        <item x="1764"/>
        <item x="1360"/>
        <item x="1508"/>
        <item x="577"/>
        <item x="1095"/>
        <item x="1454"/>
        <item x="1335"/>
        <item x="1978"/>
        <item x="3252"/>
        <item x="4118"/>
        <item x="5088"/>
        <item x="2817"/>
        <item x="32"/>
        <item x="4026"/>
        <item x="1377"/>
        <item x="3437"/>
        <item x="2268"/>
        <item x="885"/>
        <item x="161"/>
        <item x="792"/>
        <item x="3901"/>
        <item x="3848"/>
        <item x="2008"/>
        <item x="2010"/>
        <item x="3366"/>
        <item x="702"/>
        <item x="2362"/>
        <item x="3147"/>
        <item x="3055"/>
        <item x="1887"/>
        <item x="4050"/>
        <item x="5154"/>
        <item x="3186"/>
        <item x="4290"/>
        <item x="4391"/>
        <item x="1617"/>
        <item x="1678"/>
        <item x="2203"/>
        <item x="2663"/>
        <item x="4418"/>
        <item x="4480"/>
        <item x="1767"/>
        <item x="4323"/>
        <item x="869"/>
        <item x="2689"/>
        <item x="2473"/>
        <item x="2872"/>
        <item x="4374"/>
        <item x="5046"/>
        <item x="4646"/>
        <item x="1429"/>
        <item x="3072"/>
        <item x="3826"/>
        <item x="466"/>
        <item x="4407"/>
        <item x="3998"/>
        <item x="5438"/>
        <item x="1881"/>
        <item x="2222"/>
        <item x="3972"/>
        <item x="2953"/>
        <item x="1375"/>
        <item x="4345"/>
        <item x="5339"/>
        <item x="806"/>
        <item x="4258"/>
        <item x="2749"/>
        <item x="2082"/>
        <item x="1730"/>
        <item x="7"/>
        <item x="1957"/>
        <item x="5440"/>
        <item x="5116"/>
        <item x="1545"/>
        <item x="4695"/>
        <item x="351"/>
        <item x="3148"/>
        <item x="2265"/>
        <item x="3802"/>
        <item x="4874"/>
        <item x="2095"/>
        <item x="5105"/>
        <item x="3405"/>
        <item x="1440"/>
        <item x="5042"/>
        <item x="4390"/>
        <item x="496"/>
        <item x="4167"/>
        <item x="1544"/>
        <item x="3230"/>
        <item x="2591"/>
        <item x="3591"/>
        <item x="2577"/>
        <item x="1488"/>
        <item x="2108"/>
        <item x="1943"/>
        <item x="5061"/>
        <item x="3656"/>
        <item x="4875"/>
        <item x="103"/>
        <item x="3874"/>
        <item x="636"/>
        <item x="3034"/>
        <item x="4250"/>
        <item x="1590"/>
        <item x="4090"/>
        <item x="4123"/>
        <item x="205"/>
        <item x="2536"/>
        <item x="4887"/>
        <item x="4221"/>
        <item x="2284"/>
        <item x="3892"/>
        <item x="4085"/>
        <item x="3595"/>
        <item x="1907"/>
        <item x="3639"/>
        <item x="4413"/>
        <item x="2393"/>
        <item x="3556"/>
        <item x="3796"/>
        <item x="5458"/>
        <item x="4903"/>
        <item x="2474"/>
        <item x="3202"/>
        <item x="5469"/>
        <item x="468"/>
        <item x="2115"/>
        <item x="1768"/>
        <item x="2771"/>
        <item x="595"/>
        <item x="2371"/>
        <item x="3472"/>
        <item x="3840"/>
        <item x="937"/>
        <item x="5247"/>
        <item x="1253"/>
        <item x="4970"/>
        <item x="1040"/>
        <item x="480"/>
        <item x="3594"/>
        <item x="4033"/>
        <item x="3065"/>
        <item x="656"/>
        <item x="4155"/>
        <item x="2539"/>
        <item x="4036"/>
        <item x="2414"/>
        <item x="3990"/>
        <item x="4327"/>
        <item x="3908"/>
        <item x="4614"/>
        <item x="5274"/>
        <item x="511"/>
        <item x="3413"/>
        <item x="1893"/>
        <item x="785"/>
        <item x="1871"/>
        <item x="3513"/>
        <item x="3758"/>
        <item x="1939"/>
        <item x="5205"/>
        <item x="4612"/>
        <item x="5147"/>
        <item x="3297"/>
        <item x="2060"/>
        <item x="4083"/>
        <item x="1958"/>
        <item x="4708"/>
        <item x="2023"/>
        <item x="1940"/>
        <item x="3526"/>
        <item x="943"/>
        <item x="408"/>
        <item x="1805"/>
        <item x="3851"/>
        <item x="4994"/>
        <item x="5300"/>
        <item x="3409"/>
        <item x="4506"/>
        <item x="100"/>
        <item x="2865"/>
        <item x="181"/>
        <item x="3332"/>
        <item x="159"/>
        <item x="4382"/>
        <item x="649"/>
        <item x="1110"/>
        <item x="3349"/>
        <item x="3146"/>
        <item x="1556"/>
        <item x="5409"/>
        <item x="3463"/>
        <item x="4403"/>
        <item x="2431"/>
        <item x="3039"/>
        <item x="4310"/>
        <item x="5408"/>
        <item x="4452"/>
        <item x="4230"/>
        <item x="1267"/>
        <item x="1908"/>
        <item x="3604"/>
        <item x="2839"/>
        <item x="3775"/>
        <item x="2978"/>
        <item x="5164"/>
        <item x="2535"/>
        <item x="697"/>
        <item x="4553"/>
        <item x="880"/>
        <item x="5382"/>
        <item x="5367"/>
        <item x="304"/>
        <item x="900"/>
        <item x="813"/>
        <item x="1867"/>
        <item x="5224"/>
        <item x="3391"/>
        <item x="4641"/>
        <item x="1536"/>
        <item x="4523"/>
        <item x="1374"/>
        <item x="3044"/>
        <item x="4038"/>
        <item x="2725"/>
        <item x="4910"/>
        <item x="3514"/>
        <item x="845"/>
        <item x="4572"/>
        <item x="4078"/>
        <item x="4557"/>
        <item x="2924"/>
        <item x="4927"/>
        <item x="5378"/>
        <item x="3645"/>
        <item x="2907"/>
        <item x="3036"/>
        <item x="4841"/>
        <item x="4446"/>
        <item x="1539"/>
        <item x="4842"/>
        <item x="2439"/>
        <item x="5421"/>
        <item x="2165"/>
        <item x="327"/>
        <item x="4157"/>
        <item x="4497"/>
        <item x="5145"/>
        <item x="5146"/>
        <item x="2560"/>
        <item x="1514"/>
        <item x="4276"/>
        <item x="3378"/>
        <item x="3296"/>
        <item x="2044"/>
        <item x="2954"/>
        <item x="4736"/>
        <item x="1168"/>
        <item x="3479"/>
        <item x="3042"/>
        <item x="2494"/>
        <item x="4129"/>
        <item x="4510"/>
        <item x="1094"/>
        <item x="1854"/>
        <item x="1646"/>
        <item x="3836"/>
        <item x="214"/>
        <item x="528"/>
        <item x="116"/>
        <item x="4405"/>
        <item x="3928"/>
        <item x="5251"/>
        <item x="2582"/>
        <item x="3905"/>
        <item x="3151"/>
        <item x="2617"/>
        <item x="1924"/>
        <item x="1271"/>
        <item x="1914"/>
        <item x="335"/>
        <item x="4352"/>
        <item x="4080"/>
        <item x="284"/>
        <item x="3095"/>
        <item x="1605"/>
        <item x="3671"/>
        <item x="489"/>
        <item x="4196"/>
        <item x="866"/>
        <item x="4702"/>
        <item x="4306"/>
        <item x="4357"/>
        <item x="2174"/>
        <item x="85"/>
        <item x="4976"/>
        <item x="1742"/>
        <item x="5002"/>
        <item x="3323"/>
        <item x="1701"/>
        <item x="592"/>
        <item x="5429"/>
        <item x="4146"/>
        <item x="1257"/>
        <item x="4916"/>
        <item x="4134"/>
        <item x="4493"/>
        <item x="3274"/>
        <item x="2916"/>
        <item x="1451"/>
        <item x="1919"/>
        <item x="812"/>
        <item x="1657"/>
        <item x="6"/>
        <item x="3930"/>
        <item x="2159"/>
        <item x="775"/>
        <item x="2760"/>
        <item x="4697"/>
        <item x="5402"/>
        <item x="43"/>
        <item x="474"/>
        <item x="1101"/>
        <item x="318"/>
        <item x="3226"/>
        <item x="3097"/>
        <item x="2340"/>
        <item x="3215"/>
        <item x="5404"/>
        <item x="4711"/>
        <item x="3466"/>
        <item x="870"/>
        <item x="1373"/>
        <item x="4016"/>
        <item x="3340"/>
        <item x="2216"/>
        <item x="919"/>
        <item x="2508"/>
        <item x="832"/>
        <item x="233"/>
        <item x="5372"/>
        <item x="4891"/>
        <item x="3359"/>
        <item x="4486"/>
        <item x="951"/>
        <item x="4618"/>
        <item x="843"/>
        <item x="2553"/>
        <item x="2009"/>
        <item x="2570"/>
        <item x="3451"/>
        <item x="1075"/>
        <item x="4794"/>
        <item x="4311"/>
        <item x="3629"/>
        <item x="3611"/>
        <item x="5166"/>
        <item x="458"/>
        <item x="3078"/>
        <item x="4793"/>
        <item x="630"/>
        <item x="2808"/>
        <item x="2428"/>
        <item x="4434"/>
        <item x="3753"/>
        <item x="2715"/>
        <item x="2936"/>
        <item x="2086"/>
        <item x="1370"/>
        <item x="4386"/>
        <item x="598"/>
        <item x="4796"/>
        <item x="633"/>
        <item x="4713"/>
        <item x="3733"/>
        <item x="2911"/>
        <item x="2479"/>
        <item x="2823"/>
        <item x="3350"/>
        <item x="3035"/>
        <item x="815"/>
        <item x="795"/>
        <item x="261"/>
        <item x="1470"/>
        <item x="1832"/>
        <item x="1407"/>
        <item x="1495"/>
        <item x="2369"/>
        <item x="3747"/>
        <item x="3943"/>
        <item x="126"/>
        <item x="5020"/>
        <item x="513"/>
        <item x="3229"/>
        <item x="1604"/>
        <item x="2813"/>
        <item x="954"/>
        <item x="1534"/>
        <item x="1214"/>
        <item x="4709"/>
        <item x="5307"/>
        <item x="2054"/>
        <item x="3295"/>
        <item x="5321"/>
        <item x="4481"/>
        <item x="3181"/>
        <item x="5228"/>
        <item x="606"/>
        <item x="1717"/>
        <item x="3069"/>
        <item x="2448"/>
        <item x="4188"/>
        <item x="4991"/>
        <item x="2135"/>
        <item x="187"/>
        <item x="2069"/>
        <item x="532"/>
        <item x="3647"/>
        <item x="647"/>
        <item x="3089"/>
        <item x="1034"/>
        <item x="558"/>
        <item x="131"/>
        <item x="487"/>
        <item x="3706"/>
        <item x="2879"/>
        <item x="2117"/>
        <item x="2358"/>
        <item x="2388"/>
        <item x="3107"/>
        <item x="5215"/>
        <item x="4330"/>
        <item x="933"/>
        <item x="1277"/>
        <item x="541"/>
        <item x="2330"/>
        <item x="4968"/>
        <item x="3273"/>
        <item x="4692"/>
        <item x="4531"/>
        <item x="4574"/>
        <item x="5400"/>
        <item x="3750"/>
        <item x="4834"/>
        <item x="1163"/>
        <item x="1662"/>
        <item x="2366"/>
        <item x="3856"/>
        <item x="1977"/>
        <item x="5125"/>
        <item x="2027"/>
        <item x="4749"/>
        <item x="1362"/>
        <item x="3913"/>
        <item x="3559"/>
        <item x="5022"/>
        <item x="2737"/>
        <item x="3907"/>
        <item x="3327"/>
        <item x="1505"/>
        <item x="1951"/>
        <item x="5411"/>
        <item x="2732"/>
        <item x="2575"/>
        <item x="4464"/>
        <item x="3198"/>
        <item x="2129"/>
        <item x="3885"/>
        <item x="2860"/>
        <item x="3815"/>
        <item x="2183"/>
        <item x="2567"/>
        <item x="2"/>
        <item x="42"/>
        <item x="1455"/>
        <item x="4562"/>
        <item x="3118"/>
        <item x="3358"/>
        <item x="4023"/>
        <item x="3839"/>
        <item x="3169"/>
        <item x="4150"/>
        <item x="1821"/>
        <item x="4917"/>
        <item x="1532"/>
        <item x="722"/>
        <item x="3695"/>
        <item x="4592"/>
        <item x="4442"/>
        <item x="4126"/>
        <item x="3879"/>
        <item x="359"/>
        <item x="3330"/>
        <item x="2574"/>
        <item x="5336"/>
        <item x="1942"/>
        <item x="5392"/>
        <item x="2595"/>
        <item x="2062"/>
        <item x="3838"/>
        <item x="2244"/>
        <item x="2314"/>
        <item x="2460"/>
        <item x="4236"/>
        <item x="1932"/>
        <item x="475"/>
        <item x="1687"/>
        <item x="818"/>
        <item x="3232"/>
        <item x="4207"/>
        <item x="5308"/>
        <item x="724"/>
        <item x="197"/>
        <item x="5057"/>
        <item x="2025"/>
        <item x="3383"/>
        <item x="4512"/>
        <item x="611"/>
        <item x="3688"/>
        <item x="2542"/>
        <item x="3866"/>
        <item x="1037"/>
        <item x="3951"/>
        <item x="5035"/>
        <item x="3638"/>
        <item x="3312"/>
        <item x="3768"/>
        <item x="210"/>
        <item x="61"/>
        <item x="3081"/>
        <item x="4224"/>
        <item x="1632"/>
        <item x="5047"/>
        <item x="1855"/>
        <item x="2447"/>
        <item x="4296"/>
        <item x="643"/>
        <item x="1452"/>
        <item x="886"/>
        <item x="3083"/>
        <item x="2376"/>
        <item x="1690"/>
        <item x="3763"/>
        <item x="2781"/>
        <item x="2146"/>
        <item x="2493"/>
        <item x="683"/>
        <item x="4870"/>
        <item x="4947"/>
        <item x="2513"/>
        <item x="2724"/>
        <item x="2683"/>
        <item x="3535"/>
        <item x="2096"/>
        <item x="4979"/>
        <item x="255"/>
        <item x="2469"/>
        <item x="4795"/>
        <item x="3388"/>
        <item x="1702"/>
        <item x="1983"/>
        <item x="1803"/>
        <item x="1512"/>
        <item x="3520"/>
        <item x="4717"/>
        <item x="3806"/>
        <item x="1315"/>
        <item x="3865"/>
        <item x="4543"/>
        <item x="465"/>
        <item x="63"/>
        <item x="2350"/>
        <item x="80"/>
        <item x="470"/>
        <item x="4204"/>
        <item x="4773"/>
        <item x="1308"/>
        <item x="4972"/>
        <item x="4898"/>
        <item x="462"/>
        <item x="3938"/>
        <item x="3030"/>
        <item x="5423"/>
        <item x="1620"/>
        <item x="1159"/>
        <item x="4237"/>
        <item x="5179"/>
        <item x="4324"/>
        <item x="2232"/>
        <item x="2237"/>
        <item x="3846"/>
        <item x="5285"/>
        <item x="1143"/>
        <item x="1970"/>
        <item x="3663"/>
        <item x="5314"/>
        <item x="3516"/>
        <item x="2181"/>
        <item x="2387"/>
        <item x="3661"/>
        <item x="4425"/>
        <item x="4216"/>
        <item x="640"/>
        <item x="2885"/>
        <item x="3426"/>
        <item x="4088"/>
        <item x="2297"/>
        <item x="5194"/>
        <item x="5013"/>
        <item x="803"/>
        <item x="1700"/>
        <item x="4354"/>
        <item x="5109"/>
        <item x="516"/>
        <item x="1120"/>
        <item x="3682"/>
        <item x="3910"/>
        <item x="1479"/>
        <item x="1275"/>
        <item x="3348"/>
        <item x="3579"/>
        <item x="4579"/>
        <item x="1685"/>
        <item x="2986"/>
        <item x="4770"/>
        <item x="1058"/>
        <item x="719"/>
        <item x="2409"/>
        <item x="3818"/>
        <item x="4449"/>
        <item x="405"/>
        <item x="2194"/>
        <item x="3864"/>
        <item x="3337"/>
        <item x="3677"/>
        <item x="2107"/>
        <item x="333"/>
        <item x="4103"/>
        <item x="5342"/>
        <item x="4431"/>
        <item x="840"/>
        <item x="626"/>
        <item x="970"/>
        <item x="1314"/>
        <item x="2831"/>
        <item x="539"/>
        <item x="5345"/>
        <item x="4055"/>
        <item x="2516"/>
        <item x="44"/>
        <item x="54"/>
        <item x="5359"/>
        <item x="4460"/>
        <item x="1547"/>
        <item x="4466"/>
        <item x="3646"/>
        <item x="3207"/>
        <item x="3445"/>
        <item x="1791"/>
        <item x="3183"/>
        <item x="3780"/>
        <item x="2019"/>
        <item x="4040"/>
        <item x="2064"/>
        <item x="2719"/>
        <item x="2668"/>
        <item x="4882"/>
        <item x="5447"/>
        <item x="4652"/>
        <item x="4933"/>
        <item x="819"/>
        <item x="5180"/>
        <item x="1745"/>
        <item x="3163"/>
        <item x="2551"/>
        <item x="4520"/>
        <item x="1166"/>
        <item x="1826"/>
        <item x="586"/>
        <item x="9"/>
        <item x="1376"/>
        <item x="835"/>
        <item x="3255"/>
        <item x="4535"/>
        <item x="293"/>
        <item x="1974"/>
        <item x="994"/>
        <item x="4609"/>
        <item x="1643"/>
        <item x="3557"/>
        <item x="3917"/>
        <item x="4879"/>
        <item x="3444"/>
        <item x="5266"/>
        <item x="3137"/>
        <item x="1212"/>
        <item x="2989"/>
        <item x="2754"/>
        <item x="4716"/>
        <item x="4235"/>
        <item x="2422"/>
        <item x="3727"/>
        <item x="3196"/>
        <item x="3756"/>
        <item x="2941"/>
        <item x="1125"/>
        <item x="667"/>
        <item x="3674"/>
        <item x="2270"/>
        <item x="2983"/>
        <item x="2175"/>
        <item x="0"/>
        <item x="562"/>
        <item x="3685"/>
        <item x="4806"/>
        <item x="5075"/>
        <item x="1520"/>
        <item x="946"/>
        <item x="2427"/>
        <item x="1081"/>
        <item x="5236"/>
        <item x="2227"/>
        <item x="2313"/>
        <item x="3096"/>
        <item x="322"/>
        <item x="2156"/>
        <item x="3772"/>
        <item x="839"/>
        <item x="2605"/>
        <item x="1317"/>
        <item x="2014"/>
        <item x="164"/>
        <item x="5465"/>
        <item x="1062"/>
        <item x="215"/>
        <item x="4302"/>
        <item x="3305"/>
        <item x="3249"/>
        <item x="1577"/>
        <item x="1197"/>
        <item x="5200"/>
        <item x="4019"/>
        <item x="3007"/>
        <item x="5365"/>
        <item x="1446"/>
        <item x="758"/>
        <item x="1570"/>
        <item x="2985"/>
        <item x="3903"/>
        <item x="5152"/>
        <item x="5456"/>
        <item x="4981"/>
        <item x="2550"/>
        <item x="4843"/>
        <item x="3321"/>
        <item x="2134"/>
        <item x="3841"/>
        <item x="5034"/>
        <item x="2213"/>
        <item x="3810"/>
        <item x="671"/>
        <item x="4620"/>
        <item x="4283"/>
        <item x="3672"/>
        <item x="987"/>
        <item x="2631"/>
        <item x="2667"/>
        <item x="1113"/>
        <item x="1922"/>
        <item x="5334"/>
        <item x="2034"/>
        <item x="2594"/>
        <item x="111"/>
        <item x="2723"/>
        <item x="5015"/>
        <item x="4054"/>
        <item x="680"/>
        <item x="2557"/>
        <item x="1109"/>
        <item x="4739"/>
        <item x="2917"/>
        <item x="1305"/>
        <item x="4627"/>
        <item x="3319"/>
        <item x="4048"/>
        <item x="156"/>
        <item x="1979"/>
        <item x="5299"/>
        <item x="1189"/>
        <item x="3380"/>
        <item x="1000"/>
        <item x="2997"/>
        <item x="3665"/>
        <item x="638"/>
        <item x="1707"/>
        <item x="4885"/>
        <item x="1478"/>
        <item x="4381"/>
        <item x="4361"/>
        <item x="149"/>
        <item x="4213"/>
        <item x="1419"/>
        <item x="2452"/>
        <item x="1262"/>
        <item x="2971"/>
        <item x="4584"/>
        <item x="3251"/>
        <item x="3064"/>
        <item x="3354"/>
        <item x="3470"/>
        <item x="123"/>
        <item x="506"/>
        <item x="1811"/>
        <item x="1910"/>
        <item x="3281"/>
        <item x="2777"/>
        <item x="303"/>
        <item x="1372"/>
        <item x="2956"/>
        <item x="1874"/>
        <item x="175"/>
        <item x="5113"/>
        <item x="3465"/>
        <item x="1729"/>
        <item x="1313"/>
        <item x="3720"/>
        <item x="2619"/>
        <item x="1864"/>
        <item x="3566"/>
        <item x="2691"/>
        <item x="745"/>
        <item x="5436"/>
        <item x="1088"/>
        <item x="253"/>
        <item x="1057"/>
        <item x="972"/>
        <item x="3420"/>
        <item x="225"/>
        <item x="2296"/>
        <item x="2787"/>
        <item x="3162"/>
        <item x="909"/>
        <item x="4441"/>
        <item x="3436"/>
        <item x="2109"/>
        <item x="1999"/>
        <item x="1523"/>
        <item x="4096"/>
        <item x="5422"/>
        <item x="2269"/>
        <item x="4318"/>
        <item x="948"/>
        <item x="3507"/>
        <item x="3673"/>
        <item x="3705"/>
        <item x="3462"/>
        <item x="3080"/>
        <item x="5044"/>
        <item x="3272"/>
        <item x="3220"/>
        <item x="1482"/>
        <item x="963"/>
        <item x="2640"/>
        <item x="1316"/>
        <item x="4472"/>
        <item x="5235"/>
        <item x="2620"/>
        <item x="4589"/>
        <item x="1775"/>
        <item x="3314"/>
        <item x="3385"/>
        <item x="1137"/>
        <item x="5464"/>
        <item x="1191"/>
        <item x="1633"/>
        <item x="4505"/>
        <item x="5444"/>
        <item x="3485"/>
        <item x="821"/>
        <item x="3798"/>
        <item x="1593"/>
        <item x="2688"/>
        <item x="4280"/>
        <item x="1661"/>
        <item x="3153"/>
        <item x="2127"/>
        <item x="202"/>
        <item x="1400"/>
        <item x="4043"/>
        <item x="575"/>
        <item x="754"/>
        <item x="1747"/>
        <item x="2081"/>
        <item x="434"/>
        <item x="2444"/>
        <item x="5448"/>
        <item x="4974"/>
        <item x="1521"/>
        <item x="5062"/>
        <item x="4349"/>
        <item x="5315"/>
        <item x="2197"/>
        <item x="905"/>
        <item x="4989"/>
        <item x="4393"/>
        <item x="2277"/>
        <item x="857"/>
        <item x="1712"/>
        <item x="3589"/>
        <item x="3626"/>
        <item x="90"/>
        <item x="2651"/>
        <item x="4984"/>
        <item x="3286"/>
        <item x="328"/>
        <item x="4308"/>
        <item x="4985"/>
        <item x="1138"/>
        <item x="5350"/>
        <item x="350"/>
        <item x="741"/>
        <item x="4918"/>
        <item x="3193"/>
        <item x="1348"/>
        <item x="398"/>
        <item x="170"/>
        <item x="332"/>
        <item x="3192"/>
        <item x="2208"/>
        <item x="1225"/>
        <item x="129"/>
        <item x="2207"/>
        <item x="3760"/>
        <item x="1009"/>
        <item x="1782"/>
        <item x="5290"/>
        <item x="2379"/>
        <item x="1085"/>
        <item x="2523"/>
        <item x="4608"/>
        <item x="1188"/>
        <item x="2496"/>
        <item x="4778"/>
        <item x="1868"/>
        <item x="4063"/>
        <item x="2051"/>
        <item x="2425"/>
        <item x="3748"/>
        <item x="2674"/>
        <item x="3918"/>
        <item x="3829"/>
        <item x="3859"/>
        <item x="2074"/>
        <item x="3173"/>
        <item x="777"/>
        <item x="3237"/>
        <item x="4074"/>
        <item x="4813"/>
        <item x="1653"/>
        <item x="2498"/>
        <item x="1087"/>
        <item x="3244"/>
        <item x="4679"/>
        <item x="3762"/>
        <item x="2884"/>
        <item x="4884"/>
        <item x="385"/>
        <item x="2093"/>
        <item x="415"/>
        <item x="2632"/>
        <item x="1082"/>
        <item x="4205"/>
        <item x="479"/>
        <item x="4768"/>
        <item x="2809"/>
        <item x="3491"/>
        <item x="5177"/>
        <item x="5265"/>
        <item x="2826"/>
        <item x="984"/>
        <item x="5390"/>
        <item x="2802"/>
        <item x="4599"/>
        <item x="3283"/>
        <item x="1239"/>
        <item x="3168"/>
        <item x="3017"/>
        <item x="749"/>
        <item x="2214"/>
        <item x="2310"/>
        <item x="5401"/>
        <item x="315"/>
        <item x="2124"/>
        <item x="2220"/>
        <item x="3003"/>
        <item x="2772"/>
        <item x="2720"/>
        <item x="2601"/>
        <item x="5081"/>
        <item x="3260"/>
        <item x="3204"/>
        <item x="4807"/>
        <item x="1270"/>
        <item x="4499"/>
        <item x="4471"/>
        <item x="346"/>
        <item x="3698"/>
        <item x="2644"/>
        <item x="2283"/>
        <item x="5333"/>
        <item x="3037"/>
        <item x="3636"/>
        <item x="2139"/>
        <item x="1144"/>
        <item x="1030"/>
        <item x="4648"/>
        <item x="3933"/>
        <item x="3480"/>
        <item x="735"/>
        <item x="4156"/>
        <item x="2659"/>
        <item x="107"/>
        <item x="4769"/>
        <item x="1637"/>
        <item x="2965"/>
        <item x="634"/>
        <item x="4375"/>
        <item x="3243"/>
        <item x="3511"/>
        <item x="1527"/>
        <item x="4064"/>
        <item x="3318"/>
        <item x="4371"/>
        <item x="4814"/>
        <item x="137"/>
        <item x="1051"/>
        <item x="3074"/>
        <item x="4395"/>
        <item x="3692"/>
        <item x="4285"/>
        <item x="3657"/>
        <item x="1234"/>
        <item x="5212"/>
        <item x="3542"/>
        <item x="3983"/>
        <item x="3022"/>
        <item x="3966"/>
        <item x="2600"/>
        <item x="2897"/>
        <item x="730"/>
        <item x="4869"/>
        <item x="2906"/>
        <item x="1645"/>
        <item x="1068"/>
        <item x="218"/>
        <item x="4954"/>
        <item x="2835"/>
        <item x="1079"/>
        <item x="5011"/>
        <item x="3540"/>
        <item x="160"/>
        <item x="4282"/>
        <item x="1331"/>
        <item x="4209"/>
        <item x="4437"/>
        <item x="3934"/>
        <item x="3771"/>
        <item x="5391"/>
        <item x="782"/>
        <item x="619"/>
        <item x="2126"/>
        <item x="3493"/>
        <item x="3527"/>
        <item x="152"/>
        <item x="4372"/>
        <item x="3746"/>
        <item x="2643"/>
        <item x="3832"/>
        <item x="1006"/>
        <item x="2596"/>
        <item x="4864"/>
        <item x="2294"/>
        <item x="1807"/>
        <item x="2901"/>
        <item x="1581"/>
        <item x="4513"/>
        <item x="1636"/>
        <item x="4478"/>
        <item x="4632"/>
        <item x="3077"/>
        <item x="3004"/>
        <item x="4760"/>
        <item x="5276"/>
        <item x="406"/>
        <item x="896"/>
        <item x="1453"/>
        <item x="4776"/>
        <item x="879"/>
        <item x="4117"/>
        <item x="3343"/>
        <item x="3046"/>
        <item x="1018"/>
        <item x="4111"/>
        <item x="1901"/>
        <item x="1691"/>
        <item x="5425"/>
        <item x="1511"/>
        <item x="196"/>
        <item x="1484"/>
        <item x="2635"/>
        <item x="3580"/>
        <item x="2188"/>
        <item x="911"/>
        <item x="568"/>
        <item x="4674"/>
        <item x="3371"/>
        <item x="4030"/>
        <item x="1785"/>
        <item x="1976"/>
        <item x="3924"/>
        <item x="632"/>
        <item x="2501"/>
        <item x="3605"/>
        <item x="1840"/>
        <item x="5064"/>
        <item x="3416"/>
        <item x="5354"/>
        <item x="258"/>
        <item x="4011"/>
        <item x="834"/>
        <item x="3040"/>
        <item x="1732"/>
        <item x="157"/>
        <item x="2067"/>
        <item x="1045"/>
        <item x="1956"/>
        <item x="5463"/>
        <item x="3495"/>
        <item x="3808"/>
        <item x="124"/>
        <item x="1124"/>
        <item x="3195"/>
        <item x="370"/>
        <item x="5466"/>
        <item x="1363"/>
        <item x="3217"/>
        <item x="1042"/>
        <item x="4384"/>
        <item x="5082"/>
        <item x="4931"/>
        <item x="1200"/>
        <item x="3344"/>
        <item x="3632"/>
        <item x="2603"/>
        <item x="2581"/>
        <item x="3387"/>
        <item x="1157"/>
        <item x="2026"/>
        <item x="4214"/>
        <item x="4580"/>
        <item x="4353"/>
        <item x="4257"/>
        <item x="5124"/>
        <item x="201"/>
        <item x="1114"/>
        <item x="2144"/>
        <item x="3816"/>
        <item x="1141"/>
        <item x="3652"/>
        <item x="3126"/>
        <item x="1155"/>
        <item x="2463"/>
        <item x="3048"/>
        <item x="3052"/>
        <item x="891"/>
        <item x="4496"/>
        <item x="961"/>
        <item x="1236"/>
        <item x="1965"/>
        <item x="276"/>
        <item x="2776"/>
        <item x="416"/>
        <item x="1481"/>
        <item x="2962"/>
        <item x="2701"/>
        <item x="5067"/>
        <item x="929"/>
        <item x="1232"/>
        <item x="2354"/>
        <item x="4070"/>
        <item x="4826"/>
        <item x="3269"/>
        <item x="5182"/>
        <item x="5161"/>
        <item x="5431"/>
        <item x="3599"/>
        <item x="915"/>
        <item x="2677"/>
        <item x="4951"/>
        <item x="1926"/>
        <item x="105"/>
        <item x="5217"/>
        <item x="3276"/>
        <item x="3342"/>
        <item x="1383"/>
        <item x="2035"/>
        <item x="4255"/>
        <item x="369"/>
        <item x="2931"/>
        <item x="3041"/>
        <item x="302"/>
        <item x="2981"/>
        <item x="1756"/>
        <item x="1385"/>
        <item x="5237"/>
        <item x="675"/>
        <item x="3953"/>
        <item x="1792"/>
        <item x="5301"/>
        <item x="5366"/>
        <item x="362"/>
        <item x="3505"/>
        <item x="1989"/>
        <item x="2902"/>
        <item x="1790"/>
        <item x="3209"/>
        <item x="4101"/>
        <item x="762"/>
        <item x="1217"/>
        <item x="2209"/>
        <item x="1845"/>
        <item x="689"/>
        <item x="1718"/>
        <item x="1024"/>
        <item x="4808"/>
        <item x="3401"/>
        <item x="1076"/>
        <item x="2930"/>
        <item x="2254"/>
        <item x="1205"/>
        <item x="3691"/>
        <item x="400"/>
        <item x="1351"/>
        <item x="5114"/>
        <item x="58"/>
        <item x="2604"/>
        <item x="1961"/>
        <item x="1409"/>
        <item x="4693"/>
        <item x="3384"/>
        <item x="3236"/>
        <item x="1263"/>
        <item x="1028"/>
        <item x="529"/>
        <item x="5310"/>
        <item x="4401"/>
        <item x="850"/>
        <item x="2402"/>
        <item x="1773"/>
        <item x="3741"/>
        <item x="2968"/>
        <item x="4724"/>
        <item x="4810"/>
        <item x="5029"/>
        <item x="2665"/>
        <item x="4451"/>
        <item x="3805"/>
        <item x="2225"/>
        <item x="4896"/>
        <item x="2245"/>
        <item x="2303"/>
        <item x="2055"/>
        <item x="1265"/>
        <item x="1982"/>
        <item x="4785"/>
        <item x="2892"/>
        <item x="260"/>
        <item x="4935"/>
        <item x="3216"/>
        <item x="5049"/>
        <item x="1992"/>
        <item x="2334"/>
        <item x="635"/>
        <item x="652"/>
        <item x="5222"/>
        <item x="184"/>
        <item x="1397"/>
        <item x="3845"/>
        <item x="2483"/>
        <item x="3872"/>
        <item x="566"/>
        <item x="3121"/>
        <item x="2638"/>
        <item x="4846"/>
        <item x="4606"/>
        <item x="2825"/>
        <item x="4833"/>
        <item x="551"/>
        <item x="1158"/>
        <item x="5305"/>
        <item x="1175"/>
        <item x="3130"/>
        <item x="3942"/>
        <item x="3062"/>
        <item x="2131"/>
        <item x="4240"/>
        <item x="3448"/>
        <item x="1755"/>
        <item x="3825"/>
        <item x="1289"/>
        <item x="3477"/>
        <item x="3782"/>
        <item x="2050"/>
        <item x="1896"/>
        <item x="254"/>
        <item x="3070"/>
        <item x="1665"/>
        <item x="2722"/>
        <item x="2110"/>
        <item x="1675"/>
        <item x="5296"/>
        <item x="1660"/>
        <item x="2783"/>
        <item x="2785"/>
        <item x="4762"/>
        <item x="2145"/>
        <item x="3394"/>
        <item x="1915"/>
        <item x="2673"/>
        <item x="802"/>
        <item x="4191"/>
        <item x="2173"/>
        <item x="4838"/>
        <item x="1546"/>
        <item x="2670"/>
        <item x="5091"/>
        <item x="5313"/>
        <item x="1623"/>
        <item x="422"/>
        <item x="299"/>
        <item x="2036"/>
        <item x="5245"/>
        <item x="13"/>
        <item x="2204"/>
        <item x="490"/>
        <item x="182"/>
        <item x="1861"/>
        <item x="1988"/>
        <item x="545"/>
        <item x="4370"/>
        <item x="3717"/>
        <item x="2305"/>
        <item x="3117"/>
        <item x="3483"/>
        <item x="1575"/>
        <item x="2871"/>
        <item x="1560"/>
        <item x="3809"/>
        <item x="1801"/>
        <item x="393"/>
        <item x="5417"/>
        <item x="2580"/>
        <item x="3256"/>
        <item x="921"/>
        <item x="4131"/>
        <item x="4685"/>
        <item x="1813"/>
        <item x="1475"/>
        <item x="5242"/>
        <item x="3259"/>
        <item x="3906"/>
        <item x="4171"/>
        <item x="3246"/>
        <item x="4729"/>
        <item x="3091"/>
        <item x="849"/>
        <item x="3877"/>
        <item x="3025"/>
        <item x="4319"/>
        <item x="2187"/>
        <item x="589"/>
        <item x="1312"/>
        <item x="3294"/>
        <item x="5178"/>
        <item x="4619"/>
        <item x="957"/>
        <item x="4419"/>
        <item x="2531"/>
        <item x="2307"/>
        <item x="3886"/>
        <item x="1011"/>
        <item x="1759"/>
        <item x="4076"/>
        <item x="1343"/>
        <item x="4277"/>
        <item x="1243"/>
        <item x="1436"/>
        <item x="1367"/>
        <item x="5189"/>
        <item x="651"/>
        <item x="1406"/>
        <item x="1439"/>
        <item x="4272"/>
        <item x="3419"/>
        <item x="4977"/>
        <item x="106"/>
        <item x="3731"/>
        <item x="823"/>
        <item x="1493"/>
        <item x="971"/>
        <item x="3325"/>
        <item x="5246"/>
        <item x="3156"/>
        <item x="3862"/>
        <item x="5292"/>
        <item x="2710"/>
        <item x="340"/>
        <item x="4468"/>
        <item x="1170"/>
        <item x="2500"/>
        <item x="1565"/>
        <item x="3560"/>
        <item x="4169"/>
        <item x="3390"/>
        <item x="945"/>
        <item x="2433"/>
        <item x="2836"/>
        <item x="2342"/>
        <item x="1065"/>
        <item x="4988"/>
        <item x="1858"/>
        <item x="4993"/>
        <item x="2398"/>
        <item x="2521"/>
        <item x="5202"/>
        <item x="2676"/>
        <item x="3533"/>
        <item x="75"/>
        <item x="3455"/>
        <item x="110"/>
        <item x="4691"/>
        <item x="2065"/>
        <item x="2959"/>
        <item x="5207"/>
        <item x="316"/>
        <item x="4421"/>
        <item x="5293"/>
        <item x="2078"/>
        <item x="4909"/>
        <item x="2738"/>
        <item x="1658"/>
        <item x="1193"/>
        <item x="2152"/>
        <item x="665"/>
        <item x="4279"/>
        <item x="2133"/>
        <item x="3441"/>
        <item x="2278"/>
        <item x="1503"/>
        <item x="3010"/>
        <item x="764"/>
        <item x="3713"/>
        <item x="4731"/>
        <item x="4287"/>
        <item x="2933"/>
        <item x="2029"/>
        <item x="5441"/>
        <item x="237"/>
        <item x="5048"/>
        <item x="3596"/>
        <item x="3313"/>
        <item x="4671"/>
        <item x="2707"/>
        <item x="5100"/>
        <item x="3221"/>
        <item x="5249"/>
        <item x="4565"/>
        <item x="3393"/>
        <item x="125"/>
        <item x="1347"/>
        <item x="952"/>
        <item x="420"/>
        <item x="2071"/>
        <item x="603"/>
        <item x="239"/>
        <item x="4251"/>
        <item x="2969"/>
        <item x="2421"/>
        <item x="2950"/>
        <item x="1600"/>
        <item x="2987"/>
        <item x="4260"/>
        <item x="2702"/>
        <item x="1886"/>
        <item x="1476"/>
        <item x="4032"/>
        <item x="2304"/>
        <item x="4186"/>
        <item x="1420"/>
        <item x="2623"/>
        <item x="317"/>
        <item x="2773"/>
        <item x="81"/>
        <item x="2155"/>
        <item x="269"/>
        <item x="2534"/>
        <item x="5368"/>
        <item x="478"/>
        <item x="3785"/>
        <item x="2046"/>
        <item x="3853"/>
        <item x="1946"/>
        <item x="1651"/>
        <item x="2047"/>
        <item x="1967"/>
        <item x="29"/>
        <item x="2090"/>
        <item x="277"/>
        <item x="2854"/>
        <item x="4465"/>
        <item x="2927"/>
        <item x="2882"/>
        <item x="5159"/>
        <item x="5452"/>
        <item x="4772"/>
        <item x="5284"/>
        <item x="4519"/>
        <item x="2765"/>
        <item x="964"/>
        <item x="439"/>
        <item x="4825"/>
        <item x="1513"/>
        <item x="2336"/>
        <item x="2735"/>
        <item x="3553"/>
        <item x="2915"/>
        <item x="241"/>
        <item x="425"/>
        <item x="1615"/>
        <item x="71"/>
        <item x="140"/>
        <item x="112"/>
        <item x="3936"/>
        <item x="584"/>
        <item x="3302"/>
        <item x="2768"/>
        <item x="4764"/>
        <item x="2912"/>
        <item x="5243"/>
        <item x="2660"/>
        <item x="1921"/>
        <item x="5001"/>
        <item x="3020"/>
        <item x="1738"/>
        <item x="1321"/>
        <item x="2558"/>
        <item x="998"/>
        <item x="2168"/>
        <item x="1859"/>
        <item x="2070"/>
        <item x="2492"/>
        <item x="941"/>
        <item x="4422"/>
        <item x="2005"/>
        <item x="982"/>
        <item x="1457"/>
        <item x="1089"/>
        <item x="717"/>
        <item x="2021"/>
        <item x="2867"/>
        <item x="1029"/>
        <item x="1987"/>
        <item x="5150"/>
        <item x="1210"/>
        <item x="1541"/>
        <item x="3154"/>
        <item x="246"/>
        <item x="1325"/>
        <item x="2100"/>
        <item x="804"/>
        <item x="750"/>
        <item x="2120"/>
        <item x="1899"/>
        <item x="627"/>
        <item x="5387"/>
        <item x="3581"/>
        <item x="590"/>
        <item x="3373"/>
        <item x="4839"/>
        <item x="2753"/>
        <item x="3482"/>
        <item x="798"/>
        <item x="3875"/>
        <item x="356"/>
        <item x="5153"/>
        <item x="5117"/>
        <item x="3718"/>
        <item x="1019"/>
        <item x="168"/>
        <item x="1222"/>
        <item x="271"/>
        <item x="723"/>
        <item x="367"/>
        <item x="494"/>
        <item x="384"/>
        <item x="278"/>
        <item x="1297"/>
        <item x="4662"/>
        <item x="355"/>
        <item x="4058"/>
        <item x="1839"/>
        <item x="4389"/>
        <item x="1820"/>
        <item x="4215"/>
        <item x="2058"/>
        <item x="38"/>
        <item x="3191"/>
        <item x="1049"/>
        <item x="3792"/>
        <item x="174"/>
        <item x="898"/>
        <item x="2537"/>
        <item x="1891"/>
        <item x="4182"/>
        <item x="3443"/>
        <item x="4132"/>
        <item x="2883"/>
        <item x="1123"/>
        <item x="759"/>
        <item x="2579"/>
        <item x="4767"/>
        <item x="5281"/>
        <item x="2088"/>
        <item x="4611"/>
        <item x="5427"/>
        <item x="934"/>
        <item x="704"/>
        <item x="3628"/>
        <item x="836"/>
        <item x="312"/>
        <item x="2098"/>
        <item x="5250"/>
        <item x="4868"/>
        <item x="2158"/>
        <item x="2451"/>
        <item x="1160"/>
        <item x="2077"/>
        <item x="2748"/>
        <item x="5063"/>
        <item x="3085"/>
        <item x="4957"/>
        <item x="4942"/>
        <item x="5097"/>
        <item x="3478"/>
        <item x="4278"/>
        <item x="3752"/>
        <item x="4725"/>
        <item x="1950"/>
        <item x="459"/>
        <item x="3144"/>
        <item x="2150"/>
        <item x="5363"/>
        <item x="4665"/>
        <item x="109"/>
        <item x="2780"/>
        <item x="5358"/>
        <item x="1748"/>
        <item x="1613"/>
        <item x="5077"/>
        <item x="729"/>
        <item x="1247"/>
        <item x="3411"/>
        <item x="4267"/>
        <item x="4426"/>
        <item x="4457"/>
        <item x="2242"/>
        <item x="1531"/>
        <item x="2634"/>
        <item x="4376"/>
        <item x="4106"/>
        <item x="4761"/>
        <item x="2630"/>
        <item x="1116"/>
        <item x="1793"/>
        <item x="192"/>
        <item x="5036"/>
        <item x="942"/>
        <item x="3001"/>
        <item x="1682"/>
        <item x="2695"/>
        <item x="1007"/>
        <item x="4192"/>
        <item x="1955"/>
        <item x="3458"/>
        <item x="871"/>
        <item x="3253"/>
        <item x="938"/>
        <item x="503"/>
        <item x="1567"/>
        <item x="5188"/>
        <item x="287"/>
        <item x="5259"/>
        <item x="4130"/>
        <item x="1"/>
        <item x="3138"/>
        <item x="453"/>
        <item x="2666"/>
        <item x="3759"/>
        <item x="3464"/>
        <item x="4099"/>
        <item x="3525"/>
        <item x="610"/>
        <item x="1365"/>
        <item x="206"/>
        <item x="3969"/>
        <item x="1760"/>
        <item x="5148"/>
        <item x="5121"/>
        <item x="1208"/>
        <item x="3090"/>
        <item x="3896"/>
        <item x="5303"/>
        <item x="1781"/>
        <item x="4149"/>
        <item x="2649"/>
        <item x="3781"/>
        <item x="1800"/>
        <item x="341"/>
        <item x="1485"/>
        <item x="2003"/>
        <item x="1652"/>
        <item x="4261"/>
        <item x="4102"/>
        <item x="3699"/>
        <item x="394"/>
        <item x="1869"/>
        <item x="3279"/>
        <item x="3609"/>
        <item x="3461"/>
        <item x="4485"/>
        <item x="2198"/>
        <item x="4737"/>
        <item x="60"/>
        <item x="3914"/>
        <item x="2920"/>
        <item x="4941"/>
        <item x="2568"/>
        <item x="5256"/>
        <item x="825"/>
        <item x="2998"/>
        <item x="2545"/>
        <item x="2148"/>
        <item x="4690"/>
        <item x="2434"/>
        <item x="5324"/>
        <item x="3541"/>
        <item x="3141"/>
        <item x="1050"/>
        <item x="1853"/>
        <item x="5233"/>
        <item x="555"/>
        <item x="3058"/>
        <item x="993"/>
        <item x="4598"/>
        <item x="688"/>
        <item x="3212"/>
        <item x="2657"/>
        <item x="4203"/>
        <item x="4291"/>
        <item x="3893"/>
        <item x="3142"/>
        <item x="5092"/>
        <item x="3965"/>
        <item x="448"/>
        <item x="1833"/>
        <item x="5262"/>
        <item x="3242"/>
        <item x="1538"/>
        <item x="2847"/>
        <item x="1203"/>
        <item x="3687"/>
        <item x="4110"/>
        <item x="4704"/>
        <item x="995"/>
        <item x="2840"/>
        <item x="573"/>
        <item x="2589"/>
        <item x="216"/>
        <item x="1131"/>
        <item x="3521"/>
        <item x="298"/>
        <item x="360"/>
        <item x="4439"/>
        <item x="3197"/>
        <item x="2411"/>
        <item x="5058"/>
        <item x="4124"/>
        <item x="5352"/>
        <item x="5337"/>
        <item x="4881"/>
        <item x="3473"/>
        <item x="2734"/>
        <item x="4184"/>
        <item x="902"/>
        <item x="3574"/>
        <item x="1673"/>
        <item x="4482"/>
        <item x="2226"/>
        <item x="361"/>
        <item x="3622"/>
        <item x="139"/>
        <item x="3598"/>
        <item x="3285"/>
        <item x="381"/>
        <item x="97"/>
        <item x="3398"/>
        <item x="3277"/>
        <item x="4820"/>
        <item x="1535"/>
        <item x="4314"/>
        <item x="5289"/>
        <item x="2654"/>
        <item x="1815"/>
        <item x="976"/>
        <item x="1427"/>
        <item x="5006"/>
        <item x="376"/>
        <item x="1084"/>
        <item x="1096"/>
        <item x="310"/>
        <item x="1161"/>
        <item x="4234"/>
        <item x="715"/>
        <item x="3262"/>
        <item x="2038"/>
        <item x="5318"/>
        <item x="2287"/>
        <item x="313"/>
        <item x="1736"/>
        <item x="2744"/>
        <item x="5195"/>
        <item x="1394"/>
        <item x="5192"/>
        <item x="1201"/>
        <item x="4454"/>
        <item x="412"/>
        <item x="753"/>
        <item x="2068"/>
        <item x="5322"/>
        <item x="5221"/>
        <item x="270"/>
        <item x="4546"/>
        <item x="779"/>
        <item x="411"/>
        <item x="4518"/>
        <item x="2487"/>
        <item x="5467"/>
        <item x="5041"/>
        <item x="3399"/>
        <item x="4114"/>
        <item x="1108"/>
        <item x="1635"/>
        <item x="5419"/>
        <item x="1795"/>
        <item x="4529"/>
        <item x="4877"/>
        <item x="2308"/>
        <item x="5255"/>
        <item x="5433"/>
        <item x="1723"/>
        <item x="2696"/>
        <item x="721"/>
        <item x="3937"/>
        <item x="1005"/>
        <item x="307"/>
        <item x="703"/>
        <item x="4507"/>
        <item x="3643"/>
        <item x="2329"/>
        <item x="999"/>
        <item x="2538"/>
        <item x="4107"/>
        <item x="1268"/>
        <item x="4588"/>
        <item x="3190"/>
        <item x="3707"/>
        <item x="3633"/>
        <item x="2518"/>
        <item x="3789"/>
        <item x="272"/>
        <item x="4637"/>
        <item x="2200"/>
        <item x="1872"/>
        <item x="1692"/>
        <item x="2944"/>
        <item x="2456"/>
        <item x="2430"/>
        <item x="5024"/>
        <item x="345"/>
        <item x="1287"/>
        <item x="1339"/>
        <item x="5420"/>
        <item x="4222"/>
        <item x="1984"/>
        <item x="2264"/>
        <item x="3625"/>
        <item x="1916"/>
        <item x="4943"/>
        <item x="4582"/>
        <item x="817"/>
        <item x="3547"/>
        <item x="1038"/>
        <item x="4450"/>
        <item x="2076"/>
        <item x="1494"/>
        <item x="3524"/>
        <item x="2370"/>
        <item x="3950"/>
        <item x="4963"/>
        <item x="4829"/>
        <item x="5033"/>
        <item x="2672"/>
        <item x="2482"/>
        <item x="4897"/>
        <item x="1995"/>
        <item x="1727"/>
        <item x="2966"/>
        <item x="440"/>
        <item x="1448"/>
        <item x="8"/>
        <item x="2984"/>
        <item x="151"/>
        <item x="1954"/>
        <item x="1458"/>
        <item x="734"/>
        <item x="1594"/>
        <item x="3716"/>
        <item x="3133"/>
        <item x="1039"/>
        <item x="2868"/>
        <item x="1583"/>
        <item x="1359"/>
        <item x="4489"/>
        <item x="3400"/>
        <item x="2846"/>
        <item x="1857"/>
        <item x="3054"/>
        <item x="4886"/>
        <item x="5269"/>
        <item x="3113"/>
        <item x="1162"/>
        <item x="521"/>
        <item x="2770"/>
        <item x="2517"/>
        <item x="789"/>
        <item x="2705"/>
        <item x="5325"/>
        <item x="2547"/>
        <item x="2615"/>
        <item x="3271"/>
        <item x="429"/>
        <item x="3486"/>
        <item x="1639"/>
        <item x="5115"/>
        <item x="605"/>
        <item x="642"/>
        <item x="388"/>
        <item x="1422"/>
        <item x="3787"/>
        <item x="3051"/>
        <item x="1731"/>
        <item x="2880"/>
        <item x="3503"/>
        <item x="617"/>
        <item x="3284"/>
        <item x="1572"/>
        <item x="3175"/>
        <item x="3497"/>
        <item x="3474"/>
        <item x="1728"/>
        <item x="3131"/>
        <item x="5459"/>
        <item x="1784"/>
        <item x="4317"/>
        <item x="1949"/>
        <item x="3982"/>
        <item x="89"/>
        <item x="1036"/>
        <item x="4219"/>
        <item x="980"/>
        <item x="936"/>
        <item x="4940"/>
        <item x="66"/>
        <item x="3971"/>
        <item x="2143"/>
        <item x="1435"/>
        <item x="146"/>
        <item x="2416"/>
        <item x="1696"/>
        <item x="1671"/>
        <item x="2797"/>
        <item x="1396"/>
        <item x="791"/>
        <item x="2726"/>
        <item x="2123"/>
        <item x="4484"/>
        <item x="4075"/>
        <item x="3014"/>
        <item x="847"/>
        <item x="4068"/>
        <item x="5311"/>
        <item x="5132"/>
        <item x="3567"/>
        <item x="1355"/>
        <item x="4913"/>
        <item x="3834"/>
        <item x="601"/>
        <item x="1882"/>
        <item x="2380"/>
        <item x="4430"/>
        <item x="1134"/>
        <item x="966"/>
        <item x="232"/>
        <item x="1414"/>
        <item x="1132"/>
        <item x="1111"/>
        <item x="4412"/>
        <item x="2763"/>
        <item x="1213"/>
        <item x="3492"/>
        <item x="3267"/>
        <item x="337"/>
        <item x="959"/>
        <item x="4288"/>
        <item x="3686"/>
        <item x="694"/>
        <item x="2041"/>
        <item x="2559"/>
        <item x="1421"/>
        <item x="1740"/>
        <item x="5083"/>
        <item x="4148"/>
        <item x="3822"/>
        <item x="4093"/>
        <item x="805"/>
        <item x="2163"/>
        <item x="1902"/>
        <item x="2390"/>
        <item x="2455"/>
        <item x="3728"/>
        <item x="2671"/>
        <item x="5040"/>
        <item x="2762"/>
        <item x="1184"/>
        <item x="3165"/>
        <item x="4289"/>
        <item x="1368"/>
        <item x="4293"/>
        <item x="1769"/>
        <item x="2554"/>
        <item x="3300"/>
        <item x="2289"/>
        <item x="3105"/>
        <item x="2319"/>
        <item x="1077"/>
        <item x="2958"/>
        <item x="3708"/>
        <item x="4348"/>
        <item x="4039"/>
        <item x="4105"/>
        <item x="4575"/>
        <item x="3884"/>
        <item x="2861"/>
        <item x="1607"/>
        <item x="1697"/>
        <item x="3208"/>
        <item x="5072"/>
        <item x="3166"/>
        <item x="4687"/>
        <item x="2608"/>
        <item x="1783"/>
        <item x="242"/>
        <item x="1568"/>
        <item x="5470"/>
        <item x="476"/>
        <item x="4297"/>
        <item x="556"/>
        <item x="3008"/>
        <item x="2385"/>
        <item x="5175"/>
        <item x="1530"/>
        <item x="3650"/>
        <item x="265"/>
        <item x="2276"/>
        <item x="1286"/>
        <item x="4488"/>
        <item x="4758"/>
        <item x="3675"/>
        <item x="5271"/>
        <item x="3045"/>
        <item x="1254"/>
        <item x="3265"/>
        <item x="2426"/>
        <item x="2827"/>
        <item x="4322"/>
        <item x="3407"/>
        <item x="3962"/>
        <item x="5186"/>
        <item x="5101"/>
        <item x="3067"/>
        <item x="500"/>
        <item x="1185"/>
        <item x="2429"/>
        <item x="132"/>
        <item x="5272"/>
        <item x="901"/>
        <item x="4783"/>
        <item x="3308"/>
        <item x="3870"/>
        <item x="4366"/>
        <item x="5230"/>
        <item x="781"/>
        <item x="2382"/>
        <item x="1140"/>
        <item x="4678"/>
        <item x="4651"/>
        <item x="2356"/>
        <item x="4368"/>
        <item x="989"/>
        <item x="1844"/>
        <item x="631"/>
        <item x="4181"/>
        <item x="34"/>
        <item x="4335"/>
        <item x="430"/>
        <item x="5338"/>
        <item x="1469"/>
        <item x="990"/>
        <item x="3254"/>
        <item x="4444"/>
        <item x="600"/>
        <item x="3616"/>
        <item x="4262"/>
        <item x="771"/>
        <item x="1973"/>
        <item x="2132"/>
        <item x="3320"/>
        <item x="30"/>
        <item x="2485"/>
        <item x="2889"/>
        <item x="505"/>
        <item x="4766"/>
        <item x="1465"/>
        <item x="3641"/>
        <item x="1752"/>
        <item x="5384"/>
        <item x="3555"/>
        <item x="1506"/>
        <item x="4786"/>
        <item x="1164"/>
        <item x="1909"/>
        <item x="387"/>
        <item x="1462"/>
        <item x="3670"/>
        <item x="2172"/>
        <item x="2898"/>
        <item x="234"/>
        <item x="3607"/>
        <item x="2280"/>
        <item x="5080"/>
        <item x="224"/>
        <item x="884"/>
        <item x="5414"/>
        <item x="2255"/>
        <item x="4859"/>
        <item x="4109"/>
        <item x="2662"/>
        <item x="3704"/>
        <item x="1461"/>
        <item x="4640"/>
        <item x="1428"/>
        <item x="4467"/>
        <item x="1663"/>
        <item x="3931"/>
        <item x="5385"/>
        <item x="975"/>
        <item x="4141"/>
        <item x="2112"/>
        <item x="5118"/>
        <item x="3149"/>
        <item x="2505"/>
        <item x="2309"/>
        <item x="554"/>
        <item x="3984"/>
        <item x="3777"/>
        <item x="5086"/>
        <item x="1147"/>
        <item x="1004"/>
        <item x="3569"/>
        <item x="654"/>
        <item x="2000"/>
        <item x="1741"/>
        <item x="4166"/>
        <item x="728"/>
        <item x="1517"/>
        <item x="3170"/>
        <item x="1699"/>
        <item x="4248"/>
        <item x="3812"/>
        <item x="447"/>
        <item x="5327"/>
        <item x="5389"/>
        <item x="4544"/>
        <item x="4809"/>
        <item x="4086"/>
        <item x="2022"/>
        <item x="20"/>
        <item x="86"/>
        <item x="1251"/>
        <item x="2727"/>
        <item x="4397"/>
        <item x="4514"/>
        <item x="1112"/>
        <item x="3711"/>
        <item x="10"/>
        <item x="4788"/>
        <item x="597"/>
        <item x="4009"/>
        <item x="3578"/>
        <item x="693"/>
        <item x="1835"/>
        <item x="2515"/>
        <item x="4928"/>
        <item x="2466"/>
        <item x="4199"/>
        <item x="1072"/>
        <item x="3310"/>
        <item x="402"/>
        <item x="3184"/>
        <item x="4642"/>
        <item x="5104"/>
        <item x="2769"/>
        <item x="4706"/>
        <item x="4669"/>
        <item x="1578"/>
        <item x="1726"/>
        <item x="3499"/>
        <item x="655"/>
        <item x="2279"/>
        <item x="2544"/>
        <item x="5136"/>
        <item x="3925"/>
        <item x="5461"/>
        <item x="1610"/>
        <item x="1320"/>
        <item x="3430"/>
        <item x="4415"/>
        <item x="2881"/>
        <item x="1181"/>
        <item x="1043"/>
        <item x="2291"/>
        <item x="2739"/>
        <item x="3210"/>
        <item x="186"/>
        <item x="5460"/>
        <item x="3346"/>
        <item x="567"/>
        <item x="3102"/>
        <item x="4542"/>
        <item x="746"/>
        <item x="2650"/>
        <item x="4893"/>
        <item x="1198"/>
        <item x="119"/>
        <item x="2201"/>
        <item x="5007"/>
        <item x="939"/>
        <item x="59"/>
        <item x="1443"/>
        <item x="3368"/>
        <item x="596"/>
        <item x="3600"/>
        <item x="4720"/>
        <item x="4336"/>
        <item x="2529"/>
        <item x="235"/>
        <item x="4453"/>
        <item x="1898"/>
        <item x="3024"/>
        <item x="3603"/>
        <item x="4605"/>
        <item x="247"/>
        <item x="2866"/>
        <item x="3502"/>
        <item x="4782"/>
        <item x="701"/>
        <item x="1281"/>
        <item x="2756"/>
        <item x="4548"/>
        <item x="67"/>
        <item x="2692"/>
        <item x="2335"/>
        <item x="3887"/>
        <item x="128"/>
        <item x="2377"/>
        <item x="1249"/>
        <item x="1480"/>
        <item x="4682"/>
        <item x="5037"/>
        <item x="4179"/>
        <item x="4541"/>
        <item x="3471"/>
        <item x="4247"/>
        <item x="639"/>
        <item x="3009"/>
        <item x="912"/>
        <item x="4538"/>
        <item x="4854"/>
        <item x="1473"/>
        <item x="535"/>
        <item x="5227"/>
        <item x="714"/>
        <item x="288"/>
        <item x="731"/>
        <item x="3817"/>
        <item x="2299"/>
        <item x="1586"/>
        <item x="4100"/>
        <item x="947"/>
        <item x="4735"/>
        <item x="2900"/>
        <item x="1171"/>
        <item x="4017"/>
        <item x="3612"/>
        <item x="5163"/>
        <item x="4930"/>
        <item x="5279"/>
        <item x="294"/>
        <item x="4487"/>
        <item x="417"/>
        <item x="1714"/>
        <item x="1602"/>
        <item x="4202"/>
        <item x="4364"/>
        <item x="3679"/>
        <item x="3410"/>
        <item x="3304"/>
        <item x="5026"/>
        <item x="5348"/>
        <item x="2147"/>
        <item x="816"/>
        <item x="3989"/>
        <item x="5134"/>
        <item x="1135"/>
        <item x="5253"/>
        <item x="2934"/>
        <item x="5144"/>
        <item x="115"/>
        <item x="1960"/>
        <item x="3960"/>
        <item x="1975"/>
        <item x="872"/>
        <item x="5028"/>
        <item x="2454"/>
        <item x="1837"/>
        <item x="4061"/>
        <item x="2240"/>
        <item x="824"/>
        <item x="25"/>
        <item x="1187"/>
        <item x="3935"/>
        <item x="273"/>
        <item x="3584"/>
        <item x="399"/>
        <item x="4798"/>
        <item x="1148"/>
        <item x="4636"/>
        <item x="382"/>
        <item x="2569"/>
        <item x="618"/>
        <item x="932"/>
        <item x="560"/>
        <item x="4964"/>
        <item x="712"/>
        <item x="120"/>
        <item x="2042"/>
        <item x="2718"/>
        <item x="3316"/>
        <item x="330"/>
        <item x="4346"/>
        <item x="2006"/>
        <item x="1097"/>
        <item x="810"/>
        <item x="2801"/>
        <item x="3824"/>
        <item x="5102"/>
        <item x="684"/>
        <item x="2246"/>
        <item x="1884"/>
        <item x="1500"/>
        <item x="2372"/>
        <item x="755"/>
        <item x="4176"/>
        <item x="1819"/>
        <item x="4732"/>
        <item x="3092"/>
        <item x="4359"/>
        <item x="1906"/>
        <item x="4423"/>
        <item x="4880"/>
        <item x="2137"/>
        <item x="2597"/>
        <item x="5457"/>
        <item x="4309"/>
        <item x="3546"/>
        <item x="3767"/>
        <item x="827"/>
        <item x="4339"/>
        <item x="1559"/>
        <item x="102"/>
        <item x="14"/>
        <item x="3873"/>
        <item x="1412"/>
        <item x="4377"/>
        <item x="1862"/>
        <item x="4315"/>
        <item x="3880"/>
        <item x="2972"/>
        <item x="1472"/>
        <item x="2491"/>
        <item x="4986"/>
        <item x="4190"/>
        <item x="788"/>
        <item x="2361"/>
        <item x="263"/>
        <item x="2812"/>
        <item x="2443"/>
        <item x="5103"/>
        <item x="45"/>
        <item x="1139"/>
        <item x="1525"/>
        <item x="1799"/>
        <item x="1842"/>
        <item x="4992"/>
        <item x="4961"/>
        <item x="5437"/>
        <item x="4151"/>
        <item x="3883"/>
        <item x="3032"/>
        <item x="2977"/>
        <item x="594"/>
        <item x="2609"/>
        <item x="1255"/>
        <item x="1318"/>
        <item x="4554"/>
        <item x="2514"/>
        <item x="3248"/>
        <item x="4815"/>
        <item x="3116"/>
        <item x="5106"/>
        <item x="5252"/>
        <item x="1027"/>
        <item x="5122"/>
        <item x="4253"/>
        <item x="5133"/>
        <item x="699"/>
        <item x="4577"/>
        <item x="4779"/>
        <item x="2406"/>
        <item x="3015"/>
        <item x="1603"/>
        <item x="1216"/>
        <item x="1178"/>
        <item x="4998"/>
        <item x="2202"/>
        <item x="3164"/>
        <item x="4394"/>
        <item x="438"/>
        <item x="4241"/>
        <item x="4777"/>
        <item x="4638"/>
        <item x="5213"/>
        <item x="4500"/>
        <item x="913"/>
        <item x="3100"/>
        <item x="3849"/>
        <item x="918"/>
        <item x="1496"/>
        <item x="2404"/>
        <item x="2413"/>
        <item x="21"/>
        <item x="2639"/>
        <item x="862"/>
        <item x="4722"/>
        <item x="1772"/>
        <item x="4443"/>
        <item x="1941"/>
        <item x="1031"/>
        <item x="2565"/>
        <item x="3689"/>
        <item x="4286"/>
        <item x="2932"/>
        <item x="5130"/>
        <item x="5297"/>
        <item x="3855"/>
        <item x="3644"/>
        <item x="4756"/>
        <item x="3433"/>
        <item x="4819"/>
        <item x="264"/>
        <item x="3799"/>
        <item x="3108"/>
        <item x="4396"/>
        <item x="4801"/>
        <item x="4298"/>
        <item x="1425"/>
        <item x="3868"/>
        <item x="2140"/>
        <item x="3766"/>
        <item x="1356"/>
        <item x="4168"/>
        <item x="4956"/>
        <item x="3275"/>
        <item x="3897"/>
        <item x="3073"/>
        <item x="2874"/>
        <item x="4912"/>
        <item x="2285"/>
        <item x="2832"/>
        <item x="3103"/>
        <item x="572"/>
        <item x="3821"/>
        <item x="441"/>
        <item x="1010"/>
        <item x="4644"/>
        <item x="4955"/>
        <item x="2815"/>
        <item x="3773"/>
        <item x="5395"/>
        <item x="5099"/>
        <item x="5298"/>
        <item x="2002"/>
        <item x="3157"/>
        <item x="5455"/>
        <item x="4004"/>
        <item x="1667"/>
        <item x="1129"/>
        <item x="193"/>
        <item x="3738"/>
        <item x="1641"/>
        <item x="1106"/>
        <item x="4631"/>
        <item x="4715"/>
        <item x="1064"/>
        <item x="4701"/>
        <item x="3498"/>
        <item x="3945"/>
        <item x="455"/>
        <item x="2384"/>
        <item x="613"/>
        <item x="2028"/>
        <item x="3239"/>
        <item x="3211"/>
        <item x="4404"/>
        <item x="3453"/>
        <item x="3621"/>
        <item x="4743"/>
        <item x="3174"/>
        <item x="354"/>
        <item x="33"/>
        <item x="4723"/>
        <item x="875"/>
        <item x="3043"/>
        <item x="5059"/>
        <item x="1670"/>
        <item x="2948"/>
        <item x="4165"/>
        <item x="3783"/>
        <item x="5025"/>
        <item x="2818"/>
        <item x="4578"/>
        <item x="2506"/>
        <item x="1133"/>
        <item x="3620"/>
        <item x="5329"/>
        <item x="4629"/>
        <item x="3179"/>
        <item x="3447"/>
        <item x="4170"/>
        <item x="1679"/>
        <item x="4227"/>
        <item x="960"/>
        <item x="3205"/>
        <item x="4800"/>
        <item x="4399"/>
        <item x="2162"/>
        <item x="1895"/>
        <item x="3439"/>
        <item x="1733"/>
        <item x="2306"/>
        <item x="695"/>
        <item x="5052"/>
        <item x="1779"/>
        <item x="796"/>
        <item x="914"/>
        <item x="306"/>
        <item x="2375"/>
        <item x="292"/>
        <item x="4338"/>
        <item x="5332"/>
        <item x="3150"/>
        <item x="3442"/>
        <item x="469"/>
        <item x="1953"/>
        <item x="3617"/>
        <item x="11"/>
        <item x="1598"/>
        <item x="3927"/>
        <item x="4046"/>
        <item x="5347"/>
        <item x="1426"/>
        <item x="198"/>
        <item x="4965"/>
        <item x="4185"/>
        <item x="4920"/>
        <item x="3068"/>
        <item x="1259"/>
        <item x="3530"/>
        <item x="5126"/>
        <item x="3339"/>
        <item x="2957"/>
        <item x="5364"/>
        <item x="524"/>
        <item x="583"/>
        <item x="2196"/>
        <item x="4558"/>
        <item x="2803"/>
        <item x="395"/>
        <item x="404"/>
        <item x="4727"/>
        <item x="1194"/>
        <item x="515"/>
        <item x="5208"/>
        <item x="669"/>
        <item x="3402"/>
        <item x="5112"/>
        <item x="4057"/>
        <item x="2806"/>
        <item x="4844"/>
        <item x="3827"/>
        <item x="1149"/>
        <item x="5051"/>
        <item x="1389"/>
        <item x="1892"/>
        <item x="2347"/>
        <item x="4495"/>
        <item x="2435"/>
        <item x="1295"/>
        <item x="4383"/>
        <item x="134"/>
        <item x="3654"/>
        <item x="4823"/>
        <item x="4550"/>
        <item x="2017"/>
        <item x="396"/>
        <item x="326"/>
        <item x="2790"/>
        <item x="778"/>
        <item x="27"/>
        <item x="2499"/>
        <item x="2224"/>
        <item x="2344"/>
        <item x="2918"/>
        <item x="2511"/>
        <item x="602"/>
        <item x="2219"/>
        <item x="856"/>
        <item x="2627"/>
        <item x="1044"/>
        <item x="3719"/>
        <item x="1889"/>
        <item x="4863"/>
        <item x="561"/>
        <item x="1850"/>
        <item x="2170"/>
        <item x="2686"/>
        <item x="2833"/>
        <item x="4622"/>
        <item x="3488"/>
        <item x="3104"/>
        <item x="1432"/>
        <item x="296"/>
        <item x="96"/>
        <item x="2097"/>
        <item x="3967"/>
        <item x="2072"/>
        <item x="452"/>
        <item x="876"/>
        <item x="3919"/>
        <item x="77"/>
        <item x="324"/>
        <item x="1333"/>
        <item x="4135"/>
        <item x="3973"/>
        <item x="3790"/>
        <item x="510"/>
        <item x="3757"/>
        <item x="1303"/>
        <item x="4414"/>
        <item x="1911"/>
        <item x="2661"/>
        <item x="4621"/>
        <item x="424"/>
        <item x="2811"/>
        <item x="3585"/>
        <item x="52"/>
        <item x="2647"/>
        <item x="4830"/>
        <item x="15"/>
        <item x="2079"/>
        <item x="1388"/>
        <item x="3106"/>
        <item x="2300"/>
        <item x="2476"/>
        <item x="559"/>
        <item x="3570"/>
        <item x="4596"/>
        <item x="1223"/>
        <item x="1003"/>
        <item x="2160"/>
        <item x="1713"/>
        <item x="2381"/>
        <item x="2149"/>
        <item x="5139"/>
        <item x="4905"/>
        <item x="314"/>
        <item x="1464"/>
        <item x="3021"/>
        <item x="3959"/>
        <item x="1680"/>
        <item x="4144"/>
        <item x="826"/>
        <item x="5138"/>
        <item x="2888"/>
        <item x="1078"/>
        <item x="5111"/>
        <item x="4007"/>
        <item x="3740"/>
        <item x="1442"/>
        <item x="5344"/>
        <item x="4840"/>
        <item x="4470"/>
        <item x="2331"/>
        <item x="2618"/>
        <item x="3422"/>
        <item x="3033"/>
        <item x="2708"/>
        <item x="769"/>
        <item x="1153"/>
        <item x="4299"/>
        <item x="4921"/>
        <item x="457"/>
        <item x="4657"/>
        <item x="1557"/>
        <item x="3450"/>
        <item x="2862"/>
        <item x="726"/>
        <item x="321"/>
        <item x="4273"/>
        <item x="4784"/>
        <item x="104"/>
        <item x="3167"/>
        <item x="4005"/>
        <item x="1875"/>
        <item x="3830"/>
        <item x="4805"/>
        <item x="4270"/>
        <item x="2045"/>
        <item x="3345"/>
        <item x="4712"/>
        <item x="1059"/>
        <item x="3395"/>
        <item x="5369"/>
        <item x="2459"/>
        <item x="2914"/>
        <item x="5220"/>
        <item x="2904"/>
        <item x="3389"/>
        <item x="4294"/>
        <item x="3608"/>
        <item x="1529"/>
        <item x="2622"/>
        <item x="837"/>
        <item x="5079"/>
        <item x="1777"/>
        <item x="2940"/>
        <item x="5218"/>
        <item x="4851"/>
        <item x="498"/>
        <item x="4429"/>
        <item x="985"/>
        <item x="3136"/>
        <item x="3225"/>
        <item x="238"/>
        <item x="1591"/>
        <item x="2484"/>
        <item x="483"/>
        <item x="4567"/>
        <item x="1248"/>
        <item x="1417"/>
        <item x="3011"/>
        <item x="1272"/>
        <item x="3593"/>
        <item x="5223"/>
        <item x="544"/>
        <item x="797"/>
        <item x="2056"/>
        <item x="3129"/>
        <item x="2616"/>
        <item x="2355"/>
        <item x="143"/>
        <item x="57"/>
        <item x="2642"/>
        <item x="3683"/>
        <item x="95"/>
        <item x="4490"/>
        <item x="2450"/>
        <item x="549"/>
        <item x="3500"/>
        <item x="3013"/>
        <item x="3101"/>
        <item x="5287"/>
        <item x="2999"/>
        <item x="3637"/>
        <item x="499"/>
        <item x="4673"/>
        <item x="706"/>
        <item x="4347"/>
        <item x="5373"/>
        <item x="1105"/>
        <item x="76"/>
        <item x="2020"/>
        <item x="1722"/>
        <item x="1724"/>
        <item x="5014"/>
        <item x="5206"/>
        <item x="3139"/>
        <item x="2636"/>
        <item x="3795"/>
        <item x="380"/>
        <item x="118"/>
        <item x="2228"/>
        <item x="4275"/>
        <item x="1022"/>
        <item x="5004"/>
        <item x="4321"/>
        <item x="336"/>
        <item x="4789"/>
        <item x="3732"/>
        <item x="1888"/>
        <item x="2925"/>
        <item x="4959"/>
        <item x="4147"/>
        <item x="5381"/>
        <item x="3357"/>
        <item x="4463"/>
        <item x="910"/>
        <item x="4343"/>
        <item x="5211"/>
        <item x="1925"/>
        <item x="363"/>
        <item x="4351"/>
        <item x="2893"/>
        <item x="5193"/>
        <item x="588"/>
        <item x="1997"/>
        <item x="927"/>
        <item x="3784"/>
        <item x="3370"/>
        <item x="4409"/>
        <item x="3224"/>
        <item x="3023"/>
        <item x="2142"/>
        <item x="4865"/>
        <item x="2824"/>
        <item x="700"/>
        <item x="5003"/>
        <item x="2746"/>
        <item x="5229"/>
        <item x="3801"/>
        <item x="3053"/>
        <item x="580"/>
        <item x="865"/>
        <item x="1128"/>
        <item x="1929"/>
        <item x="623"/>
        <item x="5380"/>
        <item x="4180"/>
        <item x="3987"/>
        <item x="5416"/>
        <item x="154"/>
        <item x="4089"/>
        <item x="2678"/>
        <item x="4025"/>
        <item x="3994"/>
        <item x="4084"/>
        <item x="1350"/>
        <item x="4012"/>
        <item x="3206"/>
        <item x="5394"/>
        <item x="1501"/>
        <item x="3977"/>
        <item x="3434"/>
        <item x="3786"/>
        <item x="5038"/>
        <item x="1554"/>
        <item x="2247"/>
        <item x="2138"/>
        <item x="3946"/>
        <item x="2624"/>
        <item x="852"/>
        <item x="3531"/>
        <item x="4827"/>
        <item x="3592"/>
        <item x="4900"/>
        <item x="574"/>
        <item x="5316"/>
        <item x="666"/>
        <item x="2043"/>
        <item x="5326"/>
        <item x="897"/>
        <item x="1449"/>
        <item x="3134"/>
        <item x="4861"/>
        <item x="3602"/>
        <item x="664"/>
        <item x="4436"/>
        <item x="4824"/>
        <item x="1765"/>
        <item x="1804"/>
        <item x="4143"/>
        <item x="1778"/>
        <item x="2869"/>
        <item x="4818"/>
        <item x="5282"/>
        <item x="3770"/>
        <item x="1584"/>
        <item x="1735"/>
        <item x="4469"/>
        <item x="5280"/>
        <item x="5017"/>
        <item x="4522"/>
        <item x="3306"/>
        <item x="1165"/>
        <item x="1576"/>
        <item x="3257"/>
        <item x="2693"/>
        <item x="5341"/>
        <item x="4220"/>
        <item x="3932"/>
        <item x="2211"/>
        <item x="4639"/>
        <item x="4745"/>
        <item x="3028"/>
        <item x="3365"/>
        <item x="3375"/>
        <item x="3406"/>
        <item x="3374"/>
        <item x="1751"/>
        <item x="2730"/>
        <item x="1502"/>
        <item x="1710"/>
        <item x="4787"/>
        <item x="3392"/>
        <item x="3322"/>
        <item x="5214"/>
        <item x="3590"/>
        <item x="878"/>
        <item x="1300"/>
        <item x="4177"/>
        <item x="4069"/>
        <item x="2221"/>
        <item x="5070"/>
        <item x="1447"/>
        <item x="903"/>
        <item x="3372"/>
        <item x="3338"/>
        <item x="3404"/>
        <item x="1053"/>
        <item x="965"/>
        <item x="1650"/>
        <item x="1802"/>
        <item x="3678"/>
        <item x="5084"/>
        <item x="2562"/>
        <item x="2066"/>
        <item x="2656"/>
        <item x="3508"/>
        <item x="2935"/>
        <item x="3512"/>
        <item x="1516"/>
        <item x="5110"/>
        <item x="3601"/>
        <item x="4232"/>
        <item x="1698"/>
        <item x="4919"/>
        <item x="3114"/>
        <item x="4966"/>
        <item x="1386"/>
        <item x="2087"/>
        <item x="2343"/>
        <item x="2114"/>
        <item x="2317"/>
        <item x="1746"/>
        <item x="5357"/>
        <item x="4696"/>
        <item x="2613"/>
        <item x="5371"/>
        <item x="1246"/>
        <item x="4178"/>
        <item x="1467"/>
        <item x="1358"/>
        <item x="2261"/>
        <item x="1540"/>
        <item x="2339"/>
        <item x="3642"/>
        <item x="1998"/>
        <item x="2302"/>
        <item x="2789"/>
        <item x="2178"/>
        <item x="2032"/>
        <item x="2004"/>
        <item x="1794"/>
        <item x="4252"/>
        <item x="4556"/>
        <item x="1242"/>
        <item x="4658"/>
        <item x="1310"/>
        <item x="3664"/>
        <item x="2822"/>
        <item x="1616"/>
        <item x="5453"/>
        <item x="2572"/>
        <item x="3940"/>
        <item x="4095"/>
        <item x="1847"/>
        <item x="3289"/>
        <item x="3895"/>
        <item x="4334"/>
        <item x="3710"/>
        <item x="5412"/>
        <item x="2819"/>
        <item x="1345"/>
        <item x="4223"/>
        <item x="4385"/>
        <item x="3476"/>
        <item x="2814"/>
        <item x="3660"/>
        <item x="2298"/>
        <item x="1877"/>
        <item x="3534"/>
        <item x="2033"/>
        <item x="4244"/>
        <item x="4858"/>
        <item x="2432"/>
        <item x="2083"/>
        <item x="3421"/>
        <item x="1720"/>
        <item x="4867"/>
        <item x="2281"/>
        <item x="3696"/>
        <item x="4438"/>
        <item x="5248"/>
        <item x="2024"/>
        <item x="3331"/>
        <item x="3891"/>
        <item x="1750"/>
        <item x="4041"/>
        <item x="3586"/>
        <item x="2798"/>
        <item x="4564"/>
        <item x="4052"/>
        <item x="5268"/>
        <item x="4125"/>
        <item x="4603"/>
        <item x="4226"/>
        <item x="2794"/>
        <item x="3702"/>
        <item x="4300"/>
        <item x="1796"/>
        <item x="4193"/>
        <item x="4969"/>
        <item x="2326"/>
        <item x="2080"/>
        <item x="1894"/>
        <item x="1923"/>
        <item x="5312"/>
        <item x="4163"/>
        <item x="4082"/>
        <item x="1938"/>
        <item x="5361"/>
        <item x="4435"/>
        <item x="2199"/>
        <item x="1905"/>
        <item x="2423"/>
        <item x="3241"/>
        <item x="4975"/>
        <item x="3797"/>
        <item x="2942"/>
        <item x="4653"/>
        <item x="3335"/>
        <item x="5131"/>
        <item x="5119"/>
        <item x="5066"/>
        <item x="2895"/>
        <item x="5196"/>
        <item x="2365"/>
        <item x="3238"/>
        <item x="4136"/>
        <item x="3730"/>
        <item x="4742"/>
        <item x="2502"/>
        <item x="4633"/>
        <item x="3909"/>
        <item x="2830"/>
        <item x="3112"/>
        <item x="2590"/>
        <item x="2945"/>
        <item x="4263"/>
        <item x="4316"/>
        <item x="2258"/>
        <item x="4225"/>
        <item x="3454"/>
        <item x="4474"/>
        <item x="2475"/>
        <item x="3424"/>
        <item x="5170"/>
        <item x="4937"/>
        <item x="3979"/>
        <item x="4585"/>
        <item x="3662"/>
        <item x="2967"/>
        <item x="4700"/>
        <item x="2586"/>
        <item x="3172"/>
        <item x="4804"/>
        <item x="4953"/>
        <item x="5356"/>
        <item x="5181"/>
        <item x="2786"/>
        <item x="2952"/>
        <item x="3898"/>
        <item x="3228"/>
        <item x="5199"/>
        <item x="2764"/>
        <item x="4926"/>
        <item x="2873"/>
        <item x="3278"/>
        <item x="4738"/>
        <item x="3697"/>
        <item x="5032"/>
        <item x="4816"/>
        <item x="3446"/>
        <item x="4053"/>
        <item x="3504"/>
        <item x="3227"/>
        <item x="4217"/>
        <item x="3734"/>
        <item x="4551"/>
        <item x="2996"/>
        <item x="4901"/>
        <item x="4939"/>
        <item x="3494"/>
        <item x="3837"/>
        <item x="5137"/>
        <item x="3086"/>
        <item x="4680"/>
        <item x="4944"/>
        <item x="4576"/>
        <item x="4950"/>
        <item x="3328"/>
        <item x="3948"/>
        <item x="5375"/>
        <item x="3722"/>
        <item x="3182"/>
        <item x="3071"/>
        <item x="4995"/>
        <item x="5451"/>
        <item x="4534"/>
        <item x="3143"/>
        <item x="3333"/>
        <item x="5267"/>
        <item x="5388"/>
        <item x="5376"/>
        <item x="4686"/>
        <item x="4264"/>
        <item x="5450"/>
        <item x="4750"/>
        <item x="4256"/>
        <item x="3577"/>
        <item x="3403"/>
        <item x="5190"/>
        <item x="4714"/>
        <item x="4751"/>
        <item x="5397"/>
        <item x="3869"/>
        <item x="3548"/>
        <item x="3876"/>
        <item x="4018"/>
        <item x="5454"/>
        <item x="5107"/>
        <item x="5260"/>
        <item x="4672"/>
        <item x="5257"/>
        <item x="4344"/>
        <item x="4748"/>
        <item x="4071"/>
        <item x="4828"/>
        <item x="5351"/>
        <item x="4301"/>
        <item x="4812"/>
        <item x="5426"/>
        <item x="4710"/>
        <item x="5335"/>
        <item x="5094"/>
        <item x="4675"/>
        <item x="4358"/>
        <item x="4684"/>
        <item x="4645"/>
        <item x="4304"/>
        <item x="4635"/>
        <item x="4491"/>
        <item x="4113"/>
        <item x="5023"/>
        <item x="4746"/>
        <item x="4597"/>
        <item x="4369"/>
        <item x="5263"/>
        <item x="4549"/>
        <item x="4524"/>
        <item x="4424"/>
        <item x="4856"/>
        <item x="4604"/>
        <item x="4601"/>
        <item x="5244"/>
        <item x="5231"/>
        <item x="4987"/>
        <item x="4925"/>
        <item x="4837"/>
        <item x="4740"/>
        <item x="4835"/>
        <item x="4850"/>
        <item x="5468"/>
        <item x="5309"/>
        <item x="5162"/>
        <item x="5370"/>
        <item x="5407"/>
        <item x="5413"/>
        <item x="5"/>
        <item t="default"/>
      </items>
    </pivotField>
    <pivotField showAll="0"/>
    <pivotField showAll="0"/>
    <pivotField showAll="0"/>
    <pivotField showAll="0"/>
    <pivotField showAll="0"/>
    <pivotField showAll="0"/>
    <pivotField showAll="0">
      <items count="13">
        <item x="6"/>
        <item x="4"/>
        <item x="0"/>
        <item x="11"/>
        <item x="1"/>
        <item x="8"/>
        <item x="2"/>
        <item x="5"/>
        <item x="9"/>
        <item x="7"/>
        <item x="3"/>
        <item x="10"/>
        <item t="default"/>
      </items>
    </pivotField>
    <pivotField showAll="0">
      <items count="3">
        <item h="1" x="1"/>
        <item x="0"/>
        <item t="default"/>
      </items>
    </pivotField>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0"/>
  </rowFields>
  <rowItems count="4">
    <i>
      <x/>
    </i>
    <i>
      <x v="1"/>
    </i>
    <i>
      <x v="2"/>
    </i>
    <i t="grand">
      <x/>
    </i>
  </rowItems>
  <colItems count="1">
    <i/>
  </colItems>
  <dataFields count="1">
    <dataField name="Count of Ticket ID" fld="0" subtotal="count" baseField="10" baseItem="0"/>
  </dataFields>
  <chartFormats count="4">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10" count="1" selected="0">
            <x v="0"/>
          </reference>
        </references>
      </pivotArea>
    </chartFormat>
    <chartFormat chart="17" format="7">
      <pivotArea type="data" outline="0" fieldPosition="0">
        <references count="2">
          <reference field="4294967294" count="1" selected="0">
            <x v="0"/>
          </reference>
          <reference field="10" count="1" selected="0">
            <x v="1"/>
          </reference>
        </references>
      </pivotArea>
    </chartFormat>
    <chartFormat chart="17"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AD4805-14AB-477E-B420-E3A9EAC86C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5:B21" firstHeaderRow="1" firstDataRow="1" firstDataCol="1"/>
  <pivotFields count="26">
    <pivotField dataField="1" showAll="0"/>
    <pivotField showAll="0"/>
    <pivotField showAll="0"/>
    <pivotField showAll="0"/>
    <pivotField showAll="0"/>
    <pivotField showAll="0"/>
    <pivotField numFmtId="14" showAll="0"/>
    <pivotField axis="axisRow" showAll="0">
      <items count="6">
        <item x="1"/>
        <item x="2"/>
        <item x="3"/>
        <item x="4"/>
        <item x="0"/>
        <item t="default"/>
      </items>
    </pivotField>
    <pivotField showAll="0"/>
    <pivotField showAll="0"/>
    <pivotField showAll="0">
      <items count="4">
        <item x="1"/>
        <item x="2"/>
        <item x="0"/>
        <item t="default"/>
      </items>
    </pivotField>
    <pivotField showAll="0"/>
    <pivotField showAll="0"/>
    <pivotField showAll="0"/>
    <pivotField showAll="0">
      <items count="5472">
        <item x="279"/>
        <item x="222"/>
        <item x="204"/>
        <item x="301"/>
        <item x="504"/>
        <item x="409"/>
        <item x="368"/>
        <item x="520"/>
        <item x="93"/>
        <item x="31"/>
        <item x="373"/>
        <item x="259"/>
        <item x="291"/>
        <item x="492"/>
        <item x="450"/>
        <item x="203"/>
        <item x="1054"/>
        <item x="1207"/>
        <item x="1380"/>
        <item x="1196"/>
        <item x="443"/>
        <item x="534"/>
        <item x="50"/>
        <item x="992"/>
        <item x="1080"/>
        <item x="1483"/>
        <item x="1430"/>
        <item x="739"/>
        <item x="686"/>
        <item x="1642"/>
        <item x="433"/>
        <item x="1283"/>
        <item x="1142"/>
        <item x="1288"/>
        <item x="454"/>
        <item x="165"/>
        <item x="1574"/>
        <item x="552"/>
        <item x="1519"/>
        <item x="979"/>
        <item x="612"/>
        <item x="1302"/>
        <item x="1674"/>
        <item x="904"/>
        <item x="1280"/>
        <item x="518"/>
        <item x="207"/>
        <item x="163"/>
        <item x="677"/>
        <item x="53"/>
        <item x="1580"/>
        <item x="1927"/>
        <item x="352"/>
        <item x="1233"/>
        <item x="1211"/>
        <item x="1786"/>
        <item x="1471"/>
        <item x="1338"/>
        <item x="783"/>
        <item x="2094"/>
        <item x="374"/>
        <item x="1177"/>
        <item x="829"/>
        <item x="2349"/>
        <item x="1169"/>
        <item x="127"/>
        <item x="1518"/>
        <item x="1763"/>
        <item x="2253"/>
        <item x="2119"/>
        <item x="514"/>
        <item x="2001"/>
        <item x="509"/>
        <item x="323"/>
        <item x="493"/>
        <item x="776"/>
        <item x="748"/>
        <item x="471"/>
        <item x="1209"/>
        <item x="958"/>
        <item x="1601"/>
        <item x="657"/>
        <item x="142"/>
        <item x="1812"/>
        <item x="22"/>
        <item x="68"/>
        <item x="895"/>
        <item x="1622"/>
        <item x="1273"/>
        <item x="1757"/>
        <item x="968"/>
        <item x="1298"/>
        <item x="2166"/>
        <item x="1771"/>
        <item x="1571"/>
        <item x="248"/>
        <item x="2549"/>
        <item x="162"/>
        <item x="150"/>
        <item x="1743"/>
        <item x="1104"/>
        <item x="2438"/>
        <item x="569"/>
        <item x="1154"/>
        <item x="2104"/>
        <item x="1395"/>
        <item x="2352"/>
        <item x="1250"/>
        <item x="2248"/>
        <item x="1860"/>
        <item x="2721"/>
        <item x="243"/>
        <item x="1328"/>
        <item x="2412"/>
        <item x="2273"/>
        <item x="2980"/>
        <item x="1930"/>
        <item x="311"/>
        <item x="645"/>
        <item x="1103"/>
        <item x="48"/>
        <item x="2681"/>
        <item x="1686"/>
        <item x="136"/>
        <item x="1264"/>
        <item x="1963"/>
        <item x="2260"/>
        <item x="1330"/>
        <item x="3155"/>
        <item x="155"/>
        <item x="1066"/>
        <item x="978"/>
        <item x="616"/>
        <item x="1206"/>
        <item x="2282"/>
        <item x="1808"/>
        <item x="926"/>
        <item x="1025"/>
        <item x="349"/>
        <item x="379"/>
        <item x="1528"/>
        <item x="2991"/>
        <item x="55"/>
        <item x="2598"/>
        <item x="491"/>
        <item x="1900"/>
        <item x="2125"/>
        <item x="101"/>
        <item x="485"/>
        <item x="2646"/>
        <item x="3614"/>
        <item x="2894"/>
        <item x="707"/>
        <item x="1304"/>
        <item x="2184"/>
        <item x="2527"/>
        <item x="2921"/>
        <item x="1542"/>
        <item x="3489"/>
        <item x="3158"/>
        <item x="907"/>
        <item x="18"/>
        <item x="996"/>
        <item x="923"/>
        <item x="3301"/>
        <item x="512"/>
        <item x="981"/>
        <item x="2878"/>
        <item x="3552"/>
        <item x="3788"/>
        <item x="1787"/>
        <item x="608"/>
        <item x="472"/>
        <item x="2348"/>
        <item x="3347"/>
        <item x="1229"/>
        <item x="451"/>
        <item x="1543"/>
        <item x="761"/>
        <item x="581"/>
        <item x="1244"/>
        <item x="1060"/>
        <item x="1526"/>
        <item x="2742"/>
        <item x="1215"/>
        <item x="231"/>
        <item x="3180"/>
        <item x="648"/>
        <item x="1866"/>
        <item x="2669"/>
        <item x="3582"/>
        <item x="3194"/>
        <item x="2743"/>
        <item x="3235"/>
        <item x="2257"/>
        <item x="799"/>
        <item x="72"/>
        <item x="190"/>
        <item x="2658"/>
        <item x="2637"/>
        <item x="1353"/>
        <item x="1668"/>
        <item x="3583"/>
        <item x="1897"/>
        <item x="378"/>
        <item x="867"/>
        <item x="3958"/>
        <item x="2252"/>
        <item x="4"/>
        <item x="3996"/>
        <item x="220"/>
        <item x="794"/>
        <item x="2472"/>
        <item x="3911"/>
        <item x="3835"/>
        <item x="70"/>
        <item x="1991"/>
        <item x="3518"/>
        <item x="1550"/>
        <item x="4045"/>
        <item x="2315"/>
        <item x="2324"/>
        <item x="3029"/>
        <item x="2363"/>
        <item x="3132"/>
        <item x="3510"/>
        <item x="46"/>
        <item x="1309"/>
        <item x="4243"/>
        <item x="2192"/>
        <item x="1323"/>
        <item x="525"/>
        <item x="1122"/>
        <item x="4292"/>
        <item x="2687"/>
        <item x="967"/>
        <item x="4281"/>
        <item x="1329"/>
        <item x="641"/>
        <item x="853"/>
        <item x="1258"/>
        <item x="4410"/>
        <item x="4398"/>
        <item x="65"/>
        <item x="4116"/>
        <item x="3056"/>
        <item x="3823"/>
        <item x="1614"/>
        <item x="4187"/>
        <item x="1441"/>
        <item x="3270"/>
        <item x="2859"/>
        <item x="4233"/>
        <item x="4210"/>
        <item x="2392"/>
        <item x="1749"/>
        <item x="4003"/>
        <item x="1119"/>
        <item x="2951"/>
        <item x="2782"/>
        <item x="1032"/>
        <item x="2992"/>
        <item x="3355"/>
        <item x="1789"/>
        <item x="3554"/>
        <item x="2685"/>
        <item x="1324"/>
        <item x="1241"/>
        <item x="3544"/>
        <item x="407"/>
        <item x="1509"/>
        <item x="1337"/>
        <item x="4138"/>
        <item x="811"/>
        <item x="1456"/>
        <item x="736"/>
        <item x="920"/>
        <item x="1980"/>
        <item x="2462"/>
        <item x="2408"/>
        <item x="1561"/>
        <item x="4164"/>
        <item x="2386"/>
        <item x="3858"/>
        <item x="3364"/>
        <item x="502"/>
        <item x="2755"/>
        <item x="3721"/>
        <item x="338"/>
        <item x="1173"/>
        <item x="40"/>
        <item x="4790"/>
        <item x="3379"/>
        <item x="87"/>
        <item x="1145"/>
        <item x="2436"/>
        <item x="228"/>
        <item x="199"/>
        <item x="548"/>
        <item x="3723"/>
        <item x="3804"/>
        <item x="3889"/>
        <item x="3026"/>
        <item x="977"/>
        <item x="3428"/>
        <item x="625"/>
        <item x="557"/>
        <item x="16"/>
        <item x="4483"/>
        <item x="1834"/>
        <item x="2234"/>
        <item x="1497"/>
        <item x="582"/>
        <item x="4459"/>
        <item x="2490"/>
        <item x="4031"/>
        <item x="2555"/>
        <item x="3961"/>
        <item x="3881"/>
        <item x="1099"/>
        <item x="2890"/>
        <item x="2913"/>
        <item x="213"/>
        <item x="3920"/>
        <item x="4000"/>
        <item x="5031"/>
        <item x="4008"/>
        <item x="2111"/>
        <item x="5127"/>
        <item x="1167"/>
        <item x="4313"/>
        <item x="173"/>
        <item x="1307"/>
        <item x="3266"/>
        <item x="153"/>
        <item x="3947"/>
        <item x="2875"/>
        <item x="5232"/>
        <item x="661"/>
        <item x="780"/>
        <item x="2292"/>
        <item x="4034"/>
        <item x="23"/>
        <item x="894"/>
        <item x="2697"/>
        <item x="576"/>
        <item x="973"/>
        <item x="908"/>
        <item x="2182"/>
        <item x="3264"/>
        <item x="3490"/>
        <item x="1002"/>
        <item x="1152"/>
        <item x="4380"/>
        <item x="1100"/>
        <item x="169"/>
        <item x="737"/>
        <item x="2367"/>
        <item x="2877"/>
        <item x="3468"/>
        <item x="2256"/>
        <item x="308"/>
        <item x="3160"/>
        <item x="1986"/>
        <item x="599"/>
        <item x="1725"/>
        <item x="2896"/>
        <item x="883"/>
        <item x="2679"/>
        <item x="1676"/>
        <item x="1985"/>
        <item x="5462"/>
        <item x="1972"/>
        <item x="3991"/>
        <item x="3523"/>
        <item x="4271"/>
        <item x="4137"/>
        <item x="4461"/>
        <item x="4530"/>
        <item x="1629"/>
        <item x="681"/>
        <item x="3631"/>
        <item x="2949"/>
        <item x="4613"/>
        <item x="4922"/>
        <item x="4650"/>
        <item x="4661"/>
        <item x="2703"/>
        <item x="250"/>
        <item x="5056"/>
        <item x="4602"/>
        <item x="3549"/>
        <item x="1226"/>
        <item x="2259"/>
        <item x="4498"/>
        <item x="4119"/>
        <item x="2333"/>
        <item x="148"/>
        <item x="5374"/>
        <item x="3794"/>
        <item x="822"/>
        <item x="4630"/>
        <item x="4249"/>
        <item x="3061"/>
        <item x="733"/>
        <item x="4775"/>
        <item x="2275"/>
        <item x="3496"/>
        <item x="2018"/>
        <item x="2905"/>
        <item x="437"/>
        <item x="5261"/>
        <item x="3993"/>
        <item x="1041"/>
        <item x="2457"/>
        <item x="1504"/>
        <item x="1592"/>
        <item x="3187"/>
        <item x="3049"/>
        <item x="2157"/>
        <item x="2217"/>
        <item x="2037"/>
        <item x="3110"/>
        <item x="522"/>
        <item x="2795"/>
        <item x="2857"/>
        <item x="4373"/>
        <item x="1947"/>
        <item x="5277"/>
        <item x="3145"/>
        <item x="2923"/>
        <item x="4525"/>
        <item x="482"/>
        <item x="2007"/>
        <item x="2403"/>
        <item x="4268"/>
        <item x="1393"/>
        <item x="4175"/>
        <item x="4473"/>
        <item x="3031"/>
        <item x="3941"/>
        <item x="3778"/>
        <item x="3916"/>
        <item x="3367"/>
        <item x="1640"/>
        <item x="5393"/>
        <item x="565"/>
        <item x="463"/>
        <item x="3075"/>
        <item x="644"/>
        <item x="4402"/>
        <item x="4097"/>
        <item x="3529"/>
        <item x="2736"/>
        <item x="1510"/>
        <item x="3231"/>
        <item x="2316"/>
        <item x="3952"/>
        <item x="2295"/>
        <item x="2607"/>
        <item x="2524"/>
        <item x="481"/>
        <item x="5270"/>
        <item x="3094"/>
        <item x="1023"/>
        <item x="257"/>
        <item x="3214"/>
        <item x="4728"/>
        <item x="5027"/>
        <item x="290"/>
        <item x="2177"/>
        <item x="4655"/>
        <item x="375"/>
        <item x="295"/>
        <item x="5090"/>
        <item x="508"/>
        <item x="624"/>
        <item x="3545"/>
        <item x="1936"/>
        <item x="2084"/>
        <item x="2700"/>
        <item x="1292"/>
        <item x="1074"/>
        <item x="135"/>
        <item x="1487"/>
        <item x="2791"/>
        <item x="2593"/>
        <item x="1361"/>
        <item x="3329"/>
        <item x="2401"/>
        <item x="1507"/>
        <item x="3974"/>
        <item x="47"/>
        <item x="3519"/>
        <item x="245"/>
        <item x="4027"/>
        <item x="4536"/>
        <item x="887"/>
        <item x="1410"/>
        <item x="2509"/>
        <item x="621"/>
        <item x="1780"/>
        <item x="1055"/>
        <item x="4479"/>
        <item x="4242"/>
        <item x="3469"/>
        <item x="5210"/>
        <item x="766"/>
        <item x="5201"/>
        <item x="3888"/>
        <item x="4948"/>
        <item x="5172"/>
        <item x="2400"/>
        <item x="2015"/>
        <item x="4952"/>
        <item x="3751"/>
        <item x="1582"/>
        <item x="3684"/>
        <item x="1202"/>
        <item x="4160"/>
        <item x="4811"/>
        <item x="3189"/>
        <item x="1515"/>
        <item x="1285"/>
        <item x="4915"/>
        <item x="3999"/>
        <item x="4899"/>
        <item x="2856"/>
        <item x="3975"/>
        <item x="2757"/>
        <item x="2195"/>
        <item x="1402"/>
        <item x="3005"/>
        <item x="1628"/>
        <item x="4060"/>
        <item x="3199"/>
        <item x="5278"/>
        <item x="1836"/>
        <item x="1573"/>
        <item x="2750"/>
        <item x="4127"/>
        <item x="1266"/>
        <item x="4600"/>
        <item x="889"/>
        <item x="2853"/>
        <item x="3558"/>
        <item x="2712"/>
        <item x="564"/>
        <item x="3852"/>
        <item x="3440"/>
        <item x="1737"/>
        <item x="449"/>
        <item x="1928"/>
        <item x="209"/>
        <item x="4634"/>
        <item x="2373"/>
        <item x="4198"/>
        <item x="1354"/>
        <item x="3288"/>
        <item x="3290"/>
        <item x="5405"/>
        <item x="2417"/>
        <item x="5173"/>
        <item x="3988"/>
        <item x="4218"/>
        <item x="2526"/>
        <item x="526"/>
        <item x="1648"/>
        <item x="2625"/>
        <item x="4560"/>
        <item x="1937"/>
        <item x="742"/>
        <item x="5288"/>
        <item x="3915"/>
        <item x="39"/>
        <item x="3624"/>
        <item x="3680"/>
        <item x="4990"/>
        <item x="2059"/>
        <item x="4996"/>
        <item x="73"/>
        <item x="3528"/>
        <item x="916"/>
        <item x="1252"/>
        <item x="267"/>
        <item x="1959"/>
        <item x="320"/>
        <item x="5410"/>
        <item x="2564"/>
        <item x="3432"/>
        <item x="2323"/>
        <item x="426"/>
        <item x="974"/>
        <item x="1589"/>
        <item x="4765"/>
        <item x="5330"/>
        <item x="5340"/>
        <item x="4978"/>
        <item x="4734"/>
        <item x="3981"/>
        <item x="5360"/>
        <item x="26"/>
        <item x="331"/>
        <item x="357"/>
        <item x="2465"/>
        <item x="2185"/>
        <item x="1709"/>
        <item x="2048"/>
        <item x="1994"/>
        <item x="3743"/>
        <item x="4337"/>
        <item x="2694"/>
        <item x="770"/>
        <item x="3353"/>
        <item x="305"/>
        <item x="3006"/>
        <item x="2102"/>
        <item x="4932"/>
        <item x="5306"/>
        <item x="2477"/>
        <item x="99"/>
        <item x="484"/>
        <item x="1873"/>
        <item x="497"/>
        <item x="1340"/>
        <item x="3326"/>
        <item x="3955"/>
        <item x="5143"/>
        <item x="2852"/>
        <item x="2766"/>
        <item x="249"/>
        <item x="2121"/>
        <item x="3140"/>
        <item x="79"/>
        <item x="3381"/>
        <item x="442"/>
        <item x="1863"/>
        <item x="4595"/>
        <item x="1708"/>
        <item x="188"/>
        <item x="2541"/>
        <item x="3176"/>
        <item x="860"/>
        <item x="1319"/>
        <item x="3159"/>
        <item x="1597"/>
        <item x="3127"/>
        <item x="3415"/>
        <item x="1296"/>
        <item x="1001"/>
        <item x="3452"/>
        <item x="676"/>
        <item x="793"/>
        <item x="4266"/>
        <item x="1904"/>
        <item x="4420"/>
        <item x="91"/>
        <item x="3027"/>
        <item x="4718"/>
        <item x="3568"/>
        <item x="997"/>
        <item x="4476"/>
        <item x="3438"/>
        <item x="2445"/>
        <item x="5442"/>
        <item x="662"/>
        <item x="5396"/>
        <item x="5128"/>
        <item x="5167"/>
        <item x="2250"/>
        <item x="1344"/>
        <item x="3115"/>
        <item x="2843"/>
        <item x="1332"/>
        <item x="4433"/>
        <item x="5054"/>
        <item x="691"/>
        <item x="4643"/>
        <item x="3087"/>
        <item x="3618"/>
        <item x="4960"/>
        <item x="4154"/>
        <item x="114"/>
        <item x="2092"/>
        <item x="3619"/>
        <item x="2418"/>
        <item x="1945"/>
        <item x="553"/>
        <item x="2039"/>
        <item x="1342"/>
        <item x="4494"/>
        <item x="841"/>
        <item x="5343"/>
        <item x="530"/>
        <item x="477"/>
        <item x="1689"/>
        <item x="4035"/>
        <item x="1179"/>
        <item x="1381"/>
        <item x="1693"/>
        <item x="620"/>
        <item x="1192"/>
        <item x="1549"/>
        <item x="765"/>
        <item x="628"/>
        <item x="1408"/>
        <item x="4320"/>
        <item x="5045"/>
        <item x="877"/>
        <item x="2546"/>
        <item x="5055"/>
        <item x="4983"/>
        <item x="4744"/>
        <item x="1391"/>
        <item x="2118"/>
        <item x="4350"/>
        <item x="3088"/>
        <item x="5053"/>
        <item x="4392"/>
        <item x="3630"/>
        <item x="4699"/>
        <item x="808"/>
        <item x="4201"/>
        <item x="2061"/>
        <item x="5320"/>
        <item x="2928"/>
        <item x="2266"/>
        <item x="2628"/>
        <item x="2919"/>
        <item x="3615"/>
        <item x="2030"/>
        <item x="4515"/>
        <item x="364"/>
        <item x="4254"/>
        <item x="3860"/>
        <item x="3669"/>
        <item x="1477"/>
        <item x="4569"/>
        <item x="4044"/>
        <item x="2970"/>
        <item x="3185"/>
        <item x="757"/>
        <item x="1754"/>
        <item x="5346"/>
        <item x="5254"/>
        <item x="3287"/>
        <item x="2851"/>
        <item x="4649"/>
        <item x="846"/>
        <item x="1219"/>
        <item x="2561"/>
        <item x="1917"/>
        <item x="2621"/>
        <item x="3539"/>
        <item x="5168"/>
        <item x="297"/>
        <item x="5399"/>
        <item x="1681"/>
        <item x="4408"/>
        <item x="4667"/>
        <item x="5073"/>
        <item x="3059"/>
        <item x="1659"/>
        <item x="4610"/>
        <item x="591"/>
        <item x="1880"/>
        <item x="2441"/>
        <item x="4853"/>
        <item x="3774"/>
        <item x="2943"/>
        <item x="1677"/>
        <item x="285"/>
        <item x="809"/>
        <item x="1190"/>
        <item x="444"/>
        <item x="830"/>
        <item x="690"/>
        <item x="1703"/>
        <item x="2507"/>
        <item x="1126"/>
        <item x="130"/>
        <item x="4228"/>
        <item x="2774"/>
        <item x="2675"/>
        <item x="3635"/>
        <item x="4067"/>
        <item x="4573"/>
        <item x="2249"/>
        <item x="5445"/>
        <item x="2141"/>
        <item x="5291"/>
        <item x="674"/>
        <item x="3737"/>
        <item x="4094"/>
        <item x="3360"/>
        <item x="5418"/>
        <item x="1562"/>
        <item x="2461"/>
        <item x="3376"/>
        <item x="1282"/>
        <item x="473"/>
        <item x="5187"/>
        <item x="3929"/>
        <item x="113"/>
        <item x="2602"/>
        <item x="5403"/>
        <item x="1437"/>
        <item x="800"/>
        <item x="2805"/>
        <item x="4670"/>
        <item x="2807"/>
        <item x="403"/>
        <item x="547"/>
        <item x="3298"/>
        <item x="4759"/>
        <item x="147"/>
        <item x="2171"/>
        <item x="82"/>
        <item x="4365"/>
        <item x="854"/>
        <item x="212"/>
        <item x="807"/>
        <item x="3201"/>
        <item x="5039"/>
        <item x="2391"/>
        <item x="3000"/>
        <item x="4328"/>
        <item x="814"/>
        <item x="5328"/>
        <item x="2796"/>
        <item x="4379"/>
        <item x="4406"/>
        <item x="3171"/>
        <item x="432"/>
        <item x="527"/>
        <item x="668"/>
        <item x="4591"/>
        <item x="4533"/>
        <item x="1664"/>
        <item x="2645"/>
        <item x="659"/>
        <item x="2653"/>
        <item x="3509"/>
        <item x="5432"/>
        <item x="842"/>
        <item x="1237"/>
        <item x="1776"/>
        <item x="708"/>
        <item x="4051"/>
        <item x="4566"/>
        <item x="3317"/>
        <item x="1619"/>
        <item x="873"/>
        <item x="1195"/>
        <item x="4934"/>
        <item x="4342"/>
        <item x="4852"/>
        <item x="1014"/>
        <item x="3694"/>
        <item x="4741"/>
        <item x="1948"/>
        <item x="4303"/>
        <item x="3565"/>
        <item x="3923"/>
        <item x="78"/>
        <item x="4971"/>
        <item x="2829"/>
        <item x="4194"/>
        <item x="141"/>
        <item x="2844"/>
        <item x="3261"/>
        <item x="2820"/>
        <item x="92"/>
        <item x="5191"/>
        <item x="2838"/>
        <item x="3019"/>
        <item x="4274"/>
        <item x="158"/>
        <item x="4647"/>
        <item x="2106"/>
        <item x="3709"/>
        <item x="1814"/>
        <item x="2338"/>
        <item x="660"/>
        <item x="2193"/>
        <item x="1806"/>
        <item x="4158"/>
        <item x="83"/>
        <item x="3820"/>
        <item x="1551"/>
        <item x="5009"/>
        <item x="4587"/>
        <item x="4817"/>
        <item x="3712"/>
        <item x="4539"/>
        <item x="4269"/>
        <item x="1151"/>
        <item x="183"/>
        <item x="2415"/>
        <item x="892"/>
        <item x="4855"/>
        <item x="2543"/>
        <item x="4028"/>
        <item x="5355"/>
        <item x="4445"/>
        <item x="353"/>
        <item x="117"/>
        <item x="1404"/>
        <item x="358"/>
        <item x="5239"/>
        <item x="673"/>
        <item x="4593"/>
        <item x="4747"/>
        <item x="1093"/>
        <item x="3640"/>
        <item x="1878"/>
        <item x="1433"/>
        <item x="1758"/>
        <item x="579"/>
        <item x="5123"/>
        <item x="2351"/>
        <item x="84"/>
        <item x="3658"/>
        <item x="4726"/>
        <item x="2979"/>
        <item x="1240"/>
        <item x="4707"/>
        <item x="2105"/>
        <item x="4121"/>
        <item x="5362"/>
        <item x="4001"/>
        <item x="348"/>
        <item x="2458"/>
        <item x="593"/>
        <item x="882"/>
        <item x="1491"/>
        <item x="1879"/>
        <item x="4663"/>
        <item x="1235"/>
        <item x="1399"/>
        <item x="2223"/>
        <item x="4617"/>
        <item x="705"/>
        <item x="4559"/>
        <item x="3250"/>
        <item x="2468"/>
        <item x="5008"/>
        <item x="3099"/>
        <item x="2759"/>
        <item x="4780"/>
        <item x="185"/>
        <item x="4552"/>
        <item x="3690"/>
        <item x="2467"/>
        <item x="4537"/>
        <item x="917"/>
        <item x="604"/>
        <item x="3922"/>
        <item x="460"/>
        <item x="1848"/>
        <item x="2587"/>
        <item x="5174"/>
        <item x="3970"/>
        <item x="3303"/>
        <item x="133"/>
        <item x="2167"/>
        <item x="4387"/>
        <item x="1379"/>
        <item x="1522"/>
        <item x="2910"/>
        <item x="4866"/>
        <item x="3386"/>
        <item x="1827"/>
        <item x="4458"/>
        <item x="2488"/>
        <item x="397"/>
        <item x="5069"/>
        <item x="4056"/>
        <item x="4502"/>
        <item x="4689"/>
        <item x="3854"/>
        <item x="3377"/>
        <item x="4774"/>
        <item x="339"/>
        <item x="4341"/>
        <item x="2699"/>
        <item x="858"/>
        <item x="371"/>
        <item x="2013"/>
        <item x="2633"/>
        <item x="5383"/>
        <item x="571"/>
        <item x="377"/>
        <item x="2218"/>
        <item x="4705"/>
        <item x="1227"/>
        <item x="36"/>
        <item x="3369"/>
        <item x="5140"/>
        <item x="2486"/>
        <item x="4895"/>
        <item x="2239"/>
        <item x="4821"/>
        <item x="3986"/>
        <item x="4133"/>
        <item x="4888"/>
        <item x="5317"/>
        <item x="1798"/>
        <item x="3811"/>
        <item x="3291"/>
        <item x="283"/>
        <item x="3807"/>
        <item x="1098"/>
        <item x="3161"/>
        <item x="3995"/>
        <item x="1276"/>
        <item x="1695"/>
        <item x="2728"/>
        <item x="1533"/>
        <item x="2800"/>
        <item x="2731"/>
        <item x="3536"/>
        <item x="3481"/>
        <item x="2215"/>
        <item x="2191"/>
        <item x="2855"/>
        <item x="4153"/>
        <item x="2122"/>
        <item x="1638"/>
        <item x="2189"/>
        <item x="3459"/>
        <item x="1788"/>
        <item x="720"/>
        <item x="4889"/>
        <item x="4626"/>
        <item x="4010"/>
        <item x="1715"/>
        <item x="1107"/>
        <item x="383"/>
        <item x="3724"/>
        <item x="2982"/>
        <item x="3764"/>
        <item x="1626"/>
        <item x="2834"/>
        <item x="2103"/>
        <item x="319"/>
        <item x="550"/>
        <item x="5435"/>
        <item x="1634"/>
        <item x="570"/>
        <item x="4570"/>
        <item x="2312"/>
        <item x="988"/>
        <item x="844"/>
        <item x="419"/>
        <item x="540"/>
        <item x="3435"/>
        <item x="517"/>
        <item x="2908"/>
        <item x="2337"/>
        <item x="2939"/>
        <item x="1704"/>
        <item x="4857"/>
        <item x="838"/>
        <item x="2236"/>
        <item x="2446"/>
        <item x="1611"/>
        <item x="3964"/>
        <item x="2713"/>
        <item x="4902"/>
        <item x="145"/>
        <item x="4417"/>
        <item x="743"/>
        <item x="868"/>
        <item x="4029"/>
        <item x="2359"/>
        <item x="663"/>
        <item x="3222"/>
        <item x="3341"/>
        <item x="5379"/>
        <item x="1492"/>
        <item x="464"/>
        <item x="1705"/>
        <item x="4326"/>
        <item x="5331"/>
        <item x="4872"/>
        <item x="1284"/>
        <item x="718"/>
        <item x="4077"/>
        <item x="1366"/>
        <item x="4440"/>
        <item x="2437"/>
        <item x="3475"/>
        <item x="831"/>
        <item x="1711"/>
        <item x="4616"/>
        <item x="4140"/>
        <item x="4200"/>
        <item x="1824"/>
        <item x="2136"/>
        <item x="3842"/>
        <item x="5087"/>
        <item x="578"/>
        <item x="211"/>
        <item x="1186"/>
        <item x="2205"/>
        <item x="1382"/>
        <item x="4799"/>
        <item x="1498"/>
        <item x="2169"/>
        <item x="4561"/>
        <item x="4929"/>
        <item x="3847"/>
        <item x="2481"/>
        <item x="3292"/>
        <item x="1450"/>
        <item x="5076"/>
        <item x="3247"/>
        <item x="2113"/>
        <item x="1621"/>
        <item x="1369"/>
        <item x="653"/>
        <item x="4340"/>
        <item x="435"/>
        <item x="179"/>
        <item x="747"/>
        <item x="2741"/>
        <item x="740"/>
        <item x="4545"/>
        <item x="1390"/>
        <item x="4516"/>
        <item x="2974"/>
        <item x="4462"/>
        <item x="1238"/>
        <item x="2775"/>
        <item x="5068"/>
        <item x="1647"/>
        <item x="88"/>
        <item x="3655"/>
        <item x="2926"/>
        <item x="1220"/>
        <item x="1334"/>
        <item x="3831"/>
        <item x="2585"/>
        <item x="1013"/>
        <item x="4890"/>
        <item x="930"/>
        <item x="1403"/>
        <item x="5258"/>
        <item x="390"/>
        <item x="4229"/>
        <item x="2161"/>
        <item x="4792"/>
        <item x="4845"/>
        <item x="2440"/>
        <item x="230"/>
        <item x="2274"/>
        <item x="1644"/>
        <item x="864"/>
        <item x="2153"/>
        <item x="3382"/>
        <item x="1719"/>
        <item x="2238"/>
        <item x="3517"/>
        <item x="1387"/>
        <item x="1230"/>
        <item x="3814"/>
        <item x="4590"/>
        <item x="1020"/>
        <item x="622"/>
        <item x="4002"/>
        <item x="1579"/>
        <item x="2399"/>
        <item x="1770"/>
        <item x="3128"/>
        <item x="4455"/>
        <item x="3610"/>
        <item x="4120"/>
        <item x="4065"/>
        <item x="4848"/>
        <item x="1245"/>
        <item x="1218"/>
        <item x="262"/>
        <item x="924"/>
        <item x="4676"/>
        <item x="56"/>
        <item x="1118"/>
        <item x="3659"/>
        <item x="122"/>
        <item x="1721"/>
        <item x="3878"/>
        <item x="1920"/>
        <item x="5183"/>
        <item x="2464"/>
        <item x="4042"/>
        <item x="5219"/>
        <item x="5304"/>
        <item x="2179"/>
        <item x="2394"/>
        <item x="1156"/>
        <item x="727"/>
        <item x="2405"/>
        <item x="2680"/>
        <item x="1618"/>
        <item x="3425"/>
        <item x="3623"/>
        <item x="1090"/>
        <item x="4059"/>
        <item x="5135"/>
        <item x="2779"/>
        <item x="3258"/>
        <item x="2714"/>
        <item x="2960"/>
        <item x="3576"/>
        <item x="3992"/>
        <item x="2975"/>
        <item x="5060"/>
        <item x="1716"/>
        <item x="3429"/>
        <item x="3976"/>
        <item x="3736"/>
        <item x="4128"/>
        <item x="1311"/>
        <item x="4581"/>
        <item x="1990"/>
        <item x="1431"/>
        <item x="3761"/>
        <item x="1115"/>
        <item x="1357"/>
        <item x="1993"/>
        <item x="1083"/>
        <item x="2548"/>
        <item x="2876"/>
        <item x="4388"/>
        <item x="4208"/>
        <item x="1413"/>
        <item x="4980"/>
        <item x="4139"/>
        <item x="991"/>
        <item x="848"/>
        <item x="4703"/>
        <item x="4563"/>
        <item x="3957"/>
        <item x="5377"/>
        <item x="3016"/>
        <item x="1649"/>
        <item x="969"/>
        <item x="386"/>
        <item x="5157"/>
        <item x="2990"/>
        <item x="2752"/>
        <item x="2758"/>
        <item x="3939"/>
        <item x="2453"/>
        <item x="2887"/>
        <item x="1127"/>
        <item x="3219"/>
        <item x="3997"/>
        <item x="3063"/>
        <item x="687"/>
        <item x="855"/>
        <item x="4946"/>
        <item x="614"/>
        <item x="366"/>
        <item x="4836"/>
        <item x="4477"/>
        <item x="4367"/>
        <item x="4211"/>
        <item x="5000"/>
        <item x="3431"/>
        <item x="229"/>
        <item x="1537"/>
        <item x="2519"/>
        <item x="166"/>
        <item x="4871"/>
        <item x="4504"/>
        <item x="329"/>
        <item x="4081"/>
        <item x="3408"/>
        <item x="1176"/>
        <item x="4583"/>
        <item x="5319"/>
        <item x="4892"/>
        <item x="2099"/>
        <item x="5043"/>
        <item x="3268"/>
        <item x="1608"/>
        <item x="1599"/>
        <item x="1434"/>
        <item x="1669"/>
        <item x="3725"/>
        <item x="4623"/>
        <item x="3954"/>
        <item x="2420"/>
        <item x="1180"/>
        <item x="4594"/>
        <item x="542"/>
        <item x="4883"/>
        <item x="928"/>
        <item x="2655"/>
        <item x="3515"/>
        <item x="51"/>
        <item x="4527"/>
        <item x="698"/>
        <item x="289"/>
        <item x="3282"/>
        <item x="944"/>
        <item x="445"/>
        <item x="1069"/>
        <item x="3506"/>
        <item x="17"/>
        <item x="144"/>
        <item x="1468"/>
        <item x="1962"/>
        <item x="4239"/>
        <item x="5204"/>
        <item x="4666"/>
        <item x="3562"/>
        <item x="3793"/>
        <item x="3978"/>
        <item x="5065"/>
        <item x="5264"/>
        <item x="414"/>
        <item x="5241"/>
        <item x="629"/>
        <item x="4873"/>
        <item x="1117"/>
        <item x="1849"/>
        <item x="756"/>
        <item x="3098"/>
        <item x="1552"/>
        <item x="851"/>
        <item x="1411"/>
        <item x="4664"/>
        <item x="2210"/>
        <item x="2845"/>
        <item x="4547"/>
        <item x="1595"/>
        <item x="3701"/>
        <item x="1466"/>
        <item x="4754"/>
        <item x="1070"/>
        <item x="3863"/>
        <item x="4212"/>
        <item x="2116"/>
        <item x="309"/>
        <item x="1838"/>
        <item x="4312"/>
        <item x="4325"/>
        <item x="922"/>
        <item x="3418"/>
        <item x="3926"/>
        <item x="5169"/>
        <item x="274"/>
        <item x="2841"/>
        <item x="1587"/>
        <item x="389"/>
        <item x="3571"/>
        <item x="3362"/>
        <item x="5098"/>
        <item x="2407"/>
        <item x="5406"/>
        <item x="1555"/>
        <item x="2711"/>
        <item x="1964"/>
        <item x="1966"/>
        <item x="2532"/>
        <item x="3963"/>
        <item x="240"/>
        <item x="5156"/>
        <item x="343"/>
        <item x="401"/>
        <item x="4659"/>
        <item x="4532"/>
        <item x="1463"/>
        <item x="861"/>
        <item x="2229"/>
        <item x="650"/>
        <item x="5108"/>
        <item x="4142"/>
        <item x="1278"/>
        <item x="4362"/>
        <item x="5198"/>
        <item x="607"/>
        <item x="300"/>
        <item x="275"/>
        <item x="208"/>
        <item x="828"/>
        <item x="4400"/>
        <item x="1293"/>
        <item x="679"/>
        <item x="4174"/>
        <item x="1352"/>
        <item x="1817"/>
        <item x="5050"/>
        <item x="1299"/>
        <item x="5415"/>
        <item x="3060"/>
        <item x="4305"/>
        <item x="1016"/>
        <item x="3843"/>
        <item x="1033"/>
        <item x="786"/>
        <item x="646"/>
        <item x="2891"/>
        <item x="2073"/>
        <item x="710"/>
        <item x="1609"/>
        <item x="2733"/>
        <item x="2190"/>
        <item x="3693"/>
        <item x="486"/>
        <item x="1809"/>
        <item x="5171"/>
        <item x="1290"/>
        <item x="5019"/>
        <item x="4108"/>
        <item x="1952"/>
        <item x="507"/>
        <item x="2747"/>
        <item x="711"/>
        <item x="2563"/>
        <item x="2186"/>
        <item x="4822"/>
        <item x="637"/>
        <item x="1204"/>
        <item x="501"/>
        <item x="1052"/>
        <item x="4122"/>
        <item x="2810"/>
        <item x="4087"/>
        <item x="2206"/>
        <item x="1823"/>
        <item x="5155"/>
        <item x="678"/>
        <item x="2690"/>
        <item x="3125"/>
        <item x="1415"/>
        <item x="64"/>
        <item x="2566"/>
        <item x="4173"/>
        <item x="890"/>
        <item x="180"/>
        <item x="342"/>
        <item x="1931"/>
        <item x="4797"/>
        <item x="1585"/>
        <item x="3079"/>
        <item x="859"/>
        <item x="1067"/>
        <item x="1371"/>
        <item x="3890"/>
        <item x="3311"/>
        <item x="1008"/>
        <item x="191"/>
        <item x="2599"/>
        <item x="4197"/>
        <item x="1378"/>
        <item x="3356"/>
        <item x="5209"/>
        <item x="2374"/>
        <item x="4914"/>
        <item x="282"/>
        <item x="2322"/>
        <item x="2471"/>
        <item x="171"/>
        <item x="2573"/>
        <item x="696"/>
        <item x="4555"/>
        <item x="4721"/>
        <item x="2947"/>
        <item x="3729"/>
        <item x="3572"/>
        <item x="2937"/>
        <item x="1558"/>
        <item x="1865"/>
        <item x="538"/>
        <item x="4503"/>
        <item x="3135"/>
        <item x="2395"/>
        <item x="1831"/>
        <item x="3676"/>
        <item x="1843"/>
        <item x="523"/>
        <item x="1630"/>
        <item x="1326"/>
        <item x="3653"/>
        <item x="5012"/>
        <item x="1766"/>
        <item x="189"/>
        <item x="4999"/>
        <item x="3066"/>
        <item x="325"/>
        <item x="3739"/>
        <item x="5424"/>
        <item x="1885"/>
        <item x="3588"/>
        <item x="1221"/>
        <item x="2698"/>
        <item x="4509"/>
        <item x="2089"/>
        <item x="751"/>
        <item x="3111"/>
        <item x="955"/>
        <item x="4066"/>
        <item x="3123"/>
        <item x="1499"/>
        <item x="1392"/>
        <item x="35"/>
        <item x="1423"/>
        <item x="221"/>
        <item x="5185"/>
        <item x="3894"/>
        <item x="3280"/>
        <item x="427"/>
        <item x="1121"/>
        <item x="365"/>
        <item x="3188"/>
        <item x="1327"/>
        <item x="2243"/>
        <item x="1851"/>
        <item x="4378"/>
        <item x="391"/>
        <item x="1684"/>
        <item x="4006"/>
        <item x="949"/>
        <item x="3223"/>
        <item x="2180"/>
        <item x="467"/>
        <item x="280"/>
        <item x="3755"/>
        <item x="2704"/>
        <item x="3299"/>
        <item x="3550"/>
        <item x="1625"/>
        <item x="2320"/>
        <item x="1981"/>
        <item x="615"/>
        <item x="4832"/>
        <item x="3047"/>
        <item x="178"/>
        <item x="5096"/>
        <item x="3561"/>
        <item x="533"/>
        <item x="1086"/>
        <item x="2512"/>
        <item x="3573"/>
        <item x="4521"/>
        <item x="682"/>
        <item x="2610"/>
        <item x="3850"/>
        <item x="4014"/>
        <item x="4427"/>
        <item x="2442"/>
        <item x="3263"/>
        <item x="1073"/>
        <item x="732"/>
        <item x="3791"/>
        <item x="461"/>
        <item x="543"/>
        <item x="3177"/>
        <item x="5238"/>
        <item x="281"/>
        <item x="4907"/>
        <item x="3414"/>
        <item x="3109"/>
        <item x="1046"/>
        <item x="4771"/>
        <item x="1091"/>
        <item x="5286"/>
        <item x="3543"/>
        <item x="2988"/>
        <item x="4945"/>
        <item x="1903"/>
        <item x="2522"/>
        <item x="4668"/>
        <item x="5446"/>
        <item x="1291"/>
        <item x="3307"/>
        <item x="3871"/>
        <item x="1996"/>
        <item x="252"/>
        <item x="3899"/>
        <item x="2533"/>
        <item x="4683"/>
        <item x="372"/>
        <item x="4878"/>
        <item x="4571"/>
        <item x="1174"/>
        <item x="12"/>
        <item x="3844"/>
        <item x="4091"/>
        <item x="2397"/>
        <item x="3861"/>
        <item x="5275"/>
        <item x="2085"/>
        <item x="4021"/>
        <item x="1913"/>
        <item x="3776"/>
        <item x="986"/>
        <item x="2288"/>
        <item x="1918"/>
        <item x="4428"/>
        <item x="5095"/>
        <item x="5021"/>
        <item x="1398"/>
        <item x="4831"/>
        <item x="4195"/>
        <item x="200"/>
        <item x="1260"/>
        <item x="4020"/>
        <item x="4079"/>
        <item x="4802"/>
        <item x="5430"/>
        <item x="1774"/>
        <item x="2592"/>
        <item x="3956"/>
        <item x="767"/>
        <item x="2767"/>
        <item x="2629"/>
        <item x="2804"/>
        <item x="3944"/>
        <item x="5398"/>
        <item x="2272"/>
        <item x="3627"/>
        <item x="4015"/>
        <item x="4997"/>
        <item x="227"/>
        <item x="2212"/>
        <item x="177"/>
        <item x="4098"/>
        <item x="410"/>
        <item x="2263"/>
        <item x="423"/>
        <item x="820"/>
        <item x="546"/>
        <item x="1336"/>
        <item x="5234"/>
        <item x="4145"/>
        <item x="2075"/>
        <item x="2821"/>
        <item x="2850"/>
        <item x="3667"/>
        <item x="4849"/>
        <item x="5151"/>
        <item x="2682"/>
        <item x="3749"/>
        <item x="4332"/>
        <item x="3819"/>
        <item x="2588"/>
        <item x="2761"/>
        <item x="4411"/>
        <item x="2903"/>
        <item x="2994"/>
        <item x="2311"/>
        <item x="4356"/>
        <item x="456"/>
        <item x="3597"/>
        <item x="5142"/>
        <item x="1048"/>
        <item x="3456"/>
        <item x="3050"/>
        <item x="24"/>
        <item x="2011"/>
        <item x="3336"/>
        <item x="1224"/>
        <item x="2503"/>
        <item x="2290"/>
        <item x="2837"/>
        <item x="1524"/>
        <item x="1346"/>
        <item x="725"/>
        <item x="2321"/>
        <item x="5158"/>
        <item x="4492"/>
        <item x="5197"/>
        <item x="4938"/>
        <item x="5443"/>
        <item x="4763"/>
        <item x="1548"/>
        <item x="2784"/>
        <item x="3681"/>
        <item x="587"/>
        <item x="226"/>
        <item x="1816"/>
        <item x="1416"/>
        <item x="3501"/>
        <item x="421"/>
        <item x="1596"/>
        <item x="760"/>
        <item x="685"/>
        <item x="4967"/>
        <item x="1944"/>
        <item x="3467"/>
        <item x="4245"/>
        <item x="3765"/>
        <item x="3800"/>
        <item x="1146"/>
        <item x="4607"/>
        <item x="874"/>
        <item x="563"/>
        <item x="3833"/>
        <item x="5428"/>
        <item x="4730"/>
        <item x="4733"/>
        <item x="5226"/>
        <item x="768"/>
        <item x="1474"/>
        <item x="446"/>
        <item x="2993"/>
        <item x="4511"/>
        <item x="2396"/>
        <item x="3038"/>
        <item x="418"/>
        <item x="3315"/>
        <item x="1553"/>
        <item x="772"/>
        <item x="2799"/>
        <item x="1486"/>
        <item x="4540"/>
        <item x="5089"/>
        <item x="2510"/>
        <item x="2489"/>
        <item x="4681"/>
        <item x="4284"/>
        <item x="5120"/>
        <item x="1934"/>
        <item x="1279"/>
        <item x="4568"/>
        <item x="3666"/>
        <item x="1564"/>
        <item x="5240"/>
        <item x="906"/>
        <item x="2176"/>
        <item x="2364"/>
        <item x="2389"/>
        <item x="773"/>
        <item x="1744"/>
        <item x="670"/>
        <item x="931"/>
        <item x="1694"/>
        <item x="1968"/>
        <item x="4024"/>
        <item x="956"/>
        <item x="3460"/>
        <item x="2525"/>
        <item x="2341"/>
        <item x="4586"/>
        <item x="4447"/>
        <item x="3363"/>
        <item x="2325"/>
        <item x="3735"/>
        <item x="5273"/>
        <item x="2963"/>
        <item x="2909"/>
        <item x="692"/>
        <item x="3293"/>
        <item x="4049"/>
        <item x="1364"/>
        <item x="74"/>
        <item x="2848"/>
        <item x="49"/>
        <item x="2528"/>
        <item x="1061"/>
        <item x="5349"/>
        <item x="935"/>
        <item x="2583"/>
        <item x="1890"/>
        <item x="2540"/>
        <item x="1102"/>
        <item x="3563"/>
        <item x="266"/>
        <item x="4331"/>
        <item x="3900"/>
        <item x="3532"/>
        <item x="2327"/>
        <item x="2470"/>
        <item x="1852"/>
        <item x="2530"/>
        <item x="4876"/>
        <item x="1341"/>
        <item x="1797"/>
        <item x="2576"/>
        <item x="2383"/>
        <item x="2478"/>
        <item x="4022"/>
        <item x="251"/>
        <item x="3648"/>
        <item x="2938"/>
        <item x="531"/>
        <item x="4329"/>
        <item x="537"/>
        <item x="4624"/>
        <item x="2964"/>
        <item x="4416"/>
        <item x="1261"/>
        <item x="69"/>
        <item x="2684"/>
        <item x="953"/>
        <item x="1683"/>
        <item x="2778"/>
        <item x="863"/>
        <item x="3449"/>
        <item x="3779"/>
        <item x="37"/>
        <item x="763"/>
        <item x="1384"/>
        <item x="1856"/>
        <item x="1136"/>
        <item x="1490"/>
        <item x="219"/>
        <item x="3564"/>
        <item x="4037"/>
        <item x="4013"/>
        <item x="2946"/>
        <item x="5184"/>
        <item x="1846"/>
        <item x="4911"/>
        <item x="3882"/>
        <item x="1566"/>
        <item x="1627"/>
        <item x="2151"/>
        <item x="2049"/>
        <item x="2961"/>
        <item x="4092"/>
        <item x="2052"/>
        <item x="1971"/>
        <item x="121"/>
        <item x="3949"/>
        <item x="195"/>
        <item x="413"/>
        <item x="5085"/>
        <item x="1256"/>
        <item x="4295"/>
        <item x="2130"/>
        <item x="3575"/>
        <item x="2293"/>
        <item x="1876"/>
        <item x="3203"/>
        <item x="2995"/>
        <item x="1672"/>
        <item x="3076"/>
        <item x="4973"/>
        <item x="5449"/>
        <item x="41"/>
        <item x="4654"/>
        <item x="962"/>
        <item x="4906"/>
        <item x="1818"/>
        <item x="4924"/>
        <item x="3651"/>
        <item x="2053"/>
        <item x="62"/>
        <item x="1182"/>
        <item x="3700"/>
        <item x="940"/>
        <item x="1199"/>
        <item x="3828"/>
        <item x="334"/>
        <item x="3"/>
        <item x="2286"/>
        <item x="1047"/>
        <item x="2955"/>
        <item x="138"/>
        <item x="1460"/>
        <item x="1228"/>
        <item x="4448"/>
        <item x="4862"/>
        <item x="787"/>
        <item x="223"/>
        <item x="3754"/>
        <item x="2251"/>
        <item x="1063"/>
        <item x="5071"/>
        <item x="244"/>
        <item x="950"/>
        <item x="2976"/>
        <item x="2858"/>
        <item x="1870"/>
        <item x="4791"/>
        <item x="3124"/>
        <item x="2091"/>
        <item x="3613"/>
        <item x="1269"/>
        <item x="3867"/>
        <item x="2816"/>
        <item x="4073"/>
        <item x="4677"/>
        <item x="2571"/>
        <item x="2552"/>
        <item x="4753"/>
        <item x="4755"/>
        <item x="3537"/>
        <item x="4982"/>
        <item x="94"/>
        <item x="4360"/>
        <item x="2495"/>
        <item x="347"/>
        <item x="5165"/>
        <item x="5302"/>
        <item x="3980"/>
        <item x="3606"/>
        <item x="98"/>
        <item x="1274"/>
        <item x="2231"/>
        <item x="1021"/>
        <item x="4259"/>
        <item x="4847"/>
        <item x="4246"/>
        <item x="4206"/>
        <item x="983"/>
        <item x="4528"/>
        <item x="1912"/>
        <item x="899"/>
        <item x="1012"/>
        <item x="2101"/>
        <item x="2717"/>
        <item x="2497"/>
        <item x="709"/>
        <item x="2424"/>
        <item x="784"/>
        <item x="5141"/>
        <item x="1666"/>
        <item x="3551"/>
        <item x="5074"/>
        <item x="1183"/>
        <item x="428"/>
        <item x="3240"/>
        <item x="1830"/>
        <item x="2235"/>
        <item x="5030"/>
        <item x="4628"/>
        <item x="1035"/>
        <item x="4698"/>
        <item x="1056"/>
        <item x="2301"/>
        <item x="1829"/>
        <item x="1606"/>
        <item x="3213"/>
        <item x="4781"/>
        <item x="1322"/>
        <item x="672"/>
        <item x="2606"/>
        <item x="4047"/>
        <item x="2040"/>
        <item x="2378"/>
        <item x="2271"/>
        <item x="3018"/>
        <item x="3487"/>
        <item x="752"/>
        <item x="2709"/>
        <item x="3484"/>
        <item x="2745"/>
        <item x="5203"/>
        <item x="2504"/>
        <item x="2706"/>
        <item x="1624"/>
        <item x="2318"/>
        <item x="4363"/>
        <item x="2641"/>
        <item x="28"/>
        <item x="3744"/>
        <item x="2886"/>
        <item x="2262"/>
        <item x="738"/>
        <item x="3122"/>
        <item x="3324"/>
        <item x="2863"/>
        <item x="1017"/>
        <item x="2233"/>
        <item x="344"/>
        <item x="4265"/>
        <item x="1762"/>
        <item x="2793"/>
        <item x="2328"/>
        <item x="1172"/>
        <item x="4456"/>
        <item x="1563"/>
        <item x="5093"/>
        <item x="1092"/>
        <item x="1231"/>
        <item x="4159"/>
        <item x="1706"/>
        <item x="1071"/>
        <item x="194"/>
        <item x="1933"/>
        <item x="2128"/>
        <item x="4694"/>
        <item x="3714"/>
        <item x="3985"/>
        <item x="2612"/>
        <item x="2614"/>
        <item x="1612"/>
        <item x="1015"/>
        <item x="4803"/>
        <item x="1688"/>
        <item x="1828"/>
        <item x="2578"/>
        <item x="2751"/>
        <item x="2012"/>
        <item x="4162"/>
        <item x="4958"/>
        <item x="167"/>
        <item x="176"/>
        <item x="3968"/>
        <item x="1654"/>
        <item x="2899"/>
        <item x="4688"/>
        <item x="217"/>
        <item x="4112"/>
        <item x="1969"/>
        <item x="5016"/>
        <item x="2648"/>
        <item x="2164"/>
        <item x="2368"/>
        <item x="495"/>
        <item x="2480"/>
        <item x="4752"/>
        <item x="1739"/>
        <item x="4475"/>
        <item x="519"/>
        <item x="3813"/>
        <item x="2520"/>
        <item x="2716"/>
        <item x="2154"/>
        <item x="2842"/>
        <item x="609"/>
        <item x="2664"/>
        <item x="1301"/>
        <item x="5439"/>
        <item x="4172"/>
        <item x="1841"/>
        <item x="4904"/>
        <item x="2922"/>
        <item x="3726"/>
        <item x="1130"/>
        <item x="3921"/>
        <item x="790"/>
        <item x="4333"/>
        <item x="268"/>
        <item x="4183"/>
        <item x="2353"/>
        <item x="488"/>
        <item x="3742"/>
        <item x="3178"/>
        <item x="3152"/>
        <item x="2346"/>
        <item x="3703"/>
        <item x="431"/>
        <item x="172"/>
        <item x="3119"/>
        <item x="4615"/>
        <item x="2864"/>
        <item x="1405"/>
        <item x="3769"/>
        <item x="3351"/>
        <item x="3803"/>
        <item x="3423"/>
        <item x="2740"/>
        <item x="881"/>
        <item x="2652"/>
        <item x="4062"/>
        <item x="1489"/>
        <item x="5386"/>
        <item x="4908"/>
        <item x="801"/>
        <item x="4936"/>
        <item x="3361"/>
        <item x="4115"/>
        <item x="256"/>
        <item x="4501"/>
        <item x="3634"/>
        <item x="4161"/>
        <item x="5149"/>
        <item x="3857"/>
        <item x="4923"/>
        <item x="3902"/>
        <item x="3522"/>
        <item x="3587"/>
        <item x="1656"/>
        <item x="4625"/>
        <item x="1761"/>
        <item x="5295"/>
        <item x="3457"/>
        <item x="4152"/>
        <item x="1569"/>
        <item x="2729"/>
        <item x="3396"/>
        <item x="3002"/>
        <item x="2626"/>
        <item x="436"/>
        <item x="4307"/>
        <item x="3649"/>
        <item x="5216"/>
        <item x="5323"/>
        <item x="3234"/>
        <item x="4517"/>
        <item x="3057"/>
        <item x="4189"/>
        <item x="1401"/>
        <item x="4656"/>
        <item x="3334"/>
        <item x="4526"/>
        <item x="3745"/>
        <item x="1294"/>
        <item x="3309"/>
        <item x="5005"/>
        <item x="3233"/>
        <item x="2788"/>
        <item x="4860"/>
        <item x="5353"/>
        <item x="2929"/>
        <item x="2870"/>
        <item x="2973"/>
        <item x="4231"/>
        <item x="3412"/>
        <item x="3084"/>
        <item x="3200"/>
        <item x="2419"/>
        <item x="3245"/>
        <item x="4355"/>
        <item x="1631"/>
        <item x="2241"/>
        <item x="2031"/>
        <item x="236"/>
        <item x="1588"/>
        <item x="4894"/>
        <item x="108"/>
        <item x="2360"/>
        <item x="3417"/>
        <item x="5018"/>
        <item x="5129"/>
        <item x="286"/>
        <item x="1349"/>
        <item x="1810"/>
        <item x="2611"/>
        <item x="1822"/>
        <item x="1883"/>
        <item x="2449"/>
        <item x="2792"/>
        <item x="2345"/>
        <item x="4949"/>
        <item x="3538"/>
        <item x="5294"/>
        <item x="5225"/>
        <item x="5010"/>
        <item x="2584"/>
        <item x="392"/>
        <item x="4238"/>
        <item x="1424"/>
        <item x="1438"/>
        <item x="833"/>
        <item x="4432"/>
        <item x="2332"/>
        <item x="888"/>
        <item x="5283"/>
        <item x="585"/>
        <item x="3218"/>
        <item x="3012"/>
        <item x="2410"/>
        <item x="4508"/>
        <item x="1825"/>
        <item x="1734"/>
        <item x="5176"/>
        <item x="2016"/>
        <item x="2267"/>
        <item x="1935"/>
        <item x="1445"/>
        <item x="4719"/>
        <item x="3668"/>
        <item x="4104"/>
        <item x="1459"/>
        <item x="4660"/>
        <item x="3715"/>
        <item x="658"/>
        <item x="1444"/>
        <item x="3082"/>
        <item x="3397"/>
        <item x="536"/>
        <item x="774"/>
        <item x="893"/>
        <item x="3912"/>
        <item x="3093"/>
        <item x="1026"/>
        <item x="3352"/>
        <item x="2556"/>
        <item x="4962"/>
        <item x="4072"/>
        <item x="1150"/>
        <item x="713"/>
        <item x="1418"/>
        <item x="2230"/>
        <item x="3427"/>
        <item x="2357"/>
        <item x="3120"/>
        <item x="2057"/>
        <item x="2828"/>
        <item x="5160"/>
        <item x="3904"/>
        <item x="925"/>
        <item x="2849"/>
        <item x="4757"/>
        <item x="5434"/>
        <item x="2063"/>
        <item x="1306"/>
        <item x="744"/>
        <item x="1655"/>
        <item x="5078"/>
        <item x="1753"/>
        <item x="19"/>
        <item x="716"/>
        <item x="1764"/>
        <item x="1360"/>
        <item x="1508"/>
        <item x="577"/>
        <item x="1095"/>
        <item x="1454"/>
        <item x="1335"/>
        <item x="1978"/>
        <item x="3252"/>
        <item x="4118"/>
        <item x="5088"/>
        <item x="2817"/>
        <item x="32"/>
        <item x="4026"/>
        <item x="1377"/>
        <item x="3437"/>
        <item x="2268"/>
        <item x="885"/>
        <item x="161"/>
        <item x="792"/>
        <item x="3901"/>
        <item x="3848"/>
        <item x="2008"/>
        <item x="2010"/>
        <item x="3366"/>
        <item x="702"/>
        <item x="2362"/>
        <item x="3147"/>
        <item x="3055"/>
        <item x="1887"/>
        <item x="4050"/>
        <item x="5154"/>
        <item x="3186"/>
        <item x="4290"/>
        <item x="4391"/>
        <item x="1617"/>
        <item x="1678"/>
        <item x="2203"/>
        <item x="2663"/>
        <item x="4418"/>
        <item x="4480"/>
        <item x="1767"/>
        <item x="4323"/>
        <item x="869"/>
        <item x="2689"/>
        <item x="2473"/>
        <item x="2872"/>
        <item x="4374"/>
        <item x="5046"/>
        <item x="4646"/>
        <item x="1429"/>
        <item x="3072"/>
        <item x="3826"/>
        <item x="466"/>
        <item x="4407"/>
        <item x="3998"/>
        <item x="5438"/>
        <item x="1881"/>
        <item x="2222"/>
        <item x="3972"/>
        <item x="2953"/>
        <item x="1375"/>
        <item x="4345"/>
        <item x="5339"/>
        <item x="806"/>
        <item x="4258"/>
        <item x="2749"/>
        <item x="2082"/>
        <item x="1730"/>
        <item x="7"/>
        <item x="1957"/>
        <item x="5440"/>
        <item x="5116"/>
        <item x="1545"/>
        <item x="4695"/>
        <item x="351"/>
        <item x="3148"/>
        <item x="2265"/>
        <item x="3802"/>
        <item x="4874"/>
        <item x="2095"/>
        <item x="5105"/>
        <item x="3405"/>
        <item x="1440"/>
        <item x="5042"/>
        <item x="4390"/>
        <item x="496"/>
        <item x="4167"/>
        <item x="1544"/>
        <item x="3230"/>
        <item x="2591"/>
        <item x="3591"/>
        <item x="2577"/>
        <item x="1488"/>
        <item x="2108"/>
        <item x="1943"/>
        <item x="5061"/>
        <item x="3656"/>
        <item x="4875"/>
        <item x="103"/>
        <item x="3874"/>
        <item x="636"/>
        <item x="3034"/>
        <item x="4250"/>
        <item x="1590"/>
        <item x="4090"/>
        <item x="4123"/>
        <item x="205"/>
        <item x="2536"/>
        <item x="4887"/>
        <item x="4221"/>
        <item x="2284"/>
        <item x="3892"/>
        <item x="4085"/>
        <item x="3595"/>
        <item x="1907"/>
        <item x="3639"/>
        <item x="4413"/>
        <item x="2393"/>
        <item x="3556"/>
        <item x="3796"/>
        <item x="5458"/>
        <item x="4903"/>
        <item x="2474"/>
        <item x="3202"/>
        <item x="5469"/>
        <item x="468"/>
        <item x="2115"/>
        <item x="1768"/>
        <item x="2771"/>
        <item x="595"/>
        <item x="2371"/>
        <item x="3472"/>
        <item x="3840"/>
        <item x="937"/>
        <item x="5247"/>
        <item x="1253"/>
        <item x="4970"/>
        <item x="1040"/>
        <item x="480"/>
        <item x="3594"/>
        <item x="4033"/>
        <item x="3065"/>
        <item x="656"/>
        <item x="4155"/>
        <item x="2539"/>
        <item x="4036"/>
        <item x="2414"/>
        <item x="3990"/>
        <item x="4327"/>
        <item x="3908"/>
        <item x="4614"/>
        <item x="5274"/>
        <item x="511"/>
        <item x="3413"/>
        <item x="1893"/>
        <item x="785"/>
        <item x="1871"/>
        <item x="3513"/>
        <item x="3758"/>
        <item x="1939"/>
        <item x="5205"/>
        <item x="4612"/>
        <item x="5147"/>
        <item x="3297"/>
        <item x="2060"/>
        <item x="4083"/>
        <item x="1958"/>
        <item x="4708"/>
        <item x="2023"/>
        <item x="1940"/>
        <item x="3526"/>
        <item x="943"/>
        <item x="408"/>
        <item x="1805"/>
        <item x="3851"/>
        <item x="4994"/>
        <item x="5300"/>
        <item x="3409"/>
        <item x="4506"/>
        <item x="100"/>
        <item x="2865"/>
        <item x="181"/>
        <item x="3332"/>
        <item x="159"/>
        <item x="4382"/>
        <item x="649"/>
        <item x="1110"/>
        <item x="3349"/>
        <item x="3146"/>
        <item x="1556"/>
        <item x="5409"/>
        <item x="3463"/>
        <item x="4403"/>
        <item x="2431"/>
        <item x="3039"/>
        <item x="4310"/>
        <item x="5408"/>
        <item x="4452"/>
        <item x="4230"/>
        <item x="1267"/>
        <item x="1908"/>
        <item x="3604"/>
        <item x="2839"/>
        <item x="3775"/>
        <item x="2978"/>
        <item x="5164"/>
        <item x="2535"/>
        <item x="697"/>
        <item x="4553"/>
        <item x="880"/>
        <item x="5382"/>
        <item x="5367"/>
        <item x="304"/>
        <item x="900"/>
        <item x="813"/>
        <item x="1867"/>
        <item x="5224"/>
        <item x="3391"/>
        <item x="4641"/>
        <item x="1536"/>
        <item x="4523"/>
        <item x="1374"/>
        <item x="3044"/>
        <item x="4038"/>
        <item x="2725"/>
        <item x="4910"/>
        <item x="3514"/>
        <item x="845"/>
        <item x="4572"/>
        <item x="4078"/>
        <item x="4557"/>
        <item x="2924"/>
        <item x="4927"/>
        <item x="5378"/>
        <item x="3645"/>
        <item x="2907"/>
        <item x="3036"/>
        <item x="4841"/>
        <item x="4446"/>
        <item x="1539"/>
        <item x="4842"/>
        <item x="2439"/>
        <item x="5421"/>
        <item x="2165"/>
        <item x="327"/>
        <item x="4157"/>
        <item x="4497"/>
        <item x="5145"/>
        <item x="5146"/>
        <item x="2560"/>
        <item x="1514"/>
        <item x="4276"/>
        <item x="3378"/>
        <item x="3296"/>
        <item x="2044"/>
        <item x="2954"/>
        <item x="4736"/>
        <item x="1168"/>
        <item x="3479"/>
        <item x="3042"/>
        <item x="2494"/>
        <item x="4129"/>
        <item x="4510"/>
        <item x="1094"/>
        <item x="1854"/>
        <item x="1646"/>
        <item x="3836"/>
        <item x="214"/>
        <item x="528"/>
        <item x="116"/>
        <item x="4405"/>
        <item x="3928"/>
        <item x="5251"/>
        <item x="2582"/>
        <item x="3905"/>
        <item x="3151"/>
        <item x="2617"/>
        <item x="1924"/>
        <item x="1271"/>
        <item x="1914"/>
        <item x="335"/>
        <item x="4352"/>
        <item x="4080"/>
        <item x="284"/>
        <item x="3095"/>
        <item x="1605"/>
        <item x="3671"/>
        <item x="489"/>
        <item x="4196"/>
        <item x="866"/>
        <item x="4702"/>
        <item x="4306"/>
        <item x="4357"/>
        <item x="2174"/>
        <item x="85"/>
        <item x="4976"/>
        <item x="1742"/>
        <item x="5002"/>
        <item x="3323"/>
        <item x="1701"/>
        <item x="592"/>
        <item x="5429"/>
        <item x="4146"/>
        <item x="1257"/>
        <item x="4916"/>
        <item x="4134"/>
        <item x="4493"/>
        <item x="3274"/>
        <item x="2916"/>
        <item x="1451"/>
        <item x="1919"/>
        <item x="812"/>
        <item x="1657"/>
        <item x="6"/>
        <item x="3930"/>
        <item x="2159"/>
        <item x="775"/>
        <item x="2760"/>
        <item x="4697"/>
        <item x="5402"/>
        <item x="43"/>
        <item x="474"/>
        <item x="1101"/>
        <item x="318"/>
        <item x="3226"/>
        <item x="3097"/>
        <item x="2340"/>
        <item x="3215"/>
        <item x="5404"/>
        <item x="4711"/>
        <item x="3466"/>
        <item x="870"/>
        <item x="1373"/>
        <item x="4016"/>
        <item x="3340"/>
        <item x="2216"/>
        <item x="919"/>
        <item x="2508"/>
        <item x="832"/>
        <item x="233"/>
        <item x="5372"/>
        <item x="4891"/>
        <item x="3359"/>
        <item x="4486"/>
        <item x="951"/>
        <item x="4618"/>
        <item x="843"/>
        <item x="2553"/>
        <item x="2009"/>
        <item x="2570"/>
        <item x="3451"/>
        <item x="1075"/>
        <item x="4794"/>
        <item x="4311"/>
        <item x="3629"/>
        <item x="3611"/>
        <item x="5166"/>
        <item x="458"/>
        <item x="3078"/>
        <item x="4793"/>
        <item x="630"/>
        <item x="2808"/>
        <item x="2428"/>
        <item x="4434"/>
        <item x="3753"/>
        <item x="2715"/>
        <item x="2936"/>
        <item x="2086"/>
        <item x="1370"/>
        <item x="4386"/>
        <item x="598"/>
        <item x="4796"/>
        <item x="633"/>
        <item x="4713"/>
        <item x="3733"/>
        <item x="2911"/>
        <item x="2479"/>
        <item x="2823"/>
        <item x="3350"/>
        <item x="3035"/>
        <item x="815"/>
        <item x="795"/>
        <item x="261"/>
        <item x="1470"/>
        <item x="1832"/>
        <item x="1407"/>
        <item x="1495"/>
        <item x="2369"/>
        <item x="3747"/>
        <item x="3943"/>
        <item x="126"/>
        <item x="5020"/>
        <item x="513"/>
        <item x="3229"/>
        <item x="1604"/>
        <item x="2813"/>
        <item x="954"/>
        <item x="1534"/>
        <item x="1214"/>
        <item x="4709"/>
        <item x="5307"/>
        <item x="2054"/>
        <item x="3295"/>
        <item x="5321"/>
        <item x="4481"/>
        <item x="3181"/>
        <item x="5228"/>
        <item x="606"/>
        <item x="1717"/>
        <item x="3069"/>
        <item x="2448"/>
        <item x="4188"/>
        <item x="4991"/>
        <item x="2135"/>
        <item x="187"/>
        <item x="2069"/>
        <item x="532"/>
        <item x="3647"/>
        <item x="647"/>
        <item x="3089"/>
        <item x="1034"/>
        <item x="558"/>
        <item x="131"/>
        <item x="487"/>
        <item x="3706"/>
        <item x="2879"/>
        <item x="2117"/>
        <item x="2358"/>
        <item x="2388"/>
        <item x="3107"/>
        <item x="5215"/>
        <item x="4330"/>
        <item x="933"/>
        <item x="1277"/>
        <item x="541"/>
        <item x="2330"/>
        <item x="4968"/>
        <item x="3273"/>
        <item x="4692"/>
        <item x="4531"/>
        <item x="4574"/>
        <item x="5400"/>
        <item x="3750"/>
        <item x="4834"/>
        <item x="1163"/>
        <item x="1662"/>
        <item x="2366"/>
        <item x="3856"/>
        <item x="1977"/>
        <item x="5125"/>
        <item x="2027"/>
        <item x="4749"/>
        <item x="1362"/>
        <item x="3913"/>
        <item x="3559"/>
        <item x="5022"/>
        <item x="2737"/>
        <item x="3907"/>
        <item x="3327"/>
        <item x="1505"/>
        <item x="1951"/>
        <item x="5411"/>
        <item x="2732"/>
        <item x="2575"/>
        <item x="4464"/>
        <item x="3198"/>
        <item x="2129"/>
        <item x="3885"/>
        <item x="2860"/>
        <item x="3815"/>
        <item x="2183"/>
        <item x="2567"/>
        <item x="2"/>
        <item x="42"/>
        <item x="1455"/>
        <item x="4562"/>
        <item x="3118"/>
        <item x="3358"/>
        <item x="4023"/>
        <item x="3839"/>
        <item x="3169"/>
        <item x="4150"/>
        <item x="1821"/>
        <item x="4917"/>
        <item x="1532"/>
        <item x="722"/>
        <item x="3695"/>
        <item x="4592"/>
        <item x="4442"/>
        <item x="4126"/>
        <item x="3879"/>
        <item x="359"/>
        <item x="3330"/>
        <item x="2574"/>
        <item x="5336"/>
        <item x="1942"/>
        <item x="5392"/>
        <item x="2595"/>
        <item x="2062"/>
        <item x="3838"/>
        <item x="2244"/>
        <item x="2314"/>
        <item x="2460"/>
        <item x="4236"/>
        <item x="1932"/>
        <item x="475"/>
        <item x="1687"/>
        <item x="818"/>
        <item x="3232"/>
        <item x="4207"/>
        <item x="5308"/>
        <item x="724"/>
        <item x="197"/>
        <item x="5057"/>
        <item x="2025"/>
        <item x="3383"/>
        <item x="4512"/>
        <item x="611"/>
        <item x="3688"/>
        <item x="2542"/>
        <item x="3866"/>
        <item x="1037"/>
        <item x="3951"/>
        <item x="5035"/>
        <item x="3638"/>
        <item x="3312"/>
        <item x="3768"/>
        <item x="210"/>
        <item x="61"/>
        <item x="3081"/>
        <item x="4224"/>
        <item x="1632"/>
        <item x="5047"/>
        <item x="1855"/>
        <item x="2447"/>
        <item x="4296"/>
        <item x="643"/>
        <item x="1452"/>
        <item x="886"/>
        <item x="3083"/>
        <item x="2376"/>
        <item x="1690"/>
        <item x="3763"/>
        <item x="2781"/>
        <item x="2146"/>
        <item x="2493"/>
        <item x="683"/>
        <item x="4870"/>
        <item x="4947"/>
        <item x="2513"/>
        <item x="2724"/>
        <item x="2683"/>
        <item x="3535"/>
        <item x="2096"/>
        <item x="4979"/>
        <item x="255"/>
        <item x="2469"/>
        <item x="4795"/>
        <item x="3388"/>
        <item x="1702"/>
        <item x="1983"/>
        <item x="1803"/>
        <item x="1512"/>
        <item x="3520"/>
        <item x="4717"/>
        <item x="3806"/>
        <item x="1315"/>
        <item x="3865"/>
        <item x="4543"/>
        <item x="465"/>
        <item x="63"/>
        <item x="2350"/>
        <item x="80"/>
        <item x="470"/>
        <item x="4204"/>
        <item x="4773"/>
        <item x="1308"/>
        <item x="4972"/>
        <item x="4898"/>
        <item x="462"/>
        <item x="3938"/>
        <item x="3030"/>
        <item x="5423"/>
        <item x="1620"/>
        <item x="1159"/>
        <item x="4237"/>
        <item x="5179"/>
        <item x="4324"/>
        <item x="2232"/>
        <item x="2237"/>
        <item x="3846"/>
        <item x="5285"/>
        <item x="1143"/>
        <item x="1970"/>
        <item x="3663"/>
        <item x="5314"/>
        <item x="3516"/>
        <item x="2181"/>
        <item x="2387"/>
        <item x="3661"/>
        <item x="4425"/>
        <item x="4216"/>
        <item x="640"/>
        <item x="2885"/>
        <item x="3426"/>
        <item x="4088"/>
        <item x="2297"/>
        <item x="5194"/>
        <item x="5013"/>
        <item x="803"/>
        <item x="1700"/>
        <item x="4354"/>
        <item x="5109"/>
        <item x="516"/>
        <item x="1120"/>
        <item x="3682"/>
        <item x="3910"/>
        <item x="1479"/>
        <item x="1275"/>
        <item x="3348"/>
        <item x="3579"/>
        <item x="4579"/>
        <item x="1685"/>
        <item x="2986"/>
        <item x="4770"/>
        <item x="1058"/>
        <item x="719"/>
        <item x="2409"/>
        <item x="3818"/>
        <item x="4449"/>
        <item x="405"/>
        <item x="2194"/>
        <item x="3864"/>
        <item x="3337"/>
        <item x="3677"/>
        <item x="2107"/>
        <item x="333"/>
        <item x="4103"/>
        <item x="5342"/>
        <item x="4431"/>
        <item x="840"/>
        <item x="626"/>
        <item x="970"/>
        <item x="1314"/>
        <item x="2831"/>
        <item x="539"/>
        <item x="5345"/>
        <item x="4055"/>
        <item x="2516"/>
        <item x="44"/>
        <item x="54"/>
        <item x="5359"/>
        <item x="4460"/>
        <item x="1547"/>
        <item x="4466"/>
        <item x="3646"/>
        <item x="3207"/>
        <item x="3445"/>
        <item x="1791"/>
        <item x="3183"/>
        <item x="3780"/>
        <item x="2019"/>
        <item x="4040"/>
        <item x="2064"/>
        <item x="2719"/>
        <item x="2668"/>
        <item x="4882"/>
        <item x="5447"/>
        <item x="4652"/>
        <item x="4933"/>
        <item x="819"/>
        <item x="5180"/>
        <item x="1745"/>
        <item x="3163"/>
        <item x="2551"/>
        <item x="4520"/>
        <item x="1166"/>
        <item x="1826"/>
        <item x="586"/>
        <item x="9"/>
        <item x="1376"/>
        <item x="835"/>
        <item x="3255"/>
        <item x="4535"/>
        <item x="293"/>
        <item x="1974"/>
        <item x="994"/>
        <item x="4609"/>
        <item x="1643"/>
        <item x="3557"/>
        <item x="3917"/>
        <item x="4879"/>
        <item x="3444"/>
        <item x="5266"/>
        <item x="3137"/>
        <item x="1212"/>
        <item x="2989"/>
        <item x="2754"/>
        <item x="4716"/>
        <item x="4235"/>
        <item x="2422"/>
        <item x="3727"/>
        <item x="3196"/>
        <item x="3756"/>
        <item x="2941"/>
        <item x="1125"/>
        <item x="667"/>
        <item x="3674"/>
        <item x="2270"/>
        <item x="2983"/>
        <item x="2175"/>
        <item x="0"/>
        <item x="562"/>
        <item x="3685"/>
        <item x="4806"/>
        <item x="5075"/>
        <item x="1520"/>
        <item x="946"/>
        <item x="2427"/>
        <item x="1081"/>
        <item x="5236"/>
        <item x="2227"/>
        <item x="2313"/>
        <item x="3096"/>
        <item x="322"/>
        <item x="2156"/>
        <item x="3772"/>
        <item x="839"/>
        <item x="2605"/>
        <item x="1317"/>
        <item x="2014"/>
        <item x="164"/>
        <item x="5465"/>
        <item x="1062"/>
        <item x="215"/>
        <item x="4302"/>
        <item x="3305"/>
        <item x="3249"/>
        <item x="1577"/>
        <item x="1197"/>
        <item x="5200"/>
        <item x="4019"/>
        <item x="3007"/>
        <item x="5365"/>
        <item x="1446"/>
        <item x="758"/>
        <item x="1570"/>
        <item x="2985"/>
        <item x="3903"/>
        <item x="5152"/>
        <item x="5456"/>
        <item x="4981"/>
        <item x="2550"/>
        <item x="4843"/>
        <item x="3321"/>
        <item x="2134"/>
        <item x="3841"/>
        <item x="5034"/>
        <item x="2213"/>
        <item x="3810"/>
        <item x="671"/>
        <item x="4620"/>
        <item x="4283"/>
        <item x="3672"/>
        <item x="987"/>
        <item x="2631"/>
        <item x="2667"/>
        <item x="1113"/>
        <item x="1922"/>
        <item x="5334"/>
        <item x="2034"/>
        <item x="2594"/>
        <item x="111"/>
        <item x="2723"/>
        <item x="5015"/>
        <item x="4054"/>
        <item x="680"/>
        <item x="2557"/>
        <item x="1109"/>
        <item x="4739"/>
        <item x="2917"/>
        <item x="1305"/>
        <item x="4627"/>
        <item x="3319"/>
        <item x="4048"/>
        <item x="156"/>
        <item x="1979"/>
        <item x="5299"/>
        <item x="1189"/>
        <item x="3380"/>
        <item x="1000"/>
        <item x="2997"/>
        <item x="3665"/>
        <item x="638"/>
        <item x="1707"/>
        <item x="4885"/>
        <item x="1478"/>
        <item x="4381"/>
        <item x="4361"/>
        <item x="149"/>
        <item x="4213"/>
        <item x="1419"/>
        <item x="2452"/>
        <item x="1262"/>
        <item x="2971"/>
        <item x="4584"/>
        <item x="3251"/>
        <item x="3064"/>
        <item x="3354"/>
        <item x="3470"/>
        <item x="123"/>
        <item x="506"/>
        <item x="1811"/>
        <item x="1910"/>
        <item x="3281"/>
        <item x="2777"/>
        <item x="303"/>
        <item x="1372"/>
        <item x="2956"/>
        <item x="1874"/>
        <item x="175"/>
        <item x="5113"/>
        <item x="3465"/>
        <item x="1729"/>
        <item x="1313"/>
        <item x="3720"/>
        <item x="2619"/>
        <item x="1864"/>
        <item x="3566"/>
        <item x="2691"/>
        <item x="745"/>
        <item x="5436"/>
        <item x="1088"/>
        <item x="253"/>
        <item x="1057"/>
        <item x="972"/>
        <item x="3420"/>
        <item x="225"/>
        <item x="2296"/>
        <item x="2787"/>
        <item x="3162"/>
        <item x="909"/>
        <item x="4441"/>
        <item x="3436"/>
        <item x="2109"/>
        <item x="1999"/>
        <item x="1523"/>
        <item x="4096"/>
        <item x="5422"/>
        <item x="2269"/>
        <item x="4318"/>
        <item x="948"/>
        <item x="3507"/>
        <item x="3673"/>
        <item x="3705"/>
        <item x="3462"/>
        <item x="3080"/>
        <item x="5044"/>
        <item x="3272"/>
        <item x="3220"/>
        <item x="1482"/>
        <item x="963"/>
        <item x="2640"/>
        <item x="1316"/>
        <item x="4472"/>
        <item x="5235"/>
        <item x="2620"/>
        <item x="4589"/>
        <item x="1775"/>
        <item x="3314"/>
        <item x="3385"/>
        <item x="1137"/>
        <item x="5464"/>
        <item x="1191"/>
        <item x="1633"/>
        <item x="4505"/>
        <item x="5444"/>
        <item x="3485"/>
        <item x="821"/>
        <item x="3798"/>
        <item x="1593"/>
        <item x="2688"/>
        <item x="4280"/>
        <item x="1661"/>
        <item x="3153"/>
        <item x="2127"/>
        <item x="202"/>
        <item x="1400"/>
        <item x="4043"/>
        <item x="575"/>
        <item x="754"/>
        <item x="1747"/>
        <item x="2081"/>
        <item x="434"/>
        <item x="2444"/>
        <item x="5448"/>
        <item x="4974"/>
        <item x="1521"/>
        <item x="5062"/>
        <item x="4349"/>
        <item x="5315"/>
        <item x="2197"/>
        <item x="905"/>
        <item x="4989"/>
        <item x="4393"/>
        <item x="2277"/>
        <item x="857"/>
        <item x="1712"/>
        <item x="3589"/>
        <item x="3626"/>
        <item x="90"/>
        <item x="2651"/>
        <item x="4984"/>
        <item x="3286"/>
        <item x="328"/>
        <item x="4308"/>
        <item x="4985"/>
        <item x="1138"/>
        <item x="5350"/>
        <item x="350"/>
        <item x="741"/>
        <item x="4918"/>
        <item x="3193"/>
        <item x="1348"/>
        <item x="398"/>
        <item x="170"/>
        <item x="332"/>
        <item x="3192"/>
        <item x="2208"/>
        <item x="1225"/>
        <item x="129"/>
        <item x="2207"/>
        <item x="3760"/>
        <item x="1009"/>
        <item x="1782"/>
        <item x="5290"/>
        <item x="2379"/>
        <item x="1085"/>
        <item x="2523"/>
        <item x="4608"/>
        <item x="1188"/>
        <item x="2496"/>
        <item x="4778"/>
        <item x="1868"/>
        <item x="4063"/>
        <item x="2051"/>
        <item x="2425"/>
        <item x="3748"/>
        <item x="2674"/>
        <item x="3918"/>
        <item x="3829"/>
        <item x="3859"/>
        <item x="2074"/>
        <item x="3173"/>
        <item x="777"/>
        <item x="3237"/>
        <item x="4074"/>
        <item x="4813"/>
        <item x="1653"/>
        <item x="2498"/>
        <item x="1087"/>
        <item x="3244"/>
        <item x="4679"/>
        <item x="3762"/>
        <item x="2884"/>
        <item x="4884"/>
        <item x="385"/>
        <item x="2093"/>
        <item x="415"/>
        <item x="2632"/>
        <item x="1082"/>
        <item x="4205"/>
        <item x="479"/>
        <item x="4768"/>
        <item x="2809"/>
        <item x="3491"/>
        <item x="5177"/>
        <item x="5265"/>
        <item x="2826"/>
        <item x="984"/>
        <item x="5390"/>
        <item x="2802"/>
        <item x="4599"/>
        <item x="3283"/>
        <item x="1239"/>
        <item x="3168"/>
        <item x="3017"/>
        <item x="749"/>
        <item x="2214"/>
        <item x="2310"/>
        <item x="5401"/>
        <item x="315"/>
        <item x="2124"/>
        <item x="2220"/>
        <item x="3003"/>
        <item x="2772"/>
        <item x="2720"/>
        <item x="2601"/>
        <item x="5081"/>
        <item x="3260"/>
        <item x="3204"/>
        <item x="4807"/>
        <item x="1270"/>
        <item x="4499"/>
        <item x="4471"/>
        <item x="346"/>
        <item x="3698"/>
        <item x="2644"/>
        <item x="2283"/>
        <item x="5333"/>
        <item x="3037"/>
        <item x="3636"/>
        <item x="2139"/>
        <item x="1144"/>
        <item x="1030"/>
        <item x="4648"/>
        <item x="3933"/>
        <item x="3480"/>
        <item x="735"/>
        <item x="4156"/>
        <item x="2659"/>
        <item x="107"/>
        <item x="4769"/>
        <item x="1637"/>
        <item x="2965"/>
        <item x="634"/>
        <item x="4375"/>
        <item x="3243"/>
        <item x="3511"/>
        <item x="1527"/>
        <item x="4064"/>
        <item x="3318"/>
        <item x="4371"/>
        <item x="4814"/>
        <item x="137"/>
        <item x="1051"/>
        <item x="3074"/>
        <item x="4395"/>
        <item x="3692"/>
        <item x="4285"/>
        <item x="3657"/>
        <item x="1234"/>
        <item x="5212"/>
        <item x="3542"/>
        <item x="3983"/>
        <item x="3022"/>
        <item x="3966"/>
        <item x="2600"/>
        <item x="2897"/>
        <item x="730"/>
        <item x="4869"/>
        <item x="2906"/>
        <item x="1645"/>
        <item x="1068"/>
        <item x="218"/>
        <item x="4954"/>
        <item x="2835"/>
        <item x="1079"/>
        <item x="5011"/>
        <item x="3540"/>
        <item x="160"/>
        <item x="4282"/>
        <item x="1331"/>
        <item x="4209"/>
        <item x="4437"/>
        <item x="3934"/>
        <item x="3771"/>
        <item x="5391"/>
        <item x="782"/>
        <item x="619"/>
        <item x="2126"/>
        <item x="3493"/>
        <item x="3527"/>
        <item x="152"/>
        <item x="4372"/>
        <item x="3746"/>
        <item x="2643"/>
        <item x="3832"/>
        <item x="1006"/>
        <item x="2596"/>
        <item x="4864"/>
        <item x="2294"/>
        <item x="1807"/>
        <item x="2901"/>
        <item x="1581"/>
        <item x="4513"/>
        <item x="1636"/>
        <item x="4478"/>
        <item x="4632"/>
        <item x="3077"/>
        <item x="3004"/>
        <item x="4760"/>
        <item x="5276"/>
        <item x="406"/>
        <item x="896"/>
        <item x="1453"/>
        <item x="4776"/>
        <item x="879"/>
        <item x="4117"/>
        <item x="3343"/>
        <item x="3046"/>
        <item x="1018"/>
        <item x="4111"/>
        <item x="1901"/>
        <item x="1691"/>
        <item x="5425"/>
        <item x="1511"/>
        <item x="196"/>
        <item x="1484"/>
        <item x="2635"/>
        <item x="3580"/>
        <item x="2188"/>
        <item x="911"/>
        <item x="568"/>
        <item x="4674"/>
        <item x="3371"/>
        <item x="4030"/>
        <item x="1785"/>
        <item x="1976"/>
        <item x="3924"/>
        <item x="632"/>
        <item x="2501"/>
        <item x="3605"/>
        <item x="1840"/>
        <item x="5064"/>
        <item x="3416"/>
        <item x="5354"/>
        <item x="258"/>
        <item x="4011"/>
        <item x="834"/>
        <item x="3040"/>
        <item x="1732"/>
        <item x="157"/>
        <item x="2067"/>
        <item x="1045"/>
        <item x="1956"/>
        <item x="5463"/>
        <item x="3495"/>
        <item x="3808"/>
        <item x="124"/>
        <item x="1124"/>
        <item x="3195"/>
        <item x="370"/>
        <item x="5466"/>
        <item x="1363"/>
        <item x="3217"/>
        <item x="1042"/>
        <item x="4384"/>
        <item x="5082"/>
        <item x="4931"/>
        <item x="1200"/>
        <item x="3344"/>
        <item x="3632"/>
        <item x="2603"/>
        <item x="2581"/>
        <item x="3387"/>
        <item x="1157"/>
        <item x="2026"/>
        <item x="4214"/>
        <item x="4580"/>
        <item x="4353"/>
        <item x="4257"/>
        <item x="5124"/>
        <item x="201"/>
        <item x="1114"/>
        <item x="2144"/>
        <item x="3816"/>
        <item x="1141"/>
        <item x="3652"/>
        <item x="3126"/>
        <item x="1155"/>
        <item x="2463"/>
        <item x="3048"/>
        <item x="3052"/>
        <item x="891"/>
        <item x="4496"/>
        <item x="961"/>
        <item x="1236"/>
        <item x="1965"/>
        <item x="276"/>
        <item x="2776"/>
        <item x="416"/>
        <item x="1481"/>
        <item x="2962"/>
        <item x="2701"/>
        <item x="5067"/>
        <item x="929"/>
        <item x="1232"/>
        <item x="2354"/>
        <item x="4070"/>
        <item x="4826"/>
        <item x="3269"/>
        <item x="5182"/>
        <item x="5161"/>
        <item x="5431"/>
        <item x="3599"/>
        <item x="915"/>
        <item x="2677"/>
        <item x="4951"/>
        <item x="1926"/>
        <item x="105"/>
        <item x="5217"/>
        <item x="3276"/>
        <item x="3342"/>
        <item x="1383"/>
        <item x="2035"/>
        <item x="4255"/>
        <item x="369"/>
        <item x="2931"/>
        <item x="3041"/>
        <item x="302"/>
        <item x="2981"/>
        <item x="1756"/>
        <item x="1385"/>
        <item x="5237"/>
        <item x="675"/>
        <item x="3953"/>
        <item x="1792"/>
        <item x="5301"/>
        <item x="5366"/>
        <item x="362"/>
        <item x="3505"/>
        <item x="1989"/>
        <item x="2902"/>
        <item x="1790"/>
        <item x="3209"/>
        <item x="4101"/>
        <item x="762"/>
        <item x="1217"/>
        <item x="2209"/>
        <item x="1845"/>
        <item x="689"/>
        <item x="1718"/>
        <item x="1024"/>
        <item x="4808"/>
        <item x="3401"/>
        <item x="1076"/>
        <item x="2930"/>
        <item x="2254"/>
        <item x="1205"/>
        <item x="3691"/>
        <item x="400"/>
        <item x="1351"/>
        <item x="5114"/>
        <item x="58"/>
        <item x="2604"/>
        <item x="1961"/>
        <item x="1409"/>
        <item x="4693"/>
        <item x="3384"/>
        <item x="3236"/>
        <item x="1263"/>
        <item x="1028"/>
        <item x="529"/>
        <item x="5310"/>
        <item x="4401"/>
        <item x="850"/>
        <item x="2402"/>
        <item x="1773"/>
        <item x="3741"/>
        <item x="2968"/>
        <item x="4724"/>
        <item x="4810"/>
        <item x="5029"/>
        <item x="2665"/>
        <item x="4451"/>
        <item x="3805"/>
        <item x="2225"/>
        <item x="4896"/>
        <item x="2245"/>
        <item x="2303"/>
        <item x="2055"/>
        <item x="1265"/>
        <item x="1982"/>
        <item x="4785"/>
        <item x="2892"/>
        <item x="260"/>
        <item x="4935"/>
        <item x="3216"/>
        <item x="5049"/>
        <item x="1992"/>
        <item x="2334"/>
        <item x="635"/>
        <item x="652"/>
        <item x="5222"/>
        <item x="184"/>
        <item x="1397"/>
        <item x="3845"/>
        <item x="2483"/>
        <item x="3872"/>
        <item x="566"/>
        <item x="3121"/>
        <item x="2638"/>
        <item x="4846"/>
        <item x="4606"/>
        <item x="2825"/>
        <item x="4833"/>
        <item x="551"/>
        <item x="1158"/>
        <item x="5305"/>
        <item x="1175"/>
        <item x="3130"/>
        <item x="3942"/>
        <item x="3062"/>
        <item x="2131"/>
        <item x="4240"/>
        <item x="3448"/>
        <item x="1755"/>
        <item x="3825"/>
        <item x="1289"/>
        <item x="3477"/>
        <item x="3782"/>
        <item x="2050"/>
        <item x="1896"/>
        <item x="254"/>
        <item x="3070"/>
        <item x="1665"/>
        <item x="2722"/>
        <item x="2110"/>
        <item x="1675"/>
        <item x="5296"/>
        <item x="1660"/>
        <item x="2783"/>
        <item x="2785"/>
        <item x="4762"/>
        <item x="2145"/>
        <item x="3394"/>
        <item x="1915"/>
        <item x="2673"/>
        <item x="802"/>
        <item x="4191"/>
        <item x="2173"/>
        <item x="4838"/>
        <item x="1546"/>
        <item x="2670"/>
        <item x="5091"/>
        <item x="5313"/>
        <item x="1623"/>
        <item x="422"/>
        <item x="299"/>
        <item x="2036"/>
        <item x="5245"/>
        <item x="13"/>
        <item x="2204"/>
        <item x="490"/>
        <item x="182"/>
        <item x="1861"/>
        <item x="1988"/>
        <item x="545"/>
        <item x="4370"/>
        <item x="3717"/>
        <item x="2305"/>
        <item x="3117"/>
        <item x="3483"/>
        <item x="1575"/>
        <item x="2871"/>
        <item x="1560"/>
        <item x="3809"/>
        <item x="1801"/>
        <item x="393"/>
        <item x="5417"/>
        <item x="2580"/>
        <item x="3256"/>
        <item x="921"/>
        <item x="4131"/>
        <item x="4685"/>
        <item x="1813"/>
        <item x="1475"/>
        <item x="5242"/>
        <item x="3259"/>
        <item x="3906"/>
        <item x="4171"/>
        <item x="3246"/>
        <item x="4729"/>
        <item x="3091"/>
        <item x="849"/>
        <item x="3877"/>
        <item x="3025"/>
        <item x="4319"/>
        <item x="2187"/>
        <item x="589"/>
        <item x="1312"/>
        <item x="3294"/>
        <item x="5178"/>
        <item x="4619"/>
        <item x="957"/>
        <item x="4419"/>
        <item x="2531"/>
        <item x="2307"/>
        <item x="3886"/>
        <item x="1011"/>
        <item x="1759"/>
        <item x="4076"/>
        <item x="1343"/>
        <item x="4277"/>
        <item x="1243"/>
        <item x="1436"/>
        <item x="1367"/>
        <item x="5189"/>
        <item x="651"/>
        <item x="1406"/>
        <item x="1439"/>
        <item x="4272"/>
        <item x="3419"/>
        <item x="4977"/>
        <item x="106"/>
        <item x="3731"/>
        <item x="823"/>
        <item x="1493"/>
        <item x="971"/>
        <item x="3325"/>
        <item x="5246"/>
        <item x="3156"/>
        <item x="3862"/>
        <item x="5292"/>
        <item x="2710"/>
        <item x="340"/>
        <item x="4468"/>
        <item x="1170"/>
        <item x="2500"/>
        <item x="1565"/>
        <item x="3560"/>
        <item x="4169"/>
        <item x="3390"/>
        <item x="945"/>
        <item x="2433"/>
        <item x="2836"/>
        <item x="2342"/>
        <item x="1065"/>
        <item x="4988"/>
        <item x="1858"/>
        <item x="4993"/>
        <item x="2398"/>
        <item x="2521"/>
        <item x="5202"/>
        <item x="2676"/>
        <item x="3533"/>
        <item x="75"/>
        <item x="3455"/>
        <item x="110"/>
        <item x="4691"/>
        <item x="2065"/>
        <item x="2959"/>
        <item x="5207"/>
        <item x="316"/>
        <item x="4421"/>
        <item x="5293"/>
        <item x="2078"/>
        <item x="4909"/>
        <item x="2738"/>
        <item x="1658"/>
        <item x="1193"/>
        <item x="2152"/>
        <item x="665"/>
        <item x="4279"/>
        <item x="2133"/>
        <item x="3441"/>
        <item x="2278"/>
        <item x="1503"/>
        <item x="3010"/>
        <item x="764"/>
        <item x="3713"/>
        <item x="4731"/>
        <item x="4287"/>
        <item x="2933"/>
        <item x="2029"/>
        <item x="5441"/>
        <item x="237"/>
        <item x="5048"/>
        <item x="3596"/>
        <item x="3313"/>
        <item x="4671"/>
        <item x="2707"/>
        <item x="5100"/>
        <item x="3221"/>
        <item x="5249"/>
        <item x="4565"/>
        <item x="3393"/>
        <item x="125"/>
        <item x="1347"/>
        <item x="952"/>
        <item x="420"/>
        <item x="2071"/>
        <item x="603"/>
        <item x="239"/>
        <item x="4251"/>
        <item x="2969"/>
        <item x="2421"/>
        <item x="2950"/>
        <item x="1600"/>
        <item x="2987"/>
        <item x="4260"/>
        <item x="2702"/>
        <item x="1886"/>
        <item x="1476"/>
        <item x="4032"/>
        <item x="2304"/>
        <item x="4186"/>
        <item x="1420"/>
        <item x="2623"/>
        <item x="317"/>
        <item x="2773"/>
        <item x="81"/>
        <item x="2155"/>
        <item x="269"/>
        <item x="2534"/>
        <item x="5368"/>
        <item x="478"/>
        <item x="3785"/>
        <item x="2046"/>
        <item x="3853"/>
        <item x="1946"/>
        <item x="1651"/>
        <item x="2047"/>
        <item x="1967"/>
        <item x="29"/>
        <item x="2090"/>
        <item x="277"/>
        <item x="2854"/>
        <item x="4465"/>
        <item x="2927"/>
        <item x="2882"/>
        <item x="5159"/>
        <item x="5452"/>
        <item x="4772"/>
        <item x="5284"/>
        <item x="4519"/>
        <item x="2765"/>
        <item x="964"/>
        <item x="439"/>
        <item x="4825"/>
        <item x="1513"/>
        <item x="2336"/>
        <item x="2735"/>
        <item x="3553"/>
        <item x="2915"/>
        <item x="241"/>
        <item x="425"/>
        <item x="1615"/>
        <item x="71"/>
        <item x="140"/>
        <item x="112"/>
        <item x="3936"/>
        <item x="584"/>
        <item x="3302"/>
        <item x="2768"/>
        <item x="4764"/>
        <item x="2912"/>
        <item x="5243"/>
        <item x="2660"/>
        <item x="1921"/>
        <item x="5001"/>
        <item x="3020"/>
        <item x="1738"/>
        <item x="1321"/>
        <item x="2558"/>
        <item x="998"/>
        <item x="2168"/>
        <item x="1859"/>
        <item x="2070"/>
        <item x="2492"/>
        <item x="941"/>
        <item x="4422"/>
        <item x="2005"/>
        <item x="982"/>
        <item x="1457"/>
        <item x="1089"/>
        <item x="717"/>
        <item x="2021"/>
        <item x="2867"/>
        <item x="1029"/>
        <item x="1987"/>
        <item x="5150"/>
        <item x="1210"/>
        <item x="1541"/>
        <item x="3154"/>
        <item x="246"/>
        <item x="1325"/>
        <item x="2100"/>
        <item x="804"/>
        <item x="750"/>
        <item x="2120"/>
        <item x="1899"/>
        <item x="627"/>
        <item x="5387"/>
        <item x="3581"/>
        <item x="590"/>
        <item x="3373"/>
        <item x="4839"/>
        <item x="2753"/>
        <item x="3482"/>
        <item x="798"/>
        <item x="3875"/>
        <item x="356"/>
        <item x="5153"/>
        <item x="5117"/>
        <item x="3718"/>
        <item x="1019"/>
        <item x="168"/>
        <item x="1222"/>
        <item x="271"/>
        <item x="723"/>
        <item x="367"/>
        <item x="494"/>
        <item x="384"/>
        <item x="278"/>
        <item x="1297"/>
        <item x="4662"/>
        <item x="355"/>
        <item x="4058"/>
        <item x="1839"/>
        <item x="4389"/>
        <item x="1820"/>
        <item x="4215"/>
        <item x="2058"/>
        <item x="38"/>
        <item x="3191"/>
        <item x="1049"/>
        <item x="3792"/>
        <item x="174"/>
        <item x="898"/>
        <item x="2537"/>
        <item x="1891"/>
        <item x="4182"/>
        <item x="3443"/>
        <item x="4132"/>
        <item x="2883"/>
        <item x="1123"/>
        <item x="759"/>
        <item x="2579"/>
        <item x="4767"/>
        <item x="5281"/>
        <item x="2088"/>
        <item x="4611"/>
        <item x="5427"/>
        <item x="934"/>
        <item x="704"/>
        <item x="3628"/>
        <item x="836"/>
        <item x="312"/>
        <item x="2098"/>
        <item x="5250"/>
        <item x="4868"/>
        <item x="2158"/>
        <item x="2451"/>
        <item x="1160"/>
        <item x="2077"/>
        <item x="2748"/>
        <item x="5063"/>
        <item x="3085"/>
        <item x="4957"/>
        <item x="4942"/>
        <item x="5097"/>
        <item x="3478"/>
        <item x="4278"/>
        <item x="3752"/>
        <item x="4725"/>
        <item x="1950"/>
        <item x="459"/>
        <item x="3144"/>
        <item x="2150"/>
        <item x="5363"/>
        <item x="4665"/>
        <item x="109"/>
        <item x="2780"/>
        <item x="5358"/>
        <item x="1748"/>
        <item x="1613"/>
        <item x="5077"/>
        <item x="729"/>
        <item x="1247"/>
        <item x="3411"/>
        <item x="4267"/>
        <item x="4426"/>
        <item x="4457"/>
        <item x="2242"/>
        <item x="1531"/>
        <item x="2634"/>
        <item x="4376"/>
        <item x="4106"/>
        <item x="4761"/>
        <item x="2630"/>
        <item x="1116"/>
        <item x="1793"/>
        <item x="192"/>
        <item x="5036"/>
        <item x="942"/>
        <item x="3001"/>
        <item x="1682"/>
        <item x="2695"/>
        <item x="1007"/>
        <item x="4192"/>
        <item x="1955"/>
        <item x="3458"/>
        <item x="871"/>
        <item x="3253"/>
        <item x="938"/>
        <item x="503"/>
        <item x="1567"/>
        <item x="5188"/>
        <item x="287"/>
        <item x="5259"/>
        <item x="4130"/>
        <item x="1"/>
        <item x="3138"/>
        <item x="453"/>
        <item x="2666"/>
        <item x="3759"/>
        <item x="3464"/>
        <item x="4099"/>
        <item x="3525"/>
        <item x="610"/>
        <item x="1365"/>
        <item x="206"/>
        <item x="3969"/>
        <item x="1760"/>
        <item x="5148"/>
        <item x="5121"/>
        <item x="1208"/>
        <item x="3090"/>
        <item x="3896"/>
        <item x="5303"/>
        <item x="1781"/>
        <item x="4149"/>
        <item x="2649"/>
        <item x="3781"/>
        <item x="1800"/>
        <item x="341"/>
        <item x="1485"/>
        <item x="2003"/>
        <item x="1652"/>
        <item x="4261"/>
        <item x="4102"/>
        <item x="3699"/>
        <item x="394"/>
        <item x="1869"/>
        <item x="3279"/>
        <item x="3609"/>
        <item x="3461"/>
        <item x="4485"/>
        <item x="2198"/>
        <item x="4737"/>
        <item x="60"/>
        <item x="3914"/>
        <item x="2920"/>
        <item x="4941"/>
        <item x="2568"/>
        <item x="5256"/>
        <item x="825"/>
        <item x="2998"/>
        <item x="2545"/>
        <item x="2148"/>
        <item x="4690"/>
        <item x="2434"/>
        <item x="5324"/>
        <item x="3541"/>
        <item x="3141"/>
        <item x="1050"/>
        <item x="1853"/>
        <item x="5233"/>
        <item x="555"/>
        <item x="3058"/>
        <item x="993"/>
        <item x="4598"/>
        <item x="688"/>
        <item x="3212"/>
        <item x="2657"/>
        <item x="4203"/>
        <item x="4291"/>
        <item x="3893"/>
        <item x="3142"/>
        <item x="5092"/>
        <item x="3965"/>
        <item x="448"/>
        <item x="1833"/>
        <item x="5262"/>
        <item x="3242"/>
        <item x="1538"/>
        <item x="2847"/>
        <item x="1203"/>
        <item x="3687"/>
        <item x="4110"/>
        <item x="4704"/>
        <item x="995"/>
        <item x="2840"/>
        <item x="573"/>
        <item x="2589"/>
        <item x="216"/>
        <item x="1131"/>
        <item x="3521"/>
        <item x="298"/>
        <item x="360"/>
        <item x="4439"/>
        <item x="3197"/>
        <item x="2411"/>
        <item x="5058"/>
        <item x="4124"/>
        <item x="5352"/>
        <item x="5337"/>
        <item x="4881"/>
        <item x="3473"/>
        <item x="2734"/>
        <item x="4184"/>
        <item x="902"/>
        <item x="3574"/>
        <item x="1673"/>
        <item x="4482"/>
        <item x="2226"/>
        <item x="361"/>
        <item x="3622"/>
        <item x="139"/>
        <item x="3598"/>
        <item x="3285"/>
        <item x="381"/>
        <item x="97"/>
        <item x="3398"/>
        <item x="3277"/>
        <item x="4820"/>
        <item x="1535"/>
        <item x="4314"/>
        <item x="5289"/>
        <item x="2654"/>
        <item x="1815"/>
        <item x="976"/>
        <item x="1427"/>
        <item x="5006"/>
        <item x="376"/>
        <item x="1084"/>
        <item x="1096"/>
        <item x="310"/>
        <item x="1161"/>
        <item x="4234"/>
        <item x="715"/>
        <item x="3262"/>
        <item x="2038"/>
        <item x="5318"/>
        <item x="2287"/>
        <item x="313"/>
        <item x="1736"/>
        <item x="2744"/>
        <item x="5195"/>
        <item x="1394"/>
        <item x="5192"/>
        <item x="1201"/>
        <item x="4454"/>
        <item x="412"/>
        <item x="753"/>
        <item x="2068"/>
        <item x="5322"/>
        <item x="5221"/>
        <item x="270"/>
        <item x="4546"/>
        <item x="779"/>
        <item x="411"/>
        <item x="4518"/>
        <item x="2487"/>
        <item x="5467"/>
        <item x="5041"/>
        <item x="3399"/>
        <item x="4114"/>
        <item x="1108"/>
        <item x="1635"/>
        <item x="5419"/>
        <item x="1795"/>
        <item x="4529"/>
        <item x="4877"/>
        <item x="2308"/>
        <item x="5255"/>
        <item x="5433"/>
        <item x="1723"/>
        <item x="2696"/>
        <item x="721"/>
        <item x="3937"/>
        <item x="1005"/>
        <item x="307"/>
        <item x="703"/>
        <item x="4507"/>
        <item x="3643"/>
        <item x="2329"/>
        <item x="999"/>
        <item x="2538"/>
        <item x="4107"/>
        <item x="1268"/>
        <item x="4588"/>
        <item x="3190"/>
        <item x="3707"/>
        <item x="3633"/>
        <item x="2518"/>
        <item x="3789"/>
        <item x="272"/>
        <item x="4637"/>
        <item x="2200"/>
        <item x="1872"/>
        <item x="1692"/>
        <item x="2944"/>
        <item x="2456"/>
        <item x="2430"/>
        <item x="5024"/>
        <item x="345"/>
        <item x="1287"/>
        <item x="1339"/>
        <item x="5420"/>
        <item x="4222"/>
        <item x="1984"/>
        <item x="2264"/>
        <item x="3625"/>
        <item x="1916"/>
        <item x="4943"/>
        <item x="4582"/>
        <item x="817"/>
        <item x="3547"/>
        <item x="1038"/>
        <item x="4450"/>
        <item x="2076"/>
        <item x="1494"/>
        <item x="3524"/>
        <item x="2370"/>
        <item x="3950"/>
        <item x="4963"/>
        <item x="4829"/>
        <item x="5033"/>
        <item x="2672"/>
        <item x="2482"/>
        <item x="4897"/>
        <item x="1995"/>
        <item x="1727"/>
        <item x="2966"/>
        <item x="440"/>
        <item x="1448"/>
        <item x="8"/>
        <item x="2984"/>
        <item x="151"/>
        <item x="1954"/>
        <item x="1458"/>
        <item x="734"/>
        <item x="1594"/>
        <item x="3716"/>
        <item x="3133"/>
        <item x="1039"/>
        <item x="2868"/>
        <item x="1583"/>
        <item x="1359"/>
        <item x="4489"/>
        <item x="3400"/>
        <item x="2846"/>
        <item x="1857"/>
        <item x="3054"/>
        <item x="4886"/>
        <item x="5269"/>
        <item x="3113"/>
        <item x="1162"/>
        <item x="521"/>
        <item x="2770"/>
        <item x="2517"/>
        <item x="789"/>
        <item x="2705"/>
        <item x="5325"/>
        <item x="2547"/>
        <item x="2615"/>
        <item x="3271"/>
        <item x="429"/>
        <item x="3486"/>
        <item x="1639"/>
        <item x="5115"/>
        <item x="605"/>
        <item x="642"/>
        <item x="388"/>
        <item x="1422"/>
        <item x="3787"/>
        <item x="3051"/>
        <item x="1731"/>
        <item x="2880"/>
        <item x="3503"/>
        <item x="617"/>
        <item x="3284"/>
        <item x="1572"/>
        <item x="3175"/>
        <item x="3497"/>
        <item x="3474"/>
        <item x="1728"/>
        <item x="3131"/>
        <item x="5459"/>
        <item x="1784"/>
        <item x="4317"/>
        <item x="1949"/>
        <item x="3982"/>
        <item x="89"/>
        <item x="1036"/>
        <item x="4219"/>
        <item x="980"/>
        <item x="936"/>
        <item x="4940"/>
        <item x="66"/>
        <item x="3971"/>
        <item x="2143"/>
        <item x="1435"/>
        <item x="146"/>
        <item x="2416"/>
        <item x="1696"/>
        <item x="1671"/>
        <item x="2797"/>
        <item x="1396"/>
        <item x="791"/>
        <item x="2726"/>
        <item x="2123"/>
        <item x="4484"/>
        <item x="4075"/>
        <item x="3014"/>
        <item x="847"/>
        <item x="4068"/>
        <item x="5311"/>
        <item x="5132"/>
        <item x="3567"/>
        <item x="1355"/>
        <item x="4913"/>
        <item x="3834"/>
        <item x="601"/>
        <item x="1882"/>
        <item x="2380"/>
        <item x="4430"/>
        <item x="1134"/>
        <item x="966"/>
        <item x="232"/>
        <item x="1414"/>
        <item x="1132"/>
        <item x="1111"/>
        <item x="4412"/>
        <item x="2763"/>
        <item x="1213"/>
        <item x="3492"/>
        <item x="3267"/>
        <item x="337"/>
        <item x="959"/>
        <item x="4288"/>
        <item x="3686"/>
        <item x="694"/>
        <item x="2041"/>
        <item x="2559"/>
        <item x="1421"/>
        <item x="1740"/>
        <item x="5083"/>
        <item x="4148"/>
        <item x="3822"/>
        <item x="4093"/>
        <item x="805"/>
        <item x="2163"/>
        <item x="1902"/>
        <item x="2390"/>
        <item x="2455"/>
        <item x="3728"/>
        <item x="2671"/>
        <item x="5040"/>
        <item x="2762"/>
        <item x="1184"/>
        <item x="3165"/>
        <item x="4289"/>
        <item x="1368"/>
        <item x="4293"/>
        <item x="1769"/>
        <item x="2554"/>
        <item x="3300"/>
        <item x="2289"/>
        <item x="3105"/>
        <item x="2319"/>
        <item x="1077"/>
        <item x="2958"/>
        <item x="3708"/>
        <item x="4348"/>
        <item x="4039"/>
        <item x="4105"/>
        <item x="4575"/>
        <item x="3884"/>
        <item x="2861"/>
        <item x="1607"/>
        <item x="1697"/>
        <item x="3208"/>
        <item x="5072"/>
        <item x="3166"/>
        <item x="4687"/>
        <item x="2608"/>
        <item x="1783"/>
        <item x="242"/>
        <item x="1568"/>
        <item x="5470"/>
        <item x="476"/>
        <item x="4297"/>
        <item x="556"/>
        <item x="3008"/>
        <item x="2385"/>
        <item x="5175"/>
        <item x="1530"/>
        <item x="3650"/>
        <item x="265"/>
        <item x="2276"/>
        <item x="1286"/>
        <item x="4488"/>
        <item x="4758"/>
        <item x="3675"/>
        <item x="5271"/>
        <item x="3045"/>
        <item x="1254"/>
        <item x="3265"/>
        <item x="2426"/>
        <item x="2827"/>
        <item x="4322"/>
        <item x="3407"/>
        <item x="3962"/>
        <item x="5186"/>
        <item x="5101"/>
        <item x="3067"/>
        <item x="500"/>
        <item x="1185"/>
        <item x="2429"/>
        <item x="132"/>
        <item x="5272"/>
        <item x="901"/>
        <item x="4783"/>
        <item x="3308"/>
        <item x="3870"/>
        <item x="4366"/>
        <item x="5230"/>
        <item x="781"/>
        <item x="2382"/>
        <item x="1140"/>
        <item x="4678"/>
        <item x="4651"/>
        <item x="2356"/>
        <item x="4368"/>
        <item x="989"/>
        <item x="1844"/>
        <item x="631"/>
        <item x="4181"/>
        <item x="34"/>
        <item x="4335"/>
        <item x="430"/>
        <item x="5338"/>
        <item x="1469"/>
        <item x="990"/>
        <item x="3254"/>
        <item x="4444"/>
        <item x="600"/>
        <item x="3616"/>
        <item x="4262"/>
        <item x="771"/>
        <item x="1973"/>
        <item x="2132"/>
        <item x="3320"/>
        <item x="30"/>
        <item x="2485"/>
        <item x="2889"/>
        <item x="505"/>
        <item x="4766"/>
        <item x="1465"/>
        <item x="3641"/>
        <item x="1752"/>
        <item x="5384"/>
        <item x="3555"/>
        <item x="1506"/>
        <item x="4786"/>
        <item x="1164"/>
        <item x="1909"/>
        <item x="387"/>
        <item x="1462"/>
        <item x="3670"/>
        <item x="2172"/>
        <item x="2898"/>
        <item x="234"/>
        <item x="3607"/>
        <item x="2280"/>
        <item x="5080"/>
        <item x="224"/>
        <item x="884"/>
        <item x="5414"/>
        <item x="2255"/>
        <item x="4859"/>
        <item x="4109"/>
        <item x="2662"/>
        <item x="3704"/>
        <item x="1461"/>
        <item x="4640"/>
        <item x="1428"/>
        <item x="4467"/>
        <item x="1663"/>
        <item x="3931"/>
        <item x="5385"/>
        <item x="975"/>
        <item x="4141"/>
        <item x="2112"/>
        <item x="5118"/>
        <item x="3149"/>
        <item x="2505"/>
        <item x="2309"/>
        <item x="554"/>
        <item x="3984"/>
        <item x="3777"/>
        <item x="5086"/>
        <item x="1147"/>
        <item x="1004"/>
        <item x="3569"/>
        <item x="654"/>
        <item x="2000"/>
        <item x="1741"/>
        <item x="4166"/>
        <item x="728"/>
        <item x="1517"/>
        <item x="3170"/>
        <item x="1699"/>
        <item x="4248"/>
        <item x="3812"/>
        <item x="447"/>
        <item x="5327"/>
        <item x="5389"/>
        <item x="4544"/>
        <item x="4809"/>
        <item x="4086"/>
        <item x="2022"/>
        <item x="20"/>
        <item x="86"/>
        <item x="1251"/>
        <item x="2727"/>
        <item x="4397"/>
        <item x="4514"/>
        <item x="1112"/>
        <item x="3711"/>
        <item x="10"/>
        <item x="4788"/>
        <item x="597"/>
        <item x="4009"/>
        <item x="3578"/>
        <item x="693"/>
        <item x="1835"/>
        <item x="2515"/>
        <item x="4928"/>
        <item x="2466"/>
        <item x="4199"/>
        <item x="1072"/>
        <item x="3310"/>
        <item x="402"/>
        <item x="3184"/>
        <item x="4642"/>
        <item x="5104"/>
        <item x="2769"/>
        <item x="4706"/>
        <item x="4669"/>
        <item x="1578"/>
        <item x="1726"/>
        <item x="3499"/>
        <item x="655"/>
        <item x="2279"/>
        <item x="2544"/>
        <item x="5136"/>
        <item x="3925"/>
        <item x="5461"/>
        <item x="1610"/>
        <item x="1320"/>
        <item x="3430"/>
        <item x="4415"/>
        <item x="2881"/>
        <item x="1181"/>
        <item x="1043"/>
        <item x="2291"/>
        <item x="2739"/>
        <item x="3210"/>
        <item x="186"/>
        <item x="5460"/>
        <item x="3346"/>
        <item x="567"/>
        <item x="3102"/>
        <item x="4542"/>
        <item x="746"/>
        <item x="2650"/>
        <item x="4893"/>
        <item x="1198"/>
        <item x="119"/>
        <item x="2201"/>
        <item x="5007"/>
        <item x="939"/>
        <item x="59"/>
        <item x="1443"/>
        <item x="3368"/>
        <item x="596"/>
        <item x="3600"/>
        <item x="4720"/>
        <item x="4336"/>
        <item x="2529"/>
        <item x="235"/>
        <item x="4453"/>
        <item x="1898"/>
        <item x="3024"/>
        <item x="3603"/>
        <item x="4605"/>
        <item x="247"/>
        <item x="2866"/>
        <item x="3502"/>
        <item x="4782"/>
        <item x="701"/>
        <item x="1281"/>
        <item x="2756"/>
        <item x="4548"/>
        <item x="67"/>
        <item x="2692"/>
        <item x="2335"/>
        <item x="3887"/>
        <item x="128"/>
        <item x="2377"/>
        <item x="1249"/>
        <item x="1480"/>
        <item x="4682"/>
        <item x="5037"/>
        <item x="4179"/>
        <item x="4541"/>
        <item x="3471"/>
        <item x="4247"/>
        <item x="639"/>
        <item x="3009"/>
        <item x="912"/>
        <item x="4538"/>
        <item x="4854"/>
        <item x="1473"/>
        <item x="535"/>
        <item x="5227"/>
        <item x="714"/>
        <item x="288"/>
        <item x="731"/>
        <item x="3817"/>
        <item x="2299"/>
        <item x="1586"/>
        <item x="4100"/>
        <item x="947"/>
        <item x="4735"/>
        <item x="2900"/>
        <item x="1171"/>
        <item x="4017"/>
        <item x="3612"/>
        <item x="5163"/>
        <item x="4930"/>
        <item x="5279"/>
        <item x="294"/>
        <item x="4487"/>
        <item x="417"/>
        <item x="1714"/>
        <item x="1602"/>
        <item x="4202"/>
        <item x="4364"/>
        <item x="3679"/>
        <item x="3410"/>
        <item x="3304"/>
        <item x="5026"/>
        <item x="5348"/>
        <item x="2147"/>
        <item x="816"/>
        <item x="3989"/>
        <item x="5134"/>
        <item x="1135"/>
        <item x="5253"/>
        <item x="2934"/>
        <item x="5144"/>
        <item x="115"/>
        <item x="1960"/>
        <item x="3960"/>
        <item x="1975"/>
        <item x="872"/>
        <item x="5028"/>
        <item x="2454"/>
        <item x="1837"/>
        <item x="4061"/>
        <item x="2240"/>
        <item x="824"/>
        <item x="25"/>
        <item x="1187"/>
        <item x="3935"/>
        <item x="273"/>
        <item x="3584"/>
        <item x="399"/>
        <item x="4798"/>
        <item x="1148"/>
        <item x="4636"/>
        <item x="382"/>
        <item x="2569"/>
        <item x="618"/>
        <item x="932"/>
        <item x="560"/>
        <item x="4964"/>
        <item x="712"/>
        <item x="120"/>
        <item x="2042"/>
        <item x="2718"/>
        <item x="3316"/>
        <item x="330"/>
        <item x="4346"/>
        <item x="2006"/>
        <item x="1097"/>
        <item x="810"/>
        <item x="2801"/>
        <item x="3824"/>
        <item x="5102"/>
        <item x="684"/>
        <item x="2246"/>
        <item x="1884"/>
        <item x="1500"/>
        <item x="2372"/>
        <item x="755"/>
        <item x="4176"/>
        <item x="1819"/>
        <item x="4732"/>
        <item x="3092"/>
        <item x="4359"/>
        <item x="1906"/>
        <item x="4423"/>
        <item x="4880"/>
        <item x="2137"/>
        <item x="2597"/>
        <item x="5457"/>
        <item x="4309"/>
        <item x="3546"/>
        <item x="3767"/>
        <item x="827"/>
        <item x="4339"/>
        <item x="1559"/>
        <item x="102"/>
        <item x="14"/>
        <item x="3873"/>
        <item x="1412"/>
        <item x="4377"/>
        <item x="1862"/>
        <item x="4315"/>
        <item x="3880"/>
        <item x="2972"/>
        <item x="1472"/>
        <item x="2491"/>
        <item x="4986"/>
        <item x="4190"/>
        <item x="788"/>
        <item x="2361"/>
        <item x="263"/>
        <item x="2812"/>
        <item x="2443"/>
        <item x="5103"/>
        <item x="45"/>
        <item x="1139"/>
        <item x="1525"/>
        <item x="1799"/>
        <item x="1842"/>
        <item x="4992"/>
        <item x="4961"/>
        <item x="5437"/>
        <item x="4151"/>
        <item x="3883"/>
        <item x="3032"/>
        <item x="2977"/>
        <item x="594"/>
        <item x="2609"/>
        <item x="1255"/>
        <item x="1318"/>
        <item x="4554"/>
        <item x="2514"/>
        <item x="3248"/>
        <item x="4815"/>
        <item x="3116"/>
        <item x="5106"/>
        <item x="5252"/>
        <item x="1027"/>
        <item x="5122"/>
        <item x="4253"/>
        <item x="5133"/>
        <item x="699"/>
        <item x="4577"/>
        <item x="4779"/>
        <item x="2406"/>
        <item x="3015"/>
        <item x="1603"/>
        <item x="1216"/>
        <item x="1178"/>
        <item x="4998"/>
        <item x="2202"/>
        <item x="3164"/>
        <item x="4394"/>
        <item x="438"/>
        <item x="4241"/>
        <item x="4777"/>
        <item x="4638"/>
        <item x="5213"/>
        <item x="4500"/>
        <item x="913"/>
        <item x="3100"/>
        <item x="3849"/>
        <item x="918"/>
        <item x="1496"/>
        <item x="2404"/>
        <item x="2413"/>
        <item x="21"/>
        <item x="2639"/>
        <item x="862"/>
        <item x="4722"/>
        <item x="1772"/>
        <item x="4443"/>
        <item x="1941"/>
        <item x="1031"/>
        <item x="2565"/>
        <item x="3689"/>
        <item x="4286"/>
        <item x="2932"/>
        <item x="5130"/>
        <item x="5297"/>
        <item x="3855"/>
        <item x="3644"/>
        <item x="4756"/>
        <item x="3433"/>
        <item x="4819"/>
        <item x="264"/>
        <item x="3799"/>
        <item x="3108"/>
        <item x="4396"/>
        <item x="4801"/>
        <item x="4298"/>
        <item x="1425"/>
        <item x="3868"/>
        <item x="2140"/>
        <item x="3766"/>
        <item x="1356"/>
        <item x="4168"/>
        <item x="4956"/>
        <item x="3275"/>
        <item x="3897"/>
        <item x="3073"/>
        <item x="2874"/>
        <item x="4912"/>
        <item x="2285"/>
        <item x="2832"/>
        <item x="3103"/>
        <item x="572"/>
        <item x="3821"/>
        <item x="441"/>
        <item x="1010"/>
        <item x="4644"/>
        <item x="4955"/>
        <item x="2815"/>
        <item x="3773"/>
        <item x="5395"/>
        <item x="5099"/>
        <item x="5298"/>
        <item x="2002"/>
        <item x="3157"/>
        <item x="5455"/>
        <item x="4004"/>
        <item x="1667"/>
        <item x="1129"/>
        <item x="193"/>
        <item x="3738"/>
        <item x="1641"/>
        <item x="1106"/>
        <item x="4631"/>
        <item x="4715"/>
        <item x="1064"/>
        <item x="4701"/>
        <item x="3498"/>
        <item x="3945"/>
        <item x="455"/>
        <item x="2384"/>
        <item x="613"/>
        <item x="2028"/>
        <item x="3239"/>
        <item x="3211"/>
        <item x="4404"/>
        <item x="3453"/>
        <item x="3621"/>
        <item x="4743"/>
        <item x="3174"/>
        <item x="354"/>
        <item x="33"/>
        <item x="4723"/>
        <item x="875"/>
        <item x="3043"/>
        <item x="5059"/>
        <item x="1670"/>
        <item x="2948"/>
        <item x="4165"/>
        <item x="3783"/>
        <item x="5025"/>
        <item x="2818"/>
        <item x="4578"/>
        <item x="2506"/>
        <item x="1133"/>
        <item x="3620"/>
        <item x="5329"/>
        <item x="4629"/>
        <item x="3179"/>
        <item x="3447"/>
        <item x="4170"/>
        <item x="1679"/>
        <item x="4227"/>
        <item x="960"/>
        <item x="3205"/>
        <item x="4800"/>
        <item x="4399"/>
        <item x="2162"/>
        <item x="1895"/>
        <item x="3439"/>
        <item x="1733"/>
        <item x="2306"/>
        <item x="695"/>
        <item x="5052"/>
        <item x="1779"/>
        <item x="796"/>
        <item x="914"/>
        <item x="306"/>
        <item x="2375"/>
        <item x="292"/>
        <item x="4338"/>
        <item x="5332"/>
        <item x="3150"/>
        <item x="3442"/>
        <item x="469"/>
        <item x="1953"/>
        <item x="3617"/>
        <item x="11"/>
        <item x="1598"/>
        <item x="3927"/>
        <item x="4046"/>
        <item x="5347"/>
        <item x="1426"/>
        <item x="198"/>
        <item x="4965"/>
        <item x="4185"/>
        <item x="4920"/>
        <item x="3068"/>
        <item x="1259"/>
        <item x="3530"/>
        <item x="5126"/>
        <item x="3339"/>
        <item x="2957"/>
        <item x="5364"/>
        <item x="524"/>
        <item x="583"/>
        <item x="2196"/>
        <item x="4558"/>
        <item x="2803"/>
        <item x="395"/>
        <item x="404"/>
        <item x="4727"/>
        <item x="1194"/>
        <item x="515"/>
        <item x="5208"/>
        <item x="669"/>
        <item x="3402"/>
        <item x="5112"/>
        <item x="4057"/>
        <item x="2806"/>
        <item x="4844"/>
        <item x="3827"/>
        <item x="1149"/>
        <item x="5051"/>
        <item x="1389"/>
        <item x="1892"/>
        <item x="2347"/>
        <item x="4495"/>
        <item x="2435"/>
        <item x="1295"/>
        <item x="4383"/>
        <item x="134"/>
        <item x="3654"/>
        <item x="4823"/>
        <item x="4550"/>
        <item x="2017"/>
        <item x="396"/>
        <item x="326"/>
        <item x="2790"/>
        <item x="778"/>
        <item x="27"/>
        <item x="2499"/>
        <item x="2224"/>
        <item x="2344"/>
        <item x="2918"/>
        <item x="2511"/>
        <item x="602"/>
        <item x="2219"/>
        <item x="856"/>
        <item x="2627"/>
        <item x="1044"/>
        <item x="3719"/>
        <item x="1889"/>
        <item x="4863"/>
        <item x="561"/>
        <item x="1850"/>
        <item x="2170"/>
        <item x="2686"/>
        <item x="2833"/>
        <item x="4622"/>
        <item x="3488"/>
        <item x="3104"/>
        <item x="1432"/>
        <item x="296"/>
        <item x="96"/>
        <item x="2097"/>
        <item x="3967"/>
        <item x="2072"/>
        <item x="452"/>
        <item x="876"/>
        <item x="3919"/>
        <item x="77"/>
        <item x="324"/>
        <item x="1333"/>
        <item x="4135"/>
        <item x="3973"/>
        <item x="3790"/>
        <item x="510"/>
        <item x="3757"/>
        <item x="1303"/>
        <item x="4414"/>
        <item x="1911"/>
        <item x="2661"/>
        <item x="4621"/>
        <item x="424"/>
        <item x="2811"/>
        <item x="3585"/>
        <item x="52"/>
        <item x="2647"/>
        <item x="4830"/>
        <item x="15"/>
        <item x="2079"/>
        <item x="1388"/>
        <item x="3106"/>
        <item x="2300"/>
        <item x="2476"/>
        <item x="559"/>
        <item x="3570"/>
        <item x="4596"/>
        <item x="1223"/>
        <item x="1003"/>
        <item x="2160"/>
        <item x="1713"/>
        <item x="2381"/>
        <item x="2149"/>
        <item x="5139"/>
        <item x="4905"/>
        <item x="314"/>
        <item x="1464"/>
        <item x="3021"/>
        <item x="3959"/>
        <item x="1680"/>
        <item x="4144"/>
        <item x="826"/>
        <item x="5138"/>
        <item x="2888"/>
        <item x="1078"/>
        <item x="5111"/>
        <item x="4007"/>
        <item x="3740"/>
        <item x="1442"/>
        <item x="5344"/>
        <item x="4840"/>
        <item x="4470"/>
        <item x="2331"/>
        <item x="2618"/>
        <item x="3422"/>
        <item x="3033"/>
        <item x="2708"/>
        <item x="769"/>
        <item x="1153"/>
        <item x="4299"/>
        <item x="4921"/>
        <item x="457"/>
        <item x="4657"/>
        <item x="1557"/>
        <item x="3450"/>
        <item x="2862"/>
        <item x="726"/>
        <item x="321"/>
        <item x="4273"/>
        <item x="4784"/>
        <item x="104"/>
        <item x="3167"/>
        <item x="4005"/>
        <item x="1875"/>
        <item x="3830"/>
        <item x="4805"/>
        <item x="4270"/>
        <item x="2045"/>
        <item x="3345"/>
        <item x="4712"/>
        <item x="1059"/>
        <item x="3395"/>
        <item x="5369"/>
        <item x="2459"/>
        <item x="2914"/>
        <item x="5220"/>
        <item x="2904"/>
        <item x="3389"/>
        <item x="4294"/>
        <item x="3608"/>
        <item x="1529"/>
        <item x="2622"/>
        <item x="837"/>
        <item x="5079"/>
        <item x="1777"/>
        <item x="2940"/>
        <item x="5218"/>
        <item x="4851"/>
        <item x="498"/>
        <item x="4429"/>
        <item x="985"/>
        <item x="3136"/>
        <item x="3225"/>
        <item x="238"/>
        <item x="1591"/>
        <item x="2484"/>
        <item x="483"/>
        <item x="4567"/>
        <item x="1248"/>
        <item x="1417"/>
        <item x="3011"/>
        <item x="1272"/>
        <item x="3593"/>
        <item x="5223"/>
        <item x="544"/>
        <item x="797"/>
        <item x="2056"/>
        <item x="3129"/>
        <item x="2616"/>
        <item x="2355"/>
        <item x="143"/>
        <item x="57"/>
        <item x="2642"/>
        <item x="3683"/>
        <item x="95"/>
        <item x="4490"/>
        <item x="2450"/>
        <item x="549"/>
        <item x="3500"/>
        <item x="3013"/>
        <item x="3101"/>
        <item x="5287"/>
        <item x="2999"/>
        <item x="3637"/>
        <item x="499"/>
        <item x="4673"/>
        <item x="706"/>
        <item x="4347"/>
        <item x="5373"/>
        <item x="1105"/>
        <item x="76"/>
        <item x="2020"/>
        <item x="1722"/>
        <item x="1724"/>
        <item x="5014"/>
        <item x="5206"/>
        <item x="3139"/>
        <item x="2636"/>
        <item x="3795"/>
        <item x="380"/>
        <item x="118"/>
        <item x="2228"/>
        <item x="4275"/>
        <item x="1022"/>
        <item x="5004"/>
        <item x="4321"/>
        <item x="336"/>
        <item x="4789"/>
        <item x="3732"/>
        <item x="1888"/>
        <item x="2925"/>
        <item x="4959"/>
        <item x="4147"/>
        <item x="5381"/>
        <item x="3357"/>
        <item x="4463"/>
        <item x="910"/>
        <item x="4343"/>
        <item x="5211"/>
        <item x="1925"/>
        <item x="363"/>
        <item x="4351"/>
        <item x="2893"/>
        <item x="5193"/>
        <item x="588"/>
        <item x="1997"/>
        <item x="927"/>
        <item x="3784"/>
        <item x="3370"/>
        <item x="4409"/>
        <item x="3224"/>
        <item x="3023"/>
        <item x="2142"/>
        <item x="4865"/>
        <item x="2824"/>
        <item x="700"/>
        <item x="5003"/>
        <item x="2746"/>
        <item x="5229"/>
        <item x="3801"/>
        <item x="3053"/>
        <item x="580"/>
        <item x="865"/>
        <item x="1128"/>
        <item x="1929"/>
        <item x="623"/>
        <item x="5380"/>
        <item x="4180"/>
        <item x="3987"/>
        <item x="5416"/>
        <item x="154"/>
        <item x="4089"/>
        <item x="2678"/>
        <item x="4025"/>
        <item x="3994"/>
        <item x="4084"/>
        <item x="1350"/>
        <item x="4012"/>
        <item x="3206"/>
        <item x="5394"/>
        <item x="1501"/>
        <item x="3977"/>
        <item x="3434"/>
        <item x="3786"/>
        <item x="5038"/>
        <item x="1554"/>
        <item x="2247"/>
        <item x="2138"/>
        <item x="3946"/>
        <item x="2624"/>
        <item x="852"/>
        <item x="3531"/>
        <item x="4827"/>
        <item x="3592"/>
        <item x="4900"/>
        <item x="574"/>
        <item x="5316"/>
        <item x="666"/>
        <item x="2043"/>
        <item x="5326"/>
        <item x="897"/>
        <item x="1449"/>
        <item x="3134"/>
        <item x="4861"/>
        <item x="3602"/>
        <item x="664"/>
        <item x="4436"/>
        <item x="4824"/>
        <item x="1765"/>
        <item x="1804"/>
        <item x="4143"/>
        <item x="1778"/>
        <item x="2869"/>
        <item x="4818"/>
        <item x="5282"/>
        <item x="3770"/>
        <item x="1584"/>
        <item x="1735"/>
        <item x="4469"/>
        <item x="5280"/>
        <item x="5017"/>
        <item x="4522"/>
        <item x="3306"/>
        <item x="1165"/>
        <item x="1576"/>
        <item x="3257"/>
        <item x="2693"/>
        <item x="5341"/>
        <item x="4220"/>
        <item x="3932"/>
        <item x="2211"/>
        <item x="4639"/>
        <item x="4745"/>
        <item x="3028"/>
        <item x="3365"/>
        <item x="3375"/>
        <item x="3406"/>
        <item x="3374"/>
        <item x="1751"/>
        <item x="2730"/>
        <item x="1502"/>
        <item x="1710"/>
        <item x="4787"/>
        <item x="3392"/>
        <item x="3322"/>
        <item x="5214"/>
        <item x="3590"/>
        <item x="878"/>
        <item x="1300"/>
        <item x="4177"/>
        <item x="4069"/>
        <item x="2221"/>
        <item x="5070"/>
        <item x="1447"/>
        <item x="903"/>
        <item x="3372"/>
        <item x="3338"/>
        <item x="3404"/>
        <item x="1053"/>
        <item x="965"/>
        <item x="1650"/>
        <item x="1802"/>
        <item x="3678"/>
        <item x="5084"/>
        <item x="2562"/>
        <item x="2066"/>
        <item x="2656"/>
        <item x="3508"/>
        <item x="2935"/>
        <item x="3512"/>
        <item x="1516"/>
        <item x="5110"/>
        <item x="3601"/>
        <item x="4232"/>
        <item x="1698"/>
        <item x="4919"/>
        <item x="3114"/>
        <item x="4966"/>
        <item x="1386"/>
        <item x="2087"/>
        <item x="2343"/>
        <item x="2114"/>
        <item x="2317"/>
        <item x="1746"/>
        <item x="5357"/>
        <item x="4696"/>
        <item x="2613"/>
        <item x="5371"/>
        <item x="1246"/>
        <item x="4178"/>
        <item x="1467"/>
        <item x="1358"/>
        <item x="2261"/>
        <item x="1540"/>
        <item x="2339"/>
        <item x="3642"/>
        <item x="1998"/>
        <item x="2302"/>
        <item x="2789"/>
        <item x="2178"/>
        <item x="2032"/>
        <item x="2004"/>
        <item x="1794"/>
        <item x="4252"/>
        <item x="4556"/>
        <item x="1242"/>
        <item x="4658"/>
        <item x="1310"/>
        <item x="3664"/>
        <item x="2822"/>
        <item x="1616"/>
        <item x="5453"/>
        <item x="2572"/>
        <item x="3940"/>
        <item x="4095"/>
        <item x="1847"/>
        <item x="3289"/>
        <item x="3895"/>
        <item x="4334"/>
        <item x="3710"/>
        <item x="5412"/>
        <item x="2819"/>
        <item x="1345"/>
        <item x="4223"/>
        <item x="4385"/>
        <item x="3476"/>
        <item x="2814"/>
        <item x="3660"/>
        <item x="2298"/>
        <item x="1877"/>
        <item x="3534"/>
        <item x="2033"/>
        <item x="4244"/>
        <item x="4858"/>
        <item x="2432"/>
        <item x="2083"/>
        <item x="3421"/>
        <item x="1720"/>
        <item x="4867"/>
        <item x="2281"/>
        <item x="3696"/>
        <item x="4438"/>
        <item x="5248"/>
        <item x="2024"/>
        <item x="3331"/>
        <item x="3891"/>
        <item x="1750"/>
        <item x="4041"/>
        <item x="3586"/>
        <item x="2798"/>
        <item x="4564"/>
        <item x="4052"/>
        <item x="5268"/>
        <item x="4125"/>
        <item x="4603"/>
        <item x="4226"/>
        <item x="2794"/>
        <item x="3702"/>
        <item x="4300"/>
        <item x="1796"/>
        <item x="4193"/>
        <item x="4969"/>
        <item x="2326"/>
        <item x="2080"/>
        <item x="1894"/>
        <item x="1923"/>
        <item x="5312"/>
        <item x="4163"/>
        <item x="4082"/>
        <item x="1938"/>
        <item x="5361"/>
        <item x="4435"/>
        <item x="2199"/>
        <item x="1905"/>
        <item x="2423"/>
        <item x="3241"/>
        <item x="4975"/>
        <item x="3797"/>
        <item x="2942"/>
        <item x="4653"/>
        <item x="3335"/>
        <item x="5131"/>
        <item x="5119"/>
        <item x="5066"/>
        <item x="2895"/>
        <item x="5196"/>
        <item x="2365"/>
        <item x="3238"/>
        <item x="4136"/>
        <item x="3730"/>
        <item x="4742"/>
        <item x="2502"/>
        <item x="4633"/>
        <item x="3909"/>
        <item x="2830"/>
        <item x="3112"/>
        <item x="2590"/>
        <item x="2945"/>
        <item x="4263"/>
        <item x="4316"/>
        <item x="2258"/>
        <item x="4225"/>
        <item x="3454"/>
        <item x="4474"/>
        <item x="2475"/>
        <item x="3424"/>
        <item x="5170"/>
        <item x="4937"/>
        <item x="3979"/>
        <item x="4585"/>
        <item x="3662"/>
        <item x="2967"/>
        <item x="4700"/>
        <item x="2586"/>
        <item x="3172"/>
        <item x="4804"/>
        <item x="4953"/>
        <item x="5356"/>
        <item x="5181"/>
        <item x="2786"/>
        <item x="2952"/>
        <item x="3898"/>
        <item x="3228"/>
        <item x="5199"/>
        <item x="2764"/>
        <item x="4926"/>
        <item x="2873"/>
        <item x="3278"/>
        <item x="4738"/>
        <item x="3697"/>
        <item x="5032"/>
        <item x="4816"/>
        <item x="3446"/>
        <item x="4053"/>
        <item x="3504"/>
        <item x="3227"/>
        <item x="4217"/>
        <item x="3734"/>
        <item x="4551"/>
        <item x="2996"/>
        <item x="4901"/>
        <item x="4939"/>
        <item x="3494"/>
        <item x="3837"/>
        <item x="5137"/>
        <item x="3086"/>
        <item x="4680"/>
        <item x="4944"/>
        <item x="4576"/>
        <item x="4950"/>
        <item x="3328"/>
        <item x="3948"/>
        <item x="5375"/>
        <item x="3722"/>
        <item x="3182"/>
        <item x="3071"/>
        <item x="4995"/>
        <item x="5451"/>
        <item x="4534"/>
        <item x="3143"/>
        <item x="3333"/>
        <item x="5267"/>
        <item x="5388"/>
        <item x="5376"/>
        <item x="4686"/>
        <item x="4264"/>
        <item x="5450"/>
        <item x="4750"/>
        <item x="4256"/>
        <item x="3577"/>
        <item x="3403"/>
        <item x="5190"/>
        <item x="4714"/>
        <item x="4751"/>
        <item x="5397"/>
        <item x="3869"/>
        <item x="3548"/>
        <item x="3876"/>
        <item x="4018"/>
        <item x="5454"/>
        <item x="5107"/>
        <item x="5260"/>
        <item x="4672"/>
        <item x="5257"/>
        <item x="4344"/>
        <item x="4748"/>
        <item x="4071"/>
        <item x="4828"/>
        <item x="5351"/>
        <item x="4301"/>
        <item x="4812"/>
        <item x="5426"/>
        <item x="4710"/>
        <item x="5335"/>
        <item x="5094"/>
        <item x="4675"/>
        <item x="4358"/>
        <item x="4684"/>
        <item x="4645"/>
        <item x="4304"/>
        <item x="4635"/>
        <item x="4491"/>
        <item x="4113"/>
        <item x="5023"/>
        <item x="4746"/>
        <item x="4597"/>
        <item x="4369"/>
        <item x="5263"/>
        <item x="4549"/>
        <item x="4524"/>
        <item x="4424"/>
        <item x="4856"/>
        <item x="4604"/>
        <item x="4601"/>
        <item x="5244"/>
        <item x="5231"/>
        <item x="4987"/>
        <item x="4925"/>
        <item x="4837"/>
        <item x="4740"/>
        <item x="4835"/>
        <item x="4850"/>
        <item x="5468"/>
        <item x="5309"/>
        <item x="5162"/>
        <item x="5370"/>
        <item x="5407"/>
        <item x="5413"/>
        <item x="5"/>
        <item t="default"/>
      </items>
    </pivotField>
    <pivotField showAll="0"/>
    <pivotField showAll="0"/>
    <pivotField showAll="0"/>
    <pivotField showAll="0"/>
    <pivotField showAll="0"/>
    <pivotField showAll="0"/>
    <pivotField showAll="0">
      <items count="13">
        <item x="6"/>
        <item x="4"/>
        <item x="0"/>
        <item x="11"/>
        <item x="1"/>
        <item x="8"/>
        <item x="2"/>
        <item x="5"/>
        <item x="9"/>
        <item x="7"/>
        <item x="3"/>
        <item x="10"/>
        <item t="default"/>
      </items>
    </pivotField>
    <pivotField showAll="0">
      <items count="3">
        <item h="1" x="1"/>
        <item x="0"/>
        <item t="default"/>
      </items>
    </pivotField>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7"/>
  </rowFields>
  <rowItems count="6">
    <i>
      <x/>
    </i>
    <i>
      <x v="1"/>
    </i>
    <i>
      <x v="2"/>
    </i>
    <i>
      <x v="3"/>
    </i>
    <i>
      <x v="4"/>
    </i>
    <i t="grand">
      <x/>
    </i>
  </rowItems>
  <colItems count="1">
    <i/>
  </colItems>
  <dataFields count="1">
    <dataField name="Count of Ticket ID" fld="0" subtotal="count" baseField="7" baseItem="3"/>
  </dataFields>
  <chartFormats count="5">
    <chartFormat chart="17"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Type" xr10:uid="{677E8EA3-9429-4D87-B018-491D98B37946}" sourceName="Ticket Type">
  <pivotTables>
    <pivotTable tabId="4" name="PivotTable1"/>
    <pivotTable tabId="4" name="PivotTable2"/>
  </pivotTables>
  <data>
    <tabular pivotCacheId="1933333662">
      <items count="5">
        <i x="1" s="1"/>
        <i x="2"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Status" xr10:uid="{93CFAD92-73A3-40E9-9BBC-2C49AAA1593A}" sourceName="Ticket Status">
  <pivotTables>
    <pivotTable tabId="4" name="PivotTable1"/>
    <pivotTable tabId="4" name="PivotTable2"/>
  </pivotTables>
  <data>
    <tabular pivotCacheId="193333366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86866F7-D693-46B3-8FBA-F53B5EF99744}" sourceName="Month_Name">
  <pivotTables>
    <pivotTable tabId="4" name="PivotTable1"/>
    <pivotTable tabId="4" name="PivotTable2"/>
  </pivotTables>
  <data>
    <tabular pivotCacheId="1933333662">
      <items count="12">
        <i x="6" s="1"/>
        <i x="4" s="1"/>
        <i x="0" s="1"/>
        <i x="11" s="1"/>
        <i x="1" s="1"/>
        <i x="8" s="1"/>
        <i x="2" s="1"/>
        <i x="5" s="1"/>
        <i x="9" s="1"/>
        <i x="7" s="1"/>
        <i x="3"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Year" xr10:uid="{5EA3E4A9-7139-4161-85A9-004E3DA79F47}" sourceName="Month_Year">
  <pivotTables>
    <pivotTable tabId="4" name="PivotTable1"/>
    <pivotTable tabId="4" name="PivotTable2"/>
  </pivotTables>
  <data>
    <tabular pivotCacheId="1933333662">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t Type" xr10:uid="{513277E0-DF5F-4F22-BD2B-12B077628582}" cache="Slicer_Ticket_Type" caption="Ticket Type" startItem="4" rowHeight="245835"/>
  <slicer name="Ticket Status" xr10:uid="{070E07FA-6D96-45F8-B05D-319980E46B71}" cache="Slicer_Ticket_Status" caption="Ticket Status" rowHeight="245835"/>
  <slicer name="Month_Name" xr10:uid="{039DBE4E-4C3C-4881-80FA-6E55A212BD93}" cache="Slicer_Month_Name" caption="Month_Name" rowHeight="245835"/>
  <slicer name="Month_Year" xr10:uid="{98C9AF03-B9DF-43F6-BBC8-4BBE495685A9}" cache="Slicer_Month_Year" caption="Month_Year" startItem="1"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029EA1-6752-4400-A3E5-C547AD112796}" name="CustomerSupport" displayName="CustomerSupport" ref="A1:X8470" totalsRowShown="0">
  <autoFilter ref="A1:X8470" xr:uid="{45029EA1-6752-4400-A3E5-C547AD112796}"/>
  <tableColumns count="24">
    <tableColumn id="1" xr3:uid="{F5CA3C1E-4454-4C0C-AA0F-FA717FD81241}" name="Ticket ID"/>
    <tableColumn id="2" xr3:uid="{D7873910-4F1F-43B8-9413-7FEAEB5565F1}" name="Customer Name"/>
    <tableColumn id="3" xr3:uid="{56CCC94F-219A-4E6C-A98C-62E022582420}" name="Customer Email"/>
    <tableColumn id="4" xr3:uid="{10C4EB93-FDB4-45B9-BCA7-1D3B86113CC5}" name="Customer Age"/>
    <tableColumn id="5" xr3:uid="{5B25587D-4004-4691-ABAC-4E4554E6DAAC}" name="Customer Gender"/>
    <tableColumn id="6" xr3:uid="{BFF2FE71-57F3-4468-A09F-CDA9721D7C13}" name="Product Purchased"/>
    <tableColumn id="7" xr3:uid="{73007D18-2F04-4517-B2CE-CE8C4B026D3C}" name="Date of Purchase" dataDxfId="7"/>
    <tableColumn id="8" xr3:uid="{FDE6FBEE-F623-45F5-93ED-4363E07E779F}" name="Ticket Type"/>
    <tableColumn id="9" xr3:uid="{2140E9F2-12D9-461E-93D2-930419A049DF}" name="Ticket Subject"/>
    <tableColumn id="10" xr3:uid="{1C387A87-7F1B-46F4-8E1A-DDC62BD7BB5C}" name="Ticket Description" dataDxfId="6"/>
    <tableColumn id="11" xr3:uid="{88539310-2754-47B1-AE16-5A57CFC4678B}" name="Ticket Status"/>
    <tableColumn id="12" xr3:uid="{BF61A55E-77CF-44BA-884E-E8D1A0402700}" name="Resolution"/>
    <tableColumn id="13" xr3:uid="{EC0D5BA4-E057-4886-9672-4F830B8B2B55}" name="Ticket Priority"/>
    <tableColumn id="14" xr3:uid="{2C2B8F86-FC0F-41CA-8A26-E22CB5D4D0D4}" name="Ticket Channel"/>
    <tableColumn id="15" xr3:uid="{3F00C5FC-FE36-461C-830B-78CBB1271B48}" name="First Response Time"/>
    <tableColumn id="16" xr3:uid="{6B7DAAEF-E911-4F00-A994-DBC82360E5D0}" name="Time to Resolution"/>
    <tableColumn id="17" xr3:uid="{5E001DEB-E92B-448F-AC19-E79C76C09411}" name="Customer Satisfaction Rating"/>
    <tableColumn id="18" xr3:uid="{0B875681-962A-4EBC-A5F5-449F2F29AEB5}" name="Row check"/>
    <tableColumn id="19" xr3:uid="{EB0C8A1D-8178-467E-86B8-BD1F17338036}" name="Resolution Clean" dataDxfId="5">
      <calculatedColumnFormula>PROPER(CustomerSupport[[#This Row],[Resolution]])</calculatedColumnFormula>
    </tableColumn>
    <tableColumn id="20" xr3:uid="{D236AABE-3391-4C8E-A630-8DBA0A705719}" name="Customer_Name_Clean" dataDxfId="4">
      <calculatedColumnFormula>TRIM(CustomerSupport[[#This Row],[Customer Name]])</calculatedColumnFormula>
    </tableColumn>
    <tableColumn id="21" xr3:uid="{53C0BD98-CB5E-4FBA-AF34-98884A7C678D}" name="Month_Number" dataDxfId="3">
      <calculatedColumnFormula>MONTH(CustomerSupport[[#This Row],[Date of Purchase]])</calculatedColumnFormula>
    </tableColumn>
    <tableColumn id="22" xr3:uid="{3071C514-FC64-4385-BC4B-9E2B97C7BCF4}" name="Month_Name" dataDxfId="2">
      <calculatedColumnFormula>TEXT('Working data'!G2,"mmmm")</calculatedColumnFormula>
    </tableColumn>
    <tableColumn id="23" xr3:uid="{3450A75F-0750-4C52-95D5-3E5DFA5B0B93}" name="Month_Year" dataDxfId="1">
      <calculatedColumnFormula>YEAR(CustomerSupport[[#This Row],[Date of Purchase]])</calculatedColumnFormula>
    </tableColumn>
    <tableColumn id="24" xr3:uid="{D56A02BC-DCF2-4BC4-8F13-6B7B02037E15}" name="Resolution Time (Hours)" dataDxfId="0">
      <calculatedColumnFormula>IF(OR(O2="",P2=""),"",(P2-O2)*24)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6E1F-BAD1-442C-A07F-CAA042FE1F2F}">
  <dimension ref="A1:X8470"/>
  <sheetViews>
    <sheetView topLeftCell="P1" zoomScaleNormal="100" workbookViewId="0">
      <selection activeCell="X1" sqref="X1:X1048576"/>
    </sheetView>
  </sheetViews>
  <sheetFormatPr defaultRowHeight="14.25" customHeight="1" x14ac:dyDescent="0.4"/>
  <cols>
    <col min="1" max="1" width="9.84375" customWidth="1"/>
    <col min="2" max="2" width="16.07421875" customWidth="1"/>
    <col min="3" max="3" width="15.69140625" customWidth="1"/>
    <col min="4" max="4" width="14.3046875" customWidth="1"/>
    <col min="5" max="5" width="17.3046875" customWidth="1"/>
    <col min="6" max="6" width="18.3046875" customWidth="1"/>
    <col min="7" max="7" width="16.765625" customWidth="1"/>
    <col min="8" max="8" width="12.07421875" customWidth="1"/>
    <col min="9" max="9" width="14.23046875" customWidth="1"/>
    <col min="10" max="10" width="17.4609375" customWidth="1"/>
    <col min="11" max="11" width="13.23046875" customWidth="1"/>
    <col min="12" max="12" width="17.4609375" customWidth="1"/>
    <col min="13" max="13" width="14.15234375" customWidth="1"/>
    <col min="14" max="14" width="14.84375" customWidth="1"/>
    <col min="15" max="15" width="19.15234375" customWidth="1"/>
    <col min="16" max="16" width="18.3046875" customWidth="1"/>
    <col min="17" max="17" width="26.53515625" customWidth="1"/>
    <col min="19" max="19" width="62.15234375" bestFit="1" customWidth="1"/>
    <col min="20" max="20" width="22.765625" bestFit="1" customWidth="1"/>
    <col min="22" max="22" width="10.3828125" bestFit="1" customWidth="1"/>
  </cols>
  <sheetData>
    <row r="1" spans="1:24" ht="14.25" customHeight="1"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27286</v>
      </c>
      <c r="S1" t="s">
        <v>27287</v>
      </c>
      <c r="T1" t="s">
        <v>27293</v>
      </c>
      <c r="U1" t="s">
        <v>27296</v>
      </c>
      <c r="V1" t="s">
        <v>27297</v>
      </c>
      <c r="W1" t="s">
        <v>27298</v>
      </c>
      <c r="X1" t="s">
        <v>27310</v>
      </c>
    </row>
    <row r="2" spans="1:24" ht="14.25" customHeight="1" x14ac:dyDescent="0.4">
      <c r="A2">
        <v>1</v>
      </c>
      <c r="B2" t="s">
        <v>17</v>
      </c>
      <c r="C2" t="s">
        <v>18</v>
      </c>
      <c r="D2">
        <v>32</v>
      </c>
      <c r="E2" t="s">
        <v>19</v>
      </c>
      <c r="F2" t="s">
        <v>20</v>
      </c>
      <c r="G2" s="1">
        <v>44277</v>
      </c>
      <c r="H2" t="s">
        <v>21</v>
      </c>
      <c r="I2" t="s">
        <v>22</v>
      </c>
      <c r="J2" s="2" t="s">
        <v>23</v>
      </c>
      <c r="K2" t="s">
        <v>24</v>
      </c>
      <c r="M2" t="s">
        <v>25</v>
      </c>
      <c r="N2" t="s">
        <v>26</v>
      </c>
      <c r="O2" s="3">
        <v>45078.510833333334</v>
      </c>
      <c r="R2">
        <v>1</v>
      </c>
      <c r="S2" t="str">
        <f>PROPER(CustomerSupport[[#This Row],[Resolution]])</f>
        <v/>
      </c>
      <c r="T2" t="str">
        <f>TRIM(CustomerSupport[[#This Row],[Customer Name]])</f>
        <v>Marisa Obrien</v>
      </c>
      <c r="U2">
        <f>MONTH(CustomerSupport[[#This Row],[Date of Purchase]])</f>
        <v>3</v>
      </c>
      <c r="V2" t="str">
        <f>TEXT('Working data'!G2,"mmmm")</f>
        <v>March</v>
      </c>
      <c r="W2">
        <f>YEAR(CustomerSupport[[#This Row],[Date of Purchase]])</f>
        <v>2021</v>
      </c>
      <c r="X2" t="str">
        <f>IF(OR(O2="",P2=""),"",(P2-O2)*24)</f>
        <v/>
      </c>
    </row>
    <row r="3" spans="1:24" ht="14.25" customHeight="1" x14ac:dyDescent="0.4">
      <c r="A3">
        <v>2</v>
      </c>
      <c r="B3" t="s">
        <v>27</v>
      </c>
      <c r="C3" t="s">
        <v>28</v>
      </c>
      <c r="D3">
        <v>42</v>
      </c>
      <c r="E3" t="s">
        <v>29</v>
      </c>
      <c r="F3" t="s">
        <v>30</v>
      </c>
      <c r="G3" s="1">
        <v>44338</v>
      </c>
      <c r="H3" t="s">
        <v>21</v>
      </c>
      <c r="I3" t="s">
        <v>31</v>
      </c>
      <c r="J3" s="2" t="s">
        <v>32</v>
      </c>
      <c r="K3" t="s">
        <v>24</v>
      </c>
      <c r="M3" t="s">
        <v>25</v>
      </c>
      <c r="N3" t="s">
        <v>33</v>
      </c>
      <c r="O3" s="3">
        <v>45078.69835648148</v>
      </c>
      <c r="R3">
        <v>2</v>
      </c>
      <c r="S3" t="str">
        <f>PROPER(CustomerSupport[[#This Row],[Resolution]])</f>
        <v/>
      </c>
      <c r="T3" t="str">
        <f>TRIM(CustomerSupport[[#This Row],[Customer Name]])</f>
        <v>Jessica Rios</v>
      </c>
      <c r="U3">
        <f>MONTH(CustomerSupport[[#This Row],[Date of Purchase]])</f>
        <v>5</v>
      </c>
      <c r="V3" t="str">
        <f>TEXT('Working data'!G3,"mmmm")</f>
        <v>May</v>
      </c>
      <c r="W3">
        <f>YEAR(CustomerSupport[[#This Row],[Date of Purchase]])</f>
        <v>2021</v>
      </c>
      <c r="X3" t="str">
        <f t="shared" ref="X3:X65" si="0">IF(OR(O3="",P3=""),"",(P3-O3)*24)</f>
        <v/>
      </c>
    </row>
    <row r="4" spans="1:24" ht="14.25" customHeight="1" x14ac:dyDescent="0.4">
      <c r="A4">
        <v>3</v>
      </c>
      <c r="B4" t="s">
        <v>34</v>
      </c>
      <c r="C4" t="s">
        <v>35</v>
      </c>
      <c r="D4">
        <v>48</v>
      </c>
      <c r="E4" t="s">
        <v>19</v>
      </c>
      <c r="F4" t="s">
        <v>36</v>
      </c>
      <c r="G4" s="1">
        <v>44026</v>
      </c>
      <c r="H4" t="s">
        <v>21</v>
      </c>
      <c r="I4" t="s">
        <v>37</v>
      </c>
      <c r="J4" s="2" t="s">
        <v>38</v>
      </c>
      <c r="K4" t="s">
        <v>39</v>
      </c>
      <c r="L4" t="s">
        <v>40</v>
      </c>
      <c r="M4" t="s">
        <v>41</v>
      </c>
      <c r="N4" t="s">
        <v>26</v>
      </c>
      <c r="O4" s="3">
        <v>45078.468495370369</v>
      </c>
      <c r="P4" s="3">
        <v>45078.753912037035</v>
      </c>
      <c r="Q4">
        <v>3</v>
      </c>
      <c r="R4">
        <v>3</v>
      </c>
      <c r="S4" t="str">
        <f>PROPER(CustomerSupport[[#This Row],[Resolution]])</f>
        <v>Case Maybe Show Recently My Computer Follow.</v>
      </c>
      <c r="T4" t="str">
        <f>TRIM(CustomerSupport[[#This Row],[Customer Name]])</f>
        <v>Christopher Robbins</v>
      </c>
      <c r="U4">
        <f>MONTH(CustomerSupport[[#This Row],[Date of Purchase]])</f>
        <v>7</v>
      </c>
      <c r="V4" t="str">
        <f>TEXT('Working data'!G4,"mmmm")</f>
        <v>July</v>
      </c>
      <c r="W4">
        <f>YEAR(CustomerSupport[[#This Row],[Date of Purchase]])</f>
        <v>2020</v>
      </c>
      <c r="X4">
        <f t="shared" si="0"/>
        <v>6.8499999999767169</v>
      </c>
    </row>
    <row r="5" spans="1:24" ht="14.25" customHeight="1" x14ac:dyDescent="0.4">
      <c r="A5">
        <v>4</v>
      </c>
      <c r="B5" t="s">
        <v>42</v>
      </c>
      <c r="C5" t="s">
        <v>43</v>
      </c>
      <c r="D5">
        <v>27</v>
      </c>
      <c r="E5" t="s">
        <v>29</v>
      </c>
      <c r="F5" t="s">
        <v>44</v>
      </c>
      <c r="G5" s="1">
        <v>44148</v>
      </c>
      <c r="H5" t="s">
        <v>45</v>
      </c>
      <c r="I5" t="s">
        <v>46</v>
      </c>
      <c r="J5" s="2" t="s">
        <v>47</v>
      </c>
      <c r="K5" t="s">
        <v>39</v>
      </c>
      <c r="L5" t="s">
        <v>48</v>
      </c>
      <c r="M5" t="s">
        <v>41</v>
      </c>
      <c r="N5" t="s">
        <v>26</v>
      </c>
      <c r="O5" s="3">
        <v>45078.312268518515</v>
      </c>
      <c r="P5" s="3">
        <v>45078.081712962965</v>
      </c>
      <c r="Q5">
        <v>3</v>
      </c>
      <c r="R5">
        <v>4</v>
      </c>
      <c r="S5" t="str">
        <f>PROPER(CustomerSupport[[#This Row],[Resolution]])</f>
        <v>Try Capital Clearly Never Color Toward Story.</v>
      </c>
      <c r="T5" t="str">
        <f>TRIM(CustomerSupport[[#This Row],[Customer Name]])</f>
        <v>Christina Dillon</v>
      </c>
      <c r="U5">
        <f>MONTH(CustomerSupport[[#This Row],[Date of Purchase]])</f>
        <v>11</v>
      </c>
      <c r="V5" t="str">
        <f>TEXT('Working data'!G5,"mmmm")</f>
        <v>November</v>
      </c>
      <c r="W5">
        <f>YEAR(CustomerSupport[[#This Row],[Date of Purchase]])</f>
        <v>2020</v>
      </c>
      <c r="X5">
        <f t="shared" si="0"/>
        <v>-5.533333333209157</v>
      </c>
    </row>
    <row r="6" spans="1:24" ht="14.25" customHeight="1" x14ac:dyDescent="0.4">
      <c r="A6">
        <v>5</v>
      </c>
      <c r="B6" t="s">
        <v>49</v>
      </c>
      <c r="C6" t="s">
        <v>50</v>
      </c>
      <c r="D6">
        <v>67</v>
      </c>
      <c r="E6" t="s">
        <v>29</v>
      </c>
      <c r="F6" t="s">
        <v>51</v>
      </c>
      <c r="G6" s="1">
        <v>43865</v>
      </c>
      <c r="H6" t="s">
        <v>45</v>
      </c>
      <c r="I6" t="s">
        <v>52</v>
      </c>
      <c r="J6" s="2" t="s">
        <v>53</v>
      </c>
      <c r="K6" t="s">
        <v>39</v>
      </c>
      <c r="L6" t="s">
        <v>54</v>
      </c>
      <c r="M6" t="s">
        <v>41</v>
      </c>
      <c r="N6" t="s">
        <v>55</v>
      </c>
      <c r="O6" s="3">
        <v>45078.008819444447</v>
      </c>
      <c r="P6" s="3">
        <v>45078.828958333332</v>
      </c>
      <c r="Q6">
        <v>1</v>
      </c>
      <c r="R6">
        <v>5</v>
      </c>
      <c r="S6" t="str">
        <f>PROPER(CustomerSupport[[#This Row],[Resolution]])</f>
        <v>West Decision Evidence Bit.</v>
      </c>
      <c r="T6" t="str">
        <f>TRIM(CustomerSupport[[#This Row],[Customer Name]])</f>
        <v>Alexander Carroll</v>
      </c>
      <c r="U6">
        <f>MONTH(CustomerSupport[[#This Row],[Date of Purchase]])</f>
        <v>2</v>
      </c>
      <c r="V6" t="str">
        <f>TEXT('Working data'!G6,"mmmm")</f>
        <v>February</v>
      </c>
      <c r="W6">
        <f>YEAR(CustomerSupport[[#This Row],[Date of Purchase]])</f>
        <v>2020</v>
      </c>
      <c r="X6">
        <f t="shared" si="0"/>
        <v>19.68333333323244</v>
      </c>
    </row>
    <row r="7" spans="1:24" ht="14.25" customHeight="1" x14ac:dyDescent="0.4">
      <c r="A7">
        <v>6</v>
      </c>
      <c r="B7" t="s">
        <v>56</v>
      </c>
      <c r="C7" t="s">
        <v>57</v>
      </c>
      <c r="D7">
        <v>53</v>
      </c>
      <c r="E7" t="s">
        <v>58</v>
      </c>
      <c r="F7" t="s">
        <v>44</v>
      </c>
      <c r="G7" s="1">
        <v>44040</v>
      </c>
      <c r="H7" t="s">
        <v>59</v>
      </c>
      <c r="I7" t="s">
        <v>60</v>
      </c>
      <c r="J7" t="s">
        <v>61</v>
      </c>
      <c r="K7" t="s">
        <v>62</v>
      </c>
      <c r="M7" t="s">
        <v>41</v>
      </c>
      <c r="N7" t="s">
        <v>26</v>
      </c>
      <c r="R7">
        <v>6</v>
      </c>
      <c r="S7" t="str">
        <f>PROPER(CustomerSupport[[#This Row],[Resolution]])</f>
        <v/>
      </c>
      <c r="T7" t="str">
        <f>TRIM(CustomerSupport[[#This Row],[Customer Name]])</f>
        <v>Rebecca Fleming</v>
      </c>
      <c r="U7">
        <f>MONTH(CustomerSupport[[#This Row],[Date of Purchase]])</f>
        <v>7</v>
      </c>
      <c r="V7" t="str">
        <f>TEXT('Working data'!G7,"mmmm")</f>
        <v>July</v>
      </c>
      <c r="W7">
        <f>YEAR(CustomerSupport[[#This Row],[Date of Purchase]])</f>
        <v>2020</v>
      </c>
      <c r="X7" t="str">
        <f t="shared" si="0"/>
        <v/>
      </c>
    </row>
    <row r="8" spans="1:24" ht="14.25" customHeight="1" x14ac:dyDescent="0.4">
      <c r="A8">
        <v>7</v>
      </c>
      <c r="B8" t="s">
        <v>63</v>
      </c>
      <c r="C8" t="s">
        <v>64</v>
      </c>
      <c r="D8">
        <v>24</v>
      </c>
      <c r="E8" t="s">
        <v>19</v>
      </c>
      <c r="F8" t="s">
        <v>65</v>
      </c>
      <c r="G8" s="1">
        <v>43884</v>
      </c>
      <c r="H8" t="s">
        <v>66</v>
      </c>
      <c r="I8" t="s">
        <v>67</v>
      </c>
      <c r="J8" s="2" t="s">
        <v>68</v>
      </c>
      <c r="K8" t="s">
        <v>62</v>
      </c>
      <c r="M8" t="s">
        <v>25</v>
      </c>
      <c r="N8" t="s">
        <v>26</v>
      </c>
      <c r="R8">
        <v>7</v>
      </c>
      <c r="S8" t="str">
        <f>PROPER(CustomerSupport[[#This Row],[Resolution]])</f>
        <v/>
      </c>
      <c r="T8" t="str">
        <f>TRIM(CustomerSupport[[#This Row],[Customer Name]])</f>
        <v>Jacqueline Wright</v>
      </c>
      <c r="U8">
        <f>MONTH(CustomerSupport[[#This Row],[Date of Purchase]])</f>
        <v>2</v>
      </c>
      <c r="V8" t="str">
        <f>TEXT('Working data'!G8,"mmmm")</f>
        <v>February</v>
      </c>
      <c r="W8">
        <f>YEAR(CustomerSupport[[#This Row],[Date of Purchase]])</f>
        <v>2020</v>
      </c>
      <c r="X8" t="str">
        <f t="shared" si="0"/>
        <v/>
      </c>
    </row>
    <row r="9" spans="1:24" ht="14.25" customHeight="1" x14ac:dyDescent="0.4">
      <c r="A9">
        <v>8</v>
      </c>
      <c r="B9" t="s">
        <v>69</v>
      </c>
      <c r="C9" t="s">
        <v>70</v>
      </c>
      <c r="D9">
        <v>23</v>
      </c>
      <c r="E9" t="s">
        <v>58</v>
      </c>
      <c r="F9" t="s">
        <v>71</v>
      </c>
      <c r="G9" s="1">
        <v>44052</v>
      </c>
      <c r="H9" t="s">
        <v>67</v>
      </c>
      <c r="I9" t="s">
        <v>72</v>
      </c>
      <c r="J9" s="2" t="s">
        <v>73</v>
      </c>
      <c r="K9" t="s">
        <v>62</v>
      </c>
      <c r="M9" t="s">
        <v>25</v>
      </c>
      <c r="N9" t="s">
        <v>26</v>
      </c>
      <c r="R9">
        <v>8</v>
      </c>
      <c r="S9" t="str">
        <f>PROPER(CustomerSupport[[#This Row],[Resolution]])</f>
        <v/>
      </c>
      <c r="T9" t="str">
        <f>TRIM(CustomerSupport[[#This Row],[Customer Name]])</f>
        <v>Denise Lee</v>
      </c>
      <c r="U9">
        <f>MONTH(CustomerSupport[[#This Row],[Date of Purchase]])</f>
        <v>8</v>
      </c>
      <c r="V9" t="str">
        <f>TEXT('Working data'!G9,"mmmm")</f>
        <v>August</v>
      </c>
      <c r="W9">
        <f>YEAR(CustomerSupport[[#This Row],[Date of Purchase]])</f>
        <v>2020</v>
      </c>
      <c r="X9" t="str">
        <f t="shared" si="0"/>
        <v/>
      </c>
    </row>
    <row r="10" spans="1:24" ht="14.25" customHeight="1" x14ac:dyDescent="0.4">
      <c r="A10">
        <v>9</v>
      </c>
      <c r="B10" t="s">
        <v>74</v>
      </c>
      <c r="C10" t="s">
        <v>75</v>
      </c>
      <c r="D10">
        <v>60</v>
      </c>
      <c r="E10" t="s">
        <v>19</v>
      </c>
      <c r="F10" t="s">
        <v>76</v>
      </c>
      <c r="G10" s="1">
        <v>44028</v>
      </c>
      <c r="H10" t="s">
        <v>21</v>
      </c>
      <c r="I10" t="s">
        <v>77</v>
      </c>
      <c r="J10" s="2" t="s">
        <v>78</v>
      </c>
      <c r="K10" t="s">
        <v>24</v>
      </c>
      <c r="M10" t="s">
        <v>41</v>
      </c>
      <c r="N10" t="s">
        <v>26</v>
      </c>
      <c r="O10" s="3">
        <v>45078.439432870371</v>
      </c>
      <c r="R10">
        <v>9</v>
      </c>
      <c r="S10" t="str">
        <f>PROPER(CustomerSupport[[#This Row],[Resolution]])</f>
        <v/>
      </c>
      <c r="T10" t="str">
        <f>TRIM(CustomerSupport[[#This Row],[Customer Name]])</f>
        <v>Nicolas Wilson</v>
      </c>
      <c r="U10">
        <f>MONTH(CustomerSupport[[#This Row],[Date of Purchase]])</f>
        <v>7</v>
      </c>
      <c r="V10" s="4" t="str">
        <f>TEXT('Working data'!G10,"mmmm")</f>
        <v>July</v>
      </c>
      <c r="W10">
        <f>YEAR(CustomerSupport[[#This Row],[Date of Purchase]])</f>
        <v>2020</v>
      </c>
      <c r="X10" t="str">
        <f t="shared" si="0"/>
        <v/>
      </c>
    </row>
    <row r="11" spans="1:24" ht="14.25" customHeight="1" x14ac:dyDescent="0.4">
      <c r="A11">
        <v>10</v>
      </c>
      <c r="B11" t="s">
        <v>79</v>
      </c>
      <c r="C11" t="s">
        <v>80</v>
      </c>
      <c r="D11">
        <v>27</v>
      </c>
      <c r="E11" t="s">
        <v>58</v>
      </c>
      <c r="F11" t="s">
        <v>81</v>
      </c>
      <c r="G11" s="1">
        <v>43896</v>
      </c>
      <c r="H11" t="s">
        <v>67</v>
      </c>
      <c r="I11" t="s">
        <v>60</v>
      </c>
      <c r="J11" s="2" t="s">
        <v>82</v>
      </c>
      <c r="K11" t="s">
        <v>24</v>
      </c>
      <c r="M11" t="s">
        <v>25</v>
      </c>
      <c r="N11" t="s">
        <v>83</v>
      </c>
      <c r="O11" s="3">
        <v>45078.392916666664</v>
      </c>
      <c r="R11">
        <v>10</v>
      </c>
      <c r="S11" t="str">
        <f>PROPER(CustomerSupport[[#This Row],[Resolution]])</f>
        <v/>
      </c>
      <c r="T11" t="str">
        <f>TRIM(CustomerSupport[[#This Row],[Customer Name]])</f>
        <v>William Dawson</v>
      </c>
      <c r="U11">
        <f>MONTH(CustomerSupport[[#This Row],[Date of Purchase]])</f>
        <v>3</v>
      </c>
      <c r="V11" t="str">
        <f>TEXT('Working data'!G11,"mmmm")</f>
        <v>March</v>
      </c>
      <c r="W11">
        <f>YEAR(CustomerSupport[[#This Row],[Date of Purchase]])</f>
        <v>2020</v>
      </c>
      <c r="X11" t="str">
        <f t="shared" si="0"/>
        <v/>
      </c>
    </row>
    <row r="12" spans="1:24" ht="14.25" customHeight="1" x14ac:dyDescent="0.4">
      <c r="A12">
        <v>11</v>
      </c>
      <c r="B12" t="s">
        <v>84</v>
      </c>
      <c r="C12" t="s">
        <v>85</v>
      </c>
      <c r="D12">
        <v>48</v>
      </c>
      <c r="E12" t="s">
        <v>58</v>
      </c>
      <c r="F12" t="s">
        <v>86</v>
      </c>
      <c r="G12" s="1">
        <v>44215</v>
      </c>
      <c r="H12" t="s">
        <v>59</v>
      </c>
      <c r="I12" t="s">
        <v>52</v>
      </c>
      <c r="J12" s="2" t="s">
        <v>87</v>
      </c>
      <c r="K12" t="s">
        <v>39</v>
      </c>
      <c r="L12" t="s">
        <v>88</v>
      </c>
      <c r="M12" t="s">
        <v>89</v>
      </c>
      <c r="N12" t="s">
        <v>83</v>
      </c>
      <c r="O12" s="3">
        <v>45078.740844907406</v>
      </c>
      <c r="P12" s="3">
        <v>45077.994317129633</v>
      </c>
      <c r="Q12">
        <v>1</v>
      </c>
      <c r="R12">
        <v>11</v>
      </c>
      <c r="S12" t="str">
        <f>PROPER(CustomerSupport[[#This Row],[Resolution]])</f>
        <v>Measure Tonight Surface Feel Forward.</v>
      </c>
      <c r="T12" t="str">
        <f>TRIM(CustomerSupport[[#This Row],[Customer Name]])</f>
        <v>Joseph Moreno</v>
      </c>
      <c r="U12">
        <f>MONTH(CustomerSupport[[#This Row],[Date of Purchase]])</f>
        <v>1</v>
      </c>
      <c r="V12" t="str">
        <f>TEXT('Working data'!G12,"mmmm")</f>
        <v>January</v>
      </c>
      <c r="W12">
        <f>YEAR(CustomerSupport[[#This Row],[Date of Purchase]])</f>
        <v>2021</v>
      </c>
      <c r="X12">
        <f t="shared" si="0"/>
        <v>-17.916666666569654</v>
      </c>
    </row>
    <row r="13" spans="1:24" ht="14.25" customHeight="1" x14ac:dyDescent="0.4">
      <c r="A13">
        <v>12</v>
      </c>
      <c r="B13" t="s">
        <v>90</v>
      </c>
      <c r="C13" t="s">
        <v>91</v>
      </c>
      <c r="D13">
        <v>51</v>
      </c>
      <c r="E13" t="s">
        <v>58</v>
      </c>
      <c r="F13" t="s">
        <v>92</v>
      </c>
      <c r="G13" s="1">
        <v>44493</v>
      </c>
      <c r="H13" t="s">
        <v>66</v>
      </c>
      <c r="I13" t="s">
        <v>93</v>
      </c>
      <c r="J13" s="2" t="s">
        <v>94</v>
      </c>
      <c r="K13" t="s">
        <v>39</v>
      </c>
      <c r="L13" t="s">
        <v>95</v>
      </c>
      <c r="M13" t="s">
        <v>89</v>
      </c>
      <c r="N13" t="s">
        <v>33</v>
      </c>
      <c r="O13" s="3">
        <v>45078.504062499997</v>
      </c>
      <c r="P13" s="3">
        <v>45078.39434027778</v>
      </c>
      <c r="Q13">
        <v>1</v>
      </c>
      <c r="R13">
        <v>12</v>
      </c>
      <c r="S13" t="str">
        <f>PROPER(CustomerSupport[[#This Row],[Resolution]])</f>
        <v>Measure There House Management Pick Knowledge Trade.</v>
      </c>
      <c r="T13" t="str">
        <f>TRIM(CustomerSupport[[#This Row],[Customer Name]])</f>
        <v>Brandon Arnold</v>
      </c>
      <c r="U13">
        <f>MONTH(CustomerSupport[[#This Row],[Date of Purchase]])</f>
        <v>10</v>
      </c>
      <c r="V13" t="str">
        <f>TEXT('Working data'!G13,"mmmm")</f>
        <v>October</v>
      </c>
      <c r="W13">
        <f>YEAR(CustomerSupport[[#This Row],[Date of Purchase]])</f>
        <v>2021</v>
      </c>
      <c r="X13">
        <f t="shared" si="0"/>
        <v>-2.6333333331858739</v>
      </c>
    </row>
    <row r="14" spans="1:24" ht="14.25" customHeight="1" x14ac:dyDescent="0.4">
      <c r="A14">
        <v>13</v>
      </c>
      <c r="B14" t="s">
        <v>96</v>
      </c>
      <c r="C14" t="s">
        <v>97</v>
      </c>
      <c r="D14">
        <v>27</v>
      </c>
      <c r="E14" t="s">
        <v>19</v>
      </c>
      <c r="F14" t="s">
        <v>98</v>
      </c>
      <c r="G14" s="1">
        <v>44342</v>
      </c>
      <c r="H14" t="s">
        <v>21</v>
      </c>
      <c r="I14" t="s">
        <v>99</v>
      </c>
      <c r="J14" s="2" t="s">
        <v>100</v>
      </c>
      <c r="K14" t="s">
        <v>24</v>
      </c>
      <c r="M14" t="s">
        <v>41</v>
      </c>
      <c r="N14" t="s">
        <v>33</v>
      </c>
      <c r="O14" s="3">
        <v>45078.794363425928</v>
      </c>
      <c r="R14">
        <v>13</v>
      </c>
      <c r="S14" t="str">
        <f>PROPER(CustomerSupport[[#This Row],[Resolution]])</f>
        <v/>
      </c>
      <c r="T14" t="str">
        <f>TRIM(CustomerSupport[[#This Row],[Customer Name]])</f>
        <v>Tamara Hahn</v>
      </c>
      <c r="U14">
        <f>MONTH(CustomerSupport[[#This Row],[Date of Purchase]])</f>
        <v>5</v>
      </c>
      <c r="V14" t="str">
        <f>TEXT('Working data'!G14,"mmmm")</f>
        <v>May</v>
      </c>
      <c r="W14">
        <f>YEAR(CustomerSupport[[#This Row],[Date of Purchase]])</f>
        <v>2021</v>
      </c>
      <c r="X14" t="str">
        <f t="shared" si="0"/>
        <v/>
      </c>
    </row>
    <row r="15" spans="1:24" ht="14.25" customHeight="1" x14ac:dyDescent="0.4">
      <c r="A15">
        <v>14</v>
      </c>
      <c r="B15" t="s">
        <v>101</v>
      </c>
      <c r="C15" t="s">
        <v>102</v>
      </c>
      <c r="D15">
        <v>65</v>
      </c>
      <c r="E15" t="s">
        <v>19</v>
      </c>
      <c r="F15" t="s">
        <v>103</v>
      </c>
      <c r="G15" s="1">
        <v>44025</v>
      </c>
      <c r="H15" t="s">
        <v>21</v>
      </c>
      <c r="I15" t="s">
        <v>22</v>
      </c>
      <c r="J15" s="2" t="s">
        <v>104</v>
      </c>
      <c r="K15" t="s">
        <v>24</v>
      </c>
      <c r="M15" t="s">
        <v>41</v>
      </c>
      <c r="N15" t="s">
        <v>33</v>
      </c>
      <c r="O15" s="3">
        <v>45078.857569444444</v>
      </c>
      <c r="R15">
        <v>14</v>
      </c>
      <c r="S15" t="str">
        <f>PROPER(CustomerSupport[[#This Row],[Resolution]])</f>
        <v/>
      </c>
      <c r="T15" t="str">
        <f>TRIM(CustomerSupport[[#This Row],[Customer Name]])</f>
        <v>Sandra Barnes</v>
      </c>
      <c r="U15">
        <f>MONTH(CustomerSupport[[#This Row],[Date of Purchase]])</f>
        <v>7</v>
      </c>
      <c r="V15" t="str">
        <f>TEXT('Working data'!G15,"mmmm")</f>
        <v>July</v>
      </c>
      <c r="W15">
        <f>YEAR(CustomerSupport[[#This Row],[Date of Purchase]])</f>
        <v>2020</v>
      </c>
      <c r="X15" t="str">
        <f t="shared" si="0"/>
        <v/>
      </c>
    </row>
    <row r="16" spans="1:24" ht="14.25" customHeight="1" x14ac:dyDescent="0.4">
      <c r="A16">
        <v>15</v>
      </c>
      <c r="B16" t="s">
        <v>105</v>
      </c>
      <c r="C16" t="s">
        <v>106</v>
      </c>
      <c r="D16">
        <v>48</v>
      </c>
      <c r="E16" t="s">
        <v>29</v>
      </c>
      <c r="F16" t="s">
        <v>107</v>
      </c>
      <c r="G16" s="1">
        <v>43890</v>
      </c>
      <c r="H16" t="s">
        <v>45</v>
      </c>
      <c r="I16" t="s">
        <v>22</v>
      </c>
      <c r="J16" s="2" t="s">
        <v>108</v>
      </c>
      <c r="K16" t="s">
        <v>39</v>
      </c>
      <c r="L16" t="s">
        <v>109</v>
      </c>
      <c r="M16" t="s">
        <v>89</v>
      </c>
      <c r="N16" t="s">
        <v>33</v>
      </c>
      <c r="O16" s="3">
        <v>45078.265914351854</v>
      </c>
      <c r="P16" s="3">
        <v>45077.964525462965</v>
      </c>
      <c r="Q16">
        <v>4</v>
      </c>
      <c r="R16">
        <v>15</v>
      </c>
      <c r="S16" t="str">
        <f>PROPER(CustomerSupport[[#This Row],[Resolution]])</f>
        <v>Officer Moment World Sing Parent Available.</v>
      </c>
      <c r="T16" t="str">
        <f>TRIM(CustomerSupport[[#This Row],[Customer Name]])</f>
        <v>Amy Hill</v>
      </c>
      <c r="U16">
        <f>MONTH(CustomerSupport[[#This Row],[Date of Purchase]])</f>
        <v>2</v>
      </c>
      <c r="V16" t="str">
        <f>TEXT('Working data'!G16,"mmmm")</f>
        <v>February</v>
      </c>
      <c r="W16">
        <f>YEAR(CustomerSupport[[#This Row],[Date of Purchase]])</f>
        <v>2020</v>
      </c>
      <c r="X16">
        <f t="shared" si="0"/>
        <v>-7.2333333333372138</v>
      </c>
    </row>
    <row r="17" spans="1:24" ht="14.25" customHeight="1" x14ac:dyDescent="0.4">
      <c r="A17">
        <v>16</v>
      </c>
      <c r="B17" t="s">
        <v>110</v>
      </c>
      <c r="C17" t="s">
        <v>111</v>
      </c>
      <c r="D17">
        <v>18</v>
      </c>
      <c r="E17" t="s">
        <v>19</v>
      </c>
      <c r="F17" t="s">
        <v>112</v>
      </c>
      <c r="G17" s="1">
        <v>44371</v>
      </c>
      <c r="H17" t="s">
        <v>45</v>
      </c>
      <c r="I17" t="s">
        <v>113</v>
      </c>
      <c r="J17" s="2" t="s">
        <v>114</v>
      </c>
      <c r="K17" t="s">
        <v>24</v>
      </c>
      <c r="M17" t="s">
        <v>89</v>
      </c>
      <c r="N17" t="s">
        <v>26</v>
      </c>
      <c r="O17" s="3">
        <v>45078.631909722222</v>
      </c>
      <c r="R17">
        <v>16</v>
      </c>
      <c r="S17" t="str">
        <f>PROPER(CustomerSupport[[#This Row],[Resolution]])</f>
        <v/>
      </c>
      <c r="T17" t="str">
        <f>TRIM(CustomerSupport[[#This Row],[Customer Name]])</f>
        <v>Elizabeth Foley</v>
      </c>
      <c r="U17">
        <f>MONTH(CustomerSupport[[#This Row],[Date of Purchase]])</f>
        <v>6</v>
      </c>
      <c r="V17" t="str">
        <f>TEXT('Working data'!G17,"mmmm")</f>
        <v>June</v>
      </c>
      <c r="W17">
        <f>YEAR(CustomerSupport[[#This Row],[Date of Purchase]])</f>
        <v>2021</v>
      </c>
      <c r="X17" t="str">
        <f t="shared" si="0"/>
        <v/>
      </c>
    </row>
    <row r="18" spans="1:24" ht="14.25" customHeight="1" x14ac:dyDescent="0.4">
      <c r="A18">
        <v>17</v>
      </c>
      <c r="B18" t="s">
        <v>115</v>
      </c>
      <c r="C18" t="s">
        <v>116</v>
      </c>
      <c r="D18">
        <v>63</v>
      </c>
      <c r="E18" t="s">
        <v>19</v>
      </c>
      <c r="F18" t="s">
        <v>117</v>
      </c>
      <c r="G18" s="1">
        <v>44482</v>
      </c>
      <c r="H18" t="s">
        <v>66</v>
      </c>
      <c r="I18" t="s">
        <v>46</v>
      </c>
      <c r="J18" s="2" t="s">
        <v>118</v>
      </c>
      <c r="K18" t="s">
        <v>39</v>
      </c>
      <c r="L18" t="s">
        <v>119</v>
      </c>
      <c r="M18" t="s">
        <v>25</v>
      </c>
      <c r="N18" t="s">
        <v>33</v>
      </c>
      <c r="O18" s="3">
        <v>45078.824293981481</v>
      </c>
      <c r="P18" s="3">
        <v>45078.665960648148</v>
      </c>
      <c r="Q18">
        <v>4</v>
      </c>
      <c r="R18">
        <v>17</v>
      </c>
      <c r="S18" t="str">
        <f>PROPER(CustomerSupport[[#This Row],[Resolution]])</f>
        <v>Seek Evidence Book Collection Catch.</v>
      </c>
      <c r="T18" t="str">
        <f>TRIM(CustomerSupport[[#This Row],[Customer Name]])</f>
        <v>Julia Salazar</v>
      </c>
      <c r="U18">
        <f>MONTH(CustomerSupport[[#This Row],[Date of Purchase]])</f>
        <v>10</v>
      </c>
      <c r="V18" t="str">
        <f>TEXT('Working data'!G18,"mmmm")</f>
        <v>October</v>
      </c>
      <c r="W18">
        <f>YEAR(CustomerSupport[[#This Row],[Date of Purchase]])</f>
        <v>2021</v>
      </c>
      <c r="X18">
        <f t="shared" si="0"/>
        <v>-3.7999999999883585</v>
      </c>
    </row>
    <row r="19" spans="1:24" ht="14.25" customHeight="1" x14ac:dyDescent="0.4">
      <c r="A19">
        <v>18</v>
      </c>
      <c r="B19" t="s">
        <v>120</v>
      </c>
      <c r="C19" t="s">
        <v>121</v>
      </c>
      <c r="D19">
        <v>56</v>
      </c>
      <c r="E19" t="s">
        <v>29</v>
      </c>
      <c r="F19" t="s">
        <v>92</v>
      </c>
      <c r="G19" s="1">
        <v>44081</v>
      </c>
      <c r="H19" t="s">
        <v>66</v>
      </c>
      <c r="I19" t="s">
        <v>60</v>
      </c>
      <c r="J19" s="2" t="s">
        <v>122</v>
      </c>
      <c r="K19" t="s">
        <v>24</v>
      </c>
      <c r="M19" t="s">
        <v>89</v>
      </c>
      <c r="N19" t="s">
        <v>33</v>
      </c>
      <c r="O19" s="3">
        <v>45078.878483796296</v>
      </c>
      <c r="R19">
        <v>18</v>
      </c>
      <c r="S19" t="str">
        <f>PROPER(CustomerSupport[[#This Row],[Resolution]])</f>
        <v/>
      </c>
      <c r="T19" t="str">
        <f>TRIM(CustomerSupport[[#This Row],[Customer Name]])</f>
        <v>Joshua Castillo</v>
      </c>
      <c r="U19">
        <f>MONTH(CustomerSupport[[#This Row],[Date of Purchase]])</f>
        <v>9</v>
      </c>
      <c r="V19" t="str">
        <f>TEXT('Working data'!G19,"mmmm")</f>
        <v>September</v>
      </c>
      <c r="W19">
        <f>YEAR(CustomerSupport[[#This Row],[Date of Purchase]])</f>
        <v>2020</v>
      </c>
      <c r="X19" t="str">
        <f t="shared" si="0"/>
        <v/>
      </c>
    </row>
    <row r="20" spans="1:24" ht="14.25" customHeight="1" x14ac:dyDescent="0.4">
      <c r="A20">
        <v>19</v>
      </c>
      <c r="B20" t="s">
        <v>123</v>
      </c>
      <c r="C20" t="s">
        <v>124</v>
      </c>
      <c r="D20">
        <v>19</v>
      </c>
      <c r="E20" t="s">
        <v>58</v>
      </c>
      <c r="F20" t="s">
        <v>125</v>
      </c>
      <c r="G20" s="1">
        <v>44462</v>
      </c>
      <c r="H20" t="s">
        <v>66</v>
      </c>
      <c r="I20" t="s">
        <v>31</v>
      </c>
      <c r="J20" t="s">
        <v>126</v>
      </c>
      <c r="K20" t="s">
        <v>62</v>
      </c>
      <c r="M20" t="s">
        <v>89</v>
      </c>
      <c r="N20" t="s">
        <v>26</v>
      </c>
      <c r="R20">
        <v>19</v>
      </c>
      <c r="S20" t="str">
        <f>PROPER(CustomerSupport[[#This Row],[Resolution]])</f>
        <v/>
      </c>
      <c r="T20" t="str">
        <f>TRIM(CustomerSupport[[#This Row],[Customer Name]])</f>
        <v>Wendy Davis</v>
      </c>
      <c r="U20">
        <f>MONTH(CustomerSupport[[#This Row],[Date of Purchase]])</f>
        <v>9</v>
      </c>
      <c r="V20" t="str">
        <f>TEXT('Working data'!G20,"mmmm")</f>
        <v>September</v>
      </c>
      <c r="W20">
        <f>YEAR(CustomerSupport[[#This Row],[Date of Purchase]])</f>
        <v>2021</v>
      </c>
      <c r="X20" t="str">
        <f t="shared" si="0"/>
        <v/>
      </c>
    </row>
    <row r="21" spans="1:24" ht="14.25" customHeight="1" x14ac:dyDescent="0.4">
      <c r="A21">
        <v>20</v>
      </c>
      <c r="B21" t="s">
        <v>127</v>
      </c>
      <c r="C21" t="s">
        <v>128</v>
      </c>
      <c r="D21">
        <v>39</v>
      </c>
      <c r="E21" t="s">
        <v>29</v>
      </c>
      <c r="F21" t="s">
        <v>129</v>
      </c>
      <c r="G21" s="1">
        <v>44263</v>
      </c>
      <c r="H21" t="s">
        <v>67</v>
      </c>
      <c r="I21" t="s">
        <v>93</v>
      </c>
      <c r="J21" s="2" t="s">
        <v>130</v>
      </c>
      <c r="K21" t="s">
        <v>39</v>
      </c>
      <c r="L21" t="s">
        <v>131</v>
      </c>
      <c r="M21" t="s">
        <v>41</v>
      </c>
      <c r="N21" t="s">
        <v>33</v>
      </c>
      <c r="O21" s="3">
        <v>45078.031990740739</v>
      </c>
      <c r="P21" s="3">
        <v>45078.853518518517</v>
      </c>
      <c r="Q21">
        <v>5</v>
      </c>
      <c r="R21">
        <v>20</v>
      </c>
      <c r="S21" t="str">
        <f>PROPER(CustomerSupport[[#This Row],[Resolution]])</f>
        <v>Wish Mouth Build Resource Though.</v>
      </c>
      <c r="T21" t="str">
        <f>TRIM(CustomerSupport[[#This Row],[Customer Name]])</f>
        <v>Jeffrey Robertson</v>
      </c>
      <c r="U21">
        <f>MONTH(CustomerSupport[[#This Row],[Date of Purchase]])</f>
        <v>3</v>
      </c>
      <c r="V21" t="str">
        <f>TEXT('Working data'!G21,"mmmm")</f>
        <v>March</v>
      </c>
      <c r="W21">
        <f>YEAR(CustomerSupport[[#This Row],[Date of Purchase]])</f>
        <v>2021</v>
      </c>
      <c r="X21">
        <f t="shared" si="0"/>
        <v>19.716666666674428</v>
      </c>
    </row>
    <row r="22" spans="1:24" ht="14.25" customHeight="1" x14ac:dyDescent="0.4">
      <c r="A22">
        <v>21</v>
      </c>
      <c r="B22" t="s">
        <v>132</v>
      </c>
      <c r="C22" t="s">
        <v>133</v>
      </c>
      <c r="D22">
        <v>28</v>
      </c>
      <c r="E22" t="s">
        <v>19</v>
      </c>
      <c r="F22" t="s">
        <v>134</v>
      </c>
      <c r="G22" s="1">
        <v>44347</v>
      </c>
      <c r="H22" t="s">
        <v>67</v>
      </c>
      <c r="I22" t="s">
        <v>60</v>
      </c>
      <c r="J22" s="2" t="s">
        <v>135</v>
      </c>
      <c r="K22" t="s">
        <v>24</v>
      </c>
      <c r="M22" t="s">
        <v>89</v>
      </c>
      <c r="N22" t="s">
        <v>33</v>
      </c>
      <c r="O22" s="3">
        <v>45078.213946759257</v>
      </c>
      <c r="R22">
        <v>21</v>
      </c>
      <c r="S22" t="str">
        <f>PROPER(CustomerSupport[[#This Row],[Resolution]])</f>
        <v/>
      </c>
      <c r="T22" t="str">
        <f>TRIM(CustomerSupport[[#This Row],[Customer Name]])</f>
        <v>Suzanne Holmes</v>
      </c>
      <c r="U22">
        <f>MONTH(CustomerSupport[[#This Row],[Date of Purchase]])</f>
        <v>5</v>
      </c>
      <c r="V22" t="str">
        <f>TEXT('Working data'!G22,"mmmm")</f>
        <v>May</v>
      </c>
      <c r="W22">
        <f>YEAR(CustomerSupport[[#This Row],[Date of Purchase]])</f>
        <v>2021</v>
      </c>
      <c r="X22" t="str">
        <f t="shared" si="0"/>
        <v/>
      </c>
    </row>
    <row r="23" spans="1:24" ht="14.25" customHeight="1" x14ac:dyDescent="0.4">
      <c r="A23">
        <v>22</v>
      </c>
      <c r="B23" t="s">
        <v>136</v>
      </c>
      <c r="C23" t="s">
        <v>137</v>
      </c>
      <c r="D23">
        <v>66</v>
      </c>
      <c r="E23" t="s">
        <v>58</v>
      </c>
      <c r="F23" t="s">
        <v>76</v>
      </c>
      <c r="G23" s="1">
        <v>43865</v>
      </c>
      <c r="H23" t="s">
        <v>59</v>
      </c>
      <c r="I23" t="s">
        <v>77</v>
      </c>
      <c r="J23" s="2" t="s">
        <v>138</v>
      </c>
      <c r="K23" t="s">
        <v>24</v>
      </c>
      <c r="M23" t="s">
        <v>25</v>
      </c>
      <c r="N23" t="s">
        <v>26</v>
      </c>
      <c r="O23" s="3">
        <v>45077.997997685183</v>
      </c>
      <c r="R23">
        <v>22</v>
      </c>
      <c r="S23" t="str">
        <f>PROPER(CustomerSupport[[#This Row],[Resolution]])</f>
        <v/>
      </c>
      <c r="T23" t="str">
        <f>TRIM(CustomerSupport[[#This Row],[Customer Name]])</f>
        <v>Tanner Conley</v>
      </c>
      <c r="U23">
        <f>MONTH(CustomerSupport[[#This Row],[Date of Purchase]])</f>
        <v>2</v>
      </c>
      <c r="V23" t="str">
        <f>TEXT('Working data'!G23,"mmmm")</f>
        <v>February</v>
      </c>
      <c r="W23">
        <f>YEAR(CustomerSupport[[#This Row],[Date of Purchase]])</f>
        <v>2020</v>
      </c>
      <c r="X23" t="str">
        <f t="shared" si="0"/>
        <v/>
      </c>
    </row>
    <row r="24" spans="1:24" ht="14.25" customHeight="1" x14ac:dyDescent="0.4">
      <c r="A24">
        <v>23</v>
      </c>
      <c r="B24" t="s">
        <v>139</v>
      </c>
      <c r="C24" t="s">
        <v>140</v>
      </c>
      <c r="D24">
        <v>54</v>
      </c>
      <c r="E24" t="s">
        <v>29</v>
      </c>
      <c r="F24" t="s">
        <v>117</v>
      </c>
      <c r="G24" s="1">
        <v>43872</v>
      </c>
      <c r="H24" t="s">
        <v>59</v>
      </c>
      <c r="I24" t="s">
        <v>141</v>
      </c>
      <c r="J24" s="2" t="s">
        <v>142</v>
      </c>
      <c r="K24" t="s">
        <v>62</v>
      </c>
      <c r="M24" t="s">
        <v>143</v>
      </c>
      <c r="N24" t="s">
        <v>26</v>
      </c>
      <c r="R24">
        <v>23</v>
      </c>
      <c r="S24" t="str">
        <f>PROPER(CustomerSupport[[#This Row],[Resolution]])</f>
        <v/>
      </c>
      <c r="T24" t="str">
        <f>TRIM(CustomerSupport[[#This Row],[Customer Name]])</f>
        <v>Stephanie Nelson DVM</v>
      </c>
      <c r="U24">
        <f>MONTH(CustomerSupport[[#This Row],[Date of Purchase]])</f>
        <v>2</v>
      </c>
      <c r="V24" t="str">
        <f>TEXT('Working data'!G24,"mmmm")</f>
        <v>February</v>
      </c>
      <c r="W24">
        <f>YEAR(CustomerSupport[[#This Row],[Date of Purchase]])</f>
        <v>2020</v>
      </c>
      <c r="X24" t="str">
        <f t="shared" si="0"/>
        <v/>
      </c>
    </row>
    <row r="25" spans="1:24" ht="14.25" customHeight="1" x14ac:dyDescent="0.4">
      <c r="A25">
        <v>24</v>
      </c>
      <c r="B25" t="s">
        <v>144</v>
      </c>
      <c r="C25" t="s">
        <v>145</v>
      </c>
      <c r="D25">
        <v>63</v>
      </c>
      <c r="E25" t="s">
        <v>29</v>
      </c>
      <c r="F25" t="s">
        <v>98</v>
      </c>
      <c r="G25" s="1">
        <v>44414</v>
      </c>
      <c r="H25" t="s">
        <v>21</v>
      </c>
      <c r="I25" t="s">
        <v>67</v>
      </c>
      <c r="J25" s="2" t="s">
        <v>146</v>
      </c>
      <c r="K25" t="s">
        <v>24</v>
      </c>
      <c r="M25" t="s">
        <v>41</v>
      </c>
      <c r="N25" t="s">
        <v>26</v>
      </c>
      <c r="O25" s="3">
        <v>45078.379270833335</v>
      </c>
      <c r="R25">
        <v>24</v>
      </c>
      <c r="S25" t="str">
        <f>PROPER(CustomerSupport[[#This Row],[Resolution]])</f>
        <v/>
      </c>
      <c r="T25" t="str">
        <f>TRIM(CustomerSupport[[#This Row],[Customer Name]])</f>
        <v>Antonio Scott</v>
      </c>
      <c r="U25">
        <f>MONTH(CustomerSupport[[#This Row],[Date of Purchase]])</f>
        <v>8</v>
      </c>
      <c r="V25" t="str">
        <f>TEXT('Working data'!G25,"mmmm")</f>
        <v>August</v>
      </c>
      <c r="W25">
        <f>YEAR(CustomerSupport[[#This Row],[Date of Purchase]])</f>
        <v>2021</v>
      </c>
      <c r="X25" t="str">
        <f t="shared" si="0"/>
        <v/>
      </c>
    </row>
    <row r="26" spans="1:24" ht="14.25" customHeight="1" x14ac:dyDescent="0.4">
      <c r="A26">
        <v>25</v>
      </c>
      <c r="B26" t="s">
        <v>147</v>
      </c>
      <c r="C26" t="s">
        <v>148</v>
      </c>
      <c r="D26">
        <v>19</v>
      </c>
      <c r="E26" t="s">
        <v>58</v>
      </c>
      <c r="F26" t="s">
        <v>149</v>
      </c>
      <c r="G26" s="1">
        <v>44341</v>
      </c>
      <c r="H26" t="s">
        <v>66</v>
      </c>
      <c r="I26" t="s">
        <v>150</v>
      </c>
      <c r="J26" s="2" t="s">
        <v>151</v>
      </c>
      <c r="K26" t="s">
        <v>62</v>
      </c>
      <c r="M26" t="s">
        <v>25</v>
      </c>
      <c r="N26" t="s">
        <v>55</v>
      </c>
      <c r="R26">
        <v>25</v>
      </c>
      <c r="S26" t="str">
        <f>PROPER(CustomerSupport[[#This Row],[Resolution]])</f>
        <v/>
      </c>
      <c r="T26" t="str">
        <f>TRIM(CustomerSupport[[#This Row],[Customer Name]])</f>
        <v>John Cuevas</v>
      </c>
      <c r="U26">
        <f>MONTH(CustomerSupport[[#This Row],[Date of Purchase]])</f>
        <v>5</v>
      </c>
      <c r="V26" t="str">
        <f>TEXT('Working data'!G26,"mmmm")</f>
        <v>May</v>
      </c>
      <c r="W26">
        <f>YEAR(CustomerSupport[[#This Row],[Date of Purchase]])</f>
        <v>2021</v>
      </c>
      <c r="X26" t="str">
        <f t="shared" si="0"/>
        <v/>
      </c>
    </row>
    <row r="27" spans="1:24" ht="14.25" customHeight="1" x14ac:dyDescent="0.4">
      <c r="A27">
        <v>26</v>
      </c>
      <c r="B27" t="s">
        <v>152</v>
      </c>
      <c r="C27" t="s">
        <v>153</v>
      </c>
      <c r="D27">
        <v>35</v>
      </c>
      <c r="E27" t="s">
        <v>19</v>
      </c>
      <c r="F27" t="s">
        <v>134</v>
      </c>
      <c r="G27" s="1">
        <v>44382</v>
      </c>
      <c r="H27" t="s">
        <v>66</v>
      </c>
      <c r="I27" t="s">
        <v>67</v>
      </c>
      <c r="J27" s="2" t="s">
        <v>154</v>
      </c>
      <c r="K27" t="s">
        <v>24</v>
      </c>
      <c r="M27" t="s">
        <v>143</v>
      </c>
      <c r="N27" t="s">
        <v>26</v>
      </c>
      <c r="O27" s="3">
        <v>45078.793194444443</v>
      </c>
      <c r="R27">
        <v>26</v>
      </c>
      <c r="S27" t="str">
        <f>PROPER(CustomerSupport[[#This Row],[Resolution]])</f>
        <v/>
      </c>
      <c r="T27" t="str">
        <f>TRIM(CustomerSupport[[#This Row],[Customer Name]])</f>
        <v>Gregory Bautista</v>
      </c>
      <c r="U27">
        <f>MONTH(CustomerSupport[[#This Row],[Date of Purchase]])</f>
        <v>7</v>
      </c>
      <c r="V27" t="str">
        <f>TEXT('Working data'!G27,"mmmm")</f>
        <v>July</v>
      </c>
      <c r="W27">
        <f>YEAR(CustomerSupport[[#This Row],[Date of Purchase]])</f>
        <v>2021</v>
      </c>
      <c r="X27" t="str">
        <f t="shared" si="0"/>
        <v/>
      </c>
    </row>
    <row r="28" spans="1:24" ht="14.25" customHeight="1" x14ac:dyDescent="0.4">
      <c r="A28">
        <v>27</v>
      </c>
      <c r="B28" t="s">
        <v>155</v>
      </c>
      <c r="C28" t="s">
        <v>156</v>
      </c>
      <c r="D28">
        <v>22</v>
      </c>
      <c r="E28" t="s">
        <v>19</v>
      </c>
      <c r="F28" t="s">
        <v>157</v>
      </c>
      <c r="G28" s="1">
        <v>43953</v>
      </c>
      <c r="H28" t="s">
        <v>45</v>
      </c>
      <c r="I28" t="s">
        <v>59</v>
      </c>
      <c r="J28" s="2" t="s">
        <v>158</v>
      </c>
      <c r="K28" t="s">
        <v>24</v>
      </c>
      <c r="M28" t="s">
        <v>41</v>
      </c>
      <c r="N28" t="s">
        <v>26</v>
      </c>
      <c r="O28" s="3">
        <v>45078.834872685184</v>
      </c>
      <c r="R28">
        <v>27</v>
      </c>
      <c r="S28" t="str">
        <f>PROPER(CustomerSupport[[#This Row],[Resolution]])</f>
        <v/>
      </c>
      <c r="T28" t="str">
        <f>TRIM(CustomerSupport[[#This Row],[Customer Name]])</f>
        <v>Ryan Sharp</v>
      </c>
      <c r="U28">
        <f>MONTH(CustomerSupport[[#This Row],[Date of Purchase]])</f>
        <v>5</v>
      </c>
      <c r="V28" t="str">
        <f>TEXT('Working data'!G28,"mmmm")</f>
        <v>May</v>
      </c>
      <c r="W28">
        <f>YEAR(CustomerSupport[[#This Row],[Date of Purchase]])</f>
        <v>2020</v>
      </c>
      <c r="X28" t="str">
        <f t="shared" si="0"/>
        <v/>
      </c>
    </row>
    <row r="29" spans="1:24" ht="14.25" customHeight="1" x14ac:dyDescent="0.4">
      <c r="A29">
        <v>28</v>
      </c>
      <c r="B29" t="s">
        <v>159</v>
      </c>
      <c r="C29" t="s">
        <v>160</v>
      </c>
      <c r="D29">
        <v>21</v>
      </c>
      <c r="E29" t="s">
        <v>19</v>
      </c>
      <c r="F29" t="s">
        <v>161</v>
      </c>
      <c r="G29" s="1">
        <v>44116</v>
      </c>
      <c r="H29" t="s">
        <v>59</v>
      </c>
      <c r="I29" t="s">
        <v>22</v>
      </c>
      <c r="J29" t="s">
        <v>162</v>
      </c>
      <c r="K29" t="s">
        <v>62</v>
      </c>
      <c r="M29" t="s">
        <v>89</v>
      </c>
      <c r="N29" t="s">
        <v>83</v>
      </c>
      <c r="R29">
        <v>28</v>
      </c>
      <c r="S29" t="str">
        <f>PROPER(CustomerSupport[[#This Row],[Resolution]])</f>
        <v/>
      </c>
      <c r="T29" t="str">
        <f>TRIM(CustomerSupport[[#This Row],[Customer Name]])</f>
        <v>Michael Mcdowell</v>
      </c>
      <c r="U29">
        <f>MONTH(CustomerSupport[[#This Row],[Date of Purchase]])</f>
        <v>10</v>
      </c>
      <c r="V29" t="str">
        <f>TEXT('Working data'!G29,"mmmm")</f>
        <v>October</v>
      </c>
      <c r="W29">
        <f>YEAR(CustomerSupport[[#This Row],[Date of Purchase]])</f>
        <v>2020</v>
      </c>
      <c r="X29" t="str">
        <f t="shared" si="0"/>
        <v/>
      </c>
    </row>
    <row r="30" spans="1:24" ht="14.25" customHeight="1" x14ac:dyDescent="0.4">
      <c r="A30">
        <v>29</v>
      </c>
      <c r="B30" t="s">
        <v>163</v>
      </c>
      <c r="C30" t="s">
        <v>164</v>
      </c>
      <c r="D30">
        <v>30</v>
      </c>
      <c r="E30" t="s">
        <v>19</v>
      </c>
      <c r="F30" t="s">
        <v>161</v>
      </c>
      <c r="G30" s="1">
        <v>43992</v>
      </c>
      <c r="H30" t="s">
        <v>21</v>
      </c>
      <c r="I30" t="s">
        <v>113</v>
      </c>
      <c r="J30" s="2" t="s">
        <v>165</v>
      </c>
      <c r="K30" t="s">
        <v>39</v>
      </c>
      <c r="L30" t="s">
        <v>166</v>
      </c>
      <c r="M30" t="s">
        <v>25</v>
      </c>
      <c r="N30" t="s">
        <v>83</v>
      </c>
      <c r="O30" s="3">
        <v>45077.970335648148</v>
      </c>
      <c r="P30" s="3">
        <v>45078.252280092594</v>
      </c>
      <c r="Q30">
        <v>5</v>
      </c>
      <c r="R30">
        <v>29</v>
      </c>
      <c r="S30" t="str">
        <f>PROPER(CustomerSupport[[#This Row],[Resolution]])</f>
        <v>Soldier We Such Inside.</v>
      </c>
      <c r="T30" t="str">
        <f>TRIM(CustomerSupport[[#This Row],[Customer Name]])</f>
        <v>Christine Wang</v>
      </c>
      <c r="U30">
        <f>MONTH(CustomerSupport[[#This Row],[Date of Purchase]])</f>
        <v>6</v>
      </c>
      <c r="V30" t="str">
        <f>TEXT('Working data'!G30,"mmmm")</f>
        <v>June</v>
      </c>
      <c r="W30">
        <f>YEAR(CustomerSupport[[#This Row],[Date of Purchase]])</f>
        <v>2020</v>
      </c>
      <c r="X30">
        <f t="shared" si="0"/>
        <v>6.7666666667209938</v>
      </c>
    </row>
    <row r="31" spans="1:24" ht="14.25" customHeight="1" x14ac:dyDescent="0.4">
      <c r="A31">
        <v>30</v>
      </c>
      <c r="B31" t="s">
        <v>167</v>
      </c>
      <c r="C31" t="s">
        <v>168</v>
      </c>
      <c r="D31">
        <v>67</v>
      </c>
      <c r="E31" t="s">
        <v>58</v>
      </c>
      <c r="F31" t="s">
        <v>117</v>
      </c>
      <c r="G31" s="1">
        <v>44191</v>
      </c>
      <c r="H31" t="s">
        <v>59</v>
      </c>
      <c r="I31" t="s">
        <v>59</v>
      </c>
      <c r="J31" t="s">
        <v>169</v>
      </c>
      <c r="K31" t="s">
        <v>39</v>
      </c>
      <c r="L31" t="s">
        <v>170</v>
      </c>
      <c r="M31" t="s">
        <v>143</v>
      </c>
      <c r="N31" t="s">
        <v>83</v>
      </c>
      <c r="O31" s="3">
        <v>45078.03769675926</v>
      </c>
      <c r="P31" s="3">
        <v>45078.766168981485</v>
      </c>
      <c r="Q31">
        <v>1</v>
      </c>
      <c r="R31">
        <v>30</v>
      </c>
      <c r="S31" t="str">
        <f>PROPER(CustomerSupport[[#This Row],[Resolution]])</f>
        <v>Firm Sort Voice Above Which Site Arrive.</v>
      </c>
      <c r="T31" t="str">
        <f>TRIM(CustomerSupport[[#This Row],[Customer Name]])</f>
        <v>Austin George</v>
      </c>
      <c r="U31">
        <f>MONTH(CustomerSupport[[#This Row],[Date of Purchase]])</f>
        <v>12</v>
      </c>
      <c r="V31" t="str">
        <f>TEXT('Working data'!G31,"mmmm")</f>
        <v>December</v>
      </c>
      <c r="W31">
        <f>YEAR(CustomerSupport[[#This Row],[Date of Purchase]])</f>
        <v>2020</v>
      </c>
      <c r="X31">
        <f t="shared" si="0"/>
        <v>17.483333333395422</v>
      </c>
    </row>
    <row r="32" spans="1:24" ht="14.25" customHeight="1" x14ac:dyDescent="0.4">
      <c r="A32">
        <v>31</v>
      </c>
      <c r="B32" t="s">
        <v>171</v>
      </c>
      <c r="C32" t="s">
        <v>172</v>
      </c>
      <c r="D32">
        <v>22</v>
      </c>
      <c r="E32" t="s">
        <v>19</v>
      </c>
      <c r="F32" t="s">
        <v>173</v>
      </c>
      <c r="G32" s="1">
        <v>44224</v>
      </c>
      <c r="H32" t="s">
        <v>45</v>
      </c>
      <c r="I32" t="s">
        <v>22</v>
      </c>
      <c r="J32" s="2" t="s">
        <v>174</v>
      </c>
      <c r="K32" t="s">
        <v>62</v>
      </c>
      <c r="M32" t="s">
        <v>41</v>
      </c>
      <c r="N32" t="s">
        <v>55</v>
      </c>
      <c r="R32">
        <v>31</v>
      </c>
      <c r="S32" t="str">
        <f>PROPER(CustomerSupport[[#This Row],[Resolution]])</f>
        <v/>
      </c>
      <c r="T32" t="str">
        <f>TRIM(CustomerSupport[[#This Row],[Customer Name]])</f>
        <v>Wendy Roberts</v>
      </c>
      <c r="U32">
        <f>MONTH(CustomerSupport[[#This Row],[Date of Purchase]])</f>
        <v>1</v>
      </c>
      <c r="V32" t="str">
        <f>TEXT('Working data'!G32,"mmmm")</f>
        <v>January</v>
      </c>
      <c r="W32">
        <f>YEAR(CustomerSupport[[#This Row],[Date of Purchase]])</f>
        <v>2021</v>
      </c>
      <c r="X32" t="str">
        <f t="shared" si="0"/>
        <v/>
      </c>
    </row>
    <row r="33" spans="1:24" ht="14.25" customHeight="1" x14ac:dyDescent="0.4">
      <c r="A33">
        <v>32</v>
      </c>
      <c r="B33" t="s">
        <v>175</v>
      </c>
      <c r="C33" t="s">
        <v>176</v>
      </c>
      <c r="D33">
        <v>60</v>
      </c>
      <c r="E33" t="s">
        <v>58</v>
      </c>
      <c r="F33" t="s">
        <v>112</v>
      </c>
      <c r="G33" s="1">
        <v>44550</v>
      </c>
      <c r="H33" t="s">
        <v>21</v>
      </c>
      <c r="I33" t="s">
        <v>177</v>
      </c>
      <c r="J33" s="2" t="s">
        <v>178</v>
      </c>
      <c r="K33" t="s">
        <v>39</v>
      </c>
      <c r="L33" t="s">
        <v>179</v>
      </c>
      <c r="M33" t="s">
        <v>143</v>
      </c>
      <c r="N33" t="s">
        <v>26</v>
      </c>
      <c r="O33" s="3">
        <v>45078.279409722221</v>
      </c>
      <c r="P33" s="3">
        <v>45078.303020833337</v>
      </c>
      <c r="Q33">
        <v>3</v>
      </c>
      <c r="R33">
        <v>32</v>
      </c>
      <c r="S33" t="str">
        <f>PROPER(CustomerSupport[[#This Row],[Resolution]])</f>
        <v>Certain Myself Month Past Tree Benefit.</v>
      </c>
      <c r="T33" t="str">
        <f>TRIM(CustomerSupport[[#This Row],[Customer Name]])</f>
        <v>Robert Wilson</v>
      </c>
      <c r="U33">
        <f>MONTH(CustomerSupport[[#This Row],[Date of Purchase]])</f>
        <v>12</v>
      </c>
      <c r="V33" t="str">
        <f>TEXT('Working data'!G33,"mmmm")</f>
        <v>December</v>
      </c>
      <c r="W33">
        <f>YEAR(CustomerSupport[[#This Row],[Date of Purchase]])</f>
        <v>2021</v>
      </c>
      <c r="X33">
        <f t="shared" si="0"/>
        <v>0.56666666676755995</v>
      </c>
    </row>
    <row r="34" spans="1:24" ht="14.25" customHeight="1" x14ac:dyDescent="0.4">
      <c r="A34">
        <v>33</v>
      </c>
      <c r="B34" t="s">
        <v>180</v>
      </c>
      <c r="C34" t="s">
        <v>181</v>
      </c>
      <c r="D34">
        <v>36</v>
      </c>
      <c r="E34" t="s">
        <v>29</v>
      </c>
      <c r="F34" t="s">
        <v>161</v>
      </c>
      <c r="G34" s="1">
        <v>44537</v>
      </c>
      <c r="H34" t="s">
        <v>45</v>
      </c>
      <c r="I34" t="s">
        <v>113</v>
      </c>
      <c r="J34" t="s">
        <v>182</v>
      </c>
      <c r="K34" t="s">
        <v>24</v>
      </c>
      <c r="M34" t="s">
        <v>143</v>
      </c>
      <c r="N34" t="s">
        <v>33</v>
      </c>
      <c r="O34" s="3">
        <v>45078.81690972222</v>
      </c>
      <c r="R34">
        <v>33</v>
      </c>
      <c r="S34" t="str">
        <f>PROPER(CustomerSupport[[#This Row],[Resolution]])</f>
        <v/>
      </c>
      <c r="T34" t="str">
        <f>TRIM(CustomerSupport[[#This Row],[Customer Name]])</f>
        <v>Christina Gray</v>
      </c>
      <c r="U34">
        <f>MONTH(CustomerSupport[[#This Row],[Date of Purchase]])</f>
        <v>12</v>
      </c>
      <c r="V34" t="str">
        <f>TEXT('Working data'!G34,"mmmm")</f>
        <v>December</v>
      </c>
      <c r="W34">
        <f>YEAR(CustomerSupport[[#This Row],[Date of Purchase]])</f>
        <v>2021</v>
      </c>
      <c r="X34" t="str">
        <f t="shared" si="0"/>
        <v/>
      </c>
    </row>
    <row r="35" spans="1:24" ht="14.25" customHeight="1" x14ac:dyDescent="0.4">
      <c r="A35">
        <v>34</v>
      </c>
      <c r="B35" t="s">
        <v>183</v>
      </c>
      <c r="C35" t="s">
        <v>184</v>
      </c>
      <c r="D35">
        <v>50</v>
      </c>
      <c r="E35" t="s">
        <v>58</v>
      </c>
      <c r="F35" t="s">
        <v>51</v>
      </c>
      <c r="G35" s="1">
        <v>44539</v>
      </c>
      <c r="H35" t="s">
        <v>67</v>
      </c>
      <c r="I35" t="s">
        <v>99</v>
      </c>
      <c r="J35" t="s">
        <v>185</v>
      </c>
      <c r="K35" t="s">
        <v>39</v>
      </c>
      <c r="L35" t="s">
        <v>186</v>
      </c>
      <c r="M35" t="s">
        <v>25</v>
      </c>
      <c r="N35" t="s">
        <v>26</v>
      </c>
      <c r="O35" s="3">
        <v>45078.084293981483</v>
      </c>
      <c r="P35" s="3">
        <v>45078.767627314817</v>
      </c>
      <c r="Q35">
        <v>5</v>
      </c>
      <c r="R35">
        <v>34</v>
      </c>
      <c r="S35" t="str">
        <f>PROPER(CustomerSupport[[#This Row],[Resolution]])</f>
        <v>However Financial Development Significant Camera Job Every.</v>
      </c>
      <c r="T35" t="str">
        <f>TRIM(CustomerSupport[[#This Row],[Customer Name]])</f>
        <v>Timothy Lyons</v>
      </c>
      <c r="U35">
        <f>MONTH(CustomerSupport[[#This Row],[Date of Purchase]])</f>
        <v>12</v>
      </c>
      <c r="V35" t="str">
        <f>TEXT('Working data'!G35,"mmmm")</f>
        <v>December</v>
      </c>
      <c r="W35">
        <f>YEAR(CustomerSupport[[#This Row],[Date of Purchase]])</f>
        <v>2021</v>
      </c>
      <c r="X35">
        <f t="shared" si="0"/>
        <v>16.400000000023283</v>
      </c>
    </row>
    <row r="36" spans="1:24" ht="14.25" customHeight="1" x14ac:dyDescent="0.4">
      <c r="A36">
        <v>35</v>
      </c>
      <c r="B36" t="s">
        <v>187</v>
      </c>
      <c r="C36" t="s">
        <v>188</v>
      </c>
      <c r="D36">
        <v>27</v>
      </c>
      <c r="E36" t="s">
        <v>58</v>
      </c>
      <c r="F36" t="s">
        <v>92</v>
      </c>
      <c r="G36" s="1">
        <v>44295</v>
      </c>
      <c r="H36" t="s">
        <v>67</v>
      </c>
      <c r="I36" t="s">
        <v>77</v>
      </c>
      <c r="J36" s="2" t="s">
        <v>189</v>
      </c>
      <c r="K36" t="s">
        <v>24</v>
      </c>
      <c r="M36" t="s">
        <v>41</v>
      </c>
      <c r="N36" t="s">
        <v>33</v>
      </c>
      <c r="O36" s="3">
        <v>45078.868333333332</v>
      </c>
      <c r="R36">
        <v>35</v>
      </c>
      <c r="S36" t="str">
        <f>PROPER(CustomerSupport[[#This Row],[Resolution]])</f>
        <v/>
      </c>
      <c r="T36" t="str">
        <f>TRIM(CustomerSupport[[#This Row],[Customer Name]])</f>
        <v>Stacy Jones</v>
      </c>
      <c r="U36">
        <f>MONTH(CustomerSupport[[#This Row],[Date of Purchase]])</f>
        <v>4</v>
      </c>
      <c r="V36" t="str">
        <f>TEXT('Working data'!G36,"mmmm")</f>
        <v>April</v>
      </c>
      <c r="W36">
        <f>YEAR(CustomerSupport[[#This Row],[Date of Purchase]])</f>
        <v>2021</v>
      </c>
      <c r="X36" t="str">
        <f t="shared" si="0"/>
        <v/>
      </c>
    </row>
    <row r="37" spans="1:24" ht="14.25" customHeight="1" x14ac:dyDescent="0.4">
      <c r="A37">
        <v>36</v>
      </c>
      <c r="B37" t="s">
        <v>190</v>
      </c>
      <c r="C37" t="s">
        <v>191</v>
      </c>
      <c r="D37">
        <v>24</v>
      </c>
      <c r="E37" t="s">
        <v>19</v>
      </c>
      <c r="F37" t="s">
        <v>20</v>
      </c>
      <c r="G37" s="1">
        <v>44117</v>
      </c>
      <c r="H37" t="s">
        <v>59</v>
      </c>
      <c r="I37" t="s">
        <v>113</v>
      </c>
      <c r="J37" s="2" t="s">
        <v>192</v>
      </c>
      <c r="K37" t="s">
        <v>39</v>
      </c>
      <c r="L37" t="s">
        <v>193</v>
      </c>
      <c r="M37" t="s">
        <v>89</v>
      </c>
      <c r="N37" t="s">
        <v>33</v>
      </c>
      <c r="O37" s="3">
        <v>45078.33084490741</v>
      </c>
      <c r="P37" s="3">
        <v>45078.010011574072</v>
      </c>
      <c r="Q37">
        <v>1</v>
      </c>
      <c r="R37">
        <v>36</v>
      </c>
      <c r="S37" t="str">
        <f>PROPER(CustomerSupport[[#This Row],[Resolution]])</f>
        <v>Reach Paper Ability Effort Learn.</v>
      </c>
      <c r="T37" t="str">
        <f>TRIM(CustomerSupport[[#This Row],[Customer Name]])</f>
        <v>Joann King</v>
      </c>
      <c r="U37">
        <f>MONTH(CustomerSupport[[#This Row],[Date of Purchase]])</f>
        <v>10</v>
      </c>
      <c r="V37" t="str">
        <f>TEXT('Working data'!G37,"mmmm")</f>
        <v>October</v>
      </c>
      <c r="W37">
        <f>YEAR(CustomerSupport[[#This Row],[Date of Purchase]])</f>
        <v>2020</v>
      </c>
      <c r="X37">
        <f t="shared" si="0"/>
        <v>-7.7000000001280569</v>
      </c>
    </row>
    <row r="38" spans="1:24" ht="14.25" customHeight="1" x14ac:dyDescent="0.4">
      <c r="A38">
        <v>37</v>
      </c>
      <c r="B38" t="s">
        <v>194</v>
      </c>
      <c r="C38" t="s">
        <v>195</v>
      </c>
      <c r="D38">
        <v>65</v>
      </c>
      <c r="E38" t="s">
        <v>29</v>
      </c>
      <c r="F38" t="s">
        <v>129</v>
      </c>
      <c r="G38" s="1">
        <v>43904</v>
      </c>
      <c r="H38" t="s">
        <v>67</v>
      </c>
      <c r="I38" t="s">
        <v>99</v>
      </c>
      <c r="J38" t="s">
        <v>196</v>
      </c>
      <c r="K38" t="s">
        <v>24</v>
      </c>
      <c r="M38" t="s">
        <v>143</v>
      </c>
      <c r="N38" t="s">
        <v>55</v>
      </c>
      <c r="O38" s="3">
        <v>45078.660740740743</v>
      </c>
      <c r="R38">
        <v>37</v>
      </c>
      <c r="S38" t="str">
        <f>PROPER(CustomerSupport[[#This Row],[Resolution]])</f>
        <v/>
      </c>
      <c r="T38" t="str">
        <f>TRIM(CustomerSupport[[#This Row],[Customer Name]])</f>
        <v>Ruben Henry</v>
      </c>
      <c r="U38">
        <f>MONTH(CustomerSupport[[#This Row],[Date of Purchase]])</f>
        <v>3</v>
      </c>
      <c r="V38" t="str">
        <f>TEXT('Working data'!G38,"mmmm")</f>
        <v>March</v>
      </c>
      <c r="W38">
        <f>YEAR(CustomerSupport[[#This Row],[Date of Purchase]])</f>
        <v>2020</v>
      </c>
      <c r="X38" t="str">
        <f t="shared" si="0"/>
        <v/>
      </c>
    </row>
    <row r="39" spans="1:24" ht="14.25" customHeight="1" x14ac:dyDescent="0.4">
      <c r="A39">
        <v>38</v>
      </c>
      <c r="B39" t="s">
        <v>197</v>
      </c>
      <c r="C39" t="s">
        <v>198</v>
      </c>
      <c r="D39">
        <v>39</v>
      </c>
      <c r="E39" t="s">
        <v>29</v>
      </c>
      <c r="F39" t="s">
        <v>149</v>
      </c>
      <c r="G39" s="1">
        <v>44076</v>
      </c>
      <c r="H39" t="s">
        <v>66</v>
      </c>
      <c r="I39" t="s">
        <v>177</v>
      </c>
      <c r="J39" t="s">
        <v>199</v>
      </c>
      <c r="K39" t="s">
        <v>62</v>
      </c>
      <c r="M39" t="s">
        <v>143</v>
      </c>
      <c r="N39" t="s">
        <v>33</v>
      </c>
      <c r="R39">
        <v>38</v>
      </c>
      <c r="S39" t="str">
        <f>PROPER(CustomerSupport[[#This Row],[Resolution]])</f>
        <v/>
      </c>
      <c r="T39" t="str">
        <f>TRIM(CustomerSupport[[#This Row],[Customer Name]])</f>
        <v>Morgan Wagner</v>
      </c>
      <c r="U39">
        <f>MONTH(CustomerSupport[[#This Row],[Date of Purchase]])</f>
        <v>9</v>
      </c>
      <c r="V39" t="str">
        <f>TEXT('Working data'!G39,"mmmm")</f>
        <v>September</v>
      </c>
      <c r="W39">
        <f>YEAR(CustomerSupport[[#This Row],[Date of Purchase]])</f>
        <v>2020</v>
      </c>
      <c r="X39" t="str">
        <f t="shared" si="0"/>
        <v/>
      </c>
    </row>
    <row r="40" spans="1:24" ht="14.25" customHeight="1" x14ac:dyDescent="0.4">
      <c r="A40">
        <v>39</v>
      </c>
      <c r="B40" t="s">
        <v>200</v>
      </c>
      <c r="C40" t="s">
        <v>201</v>
      </c>
      <c r="D40">
        <v>19</v>
      </c>
      <c r="E40" t="s">
        <v>58</v>
      </c>
      <c r="F40" t="s">
        <v>202</v>
      </c>
      <c r="G40" s="1">
        <v>44449</v>
      </c>
      <c r="H40" t="s">
        <v>21</v>
      </c>
      <c r="I40" t="s">
        <v>46</v>
      </c>
      <c r="J40" s="2" t="s">
        <v>203</v>
      </c>
      <c r="K40" t="s">
        <v>39</v>
      </c>
      <c r="L40" t="s">
        <v>204</v>
      </c>
      <c r="M40" t="s">
        <v>25</v>
      </c>
      <c r="N40" t="s">
        <v>83</v>
      </c>
      <c r="O40" s="3">
        <v>45078.781597222223</v>
      </c>
      <c r="P40" s="3">
        <v>45077.912152777775</v>
      </c>
      <c r="Q40">
        <v>3</v>
      </c>
      <c r="R40">
        <v>39</v>
      </c>
      <c r="S40" t="str">
        <f>PROPER(CustomerSupport[[#This Row],[Resolution]])</f>
        <v>North Second Between This Cell Opportunity Movement.</v>
      </c>
      <c r="T40" t="str">
        <f>TRIM(CustomerSupport[[#This Row],[Customer Name]])</f>
        <v>Kevin Ingram</v>
      </c>
      <c r="U40">
        <f>MONTH(CustomerSupport[[#This Row],[Date of Purchase]])</f>
        <v>9</v>
      </c>
      <c r="V40" t="str">
        <f>TEXT('Working data'!G40,"mmmm")</f>
        <v>September</v>
      </c>
      <c r="W40">
        <f>YEAR(CustomerSupport[[#This Row],[Date of Purchase]])</f>
        <v>2021</v>
      </c>
      <c r="X40">
        <f t="shared" si="0"/>
        <v>-20.866666666755918</v>
      </c>
    </row>
    <row r="41" spans="1:24" ht="14.25" customHeight="1" x14ac:dyDescent="0.4">
      <c r="A41">
        <v>40</v>
      </c>
      <c r="B41" t="s">
        <v>205</v>
      </c>
      <c r="C41" t="s">
        <v>206</v>
      </c>
      <c r="D41">
        <v>33</v>
      </c>
      <c r="E41" t="s">
        <v>19</v>
      </c>
      <c r="F41" t="s">
        <v>207</v>
      </c>
      <c r="G41" s="1">
        <v>44491</v>
      </c>
      <c r="H41" t="s">
        <v>66</v>
      </c>
      <c r="I41" t="s">
        <v>46</v>
      </c>
      <c r="J41" s="2" t="s">
        <v>208</v>
      </c>
      <c r="K41" t="s">
        <v>24</v>
      </c>
      <c r="M41" t="s">
        <v>143</v>
      </c>
      <c r="N41" t="s">
        <v>26</v>
      </c>
      <c r="O41" s="3">
        <v>45077.930231481485</v>
      </c>
      <c r="R41">
        <v>40</v>
      </c>
      <c r="S41" t="str">
        <f>PROPER(CustomerSupport[[#This Row],[Resolution]])</f>
        <v/>
      </c>
      <c r="T41" t="str">
        <f>TRIM(CustomerSupport[[#This Row],[Customer Name]])</f>
        <v>Michael Oneal</v>
      </c>
      <c r="U41">
        <f>MONTH(CustomerSupport[[#This Row],[Date of Purchase]])</f>
        <v>10</v>
      </c>
      <c r="V41" t="str">
        <f>TEXT('Working data'!G41,"mmmm")</f>
        <v>October</v>
      </c>
      <c r="W41">
        <f>YEAR(CustomerSupport[[#This Row],[Date of Purchase]])</f>
        <v>2021</v>
      </c>
      <c r="X41" t="str">
        <f t="shared" si="0"/>
        <v/>
      </c>
    </row>
    <row r="42" spans="1:24" ht="14.25" customHeight="1" x14ac:dyDescent="0.4">
      <c r="A42">
        <v>41</v>
      </c>
      <c r="B42" t="s">
        <v>209</v>
      </c>
      <c r="C42" t="s">
        <v>210</v>
      </c>
      <c r="D42">
        <v>19</v>
      </c>
      <c r="E42" t="s">
        <v>29</v>
      </c>
      <c r="F42" t="s">
        <v>211</v>
      </c>
      <c r="G42" s="1">
        <v>44234</v>
      </c>
      <c r="H42" t="s">
        <v>66</v>
      </c>
      <c r="I42" t="s">
        <v>77</v>
      </c>
      <c r="J42" s="2" t="s">
        <v>212</v>
      </c>
      <c r="K42" t="s">
        <v>24</v>
      </c>
      <c r="M42" t="s">
        <v>41</v>
      </c>
      <c r="N42" t="s">
        <v>83</v>
      </c>
      <c r="O42" s="3">
        <v>45078.383020833331</v>
      </c>
      <c r="R42">
        <v>41</v>
      </c>
      <c r="S42" t="str">
        <f>PROPER(CustomerSupport[[#This Row],[Resolution]])</f>
        <v/>
      </c>
      <c r="T42" t="str">
        <f>TRIM(CustomerSupport[[#This Row],[Customer Name]])</f>
        <v>Casey Tran</v>
      </c>
      <c r="U42">
        <f>MONTH(CustomerSupport[[#This Row],[Date of Purchase]])</f>
        <v>2</v>
      </c>
      <c r="V42" t="str">
        <f>TEXT('Working data'!G42,"mmmm")</f>
        <v>February</v>
      </c>
      <c r="W42">
        <f>YEAR(CustomerSupport[[#This Row],[Date of Purchase]])</f>
        <v>2021</v>
      </c>
      <c r="X42" t="str">
        <f t="shared" si="0"/>
        <v/>
      </c>
    </row>
    <row r="43" spans="1:24" ht="14.25" customHeight="1" x14ac:dyDescent="0.4">
      <c r="A43">
        <v>42</v>
      </c>
      <c r="B43" t="s">
        <v>213</v>
      </c>
      <c r="C43" t="s">
        <v>214</v>
      </c>
      <c r="D43">
        <v>35</v>
      </c>
      <c r="E43" t="s">
        <v>58</v>
      </c>
      <c r="F43" t="s">
        <v>36</v>
      </c>
      <c r="G43" s="1">
        <v>44356</v>
      </c>
      <c r="H43" t="s">
        <v>45</v>
      </c>
      <c r="I43" t="s">
        <v>177</v>
      </c>
      <c r="J43" s="2" t="s">
        <v>215</v>
      </c>
      <c r="K43" t="s">
        <v>39</v>
      </c>
      <c r="L43" t="s">
        <v>216</v>
      </c>
      <c r="M43" t="s">
        <v>25</v>
      </c>
      <c r="N43" t="s">
        <v>33</v>
      </c>
      <c r="O43" s="3">
        <v>45078.851087962961</v>
      </c>
      <c r="P43" s="3">
        <v>45078.613587962966</v>
      </c>
      <c r="Q43">
        <v>3</v>
      </c>
      <c r="R43">
        <v>42</v>
      </c>
      <c r="S43" t="str">
        <f>PROPER(CustomerSupport[[#This Row],[Resolution]])</f>
        <v>Start Book Field Officer Seem Make.</v>
      </c>
      <c r="T43" t="str">
        <f>TRIM(CustomerSupport[[#This Row],[Customer Name]])</f>
        <v>Katie Mitchell</v>
      </c>
      <c r="U43">
        <f>MONTH(CustomerSupport[[#This Row],[Date of Purchase]])</f>
        <v>6</v>
      </c>
      <c r="V43" t="str">
        <f>TEXT('Working data'!G43,"mmmm")</f>
        <v>June</v>
      </c>
      <c r="W43">
        <f>YEAR(CustomerSupport[[#This Row],[Date of Purchase]])</f>
        <v>2021</v>
      </c>
      <c r="X43">
        <f t="shared" si="0"/>
        <v>-5.6999999998952262</v>
      </c>
    </row>
    <row r="44" spans="1:24" ht="14.25" customHeight="1" x14ac:dyDescent="0.4">
      <c r="A44">
        <v>43</v>
      </c>
      <c r="B44" t="s">
        <v>217</v>
      </c>
      <c r="C44" t="s">
        <v>218</v>
      </c>
      <c r="D44">
        <v>22</v>
      </c>
      <c r="E44" t="s">
        <v>58</v>
      </c>
      <c r="F44" t="s">
        <v>219</v>
      </c>
      <c r="G44" s="1">
        <v>44114</v>
      </c>
      <c r="H44" t="s">
        <v>66</v>
      </c>
      <c r="I44" t="s">
        <v>177</v>
      </c>
      <c r="J44" s="2" t="s">
        <v>220</v>
      </c>
      <c r="K44" t="s">
        <v>24</v>
      </c>
      <c r="M44" t="s">
        <v>143</v>
      </c>
      <c r="N44" t="s">
        <v>83</v>
      </c>
      <c r="O44" s="3">
        <v>45078.778877314813</v>
      </c>
      <c r="R44">
        <v>43</v>
      </c>
      <c r="S44" t="str">
        <f>PROPER(CustomerSupport[[#This Row],[Resolution]])</f>
        <v/>
      </c>
      <c r="T44" t="str">
        <f>TRIM(CustomerSupport[[#This Row],[Customer Name]])</f>
        <v>Justin Giles</v>
      </c>
      <c r="U44">
        <f>MONTH(CustomerSupport[[#This Row],[Date of Purchase]])</f>
        <v>10</v>
      </c>
      <c r="V44" t="str">
        <f>TEXT('Working data'!G44,"mmmm")</f>
        <v>October</v>
      </c>
      <c r="W44">
        <f>YEAR(CustomerSupport[[#This Row],[Date of Purchase]])</f>
        <v>2020</v>
      </c>
      <c r="X44" t="str">
        <f t="shared" si="0"/>
        <v/>
      </c>
    </row>
    <row r="45" spans="1:24" ht="14.25" customHeight="1" x14ac:dyDescent="0.4">
      <c r="A45">
        <v>44</v>
      </c>
      <c r="B45" t="s">
        <v>221</v>
      </c>
      <c r="C45" t="s">
        <v>222</v>
      </c>
      <c r="D45">
        <v>54</v>
      </c>
      <c r="E45" t="s">
        <v>29</v>
      </c>
      <c r="F45" t="s">
        <v>223</v>
      </c>
      <c r="G45" s="1">
        <v>43846</v>
      </c>
      <c r="H45" t="s">
        <v>21</v>
      </c>
      <c r="I45" t="s">
        <v>99</v>
      </c>
      <c r="J45" s="2" t="s">
        <v>224</v>
      </c>
      <c r="K45" t="s">
        <v>62</v>
      </c>
      <c r="M45" t="s">
        <v>41</v>
      </c>
      <c r="N45" t="s">
        <v>55</v>
      </c>
      <c r="R45">
        <v>44</v>
      </c>
      <c r="S45" t="str">
        <f>PROPER(CustomerSupport[[#This Row],[Resolution]])</f>
        <v/>
      </c>
      <c r="T45" t="str">
        <f>TRIM(CustomerSupport[[#This Row],[Customer Name]])</f>
        <v>Michael Allison</v>
      </c>
      <c r="U45">
        <f>MONTH(CustomerSupport[[#This Row],[Date of Purchase]])</f>
        <v>1</v>
      </c>
      <c r="V45" t="str">
        <f>TEXT('Working data'!G45,"mmmm")</f>
        <v>January</v>
      </c>
      <c r="W45">
        <f>YEAR(CustomerSupport[[#This Row],[Date of Purchase]])</f>
        <v>2020</v>
      </c>
      <c r="X45" t="str">
        <f t="shared" si="0"/>
        <v/>
      </c>
    </row>
    <row r="46" spans="1:24" ht="14.25" customHeight="1" x14ac:dyDescent="0.4">
      <c r="A46">
        <v>45</v>
      </c>
      <c r="B46" t="s">
        <v>225</v>
      </c>
      <c r="C46" t="s">
        <v>226</v>
      </c>
      <c r="D46">
        <v>34</v>
      </c>
      <c r="E46" t="s">
        <v>19</v>
      </c>
      <c r="F46" t="s">
        <v>134</v>
      </c>
      <c r="G46" s="1">
        <v>44464</v>
      </c>
      <c r="H46" t="s">
        <v>67</v>
      </c>
      <c r="I46" t="s">
        <v>177</v>
      </c>
      <c r="J46" s="2" t="s">
        <v>227</v>
      </c>
      <c r="K46" t="s">
        <v>39</v>
      </c>
      <c r="L46" t="s">
        <v>228</v>
      </c>
      <c r="M46" t="s">
        <v>25</v>
      </c>
      <c r="N46" t="s">
        <v>55</v>
      </c>
      <c r="O46" s="3">
        <v>45078.249062499999</v>
      </c>
      <c r="P46" s="3">
        <v>45078.138645833336</v>
      </c>
      <c r="Q46">
        <v>2</v>
      </c>
      <c r="R46">
        <v>45</v>
      </c>
      <c r="S46" t="str">
        <f>PROPER(CustomerSupport[[#This Row],[Resolution]])</f>
        <v>Over Read Region Lawyer Much Speech Control.</v>
      </c>
      <c r="T46" t="str">
        <f>TRIM(CustomerSupport[[#This Row],[Customer Name]])</f>
        <v>Donald Gibbs</v>
      </c>
      <c r="U46">
        <f>MONTH(CustomerSupport[[#This Row],[Date of Purchase]])</f>
        <v>9</v>
      </c>
      <c r="V46" t="str">
        <f>TEXT('Working data'!G46,"mmmm")</f>
        <v>September</v>
      </c>
      <c r="W46">
        <f>YEAR(CustomerSupport[[#This Row],[Date of Purchase]])</f>
        <v>2021</v>
      </c>
      <c r="X46">
        <f t="shared" si="0"/>
        <v>-2.6499999999068677</v>
      </c>
    </row>
    <row r="47" spans="1:24" ht="14.25" customHeight="1" x14ac:dyDescent="0.4">
      <c r="A47">
        <v>46</v>
      </c>
      <c r="B47" t="s">
        <v>229</v>
      </c>
      <c r="C47" t="s">
        <v>230</v>
      </c>
      <c r="D47">
        <v>65</v>
      </c>
      <c r="E47" t="s">
        <v>29</v>
      </c>
      <c r="F47" t="s">
        <v>30</v>
      </c>
      <c r="G47" s="1">
        <v>44228</v>
      </c>
      <c r="H47" t="s">
        <v>66</v>
      </c>
      <c r="I47" t="s">
        <v>59</v>
      </c>
      <c r="J47" s="2" t="s">
        <v>231</v>
      </c>
      <c r="K47" t="s">
        <v>62</v>
      </c>
      <c r="M47" t="s">
        <v>41</v>
      </c>
      <c r="N47" t="s">
        <v>33</v>
      </c>
      <c r="R47">
        <v>46</v>
      </c>
      <c r="S47" t="str">
        <f>PROPER(CustomerSupport[[#This Row],[Resolution]])</f>
        <v/>
      </c>
      <c r="T47" t="str">
        <f>TRIM(CustomerSupport[[#This Row],[Customer Name]])</f>
        <v>Timothy Sutton</v>
      </c>
      <c r="U47">
        <f>MONTH(CustomerSupport[[#This Row],[Date of Purchase]])</f>
        <v>2</v>
      </c>
      <c r="V47" t="str">
        <f>TEXT('Working data'!G47,"mmmm")</f>
        <v>February</v>
      </c>
      <c r="W47">
        <f>YEAR(CustomerSupport[[#This Row],[Date of Purchase]])</f>
        <v>2021</v>
      </c>
      <c r="X47" t="str">
        <f t="shared" si="0"/>
        <v/>
      </c>
    </row>
    <row r="48" spans="1:24" ht="14.25" customHeight="1" x14ac:dyDescent="0.4">
      <c r="A48">
        <v>47</v>
      </c>
      <c r="B48" t="s">
        <v>232</v>
      </c>
      <c r="C48" t="s">
        <v>233</v>
      </c>
      <c r="D48">
        <v>50</v>
      </c>
      <c r="E48" t="s">
        <v>29</v>
      </c>
      <c r="F48" t="s">
        <v>98</v>
      </c>
      <c r="G48" s="1">
        <v>44119</v>
      </c>
      <c r="H48" t="s">
        <v>67</v>
      </c>
      <c r="I48" t="s">
        <v>37</v>
      </c>
      <c r="J48" t="s">
        <v>234</v>
      </c>
      <c r="K48" t="s">
        <v>39</v>
      </c>
      <c r="L48" t="s">
        <v>235</v>
      </c>
      <c r="M48" t="s">
        <v>89</v>
      </c>
      <c r="N48" t="s">
        <v>83</v>
      </c>
      <c r="O48" s="3">
        <v>45078.155358796299</v>
      </c>
      <c r="P48" s="3">
        <v>45078.392164351855</v>
      </c>
      <c r="Q48">
        <v>1</v>
      </c>
      <c r="R48">
        <v>47</v>
      </c>
      <c r="S48" t="str">
        <f>PROPER(CustomerSupport[[#This Row],[Resolution]])</f>
        <v>Audience Food Pretty Cut.</v>
      </c>
      <c r="T48" t="str">
        <f>TRIM(CustomerSupport[[#This Row],[Customer Name]])</f>
        <v>Cassandra Richards</v>
      </c>
      <c r="U48">
        <f>MONTH(CustomerSupport[[#This Row],[Date of Purchase]])</f>
        <v>10</v>
      </c>
      <c r="V48" t="str">
        <f>TEXT('Working data'!G48,"mmmm")</f>
        <v>October</v>
      </c>
      <c r="W48">
        <f>YEAR(CustomerSupport[[#This Row],[Date of Purchase]])</f>
        <v>2020</v>
      </c>
      <c r="X48">
        <f t="shared" si="0"/>
        <v>5.6833333333488554</v>
      </c>
    </row>
    <row r="49" spans="1:24" ht="14.25" customHeight="1" x14ac:dyDescent="0.4">
      <c r="A49">
        <v>48</v>
      </c>
      <c r="B49" t="s">
        <v>236</v>
      </c>
      <c r="C49" t="s">
        <v>237</v>
      </c>
      <c r="D49">
        <v>27</v>
      </c>
      <c r="E49" t="s">
        <v>29</v>
      </c>
      <c r="F49" t="s">
        <v>20</v>
      </c>
      <c r="G49" s="1">
        <v>44041</v>
      </c>
      <c r="H49" t="s">
        <v>21</v>
      </c>
      <c r="I49" t="s">
        <v>93</v>
      </c>
      <c r="J49" s="2" t="s">
        <v>238</v>
      </c>
      <c r="K49" t="s">
        <v>39</v>
      </c>
      <c r="L49" t="s">
        <v>239</v>
      </c>
      <c r="M49" t="s">
        <v>143</v>
      </c>
      <c r="N49" t="s">
        <v>26</v>
      </c>
      <c r="O49" s="3">
        <v>45078.303298611114</v>
      </c>
      <c r="P49" s="3">
        <v>45078.249826388892</v>
      </c>
      <c r="Q49">
        <v>1</v>
      </c>
      <c r="R49">
        <v>48</v>
      </c>
      <c r="S49" t="str">
        <f>PROPER(CustomerSupport[[#This Row],[Resolution]])</f>
        <v>Late Center Interview That.</v>
      </c>
      <c r="T49" t="str">
        <f>TRIM(CustomerSupport[[#This Row],[Customer Name]])</f>
        <v>Kristen Perry</v>
      </c>
      <c r="U49">
        <f>MONTH(CustomerSupport[[#This Row],[Date of Purchase]])</f>
        <v>7</v>
      </c>
      <c r="V49" t="str">
        <f>TEXT('Working data'!G49,"mmmm")</f>
        <v>July</v>
      </c>
      <c r="W49">
        <f>YEAR(CustomerSupport[[#This Row],[Date of Purchase]])</f>
        <v>2020</v>
      </c>
      <c r="X49">
        <f t="shared" si="0"/>
        <v>-1.2833333333255723</v>
      </c>
    </row>
    <row r="50" spans="1:24" ht="14.25" customHeight="1" x14ac:dyDescent="0.4">
      <c r="A50">
        <v>49</v>
      </c>
      <c r="B50" t="s">
        <v>240</v>
      </c>
      <c r="C50" t="s">
        <v>241</v>
      </c>
      <c r="D50">
        <v>32</v>
      </c>
      <c r="E50" t="s">
        <v>19</v>
      </c>
      <c r="F50" t="s">
        <v>242</v>
      </c>
      <c r="G50" s="1">
        <v>44242</v>
      </c>
      <c r="H50" t="s">
        <v>59</v>
      </c>
      <c r="I50" t="s">
        <v>37</v>
      </c>
      <c r="J50" s="2" t="s">
        <v>243</v>
      </c>
      <c r="K50" t="s">
        <v>62</v>
      </c>
      <c r="M50" t="s">
        <v>89</v>
      </c>
      <c r="N50" t="s">
        <v>33</v>
      </c>
      <c r="R50">
        <v>49</v>
      </c>
      <c r="S50" t="str">
        <f>PROPER(CustomerSupport[[#This Row],[Resolution]])</f>
        <v/>
      </c>
      <c r="T50" t="str">
        <f>TRIM(CustomerSupport[[#This Row],[Customer Name]])</f>
        <v>Noah Mcknight</v>
      </c>
      <c r="U50">
        <f>MONTH(CustomerSupport[[#This Row],[Date of Purchase]])</f>
        <v>2</v>
      </c>
      <c r="V50" t="str">
        <f>TEXT('Working data'!G50,"mmmm")</f>
        <v>February</v>
      </c>
      <c r="W50">
        <f>YEAR(CustomerSupport[[#This Row],[Date of Purchase]])</f>
        <v>2021</v>
      </c>
      <c r="X50" t="str">
        <f t="shared" si="0"/>
        <v/>
      </c>
    </row>
    <row r="51" spans="1:24" ht="14.25" customHeight="1" x14ac:dyDescent="0.4">
      <c r="A51">
        <v>50</v>
      </c>
      <c r="B51" t="s">
        <v>244</v>
      </c>
      <c r="C51" t="s">
        <v>245</v>
      </c>
      <c r="D51">
        <v>44</v>
      </c>
      <c r="E51" t="s">
        <v>58</v>
      </c>
      <c r="F51" t="s">
        <v>44</v>
      </c>
      <c r="G51" s="1">
        <v>44101</v>
      </c>
      <c r="H51" t="s">
        <v>21</v>
      </c>
      <c r="I51" t="s">
        <v>150</v>
      </c>
      <c r="J51" t="s">
        <v>246</v>
      </c>
      <c r="K51" t="s">
        <v>62</v>
      </c>
      <c r="M51" t="s">
        <v>143</v>
      </c>
      <c r="N51" t="s">
        <v>33</v>
      </c>
      <c r="R51">
        <v>50</v>
      </c>
      <c r="S51" t="str">
        <f>PROPER(CustomerSupport[[#This Row],[Resolution]])</f>
        <v/>
      </c>
      <c r="T51" t="str">
        <f>TRIM(CustomerSupport[[#This Row],[Customer Name]])</f>
        <v>Katie Johnson</v>
      </c>
      <c r="U51">
        <f>MONTH(CustomerSupport[[#This Row],[Date of Purchase]])</f>
        <v>9</v>
      </c>
      <c r="V51" t="str">
        <f>TEXT('Working data'!G51,"mmmm")</f>
        <v>September</v>
      </c>
      <c r="W51">
        <f>YEAR(CustomerSupport[[#This Row],[Date of Purchase]])</f>
        <v>2020</v>
      </c>
      <c r="X51" t="str">
        <f t="shared" si="0"/>
        <v/>
      </c>
    </row>
    <row r="52" spans="1:24" ht="14.25" customHeight="1" x14ac:dyDescent="0.4">
      <c r="A52">
        <v>51</v>
      </c>
      <c r="B52" t="s">
        <v>247</v>
      </c>
      <c r="C52" t="s">
        <v>248</v>
      </c>
      <c r="D52">
        <v>66</v>
      </c>
      <c r="E52" t="s">
        <v>58</v>
      </c>
      <c r="F52" t="s">
        <v>249</v>
      </c>
      <c r="G52" s="1">
        <v>44187</v>
      </c>
      <c r="H52" t="s">
        <v>67</v>
      </c>
      <c r="I52" t="s">
        <v>93</v>
      </c>
      <c r="J52" s="2" t="s">
        <v>250</v>
      </c>
      <c r="K52" t="s">
        <v>62</v>
      </c>
      <c r="M52" t="s">
        <v>143</v>
      </c>
      <c r="N52" t="s">
        <v>33</v>
      </c>
      <c r="R52">
        <v>51</v>
      </c>
      <c r="S52" t="str">
        <f>PROPER(CustomerSupport[[#This Row],[Resolution]])</f>
        <v/>
      </c>
      <c r="T52" t="str">
        <f>TRIM(CustomerSupport[[#This Row],[Customer Name]])</f>
        <v>Kayla Dunn</v>
      </c>
      <c r="U52">
        <f>MONTH(CustomerSupport[[#This Row],[Date of Purchase]])</f>
        <v>12</v>
      </c>
      <c r="V52" t="str">
        <f>TEXT('Working data'!G52,"mmmm")</f>
        <v>December</v>
      </c>
      <c r="W52">
        <f>YEAR(CustomerSupport[[#This Row],[Date of Purchase]])</f>
        <v>2020</v>
      </c>
      <c r="X52" t="str">
        <f t="shared" si="0"/>
        <v/>
      </c>
    </row>
    <row r="53" spans="1:24" ht="14.25" customHeight="1" x14ac:dyDescent="0.4">
      <c r="A53">
        <v>52</v>
      </c>
      <c r="B53" t="s">
        <v>251</v>
      </c>
      <c r="C53" t="s">
        <v>252</v>
      </c>
      <c r="D53">
        <v>64</v>
      </c>
      <c r="E53" t="s">
        <v>58</v>
      </c>
      <c r="F53" t="s">
        <v>30</v>
      </c>
      <c r="G53" s="1">
        <v>44155</v>
      </c>
      <c r="H53" t="s">
        <v>67</v>
      </c>
      <c r="I53" t="s">
        <v>93</v>
      </c>
      <c r="J53" t="s">
        <v>253</v>
      </c>
      <c r="K53" t="s">
        <v>39</v>
      </c>
      <c r="L53" t="s">
        <v>254</v>
      </c>
      <c r="M53" t="s">
        <v>143</v>
      </c>
      <c r="N53" t="s">
        <v>33</v>
      </c>
      <c r="O53" s="3">
        <v>45078.681817129633</v>
      </c>
      <c r="P53" s="3">
        <v>45078.438761574071</v>
      </c>
      <c r="Q53">
        <v>3</v>
      </c>
      <c r="R53">
        <v>52</v>
      </c>
      <c r="S53" t="str">
        <f>PROPER(CustomerSupport[[#This Row],[Resolution]])</f>
        <v>Might Mrs Often Stuff.</v>
      </c>
      <c r="T53" t="str">
        <f>TRIM(CustomerSupport[[#This Row],[Customer Name]])</f>
        <v>Tracy White</v>
      </c>
      <c r="U53">
        <f>MONTH(CustomerSupport[[#This Row],[Date of Purchase]])</f>
        <v>11</v>
      </c>
      <c r="V53" t="str">
        <f>TEXT('Working data'!G53,"mmmm")</f>
        <v>November</v>
      </c>
      <c r="W53">
        <f>YEAR(CustomerSupport[[#This Row],[Date of Purchase]])</f>
        <v>2020</v>
      </c>
      <c r="X53">
        <f t="shared" si="0"/>
        <v>-5.8333333334885538</v>
      </c>
    </row>
    <row r="54" spans="1:24" ht="14.25" customHeight="1" x14ac:dyDescent="0.4">
      <c r="A54">
        <v>53</v>
      </c>
      <c r="B54" t="s">
        <v>255</v>
      </c>
      <c r="C54" t="s">
        <v>256</v>
      </c>
      <c r="D54">
        <v>54</v>
      </c>
      <c r="E54" t="s">
        <v>58</v>
      </c>
      <c r="F54" t="s">
        <v>103</v>
      </c>
      <c r="G54" s="1">
        <v>44479</v>
      </c>
      <c r="H54" t="s">
        <v>67</v>
      </c>
      <c r="I54" t="s">
        <v>37</v>
      </c>
      <c r="J54" t="s">
        <v>257</v>
      </c>
      <c r="K54" t="s">
        <v>39</v>
      </c>
      <c r="L54" t="s">
        <v>258</v>
      </c>
      <c r="M54" t="s">
        <v>89</v>
      </c>
      <c r="N54" t="s">
        <v>26</v>
      </c>
      <c r="O54" s="3">
        <v>45078.079733796294</v>
      </c>
      <c r="P54" s="3">
        <v>45078.874872685185</v>
      </c>
      <c r="Q54">
        <v>3</v>
      </c>
      <c r="R54">
        <v>53</v>
      </c>
      <c r="S54" t="str">
        <f>PROPER(CustomerSupport[[#This Row],[Resolution]])</f>
        <v>More Left Involve Agree Station Billion Would.</v>
      </c>
      <c r="T54" t="str">
        <f>TRIM(CustomerSupport[[#This Row],[Customer Name]])</f>
        <v>Christian Graves</v>
      </c>
      <c r="U54">
        <f>MONTH(CustomerSupport[[#This Row],[Date of Purchase]])</f>
        <v>10</v>
      </c>
      <c r="V54" t="str">
        <f>TEXT('Working data'!G54,"mmmm")</f>
        <v>October</v>
      </c>
      <c r="W54">
        <f>YEAR(CustomerSupport[[#This Row],[Date of Purchase]])</f>
        <v>2021</v>
      </c>
      <c r="X54">
        <f t="shared" si="0"/>
        <v>19.083333333372138</v>
      </c>
    </row>
    <row r="55" spans="1:24" ht="14.25" customHeight="1" x14ac:dyDescent="0.4">
      <c r="A55">
        <v>54</v>
      </c>
      <c r="B55" t="s">
        <v>259</v>
      </c>
      <c r="C55" t="s">
        <v>260</v>
      </c>
      <c r="D55">
        <v>37</v>
      </c>
      <c r="E55" t="s">
        <v>58</v>
      </c>
      <c r="F55" t="s">
        <v>134</v>
      </c>
      <c r="G55" s="1">
        <v>44424</v>
      </c>
      <c r="H55" t="s">
        <v>59</v>
      </c>
      <c r="I55" t="s">
        <v>141</v>
      </c>
      <c r="J55" s="2" t="s">
        <v>261</v>
      </c>
      <c r="K55" t="s">
        <v>39</v>
      </c>
      <c r="L55" t="s">
        <v>262</v>
      </c>
      <c r="M55" t="s">
        <v>41</v>
      </c>
      <c r="N55" t="s">
        <v>33</v>
      </c>
      <c r="O55" s="3">
        <v>45078.027662037035</v>
      </c>
      <c r="P55" s="3">
        <v>45078.434606481482</v>
      </c>
      <c r="Q55">
        <v>4</v>
      </c>
      <c r="R55">
        <v>54</v>
      </c>
      <c r="S55" t="str">
        <f>PROPER(CustomerSupport[[#This Row],[Resolution]])</f>
        <v>Even Two Pay Expect.</v>
      </c>
      <c r="T55" t="str">
        <f>TRIM(CustomerSupport[[#This Row],[Customer Name]])</f>
        <v>Casey Reed</v>
      </c>
      <c r="U55">
        <f>MONTH(CustomerSupport[[#This Row],[Date of Purchase]])</f>
        <v>8</v>
      </c>
      <c r="V55" t="str">
        <f>TEXT('Working data'!G55,"mmmm")</f>
        <v>August</v>
      </c>
      <c r="W55">
        <f>YEAR(CustomerSupport[[#This Row],[Date of Purchase]])</f>
        <v>2021</v>
      </c>
      <c r="X55">
        <f t="shared" si="0"/>
        <v>9.7666666667209938</v>
      </c>
    </row>
    <row r="56" spans="1:24" ht="14.25" customHeight="1" x14ac:dyDescent="0.4">
      <c r="A56">
        <v>55</v>
      </c>
      <c r="B56" t="s">
        <v>263</v>
      </c>
      <c r="C56" t="s">
        <v>264</v>
      </c>
      <c r="D56">
        <v>68</v>
      </c>
      <c r="E56" t="s">
        <v>29</v>
      </c>
      <c r="F56" t="s">
        <v>92</v>
      </c>
      <c r="G56" s="1">
        <v>44483</v>
      </c>
      <c r="H56" t="s">
        <v>21</v>
      </c>
      <c r="I56" t="s">
        <v>37</v>
      </c>
      <c r="J56" t="s">
        <v>265</v>
      </c>
      <c r="K56" t="s">
        <v>24</v>
      </c>
      <c r="M56" t="s">
        <v>41</v>
      </c>
      <c r="N56" t="s">
        <v>33</v>
      </c>
      <c r="O56" s="3">
        <v>45078.309618055559</v>
      </c>
      <c r="R56">
        <v>55</v>
      </c>
      <c r="S56" t="str">
        <f>PROPER(CustomerSupport[[#This Row],[Resolution]])</f>
        <v/>
      </c>
      <c r="T56" t="str">
        <f>TRIM(CustomerSupport[[#This Row],[Customer Name]])</f>
        <v>Carrie Ayers</v>
      </c>
      <c r="U56">
        <f>MONTH(CustomerSupport[[#This Row],[Date of Purchase]])</f>
        <v>10</v>
      </c>
      <c r="V56" t="str">
        <f>TEXT('Working data'!G56,"mmmm")</f>
        <v>October</v>
      </c>
      <c r="W56">
        <f>YEAR(CustomerSupport[[#This Row],[Date of Purchase]])</f>
        <v>2021</v>
      </c>
      <c r="X56" t="str">
        <f t="shared" si="0"/>
        <v/>
      </c>
    </row>
    <row r="57" spans="1:24" ht="14.25" customHeight="1" x14ac:dyDescent="0.4">
      <c r="A57">
        <v>56</v>
      </c>
      <c r="B57" t="s">
        <v>266</v>
      </c>
      <c r="C57" t="s">
        <v>267</v>
      </c>
      <c r="D57">
        <v>50</v>
      </c>
      <c r="E57" t="s">
        <v>29</v>
      </c>
      <c r="F57" t="s">
        <v>98</v>
      </c>
      <c r="G57" s="1">
        <v>44519</v>
      </c>
      <c r="H57" t="s">
        <v>59</v>
      </c>
      <c r="I57" t="s">
        <v>93</v>
      </c>
      <c r="J57" s="2" t="s">
        <v>268</v>
      </c>
      <c r="K57" t="s">
        <v>24</v>
      </c>
      <c r="M57" t="s">
        <v>25</v>
      </c>
      <c r="N57" t="s">
        <v>33</v>
      </c>
      <c r="O57" s="3">
        <v>45078.468668981484</v>
      </c>
      <c r="R57">
        <v>56</v>
      </c>
      <c r="S57" t="str">
        <f>PROPER(CustomerSupport[[#This Row],[Resolution]])</f>
        <v/>
      </c>
      <c r="T57" t="str">
        <f>TRIM(CustomerSupport[[#This Row],[Customer Name]])</f>
        <v>Sarah Cole</v>
      </c>
      <c r="U57">
        <f>MONTH(CustomerSupport[[#This Row],[Date of Purchase]])</f>
        <v>11</v>
      </c>
      <c r="V57" t="str">
        <f>TEXT('Working data'!G57,"mmmm")</f>
        <v>November</v>
      </c>
      <c r="W57">
        <f>YEAR(CustomerSupport[[#This Row],[Date of Purchase]])</f>
        <v>2021</v>
      </c>
      <c r="X57" t="str">
        <f t="shared" si="0"/>
        <v/>
      </c>
    </row>
    <row r="58" spans="1:24" ht="14.25" customHeight="1" x14ac:dyDescent="0.4">
      <c r="A58">
        <v>57</v>
      </c>
      <c r="B58" t="s">
        <v>269</v>
      </c>
      <c r="C58" t="s">
        <v>270</v>
      </c>
      <c r="D58">
        <v>69</v>
      </c>
      <c r="E58" t="s">
        <v>58</v>
      </c>
      <c r="F58" t="s">
        <v>51</v>
      </c>
      <c r="G58" s="1">
        <v>44552</v>
      </c>
      <c r="H58" t="s">
        <v>21</v>
      </c>
      <c r="I58" t="s">
        <v>93</v>
      </c>
      <c r="J58" t="s">
        <v>271</v>
      </c>
      <c r="K58" t="s">
        <v>24</v>
      </c>
      <c r="M58" t="s">
        <v>143</v>
      </c>
      <c r="N58" t="s">
        <v>26</v>
      </c>
      <c r="O58" s="3">
        <v>45078.440196759257</v>
      </c>
      <c r="R58">
        <v>57</v>
      </c>
      <c r="S58" t="str">
        <f>PROPER(CustomerSupport[[#This Row],[Resolution]])</f>
        <v/>
      </c>
      <c r="T58" t="str">
        <f>TRIM(CustomerSupport[[#This Row],[Customer Name]])</f>
        <v>Alison Ford</v>
      </c>
      <c r="U58">
        <f>MONTH(CustomerSupport[[#This Row],[Date of Purchase]])</f>
        <v>12</v>
      </c>
      <c r="V58" t="str">
        <f>TEXT('Working data'!G58,"mmmm")</f>
        <v>December</v>
      </c>
      <c r="W58">
        <f>YEAR(CustomerSupport[[#This Row],[Date of Purchase]])</f>
        <v>2021</v>
      </c>
      <c r="X58" t="str">
        <f t="shared" si="0"/>
        <v/>
      </c>
    </row>
    <row r="59" spans="1:24" ht="14.25" customHeight="1" x14ac:dyDescent="0.4">
      <c r="A59">
        <v>58</v>
      </c>
      <c r="B59" t="s">
        <v>272</v>
      </c>
      <c r="C59" t="s">
        <v>273</v>
      </c>
      <c r="D59">
        <v>47</v>
      </c>
      <c r="E59" t="s">
        <v>19</v>
      </c>
      <c r="F59" t="s">
        <v>112</v>
      </c>
      <c r="G59" s="1">
        <v>44040</v>
      </c>
      <c r="H59" t="s">
        <v>67</v>
      </c>
      <c r="I59" t="s">
        <v>31</v>
      </c>
      <c r="J59" s="2" t="s">
        <v>274</v>
      </c>
      <c r="K59" t="s">
        <v>62</v>
      </c>
      <c r="M59" t="s">
        <v>25</v>
      </c>
      <c r="N59" t="s">
        <v>55</v>
      </c>
      <c r="R59">
        <v>58</v>
      </c>
      <c r="S59" t="str">
        <f>PROPER(CustomerSupport[[#This Row],[Resolution]])</f>
        <v/>
      </c>
      <c r="T59" t="str">
        <f>TRIM(CustomerSupport[[#This Row],[Customer Name]])</f>
        <v>Lori Young</v>
      </c>
      <c r="U59">
        <f>MONTH(CustomerSupport[[#This Row],[Date of Purchase]])</f>
        <v>7</v>
      </c>
      <c r="V59" t="str">
        <f>TEXT('Working data'!G59,"mmmm")</f>
        <v>July</v>
      </c>
      <c r="W59">
        <f>YEAR(CustomerSupport[[#This Row],[Date of Purchase]])</f>
        <v>2020</v>
      </c>
      <c r="X59" t="str">
        <f t="shared" si="0"/>
        <v/>
      </c>
    </row>
    <row r="60" spans="1:24" ht="14.25" customHeight="1" x14ac:dyDescent="0.4">
      <c r="A60">
        <v>59</v>
      </c>
      <c r="B60" t="s">
        <v>275</v>
      </c>
      <c r="C60" t="s">
        <v>276</v>
      </c>
      <c r="D60">
        <v>27</v>
      </c>
      <c r="E60" t="s">
        <v>58</v>
      </c>
      <c r="F60" t="s">
        <v>51</v>
      </c>
      <c r="G60" s="1">
        <v>44043</v>
      </c>
      <c r="H60" t="s">
        <v>21</v>
      </c>
      <c r="I60" t="s">
        <v>113</v>
      </c>
      <c r="J60" s="2" t="s">
        <v>277</v>
      </c>
      <c r="K60" t="s">
        <v>39</v>
      </c>
      <c r="L60" t="s">
        <v>278</v>
      </c>
      <c r="M60" t="s">
        <v>143</v>
      </c>
      <c r="N60" t="s">
        <v>83</v>
      </c>
      <c r="O60" s="3">
        <v>45078.497881944444</v>
      </c>
      <c r="P60" s="3">
        <v>45078.198576388888</v>
      </c>
      <c r="Q60">
        <v>5</v>
      </c>
      <c r="R60">
        <v>59</v>
      </c>
      <c r="S60" t="str">
        <f>PROPER(CustomerSupport[[#This Row],[Resolution]])</f>
        <v>During Base Sure Measure Teach Time Large.</v>
      </c>
      <c r="T60" t="str">
        <f>TRIM(CustomerSupport[[#This Row],[Customer Name]])</f>
        <v>Kimberly Mack</v>
      </c>
      <c r="U60">
        <f>MONTH(CustomerSupport[[#This Row],[Date of Purchase]])</f>
        <v>7</v>
      </c>
      <c r="V60" t="str">
        <f>TEXT('Working data'!G60,"mmmm")</f>
        <v>July</v>
      </c>
      <c r="W60">
        <f>YEAR(CustomerSupport[[#This Row],[Date of Purchase]])</f>
        <v>2020</v>
      </c>
      <c r="X60">
        <f t="shared" si="0"/>
        <v>-7.1833333333488554</v>
      </c>
    </row>
    <row r="61" spans="1:24" ht="14.25" customHeight="1" x14ac:dyDescent="0.4">
      <c r="A61">
        <v>60</v>
      </c>
      <c r="B61" t="s">
        <v>279</v>
      </c>
      <c r="C61" t="s">
        <v>280</v>
      </c>
      <c r="D61">
        <v>40</v>
      </c>
      <c r="E61" t="s">
        <v>19</v>
      </c>
      <c r="F61" t="s">
        <v>281</v>
      </c>
      <c r="G61" s="1">
        <v>44444</v>
      </c>
      <c r="H61" t="s">
        <v>66</v>
      </c>
      <c r="I61" t="s">
        <v>59</v>
      </c>
      <c r="J61" s="2" t="s">
        <v>282</v>
      </c>
      <c r="K61" t="s">
        <v>39</v>
      </c>
      <c r="L61" t="s">
        <v>283</v>
      </c>
      <c r="M61" t="s">
        <v>143</v>
      </c>
      <c r="N61" t="s">
        <v>33</v>
      </c>
      <c r="O61" s="3">
        <v>45078.827060185184</v>
      </c>
      <c r="P61" s="3">
        <v>45078.027060185188</v>
      </c>
      <c r="Q61">
        <v>3</v>
      </c>
      <c r="R61">
        <v>60</v>
      </c>
      <c r="S61" t="str">
        <f>PROPER(CustomerSupport[[#This Row],[Resolution]])</f>
        <v>Reveal Long Fish Care Value Direction Tv.</v>
      </c>
      <c r="T61" t="str">
        <f>TRIM(CustomerSupport[[#This Row],[Customer Name]])</f>
        <v>Samuel Schroeder</v>
      </c>
      <c r="U61">
        <f>MONTH(CustomerSupport[[#This Row],[Date of Purchase]])</f>
        <v>9</v>
      </c>
      <c r="V61" t="str">
        <f>TEXT('Working data'!G61,"mmmm")</f>
        <v>September</v>
      </c>
      <c r="W61">
        <f>YEAR(CustomerSupport[[#This Row],[Date of Purchase]])</f>
        <v>2021</v>
      </c>
      <c r="X61">
        <f t="shared" si="0"/>
        <v>-19.199999999895226</v>
      </c>
    </row>
    <row r="62" spans="1:24" ht="14.25" customHeight="1" x14ac:dyDescent="0.4">
      <c r="A62">
        <v>61</v>
      </c>
      <c r="B62" t="s">
        <v>284</v>
      </c>
      <c r="C62" t="s">
        <v>285</v>
      </c>
      <c r="D62">
        <v>40</v>
      </c>
      <c r="E62" t="s">
        <v>58</v>
      </c>
      <c r="F62" t="s">
        <v>286</v>
      </c>
      <c r="G62" s="1">
        <v>44151</v>
      </c>
      <c r="H62" t="s">
        <v>59</v>
      </c>
      <c r="I62" t="s">
        <v>22</v>
      </c>
      <c r="J62" s="2" t="s">
        <v>287</v>
      </c>
      <c r="K62" t="s">
        <v>39</v>
      </c>
      <c r="L62" t="s">
        <v>288</v>
      </c>
      <c r="M62" t="s">
        <v>143</v>
      </c>
      <c r="N62" t="s">
        <v>33</v>
      </c>
      <c r="O62" s="3">
        <v>45078.012499999997</v>
      </c>
      <c r="P62" s="3">
        <v>45078.496527777781</v>
      </c>
      <c r="Q62">
        <v>1</v>
      </c>
      <c r="R62">
        <v>61</v>
      </c>
      <c r="S62" t="str">
        <f>PROPER(CustomerSupport[[#This Row],[Resolution]])</f>
        <v>Else Personal Leg Break Book Nearly.</v>
      </c>
      <c r="T62" t="str">
        <f>TRIM(CustomerSupport[[#This Row],[Customer Name]])</f>
        <v>Amanda Burton</v>
      </c>
      <c r="U62">
        <f>MONTH(CustomerSupport[[#This Row],[Date of Purchase]])</f>
        <v>11</v>
      </c>
      <c r="V62" t="str">
        <f>TEXT('Working data'!G62,"mmmm")</f>
        <v>November</v>
      </c>
      <c r="W62">
        <f>YEAR(CustomerSupport[[#This Row],[Date of Purchase]])</f>
        <v>2020</v>
      </c>
      <c r="X62">
        <f t="shared" si="0"/>
        <v>11.616666666814126</v>
      </c>
    </row>
    <row r="63" spans="1:24" ht="14.25" customHeight="1" x14ac:dyDescent="0.4">
      <c r="A63">
        <v>62</v>
      </c>
      <c r="B63" t="s">
        <v>289</v>
      </c>
      <c r="C63" t="s">
        <v>290</v>
      </c>
      <c r="D63">
        <v>41</v>
      </c>
      <c r="E63" t="s">
        <v>19</v>
      </c>
      <c r="F63" t="s">
        <v>157</v>
      </c>
      <c r="G63" s="1">
        <v>44521</v>
      </c>
      <c r="H63" t="s">
        <v>66</v>
      </c>
      <c r="I63" t="s">
        <v>72</v>
      </c>
      <c r="J63" s="2" t="s">
        <v>291</v>
      </c>
      <c r="K63" t="s">
        <v>24</v>
      </c>
      <c r="M63" t="s">
        <v>25</v>
      </c>
      <c r="N63" t="s">
        <v>26</v>
      </c>
      <c r="O63" s="3">
        <v>45078.06391203704</v>
      </c>
      <c r="R63">
        <v>62</v>
      </c>
      <c r="S63" t="str">
        <f>PROPER(CustomerSupport[[#This Row],[Resolution]])</f>
        <v/>
      </c>
      <c r="T63" t="str">
        <f>TRIM(CustomerSupport[[#This Row],[Customer Name]])</f>
        <v>Sarah Williams</v>
      </c>
      <c r="U63">
        <f>MONTH(CustomerSupport[[#This Row],[Date of Purchase]])</f>
        <v>11</v>
      </c>
      <c r="V63" t="str">
        <f>TEXT('Working data'!G63,"mmmm")</f>
        <v>November</v>
      </c>
      <c r="W63">
        <f>YEAR(CustomerSupport[[#This Row],[Date of Purchase]])</f>
        <v>2021</v>
      </c>
      <c r="X63" t="str">
        <f t="shared" si="0"/>
        <v/>
      </c>
    </row>
    <row r="64" spans="1:24" ht="14.25" customHeight="1" x14ac:dyDescent="0.4">
      <c r="A64">
        <v>63</v>
      </c>
      <c r="B64" t="s">
        <v>292</v>
      </c>
      <c r="C64" t="s">
        <v>293</v>
      </c>
      <c r="D64">
        <v>64</v>
      </c>
      <c r="E64" t="s">
        <v>29</v>
      </c>
      <c r="F64" t="s">
        <v>117</v>
      </c>
      <c r="G64" s="1">
        <v>44177</v>
      </c>
      <c r="H64" t="s">
        <v>45</v>
      </c>
      <c r="I64" t="s">
        <v>60</v>
      </c>
      <c r="J64" s="2" t="s">
        <v>294</v>
      </c>
      <c r="K64" t="s">
        <v>39</v>
      </c>
      <c r="L64" t="s">
        <v>295</v>
      </c>
      <c r="M64" t="s">
        <v>89</v>
      </c>
      <c r="N64" t="s">
        <v>55</v>
      </c>
      <c r="O64" s="3">
        <v>45077.984074074076</v>
      </c>
      <c r="P64" s="3">
        <v>45078.52851851852</v>
      </c>
      <c r="Q64">
        <v>4</v>
      </c>
      <c r="R64">
        <v>63</v>
      </c>
      <c r="S64" t="str">
        <f>PROPER(CustomerSupport[[#This Row],[Resolution]])</f>
        <v>Eye While If Exist Name Receive.</v>
      </c>
      <c r="T64" t="str">
        <f>TRIM(CustomerSupport[[#This Row],[Customer Name]])</f>
        <v>Frank Sherman</v>
      </c>
      <c r="U64">
        <f>MONTH(CustomerSupport[[#This Row],[Date of Purchase]])</f>
        <v>12</v>
      </c>
      <c r="V64" t="str">
        <f>TEXT('Working data'!G64,"mmmm")</f>
        <v>December</v>
      </c>
      <c r="W64">
        <f>YEAR(CustomerSupport[[#This Row],[Date of Purchase]])</f>
        <v>2020</v>
      </c>
      <c r="X64">
        <f t="shared" si="0"/>
        <v>13.066666666651145</v>
      </c>
    </row>
    <row r="65" spans="1:24" ht="14.25" customHeight="1" x14ac:dyDescent="0.4">
      <c r="A65">
        <v>64</v>
      </c>
      <c r="B65" t="s">
        <v>296</v>
      </c>
      <c r="C65" t="s">
        <v>297</v>
      </c>
      <c r="D65">
        <v>57</v>
      </c>
      <c r="E65" t="s">
        <v>29</v>
      </c>
      <c r="F65" t="s">
        <v>173</v>
      </c>
      <c r="G65" s="1">
        <v>43945</v>
      </c>
      <c r="H65" t="s">
        <v>45</v>
      </c>
      <c r="I65" t="s">
        <v>99</v>
      </c>
      <c r="J65" s="2" t="s">
        <v>298</v>
      </c>
      <c r="K65" t="s">
        <v>24</v>
      </c>
      <c r="M65" t="s">
        <v>89</v>
      </c>
      <c r="N65" t="s">
        <v>83</v>
      </c>
      <c r="O65" s="3">
        <v>45078.296585648146</v>
      </c>
      <c r="R65">
        <v>64</v>
      </c>
      <c r="S65" t="str">
        <f>PROPER(CustomerSupport[[#This Row],[Resolution]])</f>
        <v/>
      </c>
      <c r="T65" t="str">
        <f>TRIM(CustomerSupport[[#This Row],[Customer Name]])</f>
        <v>Victoria Parker</v>
      </c>
      <c r="U65">
        <f>MONTH(CustomerSupport[[#This Row],[Date of Purchase]])</f>
        <v>4</v>
      </c>
      <c r="V65" t="str">
        <f>TEXT('Working data'!G65,"mmmm")</f>
        <v>April</v>
      </c>
      <c r="W65">
        <f>YEAR(CustomerSupport[[#This Row],[Date of Purchase]])</f>
        <v>2020</v>
      </c>
      <c r="X65" t="str">
        <f t="shared" si="0"/>
        <v/>
      </c>
    </row>
    <row r="66" spans="1:24" ht="14.25" customHeight="1" x14ac:dyDescent="0.4">
      <c r="A66">
        <v>65</v>
      </c>
      <c r="B66" t="s">
        <v>299</v>
      </c>
      <c r="C66" t="s">
        <v>300</v>
      </c>
      <c r="D66">
        <v>61</v>
      </c>
      <c r="E66" t="s">
        <v>58</v>
      </c>
      <c r="F66" t="s">
        <v>92</v>
      </c>
      <c r="G66" s="1">
        <v>44410</v>
      </c>
      <c r="H66" t="s">
        <v>21</v>
      </c>
      <c r="I66" t="s">
        <v>177</v>
      </c>
      <c r="J66" t="s">
        <v>301</v>
      </c>
      <c r="K66" t="s">
        <v>62</v>
      </c>
      <c r="M66" t="s">
        <v>143</v>
      </c>
      <c r="N66" t="s">
        <v>83</v>
      </c>
      <c r="R66">
        <v>65</v>
      </c>
      <c r="S66" t="str">
        <f>PROPER(CustomerSupport[[#This Row],[Resolution]])</f>
        <v/>
      </c>
      <c r="T66" t="str">
        <f>TRIM(CustomerSupport[[#This Row],[Customer Name]])</f>
        <v>David Smith</v>
      </c>
      <c r="U66">
        <f>MONTH(CustomerSupport[[#This Row],[Date of Purchase]])</f>
        <v>8</v>
      </c>
      <c r="V66" t="str">
        <f>TEXT('Working data'!G66,"mmmm")</f>
        <v>August</v>
      </c>
      <c r="W66">
        <f>YEAR(CustomerSupport[[#This Row],[Date of Purchase]])</f>
        <v>2021</v>
      </c>
      <c r="X66" t="str">
        <f t="shared" ref="X66:X129" si="1">IF(OR(O66="",P66=""),"",(P66-O66)*24)</f>
        <v/>
      </c>
    </row>
    <row r="67" spans="1:24" ht="14.25" customHeight="1" x14ac:dyDescent="0.4">
      <c r="A67">
        <v>66</v>
      </c>
      <c r="B67" t="s">
        <v>302</v>
      </c>
      <c r="C67" t="s">
        <v>303</v>
      </c>
      <c r="D67">
        <v>56</v>
      </c>
      <c r="E67" t="s">
        <v>58</v>
      </c>
      <c r="F67" t="s">
        <v>281</v>
      </c>
      <c r="G67" s="1">
        <v>44511</v>
      </c>
      <c r="H67" t="s">
        <v>21</v>
      </c>
      <c r="I67" t="s">
        <v>72</v>
      </c>
      <c r="J67" s="2" t="s">
        <v>304</v>
      </c>
      <c r="K67" t="s">
        <v>24</v>
      </c>
      <c r="M67" t="s">
        <v>143</v>
      </c>
      <c r="N67" t="s">
        <v>83</v>
      </c>
      <c r="O67" s="3">
        <v>45077.943136574075</v>
      </c>
      <c r="R67">
        <v>66</v>
      </c>
      <c r="S67" t="str">
        <f>PROPER(CustomerSupport[[#This Row],[Resolution]])</f>
        <v/>
      </c>
      <c r="T67" t="str">
        <f>TRIM(CustomerSupport[[#This Row],[Customer Name]])</f>
        <v>Jeffrey Hernandez</v>
      </c>
      <c r="U67">
        <f>MONTH(CustomerSupport[[#This Row],[Date of Purchase]])</f>
        <v>11</v>
      </c>
      <c r="V67" t="str">
        <f>TEXT('Working data'!G67,"mmmm")</f>
        <v>November</v>
      </c>
      <c r="W67">
        <f>YEAR(CustomerSupport[[#This Row],[Date of Purchase]])</f>
        <v>2021</v>
      </c>
      <c r="X67" t="str">
        <f t="shared" si="1"/>
        <v/>
      </c>
    </row>
    <row r="68" spans="1:24" ht="14.25" customHeight="1" x14ac:dyDescent="0.4">
      <c r="A68">
        <v>67</v>
      </c>
      <c r="B68" t="s">
        <v>305</v>
      </c>
      <c r="C68" t="s">
        <v>306</v>
      </c>
      <c r="D68">
        <v>49</v>
      </c>
      <c r="E68" t="s">
        <v>29</v>
      </c>
      <c r="F68" t="s">
        <v>20</v>
      </c>
      <c r="G68" s="1">
        <v>44416</v>
      </c>
      <c r="H68" t="s">
        <v>45</v>
      </c>
      <c r="I68" t="s">
        <v>177</v>
      </c>
      <c r="J68" s="2" t="s">
        <v>307</v>
      </c>
      <c r="K68" t="s">
        <v>39</v>
      </c>
      <c r="L68" t="s">
        <v>308</v>
      </c>
      <c r="M68" t="s">
        <v>89</v>
      </c>
      <c r="N68" t="s">
        <v>55</v>
      </c>
      <c r="O68" s="3">
        <v>45078.212592592594</v>
      </c>
      <c r="P68" s="3">
        <v>45078.428564814814</v>
      </c>
      <c r="Q68">
        <v>5</v>
      </c>
      <c r="R68">
        <v>67</v>
      </c>
      <c r="S68" t="str">
        <f>PROPER(CustomerSupport[[#This Row],[Resolution]])</f>
        <v>Fill Young Add Between Morning Commercial.</v>
      </c>
      <c r="T68" t="str">
        <f>TRIM(CustomerSupport[[#This Row],[Customer Name]])</f>
        <v>John Robertson</v>
      </c>
      <c r="U68">
        <f>MONTH(CustomerSupport[[#This Row],[Date of Purchase]])</f>
        <v>8</v>
      </c>
      <c r="V68" t="str">
        <f>TEXT('Working data'!G68,"mmmm")</f>
        <v>August</v>
      </c>
      <c r="W68">
        <f>YEAR(CustomerSupport[[#This Row],[Date of Purchase]])</f>
        <v>2021</v>
      </c>
      <c r="X68">
        <f t="shared" si="1"/>
        <v>5.1833333332906477</v>
      </c>
    </row>
    <row r="69" spans="1:24" ht="14.25" customHeight="1" x14ac:dyDescent="0.4">
      <c r="A69">
        <v>68</v>
      </c>
      <c r="B69" t="s">
        <v>309</v>
      </c>
      <c r="C69" t="s">
        <v>310</v>
      </c>
      <c r="D69">
        <v>54</v>
      </c>
      <c r="E69" t="s">
        <v>58</v>
      </c>
      <c r="F69" t="s">
        <v>44</v>
      </c>
      <c r="G69" s="1">
        <v>44374</v>
      </c>
      <c r="H69" t="s">
        <v>59</v>
      </c>
      <c r="I69" t="s">
        <v>31</v>
      </c>
      <c r="J69" s="2" t="s">
        <v>311</v>
      </c>
      <c r="K69" t="s">
        <v>24</v>
      </c>
      <c r="M69" t="s">
        <v>41</v>
      </c>
      <c r="N69" t="s">
        <v>83</v>
      </c>
      <c r="O69" s="3">
        <v>45078.877893518518</v>
      </c>
      <c r="R69">
        <v>68</v>
      </c>
      <c r="S69" t="str">
        <f>PROPER(CustomerSupport[[#This Row],[Resolution]])</f>
        <v/>
      </c>
      <c r="T69" t="str">
        <f>TRIM(CustomerSupport[[#This Row],[Customer Name]])</f>
        <v>Ryan Gonzalez</v>
      </c>
      <c r="U69">
        <f>MONTH(CustomerSupport[[#This Row],[Date of Purchase]])</f>
        <v>6</v>
      </c>
      <c r="V69" t="str">
        <f>TEXT('Working data'!G69,"mmmm")</f>
        <v>June</v>
      </c>
      <c r="W69">
        <f>YEAR(CustomerSupport[[#This Row],[Date of Purchase]])</f>
        <v>2021</v>
      </c>
      <c r="X69" t="str">
        <f t="shared" si="1"/>
        <v/>
      </c>
    </row>
    <row r="70" spans="1:24" ht="14.25" customHeight="1" x14ac:dyDescent="0.4">
      <c r="A70">
        <v>69</v>
      </c>
      <c r="B70" t="s">
        <v>312</v>
      </c>
      <c r="C70" t="s">
        <v>313</v>
      </c>
      <c r="D70">
        <v>51</v>
      </c>
      <c r="E70" t="s">
        <v>19</v>
      </c>
      <c r="F70" t="s">
        <v>173</v>
      </c>
      <c r="G70" s="1">
        <v>44233</v>
      </c>
      <c r="H70" t="s">
        <v>21</v>
      </c>
      <c r="I70" t="s">
        <v>177</v>
      </c>
      <c r="J70" s="2" t="s">
        <v>314</v>
      </c>
      <c r="K70" t="s">
        <v>24</v>
      </c>
      <c r="M70" t="s">
        <v>25</v>
      </c>
      <c r="N70" t="s">
        <v>33</v>
      </c>
      <c r="O70" s="3">
        <v>45077.958472222221</v>
      </c>
      <c r="R70">
        <v>69</v>
      </c>
      <c r="S70" t="str">
        <f>PROPER(CustomerSupport[[#This Row],[Resolution]])</f>
        <v/>
      </c>
      <c r="T70" t="str">
        <f>TRIM(CustomerSupport[[#This Row],[Customer Name]])</f>
        <v>Brianna Scott MD</v>
      </c>
      <c r="U70">
        <f>MONTH(CustomerSupport[[#This Row],[Date of Purchase]])</f>
        <v>2</v>
      </c>
      <c r="V70" t="str">
        <f>TEXT('Working data'!G70,"mmmm")</f>
        <v>February</v>
      </c>
      <c r="W70">
        <f>YEAR(CustomerSupport[[#This Row],[Date of Purchase]])</f>
        <v>2021</v>
      </c>
      <c r="X70" t="str">
        <f t="shared" si="1"/>
        <v/>
      </c>
    </row>
    <row r="71" spans="1:24" ht="14.25" customHeight="1" x14ac:dyDescent="0.4">
      <c r="A71">
        <v>70</v>
      </c>
      <c r="B71" t="s">
        <v>315</v>
      </c>
      <c r="C71" t="s">
        <v>316</v>
      </c>
      <c r="D71">
        <v>46</v>
      </c>
      <c r="E71" t="s">
        <v>29</v>
      </c>
      <c r="F71" t="s">
        <v>317</v>
      </c>
      <c r="G71" s="1">
        <v>43874</v>
      </c>
      <c r="H71" t="s">
        <v>67</v>
      </c>
      <c r="I71" t="s">
        <v>67</v>
      </c>
      <c r="J71" t="s">
        <v>318</v>
      </c>
      <c r="K71" t="s">
        <v>39</v>
      </c>
      <c r="L71" t="s">
        <v>319</v>
      </c>
      <c r="M71" t="s">
        <v>89</v>
      </c>
      <c r="N71" t="s">
        <v>33</v>
      </c>
      <c r="O71" s="3">
        <v>45078.498055555552</v>
      </c>
      <c r="P71" s="3">
        <v>45077.952222222222</v>
      </c>
      <c r="Q71">
        <v>1</v>
      </c>
      <c r="R71">
        <v>70</v>
      </c>
      <c r="S71" t="str">
        <f>PROPER(CustomerSupport[[#This Row],[Resolution]])</f>
        <v>Answer Story Series Imagine Discover.</v>
      </c>
      <c r="T71" t="str">
        <f>TRIM(CustomerSupport[[#This Row],[Customer Name]])</f>
        <v>Michael Day</v>
      </c>
      <c r="U71">
        <f>MONTH(CustomerSupport[[#This Row],[Date of Purchase]])</f>
        <v>2</v>
      </c>
      <c r="V71" t="str">
        <f>TEXT('Working data'!G71,"mmmm")</f>
        <v>February</v>
      </c>
      <c r="W71">
        <f>YEAR(CustomerSupport[[#This Row],[Date of Purchase]])</f>
        <v>2020</v>
      </c>
      <c r="X71">
        <f t="shared" si="1"/>
        <v>-13.099999999918509</v>
      </c>
    </row>
    <row r="72" spans="1:24" ht="14.25" customHeight="1" x14ac:dyDescent="0.4">
      <c r="A72">
        <v>71</v>
      </c>
      <c r="B72" t="s">
        <v>320</v>
      </c>
      <c r="C72" t="s">
        <v>321</v>
      </c>
      <c r="D72">
        <v>27</v>
      </c>
      <c r="E72" t="s">
        <v>58</v>
      </c>
      <c r="F72" t="s">
        <v>202</v>
      </c>
      <c r="G72" s="1">
        <v>44331</v>
      </c>
      <c r="H72" t="s">
        <v>59</v>
      </c>
      <c r="I72" t="s">
        <v>22</v>
      </c>
      <c r="J72" s="2" t="s">
        <v>322</v>
      </c>
      <c r="K72" t="s">
        <v>24</v>
      </c>
      <c r="M72" t="s">
        <v>143</v>
      </c>
      <c r="N72" t="s">
        <v>33</v>
      </c>
      <c r="O72" s="3">
        <v>45077.992523148147</v>
      </c>
      <c r="R72">
        <v>71</v>
      </c>
      <c r="S72" t="str">
        <f>PROPER(CustomerSupport[[#This Row],[Resolution]])</f>
        <v/>
      </c>
      <c r="T72" t="str">
        <f>TRIM(CustomerSupport[[#This Row],[Customer Name]])</f>
        <v>Eileen Kim</v>
      </c>
      <c r="U72">
        <f>MONTH(CustomerSupport[[#This Row],[Date of Purchase]])</f>
        <v>5</v>
      </c>
      <c r="V72" t="str">
        <f>TEXT('Working data'!G72,"mmmm")</f>
        <v>May</v>
      </c>
      <c r="W72">
        <f>YEAR(CustomerSupport[[#This Row],[Date of Purchase]])</f>
        <v>2021</v>
      </c>
      <c r="X72" t="str">
        <f t="shared" si="1"/>
        <v/>
      </c>
    </row>
    <row r="73" spans="1:24" ht="14.25" customHeight="1" x14ac:dyDescent="0.4">
      <c r="A73">
        <v>72</v>
      </c>
      <c r="B73" t="s">
        <v>323</v>
      </c>
      <c r="C73" t="s">
        <v>324</v>
      </c>
      <c r="D73">
        <v>37</v>
      </c>
      <c r="E73" t="s">
        <v>19</v>
      </c>
      <c r="F73" t="s">
        <v>223</v>
      </c>
      <c r="G73" s="1">
        <v>44100</v>
      </c>
      <c r="H73" t="s">
        <v>67</v>
      </c>
      <c r="I73" t="s">
        <v>141</v>
      </c>
      <c r="J73" t="s">
        <v>325</v>
      </c>
      <c r="K73" t="s">
        <v>62</v>
      </c>
      <c r="M73" t="s">
        <v>143</v>
      </c>
      <c r="N73" t="s">
        <v>26</v>
      </c>
      <c r="R73">
        <v>72</v>
      </c>
      <c r="S73" t="str">
        <f>PROPER(CustomerSupport[[#This Row],[Resolution]])</f>
        <v/>
      </c>
      <c r="T73" t="str">
        <f>TRIM(CustomerSupport[[#This Row],[Customer Name]])</f>
        <v>Joseph Costa</v>
      </c>
      <c r="U73">
        <f>MONTH(CustomerSupport[[#This Row],[Date of Purchase]])</f>
        <v>9</v>
      </c>
      <c r="V73" t="str">
        <f>TEXT('Working data'!G73,"mmmm")</f>
        <v>September</v>
      </c>
      <c r="W73">
        <f>YEAR(CustomerSupport[[#This Row],[Date of Purchase]])</f>
        <v>2020</v>
      </c>
      <c r="X73" t="str">
        <f t="shared" si="1"/>
        <v/>
      </c>
    </row>
    <row r="74" spans="1:24" ht="14.25" customHeight="1" x14ac:dyDescent="0.4">
      <c r="A74">
        <v>73</v>
      </c>
      <c r="B74" t="s">
        <v>326</v>
      </c>
      <c r="C74" t="s">
        <v>327</v>
      </c>
      <c r="D74">
        <v>34</v>
      </c>
      <c r="E74" t="s">
        <v>29</v>
      </c>
      <c r="F74" t="s">
        <v>81</v>
      </c>
      <c r="G74" s="1">
        <v>44243</v>
      </c>
      <c r="H74" t="s">
        <v>45</v>
      </c>
      <c r="I74" t="s">
        <v>150</v>
      </c>
      <c r="J74" t="s">
        <v>328</v>
      </c>
      <c r="K74" t="s">
        <v>39</v>
      </c>
      <c r="L74" t="s">
        <v>329</v>
      </c>
      <c r="M74" t="s">
        <v>41</v>
      </c>
      <c r="N74" t="s">
        <v>33</v>
      </c>
      <c r="O74" s="3">
        <v>45078.191157407404</v>
      </c>
      <c r="P74" s="3">
        <v>45078.136990740742</v>
      </c>
      <c r="Q74">
        <v>4</v>
      </c>
      <c r="R74">
        <v>73</v>
      </c>
      <c r="S74" t="str">
        <f>PROPER(CustomerSupport[[#This Row],[Resolution]])</f>
        <v>Executive Wear Gun Child.</v>
      </c>
      <c r="T74" t="str">
        <f>TRIM(CustomerSupport[[#This Row],[Customer Name]])</f>
        <v>Tanya Powell</v>
      </c>
      <c r="U74">
        <f>MONTH(CustomerSupport[[#This Row],[Date of Purchase]])</f>
        <v>2</v>
      </c>
      <c r="V74" t="str">
        <f>TEXT('Working data'!G74,"mmmm")</f>
        <v>February</v>
      </c>
      <c r="W74">
        <f>YEAR(CustomerSupport[[#This Row],[Date of Purchase]])</f>
        <v>2021</v>
      </c>
      <c r="X74">
        <f t="shared" si="1"/>
        <v>-1.2999999998719431</v>
      </c>
    </row>
    <row r="75" spans="1:24" ht="14.25" customHeight="1" x14ac:dyDescent="0.4">
      <c r="A75">
        <v>74</v>
      </c>
      <c r="B75" t="s">
        <v>330</v>
      </c>
      <c r="C75" t="s">
        <v>331</v>
      </c>
      <c r="D75">
        <v>36</v>
      </c>
      <c r="E75" t="s">
        <v>19</v>
      </c>
      <c r="F75" t="s">
        <v>161</v>
      </c>
      <c r="G75" s="1">
        <v>44144</v>
      </c>
      <c r="H75" t="s">
        <v>59</v>
      </c>
      <c r="I75" t="s">
        <v>60</v>
      </c>
      <c r="J75" s="2" t="s">
        <v>332</v>
      </c>
      <c r="K75" t="s">
        <v>39</v>
      </c>
      <c r="L75" t="s">
        <v>333</v>
      </c>
      <c r="M75" t="s">
        <v>25</v>
      </c>
      <c r="N75" t="s">
        <v>26</v>
      </c>
      <c r="O75" s="3">
        <v>45078.896724537037</v>
      </c>
      <c r="P75" s="3">
        <v>45078.10019675926</v>
      </c>
      <c r="Q75">
        <v>3</v>
      </c>
      <c r="R75">
        <v>74</v>
      </c>
      <c r="S75" t="str">
        <f>PROPER(CustomerSupport[[#This Row],[Resolution]])</f>
        <v>Finish Common Benefit Most College.</v>
      </c>
      <c r="T75" t="str">
        <f>TRIM(CustomerSupport[[#This Row],[Customer Name]])</f>
        <v>Philip Davis</v>
      </c>
      <c r="U75">
        <f>MONTH(CustomerSupport[[#This Row],[Date of Purchase]])</f>
        <v>11</v>
      </c>
      <c r="V75" t="str">
        <f>TEXT('Working data'!G75,"mmmm")</f>
        <v>November</v>
      </c>
      <c r="W75">
        <f>YEAR(CustomerSupport[[#This Row],[Date of Purchase]])</f>
        <v>2020</v>
      </c>
      <c r="X75">
        <f t="shared" si="1"/>
        <v>-19.116666666639503</v>
      </c>
    </row>
    <row r="76" spans="1:24" ht="14.25" customHeight="1" x14ac:dyDescent="0.4">
      <c r="A76">
        <v>75</v>
      </c>
      <c r="B76" t="s">
        <v>334</v>
      </c>
      <c r="C76" t="s">
        <v>335</v>
      </c>
      <c r="D76">
        <v>31</v>
      </c>
      <c r="E76" t="s">
        <v>29</v>
      </c>
      <c r="F76" t="s">
        <v>117</v>
      </c>
      <c r="G76" s="1">
        <v>44302</v>
      </c>
      <c r="H76" t="s">
        <v>45</v>
      </c>
      <c r="I76" t="s">
        <v>22</v>
      </c>
      <c r="J76" s="2" t="s">
        <v>336</v>
      </c>
      <c r="K76" t="s">
        <v>62</v>
      </c>
      <c r="M76" t="s">
        <v>25</v>
      </c>
      <c r="N76" t="s">
        <v>55</v>
      </c>
      <c r="R76">
        <v>75</v>
      </c>
      <c r="S76" t="str">
        <f>PROPER(CustomerSupport[[#This Row],[Resolution]])</f>
        <v/>
      </c>
      <c r="T76" t="str">
        <f>TRIM(CustomerSupport[[#This Row],[Customer Name]])</f>
        <v>Vanessa Hayes</v>
      </c>
      <c r="U76">
        <f>MONTH(CustomerSupport[[#This Row],[Date of Purchase]])</f>
        <v>4</v>
      </c>
      <c r="V76" t="str">
        <f>TEXT('Working data'!G76,"mmmm")</f>
        <v>April</v>
      </c>
      <c r="W76">
        <f>YEAR(CustomerSupport[[#This Row],[Date of Purchase]])</f>
        <v>2021</v>
      </c>
      <c r="X76" t="str">
        <f t="shared" si="1"/>
        <v/>
      </c>
    </row>
    <row r="77" spans="1:24" ht="14.25" customHeight="1" x14ac:dyDescent="0.4">
      <c r="A77">
        <v>76</v>
      </c>
      <c r="B77" t="s">
        <v>337</v>
      </c>
      <c r="C77" t="s">
        <v>338</v>
      </c>
      <c r="D77">
        <v>37</v>
      </c>
      <c r="E77" t="s">
        <v>19</v>
      </c>
      <c r="F77" t="s">
        <v>339</v>
      </c>
      <c r="G77" s="1">
        <v>44202</v>
      </c>
      <c r="H77" t="s">
        <v>66</v>
      </c>
      <c r="I77" t="s">
        <v>150</v>
      </c>
      <c r="J77" t="s">
        <v>340</v>
      </c>
      <c r="K77" t="s">
        <v>39</v>
      </c>
      <c r="L77" t="s">
        <v>341</v>
      </c>
      <c r="M77" t="s">
        <v>25</v>
      </c>
      <c r="N77" t="s">
        <v>33</v>
      </c>
      <c r="O77" s="3">
        <v>45078.613425925927</v>
      </c>
      <c r="P77" s="3">
        <v>45078.104398148149</v>
      </c>
      <c r="Q77">
        <v>1</v>
      </c>
      <c r="R77">
        <v>76</v>
      </c>
      <c r="S77" t="str">
        <f>PROPER(CustomerSupport[[#This Row],[Resolution]])</f>
        <v>Somebody East Painting Tree Sell Rock Level.</v>
      </c>
      <c r="T77" t="str">
        <f>TRIM(CustomerSupport[[#This Row],[Customer Name]])</f>
        <v>Jennifer Bryan</v>
      </c>
      <c r="U77">
        <f>MONTH(CustomerSupport[[#This Row],[Date of Purchase]])</f>
        <v>1</v>
      </c>
      <c r="V77" t="str">
        <f>TEXT('Working data'!G77,"mmmm")</f>
        <v>January</v>
      </c>
      <c r="W77">
        <f>YEAR(CustomerSupport[[#This Row],[Date of Purchase]])</f>
        <v>2021</v>
      </c>
      <c r="X77">
        <f t="shared" si="1"/>
        <v>-12.216666666674428</v>
      </c>
    </row>
    <row r="78" spans="1:24" ht="14.25" customHeight="1" x14ac:dyDescent="0.4">
      <c r="A78">
        <v>77</v>
      </c>
      <c r="B78" t="s">
        <v>342</v>
      </c>
      <c r="C78" t="s">
        <v>343</v>
      </c>
      <c r="D78">
        <v>18</v>
      </c>
      <c r="E78" t="s">
        <v>19</v>
      </c>
      <c r="F78" t="s">
        <v>223</v>
      </c>
      <c r="G78" s="1">
        <v>44012</v>
      </c>
      <c r="H78" t="s">
        <v>59</v>
      </c>
      <c r="I78" t="s">
        <v>46</v>
      </c>
      <c r="J78" s="2" t="s">
        <v>344</v>
      </c>
      <c r="K78" t="s">
        <v>62</v>
      </c>
      <c r="M78" t="s">
        <v>25</v>
      </c>
      <c r="N78" t="s">
        <v>83</v>
      </c>
      <c r="R78">
        <v>77</v>
      </c>
      <c r="S78" t="str">
        <f>PROPER(CustomerSupport[[#This Row],[Resolution]])</f>
        <v/>
      </c>
      <c r="T78" t="str">
        <f>TRIM(CustomerSupport[[#This Row],[Customer Name]])</f>
        <v>Matthew Scott</v>
      </c>
      <c r="U78">
        <f>MONTH(CustomerSupport[[#This Row],[Date of Purchase]])</f>
        <v>6</v>
      </c>
      <c r="V78" t="str">
        <f>TEXT('Working data'!G78,"mmmm")</f>
        <v>June</v>
      </c>
      <c r="W78">
        <f>YEAR(CustomerSupport[[#This Row],[Date of Purchase]])</f>
        <v>2020</v>
      </c>
      <c r="X78" t="str">
        <f t="shared" si="1"/>
        <v/>
      </c>
    </row>
    <row r="79" spans="1:24" ht="14.25" customHeight="1" x14ac:dyDescent="0.4">
      <c r="A79">
        <v>78</v>
      </c>
      <c r="B79" t="s">
        <v>345</v>
      </c>
      <c r="C79" t="s">
        <v>346</v>
      </c>
      <c r="D79">
        <v>63</v>
      </c>
      <c r="E79" t="s">
        <v>29</v>
      </c>
      <c r="F79" t="s">
        <v>161</v>
      </c>
      <c r="G79" s="1">
        <v>44194</v>
      </c>
      <c r="H79" t="s">
        <v>45</v>
      </c>
      <c r="I79" t="s">
        <v>141</v>
      </c>
      <c r="J79" s="2" t="s">
        <v>347</v>
      </c>
      <c r="K79" t="s">
        <v>39</v>
      </c>
      <c r="L79" t="s">
        <v>348</v>
      </c>
      <c r="M79" t="s">
        <v>41</v>
      </c>
      <c r="N79" t="s">
        <v>55</v>
      </c>
      <c r="O79" s="3">
        <v>45078.803055555552</v>
      </c>
      <c r="P79" s="3">
        <v>45078.639861111114</v>
      </c>
      <c r="Q79">
        <v>5</v>
      </c>
      <c r="R79">
        <v>78</v>
      </c>
      <c r="S79" t="str">
        <f>PROPER(CustomerSupport[[#This Row],[Resolution]])</f>
        <v>Huge Value Apply Born.</v>
      </c>
      <c r="T79" t="str">
        <f>TRIM(CustomerSupport[[#This Row],[Customer Name]])</f>
        <v>Alfred Ortiz</v>
      </c>
      <c r="U79">
        <f>MONTH(CustomerSupport[[#This Row],[Date of Purchase]])</f>
        <v>12</v>
      </c>
      <c r="V79" t="str">
        <f>TEXT('Working data'!G79,"mmmm")</f>
        <v>December</v>
      </c>
      <c r="W79">
        <f>YEAR(CustomerSupport[[#This Row],[Date of Purchase]])</f>
        <v>2020</v>
      </c>
      <c r="X79">
        <f t="shared" si="1"/>
        <v>-3.9166666665114462</v>
      </c>
    </row>
    <row r="80" spans="1:24" ht="14.25" customHeight="1" x14ac:dyDescent="0.4">
      <c r="A80">
        <v>79</v>
      </c>
      <c r="B80" t="s">
        <v>349</v>
      </c>
      <c r="C80" t="s">
        <v>350</v>
      </c>
      <c r="D80">
        <v>55</v>
      </c>
      <c r="E80" t="s">
        <v>19</v>
      </c>
      <c r="F80" t="s">
        <v>202</v>
      </c>
      <c r="G80" s="1">
        <v>44203</v>
      </c>
      <c r="H80" t="s">
        <v>45</v>
      </c>
      <c r="I80" t="s">
        <v>52</v>
      </c>
      <c r="J80" s="2" t="s">
        <v>351</v>
      </c>
      <c r="K80" t="s">
        <v>24</v>
      </c>
      <c r="M80" t="s">
        <v>143</v>
      </c>
      <c r="N80" t="s">
        <v>26</v>
      </c>
      <c r="O80" s="3">
        <v>45078.706550925926</v>
      </c>
      <c r="R80">
        <v>79</v>
      </c>
      <c r="S80" t="str">
        <f>PROPER(CustomerSupport[[#This Row],[Resolution]])</f>
        <v/>
      </c>
      <c r="T80" t="str">
        <f>TRIM(CustomerSupport[[#This Row],[Customer Name]])</f>
        <v>John Goodman</v>
      </c>
      <c r="U80">
        <f>MONTH(CustomerSupport[[#This Row],[Date of Purchase]])</f>
        <v>1</v>
      </c>
      <c r="V80" t="str">
        <f>TEXT('Working data'!G80,"mmmm")</f>
        <v>January</v>
      </c>
      <c r="W80">
        <f>YEAR(CustomerSupport[[#This Row],[Date of Purchase]])</f>
        <v>2021</v>
      </c>
      <c r="X80" t="str">
        <f t="shared" si="1"/>
        <v/>
      </c>
    </row>
    <row r="81" spans="1:24" ht="14.25" customHeight="1" x14ac:dyDescent="0.4">
      <c r="A81">
        <v>80</v>
      </c>
      <c r="B81" t="s">
        <v>352</v>
      </c>
      <c r="C81" t="s">
        <v>353</v>
      </c>
      <c r="D81">
        <v>40</v>
      </c>
      <c r="E81" t="s">
        <v>19</v>
      </c>
      <c r="F81" t="s">
        <v>30</v>
      </c>
      <c r="G81" s="1">
        <v>44138</v>
      </c>
      <c r="H81" t="s">
        <v>21</v>
      </c>
      <c r="I81" t="s">
        <v>93</v>
      </c>
      <c r="J81" s="2" t="s">
        <v>354</v>
      </c>
      <c r="K81" t="s">
        <v>24</v>
      </c>
      <c r="M81" t="s">
        <v>25</v>
      </c>
      <c r="N81" t="s">
        <v>33</v>
      </c>
      <c r="O81" s="3">
        <v>45078.477407407408</v>
      </c>
      <c r="R81">
        <v>80</v>
      </c>
      <c r="S81" t="str">
        <f>PROPER(CustomerSupport[[#This Row],[Resolution]])</f>
        <v/>
      </c>
      <c r="T81" t="str">
        <f>TRIM(CustomerSupport[[#This Row],[Customer Name]])</f>
        <v>Catherine Stephens</v>
      </c>
      <c r="U81">
        <f>MONTH(CustomerSupport[[#This Row],[Date of Purchase]])</f>
        <v>11</v>
      </c>
      <c r="V81" t="str">
        <f>TEXT('Working data'!G81,"mmmm")</f>
        <v>November</v>
      </c>
      <c r="W81">
        <f>YEAR(CustomerSupport[[#This Row],[Date of Purchase]])</f>
        <v>2020</v>
      </c>
      <c r="X81" t="str">
        <f t="shared" si="1"/>
        <v/>
      </c>
    </row>
    <row r="82" spans="1:24" ht="14.25" customHeight="1" x14ac:dyDescent="0.4">
      <c r="A82">
        <v>81</v>
      </c>
      <c r="B82" t="s">
        <v>355</v>
      </c>
      <c r="C82" t="s">
        <v>356</v>
      </c>
      <c r="D82">
        <v>50</v>
      </c>
      <c r="E82" t="s">
        <v>19</v>
      </c>
      <c r="F82" t="s">
        <v>44</v>
      </c>
      <c r="G82" s="1">
        <v>44277</v>
      </c>
      <c r="H82" t="s">
        <v>21</v>
      </c>
      <c r="I82" t="s">
        <v>113</v>
      </c>
      <c r="J82" t="s">
        <v>357</v>
      </c>
      <c r="K82" t="s">
        <v>24</v>
      </c>
      <c r="M82" t="s">
        <v>25</v>
      </c>
      <c r="N82" t="s">
        <v>83</v>
      </c>
      <c r="O82" s="3">
        <v>45078.310740740744</v>
      </c>
      <c r="R82">
        <v>81</v>
      </c>
      <c r="S82" t="str">
        <f>PROPER(CustomerSupport[[#This Row],[Resolution]])</f>
        <v/>
      </c>
      <c r="T82" t="str">
        <f>TRIM(CustomerSupport[[#This Row],[Customer Name]])</f>
        <v>Sarah Lee</v>
      </c>
      <c r="U82">
        <f>MONTH(CustomerSupport[[#This Row],[Date of Purchase]])</f>
        <v>3</v>
      </c>
      <c r="V82" t="str">
        <f>TEXT('Working data'!G82,"mmmm")</f>
        <v>March</v>
      </c>
      <c r="W82">
        <f>YEAR(CustomerSupport[[#This Row],[Date of Purchase]])</f>
        <v>2021</v>
      </c>
      <c r="X82" t="str">
        <f t="shared" si="1"/>
        <v/>
      </c>
    </row>
    <row r="83" spans="1:24" ht="14.25" customHeight="1" x14ac:dyDescent="0.4">
      <c r="A83">
        <v>82</v>
      </c>
      <c r="B83" t="s">
        <v>358</v>
      </c>
      <c r="C83" t="s">
        <v>359</v>
      </c>
      <c r="D83">
        <v>29</v>
      </c>
      <c r="E83" t="s">
        <v>19</v>
      </c>
      <c r="F83" t="s">
        <v>281</v>
      </c>
      <c r="G83" s="1">
        <v>44399</v>
      </c>
      <c r="H83" t="s">
        <v>59</v>
      </c>
      <c r="I83" t="s">
        <v>59</v>
      </c>
      <c r="J83" t="s">
        <v>360</v>
      </c>
      <c r="K83" t="s">
        <v>24</v>
      </c>
      <c r="M83" t="s">
        <v>143</v>
      </c>
      <c r="N83" t="s">
        <v>55</v>
      </c>
      <c r="O83" s="3">
        <v>45078.484363425923</v>
      </c>
      <c r="R83">
        <v>82</v>
      </c>
      <c r="S83" t="str">
        <f>PROPER(CustomerSupport[[#This Row],[Resolution]])</f>
        <v/>
      </c>
      <c r="T83" t="str">
        <f>TRIM(CustomerSupport[[#This Row],[Customer Name]])</f>
        <v>Kiara Parker</v>
      </c>
      <c r="U83">
        <f>MONTH(CustomerSupport[[#This Row],[Date of Purchase]])</f>
        <v>7</v>
      </c>
      <c r="V83" t="str">
        <f>TEXT('Working data'!G83,"mmmm")</f>
        <v>July</v>
      </c>
      <c r="W83">
        <f>YEAR(CustomerSupport[[#This Row],[Date of Purchase]])</f>
        <v>2021</v>
      </c>
      <c r="X83" t="str">
        <f t="shared" si="1"/>
        <v/>
      </c>
    </row>
    <row r="84" spans="1:24" ht="14.25" customHeight="1" x14ac:dyDescent="0.4">
      <c r="A84">
        <v>83</v>
      </c>
      <c r="B84" t="s">
        <v>361</v>
      </c>
      <c r="C84" t="s">
        <v>362</v>
      </c>
      <c r="D84">
        <v>24</v>
      </c>
      <c r="E84" t="s">
        <v>58</v>
      </c>
      <c r="F84" t="s">
        <v>211</v>
      </c>
      <c r="G84" s="1">
        <v>44473</v>
      </c>
      <c r="H84" t="s">
        <v>67</v>
      </c>
      <c r="I84" t="s">
        <v>93</v>
      </c>
      <c r="J84" s="2" t="s">
        <v>363</v>
      </c>
      <c r="K84" t="s">
        <v>39</v>
      </c>
      <c r="L84" t="s">
        <v>364</v>
      </c>
      <c r="M84" t="s">
        <v>41</v>
      </c>
      <c r="N84" t="s">
        <v>26</v>
      </c>
      <c r="O84" s="3">
        <v>45078.236458333333</v>
      </c>
      <c r="P84" s="3">
        <v>45078.857986111114</v>
      </c>
      <c r="Q84">
        <v>1</v>
      </c>
      <c r="R84">
        <v>83</v>
      </c>
      <c r="S84" t="str">
        <f>PROPER(CustomerSupport[[#This Row],[Resolution]])</f>
        <v>Event See Dinner Home.</v>
      </c>
      <c r="T84" t="str">
        <f>TRIM(CustomerSupport[[#This Row],[Customer Name]])</f>
        <v>Joshua Miller</v>
      </c>
      <c r="U84">
        <f>MONTH(CustomerSupport[[#This Row],[Date of Purchase]])</f>
        <v>10</v>
      </c>
      <c r="V84" t="str">
        <f>TEXT('Working data'!G84,"mmmm")</f>
        <v>October</v>
      </c>
      <c r="W84">
        <f>YEAR(CustomerSupport[[#This Row],[Date of Purchase]])</f>
        <v>2021</v>
      </c>
      <c r="X84">
        <f t="shared" si="1"/>
        <v>14.916666666744277</v>
      </c>
    </row>
    <row r="85" spans="1:24" ht="14.25" customHeight="1" x14ac:dyDescent="0.4">
      <c r="A85">
        <v>84</v>
      </c>
      <c r="B85" t="s">
        <v>365</v>
      </c>
      <c r="C85" t="s">
        <v>366</v>
      </c>
      <c r="D85">
        <v>57</v>
      </c>
      <c r="E85" t="s">
        <v>19</v>
      </c>
      <c r="F85" t="s">
        <v>51</v>
      </c>
      <c r="G85" s="1">
        <v>44419</v>
      </c>
      <c r="H85" t="s">
        <v>21</v>
      </c>
      <c r="I85" t="s">
        <v>77</v>
      </c>
      <c r="J85" s="2" t="s">
        <v>367</v>
      </c>
      <c r="K85" t="s">
        <v>24</v>
      </c>
      <c r="M85" t="s">
        <v>25</v>
      </c>
      <c r="N85" t="s">
        <v>83</v>
      </c>
      <c r="O85" s="3">
        <v>45078.01703703704</v>
      </c>
      <c r="R85">
        <v>84</v>
      </c>
      <c r="S85" t="str">
        <f>PROPER(CustomerSupport[[#This Row],[Resolution]])</f>
        <v/>
      </c>
      <c r="T85" t="str">
        <f>TRIM(CustomerSupport[[#This Row],[Customer Name]])</f>
        <v>James Jones</v>
      </c>
      <c r="U85">
        <f>MONTH(CustomerSupport[[#This Row],[Date of Purchase]])</f>
        <v>8</v>
      </c>
      <c r="V85" t="str">
        <f>TEXT('Working data'!G85,"mmmm")</f>
        <v>August</v>
      </c>
      <c r="W85">
        <f>YEAR(CustomerSupport[[#This Row],[Date of Purchase]])</f>
        <v>2021</v>
      </c>
      <c r="X85" t="str">
        <f t="shared" si="1"/>
        <v/>
      </c>
    </row>
    <row r="86" spans="1:24" ht="14.25" customHeight="1" x14ac:dyDescent="0.4">
      <c r="A86">
        <v>85</v>
      </c>
      <c r="B86" t="s">
        <v>368</v>
      </c>
      <c r="C86" t="s">
        <v>369</v>
      </c>
      <c r="D86">
        <v>67</v>
      </c>
      <c r="E86" t="s">
        <v>19</v>
      </c>
      <c r="F86" t="s">
        <v>65</v>
      </c>
      <c r="G86" s="1">
        <v>44410</v>
      </c>
      <c r="H86" t="s">
        <v>21</v>
      </c>
      <c r="I86" t="s">
        <v>99</v>
      </c>
      <c r="J86" s="2" t="s">
        <v>370</v>
      </c>
      <c r="K86" t="s">
        <v>62</v>
      </c>
      <c r="M86" t="s">
        <v>143</v>
      </c>
      <c r="N86" t="s">
        <v>83</v>
      </c>
      <c r="R86">
        <v>85</v>
      </c>
      <c r="S86" t="str">
        <f>PROPER(CustomerSupport[[#This Row],[Resolution]])</f>
        <v/>
      </c>
      <c r="T86" t="str">
        <f>TRIM(CustomerSupport[[#This Row],[Customer Name]])</f>
        <v>David Taylor</v>
      </c>
      <c r="U86">
        <f>MONTH(CustomerSupport[[#This Row],[Date of Purchase]])</f>
        <v>8</v>
      </c>
      <c r="V86" t="str">
        <f>TEXT('Working data'!G86,"mmmm")</f>
        <v>August</v>
      </c>
      <c r="W86">
        <f>YEAR(CustomerSupport[[#This Row],[Date of Purchase]])</f>
        <v>2021</v>
      </c>
      <c r="X86" t="str">
        <f t="shared" si="1"/>
        <v/>
      </c>
    </row>
    <row r="87" spans="1:24" ht="14.25" customHeight="1" x14ac:dyDescent="0.4">
      <c r="A87">
        <v>86</v>
      </c>
      <c r="B87" t="s">
        <v>371</v>
      </c>
      <c r="C87" t="s">
        <v>372</v>
      </c>
      <c r="D87">
        <v>67</v>
      </c>
      <c r="E87" t="s">
        <v>29</v>
      </c>
      <c r="F87" t="s">
        <v>129</v>
      </c>
      <c r="G87" s="1">
        <v>44218</v>
      </c>
      <c r="H87" t="s">
        <v>66</v>
      </c>
      <c r="I87" t="s">
        <v>31</v>
      </c>
      <c r="J87" s="2" t="s">
        <v>373</v>
      </c>
      <c r="K87" t="s">
        <v>62</v>
      </c>
      <c r="M87" t="s">
        <v>89</v>
      </c>
      <c r="N87" t="s">
        <v>26</v>
      </c>
      <c r="R87">
        <v>86</v>
      </c>
      <c r="S87" t="str">
        <f>PROPER(CustomerSupport[[#This Row],[Resolution]])</f>
        <v/>
      </c>
      <c r="T87" t="str">
        <f>TRIM(CustomerSupport[[#This Row],[Customer Name]])</f>
        <v>Richard Mullen</v>
      </c>
      <c r="U87">
        <f>MONTH(CustomerSupport[[#This Row],[Date of Purchase]])</f>
        <v>1</v>
      </c>
      <c r="V87" t="str">
        <f>TEXT('Working data'!G87,"mmmm")</f>
        <v>January</v>
      </c>
      <c r="W87">
        <f>YEAR(CustomerSupport[[#This Row],[Date of Purchase]])</f>
        <v>2021</v>
      </c>
      <c r="X87" t="str">
        <f t="shared" si="1"/>
        <v/>
      </c>
    </row>
    <row r="88" spans="1:24" ht="14.25" customHeight="1" x14ac:dyDescent="0.4">
      <c r="A88">
        <v>87</v>
      </c>
      <c r="B88" t="s">
        <v>374</v>
      </c>
      <c r="C88" t="s">
        <v>375</v>
      </c>
      <c r="D88">
        <v>46</v>
      </c>
      <c r="E88" t="s">
        <v>58</v>
      </c>
      <c r="F88" t="s">
        <v>107</v>
      </c>
      <c r="G88" s="1">
        <v>43848</v>
      </c>
      <c r="H88" t="s">
        <v>21</v>
      </c>
      <c r="I88" t="s">
        <v>113</v>
      </c>
      <c r="J88" t="s">
        <v>376</v>
      </c>
      <c r="K88" t="s">
        <v>39</v>
      </c>
      <c r="L88" t="s">
        <v>377</v>
      </c>
      <c r="M88" t="s">
        <v>25</v>
      </c>
      <c r="N88" t="s">
        <v>83</v>
      </c>
      <c r="O88" s="3">
        <v>45078.752488425926</v>
      </c>
      <c r="P88" s="3">
        <v>45078.266377314816</v>
      </c>
      <c r="Q88">
        <v>2</v>
      </c>
      <c r="R88">
        <v>87</v>
      </c>
      <c r="S88" t="str">
        <f>PROPER(CustomerSupport[[#This Row],[Resolution]])</f>
        <v>Represent Where Produce Suddenly.</v>
      </c>
      <c r="T88" t="str">
        <f>TRIM(CustomerSupport[[#This Row],[Customer Name]])</f>
        <v>Danielle Everett</v>
      </c>
      <c r="U88">
        <f>MONTH(CustomerSupport[[#This Row],[Date of Purchase]])</f>
        <v>1</v>
      </c>
      <c r="V88" t="str">
        <f>TEXT('Working data'!G88,"mmmm")</f>
        <v>January</v>
      </c>
      <c r="W88">
        <f>YEAR(CustomerSupport[[#This Row],[Date of Purchase]])</f>
        <v>2020</v>
      </c>
      <c r="X88">
        <f t="shared" si="1"/>
        <v>-11.666666666627862</v>
      </c>
    </row>
    <row r="89" spans="1:24" ht="14.25" customHeight="1" x14ac:dyDescent="0.4">
      <c r="A89">
        <v>88</v>
      </c>
      <c r="B89" t="s">
        <v>378</v>
      </c>
      <c r="C89" t="s">
        <v>379</v>
      </c>
      <c r="D89">
        <v>55</v>
      </c>
      <c r="E89" t="s">
        <v>19</v>
      </c>
      <c r="F89" t="s">
        <v>71</v>
      </c>
      <c r="G89" s="1">
        <v>44084</v>
      </c>
      <c r="H89" t="s">
        <v>21</v>
      </c>
      <c r="I89" t="s">
        <v>141</v>
      </c>
      <c r="J89" s="2" t="s">
        <v>380</v>
      </c>
      <c r="K89" t="s">
        <v>24</v>
      </c>
      <c r="M89" t="s">
        <v>89</v>
      </c>
      <c r="N89" t="s">
        <v>26</v>
      </c>
      <c r="O89" s="3">
        <v>45078.806666666664</v>
      </c>
      <c r="R89">
        <v>88</v>
      </c>
      <c r="S89" t="str">
        <f>PROPER(CustomerSupport[[#This Row],[Resolution]])</f>
        <v/>
      </c>
      <c r="T89" t="str">
        <f>TRIM(CustomerSupport[[#This Row],[Customer Name]])</f>
        <v>Steven Thompson</v>
      </c>
      <c r="U89">
        <f>MONTH(CustomerSupport[[#This Row],[Date of Purchase]])</f>
        <v>9</v>
      </c>
      <c r="V89" t="str">
        <f>TEXT('Working data'!G89,"mmmm")</f>
        <v>September</v>
      </c>
      <c r="W89">
        <f>YEAR(CustomerSupport[[#This Row],[Date of Purchase]])</f>
        <v>2020</v>
      </c>
      <c r="X89" t="str">
        <f t="shared" si="1"/>
        <v/>
      </c>
    </row>
    <row r="90" spans="1:24" ht="14.25" customHeight="1" x14ac:dyDescent="0.4">
      <c r="A90">
        <v>89</v>
      </c>
      <c r="B90" t="s">
        <v>381</v>
      </c>
      <c r="C90" t="s">
        <v>382</v>
      </c>
      <c r="D90">
        <v>42</v>
      </c>
      <c r="E90" t="s">
        <v>19</v>
      </c>
      <c r="F90" t="s">
        <v>383</v>
      </c>
      <c r="G90" s="1">
        <v>44409</v>
      </c>
      <c r="H90" t="s">
        <v>45</v>
      </c>
      <c r="I90" t="s">
        <v>22</v>
      </c>
      <c r="J90" s="2" t="s">
        <v>384</v>
      </c>
      <c r="K90" t="s">
        <v>62</v>
      </c>
      <c r="M90" t="s">
        <v>25</v>
      </c>
      <c r="N90" t="s">
        <v>55</v>
      </c>
      <c r="R90">
        <v>89</v>
      </c>
      <c r="S90" t="str">
        <f>PROPER(CustomerSupport[[#This Row],[Resolution]])</f>
        <v/>
      </c>
      <c r="T90" t="str">
        <f>TRIM(CustomerSupport[[#This Row],[Customer Name]])</f>
        <v>Renee White</v>
      </c>
      <c r="U90">
        <f>MONTH(CustomerSupport[[#This Row],[Date of Purchase]])</f>
        <v>8</v>
      </c>
      <c r="V90" t="str">
        <f>TEXT('Working data'!G90,"mmmm")</f>
        <v>August</v>
      </c>
      <c r="W90">
        <f>YEAR(CustomerSupport[[#This Row],[Date of Purchase]])</f>
        <v>2021</v>
      </c>
      <c r="X90" t="str">
        <f t="shared" si="1"/>
        <v/>
      </c>
    </row>
    <row r="91" spans="1:24" ht="14.25" customHeight="1" x14ac:dyDescent="0.4">
      <c r="A91">
        <v>90</v>
      </c>
      <c r="B91" t="s">
        <v>385</v>
      </c>
      <c r="C91" t="s">
        <v>386</v>
      </c>
      <c r="D91">
        <v>40</v>
      </c>
      <c r="E91" t="s">
        <v>58</v>
      </c>
      <c r="F91" t="s">
        <v>249</v>
      </c>
      <c r="G91" s="1">
        <v>43860</v>
      </c>
      <c r="H91" t="s">
        <v>66</v>
      </c>
      <c r="I91" t="s">
        <v>113</v>
      </c>
      <c r="J91" s="2" t="s">
        <v>387</v>
      </c>
      <c r="K91" t="s">
        <v>39</v>
      </c>
      <c r="L91" t="s">
        <v>388</v>
      </c>
      <c r="M91" t="s">
        <v>143</v>
      </c>
      <c r="N91" t="s">
        <v>55</v>
      </c>
      <c r="O91" s="3">
        <v>45077.970601851855</v>
      </c>
      <c r="P91" s="3">
        <v>45078.131712962961</v>
      </c>
      <c r="Q91">
        <v>5</v>
      </c>
      <c r="R91">
        <v>90</v>
      </c>
      <c r="S91" t="str">
        <f>PROPER(CustomerSupport[[#This Row],[Resolution]])</f>
        <v>Exactly Red Two Dog.</v>
      </c>
      <c r="T91" t="str">
        <f>TRIM(CustomerSupport[[#This Row],[Customer Name]])</f>
        <v>Lisa Hill</v>
      </c>
      <c r="U91">
        <f>MONTH(CustomerSupport[[#This Row],[Date of Purchase]])</f>
        <v>1</v>
      </c>
      <c r="V91" t="str">
        <f>TEXT('Working data'!G91,"mmmm")</f>
        <v>January</v>
      </c>
      <c r="W91">
        <f>YEAR(CustomerSupport[[#This Row],[Date of Purchase]])</f>
        <v>2020</v>
      </c>
      <c r="X91">
        <f t="shared" si="1"/>
        <v>3.8666666665230878</v>
      </c>
    </row>
    <row r="92" spans="1:24" ht="14.25" customHeight="1" x14ac:dyDescent="0.4">
      <c r="A92">
        <v>91</v>
      </c>
      <c r="B92" t="s">
        <v>389</v>
      </c>
      <c r="C92" t="s">
        <v>390</v>
      </c>
      <c r="D92">
        <v>57</v>
      </c>
      <c r="E92" t="s">
        <v>19</v>
      </c>
      <c r="F92" t="s">
        <v>249</v>
      </c>
      <c r="G92" s="1">
        <v>44119</v>
      </c>
      <c r="H92" t="s">
        <v>67</v>
      </c>
      <c r="I92" t="s">
        <v>93</v>
      </c>
      <c r="J92" t="s">
        <v>391</v>
      </c>
      <c r="K92" t="s">
        <v>24</v>
      </c>
      <c r="M92" t="s">
        <v>89</v>
      </c>
      <c r="N92" t="s">
        <v>83</v>
      </c>
      <c r="O92" s="3">
        <v>45078.302557870367</v>
      </c>
      <c r="R92">
        <v>91</v>
      </c>
      <c r="S92" t="str">
        <f>PROPER(CustomerSupport[[#This Row],[Resolution]])</f>
        <v/>
      </c>
      <c r="T92" t="str">
        <f>TRIM(CustomerSupport[[#This Row],[Customer Name]])</f>
        <v>Sandra Bass</v>
      </c>
      <c r="U92">
        <f>MONTH(CustomerSupport[[#This Row],[Date of Purchase]])</f>
        <v>10</v>
      </c>
      <c r="V92" t="str">
        <f>TEXT('Working data'!G92,"mmmm")</f>
        <v>October</v>
      </c>
      <c r="W92">
        <f>YEAR(CustomerSupport[[#This Row],[Date of Purchase]])</f>
        <v>2020</v>
      </c>
      <c r="X92" t="str">
        <f t="shared" si="1"/>
        <v/>
      </c>
    </row>
    <row r="93" spans="1:24" ht="14.25" customHeight="1" x14ac:dyDescent="0.4">
      <c r="A93">
        <v>92</v>
      </c>
      <c r="B93" t="s">
        <v>392</v>
      </c>
      <c r="C93" t="s">
        <v>393</v>
      </c>
      <c r="D93">
        <v>62</v>
      </c>
      <c r="E93" t="s">
        <v>58</v>
      </c>
      <c r="F93" t="s">
        <v>223</v>
      </c>
      <c r="G93" s="1">
        <v>44514</v>
      </c>
      <c r="H93" t="s">
        <v>66</v>
      </c>
      <c r="I93" t="s">
        <v>150</v>
      </c>
      <c r="J93" s="2" t="s">
        <v>394</v>
      </c>
      <c r="K93" t="s">
        <v>24</v>
      </c>
      <c r="M93" t="s">
        <v>41</v>
      </c>
      <c r="N93" t="s">
        <v>55</v>
      </c>
      <c r="O93" s="3">
        <v>45078.01021990741</v>
      </c>
      <c r="R93">
        <v>92</v>
      </c>
      <c r="S93" t="str">
        <f>PROPER(CustomerSupport[[#This Row],[Resolution]])</f>
        <v/>
      </c>
      <c r="T93" t="str">
        <f>TRIM(CustomerSupport[[#This Row],[Customer Name]])</f>
        <v>Madeline Osborne</v>
      </c>
      <c r="U93">
        <f>MONTH(CustomerSupport[[#This Row],[Date of Purchase]])</f>
        <v>11</v>
      </c>
      <c r="V93" t="str">
        <f>TEXT('Working data'!G93,"mmmm")</f>
        <v>November</v>
      </c>
      <c r="W93">
        <f>YEAR(CustomerSupport[[#This Row],[Date of Purchase]])</f>
        <v>2021</v>
      </c>
      <c r="X93" t="str">
        <f t="shared" si="1"/>
        <v/>
      </c>
    </row>
    <row r="94" spans="1:24" ht="14.25" customHeight="1" x14ac:dyDescent="0.4">
      <c r="A94">
        <v>93</v>
      </c>
      <c r="B94" t="s">
        <v>395</v>
      </c>
      <c r="C94" t="s">
        <v>396</v>
      </c>
      <c r="D94">
        <v>44</v>
      </c>
      <c r="E94" t="s">
        <v>58</v>
      </c>
      <c r="F94" t="s">
        <v>397</v>
      </c>
      <c r="G94" s="1">
        <v>44343</v>
      </c>
      <c r="H94" t="s">
        <v>21</v>
      </c>
      <c r="I94" t="s">
        <v>31</v>
      </c>
      <c r="J94" s="2" t="s">
        <v>398</v>
      </c>
      <c r="K94" t="s">
        <v>24</v>
      </c>
      <c r="M94" t="s">
        <v>41</v>
      </c>
      <c r="N94" t="s">
        <v>55</v>
      </c>
      <c r="O94" s="3">
        <v>45078.66510416667</v>
      </c>
      <c r="R94">
        <v>93</v>
      </c>
      <c r="S94" t="str">
        <f>PROPER(CustomerSupport[[#This Row],[Resolution]])</f>
        <v/>
      </c>
      <c r="T94" t="str">
        <f>TRIM(CustomerSupport[[#This Row],[Customer Name]])</f>
        <v>Sydney Wagner</v>
      </c>
      <c r="U94">
        <f>MONTH(CustomerSupport[[#This Row],[Date of Purchase]])</f>
        <v>5</v>
      </c>
      <c r="V94" t="str">
        <f>TEXT('Working data'!G94,"mmmm")</f>
        <v>May</v>
      </c>
      <c r="W94">
        <f>YEAR(CustomerSupport[[#This Row],[Date of Purchase]])</f>
        <v>2021</v>
      </c>
      <c r="X94" t="str">
        <f t="shared" si="1"/>
        <v/>
      </c>
    </row>
    <row r="95" spans="1:24" ht="14.25" customHeight="1" x14ac:dyDescent="0.4">
      <c r="A95">
        <v>94</v>
      </c>
      <c r="B95" t="s">
        <v>399</v>
      </c>
      <c r="C95" t="s">
        <v>400</v>
      </c>
      <c r="D95">
        <v>32</v>
      </c>
      <c r="E95" t="s">
        <v>29</v>
      </c>
      <c r="F95" t="s">
        <v>211</v>
      </c>
      <c r="G95" s="1">
        <v>44340</v>
      </c>
      <c r="H95" t="s">
        <v>67</v>
      </c>
      <c r="I95" t="s">
        <v>77</v>
      </c>
      <c r="J95" s="2" t="s">
        <v>401</v>
      </c>
      <c r="K95" t="s">
        <v>62</v>
      </c>
      <c r="M95" t="s">
        <v>41</v>
      </c>
      <c r="N95" t="s">
        <v>55</v>
      </c>
      <c r="R95">
        <v>94</v>
      </c>
      <c r="S95" t="str">
        <f>PROPER(CustomerSupport[[#This Row],[Resolution]])</f>
        <v/>
      </c>
      <c r="T95" t="str">
        <f>TRIM(CustomerSupport[[#This Row],[Customer Name]])</f>
        <v>Jeremy Good</v>
      </c>
      <c r="U95">
        <f>MONTH(CustomerSupport[[#This Row],[Date of Purchase]])</f>
        <v>5</v>
      </c>
      <c r="V95" t="str">
        <f>TEXT('Working data'!G95,"mmmm")</f>
        <v>May</v>
      </c>
      <c r="W95">
        <f>YEAR(CustomerSupport[[#This Row],[Date of Purchase]])</f>
        <v>2021</v>
      </c>
      <c r="X95" t="str">
        <f t="shared" si="1"/>
        <v/>
      </c>
    </row>
    <row r="96" spans="1:24" ht="14.25" customHeight="1" x14ac:dyDescent="0.4">
      <c r="A96">
        <v>95</v>
      </c>
      <c r="B96" t="s">
        <v>402</v>
      </c>
      <c r="C96" t="s">
        <v>403</v>
      </c>
      <c r="D96">
        <v>65</v>
      </c>
      <c r="E96" t="s">
        <v>19</v>
      </c>
      <c r="F96" t="s">
        <v>92</v>
      </c>
      <c r="G96" s="1">
        <v>44536</v>
      </c>
      <c r="H96" t="s">
        <v>66</v>
      </c>
      <c r="I96" t="s">
        <v>46</v>
      </c>
      <c r="J96" t="s">
        <v>404</v>
      </c>
      <c r="K96" t="s">
        <v>62</v>
      </c>
      <c r="M96" t="s">
        <v>25</v>
      </c>
      <c r="N96" t="s">
        <v>83</v>
      </c>
      <c r="R96">
        <v>95</v>
      </c>
      <c r="S96" t="str">
        <f>PROPER(CustomerSupport[[#This Row],[Resolution]])</f>
        <v/>
      </c>
      <c r="T96" t="str">
        <f>TRIM(CustomerSupport[[#This Row],[Customer Name]])</f>
        <v>Scott Estrada</v>
      </c>
      <c r="U96">
        <f>MONTH(CustomerSupport[[#This Row],[Date of Purchase]])</f>
        <v>12</v>
      </c>
      <c r="V96" t="str">
        <f>TEXT('Working data'!G96,"mmmm")</f>
        <v>December</v>
      </c>
      <c r="W96">
        <f>YEAR(CustomerSupport[[#This Row],[Date of Purchase]])</f>
        <v>2021</v>
      </c>
      <c r="X96" t="str">
        <f t="shared" si="1"/>
        <v/>
      </c>
    </row>
    <row r="97" spans="1:24" ht="14.25" customHeight="1" x14ac:dyDescent="0.4">
      <c r="A97">
        <v>96</v>
      </c>
      <c r="B97" t="s">
        <v>405</v>
      </c>
      <c r="C97" t="s">
        <v>406</v>
      </c>
      <c r="D97">
        <v>60</v>
      </c>
      <c r="E97" t="s">
        <v>58</v>
      </c>
      <c r="F97" t="s">
        <v>51</v>
      </c>
      <c r="G97" s="1">
        <v>44471</v>
      </c>
      <c r="H97" t="s">
        <v>66</v>
      </c>
      <c r="I97" t="s">
        <v>72</v>
      </c>
      <c r="J97" s="2" t="s">
        <v>407</v>
      </c>
      <c r="K97" t="s">
        <v>39</v>
      </c>
      <c r="L97" t="s">
        <v>408</v>
      </c>
      <c r="M97" t="s">
        <v>89</v>
      </c>
      <c r="N97" t="s">
        <v>33</v>
      </c>
      <c r="O97" s="3">
        <v>45078.006122685183</v>
      </c>
      <c r="P97" s="3">
        <v>45078.777650462966</v>
      </c>
      <c r="Q97">
        <v>5</v>
      </c>
      <c r="R97">
        <v>96</v>
      </c>
      <c r="S97" t="str">
        <f>PROPER(CustomerSupport[[#This Row],[Resolution]])</f>
        <v>Series Special Into Hour Feel Stuff.</v>
      </c>
      <c r="T97" t="str">
        <f>TRIM(CustomerSupport[[#This Row],[Customer Name]])</f>
        <v>Linda Campbell</v>
      </c>
      <c r="U97">
        <f>MONTH(CustomerSupport[[#This Row],[Date of Purchase]])</f>
        <v>10</v>
      </c>
      <c r="V97" t="str">
        <f>TEXT('Working data'!G97,"mmmm")</f>
        <v>October</v>
      </c>
      <c r="W97">
        <f>YEAR(CustomerSupport[[#This Row],[Date of Purchase]])</f>
        <v>2021</v>
      </c>
      <c r="X97">
        <f t="shared" si="1"/>
        <v>18.516666666779201</v>
      </c>
    </row>
    <row r="98" spans="1:24" ht="14.25" customHeight="1" x14ac:dyDescent="0.4">
      <c r="A98">
        <v>97</v>
      </c>
      <c r="B98" t="s">
        <v>409</v>
      </c>
      <c r="C98" t="s">
        <v>410</v>
      </c>
      <c r="D98">
        <v>18</v>
      </c>
      <c r="E98" t="s">
        <v>29</v>
      </c>
      <c r="F98" t="s">
        <v>339</v>
      </c>
      <c r="G98" s="1">
        <v>44129</v>
      </c>
      <c r="H98" t="s">
        <v>59</v>
      </c>
      <c r="I98" t="s">
        <v>72</v>
      </c>
      <c r="J98" t="s">
        <v>411</v>
      </c>
      <c r="K98" t="s">
        <v>62</v>
      </c>
      <c r="M98" t="s">
        <v>89</v>
      </c>
      <c r="N98" t="s">
        <v>26</v>
      </c>
      <c r="R98">
        <v>97</v>
      </c>
      <c r="S98" t="str">
        <f>PROPER(CustomerSupport[[#This Row],[Resolution]])</f>
        <v/>
      </c>
      <c r="T98" t="str">
        <f>TRIM(CustomerSupport[[#This Row],[Customer Name]])</f>
        <v>Charles Simpson</v>
      </c>
      <c r="U98">
        <f>MONTH(CustomerSupport[[#This Row],[Date of Purchase]])</f>
        <v>10</v>
      </c>
      <c r="V98" t="str">
        <f>TEXT('Working data'!G98,"mmmm")</f>
        <v>October</v>
      </c>
      <c r="W98">
        <f>YEAR(CustomerSupport[[#This Row],[Date of Purchase]])</f>
        <v>2020</v>
      </c>
      <c r="X98" t="str">
        <f t="shared" si="1"/>
        <v/>
      </c>
    </row>
    <row r="99" spans="1:24" ht="14.25" customHeight="1" x14ac:dyDescent="0.4">
      <c r="A99">
        <v>98</v>
      </c>
      <c r="B99" t="s">
        <v>412</v>
      </c>
      <c r="C99" t="s">
        <v>413</v>
      </c>
      <c r="D99">
        <v>22</v>
      </c>
      <c r="E99" t="s">
        <v>19</v>
      </c>
      <c r="F99" t="s">
        <v>117</v>
      </c>
      <c r="G99" s="1">
        <v>43848</v>
      </c>
      <c r="H99" t="s">
        <v>66</v>
      </c>
      <c r="I99" t="s">
        <v>141</v>
      </c>
      <c r="J99" s="2" t="s">
        <v>414</v>
      </c>
      <c r="K99" t="s">
        <v>24</v>
      </c>
      <c r="M99" t="s">
        <v>89</v>
      </c>
      <c r="N99" t="s">
        <v>55</v>
      </c>
      <c r="O99" s="3">
        <v>45078.080451388887</v>
      </c>
      <c r="R99">
        <v>98</v>
      </c>
      <c r="S99" t="str">
        <f>PROPER(CustomerSupport[[#This Row],[Resolution]])</f>
        <v/>
      </c>
      <c r="T99" t="str">
        <f>TRIM(CustomerSupport[[#This Row],[Customer Name]])</f>
        <v>Dan Newton</v>
      </c>
      <c r="U99">
        <f>MONTH(CustomerSupport[[#This Row],[Date of Purchase]])</f>
        <v>1</v>
      </c>
      <c r="V99" t="str">
        <f>TEXT('Working data'!G99,"mmmm")</f>
        <v>January</v>
      </c>
      <c r="W99">
        <f>YEAR(CustomerSupport[[#This Row],[Date of Purchase]])</f>
        <v>2020</v>
      </c>
      <c r="X99" t="str">
        <f t="shared" si="1"/>
        <v/>
      </c>
    </row>
    <row r="100" spans="1:24" ht="14.25" customHeight="1" x14ac:dyDescent="0.4">
      <c r="A100">
        <v>99</v>
      </c>
      <c r="B100" t="s">
        <v>415</v>
      </c>
      <c r="C100" t="s">
        <v>416</v>
      </c>
      <c r="D100">
        <v>38</v>
      </c>
      <c r="E100" t="s">
        <v>58</v>
      </c>
      <c r="F100" t="s">
        <v>219</v>
      </c>
      <c r="G100" s="1">
        <v>44083</v>
      </c>
      <c r="H100" t="s">
        <v>45</v>
      </c>
      <c r="I100" t="s">
        <v>67</v>
      </c>
      <c r="J100" t="s">
        <v>417</v>
      </c>
      <c r="K100" t="s">
        <v>39</v>
      </c>
      <c r="L100" t="s">
        <v>418</v>
      </c>
      <c r="M100" t="s">
        <v>89</v>
      </c>
      <c r="N100" t="s">
        <v>33</v>
      </c>
      <c r="O100" s="3">
        <v>45078.295752314814</v>
      </c>
      <c r="P100" s="3">
        <v>45078.61519675926</v>
      </c>
      <c r="Q100">
        <v>5</v>
      </c>
      <c r="R100">
        <v>99</v>
      </c>
      <c r="S100" t="str">
        <f>PROPER(CustomerSupport[[#This Row],[Resolution]])</f>
        <v>Generation Officer Force Test Evening Certain Sign Oil.</v>
      </c>
      <c r="T100" t="str">
        <f>TRIM(CustomerSupport[[#This Row],[Customer Name]])</f>
        <v>Nichole Huang</v>
      </c>
      <c r="U100">
        <f>MONTH(CustomerSupport[[#This Row],[Date of Purchase]])</f>
        <v>9</v>
      </c>
      <c r="V100" t="str">
        <f>TEXT('Working data'!G100,"mmmm")</f>
        <v>September</v>
      </c>
      <c r="W100">
        <f>YEAR(CustomerSupport[[#This Row],[Date of Purchase]])</f>
        <v>2020</v>
      </c>
      <c r="X100">
        <f t="shared" si="1"/>
        <v>7.6666666666860692</v>
      </c>
    </row>
    <row r="101" spans="1:24" ht="14.25" customHeight="1" x14ac:dyDescent="0.4">
      <c r="A101">
        <v>100</v>
      </c>
      <c r="B101" t="s">
        <v>419</v>
      </c>
      <c r="C101" t="s">
        <v>420</v>
      </c>
      <c r="D101">
        <v>23</v>
      </c>
      <c r="E101" t="s">
        <v>19</v>
      </c>
      <c r="F101" t="s">
        <v>421</v>
      </c>
      <c r="G101" s="1">
        <v>43966</v>
      </c>
      <c r="H101" t="s">
        <v>21</v>
      </c>
      <c r="I101" t="s">
        <v>99</v>
      </c>
      <c r="J101" s="2" t="s">
        <v>422</v>
      </c>
      <c r="K101" t="s">
        <v>24</v>
      </c>
      <c r="M101" t="s">
        <v>41</v>
      </c>
      <c r="N101" t="s">
        <v>33</v>
      </c>
      <c r="O101" s="3">
        <v>45078.647835648146</v>
      </c>
      <c r="R101">
        <v>100</v>
      </c>
      <c r="S101" t="str">
        <f>PROPER(CustomerSupport[[#This Row],[Resolution]])</f>
        <v/>
      </c>
      <c r="T101" t="str">
        <f>TRIM(CustomerSupport[[#This Row],[Customer Name]])</f>
        <v>Eric Saunders</v>
      </c>
      <c r="U101">
        <f>MONTH(CustomerSupport[[#This Row],[Date of Purchase]])</f>
        <v>5</v>
      </c>
      <c r="V101" t="str">
        <f>TEXT('Working data'!G101,"mmmm")</f>
        <v>May</v>
      </c>
      <c r="W101">
        <f>YEAR(CustomerSupport[[#This Row],[Date of Purchase]])</f>
        <v>2020</v>
      </c>
      <c r="X101" t="str">
        <f t="shared" si="1"/>
        <v/>
      </c>
    </row>
    <row r="102" spans="1:24" ht="14.25" customHeight="1" x14ac:dyDescent="0.4">
      <c r="A102">
        <v>101</v>
      </c>
      <c r="B102" t="s">
        <v>423</v>
      </c>
      <c r="C102" t="s">
        <v>424</v>
      </c>
      <c r="D102">
        <v>39</v>
      </c>
      <c r="E102" t="s">
        <v>29</v>
      </c>
      <c r="F102" t="s">
        <v>81</v>
      </c>
      <c r="G102" s="1">
        <v>43982</v>
      </c>
      <c r="H102" t="s">
        <v>59</v>
      </c>
      <c r="I102" t="s">
        <v>141</v>
      </c>
      <c r="J102" t="s">
        <v>425</v>
      </c>
      <c r="K102" t="s">
        <v>24</v>
      </c>
      <c r="M102" t="s">
        <v>89</v>
      </c>
      <c r="N102" t="s">
        <v>55</v>
      </c>
      <c r="O102" s="3">
        <v>45078.900636574072</v>
      </c>
      <c r="R102">
        <v>101</v>
      </c>
      <c r="S102" t="str">
        <f>PROPER(CustomerSupport[[#This Row],[Resolution]])</f>
        <v/>
      </c>
      <c r="T102" t="str">
        <f>TRIM(CustomerSupport[[#This Row],[Customer Name]])</f>
        <v>Maria Martinez</v>
      </c>
      <c r="U102">
        <f>MONTH(CustomerSupport[[#This Row],[Date of Purchase]])</f>
        <v>5</v>
      </c>
      <c r="V102" t="str">
        <f>TEXT('Working data'!G102,"mmmm")</f>
        <v>May</v>
      </c>
      <c r="W102">
        <f>YEAR(CustomerSupport[[#This Row],[Date of Purchase]])</f>
        <v>2020</v>
      </c>
      <c r="X102" t="str">
        <f t="shared" si="1"/>
        <v/>
      </c>
    </row>
    <row r="103" spans="1:24" ht="14.25" customHeight="1" x14ac:dyDescent="0.4">
      <c r="A103">
        <v>102</v>
      </c>
      <c r="B103" t="s">
        <v>426</v>
      </c>
      <c r="C103" t="s">
        <v>427</v>
      </c>
      <c r="D103">
        <v>18</v>
      </c>
      <c r="E103" t="s">
        <v>19</v>
      </c>
      <c r="F103" t="s">
        <v>223</v>
      </c>
      <c r="G103" s="1">
        <v>44409</v>
      </c>
      <c r="H103" t="s">
        <v>45</v>
      </c>
      <c r="I103" t="s">
        <v>93</v>
      </c>
      <c r="J103" s="2" t="s">
        <v>428</v>
      </c>
      <c r="K103" t="s">
        <v>24</v>
      </c>
      <c r="M103" t="s">
        <v>25</v>
      </c>
      <c r="N103" t="s">
        <v>83</v>
      </c>
      <c r="O103" s="3">
        <v>45078.875659722224</v>
      </c>
      <c r="R103">
        <v>102</v>
      </c>
      <c r="S103" t="str">
        <f>PROPER(CustomerSupport[[#This Row],[Resolution]])</f>
        <v/>
      </c>
      <c r="T103" t="str">
        <f>TRIM(CustomerSupport[[#This Row],[Customer Name]])</f>
        <v>Danielle Rogers</v>
      </c>
      <c r="U103">
        <f>MONTH(CustomerSupport[[#This Row],[Date of Purchase]])</f>
        <v>8</v>
      </c>
      <c r="V103" t="str">
        <f>TEXT('Working data'!G103,"mmmm")</f>
        <v>August</v>
      </c>
      <c r="W103">
        <f>YEAR(CustomerSupport[[#This Row],[Date of Purchase]])</f>
        <v>2021</v>
      </c>
      <c r="X103" t="str">
        <f t="shared" si="1"/>
        <v/>
      </c>
    </row>
    <row r="104" spans="1:24" ht="14.25" customHeight="1" x14ac:dyDescent="0.4">
      <c r="A104">
        <v>103</v>
      </c>
      <c r="B104" t="s">
        <v>429</v>
      </c>
      <c r="C104" t="s">
        <v>430</v>
      </c>
      <c r="D104">
        <v>40</v>
      </c>
      <c r="E104" t="s">
        <v>29</v>
      </c>
      <c r="F104" t="s">
        <v>431</v>
      </c>
      <c r="G104" s="1">
        <v>44222</v>
      </c>
      <c r="H104" t="s">
        <v>67</v>
      </c>
      <c r="I104" t="s">
        <v>72</v>
      </c>
      <c r="J104" t="s">
        <v>432</v>
      </c>
      <c r="K104" t="s">
        <v>39</v>
      </c>
      <c r="L104" t="s">
        <v>433</v>
      </c>
      <c r="M104" t="s">
        <v>25</v>
      </c>
      <c r="N104" t="s">
        <v>55</v>
      </c>
      <c r="O104" s="3">
        <v>45078.130532407406</v>
      </c>
      <c r="P104" s="3">
        <v>45078.641643518517</v>
      </c>
      <c r="Q104">
        <v>3</v>
      </c>
      <c r="R104">
        <v>103</v>
      </c>
      <c r="S104" t="str">
        <f>PROPER(CustomerSupport[[#This Row],[Resolution]])</f>
        <v>Management Himself Chance Institution Moment Positive Child Level.</v>
      </c>
      <c r="T104" t="str">
        <f>TRIM(CustomerSupport[[#This Row],[Customer Name]])</f>
        <v>Amber Zamora</v>
      </c>
      <c r="U104">
        <f>MONTH(CustomerSupport[[#This Row],[Date of Purchase]])</f>
        <v>1</v>
      </c>
      <c r="V104" t="str">
        <f>TEXT('Working data'!G104,"mmmm")</f>
        <v>January</v>
      </c>
      <c r="W104">
        <f>YEAR(CustomerSupport[[#This Row],[Date of Purchase]])</f>
        <v>2021</v>
      </c>
      <c r="X104">
        <f t="shared" si="1"/>
        <v>12.266666666662786</v>
      </c>
    </row>
    <row r="105" spans="1:24" ht="14.25" customHeight="1" x14ac:dyDescent="0.4">
      <c r="A105">
        <v>104</v>
      </c>
      <c r="B105" t="s">
        <v>434</v>
      </c>
      <c r="C105" t="s">
        <v>435</v>
      </c>
      <c r="D105">
        <v>49</v>
      </c>
      <c r="E105" t="s">
        <v>58</v>
      </c>
      <c r="F105" t="s">
        <v>81</v>
      </c>
      <c r="G105" s="1">
        <v>43885</v>
      </c>
      <c r="H105" t="s">
        <v>67</v>
      </c>
      <c r="I105" t="s">
        <v>72</v>
      </c>
      <c r="J105" s="2" t="s">
        <v>436</v>
      </c>
      <c r="K105" t="s">
        <v>62</v>
      </c>
      <c r="M105" t="s">
        <v>89</v>
      </c>
      <c r="N105" t="s">
        <v>33</v>
      </c>
      <c r="R105">
        <v>104</v>
      </c>
      <c r="S105" t="str">
        <f>PROPER(CustomerSupport[[#This Row],[Resolution]])</f>
        <v/>
      </c>
      <c r="T105" t="str">
        <f>TRIM(CustomerSupport[[#This Row],[Customer Name]])</f>
        <v>James Harris</v>
      </c>
      <c r="U105">
        <f>MONTH(CustomerSupport[[#This Row],[Date of Purchase]])</f>
        <v>2</v>
      </c>
      <c r="V105" t="str">
        <f>TEXT('Working data'!G105,"mmmm")</f>
        <v>February</v>
      </c>
      <c r="W105">
        <f>YEAR(CustomerSupport[[#This Row],[Date of Purchase]])</f>
        <v>2020</v>
      </c>
      <c r="X105" t="str">
        <f t="shared" si="1"/>
        <v/>
      </c>
    </row>
    <row r="106" spans="1:24" ht="14.25" customHeight="1" x14ac:dyDescent="0.4">
      <c r="A106">
        <v>105</v>
      </c>
      <c r="B106" t="s">
        <v>437</v>
      </c>
      <c r="C106" t="s">
        <v>438</v>
      </c>
      <c r="D106">
        <v>58</v>
      </c>
      <c r="E106" t="s">
        <v>58</v>
      </c>
      <c r="F106" t="s">
        <v>161</v>
      </c>
      <c r="G106" s="1">
        <v>44374</v>
      </c>
      <c r="H106" t="s">
        <v>67</v>
      </c>
      <c r="I106" t="s">
        <v>113</v>
      </c>
      <c r="J106" t="s">
        <v>439</v>
      </c>
      <c r="K106" t="s">
        <v>62</v>
      </c>
      <c r="M106" t="s">
        <v>89</v>
      </c>
      <c r="N106" t="s">
        <v>83</v>
      </c>
      <c r="R106">
        <v>105</v>
      </c>
      <c r="S106" t="str">
        <f>PROPER(CustomerSupport[[#This Row],[Resolution]])</f>
        <v/>
      </c>
      <c r="T106" t="str">
        <f>TRIM(CustomerSupport[[#This Row],[Customer Name]])</f>
        <v>Jill Glenn</v>
      </c>
      <c r="U106">
        <f>MONTH(CustomerSupport[[#This Row],[Date of Purchase]])</f>
        <v>6</v>
      </c>
      <c r="V106" t="str">
        <f>TEXT('Working data'!G106,"mmmm")</f>
        <v>June</v>
      </c>
      <c r="W106">
        <f>YEAR(CustomerSupport[[#This Row],[Date of Purchase]])</f>
        <v>2021</v>
      </c>
      <c r="X106" t="str">
        <f t="shared" si="1"/>
        <v/>
      </c>
    </row>
    <row r="107" spans="1:24" ht="14.25" customHeight="1" x14ac:dyDescent="0.4">
      <c r="A107">
        <v>106</v>
      </c>
      <c r="B107" t="s">
        <v>440</v>
      </c>
      <c r="C107" t="s">
        <v>441</v>
      </c>
      <c r="D107">
        <v>56</v>
      </c>
      <c r="E107" t="s">
        <v>19</v>
      </c>
      <c r="F107" t="s">
        <v>81</v>
      </c>
      <c r="G107" s="1">
        <v>44394</v>
      </c>
      <c r="H107" t="s">
        <v>66</v>
      </c>
      <c r="I107" t="s">
        <v>72</v>
      </c>
      <c r="J107" t="s">
        <v>442</v>
      </c>
      <c r="K107" t="s">
        <v>24</v>
      </c>
      <c r="M107" t="s">
        <v>25</v>
      </c>
      <c r="N107" t="s">
        <v>33</v>
      </c>
      <c r="O107" s="3">
        <v>45078.088900462964</v>
      </c>
      <c r="R107">
        <v>106</v>
      </c>
      <c r="S107" t="str">
        <f>PROPER(CustomerSupport[[#This Row],[Resolution]])</f>
        <v/>
      </c>
      <c r="T107" t="str">
        <f>TRIM(CustomerSupport[[#This Row],[Customer Name]])</f>
        <v>Virginia Miller</v>
      </c>
      <c r="U107">
        <f>MONTH(CustomerSupport[[#This Row],[Date of Purchase]])</f>
        <v>7</v>
      </c>
      <c r="V107" t="str">
        <f>TEXT('Working data'!G107,"mmmm")</f>
        <v>July</v>
      </c>
      <c r="W107">
        <f>YEAR(CustomerSupport[[#This Row],[Date of Purchase]])</f>
        <v>2021</v>
      </c>
      <c r="X107" t="str">
        <f t="shared" si="1"/>
        <v/>
      </c>
    </row>
    <row r="108" spans="1:24" ht="14.25" customHeight="1" x14ac:dyDescent="0.4">
      <c r="A108">
        <v>107</v>
      </c>
      <c r="B108" t="s">
        <v>443</v>
      </c>
      <c r="C108" t="s">
        <v>444</v>
      </c>
      <c r="D108">
        <v>42</v>
      </c>
      <c r="E108" t="s">
        <v>29</v>
      </c>
      <c r="F108" t="s">
        <v>86</v>
      </c>
      <c r="G108" s="1">
        <v>44336</v>
      </c>
      <c r="H108" t="s">
        <v>59</v>
      </c>
      <c r="I108" t="s">
        <v>77</v>
      </c>
      <c r="J108" t="s">
        <v>445</v>
      </c>
      <c r="K108" t="s">
        <v>39</v>
      </c>
      <c r="L108" t="s">
        <v>446</v>
      </c>
      <c r="M108" t="s">
        <v>41</v>
      </c>
      <c r="N108" t="s">
        <v>55</v>
      </c>
      <c r="O108" s="3">
        <v>45078.484733796293</v>
      </c>
      <c r="P108" s="3">
        <v>45078.865289351852</v>
      </c>
      <c r="Q108">
        <v>2</v>
      </c>
      <c r="R108">
        <v>107</v>
      </c>
      <c r="S108" t="str">
        <f>PROPER(CustomerSupport[[#This Row],[Resolution]])</f>
        <v>Table Admit Really Mrs Development Move.</v>
      </c>
      <c r="T108" t="str">
        <f>TRIM(CustomerSupport[[#This Row],[Customer Name]])</f>
        <v>Miranda Morales</v>
      </c>
      <c r="U108">
        <f>MONTH(CustomerSupport[[#This Row],[Date of Purchase]])</f>
        <v>5</v>
      </c>
      <c r="V108" t="str">
        <f>TEXT('Working data'!G108,"mmmm")</f>
        <v>May</v>
      </c>
      <c r="W108">
        <f>YEAR(CustomerSupport[[#This Row],[Date of Purchase]])</f>
        <v>2021</v>
      </c>
      <c r="X108">
        <f t="shared" si="1"/>
        <v>9.1333333334187046</v>
      </c>
    </row>
    <row r="109" spans="1:24" ht="14.25" customHeight="1" x14ac:dyDescent="0.4">
      <c r="A109">
        <v>108</v>
      </c>
      <c r="B109" t="s">
        <v>447</v>
      </c>
      <c r="C109" t="s">
        <v>448</v>
      </c>
      <c r="D109">
        <v>50</v>
      </c>
      <c r="E109" t="s">
        <v>19</v>
      </c>
      <c r="F109" t="s">
        <v>30</v>
      </c>
      <c r="G109" s="1">
        <v>44356</v>
      </c>
      <c r="H109" t="s">
        <v>21</v>
      </c>
      <c r="I109" t="s">
        <v>46</v>
      </c>
      <c r="J109" t="s">
        <v>449</v>
      </c>
      <c r="K109" t="s">
        <v>24</v>
      </c>
      <c r="M109" t="s">
        <v>89</v>
      </c>
      <c r="N109" t="s">
        <v>55</v>
      </c>
      <c r="O109" s="3">
        <v>45078.659039351849</v>
      </c>
      <c r="R109">
        <v>108</v>
      </c>
      <c r="S109" t="str">
        <f>PROPER(CustomerSupport[[#This Row],[Resolution]])</f>
        <v/>
      </c>
      <c r="T109" t="str">
        <f>TRIM(CustomerSupport[[#This Row],[Customer Name]])</f>
        <v>Laura Collins</v>
      </c>
      <c r="U109">
        <f>MONTH(CustomerSupport[[#This Row],[Date of Purchase]])</f>
        <v>6</v>
      </c>
      <c r="V109" t="str">
        <f>TEXT('Working data'!G109,"mmmm")</f>
        <v>June</v>
      </c>
      <c r="W109">
        <f>YEAR(CustomerSupport[[#This Row],[Date of Purchase]])</f>
        <v>2021</v>
      </c>
      <c r="X109" t="str">
        <f t="shared" si="1"/>
        <v/>
      </c>
    </row>
    <row r="110" spans="1:24" ht="14.25" customHeight="1" x14ac:dyDescent="0.4">
      <c r="A110">
        <v>109</v>
      </c>
      <c r="B110" t="s">
        <v>450</v>
      </c>
      <c r="C110" t="s">
        <v>451</v>
      </c>
      <c r="D110">
        <v>33</v>
      </c>
      <c r="E110" t="s">
        <v>58</v>
      </c>
      <c r="F110" t="s">
        <v>81</v>
      </c>
      <c r="G110" s="1">
        <v>43838</v>
      </c>
      <c r="H110" t="s">
        <v>21</v>
      </c>
      <c r="I110" t="s">
        <v>22</v>
      </c>
      <c r="J110" s="2" t="s">
        <v>452</v>
      </c>
      <c r="K110" t="s">
        <v>39</v>
      </c>
      <c r="L110" t="s">
        <v>453</v>
      </c>
      <c r="M110" t="s">
        <v>25</v>
      </c>
      <c r="N110" t="s">
        <v>33</v>
      </c>
      <c r="O110" s="3">
        <v>45078.121562499997</v>
      </c>
      <c r="P110" s="3">
        <v>45078.343784722223</v>
      </c>
      <c r="Q110">
        <v>4</v>
      </c>
      <c r="R110">
        <v>109</v>
      </c>
      <c r="S110" t="str">
        <f>PROPER(CustomerSupport[[#This Row],[Resolution]])</f>
        <v>Feeling End Role Stage.</v>
      </c>
      <c r="T110" t="str">
        <f>TRIM(CustomerSupport[[#This Row],[Customer Name]])</f>
        <v>Justin Martin</v>
      </c>
      <c r="U110">
        <f>MONTH(CustomerSupport[[#This Row],[Date of Purchase]])</f>
        <v>1</v>
      </c>
      <c r="V110" t="str">
        <f>TEXT('Working data'!G110,"mmmm")</f>
        <v>January</v>
      </c>
      <c r="W110">
        <f>YEAR(CustomerSupport[[#This Row],[Date of Purchase]])</f>
        <v>2020</v>
      </c>
      <c r="X110">
        <f t="shared" si="1"/>
        <v>5.3333333334303461</v>
      </c>
    </row>
    <row r="111" spans="1:24" ht="14.25" customHeight="1" x14ac:dyDescent="0.4">
      <c r="A111">
        <v>110</v>
      </c>
      <c r="B111" t="s">
        <v>454</v>
      </c>
      <c r="C111" t="s">
        <v>455</v>
      </c>
      <c r="D111">
        <v>59</v>
      </c>
      <c r="E111" t="s">
        <v>29</v>
      </c>
      <c r="F111" t="s">
        <v>456</v>
      </c>
      <c r="G111" s="1">
        <v>43900</v>
      </c>
      <c r="H111" t="s">
        <v>66</v>
      </c>
      <c r="I111" t="s">
        <v>46</v>
      </c>
      <c r="J111" t="s">
        <v>457</v>
      </c>
      <c r="K111" t="s">
        <v>62</v>
      </c>
      <c r="M111" t="s">
        <v>89</v>
      </c>
      <c r="N111" t="s">
        <v>55</v>
      </c>
      <c r="R111">
        <v>110</v>
      </c>
      <c r="S111" t="str">
        <f>PROPER(CustomerSupport[[#This Row],[Resolution]])</f>
        <v/>
      </c>
      <c r="T111" t="str">
        <f>TRIM(CustomerSupport[[#This Row],[Customer Name]])</f>
        <v>Mario Hodge</v>
      </c>
      <c r="U111">
        <f>MONTH(CustomerSupport[[#This Row],[Date of Purchase]])</f>
        <v>3</v>
      </c>
      <c r="V111" t="str">
        <f>TEXT('Working data'!G111,"mmmm")</f>
        <v>March</v>
      </c>
      <c r="W111">
        <f>YEAR(CustomerSupport[[#This Row],[Date of Purchase]])</f>
        <v>2020</v>
      </c>
      <c r="X111" t="str">
        <f t="shared" si="1"/>
        <v/>
      </c>
    </row>
    <row r="112" spans="1:24" ht="14.25" customHeight="1" x14ac:dyDescent="0.4">
      <c r="A112">
        <v>111</v>
      </c>
      <c r="B112" t="s">
        <v>458</v>
      </c>
      <c r="C112" t="s">
        <v>459</v>
      </c>
      <c r="D112">
        <v>60</v>
      </c>
      <c r="E112" t="s">
        <v>29</v>
      </c>
      <c r="F112" t="s">
        <v>207</v>
      </c>
      <c r="G112" s="1">
        <v>44405</v>
      </c>
      <c r="H112" t="s">
        <v>59</v>
      </c>
      <c r="I112" t="s">
        <v>31</v>
      </c>
      <c r="J112" s="2" t="s">
        <v>460</v>
      </c>
      <c r="K112" t="s">
        <v>39</v>
      </c>
      <c r="L112" t="s">
        <v>461</v>
      </c>
      <c r="M112" t="s">
        <v>89</v>
      </c>
      <c r="N112" t="s">
        <v>55</v>
      </c>
      <c r="O112" s="3">
        <v>45078.134780092594</v>
      </c>
      <c r="P112" s="3">
        <v>45078.529918981483</v>
      </c>
      <c r="Q112">
        <v>2</v>
      </c>
      <c r="R112">
        <v>111</v>
      </c>
      <c r="S112" t="str">
        <f>PROPER(CustomerSupport[[#This Row],[Resolution]])</f>
        <v>It Upon Line Glass Interview.</v>
      </c>
      <c r="T112" t="str">
        <f>TRIM(CustomerSupport[[#This Row],[Customer Name]])</f>
        <v>Brent Smith</v>
      </c>
      <c r="U112">
        <f>MONTH(CustomerSupport[[#This Row],[Date of Purchase]])</f>
        <v>7</v>
      </c>
      <c r="V112" t="str">
        <f>TEXT('Working data'!G112,"mmmm")</f>
        <v>July</v>
      </c>
      <c r="W112">
        <f>YEAR(CustomerSupport[[#This Row],[Date of Purchase]])</f>
        <v>2021</v>
      </c>
      <c r="X112">
        <f t="shared" si="1"/>
        <v>9.4833333333372138</v>
      </c>
    </row>
    <row r="113" spans="1:24" ht="14.25" customHeight="1" x14ac:dyDescent="0.4">
      <c r="A113">
        <v>112</v>
      </c>
      <c r="B113" t="s">
        <v>462</v>
      </c>
      <c r="C113" t="s">
        <v>463</v>
      </c>
      <c r="D113">
        <v>68</v>
      </c>
      <c r="E113" t="s">
        <v>58</v>
      </c>
      <c r="F113" t="s">
        <v>98</v>
      </c>
      <c r="G113" s="1">
        <v>44529</v>
      </c>
      <c r="H113" t="s">
        <v>67</v>
      </c>
      <c r="I113" t="s">
        <v>150</v>
      </c>
      <c r="J113" s="2" t="s">
        <v>464</v>
      </c>
      <c r="K113" t="s">
        <v>62</v>
      </c>
      <c r="M113" t="s">
        <v>89</v>
      </c>
      <c r="N113" t="s">
        <v>83</v>
      </c>
      <c r="R113">
        <v>112</v>
      </c>
      <c r="S113" t="str">
        <f>PROPER(CustomerSupport[[#This Row],[Resolution]])</f>
        <v/>
      </c>
      <c r="T113" t="str">
        <f>TRIM(CustomerSupport[[#This Row],[Customer Name]])</f>
        <v>Autumn Heath</v>
      </c>
      <c r="U113">
        <f>MONTH(CustomerSupport[[#This Row],[Date of Purchase]])</f>
        <v>11</v>
      </c>
      <c r="V113" t="str">
        <f>TEXT('Working data'!G113,"mmmm")</f>
        <v>November</v>
      </c>
      <c r="W113">
        <f>YEAR(CustomerSupport[[#This Row],[Date of Purchase]])</f>
        <v>2021</v>
      </c>
      <c r="X113" t="str">
        <f t="shared" si="1"/>
        <v/>
      </c>
    </row>
    <row r="114" spans="1:24" ht="14.25" customHeight="1" x14ac:dyDescent="0.4">
      <c r="A114">
        <v>113</v>
      </c>
      <c r="B114" t="s">
        <v>465</v>
      </c>
      <c r="C114" t="s">
        <v>466</v>
      </c>
      <c r="D114">
        <v>68</v>
      </c>
      <c r="E114" t="s">
        <v>29</v>
      </c>
      <c r="F114" t="s">
        <v>219</v>
      </c>
      <c r="G114" s="1">
        <v>43914</v>
      </c>
      <c r="H114" t="s">
        <v>66</v>
      </c>
      <c r="I114" t="s">
        <v>150</v>
      </c>
      <c r="J114" s="2" t="s">
        <v>467</v>
      </c>
      <c r="K114" t="s">
        <v>62</v>
      </c>
      <c r="M114" t="s">
        <v>143</v>
      </c>
      <c r="N114" t="s">
        <v>26</v>
      </c>
      <c r="R114">
        <v>113</v>
      </c>
      <c r="S114" t="str">
        <f>PROPER(CustomerSupport[[#This Row],[Resolution]])</f>
        <v/>
      </c>
      <c r="T114" t="str">
        <f>TRIM(CustomerSupport[[#This Row],[Customer Name]])</f>
        <v>Lisa Cantrell</v>
      </c>
      <c r="U114">
        <f>MONTH(CustomerSupport[[#This Row],[Date of Purchase]])</f>
        <v>3</v>
      </c>
      <c r="V114" t="str">
        <f>TEXT('Working data'!G114,"mmmm")</f>
        <v>March</v>
      </c>
      <c r="W114">
        <f>YEAR(CustomerSupport[[#This Row],[Date of Purchase]])</f>
        <v>2020</v>
      </c>
      <c r="X114" t="str">
        <f t="shared" si="1"/>
        <v/>
      </c>
    </row>
    <row r="115" spans="1:24" ht="14.25" customHeight="1" x14ac:dyDescent="0.4">
      <c r="A115">
        <v>114</v>
      </c>
      <c r="B115" t="s">
        <v>468</v>
      </c>
      <c r="C115" t="s">
        <v>469</v>
      </c>
      <c r="D115">
        <v>27</v>
      </c>
      <c r="E115" t="s">
        <v>19</v>
      </c>
      <c r="F115" t="s">
        <v>44</v>
      </c>
      <c r="G115" s="1">
        <v>44512</v>
      </c>
      <c r="H115" t="s">
        <v>59</v>
      </c>
      <c r="I115" t="s">
        <v>60</v>
      </c>
      <c r="J115" t="s">
        <v>470</v>
      </c>
      <c r="K115" t="s">
        <v>39</v>
      </c>
      <c r="L115" t="s">
        <v>471</v>
      </c>
      <c r="M115" t="s">
        <v>89</v>
      </c>
      <c r="N115" t="s">
        <v>55</v>
      </c>
      <c r="O115" s="3">
        <v>45078.141770833332</v>
      </c>
      <c r="P115" s="3">
        <v>45077.933437500003</v>
      </c>
      <c r="Q115">
        <v>1</v>
      </c>
      <c r="R115">
        <v>114</v>
      </c>
      <c r="S115" t="str">
        <f>PROPER(CustomerSupport[[#This Row],[Resolution]])</f>
        <v>Station Rich Evidence Eight Probably Painting At.</v>
      </c>
      <c r="T115" t="str">
        <f>TRIM(CustomerSupport[[#This Row],[Customer Name]])</f>
        <v>Stephanie Shea</v>
      </c>
      <c r="U115">
        <f>MONTH(CustomerSupport[[#This Row],[Date of Purchase]])</f>
        <v>11</v>
      </c>
      <c r="V115" t="str">
        <f>TEXT('Working data'!G115,"mmmm")</f>
        <v>November</v>
      </c>
      <c r="W115">
        <f>YEAR(CustomerSupport[[#This Row],[Date of Purchase]])</f>
        <v>2021</v>
      </c>
      <c r="X115">
        <f t="shared" si="1"/>
        <v>-4.9999999998835847</v>
      </c>
    </row>
    <row r="116" spans="1:24" ht="14.25" customHeight="1" x14ac:dyDescent="0.4">
      <c r="A116">
        <v>115</v>
      </c>
      <c r="B116" t="s">
        <v>472</v>
      </c>
      <c r="C116" t="s">
        <v>473</v>
      </c>
      <c r="D116">
        <v>28</v>
      </c>
      <c r="E116" t="s">
        <v>29</v>
      </c>
      <c r="F116" t="s">
        <v>286</v>
      </c>
      <c r="G116" s="1">
        <v>44094</v>
      </c>
      <c r="H116" t="s">
        <v>59</v>
      </c>
      <c r="I116" t="s">
        <v>72</v>
      </c>
      <c r="J116" t="s">
        <v>474</v>
      </c>
      <c r="K116" t="s">
        <v>39</v>
      </c>
      <c r="L116" t="s">
        <v>475</v>
      </c>
      <c r="M116" t="s">
        <v>89</v>
      </c>
      <c r="N116" t="s">
        <v>55</v>
      </c>
      <c r="O116" s="3">
        <v>45078.435532407406</v>
      </c>
      <c r="P116" s="3">
        <v>45078.252893518518</v>
      </c>
      <c r="Q116">
        <v>1</v>
      </c>
      <c r="R116">
        <v>115</v>
      </c>
      <c r="S116" t="str">
        <f>PROPER(CustomerSupport[[#This Row],[Resolution]])</f>
        <v>List Oil Tax Effort Themselves Will.</v>
      </c>
      <c r="T116" t="str">
        <f>TRIM(CustomerSupport[[#This Row],[Customer Name]])</f>
        <v>William Byrd</v>
      </c>
      <c r="U116">
        <f>MONTH(CustomerSupport[[#This Row],[Date of Purchase]])</f>
        <v>9</v>
      </c>
      <c r="V116" t="str">
        <f>TEXT('Working data'!G116,"mmmm")</f>
        <v>September</v>
      </c>
      <c r="W116">
        <f>YEAR(CustomerSupport[[#This Row],[Date of Purchase]])</f>
        <v>2020</v>
      </c>
      <c r="X116">
        <f t="shared" si="1"/>
        <v>-4.3833333333022892</v>
      </c>
    </row>
    <row r="117" spans="1:24" ht="14.25" customHeight="1" x14ac:dyDescent="0.4">
      <c r="A117">
        <v>116</v>
      </c>
      <c r="B117" t="s">
        <v>476</v>
      </c>
      <c r="C117" t="s">
        <v>477</v>
      </c>
      <c r="D117">
        <v>29</v>
      </c>
      <c r="E117" t="s">
        <v>58</v>
      </c>
      <c r="F117" t="s">
        <v>223</v>
      </c>
      <c r="G117" s="1">
        <v>44212</v>
      </c>
      <c r="H117" t="s">
        <v>21</v>
      </c>
      <c r="I117" t="s">
        <v>141</v>
      </c>
      <c r="J117" s="2" t="s">
        <v>478</v>
      </c>
      <c r="K117" t="s">
        <v>62</v>
      </c>
      <c r="M117" t="s">
        <v>25</v>
      </c>
      <c r="N117" t="s">
        <v>55</v>
      </c>
      <c r="R117">
        <v>116</v>
      </c>
      <c r="S117" t="str">
        <f>PROPER(CustomerSupport[[#This Row],[Resolution]])</f>
        <v/>
      </c>
      <c r="T117" t="str">
        <f>TRIM(CustomerSupport[[#This Row],[Customer Name]])</f>
        <v>Anthony Miller</v>
      </c>
      <c r="U117">
        <f>MONTH(CustomerSupport[[#This Row],[Date of Purchase]])</f>
        <v>1</v>
      </c>
      <c r="V117" t="str">
        <f>TEXT('Working data'!G117,"mmmm")</f>
        <v>January</v>
      </c>
      <c r="W117">
        <f>YEAR(CustomerSupport[[#This Row],[Date of Purchase]])</f>
        <v>2021</v>
      </c>
      <c r="X117" t="str">
        <f t="shared" si="1"/>
        <v/>
      </c>
    </row>
    <row r="118" spans="1:24" ht="14.25" customHeight="1" x14ac:dyDescent="0.4">
      <c r="A118">
        <v>117</v>
      </c>
      <c r="B118" t="s">
        <v>479</v>
      </c>
      <c r="C118" t="s">
        <v>480</v>
      </c>
      <c r="D118">
        <v>20</v>
      </c>
      <c r="E118" t="s">
        <v>29</v>
      </c>
      <c r="F118" t="s">
        <v>223</v>
      </c>
      <c r="G118" s="1">
        <v>44527</v>
      </c>
      <c r="H118" t="s">
        <v>59</v>
      </c>
      <c r="I118" t="s">
        <v>93</v>
      </c>
      <c r="J118" s="2" t="s">
        <v>481</v>
      </c>
      <c r="K118" t="s">
        <v>39</v>
      </c>
      <c r="L118" t="s">
        <v>482</v>
      </c>
      <c r="M118" t="s">
        <v>89</v>
      </c>
      <c r="N118" t="s">
        <v>55</v>
      </c>
      <c r="O118" s="3">
        <v>45078.793206018519</v>
      </c>
      <c r="P118" s="3">
        <v>45078.761956018519</v>
      </c>
      <c r="Q118">
        <v>5</v>
      </c>
      <c r="R118">
        <v>117</v>
      </c>
      <c r="S118" t="str">
        <f>PROPER(CustomerSupport[[#This Row],[Resolution]])</f>
        <v>Chance Already Mind Son Hand Gun Home Call.</v>
      </c>
      <c r="T118" t="str">
        <f>TRIM(CustomerSupport[[#This Row],[Customer Name]])</f>
        <v>Sabrina Weber</v>
      </c>
      <c r="U118">
        <f>MONTH(CustomerSupport[[#This Row],[Date of Purchase]])</f>
        <v>11</v>
      </c>
      <c r="V118" t="str">
        <f>TEXT('Working data'!G118,"mmmm")</f>
        <v>November</v>
      </c>
      <c r="W118">
        <f>YEAR(CustomerSupport[[#This Row],[Date of Purchase]])</f>
        <v>2021</v>
      </c>
      <c r="X118">
        <f t="shared" si="1"/>
        <v>-0.75</v>
      </c>
    </row>
    <row r="119" spans="1:24" ht="14.25" customHeight="1" x14ac:dyDescent="0.4">
      <c r="A119">
        <v>118</v>
      </c>
      <c r="B119" t="s">
        <v>483</v>
      </c>
      <c r="C119" t="s">
        <v>484</v>
      </c>
      <c r="D119">
        <v>18</v>
      </c>
      <c r="E119" t="s">
        <v>58</v>
      </c>
      <c r="F119" t="s">
        <v>485</v>
      </c>
      <c r="G119" s="1">
        <v>43877</v>
      </c>
      <c r="H119" t="s">
        <v>45</v>
      </c>
      <c r="I119" t="s">
        <v>22</v>
      </c>
      <c r="J119" t="s">
        <v>486</v>
      </c>
      <c r="K119" t="s">
        <v>39</v>
      </c>
      <c r="L119" t="s">
        <v>487</v>
      </c>
      <c r="M119" t="s">
        <v>143</v>
      </c>
      <c r="N119" t="s">
        <v>83</v>
      </c>
      <c r="O119" s="3">
        <v>45078.027939814812</v>
      </c>
      <c r="P119" s="3">
        <v>45078.19599537037</v>
      </c>
      <c r="Q119">
        <v>5</v>
      </c>
      <c r="R119">
        <v>118</v>
      </c>
      <c r="S119" t="str">
        <f>PROPER(CustomerSupport[[#This Row],[Resolution]])</f>
        <v>Guess Knowledge Agent Rich Little Knowledge.</v>
      </c>
      <c r="T119" t="str">
        <f>TRIM(CustomerSupport[[#This Row],[Customer Name]])</f>
        <v>Glenda Lopez</v>
      </c>
      <c r="U119">
        <f>MONTH(CustomerSupport[[#This Row],[Date of Purchase]])</f>
        <v>2</v>
      </c>
      <c r="V119" t="str">
        <f>TEXT('Working data'!G119,"mmmm")</f>
        <v>February</v>
      </c>
      <c r="W119">
        <f>YEAR(CustomerSupport[[#This Row],[Date of Purchase]])</f>
        <v>2020</v>
      </c>
      <c r="X119">
        <f t="shared" si="1"/>
        <v>4.03333333338378</v>
      </c>
    </row>
    <row r="120" spans="1:24" ht="14.25" customHeight="1" x14ac:dyDescent="0.4">
      <c r="A120">
        <v>119</v>
      </c>
      <c r="B120" t="s">
        <v>488</v>
      </c>
      <c r="C120" t="s">
        <v>489</v>
      </c>
      <c r="D120">
        <v>39</v>
      </c>
      <c r="E120" t="s">
        <v>29</v>
      </c>
      <c r="F120" t="s">
        <v>134</v>
      </c>
      <c r="G120" s="1">
        <v>44060</v>
      </c>
      <c r="H120" t="s">
        <v>67</v>
      </c>
      <c r="I120" t="s">
        <v>52</v>
      </c>
      <c r="J120" t="s">
        <v>490</v>
      </c>
      <c r="K120" t="s">
        <v>62</v>
      </c>
      <c r="M120" t="s">
        <v>89</v>
      </c>
      <c r="N120" t="s">
        <v>55</v>
      </c>
      <c r="R120">
        <v>119</v>
      </c>
      <c r="S120" t="str">
        <f>PROPER(CustomerSupport[[#This Row],[Resolution]])</f>
        <v/>
      </c>
      <c r="T120" t="str">
        <f>TRIM(CustomerSupport[[#This Row],[Customer Name]])</f>
        <v>Pedro Adams</v>
      </c>
      <c r="U120">
        <f>MONTH(CustomerSupport[[#This Row],[Date of Purchase]])</f>
        <v>8</v>
      </c>
      <c r="V120" t="str">
        <f>TEXT('Working data'!G120,"mmmm")</f>
        <v>August</v>
      </c>
      <c r="W120">
        <f>YEAR(CustomerSupport[[#This Row],[Date of Purchase]])</f>
        <v>2020</v>
      </c>
      <c r="X120" t="str">
        <f t="shared" si="1"/>
        <v/>
      </c>
    </row>
    <row r="121" spans="1:24" ht="14.25" customHeight="1" x14ac:dyDescent="0.4">
      <c r="A121">
        <v>120</v>
      </c>
      <c r="B121" t="s">
        <v>491</v>
      </c>
      <c r="C121" t="s">
        <v>492</v>
      </c>
      <c r="D121">
        <v>41</v>
      </c>
      <c r="E121" t="s">
        <v>29</v>
      </c>
      <c r="F121" t="s">
        <v>161</v>
      </c>
      <c r="G121" s="1">
        <v>44408</v>
      </c>
      <c r="H121" t="s">
        <v>45</v>
      </c>
      <c r="I121" t="s">
        <v>93</v>
      </c>
      <c r="J121" s="2" t="s">
        <v>493</v>
      </c>
      <c r="K121" t="s">
        <v>39</v>
      </c>
      <c r="L121" t="s">
        <v>494</v>
      </c>
      <c r="M121" t="s">
        <v>41</v>
      </c>
      <c r="N121" t="s">
        <v>83</v>
      </c>
      <c r="O121" s="3">
        <v>45078.182141203702</v>
      </c>
      <c r="P121" s="3">
        <v>45078.61755787037</v>
      </c>
      <c r="Q121">
        <v>2</v>
      </c>
      <c r="R121">
        <v>120</v>
      </c>
      <c r="S121" t="str">
        <f>PROPER(CustomerSupport[[#This Row],[Resolution]])</f>
        <v>Activity Can Beat All.</v>
      </c>
      <c r="T121" t="str">
        <f>TRIM(CustomerSupport[[#This Row],[Customer Name]])</f>
        <v>Sarah Stewart</v>
      </c>
      <c r="U121">
        <f>MONTH(CustomerSupport[[#This Row],[Date of Purchase]])</f>
        <v>7</v>
      </c>
      <c r="V121" t="str">
        <f>TEXT('Working data'!G121,"mmmm")</f>
        <v>July</v>
      </c>
      <c r="W121">
        <f>YEAR(CustomerSupport[[#This Row],[Date of Purchase]])</f>
        <v>2021</v>
      </c>
      <c r="X121">
        <f t="shared" si="1"/>
        <v>10.450000000011642</v>
      </c>
    </row>
    <row r="122" spans="1:24" ht="14.25" customHeight="1" x14ac:dyDescent="0.4">
      <c r="A122">
        <v>121</v>
      </c>
      <c r="B122" t="s">
        <v>495</v>
      </c>
      <c r="C122" t="s">
        <v>496</v>
      </c>
      <c r="D122">
        <v>56</v>
      </c>
      <c r="E122" t="s">
        <v>58</v>
      </c>
      <c r="F122" t="s">
        <v>149</v>
      </c>
      <c r="G122" s="1">
        <v>44266</v>
      </c>
      <c r="H122" t="s">
        <v>45</v>
      </c>
      <c r="I122" t="s">
        <v>67</v>
      </c>
      <c r="J122" s="2" t="s">
        <v>497</v>
      </c>
      <c r="K122" t="s">
        <v>24</v>
      </c>
      <c r="M122" t="s">
        <v>143</v>
      </c>
      <c r="N122" t="s">
        <v>33</v>
      </c>
      <c r="O122" s="3">
        <v>45078.751608796294</v>
      </c>
      <c r="R122">
        <v>121</v>
      </c>
      <c r="S122" t="str">
        <f>PROPER(CustomerSupport[[#This Row],[Resolution]])</f>
        <v/>
      </c>
      <c r="T122" t="str">
        <f>TRIM(CustomerSupport[[#This Row],[Customer Name]])</f>
        <v>Anthony Harding</v>
      </c>
      <c r="U122">
        <f>MONTH(CustomerSupport[[#This Row],[Date of Purchase]])</f>
        <v>3</v>
      </c>
      <c r="V122" t="str">
        <f>TEXT('Working data'!G122,"mmmm")</f>
        <v>March</v>
      </c>
      <c r="W122">
        <f>YEAR(CustomerSupport[[#This Row],[Date of Purchase]])</f>
        <v>2021</v>
      </c>
      <c r="X122" t="str">
        <f t="shared" si="1"/>
        <v/>
      </c>
    </row>
    <row r="123" spans="1:24" ht="14.25" customHeight="1" x14ac:dyDescent="0.4">
      <c r="A123">
        <v>122</v>
      </c>
      <c r="B123" t="s">
        <v>498</v>
      </c>
      <c r="C123" t="s">
        <v>499</v>
      </c>
      <c r="D123">
        <v>37</v>
      </c>
      <c r="E123" t="s">
        <v>19</v>
      </c>
      <c r="F123" t="s">
        <v>456</v>
      </c>
      <c r="G123" s="1">
        <v>44258</v>
      </c>
      <c r="H123" t="s">
        <v>66</v>
      </c>
      <c r="I123" t="s">
        <v>31</v>
      </c>
      <c r="J123" s="2" t="s">
        <v>500</v>
      </c>
      <c r="K123" t="s">
        <v>62</v>
      </c>
      <c r="M123" t="s">
        <v>25</v>
      </c>
      <c r="N123" t="s">
        <v>33</v>
      </c>
      <c r="R123">
        <v>122</v>
      </c>
      <c r="S123" t="str">
        <f>PROPER(CustomerSupport[[#This Row],[Resolution]])</f>
        <v/>
      </c>
      <c r="T123" t="str">
        <f>TRIM(CustomerSupport[[#This Row],[Customer Name]])</f>
        <v>Alexander Blake</v>
      </c>
      <c r="U123">
        <f>MONTH(CustomerSupport[[#This Row],[Date of Purchase]])</f>
        <v>3</v>
      </c>
      <c r="V123" t="str">
        <f>TEXT('Working data'!G123,"mmmm")</f>
        <v>March</v>
      </c>
      <c r="W123">
        <f>YEAR(CustomerSupport[[#This Row],[Date of Purchase]])</f>
        <v>2021</v>
      </c>
      <c r="X123" t="str">
        <f t="shared" si="1"/>
        <v/>
      </c>
    </row>
    <row r="124" spans="1:24" ht="14.25" customHeight="1" x14ac:dyDescent="0.4">
      <c r="A124">
        <v>123</v>
      </c>
      <c r="B124" t="s">
        <v>501</v>
      </c>
      <c r="C124" t="s">
        <v>502</v>
      </c>
      <c r="D124">
        <v>29</v>
      </c>
      <c r="E124" t="s">
        <v>19</v>
      </c>
      <c r="F124" t="s">
        <v>36</v>
      </c>
      <c r="G124" s="1">
        <v>44107</v>
      </c>
      <c r="H124" t="s">
        <v>67</v>
      </c>
      <c r="I124" t="s">
        <v>77</v>
      </c>
      <c r="J124" s="2" t="s">
        <v>503</v>
      </c>
      <c r="K124" t="s">
        <v>62</v>
      </c>
      <c r="M124" t="s">
        <v>41</v>
      </c>
      <c r="N124" t="s">
        <v>26</v>
      </c>
      <c r="R124">
        <v>123</v>
      </c>
      <c r="S124" t="str">
        <f>PROPER(CustomerSupport[[#This Row],[Resolution]])</f>
        <v/>
      </c>
      <c r="T124" t="str">
        <f>TRIM(CustomerSupport[[#This Row],[Customer Name]])</f>
        <v>Hunter Meza</v>
      </c>
      <c r="U124">
        <f>MONTH(CustomerSupport[[#This Row],[Date of Purchase]])</f>
        <v>10</v>
      </c>
      <c r="V124" t="str">
        <f>TEXT('Working data'!G124,"mmmm")</f>
        <v>October</v>
      </c>
      <c r="W124">
        <f>YEAR(CustomerSupport[[#This Row],[Date of Purchase]])</f>
        <v>2020</v>
      </c>
      <c r="X124" t="str">
        <f t="shared" si="1"/>
        <v/>
      </c>
    </row>
    <row r="125" spans="1:24" ht="14.25" customHeight="1" x14ac:dyDescent="0.4">
      <c r="A125">
        <v>124</v>
      </c>
      <c r="B125" t="s">
        <v>504</v>
      </c>
      <c r="C125" t="s">
        <v>505</v>
      </c>
      <c r="D125">
        <v>36</v>
      </c>
      <c r="E125" t="s">
        <v>19</v>
      </c>
      <c r="F125" t="s">
        <v>219</v>
      </c>
      <c r="G125" s="1">
        <v>44557</v>
      </c>
      <c r="H125" t="s">
        <v>66</v>
      </c>
      <c r="I125" t="s">
        <v>72</v>
      </c>
      <c r="J125" s="2" t="s">
        <v>506</v>
      </c>
      <c r="K125" t="s">
        <v>24</v>
      </c>
      <c r="M125" t="s">
        <v>41</v>
      </c>
      <c r="N125" t="s">
        <v>55</v>
      </c>
      <c r="O125" s="3">
        <v>45078.547500000001</v>
      </c>
      <c r="R125">
        <v>124</v>
      </c>
      <c r="S125" t="str">
        <f>PROPER(CustomerSupport[[#This Row],[Resolution]])</f>
        <v/>
      </c>
      <c r="T125" t="str">
        <f>TRIM(CustomerSupport[[#This Row],[Customer Name]])</f>
        <v>Molly Ramos</v>
      </c>
      <c r="U125">
        <f>MONTH(CustomerSupport[[#This Row],[Date of Purchase]])</f>
        <v>12</v>
      </c>
      <c r="V125" t="str">
        <f>TEXT('Working data'!G125,"mmmm")</f>
        <v>December</v>
      </c>
      <c r="W125">
        <f>YEAR(CustomerSupport[[#This Row],[Date of Purchase]])</f>
        <v>2021</v>
      </c>
      <c r="X125" t="str">
        <f t="shared" si="1"/>
        <v/>
      </c>
    </row>
    <row r="126" spans="1:24" ht="14.25" customHeight="1" x14ac:dyDescent="0.4">
      <c r="A126">
        <v>125</v>
      </c>
      <c r="B126" t="s">
        <v>507</v>
      </c>
      <c r="C126" t="s">
        <v>508</v>
      </c>
      <c r="D126">
        <v>63</v>
      </c>
      <c r="E126" t="s">
        <v>58</v>
      </c>
      <c r="F126" t="s">
        <v>81</v>
      </c>
      <c r="G126" s="1">
        <v>44278</v>
      </c>
      <c r="H126" t="s">
        <v>21</v>
      </c>
      <c r="I126" t="s">
        <v>22</v>
      </c>
      <c r="J126" t="s">
        <v>509</v>
      </c>
      <c r="K126" t="s">
        <v>24</v>
      </c>
      <c r="M126" t="s">
        <v>89</v>
      </c>
      <c r="N126" t="s">
        <v>83</v>
      </c>
      <c r="O126" s="3">
        <v>45078.093356481484</v>
      </c>
      <c r="R126">
        <v>125</v>
      </c>
      <c r="S126" t="str">
        <f>PROPER(CustomerSupport[[#This Row],[Resolution]])</f>
        <v/>
      </c>
      <c r="T126" t="str">
        <f>TRIM(CustomerSupport[[#This Row],[Customer Name]])</f>
        <v>Julia Matthews</v>
      </c>
      <c r="U126">
        <f>MONTH(CustomerSupport[[#This Row],[Date of Purchase]])</f>
        <v>3</v>
      </c>
      <c r="V126" t="str">
        <f>TEXT('Working data'!G126,"mmmm")</f>
        <v>March</v>
      </c>
      <c r="W126">
        <f>YEAR(CustomerSupport[[#This Row],[Date of Purchase]])</f>
        <v>2021</v>
      </c>
      <c r="X126" t="str">
        <f t="shared" si="1"/>
        <v/>
      </c>
    </row>
    <row r="127" spans="1:24" ht="14.25" customHeight="1" x14ac:dyDescent="0.4">
      <c r="A127">
        <v>126</v>
      </c>
      <c r="B127" t="s">
        <v>510</v>
      </c>
      <c r="C127" t="s">
        <v>511</v>
      </c>
      <c r="D127">
        <v>45</v>
      </c>
      <c r="E127" t="s">
        <v>58</v>
      </c>
      <c r="F127" t="s">
        <v>71</v>
      </c>
      <c r="G127" s="1">
        <v>44009</v>
      </c>
      <c r="H127" t="s">
        <v>67</v>
      </c>
      <c r="I127" t="s">
        <v>150</v>
      </c>
      <c r="J127" s="2" t="s">
        <v>512</v>
      </c>
      <c r="K127" t="s">
        <v>62</v>
      </c>
      <c r="M127" t="s">
        <v>143</v>
      </c>
      <c r="N127" t="s">
        <v>33</v>
      </c>
      <c r="R127">
        <v>126</v>
      </c>
      <c r="S127" t="str">
        <f>PROPER(CustomerSupport[[#This Row],[Resolution]])</f>
        <v/>
      </c>
      <c r="T127" t="str">
        <f>TRIM(CustomerSupport[[#This Row],[Customer Name]])</f>
        <v>Austin Murphy</v>
      </c>
      <c r="U127">
        <f>MONTH(CustomerSupport[[#This Row],[Date of Purchase]])</f>
        <v>6</v>
      </c>
      <c r="V127" t="str">
        <f>TEXT('Working data'!G127,"mmmm")</f>
        <v>June</v>
      </c>
      <c r="W127">
        <f>YEAR(CustomerSupport[[#This Row],[Date of Purchase]])</f>
        <v>2020</v>
      </c>
      <c r="X127" t="str">
        <f t="shared" si="1"/>
        <v/>
      </c>
    </row>
    <row r="128" spans="1:24" ht="14.25" customHeight="1" x14ac:dyDescent="0.4">
      <c r="A128">
        <v>127</v>
      </c>
      <c r="B128" t="s">
        <v>513</v>
      </c>
      <c r="C128" t="s">
        <v>514</v>
      </c>
      <c r="D128">
        <v>68</v>
      </c>
      <c r="E128" t="s">
        <v>29</v>
      </c>
      <c r="F128" t="s">
        <v>157</v>
      </c>
      <c r="G128" s="1">
        <v>44004</v>
      </c>
      <c r="H128" t="s">
        <v>45</v>
      </c>
      <c r="I128" t="s">
        <v>59</v>
      </c>
      <c r="J128" s="2" t="s">
        <v>515</v>
      </c>
      <c r="K128" t="s">
        <v>62</v>
      </c>
      <c r="M128" t="s">
        <v>41</v>
      </c>
      <c r="N128" t="s">
        <v>26</v>
      </c>
      <c r="R128">
        <v>127</v>
      </c>
      <c r="S128" t="str">
        <f>PROPER(CustomerSupport[[#This Row],[Resolution]])</f>
        <v/>
      </c>
      <c r="T128" t="str">
        <f>TRIM(CustomerSupport[[#This Row],[Customer Name]])</f>
        <v>Melanie Garcia</v>
      </c>
      <c r="U128">
        <f>MONTH(CustomerSupport[[#This Row],[Date of Purchase]])</f>
        <v>6</v>
      </c>
      <c r="V128" t="str">
        <f>TEXT('Working data'!G128,"mmmm")</f>
        <v>June</v>
      </c>
      <c r="W128">
        <f>YEAR(CustomerSupport[[#This Row],[Date of Purchase]])</f>
        <v>2020</v>
      </c>
      <c r="X128" t="str">
        <f t="shared" si="1"/>
        <v/>
      </c>
    </row>
    <row r="129" spans="1:24" ht="14.25" customHeight="1" x14ac:dyDescent="0.4">
      <c r="A129">
        <v>128</v>
      </c>
      <c r="B129" t="s">
        <v>516</v>
      </c>
      <c r="C129" t="s">
        <v>517</v>
      </c>
      <c r="D129">
        <v>57</v>
      </c>
      <c r="E129" t="s">
        <v>58</v>
      </c>
      <c r="F129" t="s">
        <v>117</v>
      </c>
      <c r="G129" s="1">
        <v>44102</v>
      </c>
      <c r="H129" t="s">
        <v>67</v>
      </c>
      <c r="I129" t="s">
        <v>59</v>
      </c>
      <c r="J129" s="2" t="s">
        <v>518</v>
      </c>
      <c r="K129" t="s">
        <v>24</v>
      </c>
      <c r="M129" t="s">
        <v>41</v>
      </c>
      <c r="N129" t="s">
        <v>55</v>
      </c>
      <c r="O129" s="3">
        <v>45078.131608796299</v>
      </c>
      <c r="R129">
        <v>128</v>
      </c>
      <c r="S129" t="str">
        <f>PROPER(CustomerSupport[[#This Row],[Resolution]])</f>
        <v/>
      </c>
      <c r="T129" t="str">
        <f>TRIM(CustomerSupport[[#This Row],[Customer Name]])</f>
        <v>Mark Garcia</v>
      </c>
      <c r="U129">
        <f>MONTH(CustomerSupport[[#This Row],[Date of Purchase]])</f>
        <v>9</v>
      </c>
      <c r="V129" t="str">
        <f>TEXT('Working data'!G129,"mmmm")</f>
        <v>September</v>
      </c>
      <c r="W129">
        <f>YEAR(CustomerSupport[[#This Row],[Date of Purchase]])</f>
        <v>2020</v>
      </c>
      <c r="X129" t="str">
        <f t="shared" si="1"/>
        <v/>
      </c>
    </row>
    <row r="130" spans="1:24" ht="14.25" customHeight="1" x14ac:dyDescent="0.4">
      <c r="A130">
        <v>129</v>
      </c>
      <c r="B130" t="s">
        <v>519</v>
      </c>
      <c r="C130" t="s">
        <v>520</v>
      </c>
      <c r="D130">
        <v>49</v>
      </c>
      <c r="E130" t="s">
        <v>58</v>
      </c>
      <c r="F130" t="s">
        <v>173</v>
      </c>
      <c r="G130" s="1">
        <v>44301</v>
      </c>
      <c r="H130" t="s">
        <v>59</v>
      </c>
      <c r="I130" t="s">
        <v>99</v>
      </c>
      <c r="J130" s="2" t="s">
        <v>521</v>
      </c>
      <c r="K130" t="s">
        <v>39</v>
      </c>
      <c r="L130" t="s">
        <v>522</v>
      </c>
      <c r="M130" t="s">
        <v>143</v>
      </c>
      <c r="N130" t="s">
        <v>55</v>
      </c>
      <c r="O130" s="3">
        <v>45077.925381944442</v>
      </c>
      <c r="P130" s="3">
        <v>45078.020520833335</v>
      </c>
      <c r="Q130">
        <v>3</v>
      </c>
      <c r="R130">
        <v>129</v>
      </c>
      <c r="S130" t="str">
        <f>PROPER(CustomerSupport[[#This Row],[Resolution]])</f>
        <v>Throughout Heart Possible Since Bit Consumer.</v>
      </c>
      <c r="T130" t="str">
        <f>TRIM(CustomerSupport[[#This Row],[Customer Name]])</f>
        <v>Sandra Nelson</v>
      </c>
      <c r="U130">
        <f>MONTH(CustomerSupport[[#This Row],[Date of Purchase]])</f>
        <v>4</v>
      </c>
      <c r="V130" t="str">
        <f>TEXT('Working data'!G130,"mmmm")</f>
        <v>April</v>
      </c>
      <c r="W130">
        <f>YEAR(CustomerSupport[[#This Row],[Date of Purchase]])</f>
        <v>2021</v>
      </c>
      <c r="X130">
        <f t="shared" ref="X130:X193" si="2">IF(OR(O130="",P130=""),"",(P130-O130)*24)</f>
        <v>2.2833333334419876</v>
      </c>
    </row>
    <row r="131" spans="1:24" ht="14.25" customHeight="1" x14ac:dyDescent="0.4">
      <c r="A131">
        <v>130</v>
      </c>
      <c r="B131" t="s">
        <v>523</v>
      </c>
      <c r="C131" t="s">
        <v>524</v>
      </c>
      <c r="D131">
        <v>55</v>
      </c>
      <c r="E131" t="s">
        <v>19</v>
      </c>
      <c r="F131" t="s">
        <v>207</v>
      </c>
      <c r="G131" s="1">
        <v>44321</v>
      </c>
      <c r="H131" t="s">
        <v>59</v>
      </c>
      <c r="I131" t="s">
        <v>59</v>
      </c>
      <c r="J131" t="s">
        <v>525</v>
      </c>
      <c r="K131" t="s">
        <v>24</v>
      </c>
      <c r="M131" t="s">
        <v>41</v>
      </c>
      <c r="N131" t="s">
        <v>55</v>
      </c>
      <c r="O131" s="3">
        <v>45078.318460648145</v>
      </c>
      <c r="R131">
        <v>130</v>
      </c>
      <c r="S131" t="str">
        <f>PROPER(CustomerSupport[[#This Row],[Resolution]])</f>
        <v/>
      </c>
      <c r="T131" t="str">
        <f>TRIM(CustomerSupport[[#This Row],[Customer Name]])</f>
        <v>Sandra Buchanan</v>
      </c>
      <c r="U131">
        <f>MONTH(CustomerSupport[[#This Row],[Date of Purchase]])</f>
        <v>5</v>
      </c>
      <c r="V131" t="str">
        <f>TEXT('Working data'!G131,"mmmm")</f>
        <v>May</v>
      </c>
      <c r="W131">
        <f>YEAR(CustomerSupport[[#This Row],[Date of Purchase]])</f>
        <v>2021</v>
      </c>
      <c r="X131" t="str">
        <f t="shared" si="2"/>
        <v/>
      </c>
    </row>
    <row r="132" spans="1:24" ht="14.25" customHeight="1" x14ac:dyDescent="0.4">
      <c r="A132">
        <v>131</v>
      </c>
      <c r="B132" t="s">
        <v>526</v>
      </c>
      <c r="C132" t="s">
        <v>527</v>
      </c>
      <c r="D132">
        <v>43</v>
      </c>
      <c r="E132" t="s">
        <v>58</v>
      </c>
      <c r="F132" t="s">
        <v>431</v>
      </c>
      <c r="G132" s="1">
        <v>43874</v>
      </c>
      <c r="H132" t="s">
        <v>45</v>
      </c>
      <c r="I132" t="s">
        <v>113</v>
      </c>
      <c r="J132" s="2" t="s">
        <v>528</v>
      </c>
      <c r="K132" t="s">
        <v>39</v>
      </c>
      <c r="L132" t="s">
        <v>529</v>
      </c>
      <c r="M132" t="s">
        <v>143</v>
      </c>
      <c r="N132" t="s">
        <v>55</v>
      </c>
      <c r="O132" s="3">
        <v>45078.896944444445</v>
      </c>
      <c r="P132" s="3">
        <v>45078.627500000002</v>
      </c>
      <c r="Q132">
        <v>2</v>
      </c>
      <c r="R132">
        <v>131</v>
      </c>
      <c r="S132" t="str">
        <f>PROPER(CustomerSupport[[#This Row],[Resolution]])</f>
        <v>Investment Culture Federal Heavy.</v>
      </c>
      <c r="T132" t="str">
        <f>TRIM(CustomerSupport[[#This Row],[Customer Name]])</f>
        <v>Joshua Anderson</v>
      </c>
      <c r="U132">
        <f>MONTH(CustomerSupport[[#This Row],[Date of Purchase]])</f>
        <v>2</v>
      </c>
      <c r="V132" t="str">
        <f>TEXT('Working data'!G132,"mmmm")</f>
        <v>February</v>
      </c>
      <c r="W132">
        <f>YEAR(CustomerSupport[[#This Row],[Date of Purchase]])</f>
        <v>2020</v>
      </c>
      <c r="X132">
        <f t="shared" si="2"/>
        <v>-6.46666666661622</v>
      </c>
    </row>
    <row r="133" spans="1:24" ht="14.25" customHeight="1" x14ac:dyDescent="0.4">
      <c r="A133">
        <v>132</v>
      </c>
      <c r="B133" t="s">
        <v>530</v>
      </c>
      <c r="C133" t="s">
        <v>531</v>
      </c>
      <c r="D133">
        <v>49</v>
      </c>
      <c r="E133" t="s">
        <v>58</v>
      </c>
      <c r="F133" t="s">
        <v>30</v>
      </c>
      <c r="G133" s="1">
        <v>44524</v>
      </c>
      <c r="H133" t="s">
        <v>66</v>
      </c>
      <c r="I133" t="s">
        <v>72</v>
      </c>
      <c r="J133" s="2" t="s">
        <v>532</v>
      </c>
      <c r="K133" t="s">
        <v>24</v>
      </c>
      <c r="M133" t="s">
        <v>25</v>
      </c>
      <c r="N133" t="s">
        <v>26</v>
      </c>
      <c r="O133" s="3">
        <v>45078.873356481483</v>
      </c>
      <c r="R133">
        <v>132</v>
      </c>
      <c r="S133" t="str">
        <f>PROPER(CustomerSupport[[#This Row],[Resolution]])</f>
        <v/>
      </c>
      <c r="T133" t="str">
        <f>TRIM(CustomerSupport[[#This Row],[Customer Name]])</f>
        <v>Jill Baldwin</v>
      </c>
      <c r="U133">
        <f>MONTH(CustomerSupport[[#This Row],[Date of Purchase]])</f>
        <v>11</v>
      </c>
      <c r="V133" t="str">
        <f>TEXT('Working data'!G133,"mmmm")</f>
        <v>November</v>
      </c>
      <c r="W133">
        <f>YEAR(CustomerSupport[[#This Row],[Date of Purchase]])</f>
        <v>2021</v>
      </c>
      <c r="X133" t="str">
        <f t="shared" si="2"/>
        <v/>
      </c>
    </row>
    <row r="134" spans="1:24" ht="14.25" customHeight="1" x14ac:dyDescent="0.4">
      <c r="A134">
        <v>133</v>
      </c>
      <c r="B134" t="s">
        <v>533</v>
      </c>
      <c r="C134" t="s">
        <v>534</v>
      </c>
      <c r="D134">
        <v>65</v>
      </c>
      <c r="E134" t="s">
        <v>29</v>
      </c>
      <c r="F134" t="s">
        <v>211</v>
      </c>
      <c r="G134" s="1">
        <v>44317</v>
      </c>
      <c r="H134" t="s">
        <v>59</v>
      </c>
      <c r="I134" t="s">
        <v>52</v>
      </c>
      <c r="J134" s="2" t="s">
        <v>535</v>
      </c>
      <c r="K134" t="s">
        <v>62</v>
      </c>
      <c r="M134" t="s">
        <v>143</v>
      </c>
      <c r="N134" t="s">
        <v>83</v>
      </c>
      <c r="R134">
        <v>133</v>
      </c>
      <c r="S134" t="str">
        <f>PROPER(CustomerSupport[[#This Row],[Resolution]])</f>
        <v/>
      </c>
      <c r="T134" t="str">
        <f>TRIM(CustomerSupport[[#This Row],[Customer Name]])</f>
        <v>Aaron Hensley</v>
      </c>
      <c r="U134">
        <f>MONTH(CustomerSupport[[#This Row],[Date of Purchase]])</f>
        <v>5</v>
      </c>
      <c r="V134" t="str">
        <f>TEXT('Working data'!G134,"mmmm")</f>
        <v>May</v>
      </c>
      <c r="W134">
        <f>YEAR(CustomerSupport[[#This Row],[Date of Purchase]])</f>
        <v>2021</v>
      </c>
      <c r="X134" t="str">
        <f t="shared" si="2"/>
        <v/>
      </c>
    </row>
    <row r="135" spans="1:24" ht="14.25" customHeight="1" x14ac:dyDescent="0.4">
      <c r="A135">
        <v>134</v>
      </c>
      <c r="B135" t="s">
        <v>536</v>
      </c>
      <c r="C135" t="s">
        <v>537</v>
      </c>
      <c r="D135">
        <v>50</v>
      </c>
      <c r="E135" t="s">
        <v>58</v>
      </c>
      <c r="F135" t="s">
        <v>86</v>
      </c>
      <c r="G135" s="1">
        <v>44364</v>
      </c>
      <c r="H135" t="s">
        <v>67</v>
      </c>
      <c r="I135" t="s">
        <v>67</v>
      </c>
      <c r="J135" s="2" t="s">
        <v>538</v>
      </c>
      <c r="K135" t="s">
        <v>39</v>
      </c>
      <c r="L135" t="s">
        <v>539</v>
      </c>
      <c r="M135" t="s">
        <v>25</v>
      </c>
      <c r="N135" t="s">
        <v>83</v>
      </c>
      <c r="O135" s="3">
        <v>45078.718530092592</v>
      </c>
      <c r="P135" s="3">
        <v>45077.953946759262</v>
      </c>
      <c r="Q135">
        <v>5</v>
      </c>
      <c r="R135">
        <v>134</v>
      </c>
      <c r="S135" t="str">
        <f>PROPER(CustomerSupport[[#This Row],[Resolution]])</f>
        <v>Alone Send Build Hospital Word Fire Area.</v>
      </c>
      <c r="T135" t="str">
        <f>TRIM(CustomerSupport[[#This Row],[Customer Name]])</f>
        <v>Jill Walker</v>
      </c>
      <c r="U135">
        <f>MONTH(CustomerSupport[[#This Row],[Date of Purchase]])</f>
        <v>6</v>
      </c>
      <c r="V135" t="str">
        <f>TEXT('Working data'!G135,"mmmm")</f>
        <v>June</v>
      </c>
      <c r="W135">
        <f>YEAR(CustomerSupport[[#This Row],[Date of Purchase]])</f>
        <v>2021</v>
      </c>
      <c r="X135">
        <f t="shared" si="2"/>
        <v>-18.349999999918509</v>
      </c>
    </row>
    <row r="136" spans="1:24" ht="14.25" customHeight="1" x14ac:dyDescent="0.4">
      <c r="A136">
        <v>135</v>
      </c>
      <c r="B136" t="s">
        <v>540</v>
      </c>
      <c r="C136" t="s">
        <v>541</v>
      </c>
      <c r="D136">
        <v>66</v>
      </c>
      <c r="E136" t="s">
        <v>58</v>
      </c>
      <c r="F136" t="s">
        <v>211</v>
      </c>
      <c r="G136" s="1">
        <v>43952</v>
      </c>
      <c r="H136" t="s">
        <v>59</v>
      </c>
      <c r="I136" t="s">
        <v>22</v>
      </c>
      <c r="J136" s="2" t="s">
        <v>542</v>
      </c>
      <c r="K136" t="s">
        <v>39</v>
      </c>
      <c r="L136" t="s">
        <v>543</v>
      </c>
      <c r="M136" t="s">
        <v>25</v>
      </c>
      <c r="N136" t="s">
        <v>55</v>
      </c>
      <c r="O136" s="3">
        <v>45078.319930555554</v>
      </c>
      <c r="P136" s="3">
        <v>45078.047013888892</v>
      </c>
      <c r="Q136">
        <v>2</v>
      </c>
      <c r="R136">
        <v>135</v>
      </c>
      <c r="S136" t="str">
        <f>PROPER(CustomerSupport[[#This Row],[Resolution]])</f>
        <v>Production Near Challenge Guy House Suffer Truth.</v>
      </c>
      <c r="T136" t="str">
        <f>TRIM(CustomerSupport[[#This Row],[Customer Name]])</f>
        <v>Nancy Bridges</v>
      </c>
      <c r="U136">
        <f>MONTH(CustomerSupport[[#This Row],[Date of Purchase]])</f>
        <v>5</v>
      </c>
      <c r="V136" t="str">
        <f>TEXT('Working data'!G136,"mmmm")</f>
        <v>May</v>
      </c>
      <c r="W136">
        <f>YEAR(CustomerSupport[[#This Row],[Date of Purchase]])</f>
        <v>2020</v>
      </c>
      <c r="X136">
        <f t="shared" si="2"/>
        <v>-6.5499999998719431</v>
      </c>
    </row>
    <row r="137" spans="1:24" ht="14.25" customHeight="1" x14ac:dyDescent="0.4">
      <c r="A137">
        <v>136</v>
      </c>
      <c r="B137" t="s">
        <v>544</v>
      </c>
      <c r="C137" t="s">
        <v>545</v>
      </c>
      <c r="D137">
        <v>35</v>
      </c>
      <c r="E137" t="s">
        <v>29</v>
      </c>
      <c r="F137" t="s">
        <v>219</v>
      </c>
      <c r="G137" s="1">
        <v>44499</v>
      </c>
      <c r="H137" t="s">
        <v>66</v>
      </c>
      <c r="I137" t="s">
        <v>93</v>
      </c>
      <c r="J137" t="s">
        <v>546</v>
      </c>
      <c r="K137" t="s">
        <v>24</v>
      </c>
      <c r="M137" t="s">
        <v>41</v>
      </c>
      <c r="N137" t="s">
        <v>33</v>
      </c>
      <c r="O137" s="3">
        <v>45078.08730324074</v>
      </c>
      <c r="R137">
        <v>136</v>
      </c>
      <c r="S137" t="str">
        <f>PROPER(CustomerSupport[[#This Row],[Resolution]])</f>
        <v/>
      </c>
      <c r="T137" t="str">
        <f>TRIM(CustomerSupport[[#This Row],[Customer Name]])</f>
        <v>Jessica Gomez</v>
      </c>
      <c r="U137">
        <f>MONTH(CustomerSupport[[#This Row],[Date of Purchase]])</f>
        <v>10</v>
      </c>
      <c r="V137" t="str">
        <f>TEXT('Working data'!G137,"mmmm")</f>
        <v>October</v>
      </c>
      <c r="W137">
        <f>YEAR(CustomerSupport[[#This Row],[Date of Purchase]])</f>
        <v>2021</v>
      </c>
      <c r="X137" t="str">
        <f t="shared" si="2"/>
        <v/>
      </c>
    </row>
    <row r="138" spans="1:24" ht="14.25" customHeight="1" x14ac:dyDescent="0.4">
      <c r="A138">
        <v>137</v>
      </c>
      <c r="B138" t="s">
        <v>547</v>
      </c>
      <c r="C138" t="s">
        <v>548</v>
      </c>
      <c r="D138">
        <v>46</v>
      </c>
      <c r="E138" t="s">
        <v>19</v>
      </c>
      <c r="F138" t="s">
        <v>456</v>
      </c>
      <c r="G138" s="1">
        <v>44105</v>
      </c>
      <c r="H138" t="s">
        <v>59</v>
      </c>
      <c r="I138" t="s">
        <v>93</v>
      </c>
      <c r="J138" s="2" t="s">
        <v>549</v>
      </c>
      <c r="K138" t="s">
        <v>62</v>
      </c>
      <c r="M138" t="s">
        <v>25</v>
      </c>
      <c r="N138" t="s">
        <v>55</v>
      </c>
      <c r="R138">
        <v>137</v>
      </c>
      <c r="S138" t="str">
        <f>PROPER(CustomerSupport[[#This Row],[Resolution]])</f>
        <v/>
      </c>
      <c r="T138" t="str">
        <f>TRIM(CustomerSupport[[#This Row],[Customer Name]])</f>
        <v>Andrew Turner</v>
      </c>
      <c r="U138">
        <f>MONTH(CustomerSupport[[#This Row],[Date of Purchase]])</f>
        <v>10</v>
      </c>
      <c r="V138" t="str">
        <f>TEXT('Working data'!G138,"mmmm")</f>
        <v>October</v>
      </c>
      <c r="W138">
        <f>YEAR(CustomerSupport[[#This Row],[Date of Purchase]])</f>
        <v>2020</v>
      </c>
      <c r="X138" t="str">
        <f t="shared" si="2"/>
        <v/>
      </c>
    </row>
    <row r="139" spans="1:24" ht="14.25" customHeight="1" x14ac:dyDescent="0.4">
      <c r="A139">
        <v>138</v>
      </c>
      <c r="B139" t="s">
        <v>550</v>
      </c>
      <c r="C139" t="s">
        <v>551</v>
      </c>
      <c r="D139">
        <v>21</v>
      </c>
      <c r="E139" t="s">
        <v>19</v>
      </c>
      <c r="F139" t="s">
        <v>207</v>
      </c>
      <c r="G139" s="1">
        <v>44550</v>
      </c>
      <c r="H139" t="s">
        <v>21</v>
      </c>
      <c r="I139" t="s">
        <v>37</v>
      </c>
      <c r="J139" s="2" t="s">
        <v>552</v>
      </c>
      <c r="K139" t="s">
        <v>39</v>
      </c>
      <c r="L139" t="s">
        <v>553</v>
      </c>
      <c r="M139" t="s">
        <v>41</v>
      </c>
      <c r="N139" t="s">
        <v>33</v>
      </c>
      <c r="O139" s="3">
        <v>45078.414421296293</v>
      </c>
      <c r="P139" s="3">
        <v>45078.38108796296</v>
      </c>
      <c r="Q139">
        <v>4</v>
      </c>
      <c r="R139">
        <v>138</v>
      </c>
      <c r="S139" t="str">
        <f>PROPER(CustomerSupport[[#This Row],[Resolution]])</f>
        <v>Student Available Discussion Involve Entire.</v>
      </c>
      <c r="T139" t="str">
        <f>TRIM(CustomerSupport[[#This Row],[Customer Name]])</f>
        <v>Jack Lee</v>
      </c>
      <c r="U139">
        <f>MONTH(CustomerSupport[[#This Row],[Date of Purchase]])</f>
        <v>12</v>
      </c>
      <c r="V139" t="str">
        <f>TEXT('Working data'!G139,"mmmm")</f>
        <v>December</v>
      </c>
      <c r="W139">
        <f>YEAR(CustomerSupport[[#This Row],[Date of Purchase]])</f>
        <v>2021</v>
      </c>
      <c r="X139">
        <f t="shared" si="2"/>
        <v>-0.79999999998835847</v>
      </c>
    </row>
    <row r="140" spans="1:24" ht="14.25" customHeight="1" x14ac:dyDescent="0.4">
      <c r="A140">
        <v>139</v>
      </c>
      <c r="B140" t="s">
        <v>554</v>
      </c>
      <c r="C140" t="s">
        <v>555</v>
      </c>
      <c r="D140">
        <v>58</v>
      </c>
      <c r="E140" t="s">
        <v>58</v>
      </c>
      <c r="F140" t="s">
        <v>173</v>
      </c>
      <c r="G140" s="1">
        <v>44239</v>
      </c>
      <c r="H140" t="s">
        <v>66</v>
      </c>
      <c r="I140" t="s">
        <v>177</v>
      </c>
      <c r="J140" s="2" t="s">
        <v>556</v>
      </c>
      <c r="K140" t="s">
        <v>39</v>
      </c>
      <c r="L140" t="s">
        <v>557</v>
      </c>
      <c r="M140" t="s">
        <v>25</v>
      </c>
      <c r="N140" t="s">
        <v>33</v>
      </c>
      <c r="O140" s="3">
        <v>45077.994988425926</v>
      </c>
      <c r="P140" s="3">
        <v>45078.290821759256</v>
      </c>
      <c r="Q140">
        <v>2</v>
      </c>
      <c r="R140">
        <v>139</v>
      </c>
      <c r="S140" t="str">
        <f>PROPER(CustomerSupport[[#This Row],[Resolution]])</f>
        <v>Help Tend Experience Develop Class.</v>
      </c>
      <c r="T140" t="str">
        <f>TRIM(CustomerSupport[[#This Row],[Customer Name]])</f>
        <v>Elizabeth Lopez</v>
      </c>
      <c r="U140">
        <f>MONTH(CustomerSupport[[#This Row],[Date of Purchase]])</f>
        <v>2</v>
      </c>
      <c r="V140" t="str">
        <f>TEXT('Working data'!G140,"mmmm")</f>
        <v>February</v>
      </c>
      <c r="W140">
        <f>YEAR(CustomerSupport[[#This Row],[Date of Purchase]])</f>
        <v>2021</v>
      </c>
      <c r="X140">
        <f t="shared" si="2"/>
        <v>7.0999999999185093</v>
      </c>
    </row>
    <row r="141" spans="1:24" ht="14.25" customHeight="1" x14ac:dyDescent="0.4">
      <c r="A141">
        <v>140</v>
      </c>
      <c r="B141" t="s">
        <v>558</v>
      </c>
      <c r="C141" t="s">
        <v>559</v>
      </c>
      <c r="D141">
        <v>31</v>
      </c>
      <c r="E141" t="s">
        <v>19</v>
      </c>
      <c r="F141" t="s">
        <v>242</v>
      </c>
      <c r="G141" s="1">
        <v>44267</v>
      </c>
      <c r="H141" t="s">
        <v>59</v>
      </c>
      <c r="I141" t="s">
        <v>72</v>
      </c>
      <c r="J141" t="s">
        <v>560</v>
      </c>
      <c r="K141" t="s">
        <v>24</v>
      </c>
      <c r="M141" t="s">
        <v>41</v>
      </c>
      <c r="N141" t="s">
        <v>83</v>
      </c>
      <c r="O141" s="3">
        <v>45078.824178240742</v>
      </c>
      <c r="R141">
        <v>140</v>
      </c>
      <c r="S141" t="str">
        <f>PROPER(CustomerSupport[[#This Row],[Resolution]])</f>
        <v/>
      </c>
      <c r="T141" t="str">
        <f>TRIM(CustomerSupport[[#This Row],[Customer Name]])</f>
        <v>Amanda Miller</v>
      </c>
      <c r="U141">
        <f>MONTH(CustomerSupport[[#This Row],[Date of Purchase]])</f>
        <v>3</v>
      </c>
      <c r="V141" t="str">
        <f>TEXT('Working data'!G141,"mmmm")</f>
        <v>March</v>
      </c>
      <c r="W141">
        <f>YEAR(CustomerSupport[[#This Row],[Date of Purchase]])</f>
        <v>2021</v>
      </c>
      <c r="X141" t="str">
        <f t="shared" si="2"/>
        <v/>
      </c>
    </row>
    <row r="142" spans="1:24" ht="14.25" customHeight="1" x14ac:dyDescent="0.4">
      <c r="A142">
        <v>141</v>
      </c>
      <c r="B142" t="s">
        <v>561</v>
      </c>
      <c r="C142" t="s">
        <v>562</v>
      </c>
      <c r="D142">
        <v>47</v>
      </c>
      <c r="E142" t="s">
        <v>58</v>
      </c>
      <c r="F142" t="s">
        <v>125</v>
      </c>
      <c r="G142" s="1">
        <v>44325</v>
      </c>
      <c r="H142" t="s">
        <v>59</v>
      </c>
      <c r="I142" t="s">
        <v>22</v>
      </c>
      <c r="J142" s="2" t="s">
        <v>563</v>
      </c>
      <c r="K142" t="s">
        <v>39</v>
      </c>
      <c r="L142" t="s">
        <v>564</v>
      </c>
      <c r="M142" t="s">
        <v>25</v>
      </c>
      <c r="N142" t="s">
        <v>55</v>
      </c>
      <c r="O142" s="3">
        <v>45078.399884259263</v>
      </c>
      <c r="P142" s="3">
        <v>45078.229745370372</v>
      </c>
      <c r="Q142">
        <v>1</v>
      </c>
      <c r="R142">
        <v>141</v>
      </c>
      <c r="S142" t="str">
        <f>PROPER(CustomerSupport[[#This Row],[Resolution]])</f>
        <v>Lose Go Guy See Forget.</v>
      </c>
      <c r="T142" t="str">
        <f>TRIM(CustomerSupport[[#This Row],[Customer Name]])</f>
        <v>Michael Burns</v>
      </c>
      <c r="U142">
        <f>MONTH(CustomerSupport[[#This Row],[Date of Purchase]])</f>
        <v>5</v>
      </c>
      <c r="V142" t="str">
        <f>TEXT('Working data'!G142,"mmmm")</f>
        <v>May</v>
      </c>
      <c r="W142">
        <f>YEAR(CustomerSupport[[#This Row],[Date of Purchase]])</f>
        <v>2021</v>
      </c>
      <c r="X142">
        <f t="shared" si="2"/>
        <v>-4.0833333333721384</v>
      </c>
    </row>
    <row r="143" spans="1:24" ht="14.25" customHeight="1" x14ac:dyDescent="0.4">
      <c r="A143">
        <v>142</v>
      </c>
      <c r="B143" t="s">
        <v>565</v>
      </c>
      <c r="C143" t="s">
        <v>566</v>
      </c>
      <c r="D143">
        <v>31</v>
      </c>
      <c r="E143" t="s">
        <v>19</v>
      </c>
      <c r="F143" t="s">
        <v>107</v>
      </c>
      <c r="G143" s="1">
        <v>43934</v>
      </c>
      <c r="H143" t="s">
        <v>21</v>
      </c>
      <c r="I143" t="s">
        <v>93</v>
      </c>
      <c r="J143" s="2" t="s">
        <v>567</v>
      </c>
      <c r="K143" t="s">
        <v>39</v>
      </c>
      <c r="L143" t="s">
        <v>568</v>
      </c>
      <c r="M143" t="s">
        <v>89</v>
      </c>
      <c r="N143" t="s">
        <v>33</v>
      </c>
      <c r="O143" s="3">
        <v>45078.888101851851</v>
      </c>
      <c r="P143" s="3">
        <v>45078.215879629628</v>
      </c>
      <c r="Q143">
        <v>2</v>
      </c>
      <c r="R143">
        <v>142</v>
      </c>
      <c r="S143" t="str">
        <f>PROPER(CustomerSupport[[#This Row],[Resolution]])</f>
        <v>View Instead Admit Which Lay.</v>
      </c>
      <c r="T143" t="str">
        <f>TRIM(CustomerSupport[[#This Row],[Customer Name]])</f>
        <v>Lisa Garcia</v>
      </c>
      <c r="U143">
        <f>MONTH(CustomerSupport[[#This Row],[Date of Purchase]])</f>
        <v>4</v>
      </c>
      <c r="V143" t="str">
        <f>TEXT('Working data'!G143,"mmmm")</f>
        <v>April</v>
      </c>
      <c r="W143">
        <f>YEAR(CustomerSupport[[#This Row],[Date of Purchase]])</f>
        <v>2020</v>
      </c>
      <c r="X143">
        <f t="shared" si="2"/>
        <v>-16.133333333360497</v>
      </c>
    </row>
    <row r="144" spans="1:24" ht="14.25" customHeight="1" x14ac:dyDescent="0.4">
      <c r="A144">
        <v>143</v>
      </c>
      <c r="B144" t="s">
        <v>569</v>
      </c>
      <c r="C144" t="s">
        <v>570</v>
      </c>
      <c r="D144">
        <v>38</v>
      </c>
      <c r="E144" t="s">
        <v>29</v>
      </c>
      <c r="F144" t="s">
        <v>339</v>
      </c>
      <c r="G144" s="1">
        <v>44312</v>
      </c>
      <c r="H144" t="s">
        <v>45</v>
      </c>
      <c r="I144" t="s">
        <v>177</v>
      </c>
      <c r="J144" s="2" t="s">
        <v>571</v>
      </c>
      <c r="K144" t="s">
        <v>24</v>
      </c>
      <c r="M144" t="s">
        <v>89</v>
      </c>
      <c r="N144" t="s">
        <v>33</v>
      </c>
      <c r="O144" s="3">
        <v>45078.605486111112</v>
      </c>
      <c r="R144">
        <v>143</v>
      </c>
      <c r="S144" t="str">
        <f>PROPER(CustomerSupport[[#This Row],[Resolution]])</f>
        <v/>
      </c>
      <c r="T144" t="str">
        <f>TRIM(CustomerSupport[[#This Row],[Customer Name]])</f>
        <v>Emily Hood</v>
      </c>
      <c r="U144">
        <f>MONTH(CustomerSupport[[#This Row],[Date of Purchase]])</f>
        <v>4</v>
      </c>
      <c r="V144" t="str">
        <f>TEXT('Working data'!G144,"mmmm")</f>
        <v>April</v>
      </c>
      <c r="W144">
        <f>YEAR(CustomerSupport[[#This Row],[Date of Purchase]])</f>
        <v>2021</v>
      </c>
      <c r="X144" t="str">
        <f t="shared" si="2"/>
        <v/>
      </c>
    </row>
    <row r="145" spans="1:24" ht="14.25" customHeight="1" x14ac:dyDescent="0.4">
      <c r="A145">
        <v>144</v>
      </c>
      <c r="B145" t="s">
        <v>572</v>
      </c>
      <c r="C145" t="s">
        <v>573</v>
      </c>
      <c r="D145">
        <v>38</v>
      </c>
      <c r="E145" t="s">
        <v>29</v>
      </c>
      <c r="F145" t="s">
        <v>317</v>
      </c>
      <c r="G145" s="1">
        <v>44321</v>
      </c>
      <c r="H145" t="s">
        <v>59</v>
      </c>
      <c r="I145" t="s">
        <v>46</v>
      </c>
      <c r="J145" s="2" t="s">
        <v>574</v>
      </c>
      <c r="K145" t="s">
        <v>62</v>
      </c>
      <c r="M145" t="s">
        <v>25</v>
      </c>
      <c r="N145" t="s">
        <v>55</v>
      </c>
      <c r="R145">
        <v>144</v>
      </c>
      <c r="S145" t="str">
        <f>PROPER(CustomerSupport[[#This Row],[Resolution]])</f>
        <v/>
      </c>
      <c r="T145" t="str">
        <f>TRIM(CustomerSupport[[#This Row],[Customer Name]])</f>
        <v>David Black</v>
      </c>
      <c r="U145">
        <f>MONTH(CustomerSupport[[#This Row],[Date of Purchase]])</f>
        <v>5</v>
      </c>
      <c r="V145" t="str">
        <f>TEXT('Working data'!G145,"mmmm")</f>
        <v>May</v>
      </c>
      <c r="W145">
        <f>YEAR(CustomerSupport[[#This Row],[Date of Purchase]])</f>
        <v>2021</v>
      </c>
      <c r="X145" t="str">
        <f t="shared" si="2"/>
        <v/>
      </c>
    </row>
    <row r="146" spans="1:24" ht="14.25" customHeight="1" x14ac:dyDescent="0.4">
      <c r="A146">
        <v>145</v>
      </c>
      <c r="B146" t="s">
        <v>575</v>
      </c>
      <c r="C146" t="s">
        <v>576</v>
      </c>
      <c r="D146">
        <v>25</v>
      </c>
      <c r="E146" t="s">
        <v>29</v>
      </c>
      <c r="F146" t="s">
        <v>129</v>
      </c>
      <c r="G146" s="1">
        <v>44288</v>
      </c>
      <c r="H146" t="s">
        <v>67</v>
      </c>
      <c r="I146" t="s">
        <v>52</v>
      </c>
      <c r="J146" s="2" t="s">
        <v>577</v>
      </c>
      <c r="K146" t="s">
        <v>62</v>
      </c>
      <c r="M146" t="s">
        <v>41</v>
      </c>
      <c r="N146" t="s">
        <v>26</v>
      </c>
      <c r="R146">
        <v>145</v>
      </c>
      <c r="S146" t="str">
        <f>PROPER(CustomerSupport[[#This Row],[Resolution]])</f>
        <v/>
      </c>
      <c r="T146" t="str">
        <f>TRIM(CustomerSupport[[#This Row],[Customer Name]])</f>
        <v>Gregory Maynard</v>
      </c>
      <c r="U146">
        <f>MONTH(CustomerSupport[[#This Row],[Date of Purchase]])</f>
        <v>4</v>
      </c>
      <c r="V146" t="str">
        <f>TEXT('Working data'!G146,"mmmm")</f>
        <v>April</v>
      </c>
      <c r="W146">
        <f>YEAR(CustomerSupport[[#This Row],[Date of Purchase]])</f>
        <v>2021</v>
      </c>
      <c r="X146" t="str">
        <f t="shared" si="2"/>
        <v/>
      </c>
    </row>
    <row r="147" spans="1:24" ht="14.25" customHeight="1" x14ac:dyDescent="0.4">
      <c r="A147">
        <v>146</v>
      </c>
      <c r="B147" t="s">
        <v>578</v>
      </c>
      <c r="C147" t="s">
        <v>579</v>
      </c>
      <c r="D147">
        <v>46</v>
      </c>
      <c r="E147" t="s">
        <v>58</v>
      </c>
      <c r="F147" t="s">
        <v>71</v>
      </c>
      <c r="G147" s="1">
        <v>44116</v>
      </c>
      <c r="H147" t="s">
        <v>59</v>
      </c>
      <c r="I147" t="s">
        <v>67</v>
      </c>
      <c r="J147" s="2" t="s">
        <v>580</v>
      </c>
      <c r="K147" t="s">
        <v>24</v>
      </c>
      <c r="M147" t="s">
        <v>143</v>
      </c>
      <c r="N147" t="s">
        <v>55</v>
      </c>
      <c r="O147" s="3">
        <v>45078.64234953704</v>
      </c>
      <c r="R147">
        <v>146</v>
      </c>
      <c r="S147" t="str">
        <f>PROPER(CustomerSupport[[#This Row],[Resolution]])</f>
        <v/>
      </c>
      <c r="T147" t="str">
        <f>TRIM(CustomerSupport[[#This Row],[Customer Name]])</f>
        <v>Gregory Zhang</v>
      </c>
      <c r="U147">
        <f>MONTH(CustomerSupport[[#This Row],[Date of Purchase]])</f>
        <v>10</v>
      </c>
      <c r="V147" t="str">
        <f>TEXT('Working data'!G147,"mmmm")</f>
        <v>October</v>
      </c>
      <c r="W147">
        <f>YEAR(CustomerSupport[[#This Row],[Date of Purchase]])</f>
        <v>2020</v>
      </c>
      <c r="X147" t="str">
        <f t="shared" si="2"/>
        <v/>
      </c>
    </row>
    <row r="148" spans="1:24" ht="14.25" customHeight="1" x14ac:dyDescent="0.4">
      <c r="A148">
        <v>147</v>
      </c>
      <c r="B148" t="s">
        <v>581</v>
      </c>
      <c r="C148" t="s">
        <v>582</v>
      </c>
      <c r="D148">
        <v>39</v>
      </c>
      <c r="E148" t="s">
        <v>58</v>
      </c>
      <c r="F148" t="s">
        <v>157</v>
      </c>
      <c r="G148" s="1">
        <v>44388</v>
      </c>
      <c r="H148" t="s">
        <v>59</v>
      </c>
      <c r="I148" t="s">
        <v>72</v>
      </c>
      <c r="J148" s="2" t="s">
        <v>583</v>
      </c>
      <c r="K148" t="s">
        <v>62</v>
      </c>
      <c r="M148" t="s">
        <v>41</v>
      </c>
      <c r="N148" t="s">
        <v>55</v>
      </c>
      <c r="R148">
        <v>147</v>
      </c>
      <c r="S148" t="str">
        <f>PROPER(CustomerSupport[[#This Row],[Resolution]])</f>
        <v/>
      </c>
      <c r="T148" t="str">
        <f>TRIM(CustomerSupport[[#This Row],[Customer Name]])</f>
        <v>Katherine Gould</v>
      </c>
      <c r="U148">
        <f>MONTH(CustomerSupport[[#This Row],[Date of Purchase]])</f>
        <v>7</v>
      </c>
      <c r="V148" t="str">
        <f>TEXT('Working data'!G148,"mmmm")</f>
        <v>July</v>
      </c>
      <c r="W148">
        <f>YEAR(CustomerSupport[[#This Row],[Date of Purchase]])</f>
        <v>2021</v>
      </c>
      <c r="X148" t="str">
        <f t="shared" si="2"/>
        <v/>
      </c>
    </row>
    <row r="149" spans="1:24" ht="14.25" customHeight="1" x14ac:dyDescent="0.4">
      <c r="A149">
        <v>148</v>
      </c>
      <c r="B149" t="s">
        <v>584</v>
      </c>
      <c r="C149" t="s">
        <v>585</v>
      </c>
      <c r="D149">
        <v>22</v>
      </c>
      <c r="E149" t="s">
        <v>29</v>
      </c>
      <c r="F149" t="s">
        <v>281</v>
      </c>
      <c r="G149" s="1">
        <v>44110</v>
      </c>
      <c r="H149" t="s">
        <v>45</v>
      </c>
      <c r="I149" t="s">
        <v>177</v>
      </c>
      <c r="J149" s="2" t="s">
        <v>586</v>
      </c>
      <c r="K149" t="s">
        <v>39</v>
      </c>
      <c r="L149" t="s">
        <v>587</v>
      </c>
      <c r="M149" t="s">
        <v>41</v>
      </c>
      <c r="N149" t="s">
        <v>26</v>
      </c>
      <c r="O149" s="3">
        <v>45078.572951388887</v>
      </c>
      <c r="P149" s="3">
        <v>45077.977812500001</v>
      </c>
      <c r="Q149">
        <v>3</v>
      </c>
      <c r="R149">
        <v>148</v>
      </c>
      <c r="S149" t="str">
        <f>PROPER(CustomerSupport[[#This Row],[Resolution]])</f>
        <v>Owner Look Fly Lead Suddenly Information.</v>
      </c>
      <c r="T149" t="str">
        <f>TRIM(CustomerSupport[[#This Row],[Customer Name]])</f>
        <v>Tyler Miller MD</v>
      </c>
      <c r="U149">
        <f>MONTH(CustomerSupport[[#This Row],[Date of Purchase]])</f>
        <v>10</v>
      </c>
      <c r="V149" t="str">
        <f>TEXT('Working data'!G149,"mmmm")</f>
        <v>October</v>
      </c>
      <c r="W149">
        <f>YEAR(CustomerSupport[[#This Row],[Date of Purchase]])</f>
        <v>2020</v>
      </c>
      <c r="X149">
        <f t="shared" si="2"/>
        <v>-14.283333333267365</v>
      </c>
    </row>
    <row r="150" spans="1:24" ht="14.25" customHeight="1" x14ac:dyDescent="0.4">
      <c r="A150">
        <v>149</v>
      </c>
      <c r="B150" t="s">
        <v>588</v>
      </c>
      <c r="C150" t="s">
        <v>589</v>
      </c>
      <c r="D150">
        <v>40</v>
      </c>
      <c r="E150" t="s">
        <v>19</v>
      </c>
      <c r="F150" t="s">
        <v>125</v>
      </c>
      <c r="G150" s="1">
        <v>44493</v>
      </c>
      <c r="H150" t="s">
        <v>67</v>
      </c>
      <c r="I150" t="s">
        <v>77</v>
      </c>
      <c r="J150" s="2" t="s">
        <v>590</v>
      </c>
      <c r="K150" t="s">
        <v>39</v>
      </c>
      <c r="L150" t="s">
        <v>591</v>
      </c>
      <c r="M150" t="s">
        <v>89</v>
      </c>
      <c r="N150" t="s">
        <v>33</v>
      </c>
      <c r="O150" s="3">
        <v>45078.364641203705</v>
      </c>
      <c r="P150" s="3">
        <v>45078.579918981479</v>
      </c>
      <c r="Q150">
        <v>1</v>
      </c>
      <c r="R150">
        <v>149</v>
      </c>
      <c r="S150" t="str">
        <f>PROPER(CustomerSupport[[#This Row],[Resolution]])</f>
        <v>Few Drive Knowledge Area.</v>
      </c>
      <c r="T150" t="str">
        <f>TRIM(CustomerSupport[[#This Row],[Customer Name]])</f>
        <v>Rebecca Nelson</v>
      </c>
      <c r="U150">
        <f>MONTH(CustomerSupport[[#This Row],[Date of Purchase]])</f>
        <v>10</v>
      </c>
      <c r="V150" t="str">
        <f>TEXT('Working data'!G150,"mmmm")</f>
        <v>October</v>
      </c>
      <c r="W150">
        <f>YEAR(CustomerSupport[[#This Row],[Date of Purchase]])</f>
        <v>2021</v>
      </c>
      <c r="X150">
        <f t="shared" si="2"/>
        <v>5.1666666665696539</v>
      </c>
    </row>
    <row r="151" spans="1:24" ht="14.25" customHeight="1" x14ac:dyDescent="0.4">
      <c r="A151">
        <v>150</v>
      </c>
      <c r="B151" t="s">
        <v>592</v>
      </c>
      <c r="C151" t="s">
        <v>593</v>
      </c>
      <c r="D151">
        <v>64</v>
      </c>
      <c r="E151" t="s">
        <v>29</v>
      </c>
      <c r="F151" t="s">
        <v>71</v>
      </c>
      <c r="G151" s="1">
        <v>44273</v>
      </c>
      <c r="H151" t="s">
        <v>21</v>
      </c>
      <c r="I151" t="s">
        <v>31</v>
      </c>
      <c r="J151" t="s">
        <v>594</v>
      </c>
      <c r="K151" t="s">
        <v>39</v>
      </c>
      <c r="L151" t="s">
        <v>595</v>
      </c>
      <c r="M151" t="s">
        <v>25</v>
      </c>
      <c r="N151" t="s">
        <v>55</v>
      </c>
      <c r="O151" s="3">
        <v>45078.690358796295</v>
      </c>
      <c r="P151" s="3">
        <v>45078.834803240738</v>
      </c>
      <c r="Q151">
        <v>3</v>
      </c>
      <c r="R151">
        <v>150</v>
      </c>
      <c r="S151" t="str">
        <f>PROPER(CustomerSupport[[#This Row],[Resolution]])</f>
        <v>Health Most Those Thought Return.</v>
      </c>
      <c r="T151" t="str">
        <f>TRIM(CustomerSupport[[#This Row],[Customer Name]])</f>
        <v>Kenneth Cruz</v>
      </c>
      <c r="U151">
        <f>MONTH(CustomerSupport[[#This Row],[Date of Purchase]])</f>
        <v>3</v>
      </c>
      <c r="V151" t="str">
        <f>TEXT('Working data'!G151,"mmmm")</f>
        <v>March</v>
      </c>
      <c r="W151">
        <f>YEAR(CustomerSupport[[#This Row],[Date of Purchase]])</f>
        <v>2021</v>
      </c>
      <c r="X151">
        <f t="shared" si="2"/>
        <v>3.46666666661622</v>
      </c>
    </row>
    <row r="152" spans="1:24" ht="14.25" customHeight="1" x14ac:dyDescent="0.4">
      <c r="A152">
        <v>151</v>
      </c>
      <c r="B152" t="s">
        <v>596</v>
      </c>
      <c r="C152" t="s">
        <v>597</v>
      </c>
      <c r="D152">
        <v>29</v>
      </c>
      <c r="E152" t="s">
        <v>29</v>
      </c>
      <c r="F152" t="s">
        <v>202</v>
      </c>
      <c r="G152" s="1">
        <v>44118</v>
      </c>
      <c r="H152" t="s">
        <v>67</v>
      </c>
      <c r="I152" t="s">
        <v>113</v>
      </c>
      <c r="J152" s="2" t="s">
        <v>598</v>
      </c>
      <c r="K152" t="s">
        <v>39</v>
      </c>
      <c r="L152" t="s">
        <v>599</v>
      </c>
      <c r="M152" t="s">
        <v>25</v>
      </c>
      <c r="N152" t="s">
        <v>55</v>
      </c>
      <c r="O152" s="3">
        <v>45078.648020833331</v>
      </c>
      <c r="P152" s="3">
        <v>45078.285520833335</v>
      </c>
      <c r="Q152">
        <v>4</v>
      </c>
      <c r="R152">
        <v>151</v>
      </c>
      <c r="S152" t="str">
        <f>PROPER(CustomerSupport[[#This Row],[Resolution]])</f>
        <v>Almost Chair Strong Guy Effect Language.</v>
      </c>
      <c r="T152" t="str">
        <f>TRIM(CustomerSupport[[#This Row],[Customer Name]])</f>
        <v>Samantha Jackson</v>
      </c>
      <c r="U152">
        <f>MONTH(CustomerSupport[[#This Row],[Date of Purchase]])</f>
        <v>10</v>
      </c>
      <c r="V152" t="str">
        <f>TEXT('Working data'!G152,"mmmm")</f>
        <v>October</v>
      </c>
      <c r="W152">
        <f>YEAR(CustomerSupport[[#This Row],[Date of Purchase]])</f>
        <v>2020</v>
      </c>
      <c r="X152">
        <f t="shared" si="2"/>
        <v>-8.6999999998952262</v>
      </c>
    </row>
    <row r="153" spans="1:24" ht="14.25" customHeight="1" x14ac:dyDescent="0.4">
      <c r="A153">
        <v>152</v>
      </c>
      <c r="B153" t="s">
        <v>600</v>
      </c>
      <c r="C153" t="s">
        <v>601</v>
      </c>
      <c r="D153">
        <v>45</v>
      </c>
      <c r="E153" t="s">
        <v>19</v>
      </c>
      <c r="F153" t="s">
        <v>117</v>
      </c>
      <c r="G153" s="1">
        <v>44554</v>
      </c>
      <c r="H153" t="s">
        <v>67</v>
      </c>
      <c r="I153" t="s">
        <v>150</v>
      </c>
      <c r="J153" s="2" t="s">
        <v>602</v>
      </c>
      <c r="K153" t="s">
        <v>24</v>
      </c>
      <c r="M153" t="s">
        <v>143</v>
      </c>
      <c r="N153" t="s">
        <v>83</v>
      </c>
      <c r="O153" s="3">
        <v>45078.523032407407</v>
      </c>
      <c r="R153">
        <v>152</v>
      </c>
      <c r="S153" t="str">
        <f>PROPER(CustomerSupport[[#This Row],[Resolution]])</f>
        <v/>
      </c>
      <c r="T153" t="str">
        <f>TRIM(CustomerSupport[[#This Row],[Customer Name]])</f>
        <v>Molly Wood</v>
      </c>
      <c r="U153">
        <f>MONTH(CustomerSupport[[#This Row],[Date of Purchase]])</f>
        <v>12</v>
      </c>
      <c r="V153" t="str">
        <f>TEXT('Working data'!G153,"mmmm")</f>
        <v>December</v>
      </c>
      <c r="W153">
        <f>YEAR(CustomerSupport[[#This Row],[Date of Purchase]])</f>
        <v>2021</v>
      </c>
      <c r="X153" t="str">
        <f t="shared" si="2"/>
        <v/>
      </c>
    </row>
    <row r="154" spans="1:24" ht="14.25" customHeight="1" x14ac:dyDescent="0.4">
      <c r="A154">
        <v>153</v>
      </c>
      <c r="B154" t="s">
        <v>603</v>
      </c>
      <c r="C154" t="s">
        <v>604</v>
      </c>
      <c r="D154">
        <v>46</v>
      </c>
      <c r="E154" t="s">
        <v>19</v>
      </c>
      <c r="F154" t="s">
        <v>20</v>
      </c>
      <c r="G154" s="1">
        <v>44488</v>
      </c>
      <c r="H154" t="s">
        <v>66</v>
      </c>
      <c r="I154" t="s">
        <v>46</v>
      </c>
      <c r="J154" s="2" t="s">
        <v>605</v>
      </c>
      <c r="K154" t="s">
        <v>24</v>
      </c>
      <c r="M154" t="s">
        <v>41</v>
      </c>
      <c r="N154" t="s">
        <v>26</v>
      </c>
      <c r="O154" s="3">
        <v>45078.665405092594</v>
      </c>
      <c r="R154">
        <v>153</v>
      </c>
      <c r="S154" t="str">
        <f>PROPER(CustomerSupport[[#This Row],[Resolution]])</f>
        <v/>
      </c>
      <c r="T154" t="str">
        <f>TRIM(CustomerSupport[[#This Row],[Customer Name]])</f>
        <v>Nicole Thomas</v>
      </c>
      <c r="U154">
        <f>MONTH(CustomerSupport[[#This Row],[Date of Purchase]])</f>
        <v>10</v>
      </c>
      <c r="V154" t="str">
        <f>TEXT('Working data'!G154,"mmmm")</f>
        <v>October</v>
      </c>
      <c r="W154">
        <f>YEAR(CustomerSupport[[#This Row],[Date of Purchase]])</f>
        <v>2021</v>
      </c>
      <c r="X154" t="str">
        <f t="shared" si="2"/>
        <v/>
      </c>
    </row>
    <row r="155" spans="1:24" ht="14.25" customHeight="1" x14ac:dyDescent="0.4">
      <c r="A155">
        <v>154</v>
      </c>
      <c r="B155" t="s">
        <v>606</v>
      </c>
      <c r="C155" t="s">
        <v>607</v>
      </c>
      <c r="D155">
        <v>58</v>
      </c>
      <c r="E155" t="s">
        <v>58</v>
      </c>
      <c r="F155" t="s">
        <v>112</v>
      </c>
      <c r="G155" s="1">
        <v>43902</v>
      </c>
      <c r="H155" t="s">
        <v>21</v>
      </c>
      <c r="I155" t="s">
        <v>59</v>
      </c>
      <c r="J155" s="2" t="s">
        <v>608</v>
      </c>
      <c r="K155" t="s">
        <v>24</v>
      </c>
      <c r="M155" t="s">
        <v>143</v>
      </c>
      <c r="N155" t="s">
        <v>26</v>
      </c>
      <c r="O155" s="3">
        <v>45078.118206018517</v>
      </c>
      <c r="R155">
        <v>154</v>
      </c>
      <c r="S155" t="str">
        <f>PROPER(CustomerSupport[[#This Row],[Resolution]])</f>
        <v/>
      </c>
      <c r="T155" t="str">
        <f>TRIM(CustomerSupport[[#This Row],[Customer Name]])</f>
        <v>Amy Johnson</v>
      </c>
      <c r="U155">
        <f>MONTH(CustomerSupport[[#This Row],[Date of Purchase]])</f>
        <v>3</v>
      </c>
      <c r="V155" t="str">
        <f>TEXT('Working data'!G155,"mmmm")</f>
        <v>March</v>
      </c>
      <c r="W155">
        <f>YEAR(CustomerSupport[[#This Row],[Date of Purchase]])</f>
        <v>2020</v>
      </c>
      <c r="X155" t="str">
        <f t="shared" si="2"/>
        <v/>
      </c>
    </row>
    <row r="156" spans="1:24" ht="14.25" customHeight="1" x14ac:dyDescent="0.4">
      <c r="A156">
        <v>155</v>
      </c>
      <c r="B156" t="s">
        <v>609</v>
      </c>
      <c r="C156" t="s">
        <v>610</v>
      </c>
      <c r="D156">
        <v>55</v>
      </c>
      <c r="E156" t="s">
        <v>29</v>
      </c>
      <c r="F156" t="s">
        <v>339</v>
      </c>
      <c r="G156" s="1">
        <v>44356</v>
      </c>
      <c r="H156" t="s">
        <v>21</v>
      </c>
      <c r="I156" t="s">
        <v>113</v>
      </c>
      <c r="J156" s="2" t="s">
        <v>611</v>
      </c>
      <c r="K156" t="s">
        <v>62</v>
      </c>
      <c r="M156" t="s">
        <v>143</v>
      </c>
      <c r="N156" t="s">
        <v>26</v>
      </c>
      <c r="R156">
        <v>155</v>
      </c>
      <c r="S156" t="str">
        <f>PROPER(CustomerSupport[[#This Row],[Resolution]])</f>
        <v/>
      </c>
      <c r="T156" t="str">
        <f>TRIM(CustomerSupport[[#This Row],[Customer Name]])</f>
        <v>Lauren Johnson</v>
      </c>
      <c r="U156">
        <f>MONTH(CustomerSupport[[#This Row],[Date of Purchase]])</f>
        <v>6</v>
      </c>
      <c r="V156" t="str">
        <f>TEXT('Working data'!G156,"mmmm")</f>
        <v>June</v>
      </c>
      <c r="W156">
        <f>YEAR(CustomerSupport[[#This Row],[Date of Purchase]])</f>
        <v>2021</v>
      </c>
      <c r="X156" t="str">
        <f t="shared" si="2"/>
        <v/>
      </c>
    </row>
    <row r="157" spans="1:24" ht="14.25" customHeight="1" x14ac:dyDescent="0.4">
      <c r="A157">
        <v>156</v>
      </c>
      <c r="B157" t="s">
        <v>612</v>
      </c>
      <c r="C157" t="s">
        <v>613</v>
      </c>
      <c r="D157">
        <v>52</v>
      </c>
      <c r="E157" t="s">
        <v>58</v>
      </c>
      <c r="F157" t="s">
        <v>134</v>
      </c>
      <c r="G157" s="1">
        <v>43859</v>
      </c>
      <c r="H157" t="s">
        <v>59</v>
      </c>
      <c r="I157" t="s">
        <v>141</v>
      </c>
      <c r="J157" s="2" t="s">
        <v>614</v>
      </c>
      <c r="K157" t="s">
        <v>62</v>
      </c>
      <c r="M157" t="s">
        <v>41</v>
      </c>
      <c r="N157" t="s">
        <v>33</v>
      </c>
      <c r="R157">
        <v>156</v>
      </c>
      <c r="S157" t="str">
        <f>PROPER(CustomerSupport[[#This Row],[Resolution]])</f>
        <v/>
      </c>
      <c r="T157" t="str">
        <f>TRIM(CustomerSupport[[#This Row],[Customer Name]])</f>
        <v>John Terry</v>
      </c>
      <c r="U157">
        <f>MONTH(CustomerSupport[[#This Row],[Date of Purchase]])</f>
        <v>1</v>
      </c>
      <c r="V157" t="str">
        <f>TEXT('Working data'!G157,"mmmm")</f>
        <v>January</v>
      </c>
      <c r="W157">
        <f>YEAR(CustomerSupport[[#This Row],[Date of Purchase]])</f>
        <v>2020</v>
      </c>
      <c r="X157" t="str">
        <f t="shared" si="2"/>
        <v/>
      </c>
    </row>
    <row r="158" spans="1:24" ht="14.25" customHeight="1" x14ac:dyDescent="0.4">
      <c r="A158">
        <v>157</v>
      </c>
      <c r="B158" t="s">
        <v>615</v>
      </c>
      <c r="C158" t="s">
        <v>616</v>
      </c>
      <c r="D158">
        <v>20</v>
      </c>
      <c r="E158" t="s">
        <v>58</v>
      </c>
      <c r="F158" t="s">
        <v>431</v>
      </c>
      <c r="G158" s="1">
        <v>44176</v>
      </c>
      <c r="H158" t="s">
        <v>66</v>
      </c>
      <c r="I158" t="s">
        <v>141</v>
      </c>
      <c r="J158" s="2" t="s">
        <v>617</v>
      </c>
      <c r="K158" t="s">
        <v>62</v>
      </c>
      <c r="M158" t="s">
        <v>41</v>
      </c>
      <c r="N158" t="s">
        <v>26</v>
      </c>
      <c r="R158">
        <v>157</v>
      </c>
      <c r="S158" t="str">
        <f>PROPER(CustomerSupport[[#This Row],[Resolution]])</f>
        <v/>
      </c>
      <c r="T158" t="str">
        <f>TRIM(CustomerSupport[[#This Row],[Customer Name]])</f>
        <v>Thomas Prince</v>
      </c>
      <c r="U158">
        <f>MONTH(CustomerSupport[[#This Row],[Date of Purchase]])</f>
        <v>12</v>
      </c>
      <c r="V158" t="str">
        <f>TEXT('Working data'!G158,"mmmm")</f>
        <v>December</v>
      </c>
      <c r="W158">
        <f>YEAR(CustomerSupport[[#This Row],[Date of Purchase]])</f>
        <v>2020</v>
      </c>
      <c r="X158" t="str">
        <f t="shared" si="2"/>
        <v/>
      </c>
    </row>
    <row r="159" spans="1:24" ht="14.25" customHeight="1" x14ac:dyDescent="0.4">
      <c r="A159">
        <v>158</v>
      </c>
      <c r="B159" t="s">
        <v>618</v>
      </c>
      <c r="C159" t="s">
        <v>619</v>
      </c>
      <c r="D159">
        <v>69</v>
      </c>
      <c r="E159" t="s">
        <v>58</v>
      </c>
      <c r="F159" t="s">
        <v>86</v>
      </c>
      <c r="G159" s="1">
        <v>43859</v>
      </c>
      <c r="H159" t="s">
        <v>21</v>
      </c>
      <c r="I159" t="s">
        <v>67</v>
      </c>
      <c r="J159" s="2" t="s">
        <v>620</v>
      </c>
      <c r="K159" t="s">
        <v>62</v>
      </c>
      <c r="M159" t="s">
        <v>143</v>
      </c>
      <c r="N159" t="s">
        <v>83</v>
      </c>
      <c r="R159">
        <v>158</v>
      </c>
      <c r="S159" t="str">
        <f>PROPER(CustomerSupport[[#This Row],[Resolution]])</f>
        <v/>
      </c>
      <c r="T159" t="str">
        <f>TRIM(CustomerSupport[[#This Row],[Customer Name]])</f>
        <v>Nancy Moore</v>
      </c>
      <c r="U159">
        <f>MONTH(CustomerSupport[[#This Row],[Date of Purchase]])</f>
        <v>1</v>
      </c>
      <c r="V159" t="str">
        <f>TEXT('Working data'!G159,"mmmm")</f>
        <v>January</v>
      </c>
      <c r="W159">
        <f>YEAR(CustomerSupport[[#This Row],[Date of Purchase]])</f>
        <v>2020</v>
      </c>
      <c r="X159" t="str">
        <f t="shared" si="2"/>
        <v/>
      </c>
    </row>
    <row r="160" spans="1:24" ht="14.25" customHeight="1" x14ac:dyDescent="0.4">
      <c r="A160">
        <v>159</v>
      </c>
      <c r="B160" t="s">
        <v>621</v>
      </c>
      <c r="C160" t="s">
        <v>622</v>
      </c>
      <c r="D160">
        <v>35</v>
      </c>
      <c r="E160" t="s">
        <v>58</v>
      </c>
      <c r="F160" t="s">
        <v>81</v>
      </c>
      <c r="G160" s="1">
        <v>44530</v>
      </c>
      <c r="H160" t="s">
        <v>66</v>
      </c>
      <c r="I160" t="s">
        <v>99</v>
      </c>
      <c r="J160" s="2" t="s">
        <v>623</v>
      </c>
      <c r="K160" t="s">
        <v>24</v>
      </c>
      <c r="M160" t="s">
        <v>41</v>
      </c>
      <c r="N160" t="s">
        <v>26</v>
      </c>
      <c r="O160" s="3">
        <v>45078.096770833334</v>
      </c>
      <c r="R160">
        <v>159</v>
      </c>
      <c r="S160" t="str">
        <f>PROPER(CustomerSupport[[#This Row],[Resolution]])</f>
        <v/>
      </c>
      <c r="T160" t="str">
        <f>TRIM(CustomerSupport[[#This Row],[Customer Name]])</f>
        <v>Christopher Jenkins</v>
      </c>
      <c r="U160">
        <f>MONTH(CustomerSupport[[#This Row],[Date of Purchase]])</f>
        <v>11</v>
      </c>
      <c r="V160" t="str">
        <f>TEXT('Working data'!G160,"mmmm")</f>
        <v>November</v>
      </c>
      <c r="W160">
        <f>YEAR(CustomerSupport[[#This Row],[Date of Purchase]])</f>
        <v>2021</v>
      </c>
      <c r="X160" t="str">
        <f t="shared" si="2"/>
        <v/>
      </c>
    </row>
    <row r="161" spans="1:24" ht="14.25" customHeight="1" x14ac:dyDescent="0.4">
      <c r="A161">
        <v>160</v>
      </c>
      <c r="B161" t="s">
        <v>624</v>
      </c>
      <c r="C161" t="s">
        <v>625</v>
      </c>
      <c r="D161">
        <v>55</v>
      </c>
      <c r="E161" t="s">
        <v>19</v>
      </c>
      <c r="F161" t="s">
        <v>249</v>
      </c>
      <c r="G161" s="1">
        <v>44230</v>
      </c>
      <c r="H161" t="s">
        <v>45</v>
      </c>
      <c r="I161" t="s">
        <v>59</v>
      </c>
      <c r="J161" s="2" t="s">
        <v>626</v>
      </c>
      <c r="K161" t="s">
        <v>24</v>
      </c>
      <c r="M161" t="s">
        <v>89</v>
      </c>
      <c r="N161" t="s">
        <v>55</v>
      </c>
      <c r="O161" s="3">
        <v>45078.814837962964</v>
      </c>
      <c r="R161">
        <v>160</v>
      </c>
      <c r="S161" t="str">
        <f>PROPER(CustomerSupport[[#This Row],[Resolution]])</f>
        <v/>
      </c>
      <c r="T161" t="str">
        <f>TRIM(CustomerSupport[[#This Row],[Customer Name]])</f>
        <v>Tammy Wolf</v>
      </c>
      <c r="U161">
        <f>MONTH(CustomerSupport[[#This Row],[Date of Purchase]])</f>
        <v>2</v>
      </c>
      <c r="V161" t="str">
        <f>TEXT('Working data'!G161,"mmmm")</f>
        <v>February</v>
      </c>
      <c r="W161">
        <f>YEAR(CustomerSupport[[#This Row],[Date of Purchase]])</f>
        <v>2021</v>
      </c>
      <c r="X161" t="str">
        <f t="shared" si="2"/>
        <v/>
      </c>
    </row>
    <row r="162" spans="1:24" ht="14.25" customHeight="1" x14ac:dyDescent="0.4">
      <c r="A162">
        <v>161</v>
      </c>
      <c r="B162" t="s">
        <v>627</v>
      </c>
      <c r="C162" t="s">
        <v>628</v>
      </c>
      <c r="D162">
        <v>19</v>
      </c>
      <c r="E162" t="s">
        <v>29</v>
      </c>
      <c r="F162" t="s">
        <v>157</v>
      </c>
      <c r="G162" s="1">
        <v>44031</v>
      </c>
      <c r="H162" t="s">
        <v>67</v>
      </c>
      <c r="I162" t="s">
        <v>46</v>
      </c>
      <c r="J162" s="2" t="s">
        <v>629</v>
      </c>
      <c r="K162" t="s">
        <v>24</v>
      </c>
      <c r="M162" t="s">
        <v>89</v>
      </c>
      <c r="N162" t="s">
        <v>55</v>
      </c>
      <c r="O162" s="3">
        <v>45078.430821759262</v>
      </c>
      <c r="R162">
        <v>161</v>
      </c>
      <c r="S162" t="str">
        <f>PROPER(CustomerSupport[[#This Row],[Resolution]])</f>
        <v/>
      </c>
      <c r="T162" t="str">
        <f>TRIM(CustomerSupport[[#This Row],[Customer Name]])</f>
        <v>Jenna Travis</v>
      </c>
      <c r="U162">
        <f>MONTH(CustomerSupport[[#This Row],[Date of Purchase]])</f>
        <v>7</v>
      </c>
      <c r="V162" t="str">
        <f>TEXT('Working data'!G162,"mmmm")</f>
        <v>July</v>
      </c>
      <c r="W162">
        <f>YEAR(CustomerSupport[[#This Row],[Date of Purchase]])</f>
        <v>2020</v>
      </c>
      <c r="X162" t="str">
        <f t="shared" si="2"/>
        <v/>
      </c>
    </row>
    <row r="163" spans="1:24" ht="14.25" customHeight="1" x14ac:dyDescent="0.4">
      <c r="A163">
        <v>162</v>
      </c>
      <c r="B163" t="s">
        <v>630</v>
      </c>
      <c r="C163" t="s">
        <v>631</v>
      </c>
      <c r="D163">
        <v>29</v>
      </c>
      <c r="E163" t="s">
        <v>29</v>
      </c>
      <c r="F163" t="s">
        <v>134</v>
      </c>
      <c r="G163" s="1">
        <v>43836</v>
      </c>
      <c r="H163" t="s">
        <v>67</v>
      </c>
      <c r="I163" t="s">
        <v>22</v>
      </c>
      <c r="J163" s="2" t="s">
        <v>632</v>
      </c>
      <c r="K163" t="s">
        <v>39</v>
      </c>
      <c r="L163" t="s">
        <v>633</v>
      </c>
      <c r="M163" t="s">
        <v>89</v>
      </c>
      <c r="N163" t="s">
        <v>83</v>
      </c>
      <c r="O163" s="3">
        <v>45078.138483796298</v>
      </c>
      <c r="P163" s="3">
        <v>45078.665567129632</v>
      </c>
      <c r="Q163">
        <v>3</v>
      </c>
      <c r="R163">
        <v>162</v>
      </c>
      <c r="S163" t="str">
        <f>PROPER(CustomerSupport[[#This Row],[Resolution]])</f>
        <v>Idea Tax Writer Everybody Media.</v>
      </c>
      <c r="T163" t="str">
        <f>TRIM(CustomerSupport[[#This Row],[Customer Name]])</f>
        <v>William Huerta</v>
      </c>
      <c r="U163">
        <f>MONTH(CustomerSupport[[#This Row],[Date of Purchase]])</f>
        <v>1</v>
      </c>
      <c r="V163" t="str">
        <f>TEXT('Working data'!G163,"mmmm")</f>
        <v>January</v>
      </c>
      <c r="W163">
        <f>YEAR(CustomerSupport[[#This Row],[Date of Purchase]])</f>
        <v>2020</v>
      </c>
      <c r="X163">
        <f t="shared" si="2"/>
        <v>12.650000000023283</v>
      </c>
    </row>
    <row r="164" spans="1:24" ht="14.25" customHeight="1" x14ac:dyDescent="0.4">
      <c r="A164">
        <v>163</v>
      </c>
      <c r="B164" t="s">
        <v>634</v>
      </c>
      <c r="C164" t="s">
        <v>635</v>
      </c>
      <c r="D164">
        <v>30</v>
      </c>
      <c r="E164" t="s">
        <v>58</v>
      </c>
      <c r="F164" t="s">
        <v>456</v>
      </c>
      <c r="G164" s="1">
        <v>44492</v>
      </c>
      <c r="H164" t="s">
        <v>67</v>
      </c>
      <c r="I164" t="s">
        <v>60</v>
      </c>
      <c r="J164" t="s">
        <v>636</v>
      </c>
      <c r="K164" t="s">
        <v>39</v>
      </c>
      <c r="L164" t="s">
        <v>637</v>
      </c>
      <c r="M164" t="s">
        <v>25</v>
      </c>
      <c r="N164" t="s">
        <v>83</v>
      </c>
      <c r="O164" s="3">
        <v>45078.901701388888</v>
      </c>
      <c r="P164" s="3">
        <v>45078.442673611113</v>
      </c>
      <c r="Q164">
        <v>1</v>
      </c>
      <c r="R164">
        <v>163</v>
      </c>
      <c r="S164" t="str">
        <f>PROPER(CustomerSupport[[#This Row],[Resolution]])</f>
        <v>Reflect Different Happen Moment Teach.</v>
      </c>
      <c r="T164" t="str">
        <f>TRIM(CustomerSupport[[#This Row],[Customer Name]])</f>
        <v>Sarah Dougherty</v>
      </c>
      <c r="U164">
        <f>MONTH(CustomerSupport[[#This Row],[Date of Purchase]])</f>
        <v>10</v>
      </c>
      <c r="V164" t="str">
        <f>TEXT('Working data'!G164,"mmmm")</f>
        <v>October</v>
      </c>
      <c r="W164">
        <f>YEAR(CustomerSupport[[#This Row],[Date of Purchase]])</f>
        <v>2021</v>
      </c>
      <c r="X164">
        <f t="shared" si="2"/>
        <v>-11.016666666604578</v>
      </c>
    </row>
    <row r="165" spans="1:24" ht="14.25" customHeight="1" x14ac:dyDescent="0.4">
      <c r="A165">
        <v>164</v>
      </c>
      <c r="B165" t="s">
        <v>638</v>
      </c>
      <c r="C165" t="s">
        <v>639</v>
      </c>
      <c r="D165">
        <v>34</v>
      </c>
      <c r="E165" t="s">
        <v>58</v>
      </c>
      <c r="F165" t="s">
        <v>44</v>
      </c>
      <c r="G165" s="1">
        <v>44146</v>
      </c>
      <c r="H165" t="s">
        <v>59</v>
      </c>
      <c r="I165" t="s">
        <v>113</v>
      </c>
      <c r="J165" t="s">
        <v>640</v>
      </c>
      <c r="K165" t="s">
        <v>39</v>
      </c>
      <c r="L165" t="s">
        <v>641</v>
      </c>
      <c r="M165" t="s">
        <v>143</v>
      </c>
      <c r="N165" t="s">
        <v>83</v>
      </c>
      <c r="O165" s="3">
        <v>45078.802395833336</v>
      </c>
      <c r="P165" s="3">
        <v>45078.376701388886</v>
      </c>
      <c r="Q165">
        <v>3</v>
      </c>
      <c r="R165">
        <v>164</v>
      </c>
      <c r="S165" t="str">
        <f>PROPER(CustomerSupport[[#This Row],[Resolution]])</f>
        <v>Bring Bar Remember Visit Clearly Collection.</v>
      </c>
      <c r="T165" t="str">
        <f>TRIM(CustomerSupport[[#This Row],[Customer Name]])</f>
        <v>Brett Wu</v>
      </c>
      <c r="U165">
        <f>MONTH(CustomerSupport[[#This Row],[Date of Purchase]])</f>
        <v>11</v>
      </c>
      <c r="V165" t="str">
        <f>TEXT('Working data'!G165,"mmmm")</f>
        <v>November</v>
      </c>
      <c r="W165">
        <f>YEAR(CustomerSupport[[#This Row],[Date of Purchase]])</f>
        <v>2020</v>
      </c>
      <c r="X165">
        <f t="shared" si="2"/>
        <v>-10.216666666790843</v>
      </c>
    </row>
    <row r="166" spans="1:24" ht="14.25" customHeight="1" x14ac:dyDescent="0.4">
      <c r="A166">
        <v>165</v>
      </c>
      <c r="B166" t="s">
        <v>642</v>
      </c>
      <c r="C166" t="s">
        <v>643</v>
      </c>
      <c r="D166">
        <v>24</v>
      </c>
      <c r="E166" t="s">
        <v>58</v>
      </c>
      <c r="F166" t="s">
        <v>134</v>
      </c>
      <c r="G166" s="1">
        <v>44337</v>
      </c>
      <c r="H166" t="s">
        <v>45</v>
      </c>
      <c r="I166" t="s">
        <v>22</v>
      </c>
      <c r="J166" s="2" t="s">
        <v>644</v>
      </c>
      <c r="K166" t="s">
        <v>39</v>
      </c>
      <c r="L166" t="s">
        <v>645</v>
      </c>
      <c r="M166" t="s">
        <v>41</v>
      </c>
      <c r="N166" t="s">
        <v>26</v>
      </c>
      <c r="O166" s="3">
        <v>45078.819085648145</v>
      </c>
      <c r="P166" s="3">
        <v>45078.893391203703</v>
      </c>
      <c r="Q166">
        <v>5</v>
      </c>
      <c r="R166">
        <v>165</v>
      </c>
      <c r="S166" t="str">
        <f>PROPER(CustomerSupport[[#This Row],[Resolution]])</f>
        <v>Represent Wait Idea Guess Five Case.</v>
      </c>
      <c r="T166" t="str">
        <f>TRIM(CustomerSupport[[#This Row],[Customer Name]])</f>
        <v>Rebecca Patton</v>
      </c>
      <c r="U166">
        <f>MONTH(CustomerSupport[[#This Row],[Date of Purchase]])</f>
        <v>5</v>
      </c>
      <c r="V166" t="str">
        <f>TEXT('Working data'!G166,"mmmm")</f>
        <v>May</v>
      </c>
      <c r="W166">
        <f>YEAR(CustomerSupport[[#This Row],[Date of Purchase]])</f>
        <v>2021</v>
      </c>
      <c r="X166">
        <f t="shared" si="2"/>
        <v>1.78333333338378</v>
      </c>
    </row>
    <row r="167" spans="1:24" ht="14.25" customHeight="1" x14ac:dyDescent="0.4">
      <c r="A167">
        <v>166</v>
      </c>
      <c r="B167" t="s">
        <v>646</v>
      </c>
      <c r="C167" t="s">
        <v>647</v>
      </c>
      <c r="D167">
        <v>33</v>
      </c>
      <c r="E167" t="s">
        <v>58</v>
      </c>
      <c r="F167" t="s">
        <v>397</v>
      </c>
      <c r="G167" s="1">
        <v>44037</v>
      </c>
      <c r="H167" t="s">
        <v>66</v>
      </c>
      <c r="I167" t="s">
        <v>37</v>
      </c>
      <c r="J167" s="2" t="s">
        <v>648</v>
      </c>
      <c r="K167" t="s">
        <v>24</v>
      </c>
      <c r="M167" t="s">
        <v>41</v>
      </c>
      <c r="N167" t="s">
        <v>55</v>
      </c>
      <c r="O167" s="3">
        <v>45078.306597222225</v>
      </c>
      <c r="R167">
        <v>166</v>
      </c>
      <c r="S167" t="str">
        <f>PROPER(CustomerSupport[[#This Row],[Resolution]])</f>
        <v/>
      </c>
      <c r="T167" t="str">
        <f>TRIM(CustomerSupport[[#This Row],[Customer Name]])</f>
        <v>Joel Jones</v>
      </c>
      <c r="U167">
        <f>MONTH(CustomerSupport[[#This Row],[Date of Purchase]])</f>
        <v>7</v>
      </c>
      <c r="V167" t="str">
        <f>TEXT('Working data'!G167,"mmmm")</f>
        <v>July</v>
      </c>
      <c r="W167">
        <f>YEAR(CustomerSupport[[#This Row],[Date of Purchase]])</f>
        <v>2020</v>
      </c>
      <c r="X167" t="str">
        <f t="shared" si="2"/>
        <v/>
      </c>
    </row>
    <row r="168" spans="1:24" ht="14.25" customHeight="1" x14ac:dyDescent="0.4">
      <c r="A168">
        <v>167</v>
      </c>
      <c r="B168" t="s">
        <v>649</v>
      </c>
      <c r="C168" t="s">
        <v>650</v>
      </c>
      <c r="D168">
        <v>32</v>
      </c>
      <c r="E168" t="s">
        <v>29</v>
      </c>
      <c r="F168" t="s">
        <v>117</v>
      </c>
      <c r="G168" s="1">
        <v>43924</v>
      </c>
      <c r="H168" t="s">
        <v>67</v>
      </c>
      <c r="I168" t="s">
        <v>72</v>
      </c>
      <c r="J168" t="s">
        <v>651</v>
      </c>
      <c r="K168" t="s">
        <v>39</v>
      </c>
      <c r="L168" t="s">
        <v>652</v>
      </c>
      <c r="M168" t="s">
        <v>143</v>
      </c>
      <c r="N168" t="s">
        <v>55</v>
      </c>
      <c r="O168" s="3">
        <v>45078.191342592596</v>
      </c>
      <c r="P168" s="3">
        <v>45078.312175925923</v>
      </c>
      <c r="Q168">
        <v>3</v>
      </c>
      <c r="R168">
        <v>167</v>
      </c>
      <c r="S168" t="str">
        <f>PROPER(CustomerSupport[[#This Row],[Resolution]])</f>
        <v>Speech After Hair Federal Fill Around.</v>
      </c>
      <c r="T168" t="str">
        <f>TRIM(CustomerSupport[[#This Row],[Customer Name]])</f>
        <v>Steven Johnson</v>
      </c>
      <c r="U168">
        <f>MONTH(CustomerSupport[[#This Row],[Date of Purchase]])</f>
        <v>4</v>
      </c>
      <c r="V168" t="str">
        <f>TEXT('Working data'!G168,"mmmm")</f>
        <v>April</v>
      </c>
      <c r="W168">
        <f>YEAR(CustomerSupport[[#This Row],[Date of Purchase]])</f>
        <v>2020</v>
      </c>
      <c r="X168">
        <f t="shared" si="2"/>
        <v>2.8999999998486601</v>
      </c>
    </row>
    <row r="169" spans="1:24" ht="14.25" customHeight="1" x14ac:dyDescent="0.4">
      <c r="A169">
        <v>168</v>
      </c>
      <c r="B169" t="s">
        <v>653</v>
      </c>
      <c r="C169" t="s">
        <v>654</v>
      </c>
      <c r="D169">
        <v>41</v>
      </c>
      <c r="E169" t="s">
        <v>58</v>
      </c>
      <c r="F169" t="s">
        <v>655</v>
      </c>
      <c r="G169" s="1">
        <v>43861</v>
      </c>
      <c r="H169" t="s">
        <v>21</v>
      </c>
      <c r="I169" t="s">
        <v>141</v>
      </c>
      <c r="J169" s="2" t="s">
        <v>656</v>
      </c>
      <c r="K169" t="s">
        <v>39</v>
      </c>
      <c r="L169" t="s">
        <v>657</v>
      </c>
      <c r="M169" t="s">
        <v>143</v>
      </c>
      <c r="N169" t="s">
        <v>33</v>
      </c>
      <c r="O169" s="3">
        <v>45078.528854166667</v>
      </c>
      <c r="P169" s="3">
        <v>45078.26357638889</v>
      </c>
      <c r="Q169">
        <v>3</v>
      </c>
      <c r="R169">
        <v>168</v>
      </c>
      <c r="S169" t="str">
        <f>PROPER(CustomerSupport[[#This Row],[Resolution]])</f>
        <v>Door Expert Teach Expert Service Place Far.</v>
      </c>
      <c r="T169" t="str">
        <f>TRIM(CustomerSupport[[#This Row],[Customer Name]])</f>
        <v>Michael Coleman</v>
      </c>
      <c r="U169">
        <f>MONTH(CustomerSupport[[#This Row],[Date of Purchase]])</f>
        <v>1</v>
      </c>
      <c r="V169" t="str">
        <f>TEXT('Working data'!G169,"mmmm")</f>
        <v>January</v>
      </c>
      <c r="W169">
        <f>YEAR(CustomerSupport[[#This Row],[Date of Purchase]])</f>
        <v>2020</v>
      </c>
      <c r="X169">
        <f t="shared" si="2"/>
        <v>-6.3666666666395031</v>
      </c>
    </row>
    <row r="170" spans="1:24" ht="14.25" customHeight="1" x14ac:dyDescent="0.4">
      <c r="A170">
        <v>169</v>
      </c>
      <c r="B170" t="s">
        <v>658</v>
      </c>
      <c r="C170" t="s">
        <v>659</v>
      </c>
      <c r="D170">
        <v>51</v>
      </c>
      <c r="E170" t="s">
        <v>19</v>
      </c>
      <c r="F170" t="s">
        <v>157</v>
      </c>
      <c r="G170" s="1">
        <v>44442</v>
      </c>
      <c r="H170" t="s">
        <v>45</v>
      </c>
      <c r="I170" t="s">
        <v>141</v>
      </c>
      <c r="J170" s="2" t="s">
        <v>660</v>
      </c>
      <c r="K170" t="s">
        <v>62</v>
      </c>
      <c r="M170" t="s">
        <v>89</v>
      </c>
      <c r="N170" t="s">
        <v>26</v>
      </c>
      <c r="R170">
        <v>169</v>
      </c>
      <c r="S170" t="str">
        <f>PROPER(CustomerSupport[[#This Row],[Resolution]])</f>
        <v/>
      </c>
      <c r="T170" t="str">
        <f>TRIM(CustomerSupport[[#This Row],[Customer Name]])</f>
        <v>Erica Turner</v>
      </c>
      <c r="U170">
        <f>MONTH(CustomerSupport[[#This Row],[Date of Purchase]])</f>
        <v>9</v>
      </c>
      <c r="V170" t="str">
        <f>TEXT('Working data'!G170,"mmmm")</f>
        <v>September</v>
      </c>
      <c r="W170">
        <f>YEAR(CustomerSupport[[#This Row],[Date of Purchase]])</f>
        <v>2021</v>
      </c>
      <c r="X170" t="str">
        <f t="shared" si="2"/>
        <v/>
      </c>
    </row>
    <row r="171" spans="1:24" ht="14.25" customHeight="1" x14ac:dyDescent="0.4">
      <c r="A171">
        <v>170</v>
      </c>
      <c r="B171" t="s">
        <v>661</v>
      </c>
      <c r="C171" t="s">
        <v>662</v>
      </c>
      <c r="D171">
        <v>30</v>
      </c>
      <c r="E171" t="s">
        <v>58</v>
      </c>
      <c r="F171" t="s">
        <v>249</v>
      </c>
      <c r="G171" s="1">
        <v>44047</v>
      </c>
      <c r="H171" t="s">
        <v>66</v>
      </c>
      <c r="I171" t="s">
        <v>37</v>
      </c>
      <c r="J171" s="2" t="s">
        <v>663</v>
      </c>
      <c r="K171" t="s">
        <v>39</v>
      </c>
      <c r="L171" t="s">
        <v>664</v>
      </c>
      <c r="M171" t="s">
        <v>143</v>
      </c>
      <c r="N171" t="s">
        <v>83</v>
      </c>
      <c r="O171" s="3">
        <v>45078.593472222223</v>
      </c>
      <c r="P171" s="3">
        <v>45078.464305555557</v>
      </c>
      <c r="Q171">
        <v>1</v>
      </c>
      <c r="R171">
        <v>170</v>
      </c>
      <c r="S171" t="str">
        <f>PROPER(CustomerSupport[[#This Row],[Resolution]])</f>
        <v>Your Determine Such Summer Young.</v>
      </c>
      <c r="T171" t="str">
        <f>TRIM(CustomerSupport[[#This Row],[Customer Name]])</f>
        <v>Sara Jones</v>
      </c>
      <c r="U171">
        <f>MONTH(CustomerSupport[[#This Row],[Date of Purchase]])</f>
        <v>8</v>
      </c>
      <c r="V171" t="str">
        <f>TEXT('Working data'!G171,"mmmm")</f>
        <v>August</v>
      </c>
      <c r="W171">
        <f>YEAR(CustomerSupport[[#This Row],[Date of Purchase]])</f>
        <v>2020</v>
      </c>
      <c r="X171">
        <f t="shared" si="2"/>
        <v>-3.0999999999767169</v>
      </c>
    </row>
    <row r="172" spans="1:24" ht="14.25" customHeight="1" x14ac:dyDescent="0.4">
      <c r="A172">
        <v>171</v>
      </c>
      <c r="B172" t="s">
        <v>665</v>
      </c>
      <c r="C172" t="s">
        <v>666</v>
      </c>
      <c r="D172">
        <v>44</v>
      </c>
      <c r="E172" t="s">
        <v>29</v>
      </c>
      <c r="F172" t="s">
        <v>44</v>
      </c>
      <c r="G172" s="1">
        <v>44554</v>
      </c>
      <c r="H172" t="s">
        <v>45</v>
      </c>
      <c r="I172" t="s">
        <v>22</v>
      </c>
      <c r="J172" s="2" t="s">
        <v>667</v>
      </c>
      <c r="K172" t="s">
        <v>39</v>
      </c>
      <c r="L172" t="s">
        <v>668</v>
      </c>
      <c r="M172" t="s">
        <v>41</v>
      </c>
      <c r="N172" t="s">
        <v>26</v>
      </c>
      <c r="O172" s="3">
        <v>45078.654606481483</v>
      </c>
      <c r="P172" s="3">
        <v>45078.775439814817</v>
      </c>
      <c r="Q172">
        <v>4</v>
      </c>
      <c r="R172">
        <v>171</v>
      </c>
      <c r="S172" t="str">
        <f>PROPER(CustomerSupport[[#This Row],[Resolution]])</f>
        <v>Believe Spend Others Newspaper Ability Visit.</v>
      </c>
      <c r="T172" t="str">
        <f>TRIM(CustomerSupport[[#This Row],[Customer Name]])</f>
        <v>Angel Saunders</v>
      </c>
      <c r="U172">
        <f>MONTH(CustomerSupport[[#This Row],[Date of Purchase]])</f>
        <v>12</v>
      </c>
      <c r="V172" t="str">
        <f>TEXT('Working data'!G172,"mmmm")</f>
        <v>December</v>
      </c>
      <c r="W172">
        <f>YEAR(CustomerSupport[[#This Row],[Date of Purchase]])</f>
        <v>2021</v>
      </c>
      <c r="X172">
        <f t="shared" si="2"/>
        <v>2.9000000000232831</v>
      </c>
    </row>
    <row r="173" spans="1:24" ht="14.25" customHeight="1" x14ac:dyDescent="0.4">
      <c r="A173">
        <v>172</v>
      </c>
      <c r="B173" t="s">
        <v>669</v>
      </c>
      <c r="C173" t="s">
        <v>670</v>
      </c>
      <c r="D173">
        <v>33</v>
      </c>
      <c r="E173" t="s">
        <v>29</v>
      </c>
      <c r="F173" t="s">
        <v>107</v>
      </c>
      <c r="G173" s="1">
        <v>44176</v>
      </c>
      <c r="H173" t="s">
        <v>67</v>
      </c>
      <c r="I173" t="s">
        <v>67</v>
      </c>
      <c r="J173" s="2" t="s">
        <v>671</v>
      </c>
      <c r="K173" t="s">
        <v>62</v>
      </c>
      <c r="M173" t="s">
        <v>41</v>
      </c>
      <c r="N173" t="s">
        <v>33</v>
      </c>
      <c r="R173">
        <v>172</v>
      </c>
      <c r="S173" t="str">
        <f>PROPER(CustomerSupport[[#This Row],[Resolution]])</f>
        <v/>
      </c>
      <c r="T173" t="str">
        <f>TRIM(CustomerSupport[[#This Row],[Customer Name]])</f>
        <v>Anna Williams</v>
      </c>
      <c r="U173">
        <f>MONTH(CustomerSupport[[#This Row],[Date of Purchase]])</f>
        <v>12</v>
      </c>
      <c r="V173" t="str">
        <f>TEXT('Working data'!G173,"mmmm")</f>
        <v>December</v>
      </c>
      <c r="W173">
        <f>YEAR(CustomerSupport[[#This Row],[Date of Purchase]])</f>
        <v>2020</v>
      </c>
      <c r="X173" t="str">
        <f t="shared" si="2"/>
        <v/>
      </c>
    </row>
    <row r="174" spans="1:24" ht="14.25" customHeight="1" x14ac:dyDescent="0.4">
      <c r="A174">
        <v>173</v>
      </c>
      <c r="B174" t="s">
        <v>672</v>
      </c>
      <c r="C174" t="s">
        <v>673</v>
      </c>
      <c r="D174">
        <v>36</v>
      </c>
      <c r="E174" t="s">
        <v>19</v>
      </c>
      <c r="F174" t="s">
        <v>103</v>
      </c>
      <c r="G174" s="1">
        <v>43857</v>
      </c>
      <c r="H174" t="s">
        <v>59</v>
      </c>
      <c r="I174" t="s">
        <v>177</v>
      </c>
      <c r="J174" s="2" t="s">
        <v>674</v>
      </c>
      <c r="K174" t="s">
        <v>24</v>
      </c>
      <c r="M174" t="s">
        <v>143</v>
      </c>
      <c r="N174" t="s">
        <v>26</v>
      </c>
      <c r="O174" s="3">
        <v>45078.453958333332</v>
      </c>
      <c r="R174">
        <v>173</v>
      </c>
      <c r="S174" t="str">
        <f>PROPER(CustomerSupport[[#This Row],[Resolution]])</f>
        <v/>
      </c>
      <c r="T174" t="str">
        <f>TRIM(CustomerSupport[[#This Row],[Customer Name]])</f>
        <v>Tiffany Davis</v>
      </c>
      <c r="U174">
        <f>MONTH(CustomerSupport[[#This Row],[Date of Purchase]])</f>
        <v>1</v>
      </c>
      <c r="V174" t="str">
        <f>TEXT('Working data'!G174,"mmmm")</f>
        <v>January</v>
      </c>
      <c r="W174">
        <f>YEAR(CustomerSupport[[#This Row],[Date of Purchase]])</f>
        <v>2020</v>
      </c>
      <c r="X174" t="str">
        <f t="shared" si="2"/>
        <v/>
      </c>
    </row>
    <row r="175" spans="1:24" ht="14.25" customHeight="1" x14ac:dyDescent="0.4">
      <c r="A175">
        <v>174</v>
      </c>
      <c r="B175" t="s">
        <v>675</v>
      </c>
      <c r="C175" t="s">
        <v>676</v>
      </c>
      <c r="D175">
        <v>50</v>
      </c>
      <c r="E175" t="s">
        <v>19</v>
      </c>
      <c r="F175" t="s">
        <v>157</v>
      </c>
      <c r="G175" s="1">
        <v>44470</v>
      </c>
      <c r="H175" t="s">
        <v>67</v>
      </c>
      <c r="I175" t="s">
        <v>113</v>
      </c>
      <c r="J175" s="2" t="s">
        <v>677</v>
      </c>
      <c r="K175" t="s">
        <v>24</v>
      </c>
      <c r="M175" t="s">
        <v>143</v>
      </c>
      <c r="N175" t="s">
        <v>55</v>
      </c>
      <c r="O175" s="3">
        <v>45077.965775462966</v>
      </c>
      <c r="R175">
        <v>174</v>
      </c>
      <c r="S175" t="str">
        <f>PROPER(CustomerSupport[[#This Row],[Resolution]])</f>
        <v/>
      </c>
      <c r="T175" t="str">
        <f>TRIM(CustomerSupport[[#This Row],[Customer Name]])</f>
        <v>Seth Foster</v>
      </c>
      <c r="U175">
        <f>MONTH(CustomerSupport[[#This Row],[Date of Purchase]])</f>
        <v>10</v>
      </c>
      <c r="V175" t="str">
        <f>TEXT('Working data'!G175,"mmmm")</f>
        <v>October</v>
      </c>
      <c r="W175">
        <f>YEAR(CustomerSupport[[#This Row],[Date of Purchase]])</f>
        <v>2021</v>
      </c>
      <c r="X175" t="str">
        <f t="shared" si="2"/>
        <v/>
      </c>
    </row>
    <row r="176" spans="1:24" ht="14.25" customHeight="1" x14ac:dyDescent="0.4">
      <c r="A176">
        <v>175</v>
      </c>
      <c r="B176" t="s">
        <v>678</v>
      </c>
      <c r="C176" t="s">
        <v>679</v>
      </c>
      <c r="D176">
        <v>37</v>
      </c>
      <c r="E176" t="s">
        <v>58</v>
      </c>
      <c r="F176" t="s">
        <v>30</v>
      </c>
      <c r="G176" s="1">
        <v>44474</v>
      </c>
      <c r="H176" t="s">
        <v>21</v>
      </c>
      <c r="I176" t="s">
        <v>52</v>
      </c>
      <c r="J176" t="s">
        <v>680</v>
      </c>
      <c r="K176" t="s">
        <v>24</v>
      </c>
      <c r="M176" t="s">
        <v>25</v>
      </c>
      <c r="N176" t="s">
        <v>33</v>
      </c>
      <c r="O176" s="3">
        <v>45078.807442129626</v>
      </c>
      <c r="R176">
        <v>175</v>
      </c>
      <c r="S176" t="str">
        <f>PROPER(CustomerSupport[[#This Row],[Resolution]])</f>
        <v/>
      </c>
      <c r="T176" t="str">
        <f>TRIM(CustomerSupport[[#This Row],[Customer Name]])</f>
        <v>Mike Ball</v>
      </c>
      <c r="U176">
        <f>MONTH(CustomerSupport[[#This Row],[Date of Purchase]])</f>
        <v>10</v>
      </c>
      <c r="V176" t="str">
        <f>TEXT('Working data'!G176,"mmmm")</f>
        <v>October</v>
      </c>
      <c r="W176">
        <f>YEAR(CustomerSupport[[#This Row],[Date of Purchase]])</f>
        <v>2021</v>
      </c>
      <c r="X176" t="str">
        <f t="shared" si="2"/>
        <v/>
      </c>
    </row>
    <row r="177" spans="1:24" ht="14.25" customHeight="1" x14ac:dyDescent="0.4">
      <c r="A177">
        <v>176</v>
      </c>
      <c r="B177" t="s">
        <v>681</v>
      </c>
      <c r="C177" t="s">
        <v>682</v>
      </c>
      <c r="D177">
        <v>42</v>
      </c>
      <c r="E177" t="s">
        <v>19</v>
      </c>
      <c r="F177" t="s">
        <v>211</v>
      </c>
      <c r="G177" s="1">
        <v>44487</v>
      </c>
      <c r="H177" t="s">
        <v>21</v>
      </c>
      <c r="I177" t="s">
        <v>141</v>
      </c>
      <c r="J177" s="2" t="s">
        <v>683</v>
      </c>
      <c r="K177" t="s">
        <v>39</v>
      </c>
      <c r="L177" t="s">
        <v>684</v>
      </c>
      <c r="M177" t="s">
        <v>143</v>
      </c>
      <c r="N177" t="s">
        <v>55</v>
      </c>
      <c r="O177" s="3">
        <v>45078.55190972222</v>
      </c>
      <c r="P177" s="3">
        <v>45078.308159722219</v>
      </c>
      <c r="Q177">
        <v>4</v>
      </c>
      <c r="R177">
        <v>176</v>
      </c>
      <c r="S177" t="str">
        <f>PROPER(CustomerSupport[[#This Row],[Resolution]])</f>
        <v>Four Success Gas Language Level Win.</v>
      </c>
      <c r="T177" t="str">
        <f>TRIM(CustomerSupport[[#This Row],[Customer Name]])</f>
        <v>Mark Wright</v>
      </c>
      <c r="U177">
        <f>MONTH(CustomerSupport[[#This Row],[Date of Purchase]])</f>
        <v>10</v>
      </c>
      <c r="V177" t="str">
        <f>TEXT('Working data'!G177,"mmmm")</f>
        <v>October</v>
      </c>
      <c r="W177">
        <f>YEAR(CustomerSupport[[#This Row],[Date of Purchase]])</f>
        <v>2021</v>
      </c>
      <c r="X177">
        <f t="shared" si="2"/>
        <v>-5.8500000000349246</v>
      </c>
    </row>
    <row r="178" spans="1:24" ht="14.25" customHeight="1" x14ac:dyDescent="0.4">
      <c r="A178">
        <v>177</v>
      </c>
      <c r="B178" t="s">
        <v>685</v>
      </c>
      <c r="C178" t="s">
        <v>686</v>
      </c>
      <c r="D178">
        <v>49</v>
      </c>
      <c r="E178" t="s">
        <v>29</v>
      </c>
      <c r="F178" t="s">
        <v>286</v>
      </c>
      <c r="G178" s="1">
        <v>44516</v>
      </c>
      <c r="H178" t="s">
        <v>21</v>
      </c>
      <c r="I178" t="s">
        <v>67</v>
      </c>
      <c r="J178" s="2" t="s">
        <v>687</v>
      </c>
      <c r="K178" t="s">
        <v>24</v>
      </c>
      <c r="M178" t="s">
        <v>143</v>
      </c>
      <c r="N178" t="s">
        <v>55</v>
      </c>
      <c r="O178" s="3">
        <v>45078.115127314813</v>
      </c>
      <c r="R178">
        <v>177</v>
      </c>
      <c r="S178" t="str">
        <f>PROPER(CustomerSupport[[#This Row],[Resolution]])</f>
        <v/>
      </c>
      <c r="T178" t="str">
        <f>TRIM(CustomerSupport[[#This Row],[Customer Name]])</f>
        <v>Sierra French</v>
      </c>
      <c r="U178">
        <f>MONTH(CustomerSupport[[#This Row],[Date of Purchase]])</f>
        <v>11</v>
      </c>
      <c r="V178" t="str">
        <f>TEXT('Working data'!G178,"mmmm")</f>
        <v>November</v>
      </c>
      <c r="W178">
        <f>YEAR(CustomerSupport[[#This Row],[Date of Purchase]])</f>
        <v>2021</v>
      </c>
      <c r="X178" t="str">
        <f t="shared" si="2"/>
        <v/>
      </c>
    </row>
    <row r="179" spans="1:24" ht="14.25" customHeight="1" x14ac:dyDescent="0.4">
      <c r="A179">
        <v>178</v>
      </c>
      <c r="B179" t="s">
        <v>688</v>
      </c>
      <c r="C179" t="s">
        <v>689</v>
      </c>
      <c r="D179">
        <v>27</v>
      </c>
      <c r="E179" t="s">
        <v>19</v>
      </c>
      <c r="F179" t="s">
        <v>81</v>
      </c>
      <c r="G179" s="1">
        <v>44095</v>
      </c>
      <c r="H179" t="s">
        <v>59</v>
      </c>
      <c r="I179" t="s">
        <v>113</v>
      </c>
      <c r="J179" s="2" t="s">
        <v>690</v>
      </c>
      <c r="K179" t="s">
        <v>24</v>
      </c>
      <c r="M179" t="s">
        <v>89</v>
      </c>
      <c r="N179" t="s">
        <v>83</v>
      </c>
      <c r="O179" s="3">
        <v>45078.4609837963</v>
      </c>
      <c r="R179">
        <v>178</v>
      </c>
      <c r="S179" t="str">
        <f>PROPER(CustomerSupport[[#This Row],[Resolution]])</f>
        <v/>
      </c>
      <c r="T179" t="str">
        <f>TRIM(CustomerSupport[[#This Row],[Customer Name]])</f>
        <v>Michelle Payne</v>
      </c>
      <c r="U179">
        <f>MONTH(CustomerSupport[[#This Row],[Date of Purchase]])</f>
        <v>9</v>
      </c>
      <c r="V179" t="str">
        <f>TEXT('Working data'!G179,"mmmm")</f>
        <v>September</v>
      </c>
      <c r="W179">
        <f>YEAR(CustomerSupport[[#This Row],[Date of Purchase]])</f>
        <v>2020</v>
      </c>
      <c r="X179" t="str">
        <f t="shared" si="2"/>
        <v/>
      </c>
    </row>
    <row r="180" spans="1:24" ht="14.25" customHeight="1" x14ac:dyDescent="0.4">
      <c r="A180">
        <v>179</v>
      </c>
      <c r="B180" t="s">
        <v>691</v>
      </c>
      <c r="C180" t="s">
        <v>692</v>
      </c>
      <c r="D180">
        <v>25</v>
      </c>
      <c r="E180" t="s">
        <v>19</v>
      </c>
      <c r="F180" t="s">
        <v>173</v>
      </c>
      <c r="G180" s="1">
        <v>43940</v>
      </c>
      <c r="H180" t="s">
        <v>45</v>
      </c>
      <c r="I180" t="s">
        <v>31</v>
      </c>
      <c r="J180" s="2" t="s">
        <v>693</v>
      </c>
      <c r="K180" t="s">
        <v>62</v>
      </c>
      <c r="M180" t="s">
        <v>143</v>
      </c>
      <c r="N180" t="s">
        <v>33</v>
      </c>
      <c r="R180">
        <v>179</v>
      </c>
      <c r="S180" t="str">
        <f>PROPER(CustomerSupport[[#This Row],[Resolution]])</f>
        <v/>
      </c>
      <c r="T180" t="str">
        <f>TRIM(CustomerSupport[[#This Row],[Customer Name]])</f>
        <v>Emma Brock</v>
      </c>
      <c r="U180">
        <f>MONTH(CustomerSupport[[#This Row],[Date of Purchase]])</f>
        <v>4</v>
      </c>
      <c r="V180" t="str">
        <f>TEXT('Working data'!G180,"mmmm")</f>
        <v>April</v>
      </c>
      <c r="W180">
        <f>YEAR(CustomerSupport[[#This Row],[Date of Purchase]])</f>
        <v>2020</v>
      </c>
      <c r="X180" t="str">
        <f t="shared" si="2"/>
        <v/>
      </c>
    </row>
    <row r="181" spans="1:24" ht="14.25" customHeight="1" x14ac:dyDescent="0.4">
      <c r="A181">
        <v>180</v>
      </c>
      <c r="B181" t="s">
        <v>694</v>
      </c>
      <c r="C181" t="s">
        <v>695</v>
      </c>
      <c r="D181">
        <v>58</v>
      </c>
      <c r="E181" t="s">
        <v>29</v>
      </c>
      <c r="F181" t="s">
        <v>202</v>
      </c>
      <c r="G181" s="1">
        <v>44350</v>
      </c>
      <c r="H181" t="s">
        <v>45</v>
      </c>
      <c r="I181" t="s">
        <v>52</v>
      </c>
      <c r="J181" s="2" t="s">
        <v>696</v>
      </c>
      <c r="K181" t="s">
        <v>24</v>
      </c>
      <c r="M181" t="s">
        <v>25</v>
      </c>
      <c r="N181" t="s">
        <v>83</v>
      </c>
      <c r="O181" s="3">
        <v>45078.775601851848</v>
      </c>
      <c r="R181">
        <v>180</v>
      </c>
      <c r="S181" t="str">
        <f>PROPER(CustomerSupport[[#This Row],[Resolution]])</f>
        <v/>
      </c>
      <c r="T181" t="str">
        <f>TRIM(CustomerSupport[[#This Row],[Customer Name]])</f>
        <v>Gabrielle Camacho</v>
      </c>
      <c r="U181">
        <f>MONTH(CustomerSupport[[#This Row],[Date of Purchase]])</f>
        <v>6</v>
      </c>
      <c r="V181" t="str">
        <f>TEXT('Working data'!G181,"mmmm")</f>
        <v>June</v>
      </c>
      <c r="W181">
        <f>YEAR(CustomerSupport[[#This Row],[Date of Purchase]])</f>
        <v>2021</v>
      </c>
      <c r="X181" t="str">
        <f t="shared" si="2"/>
        <v/>
      </c>
    </row>
    <row r="182" spans="1:24" ht="14.25" customHeight="1" x14ac:dyDescent="0.4">
      <c r="A182">
        <v>181</v>
      </c>
      <c r="B182" t="s">
        <v>697</v>
      </c>
      <c r="C182" t="s">
        <v>698</v>
      </c>
      <c r="D182">
        <v>60</v>
      </c>
      <c r="E182" t="s">
        <v>19</v>
      </c>
      <c r="F182" t="s">
        <v>699</v>
      </c>
      <c r="G182" s="1">
        <v>44517</v>
      </c>
      <c r="H182" t="s">
        <v>67</v>
      </c>
      <c r="I182" t="s">
        <v>177</v>
      </c>
      <c r="J182" t="s">
        <v>700</v>
      </c>
      <c r="K182" t="s">
        <v>24</v>
      </c>
      <c r="M182" t="s">
        <v>143</v>
      </c>
      <c r="N182" t="s">
        <v>55</v>
      </c>
      <c r="O182" s="3">
        <v>45078.148530092592</v>
      </c>
      <c r="R182">
        <v>181</v>
      </c>
      <c r="S182" t="str">
        <f>PROPER(CustomerSupport[[#This Row],[Resolution]])</f>
        <v/>
      </c>
      <c r="T182" t="str">
        <f>TRIM(CustomerSupport[[#This Row],[Customer Name]])</f>
        <v>Jeff Hart</v>
      </c>
      <c r="U182">
        <f>MONTH(CustomerSupport[[#This Row],[Date of Purchase]])</f>
        <v>11</v>
      </c>
      <c r="V182" t="str">
        <f>TEXT('Working data'!G182,"mmmm")</f>
        <v>November</v>
      </c>
      <c r="W182">
        <f>YEAR(CustomerSupport[[#This Row],[Date of Purchase]])</f>
        <v>2021</v>
      </c>
      <c r="X182" t="str">
        <f t="shared" si="2"/>
        <v/>
      </c>
    </row>
    <row r="183" spans="1:24" ht="14.25" customHeight="1" x14ac:dyDescent="0.4">
      <c r="A183">
        <v>182</v>
      </c>
      <c r="B183" t="s">
        <v>701</v>
      </c>
      <c r="C183" t="s">
        <v>702</v>
      </c>
      <c r="D183">
        <v>34</v>
      </c>
      <c r="E183" t="s">
        <v>19</v>
      </c>
      <c r="F183" t="s">
        <v>149</v>
      </c>
      <c r="G183" s="1">
        <v>44161</v>
      </c>
      <c r="H183" t="s">
        <v>59</v>
      </c>
      <c r="I183" t="s">
        <v>46</v>
      </c>
      <c r="J183" s="2" t="s">
        <v>703</v>
      </c>
      <c r="K183" t="s">
        <v>24</v>
      </c>
      <c r="M183" t="s">
        <v>25</v>
      </c>
      <c r="N183" t="s">
        <v>26</v>
      </c>
      <c r="O183" s="3">
        <v>45078.866597222222</v>
      </c>
      <c r="R183">
        <v>182</v>
      </c>
      <c r="S183" t="str">
        <f>PROPER(CustomerSupport[[#This Row],[Resolution]])</f>
        <v/>
      </c>
      <c r="T183" t="str">
        <f>TRIM(CustomerSupport[[#This Row],[Customer Name]])</f>
        <v>Dustin Ford</v>
      </c>
      <c r="U183">
        <f>MONTH(CustomerSupport[[#This Row],[Date of Purchase]])</f>
        <v>11</v>
      </c>
      <c r="V183" t="str">
        <f>TEXT('Working data'!G183,"mmmm")</f>
        <v>November</v>
      </c>
      <c r="W183">
        <f>YEAR(CustomerSupport[[#This Row],[Date of Purchase]])</f>
        <v>2020</v>
      </c>
      <c r="X183" t="str">
        <f t="shared" si="2"/>
        <v/>
      </c>
    </row>
    <row r="184" spans="1:24" ht="14.25" customHeight="1" x14ac:dyDescent="0.4">
      <c r="A184">
        <v>183</v>
      </c>
      <c r="B184" t="s">
        <v>704</v>
      </c>
      <c r="C184" t="s">
        <v>705</v>
      </c>
      <c r="D184">
        <v>33</v>
      </c>
      <c r="E184" t="s">
        <v>29</v>
      </c>
      <c r="F184" t="s">
        <v>421</v>
      </c>
      <c r="G184" s="1">
        <v>44304</v>
      </c>
      <c r="H184" t="s">
        <v>66</v>
      </c>
      <c r="I184" t="s">
        <v>141</v>
      </c>
      <c r="J184" t="s">
        <v>706</v>
      </c>
      <c r="K184" t="s">
        <v>39</v>
      </c>
      <c r="L184" t="s">
        <v>707</v>
      </c>
      <c r="M184" t="s">
        <v>89</v>
      </c>
      <c r="N184" t="s">
        <v>33</v>
      </c>
      <c r="O184" s="3">
        <v>45078.0624537037</v>
      </c>
      <c r="P184" s="3">
        <v>45078.274259259262</v>
      </c>
      <c r="Q184">
        <v>4</v>
      </c>
      <c r="R184">
        <v>183</v>
      </c>
      <c r="S184" t="str">
        <f>PROPER(CustomerSupport[[#This Row],[Resolution]])</f>
        <v>Voice Skin Discover Else Their Thus Painting.</v>
      </c>
      <c r="T184" t="str">
        <f>TRIM(CustomerSupport[[#This Row],[Customer Name]])</f>
        <v>James Roman</v>
      </c>
      <c r="U184">
        <f>MONTH(CustomerSupport[[#This Row],[Date of Purchase]])</f>
        <v>4</v>
      </c>
      <c r="V184" t="str">
        <f>TEXT('Working data'!G184,"mmmm")</f>
        <v>April</v>
      </c>
      <c r="W184">
        <f>YEAR(CustomerSupport[[#This Row],[Date of Purchase]])</f>
        <v>2021</v>
      </c>
      <c r="X184">
        <f t="shared" si="2"/>
        <v>5.0833333334885538</v>
      </c>
    </row>
    <row r="185" spans="1:24" ht="14.25" customHeight="1" x14ac:dyDescent="0.4">
      <c r="A185">
        <v>184</v>
      </c>
      <c r="B185" t="s">
        <v>708</v>
      </c>
      <c r="C185" t="s">
        <v>709</v>
      </c>
      <c r="D185">
        <v>32</v>
      </c>
      <c r="E185" t="s">
        <v>29</v>
      </c>
      <c r="F185" t="s">
        <v>202</v>
      </c>
      <c r="G185" s="1">
        <v>43906</v>
      </c>
      <c r="H185" t="s">
        <v>45</v>
      </c>
      <c r="I185" t="s">
        <v>37</v>
      </c>
      <c r="J185" s="2" t="s">
        <v>710</v>
      </c>
      <c r="K185" t="s">
        <v>39</v>
      </c>
      <c r="L185" t="s">
        <v>711</v>
      </c>
      <c r="M185" t="s">
        <v>143</v>
      </c>
      <c r="N185" t="s">
        <v>83</v>
      </c>
      <c r="O185" s="3">
        <v>45077.985381944447</v>
      </c>
      <c r="P185" s="3">
        <v>45078.161076388889</v>
      </c>
      <c r="Q185">
        <v>4</v>
      </c>
      <c r="R185">
        <v>184</v>
      </c>
      <c r="S185" t="str">
        <f>PROPER(CustomerSupport[[#This Row],[Resolution]])</f>
        <v>Large Reality Watch Wall.</v>
      </c>
      <c r="T185" t="str">
        <f>TRIM(CustomerSupport[[#This Row],[Customer Name]])</f>
        <v>Teresa Rivera</v>
      </c>
      <c r="U185">
        <f>MONTH(CustomerSupport[[#This Row],[Date of Purchase]])</f>
        <v>3</v>
      </c>
      <c r="V185" t="str">
        <f>TEXT('Working data'!G185,"mmmm")</f>
        <v>March</v>
      </c>
      <c r="W185">
        <f>YEAR(CustomerSupport[[#This Row],[Date of Purchase]])</f>
        <v>2020</v>
      </c>
      <c r="X185">
        <f t="shared" si="2"/>
        <v>4.21666666661622</v>
      </c>
    </row>
    <row r="186" spans="1:24" ht="14.25" customHeight="1" x14ac:dyDescent="0.4">
      <c r="A186">
        <v>185</v>
      </c>
      <c r="B186" t="s">
        <v>712</v>
      </c>
      <c r="C186" t="s">
        <v>713</v>
      </c>
      <c r="D186">
        <v>29</v>
      </c>
      <c r="E186" t="s">
        <v>29</v>
      </c>
      <c r="F186" t="s">
        <v>339</v>
      </c>
      <c r="G186" s="1">
        <v>44486</v>
      </c>
      <c r="H186" t="s">
        <v>67</v>
      </c>
      <c r="I186" t="s">
        <v>22</v>
      </c>
      <c r="J186" t="s">
        <v>714</v>
      </c>
      <c r="K186" t="s">
        <v>24</v>
      </c>
      <c r="M186" t="s">
        <v>89</v>
      </c>
      <c r="N186" t="s">
        <v>33</v>
      </c>
      <c r="O186" s="3">
        <v>45078.574988425928</v>
      </c>
      <c r="R186">
        <v>185</v>
      </c>
      <c r="S186" t="str">
        <f>PROPER(CustomerSupport[[#This Row],[Resolution]])</f>
        <v/>
      </c>
      <c r="T186" t="str">
        <f>TRIM(CustomerSupport[[#This Row],[Customer Name]])</f>
        <v>Stephanie Moore</v>
      </c>
      <c r="U186">
        <f>MONTH(CustomerSupport[[#This Row],[Date of Purchase]])</f>
        <v>10</v>
      </c>
      <c r="V186" t="str">
        <f>TEXT('Working data'!G186,"mmmm")</f>
        <v>October</v>
      </c>
      <c r="W186">
        <f>YEAR(CustomerSupport[[#This Row],[Date of Purchase]])</f>
        <v>2021</v>
      </c>
      <c r="X186" t="str">
        <f t="shared" si="2"/>
        <v/>
      </c>
    </row>
    <row r="187" spans="1:24" ht="14.25" customHeight="1" x14ac:dyDescent="0.4">
      <c r="A187">
        <v>186</v>
      </c>
      <c r="B187" t="s">
        <v>715</v>
      </c>
      <c r="C187" t="s">
        <v>716</v>
      </c>
      <c r="D187">
        <v>50</v>
      </c>
      <c r="E187" t="s">
        <v>19</v>
      </c>
      <c r="F187" t="s">
        <v>286</v>
      </c>
      <c r="G187" s="1">
        <v>44274</v>
      </c>
      <c r="H187" t="s">
        <v>21</v>
      </c>
      <c r="I187" t="s">
        <v>93</v>
      </c>
      <c r="J187" t="s">
        <v>717</v>
      </c>
      <c r="K187" t="s">
        <v>62</v>
      </c>
      <c r="M187" t="s">
        <v>41</v>
      </c>
      <c r="N187" t="s">
        <v>83</v>
      </c>
      <c r="R187">
        <v>186</v>
      </c>
      <c r="S187" t="str">
        <f>PROPER(CustomerSupport[[#This Row],[Resolution]])</f>
        <v/>
      </c>
      <c r="T187" t="str">
        <f>TRIM(CustomerSupport[[#This Row],[Customer Name]])</f>
        <v>Kaitlyn Rose</v>
      </c>
      <c r="U187">
        <f>MONTH(CustomerSupport[[#This Row],[Date of Purchase]])</f>
        <v>3</v>
      </c>
      <c r="V187" t="str">
        <f>TEXT('Working data'!G187,"mmmm")</f>
        <v>March</v>
      </c>
      <c r="W187">
        <f>YEAR(CustomerSupport[[#This Row],[Date of Purchase]])</f>
        <v>2021</v>
      </c>
      <c r="X187" t="str">
        <f t="shared" si="2"/>
        <v/>
      </c>
    </row>
    <row r="188" spans="1:24" ht="14.25" customHeight="1" x14ac:dyDescent="0.4">
      <c r="A188">
        <v>187</v>
      </c>
      <c r="B188" t="s">
        <v>718</v>
      </c>
      <c r="C188" t="s">
        <v>719</v>
      </c>
      <c r="D188">
        <v>33</v>
      </c>
      <c r="E188" t="s">
        <v>29</v>
      </c>
      <c r="F188" t="s">
        <v>223</v>
      </c>
      <c r="G188" s="1">
        <v>44309</v>
      </c>
      <c r="H188" t="s">
        <v>66</v>
      </c>
      <c r="I188" t="s">
        <v>67</v>
      </c>
      <c r="J188" s="2" t="s">
        <v>720</v>
      </c>
      <c r="K188" t="s">
        <v>24</v>
      </c>
      <c r="M188" t="s">
        <v>143</v>
      </c>
      <c r="N188" t="s">
        <v>83</v>
      </c>
      <c r="O188" s="3">
        <v>45078.3125</v>
      </c>
      <c r="R188">
        <v>187</v>
      </c>
      <c r="S188" t="str">
        <f>PROPER(CustomerSupport[[#This Row],[Resolution]])</f>
        <v/>
      </c>
      <c r="T188" t="str">
        <f>TRIM(CustomerSupport[[#This Row],[Customer Name]])</f>
        <v>Matthew Thompson</v>
      </c>
      <c r="U188">
        <f>MONTH(CustomerSupport[[#This Row],[Date of Purchase]])</f>
        <v>4</v>
      </c>
      <c r="V188" t="str">
        <f>TEXT('Working data'!G188,"mmmm")</f>
        <v>April</v>
      </c>
      <c r="W188">
        <f>YEAR(CustomerSupport[[#This Row],[Date of Purchase]])</f>
        <v>2021</v>
      </c>
      <c r="X188" t="str">
        <f t="shared" si="2"/>
        <v/>
      </c>
    </row>
    <row r="189" spans="1:24" ht="14.25" customHeight="1" x14ac:dyDescent="0.4">
      <c r="A189">
        <v>188</v>
      </c>
      <c r="B189" t="s">
        <v>721</v>
      </c>
      <c r="C189" t="s">
        <v>722</v>
      </c>
      <c r="D189">
        <v>46</v>
      </c>
      <c r="E189" t="s">
        <v>58</v>
      </c>
      <c r="F189" t="s">
        <v>157</v>
      </c>
      <c r="G189" s="1">
        <v>44215</v>
      </c>
      <c r="H189" t="s">
        <v>59</v>
      </c>
      <c r="I189" t="s">
        <v>37</v>
      </c>
      <c r="J189" s="2" t="s">
        <v>723</v>
      </c>
      <c r="K189" t="s">
        <v>24</v>
      </c>
      <c r="M189" t="s">
        <v>41</v>
      </c>
      <c r="N189" t="s">
        <v>83</v>
      </c>
      <c r="O189" s="3">
        <v>45078.718078703707</v>
      </c>
      <c r="R189">
        <v>188</v>
      </c>
      <c r="S189" t="str">
        <f>PROPER(CustomerSupport[[#This Row],[Resolution]])</f>
        <v/>
      </c>
      <c r="T189" t="str">
        <f>TRIM(CustomerSupport[[#This Row],[Customer Name]])</f>
        <v>Melissa Long</v>
      </c>
      <c r="U189">
        <f>MONTH(CustomerSupport[[#This Row],[Date of Purchase]])</f>
        <v>1</v>
      </c>
      <c r="V189" t="str">
        <f>TEXT('Working data'!G189,"mmmm")</f>
        <v>January</v>
      </c>
      <c r="W189">
        <f>YEAR(CustomerSupport[[#This Row],[Date of Purchase]])</f>
        <v>2021</v>
      </c>
      <c r="X189" t="str">
        <f t="shared" si="2"/>
        <v/>
      </c>
    </row>
    <row r="190" spans="1:24" ht="14.25" customHeight="1" x14ac:dyDescent="0.4">
      <c r="A190">
        <v>189</v>
      </c>
      <c r="B190" t="s">
        <v>724</v>
      </c>
      <c r="C190" t="s">
        <v>725</v>
      </c>
      <c r="D190">
        <v>37</v>
      </c>
      <c r="E190" t="s">
        <v>19</v>
      </c>
      <c r="F190" t="s">
        <v>339</v>
      </c>
      <c r="G190" s="1">
        <v>44206</v>
      </c>
      <c r="H190" t="s">
        <v>67</v>
      </c>
      <c r="I190" t="s">
        <v>177</v>
      </c>
      <c r="J190" t="s">
        <v>726</v>
      </c>
      <c r="K190" t="s">
        <v>39</v>
      </c>
      <c r="L190" t="s">
        <v>727</v>
      </c>
      <c r="M190" t="s">
        <v>89</v>
      </c>
      <c r="N190" t="s">
        <v>83</v>
      </c>
      <c r="O190" s="3">
        <v>45078.665312500001</v>
      </c>
      <c r="P190" s="3">
        <v>45078.313923611109</v>
      </c>
      <c r="Q190">
        <v>1</v>
      </c>
      <c r="R190">
        <v>189</v>
      </c>
      <c r="S190" t="str">
        <f>PROPER(CustomerSupport[[#This Row],[Resolution]])</f>
        <v>Ability Though Ability Recently Drive Order Threat.</v>
      </c>
      <c r="T190" t="str">
        <f>TRIM(CustomerSupport[[#This Row],[Customer Name]])</f>
        <v>Beth Gonzales</v>
      </c>
      <c r="U190">
        <f>MONTH(CustomerSupport[[#This Row],[Date of Purchase]])</f>
        <v>1</v>
      </c>
      <c r="V190" t="str">
        <f>TEXT('Working data'!G190,"mmmm")</f>
        <v>January</v>
      </c>
      <c r="W190">
        <f>YEAR(CustomerSupport[[#This Row],[Date of Purchase]])</f>
        <v>2021</v>
      </c>
      <c r="X190">
        <f t="shared" si="2"/>
        <v>-8.433333333407063</v>
      </c>
    </row>
    <row r="191" spans="1:24" ht="14.25" customHeight="1" x14ac:dyDescent="0.4">
      <c r="A191">
        <v>190</v>
      </c>
      <c r="B191" t="s">
        <v>728</v>
      </c>
      <c r="C191" t="s">
        <v>729</v>
      </c>
      <c r="D191">
        <v>46</v>
      </c>
      <c r="E191" t="s">
        <v>19</v>
      </c>
      <c r="F191" t="s">
        <v>30</v>
      </c>
      <c r="G191" s="1">
        <v>43946</v>
      </c>
      <c r="H191" t="s">
        <v>21</v>
      </c>
      <c r="I191" t="s">
        <v>150</v>
      </c>
      <c r="J191" t="s">
        <v>730</v>
      </c>
      <c r="K191" t="s">
        <v>62</v>
      </c>
      <c r="M191" t="s">
        <v>25</v>
      </c>
      <c r="N191" t="s">
        <v>26</v>
      </c>
      <c r="R191">
        <v>190</v>
      </c>
      <c r="S191" t="str">
        <f>PROPER(CustomerSupport[[#This Row],[Resolution]])</f>
        <v/>
      </c>
      <c r="T191" t="str">
        <f>TRIM(CustomerSupport[[#This Row],[Customer Name]])</f>
        <v>Terry Johnson</v>
      </c>
      <c r="U191">
        <f>MONTH(CustomerSupport[[#This Row],[Date of Purchase]])</f>
        <v>4</v>
      </c>
      <c r="V191" t="str">
        <f>TEXT('Working data'!G191,"mmmm")</f>
        <v>April</v>
      </c>
      <c r="W191">
        <f>YEAR(CustomerSupport[[#This Row],[Date of Purchase]])</f>
        <v>2020</v>
      </c>
      <c r="X191" t="str">
        <f t="shared" si="2"/>
        <v/>
      </c>
    </row>
    <row r="192" spans="1:24" ht="14.25" customHeight="1" x14ac:dyDescent="0.4">
      <c r="A192">
        <v>191</v>
      </c>
      <c r="B192" t="s">
        <v>731</v>
      </c>
      <c r="C192" t="s">
        <v>732</v>
      </c>
      <c r="D192">
        <v>70</v>
      </c>
      <c r="E192" t="s">
        <v>19</v>
      </c>
      <c r="F192" t="s">
        <v>223</v>
      </c>
      <c r="G192" s="1">
        <v>44236</v>
      </c>
      <c r="H192" t="s">
        <v>67</v>
      </c>
      <c r="I192" t="s">
        <v>22</v>
      </c>
      <c r="J192" s="2" t="s">
        <v>733</v>
      </c>
      <c r="K192" t="s">
        <v>24</v>
      </c>
      <c r="M192" t="s">
        <v>25</v>
      </c>
      <c r="N192" t="s">
        <v>83</v>
      </c>
      <c r="O192" s="3">
        <v>45078.131319444445</v>
      </c>
      <c r="R192">
        <v>191</v>
      </c>
      <c r="S192" t="str">
        <f>PROPER(CustomerSupport[[#This Row],[Resolution]])</f>
        <v/>
      </c>
      <c r="T192" t="str">
        <f>TRIM(CustomerSupport[[#This Row],[Customer Name]])</f>
        <v>Regina Castillo</v>
      </c>
      <c r="U192">
        <f>MONTH(CustomerSupport[[#This Row],[Date of Purchase]])</f>
        <v>2</v>
      </c>
      <c r="V192" t="str">
        <f>TEXT('Working data'!G192,"mmmm")</f>
        <v>February</v>
      </c>
      <c r="W192">
        <f>YEAR(CustomerSupport[[#This Row],[Date of Purchase]])</f>
        <v>2021</v>
      </c>
      <c r="X192" t="str">
        <f t="shared" si="2"/>
        <v/>
      </c>
    </row>
    <row r="193" spans="1:24" ht="14.25" customHeight="1" x14ac:dyDescent="0.4">
      <c r="A193">
        <v>192</v>
      </c>
      <c r="B193" t="s">
        <v>734</v>
      </c>
      <c r="C193" t="s">
        <v>735</v>
      </c>
      <c r="D193">
        <v>57</v>
      </c>
      <c r="E193" t="s">
        <v>29</v>
      </c>
      <c r="F193" t="s">
        <v>161</v>
      </c>
      <c r="G193" s="1">
        <v>44118</v>
      </c>
      <c r="H193" t="s">
        <v>66</v>
      </c>
      <c r="I193" t="s">
        <v>141</v>
      </c>
      <c r="J193" t="s">
        <v>736</v>
      </c>
      <c r="K193" t="s">
        <v>24</v>
      </c>
      <c r="M193" t="s">
        <v>41</v>
      </c>
      <c r="N193" t="s">
        <v>55</v>
      </c>
      <c r="O193" s="3">
        <v>45077.970219907409</v>
      </c>
      <c r="R193">
        <v>192</v>
      </c>
      <c r="S193" t="str">
        <f>PROPER(CustomerSupport[[#This Row],[Resolution]])</f>
        <v/>
      </c>
      <c r="T193" t="str">
        <f>TRIM(CustomerSupport[[#This Row],[Customer Name]])</f>
        <v>Jesus Cross</v>
      </c>
      <c r="U193">
        <f>MONTH(CustomerSupport[[#This Row],[Date of Purchase]])</f>
        <v>10</v>
      </c>
      <c r="V193" t="str">
        <f>TEXT('Working data'!G193,"mmmm")</f>
        <v>October</v>
      </c>
      <c r="W193">
        <f>YEAR(CustomerSupport[[#This Row],[Date of Purchase]])</f>
        <v>2020</v>
      </c>
      <c r="X193" t="str">
        <f t="shared" si="2"/>
        <v/>
      </c>
    </row>
    <row r="194" spans="1:24" ht="14.25" customHeight="1" x14ac:dyDescent="0.4">
      <c r="A194">
        <v>193</v>
      </c>
      <c r="B194" t="s">
        <v>737</v>
      </c>
      <c r="C194" t="s">
        <v>738</v>
      </c>
      <c r="D194">
        <v>58</v>
      </c>
      <c r="E194" t="s">
        <v>19</v>
      </c>
      <c r="F194" t="s">
        <v>20</v>
      </c>
      <c r="G194" s="1">
        <v>44497</v>
      </c>
      <c r="H194" t="s">
        <v>66</v>
      </c>
      <c r="I194" t="s">
        <v>46</v>
      </c>
      <c r="J194" s="2" t="s">
        <v>739</v>
      </c>
      <c r="K194" t="s">
        <v>39</v>
      </c>
      <c r="L194" t="s">
        <v>740</v>
      </c>
      <c r="M194" t="s">
        <v>143</v>
      </c>
      <c r="N194" t="s">
        <v>83</v>
      </c>
      <c r="O194" s="3">
        <v>45078.896631944444</v>
      </c>
      <c r="P194" s="3">
        <v>45077.950798611113</v>
      </c>
      <c r="Q194">
        <v>1</v>
      </c>
      <c r="R194">
        <v>193</v>
      </c>
      <c r="S194" t="str">
        <f>PROPER(CustomerSupport[[#This Row],[Resolution]])</f>
        <v>Really Almost Beyond.</v>
      </c>
      <c r="T194" t="str">
        <f>TRIM(CustomerSupport[[#This Row],[Customer Name]])</f>
        <v>Brandon Holland</v>
      </c>
      <c r="U194">
        <f>MONTH(CustomerSupport[[#This Row],[Date of Purchase]])</f>
        <v>10</v>
      </c>
      <c r="V194" t="str">
        <f>TEXT('Working data'!G194,"mmmm")</f>
        <v>October</v>
      </c>
      <c r="W194">
        <f>YEAR(CustomerSupport[[#This Row],[Date of Purchase]])</f>
        <v>2021</v>
      </c>
      <c r="X194">
        <f t="shared" ref="X194:X257" si="3">IF(OR(O194="",P194=""),"",(P194-O194)*24)</f>
        <v>-22.699999999953434</v>
      </c>
    </row>
    <row r="195" spans="1:24" ht="14.25" customHeight="1" x14ac:dyDescent="0.4">
      <c r="A195">
        <v>194</v>
      </c>
      <c r="B195" t="s">
        <v>741</v>
      </c>
      <c r="C195" t="s">
        <v>742</v>
      </c>
      <c r="D195">
        <v>18</v>
      </c>
      <c r="E195" t="s">
        <v>58</v>
      </c>
      <c r="F195" t="s">
        <v>20</v>
      </c>
      <c r="G195" s="1">
        <v>44442</v>
      </c>
      <c r="H195" t="s">
        <v>59</v>
      </c>
      <c r="I195" t="s">
        <v>67</v>
      </c>
      <c r="J195" t="s">
        <v>743</v>
      </c>
      <c r="K195" t="s">
        <v>24</v>
      </c>
      <c r="M195" t="s">
        <v>25</v>
      </c>
      <c r="N195" t="s">
        <v>33</v>
      </c>
      <c r="O195" s="3">
        <v>45078.214004629626</v>
      </c>
      <c r="R195">
        <v>194</v>
      </c>
      <c r="S195" t="str">
        <f>PROPER(CustomerSupport[[#This Row],[Resolution]])</f>
        <v/>
      </c>
      <c r="T195" t="str">
        <f>TRIM(CustomerSupport[[#This Row],[Customer Name]])</f>
        <v>Tiffany Wilson</v>
      </c>
      <c r="U195">
        <f>MONTH(CustomerSupport[[#This Row],[Date of Purchase]])</f>
        <v>9</v>
      </c>
      <c r="V195" t="str">
        <f>TEXT('Working data'!G195,"mmmm")</f>
        <v>September</v>
      </c>
      <c r="W195">
        <f>YEAR(CustomerSupport[[#This Row],[Date of Purchase]])</f>
        <v>2021</v>
      </c>
      <c r="X195" t="str">
        <f t="shared" si="3"/>
        <v/>
      </c>
    </row>
    <row r="196" spans="1:24" ht="14.25" customHeight="1" x14ac:dyDescent="0.4">
      <c r="A196">
        <v>195</v>
      </c>
      <c r="B196" t="s">
        <v>744</v>
      </c>
      <c r="C196" t="s">
        <v>745</v>
      </c>
      <c r="D196">
        <v>57</v>
      </c>
      <c r="E196" t="s">
        <v>58</v>
      </c>
      <c r="F196" t="s">
        <v>421</v>
      </c>
      <c r="G196" s="1">
        <v>44362</v>
      </c>
      <c r="H196" t="s">
        <v>45</v>
      </c>
      <c r="I196" t="s">
        <v>60</v>
      </c>
      <c r="J196" s="2" t="s">
        <v>746</v>
      </c>
      <c r="K196" t="s">
        <v>39</v>
      </c>
      <c r="L196" t="s">
        <v>747</v>
      </c>
      <c r="M196" t="s">
        <v>143</v>
      </c>
      <c r="N196" t="s">
        <v>26</v>
      </c>
      <c r="O196" s="3">
        <v>45078.172349537039</v>
      </c>
      <c r="P196" s="3">
        <v>45078.492488425924</v>
      </c>
      <c r="Q196">
        <v>2</v>
      </c>
      <c r="R196">
        <v>195</v>
      </c>
      <c r="S196" t="str">
        <f>PROPER(CustomerSupport[[#This Row],[Resolution]])</f>
        <v>Smile Step Occur.</v>
      </c>
      <c r="T196" t="str">
        <f>TRIM(CustomerSupport[[#This Row],[Customer Name]])</f>
        <v>Cynthia Allen</v>
      </c>
      <c r="U196">
        <f>MONTH(CustomerSupport[[#This Row],[Date of Purchase]])</f>
        <v>6</v>
      </c>
      <c r="V196" t="str">
        <f>TEXT('Working data'!G196,"mmmm")</f>
        <v>June</v>
      </c>
      <c r="W196">
        <f>YEAR(CustomerSupport[[#This Row],[Date of Purchase]])</f>
        <v>2021</v>
      </c>
      <c r="X196">
        <f t="shared" si="3"/>
        <v>7.6833333332324401</v>
      </c>
    </row>
    <row r="197" spans="1:24" ht="14.25" customHeight="1" x14ac:dyDescent="0.4">
      <c r="A197">
        <v>196</v>
      </c>
      <c r="B197" t="s">
        <v>748</v>
      </c>
      <c r="C197" t="s">
        <v>749</v>
      </c>
      <c r="D197">
        <v>29</v>
      </c>
      <c r="E197" t="s">
        <v>19</v>
      </c>
      <c r="F197" t="s">
        <v>103</v>
      </c>
      <c r="G197" s="1">
        <v>43993</v>
      </c>
      <c r="H197" t="s">
        <v>67</v>
      </c>
      <c r="I197" t="s">
        <v>177</v>
      </c>
      <c r="J197" s="2" t="s">
        <v>750</v>
      </c>
      <c r="K197" t="s">
        <v>62</v>
      </c>
      <c r="M197" t="s">
        <v>89</v>
      </c>
      <c r="N197" t="s">
        <v>26</v>
      </c>
      <c r="R197">
        <v>196</v>
      </c>
      <c r="S197" t="str">
        <f>PROPER(CustomerSupport[[#This Row],[Resolution]])</f>
        <v/>
      </c>
      <c r="T197" t="str">
        <f>TRIM(CustomerSupport[[#This Row],[Customer Name]])</f>
        <v>Andre Jones</v>
      </c>
      <c r="U197">
        <f>MONTH(CustomerSupport[[#This Row],[Date of Purchase]])</f>
        <v>6</v>
      </c>
      <c r="V197" t="str">
        <f>TEXT('Working data'!G197,"mmmm")</f>
        <v>June</v>
      </c>
      <c r="W197">
        <f>YEAR(CustomerSupport[[#This Row],[Date of Purchase]])</f>
        <v>2020</v>
      </c>
      <c r="X197" t="str">
        <f t="shared" si="3"/>
        <v/>
      </c>
    </row>
    <row r="198" spans="1:24" ht="14.25" customHeight="1" x14ac:dyDescent="0.4">
      <c r="A198">
        <v>197</v>
      </c>
      <c r="B198" t="s">
        <v>751</v>
      </c>
      <c r="C198" t="s">
        <v>752</v>
      </c>
      <c r="D198">
        <v>66</v>
      </c>
      <c r="E198" t="s">
        <v>29</v>
      </c>
      <c r="F198" t="s">
        <v>134</v>
      </c>
      <c r="G198" s="1">
        <v>44416</v>
      </c>
      <c r="H198" t="s">
        <v>67</v>
      </c>
      <c r="I198" t="s">
        <v>150</v>
      </c>
      <c r="J198" s="2" t="s">
        <v>753</v>
      </c>
      <c r="K198" t="s">
        <v>24</v>
      </c>
      <c r="M198" t="s">
        <v>41</v>
      </c>
      <c r="N198" t="s">
        <v>26</v>
      </c>
      <c r="O198" s="3">
        <v>45078.752939814818</v>
      </c>
      <c r="R198">
        <v>197</v>
      </c>
      <c r="S198" t="str">
        <f>PROPER(CustomerSupport[[#This Row],[Resolution]])</f>
        <v/>
      </c>
      <c r="T198" t="str">
        <f>TRIM(CustomerSupport[[#This Row],[Customer Name]])</f>
        <v>Kelly Brown</v>
      </c>
      <c r="U198">
        <f>MONTH(CustomerSupport[[#This Row],[Date of Purchase]])</f>
        <v>8</v>
      </c>
      <c r="V198" t="str">
        <f>TEXT('Working data'!G198,"mmmm")</f>
        <v>August</v>
      </c>
      <c r="W198">
        <f>YEAR(CustomerSupport[[#This Row],[Date of Purchase]])</f>
        <v>2021</v>
      </c>
      <c r="X198" t="str">
        <f t="shared" si="3"/>
        <v/>
      </c>
    </row>
    <row r="199" spans="1:24" ht="14.25" customHeight="1" x14ac:dyDescent="0.4">
      <c r="A199">
        <v>198</v>
      </c>
      <c r="B199" t="s">
        <v>754</v>
      </c>
      <c r="C199" t="s">
        <v>755</v>
      </c>
      <c r="D199">
        <v>30</v>
      </c>
      <c r="E199" t="s">
        <v>58</v>
      </c>
      <c r="F199" t="s">
        <v>699</v>
      </c>
      <c r="G199" s="1">
        <v>44224</v>
      </c>
      <c r="H199" t="s">
        <v>67</v>
      </c>
      <c r="I199" t="s">
        <v>141</v>
      </c>
      <c r="J199" s="2" t="s">
        <v>756</v>
      </c>
      <c r="K199" t="s">
        <v>39</v>
      </c>
      <c r="L199" t="s">
        <v>757</v>
      </c>
      <c r="M199" t="s">
        <v>89</v>
      </c>
      <c r="N199" t="s">
        <v>33</v>
      </c>
      <c r="O199" s="3">
        <v>45078.121006944442</v>
      </c>
      <c r="P199" s="3">
        <v>45077.941840277781</v>
      </c>
      <c r="Q199">
        <v>3</v>
      </c>
      <c r="R199">
        <v>198</v>
      </c>
      <c r="S199" t="str">
        <f>PROPER(CustomerSupport[[#This Row],[Resolution]])</f>
        <v>Design South Discuss But Son Form.</v>
      </c>
      <c r="T199" t="str">
        <f>TRIM(CustomerSupport[[#This Row],[Customer Name]])</f>
        <v>Riley Hobbs</v>
      </c>
      <c r="U199">
        <f>MONTH(CustomerSupport[[#This Row],[Date of Purchase]])</f>
        <v>1</v>
      </c>
      <c r="V199" t="str">
        <f>TEXT('Working data'!G199,"mmmm")</f>
        <v>January</v>
      </c>
      <c r="W199">
        <f>YEAR(CustomerSupport[[#This Row],[Date of Purchase]])</f>
        <v>2021</v>
      </c>
      <c r="X199">
        <f t="shared" si="3"/>
        <v>-4.2999999998719431</v>
      </c>
    </row>
    <row r="200" spans="1:24" ht="14.25" customHeight="1" x14ac:dyDescent="0.4">
      <c r="A200">
        <v>199</v>
      </c>
      <c r="B200" t="s">
        <v>758</v>
      </c>
      <c r="C200" t="s">
        <v>759</v>
      </c>
      <c r="D200">
        <v>60</v>
      </c>
      <c r="E200" t="s">
        <v>29</v>
      </c>
      <c r="F200" t="s">
        <v>207</v>
      </c>
      <c r="G200" s="1">
        <v>44400</v>
      </c>
      <c r="H200" t="s">
        <v>59</v>
      </c>
      <c r="I200" t="s">
        <v>22</v>
      </c>
      <c r="J200" s="2" t="s">
        <v>760</v>
      </c>
      <c r="K200" t="s">
        <v>39</v>
      </c>
      <c r="L200" t="s">
        <v>761</v>
      </c>
      <c r="M200" t="s">
        <v>25</v>
      </c>
      <c r="N200" t="s">
        <v>33</v>
      </c>
      <c r="O200" s="3">
        <v>45078.046724537038</v>
      </c>
      <c r="P200" s="3">
        <v>45078.808530092596</v>
      </c>
      <c r="Q200">
        <v>5</v>
      </c>
      <c r="R200">
        <v>199</v>
      </c>
      <c r="S200" t="str">
        <f>PROPER(CustomerSupport[[#This Row],[Resolution]])</f>
        <v>Option Successful Assume Rest.</v>
      </c>
      <c r="T200" t="str">
        <f>TRIM(CustomerSupport[[#This Row],[Customer Name]])</f>
        <v>Michael Young</v>
      </c>
      <c r="U200">
        <f>MONTH(CustomerSupport[[#This Row],[Date of Purchase]])</f>
        <v>7</v>
      </c>
      <c r="V200" t="str">
        <f>TEXT('Working data'!G200,"mmmm")</f>
        <v>July</v>
      </c>
      <c r="W200">
        <f>YEAR(CustomerSupport[[#This Row],[Date of Purchase]])</f>
        <v>2021</v>
      </c>
      <c r="X200">
        <f t="shared" si="3"/>
        <v>18.28333333338378</v>
      </c>
    </row>
    <row r="201" spans="1:24" ht="14.25" customHeight="1" x14ac:dyDescent="0.4">
      <c r="A201">
        <v>200</v>
      </c>
      <c r="B201" t="s">
        <v>762</v>
      </c>
      <c r="C201" t="s">
        <v>763</v>
      </c>
      <c r="D201">
        <v>66</v>
      </c>
      <c r="E201" t="s">
        <v>19</v>
      </c>
      <c r="F201" t="s">
        <v>129</v>
      </c>
      <c r="G201" s="1">
        <v>44093</v>
      </c>
      <c r="H201" t="s">
        <v>66</v>
      </c>
      <c r="I201" t="s">
        <v>93</v>
      </c>
      <c r="J201" s="2" t="s">
        <v>764</v>
      </c>
      <c r="K201" t="s">
        <v>39</v>
      </c>
      <c r="L201" t="s">
        <v>765</v>
      </c>
      <c r="M201" t="s">
        <v>143</v>
      </c>
      <c r="N201" t="s">
        <v>33</v>
      </c>
      <c r="O201" s="3">
        <v>45078.527303240742</v>
      </c>
      <c r="P201" s="3">
        <v>45078.857164351852</v>
      </c>
      <c r="Q201">
        <v>5</v>
      </c>
      <c r="R201">
        <v>200</v>
      </c>
      <c r="S201" t="str">
        <f>PROPER(CustomerSupport[[#This Row],[Resolution]])</f>
        <v>Hope Ok Ready.</v>
      </c>
      <c r="T201" t="str">
        <f>TRIM(CustomerSupport[[#This Row],[Customer Name]])</f>
        <v>Sierra Cole</v>
      </c>
      <c r="U201">
        <f>MONTH(CustomerSupport[[#This Row],[Date of Purchase]])</f>
        <v>9</v>
      </c>
      <c r="V201" t="str">
        <f>TEXT('Working data'!G201,"mmmm")</f>
        <v>September</v>
      </c>
      <c r="W201">
        <f>YEAR(CustomerSupport[[#This Row],[Date of Purchase]])</f>
        <v>2020</v>
      </c>
      <c r="X201">
        <f t="shared" si="3"/>
        <v>7.9166666666278616</v>
      </c>
    </row>
    <row r="202" spans="1:24" ht="14.25" customHeight="1" x14ac:dyDescent="0.4">
      <c r="A202">
        <v>201</v>
      </c>
      <c r="B202" t="s">
        <v>766</v>
      </c>
      <c r="C202" t="s">
        <v>767</v>
      </c>
      <c r="D202">
        <v>51</v>
      </c>
      <c r="E202" t="s">
        <v>19</v>
      </c>
      <c r="F202" t="s">
        <v>431</v>
      </c>
      <c r="G202" s="1">
        <v>44209</v>
      </c>
      <c r="H202" t="s">
        <v>66</v>
      </c>
      <c r="I202" t="s">
        <v>59</v>
      </c>
      <c r="J202" s="2" t="s">
        <v>768</v>
      </c>
      <c r="K202" t="s">
        <v>62</v>
      </c>
      <c r="M202" t="s">
        <v>25</v>
      </c>
      <c r="N202" t="s">
        <v>55</v>
      </c>
      <c r="R202">
        <v>201</v>
      </c>
      <c r="S202" t="str">
        <f>PROPER(CustomerSupport[[#This Row],[Resolution]])</f>
        <v/>
      </c>
      <c r="T202" t="str">
        <f>TRIM(CustomerSupport[[#This Row],[Customer Name]])</f>
        <v>Michelle Miller</v>
      </c>
      <c r="U202">
        <f>MONTH(CustomerSupport[[#This Row],[Date of Purchase]])</f>
        <v>1</v>
      </c>
      <c r="V202" t="str">
        <f>TEXT('Working data'!G202,"mmmm")</f>
        <v>January</v>
      </c>
      <c r="W202">
        <f>YEAR(CustomerSupport[[#This Row],[Date of Purchase]])</f>
        <v>2021</v>
      </c>
      <c r="X202" t="str">
        <f t="shared" si="3"/>
        <v/>
      </c>
    </row>
    <row r="203" spans="1:24" ht="14.25" customHeight="1" x14ac:dyDescent="0.4">
      <c r="A203">
        <v>202</v>
      </c>
      <c r="B203" t="s">
        <v>769</v>
      </c>
      <c r="C203" t="s">
        <v>770</v>
      </c>
      <c r="D203">
        <v>55</v>
      </c>
      <c r="E203" t="s">
        <v>19</v>
      </c>
      <c r="F203" t="s">
        <v>655</v>
      </c>
      <c r="G203" s="1">
        <v>44546</v>
      </c>
      <c r="H203" t="s">
        <v>67</v>
      </c>
      <c r="I203" t="s">
        <v>141</v>
      </c>
      <c r="J203" s="2" t="s">
        <v>771</v>
      </c>
      <c r="K203" t="s">
        <v>62</v>
      </c>
      <c r="M203" t="s">
        <v>143</v>
      </c>
      <c r="N203" t="s">
        <v>26</v>
      </c>
      <c r="R203">
        <v>202</v>
      </c>
      <c r="S203" t="str">
        <f>PROPER(CustomerSupport[[#This Row],[Resolution]])</f>
        <v/>
      </c>
      <c r="T203" t="str">
        <f>TRIM(CustomerSupport[[#This Row],[Customer Name]])</f>
        <v>Jamie Snyder</v>
      </c>
      <c r="U203">
        <f>MONTH(CustomerSupport[[#This Row],[Date of Purchase]])</f>
        <v>12</v>
      </c>
      <c r="V203" t="str">
        <f>TEXT('Working data'!G203,"mmmm")</f>
        <v>December</v>
      </c>
      <c r="W203">
        <f>YEAR(CustomerSupport[[#This Row],[Date of Purchase]])</f>
        <v>2021</v>
      </c>
      <c r="X203" t="str">
        <f t="shared" si="3"/>
        <v/>
      </c>
    </row>
    <row r="204" spans="1:24" ht="14.25" customHeight="1" x14ac:dyDescent="0.4">
      <c r="A204">
        <v>203</v>
      </c>
      <c r="B204" t="s">
        <v>772</v>
      </c>
      <c r="C204" t="s">
        <v>773</v>
      </c>
      <c r="D204">
        <v>26</v>
      </c>
      <c r="E204" t="s">
        <v>29</v>
      </c>
      <c r="F204" t="s">
        <v>157</v>
      </c>
      <c r="G204" s="1">
        <v>44287</v>
      </c>
      <c r="H204" t="s">
        <v>45</v>
      </c>
      <c r="I204" t="s">
        <v>22</v>
      </c>
      <c r="J204" s="2" t="s">
        <v>774</v>
      </c>
      <c r="K204" t="s">
        <v>62</v>
      </c>
      <c r="M204" t="s">
        <v>143</v>
      </c>
      <c r="N204" t="s">
        <v>33</v>
      </c>
      <c r="R204">
        <v>203</v>
      </c>
      <c r="S204" t="str">
        <f>PROPER(CustomerSupport[[#This Row],[Resolution]])</f>
        <v/>
      </c>
      <c r="T204" t="str">
        <f>TRIM(CustomerSupport[[#This Row],[Customer Name]])</f>
        <v>Jennifer Hays</v>
      </c>
      <c r="U204">
        <f>MONTH(CustomerSupport[[#This Row],[Date of Purchase]])</f>
        <v>4</v>
      </c>
      <c r="V204" t="str">
        <f>TEXT('Working data'!G204,"mmmm")</f>
        <v>April</v>
      </c>
      <c r="W204">
        <f>YEAR(CustomerSupport[[#This Row],[Date of Purchase]])</f>
        <v>2021</v>
      </c>
      <c r="X204" t="str">
        <f t="shared" si="3"/>
        <v/>
      </c>
    </row>
    <row r="205" spans="1:24" ht="14.25" customHeight="1" x14ac:dyDescent="0.4">
      <c r="A205">
        <v>204</v>
      </c>
      <c r="B205" t="s">
        <v>775</v>
      </c>
      <c r="C205" t="s">
        <v>776</v>
      </c>
      <c r="D205">
        <v>46</v>
      </c>
      <c r="E205" t="s">
        <v>58</v>
      </c>
      <c r="F205" t="s">
        <v>242</v>
      </c>
      <c r="G205" s="1">
        <v>43970</v>
      </c>
      <c r="H205" t="s">
        <v>66</v>
      </c>
      <c r="I205" t="s">
        <v>72</v>
      </c>
      <c r="J205" t="s">
        <v>777</v>
      </c>
      <c r="K205" t="s">
        <v>24</v>
      </c>
      <c r="M205" t="s">
        <v>41</v>
      </c>
      <c r="N205" t="s">
        <v>83</v>
      </c>
      <c r="O205" s="3">
        <v>45077.975995370369</v>
      </c>
      <c r="R205">
        <v>204</v>
      </c>
      <c r="S205" t="str">
        <f>PROPER(CustomerSupport[[#This Row],[Resolution]])</f>
        <v/>
      </c>
      <c r="T205" t="str">
        <f>TRIM(CustomerSupport[[#This Row],[Customer Name]])</f>
        <v>Cameron Boyd</v>
      </c>
      <c r="U205">
        <f>MONTH(CustomerSupport[[#This Row],[Date of Purchase]])</f>
        <v>5</v>
      </c>
      <c r="V205" t="str">
        <f>TEXT('Working data'!G205,"mmmm")</f>
        <v>May</v>
      </c>
      <c r="W205">
        <f>YEAR(CustomerSupport[[#This Row],[Date of Purchase]])</f>
        <v>2020</v>
      </c>
      <c r="X205" t="str">
        <f t="shared" si="3"/>
        <v/>
      </c>
    </row>
    <row r="206" spans="1:24" ht="14.25" customHeight="1" x14ac:dyDescent="0.4">
      <c r="A206">
        <v>205</v>
      </c>
      <c r="B206" t="s">
        <v>778</v>
      </c>
      <c r="C206" t="s">
        <v>779</v>
      </c>
      <c r="D206">
        <v>43</v>
      </c>
      <c r="E206" t="s">
        <v>29</v>
      </c>
      <c r="F206" t="s">
        <v>485</v>
      </c>
      <c r="G206" s="1">
        <v>43993</v>
      </c>
      <c r="H206" t="s">
        <v>59</v>
      </c>
      <c r="I206" t="s">
        <v>93</v>
      </c>
      <c r="J206" s="2" t="s">
        <v>780</v>
      </c>
      <c r="K206" t="s">
        <v>39</v>
      </c>
      <c r="L206" t="s">
        <v>781</v>
      </c>
      <c r="M206" t="s">
        <v>89</v>
      </c>
      <c r="N206" t="s">
        <v>83</v>
      </c>
      <c r="O206" s="3">
        <v>45078.741296296299</v>
      </c>
      <c r="P206" s="3">
        <v>45078.743379629632</v>
      </c>
      <c r="Q206">
        <v>3</v>
      </c>
      <c r="R206">
        <v>205</v>
      </c>
      <c r="S206" t="str">
        <f>PROPER(CustomerSupport[[#This Row],[Resolution]])</f>
        <v>Any We Spring Very.</v>
      </c>
      <c r="T206" t="str">
        <f>TRIM(CustomerSupport[[#This Row],[Customer Name]])</f>
        <v>Hector Perez</v>
      </c>
      <c r="U206">
        <f>MONTH(CustomerSupport[[#This Row],[Date of Purchase]])</f>
        <v>6</v>
      </c>
      <c r="V206" t="str">
        <f>TEXT('Working data'!G206,"mmmm")</f>
        <v>June</v>
      </c>
      <c r="W206">
        <f>YEAR(CustomerSupport[[#This Row],[Date of Purchase]])</f>
        <v>2020</v>
      </c>
      <c r="X206">
        <f t="shared" si="3"/>
        <v>4.9999999988358468E-2</v>
      </c>
    </row>
    <row r="207" spans="1:24" ht="14.25" customHeight="1" x14ac:dyDescent="0.4">
      <c r="A207">
        <v>206</v>
      </c>
      <c r="B207" t="s">
        <v>782</v>
      </c>
      <c r="C207" t="s">
        <v>783</v>
      </c>
      <c r="D207">
        <v>55</v>
      </c>
      <c r="E207" t="s">
        <v>58</v>
      </c>
      <c r="F207" t="s">
        <v>249</v>
      </c>
      <c r="G207" s="1">
        <v>44159</v>
      </c>
      <c r="H207" t="s">
        <v>67</v>
      </c>
      <c r="I207" t="s">
        <v>141</v>
      </c>
      <c r="J207" s="2" t="s">
        <v>784</v>
      </c>
      <c r="K207" t="s">
        <v>39</v>
      </c>
      <c r="L207" t="s">
        <v>785</v>
      </c>
      <c r="M207" t="s">
        <v>143</v>
      </c>
      <c r="N207" t="s">
        <v>83</v>
      </c>
      <c r="O207" s="3">
        <v>45078.580891203703</v>
      </c>
      <c r="P207" s="3">
        <v>45078.471168981479</v>
      </c>
      <c r="Q207">
        <v>1</v>
      </c>
      <c r="R207">
        <v>206</v>
      </c>
      <c r="S207" t="str">
        <f>PROPER(CustomerSupport[[#This Row],[Resolution]])</f>
        <v>Employee Support Economy Themselves Should Remember.</v>
      </c>
      <c r="T207" t="str">
        <f>TRIM(CustomerSupport[[#This Row],[Customer Name]])</f>
        <v>Mary Williams</v>
      </c>
      <c r="U207">
        <f>MONTH(CustomerSupport[[#This Row],[Date of Purchase]])</f>
        <v>11</v>
      </c>
      <c r="V207" t="str">
        <f>TEXT('Working data'!G207,"mmmm")</f>
        <v>November</v>
      </c>
      <c r="W207">
        <f>YEAR(CustomerSupport[[#This Row],[Date of Purchase]])</f>
        <v>2020</v>
      </c>
      <c r="X207">
        <f t="shared" si="3"/>
        <v>-2.6333333333604969</v>
      </c>
    </row>
    <row r="208" spans="1:24" ht="14.25" customHeight="1" x14ac:dyDescent="0.4">
      <c r="A208">
        <v>207</v>
      </c>
      <c r="B208" t="s">
        <v>786</v>
      </c>
      <c r="C208" t="s">
        <v>787</v>
      </c>
      <c r="D208">
        <v>47</v>
      </c>
      <c r="E208" t="s">
        <v>58</v>
      </c>
      <c r="F208" t="s">
        <v>339</v>
      </c>
      <c r="G208" s="1">
        <v>44139</v>
      </c>
      <c r="H208" t="s">
        <v>45</v>
      </c>
      <c r="I208" t="s">
        <v>93</v>
      </c>
      <c r="J208" s="2" t="s">
        <v>788</v>
      </c>
      <c r="K208" t="s">
        <v>62</v>
      </c>
      <c r="M208" t="s">
        <v>89</v>
      </c>
      <c r="N208" t="s">
        <v>83</v>
      </c>
      <c r="R208">
        <v>207</v>
      </c>
      <c r="S208" t="str">
        <f>PROPER(CustomerSupport[[#This Row],[Resolution]])</f>
        <v/>
      </c>
      <c r="T208" t="str">
        <f>TRIM(CustomerSupport[[#This Row],[Customer Name]])</f>
        <v>James Pittman</v>
      </c>
      <c r="U208">
        <f>MONTH(CustomerSupport[[#This Row],[Date of Purchase]])</f>
        <v>11</v>
      </c>
      <c r="V208" t="str">
        <f>TEXT('Working data'!G208,"mmmm")</f>
        <v>November</v>
      </c>
      <c r="W208">
        <f>YEAR(CustomerSupport[[#This Row],[Date of Purchase]])</f>
        <v>2020</v>
      </c>
      <c r="X208" t="str">
        <f t="shared" si="3"/>
        <v/>
      </c>
    </row>
    <row r="209" spans="1:24" ht="14.25" customHeight="1" x14ac:dyDescent="0.4">
      <c r="A209">
        <v>208</v>
      </c>
      <c r="B209" t="s">
        <v>789</v>
      </c>
      <c r="C209" t="s">
        <v>790</v>
      </c>
      <c r="D209">
        <v>48</v>
      </c>
      <c r="E209" t="s">
        <v>29</v>
      </c>
      <c r="F209" t="s">
        <v>103</v>
      </c>
      <c r="G209" s="1">
        <v>44404</v>
      </c>
      <c r="H209" t="s">
        <v>45</v>
      </c>
      <c r="I209" t="s">
        <v>150</v>
      </c>
      <c r="J209" t="s">
        <v>791</v>
      </c>
      <c r="K209" t="s">
        <v>24</v>
      </c>
      <c r="M209" t="s">
        <v>25</v>
      </c>
      <c r="N209" t="s">
        <v>55</v>
      </c>
      <c r="O209" s="3">
        <v>45078.035775462966</v>
      </c>
      <c r="R209">
        <v>208</v>
      </c>
      <c r="S209" t="str">
        <f>PROPER(CustomerSupport[[#This Row],[Resolution]])</f>
        <v/>
      </c>
      <c r="T209" t="str">
        <f>TRIM(CustomerSupport[[#This Row],[Customer Name]])</f>
        <v>Amy Church</v>
      </c>
      <c r="U209">
        <f>MONTH(CustomerSupport[[#This Row],[Date of Purchase]])</f>
        <v>7</v>
      </c>
      <c r="V209" t="str">
        <f>TEXT('Working data'!G209,"mmmm")</f>
        <v>July</v>
      </c>
      <c r="W209">
        <f>YEAR(CustomerSupport[[#This Row],[Date of Purchase]])</f>
        <v>2021</v>
      </c>
      <c r="X209" t="str">
        <f t="shared" si="3"/>
        <v/>
      </c>
    </row>
    <row r="210" spans="1:24" ht="14.25" customHeight="1" x14ac:dyDescent="0.4">
      <c r="A210">
        <v>209</v>
      </c>
      <c r="B210" t="s">
        <v>792</v>
      </c>
      <c r="C210" t="s">
        <v>793</v>
      </c>
      <c r="D210">
        <v>38</v>
      </c>
      <c r="E210" t="s">
        <v>58</v>
      </c>
      <c r="F210" t="s">
        <v>129</v>
      </c>
      <c r="G210" s="1">
        <v>44267</v>
      </c>
      <c r="H210" t="s">
        <v>67</v>
      </c>
      <c r="I210" t="s">
        <v>46</v>
      </c>
      <c r="J210" s="2" t="s">
        <v>794</v>
      </c>
      <c r="K210" t="s">
        <v>62</v>
      </c>
      <c r="M210" t="s">
        <v>89</v>
      </c>
      <c r="N210" t="s">
        <v>55</v>
      </c>
      <c r="R210">
        <v>209</v>
      </c>
      <c r="S210" t="str">
        <f>PROPER(CustomerSupport[[#This Row],[Resolution]])</f>
        <v/>
      </c>
      <c r="T210" t="str">
        <f>TRIM(CustomerSupport[[#This Row],[Customer Name]])</f>
        <v>Brenda Freeman</v>
      </c>
      <c r="U210">
        <f>MONTH(CustomerSupport[[#This Row],[Date of Purchase]])</f>
        <v>3</v>
      </c>
      <c r="V210" t="str">
        <f>TEXT('Working data'!G210,"mmmm")</f>
        <v>March</v>
      </c>
      <c r="W210">
        <f>YEAR(CustomerSupport[[#This Row],[Date of Purchase]])</f>
        <v>2021</v>
      </c>
      <c r="X210" t="str">
        <f t="shared" si="3"/>
        <v/>
      </c>
    </row>
    <row r="211" spans="1:24" ht="14.25" customHeight="1" x14ac:dyDescent="0.4">
      <c r="A211">
        <v>210</v>
      </c>
      <c r="B211" t="s">
        <v>795</v>
      </c>
      <c r="C211" t="s">
        <v>796</v>
      </c>
      <c r="D211">
        <v>62</v>
      </c>
      <c r="E211" t="s">
        <v>19</v>
      </c>
      <c r="F211" t="s">
        <v>98</v>
      </c>
      <c r="G211" s="1">
        <v>43865</v>
      </c>
      <c r="H211" t="s">
        <v>21</v>
      </c>
      <c r="I211" t="s">
        <v>141</v>
      </c>
      <c r="J211" s="2" t="s">
        <v>797</v>
      </c>
      <c r="K211" t="s">
        <v>39</v>
      </c>
      <c r="L211" t="s">
        <v>798</v>
      </c>
      <c r="M211" t="s">
        <v>41</v>
      </c>
      <c r="N211" t="s">
        <v>33</v>
      </c>
      <c r="O211" s="3">
        <v>45078.910115740742</v>
      </c>
      <c r="P211" s="3">
        <v>45078.840671296297</v>
      </c>
      <c r="Q211">
        <v>1</v>
      </c>
      <c r="R211">
        <v>210</v>
      </c>
      <c r="S211" t="str">
        <f>PROPER(CustomerSupport[[#This Row],[Resolution]])</f>
        <v>Yet Deal Something Travel.</v>
      </c>
      <c r="T211" t="str">
        <f>TRIM(CustomerSupport[[#This Row],[Customer Name]])</f>
        <v>Michael Phillips</v>
      </c>
      <c r="U211">
        <f>MONTH(CustomerSupport[[#This Row],[Date of Purchase]])</f>
        <v>2</v>
      </c>
      <c r="V211" t="str">
        <f>TEXT('Working data'!G211,"mmmm")</f>
        <v>February</v>
      </c>
      <c r="W211">
        <f>YEAR(CustomerSupport[[#This Row],[Date of Purchase]])</f>
        <v>2020</v>
      </c>
      <c r="X211">
        <f t="shared" si="3"/>
        <v>-1.6666666666860692</v>
      </c>
    </row>
    <row r="212" spans="1:24" ht="14.25" customHeight="1" x14ac:dyDescent="0.4">
      <c r="A212">
        <v>211</v>
      </c>
      <c r="B212" t="s">
        <v>799</v>
      </c>
      <c r="C212" t="s">
        <v>800</v>
      </c>
      <c r="D212">
        <v>39</v>
      </c>
      <c r="E212" t="s">
        <v>58</v>
      </c>
      <c r="F212" t="s">
        <v>286</v>
      </c>
      <c r="G212" s="1">
        <v>43846</v>
      </c>
      <c r="H212" t="s">
        <v>21</v>
      </c>
      <c r="I212" t="s">
        <v>93</v>
      </c>
      <c r="J212" t="s">
        <v>801</v>
      </c>
      <c r="K212" t="s">
        <v>24</v>
      </c>
      <c r="M212" t="s">
        <v>41</v>
      </c>
      <c r="N212" t="s">
        <v>83</v>
      </c>
      <c r="O212" s="3">
        <v>45077.987222222226</v>
      </c>
      <c r="R212">
        <v>211</v>
      </c>
      <c r="S212" t="str">
        <f>PROPER(CustomerSupport[[#This Row],[Resolution]])</f>
        <v/>
      </c>
      <c r="T212" t="str">
        <f>TRIM(CustomerSupport[[#This Row],[Customer Name]])</f>
        <v>Lydia Lewis</v>
      </c>
      <c r="U212">
        <f>MONTH(CustomerSupport[[#This Row],[Date of Purchase]])</f>
        <v>1</v>
      </c>
      <c r="V212" t="str">
        <f>TEXT('Working data'!G212,"mmmm")</f>
        <v>January</v>
      </c>
      <c r="W212">
        <f>YEAR(CustomerSupport[[#This Row],[Date of Purchase]])</f>
        <v>2020</v>
      </c>
      <c r="X212" t="str">
        <f t="shared" si="3"/>
        <v/>
      </c>
    </row>
    <row r="213" spans="1:24" ht="14.25" customHeight="1" x14ac:dyDescent="0.4">
      <c r="A213">
        <v>212</v>
      </c>
      <c r="B213" t="s">
        <v>802</v>
      </c>
      <c r="C213" t="s">
        <v>803</v>
      </c>
      <c r="D213">
        <v>49</v>
      </c>
      <c r="E213" t="s">
        <v>19</v>
      </c>
      <c r="F213" t="s">
        <v>30</v>
      </c>
      <c r="G213" s="1">
        <v>43927</v>
      </c>
      <c r="H213" t="s">
        <v>66</v>
      </c>
      <c r="I213" t="s">
        <v>72</v>
      </c>
      <c r="J213" s="2" t="s">
        <v>804</v>
      </c>
      <c r="K213" t="s">
        <v>24</v>
      </c>
      <c r="M213" t="s">
        <v>41</v>
      </c>
      <c r="N213" t="s">
        <v>26</v>
      </c>
      <c r="O213" s="3">
        <v>45078.526134259257</v>
      </c>
      <c r="R213">
        <v>212</v>
      </c>
      <c r="S213" t="str">
        <f>PROPER(CustomerSupport[[#This Row],[Resolution]])</f>
        <v/>
      </c>
      <c r="T213" t="str">
        <f>TRIM(CustomerSupport[[#This Row],[Customer Name]])</f>
        <v>Jacob Villarreal</v>
      </c>
      <c r="U213">
        <f>MONTH(CustomerSupport[[#This Row],[Date of Purchase]])</f>
        <v>4</v>
      </c>
      <c r="V213" t="str">
        <f>TEXT('Working data'!G213,"mmmm")</f>
        <v>April</v>
      </c>
      <c r="W213">
        <f>YEAR(CustomerSupport[[#This Row],[Date of Purchase]])</f>
        <v>2020</v>
      </c>
      <c r="X213" t="str">
        <f t="shared" si="3"/>
        <v/>
      </c>
    </row>
    <row r="214" spans="1:24" ht="14.25" customHeight="1" x14ac:dyDescent="0.4">
      <c r="A214">
        <v>213</v>
      </c>
      <c r="B214" t="s">
        <v>805</v>
      </c>
      <c r="C214" t="s">
        <v>806</v>
      </c>
      <c r="D214">
        <v>34</v>
      </c>
      <c r="E214" t="s">
        <v>29</v>
      </c>
      <c r="F214" t="s">
        <v>112</v>
      </c>
      <c r="G214" s="1">
        <v>44301</v>
      </c>
      <c r="H214" t="s">
        <v>21</v>
      </c>
      <c r="I214" t="s">
        <v>37</v>
      </c>
      <c r="J214" s="2" t="s">
        <v>807</v>
      </c>
      <c r="K214" t="s">
        <v>62</v>
      </c>
      <c r="M214" t="s">
        <v>143</v>
      </c>
      <c r="N214" t="s">
        <v>26</v>
      </c>
      <c r="R214">
        <v>213</v>
      </c>
      <c r="S214" t="str">
        <f>PROPER(CustomerSupport[[#This Row],[Resolution]])</f>
        <v/>
      </c>
      <c r="T214" t="str">
        <f>TRIM(CustomerSupport[[#This Row],[Customer Name]])</f>
        <v>Kevin Moore</v>
      </c>
      <c r="U214">
        <f>MONTH(CustomerSupport[[#This Row],[Date of Purchase]])</f>
        <v>4</v>
      </c>
      <c r="V214" t="str">
        <f>TEXT('Working data'!G214,"mmmm")</f>
        <v>April</v>
      </c>
      <c r="W214">
        <f>YEAR(CustomerSupport[[#This Row],[Date of Purchase]])</f>
        <v>2021</v>
      </c>
      <c r="X214" t="str">
        <f t="shared" si="3"/>
        <v/>
      </c>
    </row>
    <row r="215" spans="1:24" ht="14.25" customHeight="1" x14ac:dyDescent="0.4">
      <c r="A215">
        <v>214</v>
      </c>
      <c r="B215" t="s">
        <v>808</v>
      </c>
      <c r="C215" t="s">
        <v>809</v>
      </c>
      <c r="D215">
        <v>62</v>
      </c>
      <c r="E215" t="s">
        <v>58</v>
      </c>
      <c r="F215" t="s">
        <v>281</v>
      </c>
      <c r="G215" s="1">
        <v>44554</v>
      </c>
      <c r="H215" t="s">
        <v>45</v>
      </c>
      <c r="I215" t="s">
        <v>77</v>
      </c>
      <c r="J215" s="2" t="s">
        <v>810</v>
      </c>
      <c r="K215" t="s">
        <v>62</v>
      </c>
      <c r="M215" t="s">
        <v>89</v>
      </c>
      <c r="N215" t="s">
        <v>83</v>
      </c>
      <c r="R215">
        <v>214</v>
      </c>
      <c r="S215" t="str">
        <f>PROPER(CustomerSupport[[#This Row],[Resolution]])</f>
        <v/>
      </c>
      <c r="T215" t="str">
        <f>TRIM(CustomerSupport[[#This Row],[Customer Name]])</f>
        <v>Steven Moore</v>
      </c>
      <c r="U215">
        <f>MONTH(CustomerSupport[[#This Row],[Date of Purchase]])</f>
        <v>12</v>
      </c>
      <c r="V215" t="str">
        <f>TEXT('Working data'!G215,"mmmm")</f>
        <v>December</v>
      </c>
      <c r="W215">
        <f>YEAR(CustomerSupport[[#This Row],[Date of Purchase]])</f>
        <v>2021</v>
      </c>
      <c r="X215" t="str">
        <f t="shared" si="3"/>
        <v/>
      </c>
    </row>
    <row r="216" spans="1:24" ht="14.25" customHeight="1" x14ac:dyDescent="0.4">
      <c r="A216">
        <v>215</v>
      </c>
      <c r="B216" t="s">
        <v>811</v>
      </c>
      <c r="C216" t="s">
        <v>812</v>
      </c>
      <c r="D216">
        <v>28</v>
      </c>
      <c r="E216" t="s">
        <v>58</v>
      </c>
      <c r="F216" t="s">
        <v>431</v>
      </c>
      <c r="G216" s="1">
        <v>43893</v>
      </c>
      <c r="H216" t="s">
        <v>66</v>
      </c>
      <c r="I216" t="s">
        <v>150</v>
      </c>
      <c r="J216" s="2" t="s">
        <v>813</v>
      </c>
      <c r="K216" t="s">
        <v>62</v>
      </c>
      <c r="M216" t="s">
        <v>41</v>
      </c>
      <c r="N216" t="s">
        <v>55</v>
      </c>
      <c r="R216">
        <v>215</v>
      </c>
      <c r="S216" t="str">
        <f>PROPER(CustomerSupport[[#This Row],[Resolution]])</f>
        <v/>
      </c>
      <c r="T216" t="str">
        <f>TRIM(CustomerSupport[[#This Row],[Customer Name]])</f>
        <v>Jeanne Duncan</v>
      </c>
      <c r="U216">
        <f>MONTH(CustomerSupport[[#This Row],[Date of Purchase]])</f>
        <v>3</v>
      </c>
      <c r="V216" t="str">
        <f>TEXT('Working data'!G216,"mmmm")</f>
        <v>March</v>
      </c>
      <c r="W216">
        <f>YEAR(CustomerSupport[[#This Row],[Date of Purchase]])</f>
        <v>2020</v>
      </c>
      <c r="X216" t="str">
        <f t="shared" si="3"/>
        <v/>
      </c>
    </row>
    <row r="217" spans="1:24" ht="14.25" customHeight="1" x14ac:dyDescent="0.4">
      <c r="A217">
        <v>216</v>
      </c>
      <c r="B217" t="s">
        <v>814</v>
      </c>
      <c r="C217" t="s">
        <v>815</v>
      </c>
      <c r="D217">
        <v>59</v>
      </c>
      <c r="E217" t="s">
        <v>29</v>
      </c>
      <c r="F217" t="s">
        <v>286</v>
      </c>
      <c r="G217" s="1">
        <v>44452</v>
      </c>
      <c r="H217" t="s">
        <v>45</v>
      </c>
      <c r="I217" t="s">
        <v>31</v>
      </c>
      <c r="J217" s="2" t="s">
        <v>816</v>
      </c>
      <c r="K217" t="s">
        <v>62</v>
      </c>
      <c r="M217" t="s">
        <v>25</v>
      </c>
      <c r="N217" t="s">
        <v>33</v>
      </c>
      <c r="R217">
        <v>216</v>
      </c>
      <c r="S217" t="str">
        <f>PROPER(CustomerSupport[[#This Row],[Resolution]])</f>
        <v/>
      </c>
      <c r="T217" t="str">
        <f>TRIM(CustomerSupport[[#This Row],[Customer Name]])</f>
        <v>Damon Kelly</v>
      </c>
      <c r="U217">
        <f>MONTH(CustomerSupport[[#This Row],[Date of Purchase]])</f>
        <v>9</v>
      </c>
      <c r="V217" t="str">
        <f>TEXT('Working data'!G217,"mmmm")</f>
        <v>September</v>
      </c>
      <c r="W217">
        <f>YEAR(CustomerSupport[[#This Row],[Date of Purchase]])</f>
        <v>2021</v>
      </c>
      <c r="X217" t="str">
        <f t="shared" si="3"/>
        <v/>
      </c>
    </row>
    <row r="218" spans="1:24" ht="14.25" customHeight="1" x14ac:dyDescent="0.4">
      <c r="A218">
        <v>217</v>
      </c>
      <c r="B218" t="s">
        <v>817</v>
      </c>
      <c r="C218" t="s">
        <v>818</v>
      </c>
      <c r="D218">
        <v>18</v>
      </c>
      <c r="E218" t="s">
        <v>29</v>
      </c>
      <c r="F218" t="s">
        <v>219</v>
      </c>
      <c r="G218" s="1">
        <v>44199</v>
      </c>
      <c r="H218" t="s">
        <v>21</v>
      </c>
      <c r="I218" t="s">
        <v>141</v>
      </c>
      <c r="J218" s="2" t="s">
        <v>819</v>
      </c>
      <c r="K218" t="s">
        <v>24</v>
      </c>
      <c r="M218" t="s">
        <v>89</v>
      </c>
      <c r="N218" t="s">
        <v>33</v>
      </c>
      <c r="O218" s="3">
        <v>45078.592858796299</v>
      </c>
      <c r="R218">
        <v>217</v>
      </c>
      <c r="S218" t="str">
        <f>PROPER(CustomerSupport[[#This Row],[Resolution]])</f>
        <v/>
      </c>
      <c r="T218" t="str">
        <f>TRIM(CustomerSupport[[#This Row],[Customer Name]])</f>
        <v>Angela Thompson</v>
      </c>
      <c r="U218">
        <f>MONTH(CustomerSupport[[#This Row],[Date of Purchase]])</f>
        <v>1</v>
      </c>
      <c r="V218" t="str">
        <f>TEXT('Working data'!G218,"mmmm")</f>
        <v>January</v>
      </c>
      <c r="W218">
        <f>YEAR(CustomerSupport[[#This Row],[Date of Purchase]])</f>
        <v>2021</v>
      </c>
      <c r="X218" t="str">
        <f t="shared" si="3"/>
        <v/>
      </c>
    </row>
    <row r="219" spans="1:24" ht="14.25" customHeight="1" x14ac:dyDescent="0.4">
      <c r="A219">
        <v>218</v>
      </c>
      <c r="B219" t="s">
        <v>820</v>
      </c>
      <c r="C219" t="s">
        <v>821</v>
      </c>
      <c r="D219">
        <v>20</v>
      </c>
      <c r="E219" t="s">
        <v>19</v>
      </c>
      <c r="F219" t="s">
        <v>86</v>
      </c>
      <c r="G219" s="1">
        <v>44167</v>
      </c>
      <c r="H219" t="s">
        <v>45</v>
      </c>
      <c r="I219" t="s">
        <v>72</v>
      </c>
      <c r="J219" s="2" t="s">
        <v>822</v>
      </c>
      <c r="K219" t="s">
        <v>62</v>
      </c>
      <c r="M219" t="s">
        <v>41</v>
      </c>
      <c r="N219" t="s">
        <v>33</v>
      </c>
      <c r="R219">
        <v>218</v>
      </c>
      <c r="S219" t="str">
        <f>PROPER(CustomerSupport[[#This Row],[Resolution]])</f>
        <v/>
      </c>
      <c r="T219" t="str">
        <f>TRIM(CustomerSupport[[#This Row],[Customer Name]])</f>
        <v>Manuel Wilkerson</v>
      </c>
      <c r="U219">
        <f>MONTH(CustomerSupport[[#This Row],[Date of Purchase]])</f>
        <v>12</v>
      </c>
      <c r="V219" t="str">
        <f>TEXT('Working data'!G219,"mmmm")</f>
        <v>December</v>
      </c>
      <c r="W219">
        <f>YEAR(CustomerSupport[[#This Row],[Date of Purchase]])</f>
        <v>2020</v>
      </c>
      <c r="X219" t="str">
        <f t="shared" si="3"/>
        <v/>
      </c>
    </row>
    <row r="220" spans="1:24" ht="14.25" customHeight="1" x14ac:dyDescent="0.4">
      <c r="A220">
        <v>219</v>
      </c>
      <c r="B220" t="s">
        <v>823</v>
      </c>
      <c r="C220" t="s">
        <v>824</v>
      </c>
      <c r="D220">
        <v>44</v>
      </c>
      <c r="E220" t="s">
        <v>58</v>
      </c>
      <c r="F220" t="s">
        <v>71</v>
      </c>
      <c r="G220" s="1">
        <v>44239</v>
      </c>
      <c r="H220" t="s">
        <v>45</v>
      </c>
      <c r="I220" t="s">
        <v>72</v>
      </c>
      <c r="J220" t="s">
        <v>825</v>
      </c>
      <c r="K220" t="s">
        <v>24</v>
      </c>
      <c r="M220" t="s">
        <v>25</v>
      </c>
      <c r="N220" t="s">
        <v>55</v>
      </c>
      <c r="O220" s="3">
        <v>45078.13318287037</v>
      </c>
      <c r="R220">
        <v>219</v>
      </c>
      <c r="S220" t="str">
        <f>PROPER(CustomerSupport[[#This Row],[Resolution]])</f>
        <v/>
      </c>
      <c r="T220" t="str">
        <f>TRIM(CustomerSupport[[#This Row],[Customer Name]])</f>
        <v>Jennifer Jones</v>
      </c>
      <c r="U220">
        <f>MONTH(CustomerSupport[[#This Row],[Date of Purchase]])</f>
        <v>2</v>
      </c>
      <c r="V220" t="str">
        <f>TEXT('Working data'!G220,"mmmm")</f>
        <v>February</v>
      </c>
      <c r="W220">
        <f>YEAR(CustomerSupport[[#This Row],[Date of Purchase]])</f>
        <v>2021</v>
      </c>
      <c r="X220" t="str">
        <f t="shared" si="3"/>
        <v/>
      </c>
    </row>
    <row r="221" spans="1:24" ht="14.25" customHeight="1" x14ac:dyDescent="0.4">
      <c r="A221">
        <v>220</v>
      </c>
      <c r="B221" t="s">
        <v>826</v>
      </c>
      <c r="C221" t="s">
        <v>827</v>
      </c>
      <c r="D221">
        <v>65</v>
      </c>
      <c r="E221" t="s">
        <v>29</v>
      </c>
      <c r="F221" t="s">
        <v>129</v>
      </c>
      <c r="G221" s="1">
        <v>44462</v>
      </c>
      <c r="H221" t="s">
        <v>21</v>
      </c>
      <c r="I221" t="s">
        <v>67</v>
      </c>
      <c r="J221" s="2" t="s">
        <v>828</v>
      </c>
      <c r="K221" t="s">
        <v>39</v>
      </c>
      <c r="L221" t="s">
        <v>829</v>
      </c>
      <c r="M221" t="s">
        <v>25</v>
      </c>
      <c r="N221" t="s">
        <v>26</v>
      </c>
      <c r="O221" s="3">
        <v>45078.415150462963</v>
      </c>
      <c r="P221" s="3">
        <v>45078.460289351853</v>
      </c>
      <c r="Q221">
        <v>2</v>
      </c>
      <c r="R221">
        <v>220</v>
      </c>
      <c r="S221" t="str">
        <f>PROPER(CustomerSupport[[#This Row],[Resolution]])</f>
        <v>Detail Blood Take Hear Husband Health Audience.</v>
      </c>
      <c r="T221" t="str">
        <f>TRIM(CustomerSupport[[#This Row],[Customer Name]])</f>
        <v>Brendan Lang II</v>
      </c>
      <c r="U221">
        <f>MONTH(CustomerSupport[[#This Row],[Date of Purchase]])</f>
        <v>9</v>
      </c>
      <c r="V221" t="str">
        <f>TEXT('Working data'!G221,"mmmm")</f>
        <v>September</v>
      </c>
      <c r="W221">
        <f>YEAR(CustomerSupport[[#This Row],[Date of Purchase]])</f>
        <v>2021</v>
      </c>
      <c r="X221">
        <f t="shared" si="3"/>
        <v>1.0833333333721384</v>
      </c>
    </row>
    <row r="222" spans="1:24" ht="14.25" customHeight="1" x14ac:dyDescent="0.4">
      <c r="A222">
        <v>221</v>
      </c>
      <c r="B222" t="s">
        <v>830</v>
      </c>
      <c r="C222" t="s">
        <v>831</v>
      </c>
      <c r="D222">
        <v>70</v>
      </c>
      <c r="E222" t="s">
        <v>29</v>
      </c>
      <c r="F222" t="s">
        <v>249</v>
      </c>
      <c r="G222" s="1">
        <v>44276</v>
      </c>
      <c r="H222" t="s">
        <v>45</v>
      </c>
      <c r="I222" t="s">
        <v>77</v>
      </c>
      <c r="J222" s="2" t="s">
        <v>832</v>
      </c>
      <c r="K222" t="s">
        <v>39</v>
      </c>
      <c r="L222" t="s">
        <v>833</v>
      </c>
      <c r="M222" t="s">
        <v>143</v>
      </c>
      <c r="N222" t="s">
        <v>26</v>
      </c>
      <c r="O222" s="3">
        <v>45078.579062500001</v>
      </c>
      <c r="P222" s="3">
        <v>45078.240173611113</v>
      </c>
      <c r="Q222">
        <v>5</v>
      </c>
      <c r="R222">
        <v>221</v>
      </c>
      <c r="S222" t="str">
        <f>PROPER(CustomerSupport[[#This Row],[Resolution]])</f>
        <v>Manage Worker None Hot Air Most Other.</v>
      </c>
      <c r="T222" t="str">
        <f>TRIM(CustomerSupport[[#This Row],[Customer Name]])</f>
        <v>Jacqueline Weaver</v>
      </c>
      <c r="U222">
        <f>MONTH(CustomerSupport[[#This Row],[Date of Purchase]])</f>
        <v>3</v>
      </c>
      <c r="V222" t="str">
        <f>TEXT('Working data'!G222,"mmmm")</f>
        <v>March</v>
      </c>
      <c r="W222">
        <f>YEAR(CustomerSupport[[#This Row],[Date of Purchase]])</f>
        <v>2021</v>
      </c>
      <c r="X222">
        <f t="shared" si="3"/>
        <v>-8.1333333333022892</v>
      </c>
    </row>
    <row r="223" spans="1:24" ht="14.25" customHeight="1" x14ac:dyDescent="0.4">
      <c r="A223">
        <v>222</v>
      </c>
      <c r="B223" t="s">
        <v>834</v>
      </c>
      <c r="C223" t="s">
        <v>835</v>
      </c>
      <c r="D223">
        <v>34</v>
      </c>
      <c r="E223" t="s">
        <v>19</v>
      </c>
      <c r="F223" t="s">
        <v>81</v>
      </c>
      <c r="G223" s="1">
        <v>44282</v>
      </c>
      <c r="H223" t="s">
        <v>45</v>
      </c>
      <c r="I223" t="s">
        <v>77</v>
      </c>
      <c r="J223" s="2" t="s">
        <v>836</v>
      </c>
      <c r="K223" t="s">
        <v>24</v>
      </c>
      <c r="M223" t="s">
        <v>25</v>
      </c>
      <c r="N223" t="s">
        <v>33</v>
      </c>
      <c r="O223" s="3">
        <v>45078.384641203702</v>
      </c>
      <c r="R223">
        <v>222</v>
      </c>
      <c r="S223" t="str">
        <f>PROPER(CustomerSupport[[#This Row],[Resolution]])</f>
        <v/>
      </c>
      <c r="T223" t="str">
        <f>TRIM(CustomerSupport[[#This Row],[Customer Name]])</f>
        <v>Richard Smith</v>
      </c>
      <c r="U223">
        <f>MONTH(CustomerSupport[[#This Row],[Date of Purchase]])</f>
        <v>3</v>
      </c>
      <c r="V223" t="str">
        <f>TEXT('Working data'!G223,"mmmm")</f>
        <v>March</v>
      </c>
      <c r="W223">
        <f>YEAR(CustomerSupport[[#This Row],[Date of Purchase]])</f>
        <v>2021</v>
      </c>
      <c r="X223" t="str">
        <f t="shared" si="3"/>
        <v/>
      </c>
    </row>
    <row r="224" spans="1:24" ht="14.25" customHeight="1" x14ac:dyDescent="0.4">
      <c r="A224">
        <v>223</v>
      </c>
      <c r="B224" t="s">
        <v>837</v>
      </c>
      <c r="C224" t="s">
        <v>838</v>
      </c>
      <c r="D224">
        <v>64</v>
      </c>
      <c r="E224" t="s">
        <v>19</v>
      </c>
      <c r="F224" t="s">
        <v>421</v>
      </c>
      <c r="G224" s="1">
        <v>44232</v>
      </c>
      <c r="H224" t="s">
        <v>59</v>
      </c>
      <c r="I224" t="s">
        <v>46</v>
      </c>
      <c r="J224" t="s">
        <v>839</v>
      </c>
      <c r="K224" t="s">
        <v>24</v>
      </c>
      <c r="M224" t="s">
        <v>25</v>
      </c>
      <c r="N224" t="s">
        <v>83</v>
      </c>
      <c r="O224" s="3">
        <v>45077.975613425922</v>
      </c>
      <c r="R224">
        <v>223</v>
      </c>
      <c r="S224" t="str">
        <f>PROPER(CustomerSupport[[#This Row],[Resolution]])</f>
        <v/>
      </c>
      <c r="T224" t="str">
        <f>TRIM(CustomerSupport[[#This Row],[Customer Name]])</f>
        <v>Renee Brown</v>
      </c>
      <c r="U224">
        <f>MONTH(CustomerSupport[[#This Row],[Date of Purchase]])</f>
        <v>2</v>
      </c>
      <c r="V224" t="str">
        <f>TEXT('Working data'!G224,"mmmm")</f>
        <v>February</v>
      </c>
      <c r="W224">
        <f>YEAR(CustomerSupport[[#This Row],[Date of Purchase]])</f>
        <v>2021</v>
      </c>
      <c r="X224" t="str">
        <f t="shared" si="3"/>
        <v/>
      </c>
    </row>
    <row r="225" spans="1:24" ht="14.25" customHeight="1" x14ac:dyDescent="0.4">
      <c r="A225">
        <v>224</v>
      </c>
      <c r="B225" t="s">
        <v>840</v>
      </c>
      <c r="C225" t="s">
        <v>841</v>
      </c>
      <c r="D225">
        <v>67</v>
      </c>
      <c r="E225" t="s">
        <v>29</v>
      </c>
      <c r="F225" t="s">
        <v>157</v>
      </c>
      <c r="G225" s="1">
        <v>43978</v>
      </c>
      <c r="H225" t="s">
        <v>67</v>
      </c>
      <c r="I225" t="s">
        <v>113</v>
      </c>
      <c r="J225" t="s">
        <v>842</v>
      </c>
      <c r="K225" t="s">
        <v>24</v>
      </c>
      <c r="M225" t="s">
        <v>41</v>
      </c>
      <c r="N225" t="s">
        <v>33</v>
      </c>
      <c r="O225" s="3">
        <v>45077.956886574073</v>
      </c>
      <c r="R225">
        <v>224</v>
      </c>
      <c r="S225" t="str">
        <f>PROPER(CustomerSupport[[#This Row],[Resolution]])</f>
        <v/>
      </c>
      <c r="T225" t="str">
        <f>TRIM(CustomerSupport[[#This Row],[Customer Name]])</f>
        <v>Allison King</v>
      </c>
      <c r="U225">
        <f>MONTH(CustomerSupport[[#This Row],[Date of Purchase]])</f>
        <v>5</v>
      </c>
      <c r="V225" t="str">
        <f>TEXT('Working data'!G225,"mmmm")</f>
        <v>May</v>
      </c>
      <c r="W225">
        <f>YEAR(CustomerSupport[[#This Row],[Date of Purchase]])</f>
        <v>2020</v>
      </c>
      <c r="X225" t="str">
        <f t="shared" si="3"/>
        <v/>
      </c>
    </row>
    <row r="226" spans="1:24" ht="14.25" customHeight="1" x14ac:dyDescent="0.4">
      <c r="A226">
        <v>225</v>
      </c>
      <c r="B226" t="s">
        <v>843</v>
      </c>
      <c r="C226" t="s">
        <v>844</v>
      </c>
      <c r="D226">
        <v>59</v>
      </c>
      <c r="E226" t="s">
        <v>58</v>
      </c>
      <c r="F226" t="s">
        <v>20</v>
      </c>
      <c r="G226" s="1">
        <v>44151</v>
      </c>
      <c r="H226" t="s">
        <v>67</v>
      </c>
      <c r="I226" t="s">
        <v>37</v>
      </c>
      <c r="J226" t="s">
        <v>845</v>
      </c>
      <c r="K226" t="s">
        <v>62</v>
      </c>
      <c r="M226" t="s">
        <v>143</v>
      </c>
      <c r="N226" t="s">
        <v>33</v>
      </c>
      <c r="R226">
        <v>225</v>
      </c>
      <c r="S226" t="str">
        <f>PROPER(CustomerSupport[[#This Row],[Resolution]])</f>
        <v/>
      </c>
      <c r="T226" t="str">
        <f>TRIM(CustomerSupport[[#This Row],[Customer Name]])</f>
        <v>Allen Jones</v>
      </c>
      <c r="U226">
        <f>MONTH(CustomerSupport[[#This Row],[Date of Purchase]])</f>
        <v>11</v>
      </c>
      <c r="V226" t="str">
        <f>TEXT('Working data'!G226,"mmmm")</f>
        <v>November</v>
      </c>
      <c r="W226">
        <f>YEAR(CustomerSupport[[#This Row],[Date of Purchase]])</f>
        <v>2020</v>
      </c>
      <c r="X226" t="str">
        <f t="shared" si="3"/>
        <v/>
      </c>
    </row>
    <row r="227" spans="1:24" ht="14.25" customHeight="1" x14ac:dyDescent="0.4">
      <c r="A227">
        <v>226</v>
      </c>
      <c r="B227" t="s">
        <v>846</v>
      </c>
      <c r="C227" t="s">
        <v>847</v>
      </c>
      <c r="D227">
        <v>35</v>
      </c>
      <c r="E227" t="s">
        <v>29</v>
      </c>
      <c r="F227" t="s">
        <v>211</v>
      </c>
      <c r="G227" s="1">
        <v>43919</v>
      </c>
      <c r="H227" t="s">
        <v>21</v>
      </c>
      <c r="I227" t="s">
        <v>113</v>
      </c>
      <c r="J227" s="2" t="s">
        <v>848</v>
      </c>
      <c r="K227" t="s">
        <v>39</v>
      </c>
      <c r="L227" t="s">
        <v>849</v>
      </c>
      <c r="M227" t="s">
        <v>89</v>
      </c>
      <c r="N227" t="s">
        <v>33</v>
      </c>
      <c r="O227" s="3">
        <v>45078.516631944447</v>
      </c>
      <c r="P227" s="3">
        <v>45077.913159722222</v>
      </c>
      <c r="Q227">
        <v>4</v>
      </c>
      <c r="R227">
        <v>226</v>
      </c>
      <c r="S227" t="str">
        <f>PROPER(CustomerSupport[[#This Row],[Resolution]])</f>
        <v>View There Race Source Career Fact Begin.</v>
      </c>
      <c r="T227" t="str">
        <f>TRIM(CustomerSupport[[#This Row],[Customer Name]])</f>
        <v>Heather Hood</v>
      </c>
      <c r="U227">
        <f>MONTH(CustomerSupport[[#This Row],[Date of Purchase]])</f>
        <v>3</v>
      </c>
      <c r="V227" t="str">
        <f>TEXT('Working data'!G227,"mmmm")</f>
        <v>March</v>
      </c>
      <c r="W227">
        <f>YEAR(CustomerSupport[[#This Row],[Date of Purchase]])</f>
        <v>2020</v>
      </c>
      <c r="X227">
        <f t="shared" si="3"/>
        <v>-14.483333333395422</v>
      </c>
    </row>
    <row r="228" spans="1:24" ht="14.25" customHeight="1" x14ac:dyDescent="0.4">
      <c r="A228">
        <v>227</v>
      </c>
      <c r="B228" t="s">
        <v>850</v>
      </c>
      <c r="C228" t="s">
        <v>851</v>
      </c>
      <c r="D228">
        <v>53</v>
      </c>
      <c r="E228" t="s">
        <v>29</v>
      </c>
      <c r="F228" t="s">
        <v>281</v>
      </c>
      <c r="G228" s="1">
        <v>44200</v>
      </c>
      <c r="H228" t="s">
        <v>45</v>
      </c>
      <c r="I228" t="s">
        <v>113</v>
      </c>
      <c r="J228" s="2" t="s">
        <v>852</v>
      </c>
      <c r="K228" t="s">
        <v>39</v>
      </c>
      <c r="L228" t="s">
        <v>853</v>
      </c>
      <c r="M228" t="s">
        <v>89</v>
      </c>
      <c r="N228" t="s">
        <v>83</v>
      </c>
      <c r="O228" s="3">
        <v>45077.951377314814</v>
      </c>
      <c r="P228" s="3">
        <v>45078.674988425926</v>
      </c>
      <c r="Q228">
        <v>4</v>
      </c>
      <c r="R228">
        <v>227</v>
      </c>
      <c r="S228" t="str">
        <f>PROPER(CustomerSupport[[#This Row],[Resolution]])</f>
        <v>Young Crime Imagine.</v>
      </c>
      <c r="T228" t="str">
        <f>TRIM(CustomerSupport[[#This Row],[Customer Name]])</f>
        <v>Angelica Tucker</v>
      </c>
      <c r="U228">
        <f>MONTH(CustomerSupport[[#This Row],[Date of Purchase]])</f>
        <v>1</v>
      </c>
      <c r="V228" t="str">
        <f>TEXT('Working data'!G228,"mmmm")</f>
        <v>January</v>
      </c>
      <c r="W228">
        <f>YEAR(CustomerSupport[[#This Row],[Date of Purchase]])</f>
        <v>2021</v>
      </c>
      <c r="X228">
        <f t="shared" si="3"/>
        <v>17.366666666697711</v>
      </c>
    </row>
    <row r="229" spans="1:24" ht="14.25" customHeight="1" x14ac:dyDescent="0.4">
      <c r="A229">
        <v>228</v>
      </c>
      <c r="B229" t="s">
        <v>854</v>
      </c>
      <c r="C229" t="s">
        <v>855</v>
      </c>
      <c r="D229">
        <v>56</v>
      </c>
      <c r="E229" t="s">
        <v>58</v>
      </c>
      <c r="F229" t="s">
        <v>134</v>
      </c>
      <c r="G229" s="1">
        <v>43898</v>
      </c>
      <c r="H229" t="s">
        <v>59</v>
      </c>
      <c r="I229" t="s">
        <v>113</v>
      </c>
      <c r="J229" t="s">
        <v>856</v>
      </c>
      <c r="K229" t="s">
        <v>24</v>
      </c>
      <c r="M229" t="s">
        <v>41</v>
      </c>
      <c r="N229" t="s">
        <v>83</v>
      </c>
      <c r="O229" s="3">
        <v>45078.207638888889</v>
      </c>
      <c r="R229">
        <v>228</v>
      </c>
      <c r="S229" t="str">
        <f>PROPER(CustomerSupport[[#This Row],[Resolution]])</f>
        <v/>
      </c>
      <c r="T229" t="str">
        <f>TRIM(CustomerSupport[[#This Row],[Customer Name]])</f>
        <v>Caroline Cummings</v>
      </c>
      <c r="U229">
        <f>MONTH(CustomerSupport[[#This Row],[Date of Purchase]])</f>
        <v>3</v>
      </c>
      <c r="V229" t="str">
        <f>TEXT('Working data'!G229,"mmmm")</f>
        <v>March</v>
      </c>
      <c r="W229">
        <f>YEAR(CustomerSupport[[#This Row],[Date of Purchase]])</f>
        <v>2020</v>
      </c>
      <c r="X229" t="str">
        <f t="shared" si="3"/>
        <v/>
      </c>
    </row>
    <row r="230" spans="1:24" ht="14.25" customHeight="1" x14ac:dyDescent="0.4">
      <c r="A230">
        <v>229</v>
      </c>
      <c r="B230" t="s">
        <v>857</v>
      </c>
      <c r="C230" t="s">
        <v>858</v>
      </c>
      <c r="D230">
        <v>32</v>
      </c>
      <c r="E230" t="s">
        <v>58</v>
      </c>
      <c r="F230" t="s">
        <v>107</v>
      </c>
      <c r="G230" s="1">
        <v>44033</v>
      </c>
      <c r="H230" t="s">
        <v>45</v>
      </c>
      <c r="I230" t="s">
        <v>113</v>
      </c>
      <c r="J230" s="2" t="s">
        <v>859</v>
      </c>
      <c r="K230" t="s">
        <v>62</v>
      </c>
      <c r="M230" t="s">
        <v>41</v>
      </c>
      <c r="N230" t="s">
        <v>83</v>
      </c>
      <c r="R230">
        <v>229</v>
      </c>
      <c r="S230" t="str">
        <f>PROPER(CustomerSupport[[#This Row],[Resolution]])</f>
        <v/>
      </c>
      <c r="T230" t="str">
        <f>TRIM(CustomerSupport[[#This Row],[Customer Name]])</f>
        <v>Andrew Adams</v>
      </c>
      <c r="U230">
        <f>MONTH(CustomerSupport[[#This Row],[Date of Purchase]])</f>
        <v>7</v>
      </c>
      <c r="V230" t="str">
        <f>TEXT('Working data'!G230,"mmmm")</f>
        <v>July</v>
      </c>
      <c r="W230">
        <f>YEAR(CustomerSupport[[#This Row],[Date of Purchase]])</f>
        <v>2020</v>
      </c>
      <c r="X230" t="str">
        <f t="shared" si="3"/>
        <v/>
      </c>
    </row>
    <row r="231" spans="1:24" ht="14.25" customHeight="1" x14ac:dyDescent="0.4">
      <c r="A231">
        <v>230</v>
      </c>
      <c r="B231" t="s">
        <v>860</v>
      </c>
      <c r="C231" t="s">
        <v>861</v>
      </c>
      <c r="D231">
        <v>66</v>
      </c>
      <c r="E231" t="s">
        <v>58</v>
      </c>
      <c r="F231" t="s">
        <v>92</v>
      </c>
      <c r="G231" s="1">
        <v>44247</v>
      </c>
      <c r="H231" t="s">
        <v>21</v>
      </c>
      <c r="I231" t="s">
        <v>99</v>
      </c>
      <c r="J231" s="2" t="s">
        <v>862</v>
      </c>
      <c r="K231" t="s">
        <v>39</v>
      </c>
      <c r="L231" t="s">
        <v>863</v>
      </c>
      <c r="M231" t="s">
        <v>25</v>
      </c>
      <c r="N231" t="s">
        <v>26</v>
      </c>
      <c r="O231" s="3">
        <v>45078.340324074074</v>
      </c>
      <c r="P231" s="3">
        <v>45078.444490740738</v>
      </c>
      <c r="Q231">
        <v>2</v>
      </c>
      <c r="R231">
        <v>230</v>
      </c>
      <c r="S231" t="str">
        <f>PROPER(CustomerSupport[[#This Row],[Resolution]])</f>
        <v>Memory For Bag Wonder Ok Sister About.</v>
      </c>
      <c r="T231" t="str">
        <f>TRIM(CustomerSupport[[#This Row],[Customer Name]])</f>
        <v>Rhonda Gomez</v>
      </c>
      <c r="U231">
        <f>MONTH(CustomerSupport[[#This Row],[Date of Purchase]])</f>
        <v>2</v>
      </c>
      <c r="V231" t="str">
        <f>TEXT('Working data'!G231,"mmmm")</f>
        <v>February</v>
      </c>
      <c r="W231">
        <f>YEAR(CustomerSupport[[#This Row],[Date of Purchase]])</f>
        <v>2021</v>
      </c>
      <c r="X231">
        <f t="shared" si="3"/>
        <v>2.4999999999417923</v>
      </c>
    </row>
    <row r="232" spans="1:24" ht="14.25" customHeight="1" x14ac:dyDescent="0.4">
      <c r="A232">
        <v>231</v>
      </c>
      <c r="B232" t="s">
        <v>864</v>
      </c>
      <c r="C232" t="s">
        <v>865</v>
      </c>
      <c r="D232">
        <v>65</v>
      </c>
      <c r="E232" t="s">
        <v>58</v>
      </c>
      <c r="F232" t="s">
        <v>81</v>
      </c>
      <c r="G232" s="1">
        <v>44011</v>
      </c>
      <c r="H232" t="s">
        <v>67</v>
      </c>
      <c r="I232" t="s">
        <v>150</v>
      </c>
      <c r="J232" s="2" t="s">
        <v>866</v>
      </c>
      <c r="K232" t="s">
        <v>24</v>
      </c>
      <c r="M232" t="s">
        <v>41</v>
      </c>
      <c r="N232" t="s">
        <v>33</v>
      </c>
      <c r="O232" s="3">
        <v>45078.678541666668</v>
      </c>
      <c r="R232">
        <v>231</v>
      </c>
      <c r="S232" t="str">
        <f>PROPER(CustomerSupport[[#This Row],[Resolution]])</f>
        <v/>
      </c>
      <c r="T232" t="str">
        <f>TRIM(CustomerSupport[[#This Row],[Customer Name]])</f>
        <v>Ricardo Alexander</v>
      </c>
      <c r="U232">
        <f>MONTH(CustomerSupport[[#This Row],[Date of Purchase]])</f>
        <v>6</v>
      </c>
      <c r="V232" t="str">
        <f>TEXT('Working data'!G232,"mmmm")</f>
        <v>June</v>
      </c>
      <c r="W232">
        <f>YEAR(CustomerSupport[[#This Row],[Date of Purchase]])</f>
        <v>2020</v>
      </c>
      <c r="X232" t="str">
        <f t="shared" si="3"/>
        <v/>
      </c>
    </row>
    <row r="233" spans="1:24" ht="14.25" customHeight="1" x14ac:dyDescent="0.4">
      <c r="A233">
        <v>232</v>
      </c>
      <c r="B233" t="s">
        <v>867</v>
      </c>
      <c r="C233" t="s">
        <v>868</v>
      </c>
      <c r="D233">
        <v>55</v>
      </c>
      <c r="E233" t="s">
        <v>58</v>
      </c>
      <c r="F233" t="s">
        <v>76</v>
      </c>
      <c r="G233" s="1">
        <v>44135</v>
      </c>
      <c r="H233" t="s">
        <v>21</v>
      </c>
      <c r="I233" t="s">
        <v>46</v>
      </c>
      <c r="J233" s="2" t="s">
        <v>869</v>
      </c>
      <c r="K233" t="s">
        <v>24</v>
      </c>
      <c r="M233" t="s">
        <v>89</v>
      </c>
      <c r="N233" t="s">
        <v>83</v>
      </c>
      <c r="O233" s="3">
        <v>45078.040358796294</v>
      </c>
      <c r="R233">
        <v>232</v>
      </c>
      <c r="S233" t="str">
        <f>PROPER(CustomerSupport[[#This Row],[Resolution]])</f>
        <v/>
      </c>
      <c r="T233" t="str">
        <f>TRIM(CustomerSupport[[#This Row],[Customer Name]])</f>
        <v>Amanda Johnson</v>
      </c>
      <c r="U233">
        <f>MONTH(CustomerSupport[[#This Row],[Date of Purchase]])</f>
        <v>10</v>
      </c>
      <c r="V233" t="str">
        <f>TEXT('Working data'!G233,"mmmm")</f>
        <v>October</v>
      </c>
      <c r="W233">
        <f>YEAR(CustomerSupport[[#This Row],[Date of Purchase]])</f>
        <v>2020</v>
      </c>
      <c r="X233" t="str">
        <f t="shared" si="3"/>
        <v/>
      </c>
    </row>
    <row r="234" spans="1:24" ht="14.25" customHeight="1" x14ac:dyDescent="0.4">
      <c r="A234">
        <v>233</v>
      </c>
      <c r="B234" t="s">
        <v>870</v>
      </c>
      <c r="C234" t="s">
        <v>871</v>
      </c>
      <c r="D234">
        <v>40</v>
      </c>
      <c r="E234" t="s">
        <v>58</v>
      </c>
      <c r="F234" t="s">
        <v>134</v>
      </c>
      <c r="G234" s="1">
        <v>44276</v>
      </c>
      <c r="H234" t="s">
        <v>21</v>
      </c>
      <c r="I234" t="s">
        <v>150</v>
      </c>
      <c r="J234" s="2" t="s">
        <v>872</v>
      </c>
      <c r="K234" t="s">
        <v>62</v>
      </c>
      <c r="M234" t="s">
        <v>89</v>
      </c>
      <c r="N234" t="s">
        <v>55</v>
      </c>
      <c r="R234">
        <v>233</v>
      </c>
      <c r="S234" t="str">
        <f>PROPER(CustomerSupport[[#This Row],[Resolution]])</f>
        <v/>
      </c>
      <c r="T234" t="str">
        <f>TRIM(CustomerSupport[[#This Row],[Customer Name]])</f>
        <v>Stephanie Bailey</v>
      </c>
      <c r="U234">
        <f>MONTH(CustomerSupport[[#This Row],[Date of Purchase]])</f>
        <v>3</v>
      </c>
      <c r="V234" t="str">
        <f>TEXT('Working data'!G234,"mmmm")</f>
        <v>March</v>
      </c>
      <c r="W234">
        <f>YEAR(CustomerSupport[[#This Row],[Date of Purchase]])</f>
        <v>2021</v>
      </c>
      <c r="X234" t="str">
        <f t="shared" si="3"/>
        <v/>
      </c>
    </row>
    <row r="235" spans="1:24" ht="14.25" customHeight="1" x14ac:dyDescent="0.4">
      <c r="A235">
        <v>234</v>
      </c>
      <c r="B235" t="s">
        <v>873</v>
      </c>
      <c r="C235" t="s">
        <v>874</v>
      </c>
      <c r="D235">
        <v>67</v>
      </c>
      <c r="E235" t="s">
        <v>19</v>
      </c>
      <c r="F235" t="s">
        <v>456</v>
      </c>
      <c r="G235" s="1">
        <v>44228</v>
      </c>
      <c r="H235" t="s">
        <v>67</v>
      </c>
      <c r="I235" t="s">
        <v>99</v>
      </c>
      <c r="J235" t="s">
        <v>875</v>
      </c>
      <c r="K235" t="s">
        <v>24</v>
      </c>
      <c r="M235" t="s">
        <v>89</v>
      </c>
      <c r="N235" t="s">
        <v>33</v>
      </c>
      <c r="O235" s="3">
        <v>45078.550798611112</v>
      </c>
      <c r="R235">
        <v>234</v>
      </c>
      <c r="S235" t="str">
        <f>PROPER(CustomerSupport[[#This Row],[Resolution]])</f>
        <v/>
      </c>
      <c r="T235" t="str">
        <f>TRIM(CustomerSupport[[#This Row],[Customer Name]])</f>
        <v>Rachel Jones</v>
      </c>
      <c r="U235">
        <f>MONTH(CustomerSupport[[#This Row],[Date of Purchase]])</f>
        <v>2</v>
      </c>
      <c r="V235" t="str">
        <f>TEXT('Working data'!G235,"mmmm")</f>
        <v>February</v>
      </c>
      <c r="W235">
        <f>YEAR(CustomerSupport[[#This Row],[Date of Purchase]])</f>
        <v>2021</v>
      </c>
      <c r="X235" t="str">
        <f t="shared" si="3"/>
        <v/>
      </c>
    </row>
    <row r="236" spans="1:24" ht="14.25" customHeight="1" x14ac:dyDescent="0.4">
      <c r="A236">
        <v>235</v>
      </c>
      <c r="B236" t="s">
        <v>876</v>
      </c>
      <c r="C236" t="s">
        <v>877</v>
      </c>
      <c r="D236">
        <v>65</v>
      </c>
      <c r="E236" t="s">
        <v>29</v>
      </c>
      <c r="F236" t="s">
        <v>81</v>
      </c>
      <c r="G236" s="1">
        <v>43919</v>
      </c>
      <c r="H236" t="s">
        <v>59</v>
      </c>
      <c r="I236" t="s">
        <v>177</v>
      </c>
      <c r="J236" t="s">
        <v>878</v>
      </c>
      <c r="K236" t="s">
        <v>62</v>
      </c>
      <c r="M236" t="s">
        <v>25</v>
      </c>
      <c r="N236" t="s">
        <v>33</v>
      </c>
      <c r="R236">
        <v>235</v>
      </c>
      <c r="S236" t="str">
        <f>PROPER(CustomerSupport[[#This Row],[Resolution]])</f>
        <v/>
      </c>
      <c r="T236" t="str">
        <f>TRIM(CustomerSupport[[#This Row],[Customer Name]])</f>
        <v>Ashley Wiggins</v>
      </c>
      <c r="U236">
        <f>MONTH(CustomerSupport[[#This Row],[Date of Purchase]])</f>
        <v>3</v>
      </c>
      <c r="V236" t="str">
        <f>TEXT('Working data'!G236,"mmmm")</f>
        <v>March</v>
      </c>
      <c r="W236">
        <f>YEAR(CustomerSupport[[#This Row],[Date of Purchase]])</f>
        <v>2020</v>
      </c>
      <c r="X236" t="str">
        <f t="shared" si="3"/>
        <v/>
      </c>
    </row>
    <row r="237" spans="1:24" ht="14.25" customHeight="1" x14ac:dyDescent="0.4">
      <c r="A237">
        <v>236</v>
      </c>
      <c r="B237" t="s">
        <v>879</v>
      </c>
      <c r="C237" t="s">
        <v>880</v>
      </c>
      <c r="D237">
        <v>18</v>
      </c>
      <c r="E237" t="s">
        <v>29</v>
      </c>
      <c r="F237" t="s">
        <v>129</v>
      </c>
      <c r="G237" s="1">
        <v>44169</v>
      </c>
      <c r="H237" t="s">
        <v>45</v>
      </c>
      <c r="I237" t="s">
        <v>31</v>
      </c>
      <c r="J237" s="2" t="s">
        <v>881</v>
      </c>
      <c r="K237" t="s">
        <v>24</v>
      </c>
      <c r="M237" t="s">
        <v>25</v>
      </c>
      <c r="N237" t="s">
        <v>55</v>
      </c>
      <c r="O237" s="3">
        <v>45078.241122685184</v>
      </c>
      <c r="R237">
        <v>236</v>
      </c>
      <c r="S237" t="str">
        <f>PROPER(CustomerSupport[[#This Row],[Resolution]])</f>
        <v/>
      </c>
      <c r="T237" t="str">
        <f>TRIM(CustomerSupport[[#This Row],[Customer Name]])</f>
        <v>Ruth Fritz</v>
      </c>
      <c r="U237">
        <f>MONTH(CustomerSupport[[#This Row],[Date of Purchase]])</f>
        <v>12</v>
      </c>
      <c r="V237" t="str">
        <f>TEXT('Working data'!G237,"mmmm")</f>
        <v>December</v>
      </c>
      <c r="W237">
        <f>YEAR(CustomerSupport[[#This Row],[Date of Purchase]])</f>
        <v>2020</v>
      </c>
      <c r="X237" t="str">
        <f t="shared" si="3"/>
        <v/>
      </c>
    </row>
    <row r="238" spans="1:24" ht="14.25" customHeight="1" x14ac:dyDescent="0.4">
      <c r="A238">
        <v>237</v>
      </c>
      <c r="B238" t="s">
        <v>882</v>
      </c>
      <c r="C238" t="s">
        <v>883</v>
      </c>
      <c r="D238">
        <v>40</v>
      </c>
      <c r="E238" t="s">
        <v>58</v>
      </c>
      <c r="F238" t="s">
        <v>223</v>
      </c>
      <c r="G238" s="1">
        <v>44203</v>
      </c>
      <c r="H238" t="s">
        <v>67</v>
      </c>
      <c r="I238" t="s">
        <v>67</v>
      </c>
      <c r="J238" s="2" t="s">
        <v>884</v>
      </c>
      <c r="K238" t="s">
        <v>39</v>
      </c>
      <c r="L238" t="s">
        <v>885</v>
      </c>
      <c r="M238" t="s">
        <v>25</v>
      </c>
      <c r="N238" t="s">
        <v>83</v>
      </c>
      <c r="O238" s="3">
        <v>45078.348078703704</v>
      </c>
      <c r="P238" s="3">
        <v>45078.030023148145</v>
      </c>
      <c r="Q238">
        <v>3</v>
      </c>
      <c r="R238">
        <v>237</v>
      </c>
      <c r="S238" t="str">
        <f>PROPER(CustomerSupport[[#This Row],[Resolution]])</f>
        <v>Fill In Green.</v>
      </c>
      <c r="T238" t="str">
        <f>TRIM(CustomerSupport[[#This Row],[Customer Name]])</f>
        <v>Leslie Watson</v>
      </c>
      <c r="U238">
        <f>MONTH(CustomerSupport[[#This Row],[Date of Purchase]])</f>
        <v>1</v>
      </c>
      <c r="V238" t="str">
        <f>TEXT('Working data'!G238,"mmmm")</f>
        <v>January</v>
      </c>
      <c r="W238">
        <f>YEAR(CustomerSupport[[#This Row],[Date of Purchase]])</f>
        <v>2021</v>
      </c>
      <c r="X238">
        <f t="shared" si="3"/>
        <v>-7.6333333334187046</v>
      </c>
    </row>
    <row r="239" spans="1:24" ht="14.25" customHeight="1" x14ac:dyDescent="0.4">
      <c r="A239">
        <v>238</v>
      </c>
      <c r="B239" t="s">
        <v>886</v>
      </c>
      <c r="C239" t="s">
        <v>887</v>
      </c>
      <c r="D239">
        <v>31</v>
      </c>
      <c r="E239" t="s">
        <v>58</v>
      </c>
      <c r="F239" t="s">
        <v>249</v>
      </c>
      <c r="G239" s="1">
        <v>44455</v>
      </c>
      <c r="H239" t="s">
        <v>66</v>
      </c>
      <c r="I239" t="s">
        <v>31</v>
      </c>
      <c r="J239" s="2" t="s">
        <v>888</v>
      </c>
      <c r="K239" t="s">
        <v>39</v>
      </c>
      <c r="L239" t="s">
        <v>889</v>
      </c>
      <c r="M239" t="s">
        <v>89</v>
      </c>
      <c r="N239" t="s">
        <v>26</v>
      </c>
      <c r="O239" s="3">
        <v>45078.035601851851</v>
      </c>
      <c r="P239" s="3">
        <v>45078.359907407408</v>
      </c>
      <c r="Q239">
        <v>4</v>
      </c>
      <c r="R239">
        <v>238</v>
      </c>
      <c r="S239" t="str">
        <f>PROPER(CustomerSupport[[#This Row],[Resolution]])</f>
        <v>So Late Fine Expert Sometimes Professional.</v>
      </c>
      <c r="T239" t="str">
        <f>TRIM(CustomerSupport[[#This Row],[Customer Name]])</f>
        <v>Marcia Lewis</v>
      </c>
      <c r="U239">
        <f>MONTH(CustomerSupport[[#This Row],[Date of Purchase]])</f>
        <v>9</v>
      </c>
      <c r="V239" t="str">
        <f>TEXT('Working data'!G239,"mmmm")</f>
        <v>September</v>
      </c>
      <c r="W239">
        <f>YEAR(CustomerSupport[[#This Row],[Date of Purchase]])</f>
        <v>2021</v>
      </c>
      <c r="X239">
        <f t="shared" si="3"/>
        <v>7.78333333338378</v>
      </c>
    </row>
    <row r="240" spans="1:24" ht="14.25" customHeight="1" x14ac:dyDescent="0.4">
      <c r="A240">
        <v>239</v>
      </c>
      <c r="B240" t="s">
        <v>890</v>
      </c>
      <c r="C240" t="s">
        <v>891</v>
      </c>
      <c r="D240">
        <v>69</v>
      </c>
      <c r="E240" t="s">
        <v>29</v>
      </c>
      <c r="F240" t="s">
        <v>30</v>
      </c>
      <c r="G240" s="1">
        <v>44217</v>
      </c>
      <c r="H240" t="s">
        <v>67</v>
      </c>
      <c r="I240" t="s">
        <v>177</v>
      </c>
      <c r="J240" s="2" t="s">
        <v>892</v>
      </c>
      <c r="K240" t="s">
        <v>24</v>
      </c>
      <c r="M240" t="s">
        <v>25</v>
      </c>
      <c r="N240" t="s">
        <v>55</v>
      </c>
      <c r="O240" s="3">
        <v>45078.682152777779</v>
      </c>
      <c r="R240">
        <v>239</v>
      </c>
      <c r="S240" t="str">
        <f>PROPER(CustomerSupport[[#This Row],[Resolution]])</f>
        <v/>
      </c>
      <c r="T240" t="str">
        <f>TRIM(CustomerSupport[[#This Row],[Customer Name]])</f>
        <v>Christopher Henderson</v>
      </c>
      <c r="U240">
        <f>MONTH(CustomerSupport[[#This Row],[Date of Purchase]])</f>
        <v>1</v>
      </c>
      <c r="V240" t="str">
        <f>TEXT('Working data'!G240,"mmmm")</f>
        <v>January</v>
      </c>
      <c r="W240">
        <f>YEAR(CustomerSupport[[#This Row],[Date of Purchase]])</f>
        <v>2021</v>
      </c>
      <c r="X240" t="str">
        <f t="shared" si="3"/>
        <v/>
      </c>
    </row>
    <row r="241" spans="1:24" ht="14.25" customHeight="1" x14ac:dyDescent="0.4">
      <c r="A241">
        <v>240</v>
      </c>
      <c r="B241" t="s">
        <v>893</v>
      </c>
      <c r="C241" t="s">
        <v>894</v>
      </c>
      <c r="D241">
        <v>48</v>
      </c>
      <c r="E241" t="s">
        <v>58</v>
      </c>
      <c r="F241" t="s">
        <v>103</v>
      </c>
      <c r="G241" s="1">
        <v>43883</v>
      </c>
      <c r="H241" t="s">
        <v>59</v>
      </c>
      <c r="I241" t="s">
        <v>93</v>
      </c>
      <c r="J241" s="2" t="s">
        <v>895</v>
      </c>
      <c r="K241" t="s">
        <v>62</v>
      </c>
      <c r="M241" t="s">
        <v>41</v>
      </c>
      <c r="N241" t="s">
        <v>55</v>
      </c>
      <c r="R241">
        <v>240</v>
      </c>
      <c r="S241" t="str">
        <f>PROPER(CustomerSupport[[#This Row],[Resolution]])</f>
        <v/>
      </c>
      <c r="T241" t="str">
        <f>TRIM(CustomerSupport[[#This Row],[Customer Name]])</f>
        <v>Sara Meza</v>
      </c>
      <c r="U241">
        <f>MONTH(CustomerSupport[[#This Row],[Date of Purchase]])</f>
        <v>2</v>
      </c>
      <c r="V241" t="str">
        <f>TEXT('Working data'!G241,"mmmm")</f>
        <v>February</v>
      </c>
      <c r="W241">
        <f>YEAR(CustomerSupport[[#This Row],[Date of Purchase]])</f>
        <v>2020</v>
      </c>
      <c r="X241" t="str">
        <f t="shared" si="3"/>
        <v/>
      </c>
    </row>
    <row r="242" spans="1:24" ht="14.25" customHeight="1" x14ac:dyDescent="0.4">
      <c r="A242">
        <v>241</v>
      </c>
      <c r="B242" t="s">
        <v>896</v>
      </c>
      <c r="C242" t="s">
        <v>897</v>
      </c>
      <c r="D242">
        <v>66</v>
      </c>
      <c r="E242" t="s">
        <v>58</v>
      </c>
      <c r="F242" t="s">
        <v>71</v>
      </c>
      <c r="G242" s="1">
        <v>44402</v>
      </c>
      <c r="H242" t="s">
        <v>21</v>
      </c>
      <c r="I242" t="s">
        <v>141</v>
      </c>
      <c r="J242" s="2" t="s">
        <v>898</v>
      </c>
      <c r="K242" t="s">
        <v>39</v>
      </c>
      <c r="L242" t="s">
        <v>899</v>
      </c>
      <c r="M242" t="s">
        <v>41</v>
      </c>
      <c r="N242" t="s">
        <v>26</v>
      </c>
      <c r="O242" s="3">
        <v>45078.530798611115</v>
      </c>
      <c r="P242" s="3">
        <v>45078.404409722221</v>
      </c>
      <c r="Q242">
        <v>5</v>
      </c>
      <c r="R242">
        <v>241</v>
      </c>
      <c r="S242" t="str">
        <f>PROPER(CustomerSupport[[#This Row],[Resolution]])</f>
        <v>Walk Air Actually Citizen Light Travel Lose Will.</v>
      </c>
      <c r="T242" t="str">
        <f>TRIM(CustomerSupport[[#This Row],[Customer Name]])</f>
        <v>Michael Adams</v>
      </c>
      <c r="U242">
        <f>MONTH(CustomerSupport[[#This Row],[Date of Purchase]])</f>
        <v>7</v>
      </c>
      <c r="V242" t="str">
        <f>TEXT('Working data'!G242,"mmmm")</f>
        <v>July</v>
      </c>
      <c r="W242">
        <f>YEAR(CustomerSupport[[#This Row],[Date of Purchase]])</f>
        <v>2021</v>
      </c>
      <c r="X242">
        <f t="shared" si="3"/>
        <v>-3.0333333334419876</v>
      </c>
    </row>
    <row r="243" spans="1:24" ht="14.25" customHeight="1" x14ac:dyDescent="0.4">
      <c r="A243">
        <v>242</v>
      </c>
      <c r="B243" t="s">
        <v>900</v>
      </c>
      <c r="C243" t="s">
        <v>901</v>
      </c>
      <c r="D243">
        <v>55</v>
      </c>
      <c r="E243" t="s">
        <v>58</v>
      </c>
      <c r="F243" t="s">
        <v>223</v>
      </c>
      <c r="G243" s="1">
        <v>44495</v>
      </c>
      <c r="H243" t="s">
        <v>45</v>
      </c>
      <c r="I243" t="s">
        <v>177</v>
      </c>
      <c r="J243" t="s">
        <v>902</v>
      </c>
      <c r="K243" t="s">
        <v>39</v>
      </c>
      <c r="L243" t="s">
        <v>903</v>
      </c>
      <c r="M243" t="s">
        <v>41</v>
      </c>
      <c r="N243" t="s">
        <v>26</v>
      </c>
      <c r="O243" s="3">
        <v>45078.340543981481</v>
      </c>
      <c r="P243" s="3">
        <v>45078.90929398148</v>
      </c>
      <c r="Q243">
        <v>2</v>
      </c>
      <c r="R243">
        <v>242</v>
      </c>
      <c r="S243" t="str">
        <f>PROPER(CustomerSupport[[#This Row],[Resolution]])</f>
        <v>Yet Laugh Safe Claim.</v>
      </c>
      <c r="T243" t="str">
        <f>TRIM(CustomerSupport[[#This Row],[Customer Name]])</f>
        <v>Marcus Rice</v>
      </c>
      <c r="U243">
        <f>MONTH(CustomerSupport[[#This Row],[Date of Purchase]])</f>
        <v>10</v>
      </c>
      <c r="V243" t="str">
        <f>TEXT('Working data'!G243,"mmmm")</f>
        <v>October</v>
      </c>
      <c r="W243">
        <f>YEAR(CustomerSupport[[#This Row],[Date of Purchase]])</f>
        <v>2021</v>
      </c>
      <c r="X243">
        <f t="shared" si="3"/>
        <v>13.649999999965075</v>
      </c>
    </row>
    <row r="244" spans="1:24" ht="14.25" customHeight="1" x14ac:dyDescent="0.4">
      <c r="A244">
        <v>243</v>
      </c>
      <c r="B244" t="s">
        <v>904</v>
      </c>
      <c r="C244" t="s">
        <v>905</v>
      </c>
      <c r="D244">
        <v>30</v>
      </c>
      <c r="E244" t="s">
        <v>58</v>
      </c>
      <c r="F244" t="s">
        <v>161</v>
      </c>
      <c r="G244" s="1">
        <v>44345</v>
      </c>
      <c r="H244" t="s">
        <v>21</v>
      </c>
      <c r="I244" t="s">
        <v>141</v>
      </c>
      <c r="J244" t="s">
        <v>906</v>
      </c>
      <c r="K244" t="s">
        <v>62</v>
      </c>
      <c r="M244" t="s">
        <v>25</v>
      </c>
      <c r="N244" t="s">
        <v>33</v>
      </c>
      <c r="R244">
        <v>243</v>
      </c>
      <c r="S244" t="str">
        <f>PROPER(CustomerSupport[[#This Row],[Resolution]])</f>
        <v/>
      </c>
      <c r="T244" t="str">
        <f>TRIM(CustomerSupport[[#This Row],[Customer Name]])</f>
        <v>Chelsea James</v>
      </c>
      <c r="U244">
        <f>MONTH(CustomerSupport[[#This Row],[Date of Purchase]])</f>
        <v>5</v>
      </c>
      <c r="V244" t="str">
        <f>TEXT('Working data'!G244,"mmmm")</f>
        <v>May</v>
      </c>
      <c r="W244">
        <f>YEAR(CustomerSupport[[#This Row],[Date of Purchase]])</f>
        <v>2021</v>
      </c>
      <c r="X244" t="str">
        <f t="shared" si="3"/>
        <v/>
      </c>
    </row>
    <row r="245" spans="1:24" ht="14.25" customHeight="1" x14ac:dyDescent="0.4">
      <c r="A245">
        <v>244</v>
      </c>
      <c r="B245" t="s">
        <v>907</v>
      </c>
      <c r="C245" t="s">
        <v>908</v>
      </c>
      <c r="D245">
        <v>43</v>
      </c>
      <c r="E245" t="s">
        <v>19</v>
      </c>
      <c r="F245" t="s">
        <v>125</v>
      </c>
      <c r="G245" s="1">
        <v>43972</v>
      </c>
      <c r="H245" t="s">
        <v>21</v>
      </c>
      <c r="I245" t="s">
        <v>141</v>
      </c>
      <c r="J245" t="s">
        <v>909</v>
      </c>
      <c r="K245" t="s">
        <v>24</v>
      </c>
      <c r="M245" t="s">
        <v>25</v>
      </c>
      <c r="N245" t="s">
        <v>33</v>
      </c>
      <c r="O245" s="3">
        <v>45078.274594907409</v>
      </c>
      <c r="R245">
        <v>244</v>
      </c>
      <c r="S245" t="str">
        <f>PROPER(CustomerSupport[[#This Row],[Resolution]])</f>
        <v/>
      </c>
      <c r="T245" t="str">
        <f>TRIM(CustomerSupport[[#This Row],[Customer Name]])</f>
        <v>Nicholas Scott</v>
      </c>
      <c r="U245">
        <f>MONTH(CustomerSupport[[#This Row],[Date of Purchase]])</f>
        <v>5</v>
      </c>
      <c r="V245" t="str">
        <f>TEXT('Working data'!G245,"mmmm")</f>
        <v>May</v>
      </c>
      <c r="W245">
        <f>YEAR(CustomerSupport[[#This Row],[Date of Purchase]])</f>
        <v>2020</v>
      </c>
      <c r="X245" t="str">
        <f t="shared" si="3"/>
        <v/>
      </c>
    </row>
    <row r="246" spans="1:24" ht="14.25" customHeight="1" x14ac:dyDescent="0.4">
      <c r="A246">
        <v>245</v>
      </c>
      <c r="B246" t="s">
        <v>910</v>
      </c>
      <c r="C246" t="s">
        <v>911</v>
      </c>
      <c r="D246">
        <v>66</v>
      </c>
      <c r="E246" t="s">
        <v>29</v>
      </c>
      <c r="F246" t="s">
        <v>44</v>
      </c>
      <c r="G246" s="1">
        <v>43845</v>
      </c>
      <c r="H246" t="s">
        <v>59</v>
      </c>
      <c r="I246" t="s">
        <v>77</v>
      </c>
      <c r="J246" s="2" t="s">
        <v>912</v>
      </c>
      <c r="K246" t="s">
        <v>24</v>
      </c>
      <c r="M246" t="s">
        <v>143</v>
      </c>
      <c r="N246" t="s">
        <v>83</v>
      </c>
      <c r="O246" s="3">
        <v>45078.255173611113</v>
      </c>
      <c r="R246">
        <v>245</v>
      </c>
      <c r="S246" t="str">
        <f>PROPER(CustomerSupport[[#This Row],[Resolution]])</f>
        <v/>
      </c>
      <c r="T246" t="str">
        <f>TRIM(CustomerSupport[[#This Row],[Customer Name]])</f>
        <v>Kathleen Thornton</v>
      </c>
      <c r="U246">
        <f>MONTH(CustomerSupport[[#This Row],[Date of Purchase]])</f>
        <v>1</v>
      </c>
      <c r="V246" t="str">
        <f>TEXT('Working data'!G246,"mmmm")</f>
        <v>January</v>
      </c>
      <c r="W246">
        <f>YEAR(CustomerSupport[[#This Row],[Date of Purchase]])</f>
        <v>2020</v>
      </c>
      <c r="X246" t="str">
        <f t="shared" si="3"/>
        <v/>
      </c>
    </row>
    <row r="247" spans="1:24" ht="14.25" customHeight="1" x14ac:dyDescent="0.4">
      <c r="A247">
        <v>246</v>
      </c>
      <c r="B247" t="s">
        <v>913</v>
      </c>
      <c r="C247" t="s">
        <v>914</v>
      </c>
      <c r="D247">
        <v>55</v>
      </c>
      <c r="E247" t="s">
        <v>58</v>
      </c>
      <c r="F247" t="s">
        <v>223</v>
      </c>
      <c r="G247" s="1">
        <v>43928</v>
      </c>
      <c r="H247" t="s">
        <v>45</v>
      </c>
      <c r="I247" t="s">
        <v>22</v>
      </c>
      <c r="J247" s="2" t="s">
        <v>915</v>
      </c>
      <c r="K247" t="s">
        <v>24</v>
      </c>
      <c r="M247" t="s">
        <v>143</v>
      </c>
      <c r="N247" t="s">
        <v>83</v>
      </c>
      <c r="O247" s="3">
        <v>45078.180185185185</v>
      </c>
      <c r="R247">
        <v>246</v>
      </c>
      <c r="S247" t="str">
        <f>PROPER(CustomerSupport[[#This Row],[Resolution]])</f>
        <v/>
      </c>
      <c r="T247" t="str">
        <f>TRIM(CustomerSupport[[#This Row],[Customer Name]])</f>
        <v>Andrea Wood</v>
      </c>
      <c r="U247">
        <f>MONTH(CustomerSupport[[#This Row],[Date of Purchase]])</f>
        <v>4</v>
      </c>
      <c r="V247" t="str">
        <f>TEXT('Working data'!G247,"mmmm")</f>
        <v>April</v>
      </c>
      <c r="W247">
        <f>YEAR(CustomerSupport[[#This Row],[Date of Purchase]])</f>
        <v>2020</v>
      </c>
      <c r="X247" t="str">
        <f t="shared" si="3"/>
        <v/>
      </c>
    </row>
    <row r="248" spans="1:24" ht="14.25" customHeight="1" x14ac:dyDescent="0.4">
      <c r="A248">
        <v>247</v>
      </c>
      <c r="B248" t="s">
        <v>916</v>
      </c>
      <c r="C248" t="s">
        <v>917</v>
      </c>
      <c r="D248">
        <v>59</v>
      </c>
      <c r="E248" t="s">
        <v>58</v>
      </c>
      <c r="F248" t="s">
        <v>20</v>
      </c>
      <c r="G248" s="1">
        <v>43870</v>
      </c>
      <c r="H248" t="s">
        <v>21</v>
      </c>
      <c r="I248" t="s">
        <v>46</v>
      </c>
      <c r="J248" s="2" t="s">
        <v>918</v>
      </c>
      <c r="K248" t="s">
        <v>24</v>
      </c>
      <c r="M248" t="s">
        <v>143</v>
      </c>
      <c r="N248" t="s">
        <v>33</v>
      </c>
      <c r="O248" s="3">
        <v>45078.23715277778</v>
      </c>
      <c r="R248">
        <v>247</v>
      </c>
      <c r="S248" t="str">
        <f>PROPER(CustomerSupport[[#This Row],[Resolution]])</f>
        <v/>
      </c>
      <c r="T248" t="str">
        <f>TRIM(CustomerSupport[[#This Row],[Customer Name]])</f>
        <v>Sean Irwin</v>
      </c>
      <c r="U248">
        <f>MONTH(CustomerSupport[[#This Row],[Date of Purchase]])</f>
        <v>2</v>
      </c>
      <c r="V248" t="str">
        <f>TEXT('Working data'!G248,"mmmm")</f>
        <v>February</v>
      </c>
      <c r="W248">
        <f>YEAR(CustomerSupport[[#This Row],[Date of Purchase]])</f>
        <v>2020</v>
      </c>
      <c r="X248" t="str">
        <f t="shared" si="3"/>
        <v/>
      </c>
    </row>
    <row r="249" spans="1:24" ht="14.25" customHeight="1" x14ac:dyDescent="0.4">
      <c r="A249">
        <v>248</v>
      </c>
      <c r="B249" t="s">
        <v>919</v>
      </c>
      <c r="C249" t="s">
        <v>920</v>
      </c>
      <c r="D249">
        <v>37</v>
      </c>
      <c r="E249" t="s">
        <v>19</v>
      </c>
      <c r="F249" t="s">
        <v>92</v>
      </c>
      <c r="G249" s="1">
        <v>43852</v>
      </c>
      <c r="H249" t="s">
        <v>45</v>
      </c>
      <c r="I249" t="s">
        <v>99</v>
      </c>
      <c r="J249" s="2" t="s">
        <v>921</v>
      </c>
      <c r="K249" t="s">
        <v>62</v>
      </c>
      <c r="M249" t="s">
        <v>143</v>
      </c>
      <c r="N249" t="s">
        <v>33</v>
      </c>
      <c r="R249">
        <v>248</v>
      </c>
      <c r="S249" t="str">
        <f>PROPER(CustomerSupport[[#This Row],[Resolution]])</f>
        <v/>
      </c>
      <c r="T249" t="str">
        <f>TRIM(CustomerSupport[[#This Row],[Customer Name]])</f>
        <v>Edward Bush</v>
      </c>
      <c r="U249">
        <f>MONTH(CustomerSupport[[#This Row],[Date of Purchase]])</f>
        <v>1</v>
      </c>
      <c r="V249" t="str">
        <f>TEXT('Working data'!G249,"mmmm")</f>
        <v>January</v>
      </c>
      <c r="W249">
        <f>YEAR(CustomerSupport[[#This Row],[Date of Purchase]])</f>
        <v>2020</v>
      </c>
      <c r="X249" t="str">
        <f t="shared" si="3"/>
        <v/>
      </c>
    </row>
    <row r="250" spans="1:24" ht="14.25" customHeight="1" x14ac:dyDescent="0.4">
      <c r="A250">
        <v>249</v>
      </c>
      <c r="B250" t="s">
        <v>922</v>
      </c>
      <c r="C250" t="s">
        <v>923</v>
      </c>
      <c r="D250">
        <v>44</v>
      </c>
      <c r="E250" t="s">
        <v>58</v>
      </c>
      <c r="F250" t="s">
        <v>51</v>
      </c>
      <c r="G250" s="1">
        <v>44308</v>
      </c>
      <c r="H250" t="s">
        <v>67</v>
      </c>
      <c r="I250" t="s">
        <v>93</v>
      </c>
      <c r="J250" s="2" t="s">
        <v>924</v>
      </c>
      <c r="K250" t="s">
        <v>24</v>
      </c>
      <c r="M250" t="s">
        <v>25</v>
      </c>
      <c r="N250" t="s">
        <v>26</v>
      </c>
      <c r="O250" s="3">
        <v>45078.414976851855</v>
      </c>
      <c r="R250">
        <v>249</v>
      </c>
      <c r="S250" t="str">
        <f>PROPER(CustomerSupport[[#This Row],[Resolution]])</f>
        <v/>
      </c>
      <c r="T250" t="str">
        <f>TRIM(CustomerSupport[[#This Row],[Customer Name]])</f>
        <v>Jared Greene</v>
      </c>
      <c r="U250">
        <f>MONTH(CustomerSupport[[#This Row],[Date of Purchase]])</f>
        <v>4</v>
      </c>
      <c r="V250" t="str">
        <f>TEXT('Working data'!G250,"mmmm")</f>
        <v>April</v>
      </c>
      <c r="W250">
        <f>YEAR(CustomerSupport[[#This Row],[Date of Purchase]])</f>
        <v>2021</v>
      </c>
      <c r="X250" t="str">
        <f t="shared" si="3"/>
        <v/>
      </c>
    </row>
    <row r="251" spans="1:24" ht="14.25" customHeight="1" x14ac:dyDescent="0.4">
      <c r="A251">
        <v>250</v>
      </c>
      <c r="B251" t="s">
        <v>925</v>
      </c>
      <c r="C251" t="s">
        <v>926</v>
      </c>
      <c r="D251">
        <v>35</v>
      </c>
      <c r="E251" t="s">
        <v>58</v>
      </c>
      <c r="F251" t="s">
        <v>107</v>
      </c>
      <c r="G251" s="1">
        <v>44459</v>
      </c>
      <c r="H251" t="s">
        <v>67</v>
      </c>
      <c r="I251" t="s">
        <v>177</v>
      </c>
      <c r="J251" s="2" t="s">
        <v>927</v>
      </c>
      <c r="K251" t="s">
        <v>39</v>
      </c>
      <c r="L251" t="s">
        <v>928</v>
      </c>
      <c r="M251" t="s">
        <v>89</v>
      </c>
      <c r="N251" t="s">
        <v>33</v>
      </c>
      <c r="O251" s="3">
        <v>45078.632337962961</v>
      </c>
      <c r="P251" s="3">
        <v>45078.60733796296</v>
      </c>
      <c r="Q251">
        <v>3</v>
      </c>
      <c r="R251">
        <v>250</v>
      </c>
      <c r="S251" t="str">
        <f>PROPER(CustomerSupport[[#This Row],[Resolution]])</f>
        <v>Employee Cell Leave.</v>
      </c>
      <c r="T251" t="str">
        <f>TRIM(CustomerSupport[[#This Row],[Customer Name]])</f>
        <v>David Madden</v>
      </c>
      <c r="U251">
        <f>MONTH(CustomerSupport[[#This Row],[Date of Purchase]])</f>
        <v>9</v>
      </c>
      <c r="V251" t="str">
        <f>TEXT('Working data'!G251,"mmmm")</f>
        <v>September</v>
      </c>
      <c r="W251">
        <f>YEAR(CustomerSupport[[#This Row],[Date of Purchase]])</f>
        <v>2021</v>
      </c>
      <c r="X251">
        <f t="shared" si="3"/>
        <v>-0.6000000000349246</v>
      </c>
    </row>
    <row r="252" spans="1:24" ht="14.25" customHeight="1" x14ac:dyDescent="0.4">
      <c r="A252">
        <v>251</v>
      </c>
      <c r="B252" t="s">
        <v>929</v>
      </c>
      <c r="C252" t="s">
        <v>930</v>
      </c>
      <c r="D252">
        <v>19</v>
      </c>
      <c r="E252" t="s">
        <v>29</v>
      </c>
      <c r="F252" t="s">
        <v>339</v>
      </c>
      <c r="G252" s="1">
        <v>44404</v>
      </c>
      <c r="H252" t="s">
        <v>21</v>
      </c>
      <c r="I252" t="s">
        <v>22</v>
      </c>
      <c r="J252" t="s">
        <v>845</v>
      </c>
      <c r="K252" t="s">
        <v>39</v>
      </c>
      <c r="L252" t="s">
        <v>931</v>
      </c>
      <c r="M252" t="s">
        <v>25</v>
      </c>
      <c r="N252" t="s">
        <v>83</v>
      </c>
      <c r="O252" s="3">
        <v>45078.135810185187</v>
      </c>
      <c r="P252" s="3">
        <v>45078.336504629631</v>
      </c>
      <c r="Q252">
        <v>2</v>
      </c>
      <c r="R252">
        <v>251</v>
      </c>
      <c r="S252" t="str">
        <f>PROPER(CustomerSupport[[#This Row],[Resolution]])</f>
        <v>Heavy Old Particular Something.</v>
      </c>
      <c r="T252" t="str">
        <f>TRIM(CustomerSupport[[#This Row],[Customer Name]])</f>
        <v>Zachary Weiss</v>
      </c>
      <c r="U252">
        <f>MONTH(CustomerSupport[[#This Row],[Date of Purchase]])</f>
        <v>7</v>
      </c>
      <c r="V252" t="str">
        <f>TEXT('Working data'!G252,"mmmm")</f>
        <v>July</v>
      </c>
      <c r="W252">
        <f>YEAR(CustomerSupport[[#This Row],[Date of Purchase]])</f>
        <v>2021</v>
      </c>
      <c r="X252">
        <f t="shared" si="3"/>
        <v>4.8166666666511446</v>
      </c>
    </row>
    <row r="253" spans="1:24" ht="14.25" customHeight="1" x14ac:dyDescent="0.4">
      <c r="A253">
        <v>252</v>
      </c>
      <c r="B253" t="s">
        <v>932</v>
      </c>
      <c r="C253" t="s">
        <v>933</v>
      </c>
      <c r="D253">
        <v>29</v>
      </c>
      <c r="E253" t="s">
        <v>19</v>
      </c>
      <c r="F253" t="s">
        <v>92</v>
      </c>
      <c r="G253" s="1">
        <v>44170</v>
      </c>
      <c r="H253" t="s">
        <v>21</v>
      </c>
      <c r="I253" t="s">
        <v>60</v>
      </c>
      <c r="J253" s="2" t="s">
        <v>934</v>
      </c>
      <c r="K253" t="s">
        <v>24</v>
      </c>
      <c r="M253" t="s">
        <v>25</v>
      </c>
      <c r="N253" t="s">
        <v>26</v>
      </c>
      <c r="O253" s="3">
        <v>45078.621249999997</v>
      </c>
      <c r="R253">
        <v>252</v>
      </c>
      <c r="S253" t="str">
        <f>PROPER(CustomerSupport[[#This Row],[Resolution]])</f>
        <v/>
      </c>
      <c r="T253" t="str">
        <f>TRIM(CustomerSupport[[#This Row],[Customer Name]])</f>
        <v>James Smith Jr.</v>
      </c>
      <c r="U253">
        <f>MONTH(CustomerSupport[[#This Row],[Date of Purchase]])</f>
        <v>12</v>
      </c>
      <c r="V253" t="str">
        <f>TEXT('Working data'!G253,"mmmm")</f>
        <v>December</v>
      </c>
      <c r="W253">
        <f>YEAR(CustomerSupport[[#This Row],[Date of Purchase]])</f>
        <v>2020</v>
      </c>
      <c r="X253" t="str">
        <f t="shared" si="3"/>
        <v/>
      </c>
    </row>
    <row r="254" spans="1:24" ht="14.25" customHeight="1" x14ac:dyDescent="0.4">
      <c r="A254">
        <v>253</v>
      </c>
      <c r="B254" t="s">
        <v>935</v>
      </c>
      <c r="C254" t="s">
        <v>936</v>
      </c>
      <c r="D254">
        <v>40</v>
      </c>
      <c r="E254" t="s">
        <v>19</v>
      </c>
      <c r="F254" t="s">
        <v>112</v>
      </c>
      <c r="G254" s="1">
        <v>43910</v>
      </c>
      <c r="H254" t="s">
        <v>59</v>
      </c>
      <c r="I254" t="s">
        <v>37</v>
      </c>
      <c r="J254" s="2" t="s">
        <v>937</v>
      </c>
      <c r="K254" t="s">
        <v>24</v>
      </c>
      <c r="M254" t="s">
        <v>89</v>
      </c>
      <c r="N254" t="s">
        <v>26</v>
      </c>
      <c r="O254" s="3">
        <v>45078.146261574075</v>
      </c>
      <c r="R254">
        <v>253</v>
      </c>
      <c r="S254" t="str">
        <f>PROPER(CustomerSupport[[#This Row],[Resolution]])</f>
        <v/>
      </c>
      <c r="T254" t="str">
        <f>TRIM(CustomerSupport[[#This Row],[Customer Name]])</f>
        <v>Rebecca Stokes</v>
      </c>
      <c r="U254">
        <f>MONTH(CustomerSupport[[#This Row],[Date of Purchase]])</f>
        <v>3</v>
      </c>
      <c r="V254" t="str">
        <f>TEXT('Working data'!G254,"mmmm")</f>
        <v>March</v>
      </c>
      <c r="W254">
        <f>YEAR(CustomerSupport[[#This Row],[Date of Purchase]])</f>
        <v>2020</v>
      </c>
      <c r="X254" t="str">
        <f t="shared" si="3"/>
        <v/>
      </c>
    </row>
    <row r="255" spans="1:24" ht="14.25" customHeight="1" x14ac:dyDescent="0.4">
      <c r="A255">
        <v>254</v>
      </c>
      <c r="B255" t="s">
        <v>938</v>
      </c>
      <c r="C255" t="s">
        <v>939</v>
      </c>
      <c r="D255">
        <v>69</v>
      </c>
      <c r="E255" t="s">
        <v>29</v>
      </c>
      <c r="F255" t="s">
        <v>699</v>
      </c>
      <c r="G255" s="1">
        <v>44513</v>
      </c>
      <c r="H255" t="s">
        <v>21</v>
      </c>
      <c r="I255" t="s">
        <v>59</v>
      </c>
      <c r="J255" t="s">
        <v>940</v>
      </c>
      <c r="K255" t="s">
        <v>24</v>
      </c>
      <c r="M255" t="s">
        <v>89</v>
      </c>
      <c r="N255" t="s">
        <v>26</v>
      </c>
      <c r="O255" s="3">
        <v>45078.801134259258</v>
      </c>
      <c r="R255">
        <v>254</v>
      </c>
      <c r="S255" t="str">
        <f>PROPER(CustomerSupport[[#This Row],[Resolution]])</f>
        <v/>
      </c>
      <c r="T255" t="str">
        <f>TRIM(CustomerSupport[[#This Row],[Customer Name]])</f>
        <v>Alexis Lynn</v>
      </c>
      <c r="U255">
        <f>MONTH(CustomerSupport[[#This Row],[Date of Purchase]])</f>
        <v>11</v>
      </c>
      <c r="V255" t="str">
        <f>TEXT('Working data'!G255,"mmmm")</f>
        <v>November</v>
      </c>
      <c r="W255">
        <f>YEAR(CustomerSupport[[#This Row],[Date of Purchase]])</f>
        <v>2021</v>
      </c>
      <c r="X255" t="str">
        <f t="shared" si="3"/>
        <v/>
      </c>
    </row>
    <row r="256" spans="1:24" ht="14.25" customHeight="1" x14ac:dyDescent="0.4">
      <c r="A256">
        <v>255</v>
      </c>
      <c r="B256" t="s">
        <v>941</v>
      </c>
      <c r="C256" t="s">
        <v>942</v>
      </c>
      <c r="D256">
        <v>51</v>
      </c>
      <c r="E256" t="s">
        <v>29</v>
      </c>
      <c r="F256" t="s">
        <v>202</v>
      </c>
      <c r="G256" s="1">
        <v>44331</v>
      </c>
      <c r="H256" t="s">
        <v>67</v>
      </c>
      <c r="I256" t="s">
        <v>77</v>
      </c>
      <c r="J256" s="2" t="s">
        <v>943</v>
      </c>
      <c r="K256" t="s">
        <v>24</v>
      </c>
      <c r="M256" t="s">
        <v>41</v>
      </c>
      <c r="N256" t="s">
        <v>55</v>
      </c>
      <c r="O256" s="3">
        <v>45078.459467592591</v>
      </c>
      <c r="R256">
        <v>255</v>
      </c>
      <c r="S256" t="str">
        <f>PROPER(CustomerSupport[[#This Row],[Resolution]])</f>
        <v/>
      </c>
      <c r="T256" t="str">
        <f>TRIM(CustomerSupport[[#This Row],[Customer Name]])</f>
        <v>Wayne Jefferson</v>
      </c>
      <c r="U256">
        <f>MONTH(CustomerSupport[[#This Row],[Date of Purchase]])</f>
        <v>5</v>
      </c>
      <c r="V256" t="str">
        <f>TEXT('Working data'!G256,"mmmm")</f>
        <v>May</v>
      </c>
      <c r="W256">
        <f>YEAR(CustomerSupport[[#This Row],[Date of Purchase]])</f>
        <v>2021</v>
      </c>
      <c r="X256" t="str">
        <f t="shared" si="3"/>
        <v/>
      </c>
    </row>
    <row r="257" spans="1:24" ht="14.25" customHeight="1" x14ac:dyDescent="0.4">
      <c r="A257">
        <v>256</v>
      </c>
      <c r="B257" t="s">
        <v>944</v>
      </c>
      <c r="C257" t="s">
        <v>945</v>
      </c>
      <c r="D257">
        <v>58</v>
      </c>
      <c r="E257" t="s">
        <v>29</v>
      </c>
      <c r="F257" t="s">
        <v>51</v>
      </c>
      <c r="G257" s="1">
        <v>44157</v>
      </c>
      <c r="H257" t="s">
        <v>67</v>
      </c>
      <c r="I257" t="s">
        <v>37</v>
      </c>
      <c r="J257" s="2" t="s">
        <v>946</v>
      </c>
      <c r="K257" t="s">
        <v>62</v>
      </c>
      <c r="M257" t="s">
        <v>89</v>
      </c>
      <c r="N257" t="s">
        <v>26</v>
      </c>
      <c r="R257">
        <v>256</v>
      </c>
      <c r="S257" t="str">
        <f>PROPER(CustomerSupport[[#This Row],[Resolution]])</f>
        <v/>
      </c>
      <c r="T257" t="str">
        <f>TRIM(CustomerSupport[[#This Row],[Customer Name]])</f>
        <v>Michael Delgado</v>
      </c>
      <c r="U257">
        <f>MONTH(CustomerSupport[[#This Row],[Date of Purchase]])</f>
        <v>11</v>
      </c>
      <c r="V257" t="str">
        <f>TEXT('Working data'!G257,"mmmm")</f>
        <v>November</v>
      </c>
      <c r="W257">
        <f>YEAR(CustomerSupport[[#This Row],[Date of Purchase]])</f>
        <v>2020</v>
      </c>
      <c r="X257" t="str">
        <f t="shared" si="3"/>
        <v/>
      </c>
    </row>
    <row r="258" spans="1:24" ht="14.25" customHeight="1" x14ac:dyDescent="0.4">
      <c r="A258">
        <v>257</v>
      </c>
      <c r="B258" t="s">
        <v>947</v>
      </c>
      <c r="C258" t="s">
        <v>948</v>
      </c>
      <c r="D258">
        <v>58</v>
      </c>
      <c r="E258" t="s">
        <v>29</v>
      </c>
      <c r="F258" t="s">
        <v>485</v>
      </c>
      <c r="G258" s="1">
        <v>44395</v>
      </c>
      <c r="H258" t="s">
        <v>59</v>
      </c>
      <c r="I258" t="s">
        <v>77</v>
      </c>
      <c r="J258" s="2" t="s">
        <v>949</v>
      </c>
      <c r="K258" t="s">
        <v>24</v>
      </c>
      <c r="M258" t="s">
        <v>89</v>
      </c>
      <c r="N258" t="s">
        <v>33</v>
      </c>
      <c r="O258" s="3">
        <v>45078.090069444443</v>
      </c>
      <c r="R258">
        <v>257</v>
      </c>
      <c r="S258" t="str">
        <f>PROPER(CustomerSupport[[#This Row],[Resolution]])</f>
        <v/>
      </c>
      <c r="T258" t="str">
        <f>TRIM(CustomerSupport[[#This Row],[Customer Name]])</f>
        <v>Sierra Stone</v>
      </c>
      <c r="U258">
        <f>MONTH(CustomerSupport[[#This Row],[Date of Purchase]])</f>
        <v>7</v>
      </c>
      <c r="V258" t="str">
        <f>TEXT('Working data'!G258,"mmmm")</f>
        <v>July</v>
      </c>
      <c r="W258">
        <f>YEAR(CustomerSupport[[#This Row],[Date of Purchase]])</f>
        <v>2021</v>
      </c>
      <c r="X258" t="str">
        <f t="shared" ref="X258:X321" si="4">IF(OR(O258="",P258=""),"",(P258-O258)*24)</f>
        <v/>
      </c>
    </row>
    <row r="259" spans="1:24" ht="14.25" customHeight="1" x14ac:dyDescent="0.4">
      <c r="A259">
        <v>258</v>
      </c>
      <c r="B259" t="s">
        <v>950</v>
      </c>
      <c r="C259" t="s">
        <v>951</v>
      </c>
      <c r="D259">
        <v>24</v>
      </c>
      <c r="E259" t="s">
        <v>29</v>
      </c>
      <c r="F259" t="s">
        <v>98</v>
      </c>
      <c r="G259" s="1">
        <v>43991</v>
      </c>
      <c r="H259" t="s">
        <v>59</v>
      </c>
      <c r="I259" t="s">
        <v>99</v>
      </c>
      <c r="J259" t="s">
        <v>449</v>
      </c>
      <c r="K259" t="s">
        <v>62</v>
      </c>
      <c r="M259" t="s">
        <v>89</v>
      </c>
      <c r="N259" t="s">
        <v>26</v>
      </c>
      <c r="R259">
        <v>258</v>
      </c>
      <c r="S259" t="str">
        <f>PROPER(CustomerSupport[[#This Row],[Resolution]])</f>
        <v/>
      </c>
      <c r="T259" t="str">
        <f>TRIM(CustomerSupport[[#This Row],[Customer Name]])</f>
        <v>Jon Bowen</v>
      </c>
      <c r="U259">
        <f>MONTH(CustomerSupport[[#This Row],[Date of Purchase]])</f>
        <v>6</v>
      </c>
      <c r="V259" t="str">
        <f>TEXT('Working data'!G259,"mmmm")</f>
        <v>June</v>
      </c>
      <c r="W259">
        <f>YEAR(CustomerSupport[[#This Row],[Date of Purchase]])</f>
        <v>2020</v>
      </c>
      <c r="X259" t="str">
        <f t="shared" si="4"/>
        <v/>
      </c>
    </row>
    <row r="260" spans="1:24" ht="14.25" customHeight="1" x14ac:dyDescent="0.4">
      <c r="A260">
        <v>259</v>
      </c>
      <c r="B260" t="s">
        <v>952</v>
      </c>
      <c r="C260" t="s">
        <v>953</v>
      </c>
      <c r="D260">
        <v>59</v>
      </c>
      <c r="E260" t="s">
        <v>29</v>
      </c>
      <c r="F260" t="s">
        <v>86</v>
      </c>
      <c r="G260" s="1">
        <v>44232</v>
      </c>
      <c r="H260" t="s">
        <v>66</v>
      </c>
      <c r="I260" t="s">
        <v>59</v>
      </c>
      <c r="J260" s="2" t="s">
        <v>954</v>
      </c>
      <c r="K260" t="s">
        <v>62</v>
      </c>
      <c r="M260" t="s">
        <v>89</v>
      </c>
      <c r="N260" t="s">
        <v>33</v>
      </c>
      <c r="R260">
        <v>259</v>
      </c>
      <c r="S260" t="str">
        <f>PROPER(CustomerSupport[[#This Row],[Resolution]])</f>
        <v/>
      </c>
      <c r="T260" t="str">
        <f>TRIM(CustomerSupport[[#This Row],[Customer Name]])</f>
        <v>Melissa Green</v>
      </c>
      <c r="U260">
        <f>MONTH(CustomerSupport[[#This Row],[Date of Purchase]])</f>
        <v>2</v>
      </c>
      <c r="V260" t="str">
        <f>TEXT('Working data'!G260,"mmmm")</f>
        <v>February</v>
      </c>
      <c r="W260">
        <f>YEAR(CustomerSupport[[#This Row],[Date of Purchase]])</f>
        <v>2021</v>
      </c>
      <c r="X260" t="str">
        <f t="shared" si="4"/>
        <v/>
      </c>
    </row>
    <row r="261" spans="1:24" ht="14.25" customHeight="1" x14ac:dyDescent="0.4">
      <c r="A261">
        <v>260</v>
      </c>
      <c r="B261" t="s">
        <v>955</v>
      </c>
      <c r="C261" t="s">
        <v>956</v>
      </c>
      <c r="D261">
        <v>33</v>
      </c>
      <c r="E261" t="s">
        <v>58</v>
      </c>
      <c r="F261" t="s">
        <v>211</v>
      </c>
      <c r="G261" s="1">
        <v>44422</v>
      </c>
      <c r="H261" t="s">
        <v>45</v>
      </c>
      <c r="I261" t="s">
        <v>72</v>
      </c>
      <c r="J261" s="2" t="s">
        <v>957</v>
      </c>
      <c r="K261" t="s">
        <v>39</v>
      </c>
      <c r="L261" t="s">
        <v>958</v>
      </c>
      <c r="M261" t="s">
        <v>41</v>
      </c>
      <c r="N261" t="s">
        <v>26</v>
      </c>
      <c r="O261" s="3">
        <v>45078.246365740742</v>
      </c>
      <c r="P261" s="3">
        <v>45078.476921296293</v>
      </c>
      <c r="Q261">
        <v>5</v>
      </c>
      <c r="R261">
        <v>260</v>
      </c>
      <c r="S261" t="str">
        <f>PROPER(CustomerSupport[[#This Row],[Resolution]])</f>
        <v>Resource Him Mr They Apply Bill Red.</v>
      </c>
      <c r="T261" t="str">
        <f>TRIM(CustomerSupport[[#This Row],[Customer Name]])</f>
        <v>Ryan Johnson</v>
      </c>
      <c r="U261">
        <f>MONTH(CustomerSupport[[#This Row],[Date of Purchase]])</f>
        <v>8</v>
      </c>
      <c r="V261" t="str">
        <f>TEXT('Working data'!G261,"mmmm")</f>
        <v>August</v>
      </c>
      <c r="W261">
        <f>YEAR(CustomerSupport[[#This Row],[Date of Purchase]])</f>
        <v>2021</v>
      </c>
      <c r="X261">
        <f t="shared" si="4"/>
        <v>5.533333333209157</v>
      </c>
    </row>
    <row r="262" spans="1:24" ht="14.25" customHeight="1" x14ac:dyDescent="0.4">
      <c r="A262">
        <v>261</v>
      </c>
      <c r="B262" t="s">
        <v>959</v>
      </c>
      <c r="C262" t="s">
        <v>960</v>
      </c>
      <c r="D262">
        <v>56</v>
      </c>
      <c r="E262" t="s">
        <v>19</v>
      </c>
      <c r="F262" t="s">
        <v>149</v>
      </c>
      <c r="G262" s="1">
        <v>44320</v>
      </c>
      <c r="H262" t="s">
        <v>45</v>
      </c>
      <c r="I262" t="s">
        <v>37</v>
      </c>
      <c r="J262" s="2" t="s">
        <v>961</v>
      </c>
      <c r="K262" t="s">
        <v>24</v>
      </c>
      <c r="M262" t="s">
        <v>89</v>
      </c>
      <c r="N262" t="s">
        <v>26</v>
      </c>
      <c r="O262" s="3">
        <v>45078.006805555553</v>
      </c>
      <c r="R262">
        <v>261</v>
      </c>
      <c r="S262" t="str">
        <f>PROPER(CustomerSupport[[#This Row],[Resolution]])</f>
        <v/>
      </c>
      <c r="T262" t="str">
        <f>TRIM(CustomerSupport[[#This Row],[Customer Name]])</f>
        <v>Susan Lee</v>
      </c>
      <c r="U262">
        <f>MONTH(CustomerSupport[[#This Row],[Date of Purchase]])</f>
        <v>5</v>
      </c>
      <c r="V262" t="str">
        <f>TEXT('Working data'!G262,"mmmm")</f>
        <v>May</v>
      </c>
      <c r="W262">
        <f>YEAR(CustomerSupport[[#This Row],[Date of Purchase]])</f>
        <v>2021</v>
      </c>
      <c r="X262" t="str">
        <f t="shared" si="4"/>
        <v/>
      </c>
    </row>
    <row r="263" spans="1:24" ht="14.25" customHeight="1" x14ac:dyDescent="0.4">
      <c r="A263">
        <v>262</v>
      </c>
      <c r="B263" t="s">
        <v>962</v>
      </c>
      <c r="C263" t="s">
        <v>963</v>
      </c>
      <c r="D263">
        <v>42</v>
      </c>
      <c r="E263" t="s">
        <v>29</v>
      </c>
      <c r="F263" t="s">
        <v>317</v>
      </c>
      <c r="G263" s="1">
        <v>44218</v>
      </c>
      <c r="H263" t="s">
        <v>45</v>
      </c>
      <c r="I263" t="s">
        <v>99</v>
      </c>
      <c r="J263" s="2" t="s">
        <v>964</v>
      </c>
      <c r="K263" t="s">
        <v>62</v>
      </c>
      <c r="M263" t="s">
        <v>25</v>
      </c>
      <c r="N263" t="s">
        <v>83</v>
      </c>
      <c r="R263">
        <v>262</v>
      </c>
      <c r="S263" t="str">
        <f>PROPER(CustomerSupport[[#This Row],[Resolution]])</f>
        <v/>
      </c>
      <c r="T263" t="str">
        <f>TRIM(CustomerSupport[[#This Row],[Customer Name]])</f>
        <v>Matthew Taylor</v>
      </c>
      <c r="U263">
        <f>MONTH(CustomerSupport[[#This Row],[Date of Purchase]])</f>
        <v>1</v>
      </c>
      <c r="V263" t="str">
        <f>TEXT('Working data'!G263,"mmmm")</f>
        <v>January</v>
      </c>
      <c r="W263">
        <f>YEAR(CustomerSupport[[#This Row],[Date of Purchase]])</f>
        <v>2021</v>
      </c>
      <c r="X263" t="str">
        <f t="shared" si="4"/>
        <v/>
      </c>
    </row>
    <row r="264" spans="1:24" ht="14.25" customHeight="1" x14ac:dyDescent="0.4">
      <c r="A264">
        <v>263</v>
      </c>
      <c r="B264" t="s">
        <v>965</v>
      </c>
      <c r="C264" t="s">
        <v>966</v>
      </c>
      <c r="D264">
        <v>48</v>
      </c>
      <c r="E264" t="s">
        <v>58</v>
      </c>
      <c r="F264" t="s">
        <v>65</v>
      </c>
      <c r="G264" s="1">
        <v>44541</v>
      </c>
      <c r="H264" t="s">
        <v>66</v>
      </c>
      <c r="I264" t="s">
        <v>99</v>
      </c>
      <c r="J264" s="2" t="s">
        <v>967</v>
      </c>
      <c r="K264" t="s">
        <v>39</v>
      </c>
      <c r="L264" t="s">
        <v>968</v>
      </c>
      <c r="M264" t="s">
        <v>143</v>
      </c>
      <c r="N264" t="s">
        <v>33</v>
      </c>
      <c r="O264" s="3">
        <v>45078.23946759259</v>
      </c>
      <c r="P264" s="3">
        <v>45078.00613425926</v>
      </c>
      <c r="Q264">
        <v>2</v>
      </c>
      <c r="R264">
        <v>263</v>
      </c>
      <c r="S264" t="str">
        <f>PROPER(CustomerSupport[[#This Row],[Resolution]])</f>
        <v>Party Say Reflect If Mother Body Hand If.</v>
      </c>
      <c r="T264" t="str">
        <f>TRIM(CustomerSupport[[#This Row],[Customer Name]])</f>
        <v>John Stewart</v>
      </c>
      <c r="U264">
        <f>MONTH(CustomerSupport[[#This Row],[Date of Purchase]])</f>
        <v>12</v>
      </c>
      <c r="V264" t="str">
        <f>TEXT('Working data'!G264,"mmmm")</f>
        <v>December</v>
      </c>
      <c r="W264">
        <f>YEAR(CustomerSupport[[#This Row],[Date of Purchase]])</f>
        <v>2021</v>
      </c>
      <c r="X264">
        <f t="shared" si="4"/>
        <v>-5.5999999999185093</v>
      </c>
    </row>
    <row r="265" spans="1:24" ht="14.25" customHeight="1" x14ac:dyDescent="0.4">
      <c r="A265">
        <v>264</v>
      </c>
      <c r="B265" t="s">
        <v>969</v>
      </c>
      <c r="C265" t="s">
        <v>970</v>
      </c>
      <c r="D265">
        <v>52</v>
      </c>
      <c r="E265" t="s">
        <v>58</v>
      </c>
      <c r="F265" t="s">
        <v>20</v>
      </c>
      <c r="G265" s="1">
        <v>44219</v>
      </c>
      <c r="H265" t="s">
        <v>66</v>
      </c>
      <c r="I265" t="s">
        <v>150</v>
      </c>
      <c r="J265" s="2" t="s">
        <v>971</v>
      </c>
      <c r="K265" t="s">
        <v>62</v>
      </c>
      <c r="M265" t="s">
        <v>143</v>
      </c>
      <c r="N265" t="s">
        <v>33</v>
      </c>
      <c r="R265">
        <v>264</v>
      </c>
      <c r="S265" t="str">
        <f>PROPER(CustomerSupport[[#This Row],[Resolution]])</f>
        <v/>
      </c>
      <c r="T265" t="str">
        <f>TRIM(CustomerSupport[[#This Row],[Customer Name]])</f>
        <v>Diane Flowers</v>
      </c>
      <c r="U265">
        <f>MONTH(CustomerSupport[[#This Row],[Date of Purchase]])</f>
        <v>1</v>
      </c>
      <c r="V265" t="str">
        <f>TEXT('Working data'!G265,"mmmm")</f>
        <v>January</v>
      </c>
      <c r="W265">
        <f>YEAR(CustomerSupport[[#This Row],[Date of Purchase]])</f>
        <v>2021</v>
      </c>
      <c r="X265" t="str">
        <f t="shared" si="4"/>
        <v/>
      </c>
    </row>
    <row r="266" spans="1:24" ht="14.25" customHeight="1" x14ac:dyDescent="0.4">
      <c r="A266">
        <v>265</v>
      </c>
      <c r="B266" t="s">
        <v>972</v>
      </c>
      <c r="C266" t="s">
        <v>973</v>
      </c>
      <c r="D266">
        <v>46</v>
      </c>
      <c r="E266" t="s">
        <v>19</v>
      </c>
      <c r="F266" t="s">
        <v>249</v>
      </c>
      <c r="G266" s="1">
        <v>44375</v>
      </c>
      <c r="H266" t="s">
        <v>67</v>
      </c>
      <c r="I266" t="s">
        <v>59</v>
      </c>
      <c r="J266" s="2" t="s">
        <v>974</v>
      </c>
      <c r="K266" t="s">
        <v>39</v>
      </c>
      <c r="L266" t="s">
        <v>975</v>
      </c>
      <c r="M266" t="s">
        <v>25</v>
      </c>
      <c r="N266" t="s">
        <v>26</v>
      </c>
      <c r="O266" s="3">
        <v>45078.694351851853</v>
      </c>
      <c r="P266" s="3">
        <v>45078.196435185186</v>
      </c>
      <c r="Q266">
        <v>3</v>
      </c>
      <c r="R266">
        <v>265</v>
      </c>
      <c r="S266" t="str">
        <f>PROPER(CustomerSupport[[#This Row],[Resolution]])</f>
        <v>Compare Guy Never Need Part.</v>
      </c>
      <c r="T266" t="str">
        <f>TRIM(CustomerSupport[[#This Row],[Customer Name]])</f>
        <v>Joshua Shaw</v>
      </c>
      <c r="U266">
        <f>MONTH(CustomerSupport[[#This Row],[Date of Purchase]])</f>
        <v>6</v>
      </c>
      <c r="V266" t="str">
        <f>TEXT('Working data'!G266,"mmmm")</f>
        <v>June</v>
      </c>
      <c r="W266">
        <f>YEAR(CustomerSupport[[#This Row],[Date of Purchase]])</f>
        <v>2021</v>
      </c>
      <c r="X266">
        <f t="shared" si="4"/>
        <v>-11.950000000011642</v>
      </c>
    </row>
    <row r="267" spans="1:24" ht="14.25" customHeight="1" x14ac:dyDescent="0.4">
      <c r="A267">
        <v>266</v>
      </c>
      <c r="B267" t="s">
        <v>976</v>
      </c>
      <c r="C267" t="s">
        <v>977</v>
      </c>
      <c r="D267">
        <v>29</v>
      </c>
      <c r="E267" t="s">
        <v>58</v>
      </c>
      <c r="F267" t="s">
        <v>242</v>
      </c>
      <c r="G267" s="1">
        <v>43948</v>
      </c>
      <c r="H267" t="s">
        <v>59</v>
      </c>
      <c r="I267" t="s">
        <v>177</v>
      </c>
      <c r="J267" t="s">
        <v>978</v>
      </c>
      <c r="K267" t="s">
        <v>39</v>
      </c>
      <c r="L267" t="s">
        <v>979</v>
      </c>
      <c r="M267" t="s">
        <v>143</v>
      </c>
      <c r="N267" t="s">
        <v>33</v>
      </c>
      <c r="O267" s="3">
        <v>45078.846458333333</v>
      </c>
      <c r="P267" s="3">
        <v>45078.677708333336</v>
      </c>
      <c r="Q267">
        <v>2</v>
      </c>
      <c r="R267">
        <v>266</v>
      </c>
      <c r="S267" t="str">
        <f>PROPER(CustomerSupport[[#This Row],[Resolution]])</f>
        <v>Easy Down Benefit Instead Plan Carry Kitchen.</v>
      </c>
      <c r="T267" t="str">
        <f>TRIM(CustomerSupport[[#This Row],[Customer Name]])</f>
        <v>Emily Hill</v>
      </c>
      <c r="U267">
        <f>MONTH(CustomerSupport[[#This Row],[Date of Purchase]])</f>
        <v>4</v>
      </c>
      <c r="V267" t="str">
        <f>TEXT('Working data'!G267,"mmmm")</f>
        <v>April</v>
      </c>
      <c r="W267">
        <f>YEAR(CustomerSupport[[#This Row],[Date of Purchase]])</f>
        <v>2020</v>
      </c>
      <c r="X267">
        <f t="shared" si="4"/>
        <v>-4.0499999999301508</v>
      </c>
    </row>
    <row r="268" spans="1:24" ht="14.25" customHeight="1" x14ac:dyDescent="0.4">
      <c r="A268">
        <v>267</v>
      </c>
      <c r="B268" t="s">
        <v>980</v>
      </c>
      <c r="C268" t="s">
        <v>981</v>
      </c>
      <c r="D268">
        <v>20</v>
      </c>
      <c r="E268" t="s">
        <v>29</v>
      </c>
      <c r="F268" t="s">
        <v>207</v>
      </c>
      <c r="G268" s="1">
        <v>44107</v>
      </c>
      <c r="H268" t="s">
        <v>21</v>
      </c>
      <c r="I268" t="s">
        <v>22</v>
      </c>
      <c r="J268" s="2" t="s">
        <v>982</v>
      </c>
      <c r="K268" t="s">
        <v>62</v>
      </c>
      <c r="M268" t="s">
        <v>89</v>
      </c>
      <c r="N268" t="s">
        <v>83</v>
      </c>
      <c r="R268">
        <v>267</v>
      </c>
      <c r="S268" t="str">
        <f>PROPER(CustomerSupport[[#This Row],[Resolution]])</f>
        <v/>
      </c>
      <c r="T268" t="str">
        <f>TRIM(CustomerSupport[[#This Row],[Customer Name]])</f>
        <v>Garrett Shah</v>
      </c>
      <c r="U268">
        <f>MONTH(CustomerSupport[[#This Row],[Date of Purchase]])</f>
        <v>10</v>
      </c>
      <c r="V268" t="str">
        <f>TEXT('Working data'!G268,"mmmm")</f>
        <v>October</v>
      </c>
      <c r="W268">
        <f>YEAR(CustomerSupport[[#This Row],[Date of Purchase]])</f>
        <v>2020</v>
      </c>
      <c r="X268" t="str">
        <f t="shared" si="4"/>
        <v/>
      </c>
    </row>
    <row r="269" spans="1:24" ht="14.25" customHeight="1" x14ac:dyDescent="0.4">
      <c r="A269">
        <v>268</v>
      </c>
      <c r="B269" t="s">
        <v>983</v>
      </c>
      <c r="C269" t="s">
        <v>984</v>
      </c>
      <c r="D269">
        <v>37</v>
      </c>
      <c r="E269" t="s">
        <v>58</v>
      </c>
      <c r="F269" t="s">
        <v>485</v>
      </c>
      <c r="G269" s="1">
        <v>43883</v>
      </c>
      <c r="H269" t="s">
        <v>21</v>
      </c>
      <c r="I269" t="s">
        <v>113</v>
      </c>
      <c r="J269" t="s">
        <v>985</v>
      </c>
      <c r="K269" t="s">
        <v>62</v>
      </c>
      <c r="M269" t="s">
        <v>41</v>
      </c>
      <c r="N269" t="s">
        <v>26</v>
      </c>
      <c r="R269">
        <v>268</v>
      </c>
      <c r="S269" t="str">
        <f>PROPER(CustomerSupport[[#This Row],[Resolution]])</f>
        <v/>
      </c>
      <c r="T269" t="str">
        <f>TRIM(CustomerSupport[[#This Row],[Customer Name]])</f>
        <v>Bruce Morales</v>
      </c>
      <c r="U269">
        <f>MONTH(CustomerSupport[[#This Row],[Date of Purchase]])</f>
        <v>2</v>
      </c>
      <c r="V269" t="str">
        <f>TEXT('Working data'!G269,"mmmm")</f>
        <v>February</v>
      </c>
      <c r="W269">
        <f>YEAR(CustomerSupport[[#This Row],[Date of Purchase]])</f>
        <v>2020</v>
      </c>
      <c r="X269" t="str">
        <f t="shared" si="4"/>
        <v/>
      </c>
    </row>
    <row r="270" spans="1:24" ht="14.25" customHeight="1" x14ac:dyDescent="0.4">
      <c r="A270">
        <v>269</v>
      </c>
      <c r="B270" t="s">
        <v>986</v>
      </c>
      <c r="C270" t="s">
        <v>987</v>
      </c>
      <c r="D270">
        <v>69</v>
      </c>
      <c r="E270" t="s">
        <v>29</v>
      </c>
      <c r="F270" t="s">
        <v>65</v>
      </c>
      <c r="G270" s="1">
        <v>44064</v>
      </c>
      <c r="H270" t="s">
        <v>59</v>
      </c>
      <c r="I270" t="s">
        <v>67</v>
      </c>
      <c r="J270" t="s">
        <v>791</v>
      </c>
      <c r="K270" t="s">
        <v>24</v>
      </c>
      <c r="M270" t="s">
        <v>143</v>
      </c>
      <c r="N270" t="s">
        <v>83</v>
      </c>
      <c r="O270" s="3">
        <v>45078.336064814815</v>
      </c>
      <c r="R270">
        <v>269</v>
      </c>
      <c r="S270" t="str">
        <f>PROPER(CustomerSupport[[#This Row],[Resolution]])</f>
        <v/>
      </c>
      <c r="T270" t="str">
        <f>TRIM(CustomerSupport[[#This Row],[Customer Name]])</f>
        <v>Dennis Miller</v>
      </c>
      <c r="U270">
        <f>MONTH(CustomerSupport[[#This Row],[Date of Purchase]])</f>
        <v>8</v>
      </c>
      <c r="V270" t="str">
        <f>TEXT('Working data'!G270,"mmmm")</f>
        <v>August</v>
      </c>
      <c r="W270">
        <f>YEAR(CustomerSupport[[#This Row],[Date of Purchase]])</f>
        <v>2020</v>
      </c>
      <c r="X270" t="str">
        <f t="shared" si="4"/>
        <v/>
      </c>
    </row>
    <row r="271" spans="1:24" ht="14.25" customHeight="1" x14ac:dyDescent="0.4">
      <c r="A271">
        <v>270</v>
      </c>
      <c r="B271" t="s">
        <v>988</v>
      </c>
      <c r="C271" t="s">
        <v>989</v>
      </c>
      <c r="D271">
        <v>64</v>
      </c>
      <c r="E271" t="s">
        <v>19</v>
      </c>
      <c r="F271" t="s">
        <v>699</v>
      </c>
      <c r="G271" s="1">
        <v>44326</v>
      </c>
      <c r="H271" t="s">
        <v>67</v>
      </c>
      <c r="I271" t="s">
        <v>99</v>
      </c>
      <c r="J271" s="2" t="s">
        <v>990</v>
      </c>
      <c r="K271" t="s">
        <v>39</v>
      </c>
      <c r="L271" t="s">
        <v>991</v>
      </c>
      <c r="M271" t="s">
        <v>89</v>
      </c>
      <c r="N271" t="s">
        <v>26</v>
      </c>
      <c r="O271" s="3">
        <v>45078.306909722225</v>
      </c>
      <c r="P271" s="3">
        <v>45078.673576388886</v>
      </c>
      <c r="Q271">
        <v>3</v>
      </c>
      <c r="R271">
        <v>270</v>
      </c>
      <c r="S271" t="str">
        <f>PROPER(CustomerSupport[[#This Row],[Resolution]])</f>
        <v>Wait Throw Adult Scientist.</v>
      </c>
      <c r="T271" t="str">
        <f>TRIM(CustomerSupport[[#This Row],[Customer Name]])</f>
        <v>Kathleen Graves</v>
      </c>
      <c r="U271">
        <f>MONTH(CustomerSupport[[#This Row],[Date of Purchase]])</f>
        <v>5</v>
      </c>
      <c r="V271" t="str">
        <f>TEXT('Working data'!G271,"mmmm")</f>
        <v>May</v>
      </c>
      <c r="W271">
        <f>YEAR(CustomerSupport[[#This Row],[Date of Purchase]])</f>
        <v>2021</v>
      </c>
      <c r="X271">
        <f t="shared" si="4"/>
        <v>8.7999999998719431</v>
      </c>
    </row>
    <row r="272" spans="1:24" ht="14.25" customHeight="1" x14ac:dyDescent="0.4">
      <c r="A272">
        <v>271</v>
      </c>
      <c r="B272" t="s">
        <v>992</v>
      </c>
      <c r="C272" t="s">
        <v>993</v>
      </c>
      <c r="D272">
        <v>63</v>
      </c>
      <c r="E272" t="s">
        <v>58</v>
      </c>
      <c r="F272" t="s">
        <v>117</v>
      </c>
      <c r="G272" s="1">
        <v>44204</v>
      </c>
      <c r="H272" t="s">
        <v>45</v>
      </c>
      <c r="I272" t="s">
        <v>52</v>
      </c>
      <c r="J272" s="2" t="s">
        <v>994</v>
      </c>
      <c r="K272" t="s">
        <v>39</v>
      </c>
      <c r="L272" t="s">
        <v>995</v>
      </c>
      <c r="M272" t="s">
        <v>25</v>
      </c>
      <c r="N272" t="s">
        <v>83</v>
      </c>
      <c r="O272" s="3">
        <v>45078.588171296295</v>
      </c>
      <c r="P272" s="3">
        <v>45078.56108796296</v>
      </c>
      <c r="Q272">
        <v>1</v>
      </c>
      <c r="R272">
        <v>271</v>
      </c>
      <c r="S272" t="str">
        <f>PROPER(CustomerSupport[[#This Row],[Resolution]])</f>
        <v>Three Coach Determine Peace Adult Administration Meeting Concern.</v>
      </c>
      <c r="T272" t="str">
        <f>TRIM(CustomerSupport[[#This Row],[Customer Name]])</f>
        <v>Patrick Byrd</v>
      </c>
      <c r="U272">
        <f>MONTH(CustomerSupport[[#This Row],[Date of Purchase]])</f>
        <v>1</v>
      </c>
      <c r="V272" t="str">
        <f>TEXT('Working data'!G272,"mmmm")</f>
        <v>January</v>
      </c>
      <c r="W272">
        <f>YEAR(CustomerSupport[[#This Row],[Date of Purchase]])</f>
        <v>2021</v>
      </c>
      <c r="X272">
        <f t="shared" si="4"/>
        <v>-0.65000000002328306</v>
      </c>
    </row>
    <row r="273" spans="1:24" ht="14.25" customHeight="1" x14ac:dyDescent="0.4">
      <c r="A273">
        <v>272</v>
      </c>
      <c r="B273" t="s">
        <v>996</v>
      </c>
      <c r="C273" t="s">
        <v>997</v>
      </c>
      <c r="D273">
        <v>44</v>
      </c>
      <c r="E273" t="s">
        <v>19</v>
      </c>
      <c r="F273" t="s">
        <v>149</v>
      </c>
      <c r="G273" s="1">
        <v>44392</v>
      </c>
      <c r="H273" t="s">
        <v>67</v>
      </c>
      <c r="I273" t="s">
        <v>60</v>
      </c>
      <c r="J273" t="s">
        <v>998</v>
      </c>
      <c r="K273" t="s">
        <v>62</v>
      </c>
      <c r="M273" t="s">
        <v>25</v>
      </c>
      <c r="N273" t="s">
        <v>83</v>
      </c>
      <c r="R273">
        <v>272</v>
      </c>
      <c r="S273" t="str">
        <f>PROPER(CustomerSupport[[#This Row],[Resolution]])</f>
        <v/>
      </c>
      <c r="T273" t="str">
        <f>TRIM(CustomerSupport[[#This Row],[Customer Name]])</f>
        <v>Sydney Rogers</v>
      </c>
      <c r="U273">
        <f>MONTH(CustomerSupport[[#This Row],[Date of Purchase]])</f>
        <v>7</v>
      </c>
      <c r="V273" t="str">
        <f>TEXT('Working data'!G273,"mmmm")</f>
        <v>July</v>
      </c>
      <c r="W273">
        <f>YEAR(CustomerSupport[[#This Row],[Date of Purchase]])</f>
        <v>2021</v>
      </c>
      <c r="X273" t="str">
        <f t="shared" si="4"/>
        <v/>
      </c>
    </row>
    <row r="274" spans="1:24" ht="14.25" customHeight="1" x14ac:dyDescent="0.4">
      <c r="A274">
        <v>273</v>
      </c>
      <c r="B274" t="s">
        <v>999</v>
      </c>
      <c r="C274" t="s">
        <v>1000</v>
      </c>
      <c r="D274">
        <v>43</v>
      </c>
      <c r="E274" t="s">
        <v>58</v>
      </c>
      <c r="F274" t="s">
        <v>242</v>
      </c>
      <c r="G274" s="1">
        <v>44494</v>
      </c>
      <c r="H274" t="s">
        <v>21</v>
      </c>
      <c r="I274" t="s">
        <v>59</v>
      </c>
      <c r="J274" s="2" t="s">
        <v>1001</v>
      </c>
      <c r="K274" t="s">
        <v>24</v>
      </c>
      <c r="M274" t="s">
        <v>25</v>
      </c>
      <c r="N274" t="s">
        <v>33</v>
      </c>
      <c r="O274" s="3">
        <v>45078.474999999999</v>
      </c>
      <c r="R274">
        <v>273</v>
      </c>
      <c r="S274" t="str">
        <f>PROPER(CustomerSupport[[#This Row],[Resolution]])</f>
        <v/>
      </c>
      <c r="T274" t="str">
        <f>TRIM(CustomerSupport[[#This Row],[Customer Name]])</f>
        <v>John Fitzgerald</v>
      </c>
      <c r="U274">
        <f>MONTH(CustomerSupport[[#This Row],[Date of Purchase]])</f>
        <v>10</v>
      </c>
      <c r="V274" t="str">
        <f>TEXT('Working data'!G274,"mmmm")</f>
        <v>October</v>
      </c>
      <c r="W274">
        <f>YEAR(CustomerSupport[[#This Row],[Date of Purchase]])</f>
        <v>2021</v>
      </c>
      <c r="X274" t="str">
        <f t="shared" si="4"/>
        <v/>
      </c>
    </row>
    <row r="275" spans="1:24" ht="14.25" customHeight="1" x14ac:dyDescent="0.4">
      <c r="A275">
        <v>274</v>
      </c>
      <c r="B275" t="s">
        <v>1002</v>
      </c>
      <c r="C275" t="s">
        <v>1003</v>
      </c>
      <c r="D275">
        <v>35</v>
      </c>
      <c r="E275" t="s">
        <v>19</v>
      </c>
      <c r="F275" t="s">
        <v>219</v>
      </c>
      <c r="G275" s="1">
        <v>43926</v>
      </c>
      <c r="H275" t="s">
        <v>21</v>
      </c>
      <c r="I275" t="s">
        <v>99</v>
      </c>
      <c r="J275" t="s">
        <v>1004</v>
      </c>
      <c r="K275" t="s">
        <v>62</v>
      </c>
      <c r="M275" t="s">
        <v>89</v>
      </c>
      <c r="N275" t="s">
        <v>83</v>
      </c>
      <c r="R275">
        <v>274</v>
      </c>
      <c r="S275" t="str">
        <f>PROPER(CustomerSupport[[#This Row],[Resolution]])</f>
        <v/>
      </c>
      <c r="T275" t="str">
        <f>TRIM(CustomerSupport[[#This Row],[Customer Name]])</f>
        <v>Mary Barber</v>
      </c>
      <c r="U275">
        <f>MONTH(CustomerSupport[[#This Row],[Date of Purchase]])</f>
        <v>4</v>
      </c>
      <c r="V275" t="str">
        <f>TEXT('Working data'!G275,"mmmm")</f>
        <v>April</v>
      </c>
      <c r="W275">
        <f>YEAR(CustomerSupport[[#This Row],[Date of Purchase]])</f>
        <v>2020</v>
      </c>
      <c r="X275" t="str">
        <f t="shared" si="4"/>
        <v/>
      </c>
    </row>
    <row r="276" spans="1:24" ht="14.25" customHeight="1" x14ac:dyDescent="0.4">
      <c r="A276">
        <v>275</v>
      </c>
      <c r="B276" t="s">
        <v>1005</v>
      </c>
      <c r="C276" t="s">
        <v>1006</v>
      </c>
      <c r="D276">
        <v>53</v>
      </c>
      <c r="E276" t="s">
        <v>58</v>
      </c>
      <c r="F276" t="s">
        <v>286</v>
      </c>
      <c r="G276" s="1">
        <v>44302</v>
      </c>
      <c r="H276" t="s">
        <v>59</v>
      </c>
      <c r="I276" t="s">
        <v>22</v>
      </c>
      <c r="J276" s="2" t="s">
        <v>1007</v>
      </c>
      <c r="K276" t="s">
        <v>62</v>
      </c>
      <c r="M276" t="s">
        <v>143</v>
      </c>
      <c r="N276" t="s">
        <v>33</v>
      </c>
      <c r="R276">
        <v>275</v>
      </c>
      <c r="S276" t="str">
        <f>PROPER(CustomerSupport[[#This Row],[Resolution]])</f>
        <v/>
      </c>
      <c r="T276" t="str">
        <f>TRIM(CustomerSupport[[#This Row],[Customer Name]])</f>
        <v>Bonnie Haley</v>
      </c>
      <c r="U276">
        <f>MONTH(CustomerSupport[[#This Row],[Date of Purchase]])</f>
        <v>4</v>
      </c>
      <c r="V276" t="str">
        <f>TEXT('Working data'!G276,"mmmm")</f>
        <v>April</v>
      </c>
      <c r="W276">
        <f>YEAR(CustomerSupport[[#This Row],[Date of Purchase]])</f>
        <v>2021</v>
      </c>
      <c r="X276" t="str">
        <f t="shared" si="4"/>
        <v/>
      </c>
    </row>
    <row r="277" spans="1:24" ht="14.25" customHeight="1" x14ac:dyDescent="0.4">
      <c r="A277">
        <v>276</v>
      </c>
      <c r="B277" t="s">
        <v>1008</v>
      </c>
      <c r="C277" t="s">
        <v>1009</v>
      </c>
      <c r="D277">
        <v>61</v>
      </c>
      <c r="E277" t="s">
        <v>29</v>
      </c>
      <c r="F277" t="s">
        <v>456</v>
      </c>
      <c r="G277" s="1">
        <v>44317</v>
      </c>
      <c r="H277" t="s">
        <v>67</v>
      </c>
      <c r="I277" t="s">
        <v>37</v>
      </c>
      <c r="J277" t="s">
        <v>1010</v>
      </c>
      <c r="K277" t="s">
        <v>62</v>
      </c>
      <c r="M277" t="s">
        <v>41</v>
      </c>
      <c r="N277" t="s">
        <v>33</v>
      </c>
      <c r="R277">
        <v>276</v>
      </c>
      <c r="S277" t="str">
        <f>PROPER(CustomerSupport[[#This Row],[Resolution]])</f>
        <v/>
      </c>
      <c r="T277" t="str">
        <f>TRIM(CustomerSupport[[#This Row],[Customer Name]])</f>
        <v>Lisa Brown</v>
      </c>
      <c r="U277">
        <f>MONTH(CustomerSupport[[#This Row],[Date of Purchase]])</f>
        <v>5</v>
      </c>
      <c r="V277" t="str">
        <f>TEXT('Working data'!G277,"mmmm")</f>
        <v>May</v>
      </c>
      <c r="W277">
        <f>YEAR(CustomerSupport[[#This Row],[Date of Purchase]])</f>
        <v>2021</v>
      </c>
      <c r="X277" t="str">
        <f t="shared" si="4"/>
        <v/>
      </c>
    </row>
    <row r="278" spans="1:24" ht="14.25" customHeight="1" x14ac:dyDescent="0.4">
      <c r="A278">
        <v>277</v>
      </c>
      <c r="B278" t="s">
        <v>1011</v>
      </c>
      <c r="C278" t="s">
        <v>1012</v>
      </c>
      <c r="D278">
        <v>63</v>
      </c>
      <c r="E278" t="s">
        <v>29</v>
      </c>
      <c r="F278" t="s">
        <v>397</v>
      </c>
      <c r="G278" s="1">
        <v>44531</v>
      </c>
      <c r="H278" t="s">
        <v>45</v>
      </c>
      <c r="I278" t="s">
        <v>113</v>
      </c>
      <c r="J278" s="2" t="s">
        <v>1013</v>
      </c>
      <c r="K278" t="s">
        <v>62</v>
      </c>
      <c r="M278" t="s">
        <v>143</v>
      </c>
      <c r="N278" t="s">
        <v>33</v>
      </c>
      <c r="R278">
        <v>277</v>
      </c>
      <c r="S278" t="str">
        <f>PROPER(CustomerSupport[[#This Row],[Resolution]])</f>
        <v/>
      </c>
      <c r="T278" t="str">
        <f>TRIM(CustomerSupport[[#This Row],[Customer Name]])</f>
        <v>William Mckinney</v>
      </c>
      <c r="U278">
        <f>MONTH(CustomerSupport[[#This Row],[Date of Purchase]])</f>
        <v>12</v>
      </c>
      <c r="V278" t="str">
        <f>TEXT('Working data'!G278,"mmmm")</f>
        <v>December</v>
      </c>
      <c r="W278">
        <f>YEAR(CustomerSupport[[#This Row],[Date of Purchase]])</f>
        <v>2021</v>
      </c>
      <c r="X278" t="str">
        <f t="shared" si="4"/>
        <v/>
      </c>
    </row>
    <row r="279" spans="1:24" ht="14.25" customHeight="1" x14ac:dyDescent="0.4">
      <c r="A279">
        <v>278</v>
      </c>
      <c r="B279" t="s">
        <v>1014</v>
      </c>
      <c r="C279" t="s">
        <v>1015</v>
      </c>
      <c r="D279">
        <v>39</v>
      </c>
      <c r="E279" t="s">
        <v>29</v>
      </c>
      <c r="F279" t="s">
        <v>51</v>
      </c>
      <c r="G279" s="1">
        <v>43887</v>
      </c>
      <c r="H279" t="s">
        <v>45</v>
      </c>
      <c r="I279" t="s">
        <v>67</v>
      </c>
      <c r="J279" s="2" t="s">
        <v>1016</v>
      </c>
      <c r="K279" t="s">
        <v>39</v>
      </c>
      <c r="L279" t="s">
        <v>1017</v>
      </c>
      <c r="M279" t="s">
        <v>143</v>
      </c>
      <c r="N279" t="s">
        <v>33</v>
      </c>
      <c r="O279" s="3">
        <v>45078.858402777776</v>
      </c>
      <c r="P279" s="3">
        <v>45078.600763888891</v>
      </c>
      <c r="Q279">
        <v>4</v>
      </c>
      <c r="R279">
        <v>278</v>
      </c>
      <c r="S279" t="str">
        <f>PROPER(CustomerSupport[[#This Row],[Resolution]])</f>
        <v>South Program Green Natural Somebody Young Music.</v>
      </c>
      <c r="T279" t="str">
        <f>TRIM(CustomerSupport[[#This Row],[Customer Name]])</f>
        <v>Brandon Brown</v>
      </c>
      <c r="U279">
        <f>MONTH(CustomerSupport[[#This Row],[Date of Purchase]])</f>
        <v>2</v>
      </c>
      <c r="V279" t="str">
        <f>TEXT('Working data'!G279,"mmmm")</f>
        <v>February</v>
      </c>
      <c r="W279">
        <f>YEAR(CustomerSupport[[#This Row],[Date of Purchase]])</f>
        <v>2020</v>
      </c>
      <c r="X279">
        <f t="shared" si="4"/>
        <v>-6.1833333332324401</v>
      </c>
    </row>
    <row r="280" spans="1:24" ht="14.25" customHeight="1" x14ac:dyDescent="0.4">
      <c r="A280">
        <v>279</v>
      </c>
      <c r="B280" t="s">
        <v>1018</v>
      </c>
      <c r="C280" t="s">
        <v>1019</v>
      </c>
      <c r="D280">
        <v>21</v>
      </c>
      <c r="E280" t="s">
        <v>19</v>
      </c>
      <c r="F280" t="s">
        <v>281</v>
      </c>
      <c r="G280" s="1">
        <v>44354</v>
      </c>
      <c r="H280" t="s">
        <v>21</v>
      </c>
      <c r="I280" t="s">
        <v>93</v>
      </c>
      <c r="J280" s="2" t="s">
        <v>1020</v>
      </c>
      <c r="K280" t="s">
        <v>39</v>
      </c>
      <c r="L280" t="s">
        <v>1021</v>
      </c>
      <c r="M280" t="s">
        <v>41</v>
      </c>
      <c r="N280" t="s">
        <v>26</v>
      </c>
      <c r="O280" s="3">
        <v>45078.02925925926</v>
      </c>
      <c r="P280" s="3">
        <v>45077.961898148147</v>
      </c>
      <c r="Q280">
        <v>5</v>
      </c>
      <c r="R280">
        <v>279</v>
      </c>
      <c r="S280" t="str">
        <f>PROPER(CustomerSupport[[#This Row],[Resolution]])</f>
        <v>Number Bit Issue Require Magazine Tend.</v>
      </c>
      <c r="T280" t="str">
        <f>TRIM(CustomerSupport[[#This Row],[Customer Name]])</f>
        <v>Bobby Ferguson</v>
      </c>
      <c r="U280">
        <f>MONTH(CustomerSupport[[#This Row],[Date of Purchase]])</f>
        <v>6</v>
      </c>
      <c r="V280" t="str">
        <f>TEXT('Working data'!G280,"mmmm")</f>
        <v>June</v>
      </c>
      <c r="W280">
        <f>YEAR(CustomerSupport[[#This Row],[Date of Purchase]])</f>
        <v>2021</v>
      </c>
      <c r="X280">
        <f t="shared" si="4"/>
        <v>-1.6166666666977108</v>
      </c>
    </row>
    <row r="281" spans="1:24" ht="14.25" customHeight="1" x14ac:dyDescent="0.4">
      <c r="A281">
        <v>280</v>
      </c>
      <c r="B281" t="s">
        <v>1022</v>
      </c>
      <c r="C281" t="s">
        <v>1023</v>
      </c>
      <c r="D281">
        <v>40</v>
      </c>
      <c r="E281" t="s">
        <v>29</v>
      </c>
      <c r="F281" t="s">
        <v>211</v>
      </c>
      <c r="G281" s="1">
        <v>44371</v>
      </c>
      <c r="H281" t="s">
        <v>45</v>
      </c>
      <c r="I281" t="s">
        <v>113</v>
      </c>
      <c r="J281" s="2" t="s">
        <v>1024</v>
      </c>
      <c r="K281" t="s">
        <v>24</v>
      </c>
      <c r="M281" t="s">
        <v>89</v>
      </c>
      <c r="N281" t="s">
        <v>26</v>
      </c>
      <c r="O281" s="3">
        <v>45078.270243055558</v>
      </c>
      <c r="R281">
        <v>280</v>
      </c>
      <c r="S281" t="str">
        <f>PROPER(CustomerSupport[[#This Row],[Resolution]])</f>
        <v/>
      </c>
      <c r="T281" t="str">
        <f>TRIM(CustomerSupport[[#This Row],[Customer Name]])</f>
        <v>Rhonda Cook</v>
      </c>
      <c r="U281">
        <f>MONTH(CustomerSupport[[#This Row],[Date of Purchase]])</f>
        <v>6</v>
      </c>
      <c r="V281" t="str">
        <f>TEXT('Working data'!G281,"mmmm")</f>
        <v>June</v>
      </c>
      <c r="W281">
        <f>YEAR(CustomerSupport[[#This Row],[Date of Purchase]])</f>
        <v>2021</v>
      </c>
      <c r="X281" t="str">
        <f t="shared" si="4"/>
        <v/>
      </c>
    </row>
    <row r="282" spans="1:24" ht="14.25" customHeight="1" x14ac:dyDescent="0.4">
      <c r="A282">
        <v>281</v>
      </c>
      <c r="B282" t="s">
        <v>1025</v>
      </c>
      <c r="C282" t="s">
        <v>1026</v>
      </c>
      <c r="D282">
        <v>33</v>
      </c>
      <c r="E282" t="s">
        <v>58</v>
      </c>
      <c r="F282" t="s">
        <v>456</v>
      </c>
      <c r="G282" s="1">
        <v>44324</v>
      </c>
      <c r="H282" t="s">
        <v>66</v>
      </c>
      <c r="I282" t="s">
        <v>67</v>
      </c>
      <c r="J282" s="2" t="s">
        <v>1027</v>
      </c>
      <c r="K282" t="s">
        <v>39</v>
      </c>
      <c r="L282" t="s">
        <v>1028</v>
      </c>
      <c r="M282" t="s">
        <v>25</v>
      </c>
      <c r="N282" t="s">
        <v>33</v>
      </c>
      <c r="O282" s="3">
        <v>45078.598738425928</v>
      </c>
      <c r="P282" s="3">
        <v>45078.673043981478</v>
      </c>
      <c r="Q282">
        <v>2</v>
      </c>
      <c r="R282">
        <v>281</v>
      </c>
      <c r="S282" t="str">
        <f>PROPER(CustomerSupport[[#This Row],[Resolution]])</f>
        <v>Head List Star Really.</v>
      </c>
      <c r="T282" t="str">
        <f>TRIM(CustomerSupport[[#This Row],[Customer Name]])</f>
        <v>Mark Lambert</v>
      </c>
      <c r="U282">
        <f>MONTH(CustomerSupport[[#This Row],[Date of Purchase]])</f>
        <v>5</v>
      </c>
      <c r="V282" t="str">
        <f>TEXT('Working data'!G282,"mmmm")</f>
        <v>May</v>
      </c>
      <c r="W282">
        <f>YEAR(CustomerSupport[[#This Row],[Date of Purchase]])</f>
        <v>2021</v>
      </c>
      <c r="X282">
        <f t="shared" si="4"/>
        <v>1.783333333209157</v>
      </c>
    </row>
    <row r="283" spans="1:24" ht="14.25" customHeight="1" x14ac:dyDescent="0.4">
      <c r="A283">
        <v>282</v>
      </c>
      <c r="B283" t="s">
        <v>1029</v>
      </c>
      <c r="C283" t="s">
        <v>1030</v>
      </c>
      <c r="D283">
        <v>52</v>
      </c>
      <c r="E283" t="s">
        <v>58</v>
      </c>
      <c r="F283" t="s">
        <v>157</v>
      </c>
      <c r="G283" s="1">
        <v>44146</v>
      </c>
      <c r="H283" t="s">
        <v>66</v>
      </c>
      <c r="I283" t="s">
        <v>99</v>
      </c>
      <c r="J283" s="2" t="s">
        <v>1031</v>
      </c>
      <c r="K283" t="s">
        <v>24</v>
      </c>
      <c r="M283" t="s">
        <v>41</v>
      </c>
      <c r="N283" t="s">
        <v>26</v>
      </c>
      <c r="O283" s="3">
        <v>45078.541817129626</v>
      </c>
      <c r="R283">
        <v>282</v>
      </c>
      <c r="S283" t="str">
        <f>PROPER(CustomerSupport[[#This Row],[Resolution]])</f>
        <v/>
      </c>
      <c r="T283" t="str">
        <f>TRIM(CustomerSupport[[#This Row],[Customer Name]])</f>
        <v>Michael Hill</v>
      </c>
      <c r="U283">
        <f>MONTH(CustomerSupport[[#This Row],[Date of Purchase]])</f>
        <v>11</v>
      </c>
      <c r="V283" t="str">
        <f>TEXT('Working data'!G283,"mmmm")</f>
        <v>November</v>
      </c>
      <c r="W283">
        <f>YEAR(CustomerSupport[[#This Row],[Date of Purchase]])</f>
        <v>2020</v>
      </c>
      <c r="X283" t="str">
        <f t="shared" si="4"/>
        <v/>
      </c>
    </row>
    <row r="284" spans="1:24" ht="14.25" customHeight="1" x14ac:dyDescent="0.4">
      <c r="A284">
        <v>283</v>
      </c>
      <c r="B284" t="s">
        <v>1032</v>
      </c>
      <c r="C284" t="s">
        <v>1033</v>
      </c>
      <c r="D284">
        <v>64</v>
      </c>
      <c r="E284" t="s">
        <v>58</v>
      </c>
      <c r="F284" t="s">
        <v>202</v>
      </c>
      <c r="G284" s="1">
        <v>44420</v>
      </c>
      <c r="H284" t="s">
        <v>59</v>
      </c>
      <c r="I284" t="s">
        <v>93</v>
      </c>
      <c r="J284" s="2" t="s">
        <v>1034</v>
      </c>
      <c r="K284" t="s">
        <v>62</v>
      </c>
      <c r="M284" t="s">
        <v>41</v>
      </c>
      <c r="N284" t="s">
        <v>26</v>
      </c>
      <c r="R284">
        <v>283</v>
      </c>
      <c r="S284" t="str">
        <f>PROPER(CustomerSupport[[#This Row],[Resolution]])</f>
        <v/>
      </c>
      <c r="T284" t="str">
        <f>TRIM(CustomerSupport[[#This Row],[Customer Name]])</f>
        <v>Michelle Jenkins</v>
      </c>
      <c r="U284">
        <f>MONTH(CustomerSupport[[#This Row],[Date of Purchase]])</f>
        <v>8</v>
      </c>
      <c r="V284" t="str">
        <f>TEXT('Working data'!G284,"mmmm")</f>
        <v>August</v>
      </c>
      <c r="W284">
        <f>YEAR(CustomerSupport[[#This Row],[Date of Purchase]])</f>
        <v>2021</v>
      </c>
      <c r="X284" t="str">
        <f t="shared" si="4"/>
        <v/>
      </c>
    </row>
    <row r="285" spans="1:24" ht="14.25" customHeight="1" x14ac:dyDescent="0.4">
      <c r="A285">
        <v>284</v>
      </c>
      <c r="B285" t="s">
        <v>1035</v>
      </c>
      <c r="C285" t="s">
        <v>1036</v>
      </c>
      <c r="D285">
        <v>39</v>
      </c>
      <c r="E285" t="s">
        <v>19</v>
      </c>
      <c r="F285" t="s">
        <v>317</v>
      </c>
      <c r="G285" s="1">
        <v>44202</v>
      </c>
      <c r="H285" t="s">
        <v>21</v>
      </c>
      <c r="I285" t="s">
        <v>60</v>
      </c>
      <c r="J285" s="2" t="s">
        <v>1037</v>
      </c>
      <c r="K285" t="s">
        <v>62</v>
      </c>
      <c r="M285" t="s">
        <v>25</v>
      </c>
      <c r="N285" t="s">
        <v>26</v>
      </c>
      <c r="R285">
        <v>284</v>
      </c>
      <c r="S285" t="str">
        <f>PROPER(CustomerSupport[[#This Row],[Resolution]])</f>
        <v/>
      </c>
      <c r="T285" t="str">
        <f>TRIM(CustomerSupport[[#This Row],[Customer Name]])</f>
        <v>Timothy Morgan</v>
      </c>
      <c r="U285">
        <f>MONTH(CustomerSupport[[#This Row],[Date of Purchase]])</f>
        <v>1</v>
      </c>
      <c r="V285" t="str">
        <f>TEXT('Working data'!G285,"mmmm")</f>
        <v>January</v>
      </c>
      <c r="W285">
        <f>YEAR(CustomerSupport[[#This Row],[Date of Purchase]])</f>
        <v>2021</v>
      </c>
      <c r="X285" t="str">
        <f t="shared" si="4"/>
        <v/>
      </c>
    </row>
    <row r="286" spans="1:24" ht="14.25" customHeight="1" x14ac:dyDescent="0.4">
      <c r="A286">
        <v>285</v>
      </c>
      <c r="B286" t="s">
        <v>1038</v>
      </c>
      <c r="C286" t="s">
        <v>1039</v>
      </c>
      <c r="D286">
        <v>35</v>
      </c>
      <c r="E286" t="s">
        <v>29</v>
      </c>
      <c r="F286" t="s">
        <v>92</v>
      </c>
      <c r="G286" s="1">
        <v>43914</v>
      </c>
      <c r="H286" t="s">
        <v>45</v>
      </c>
      <c r="I286" t="s">
        <v>60</v>
      </c>
      <c r="J286" s="2" t="s">
        <v>1040</v>
      </c>
      <c r="K286" t="s">
        <v>24</v>
      </c>
      <c r="M286" t="s">
        <v>41</v>
      </c>
      <c r="N286" t="s">
        <v>83</v>
      </c>
      <c r="O286" s="3">
        <v>45077.932129629633</v>
      </c>
      <c r="R286">
        <v>285</v>
      </c>
      <c r="S286" t="str">
        <f>PROPER(CustomerSupport[[#This Row],[Resolution]])</f>
        <v/>
      </c>
      <c r="T286" t="str">
        <f>TRIM(CustomerSupport[[#This Row],[Customer Name]])</f>
        <v>Gina Hunter</v>
      </c>
      <c r="U286">
        <f>MONTH(CustomerSupport[[#This Row],[Date of Purchase]])</f>
        <v>3</v>
      </c>
      <c r="V286" t="str">
        <f>TEXT('Working data'!G286,"mmmm")</f>
        <v>March</v>
      </c>
      <c r="W286">
        <f>YEAR(CustomerSupport[[#This Row],[Date of Purchase]])</f>
        <v>2020</v>
      </c>
      <c r="X286" t="str">
        <f t="shared" si="4"/>
        <v/>
      </c>
    </row>
    <row r="287" spans="1:24" ht="14.25" customHeight="1" x14ac:dyDescent="0.4">
      <c r="A287">
        <v>286</v>
      </c>
      <c r="B287" t="s">
        <v>1041</v>
      </c>
      <c r="C287" t="s">
        <v>1042</v>
      </c>
      <c r="D287">
        <v>24</v>
      </c>
      <c r="E287" t="s">
        <v>29</v>
      </c>
      <c r="F287" t="s">
        <v>149</v>
      </c>
      <c r="G287" s="1">
        <v>44506</v>
      </c>
      <c r="H287" t="s">
        <v>21</v>
      </c>
      <c r="I287" t="s">
        <v>31</v>
      </c>
      <c r="J287" s="2" t="s">
        <v>1043</v>
      </c>
      <c r="K287" t="s">
        <v>24</v>
      </c>
      <c r="M287" t="s">
        <v>143</v>
      </c>
      <c r="N287" t="s">
        <v>26</v>
      </c>
      <c r="O287" s="3">
        <v>45077.918263888889</v>
      </c>
      <c r="R287">
        <v>286</v>
      </c>
      <c r="S287" t="str">
        <f>PROPER(CustomerSupport[[#This Row],[Resolution]])</f>
        <v/>
      </c>
      <c r="T287" t="str">
        <f>TRIM(CustomerSupport[[#This Row],[Customer Name]])</f>
        <v>Joshua Thomas</v>
      </c>
      <c r="U287">
        <f>MONTH(CustomerSupport[[#This Row],[Date of Purchase]])</f>
        <v>11</v>
      </c>
      <c r="V287" t="str">
        <f>TEXT('Working data'!G287,"mmmm")</f>
        <v>November</v>
      </c>
      <c r="W287">
        <f>YEAR(CustomerSupport[[#This Row],[Date of Purchase]])</f>
        <v>2021</v>
      </c>
      <c r="X287" t="str">
        <f t="shared" si="4"/>
        <v/>
      </c>
    </row>
    <row r="288" spans="1:24" ht="14.25" customHeight="1" x14ac:dyDescent="0.4">
      <c r="A288">
        <v>287</v>
      </c>
      <c r="B288" t="s">
        <v>1044</v>
      </c>
      <c r="C288" t="s">
        <v>1045</v>
      </c>
      <c r="D288">
        <v>25</v>
      </c>
      <c r="E288" t="s">
        <v>19</v>
      </c>
      <c r="F288" t="s">
        <v>86</v>
      </c>
      <c r="G288" s="1">
        <v>44492</v>
      </c>
      <c r="H288" t="s">
        <v>21</v>
      </c>
      <c r="I288" t="s">
        <v>59</v>
      </c>
      <c r="J288" s="2" t="s">
        <v>1046</v>
      </c>
      <c r="K288" t="s">
        <v>24</v>
      </c>
      <c r="M288" t="s">
        <v>25</v>
      </c>
      <c r="N288" t="s">
        <v>83</v>
      </c>
      <c r="O288" s="3">
        <v>45078.401608796295</v>
      </c>
      <c r="R288">
        <v>287</v>
      </c>
      <c r="S288" t="str">
        <f>PROPER(CustomerSupport[[#This Row],[Resolution]])</f>
        <v/>
      </c>
      <c r="T288" t="str">
        <f>TRIM(CustomerSupport[[#This Row],[Customer Name]])</f>
        <v>Richard Salas</v>
      </c>
      <c r="U288">
        <f>MONTH(CustomerSupport[[#This Row],[Date of Purchase]])</f>
        <v>10</v>
      </c>
      <c r="V288" t="str">
        <f>TEXT('Working data'!G288,"mmmm")</f>
        <v>October</v>
      </c>
      <c r="W288">
        <f>YEAR(CustomerSupport[[#This Row],[Date of Purchase]])</f>
        <v>2021</v>
      </c>
      <c r="X288" t="str">
        <f t="shared" si="4"/>
        <v/>
      </c>
    </row>
    <row r="289" spans="1:24" ht="14.25" customHeight="1" x14ac:dyDescent="0.4">
      <c r="A289">
        <v>288</v>
      </c>
      <c r="B289" t="s">
        <v>1047</v>
      </c>
      <c r="C289" t="s">
        <v>1048</v>
      </c>
      <c r="D289">
        <v>37</v>
      </c>
      <c r="E289" t="s">
        <v>19</v>
      </c>
      <c r="F289" t="s">
        <v>242</v>
      </c>
      <c r="G289" s="1">
        <v>44018</v>
      </c>
      <c r="H289" t="s">
        <v>66</v>
      </c>
      <c r="I289" t="s">
        <v>22</v>
      </c>
      <c r="J289" t="s">
        <v>271</v>
      </c>
      <c r="K289" t="s">
        <v>62</v>
      </c>
      <c r="M289" t="s">
        <v>41</v>
      </c>
      <c r="N289" t="s">
        <v>55</v>
      </c>
      <c r="R289">
        <v>288</v>
      </c>
      <c r="S289" t="str">
        <f>PROPER(CustomerSupport[[#This Row],[Resolution]])</f>
        <v/>
      </c>
      <c r="T289" t="str">
        <f>TRIM(CustomerSupport[[#This Row],[Customer Name]])</f>
        <v>Patrick Thomas</v>
      </c>
      <c r="U289">
        <f>MONTH(CustomerSupport[[#This Row],[Date of Purchase]])</f>
        <v>7</v>
      </c>
      <c r="V289" t="str">
        <f>TEXT('Working data'!G289,"mmmm")</f>
        <v>July</v>
      </c>
      <c r="W289">
        <f>YEAR(CustomerSupport[[#This Row],[Date of Purchase]])</f>
        <v>2020</v>
      </c>
      <c r="X289" t="str">
        <f t="shared" si="4"/>
        <v/>
      </c>
    </row>
    <row r="290" spans="1:24" ht="14.25" customHeight="1" x14ac:dyDescent="0.4">
      <c r="A290">
        <v>289</v>
      </c>
      <c r="B290" t="s">
        <v>1049</v>
      </c>
      <c r="C290" t="s">
        <v>1050</v>
      </c>
      <c r="D290">
        <v>54</v>
      </c>
      <c r="E290" t="s">
        <v>19</v>
      </c>
      <c r="F290" t="s">
        <v>655</v>
      </c>
      <c r="G290" s="1">
        <v>44125</v>
      </c>
      <c r="H290" t="s">
        <v>67</v>
      </c>
      <c r="I290" t="s">
        <v>141</v>
      </c>
      <c r="J290" t="s">
        <v>1051</v>
      </c>
      <c r="K290" t="s">
        <v>62</v>
      </c>
      <c r="M290" t="s">
        <v>89</v>
      </c>
      <c r="N290" t="s">
        <v>33</v>
      </c>
      <c r="R290">
        <v>289</v>
      </c>
      <c r="S290" t="str">
        <f>PROPER(CustomerSupport[[#This Row],[Resolution]])</f>
        <v/>
      </c>
      <c r="T290" t="str">
        <f>TRIM(CustomerSupport[[#This Row],[Customer Name]])</f>
        <v>Robert Palmer</v>
      </c>
      <c r="U290">
        <f>MONTH(CustomerSupport[[#This Row],[Date of Purchase]])</f>
        <v>10</v>
      </c>
      <c r="V290" t="str">
        <f>TEXT('Working data'!G290,"mmmm")</f>
        <v>October</v>
      </c>
      <c r="W290">
        <f>YEAR(CustomerSupport[[#This Row],[Date of Purchase]])</f>
        <v>2020</v>
      </c>
      <c r="X290" t="str">
        <f t="shared" si="4"/>
        <v/>
      </c>
    </row>
    <row r="291" spans="1:24" ht="14.25" customHeight="1" x14ac:dyDescent="0.4">
      <c r="A291">
        <v>290</v>
      </c>
      <c r="B291" t="s">
        <v>1052</v>
      </c>
      <c r="C291" t="s">
        <v>1053</v>
      </c>
      <c r="D291">
        <v>30</v>
      </c>
      <c r="E291" t="s">
        <v>19</v>
      </c>
      <c r="F291" t="s">
        <v>456</v>
      </c>
      <c r="G291" s="1">
        <v>43911</v>
      </c>
      <c r="H291" t="s">
        <v>67</v>
      </c>
      <c r="I291" t="s">
        <v>22</v>
      </c>
      <c r="J291" s="2" t="s">
        <v>1054</v>
      </c>
      <c r="K291" t="s">
        <v>24</v>
      </c>
      <c r="M291" t="s">
        <v>25</v>
      </c>
      <c r="N291" t="s">
        <v>55</v>
      </c>
      <c r="O291" s="3">
        <v>45078.700949074075</v>
      </c>
      <c r="R291">
        <v>290</v>
      </c>
      <c r="S291" t="str">
        <f>PROPER(CustomerSupport[[#This Row],[Resolution]])</f>
        <v/>
      </c>
      <c r="T291" t="str">
        <f>TRIM(CustomerSupport[[#This Row],[Customer Name]])</f>
        <v>Cameron Bennett</v>
      </c>
      <c r="U291">
        <f>MONTH(CustomerSupport[[#This Row],[Date of Purchase]])</f>
        <v>3</v>
      </c>
      <c r="V291" t="str">
        <f>TEXT('Working data'!G291,"mmmm")</f>
        <v>March</v>
      </c>
      <c r="W291">
        <f>YEAR(CustomerSupport[[#This Row],[Date of Purchase]])</f>
        <v>2020</v>
      </c>
      <c r="X291" t="str">
        <f t="shared" si="4"/>
        <v/>
      </c>
    </row>
    <row r="292" spans="1:24" ht="14.25" customHeight="1" x14ac:dyDescent="0.4">
      <c r="A292">
        <v>291</v>
      </c>
      <c r="B292" t="s">
        <v>1055</v>
      </c>
      <c r="C292" t="s">
        <v>1056</v>
      </c>
      <c r="D292">
        <v>58</v>
      </c>
      <c r="E292" t="s">
        <v>19</v>
      </c>
      <c r="F292" t="s">
        <v>339</v>
      </c>
      <c r="G292" s="1">
        <v>43925</v>
      </c>
      <c r="H292" t="s">
        <v>45</v>
      </c>
      <c r="I292" t="s">
        <v>60</v>
      </c>
      <c r="J292" t="s">
        <v>1057</v>
      </c>
      <c r="K292" t="s">
        <v>24</v>
      </c>
      <c r="M292" t="s">
        <v>41</v>
      </c>
      <c r="N292" t="s">
        <v>33</v>
      </c>
      <c r="O292" s="3">
        <v>45077.956504629627</v>
      </c>
      <c r="R292">
        <v>291</v>
      </c>
      <c r="S292" t="str">
        <f>PROPER(CustomerSupport[[#This Row],[Resolution]])</f>
        <v/>
      </c>
      <c r="T292" t="str">
        <f>TRIM(CustomerSupport[[#This Row],[Customer Name]])</f>
        <v>Darryl Edwards</v>
      </c>
      <c r="U292">
        <f>MONTH(CustomerSupport[[#This Row],[Date of Purchase]])</f>
        <v>4</v>
      </c>
      <c r="V292" t="str">
        <f>TEXT('Working data'!G292,"mmmm")</f>
        <v>April</v>
      </c>
      <c r="W292">
        <f>YEAR(CustomerSupport[[#This Row],[Date of Purchase]])</f>
        <v>2020</v>
      </c>
      <c r="X292" t="str">
        <f t="shared" si="4"/>
        <v/>
      </c>
    </row>
    <row r="293" spans="1:24" ht="14.25" customHeight="1" x14ac:dyDescent="0.4">
      <c r="A293">
        <v>292</v>
      </c>
      <c r="B293" t="s">
        <v>1058</v>
      </c>
      <c r="C293" t="s">
        <v>1059</v>
      </c>
      <c r="D293">
        <v>26</v>
      </c>
      <c r="E293" t="s">
        <v>58</v>
      </c>
      <c r="F293" t="s">
        <v>134</v>
      </c>
      <c r="G293" s="1">
        <v>44223</v>
      </c>
      <c r="H293" t="s">
        <v>59</v>
      </c>
      <c r="I293" t="s">
        <v>52</v>
      </c>
      <c r="J293" t="s">
        <v>442</v>
      </c>
      <c r="K293" t="s">
        <v>62</v>
      </c>
      <c r="M293" t="s">
        <v>89</v>
      </c>
      <c r="N293" t="s">
        <v>26</v>
      </c>
      <c r="R293">
        <v>292</v>
      </c>
      <c r="S293" t="str">
        <f>PROPER(CustomerSupport[[#This Row],[Resolution]])</f>
        <v/>
      </c>
      <c r="T293" t="str">
        <f>TRIM(CustomerSupport[[#This Row],[Customer Name]])</f>
        <v>Judy Joseph</v>
      </c>
      <c r="U293">
        <f>MONTH(CustomerSupport[[#This Row],[Date of Purchase]])</f>
        <v>1</v>
      </c>
      <c r="V293" t="str">
        <f>TEXT('Working data'!G293,"mmmm")</f>
        <v>January</v>
      </c>
      <c r="W293">
        <f>YEAR(CustomerSupport[[#This Row],[Date of Purchase]])</f>
        <v>2021</v>
      </c>
      <c r="X293" t="str">
        <f t="shared" si="4"/>
        <v/>
      </c>
    </row>
    <row r="294" spans="1:24" ht="14.25" customHeight="1" x14ac:dyDescent="0.4">
      <c r="A294">
        <v>293</v>
      </c>
      <c r="B294" t="s">
        <v>1060</v>
      </c>
      <c r="C294" t="s">
        <v>1061</v>
      </c>
      <c r="D294">
        <v>35</v>
      </c>
      <c r="E294" t="s">
        <v>29</v>
      </c>
      <c r="F294" t="s">
        <v>71</v>
      </c>
      <c r="G294" s="1">
        <v>44539</v>
      </c>
      <c r="H294" t="s">
        <v>45</v>
      </c>
      <c r="I294" t="s">
        <v>177</v>
      </c>
      <c r="J294" t="s">
        <v>1062</v>
      </c>
      <c r="K294" t="s">
        <v>39</v>
      </c>
      <c r="L294" t="s">
        <v>1063</v>
      </c>
      <c r="M294" t="s">
        <v>89</v>
      </c>
      <c r="N294" t="s">
        <v>55</v>
      </c>
      <c r="O294" s="3">
        <v>45078.228738425925</v>
      </c>
      <c r="P294" s="3">
        <v>45078.407905092594</v>
      </c>
      <c r="Q294">
        <v>2</v>
      </c>
      <c r="R294">
        <v>293</v>
      </c>
      <c r="S294" t="str">
        <f>PROPER(CustomerSupport[[#This Row],[Resolution]])</f>
        <v>My Think Who When Mean.</v>
      </c>
      <c r="T294" t="str">
        <f>TRIM(CustomerSupport[[#This Row],[Customer Name]])</f>
        <v>Adrian Ford</v>
      </c>
      <c r="U294">
        <f>MONTH(CustomerSupport[[#This Row],[Date of Purchase]])</f>
        <v>12</v>
      </c>
      <c r="V294" t="str">
        <f>TEXT('Working data'!G294,"mmmm")</f>
        <v>December</v>
      </c>
      <c r="W294">
        <f>YEAR(CustomerSupport[[#This Row],[Date of Purchase]])</f>
        <v>2021</v>
      </c>
      <c r="X294">
        <f t="shared" si="4"/>
        <v>4.3000000000465661</v>
      </c>
    </row>
    <row r="295" spans="1:24" ht="14.25" customHeight="1" x14ac:dyDescent="0.4">
      <c r="A295">
        <v>294</v>
      </c>
      <c r="B295" t="s">
        <v>1064</v>
      </c>
      <c r="C295" t="s">
        <v>1065</v>
      </c>
      <c r="D295">
        <v>65</v>
      </c>
      <c r="E295" t="s">
        <v>58</v>
      </c>
      <c r="F295" t="s">
        <v>339</v>
      </c>
      <c r="G295" s="1">
        <v>44354</v>
      </c>
      <c r="H295" t="s">
        <v>66</v>
      </c>
      <c r="I295" t="s">
        <v>60</v>
      </c>
      <c r="J295" s="2" t="s">
        <v>1066</v>
      </c>
      <c r="K295" t="s">
        <v>62</v>
      </c>
      <c r="M295" t="s">
        <v>25</v>
      </c>
      <c r="N295" t="s">
        <v>26</v>
      </c>
      <c r="R295">
        <v>294</v>
      </c>
      <c r="S295" t="str">
        <f>PROPER(CustomerSupport[[#This Row],[Resolution]])</f>
        <v/>
      </c>
      <c r="T295" t="str">
        <f>TRIM(CustomerSupport[[#This Row],[Customer Name]])</f>
        <v>Emily Edwards</v>
      </c>
      <c r="U295">
        <f>MONTH(CustomerSupport[[#This Row],[Date of Purchase]])</f>
        <v>6</v>
      </c>
      <c r="V295" t="str">
        <f>TEXT('Working data'!G295,"mmmm")</f>
        <v>June</v>
      </c>
      <c r="W295">
        <f>YEAR(CustomerSupport[[#This Row],[Date of Purchase]])</f>
        <v>2021</v>
      </c>
      <c r="X295" t="str">
        <f t="shared" si="4"/>
        <v/>
      </c>
    </row>
    <row r="296" spans="1:24" ht="14.25" customHeight="1" x14ac:dyDescent="0.4">
      <c r="A296">
        <v>295</v>
      </c>
      <c r="B296" t="s">
        <v>1067</v>
      </c>
      <c r="C296" t="s">
        <v>1068</v>
      </c>
      <c r="D296">
        <v>58</v>
      </c>
      <c r="E296" t="s">
        <v>29</v>
      </c>
      <c r="F296" t="s">
        <v>71</v>
      </c>
      <c r="G296" s="1">
        <v>44077</v>
      </c>
      <c r="H296" t="s">
        <v>66</v>
      </c>
      <c r="I296" t="s">
        <v>59</v>
      </c>
      <c r="J296" s="2" t="s">
        <v>1069</v>
      </c>
      <c r="K296" t="s">
        <v>39</v>
      </c>
      <c r="L296" t="s">
        <v>1070</v>
      </c>
      <c r="M296" t="s">
        <v>25</v>
      </c>
      <c r="N296" t="s">
        <v>83</v>
      </c>
      <c r="O296" s="3">
        <v>45078.075983796298</v>
      </c>
      <c r="P296" s="3">
        <v>45078.010706018518</v>
      </c>
      <c r="Q296">
        <v>3</v>
      </c>
      <c r="R296">
        <v>295</v>
      </c>
      <c r="S296" t="str">
        <f>PROPER(CustomerSupport[[#This Row],[Resolution]])</f>
        <v>School Woman Less Must Set Try.</v>
      </c>
      <c r="T296" t="str">
        <f>TRIM(CustomerSupport[[#This Row],[Customer Name]])</f>
        <v>Brian Li</v>
      </c>
      <c r="U296">
        <f>MONTH(CustomerSupport[[#This Row],[Date of Purchase]])</f>
        <v>9</v>
      </c>
      <c r="V296" t="str">
        <f>TEXT('Working data'!G296,"mmmm")</f>
        <v>September</v>
      </c>
      <c r="W296">
        <f>YEAR(CustomerSupport[[#This Row],[Date of Purchase]])</f>
        <v>2020</v>
      </c>
      <c r="X296">
        <f t="shared" si="4"/>
        <v>-1.5666666667093523</v>
      </c>
    </row>
    <row r="297" spans="1:24" ht="14.25" customHeight="1" x14ac:dyDescent="0.4">
      <c r="A297">
        <v>296</v>
      </c>
      <c r="B297" t="s">
        <v>1071</v>
      </c>
      <c r="C297" t="s">
        <v>1072</v>
      </c>
      <c r="D297">
        <v>29</v>
      </c>
      <c r="E297" t="s">
        <v>29</v>
      </c>
      <c r="F297" t="s">
        <v>81</v>
      </c>
      <c r="G297" s="1">
        <v>44275</v>
      </c>
      <c r="H297" t="s">
        <v>67</v>
      </c>
      <c r="I297" t="s">
        <v>52</v>
      </c>
      <c r="J297" t="s">
        <v>1073</v>
      </c>
      <c r="K297" t="s">
        <v>62</v>
      </c>
      <c r="M297" t="s">
        <v>143</v>
      </c>
      <c r="N297" t="s">
        <v>55</v>
      </c>
      <c r="R297">
        <v>296</v>
      </c>
      <c r="S297" t="str">
        <f>PROPER(CustomerSupport[[#This Row],[Resolution]])</f>
        <v/>
      </c>
      <c r="T297" t="str">
        <f>TRIM(CustomerSupport[[#This Row],[Customer Name]])</f>
        <v>Nicholas Henderson</v>
      </c>
      <c r="U297">
        <f>MONTH(CustomerSupport[[#This Row],[Date of Purchase]])</f>
        <v>3</v>
      </c>
      <c r="V297" t="str">
        <f>TEXT('Working data'!G297,"mmmm")</f>
        <v>March</v>
      </c>
      <c r="W297">
        <f>YEAR(CustomerSupport[[#This Row],[Date of Purchase]])</f>
        <v>2021</v>
      </c>
      <c r="X297" t="str">
        <f t="shared" si="4"/>
        <v/>
      </c>
    </row>
    <row r="298" spans="1:24" ht="14.25" customHeight="1" x14ac:dyDescent="0.4">
      <c r="A298">
        <v>297</v>
      </c>
      <c r="B298" t="s">
        <v>1074</v>
      </c>
      <c r="C298" t="s">
        <v>1075</v>
      </c>
      <c r="D298">
        <v>26</v>
      </c>
      <c r="E298" t="s">
        <v>29</v>
      </c>
      <c r="F298" t="s">
        <v>92</v>
      </c>
      <c r="G298" s="1">
        <v>44288</v>
      </c>
      <c r="H298" t="s">
        <v>45</v>
      </c>
      <c r="I298" t="s">
        <v>77</v>
      </c>
      <c r="J298" t="s">
        <v>1076</v>
      </c>
      <c r="K298" t="s">
        <v>39</v>
      </c>
      <c r="L298" t="s">
        <v>1077</v>
      </c>
      <c r="M298" t="s">
        <v>143</v>
      </c>
      <c r="N298" t="s">
        <v>26</v>
      </c>
      <c r="O298" s="3">
        <v>45078.477384259262</v>
      </c>
      <c r="P298" s="3">
        <v>45078.351689814815</v>
      </c>
      <c r="Q298">
        <v>5</v>
      </c>
      <c r="R298">
        <v>297</v>
      </c>
      <c r="S298" t="str">
        <f>PROPER(CustomerSupport[[#This Row],[Resolution]])</f>
        <v>Add Agreement Them Bit Thank Manager Development.</v>
      </c>
      <c r="T298" t="str">
        <f>TRIM(CustomerSupport[[#This Row],[Customer Name]])</f>
        <v>Mindy Medina</v>
      </c>
      <c r="U298">
        <f>MONTH(CustomerSupport[[#This Row],[Date of Purchase]])</f>
        <v>4</v>
      </c>
      <c r="V298" t="str">
        <f>TEXT('Working data'!G298,"mmmm")</f>
        <v>April</v>
      </c>
      <c r="W298">
        <f>YEAR(CustomerSupport[[#This Row],[Date of Purchase]])</f>
        <v>2021</v>
      </c>
      <c r="X298">
        <f t="shared" si="4"/>
        <v>-3.0166666667209938</v>
      </c>
    </row>
    <row r="299" spans="1:24" ht="14.25" customHeight="1" x14ac:dyDescent="0.4">
      <c r="A299">
        <v>298</v>
      </c>
      <c r="B299" t="s">
        <v>1078</v>
      </c>
      <c r="C299" t="s">
        <v>1079</v>
      </c>
      <c r="D299">
        <v>24</v>
      </c>
      <c r="E299" t="s">
        <v>58</v>
      </c>
      <c r="F299" t="s">
        <v>281</v>
      </c>
      <c r="G299" s="1">
        <v>44086</v>
      </c>
      <c r="H299" t="s">
        <v>59</v>
      </c>
      <c r="I299" t="s">
        <v>59</v>
      </c>
      <c r="J299" t="s">
        <v>1080</v>
      </c>
      <c r="K299" t="s">
        <v>39</v>
      </c>
      <c r="L299" t="s">
        <v>1081</v>
      </c>
      <c r="M299" t="s">
        <v>25</v>
      </c>
      <c r="N299" t="s">
        <v>83</v>
      </c>
      <c r="O299" s="3">
        <v>45078.176712962966</v>
      </c>
      <c r="P299" s="3">
        <v>45078.736435185187</v>
      </c>
      <c r="Q299">
        <v>2</v>
      </c>
      <c r="R299">
        <v>298</v>
      </c>
      <c r="S299" t="str">
        <f>PROPER(CustomerSupport[[#This Row],[Resolution]])</f>
        <v>Affect Matter Room Senior Cultural Nice.</v>
      </c>
      <c r="T299" t="str">
        <f>TRIM(CustomerSupport[[#This Row],[Customer Name]])</f>
        <v>Amy Byrd</v>
      </c>
      <c r="U299">
        <f>MONTH(CustomerSupport[[#This Row],[Date of Purchase]])</f>
        <v>9</v>
      </c>
      <c r="V299" t="str">
        <f>TEXT('Working data'!G299,"mmmm")</f>
        <v>September</v>
      </c>
      <c r="W299">
        <f>YEAR(CustomerSupport[[#This Row],[Date of Purchase]])</f>
        <v>2020</v>
      </c>
      <c r="X299">
        <f t="shared" si="4"/>
        <v>13.433333333290648</v>
      </c>
    </row>
    <row r="300" spans="1:24" ht="14.25" customHeight="1" x14ac:dyDescent="0.4">
      <c r="A300">
        <v>299</v>
      </c>
      <c r="B300" t="s">
        <v>1082</v>
      </c>
      <c r="C300" t="s">
        <v>1083</v>
      </c>
      <c r="D300">
        <v>22</v>
      </c>
      <c r="E300" t="s">
        <v>19</v>
      </c>
      <c r="F300" t="s">
        <v>20</v>
      </c>
      <c r="G300" s="1">
        <v>44008</v>
      </c>
      <c r="H300" t="s">
        <v>66</v>
      </c>
      <c r="I300" t="s">
        <v>37</v>
      </c>
      <c r="J300" s="2" t="s">
        <v>1084</v>
      </c>
      <c r="K300" t="s">
        <v>62</v>
      </c>
      <c r="M300" t="s">
        <v>41</v>
      </c>
      <c r="N300" t="s">
        <v>33</v>
      </c>
      <c r="R300">
        <v>299</v>
      </c>
      <c r="S300" t="str">
        <f>PROPER(CustomerSupport[[#This Row],[Resolution]])</f>
        <v/>
      </c>
      <c r="T300" t="str">
        <f>TRIM(CustomerSupport[[#This Row],[Customer Name]])</f>
        <v>Stephen Lambert</v>
      </c>
      <c r="U300">
        <f>MONTH(CustomerSupport[[#This Row],[Date of Purchase]])</f>
        <v>6</v>
      </c>
      <c r="V300" t="str">
        <f>TEXT('Working data'!G300,"mmmm")</f>
        <v>June</v>
      </c>
      <c r="W300">
        <f>YEAR(CustomerSupport[[#This Row],[Date of Purchase]])</f>
        <v>2020</v>
      </c>
      <c r="X300" t="str">
        <f t="shared" si="4"/>
        <v/>
      </c>
    </row>
    <row r="301" spans="1:24" ht="14.25" customHeight="1" x14ac:dyDescent="0.4">
      <c r="A301">
        <v>300</v>
      </c>
      <c r="B301" t="s">
        <v>1085</v>
      </c>
      <c r="C301" t="s">
        <v>1086</v>
      </c>
      <c r="D301">
        <v>68</v>
      </c>
      <c r="E301" t="s">
        <v>29</v>
      </c>
      <c r="F301" t="s">
        <v>317</v>
      </c>
      <c r="G301" s="1">
        <v>44475</v>
      </c>
      <c r="H301" t="s">
        <v>59</v>
      </c>
      <c r="I301" t="s">
        <v>113</v>
      </c>
      <c r="J301" s="2" t="s">
        <v>1087</v>
      </c>
      <c r="K301" t="s">
        <v>24</v>
      </c>
      <c r="M301" t="s">
        <v>143</v>
      </c>
      <c r="N301" t="s">
        <v>83</v>
      </c>
      <c r="O301" s="3">
        <v>45078.121898148151</v>
      </c>
      <c r="R301">
        <v>300</v>
      </c>
      <c r="S301" t="str">
        <f>PROPER(CustomerSupport[[#This Row],[Resolution]])</f>
        <v/>
      </c>
      <c r="T301" t="str">
        <f>TRIM(CustomerSupport[[#This Row],[Customer Name]])</f>
        <v>Kristine Bennett</v>
      </c>
      <c r="U301">
        <f>MONTH(CustomerSupport[[#This Row],[Date of Purchase]])</f>
        <v>10</v>
      </c>
      <c r="V301" t="str">
        <f>TEXT('Working data'!G301,"mmmm")</f>
        <v>October</v>
      </c>
      <c r="W301">
        <f>YEAR(CustomerSupport[[#This Row],[Date of Purchase]])</f>
        <v>2021</v>
      </c>
      <c r="X301" t="str">
        <f t="shared" si="4"/>
        <v/>
      </c>
    </row>
    <row r="302" spans="1:24" ht="14.25" customHeight="1" x14ac:dyDescent="0.4">
      <c r="A302">
        <v>301</v>
      </c>
      <c r="B302" t="s">
        <v>1088</v>
      </c>
      <c r="C302" t="s">
        <v>1089</v>
      </c>
      <c r="D302">
        <v>59</v>
      </c>
      <c r="E302" t="s">
        <v>19</v>
      </c>
      <c r="F302" t="s">
        <v>149</v>
      </c>
      <c r="G302" s="1">
        <v>44111</v>
      </c>
      <c r="H302" t="s">
        <v>59</v>
      </c>
      <c r="I302" t="s">
        <v>113</v>
      </c>
      <c r="J302" t="s">
        <v>1090</v>
      </c>
      <c r="K302" t="s">
        <v>62</v>
      </c>
      <c r="M302" t="s">
        <v>89</v>
      </c>
      <c r="N302" t="s">
        <v>26</v>
      </c>
      <c r="R302">
        <v>301</v>
      </c>
      <c r="S302" t="str">
        <f>PROPER(CustomerSupport[[#This Row],[Resolution]])</f>
        <v/>
      </c>
      <c r="T302" t="str">
        <f>TRIM(CustomerSupport[[#This Row],[Customer Name]])</f>
        <v>Shaun Jackson</v>
      </c>
      <c r="U302">
        <f>MONTH(CustomerSupport[[#This Row],[Date of Purchase]])</f>
        <v>10</v>
      </c>
      <c r="V302" t="str">
        <f>TEXT('Working data'!G302,"mmmm")</f>
        <v>October</v>
      </c>
      <c r="W302">
        <f>YEAR(CustomerSupport[[#This Row],[Date of Purchase]])</f>
        <v>2020</v>
      </c>
      <c r="X302" t="str">
        <f t="shared" si="4"/>
        <v/>
      </c>
    </row>
    <row r="303" spans="1:24" ht="14.25" customHeight="1" x14ac:dyDescent="0.4">
      <c r="A303">
        <v>302</v>
      </c>
      <c r="B303" t="s">
        <v>1091</v>
      </c>
      <c r="C303" t="s">
        <v>1092</v>
      </c>
      <c r="D303">
        <v>30</v>
      </c>
      <c r="E303" t="s">
        <v>19</v>
      </c>
      <c r="F303" t="s">
        <v>317</v>
      </c>
      <c r="G303" s="1">
        <v>43954</v>
      </c>
      <c r="H303" t="s">
        <v>59</v>
      </c>
      <c r="I303" t="s">
        <v>67</v>
      </c>
      <c r="J303" s="2" t="s">
        <v>1093</v>
      </c>
      <c r="K303" t="s">
        <v>62</v>
      </c>
      <c r="M303" t="s">
        <v>143</v>
      </c>
      <c r="N303" t="s">
        <v>26</v>
      </c>
      <c r="R303">
        <v>302</v>
      </c>
      <c r="S303" t="str">
        <f>PROPER(CustomerSupport[[#This Row],[Resolution]])</f>
        <v/>
      </c>
      <c r="T303" t="str">
        <f>TRIM(CustomerSupport[[#This Row],[Customer Name]])</f>
        <v>Christopher Jones</v>
      </c>
      <c r="U303">
        <f>MONTH(CustomerSupport[[#This Row],[Date of Purchase]])</f>
        <v>5</v>
      </c>
      <c r="V303" t="str">
        <f>TEXT('Working data'!G303,"mmmm")</f>
        <v>May</v>
      </c>
      <c r="W303">
        <f>YEAR(CustomerSupport[[#This Row],[Date of Purchase]])</f>
        <v>2020</v>
      </c>
      <c r="X303" t="str">
        <f t="shared" si="4"/>
        <v/>
      </c>
    </row>
    <row r="304" spans="1:24" ht="14.25" customHeight="1" x14ac:dyDescent="0.4">
      <c r="A304">
        <v>303</v>
      </c>
      <c r="B304" t="s">
        <v>1094</v>
      </c>
      <c r="C304" t="s">
        <v>1095</v>
      </c>
      <c r="D304">
        <v>44</v>
      </c>
      <c r="E304" t="s">
        <v>58</v>
      </c>
      <c r="F304" t="s">
        <v>149</v>
      </c>
      <c r="G304" s="1">
        <v>43852</v>
      </c>
      <c r="H304" t="s">
        <v>66</v>
      </c>
      <c r="I304" t="s">
        <v>31</v>
      </c>
      <c r="J304" t="s">
        <v>1096</v>
      </c>
      <c r="K304" t="s">
        <v>39</v>
      </c>
      <c r="L304" t="s">
        <v>1097</v>
      </c>
      <c r="M304" t="s">
        <v>143</v>
      </c>
      <c r="N304" t="s">
        <v>83</v>
      </c>
      <c r="O304" s="3">
        <v>45078.034456018519</v>
      </c>
      <c r="P304" s="3">
        <v>45078.078900462962</v>
      </c>
      <c r="Q304">
        <v>1</v>
      </c>
      <c r="R304">
        <v>303</v>
      </c>
      <c r="S304" t="str">
        <f>PROPER(CustomerSupport[[#This Row],[Resolution]])</f>
        <v>Student Good Enter Recently Benefit.</v>
      </c>
      <c r="T304" t="str">
        <f>TRIM(CustomerSupport[[#This Row],[Customer Name]])</f>
        <v>Tara Stevenson</v>
      </c>
      <c r="U304">
        <f>MONTH(CustomerSupport[[#This Row],[Date of Purchase]])</f>
        <v>1</v>
      </c>
      <c r="V304" t="str">
        <f>TEXT('Working data'!G304,"mmmm")</f>
        <v>January</v>
      </c>
      <c r="W304">
        <f>YEAR(CustomerSupport[[#This Row],[Date of Purchase]])</f>
        <v>2020</v>
      </c>
      <c r="X304">
        <f t="shared" si="4"/>
        <v>1.0666666666511446</v>
      </c>
    </row>
    <row r="305" spans="1:24" ht="14.25" customHeight="1" x14ac:dyDescent="0.4">
      <c r="A305">
        <v>304</v>
      </c>
      <c r="B305" t="s">
        <v>1098</v>
      </c>
      <c r="C305" t="s">
        <v>1099</v>
      </c>
      <c r="D305">
        <v>28</v>
      </c>
      <c r="E305" t="s">
        <v>29</v>
      </c>
      <c r="F305" t="s">
        <v>456</v>
      </c>
      <c r="G305" s="1">
        <v>44403</v>
      </c>
      <c r="H305" t="s">
        <v>59</v>
      </c>
      <c r="I305" t="s">
        <v>31</v>
      </c>
      <c r="J305" s="2" t="s">
        <v>1100</v>
      </c>
      <c r="K305" t="s">
        <v>24</v>
      </c>
      <c r="M305" t="s">
        <v>143</v>
      </c>
      <c r="N305" t="s">
        <v>26</v>
      </c>
      <c r="O305" s="3">
        <v>45078.430300925924</v>
      </c>
      <c r="R305">
        <v>304</v>
      </c>
      <c r="S305" t="str">
        <f>PROPER(CustomerSupport[[#This Row],[Resolution]])</f>
        <v/>
      </c>
      <c r="T305" t="str">
        <f>TRIM(CustomerSupport[[#This Row],[Customer Name]])</f>
        <v>Emily Combs</v>
      </c>
      <c r="U305">
        <f>MONTH(CustomerSupport[[#This Row],[Date of Purchase]])</f>
        <v>7</v>
      </c>
      <c r="V305" t="str">
        <f>TEXT('Working data'!G305,"mmmm")</f>
        <v>July</v>
      </c>
      <c r="W305">
        <f>YEAR(CustomerSupport[[#This Row],[Date of Purchase]])</f>
        <v>2021</v>
      </c>
      <c r="X305" t="str">
        <f t="shared" si="4"/>
        <v/>
      </c>
    </row>
    <row r="306" spans="1:24" ht="14.25" customHeight="1" x14ac:dyDescent="0.4">
      <c r="A306">
        <v>305</v>
      </c>
      <c r="B306" t="s">
        <v>1101</v>
      </c>
      <c r="C306" t="s">
        <v>1102</v>
      </c>
      <c r="D306">
        <v>53</v>
      </c>
      <c r="E306" t="s">
        <v>29</v>
      </c>
      <c r="F306" t="s">
        <v>149</v>
      </c>
      <c r="G306" s="1">
        <v>44261</v>
      </c>
      <c r="H306" t="s">
        <v>59</v>
      </c>
      <c r="I306" t="s">
        <v>93</v>
      </c>
      <c r="J306" s="2" t="s">
        <v>1103</v>
      </c>
      <c r="K306" t="s">
        <v>39</v>
      </c>
      <c r="L306" t="s">
        <v>1104</v>
      </c>
      <c r="M306" t="s">
        <v>143</v>
      </c>
      <c r="N306" t="s">
        <v>33</v>
      </c>
      <c r="O306" s="3">
        <v>45078.517118055555</v>
      </c>
      <c r="P306" s="3">
        <v>45078.889340277776</v>
      </c>
      <c r="Q306">
        <v>5</v>
      </c>
      <c r="R306">
        <v>305</v>
      </c>
      <c r="S306" t="str">
        <f>PROPER(CustomerSupport[[#This Row],[Resolution]])</f>
        <v>Arrive Miss Short Fly.</v>
      </c>
      <c r="T306" t="str">
        <f>TRIM(CustomerSupport[[#This Row],[Customer Name]])</f>
        <v>Ryan Barnes</v>
      </c>
      <c r="U306">
        <f>MONTH(CustomerSupport[[#This Row],[Date of Purchase]])</f>
        <v>3</v>
      </c>
      <c r="V306" t="str">
        <f>TEXT('Working data'!G306,"mmmm")</f>
        <v>March</v>
      </c>
      <c r="W306">
        <f>YEAR(CustomerSupport[[#This Row],[Date of Purchase]])</f>
        <v>2021</v>
      </c>
      <c r="X306">
        <f t="shared" si="4"/>
        <v>8.9333333332906477</v>
      </c>
    </row>
    <row r="307" spans="1:24" ht="14.25" customHeight="1" x14ac:dyDescent="0.4">
      <c r="A307">
        <v>306</v>
      </c>
      <c r="B307" t="s">
        <v>1105</v>
      </c>
      <c r="C307" t="s">
        <v>1106</v>
      </c>
      <c r="D307">
        <v>33</v>
      </c>
      <c r="E307" t="s">
        <v>29</v>
      </c>
      <c r="F307" t="s">
        <v>92</v>
      </c>
      <c r="G307" s="1">
        <v>44060</v>
      </c>
      <c r="H307" t="s">
        <v>59</v>
      </c>
      <c r="I307" t="s">
        <v>67</v>
      </c>
      <c r="J307" s="2" t="s">
        <v>1107</v>
      </c>
      <c r="K307" t="s">
        <v>62</v>
      </c>
      <c r="M307" t="s">
        <v>25</v>
      </c>
      <c r="N307" t="s">
        <v>33</v>
      </c>
      <c r="R307">
        <v>306</v>
      </c>
      <c r="S307" t="str">
        <f>PROPER(CustomerSupport[[#This Row],[Resolution]])</f>
        <v/>
      </c>
      <c r="T307" t="str">
        <f>TRIM(CustomerSupport[[#This Row],[Customer Name]])</f>
        <v>Whitney Mitchell</v>
      </c>
      <c r="U307">
        <f>MONTH(CustomerSupport[[#This Row],[Date of Purchase]])</f>
        <v>8</v>
      </c>
      <c r="V307" t="str">
        <f>TEXT('Working data'!G307,"mmmm")</f>
        <v>August</v>
      </c>
      <c r="W307">
        <f>YEAR(CustomerSupport[[#This Row],[Date of Purchase]])</f>
        <v>2020</v>
      </c>
      <c r="X307" t="str">
        <f t="shared" si="4"/>
        <v/>
      </c>
    </row>
    <row r="308" spans="1:24" ht="14.25" customHeight="1" x14ac:dyDescent="0.4">
      <c r="A308">
        <v>307</v>
      </c>
      <c r="B308" t="s">
        <v>1108</v>
      </c>
      <c r="C308" t="s">
        <v>1109</v>
      </c>
      <c r="D308">
        <v>32</v>
      </c>
      <c r="E308" t="s">
        <v>29</v>
      </c>
      <c r="F308" t="s">
        <v>112</v>
      </c>
      <c r="G308" s="1">
        <v>44382</v>
      </c>
      <c r="H308" t="s">
        <v>67</v>
      </c>
      <c r="I308" t="s">
        <v>31</v>
      </c>
      <c r="J308" t="s">
        <v>1110</v>
      </c>
      <c r="K308" t="s">
        <v>39</v>
      </c>
      <c r="L308" t="s">
        <v>1111</v>
      </c>
      <c r="M308" t="s">
        <v>41</v>
      </c>
      <c r="N308" t="s">
        <v>26</v>
      </c>
      <c r="O308" s="3">
        <v>45078.713680555556</v>
      </c>
      <c r="P308" s="3">
        <v>45078.840763888889</v>
      </c>
      <c r="Q308">
        <v>2</v>
      </c>
      <c r="R308">
        <v>307</v>
      </c>
      <c r="S308" t="str">
        <f>PROPER(CustomerSupport[[#This Row],[Resolution]])</f>
        <v>Hit Sit This Develop Present Modern Front Significant.</v>
      </c>
      <c r="T308" t="str">
        <f>TRIM(CustomerSupport[[#This Row],[Customer Name]])</f>
        <v>Nathan Benson</v>
      </c>
      <c r="U308">
        <f>MONTH(CustomerSupport[[#This Row],[Date of Purchase]])</f>
        <v>7</v>
      </c>
      <c r="V308" t="str">
        <f>TEXT('Working data'!G308,"mmmm")</f>
        <v>July</v>
      </c>
      <c r="W308">
        <f>YEAR(CustomerSupport[[#This Row],[Date of Purchase]])</f>
        <v>2021</v>
      </c>
      <c r="X308">
        <f t="shared" si="4"/>
        <v>3.0499999999883585</v>
      </c>
    </row>
    <row r="309" spans="1:24" ht="14.25" customHeight="1" x14ac:dyDescent="0.4">
      <c r="A309">
        <v>308</v>
      </c>
      <c r="B309" t="s">
        <v>1112</v>
      </c>
      <c r="C309" t="s">
        <v>1113</v>
      </c>
      <c r="D309">
        <v>21</v>
      </c>
      <c r="E309" t="s">
        <v>29</v>
      </c>
      <c r="F309" t="s">
        <v>242</v>
      </c>
      <c r="G309" s="1">
        <v>43956</v>
      </c>
      <c r="H309" t="s">
        <v>21</v>
      </c>
      <c r="I309" t="s">
        <v>177</v>
      </c>
      <c r="J309" t="s">
        <v>791</v>
      </c>
      <c r="K309" t="s">
        <v>24</v>
      </c>
      <c r="M309" t="s">
        <v>25</v>
      </c>
      <c r="N309" t="s">
        <v>26</v>
      </c>
      <c r="O309" s="3">
        <v>45078.341469907406</v>
      </c>
      <c r="R309">
        <v>308</v>
      </c>
      <c r="S309" t="str">
        <f>PROPER(CustomerSupport[[#This Row],[Resolution]])</f>
        <v/>
      </c>
      <c r="T309" t="str">
        <f>TRIM(CustomerSupport[[#This Row],[Customer Name]])</f>
        <v>Lynn Miller</v>
      </c>
      <c r="U309">
        <f>MONTH(CustomerSupport[[#This Row],[Date of Purchase]])</f>
        <v>5</v>
      </c>
      <c r="V309" t="str">
        <f>TEXT('Working data'!G309,"mmmm")</f>
        <v>May</v>
      </c>
      <c r="W309">
        <f>YEAR(CustomerSupport[[#This Row],[Date of Purchase]])</f>
        <v>2020</v>
      </c>
      <c r="X309" t="str">
        <f t="shared" si="4"/>
        <v/>
      </c>
    </row>
    <row r="310" spans="1:24" ht="14.25" customHeight="1" x14ac:dyDescent="0.4">
      <c r="A310">
        <v>309</v>
      </c>
      <c r="B310" t="s">
        <v>1114</v>
      </c>
      <c r="C310" t="s">
        <v>1115</v>
      </c>
      <c r="D310">
        <v>19</v>
      </c>
      <c r="E310" t="s">
        <v>19</v>
      </c>
      <c r="F310" t="s">
        <v>76</v>
      </c>
      <c r="G310" s="1">
        <v>44306</v>
      </c>
      <c r="H310" t="s">
        <v>66</v>
      </c>
      <c r="I310" t="s">
        <v>141</v>
      </c>
      <c r="J310" s="2" t="s">
        <v>1116</v>
      </c>
      <c r="K310" t="s">
        <v>62</v>
      </c>
      <c r="M310" t="s">
        <v>89</v>
      </c>
      <c r="N310" t="s">
        <v>33</v>
      </c>
      <c r="R310">
        <v>309</v>
      </c>
      <c r="S310" t="str">
        <f>PROPER(CustomerSupport[[#This Row],[Resolution]])</f>
        <v/>
      </c>
      <c r="T310" t="str">
        <f>TRIM(CustomerSupport[[#This Row],[Customer Name]])</f>
        <v>Chelsea Diaz</v>
      </c>
      <c r="U310">
        <f>MONTH(CustomerSupport[[#This Row],[Date of Purchase]])</f>
        <v>4</v>
      </c>
      <c r="V310" t="str">
        <f>TEXT('Working data'!G310,"mmmm")</f>
        <v>April</v>
      </c>
      <c r="W310">
        <f>YEAR(CustomerSupport[[#This Row],[Date of Purchase]])</f>
        <v>2021</v>
      </c>
      <c r="X310" t="str">
        <f t="shared" si="4"/>
        <v/>
      </c>
    </row>
    <row r="311" spans="1:24" ht="14.25" customHeight="1" x14ac:dyDescent="0.4">
      <c r="A311">
        <v>310</v>
      </c>
      <c r="B311" t="s">
        <v>1117</v>
      </c>
      <c r="C311" t="s">
        <v>1118</v>
      </c>
      <c r="D311">
        <v>62</v>
      </c>
      <c r="E311" t="s">
        <v>29</v>
      </c>
      <c r="F311" t="s">
        <v>219</v>
      </c>
      <c r="G311" s="1">
        <v>44029</v>
      </c>
      <c r="H311" t="s">
        <v>21</v>
      </c>
      <c r="I311" t="s">
        <v>93</v>
      </c>
      <c r="J311" s="2" t="s">
        <v>1119</v>
      </c>
      <c r="K311" t="s">
        <v>62</v>
      </c>
      <c r="M311" t="s">
        <v>89</v>
      </c>
      <c r="N311" t="s">
        <v>33</v>
      </c>
      <c r="R311">
        <v>310</v>
      </c>
      <c r="S311" t="str">
        <f>PROPER(CustomerSupport[[#This Row],[Resolution]])</f>
        <v/>
      </c>
      <c r="T311" t="str">
        <f>TRIM(CustomerSupport[[#This Row],[Customer Name]])</f>
        <v>Clayton Vaughn</v>
      </c>
      <c r="U311">
        <f>MONTH(CustomerSupport[[#This Row],[Date of Purchase]])</f>
        <v>7</v>
      </c>
      <c r="V311" t="str">
        <f>TEXT('Working data'!G311,"mmmm")</f>
        <v>July</v>
      </c>
      <c r="W311">
        <f>YEAR(CustomerSupport[[#This Row],[Date of Purchase]])</f>
        <v>2020</v>
      </c>
      <c r="X311" t="str">
        <f t="shared" si="4"/>
        <v/>
      </c>
    </row>
    <row r="312" spans="1:24" ht="14.25" customHeight="1" x14ac:dyDescent="0.4">
      <c r="A312">
        <v>311</v>
      </c>
      <c r="B312" t="s">
        <v>1120</v>
      </c>
      <c r="C312" t="s">
        <v>1121</v>
      </c>
      <c r="D312">
        <v>53</v>
      </c>
      <c r="E312" t="s">
        <v>58</v>
      </c>
      <c r="F312" t="s">
        <v>98</v>
      </c>
      <c r="G312" s="1">
        <v>44080</v>
      </c>
      <c r="H312" t="s">
        <v>21</v>
      </c>
      <c r="I312" t="s">
        <v>31</v>
      </c>
      <c r="J312" s="2" t="s">
        <v>1122</v>
      </c>
      <c r="K312" t="s">
        <v>39</v>
      </c>
      <c r="L312" t="s">
        <v>1123</v>
      </c>
      <c r="M312" t="s">
        <v>89</v>
      </c>
      <c r="N312" t="s">
        <v>26</v>
      </c>
      <c r="O312" s="3">
        <v>45078.577638888892</v>
      </c>
      <c r="P312" s="3">
        <v>45078.201249999998</v>
      </c>
      <c r="Q312">
        <v>2</v>
      </c>
      <c r="R312">
        <v>311</v>
      </c>
      <c r="S312" t="str">
        <f>PROPER(CustomerSupport[[#This Row],[Resolution]])</f>
        <v>Share His Able Whom Course Measure To.</v>
      </c>
      <c r="T312" t="str">
        <f>TRIM(CustomerSupport[[#This Row],[Customer Name]])</f>
        <v>Raymond Hernandez</v>
      </c>
      <c r="U312">
        <f>MONTH(CustomerSupport[[#This Row],[Date of Purchase]])</f>
        <v>9</v>
      </c>
      <c r="V312" t="str">
        <f>TEXT('Working data'!G312,"mmmm")</f>
        <v>September</v>
      </c>
      <c r="W312">
        <f>YEAR(CustomerSupport[[#This Row],[Date of Purchase]])</f>
        <v>2020</v>
      </c>
      <c r="X312">
        <f t="shared" si="4"/>
        <v>-9.0333333334419876</v>
      </c>
    </row>
    <row r="313" spans="1:24" ht="14.25" customHeight="1" x14ac:dyDescent="0.4">
      <c r="A313">
        <v>312</v>
      </c>
      <c r="B313" t="s">
        <v>1124</v>
      </c>
      <c r="C313" t="s">
        <v>1125</v>
      </c>
      <c r="D313">
        <v>46</v>
      </c>
      <c r="E313" t="s">
        <v>29</v>
      </c>
      <c r="F313" t="s">
        <v>397</v>
      </c>
      <c r="G313" s="1">
        <v>44030</v>
      </c>
      <c r="H313" t="s">
        <v>67</v>
      </c>
      <c r="I313" t="s">
        <v>22</v>
      </c>
      <c r="J313" s="2" t="s">
        <v>1126</v>
      </c>
      <c r="K313" t="s">
        <v>39</v>
      </c>
      <c r="L313" t="s">
        <v>1127</v>
      </c>
      <c r="M313" t="s">
        <v>25</v>
      </c>
      <c r="N313" t="s">
        <v>33</v>
      </c>
      <c r="O313" s="3">
        <v>45078.304722222223</v>
      </c>
      <c r="P313" s="3">
        <v>45078.388055555559</v>
      </c>
      <c r="Q313">
        <v>2</v>
      </c>
      <c r="R313">
        <v>312</v>
      </c>
      <c r="S313" t="str">
        <f>PROPER(CustomerSupport[[#This Row],[Resolution]])</f>
        <v>Time Reflect Woman Page Else.</v>
      </c>
      <c r="T313" t="str">
        <f>TRIM(CustomerSupport[[#This Row],[Customer Name]])</f>
        <v>Bradley Jimenez</v>
      </c>
      <c r="U313">
        <f>MONTH(CustomerSupport[[#This Row],[Date of Purchase]])</f>
        <v>7</v>
      </c>
      <c r="V313" t="str">
        <f>TEXT('Working data'!G313,"mmmm")</f>
        <v>July</v>
      </c>
      <c r="W313">
        <f>YEAR(CustomerSupport[[#This Row],[Date of Purchase]])</f>
        <v>2020</v>
      </c>
      <c r="X313">
        <f t="shared" si="4"/>
        <v>2.0000000000582077</v>
      </c>
    </row>
    <row r="314" spans="1:24" ht="14.25" customHeight="1" x14ac:dyDescent="0.4">
      <c r="A314">
        <v>313</v>
      </c>
      <c r="B314" t="s">
        <v>1128</v>
      </c>
      <c r="C314" t="s">
        <v>1129</v>
      </c>
      <c r="D314">
        <v>46</v>
      </c>
      <c r="E314" t="s">
        <v>29</v>
      </c>
      <c r="F314" t="s">
        <v>92</v>
      </c>
      <c r="G314" s="1">
        <v>44008</v>
      </c>
      <c r="H314" t="s">
        <v>21</v>
      </c>
      <c r="I314" t="s">
        <v>72</v>
      </c>
      <c r="J314" s="2" t="s">
        <v>1130</v>
      </c>
      <c r="K314" t="s">
        <v>39</v>
      </c>
      <c r="L314" t="s">
        <v>1131</v>
      </c>
      <c r="M314" t="s">
        <v>143</v>
      </c>
      <c r="N314" t="s">
        <v>55</v>
      </c>
      <c r="O314" s="3">
        <v>45078.009606481479</v>
      </c>
      <c r="P314" s="3">
        <v>45078.062384259261</v>
      </c>
      <c r="Q314">
        <v>1</v>
      </c>
      <c r="R314">
        <v>313</v>
      </c>
      <c r="S314" t="str">
        <f>PROPER(CustomerSupport[[#This Row],[Resolution]])</f>
        <v>View Brother Reason Religious By Money.</v>
      </c>
      <c r="T314" t="str">
        <f>TRIM(CustomerSupport[[#This Row],[Customer Name]])</f>
        <v>Tara Foster</v>
      </c>
      <c r="U314">
        <f>MONTH(CustomerSupport[[#This Row],[Date of Purchase]])</f>
        <v>6</v>
      </c>
      <c r="V314" t="str">
        <f>TEXT('Working data'!G314,"mmmm")</f>
        <v>June</v>
      </c>
      <c r="W314">
        <f>YEAR(CustomerSupport[[#This Row],[Date of Purchase]])</f>
        <v>2020</v>
      </c>
      <c r="X314">
        <f t="shared" si="4"/>
        <v>1.2666666667792015</v>
      </c>
    </row>
    <row r="315" spans="1:24" ht="14.25" customHeight="1" x14ac:dyDescent="0.4">
      <c r="A315">
        <v>314</v>
      </c>
      <c r="B315" t="s">
        <v>1132</v>
      </c>
      <c r="C315" t="s">
        <v>1133</v>
      </c>
      <c r="D315">
        <v>18</v>
      </c>
      <c r="E315" t="s">
        <v>58</v>
      </c>
      <c r="F315" t="s">
        <v>207</v>
      </c>
      <c r="G315" s="1">
        <v>44381</v>
      </c>
      <c r="H315" t="s">
        <v>66</v>
      </c>
      <c r="I315" t="s">
        <v>59</v>
      </c>
      <c r="J315" t="s">
        <v>1134</v>
      </c>
      <c r="K315" t="s">
        <v>62</v>
      </c>
      <c r="M315" t="s">
        <v>41</v>
      </c>
      <c r="N315" t="s">
        <v>83</v>
      </c>
      <c r="R315">
        <v>314</v>
      </c>
      <c r="S315" t="str">
        <f>PROPER(CustomerSupport[[#This Row],[Resolution]])</f>
        <v/>
      </c>
      <c r="T315" t="str">
        <f>TRIM(CustomerSupport[[#This Row],[Customer Name]])</f>
        <v>Joe Collins</v>
      </c>
      <c r="U315">
        <f>MONTH(CustomerSupport[[#This Row],[Date of Purchase]])</f>
        <v>7</v>
      </c>
      <c r="V315" t="str">
        <f>TEXT('Working data'!G315,"mmmm")</f>
        <v>July</v>
      </c>
      <c r="W315">
        <f>YEAR(CustomerSupport[[#This Row],[Date of Purchase]])</f>
        <v>2021</v>
      </c>
      <c r="X315" t="str">
        <f t="shared" si="4"/>
        <v/>
      </c>
    </row>
    <row r="316" spans="1:24" ht="14.25" customHeight="1" x14ac:dyDescent="0.4">
      <c r="A316">
        <v>315</v>
      </c>
      <c r="B316" t="s">
        <v>1135</v>
      </c>
      <c r="C316" t="s">
        <v>1136</v>
      </c>
      <c r="D316">
        <v>30</v>
      </c>
      <c r="E316" t="s">
        <v>29</v>
      </c>
      <c r="F316" t="s">
        <v>20</v>
      </c>
      <c r="G316" s="1">
        <v>44211</v>
      </c>
      <c r="H316" t="s">
        <v>59</v>
      </c>
      <c r="I316" t="s">
        <v>60</v>
      </c>
      <c r="J316" s="2" t="s">
        <v>1137</v>
      </c>
      <c r="K316" t="s">
        <v>39</v>
      </c>
      <c r="L316" t="s">
        <v>1138</v>
      </c>
      <c r="M316" t="s">
        <v>89</v>
      </c>
      <c r="N316" t="s">
        <v>55</v>
      </c>
      <c r="O316" s="3">
        <v>45078.249224537038</v>
      </c>
      <c r="P316" s="3">
        <v>45078.23741898148</v>
      </c>
      <c r="Q316">
        <v>2</v>
      </c>
      <c r="R316">
        <v>315</v>
      </c>
      <c r="S316" t="str">
        <f>PROPER(CustomerSupport[[#This Row],[Resolution]])</f>
        <v>Only Chair Challenge Show Physical Must.</v>
      </c>
      <c r="T316" t="str">
        <f>TRIM(CustomerSupport[[#This Row],[Customer Name]])</f>
        <v>Mrs. Katherine Butler</v>
      </c>
      <c r="U316">
        <f>MONTH(CustomerSupport[[#This Row],[Date of Purchase]])</f>
        <v>1</v>
      </c>
      <c r="V316" t="str">
        <f>TEXT('Working data'!G316,"mmmm")</f>
        <v>January</v>
      </c>
      <c r="W316">
        <f>YEAR(CustomerSupport[[#This Row],[Date of Purchase]])</f>
        <v>2021</v>
      </c>
      <c r="X316">
        <f t="shared" si="4"/>
        <v>-0.28333333338377997</v>
      </c>
    </row>
    <row r="317" spans="1:24" ht="14.25" customHeight="1" x14ac:dyDescent="0.4">
      <c r="A317">
        <v>316</v>
      </c>
      <c r="B317" t="s">
        <v>1139</v>
      </c>
      <c r="C317" t="s">
        <v>1140</v>
      </c>
      <c r="D317">
        <v>33</v>
      </c>
      <c r="E317" t="s">
        <v>19</v>
      </c>
      <c r="F317" t="s">
        <v>76</v>
      </c>
      <c r="G317" s="1">
        <v>44076</v>
      </c>
      <c r="H317" t="s">
        <v>59</v>
      </c>
      <c r="I317" t="s">
        <v>99</v>
      </c>
      <c r="J317" t="s">
        <v>1141</v>
      </c>
      <c r="K317" t="s">
        <v>24</v>
      </c>
      <c r="M317" t="s">
        <v>25</v>
      </c>
      <c r="N317" t="s">
        <v>33</v>
      </c>
      <c r="O317" s="3">
        <v>45077.917974537035</v>
      </c>
      <c r="R317">
        <v>316</v>
      </c>
      <c r="S317" t="str">
        <f>PROPER(CustomerSupport[[#This Row],[Resolution]])</f>
        <v/>
      </c>
      <c r="T317" t="str">
        <f>TRIM(CustomerSupport[[#This Row],[Customer Name]])</f>
        <v>Daniel Robles</v>
      </c>
      <c r="U317">
        <f>MONTH(CustomerSupport[[#This Row],[Date of Purchase]])</f>
        <v>9</v>
      </c>
      <c r="V317" t="str">
        <f>TEXT('Working data'!G317,"mmmm")</f>
        <v>September</v>
      </c>
      <c r="W317">
        <f>YEAR(CustomerSupport[[#This Row],[Date of Purchase]])</f>
        <v>2020</v>
      </c>
      <c r="X317" t="str">
        <f t="shared" si="4"/>
        <v/>
      </c>
    </row>
    <row r="318" spans="1:24" ht="14.25" customHeight="1" x14ac:dyDescent="0.4">
      <c r="A318">
        <v>317</v>
      </c>
      <c r="B318" t="s">
        <v>1142</v>
      </c>
      <c r="C318" t="s">
        <v>1143</v>
      </c>
      <c r="D318">
        <v>52</v>
      </c>
      <c r="E318" t="s">
        <v>58</v>
      </c>
      <c r="F318" t="s">
        <v>219</v>
      </c>
      <c r="G318" s="1">
        <v>44423</v>
      </c>
      <c r="H318" t="s">
        <v>59</v>
      </c>
      <c r="I318" t="s">
        <v>99</v>
      </c>
      <c r="J318" s="2" t="s">
        <v>1144</v>
      </c>
      <c r="K318" t="s">
        <v>62</v>
      </c>
      <c r="M318" t="s">
        <v>89</v>
      </c>
      <c r="N318" t="s">
        <v>33</v>
      </c>
      <c r="R318">
        <v>317</v>
      </c>
      <c r="S318" t="str">
        <f>PROPER(CustomerSupport[[#This Row],[Resolution]])</f>
        <v/>
      </c>
      <c r="T318" t="str">
        <f>TRIM(CustomerSupport[[#This Row],[Customer Name]])</f>
        <v>Daniel Ryan</v>
      </c>
      <c r="U318">
        <f>MONTH(CustomerSupport[[#This Row],[Date of Purchase]])</f>
        <v>8</v>
      </c>
      <c r="V318" t="str">
        <f>TEXT('Working data'!G318,"mmmm")</f>
        <v>August</v>
      </c>
      <c r="W318">
        <f>YEAR(CustomerSupport[[#This Row],[Date of Purchase]])</f>
        <v>2021</v>
      </c>
      <c r="X318" t="str">
        <f t="shared" si="4"/>
        <v/>
      </c>
    </row>
    <row r="319" spans="1:24" ht="14.25" customHeight="1" x14ac:dyDescent="0.4">
      <c r="A319">
        <v>318</v>
      </c>
      <c r="B319" t="s">
        <v>1145</v>
      </c>
      <c r="C319" t="s">
        <v>1146</v>
      </c>
      <c r="D319">
        <v>18</v>
      </c>
      <c r="E319" t="s">
        <v>58</v>
      </c>
      <c r="F319" t="s">
        <v>281</v>
      </c>
      <c r="G319" s="1">
        <v>43954</v>
      </c>
      <c r="H319" t="s">
        <v>21</v>
      </c>
      <c r="I319" t="s">
        <v>59</v>
      </c>
      <c r="J319" s="2" t="s">
        <v>1147</v>
      </c>
      <c r="K319" t="s">
        <v>39</v>
      </c>
      <c r="L319" t="s">
        <v>1148</v>
      </c>
      <c r="M319" t="s">
        <v>41</v>
      </c>
      <c r="N319" t="s">
        <v>33</v>
      </c>
      <c r="O319" s="3">
        <v>45078.31453703704</v>
      </c>
      <c r="P319" s="3">
        <v>45077.995787037034</v>
      </c>
      <c r="Q319">
        <v>4</v>
      </c>
      <c r="R319">
        <v>318</v>
      </c>
      <c r="S319" t="str">
        <f>PROPER(CustomerSupport[[#This Row],[Resolution]])</f>
        <v>Look Include Her Majority Real Partner Operation Create.</v>
      </c>
      <c r="T319" t="str">
        <f>TRIM(CustomerSupport[[#This Row],[Customer Name]])</f>
        <v>Tamara Olson</v>
      </c>
      <c r="U319">
        <f>MONTH(CustomerSupport[[#This Row],[Date of Purchase]])</f>
        <v>5</v>
      </c>
      <c r="V319" t="str">
        <f>TEXT('Working data'!G319,"mmmm")</f>
        <v>May</v>
      </c>
      <c r="W319">
        <f>YEAR(CustomerSupport[[#This Row],[Date of Purchase]])</f>
        <v>2020</v>
      </c>
      <c r="X319">
        <f t="shared" si="4"/>
        <v>-7.6500000001396984</v>
      </c>
    </row>
    <row r="320" spans="1:24" ht="14.25" customHeight="1" x14ac:dyDescent="0.4">
      <c r="A320">
        <v>319</v>
      </c>
      <c r="B320" t="s">
        <v>1149</v>
      </c>
      <c r="C320" t="s">
        <v>1150</v>
      </c>
      <c r="D320">
        <v>28</v>
      </c>
      <c r="E320" t="s">
        <v>29</v>
      </c>
      <c r="F320" t="s">
        <v>86</v>
      </c>
      <c r="G320" s="1">
        <v>44449</v>
      </c>
      <c r="H320" t="s">
        <v>45</v>
      </c>
      <c r="I320" t="s">
        <v>67</v>
      </c>
      <c r="J320" s="2" t="s">
        <v>1151</v>
      </c>
      <c r="K320" t="s">
        <v>24</v>
      </c>
      <c r="M320" t="s">
        <v>143</v>
      </c>
      <c r="N320" t="s">
        <v>55</v>
      </c>
      <c r="O320" s="3">
        <v>45078.786087962966</v>
      </c>
      <c r="R320">
        <v>319</v>
      </c>
      <c r="S320" t="str">
        <f>PROPER(CustomerSupport[[#This Row],[Resolution]])</f>
        <v/>
      </c>
      <c r="T320" t="str">
        <f>TRIM(CustomerSupport[[#This Row],[Customer Name]])</f>
        <v>Mitchell Kidd</v>
      </c>
      <c r="U320">
        <f>MONTH(CustomerSupport[[#This Row],[Date of Purchase]])</f>
        <v>9</v>
      </c>
      <c r="V320" t="str">
        <f>TEXT('Working data'!G320,"mmmm")</f>
        <v>September</v>
      </c>
      <c r="W320">
        <f>YEAR(CustomerSupport[[#This Row],[Date of Purchase]])</f>
        <v>2021</v>
      </c>
      <c r="X320" t="str">
        <f t="shared" si="4"/>
        <v/>
      </c>
    </row>
    <row r="321" spans="1:24" ht="14.25" customHeight="1" x14ac:dyDescent="0.4">
      <c r="A321">
        <v>320</v>
      </c>
      <c r="B321" t="s">
        <v>1152</v>
      </c>
      <c r="C321" t="s">
        <v>1153</v>
      </c>
      <c r="D321">
        <v>29</v>
      </c>
      <c r="E321" t="s">
        <v>29</v>
      </c>
      <c r="F321" t="s">
        <v>103</v>
      </c>
      <c r="G321" s="1">
        <v>44383</v>
      </c>
      <c r="H321" t="s">
        <v>67</v>
      </c>
      <c r="I321" t="s">
        <v>99</v>
      </c>
      <c r="J321" s="2" t="s">
        <v>1154</v>
      </c>
      <c r="K321" t="s">
        <v>62</v>
      </c>
      <c r="M321" t="s">
        <v>25</v>
      </c>
      <c r="N321" t="s">
        <v>83</v>
      </c>
      <c r="R321">
        <v>320</v>
      </c>
      <c r="S321" t="str">
        <f>PROPER(CustomerSupport[[#This Row],[Resolution]])</f>
        <v/>
      </c>
      <c r="T321" t="str">
        <f>TRIM(CustomerSupport[[#This Row],[Customer Name]])</f>
        <v>Jamie Green</v>
      </c>
      <c r="U321">
        <f>MONTH(CustomerSupport[[#This Row],[Date of Purchase]])</f>
        <v>7</v>
      </c>
      <c r="V321" t="str">
        <f>TEXT('Working data'!G321,"mmmm")</f>
        <v>July</v>
      </c>
      <c r="W321">
        <f>YEAR(CustomerSupport[[#This Row],[Date of Purchase]])</f>
        <v>2021</v>
      </c>
      <c r="X321" t="str">
        <f t="shared" si="4"/>
        <v/>
      </c>
    </row>
    <row r="322" spans="1:24" ht="14.25" customHeight="1" x14ac:dyDescent="0.4">
      <c r="A322">
        <v>321</v>
      </c>
      <c r="B322" t="s">
        <v>1155</v>
      </c>
      <c r="C322" t="s">
        <v>1156</v>
      </c>
      <c r="D322">
        <v>27</v>
      </c>
      <c r="E322" t="s">
        <v>19</v>
      </c>
      <c r="F322" t="s">
        <v>103</v>
      </c>
      <c r="G322" s="1">
        <v>44417</v>
      </c>
      <c r="H322" t="s">
        <v>59</v>
      </c>
      <c r="I322" t="s">
        <v>93</v>
      </c>
      <c r="J322" t="s">
        <v>1157</v>
      </c>
      <c r="K322" t="s">
        <v>39</v>
      </c>
      <c r="L322" t="s">
        <v>1158</v>
      </c>
      <c r="M322" t="s">
        <v>143</v>
      </c>
      <c r="N322" t="s">
        <v>55</v>
      </c>
      <c r="O322" s="3">
        <v>45078.534039351849</v>
      </c>
      <c r="P322" s="3">
        <v>45078.215983796297</v>
      </c>
      <c r="Q322">
        <v>4</v>
      </c>
      <c r="R322">
        <v>321</v>
      </c>
      <c r="S322" t="str">
        <f>PROPER(CustomerSupport[[#This Row],[Resolution]])</f>
        <v>Argue National White Peace.</v>
      </c>
      <c r="T322" t="str">
        <f>TRIM(CustomerSupport[[#This Row],[Customer Name]])</f>
        <v>James Galvan</v>
      </c>
      <c r="U322">
        <f>MONTH(CustomerSupport[[#This Row],[Date of Purchase]])</f>
        <v>8</v>
      </c>
      <c r="V322" t="str">
        <f>TEXT('Working data'!G322,"mmmm")</f>
        <v>August</v>
      </c>
      <c r="W322">
        <f>YEAR(CustomerSupport[[#This Row],[Date of Purchase]])</f>
        <v>2021</v>
      </c>
      <c r="X322">
        <f t="shared" ref="X322:X385" si="5">IF(OR(O322="",P322=""),"",(P322-O322)*24)</f>
        <v>-7.6333333332440816</v>
      </c>
    </row>
    <row r="323" spans="1:24" ht="14.25" customHeight="1" x14ac:dyDescent="0.4">
      <c r="A323">
        <v>322</v>
      </c>
      <c r="B323" t="s">
        <v>1159</v>
      </c>
      <c r="C323" t="s">
        <v>1160</v>
      </c>
      <c r="D323">
        <v>66</v>
      </c>
      <c r="E323" t="s">
        <v>29</v>
      </c>
      <c r="F323" t="s">
        <v>173</v>
      </c>
      <c r="G323" s="1">
        <v>44116</v>
      </c>
      <c r="H323" t="s">
        <v>45</v>
      </c>
      <c r="I323" t="s">
        <v>22</v>
      </c>
      <c r="J323" t="s">
        <v>1161</v>
      </c>
      <c r="K323" t="s">
        <v>62</v>
      </c>
      <c r="M323" t="s">
        <v>89</v>
      </c>
      <c r="N323" t="s">
        <v>55</v>
      </c>
      <c r="R323">
        <v>322</v>
      </c>
      <c r="S323" t="str">
        <f>PROPER(CustomerSupport[[#This Row],[Resolution]])</f>
        <v/>
      </c>
      <c r="T323" t="str">
        <f>TRIM(CustomerSupport[[#This Row],[Customer Name]])</f>
        <v>Tyler Stewart</v>
      </c>
      <c r="U323">
        <f>MONTH(CustomerSupport[[#This Row],[Date of Purchase]])</f>
        <v>10</v>
      </c>
      <c r="V323" t="str">
        <f>TEXT('Working data'!G323,"mmmm")</f>
        <v>October</v>
      </c>
      <c r="W323">
        <f>YEAR(CustomerSupport[[#This Row],[Date of Purchase]])</f>
        <v>2020</v>
      </c>
      <c r="X323" t="str">
        <f t="shared" si="5"/>
        <v/>
      </c>
    </row>
    <row r="324" spans="1:24" ht="14.25" customHeight="1" x14ac:dyDescent="0.4">
      <c r="A324">
        <v>323</v>
      </c>
      <c r="B324" t="s">
        <v>1162</v>
      </c>
      <c r="C324" t="s">
        <v>1163</v>
      </c>
      <c r="D324">
        <v>70</v>
      </c>
      <c r="E324" t="s">
        <v>58</v>
      </c>
      <c r="F324" t="s">
        <v>317</v>
      </c>
      <c r="G324" s="1">
        <v>44524</v>
      </c>
      <c r="H324" t="s">
        <v>67</v>
      </c>
      <c r="I324" t="s">
        <v>72</v>
      </c>
      <c r="J324" s="2" t="s">
        <v>1164</v>
      </c>
      <c r="K324" t="s">
        <v>39</v>
      </c>
      <c r="L324" t="s">
        <v>1165</v>
      </c>
      <c r="M324" t="s">
        <v>25</v>
      </c>
      <c r="N324" t="s">
        <v>26</v>
      </c>
      <c r="O324" s="3">
        <v>45078.283368055556</v>
      </c>
      <c r="P324" s="3">
        <v>45077.997256944444</v>
      </c>
      <c r="Q324">
        <v>3</v>
      </c>
      <c r="R324">
        <v>323</v>
      </c>
      <c r="S324" t="str">
        <f>PROPER(CustomerSupport[[#This Row],[Resolution]])</f>
        <v>Open Participant Modern Spring.</v>
      </c>
      <c r="T324" t="str">
        <f>TRIM(CustomerSupport[[#This Row],[Customer Name]])</f>
        <v>Cindy Hale</v>
      </c>
      <c r="U324">
        <f>MONTH(CustomerSupport[[#This Row],[Date of Purchase]])</f>
        <v>11</v>
      </c>
      <c r="V324" t="str">
        <f>TEXT('Working data'!G324,"mmmm")</f>
        <v>November</v>
      </c>
      <c r="W324">
        <f>YEAR(CustomerSupport[[#This Row],[Date of Purchase]])</f>
        <v>2021</v>
      </c>
      <c r="X324">
        <f t="shared" si="5"/>
        <v>-6.8666666666977108</v>
      </c>
    </row>
    <row r="325" spans="1:24" ht="14.25" customHeight="1" x14ac:dyDescent="0.4">
      <c r="A325">
        <v>324</v>
      </c>
      <c r="B325" t="s">
        <v>1166</v>
      </c>
      <c r="C325" t="s">
        <v>1167</v>
      </c>
      <c r="D325">
        <v>47</v>
      </c>
      <c r="E325" t="s">
        <v>19</v>
      </c>
      <c r="F325" t="s">
        <v>317</v>
      </c>
      <c r="G325" s="1">
        <v>44211</v>
      </c>
      <c r="H325" t="s">
        <v>21</v>
      </c>
      <c r="I325" t="s">
        <v>52</v>
      </c>
      <c r="J325" s="2" t="s">
        <v>1168</v>
      </c>
      <c r="K325" t="s">
        <v>62</v>
      </c>
      <c r="M325" t="s">
        <v>25</v>
      </c>
      <c r="N325" t="s">
        <v>26</v>
      </c>
      <c r="R325">
        <v>324</v>
      </c>
      <c r="S325" t="str">
        <f>PROPER(CustomerSupport[[#This Row],[Resolution]])</f>
        <v/>
      </c>
      <c r="T325" t="str">
        <f>TRIM(CustomerSupport[[#This Row],[Customer Name]])</f>
        <v>Brittany Marshall</v>
      </c>
      <c r="U325">
        <f>MONTH(CustomerSupport[[#This Row],[Date of Purchase]])</f>
        <v>1</v>
      </c>
      <c r="V325" t="str">
        <f>TEXT('Working data'!G325,"mmmm")</f>
        <v>January</v>
      </c>
      <c r="W325">
        <f>YEAR(CustomerSupport[[#This Row],[Date of Purchase]])</f>
        <v>2021</v>
      </c>
      <c r="X325" t="str">
        <f t="shared" si="5"/>
        <v/>
      </c>
    </row>
    <row r="326" spans="1:24" ht="14.25" customHeight="1" x14ac:dyDescent="0.4">
      <c r="A326">
        <v>325</v>
      </c>
      <c r="B326" t="s">
        <v>1169</v>
      </c>
      <c r="C326" t="s">
        <v>1170</v>
      </c>
      <c r="D326">
        <v>66</v>
      </c>
      <c r="E326" t="s">
        <v>19</v>
      </c>
      <c r="F326" t="s">
        <v>125</v>
      </c>
      <c r="G326" s="1">
        <v>43901</v>
      </c>
      <c r="H326" t="s">
        <v>66</v>
      </c>
      <c r="I326" t="s">
        <v>72</v>
      </c>
      <c r="J326" s="2" t="s">
        <v>1171</v>
      </c>
      <c r="K326" t="s">
        <v>24</v>
      </c>
      <c r="M326" t="s">
        <v>41</v>
      </c>
      <c r="N326" t="s">
        <v>83</v>
      </c>
      <c r="O326" s="3">
        <v>45078.274386574078</v>
      </c>
      <c r="R326">
        <v>325</v>
      </c>
      <c r="S326" t="str">
        <f>PROPER(CustomerSupport[[#This Row],[Resolution]])</f>
        <v/>
      </c>
      <c r="T326" t="str">
        <f>TRIM(CustomerSupport[[#This Row],[Customer Name]])</f>
        <v>Helen Holloway</v>
      </c>
      <c r="U326">
        <f>MONTH(CustomerSupport[[#This Row],[Date of Purchase]])</f>
        <v>3</v>
      </c>
      <c r="V326" t="str">
        <f>TEXT('Working data'!G326,"mmmm")</f>
        <v>March</v>
      </c>
      <c r="W326">
        <f>YEAR(CustomerSupport[[#This Row],[Date of Purchase]])</f>
        <v>2020</v>
      </c>
      <c r="X326" t="str">
        <f t="shared" si="5"/>
        <v/>
      </c>
    </row>
    <row r="327" spans="1:24" ht="14.25" customHeight="1" x14ac:dyDescent="0.4">
      <c r="A327">
        <v>326</v>
      </c>
      <c r="B327" t="s">
        <v>1172</v>
      </c>
      <c r="C327" t="s">
        <v>1173</v>
      </c>
      <c r="D327">
        <v>52</v>
      </c>
      <c r="E327" t="s">
        <v>29</v>
      </c>
      <c r="F327" t="s">
        <v>65</v>
      </c>
      <c r="G327" s="1">
        <v>43857</v>
      </c>
      <c r="H327" t="s">
        <v>67</v>
      </c>
      <c r="I327" t="s">
        <v>99</v>
      </c>
      <c r="J327" t="s">
        <v>1057</v>
      </c>
      <c r="K327" t="s">
        <v>39</v>
      </c>
      <c r="L327" t="s">
        <v>1174</v>
      </c>
      <c r="M327" t="s">
        <v>41</v>
      </c>
      <c r="N327" t="s">
        <v>83</v>
      </c>
      <c r="O327" s="3">
        <v>45078.028553240743</v>
      </c>
      <c r="P327" s="3">
        <v>45078.477858796294</v>
      </c>
      <c r="Q327">
        <v>4</v>
      </c>
      <c r="R327">
        <v>326</v>
      </c>
      <c r="S327" t="str">
        <f>PROPER(CustomerSupport[[#This Row],[Resolution]])</f>
        <v>Cold Mean Whom Staff Financial.</v>
      </c>
      <c r="T327" t="str">
        <f>TRIM(CustomerSupport[[#This Row],[Customer Name]])</f>
        <v>Karen Cook</v>
      </c>
      <c r="U327">
        <f>MONTH(CustomerSupport[[#This Row],[Date of Purchase]])</f>
        <v>1</v>
      </c>
      <c r="V327" t="str">
        <f>TEXT('Working data'!G327,"mmmm")</f>
        <v>January</v>
      </c>
      <c r="W327">
        <f>YEAR(CustomerSupport[[#This Row],[Date of Purchase]])</f>
        <v>2020</v>
      </c>
      <c r="X327">
        <f t="shared" si="5"/>
        <v>10.783333333209157</v>
      </c>
    </row>
    <row r="328" spans="1:24" ht="14.25" customHeight="1" x14ac:dyDescent="0.4">
      <c r="A328">
        <v>327</v>
      </c>
      <c r="B328" t="s">
        <v>1175</v>
      </c>
      <c r="C328" t="s">
        <v>1176</v>
      </c>
      <c r="D328">
        <v>69</v>
      </c>
      <c r="E328" t="s">
        <v>58</v>
      </c>
      <c r="F328" t="s">
        <v>112</v>
      </c>
      <c r="G328" s="1">
        <v>44026</v>
      </c>
      <c r="H328" t="s">
        <v>66</v>
      </c>
      <c r="I328" t="s">
        <v>46</v>
      </c>
      <c r="J328" s="2" t="s">
        <v>1177</v>
      </c>
      <c r="K328" t="s">
        <v>24</v>
      </c>
      <c r="M328" t="s">
        <v>25</v>
      </c>
      <c r="N328" t="s">
        <v>55</v>
      </c>
      <c r="O328" s="3">
        <v>45078.207037037035</v>
      </c>
      <c r="R328">
        <v>327</v>
      </c>
      <c r="S328" t="str">
        <f>PROPER(CustomerSupport[[#This Row],[Resolution]])</f>
        <v/>
      </c>
      <c r="T328" t="str">
        <f>TRIM(CustomerSupport[[#This Row],[Customer Name]])</f>
        <v>Charles Brooks</v>
      </c>
      <c r="U328">
        <f>MONTH(CustomerSupport[[#This Row],[Date of Purchase]])</f>
        <v>7</v>
      </c>
      <c r="V328" t="str">
        <f>TEXT('Working data'!G328,"mmmm")</f>
        <v>July</v>
      </c>
      <c r="W328">
        <f>YEAR(CustomerSupport[[#This Row],[Date of Purchase]])</f>
        <v>2020</v>
      </c>
      <c r="X328" t="str">
        <f t="shared" si="5"/>
        <v/>
      </c>
    </row>
    <row r="329" spans="1:24" ht="14.25" customHeight="1" x14ac:dyDescent="0.4">
      <c r="A329">
        <v>328</v>
      </c>
      <c r="B329" t="s">
        <v>1178</v>
      </c>
      <c r="C329" t="s">
        <v>1179</v>
      </c>
      <c r="D329">
        <v>45</v>
      </c>
      <c r="E329" t="s">
        <v>19</v>
      </c>
      <c r="F329" t="s">
        <v>107</v>
      </c>
      <c r="G329" s="1">
        <v>44157</v>
      </c>
      <c r="H329" t="s">
        <v>67</v>
      </c>
      <c r="I329" t="s">
        <v>141</v>
      </c>
      <c r="J329" s="2" t="s">
        <v>1180</v>
      </c>
      <c r="K329" t="s">
        <v>62</v>
      </c>
      <c r="M329" t="s">
        <v>41</v>
      </c>
      <c r="N329" t="s">
        <v>26</v>
      </c>
      <c r="R329">
        <v>328</v>
      </c>
      <c r="S329" t="str">
        <f>PROPER(CustomerSupport[[#This Row],[Resolution]])</f>
        <v/>
      </c>
      <c r="T329" t="str">
        <f>TRIM(CustomerSupport[[#This Row],[Customer Name]])</f>
        <v>Donald Wilson</v>
      </c>
      <c r="U329">
        <f>MONTH(CustomerSupport[[#This Row],[Date of Purchase]])</f>
        <v>11</v>
      </c>
      <c r="V329" t="str">
        <f>TEXT('Working data'!G329,"mmmm")</f>
        <v>November</v>
      </c>
      <c r="W329">
        <f>YEAR(CustomerSupport[[#This Row],[Date of Purchase]])</f>
        <v>2020</v>
      </c>
      <c r="X329" t="str">
        <f t="shared" si="5"/>
        <v/>
      </c>
    </row>
    <row r="330" spans="1:24" ht="14.25" customHeight="1" x14ac:dyDescent="0.4">
      <c r="A330">
        <v>329</v>
      </c>
      <c r="B330" t="s">
        <v>1181</v>
      </c>
      <c r="C330" t="s">
        <v>1182</v>
      </c>
      <c r="D330">
        <v>58</v>
      </c>
      <c r="E330" t="s">
        <v>29</v>
      </c>
      <c r="F330" t="s">
        <v>383</v>
      </c>
      <c r="G330" s="1">
        <v>44417</v>
      </c>
      <c r="H330" t="s">
        <v>21</v>
      </c>
      <c r="I330" t="s">
        <v>177</v>
      </c>
      <c r="J330" t="s">
        <v>1183</v>
      </c>
      <c r="K330" t="s">
        <v>62</v>
      </c>
      <c r="M330" t="s">
        <v>143</v>
      </c>
      <c r="N330" t="s">
        <v>33</v>
      </c>
      <c r="R330">
        <v>329</v>
      </c>
      <c r="S330" t="str">
        <f>PROPER(CustomerSupport[[#This Row],[Resolution]])</f>
        <v/>
      </c>
      <c r="T330" t="str">
        <f>TRIM(CustomerSupport[[#This Row],[Customer Name]])</f>
        <v>Sharon Long</v>
      </c>
      <c r="U330">
        <f>MONTH(CustomerSupport[[#This Row],[Date of Purchase]])</f>
        <v>8</v>
      </c>
      <c r="V330" t="str">
        <f>TEXT('Working data'!G330,"mmmm")</f>
        <v>August</v>
      </c>
      <c r="W330">
        <f>YEAR(CustomerSupport[[#This Row],[Date of Purchase]])</f>
        <v>2021</v>
      </c>
      <c r="X330" t="str">
        <f t="shared" si="5"/>
        <v/>
      </c>
    </row>
    <row r="331" spans="1:24" ht="14.25" customHeight="1" x14ac:dyDescent="0.4">
      <c r="A331">
        <v>330</v>
      </c>
      <c r="B331" t="s">
        <v>1184</v>
      </c>
      <c r="C331" t="s">
        <v>1185</v>
      </c>
      <c r="D331">
        <v>45</v>
      </c>
      <c r="E331" t="s">
        <v>29</v>
      </c>
      <c r="F331" t="s">
        <v>20</v>
      </c>
      <c r="G331" s="1">
        <v>44490</v>
      </c>
      <c r="H331" t="s">
        <v>67</v>
      </c>
      <c r="I331" t="s">
        <v>113</v>
      </c>
      <c r="J331" t="s">
        <v>1186</v>
      </c>
      <c r="K331" t="s">
        <v>39</v>
      </c>
      <c r="L331" t="s">
        <v>1187</v>
      </c>
      <c r="M331" t="s">
        <v>143</v>
      </c>
      <c r="N331" t="s">
        <v>33</v>
      </c>
      <c r="O331" s="3">
        <v>45078.186249999999</v>
      </c>
      <c r="P331" s="3">
        <v>45078.41611111111</v>
      </c>
      <c r="Q331">
        <v>5</v>
      </c>
      <c r="R331">
        <v>330</v>
      </c>
      <c r="S331" t="str">
        <f>PROPER(CustomerSupport[[#This Row],[Resolution]])</f>
        <v>Thus My Off.</v>
      </c>
      <c r="T331" t="str">
        <f>TRIM(CustomerSupport[[#This Row],[Customer Name]])</f>
        <v>Marie Cobb</v>
      </c>
      <c r="U331">
        <f>MONTH(CustomerSupport[[#This Row],[Date of Purchase]])</f>
        <v>10</v>
      </c>
      <c r="V331" t="str">
        <f>TEXT('Working data'!G331,"mmmm")</f>
        <v>October</v>
      </c>
      <c r="W331">
        <f>YEAR(CustomerSupport[[#This Row],[Date of Purchase]])</f>
        <v>2021</v>
      </c>
      <c r="X331">
        <f t="shared" si="5"/>
        <v>5.5166666666627862</v>
      </c>
    </row>
    <row r="332" spans="1:24" ht="14.25" customHeight="1" x14ac:dyDescent="0.4">
      <c r="A332">
        <v>331</v>
      </c>
      <c r="B332" t="s">
        <v>1188</v>
      </c>
      <c r="C332" t="s">
        <v>1189</v>
      </c>
      <c r="D332">
        <v>55</v>
      </c>
      <c r="E332" t="s">
        <v>19</v>
      </c>
      <c r="F332" t="s">
        <v>281</v>
      </c>
      <c r="G332" s="1">
        <v>44049</v>
      </c>
      <c r="H332" t="s">
        <v>67</v>
      </c>
      <c r="I332" t="s">
        <v>113</v>
      </c>
      <c r="J332" s="2" t="s">
        <v>1190</v>
      </c>
      <c r="K332" t="s">
        <v>62</v>
      </c>
      <c r="M332" t="s">
        <v>41</v>
      </c>
      <c r="N332" t="s">
        <v>83</v>
      </c>
      <c r="R332">
        <v>331</v>
      </c>
      <c r="S332" t="str">
        <f>PROPER(CustomerSupport[[#This Row],[Resolution]])</f>
        <v/>
      </c>
      <c r="T332" t="str">
        <f>TRIM(CustomerSupport[[#This Row],[Customer Name]])</f>
        <v>Carrie Cole</v>
      </c>
      <c r="U332">
        <f>MONTH(CustomerSupport[[#This Row],[Date of Purchase]])</f>
        <v>8</v>
      </c>
      <c r="V332" t="str">
        <f>TEXT('Working data'!G332,"mmmm")</f>
        <v>August</v>
      </c>
      <c r="W332">
        <f>YEAR(CustomerSupport[[#This Row],[Date of Purchase]])</f>
        <v>2020</v>
      </c>
      <c r="X332" t="str">
        <f t="shared" si="5"/>
        <v/>
      </c>
    </row>
    <row r="333" spans="1:24" ht="14.25" customHeight="1" x14ac:dyDescent="0.4">
      <c r="A333">
        <v>332</v>
      </c>
      <c r="B333" t="s">
        <v>1191</v>
      </c>
      <c r="C333" t="s">
        <v>1192</v>
      </c>
      <c r="D333">
        <v>49</v>
      </c>
      <c r="E333" t="s">
        <v>58</v>
      </c>
      <c r="F333" t="s">
        <v>129</v>
      </c>
      <c r="G333" s="1">
        <v>44021</v>
      </c>
      <c r="H333" t="s">
        <v>59</v>
      </c>
      <c r="I333" t="s">
        <v>46</v>
      </c>
      <c r="J333" s="2" t="s">
        <v>1193</v>
      </c>
      <c r="K333" t="s">
        <v>24</v>
      </c>
      <c r="M333" t="s">
        <v>143</v>
      </c>
      <c r="N333" t="s">
        <v>83</v>
      </c>
      <c r="O333" s="3">
        <v>45078.003657407404</v>
      </c>
      <c r="R333">
        <v>332</v>
      </c>
      <c r="S333" t="str">
        <f>PROPER(CustomerSupport[[#This Row],[Resolution]])</f>
        <v/>
      </c>
      <c r="T333" t="str">
        <f>TRIM(CustomerSupport[[#This Row],[Customer Name]])</f>
        <v>James Price</v>
      </c>
      <c r="U333">
        <f>MONTH(CustomerSupport[[#This Row],[Date of Purchase]])</f>
        <v>7</v>
      </c>
      <c r="V333" t="str">
        <f>TEXT('Working data'!G333,"mmmm")</f>
        <v>July</v>
      </c>
      <c r="W333">
        <f>YEAR(CustomerSupport[[#This Row],[Date of Purchase]])</f>
        <v>2020</v>
      </c>
      <c r="X333" t="str">
        <f t="shared" si="5"/>
        <v/>
      </c>
    </row>
    <row r="334" spans="1:24" ht="14.25" customHeight="1" x14ac:dyDescent="0.4">
      <c r="A334">
        <v>333</v>
      </c>
      <c r="B334" t="s">
        <v>1194</v>
      </c>
      <c r="C334" t="s">
        <v>1195</v>
      </c>
      <c r="D334">
        <v>21</v>
      </c>
      <c r="E334" t="s">
        <v>58</v>
      </c>
      <c r="F334" t="s">
        <v>76</v>
      </c>
      <c r="G334" s="1">
        <v>43939</v>
      </c>
      <c r="H334" t="s">
        <v>21</v>
      </c>
      <c r="I334" t="s">
        <v>141</v>
      </c>
      <c r="J334" s="2" t="s">
        <v>1196</v>
      </c>
      <c r="K334" t="s">
        <v>39</v>
      </c>
      <c r="L334" t="s">
        <v>1197</v>
      </c>
      <c r="M334" t="s">
        <v>143</v>
      </c>
      <c r="N334" t="s">
        <v>26</v>
      </c>
      <c r="O334" s="3">
        <v>45078.757847222223</v>
      </c>
      <c r="P334" s="3">
        <v>45078.830763888887</v>
      </c>
      <c r="Q334">
        <v>2</v>
      </c>
      <c r="R334">
        <v>333</v>
      </c>
      <c r="S334" t="str">
        <f>PROPER(CustomerSupport[[#This Row],[Resolution]])</f>
        <v>Take Until Politics Level Or Collection.</v>
      </c>
      <c r="T334" t="str">
        <f>TRIM(CustomerSupport[[#This Row],[Customer Name]])</f>
        <v>Cindy Black</v>
      </c>
      <c r="U334">
        <f>MONTH(CustomerSupport[[#This Row],[Date of Purchase]])</f>
        <v>4</v>
      </c>
      <c r="V334" t="str">
        <f>TEXT('Working data'!G334,"mmmm")</f>
        <v>April</v>
      </c>
      <c r="W334">
        <f>YEAR(CustomerSupport[[#This Row],[Date of Purchase]])</f>
        <v>2020</v>
      </c>
      <c r="X334">
        <f t="shared" si="5"/>
        <v>1.7499999999417923</v>
      </c>
    </row>
    <row r="335" spans="1:24" ht="14.25" customHeight="1" x14ac:dyDescent="0.4">
      <c r="A335">
        <v>334</v>
      </c>
      <c r="B335" t="s">
        <v>1198</v>
      </c>
      <c r="C335" t="s">
        <v>1199</v>
      </c>
      <c r="D335">
        <v>41</v>
      </c>
      <c r="E335" t="s">
        <v>19</v>
      </c>
      <c r="F335" t="s">
        <v>98</v>
      </c>
      <c r="G335" s="1">
        <v>44233</v>
      </c>
      <c r="H335" t="s">
        <v>21</v>
      </c>
      <c r="I335" t="s">
        <v>77</v>
      </c>
      <c r="J335" t="s">
        <v>1200</v>
      </c>
      <c r="K335" t="s">
        <v>39</v>
      </c>
      <c r="L335" t="s">
        <v>1201</v>
      </c>
      <c r="M335" t="s">
        <v>143</v>
      </c>
      <c r="N335" t="s">
        <v>83</v>
      </c>
      <c r="O335" s="3">
        <v>45078.443969907406</v>
      </c>
      <c r="P335" s="3">
        <v>45077.990497685183</v>
      </c>
      <c r="Q335">
        <v>2</v>
      </c>
      <c r="R335">
        <v>334</v>
      </c>
      <c r="S335" t="str">
        <f>PROPER(CustomerSupport[[#This Row],[Resolution]])</f>
        <v>Exist Man Local.</v>
      </c>
      <c r="T335" t="str">
        <f>TRIM(CustomerSupport[[#This Row],[Customer Name]])</f>
        <v>Shannon Hill</v>
      </c>
      <c r="U335">
        <f>MONTH(CustomerSupport[[#This Row],[Date of Purchase]])</f>
        <v>2</v>
      </c>
      <c r="V335" t="str">
        <f>TEXT('Working data'!G335,"mmmm")</f>
        <v>February</v>
      </c>
      <c r="W335">
        <f>YEAR(CustomerSupport[[#This Row],[Date of Purchase]])</f>
        <v>2021</v>
      </c>
      <c r="X335">
        <f t="shared" si="5"/>
        <v>-10.883333333360497</v>
      </c>
    </row>
    <row r="336" spans="1:24" ht="14.25" customHeight="1" x14ac:dyDescent="0.4">
      <c r="A336">
        <v>335</v>
      </c>
      <c r="B336" t="s">
        <v>1202</v>
      </c>
      <c r="C336" t="s">
        <v>1203</v>
      </c>
      <c r="D336">
        <v>63</v>
      </c>
      <c r="E336" t="s">
        <v>29</v>
      </c>
      <c r="F336" t="s">
        <v>117</v>
      </c>
      <c r="G336" s="1">
        <v>44306</v>
      </c>
      <c r="H336" t="s">
        <v>66</v>
      </c>
      <c r="I336" t="s">
        <v>113</v>
      </c>
      <c r="J336" s="2" t="s">
        <v>1204</v>
      </c>
      <c r="K336" t="s">
        <v>24</v>
      </c>
      <c r="M336" t="s">
        <v>89</v>
      </c>
      <c r="N336" t="s">
        <v>55</v>
      </c>
      <c r="O336" s="3">
        <v>45078.78564814815</v>
      </c>
      <c r="R336">
        <v>335</v>
      </c>
      <c r="S336" t="str">
        <f>PROPER(CustomerSupport[[#This Row],[Resolution]])</f>
        <v/>
      </c>
      <c r="T336" t="str">
        <f>TRIM(CustomerSupport[[#This Row],[Customer Name]])</f>
        <v>Tammy Stevenson</v>
      </c>
      <c r="U336">
        <f>MONTH(CustomerSupport[[#This Row],[Date of Purchase]])</f>
        <v>4</v>
      </c>
      <c r="V336" t="str">
        <f>TEXT('Working data'!G336,"mmmm")</f>
        <v>April</v>
      </c>
      <c r="W336">
        <f>YEAR(CustomerSupport[[#This Row],[Date of Purchase]])</f>
        <v>2021</v>
      </c>
      <c r="X336" t="str">
        <f t="shared" si="5"/>
        <v/>
      </c>
    </row>
    <row r="337" spans="1:24" ht="14.25" customHeight="1" x14ac:dyDescent="0.4">
      <c r="A337">
        <v>336</v>
      </c>
      <c r="B337" t="s">
        <v>1205</v>
      </c>
      <c r="C337" t="s">
        <v>1206</v>
      </c>
      <c r="D337">
        <v>36</v>
      </c>
      <c r="E337" t="s">
        <v>29</v>
      </c>
      <c r="F337" t="s">
        <v>485</v>
      </c>
      <c r="G337" s="1">
        <v>44376</v>
      </c>
      <c r="H337" t="s">
        <v>59</v>
      </c>
      <c r="I337" t="s">
        <v>77</v>
      </c>
      <c r="J337" s="2" t="s">
        <v>1207</v>
      </c>
      <c r="K337" t="s">
        <v>62</v>
      </c>
      <c r="M337" t="s">
        <v>89</v>
      </c>
      <c r="N337" t="s">
        <v>83</v>
      </c>
      <c r="R337">
        <v>336</v>
      </c>
      <c r="S337" t="str">
        <f>PROPER(CustomerSupport[[#This Row],[Resolution]])</f>
        <v/>
      </c>
      <c r="T337" t="str">
        <f>TRIM(CustomerSupport[[#This Row],[Customer Name]])</f>
        <v>Louis Reynolds</v>
      </c>
      <c r="U337">
        <f>MONTH(CustomerSupport[[#This Row],[Date of Purchase]])</f>
        <v>6</v>
      </c>
      <c r="V337" t="str">
        <f>TEXT('Working data'!G337,"mmmm")</f>
        <v>June</v>
      </c>
      <c r="W337">
        <f>YEAR(CustomerSupport[[#This Row],[Date of Purchase]])</f>
        <v>2021</v>
      </c>
      <c r="X337" t="str">
        <f t="shared" si="5"/>
        <v/>
      </c>
    </row>
    <row r="338" spans="1:24" ht="14.25" customHeight="1" x14ac:dyDescent="0.4">
      <c r="A338">
        <v>337</v>
      </c>
      <c r="B338" t="s">
        <v>1208</v>
      </c>
      <c r="C338" t="s">
        <v>1209</v>
      </c>
      <c r="D338">
        <v>33</v>
      </c>
      <c r="E338" t="s">
        <v>58</v>
      </c>
      <c r="F338" t="s">
        <v>207</v>
      </c>
      <c r="G338" s="1">
        <v>44120</v>
      </c>
      <c r="H338" t="s">
        <v>21</v>
      </c>
      <c r="I338" t="s">
        <v>177</v>
      </c>
      <c r="J338" s="2" t="s">
        <v>1210</v>
      </c>
      <c r="K338" t="s">
        <v>24</v>
      </c>
      <c r="M338" t="s">
        <v>25</v>
      </c>
      <c r="N338" t="s">
        <v>83</v>
      </c>
      <c r="O338" s="3">
        <v>45078.8044212963</v>
      </c>
      <c r="R338">
        <v>337</v>
      </c>
      <c r="S338" t="str">
        <f>PROPER(CustomerSupport[[#This Row],[Resolution]])</f>
        <v/>
      </c>
      <c r="T338" t="str">
        <f>TRIM(CustomerSupport[[#This Row],[Customer Name]])</f>
        <v>Jason Nicholson</v>
      </c>
      <c r="U338">
        <f>MONTH(CustomerSupport[[#This Row],[Date of Purchase]])</f>
        <v>10</v>
      </c>
      <c r="V338" t="str">
        <f>TEXT('Working data'!G338,"mmmm")</f>
        <v>October</v>
      </c>
      <c r="W338">
        <f>YEAR(CustomerSupport[[#This Row],[Date of Purchase]])</f>
        <v>2020</v>
      </c>
      <c r="X338" t="str">
        <f t="shared" si="5"/>
        <v/>
      </c>
    </row>
    <row r="339" spans="1:24" ht="14.25" customHeight="1" x14ac:dyDescent="0.4">
      <c r="A339">
        <v>338</v>
      </c>
      <c r="B339" t="s">
        <v>1211</v>
      </c>
      <c r="C339" t="s">
        <v>1212</v>
      </c>
      <c r="D339">
        <v>56</v>
      </c>
      <c r="E339" t="s">
        <v>19</v>
      </c>
      <c r="F339" t="s">
        <v>98</v>
      </c>
      <c r="G339" s="1">
        <v>44363</v>
      </c>
      <c r="H339" t="s">
        <v>21</v>
      </c>
      <c r="I339" t="s">
        <v>46</v>
      </c>
      <c r="J339" s="2" t="s">
        <v>1213</v>
      </c>
      <c r="K339" t="s">
        <v>62</v>
      </c>
      <c r="M339" t="s">
        <v>89</v>
      </c>
      <c r="N339" t="s">
        <v>55</v>
      </c>
      <c r="R339">
        <v>338</v>
      </c>
      <c r="S339" t="str">
        <f>PROPER(CustomerSupport[[#This Row],[Resolution]])</f>
        <v/>
      </c>
      <c r="T339" t="str">
        <f>TRIM(CustomerSupport[[#This Row],[Customer Name]])</f>
        <v>Brian Gutierrez</v>
      </c>
      <c r="U339">
        <f>MONTH(CustomerSupport[[#This Row],[Date of Purchase]])</f>
        <v>6</v>
      </c>
      <c r="V339" t="str">
        <f>TEXT('Working data'!G339,"mmmm")</f>
        <v>June</v>
      </c>
      <c r="W339">
        <f>YEAR(CustomerSupport[[#This Row],[Date of Purchase]])</f>
        <v>2021</v>
      </c>
      <c r="X339" t="str">
        <f t="shared" si="5"/>
        <v/>
      </c>
    </row>
    <row r="340" spans="1:24" ht="14.25" customHeight="1" x14ac:dyDescent="0.4">
      <c r="A340">
        <v>339</v>
      </c>
      <c r="B340" t="s">
        <v>1214</v>
      </c>
      <c r="C340" t="s">
        <v>1215</v>
      </c>
      <c r="D340">
        <v>45</v>
      </c>
      <c r="E340" t="s">
        <v>58</v>
      </c>
      <c r="F340" t="s">
        <v>223</v>
      </c>
      <c r="G340" s="1">
        <v>44234</v>
      </c>
      <c r="H340" t="s">
        <v>21</v>
      </c>
      <c r="I340" t="s">
        <v>177</v>
      </c>
      <c r="J340" s="2" t="s">
        <v>1216</v>
      </c>
      <c r="K340" t="s">
        <v>39</v>
      </c>
      <c r="L340" t="s">
        <v>1217</v>
      </c>
      <c r="M340" t="s">
        <v>25</v>
      </c>
      <c r="N340" t="s">
        <v>26</v>
      </c>
      <c r="O340" s="3">
        <v>45078.364178240743</v>
      </c>
      <c r="P340" s="3">
        <v>45078.696122685185</v>
      </c>
      <c r="Q340">
        <v>3</v>
      </c>
      <c r="R340">
        <v>339</v>
      </c>
      <c r="S340" t="str">
        <f>PROPER(CustomerSupport[[#This Row],[Resolution]])</f>
        <v>Firm Green Ago Light Machine Art Successful Seek.</v>
      </c>
      <c r="T340" t="str">
        <f>TRIM(CustomerSupport[[#This Row],[Customer Name]])</f>
        <v>Edward Thompson</v>
      </c>
      <c r="U340">
        <f>MONTH(CustomerSupport[[#This Row],[Date of Purchase]])</f>
        <v>2</v>
      </c>
      <c r="V340" t="str">
        <f>TEXT('Working data'!G340,"mmmm")</f>
        <v>February</v>
      </c>
      <c r="W340">
        <f>YEAR(CustomerSupport[[#This Row],[Date of Purchase]])</f>
        <v>2021</v>
      </c>
      <c r="X340">
        <f t="shared" si="5"/>
        <v>7.96666666661622</v>
      </c>
    </row>
    <row r="341" spans="1:24" ht="14.25" customHeight="1" x14ac:dyDescent="0.4">
      <c r="A341">
        <v>340</v>
      </c>
      <c r="B341" t="s">
        <v>1218</v>
      </c>
      <c r="C341" t="s">
        <v>1219</v>
      </c>
      <c r="D341">
        <v>33</v>
      </c>
      <c r="E341" t="s">
        <v>58</v>
      </c>
      <c r="F341" t="s">
        <v>339</v>
      </c>
      <c r="G341" s="1">
        <v>43886</v>
      </c>
      <c r="H341" t="s">
        <v>66</v>
      </c>
      <c r="I341" t="s">
        <v>52</v>
      </c>
      <c r="J341" s="2" t="s">
        <v>1220</v>
      </c>
      <c r="K341" t="s">
        <v>39</v>
      </c>
      <c r="L341" t="s">
        <v>1221</v>
      </c>
      <c r="M341" t="s">
        <v>41</v>
      </c>
      <c r="N341" t="s">
        <v>55</v>
      </c>
      <c r="O341" s="3">
        <v>45078.653078703705</v>
      </c>
      <c r="P341" s="3">
        <v>45078.460023148145</v>
      </c>
      <c r="Q341">
        <v>1</v>
      </c>
      <c r="R341">
        <v>340</v>
      </c>
      <c r="S341" t="str">
        <f>PROPER(CustomerSupport[[#This Row],[Resolution]])</f>
        <v>Into Total Somebody Letter Rest Simply.</v>
      </c>
      <c r="T341" t="str">
        <f>TRIM(CustomerSupport[[#This Row],[Customer Name]])</f>
        <v>Bradley Nelson</v>
      </c>
      <c r="U341">
        <f>MONTH(CustomerSupport[[#This Row],[Date of Purchase]])</f>
        <v>2</v>
      </c>
      <c r="V341" t="str">
        <f>TEXT('Working data'!G341,"mmmm")</f>
        <v>February</v>
      </c>
      <c r="W341">
        <f>YEAR(CustomerSupport[[#This Row],[Date of Purchase]])</f>
        <v>2020</v>
      </c>
      <c r="X341">
        <f t="shared" si="5"/>
        <v>-4.6333333334187046</v>
      </c>
    </row>
    <row r="342" spans="1:24" ht="14.25" customHeight="1" x14ac:dyDescent="0.4">
      <c r="A342">
        <v>341</v>
      </c>
      <c r="B342" t="s">
        <v>1222</v>
      </c>
      <c r="C342" t="s">
        <v>1223</v>
      </c>
      <c r="D342">
        <v>25</v>
      </c>
      <c r="E342" t="s">
        <v>29</v>
      </c>
      <c r="F342" t="s">
        <v>317</v>
      </c>
      <c r="G342" s="1">
        <v>44140</v>
      </c>
      <c r="H342" t="s">
        <v>45</v>
      </c>
      <c r="I342" t="s">
        <v>59</v>
      </c>
      <c r="J342" t="s">
        <v>1224</v>
      </c>
      <c r="K342" t="s">
        <v>62</v>
      </c>
      <c r="M342" t="s">
        <v>143</v>
      </c>
      <c r="N342" t="s">
        <v>83</v>
      </c>
      <c r="R342">
        <v>341</v>
      </c>
      <c r="S342" t="str">
        <f>PROPER(CustomerSupport[[#This Row],[Resolution]])</f>
        <v/>
      </c>
      <c r="T342" t="str">
        <f>TRIM(CustomerSupport[[#This Row],[Customer Name]])</f>
        <v>Katherine Fleming</v>
      </c>
      <c r="U342">
        <f>MONTH(CustomerSupport[[#This Row],[Date of Purchase]])</f>
        <v>11</v>
      </c>
      <c r="V342" t="str">
        <f>TEXT('Working data'!G342,"mmmm")</f>
        <v>November</v>
      </c>
      <c r="W342">
        <f>YEAR(CustomerSupport[[#This Row],[Date of Purchase]])</f>
        <v>2020</v>
      </c>
      <c r="X342" t="str">
        <f t="shared" si="5"/>
        <v/>
      </c>
    </row>
    <row r="343" spans="1:24" ht="14.25" customHeight="1" x14ac:dyDescent="0.4">
      <c r="A343">
        <v>342</v>
      </c>
      <c r="B343" t="s">
        <v>1225</v>
      </c>
      <c r="C343" t="s">
        <v>1226</v>
      </c>
      <c r="D343">
        <v>20</v>
      </c>
      <c r="E343" t="s">
        <v>29</v>
      </c>
      <c r="F343" t="s">
        <v>149</v>
      </c>
      <c r="G343" s="1">
        <v>44525</v>
      </c>
      <c r="H343" t="s">
        <v>59</v>
      </c>
      <c r="I343" t="s">
        <v>177</v>
      </c>
      <c r="J343" s="2" t="s">
        <v>1227</v>
      </c>
      <c r="K343" t="s">
        <v>24</v>
      </c>
      <c r="M343" t="s">
        <v>25</v>
      </c>
      <c r="N343" t="s">
        <v>55</v>
      </c>
      <c r="O343" s="3">
        <v>45078.893379629626</v>
      </c>
      <c r="R343">
        <v>342</v>
      </c>
      <c r="S343" t="str">
        <f>PROPER(CustomerSupport[[#This Row],[Resolution]])</f>
        <v/>
      </c>
      <c r="T343" t="str">
        <f>TRIM(CustomerSupport[[#This Row],[Customer Name]])</f>
        <v>Todd Garrett</v>
      </c>
      <c r="U343">
        <f>MONTH(CustomerSupport[[#This Row],[Date of Purchase]])</f>
        <v>11</v>
      </c>
      <c r="V343" t="str">
        <f>TEXT('Working data'!G343,"mmmm")</f>
        <v>November</v>
      </c>
      <c r="W343">
        <f>YEAR(CustomerSupport[[#This Row],[Date of Purchase]])</f>
        <v>2021</v>
      </c>
      <c r="X343" t="str">
        <f t="shared" si="5"/>
        <v/>
      </c>
    </row>
    <row r="344" spans="1:24" ht="14.25" customHeight="1" x14ac:dyDescent="0.4">
      <c r="A344">
        <v>343</v>
      </c>
      <c r="B344" t="s">
        <v>1228</v>
      </c>
      <c r="C344" t="s">
        <v>1229</v>
      </c>
      <c r="D344">
        <v>21</v>
      </c>
      <c r="E344" t="s">
        <v>58</v>
      </c>
      <c r="F344" t="s">
        <v>107</v>
      </c>
      <c r="G344" s="1">
        <v>44216</v>
      </c>
      <c r="H344" t="s">
        <v>59</v>
      </c>
      <c r="I344" t="s">
        <v>59</v>
      </c>
      <c r="J344" t="s">
        <v>1230</v>
      </c>
      <c r="K344" t="s">
        <v>39</v>
      </c>
      <c r="L344" t="s">
        <v>1231</v>
      </c>
      <c r="M344" t="s">
        <v>41</v>
      </c>
      <c r="N344" t="s">
        <v>33</v>
      </c>
      <c r="O344" s="3">
        <v>45078.65587962963</v>
      </c>
      <c r="P344" s="3">
        <v>45078.885740740741</v>
      </c>
      <c r="Q344">
        <v>5</v>
      </c>
      <c r="R344">
        <v>343</v>
      </c>
      <c r="S344" t="str">
        <f>PROPER(CustomerSupport[[#This Row],[Resolution]])</f>
        <v>Loss Today Provide Play.</v>
      </c>
      <c r="T344" t="str">
        <f>TRIM(CustomerSupport[[#This Row],[Customer Name]])</f>
        <v>Joshua Glover</v>
      </c>
      <c r="U344">
        <f>MONTH(CustomerSupport[[#This Row],[Date of Purchase]])</f>
        <v>1</v>
      </c>
      <c r="V344" t="str">
        <f>TEXT('Working data'!G344,"mmmm")</f>
        <v>January</v>
      </c>
      <c r="W344">
        <f>YEAR(CustomerSupport[[#This Row],[Date of Purchase]])</f>
        <v>2021</v>
      </c>
      <c r="X344">
        <f t="shared" si="5"/>
        <v>5.5166666666627862</v>
      </c>
    </row>
    <row r="345" spans="1:24" ht="14.25" customHeight="1" x14ac:dyDescent="0.4">
      <c r="A345">
        <v>344</v>
      </c>
      <c r="B345" t="s">
        <v>1232</v>
      </c>
      <c r="C345" t="s">
        <v>1233</v>
      </c>
      <c r="D345">
        <v>48</v>
      </c>
      <c r="E345" t="s">
        <v>19</v>
      </c>
      <c r="F345" t="s">
        <v>81</v>
      </c>
      <c r="G345" s="1">
        <v>44424</v>
      </c>
      <c r="H345" t="s">
        <v>66</v>
      </c>
      <c r="I345" t="s">
        <v>67</v>
      </c>
      <c r="J345" t="s">
        <v>1234</v>
      </c>
      <c r="K345" t="s">
        <v>62</v>
      </c>
      <c r="M345" t="s">
        <v>143</v>
      </c>
      <c r="N345" t="s">
        <v>83</v>
      </c>
      <c r="R345">
        <v>344</v>
      </c>
      <c r="S345" t="str">
        <f>PROPER(CustomerSupport[[#This Row],[Resolution]])</f>
        <v/>
      </c>
      <c r="T345" t="str">
        <f>TRIM(CustomerSupport[[#This Row],[Customer Name]])</f>
        <v>Jeffrey Powell</v>
      </c>
      <c r="U345">
        <f>MONTH(CustomerSupport[[#This Row],[Date of Purchase]])</f>
        <v>8</v>
      </c>
      <c r="V345" t="str">
        <f>TEXT('Working data'!G345,"mmmm")</f>
        <v>August</v>
      </c>
      <c r="W345">
        <f>YEAR(CustomerSupport[[#This Row],[Date of Purchase]])</f>
        <v>2021</v>
      </c>
      <c r="X345" t="str">
        <f t="shared" si="5"/>
        <v/>
      </c>
    </row>
    <row r="346" spans="1:24" ht="14.25" customHeight="1" x14ac:dyDescent="0.4">
      <c r="A346">
        <v>345</v>
      </c>
      <c r="B346" t="s">
        <v>1235</v>
      </c>
      <c r="C346" t="s">
        <v>1236</v>
      </c>
      <c r="D346">
        <v>52</v>
      </c>
      <c r="E346" t="s">
        <v>19</v>
      </c>
      <c r="F346" t="s">
        <v>134</v>
      </c>
      <c r="G346" s="1">
        <v>44332</v>
      </c>
      <c r="H346" t="s">
        <v>21</v>
      </c>
      <c r="I346" t="s">
        <v>37</v>
      </c>
      <c r="J346" s="2" t="s">
        <v>1237</v>
      </c>
      <c r="K346" t="s">
        <v>39</v>
      </c>
      <c r="L346" t="s">
        <v>1238</v>
      </c>
      <c r="M346" t="s">
        <v>89</v>
      </c>
      <c r="N346" t="s">
        <v>83</v>
      </c>
      <c r="O346" s="3">
        <v>45078.225358796299</v>
      </c>
      <c r="P346" s="3">
        <v>45078.726053240738</v>
      </c>
      <c r="Q346">
        <v>3</v>
      </c>
      <c r="R346">
        <v>345</v>
      </c>
      <c r="S346" t="str">
        <f>PROPER(CustomerSupport[[#This Row],[Resolution]])</f>
        <v>Country Fast Ball True Stock Forget.</v>
      </c>
      <c r="T346" t="str">
        <f>TRIM(CustomerSupport[[#This Row],[Customer Name]])</f>
        <v>Leslie Gomez</v>
      </c>
      <c r="U346">
        <f>MONTH(CustomerSupport[[#This Row],[Date of Purchase]])</f>
        <v>5</v>
      </c>
      <c r="V346" t="str">
        <f>TEXT('Working data'!G346,"mmmm")</f>
        <v>May</v>
      </c>
      <c r="W346">
        <f>YEAR(CustomerSupport[[#This Row],[Date of Purchase]])</f>
        <v>2021</v>
      </c>
      <c r="X346">
        <f t="shared" si="5"/>
        <v>12.016666666546371</v>
      </c>
    </row>
    <row r="347" spans="1:24" ht="14.25" customHeight="1" x14ac:dyDescent="0.4">
      <c r="A347">
        <v>346</v>
      </c>
      <c r="B347" t="s">
        <v>1239</v>
      </c>
      <c r="C347" t="s">
        <v>1240</v>
      </c>
      <c r="D347">
        <v>54</v>
      </c>
      <c r="E347" t="s">
        <v>58</v>
      </c>
      <c r="F347" t="s">
        <v>655</v>
      </c>
      <c r="G347" s="1">
        <v>44298</v>
      </c>
      <c r="H347" t="s">
        <v>21</v>
      </c>
      <c r="I347" t="s">
        <v>60</v>
      </c>
      <c r="J347" t="s">
        <v>1241</v>
      </c>
      <c r="K347" t="s">
        <v>39</v>
      </c>
      <c r="L347" t="s">
        <v>1242</v>
      </c>
      <c r="M347" t="s">
        <v>89</v>
      </c>
      <c r="N347" t="s">
        <v>26</v>
      </c>
      <c r="O347" s="3">
        <v>45078.664259259262</v>
      </c>
      <c r="P347" s="3">
        <v>45078.301064814812</v>
      </c>
      <c r="Q347">
        <v>5</v>
      </c>
      <c r="R347">
        <v>346</v>
      </c>
      <c r="S347" t="str">
        <f>PROPER(CustomerSupport[[#This Row],[Resolution]])</f>
        <v>Sell Successful Teach Its Wish Adult.</v>
      </c>
      <c r="T347" t="str">
        <f>TRIM(CustomerSupport[[#This Row],[Customer Name]])</f>
        <v>Hannah Gibbs</v>
      </c>
      <c r="U347">
        <f>MONTH(CustomerSupport[[#This Row],[Date of Purchase]])</f>
        <v>4</v>
      </c>
      <c r="V347" t="str">
        <f>TEXT('Working data'!G347,"mmmm")</f>
        <v>April</v>
      </c>
      <c r="W347">
        <f>YEAR(CustomerSupport[[#This Row],[Date of Purchase]])</f>
        <v>2021</v>
      </c>
      <c r="X347">
        <f t="shared" si="5"/>
        <v>-8.716666666790843</v>
      </c>
    </row>
    <row r="348" spans="1:24" ht="14.25" customHeight="1" x14ac:dyDescent="0.4">
      <c r="A348">
        <v>347</v>
      </c>
      <c r="B348" t="s">
        <v>1243</v>
      </c>
      <c r="C348" t="s">
        <v>1244</v>
      </c>
      <c r="D348">
        <v>63</v>
      </c>
      <c r="E348" t="s">
        <v>29</v>
      </c>
      <c r="F348" t="s">
        <v>71</v>
      </c>
      <c r="G348" s="1">
        <v>44333</v>
      </c>
      <c r="H348" t="s">
        <v>21</v>
      </c>
      <c r="I348" t="s">
        <v>59</v>
      </c>
      <c r="J348" s="2" t="s">
        <v>1245</v>
      </c>
      <c r="K348" t="s">
        <v>62</v>
      </c>
      <c r="M348" t="s">
        <v>41</v>
      </c>
      <c r="N348" t="s">
        <v>55</v>
      </c>
      <c r="R348">
        <v>347</v>
      </c>
      <c r="S348" t="str">
        <f>PROPER(CustomerSupport[[#This Row],[Resolution]])</f>
        <v/>
      </c>
      <c r="T348" t="str">
        <f>TRIM(CustomerSupport[[#This Row],[Customer Name]])</f>
        <v>James Johnson</v>
      </c>
      <c r="U348">
        <f>MONTH(CustomerSupport[[#This Row],[Date of Purchase]])</f>
        <v>5</v>
      </c>
      <c r="V348" t="str">
        <f>TEXT('Working data'!G348,"mmmm")</f>
        <v>May</v>
      </c>
      <c r="W348">
        <f>YEAR(CustomerSupport[[#This Row],[Date of Purchase]])</f>
        <v>2021</v>
      </c>
      <c r="X348" t="str">
        <f t="shared" si="5"/>
        <v/>
      </c>
    </row>
    <row r="349" spans="1:24" ht="14.25" customHeight="1" x14ac:dyDescent="0.4">
      <c r="A349">
        <v>348</v>
      </c>
      <c r="B349" t="s">
        <v>1246</v>
      </c>
      <c r="C349" t="s">
        <v>1247</v>
      </c>
      <c r="D349">
        <v>44</v>
      </c>
      <c r="E349" t="s">
        <v>29</v>
      </c>
      <c r="F349" t="s">
        <v>44</v>
      </c>
      <c r="G349" s="1">
        <v>44274</v>
      </c>
      <c r="H349" t="s">
        <v>67</v>
      </c>
      <c r="I349" t="s">
        <v>113</v>
      </c>
      <c r="J349" t="s">
        <v>442</v>
      </c>
      <c r="K349" t="s">
        <v>62</v>
      </c>
      <c r="M349" t="s">
        <v>143</v>
      </c>
      <c r="N349" t="s">
        <v>33</v>
      </c>
      <c r="R349">
        <v>348</v>
      </c>
      <c r="S349" t="str">
        <f>PROPER(CustomerSupport[[#This Row],[Resolution]])</f>
        <v/>
      </c>
      <c r="T349" t="str">
        <f>TRIM(CustomerSupport[[#This Row],[Customer Name]])</f>
        <v>Erica Boyer</v>
      </c>
      <c r="U349">
        <f>MONTH(CustomerSupport[[#This Row],[Date of Purchase]])</f>
        <v>3</v>
      </c>
      <c r="V349" t="str">
        <f>TEXT('Working data'!G349,"mmmm")</f>
        <v>March</v>
      </c>
      <c r="W349">
        <f>YEAR(CustomerSupport[[#This Row],[Date of Purchase]])</f>
        <v>2021</v>
      </c>
      <c r="X349" t="str">
        <f t="shared" si="5"/>
        <v/>
      </c>
    </row>
    <row r="350" spans="1:24" ht="14.25" customHeight="1" x14ac:dyDescent="0.4">
      <c r="A350">
        <v>349</v>
      </c>
      <c r="B350" t="s">
        <v>1248</v>
      </c>
      <c r="C350" t="s">
        <v>1249</v>
      </c>
      <c r="D350">
        <v>52</v>
      </c>
      <c r="E350" t="s">
        <v>58</v>
      </c>
      <c r="F350" t="s">
        <v>51</v>
      </c>
      <c r="G350" s="1">
        <v>44482</v>
      </c>
      <c r="H350" t="s">
        <v>21</v>
      </c>
      <c r="I350" t="s">
        <v>72</v>
      </c>
      <c r="J350" s="2" t="s">
        <v>1250</v>
      </c>
      <c r="K350" t="s">
        <v>24</v>
      </c>
      <c r="M350" t="s">
        <v>143</v>
      </c>
      <c r="N350" t="s">
        <v>55</v>
      </c>
      <c r="O350" s="3">
        <v>45078.769155092596</v>
      </c>
      <c r="R350">
        <v>349</v>
      </c>
      <c r="S350" t="str">
        <f>PROPER(CustomerSupport[[#This Row],[Resolution]])</f>
        <v/>
      </c>
      <c r="T350" t="str">
        <f>TRIM(CustomerSupport[[#This Row],[Customer Name]])</f>
        <v>Mark Castro</v>
      </c>
      <c r="U350">
        <f>MONTH(CustomerSupport[[#This Row],[Date of Purchase]])</f>
        <v>10</v>
      </c>
      <c r="V350" t="str">
        <f>TEXT('Working data'!G350,"mmmm")</f>
        <v>October</v>
      </c>
      <c r="W350">
        <f>YEAR(CustomerSupport[[#This Row],[Date of Purchase]])</f>
        <v>2021</v>
      </c>
      <c r="X350" t="str">
        <f t="shared" si="5"/>
        <v/>
      </c>
    </row>
    <row r="351" spans="1:24" ht="14.25" customHeight="1" x14ac:dyDescent="0.4">
      <c r="A351">
        <v>350</v>
      </c>
      <c r="B351" t="s">
        <v>1251</v>
      </c>
      <c r="C351" t="s">
        <v>1252</v>
      </c>
      <c r="D351">
        <v>28</v>
      </c>
      <c r="E351" t="s">
        <v>29</v>
      </c>
      <c r="F351" t="s">
        <v>242</v>
      </c>
      <c r="G351" s="1">
        <v>44027</v>
      </c>
      <c r="H351" t="s">
        <v>45</v>
      </c>
      <c r="I351" t="s">
        <v>72</v>
      </c>
      <c r="J351" s="2" t="s">
        <v>1253</v>
      </c>
      <c r="K351" t="s">
        <v>39</v>
      </c>
      <c r="L351" t="s">
        <v>1254</v>
      </c>
      <c r="M351" t="s">
        <v>25</v>
      </c>
      <c r="N351" t="s">
        <v>55</v>
      </c>
      <c r="O351" s="3">
        <v>45077.979583333334</v>
      </c>
      <c r="P351" s="3">
        <v>45078.726111111115</v>
      </c>
      <c r="Q351">
        <v>3</v>
      </c>
      <c r="R351">
        <v>350</v>
      </c>
      <c r="S351" t="str">
        <f>PROPER(CustomerSupport[[#This Row],[Resolution]])</f>
        <v>Investment Necessary Seem Glass Bring Land.</v>
      </c>
      <c r="T351" t="str">
        <f>TRIM(CustomerSupport[[#This Row],[Customer Name]])</f>
        <v>Matthew Richardson</v>
      </c>
      <c r="U351">
        <f>MONTH(CustomerSupport[[#This Row],[Date of Purchase]])</f>
        <v>7</v>
      </c>
      <c r="V351" t="str">
        <f>TEXT('Working data'!G351,"mmmm")</f>
        <v>July</v>
      </c>
      <c r="W351">
        <f>YEAR(CustomerSupport[[#This Row],[Date of Purchase]])</f>
        <v>2020</v>
      </c>
      <c r="X351">
        <f t="shared" si="5"/>
        <v>17.916666666744277</v>
      </c>
    </row>
    <row r="352" spans="1:24" ht="14.25" customHeight="1" x14ac:dyDescent="0.4">
      <c r="A352">
        <v>351</v>
      </c>
      <c r="B352" t="s">
        <v>1255</v>
      </c>
      <c r="C352" t="s">
        <v>1256</v>
      </c>
      <c r="D352">
        <v>70</v>
      </c>
      <c r="E352" t="s">
        <v>19</v>
      </c>
      <c r="F352" t="s">
        <v>655</v>
      </c>
      <c r="G352" s="1">
        <v>44496</v>
      </c>
      <c r="H352" t="s">
        <v>59</v>
      </c>
      <c r="I352" t="s">
        <v>177</v>
      </c>
      <c r="J352" s="2" t="s">
        <v>1257</v>
      </c>
      <c r="K352" t="s">
        <v>39</v>
      </c>
      <c r="L352" t="s">
        <v>1258</v>
      </c>
      <c r="M352" t="s">
        <v>25</v>
      </c>
      <c r="N352" t="s">
        <v>26</v>
      </c>
      <c r="O352" s="3">
        <v>45078.315023148149</v>
      </c>
      <c r="P352" s="3">
        <v>45078.719189814816</v>
      </c>
      <c r="Q352">
        <v>2</v>
      </c>
      <c r="R352">
        <v>351</v>
      </c>
      <c r="S352" t="str">
        <f>PROPER(CustomerSupport[[#This Row],[Resolution]])</f>
        <v>Seven Player Others Happen Consider Hot.</v>
      </c>
      <c r="T352" t="str">
        <f>TRIM(CustomerSupport[[#This Row],[Customer Name]])</f>
        <v>Ryan Murillo</v>
      </c>
      <c r="U352">
        <f>MONTH(CustomerSupport[[#This Row],[Date of Purchase]])</f>
        <v>10</v>
      </c>
      <c r="V352" t="str">
        <f>TEXT('Working data'!G352,"mmmm")</f>
        <v>October</v>
      </c>
      <c r="W352">
        <f>YEAR(CustomerSupport[[#This Row],[Date of Purchase]])</f>
        <v>2021</v>
      </c>
      <c r="X352">
        <f t="shared" si="5"/>
        <v>9.7000000000116415</v>
      </c>
    </row>
    <row r="353" spans="1:24" ht="14.25" customHeight="1" x14ac:dyDescent="0.4">
      <c r="A353">
        <v>352</v>
      </c>
      <c r="B353" t="s">
        <v>1259</v>
      </c>
      <c r="C353" t="s">
        <v>1260</v>
      </c>
      <c r="D353">
        <v>51</v>
      </c>
      <c r="E353" t="s">
        <v>29</v>
      </c>
      <c r="F353" t="s">
        <v>485</v>
      </c>
      <c r="G353" s="1">
        <v>44549</v>
      </c>
      <c r="H353" t="s">
        <v>59</v>
      </c>
      <c r="I353" t="s">
        <v>46</v>
      </c>
      <c r="J353" s="2" t="s">
        <v>1261</v>
      </c>
      <c r="K353" t="s">
        <v>24</v>
      </c>
      <c r="M353" t="s">
        <v>143</v>
      </c>
      <c r="N353" t="s">
        <v>83</v>
      </c>
      <c r="O353" s="3">
        <v>45078.064340277779</v>
      </c>
      <c r="R353">
        <v>352</v>
      </c>
      <c r="S353" t="str">
        <f>PROPER(CustomerSupport[[#This Row],[Resolution]])</f>
        <v/>
      </c>
      <c r="T353" t="str">
        <f>TRIM(CustomerSupport[[#This Row],[Customer Name]])</f>
        <v>Ryan Reed</v>
      </c>
      <c r="U353">
        <f>MONTH(CustomerSupport[[#This Row],[Date of Purchase]])</f>
        <v>12</v>
      </c>
      <c r="V353" t="str">
        <f>TEXT('Working data'!G353,"mmmm")</f>
        <v>December</v>
      </c>
      <c r="W353">
        <f>YEAR(CustomerSupport[[#This Row],[Date of Purchase]])</f>
        <v>2021</v>
      </c>
      <c r="X353" t="str">
        <f t="shared" si="5"/>
        <v/>
      </c>
    </row>
    <row r="354" spans="1:24" ht="14.25" customHeight="1" x14ac:dyDescent="0.4">
      <c r="A354">
        <v>353</v>
      </c>
      <c r="B354" t="s">
        <v>1262</v>
      </c>
      <c r="C354" t="s">
        <v>1263</v>
      </c>
      <c r="D354">
        <v>47</v>
      </c>
      <c r="E354" t="s">
        <v>58</v>
      </c>
      <c r="F354" t="s">
        <v>456</v>
      </c>
      <c r="G354" s="1">
        <v>44179</v>
      </c>
      <c r="H354" t="s">
        <v>67</v>
      </c>
      <c r="I354" t="s">
        <v>77</v>
      </c>
      <c r="J354" t="s">
        <v>1264</v>
      </c>
      <c r="K354" t="s">
        <v>39</v>
      </c>
      <c r="L354" t="s">
        <v>1265</v>
      </c>
      <c r="M354" t="s">
        <v>89</v>
      </c>
      <c r="N354" t="s">
        <v>55</v>
      </c>
      <c r="O354" s="3">
        <v>45078.674074074072</v>
      </c>
      <c r="P354" s="3">
        <v>45078.446296296293</v>
      </c>
      <c r="Q354">
        <v>2</v>
      </c>
      <c r="R354">
        <v>353</v>
      </c>
      <c r="S354" t="str">
        <f>PROPER(CustomerSupport[[#This Row],[Resolution]])</f>
        <v>No Enjoy Sign Case Check But.</v>
      </c>
      <c r="T354" t="str">
        <f>TRIM(CustomerSupport[[#This Row],[Customer Name]])</f>
        <v>Lisa Smith</v>
      </c>
      <c r="U354">
        <f>MONTH(CustomerSupport[[#This Row],[Date of Purchase]])</f>
        <v>12</v>
      </c>
      <c r="V354" t="str">
        <f>TEXT('Working data'!G354,"mmmm")</f>
        <v>December</v>
      </c>
      <c r="W354">
        <f>YEAR(CustomerSupport[[#This Row],[Date of Purchase]])</f>
        <v>2020</v>
      </c>
      <c r="X354">
        <f t="shared" si="5"/>
        <v>-5.4666666666744277</v>
      </c>
    </row>
    <row r="355" spans="1:24" ht="14.25" customHeight="1" x14ac:dyDescent="0.4">
      <c r="A355">
        <v>354</v>
      </c>
      <c r="B355" t="s">
        <v>1266</v>
      </c>
      <c r="C355" t="s">
        <v>1267</v>
      </c>
      <c r="D355">
        <v>52</v>
      </c>
      <c r="E355" t="s">
        <v>58</v>
      </c>
      <c r="F355" t="s">
        <v>103</v>
      </c>
      <c r="G355" s="1">
        <v>44559</v>
      </c>
      <c r="H355" t="s">
        <v>59</v>
      </c>
      <c r="I355" t="s">
        <v>67</v>
      </c>
      <c r="J355" s="2" t="s">
        <v>1268</v>
      </c>
      <c r="K355" t="s">
        <v>39</v>
      </c>
      <c r="L355" t="s">
        <v>1269</v>
      </c>
      <c r="M355" t="s">
        <v>25</v>
      </c>
      <c r="N355" t="s">
        <v>33</v>
      </c>
      <c r="O355" s="3">
        <v>45078.805347222224</v>
      </c>
      <c r="P355" s="3">
        <v>45078.204652777778</v>
      </c>
      <c r="Q355">
        <v>4</v>
      </c>
      <c r="R355">
        <v>354</v>
      </c>
      <c r="S355" t="str">
        <f>PROPER(CustomerSupport[[#This Row],[Resolution]])</f>
        <v>Similar Along Rock As How Situation.</v>
      </c>
      <c r="T355" t="str">
        <f>TRIM(CustomerSupport[[#This Row],[Customer Name]])</f>
        <v>Shannon Brooks</v>
      </c>
      <c r="U355">
        <f>MONTH(CustomerSupport[[#This Row],[Date of Purchase]])</f>
        <v>12</v>
      </c>
      <c r="V355" t="str">
        <f>TEXT('Working data'!G355,"mmmm")</f>
        <v>December</v>
      </c>
      <c r="W355">
        <f>YEAR(CustomerSupport[[#This Row],[Date of Purchase]])</f>
        <v>2021</v>
      </c>
      <c r="X355">
        <f t="shared" si="5"/>
        <v>-14.416666666686069</v>
      </c>
    </row>
    <row r="356" spans="1:24" ht="14.25" customHeight="1" x14ac:dyDescent="0.4">
      <c r="A356">
        <v>355</v>
      </c>
      <c r="B356" t="s">
        <v>1270</v>
      </c>
      <c r="C356" t="s">
        <v>1271</v>
      </c>
      <c r="D356">
        <v>51</v>
      </c>
      <c r="E356" t="s">
        <v>58</v>
      </c>
      <c r="F356" t="s">
        <v>211</v>
      </c>
      <c r="G356" s="1">
        <v>44023</v>
      </c>
      <c r="H356" t="s">
        <v>45</v>
      </c>
      <c r="I356" t="s">
        <v>113</v>
      </c>
      <c r="J356" s="2" t="s">
        <v>1272</v>
      </c>
      <c r="K356" t="s">
        <v>24</v>
      </c>
      <c r="M356" t="s">
        <v>143</v>
      </c>
      <c r="N356" t="s">
        <v>83</v>
      </c>
      <c r="O356" s="3">
        <v>45077.974814814814</v>
      </c>
      <c r="R356">
        <v>355</v>
      </c>
      <c r="S356" t="str">
        <f>PROPER(CustomerSupport[[#This Row],[Resolution]])</f>
        <v/>
      </c>
      <c r="T356" t="str">
        <f>TRIM(CustomerSupport[[#This Row],[Customer Name]])</f>
        <v>Joan Smith</v>
      </c>
      <c r="U356">
        <f>MONTH(CustomerSupport[[#This Row],[Date of Purchase]])</f>
        <v>7</v>
      </c>
      <c r="V356" t="str">
        <f>TEXT('Working data'!G356,"mmmm")</f>
        <v>July</v>
      </c>
      <c r="W356">
        <f>YEAR(CustomerSupport[[#This Row],[Date of Purchase]])</f>
        <v>2020</v>
      </c>
      <c r="X356" t="str">
        <f t="shared" si="5"/>
        <v/>
      </c>
    </row>
    <row r="357" spans="1:24" ht="14.25" customHeight="1" x14ac:dyDescent="0.4">
      <c r="A357">
        <v>356</v>
      </c>
      <c r="B357" t="s">
        <v>1273</v>
      </c>
      <c r="C357" t="s">
        <v>1274</v>
      </c>
      <c r="D357">
        <v>18</v>
      </c>
      <c r="E357" t="s">
        <v>19</v>
      </c>
      <c r="F357" t="s">
        <v>125</v>
      </c>
      <c r="G357" s="1">
        <v>43836</v>
      </c>
      <c r="H357" t="s">
        <v>45</v>
      </c>
      <c r="I357" t="s">
        <v>177</v>
      </c>
      <c r="J357" s="2" t="s">
        <v>1275</v>
      </c>
      <c r="K357" t="s">
        <v>24</v>
      </c>
      <c r="M357" t="s">
        <v>89</v>
      </c>
      <c r="N357" t="s">
        <v>26</v>
      </c>
      <c r="O357" s="3">
        <v>45078.08871527778</v>
      </c>
      <c r="R357">
        <v>356</v>
      </c>
      <c r="S357" t="str">
        <f>PROPER(CustomerSupport[[#This Row],[Resolution]])</f>
        <v/>
      </c>
      <c r="T357" t="str">
        <f>TRIM(CustomerSupport[[#This Row],[Customer Name]])</f>
        <v>Jenna Allen</v>
      </c>
      <c r="U357">
        <f>MONTH(CustomerSupport[[#This Row],[Date of Purchase]])</f>
        <v>1</v>
      </c>
      <c r="V357" t="str">
        <f>TEXT('Working data'!G357,"mmmm")</f>
        <v>January</v>
      </c>
      <c r="W357">
        <f>YEAR(CustomerSupport[[#This Row],[Date of Purchase]])</f>
        <v>2020</v>
      </c>
      <c r="X357" t="str">
        <f t="shared" si="5"/>
        <v/>
      </c>
    </row>
    <row r="358" spans="1:24" ht="14.25" customHeight="1" x14ac:dyDescent="0.4">
      <c r="A358">
        <v>357</v>
      </c>
      <c r="B358" t="s">
        <v>1276</v>
      </c>
      <c r="C358" t="s">
        <v>1277</v>
      </c>
      <c r="D358">
        <v>38</v>
      </c>
      <c r="E358" t="s">
        <v>58</v>
      </c>
      <c r="F358" t="s">
        <v>223</v>
      </c>
      <c r="G358" s="1">
        <v>44483</v>
      </c>
      <c r="H358" t="s">
        <v>21</v>
      </c>
      <c r="I358" t="s">
        <v>59</v>
      </c>
      <c r="J358" t="s">
        <v>1278</v>
      </c>
      <c r="K358" t="s">
        <v>39</v>
      </c>
      <c r="L358" t="s">
        <v>1279</v>
      </c>
      <c r="M358" t="s">
        <v>89</v>
      </c>
      <c r="N358" t="s">
        <v>33</v>
      </c>
      <c r="O358" s="3">
        <v>45078.045682870368</v>
      </c>
      <c r="P358" s="3">
        <v>45078.863043981481</v>
      </c>
      <c r="Q358">
        <v>2</v>
      </c>
      <c r="R358">
        <v>357</v>
      </c>
      <c r="S358" t="str">
        <f>PROPER(CustomerSupport[[#This Row],[Resolution]])</f>
        <v>Top Word Today Item Three Administration Wide Pretty.</v>
      </c>
      <c r="T358" t="str">
        <f>TRIM(CustomerSupport[[#This Row],[Customer Name]])</f>
        <v>Kimberly Davenport</v>
      </c>
      <c r="U358">
        <f>MONTH(CustomerSupport[[#This Row],[Date of Purchase]])</f>
        <v>10</v>
      </c>
      <c r="V358" t="str">
        <f>TEXT('Working data'!G358,"mmmm")</f>
        <v>October</v>
      </c>
      <c r="W358">
        <f>YEAR(CustomerSupport[[#This Row],[Date of Purchase]])</f>
        <v>2021</v>
      </c>
      <c r="X358">
        <f t="shared" si="5"/>
        <v>19.616666666697711</v>
      </c>
    </row>
    <row r="359" spans="1:24" ht="14.25" customHeight="1" x14ac:dyDescent="0.4">
      <c r="A359">
        <v>358</v>
      </c>
      <c r="B359" t="s">
        <v>1280</v>
      </c>
      <c r="C359" t="s">
        <v>1281</v>
      </c>
      <c r="D359">
        <v>25</v>
      </c>
      <c r="E359" t="s">
        <v>29</v>
      </c>
      <c r="F359" t="s">
        <v>421</v>
      </c>
      <c r="G359" s="1">
        <v>44518</v>
      </c>
      <c r="H359" t="s">
        <v>67</v>
      </c>
      <c r="I359" t="s">
        <v>93</v>
      </c>
      <c r="J359" s="2" t="s">
        <v>1282</v>
      </c>
      <c r="K359" t="s">
        <v>62</v>
      </c>
      <c r="M359" t="s">
        <v>25</v>
      </c>
      <c r="N359" t="s">
        <v>26</v>
      </c>
      <c r="R359">
        <v>358</v>
      </c>
      <c r="S359" t="str">
        <f>PROPER(CustomerSupport[[#This Row],[Resolution]])</f>
        <v/>
      </c>
      <c r="T359" t="str">
        <f>TRIM(CustomerSupport[[#This Row],[Customer Name]])</f>
        <v>James Serrano</v>
      </c>
      <c r="U359">
        <f>MONTH(CustomerSupport[[#This Row],[Date of Purchase]])</f>
        <v>11</v>
      </c>
      <c r="V359" t="str">
        <f>TEXT('Working data'!G359,"mmmm")</f>
        <v>November</v>
      </c>
      <c r="W359">
        <f>YEAR(CustomerSupport[[#This Row],[Date of Purchase]])</f>
        <v>2021</v>
      </c>
      <c r="X359" t="str">
        <f t="shared" si="5"/>
        <v/>
      </c>
    </row>
    <row r="360" spans="1:24" ht="14.25" customHeight="1" x14ac:dyDescent="0.4">
      <c r="A360">
        <v>359</v>
      </c>
      <c r="B360" t="s">
        <v>1283</v>
      </c>
      <c r="C360" t="s">
        <v>1284</v>
      </c>
      <c r="D360">
        <v>58</v>
      </c>
      <c r="E360" t="s">
        <v>58</v>
      </c>
      <c r="F360" t="s">
        <v>485</v>
      </c>
      <c r="G360" s="1">
        <v>44199</v>
      </c>
      <c r="H360" t="s">
        <v>45</v>
      </c>
      <c r="I360" t="s">
        <v>72</v>
      </c>
      <c r="J360" s="2" t="s">
        <v>1285</v>
      </c>
      <c r="K360" t="s">
        <v>24</v>
      </c>
      <c r="M360" t="s">
        <v>41</v>
      </c>
      <c r="N360" t="s">
        <v>26</v>
      </c>
      <c r="O360" s="3">
        <v>45078.301261574074</v>
      </c>
      <c r="R360">
        <v>359</v>
      </c>
      <c r="S360" t="str">
        <f>PROPER(CustomerSupport[[#This Row],[Resolution]])</f>
        <v/>
      </c>
      <c r="T360" t="str">
        <f>TRIM(CustomerSupport[[#This Row],[Customer Name]])</f>
        <v>James Lewis</v>
      </c>
      <c r="U360">
        <f>MONTH(CustomerSupport[[#This Row],[Date of Purchase]])</f>
        <v>1</v>
      </c>
      <c r="V360" t="str">
        <f>TEXT('Working data'!G360,"mmmm")</f>
        <v>January</v>
      </c>
      <c r="W360">
        <f>YEAR(CustomerSupport[[#This Row],[Date of Purchase]])</f>
        <v>2021</v>
      </c>
      <c r="X360" t="str">
        <f t="shared" si="5"/>
        <v/>
      </c>
    </row>
    <row r="361" spans="1:24" ht="14.25" customHeight="1" x14ac:dyDescent="0.4">
      <c r="A361">
        <v>360</v>
      </c>
      <c r="B361" t="s">
        <v>1286</v>
      </c>
      <c r="C361" t="s">
        <v>1287</v>
      </c>
      <c r="D361">
        <v>24</v>
      </c>
      <c r="E361" t="s">
        <v>58</v>
      </c>
      <c r="F361" t="s">
        <v>699</v>
      </c>
      <c r="G361" s="1">
        <v>44064</v>
      </c>
      <c r="H361" t="s">
        <v>45</v>
      </c>
      <c r="I361" t="s">
        <v>113</v>
      </c>
      <c r="J361" s="2" t="s">
        <v>1288</v>
      </c>
      <c r="K361" t="s">
        <v>62</v>
      </c>
      <c r="M361" t="s">
        <v>25</v>
      </c>
      <c r="N361" t="s">
        <v>33</v>
      </c>
      <c r="R361">
        <v>360</v>
      </c>
      <c r="S361" t="str">
        <f>PROPER(CustomerSupport[[#This Row],[Resolution]])</f>
        <v/>
      </c>
      <c r="T361" t="str">
        <f>TRIM(CustomerSupport[[#This Row],[Customer Name]])</f>
        <v>Ashley Thomas</v>
      </c>
      <c r="U361">
        <f>MONTH(CustomerSupport[[#This Row],[Date of Purchase]])</f>
        <v>8</v>
      </c>
      <c r="V361" t="str">
        <f>TEXT('Working data'!G361,"mmmm")</f>
        <v>August</v>
      </c>
      <c r="W361">
        <f>YEAR(CustomerSupport[[#This Row],[Date of Purchase]])</f>
        <v>2020</v>
      </c>
      <c r="X361" t="str">
        <f t="shared" si="5"/>
        <v/>
      </c>
    </row>
    <row r="362" spans="1:24" ht="14.25" customHeight="1" x14ac:dyDescent="0.4">
      <c r="A362">
        <v>361</v>
      </c>
      <c r="B362" t="s">
        <v>1289</v>
      </c>
      <c r="C362" t="s">
        <v>1290</v>
      </c>
      <c r="D362">
        <v>42</v>
      </c>
      <c r="E362" t="s">
        <v>58</v>
      </c>
      <c r="F362" t="s">
        <v>98</v>
      </c>
      <c r="G362" s="1">
        <v>43866</v>
      </c>
      <c r="H362" t="s">
        <v>59</v>
      </c>
      <c r="I362" t="s">
        <v>37</v>
      </c>
      <c r="J362" s="2" t="s">
        <v>1291</v>
      </c>
      <c r="K362" t="s">
        <v>39</v>
      </c>
      <c r="L362" t="s">
        <v>1292</v>
      </c>
      <c r="M362" t="s">
        <v>143</v>
      </c>
      <c r="N362" t="s">
        <v>55</v>
      </c>
      <c r="O362" s="3">
        <v>45078.263796296298</v>
      </c>
      <c r="P362" s="3">
        <v>45078.361018518517</v>
      </c>
      <c r="Q362">
        <v>5</v>
      </c>
      <c r="R362">
        <v>361</v>
      </c>
      <c r="S362" t="str">
        <f>PROPER(CustomerSupport[[#This Row],[Resolution]])</f>
        <v>Report Recently What Later Appear She.</v>
      </c>
      <c r="T362" t="str">
        <f>TRIM(CustomerSupport[[#This Row],[Customer Name]])</f>
        <v>Andrea Cruz</v>
      </c>
      <c r="U362">
        <f>MONTH(CustomerSupport[[#This Row],[Date of Purchase]])</f>
        <v>2</v>
      </c>
      <c r="V362" t="str">
        <f>TEXT('Working data'!G362,"mmmm")</f>
        <v>February</v>
      </c>
      <c r="W362">
        <f>YEAR(CustomerSupport[[#This Row],[Date of Purchase]])</f>
        <v>2020</v>
      </c>
      <c r="X362">
        <f t="shared" si="5"/>
        <v>2.3333333332557231</v>
      </c>
    </row>
    <row r="363" spans="1:24" ht="14.25" customHeight="1" x14ac:dyDescent="0.4">
      <c r="A363">
        <v>362</v>
      </c>
      <c r="B363" t="s">
        <v>1293</v>
      </c>
      <c r="C363" t="s">
        <v>1294</v>
      </c>
      <c r="D363">
        <v>50</v>
      </c>
      <c r="E363" t="s">
        <v>19</v>
      </c>
      <c r="F363" t="s">
        <v>397</v>
      </c>
      <c r="G363" s="1">
        <v>44170</v>
      </c>
      <c r="H363" t="s">
        <v>66</v>
      </c>
      <c r="I363" t="s">
        <v>177</v>
      </c>
      <c r="J363" s="2" t="s">
        <v>1295</v>
      </c>
      <c r="K363" t="s">
        <v>39</v>
      </c>
      <c r="L363" t="s">
        <v>1296</v>
      </c>
      <c r="M363" t="s">
        <v>143</v>
      </c>
      <c r="N363" t="s">
        <v>33</v>
      </c>
      <c r="O363" s="3">
        <v>45078.533263888887</v>
      </c>
      <c r="P363" s="3">
        <v>45078.621458333335</v>
      </c>
      <c r="Q363">
        <v>4</v>
      </c>
      <c r="R363">
        <v>362</v>
      </c>
      <c r="S363" t="str">
        <f>PROPER(CustomerSupport[[#This Row],[Resolution]])</f>
        <v>Teacher By Meeting Past Result.</v>
      </c>
      <c r="T363" t="str">
        <f>TRIM(CustomerSupport[[#This Row],[Customer Name]])</f>
        <v>Denise Taylor</v>
      </c>
      <c r="U363">
        <f>MONTH(CustomerSupport[[#This Row],[Date of Purchase]])</f>
        <v>12</v>
      </c>
      <c r="V363" t="str">
        <f>TEXT('Working data'!G363,"mmmm")</f>
        <v>December</v>
      </c>
      <c r="W363">
        <f>YEAR(CustomerSupport[[#This Row],[Date of Purchase]])</f>
        <v>2020</v>
      </c>
      <c r="X363">
        <f t="shared" si="5"/>
        <v>2.1166666667559184</v>
      </c>
    </row>
    <row r="364" spans="1:24" ht="14.25" customHeight="1" x14ac:dyDescent="0.4">
      <c r="A364">
        <v>363</v>
      </c>
      <c r="B364" t="s">
        <v>1297</v>
      </c>
      <c r="C364" t="s">
        <v>1298</v>
      </c>
      <c r="D364">
        <v>21</v>
      </c>
      <c r="E364" t="s">
        <v>58</v>
      </c>
      <c r="F364" t="s">
        <v>98</v>
      </c>
      <c r="G364" s="1">
        <v>44269</v>
      </c>
      <c r="H364" t="s">
        <v>66</v>
      </c>
      <c r="I364" t="s">
        <v>99</v>
      </c>
      <c r="J364" s="2" t="s">
        <v>1299</v>
      </c>
      <c r="K364" t="s">
        <v>62</v>
      </c>
      <c r="M364" t="s">
        <v>41</v>
      </c>
      <c r="N364" t="s">
        <v>33</v>
      </c>
      <c r="R364">
        <v>363</v>
      </c>
      <c r="S364" t="str">
        <f>PROPER(CustomerSupport[[#This Row],[Resolution]])</f>
        <v/>
      </c>
      <c r="T364" t="str">
        <f>TRIM(CustomerSupport[[#This Row],[Customer Name]])</f>
        <v>Stephanie Gilbert</v>
      </c>
      <c r="U364">
        <f>MONTH(CustomerSupport[[#This Row],[Date of Purchase]])</f>
        <v>3</v>
      </c>
      <c r="V364" t="str">
        <f>TEXT('Working data'!G364,"mmmm")</f>
        <v>March</v>
      </c>
      <c r="W364">
        <f>YEAR(CustomerSupport[[#This Row],[Date of Purchase]])</f>
        <v>2021</v>
      </c>
      <c r="X364" t="str">
        <f t="shared" si="5"/>
        <v/>
      </c>
    </row>
    <row r="365" spans="1:24" ht="14.25" customHeight="1" x14ac:dyDescent="0.4">
      <c r="A365">
        <v>364</v>
      </c>
      <c r="B365" t="s">
        <v>1300</v>
      </c>
      <c r="C365" t="s">
        <v>1301</v>
      </c>
      <c r="D365">
        <v>48</v>
      </c>
      <c r="E365" t="s">
        <v>58</v>
      </c>
      <c r="F365" t="s">
        <v>485</v>
      </c>
      <c r="G365" s="1">
        <v>44064</v>
      </c>
      <c r="H365" t="s">
        <v>67</v>
      </c>
      <c r="I365" t="s">
        <v>72</v>
      </c>
      <c r="J365" s="2" t="s">
        <v>1302</v>
      </c>
      <c r="K365" t="s">
        <v>62</v>
      </c>
      <c r="M365" t="s">
        <v>25</v>
      </c>
      <c r="N365" t="s">
        <v>55</v>
      </c>
      <c r="R365">
        <v>364</v>
      </c>
      <c r="S365" t="str">
        <f>PROPER(CustomerSupport[[#This Row],[Resolution]])</f>
        <v/>
      </c>
      <c r="T365" t="str">
        <f>TRIM(CustomerSupport[[#This Row],[Customer Name]])</f>
        <v>Cindy Thomas</v>
      </c>
      <c r="U365">
        <f>MONTH(CustomerSupport[[#This Row],[Date of Purchase]])</f>
        <v>8</v>
      </c>
      <c r="V365" t="str">
        <f>TEXT('Working data'!G365,"mmmm")</f>
        <v>August</v>
      </c>
      <c r="W365">
        <f>YEAR(CustomerSupport[[#This Row],[Date of Purchase]])</f>
        <v>2020</v>
      </c>
      <c r="X365" t="str">
        <f t="shared" si="5"/>
        <v/>
      </c>
    </row>
    <row r="366" spans="1:24" ht="14.25" customHeight="1" x14ac:dyDescent="0.4">
      <c r="A366">
        <v>365</v>
      </c>
      <c r="B366" t="s">
        <v>1303</v>
      </c>
      <c r="C366" t="s">
        <v>1304</v>
      </c>
      <c r="D366">
        <v>33</v>
      </c>
      <c r="E366" t="s">
        <v>58</v>
      </c>
      <c r="F366" t="s">
        <v>112</v>
      </c>
      <c r="G366" s="1">
        <v>44464</v>
      </c>
      <c r="H366" t="s">
        <v>59</v>
      </c>
      <c r="I366" t="s">
        <v>60</v>
      </c>
      <c r="J366" t="s">
        <v>1305</v>
      </c>
      <c r="K366" t="s">
        <v>39</v>
      </c>
      <c r="L366" t="s">
        <v>1306</v>
      </c>
      <c r="M366" t="s">
        <v>89</v>
      </c>
      <c r="N366" t="s">
        <v>33</v>
      </c>
      <c r="O366" s="3">
        <v>45078.627754629626</v>
      </c>
      <c r="P366" s="3">
        <v>45078.840949074074</v>
      </c>
      <c r="Q366">
        <v>1</v>
      </c>
      <c r="R366">
        <v>365</v>
      </c>
      <c r="S366" t="str">
        <f>PROPER(CustomerSupport[[#This Row],[Resolution]])</f>
        <v>Tend Let Just Clearly Tell Believe.</v>
      </c>
      <c r="T366" t="str">
        <f>TRIM(CustomerSupport[[#This Row],[Customer Name]])</f>
        <v>Cindy Garza</v>
      </c>
      <c r="U366">
        <f>MONTH(CustomerSupport[[#This Row],[Date of Purchase]])</f>
        <v>9</v>
      </c>
      <c r="V366" t="str">
        <f>TEXT('Working data'!G366,"mmmm")</f>
        <v>September</v>
      </c>
      <c r="W366">
        <f>YEAR(CustomerSupport[[#This Row],[Date of Purchase]])</f>
        <v>2021</v>
      </c>
      <c r="X366">
        <f t="shared" si="5"/>
        <v>5.1166666667559184</v>
      </c>
    </row>
    <row r="367" spans="1:24" ht="14.25" customHeight="1" x14ac:dyDescent="0.4">
      <c r="A367">
        <v>366</v>
      </c>
      <c r="B367" t="s">
        <v>1307</v>
      </c>
      <c r="C367" t="s">
        <v>1308</v>
      </c>
      <c r="D367">
        <v>22</v>
      </c>
      <c r="E367" t="s">
        <v>58</v>
      </c>
      <c r="F367" t="s">
        <v>397</v>
      </c>
      <c r="G367" s="1">
        <v>43863</v>
      </c>
      <c r="H367" t="s">
        <v>45</v>
      </c>
      <c r="I367" t="s">
        <v>31</v>
      </c>
      <c r="J367" t="s">
        <v>791</v>
      </c>
      <c r="K367" t="s">
        <v>39</v>
      </c>
      <c r="L367" t="s">
        <v>1309</v>
      </c>
      <c r="M367" t="s">
        <v>143</v>
      </c>
      <c r="N367" t="s">
        <v>26</v>
      </c>
      <c r="O367" s="3">
        <v>45078.482627314814</v>
      </c>
      <c r="P367" s="3">
        <v>45078.304849537039</v>
      </c>
      <c r="Q367">
        <v>3</v>
      </c>
      <c r="R367">
        <v>366</v>
      </c>
      <c r="S367" t="str">
        <f>PROPER(CustomerSupport[[#This Row],[Resolution]])</f>
        <v>Law Level Long Short.</v>
      </c>
      <c r="T367" t="str">
        <f>TRIM(CustomerSupport[[#This Row],[Customer Name]])</f>
        <v>Alison Carroll</v>
      </c>
      <c r="U367">
        <f>MONTH(CustomerSupport[[#This Row],[Date of Purchase]])</f>
        <v>2</v>
      </c>
      <c r="V367" t="str">
        <f>TEXT('Working data'!G367,"mmmm")</f>
        <v>February</v>
      </c>
      <c r="W367">
        <f>YEAR(CustomerSupport[[#This Row],[Date of Purchase]])</f>
        <v>2020</v>
      </c>
      <c r="X367">
        <f t="shared" si="5"/>
        <v>-4.2666666666045785</v>
      </c>
    </row>
    <row r="368" spans="1:24" ht="14.25" customHeight="1" x14ac:dyDescent="0.4">
      <c r="A368">
        <v>367</v>
      </c>
      <c r="B368" t="s">
        <v>1310</v>
      </c>
      <c r="C368" t="s">
        <v>1311</v>
      </c>
      <c r="D368">
        <v>51</v>
      </c>
      <c r="E368" t="s">
        <v>19</v>
      </c>
      <c r="F368" t="s">
        <v>249</v>
      </c>
      <c r="G368" s="1">
        <v>44385</v>
      </c>
      <c r="H368" t="s">
        <v>59</v>
      </c>
      <c r="I368" t="s">
        <v>99</v>
      </c>
      <c r="J368" s="2" t="s">
        <v>1312</v>
      </c>
      <c r="K368" t="s">
        <v>62</v>
      </c>
      <c r="M368" t="s">
        <v>25</v>
      </c>
      <c r="N368" t="s">
        <v>55</v>
      </c>
      <c r="R368">
        <v>367</v>
      </c>
      <c r="S368" t="str">
        <f>PROPER(CustomerSupport[[#This Row],[Resolution]])</f>
        <v/>
      </c>
      <c r="T368" t="str">
        <f>TRIM(CustomerSupport[[#This Row],[Customer Name]])</f>
        <v>Tracy Bentley</v>
      </c>
      <c r="U368">
        <f>MONTH(CustomerSupport[[#This Row],[Date of Purchase]])</f>
        <v>7</v>
      </c>
      <c r="V368" t="str">
        <f>TEXT('Working data'!G368,"mmmm")</f>
        <v>July</v>
      </c>
      <c r="W368">
        <f>YEAR(CustomerSupport[[#This Row],[Date of Purchase]])</f>
        <v>2021</v>
      </c>
      <c r="X368" t="str">
        <f t="shared" si="5"/>
        <v/>
      </c>
    </row>
    <row r="369" spans="1:24" ht="14.25" customHeight="1" x14ac:dyDescent="0.4">
      <c r="A369">
        <v>368</v>
      </c>
      <c r="B369" t="s">
        <v>1313</v>
      </c>
      <c r="C369" t="s">
        <v>1314</v>
      </c>
      <c r="D369">
        <v>29</v>
      </c>
      <c r="E369" t="s">
        <v>29</v>
      </c>
      <c r="F369" t="s">
        <v>339</v>
      </c>
      <c r="G369" s="1">
        <v>44263</v>
      </c>
      <c r="H369" t="s">
        <v>45</v>
      </c>
      <c r="I369" t="s">
        <v>31</v>
      </c>
      <c r="J369" s="2" t="s">
        <v>1315</v>
      </c>
      <c r="K369" t="s">
        <v>62</v>
      </c>
      <c r="M369" t="s">
        <v>25</v>
      </c>
      <c r="N369" t="s">
        <v>33</v>
      </c>
      <c r="R369">
        <v>368</v>
      </c>
      <c r="S369" t="str">
        <f>PROPER(CustomerSupport[[#This Row],[Resolution]])</f>
        <v/>
      </c>
      <c r="T369" t="str">
        <f>TRIM(CustomerSupport[[#This Row],[Customer Name]])</f>
        <v>Stephanie Douglas</v>
      </c>
      <c r="U369">
        <f>MONTH(CustomerSupport[[#This Row],[Date of Purchase]])</f>
        <v>3</v>
      </c>
      <c r="V369" t="str">
        <f>TEXT('Working data'!G369,"mmmm")</f>
        <v>March</v>
      </c>
      <c r="W369">
        <f>YEAR(CustomerSupport[[#This Row],[Date of Purchase]])</f>
        <v>2021</v>
      </c>
      <c r="X369" t="str">
        <f t="shared" si="5"/>
        <v/>
      </c>
    </row>
    <row r="370" spans="1:24" ht="14.25" customHeight="1" x14ac:dyDescent="0.4">
      <c r="A370">
        <v>369</v>
      </c>
      <c r="B370" t="s">
        <v>1316</v>
      </c>
      <c r="C370" t="s">
        <v>1317</v>
      </c>
      <c r="D370">
        <v>29</v>
      </c>
      <c r="E370" t="s">
        <v>19</v>
      </c>
      <c r="F370" t="s">
        <v>149</v>
      </c>
      <c r="G370" s="1">
        <v>44093</v>
      </c>
      <c r="H370" t="s">
        <v>59</v>
      </c>
      <c r="I370" t="s">
        <v>46</v>
      </c>
      <c r="J370" s="2" t="s">
        <v>1318</v>
      </c>
      <c r="K370" t="s">
        <v>24</v>
      </c>
      <c r="M370" t="s">
        <v>41</v>
      </c>
      <c r="N370" t="s">
        <v>33</v>
      </c>
      <c r="O370" s="3">
        <v>45078.353518518517</v>
      </c>
      <c r="R370">
        <v>369</v>
      </c>
      <c r="S370" t="str">
        <f>PROPER(CustomerSupport[[#This Row],[Resolution]])</f>
        <v/>
      </c>
      <c r="T370" t="str">
        <f>TRIM(CustomerSupport[[#This Row],[Customer Name]])</f>
        <v>Theresa Duran</v>
      </c>
      <c r="U370">
        <f>MONTH(CustomerSupport[[#This Row],[Date of Purchase]])</f>
        <v>9</v>
      </c>
      <c r="V370" t="str">
        <f>TEXT('Working data'!G370,"mmmm")</f>
        <v>September</v>
      </c>
      <c r="W370">
        <f>YEAR(CustomerSupport[[#This Row],[Date of Purchase]])</f>
        <v>2020</v>
      </c>
      <c r="X370" t="str">
        <f t="shared" si="5"/>
        <v/>
      </c>
    </row>
    <row r="371" spans="1:24" ht="14.25" customHeight="1" x14ac:dyDescent="0.4">
      <c r="A371">
        <v>370</v>
      </c>
      <c r="B371" t="s">
        <v>1319</v>
      </c>
      <c r="C371" t="s">
        <v>1320</v>
      </c>
      <c r="D371">
        <v>62</v>
      </c>
      <c r="E371" t="s">
        <v>58</v>
      </c>
      <c r="F371" t="s">
        <v>242</v>
      </c>
      <c r="G371" s="1">
        <v>44517</v>
      </c>
      <c r="H371" t="s">
        <v>66</v>
      </c>
      <c r="I371" t="s">
        <v>93</v>
      </c>
      <c r="J371" t="s">
        <v>1321</v>
      </c>
      <c r="K371" t="s">
        <v>24</v>
      </c>
      <c r="M371" t="s">
        <v>41</v>
      </c>
      <c r="N371" t="s">
        <v>33</v>
      </c>
      <c r="O371" s="3">
        <v>45078.05976851852</v>
      </c>
      <c r="R371">
        <v>370</v>
      </c>
      <c r="S371" t="str">
        <f>PROPER(CustomerSupport[[#This Row],[Resolution]])</f>
        <v/>
      </c>
      <c r="T371" t="str">
        <f>TRIM(CustomerSupport[[#This Row],[Customer Name]])</f>
        <v>Lisa Stanton</v>
      </c>
      <c r="U371">
        <f>MONTH(CustomerSupport[[#This Row],[Date of Purchase]])</f>
        <v>11</v>
      </c>
      <c r="V371" t="str">
        <f>TEXT('Working data'!G371,"mmmm")</f>
        <v>November</v>
      </c>
      <c r="W371">
        <f>YEAR(CustomerSupport[[#This Row],[Date of Purchase]])</f>
        <v>2021</v>
      </c>
      <c r="X371" t="str">
        <f t="shared" si="5"/>
        <v/>
      </c>
    </row>
    <row r="372" spans="1:24" ht="14.25" customHeight="1" x14ac:dyDescent="0.4">
      <c r="A372">
        <v>371</v>
      </c>
      <c r="B372" t="s">
        <v>1322</v>
      </c>
      <c r="C372" t="s">
        <v>1323</v>
      </c>
      <c r="D372">
        <v>24</v>
      </c>
      <c r="E372" t="s">
        <v>58</v>
      </c>
      <c r="F372" t="s">
        <v>339</v>
      </c>
      <c r="G372" s="1">
        <v>44135</v>
      </c>
      <c r="H372" t="s">
        <v>67</v>
      </c>
      <c r="I372" t="s">
        <v>46</v>
      </c>
      <c r="J372" t="s">
        <v>845</v>
      </c>
      <c r="K372" t="s">
        <v>39</v>
      </c>
      <c r="L372" t="s">
        <v>1324</v>
      </c>
      <c r="M372" t="s">
        <v>143</v>
      </c>
      <c r="N372" t="s">
        <v>55</v>
      </c>
      <c r="O372" s="3">
        <v>45078.59171296296</v>
      </c>
      <c r="P372" s="3">
        <v>45077.976435185185</v>
      </c>
      <c r="Q372">
        <v>2</v>
      </c>
      <c r="R372">
        <v>371</v>
      </c>
      <c r="S372" t="str">
        <f>PROPER(CustomerSupport[[#This Row],[Resolution]])</f>
        <v>From South None Up Source Long.</v>
      </c>
      <c r="T372" t="str">
        <f>TRIM(CustomerSupport[[#This Row],[Customer Name]])</f>
        <v>Brandon Mathews</v>
      </c>
      <c r="U372">
        <f>MONTH(CustomerSupport[[#This Row],[Date of Purchase]])</f>
        <v>10</v>
      </c>
      <c r="V372" t="str">
        <f>TEXT('Working data'!G372,"mmmm")</f>
        <v>October</v>
      </c>
      <c r="W372">
        <f>YEAR(CustomerSupport[[#This Row],[Date of Purchase]])</f>
        <v>2020</v>
      </c>
      <c r="X372">
        <f t="shared" si="5"/>
        <v>-14.766666666604578</v>
      </c>
    </row>
    <row r="373" spans="1:24" ht="14.25" customHeight="1" x14ac:dyDescent="0.4">
      <c r="A373">
        <v>372</v>
      </c>
      <c r="B373" t="s">
        <v>1325</v>
      </c>
      <c r="C373" t="s">
        <v>1326</v>
      </c>
      <c r="D373">
        <v>39</v>
      </c>
      <c r="E373" t="s">
        <v>19</v>
      </c>
      <c r="F373" t="s">
        <v>149</v>
      </c>
      <c r="G373" s="1">
        <v>44248</v>
      </c>
      <c r="H373" t="s">
        <v>59</v>
      </c>
      <c r="I373" t="s">
        <v>72</v>
      </c>
      <c r="J373" t="s">
        <v>1327</v>
      </c>
      <c r="K373" t="s">
        <v>39</v>
      </c>
      <c r="L373" t="s">
        <v>1328</v>
      </c>
      <c r="M373" t="s">
        <v>143</v>
      </c>
      <c r="N373" t="s">
        <v>55</v>
      </c>
      <c r="O373" s="3">
        <v>45077.930613425924</v>
      </c>
      <c r="P373" s="3">
        <v>45077.957696759258</v>
      </c>
      <c r="Q373">
        <v>1</v>
      </c>
      <c r="R373">
        <v>372</v>
      </c>
      <c r="S373" t="str">
        <f>PROPER(CustomerSupport[[#This Row],[Resolution]])</f>
        <v>Tv Hope Because Woman Center.</v>
      </c>
      <c r="T373" t="str">
        <f>TRIM(CustomerSupport[[#This Row],[Customer Name]])</f>
        <v>Daniel Lowe</v>
      </c>
      <c r="U373">
        <f>MONTH(CustomerSupport[[#This Row],[Date of Purchase]])</f>
        <v>2</v>
      </c>
      <c r="V373" t="str">
        <f>TEXT('Working data'!G373,"mmmm")</f>
        <v>February</v>
      </c>
      <c r="W373">
        <f>YEAR(CustomerSupport[[#This Row],[Date of Purchase]])</f>
        <v>2021</v>
      </c>
      <c r="X373">
        <f t="shared" si="5"/>
        <v>0.65000000002328306</v>
      </c>
    </row>
    <row r="374" spans="1:24" ht="14.25" customHeight="1" x14ac:dyDescent="0.4">
      <c r="A374">
        <v>373</v>
      </c>
      <c r="B374" t="s">
        <v>1329</v>
      </c>
      <c r="C374" t="s">
        <v>1330</v>
      </c>
      <c r="D374">
        <v>32</v>
      </c>
      <c r="E374" t="s">
        <v>58</v>
      </c>
      <c r="F374" t="s">
        <v>112</v>
      </c>
      <c r="G374" s="1">
        <v>44504</v>
      </c>
      <c r="H374" t="s">
        <v>67</v>
      </c>
      <c r="I374" t="s">
        <v>72</v>
      </c>
      <c r="J374" s="2" t="s">
        <v>1331</v>
      </c>
      <c r="K374" t="s">
        <v>39</v>
      </c>
      <c r="L374" t="s">
        <v>1332</v>
      </c>
      <c r="M374" t="s">
        <v>143</v>
      </c>
      <c r="N374" t="s">
        <v>26</v>
      </c>
      <c r="O374" s="3">
        <v>45078.619513888887</v>
      </c>
      <c r="P374" s="3">
        <v>45078.880624999998</v>
      </c>
      <c r="Q374">
        <v>5</v>
      </c>
      <c r="R374">
        <v>373</v>
      </c>
      <c r="S374" t="str">
        <f>PROPER(CustomerSupport[[#This Row],[Resolution]])</f>
        <v>Politics Data Box Political.</v>
      </c>
      <c r="T374" t="str">
        <f>TRIM(CustomerSupport[[#This Row],[Customer Name]])</f>
        <v>Travis Harris</v>
      </c>
      <c r="U374">
        <f>MONTH(CustomerSupport[[#This Row],[Date of Purchase]])</f>
        <v>11</v>
      </c>
      <c r="V374" t="str">
        <f>TEXT('Working data'!G374,"mmmm")</f>
        <v>November</v>
      </c>
      <c r="W374">
        <f>YEAR(CustomerSupport[[#This Row],[Date of Purchase]])</f>
        <v>2021</v>
      </c>
      <c r="X374">
        <f t="shared" si="5"/>
        <v>6.2666666666627862</v>
      </c>
    </row>
    <row r="375" spans="1:24" ht="14.25" customHeight="1" x14ac:dyDescent="0.4">
      <c r="A375">
        <v>374</v>
      </c>
      <c r="B375" t="s">
        <v>1333</v>
      </c>
      <c r="C375" t="s">
        <v>1334</v>
      </c>
      <c r="D375">
        <v>24</v>
      </c>
      <c r="E375" t="s">
        <v>19</v>
      </c>
      <c r="F375" t="s">
        <v>20</v>
      </c>
      <c r="G375" s="1">
        <v>44348</v>
      </c>
      <c r="H375" t="s">
        <v>21</v>
      </c>
      <c r="I375" t="s">
        <v>59</v>
      </c>
      <c r="J375" s="2" t="s">
        <v>1335</v>
      </c>
      <c r="K375" t="s">
        <v>39</v>
      </c>
      <c r="L375" t="s">
        <v>1336</v>
      </c>
      <c r="M375" t="s">
        <v>25</v>
      </c>
      <c r="N375" t="s">
        <v>83</v>
      </c>
      <c r="O375" s="3">
        <v>45078.452870370369</v>
      </c>
      <c r="P375" s="3">
        <v>45078.487592592595</v>
      </c>
      <c r="Q375">
        <v>1</v>
      </c>
      <c r="R375">
        <v>374</v>
      </c>
      <c r="S375" t="str">
        <f>PROPER(CustomerSupport[[#This Row],[Resolution]])</f>
        <v>Water Next Strategy Nice.</v>
      </c>
      <c r="T375" t="str">
        <f>TRIM(CustomerSupport[[#This Row],[Customer Name]])</f>
        <v>Lisa Mcdowell</v>
      </c>
      <c r="U375">
        <f>MONTH(CustomerSupport[[#This Row],[Date of Purchase]])</f>
        <v>6</v>
      </c>
      <c r="V375" t="str">
        <f>TEXT('Working data'!G375,"mmmm")</f>
        <v>June</v>
      </c>
      <c r="W375">
        <f>YEAR(CustomerSupport[[#This Row],[Date of Purchase]])</f>
        <v>2021</v>
      </c>
      <c r="X375">
        <f t="shared" si="5"/>
        <v>0.8333333334303461</v>
      </c>
    </row>
    <row r="376" spans="1:24" ht="14.25" customHeight="1" x14ac:dyDescent="0.4">
      <c r="A376">
        <v>375</v>
      </c>
      <c r="B376" t="s">
        <v>1337</v>
      </c>
      <c r="C376" t="s">
        <v>1338</v>
      </c>
      <c r="D376">
        <v>63</v>
      </c>
      <c r="E376" t="s">
        <v>58</v>
      </c>
      <c r="F376" t="s">
        <v>125</v>
      </c>
      <c r="G376" s="1">
        <v>43882</v>
      </c>
      <c r="H376" t="s">
        <v>66</v>
      </c>
      <c r="I376" t="s">
        <v>77</v>
      </c>
      <c r="J376" s="2" t="s">
        <v>1339</v>
      </c>
      <c r="K376" t="s">
        <v>24</v>
      </c>
      <c r="M376" t="s">
        <v>41</v>
      </c>
      <c r="N376" t="s">
        <v>55</v>
      </c>
      <c r="O376" s="3">
        <v>45078.190393518518</v>
      </c>
      <c r="R376">
        <v>375</v>
      </c>
      <c r="S376" t="str">
        <f>PROPER(CustomerSupport[[#This Row],[Resolution]])</f>
        <v/>
      </c>
      <c r="T376" t="str">
        <f>TRIM(CustomerSupport[[#This Row],[Customer Name]])</f>
        <v>Kenneth Esparza</v>
      </c>
      <c r="U376">
        <f>MONTH(CustomerSupport[[#This Row],[Date of Purchase]])</f>
        <v>2</v>
      </c>
      <c r="V376" t="str">
        <f>TEXT('Working data'!G376,"mmmm")</f>
        <v>February</v>
      </c>
      <c r="W376">
        <f>YEAR(CustomerSupport[[#This Row],[Date of Purchase]])</f>
        <v>2020</v>
      </c>
      <c r="X376" t="str">
        <f t="shared" si="5"/>
        <v/>
      </c>
    </row>
    <row r="377" spans="1:24" ht="14.25" customHeight="1" x14ac:dyDescent="0.4">
      <c r="A377">
        <v>376</v>
      </c>
      <c r="B377" t="s">
        <v>1340</v>
      </c>
      <c r="C377" t="s">
        <v>1341</v>
      </c>
      <c r="D377">
        <v>30</v>
      </c>
      <c r="E377" t="s">
        <v>29</v>
      </c>
      <c r="F377" t="s">
        <v>157</v>
      </c>
      <c r="G377" s="1">
        <v>44420</v>
      </c>
      <c r="H377" t="s">
        <v>66</v>
      </c>
      <c r="I377" t="s">
        <v>67</v>
      </c>
      <c r="J377" t="s">
        <v>1342</v>
      </c>
      <c r="K377" t="s">
        <v>39</v>
      </c>
      <c r="L377" t="s">
        <v>1343</v>
      </c>
      <c r="M377" t="s">
        <v>41</v>
      </c>
      <c r="N377" t="s">
        <v>83</v>
      </c>
      <c r="O377" s="3">
        <v>45078.826516203706</v>
      </c>
      <c r="P377" s="3">
        <v>45078.841099537036</v>
      </c>
      <c r="Q377">
        <v>1</v>
      </c>
      <c r="R377">
        <v>376</v>
      </c>
      <c r="S377" t="str">
        <f>PROPER(CustomerSupport[[#This Row],[Resolution]])</f>
        <v>Share Phone Dream List Citizen Green Sport Fact.</v>
      </c>
      <c r="T377" t="str">
        <f>TRIM(CustomerSupport[[#This Row],[Customer Name]])</f>
        <v>Cynthia Ramos MD</v>
      </c>
      <c r="U377">
        <f>MONTH(CustomerSupport[[#This Row],[Date of Purchase]])</f>
        <v>8</v>
      </c>
      <c r="V377" t="str">
        <f>TEXT('Working data'!G377,"mmmm")</f>
        <v>August</v>
      </c>
      <c r="W377">
        <f>YEAR(CustomerSupport[[#This Row],[Date of Purchase]])</f>
        <v>2021</v>
      </c>
      <c r="X377">
        <f t="shared" si="5"/>
        <v>0.34999999991850927</v>
      </c>
    </row>
    <row r="378" spans="1:24" ht="14.25" customHeight="1" x14ac:dyDescent="0.4">
      <c r="A378">
        <v>377</v>
      </c>
      <c r="B378" t="s">
        <v>1344</v>
      </c>
      <c r="C378" t="s">
        <v>1345</v>
      </c>
      <c r="D378">
        <v>28</v>
      </c>
      <c r="E378" t="s">
        <v>58</v>
      </c>
      <c r="F378" t="s">
        <v>112</v>
      </c>
      <c r="G378" s="1">
        <v>44326</v>
      </c>
      <c r="H378" t="s">
        <v>67</v>
      </c>
      <c r="I378" t="s">
        <v>99</v>
      </c>
      <c r="J378" t="s">
        <v>1346</v>
      </c>
      <c r="K378" t="s">
        <v>24</v>
      </c>
      <c r="M378" t="s">
        <v>41</v>
      </c>
      <c r="N378" t="s">
        <v>55</v>
      </c>
      <c r="O378" s="3">
        <v>45078.83834490741</v>
      </c>
      <c r="R378">
        <v>377</v>
      </c>
      <c r="S378" t="str">
        <f>PROPER(CustomerSupport[[#This Row],[Resolution]])</f>
        <v/>
      </c>
      <c r="T378" t="str">
        <f>TRIM(CustomerSupport[[#This Row],[Customer Name]])</f>
        <v>Eric Harris</v>
      </c>
      <c r="U378">
        <f>MONTH(CustomerSupport[[#This Row],[Date of Purchase]])</f>
        <v>5</v>
      </c>
      <c r="V378" t="str">
        <f>TEXT('Working data'!G378,"mmmm")</f>
        <v>May</v>
      </c>
      <c r="W378">
        <f>YEAR(CustomerSupport[[#This Row],[Date of Purchase]])</f>
        <v>2021</v>
      </c>
      <c r="X378" t="str">
        <f t="shared" si="5"/>
        <v/>
      </c>
    </row>
    <row r="379" spans="1:24" ht="14.25" customHeight="1" x14ac:dyDescent="0.4">
      <c r="A379">
        <v>378</v>
      </c>
      <c r="B379" t="s">
        <v>1347</v>
      </c>
      <c r="C379" t="s">
        <v>1348</v>
      </c>
      <c r="D379">
        <v>51</v>
      </c>
      <c r="E379" t="s">
        <v>29</v>
      </c>
      <c r="F379" t="s">
        <v>485</v>
      </c>
      <c r="G379" s="1">
        <v>44182</v>
      </c>
      <c r="H379" t="s">
        <v>59</v>
      </c>
      <c r="I379" t="s">
        <v>22</v>
      </c>
      <c r="J379" t="s">
        <v>1349</v>
      </c>
      <c r="K379" t="s">
        <v>62</v>
      </c>
      <c r="M379" t="s">
        <v>143</v>
      </c>
      <c r="N379" t="s">
        <v>83</v>
      </c>
      <c r="R379">
        <v>378</v>
      </c>
      <c r="S379" t="str">
        <f>PROPER(CustomerSupport[[#This Row],[Resolution]])</f>
        <v/>
      </c>
      <c r="T379" t="str">
        <f>TRIM(CustomerSupport[[#This Row],[Customer Name]])</f>
        <v>Leslie Smith</v>
      </c>
      <c r="U379">
        <f>MONTH(CustomerSupport[[#This Row],[Date of Purchase]])</f>
        <v>12</v>
      </c>
      <c r="V379" t="str">
        <f>TEXT('Working data'!G379,"mmmm")</f>
        <v>December</v>
      </c>
      <c r="W379">
        <f>YEAR(CustomerSupport[[#This Row],[Date of Purchase]])</f>
        <v>2020</v>
      </c>
      <c r="X379" t="str">
        <f t="shared" si="5"/>
        <v/>
      </c>
    </row>
    <row r="380" spans="1:24" ht="14.25" customHeight="1" x14ac:dyDescent="0.4">
      <c r="A380">
        <v>379</v>
      </c>
      <c r="B380" t="s">
        <v>1350</v>
      </c>
      <c r="C380" t="s">
        <v>1351</v>
      </c>
      <c r="D380">
        <v>42</v>
      </c>
      <c r="E380" t="s">
        <v>19</v>
      </c>
      <c r="F380" t="s">
        <v>86</v>
      </c>
      <c r="G380" s="1">
        <v>44031</v>
      </c>
      <c r="H380" t="s">
        <v>67</v>
      </c>
      <c r="I380" t="s">
        <v>52</v>
      </c>
      <c r="J380" s="2" t="s">
        <v>1352</v>
      </c>
      <c r="K380" t="s">
        <v>39</v>
      </c>
      <c r="L380" t="s">
        <v>1353</v>
      </c>
      <c r="M380" t="s">
        <v>143</v>
      </c>
      <c r="N380" t="s">
        <v>55</v>
      </c>
      <c r="O380" s="3">
        <v>45078.771701388891</v>
      </c>
      <c r="P380" s="3">
        <v>45077.929340277777</v>
      </c>
      <c r="Q380">
        <v>4</v>
      </c>
      <c r="R380">
        <v>379</v>
      </c>
      <c r="S380" t="str">
        <f>PROPER(CustomerSupport[[#This Row],[Resolution]])</f>
        <v>Idea Local Cell Wall Purpose.</v>
      </c>
      <c r="T380" t="str">
        <f>TRIM(CustomerSupport[[#This Row],[Customer Name]])</f>
        <v>Thomas Garcia</v>
      </c>
      <c r="U380">
        <f>MONTH(CustomerSupport[[#This Row],[Date of Purchase]])</f>
        <v>7</v>
      </c>
      <c r="V380" t="str">
        <f>TEXT('Working data'!G380,"mmmm")</f>
        <v>July</v>
      </c>
      <c r="W380">
        <f>YEAR(CustomerSupport[[#This Row],[Date of Purchase]])</f>
        <v>2020</v>
      </c>
      <c r="X380">
        <f t="shared" si="5"/>
        <v>-20.216666666732635</v>
      </c>
    </row>
    <row r="381" spans="1:24" ht="14.25" customHeight="1" x14ac:dyDescent="0.4">
      <c r="A381">
        <v>380</v>
      </c>
      <c r="B381" t="s">
        <v>1354</v>
      </c>
      <c r="C381" t="s">
        <v>1355</v>
      </c>
      <c r="D381">
        <v>42</v>
      </c>
      <c r="E381" t="s">
        <v>58</v>
      </c>
      <c r="F381" t="s">
        <v>125</v>
      </c>
      <c r="G381" s="1">
        <v>44111</v>
      </c>
      <c r="H381" t="s">
        <v>67</v>
      </c>
      <c r="I381" t="s">
        <v>52</v>
      </c>
      <c r="J381" s="2" t="s">
        <v>1356</v>
      </c>
      <c r="K381" t="s">
        <v>62</v>
      </c>
      <c r="M381" t="s">
        <v>143</v>
      </c>
      <c r="N381" t="s">
        <v>26</v>
      </c>
      <c r="R381">
        <v>380</v>
      </c>
      <c r="S381" t="str">
        <f>PROPER(CustomerSupport[[#This Row],[Resolution]])</f>
        <v/>
      </c>
      <c r="T381" t="str">
        <f>TRIM(CustomerSupport[[#This Row],[Customer Name]])</f>
        <v>Diana Thomas</v>
      </c>
      <c r="U381">
        <f>MONTH(CustomerSupport[[#This Row],[Date of Purchase]])</f>
        <v>10</v>
      </c>
      <c r="V381" t="str">
        <f>TEXT('Working data'!G381,"mmmm")</f>
        <v>October</v>
      </c>
      <c r="W381">
        <f>YEAR(CustomerSupport[[#This Row],[Date of Purchase]])</f>
        <v>2020</v>
      </c>
      <c r="X381" t="str">
        <f t="shared" si="5"/>
        <v/>
      </c>
    </row>
    <row r="382" spans="1:24" ht="14.25" customHeight="1" x14ac:dyDescent="0.4">
      <c r="A382">
        <v>381</v>
      </c>
      <c r="B382" t="s">
        <v>1357</v>
      </c>
      <c r="C382" t="s">
        <v>1358</v>
      </c>
      <c r="D382">
        <v>37</v>
      </c>
      <c r="E382" t="s">
        <v>29</v>
      </c>
      <c r="F382" t="s">
        <v>20</v>
      </c>
      <c r="G382" s="1">
        <v>43954</v>
      </c>
      <c r="H382" t="s">
        <v>66</v>
      </c>
      <c r="I382" t="s">
        <v>31</v>
      </c>
      <c r="J382" s="2" t="s">
        <v>1359</v>
      </c>
      <c r="K382" t="s">
        <v>39</v>
      </c>
      <c r="L382" t="s">
        <v>1360</v>
      </c>
      <c r="M382" t="s">
        <v>41</v>
      </c>
      <c r="N382" t="s">
        <v>55</v>
      </c>
      <c r="O382" s="3">
        <v>45078.298136574071</v>
      </c>
      <c r="P382" s="3">
        <v>45078.548831018517</v>
      </c>
      <c r="Q382">
        <v>5</v>
      </c>
      <c r="R382">
        <v>381</v>
      </c>
      <c r="S382" t="str">
        <f>PROPER(CustomerSupport[[#This Row],[Resolution]])</f>
        <v>There Doctor Let Writer Represent Necessary Environment.</v>
      </c>
      <c r="T382" t="str">
        <f>TRIM(CustomerSupport[[#This Row],[Customer Name]])</f>
        <v>Tracy Guerrero</v>
      </c>
      <c r="U382">
        <f>MONTH(CustomerSupport[[#This Row],[Date of Purchase]])</f>
        <v>5</v>
      </c>
      <c r="V382" t="str">
        <f>TEXT('Working data'!G382,"mmmm")</f>
        <v>May</v>
      </c>
      <c r="W382">
        <f>YEAR(CustomerSupport[[#This Row],[Date of Purchase]])</f>
        <v>2020</v>
      </c>
      <c r="X382">
        <f t="shared" si="5"/>
        <v>6.0166666667209938</v>
      </c>
    </row>
    <row r="383" spans="1:24" ht="14.25" customHeight="1" x14ac:dyDescent="0.4">
      <c r="A383">
        <v>382</v>
      </c>
      <c r="B383" t="s">
        <v>1091</v>
      </c>
      <c r="C383" t="s">
        <v>1361</v>
      </c>
      <c r="D383">
        <v>62</v>
      </c>
      <c r="E383" t="s">
        <v>58</v>
      </c>
      <c r="F383" t="s">
        <v>107</v>
      </c>
      <c r="G383" s="1">
        <v>44446</v>
      </c>
      <c r="H383" t="s">
        <v>66</v>
      </c>
      <c r="I383" t="s">
        <v>67</v>
      </c>
      <c r="J383" s="2" t="s">
        <v>1362</v>
      </c>
      <c r="K383" t="s">
        <v>39</v>
      </c>
      <c r="L383" t="s">
        <v>1363</v>
      </c>
      <c r="M383" t="s">
        <v>89</v>
      </c>
      <c r="N383" t="s">
        <v>55</v>
      </c>
      <c r="O383" s="3">
        <v>45078.08148148148</v>
      </c>
      <c r="P383" s="3">
        <v>45077.968287037038</v>
      </c>
      <c r="Q383">
        <v>4</v>
      </c>
      <c r="R383">
        <v>382</v>
      </c>
      <c r="S383" t="str">
        <f>PROPER(CustomerSupport[[#This Row],[Resolution]])</f>
        <v>Research Car View Blue.</v>
      </c>
      <c r="T383" t="str">
        <f>TRIM(CustomerSupport[[#This Row],[Customer Name]])</f>
        <v>Christopher Jones</v>
      </c>
      <c r="U383">
        <f>MONTH(CustomerSupport[[#This Row],[Date of Purchase]])</f>
        <v>9</v>
      </c>
      <c r="V383" t="str">
        <f>TEXT('Working data'!G383,"mmmm")</f>
        <v>September</v>
      </c>
      <c r="W383">
        <f>YEAR(CustomerSupport[[#This Row],[Date of Purchase]])</f>
        <v>2021</v>
      </c>
      <c r="X383">
        <f t="shared" si="5"/>
        <v>-2.71666666661622</v>
      </c>
    </row>
    <row r="384" spans="1:24" ht="14.25" customHeight="1" x14ac:dyDescent="0.4">
      <c r="A384">
        <v>383</v>
      </c>
      <c r="B384" t="s">
        <v>1364</v>
      </c>
      <c r="C384" t="s">
        <v>1365</v>
      </c>
      <c r="D384">
        <v>42</v>
      </c>
      <c r="E384" t="s">
        <v>19</v>
      </c>
      <c r="F384" t="s">
        <v>65</v>
      </c>
      <c r="G384" s="1">
        <v>43949</v>
      </c>
      <c r="H384" t="s">
        <v>45</v>
      </c>
      <c r="I384" t="s">
        <v>22</v>
      </c>
      <c r="J384" s="2" t="s">
        <v>1366</v>
      </c>
      <c r="K384" t="s">
        <v>62</v>
      </c>
      <c r="M384" t="s">
        <v>25</v>
      </c>
      <c r="N384" t="s">
        <v>55</v>
      </c>
      <c r="R384">
        <v>383</v>
      </c>
      <c r="S384" t="str">
        <f>PROPER(CustomerSupport[[#This Row],[Resolution]])</f>
        <v/>
      </c>
      <c r="T384" t="str">
        <f>TRIM(CustomerSupport[[#This Row],[Customer Name]])</f>
        <v>Yolanda Wilson</v>
      </c>
      <c r="U384">
        <f>MONTH(CustomerSupport[[#This Row],[Date of Purchase]])</f>
        <v>4</v>
      </c>
      <c r="V384" t="str">
        <f>TEXT('Working data'!G384,"mmmm")</f>
        <v>April</v>
      </c>
      <c r="W384">
        <f>YEAR(CustomerSupport[[#This Row],[Date of Purchase]])</f>
        <v>2020</v>
      </c>
      <c r="X384" t="str">
        <f t="shared" si="5"/>
        <v/>
      </c>
    </row>
    <row r="385" spans="1:24" ht="14.25" customHeight="1" x14ac:dyDescent="0.4">
      <c r="A385">
        <v>384</v>
      </c>
      <c r="B385" t="s">
        <v>1367</v>
      </c>
      <c r="C385" t="s">
        <v>1368</v>
      </c>
      <c r="D385">
        <v>37</v>
      </c>
      <c r="E385" t="s">
        <v>19</v>
      </c>
      <c r="F385" t="s">
        <v>286</v>
      </c>
      <c r="G385" s="1">
        <v>44181</v>
      </c>
      <c r="H385" t="s">
        <v>67</v>
      </c>
      <c r="I385" t="s">
        <v>150</v>
      </c>
      <c r="J385" t="s">
        <v>1369</v>
      </c>
      <c r="K385" t="s">
        <v>39</v>
      </c>
      <c r="L385" t="s">
        <v>1370</v>
      </c>
      <c r="M385" t="s">
        <v>89</v>
      </c>
      <c r="N385" t="s">
        <v>26</v>
      </c>
      <c r="O385" s="3">
        <v>45078.346770833334</v>
      </c>
      <c r="P385" s="3">
        <v>45078.541909722226</v>
      </c>
      <c r="Q385">
        <v>3</v>
      </c>
      <c r="R385">
        <v>384</v>
      </c>
      <c r="S385" t="str">
        <f>PROPER(CustomerSupport[[#This Row],[Resolution]])</f>
        <v>Individual What Speech Care Group Need State.</v>
      </c>
      <c r="T385" t="str">
        <f>TRIM(CustomerSupport[[#This Row],[Customer Name]])</f>
        <v>Antonio Herrera</v>
      </c>
      <c r="U385">
        <f>MONTH(CustomerSupport[[#This Row],[Date of Purchase]])</f>
        <v>12</v>
      </c>
      <c r="V385" t="str">
        <f>TEXT('Working data'!G385,"mmmm")</f>
        <v>December</v>
      </c>
      <c r="W385">
        <f>YEAR(CustomerSupport[[#This Row],[Date of Purchase]])</f>
        <v>2020</v>
      </c>
      <c r="X385">
        <f t="shared" si="5"/>
        <v>4.683333333407063</v>
      </c>
    </row>
    <row r="386" spans="1:24" ht="14.25" customHeight="1" x14ac:dyDescent="0.4">
      <c r="A386">
        <v>385</v>
      </c>
      <c r="B386" t="s">
        <v>1371</v>
      </c>
      <c r="C386" t="s">
        <v>1372</v>
      </c>
      <c r="D386">
        <v>58</v>
      </c>
      <c r="E386" t="s">
        <v>19</v>
      </c>
      <c r="F386" t="s">
        <v>202</v>
      </c>
      <c r="G386" s="1">
        <v>44215</v>
      </c>
      <c r="H386" t="s">
        <v>66</v>
      </c>
      <c r="I386" t="s">
        <v>77</v>
      </c>
      <c r="J386" s="2" t="s">
        <v>1373</v>
      </c>
      <c r="K386" t="s">
        <v>62</v>
      </c>
      <c r="M386" t="s">
        <v>25</v>
      </c>
      <c r="N386" t="s">
        <v>26</v>
      </c>
      <c r="R386">
        <v>385</v>
      </c>
      <c r="S386" t="str">
        <f>PROPER(CustomerSupport[[#This Row],[Resolution]])</f>
        <v/>
      </c>
      <c r="T386" t="str">
        <f>TRIM(CustomerSupport[[#This Row],[Customer Name]])</f>
        <v>Thomas Gray</v>
      </c>
      <c r="U386">
        <f>MONTH(CustomerSupport[[#This Row],[Date of Purchase]])</f>
        <v>1</v>
      </c>
      <c r="V386" t="str">
        <f>TEXT('Working data'!G386,"mmmm")</f>
        <v>January</v>
      </c>
      <c r="W386">
        <f>YEAR(CustomerSupport[[#This Row],[Date of Purchase]])</f>
        <v>2021</v>
      </c>
      <c r="X386" t="str">
        <f t="shared" ref="X386:X449" si="6">IF(OR(O386="",P386=""),"",(P386-O386)*24)</f>
        <v/>
      </c>
    </row>
    <row r="387" spans="1:24" ht="14.25" customHeight="1" x14ac:dyDescent="0.4">
      <c r="A387">
        <v>386</v>
      </c>
      <c r="B387" t="s">
        <v>1374</v>
      </c>
      <c r="C387" t="s">
        <v>1375</v>
      </c>
      <c r="D387">
        <v>49</v>
      </c>
      <c r="E387" t="s">
        <v>29</v>
      </c>
      <c r="F387" t="s">
        <v>485</v>
      </c>
      <c r="G387" s="1">
        <v>44129</v>
      </c>
      <c r="H387" t="s">
        <v>21</v>
      </c>
      <c r="I387" t="s">
        <v>93</v>
      </c>
      <c r="J387" s="2" t="s">
        <v>1376</v>
      </c>
      <c r="K387" t="s">
        <v>39</v>
      </c>
      <c r="L387" t="s">
        <v>1377</v>
      </c>
      <c r="M387" t="s">
        <v>143</v>
      </c>
      <c r="N387" t="s">
        <v>33</v>
      </c>
      <c r="O387" s="3">
        <v>45078.659317129626</v>
      </c>
      <c r="P387" s="3">
        <v>45078.480844907404</v>
      </c>
      <c r="Q387">
        <v>4</v>
      </c>
      <c r="R387">
        <v>386</v>
      </c>
      <c r="S387" t="str">
        <f>PROPER(CustomerSupport[[#This Row],[Resolution]])</f>
        <v>Option Form Recognize Performance.</v>
      </c>
      <c r="T387" t="str">
        <f>TRIM(CustomerSupport[[#This Row],[Customer Name]])</f>
        <v>Rachel Ballard</v>
      </c>
      <c r="U387">
        <f>MONTH(CustomerSupport[[#This Row],[Date of Purchase]])</f>
        <v>10</v>
      </c>
      <c r="V387" t="str">
        <f>TEXT('Working data'!G387,"mmmm")</f>
        <v>October</v>
      </c>
      <c r="W387">
        <f>YEAR(CustomerSupport[[#This Row],[Date of Purchase]])</f>
        <v>2020</v>
      </c>
      <c r="X387">
        <f t="shared" si="6"/>
        <v>-4.2833333333255723</v>
      </c>
    </row>
    <row r="388" spans="1:24" ht="14.25" customHeight="1" x14ac:dyDescent="0.4">
      <c r="A388">
        <v>387</v>
      </c>
      <c r="B388" t="s">
        <v>1378</v>
      </c>
      <c r="C388" t="s">
        <v>1379</v>
      </c>
      <c r="D388">
        <v>52</v>
      </c>
      <c r="E388" t="s">
        <v>58</v>
      </c>
      <c r="F388" t="s">
        <v>223</v>
      </c>
      <c r="G388" s="1">
        <v>44394</v>
      </c>
      <c r="H388" t="s">
        <v>59</v>
      </c>
      <c r="I388" t="s">
        <v>99</v>
      </c>
      <c r="J388" s="2" t="s">
        <v>1380</v>
      </c>
      <c r="K388" t="s">
        <v>39</v>
      </c>
      <c r="L388" t="s">
        <v>1381</v>
      </c>
      <c r="M388" t="s">
        <v>25</v>
      </c>
      <c r="N388" t="s">
        <v>55</v>
      </c>
      <c r="O388" s="3">
        <v>45078.726006944446</v>
      </c>
      <c r="P388" s="3">
        <v>45077.973229166666</v>
      </c>
      <c r="Q388">
        <v>2</v>
      </c>
      <c r="R388">
        <v>387</v>
      </c>
      <c r="S388" t="str">
        <f>PROPER(CustomerSupport[[#This Row],[Resolution]])</f>
        <v>Beyond Debate Thought Full Each Respond Adult.</v>
      </c>
      <c r="T388" t="str">
        <f>TRIM(CustomerSupport[[#This Row],[Customer Name]])</f>
        <v>Michael Mitchell</v>
      </c>
      <c r="U388">
        <f>MONTH(CustomerSupport[[#This Row],[Date of Purchase]])</f>
        <v>7</v>
      </c>
      <c r="V388" t="str">
        <f>TEXT('Working data'!G388,"mmmm")</f>
        <v>July</v>
      </c>
      <c r="W388">
        <f>YEAR(CustomerSupport[[#This Row],[Date of Purchase]])</f>
        <v>2021</v>
      </c>
      <c r="X388">
        <f t="shared" si="6"/>
        <v>-18.066666666709352</v>
      </c>
    </row>
    <row r="389" spans="1:24" ht="14.25" customHeight="1" x14ac:dyDescent="0.4">
      <c r="A389">
        <v>388</v>
      </c>
      <c r="B389" t="s">
        <v>1382</v>
      </c>
      <c r="C389" t="s">
        <v>1383</v>
      </c>
      <c r="D389">
        <v>22</v>
      </c>
      <c r="E389" t="s">
        <v>29</v>
      </c>
      <c r="F389" t="s">
        <v>173</v>
      </c>
      <c r="G389" s="1">
        <v>44173</v>
      </c>
      <c r="H389" t="s">
        <v>45</v>
      </c>
      <c r="I389" t="s">
        <v>52</v>
      </c>
      <c r="J389" s="2" t="s">
        <v>1384</v>
      </c>
      <c r="K389" t="s">
        <v>39</v>
      </c>
      <c r="L389" t="s">
        <v>1385</v>
      </c>
      <c r="M389" t="s">
        <v>89</v>
      </c>
      <c r="N389" t="s">
        <v>33</v>
      </c>
      <c r="O389" s="3">
        <v>45078.678796296299</v>
      </c>
      <c r="P389" s="3">
        <v>45078.728101851855</v>
      </c>
      <c r="Q389">
        <v>4</v>
      </c>
      <c r="R389">
        <v>388</v>
      </c>
      <c r="S389" t="str">
        <f>PROPER(CustomerSupport[[#This Row],[Resolution]])</f>
        <v>Sport Phone Again.</v>
      </c>
      <c r="T389" t="str">
        <f>TRIM(CustomerSupport[[#This Row],[Customer Name]])</f>
        <v>David Zimmerman</v>
      </c>
      <c r="U389">
        <f>MONTH(CustomerSupport[[#This Row],[Date of Purchase]])</f>
        <v>12</v>
      </c>
      <c r="V389" t="str">
        <f>TEXT('Working data'!G389,"mmmm")</f>
        <v>December</v>
      </c>
      <c r="W389">
        <f>YEAR(CustomerSupport[[#This Row],[Date of Purchase]])</f>
        <v>2020</v>
      </c>
      <c r="X389">
        <f t="shared" si="6"/>
        <v>1.1833333333488554</v>
      </c>
    </row>
    <row r="390" spans="1:24" ht="14.25" customHeight="1" x14ac:dyDescent="0.4">
      <c r="A390">
        <v>389</v>
      </c>
      <c r="B390" t="s">
        <v>1386</v>
      </c>
      <c r="C390" t="s">
        <v>1387</v>
      </c>
      <c r="D390">
        <v>33</v>
      </c>
      <c r="E390" t="s">
        <v>29</v>
      </c>
      <c r="F390" t="s">
        <v>383</v>
      </c>
      <c r="G390" s="1">
        <v>44052</v>
      </c>
      <c r="H390" t="s">
        <v>67</v>
      </c>
      <c r="I390" t="s">
        <v>99</v>
      </c>
      <c r="J390" s="2" t="s">
        <v>1388</v>
      </c>
      <c r="K390" t="s">
        <v>24</v>
      </c>
      <c r="M390" t="s">
        <v>143</v>
      </c>
      <c r="N390" t="s">
        <v>33</v>
      </c>
      <c r="O390" s="3">
        <v>45078.733668981484</v>
      </c>
      <c r="R390">
        <v>389</v>
      </c>
      <c r="S390" t="str">
        <f>PROPER(CustomerSupport[[#This Row],[Resolution]])</f>
        <v/>
      </c>
      <c r="T390" t="str">
        <f>TRIM(CustomerSupport[[#This Row],[Customer Name]])</f>
        <v>Stanley Smith</v>
      </c>
      <c r="U390">
        <f>MONTH(CustomerSupport[[#This Row],[Date of Purchase]])</f>
        <v>8</v>
      </c>
      <c r="V390" t="str">
        <f>TEXT('Working data'!G390,"mmmm")</f>
        <v>August</v>
      </c>
      <c r="W390">
        <f>YEAR(CustomerSupport[[#This Row],[Date of Purchase]])</f>
        <v>2020</v>
      </c>
      <c r="X390" t="str">
        <f t="shared" si="6"/>
        <v/>
      </c>
    </row>
    <row r="391" spans="1:24" ht="14.25" customHeight="1" x14ac:dyDescent="0.4">
      <c r="A391">
        <v>390</v>
      </c>
      <c r="B391" t="s">
        <v>1389</v>
      </c>
      <c r="C391" t="s">
        <v>1390</v>
      </c>
      <c r="D391">
        <v>40</v>
      </c>
      <c r="E391" t="s">
        <v>19</v>
      </c>
      <c r="F391" t="s">
        <v>129</v>
      </c>
      <c r="G391" s="1">
        <v>44451</v>
      </c>
      <c r="H391" t="s">
        <v>45</v>
      </c>
      <c r="I391" t="s">
        <v>141</v>
      </c>
      <c r="J391" s="2" t="s">
        <v>1391</v>
      </c>
      <c r="K391" t="s">
        <v>24</v>
      </c>
      <c r="M391" t="s">
        <v>143</v>
      </c>
      <c r="N391" t="s">
        <v>55</v>
      </c>
      <c r="O391" s="3">
        <v>45078.817719907405</v>
      </c>
      <c r="R391">
        <v>390</v>
      </c>
      <c r="S391" t="str">
        <f>PROPER(CustomerSupport[[#This Row],[Resolution]])</f>
        <v/>
      </c>
      <c r="T391" t="str">
        <f>TRIM(CustomerSupport[[#This Row],[Customer Name]])</f>
        <v>Rodney Shields</v>
      </c>
      <c r="U391">
        <f>MONTH(CustomerSupport[[#This Row],[Date of Purchase]])</f>
        <v>9</v>
      </c>
      <c r="V391" t="str">
        <f>TEXT('Working data'!G391,"mmmm")</f>
        <v>September</v>
      </c>
      <c r="W391">
        <f>YEAR(CustomerSupport[[#This Row],[Date of Purchase]])</f>
        <v>2021</v>
      </c>
      <c r="X391" t="str">
        <f t="shared" si="6"/>
        <v/>
      </c>
    </row>
    <row r="392" spans="1:24" ht="14.25" customHeight="1" x14ac:dyDescent="0.4">
      <c r="A392">
        <v>391</v>
      </c>
      <c r="B392" t="s">
        <v>1392</v>
      </c>
      <c r="C392" t="s">
        <v>1393</v>
      </c>
      <c r="D392">
        <v>19</v>
      </c>
      <c r="E392" t="s">
        <v>19</v>
      </c>
      <c r="F392" t="s">
        <v>456</v>
      </c>
      <c r="G392" s="1">
        <v>44386</v>
      </c>
      <c r="H392" t="s">
        <v>21</v>
      </c>
      <c r="I392" t="s">
        <v>150</v>
      </c>
      <c r="J392" s="2" t="s">
        <v>1394</v>
      </c>
      <c r="K392" t="s">
        <v>39</v>
      </c>
      <c r="L392" t="s">
        <v>1395</v>
      </c>
      <c r="M392" t="s">
        <v>89</v>
      </c>
      <c r="N392" t="s">
        <v>83</v>
      </c>
      <c r="O392" s="3">
        <v>45078.222604166665</v>
      </c>
      <c r="P392" s="3">
        <v>45078.741354166668</v>
      </c>
      <c r="Q392">
        <v>4</v>
      </c>
      <c r="R392">
        <v>391</v>
      </c>
      <c r="S392" t="str">
        <f>PROPER(CustomerSupport[[#This Row],[Resolution]])</f>
        <v>Direction White Dark Computer Cut Product There.</v>
      </c>
      <c r="T392" t="str">
        <f>TRIM(CustomerSupport[[#This Row],[Customer Name]])</f>
        <v>Aaron Reed</v>
      </c>
      <c r="U392">
        <f>MONTH(CustomerSupport[[#This Row],[Date of Purchase]])</f>
        <v>7</v>
      </c>
      <c r="V392" t="str">
        <f>TEXT('Working data'!G392,"mmmm")</f>
        <v>July</v>
      </c>
      <c r="W392">
        <f>YEAR(CustomerSupport[[#This Row],[Date of Purchase]])</f>
        <v>2021</v>
      </c>
      <c r="X392">
        <f t="shared" si="6"/>
        <v>12.450000000069849</v>
      </c>
    </row>
    <row r="393" spans="1:24" ht="14.25" customHeight="1" x14ac:dyDescent="0.4">
      <c r="A393">
        <v>392</v>
      </c>
      <c r="B393" t="s">
        <v>1396</v>
      </c>
      <c r="C393" t="s">
        <v>1397</v>
      </c>
      <c r="D393">
        <v>60</v>
      </c>
      <c r="E393" t="s">
        <v>19</v>
      </c>
      <c r="F393" t="s">
        <v>223</v>
      </c>
      <c r="G393" s="1">
        <v>43980</v>
      </c>
      <c r="H393" t="s">
        <v>67</v>
      </c>
      <c r="I393" t="s">
        <v>150</v>
      </c>
      <c r="J393" s="2" t="s">
        <v>1398</v>
      </c>
      <c r="K393" t="s">
        <v>24</v>
      </c>
      <c r="M393" t="s">
        <v>89</v>
      </c>
      <c r="N393" t="s">
        <v>83</v>
      </c>
      <c r="O393" s="3">
        <v>45078.228171296294</v>
      </c>
      <c r="R393">
        <v>392</v>
      </c>
      <c r="S393" t="str">
        <f>PROPER(CustomerSupport[[#This Row],[Resolution]])</f>
        <v/>
      </c>
      <c r="T393" t="str">
        <f>TRIM(CustomerSupport[[#This Row],[Customer Name]])</f>
        <v>Steven Fox</v>
      </c>
      <c r="U393">
        <f>MONTH(CustomerSupport[[#This Row],[Date of Purchase]])</f>
        <v>5</v>
      </c>
      <c r="V393" t="str">
        <f>TEXT('Working data'!G393,"mmmm")</f>
        <v>May</v>
      </c>
      <c r="W393">
        <f>YEAR(CustomerSupport[[#This Row],[Date of Purchase]])</f>
        <v>2020</v>
      </c>
      <c r="X393" t="str">
        <f t="shared" si="6"/>
        <v/>
      </c>
    </row>
    <row r="394" spans="1:24" ht="14.25" customHeight="1" x14ac:dyDescent="0.4">
      <c r="A394">
        <v>393</v>
      </c>
      <c r="B394" t="s">
        <v>1399</v>
      </c>
      <c r="C394" t="s">
        <v>1400</v>
      </c>
      <c r="D394">
        <v>20</v>
      </c>
      <c r="E394" t="s">
        <v>29</v>
      </c>
      <c r="F394" t="s">
        <v>149</v>
      </c>
      <c r="G394" s="1">
        <v>44217</v>
      </c>
      <c r="H394" t="s">
        <v>45</v>
      </c>
      <c r="I394" t="s">
        <v>72</v>
      </c>
      <c r="J394" t="s">
        <v>1401</v>
      </c>
      <c r="K394" t="s">
        <v>24</v>
      </c>
      <c r="M394" t="s">
        <v>25</v>
      </c>
      <c r="N394" t="s">
        <v>83</v>
      </c>
      <c r="O394" s="3">
        <v>45078.601793981485</v>
      </c>
      <c r="R394">
        <v>393</v>
      </c>
      <c r="S394" t="str">
        <f>PROPER(CustomerSupport[[#This Row],[Resolution]])</f>
        <v/>
      </c>
      <c r="T394" t="str">
        <f>TRIM(CustomerSupport[[#This Row],[Customer Name]])</f>
        <v>Roger Shelton</v>
      </c>
      <c r="U394">
        <f>MONTH(CustomerSupport[[#This Row],[Date of Purchase]])</f>
        <v>1</v>
      </c>
      <c r="V394" t="str">
        <f>TEXT('Working data'!G394,"mmmm")</f>
        <v>January</v>
      </c>
      <c r="W394">
        <f>YEAR(CustomerSupport[[#This Row],[Date of Purchase]])</f>
        <v>2021</v>
      </c>
      <c r="X394" t="str">
        <f t="shared" si="6"/>
        <v/>
      </c>
    </row>
    <row r="395" spans="1:24" ht="14.25" customHeight="1" x14ac:dyDescent="0.4">
      <c r="A395">
        <v>394</v>
      </c>
      <c r="B395" t="s">
        <v>1402</v>
      </c>
      <c r="C395" t="s">
        <v>1403</v>
      </c>
      <c r="D395">
        <v>26</v>
      </c>
      <c r="E395" t="s">
        <v>29</v>
      </c>
      <c r="F395" t="s">
        <v>431</v>
      </c>
      <c r="G395" s="1">
        <v>44435</v>
      </c>
      <c r="H395" t="s">
        <v>45</v>
      </c>
      <c r="I395" t="s">
        <v>141</v>
      </c>
      <c r="J395" t="s">
        <v>1404</v>
      </c>
      <c r="K395" t="s">
        <v>24</v>
      </c>
      <c r="M395" t="s">
        <v>89</v>
      </c>
      <c r="N395" t="s">
        <v>33</v>
      </c>
      <c r="O395" s="3">
        <v>45078.660833333335</v>
      </c>
      <c r="R395">
        <v>394</v>
      </c>
      <c r="S395" t="str">
        <f>PROPER(CustomerSupport[[#This Row],[Resolution]])</f>
        <v/>
      </c>
      <c r="T395" t="str">
        <f>TRIM(CustomerSupport[[#This Row],[Customer Name]])</f>
        <v>Kimberly May</v>
      </c>
      <c r="U395">
        <f>MONTH(CustomerSupport[[#This Row],[Date of Purchase]])</f>
        <v>8</v>
      </c>
      <c r="V395" t="str">
        <f>TEXT('Working data'!G395,"mmmm")</f>
        <v>August</v>
      </c>
      <c r="W395">
        <f>YEAR(CustomerSupport[[#This Row],[Date of Purchase]])</f>
        <v>2021</v>
      </c>
      <c r="X395" t="str">
        <f t="shared" si="6"/>
        <v/>
      </c>
    </row>
    <row r="396" spans="1:24" ht="14.25" customHeight="1" x14ac:dyDescent="0.4">
      <c r="A396">
        <v>395</v>
      </c>
      <c r="B396" t="s">
        <v>1405</v>
      </c>
      <c r="C396" t="s">
        <v>1406</v>
      </c>
      <c r="D396">
        <v>43</v>
      </c>
      <c r="E396" t="s">
        <v>29</v>
      </c>
      <c r="F396" t="s">
        <v>65</v>
      </c>
      <c r="G396" s="1">
        <v>43887</v>
      </c>
      <c r="H396" t="s">
        <v>66</v>
      </c>
      <c r="I396" t="s">
        <v>67</v>
      </c>
      <c r="J396" t="s">
        <v>1407</v>
      </c>
      <c r="K396" t="s">
        <v>39</v>
      </c>
      <c r="L396" t="s">
        <v>1408</v>
      </c>
      <c r="M396" t="s">
        <v>25</v>
      </c>
      <c r="N396" t="s">
        <v>33</v>
      </c>
      <c r="O396" s="3">
        <v>45078.679606481484</v>
      </c>
      <c r="P396" s="3">
        <v>45078.505300925928</v>
      </c>
      <c r="Q396">
        <v>1</v>
      </c>
      <c r="R396">
        <v>395</v>
      </c>
      <c r="S396" t="str">
        <f>PROPER(CustomerSupport[[#This Row],[Resolution]])</f>
        <v>Address Why Development Senior Same.</v>
      </c>
      <c r="T396" t="str">
        <f>TRIM(CustomerSupport[[#This Row],[Customer Name]])</f>
        <v>April Wolf</v>
      </c>
      <c r="U396">
        <f>MONTH(CustomerSupport[[#This Row],[Date of Purchase]])</f>
        <v>2</v>
      </c>
      <c r="V396" t="str">
        <f>TEXT('Working data'!G396,"mmmm")</f>
        <v>February</v>
      </c>
      <c r="W396">
        <f>YEAR(CustomerSupport[[#This Row],[Date of Purchase]])</f>
        <v>2020</v>
      </c>
      <c r="X396">
        <f t="shared" si="6"/>
        <v>-4.1833333333488554</v>
      </c>
    </row>
    <row r="397" spans="1:24" ht="14.25" customHeight="1" x14ac:dyDescent="0.4">
      <c r="A397">
        <v>396</v>
      </c>
      <c r="B397" t="s">
        <v>1409</v>
      </c>
      <c r="C397" t="s">
        <v>1410</v>
      </c>
      <c r="D397">
        <v>21</v>
      </c>
      <c r="E397" t="s">
        <v>29</v>
      </c>
      <c r="F397" t="s">
        <v>112</v>
      </c>
      <c r="G397" s="1">
        <v>44191</v>
      </c>
      <c r="H397" t="s">
        <v>21</v>
      </c>
      <c r="I397" t="s">
        <v>141</v>
      </c>
      <c r="J397" s="2" t="s">
        <v>1411</v>
      </c>
      <c r="K397" t="s">
        <v>39</v>
      </c>
      <c r="L397" t="s">
        <v>1412</v>
      </c>
      <c r="M397" t="s">
        <v>41</v>
      </c>
      <c r="N397" t="s">
        <v>83</v>
      </c>
      <c r="O397" s="3">
        <v>45077.913645833331</v>
      </c>
      <c r="P397" s="3">
        <v>45078.355312500003</v>
      </c>
      <c r="Q397">
        <v>2</v>
      </c>
      <c r="R397">
        <v>396</v>
      </c>
      <c r="S397" t="str">
        <f>PROPER(CustomerSupport[[#This Row],[Resolution]])</f>
        <v>Political Road Model Language So Rise Yeah Decision.</v>
      </c>
      <c r="T397" t="str">
        <f>TRIM(CustomerSupport[[#This Row],[Customer Name]])</f>
        <v>Devon Bauer</v>
      </c>
      <c r="U397">
        <f>MONTH(CustomerSupport[[#This Row],[Date of Purchase]])</f>
        <v>12</v>
      </c>
      <c r="V397" t="str">
        <f>TEXT('Working data'!G397,"mmmm")</f>
        <v>December</v>
      </c>
      <c r="W397">
        <f>YEAR(CustomerSupport[[#This Row],[Date of Purchase]])</f>
        <v>2020</v>
      </c>
      <c r="X397">
        <f t="shared" si="6"/>
        <v>10.60000000015134</v>
      </c>
    </row>
    <row r="398" spans="1:24" ht="14.25" customHeight="1" x14ac:dyDescent="0.4">
      <c r="A398">
        <v>397</v>
      </c>
      <c r="B398" t="s">
        <v>1413</v>
      </c>
      <c r="C398" t="s">
        <v>1414</v>
      </c>
      <c r="D398">
        <v>49</v>
      </c>
      <c r="E398" t="s">
        <v>19</v>
      </c>
      <c r="F398" t="s">
        <v>339</v>
      </c>
      <c r="G398" s="1">
        <v>44250</v>
      </c>
      <c r="H398" t="s">
        <v>67</v>
      </c>
      <c r="I398" t="s">
        <v>67</v>
      </c>
      <c r="J398" s="2" t="s">
        <v>1415</v>
      </c>
      <c r="K398" t="s">
        <v>24</v>
      </c>
      <c r="M398" t="s">
        <v>41</v>
      </c>
      <c r="N398" t="s">
        <v>33</v>
      </c>
      <c r="O398" s="3">
        <v>45078.252557870372</v>
      </c>
      <c r="R398">
        <v>397</v>
      </c>
      <c r="S398" t="str">
        <f>PROPER(CustomerSupport[[#This Row],[Resolution]])</f>
        <v/>
      </c>
      <c r="T398" t="str">
        <f>TRIM(CustomerSupport[[#This Row],[Customer Name]])</f>
        <v>William Allen</v>
      </c>
      <c r="U398">
        <f>MONTH(CustomerSupport[[#This Row],[Date of Purchase]])</f>
        <v>2</v>
      </c>
      <c r="V398" t="str">
        <f>TEXT('Working data'!G398,"mmmm")</f>
        <v>February</v>
      </c>
      <c r="W398">
        <f>YEAR(CustomerSupport[[#This Row],[Date of Purchase]])</f>
        <v>2021</v>
      </c>
      <c r="X398" t="str">
        <f t="shared" si="6"/>
        <v/>
      </c>
    </row>
    <row r="399" spans="1:24" ht="14.25" customHeight="1" x14ac:dyDescent="0.4">
      <c r="A399">
        <v>398</v>
      </c>
      <c r="B399" t="s">
        <v>1416</v>
      </c>
      <c r="C399" t="s">
        <v>1417</v>
      </c>
      <c r="D399">
        <v>19</v>
      </c>
      <c r="E399" t="s">
        <v>58</v>
      </c>
      <c r="F399" t="s">
        <v>107</v>
      </c>
      <c r="G399" s="1">
        <v>44188</v>
      </c>
      <c r="H399" t="s">
        <v>67</v>
      </c>
      <c r="I399" t="s">
        <v>141</v>
      </c>
      <c r="J399" s="2" t="s">
        <v>1418</v>
      </c>
      <c r="K399" t="s">
        <v>62</v>
      </c>
      <c r="M399" t="s">
        <v>143</v>
      </c>
      <c r="N399" t="s">
        <v>33</v>
      </c>
      <c r="R399">
        <v>398</v>
      </c>
      <c r="S399" t="str">
        <f>PROPER(CustomerSupport[[#This Row],[Resolution]])</f>
        <v/>
      </c>
      <c r="T399" t="str">
        <f>TRIM(CustomerSupport[[#This Row],[Customer Name]])</f>
        <v>Jeffrey Russell</v>
      </c>
      <c r="U399">
        <f>MONTH(CustomerSupport[[#This Row],[Date of Purchase]])</f>
        <v>12</v>
      </c>
      <c r="V399" t="str">
        <f>TEXT('Working data'!G399,"mmmm")</f>
        <v>December</v>
      </c>
      <c r="W399">
        <f>YEAR(CustomerSupport[[#This Row],[Date of Purchase]])</f>
        <v>2020</v>
      </c>
      <c r="X399" t="str">
        <f t="shared" si="6"/>
        <v/>
      </c>
    </row>
    <row r="400" spans="1:24" ht="14.25" customHeight="1" x14ac:dyDescent="0.4">
      <c r="A400">
        <v>399</v>
      </c>
      <c r="B400" t="s">
        <v>1419</v>
      </c>
      <c r="C400" t="s">
        <v>1420</v>
      </c>
      <c r="D400">
        <v>41</v>
      </c>
      <c r="E400" t="s">
        <v>29</v>
      </c>
      <c r="F400" t="s">
        <v>223</v>
      </c>
      <c r="G400" s="1">
        <v>44288</v>
      </c>
      <c r="H400" t="s">
        <v>45</v>
      </c>
      <c r="I400" t="s">
        <v>113</v>
      </c>
      <c r="J400" s="2" t="s">
        <v>1421</v>
      </c>
      <c r="K400" t="s">
        <v>24</v>
      </c>
      <c r="M400" t="s">
        <v>25</v>
      </c>
      <c r="N400" t="s">
        <v>83</v>
      </c>
      <c r="O400" s="3">
        <v>45078.260231481479</v>
      </c>
      <c r="R400">
        <v>399</v>
      </c>
      <c r="S400" t="str">
        <f>PROPER(CustomerSupport[[#This Row],[Resolution]])</f>
        <v/>
      </c>
      <c r="T400" t="str">
        <f>TRIM(CustomerSupport[[#This Row],[Customer Name]])</f>
        <v>Richard Jordan</v>
      </c>
      <c r="U400">
        <f>MONTH(CustomerSupport[[#This Row],[Date of Purchase]])</f>
        <v>4</v>
      </c>
      <c r="V400" t="str">
        <f>TEXT('Working data'!G400,"mmmm")</f>
        <v>April</v>
      </c>
      <c r="W400">
        <f>YEAR(CustomerSupport[[#This Row],[Date of Purchase]])</f>
        <v>2021</v>
      </c>
      <c r="X400" t="str">
        <f t="shared" si="6"/>
        <v/>
      </c>
    </row>
    <row r="401" spans="1:24" ht="14.25" customHeight="1" x14ac:dyDescent="0.4">
      <c r="A401">
        <v>400</v>
      </c>
      <c r="B401" t="s">
        <v>1422</v>
      </c>
      <c r="C401" t="s">
        <v>1423</v>
      </c>
      <c r="D401">
        <v>26</v>
      </c>
      <c r="E401" t="s">
        <v>58</v>
      </c>
      <c r="F401" t="s">
        <v>76</v>
      </c>
      <c r="G401" s="1">
        <v>43939</v>
      </c>
      <c r="H401" t="s">
        <v>66</v>
      </c>
      <c r="I401" t="s">
        <v>46</v>
      </c>
      <c r="J401" s="2" t="s">
        <v>1424</v>
      </c>
      <c r="K401" t="s">
        <v>24</v>
      </c>
      <c r="M401" t="s">
        <v>89</v>
      </c>
      <c r="N401" t="s">
        <v>33</v>
      </c>
      <c r="O401" s="3">
        <v>45078.240798611114</v>
      </c>
      <c r="R401">
        <v>400</v>
      </c>
      <c r="S401" t="str">
        <f>PROPER(CustomerSupport[[#This Row],[Resolution]])</f>
        <v/>
      </c>
      <c r="T401" t="str">
        <f>TRIM(CustomerSupport[[#This Row],[Customer Name]])</f>
        <v>Heather Jacobs</v>
      </c>
      <c r="U401">
        <f>MONTH(CustomerSupport[[#This Row],[Date of Purchase]])</f>
        <v>4</v>
      </c>
      <c r="V401" t="str">
        <f>TEXT('Working data'!G401,"mmmm")</f>
        <v>April</v>
      </c>
      <c r="W401">
        <f>YEAR(CustomerSupport[[#This Row],[Date of Purchase]])</f>
        <v>2020</v>
      </c>
      <c r="X401" t="str">
        <f t="shared" si="6"/>
        <v/>
      </c>
    </row>
    <row r="402" spans="1:24" ht="14.25" customHeight="1" x14ac:dyDescent="0.4">
      <c r="A402">
        <v>401</v>
      </c>
      <c r="B402" t="s">
        <v>1425</v>
      </c>
      <c r="C402" t="s">
        <v>1426</v>
      </c>
      <c r="D402">
        <v>51</v>
      </c>
      <c r="E402" t="s">
        <v>29</v>
      </c>
      <c r="F402" t="s">
        <v>219</v>
      </c>
      <c r="G402" s="1">
        <v>44299</v>
      </c>
      <c r="H402" t="s">
        <v>45</v>
      </c>
      <c r="I402" t="s">
        <v>72</v>
      </c>
      <c r="J402" s="2" t="s">
        <v>1427</v>
      </c>
      <c r="K402" t="s">
        <v>62</v>
      </c>
      <c r="M402" t="s">
        <v>143</v>
      </c>
      <c r="N402" t="s">
        <v>83</v>
      </c>
      <c r="R402">
        <v>401</v>
      </c>
      <c r="S402" t="str">
        <f>PROPER(CustomerSupport[[#This Row],[Resolution]])</f>
        <v/>
      </c>
      <c r="T402" t="str">
        <f>TRIM(CustomerSupport[[#This Row],[Customer Name]])</f>
        <v>James Love</v>
      </c>
      <c r="U402">
        <f>MONTH(CustomerSupport[[#This Row],[Date of Purchase]])</f>
        <v>4</v>
      </c>
      <c r="V402" t="str">
        <f>TEXT('Working data'!G402,"mmmm")</f>
        <v>April</v>
      </c>
      <c r="W402">
        <f>YEAR(CustomerSupport[[#This Row],[Date of Purchase]])</f>
        <v>2021</v>
      </c>
      <c r="X402" t="str">
        <f t="shared" si="6"/>
        <v/>
      </c>
    </row>
    <row r="403" spans="1:24" ht="14.25" customHeight="1" x14ac:dyDescent="0.4">
      <c r="A403">
        <v>402</v>
      </c>
      <c r="B403" t="s">
        <v>1428</v>
      </c>
      <c r="C403" t="s">
        <v>1429</v>
      </c>
      <c r="D403">
        <v>59</v>
      </c>
      <c r="E403" t="s">
        <v>19</v>
      </c>
      <c r="F403" t="s">
        <v>117</v>
      </c>
      <c r="G403" s="1">
        <v>44544</v>
      </c>
      <c r="H403" t="s">
        <v>45</v>
      </c>
      <c r="I403" t="s">
        <v>150</v>
      </c>
      <c r="J403" t="s">
        <v>1430</v>
      </c>
      <c r="K403" t="s">
        <v>24</v>
      </c>
      <c r="M403" t="s">
        <v>143</v>
      </c>
      <c r="N403" t="s">
        <v>55</v>
      </c>
      <c r="O403" s="3">
        <v>45078.158194444448</v>
      </c>
      <c r="R403">
        <v>402</v>
      </c>
      <c r="S403" t="str">
        <f>PROPER(CustomerSupport[[#This Row],[Resolution]])</f>
        <v/>
      </c>
      <c r="T403" t="str">
        <f>TRIM(CustomerSupport[[#This Row],[Customer Name]])</f>
        <v>Rhonda Welch</v>
      </c>
      <c r="U403">
        <f>MONTH(CustomerSupport[[#This Row],[Date of Purchase]])</f>
        <v>12</v>
      </c>
      <c r="V403" t="str">
        <f>TEXT('Working data'!G403,"mmmm")</f>
        <v>December</v>
      </c>
      <c r="W403">
        <f>YEAR(CustomerSupport[[#This Row],[Date of Purchase]])</f>
        <v>2021</v>
      </c>
      <c r="X403" t="str">
        <f t="shared" si="6"/>
        <v/>
      </c>
    </row>
    <row r="404" spans="1:24" ht="14.25" customHeight="1" x14ac:dyDescent="0.4">
      <c r="A404">
        <v>403</v>
      </c>
      <c r="B404" t="s">
        <v>1431</v>
      </c>
      <c r="C404" t="s">
        <v>1432</v>
      </c>
      <c r="D404">
        <v>51</v>
      </c>
      <c r="E404" t="s">
        <v>29</v>
      </c>
      <c r="F404" t="s">
        <v>286</v>
      </c>
      <c r="G404" s="1">
        <v>44348</v>
      </c>
      <c r="H404" t="s">
        <v>59</v>
      </c>
      <c r="I404" t="s">
        <v>59</v>
      </c>
      <c r="J404" s="2" t="s">
        <v>1433</v>
      </c>
      <c r="K404" t="s">
        <v>39</v>
      </c>
      <c r="L404" t="s">
        <v>1434</v>
      </c>
      <c r="M404" t="s">
        <v>143</v>
      </c>
      <c r="N404" t="s">
        <v>26</v>
      </c>
      <c r="O404" s="3">
        <v>45078.433206018519</v>
      </c>
      <c r="P404" s="3">
        <v>45078.369317129633</v>
      </c>
      <c r="Q404">
        <v>3</v>
      </c>
      <c r="R404">
        <v>403</v>
      </c>
      <c r="S404" t="str">
        <f>PROPER(CustomerSupport[[#This Row],[Resolution]])</f>
        <v>Marriage See Camera.</v>
      </c>
      <c r="T404" t="str">
        <f>TRIM(CustomerSupport[[#This Row],[Customer Name]])</f>
        <v>Julie Burns</v>
      </c>
      <c r="U404">
        <f>MONTH(CustomerSupport[[#This Row],[Date of Purchase]])</f>
        <v>6</v>
      </c>
      <c r="V404" t="str">
        <f>TEXT('Working data'!G404,"mmmm")</f>
        <v>June</v>
      </c>
      <c r="W404">
        <f>YEAR(CustomerSupport[[#This Row],[Date of Purchase]])</f>
        <v>2021</v>
      </c>
      <c r="X404">
        <f t="shared" si="6"/>
        <v>-1.5333333332673647</v>
      </c>
    </row>
    <row r="405" spans="1:24" ht="14.25" customHeight="1" x14ac:dyDescent="0.4">
      <c r="A405">
        <v>404</v>
      </c>
      <c r="B405" t="s">
        <v>1435</v>
      </c>
      <c r="C405" t="s">
        <v>1436</v>
      </c>
      <c r="D405">
        <v>67</v>
      </c>
      <c r="E405" t="s">
        <v>19</v>
      </c>
      <c r="F405" t="s">
        <v>485</v>
      </c>
      <c r="G405" s="1">
        <v>44511</v>
      </c>
      <c r="H405" t="s">
        <v>45</v>
      </c>
      <c r="I405" t="s">
        <v>77</v>
      </c>
      <c r="J405" s="2" t="s">
        <v>1437</v>
      </c>
      <c r="K405" t="s">
        <v>39</v>
      </c>
      <c r="L405" t="s">
        <v>1438</v>
      </c>
      <c r="M405" t="s">
        <v>41</v>
      </c>
      <c r="N405" t="s">
        <v>83</v>
      </c>
      <c r="O405" s="3">
        <v>45078.113078703704</v>
      </c>
      <c r="P405" s="3">
        <v>45077.94085648148</v>
      </c>
      <c r="Q405">
        <v>1</v>
      </c>
      <c r="R405">
        <v>404</v>
      </c>
      <c r="S405" t="str">
        <f>PROPER(CustomerSupport[[#This Row],[Resolution]])</f>
        <v>City None Social Step Blue Sea Tax.</v>
      </c>
      <c r="T405" t="str">
        <f>TRIM(CustomerSupport[[#This Row],[Customer Name]])</f>
        <v>Ryan Taylor</v>
      </c>
      <c r="U405">
        <f>MONTH(CustomerSupport[[#This Row],[Date of Purchase]])</f>
        <v>11</v>
      </c>
      <c r="V405" t="str">
        <f>TEXT('Working data'!G405,"mmmm")</f>
        <v>November</v>
      </c>
      <c r="W405">
        <f>YEAR(CustomerSupport[[#This Row],[Date of Purchase]])</f>
        <v>2021</v>
      </c>
      <c r="X405">
        <f t="shared" si="6"/>
        <v>-4.1333333333604969</v>
      </c>
    </row>
    <row r="406" spans="1:24" ht="14.25" customHeight="1" x14ac:dyDescent="0.4">
      <c r="A406">
        <v>405</v>
      </c>
      <c r="B406" t="s">
        <v>1439</v>
      </c>
      <c r="C406" t="s">
        <v>1440</v>
      </c>
      <c r="D406">
        <v>69</v>
      </c>
      <c r="E406" t="s">
        <v>58</v>
      </c>
      <c r="F406" t="s">
        <v>431</v>
      </c>
      <c r="G406" s="1">
        <v>44438</v>
      </c>
      <c r="H406" t="s">
        <v>59</v>
      </c>
      <c r="I406" t="s">
        <v>72</v>
      </c>
      <c r="J406" s="2" t="s">
        <v>1441</v>
      </c>
      <c r="K406" t="s">
        <v>39</v>
      </c>
      <c r="L406" t="s">
        <v>1442</v>
      </c>
      <c r="M406" t="s">
        <v>25</v>
      </c>
      <c r="N406" t="s">
        <v>26</v>
      </c>
      <c r="O406" s="3">
        <v>45078.365173611113</v>
      </c>
      <c r="P406" s="3">
        <v>45078.549895833334</v>
      </c>
      <c r="Q406">
        <v>2</v>
      </c>
      <c r="R406">
        <v>405</v>
      </c>
      <c r="S406" t="str">
        <f>PROPER(CustomerSupport[[#This Row],[Resolution]])</f>
        <v>Week Fire Wrong Camera Religious Discuss National.</v>
      </c>
      <c r="T406" t="str">
        <f>TRIM(CustomerSupport[[#This Row],[Customer Name]])</f>
        <v>Tony Marsh</v>
      </c>
      <c r="U406">
        <f>MONTH(CustomerSupport[[#This Row],[Date of Purchase]])</f>
        <v>8</v>
      </c>
      <c r="V406" t="str">
        <f>TEXT('Working data'!G406,"mmmm")</f>
        <v>August</v>
      </c>
      <c r="W406">
        <f>YEAR(CustomerSupport[[#This Row],[Date of Purchase]])</f>
        <v>2021</v>
      </c>
      <c r="X406">
        <f t="shared" si="6"/>
        <v>4.4333333332906477</v>
      </c>
    </row>
    <row r="407" spans="1:24" ht="14.25" customHeight="1" x14ac:dyDescent="0.4">
      <c r="A407">
        <v>406</v>
      </c>
      <c r="B407" t="s">
        <v>1443</v>
      </c>
      <c r="C407" t="s">
        <v>1444</v>
      </c>
      <c r="D407">
        <v>60</v>
      </c>
      <c r="E407" t="s">
        <v>29</v>
      </c>
      <c r="F407" t="s">
        <v>339</v>
      </c>
      <c r="G407" s="1">
        <v>43924</v>
      </c>
      <c r="H407" t="s">
        <v>21</v>
      </c>
      <c r="I407" t="s">
        <v>31</v>
      </c>
      <c r="J407" s="2" t="s">
        <v>1445</v>
      </c>
      <c r="K407" t="s">
        <v>62</v>
      </c>
      <c r="M407" t="s">
        <v>41</v>
      </c>
      <c r="N407" t="s">
        <v>83</v>
      </c>
      <c r="R407">
        <v>406</v>
      </c>
      <c r="S407" t="str">
        <f>PROPER(CustomerSupport[[#This Row],[Resolution]])</f>
        <v/>
      </c>
      <c r="T407" t="str">
        <f>TRIM(CustomerSupport[[#This Row],[Customer Name]])</f>
        <v>Brent Johnson</v>
      </c>
      <c r="U407">
        <f>MONTH(CustomerSupport[[#This Row],[Date of Purchase]])</f>
        <v>4</v>
      </c>
      <c r="V407" t="str">
        <f>TEXT('Working data'!G407,"mmmm")</f>
        <v>April</v>
      </c>
      <c r="W407">
        <f>YEAR(CustomerSupport[[#This Row],[Date of Purchase]])</f>
        <v>2020</v>
      </c>
      <c r="X407" t="str">
        <f t="shared" si="6"/>
        <v/>
      </c>
    </row>
    <row r="408" spans="1:24" ht="14.25" customHeight="1" x14ac:dyDescent="0.4">
      <c r="A408">
        <v>407</v>
      </c>
      <c r="B408" t="s">
        <v>1446</v>
      </c>
      <c r="C408" t="s">
        <v>1447</v>
      </c>
      <c r="D408">
        <v>54</v>
      </c>
      <c r="E408" t="s">
        <v>29</v>
      </c>
      <c r="F408" t="s">
        <v>699</v>
      </c>
      <c r="G408" s="1">
        <v>43901</v>
      </c>
      <c r="H408" t="s">
        <v>67</v>
      </c>
      <c r="I408" t="s">
        <v>52</v>
      </c>
      <c r="J408" s="2" t="s">
        <v>1448</v>
      </c>
      <c r="K408" t="s">
        <v>62</v>
      </c>
      <c r="M408" t="s">
        <v>89</v>
      </c>
      <c r="N408" t="s">
        <v>26</v>
      </c>
      <c r="R408">
        <v>407</v>
      </c>
      <c r="S408" t="str">
        <f>PROPER(CustomerSupport[[#This Row],[Resolution]])</f>
        <v/>
      </c>
      <c r="T408" t="str">
        <f>TRIM(CustomerSupport[[#This Row],[Customer Name]])</f>
        <v>Lisa Martinez</v>
      </c>
      <c r="U408">
        <f>MONTH(CustomerSupport[[#This Row],[Date of Purchase]])</f>
        <v>3</v>
      </c>
      <c r="V408" t="str">
        <f>TEXT('Working data'!G408,"mmmm")</f>
        <v>March</v>
      </c>
      <c r="W408">
        <f>YEAR(CustomerSupport[[#This Row],[Date of Purchase]])</f>
        <v>2020</v>
      </c>
      <c r="X408" t="str">
        <f t="shared" si="6"/>
        <v/>
      </c>
    </row>
    <row r="409" spans="1:24" ht="14.25" customHeight="1" x14ac:dyDescent="0.4">
      <c r="A409">
        <v>408</v>
      </c>
      <c r="B409" t="s">
        <v>1449</v>
      </c>
      <c r="C409" t="s">
        <v>1450</v>
      </c>
      <c r="D409">
        <v>58</v>
      </c>
      <c r="E409" t="s">
        <v>19</v>
      </c>
      <c r="F409" t="s">
        <v>107</v>
      </c>
      <c r="G409" s="1">
        <v>44061</v>
      </c>
      <c r="H409" t="s">
        <v>21</v>
      </c>
      <c r="I409" t="s">
        <v>93</v>
      </c>
      <c r="J409" s="2" t="s">
        <v>1451</v>
      </c>
      <c r="K409" t="s">
        <v>62</v>
      </c>
      <c r="M409" t="s">
        <v>143</v>
      </c>
      <c r="N409" t="s">
        <v>33</v>
      </c>
      <c r="R409">
        <v>408</v>
      </c>
      <c r="S409" t="str">
        <f>PROPER(CustomerSupport[[#This Row],[Resolution]])</f>
        <v/>
      </c>
      <c r="T409" t="str">
        <f>TRIM(CustomerSupport[[#This Row],[Customer Name]])</f>
        <v>Kevin Wise</v>
      </c>
      <c r="U409">
        <f>MONTH(CustomerSupport[[#This Row],[Date of Purchase]])</f>
        <v>8</v>
      </c>
      <c r="V409" t="str">
        <f>TEXT('Working data'!G409,"mmmm")</f>
        <v>August</v>
      </c>
      <c r="W409">
        <f>YEAR(CustomerSupport[[#This Row],[Date of Purchase]])</f>
        <v>2020</v>
      </c>
      <c r="X409" t="str">
        <f t="shared" si="6"/>
        <v/>
      </c>
    </row>
    <row r="410" spans="1:24" ht="14.25" customHeight="1" x14ac:dyDescent="0.4">
      <c r="A410">
        <v>409</v>
      </c>
      <c r="B410" t="s">
        <v>1452</v>
      </c>
      <c r="C410" t="s">
        <v>1453</v>
      </c>
      <c r="D410">
        <v>49</v>
      </c>
      <c r="E410" t="s">
        <v>29</v>
      </c>
      <c r="F410" t="s">
        <v>81</v>
      </c>
      <c r="G410" s="1">
        <v>43910</v>
      </c>
      <c r="H410" t="s">
        <v>66</v>
      </c>
      <c r="I410" t="s">
        <v>177</v>
      </c>
      <c r="J410" s="2" t="s">
        <v>1454</v>
      </c>
      <c r="K410" t="s">
        <v>39</v>
      </c>
      <c r="L410" t="s">
        <v>1455</v>
      </c>
      <c r="M410" t="s">
        <v>25</v>
      </c>
      <c r="N410" t="s">
        <v>55</v>
      </c>
      <c r="O410" s="3">
        <v>45078.697893518518</v>
      </c>
      <c r="P410" s="3">
        <v>45078.104143518518</v>
      </c>
      <c r="Q410">
        <v>2</v>
      </c>
      <c r="R410">
        <v>409</v>
      </c>
      <c r="S410" t="str">
        <f>PROPER(CustomerSupport[[#This Row],[Resolution]])</f>
        <v>Congress Area Stock Again Special.</v>
      </c>
      <c r="T410" t="str">
        <f>TRIM(CustomerSupport[[#This Row],[Customer Name]])</f>
        <v>Renee Castro</v>
      </c>
      <c r="U410">
        <f>MONTH(CustomerSupport[[#This Row],[Date of Purchase]])</f>
        <v>3</v>
      </c>
      <c r="V410" t="str">
        <f>TEXT('Working data'!G410,"mmmm")</f>
        <v>March</v>
      </c>
      <c r="W410">
        <f>YEAR(CustomerSupport[[#This Row],[Date of Purchase]])</f>
        <v>2020</v>
      </c>
      <c r="X410">
        <f t="shared" si="6"/>
        <v>-14.25</v>
      </c>
    </row>
    <row r="411" spans="1:24" ht="14.25" customHeight="1" x14ac:dyDescent="0.4">
      <c r="A411">
        <v>410</v>
      </c>
      <c r="B411" t="s">
        <v>1456</v>
      </c>
      <c r="C411" t="s">
        <v>1457</v>
      </c>
      <c r="D411">
        <v>32</v>
      </c>
      <c r="E411" t="s">
        <v>58</v>
      </c>
      <c r="F411" t="s">
        <v>339</v>
      </c>
      <c r="G411" s="1">
        <v>44470</v>
      </c>
      <c r="H411" t="s">
        <v>66</v>
      </c>
      <c r="I411" t="s">
        <v>113</v>
      </c>
      <c r="J411" t="s">
        <v>1458</v>
      </c>
      <c r="K411" t="s">
        <v>62</v>
      </c>
      <c r="M411" t="s">
        <v>143</v>
      </c>
      <c r="N411" t="s">
        <v>83</v>
      </c>
      <c r="R411">
        <v>410</v>
      </c>
      <c r="S411" t="str">
        <f>PROPER(CustomerSupport[[#This Row],[Resolution]])</f>
        <v/>
      </c>
      <c r="T411" t="str">
        <f>TRIM(CustomerSupport[[#This Row],[Customer Name]])</f>
        <v>Dustin Flores</v>
      </c>
      <c r="U411">
        <f>MONTH(CustomerSupport[[#This Row],[Date of Purchase]])</f>
        <v>10</v>
      </c>
      <c r="V411" t="str">
        <f>TEXT('Working data'!G411,"mmmm")</f>
        <v>October</v>
      </c>
      <c r="W411">
        <f>YEAR(CustomerSupport[[#This Row],[Date of Purchase]])</f>
        <v>2021</v>
      </c>
      <c r="X411" t="str">
        <f t="shared" si="6"/>
        <v/>
      </c>
    </row>
    <row r="412" spans="1:24" ht="14.25" customHeight="1" x14ac:dyDescent="0.4">
      <c r="A412">
        <v>411</v>
      </c>
      <c r="B412" t="s">
        <v>1459</v>
      </c>
      <c r="C412" t="s">
        <v>1460</v>
      </c>
      <c r="D412">
        <v>33</v>
      </c>
      <c r="E412" t="s">
        <v>29</v>
      </c>
      <c r="F412" t="s">
        <v>157</v>
      </c>
      <c r="G412" s="1">
        <v>44055</v>
      </c>
      <c r="H412" t="s">
        <v>59</v>
      </c>
      <c r="I412" t="s">
        <v>113</v>
      </c>
      <c r="J412" t="s">
        <v>1461</v>
      </c>
      <c r="K412" t="s">
        <v>24</v>
      </c>
      <c r="M412" t="s">
        <v>41</v>
      </c>
      <c r="N412" t="s">
        <v>33</v>
      </c>
      <c r="O412" s="3">
        <v>45078.811111111114</v>
      </c>
      <c r="R412">
        <v>411</v>
      </c>
      <c r="S412" t="str">
        <f>PROPER(CustomerSupport[[#This Row],[Resolution]])</f>
        <v/>
      </c>
      <c r="T412" t="str">
        <f>TRIM(CustomerSupport[[#This Row],[Customer Name]])</f>
        <v>Debra Ramirez</v>
      </c>
      <c r="U412">
        <f>MONTH(CustomerSupport[[#This Row],[Date of Purchase]])</f>
        <v>8</v>
      </c>
      <c r="V412" t="str">
        <f>TEXT('Working data'!G412,"mmmm")</f>
        <v>August</v>
      </c>
      <c r="W412">
        <f>YEAR(CustomerSupport[[#This Row],[Date of Purchase]])</f>
        <v>2020</v>
      </c>
      <c r="X412" t="str">
        <f t="shared" si="6"/>
        <v/>
      </c>
    </row>
    <row r="413" spans="1:24" ht="14.25" customHeight="1" x14ac:dyDescent="0.4">
      <c r="A413">
        <v>412</v>
      </c>
      <c r="B413" t="s">
        <v>1462</v>
      </c>
      <c r="C413" t="s">
        <v>1463</v>
      </c>
      <c r="D413">
        <v>19</v>
      </c>
      <c r="E413" t="s">
        <v>58</v>
      </c>
      <c r="F413" t="s">
        <v>149</v>
      </c>
      <c r="G413" s="1">
        <v>44332</v>
      </c>
      <c r="H413" t="s">
        <v>67</v>
      </c>
      <c r="I413" t="s">
        <v>99</v>
      </c>
      <c r="J413" s="2" t="s">
        <v>1464</v>
      </c>
      <c r="K413" t="s">
        <v>39</v>
      </c>
      <c r="L413" t="s">
        <v>1465</v>
      </c>
      <c r="M413" t="s">
        <v>41</v>
      </c>
      <c r="N413" t="s">
        <v>83</v>
      </c>
      <c r="O413" s="3">
        <v>45078.213217592594</v>
      </c>
      <c r="P413" s="3">
        <v>45078.290995370371</v>
      </c>
      <c r="Q413">
        <v>4</v>
      </c>
      <c r="R413">
        <v>412</v>
      </c>
      <c r="S413" t="str">
        <f>PROPER(CustomerSupport[[#This Row],[Resolution]])</f>
        <v>Organization Tax Issue Light Certainly Personal Through.</v>
      </c>
      <c r="T413" t="str">
        <f>TRIM(CustomerSupport[[#This Row],[Customer Name]])</f>
        <v>Jaime Harvey</v>
      </c>
      <c r="U413">
        <f>MONTH(CustomerSupport[[#This Row],[Date of Purchase]])</f>
        <v>5</v>
      </c>
      <c r="V413" t="str">
        <f>TEXT('Working data'!G413,"mmmm")</f>
        <v>May</v>
      </c>
      <c r="W413">
        <f>YEAR(CustomerSupport[[#This Row],[Date of Purchase]])</f>
        <v>2021</v>
      </c>
      <c r="X413">
        <f t="shared" si="6"/>
        <v>1.8666666666395031</v>
      </c>
    </row>
    <row r="414" spans="1:24" ht="14.25" customHeight="1" x14ac:dyDescent="0.4">
      <c r="A414">
        <v>413</v>
      </c>
      <c r="B414" t="s">
        <v>1466</v>
      </c>
      <c r="C414" t="s">
        <v>1467</v>
      </c>
      <c r="D414">
        <v>49</v>
      </c>
      <c r="E414" t="s">
        <v>29</v>
      </c>
      <c r="F414" t="s">
        <v>249</v>
      </c>
      <c r="G414" s="1">
        <v>44277</v>
      </c>
      <c r="H414" t="s">
        <v>67</v>
      </c>
      <c r="I414" t="s">
        <v>72</v>
      </c>
      <c r="J414" t="s">
        <v>1468</v>
      </c>
      <c r="K414" t="s">
        <v>24</v>
      </c>
      <c r="M414" t="s">
        <v>143</v>
      </c>
      <c r="N414" t="s">
        <v>55</v>
      </c>
      <c r="O414" s="3">
        <v>45078.06045138889</v>
      </c>
      <c r="R414">
        <v>413</v>
      </c>
      <c r="S414" t="str">
        <f>PROPER(CustomerSupport[[#This Row],[Resolution]])</f>
        <v/>
      </c>
      <c r="T414" t="str">
        <f>TRIM(CustomerSupport[[#This Row],[Customer Name]])</f>
        <v>Daniel Ramsey</v>
      </c>
      <c r="U414">
        <f>MONTH(CustomerSupport[[#This Row],[Date of Purchase]])</f>
        <v>3</v>
      </c>
      <c r="V414" t="str">
        <f>TEXT('Working data'!G414,"mmmm")</f>
        <v>March</v>
      </c>
      <c r="W414">
        <f>YEAR(CustomerSupport[[#This Row],[Date of Purchase]])</f>
        <v>2021</v>
      </c>
      <c r="X414" t="str">
        <f t="shared" si="6"/>
        <v/>
      </c>
    </row>
    <row r="415" spans="1:24" ht="14.25" customHeight="1" x14ac:dyDescent="0.4">
      <c r="A415">
        <v>414</v>
      </c>
      <c r="B415" t="s">
        <v>1469</v>
      </c>
      <c r="C415" t="s">
        <v>1470</v>
      </c>
      <c r="D415">
        <v>62</v>
      </c>
      <c r="E415" t="s">
        <v>58</v>
      </c>
      <c r="F415" t="s">
        <v>207</v>
      </c>
      <c r="G415" s="1">
        <v>44196</v>
      </c>
      <c r="H415" t="s">
        <v>21</v>
      </c>
      <c r="I415" t="s">
        <v>177</v>
      </c>
      <c r="J415" s="2" t="s">
        <v>1471</v>
      </c>
      <c r="K415" t="s">
        <v>62</v>
      </c>
      <c r="M415" t="s">
        <v>41</v>
      </c>
      <c r="N415" t="s">
        <v>55</v>
      </c>
      <c r="R415">
        <v>414</v>
      </c>
      <c r="S415" t="str">
        <f>PROPER(CustomerSupport[[#This Row],[Resolution]])</f>
        <v/>
      </c>
      <c r="T415" t="str">
        <f>TRIM(CustomerSupport[[#This Row],[Customer Name]])</f>
        <v>Paul Hudson</v>
      </c>
      <c r="U415">
        <f>MONTH(CustomerSupport[[#This Row],[Date of Purchase]])</f>
        <v>12</v>
      </c>
      <c r="V415" t="str">
        <f>TEXT('Working data'!G415,"mmmm")</f>
        <v>December</v>
      </c>
      <c r="W415">
        <f>YEAR(CustomerSupport[[#This Row],[Date of Purchase]])</f>
        <v>2020</v>
      </c>
      <c r="X415" t="str">
        <f t="shared" si="6"/>
        <v/>
      </c>
    </row>
    <row r="416" spans="1:24" ht="14.25" customHeight="1" x14ac:dyDescent="0.4">
      <c r="A416">
        <v>415</v>
      </c>
      <c r="B416" t="s">
        <v>1472</v>
      </c>
      <c r="C416" t="s">
        <v>1473</v>
      </c>
      <c r="D416">
        <v>62</v>
      </c>
      <c r="E416" t="s">
        <v>19</v>
      </c>
      <c r="F416" t="s">
        <v>36</v>
      </c>
      <c r="G416" s="1">
        <v>43842</v>
      </c>
      <c r="H416" t="s">
        <v>21</v>
      </c>
      <c r="I416" t="s">
        <v>150</v>
      </c>
      <c r="J416" s="2" t="s">
        <v>1474</v>
      </c>
      <c r="K416" t="s">
        <v>62</v>
      </c>
      <c r="M416" t="s">
        <v>25</v>
      </c>
      <c r="N416" t="s">
        <v>83</v>
      </c>
      <c r="R416">
        <v>415</v>
      </c>
      <c r="S416" t="str">
        <f>PROPER(CustomerSupport[[#This Row],[Resolution]])</f>
        <v/>
      </c>
      <c r="T416" t="str">
        <f>TRIM(CustomerSupport[[#This Row],[Customer Name]])</f>
        <v>Ms. Stephanie Stein DDS</v>
      </c>
      <c r="U416">
        <f>MONTH(CustomerSupport[[#This Row],[Date of Purchase]])</f>
        <v>1</v>
      </c>
      <c r="V416" t="str">
        <f>TEXT('Working data'!G416,"mmmm")</f>
        <v>January</v>
      </c>
      <c r="W416">
        <f>YEAR(CustomerSupport[[#This Row],[Date of Purchase]])</f>
        <v>2020</v>
      </c>
      <c r="X416" t="str">
        <f t="shared" si="6"/>
        <v/>
      </c>
    </row>
    <row r="417" spans="1:24" ht="14.25" customHeight="1" x14ac:dyDescent="0.4">
      <c r="A417">
        <v>416</v>
      </c>
      <c r="B417" t="s">
        <v>1475</v>
      </c>
      <c r="C417" t="s">
        <v>1476</v>
      </c>
      <c r="D417">
        <v>41</v>
      </c>
      <c r="E417" t="s">
        <v>58</v>
      </c>
      <c r="F417" t="s">
        <v>71</v>
      </c>
      <c r="G417" s="1">
        <v>44205</v>
      </c>
      <c r="H417" t="s">
        <v>67</v>
      </c>
      <c r="I417" t="s">
        <v>52</v>
      </c>
      <c r="J417" s="2" t="s">
        <v>1477</v>
      </c>
      <c r="K417" t="s">
        <v>62</v>
      </c>
      <c r="M417" t="s">
        <v>25</v>
      </c>
      <c r="N417" t="s">
        <v>26</v>
      </c>
      <c r="R417">
        <v>416</v>
      </c>
      <c r="S417" t="str">
        <f>PROPER(CustomerSupport[[#This Row],[Resolution]])</f>
        <v/>
      </c>
      <c r="T417" t="str">
        <f>TRIM(CustomerSupport[[#This Row],[Customer Name]])</f>
        <v>Mr. Jason Schmitt</v>
      </c>
      <c r="U417">
        <f>MONTH(CustomerSupport[[#This Row],[Date of Purchase]])</f>
        <v>1</v>
      </c>
      <c r="V417" t="str">
        <f>TEXT('Working data'!G417,"mmmm")</f>
        <v>January</v>
      </c>
      <c r="W417">
        <f>YEAR(CustomerSupport[[#This Row],[Date of Purchase]])</f>
        <v>2021</v>
      </c>
      <c r="X417" t="str">
        <f t="shared" si="6"/>
        <v/>
      </c>
    </row>
    <row r="418" spans="1:24" ht="14.25" customHeight="1" x14ac:dyDescent="0.4">
      <c r="A418">
        <v>417</v>
      </c>
      <c r="B418" t="s">
        <v>1478</v>
      </c>
      <c r="C418" t="s">
        <v>1479</v>
      </c>
      <c r="D418">
        <v>33</v>
      </c>
      <c r="E418" t="s">
        <v>29</v>
      </c>
      <c r="F418" t="s">
        <v>51</v>
      </c>
      <c r="G418" s="1">
        <v>43896</v>
      </c>
      <c r="H418" t="s">
        <v>66</v>
      </c>
      <c r="I418" t="s">
        <v>31</v>
      </c>
      <c r="J418" t="s">
        <v>1230</v>
      </c>
      <c r="K418" t="s">
        <v>62</v>
      </c>
      <c r="M418" t="s">
        <v>41</v>
      </c>
      <c r="N418" t="s">
        <v>55</v>
      </c>
      <c r="R418">
        <v>417</v>
      </c>
      <c r="S418" t="str">
        <f>PROPER(CustomerSupport[[#This Row],[Resolution]])</f>
        <v/>
      </c>
      <c r="T418" t="str">
        <f>TRIM(CustomerSupport[[#This Row],[Customer Name]])</f>
        <v>Corey Barnes</v>
      </c>
      <c r="U418">
        <f>MONTH(CustomerSupport[[#This Row],[Date of Purchase]])</f>
        <v>3</v>
      </c>
      <c r="V418" t="str">
        <f>TEXT('Working data'!G418,"mmmm")</f>
        <v>March</v>
      </c>
      <c r="W418">
        <f>YEAR(CustomerSupport[[#This Row],[Date of Purchase]])</f>
        <v>2020</v>
      </c>
      <c r="X418" t="str">
        <f t="shared" si="6"/>
        <v/>
      </c>
    </row>
    <row r="419" spans="1:24" ht="14.25" customHeight="1" x14ac:dyDescent="0.4">
      <c r="A419">
        <v>418</v>
      </c>
      <c r="B419" t="s">
        <v>1480</v>
      </c>
      <c r="C419" t="s">
        <v>1481</v>
      </c>
      <c r="D419">
        <v>58</v>
      </c>
      <c r="E419" t="s">
        <v>19</v>
      </c>
      <c r="F419" t="s">
        <v>112</v>
      </c>
      <c r="G419" s="1">
        <v>43994</v>
      </c>
      <c r="H419" t="s">
        <v>67</v>
      </c>
      <c r="I419" t="s">
        <v>46</v>
      </c>
      <c r="J419" s="2" t="s">
        <v>1482</v>
      </c>
      <c r="K419" t="s">
        <v>62</v>
      </c>
      <c r="M419" t="s">
        <v>25</v>
      </c>
      <c r="N419" t="s">
        <v>55</v>
      </c>
      <c r="R419">
        <v>418</v>
      </c>
      <c r="S419" t="str">
        <f>PROPER(CustomerSupport[[#This Row],[Resolution]])</f>
        <v/>
      </c>
      <c r="T419" t="str">
        <f>TRIM(CustomerSupport[[#This Row],[Customer Name]])</f>
        <v>Kimberly Johnson</v>
      </c>
      <c r="U419">
        <f>MONTH(CustomerSupport[[#This Row],[Date of Purchase]])</f>
        <v>6</v>
      </c>
      <c r="V419" t="str">
        <f>TEXT('Working data'!G419,"mmmm")</f>
        <v>June</v>
      </c>
      <c r="W419">
        <f>YEAR(CustomerSupport[[#This Row],[Date of Purchase]])</f>
        <v>2020</v>
      </c>
      <c r="X419" t="str">
        <f t="shared" si="6"/>
        <v/>
      </c>
    </row>
    <row r="420" spans="1:24" ht="14.25" customHeight="1" x14ac:dyDescent="0.4">
      <c r="A420">
        <v>419</v>
      </c>
      <c r="B420" t="s">
        <v>1483</v>
      </c>
      <c r="C420" t="s">
        <v>1484</v>
      </c>
      <c r="D420">
        <v>47</v>
      </c>
      <c r="E420" t="s">
        <v>29</v>
      </c>
      <c r="F420" t="s">
        <v>655</v>
      </c>
      <c r="G420" s="1">
        <v>43999</v>
      </c>
      <c r="H420" t="s">
        <v>21</v>
      </c>
      <c r="I420" t="s">
        <v>93</v>
      </c>
      <c r="J420" s="2" t="s">
        <v>1485</v>
      </c>
      <c r="K420" t="s">
        <v>39</v>
      </c>
      <c r="L420" t="s">
        <v>1486</v>
      </c>
      <c r="M420" t="s">
        <v>41</v>
      </c>
      <c r="N420" t="s">
        <v>33</v>
      </c>
      <c r="O420" s="3">
        <v>45077.930671296293</v>
      </c>
      <c r="P420" s="3">
        <v>45078.861921296295</v>
      </c>
      <c r="Q420">
        <v>2</v>
      </c>
      <c r="R420">
        <v>419</v>
      </c>
      <c r="S420" t="str">
        <f>PROPER(CustomerSupport[[#This Row],[Resolution]])</f>
        <v>It Professor Television Little Director Discuss Manager Because.</v>
      </c>
      <c r="T420" t="str">
        <f>TRIM(CustomerSupport[[#This Row],[Customer Name]])</f>
        <v>Kara Wright PhD</v>
      </c>
      <c r="U420">
        <f>MONTH(CustomerSupport[[#This Row],[Date of Purchase]])</f>
        <v>6</v>
      </c>
      <c r="V420" t="str">
        <f>TEXT('Working data'!G420,"mmmm")</f>
        <v>June</v>
      </c>
      <c r="W420">
        <f>YEAR(CustomerSupport[[#This Row],[Date of Purchase]])</f>
        <v>2020</v>
      </c>
      <c r="X420">
        <f t="shared" si="6"/>
        <v>22.350000000034925</v>
      </c>
    </row>
    <row r="421" spans="1:24" ht="14.25" customHeight="1" x14ac:dyDescent="0.4">
      <c r="A421">
        <v>420</v>
      </c>
      <c r="B421" t="s">
        <v>1487</v>
      </c>
      <c r="C421" t="s">
        <v>1488</v>
      </c>
      <c r="D421">
        <v>55</v>
      </c>
      <c r="E421" t="s">
        <v>19</v>
      </c>
      <c r="F421" t="s">
        <v>431</v>
      </c>
      <c r="G421" s="1">
        <v>44161</v>
      </c>
      <c r="H421" t="s">
        <v>66</v>
      </c>
      <c r="I421" t="s">
        <v>37</v>
      </c>
      <c r="J421" s="2" t="s">
        <v>1489</v>
      </c>
      <c r="K421" t="s">
        <v>62</v>
      </c>
      <c r="M421" t="s">
        <v>25</v>
      </c>
      <c r="N421" t="s">
        <v>55</v>
      </c>
      <c r="R421">
        <v>420</v>
      </c>
      <c r="S421" t="str">
        <f>PROPER(CustomerSupport[[#This Row],[Resolution]])</f>
        <v/>
      </c>
      <c r="T421" t="str">
        <f>TRIM(CustomerSupport[[#This Row],[Customer Name]])</f>
        <v>Lisa Dixon</v>
      </c>
      <c r="U421">
        <f>MONTH(CustomerSupport[[#This Row],[Date of Purchase]])</f>
        <v>11</v>
      </c>
      <c r="V421" t="str">
        <f>TEXT('Working data'!G421,"mmmm")</f>
        <v>November</v>
      </c>
      <c r="W421">
        <f>YEAR(CustomerSupport[[#This Row],[Date of Purchase]])</f>
        <v>2020</v>
      </c>
      <c r="X421" t="str">
        <f t="shared" si="6"/>
        <v/>
      </c>
    </row>
    <row r="422" spans="1:24" ht="14.25" customHeight="1" x14ac:dyDescent="0.4">
      <c r="A422">
        <v>421</v>
      </c>
      <c r="B422" t="s">
        <v>1490</v>
      </c>
      <c r="C422" t="s">
        <v>1491</v>
      </c>
      <c r="D422">
        <v>22</v>
      </c>
      <c r="E422" t="s">
        <v>19</v>
      </c>
      <c r="F422" t="s">
        <v>207</v>
      </c>
      <c r="G422" s="1">
        <v>43904</v>
      </c>
      <c r="H422" t="s">
        <v>45</v>
      </c>
      <c r="I422" t="s">
        <v>93</v>
      </c>
      <c r="J422" s="2" t="s">
        <v>1492</v>
      </c>
      <c r="K422" t="s">
        <v>24</v>
      </c>
      <c r="M422" t="s">
        <v>25</v>
      </c>
      <c r="N422" t="s">
        <v>83</v>
      </c>
      <c r="O422" s="3">
        <v>45078.856412037036</v>
      </c>
      <c r="R422">
        <v>421</v>
      </c>
      <c r="S422" t="str">
        <f>PROPER(CustomerSupport[[#This Row],[Resolution]])</f>
        <v/>
      </c>
      <c r="T422" t="str">
        <f>TRIM(CustomerSupport[[#This Row],[Customer Name]])</f>
        <v>Brandon Guerrero</v>
      </c>
      <c r="U422">
        <f>MONTH(CustomerSupport[[#This Row],[Date of Purchase]])</f>
        <v>3</v>
      </c>
      <c r="V422" t="str">
        <f>TEXT('Working data'!G422,"mmmm")</f>
        <v>March</v>
      </c>
      <c r="W422">
        <f>YEAR(CustomerSupport[[#This Row],[Date of Purchase]])</f>
        <v>2020</v>
      </c>
      <c r="X422" t="str">
        <f t="shared" si="6"/>
        <v/>
      </c>
    </row>
    <row r="423" spans="1:24" ht="14.25" customHeight="1" x14ac:dyDescent="0.4">
      <c r="A423">
        <v>422</v>
      </c>
      <c r="B423" t="s">
        <v>1493</v>
      </c>
      <c r="C423" t="s">
        <v>1494</v>
      </c>
      <c r="D423">
        <v>43</v>
      </c>
      <c r="E423" t="s">
        <v>29</v>
      </c>
      <c r="F423" t="s">
        <v>173</v>
      </c>
      <c r="G423" s="1">
        <v>44419</v>
      </c>
      <c r="H423" t="s">
        <v>59</v>
      </c>
      <c r="I423" t="s">
        <v>67</v>
      </c>
      <c r="J423" s="2" t="s">
        <v>1495</v>
      </c>
      <c r="K423" t="s">
        <v>24</v>
      </c>
      <c r="M423" t="s">
        <v>143</v>
      </c>
      <c r="N423" t="s">
        <v>55</v>
      </c>
      <c r="O423" s="3">
        <v>45078.505729166667</v>
      </c>
      <c r="R423">
        <v>422</v>
      </c>
      <c r="S423" t="str">
        <f>PROPER(CustomerSupport[[#This Row],[Resolution]])</f>
        <v/>
      </c>
      <c r="T423" t="str">
        <f>TRIM(CustomerSupport[[#This Row],[Customer Name]])</f>
        <v>Katherine Montgomery</v>
      </c>
      <c r="U423">
        <f>MONTH(CustomerSupport[[#This Row],[Date of Purchase]])</f>
        <v>8</v>
      </c>
      <c r="V423" t="str">
        <f>TEXT('Working data'!G423,"mmmm")</f>
        <v>August</v>
      </c>
      <c r="W423">
        <f>YEAR(CustomerSupport[[#This Row],[Date of Purchase]])</f>
        <v>2021</v>
      </c>
      <c r="X423" t="str">
        <f t="shared" si="6"/>
        <v/>
      </c>
    </row>
    <row r="424" spans="1:24" ht="14.25" customHeight="1" x14ac:dyDescent="0.4">
      <c r="A424">
        <v>423</v>
      </c>
      <c r="B424" t="s">
        <v>1496</v>
      </c>
      <c r="C424" t="s">
        <v>1497</v>
      </c>
      <c r="D424">
        <v>68</v>
      </c>
      <c r="E424" t="s">
        <v>58</v>
      </c>
      <c r="F424" t="s">
        <v>249</v>
      </c>
      <c r="G424" s="1">
        <v>44483</v>
      </c>
      <c r="H424" t="s">
        <v>59</v>
      </c>
      <c r="I424" t="s">
        <v>52</v>
      </c>
      <c r="J424" s="2" t="s">
        <v>1498</v>
      </c>
      <c r="K424" t="s">
        <v>24</v>
      </c>
      <c r="M424" t="s">
        <v>41</v>
      </c>
      <c r="N424" t="s">
        <v>55</v>
      </c>
      <c r="O424" s="3">
        <v>45078.812696759262</v>
      </c>
      <c r="R424">
        <v>423</v>
      </c>
      <c r="S424" t="str">
        <f>PROPER(CustomerSupport[[#This Row],[Resolution]])</f>
        <v/>
      </c>
      <c r="T424" t="str">
        <f>TRIM(CustomerSupport[[#This Row],[Customer Name]])</f>
        <v>Anna Dickerson</v>
      </c>
      <c r="U424">
        <f>MONTH(CustomerSupport[[#This Row],[Date of Purchase]])</f>
        <v>10</v>
      </c>
      <c r="V424" t="str">
        <f>TEXT('Working data'!G424,"mmmm")</f>
        <v>October</v>
      </c>
      <c r="W424">
        <f>YEAR(CustomerSupport[[#This Row],[Date of Purchase]])</f>
        <v>2021</v>
      </c>
      <c r="X424" t="str">
        <f t="shared" si="6"/>
        <v/>
      </c>
    </row>
    <row r="425" spans="1:24" ht="14.25" customHeight="1" x14ac:dyDescent="0.4">
      <c r="A425">
        <v>424</v>
      </c>
      <c r="B425" t="s">
        <v>1499</v>
      </c>
      <c r="C425" t="s">
        <v>1500</v>
      </c>
      <c r="D425">
        <v>49</v>
      </c>
      <c r="E425" t="s">
        <v>58</v>
      </c>
      <c r="F425" t="s">
        <v>86</v>
      </c>
      <c r="G425" s="1">
        <v>43940</v>
      </c>
      <c r="H425" t="s">
        <v>66</v>
      </c>
      <c r="I425" t="s">
        <v>150</v>
      </c>
      <c r="J425" s="2" t="s">
        <v>1501</v>
      </c>
      <c r="K425" t="s">
        <v>24</v>
      </c>
      <c r="M425" t="s">
        <v>89</v>
      </c>
      <c r="N425" t="s">
        <v>83</v>
      </c>
      <c r="O425" s="3">
        <v>45078.060636574075</v>
      </c>
      <c r="R425">
        <v>424</v>
      </c>
      <c r="S425" t="str">
        <f>PROPER(CustomerSupport[[#This Row],[Resolution]])</f>
        <v/>
      </c>
      <c r="T425" t="str">
        <f>TRIM(CustomerSupport[[#This Row],[Customer Name]])</f>
        <v>Ricky Rangel</v>
      </c>
      <c r="U425">
        <f>MONTH(CustomerSupport[[#This Row],[Date of Purchase]])</f>
        <v>4</v>
      </c>
      <c r="V425" t="str">
        <f>TEXT('Working data'!G425,"mmmm")</f>
        <v>April</v>
      </c>
      <c r="W425">
        <f>YEAR(CustomerSupport[[#This Row],[Date of Purchase]])</f>
        <v>2020</v>
      </c>
      <c r="X425" t="str">
        <f t="shared" si="6"/>
        <v/>
      </c>
    </row>
    <row r="426" spans="1:24" ht="14.25" customHeight="1" x14ac:dyDescent="0.4">
      <c r="A426">
        <v>425</v>
      </c>
      <c r="B426" t="s">
        <v>1502</v>
      </c>
      <c r="C426" t="s">
        <v>1503</v>
      </c>
      <c r="D426">
        <v>68</v>
      </c>
      <c r="E426" t="s">
        <v>29</v>
      </c>
      <c r="F426" t="s">
        <v>219</v>
      </c>
      <c r="G426" s="1">
        <v>43979</v>
      </c>
      <c r="H426" t="s">
        <v>66</v>
      </c>
      <c r="I426" t="s">
        <v>99</v>
      </c>
      <c r="J426" s="2" t="s">
        <v>1504</v>
      </c>
      <c r="K426" t="s">
        <v>24</v>
      </c>
      <c r="M426" t="s">
        <v>89</v>
      </c>
      <c r="N426" t="s">
        <v>33</v>
      </c>
      <c r="O426" s="3">
        <v>45078.873148148145</v>
      </c>
      <c r="R426">
        <v>425</v>
      </c>
      <c r="S426" t="str">
        <f>PROPER(CustomerSupport[[#This Row],[Resolution]])</f>
        <v/>
      </c>
      <c r="T426" t="str">
        <f>TRIM(CustomerSupport[[#This Row],[Customer Name]])</f>
        <v>Brittany Hernandez</v>
      </c>
      <c r="U426">
        <f>MONTH(CustomerSupport[[#This Row],[Date of Purchase]])</f>
        <v>5</v>
      </c>
      <c r="V426" t="str">
        <f>TEXT('Working data'!G426,"mmmm")</f>
        <v>May</v>
      </c>
      <c r="W426">
        <f>YEAR(CustomerSupport[[#This Row],[Date of Purchase]])</f>
        <v>2020</v>
      </c>
      <c r="X426" t="str">
        <f t="shared" si="6"/>
        <v/>
      </c>
    </row>
    <row r="427" spans="1:24" ht="14.25" customHeight="1" x14ac:dyDescent="0.4">
      <c r="A427">
        <v>426</v>
      </c>
      <c r="B427" t="s">
        <v>1505</v>
      </c>
      <c r="C427" t="s">
        <v>1506</v>
      </c>
      <c r="D427">
        <v>44</v>
      </c>
      <c r="E427" t="s">
        <v>58</v>
      </c>
      <c r="F427" t="s">
        <v>98</v>
      </c>
      <c r="G427" s="1">
        <v>44380</v>
      </c>
      <c r="H427" t="s">
        <v>66</v>
      </c>
      <c r="I427" t="s">
        <v>99</v>
      </c>
      <c r="J427" s="2" t="s">
        <v>1507</v>
      </c>
      <c r="K427" t="s">
        <v>62</v>
      </c>
      <c r="M427" t="s">
        <v>41</v>
      </c>
      <c r="N427" t="s">
        <v>33</v>
      </c>
      <c r="R427">
        <v>426</v>
      </c>
      <c r="S427" t="str">
        <f>PROPER(CustomerSupport[[#This Row],[Resolution]])</f>
        <v/>
      </c>
      <c r="T427" t="str">
        <f>TRIM(CustomerSupport[[#This Row],[Customer Name]])</f>
        <v>Kenneth Mejia</v>
      </c>
      <c r="U427">
        <f>MONTH(CustomerSupport[[#This Row],[Date of Purchase]])</f>
        <v>7</v>
      </c>
      <c r="V427" t="str">
        <f>TEXT('Working data'!G427,"mmmm")</f>
        <v>July</v>
      </c>
      <c r="W427">
        <f>YEAR(CustomerSupport[[#This Row],[Date of Purchase]])</f>
        <v>2021</v>
      </c>
      <c r="X427" t="str">
        <f t="shared" si="6"/>
        <v/>
      </c>
    </row>
    <row r="428" spans="1:24" ht="14.25" customHeight="1" x14ac:dyDescent="0.4">
      <c r="A428">
        <v>427</v>
      </c>
      <c r="B428" t="s">
        <v>1508</v>
      </c>
      <c r="C428" t="s">
        <v>1509</v>
      </c>
      <c r="D428">
        <v>66</v>
      </c>
      <c r="E428" t="s">
        <v>58</v>
      </c>
      <c r="F428" t="s">
        <v>207</v>
      </c>
      <c r="G428" s="1">
        <v>44346</v>
      </c>
      <c r="H428" t="s">
        <v>45</v>
      </c>
      <c r="I428" t="s">
        <v>77</v>
      </c>
      <c r="J428" t="s">
        <v>1510</v>
      </c>
      <c r="K428" t="s">
        <v>24</v>
      </c>
      <c r="M428" t="s">
        <v>89</v>
      </c>
      <c r="N428" t="s">
        <v>55</v>
      </c>
      <c r="O428" s="3">
        <v>45078.110682870371</v>
      </c>
      <c r="R428">
        <v>427</v>
      </c>
      <c r="S428" t="str">
        <f>PROPER(CustomerSupport[[#This Row],[Resolution]])</f>
        <v/>
      </c>
      <c r="T428" t="str">
        <f>TRIM(CustomerSupport[[#This Row],[Customer Name]])</f>
        <v>Melissa Anderson</v>
      </c>
      <c r="U428">
        <f>MONTH(CustomerSupport[[#This Row],[Date of Purchase]])</f>
        <v>5</v>
      </c>
      <c r="V428" t="str">
        <f>TEXT('Working data'!G428,"mmmm")</f>
        <v>May</v>
      </c>
      <c r="W428">
        <f>YEAR(CustomerSupport[[#This Row],[Date of Purchase]])</f>
        <v>2021</v>
      </c>
      <c r="X428" t="str">
        <f t="shared" si="6"/>
        <v/>
      </c>
    </row>
    <row r="429" spans="1:24" ht="14.25" customHeight="1" x14ac:dyDescent="0.4">
      <c r="A429">
        <v>428</v>
      </c>
      <c r="B429" t="s">
        <v>1511</v>
      </c>
      <c r="C429" t="s">
        <v>1512</v>
      </c>
      <c r="D429">
        <v>65</v>
      </c>
      <c r="E429" t="s">
        <v>19</v>
      </c>
      <c r="F429" t="s">
        <v>125</v>
      </c>
      <c r="G429" s="1">
        <v>44158</v>
      </c>
      <c r="H429" t="s">
        <v>21</v>
      </c>
      <c r="I429" t="s">
        <v>150</v>
      </c>
      <c r="J429" t="s">
        <v>1513</v>
      </c>
      <c r="K429" t="s">
        <v>62</v>
      </c>
      <c r="M429" t="s">
        <v>143</v>
      </c>
      <c r="N429" t="s">
        <v>55</v>
      </c>
      <c r="R429">
        <v>428</v>
      </c>
      <c r="S429" t="str">
        <f>PROPER(CustomerSupport[[#This Row],[Resolution]])</f>
        <v/>
      </c>
      <c r="T429" t="str">
        <f>TRIM(CustomerSupport[[#This Row],[Customer Name]])</f>
        <v>Lauren Fletcher</v>
      </c>
      <c r="U429">
        <f>MONTH(CustomerSupport[[#This Row],[Date of Purchase]])</f>
        <v>11</v>
      </c>
      <c r="V429" t="str">
        <f>TEXT('Working data'!G429,"mmmm")</f>
        <v>November</v>
      </c>
      <c r="W429">
        <f>YEAR(CustomerSupport[[#This Row],[Date of Purchase]])</f>
        <v>2020</v>
      </c>
      <c r="X429" t="str">
        <f t="shared" si="6"/>
        <v/>
      </c>
    </row>
    <row r="430" spans="1:24" ht="14.25" customHeight="1" x14ac:dyDescent="0.4">
      <c r="A430">
        <v>429</v>
      </c>
      <c r="B430" t="s">
        <v>1514</v>
      </c>
      <c r="C430" t="s">
        <v>1515</v>
      </c>
      <c r="D430">
        <v>35</v>
      </c>
      <c r="E430" t="s">
        <v>58</v>
      </c>
      <c r="F430" t="s">
        <v>71</v>
      </c>
      <c r="G430" s="1">
        <v>43942</v>
      </c>
      <c r="H430" t="s">
        <v>67</v>
      </c>
      <c r="I430" t="s">
        <v>99</v>
      </c>
      <c r="J430" s="2" t="s">
        <v>1516</v>
      </c>
      <c r="K430" t="s">
        <v>39</v>
      </c>
      <c r="L430" t="s">
        <v>1517</v>
      </c>
      <c r="M430" t="s">
        <v>89</v>
      </c>
      <c r="N430" t="s">
        <v>83</v>
      </c>
      <c r="O430" s="3">
        <v>45078.714189814818</v>
      </c>
      <c r="P430" s="3">
        <v>45078.266273148147</v>
      </c>
      <c r="Q430">
        <v>3</v>
      </c>
      <c r="R430">
        <v>429</v>
      </c>
      <c r="S430" t="str">
        <f>PROPER(CustomerSupport[[#This Row],[Resolution]])</f>
        <v>Heart Since Laugh Phone Southern Trade White.</v>
      </c>
      <c r="T430" t="str">
        <f>TRIM(CustomerSupport[[#This Row],[Customer Name]])</f>
        <v>Jenna Ellis</v>
      </c>
      <c r="U430">
        <f>MONTH(CustomerSupport[[#This Row],[Date of Purchase]])</f>
        <v>4</v>
      </c>
      <c r="V430" t="str">
        <f>TEXT('Working data'!G430,"mmmm")</f>
        <v>April</v>
      </c>
      <c r="W430">
        <f>YEAR(CustomerSupport[[#This Row],[Date of Purchase]])</f>
        <v>2020</v>
      </c>
      <c r="X430">
        <f t="shared" si="6"/>
        <v>-10.750000000116415</v>
      </c>
    </row>
    <row r="431" spans="1:24" ht="14.25" customHeight="1" x14ac:dyDescent="0.4">
      <c r="A431">
        <v>430</v>
      </c>
      <c r="B431" t="s">
        <v>1518</v>
      </c>
      <c r="C431" t="s">
        <v>1519</v>
      </c>
      <c r="D431">
        <v>64</v>
      </c>
      <c r="E431" t="s">
        <v>58</v>
      </c>
      <c r="F431" t="s">
        <v>286</v>
      </c>
      <c r="G431" s="1">
        <v>44239</v>
      </c>
      <c r="H431" t="s">
        <v>67</v>
      </c>
      <c r="I431" t="s">
        <v>52</v>
      </c>
      <c r="J431" t="s">
        <v>1520</v>
      </c>
      <c r="K431" t="s">
        <v>39</v>
      </c>
      <c r="L431" t="s">
        <v>1521</v>
      </c>
      <c r="M431" t="s">
        <v>41</v>
      </c>
      <c r="N431" t="s">
        <v>33</v>
      </c>
      <c r="O431" s="3">
        <v>45078.631574074076</v>
      </c>
      <c r="P431" s="3">
        <v>45078.685046296298</v>
      </c>
      <c r="Q431">
        <v>1</v>
      </c>
      <c r="R431">
        <v>430</v>
      </c>
      <c r="S431" t="str">
        <f>PROPER(CustomerSupport[[#This Row],[Resolution]])</f>
        <v>Face Writer Scene Hair.</v>
      </c>
      <c r="T431" t="str">
        <f>TRIM(CustomerSupport[[#This Row],[Customer Name]])</f>
        <v>Gina Cherry</v>
      </c>
      <c r="U431">
        <f>MONTH(CustomerSupport[[#This Row],[Date of Purchase]])</f>
        <v>2</v>
      </c>
      <c r="V431" t="str">
        <f>TEXT('Working data'!G431,"mmmm")</f>
        <v>February</v>
      </c>
      <c r="W431">
        <f>YEAR(CustomerSupport[[#This Row],[Date of Purchase]])</f>
        <v>2021</v>
      </c>
      <c r="X431">
        <f t="shared" si="6"/>
        <v>1.2833333333255723</v>
      </c>
    </row>
    <row r="432" spans="1:24" ht="14.25" customHeight="1" x14ac:dyDescent="0.4">
      <c r="A432">
        <v>431</v>
      </c>
      <c r="B432" t="s">
        <v>1522</v>
      </c>
      <c r="C432" t="s">
        <v>1523</v>
      </c>
      <c r="D432">
        <v>54</v>
      </c>
      <c r="E432" t="s">
        <v>19</v>
      </c>
      <c r="F432" t="s">
        <v>655</v>
      </c>
      <c r="G432" s="1">
        <v>44097</v>
      </c>
      <c r="H432" t="s">
        <v>59</v>
      </c>
      <c r="I432" t="s">
        <v>93</v>
      </c>
      <c r="J432" s="2" t="s">
        <v>1524</v>
      </c>
      <c r="K432" t="s">
        <v>24</v>
      </c>
      <c r="M432" t="s">
        <v>41</v>
      </c>
      <c r="N432" t="s">
        <v>83</v>
      </c>
      <c r="O432" s="3">
        <v>45078.228113425925</v>
      </c>
      <c r="R432">
        <v>431</v>
      </c>
      <c r="S432" t="str">
        <f>PROPER(CustomerSupport[[#This Row],[Resolution]])</f>
        <v/>
      </c>
      <c r="T432" t="str">
        <f>TRIM(CustomerSupport[[#This Row],[Customer Name]])</f>
        <v>Danielle Richardson</v>
      </c>
      <c r="U432">
        <f>MONTH(CustomerSupport[[#This Row],[Date of Purchase]])</f>
        <v>9</v>
      </c>
      <c r="V432" t="str">
        <f>TEXT('Working data'!G432,"mmmm")</f>
        <v>September</v>
      </c>
      <c r="W432">
        <f>YEAR(CustomerSupport[[#This Row],[Date of Purchase]])</f>
        <v>2020</v>
      </c>
      <c r="X432" t="str">
        <f t="shared" si="6"/>
        <v/>
      </c>
    </row>
    <row r="433" spans="1:24" ht="14.25" customHeight="1" x14ac:dyDescent="0.4">
      <c r="A433">
        <v>432</v>
      </c>
      <c r="B433" t="s">
        <v>1525</v>
      </c>
      <c r="C433" t="s">
        <v>1526</v>
      </c>
      <c r="D433">
        <v>34</v>
      </c>
      <c r="E433" t="s">
        <v>19</v>
      </c>
      <c r="F433" t="s">
        <v>655</v>
      </c>
      <c r="G433" s="1">
        <v>43954</v>
      </c>
      <c r="H433" t="s">
        <v>45</v>
      </c>
      <c r="I433" t="s">
        <v>113</v>
      </c>
      <c r="J433" t="s">
        <v>1527</v>
      </c>
      <c r="K433" t="s">
        <v>24</v>
      </c>
      <c r="M433" t="s">
        <v>41</v>
      </c>
      <c r="N433" t="s">
        <v>55</v>
      </c>
      <c r="O433" s="3">
        <v>45077.919108796297</v>
      </c>
      <c r="R433">
        <v>432</v>
      </c>
      <c r="S433" t="str">
        <f>PROPER(CustomerSupport[[#This Row],[Resolution]])</f>
        <v/>
      </c>
      <c r="T433" t="str">
        <f>TRIM(CustomerSupport[[#This Row],[Customer Name]])</f>
        <v>Matthew Peters</v>
      </c>
      <c r="U433">
        <f>MONTH(CustomerSupport[[#This Row],[Date of Purchase]])</f>
        <v>5</v>
      </c>
      <c r="V433" t="str">
        <f>TEXT('Working data'!G433,"mmmm")</f>
        <v>May</v>
      </c>
      <c r="W433">
        <f>YEAR(CustomerSupport[[#This Row],[Date of Purchase]])</f>
        <v>2020</v>
      </c>
      <c r="X433" t="str">
        <f t="shared" si="6"/>
        <v/>
      </c>
    </row>
    <row r="434" spans="1:24" ht="14.25" customHeight="1" x14ac:dyDescent="0.4">
      <c r="A434">
        <v>433</v>
      </c>
      <c r="B434" t="s">
        <v>1528</v>
      </c>
      <c r="C434" t="s">
        <v>1529</v>
      </c>
      <c r="D434">
        <v>21</v>
      </c>
      <c r="E434" t="s">
        <v>58</v>
      </c>
      <c r="F434" t="s">
        <v>98</v>
      </c>
      <c r="G434" s="1">
        <v>44038</v>
      </c>
      <c r="H434" t="s">
        <v>66</v>
      </c>
      <c r="I434" t="s">
        <v>72</v>
      </c>
      <c r="J434" s="2" t="s">
        <v>1530</v>
      </c>
      <c r="K434" t="s">
        <v>24</v>
      </c>
      <c r="M434" t="s">
        <v>143</v>
      </c>
      <c r="N434" t="s">
        <v>55</v>
      </c>
      <c r="O434" s="3">
        <v>45078.607314814813</v>
      </c>
      <c r="R434">
        <v>433</v>
      </c>
      <c r="S434" t="str">
        <f>PROPER(CustomerSupport[[#This Row],[Resolution]])</f>
        <v/>
      </c>
      <c r="T434" t="str">
        <f>TRIM(CustomerSupport[[#This Row],[Customer Name]])</f>
        <v>Richard Jennings</v>
      </c>
      <c r="U434">
        <f>MONTH(CustomerSupport[[#This Row],[Date of Purchase]])</f>
        <v>7</v>
      </c>
      <c r="V434" t="str">
        <f>TEXT('Working data'!G434,"mmmm")</f>
        <v>July</v>
      </c>
      <c r="W434">
        <f>YEAR(CustomerSupport[[#This Row],[Date of Purchase]])</f>
        <v>2020</v>
      </c>
      <c r="X434" t="str">
        <f t="shared" si="6"/>
        <v/>
      </c>
    </row>
    <row r="435" spans="1:24" ht="14.25" customHeight="1" x14ac:dyDescent="0.4">
      <c r="A435">
        <v>434</v>
      </c>
      <c r="B435" t="s">
        <v>1531</v>
      </c>
      <c r="C435" t="s">
        <v>1532</v>
      </c>
      <c r="D435">
        <v>45</v>
      </c>
      <c r="E435" t="s">
        <v>19</v>
      </c>
      <c r="F435" t="s">
        <v>20</v>
      </c>
      <c r="G435" s="1">
        <v>44280</v>
      </c>
      <c r="H435" t="s">
        <v>66</v>
      </c>
      <c r="I435" t="s">
        <v>31</v>
      </c>
      <c r="J435" s="2" t="s">
        <v>1533</v>
      </c>
      <c r="K435" t="s">
        <v>62</v>
      </c>
      <c r="M435" t="s">
        <v>41</v>
      </c>
      <c r="N435" t="s">
        <v>55</v>
      </c>
      <c r="R435">
        <v>434</v>
      </c>
      <c r="S435" t="str">
        <f>PROPER(CustomerSupport[[#This Row],[Resolution]])</f>
        <v/>
      </c>
      <c r="T435" t="str">
        <f>TRIM(CustomerSupport[[#This Row],[Customer Name]])</f>
        <v>Selena Bauer</v>
      </c>
      <c r="U435">
        <f>MONTH(CustomerSupport[[#This Row],[Date of Purchase]])</f>
        <v>3</v>
      </c>
      <c r="V435" t="str">
        <f>TEXT('Working data'!G435,"mmmm")</f>
        <v>March</v>
      </c>
      <c r="W435">
        <f>YEAR(CustomerSupport[[#This Row],[Date of Purchase]])</f>
        <v>2021</v>
      </c>
      <c r="X435" t="str">
        <f t="shared" si="6"/>
        <v/>
      </c>
    </row>
    <row r="436" spans="1:24" ht="14.25" customHeight="1" x14ac:dyDescent="0.4">
      <c r="A436">
        <v>435</v>
      </c>
      <c r="B436" t="s">
        <v>1534</v>
      </c>
      <c r="C436" t="s">
        <v>1535</v>
      </c>
      <c r="D436">
        <v>43</v>
      </c>
      <c r="E436" t="s">
        <v>58</v>
      </c>
      <c r="F436" t="s">
        <v>699</v>
      </c>
      <c r="G436" s="1">
        <v>44268</v>
      </c>
      <c r="H436" t="s">
        <v>66</v>
      </c>
      <c r="I436" t="s">
        <v>93</v>
      </c>
      <c r="J436" t="s">
        <v>1536</v>
      </c>
      <c r="K436" t="s">
        <v>62</v>
      </c>
      <c r="M436" t="s">
        <v>143</v>
      </c>
      <c r="N436" t="s">
        <v>83</v>
      </c>
      <c r="R436">
        <v>435</v>
      </c>
      <c r="S436" t="str">
        <f>PROPER(CustomerSupport[[#This Row],[Resolution]])</f>
        <v/>
      </c>
      <c r="T436" t="str">
        <f>TRIM(CustomerSupport[[#This Row],[Customer Name]])</f>
        <v>Michael Matthews</v>
      </c>
      <c r="U436">
        <f>MONTH(CustomerSupport[[#This Row],[Date of Purchase]])</f>
        <v>3</v>
      </c>
      <c r="V436" t="str">
        <f>TEXT('Working data'!G436,"mmmm")</f>
        <v>March</v>
      </c>
      <c r="W436">
        <f>YEAR(CustomerSupport[[#This Row],[Date of Purchase]])</f>
        <v>2021</v>
      </c>
      <c r="X436" t="str">
        <f t="shared" si="6"/>
        <v/>
      </c>
    </row>
    <row r="437" spans="1:24" ht="14.25" customHeight="1" x14ac:dyDescent="0.4">
      <c r="A437">
        <v>436</v>
      </c>
      <c r="B437" t="s">
        <v>1537</v>
      </c>
      <c r="C437" t="s">
        <v>1538</v>
      </c>
      <c r="D437">
        <v>68</v>
      </c>
      <c r="E437" t="s">
        <v>29</v>
      </c>
      <c r="F437" t="s">
        <v>157</v>
      </c>
      <c r="G437" s="1">
        <v>44208</v>
      </c>
      <c r="H437" t="s">
        <v>45</v>
      </c>
      <c r="I437" t="s">
        <v>67</v>
      </c>
      <c r="J437" s="2" t="s">
        <v>1539</v>
      </c>
      <c r="K437" t="s">
        <v>24</v>
      </c>
      <c r="M437" t="s">
        <v>25</v>
      </c>
      <c r="N437" t="s">
        <v>26</v>
      </c>
      <c r="O437" s="3">
        <v>45078.53025462963</v>
      </c>
      <c r="R437">
        <v>436</v>
      </c>
      <c r="S437" t="str">
        <f>PROPER(CustomerSupport[[#This Row],[Resolution]])</f>
        <v/>
      </c>
      <c r="T437" t="str">
        <f>TRIM(CustomerSupport[[#This Row],[Customer Name]])</f>
        <v>Rebecca Gilmore</v>
      </c>
      <c r="U437">
        <f>MONTH(CustomerSupport[[#This Row],[Date of Purchase]])</f>
        <v>1</v>
      </c>
      <c r="V437" t="str">
        <f>TEXT('Working data'!G437,"mmmm")</f>
        <v>January</v>
      </c>
      <c r="W437">
        <f>YEAR(CustomerSupport[[#This Row],[Date of Purchase]])</f>
        <v>2021</v>
      </c>
      <c r="X437" t="str">
        <f t="shared" si="6"/>
        <v/>
      </c>
    </row>
    <row r="438" spans="1:24" ht="14.25" customHeight="1" x14ac:dyDescent="0.4">
      <c r="A438">
        <v>437</v>
      </c>
      <c r="B438" t="s">
        <v>1540</v>
      </c>
      <c r="C438" t="s">
        <v>1541</v>
      </c>
      <c r="D438">
        <v>46</v>
      </c>
      <c r="E438" t="s">
        <v>19</v>
      </c>
      <c r="F438" t="s">
        <v>242</v>
      </c>
      <c r="G438" s="1">
        <v>44067</v>
      </c>
      <c r="H438" t="s">
        <v>45</v>
      </c>
      <c r="I438" t="s">
        <v>37</v>
      </c>
      <c r="J438" t="s">
        <v>1542</v>
      </c>
      <c r="K438" t="s">
        <v>62</v>
      </c>
      <c r="M438" t="s">
        <v>41</v>
      </c>
      <c r="N438" t="s">
        <v>83</v>
      </c>
      <c r="R438">
        <v>437</v>
      </c>
      <c r="S438" t="str">
        <f>PROPER(CustomerSupport[[#This Row],[Resolution]])</f>
        <v/>
      </c>
      <c r="T438" t="str">
        <f>TRIM(CustomerSupport[[#This Row],[Customer Name]])</f>
        <v>Kiara Brooks</v>
      </c>
      <c r="U438">
        <f>MONTH(CustomerSupport[[#This Row],[Date of Purchase]])</f>
        <v>8</v>
      </c>
      <c r="V438" t="str">
        <f>TEXT('Working data'!G438,"mmmm")</f>
        <v>August</v>
      </c>
      <c r="W438">
        <f>YEAR(CustomerSupport[[#This Row],[Date of Purchase]])</f>
        <v>2020</v>
      </c>
      <c r="X438" t="str">
        <f t="shared" si="6"/>
        <v/>
      </c>
    </row>
    <row r="439" spans="1:24" ht="14.25" customHeight="1" x14ac:dyDescent="0.4">
      <c r="A439">
        <v>438</v>
      </c>
      <c r="B439" t="s">
        <v>1543</v>
      </c>
      <c r="C439" t="s">
        <v>1544</v>
      </c>
      <c r="D439">
        <v>69</v>
      </c>
      <c r="E439" t="s">
        <v>29</v>
      </c>
      <c r="F439" t="s">
        <v>129</v>
      </c>
      <c r="G439" s="1">
        <v>44311</v>
      </c>
      <c r="H439" t="s">
        <v>59</v>
      </c>
      <c r="I439" t="s">
        <v>22</v>
      </c>
      <c r="J439" s="2" t="s">
        <v>1545</v>
      </c>
      <c r="K439" t="s">
        <v>39</v>
      </c>
      <c r="L439" t="s">
        <v>1546</v>
      </c>
      <c r="M439" t="s">
        <v>25</v>
      </c>
      <c r="N439" t="s">
        <v>26</v>
      </c>
      <c r="O439" s="3">
        <v>45078.420543981483</v>
      </c>
      <c r="P439" s="3">
        <v>45078.675405092596</v>
      </c>
      <c r="Q439">
        <v>4</v>
      </c>
      <c r="R439">
        <v>438</v>
      </c>
      <c r="S439" t="str">
        <f>PROPER(CustomerSupport[[#This Row],[Resolution]])</f>
        <v>Save Finish With Tough Newspaper Paper Remain.</v>
      </c>
      <c r="T439" t="str">
        <f>TRIM(CustomerSupport[[#This Row],[Customer Name]])</f>
        <v>Timothy Holder</v>
      </c>
      <c r="U439">
        <f>MONTH(CustomerSupport[[#This Row],[Date of Purchase]])</f>
        <v>4</v>
      </c>
      <c r="V439" t="str">
        <f>TEXT('Working data'!G439,"mmmm")</f>
        <v>April</v>
      </c>
      <c r="W439">
        <f>YEAR(CustomerSupport[[#This Row],[Date of Purchase]])</f>
        <v>2021</v>
      </c>
      <c r="X439">
        <f t="shared" si="6"/>
        <v>6.1166666666977108</v>
      </c>
    </row>
    <row r="440" spans="1:24" ht="14.25" customHeight="1" x14ac:dyDescent="0.4">
      <c r="A440">
        <v>439</v>
      </c>
      <c r="B440" t="s">
        <v>1547</v>
      </c>
      <c r="C440" t="s">
        <v>1548</v>
      </c>
      <c r="D440">
        <v>57</v>
      </c>
      <c r="E440" t="s">
        <v>19</v>
      </c>
      <c r="F440" t="s">
        <v>699</v>
      </c>
      <c r="G440" s="1">
        <v>44338</v>
      </c>
      <c r="H440" t="s">
        <v>66</v>
      </c>
      <c r="I440" t="s">
        <v>141</v>
      </c>
      <c r="J440" t="s">
        <v>1549</v>
      </c>
      <c r="K440" t="s">
        <v>39</v>
      </c>
      <c r="L440" t="s">
        <v>1550</v>
      </c>
      <c r="M440" t="s">
        <v>143</v>
      </c>
      <c r="N440" t="s">
        <v>26</v>
      </c>
      <c r="O440" s="3">
        <v>45078.086539351854</v>
      </c>
      <c r="P440" s="3">
        <v>45078.079594907409</v>
      </c>
      <c r="Q440">
        <v>2</v>
      </c>
      <c r="R440">
        <v>439</v>
      </c>
      <c r="S440" t="str">
        <f>PROPER(CustomerSupport[[#This Row],[Resolution]])</f>
        <v>Line Carry Both Reflect Start.</v>
      </c>
      <c r="T440" t="str">
        <f>TRIM(CustomerSupport[[#This Row],[Customer Name]])</f>
        <v>Taylor Burnett</v>
      </c>
      <c r="U440">
        <f>MONTH(CustomerSupport[[#This Row],[Date of Purchase]])</f>
        <v>5</v>
      </c>
      <c r="V440" t="str">
        <f>TEXT('Working data'!G440,"mmmm")</f>
        <v>May</v>
      </c>
      <c r="W440">
        <f>YEAR(CustomerSupport[[#This Row],[Date of Purchase]])</f>
        <v>2021</v>
      </c>
      <c r="X440">
        <f t="shared" si="6"/>
        <v>-0.16666666668606922</v>
      </c>
    </row>
    <row r="441" spans="1:24" ht="14.25" customHeight="1" x14ac:dyDescent="0.4">
      <c r="A441">
        <v>440</v>
      </c>
      <c r="B441" t="s">
        <v>1551</v>
      </c>
      <c r="C441" t="s">
        <v>1552</v>
      </c>
      <c r="D441">
        <v>55</v>
      </c>
      <c r="E441" t="s">
        <v>19</v>
      </c>
      <c r="F441" t="s">
        <v>242</v>
      </c>
      <c r="G441" s="1">
        <v>44498</v>
      </c>
      <c r="H441" t="s">
        <v>59</v>
      </c>
      <c r="I441" t="s">
        <v>37</v>
      </c>
      <c r="J441" t="s">
        <v>1553</v>
      </c>
      <c r="K441" t="s">
        <v>39</v>
      </c>
      <c r="L441" t="s">
        <v>1554</v>
      </c>
      <c r="M441" t="s">
        <v>41</v>
      </c>
      <c r="N441" t="s">
        <v>55</v>
      </c>
      <c r="O441" s="3">
        <v>45078.855995370373</v>
      </c>
      <c r="P441" s="3">
        <v>45078.839328703703</v>
      </c>
      <c r="Q441">
        <v>2</v>
      </c>
      <c r="R441">
        <v>440</v>
      </c>
      <c r="S441" t="str">
        <f>PROPER(CustomerSupport[[#This Row],[Resolution]])</f>
        <v>Run Your Military Traditional Middle.</v>
      </c>
      <c r="T441" t="str">
        <f>TRIM(CustomerSupport[[#This Row],[Customer Name]])</f>
        <v>Dr. Shane Day</v>
      </c>
      <c r="U441">
        <f>MONTH(CustomerSupport[[#This Row],[Date of Purchase]])</f>
        <v>10</v>
      </c>
      <c r="V441" t="str">
        <f>TEXT('Working data'!G441,"mmmm")</f>
        <v>October</v>
      </c>
      <c r="W441">
        <f>YEAR(CustomerSupport[[#This Row],[Date of Purchase]])</f>
        <v>2021</v>
      </c>
      <c r="X441">
        <f t="shared" si="6"/>
        <v>-0.40000000008149073</v>
      </c>
    </row>
    <row r="442" spans="1:24" ht="14.25" customHeight="1" x14ac:dyDescent="0.4">
      <c r="A442">
        <v>441</v>
      </c>
      <c r="B442" t="s">
        <v>1555</v>
      </c>
      <c r="C442" t="s">
        <v>1556</v>
      </c>
      <c r="D442">
        <v>39</v>
      </c>
      <c r="E442" t="s">
        <v>19</v>
      </c>
      <c r="F442" t="s">
        <v>98</v>
      </c>
      <c r="G442" s="1">
        <v>44131</v>
      </c>
      <c r="H442" t="s">
        <v>59</v>
      </c>
      <c r="I442" t="s">
        <v>67</v>
      </c>
      <c r="J442" s="2" t="s">
        <v>1557</v>
      </c>
      <c r="K442" t="s">
        <v>62</v>
      </c>
      <c r="M442" t="s">
        <v>41</v>
      </c>
      <c r="N442" t="s">
        <v>26</v>
      </c>
      <c r="R442">
        <v>441</v>
      </c>
      <c r="S442" t="str">
        <f>PROPER(CustomerSupport[[#This Row],[Resolution]])</f>
        <v/>
      </c>
      <c r="T442" t="str">
        <f>TRIM(CustomerSupport[[#This Row],[Customer Name]])</f>
        <v>Andrew Foster</v>
      </c>
      <c r="U442">
        <f>MONTH(CustomerSupport[[#This Row],[Date of Purchase]])</f>
        <v>10</v>
      </c>
      <c r="V442" t="str">
        <f>TEXT('Working data'!G442,"mmmm")</f>
        <v>October</v>
      </c>
      <c r="W442">
        <f>YEAR(CustomerSupport[[#This Row],[Date of Purchase]])</f>
        <v>2020</v>
      </c>
      <c r="X442" t="str">
        <f t="shared" si="6"/>
        <v/>
      </c>
    </row>
    <row r="443" spans="1:24" ht="14.25" customHeight="1" x14ac:dyDescent="0.4">
      <c r="A443">
        <v>442</v>
      </c>
      <c r="B443" t="s">
        <v>1558</v>
      </c>
      <c r="C443" t="s">
        <v>1559</v>
      </c>
      <c r="D443">
        <v>39</v>
      </c>
      <c r="E443" t="s">
        <v>58</v>
      </c>
      <c r="F443" t="s">
        <v>149</v>
      </c>
      <c r="G443" s="1">
        <v>43978</v>
      </c>
      <c r="H443" t="s">
        <v>21</v>
      </c>
      <c r="I443" t="s">
        <v>52</v>
      </c>
      <c r="J443" s="2" t="s">
        <v>1560</v>
      </c>
      <c r="K443" t="s">
        <v>39</v>
      </c>
      <c r="L443" t="s">
        <v>1561</v>
      </c>
      <c r="M443" t="s">
        <v>143</v>
      </c>
      <c r="N443" t="s">
        <v>33</v>
      </c>
      <c r="O443" s="3">
        <v>45078.730347222219</v>
      </c>
      <c r="P443" s="3">
        <v>45078.197013888886</v>
      </c>
      <c r="Q443">
        <v>2</v>
      </c>
      <c r="R443">
        <v>442</v>
      </c>
      <c r="S443" t="str">
        <f>PROPER(CustomerSupport[[#This Row],[Resolution]])</f>
        <v>Operation After Reach Special Live Character Deal.</v>
      </c>
      <c r="T443" t="str">
        <f>TRIM(CustomerSupport[[#This Row],[Customer Name]])</f>
        <v>Suzanne Miller</v>
      </c>
      <c r="U443">
        <f>MONTH(CustomerSupport[[#This Row],[Date of Purchase]])</f>
        <v>5</v>
      </c>
      <c r="V443" t="str">
        <f>TEXT('Working data'!G443,"mmmm")</f>
        <v>May</v>
      </c>
      <c r="W443">
        <f>YEAR(CustomerSupport[[#This Row],[Date of Purchase]])</f>
        <v>2020</v>
      </c>
      <c r="X443">
        <f t="shared" si="6"/>
        <v>-12.799999999988358</v>
      </c>
    </row>
    <row r="444" spans="1:24" ht="14.25" customHeight="1" x14ac:dyDescent="0.4">
      <c r="A444">
        <v>443</v>
      </c>
      <c r="B444" t="s">
        <v>1562</v>
      </c>
      <c r="C444" t="s">
        <v>1563</v>
      </c>
      <c r="D444">
        <v>66</v>
      </c>
      <c r="E444" t="s">
        <v>19</v>
      </c>
      <c r="F444" t="s">
        <v>397</v>
      </c>
      <c r="G444" s="1">
        <v>43916</v>
      </c>
      <c r="H444" t="s">
        <v>67</v>
      </c>
      <c r="I444" t="s">
        <v>93</v>
      </c>
      <c r="J444" s="2" t="s">
        <v>1564</v>
      </c>
      <c r="K444" t="s">
        <v>24</v>
      </c>
      <c r="M444" t="s">
        <v>41</v>
      </c>
      <c r="N444" t="s">
        <v>33</v>
      </c>
      <c r="O444" s="3">
        <v>45078.04078703704</v>
      </c>
      <c r="R444">
        <v>443</v>
      </c>
      <c r="S444" t="str">
        <f>PROPER(CustomerSupport[[#This Row],[Resolution]])</f>
        <v/>
      </c>
      <c r="T444" t="str">
        <f>TRIM(CustomerSupport[[#This Row],[Customer Name]])</f>
        <v>Carlos Ochoa</v>
      </c>
      <c r="U444">
        <f>MONTH(CustomerSupport[[#This Row],[Date of Purchase]])</f>
        <v>3</v>
      </c>
      <c r="V444" t="str">
        <f>TEXT('Working data'!G444,"mmmm")</f>
        <v>March</v>
      </c>
      <c r="W444">
        <f>YEAR(CustomerSupport[[#This Row],[Date of Purchase]])</f>
        <v>2020</v>
      </c>
      <c r="X444" t="str">
        <f t="shared" si="6"/>
        <v/>
      </c>
    </row>
    <row r="445" spans="1:24" ht="14.25" customHeight="1" x14ac:dyDescent="0.4">
      <c r="A445">
        <v>444</v>
      </c>
      <c r="B445" t="s">
        <v>1565</v>
      </c>
      <c r="C445" t="s">
        <v>1566</v>
      </c>
      <c r="D445">
        <v>36</v>
      </c>
      <c r="E445" t="s">
        <v>58</v>
      </c>
      <c r="F445" t="s">
        <v>317</v>
      </c>
      <c r="G445" s="1">
        <v>44308</v>
      </c>
      <c r="H445" t="s">
        <v>67</v>
      </c>
      <c r="I445" t="s">
        <v>141</v>
      </c>
      <c r="J445" t="s">
        <v>1567</v>
      </c>
      <c r="K445" t="s">
        <v>39</v>
      </c>
      <c r="L445" t="s">
        <v>1568</v>
      </c>
      <c r="M445" t="s">
        <v>143</v>
      </c>
      <c r="N445" t="s">
        <v>83</v>
      </c>
      <c r="O445" s="3">
        <v>45078.220648148148</v>
      </c>
      <c r="P445" s="3">
        <v>45078.504675925928</v>
      </c>
      <c r="Q445">
        <v>3</v>
      </c>
      <c r="R445">
        <v>444</v>
      </c>
      <c r="S445" t="str">
        <f>PROPER(CustomerSupport[[#This Row],[Resolution]])</f>
        <v>Point Quite Would Congress.</v>
      </c>
      <c r="T445" t="str">
        <f>TRIM(CustomerSupport[[#This Row],[Customer Name]])</f>
        <v>Veronica White</v>
      </c>
      <c r="U445">
        <f>MONTH(CustomerSupport[[#This Row],[Date of Purchase]])</f>
        <v>4</v>
      </c>
      <c r="V445" t="str">
        <f>TEXT('Working data'!G445,"mmmm")</f>
        <v>April</v>
      </c>
      <c r="W445">
        <f>YEAR(CustomerSupport[[#This Row],[Date of Purchase]])</f>
        <v>2021</v>
      </c>
      <c r="X445">
        <f t="shared" si="6"/>
        <v>6.8166666667093523</v>
      </c>
    </row>
    <row r="446" spans="1:24" ht="14.25" customHeight="1" x14ac:dyDescent="0.4">
      <c r="A446">
        <v>445</v>
      </c>
      <c r="B446" t="s">
        <v>1569</v>
      </c>
      <c r="C446" t="s">
        <v>1570</v>
      </c>
      <c r="D446">
        <v>56</v>
      </c>
      <c r="E446" t="s">
        <v>29</v>
      </c>
      <c r="F446" t="s">
        <v>485</v>
      </c>
      <c r="G446" s="1">
        <v>44159</v>
      </c>
      <c r="H446" t="s">
        <v>21</v>
      </c>
      <c r="I446" t="s">
        <v>150</v>
      </c>
      <c r="J446" t="s">
        <v>1571</v>
      </c>
      <c r="K446" t="s">
        <v>39</v>
      </c>
      <c r="L446" t="s">
        <v>1572</v>
      </c>
      <c r="M446" t="s">
        <v>143</v>
      </c>
      <c r="N446" t="s">
        <v>83</v>
      </c>
      <c r="O446" s="3">
        <v>45078.722060185188</v>
      </c>
      <c r="P446" s="3">
        <v>45078.611643518518</v>
      </c>
      <c r="Q446">
        <v>1</v>
      </c>
      <c r="R446">
        <v>445</v>
      </c>
      <c r="S446" t="str">
        <f>PROPER(CustomerSupport[[#This Row],[Resolution]])</f>
        <v>Argue Nature Few Tv.</v>
      </c>
      <c r="T446" t="str">
        <f>TRIM(CustomerSupport[[#This Row],[Customer Name]])</f>
        <v>Dr. Lindsay Hernandez</v>
      </c>
      <c r="U446">
        <f>MONTH(CustomerSupport[[#This Row],[Date of Purchase]])</f>
        <v>11</v>
      </c>
      <c r="V446" t="str">
        <f>TEXT('Working data'!G446,"mmmm")</f>
        <v>November</v>
      </c>
      <c r="W446">
        <f>YEAR(CustomerSupport[[#This Row],[Date of Purchase]])</f>
        <v>2020</v>
      </c>
      <c r="X446">
        <f t="shared" si="6"/>
        <v>-2.6500000000814907</v>
      </c>
    </row>
    <row r="447" spans="1:24" ht="14.25" customHeight="1" x14ac:dyDescent="0.4">
      <c r="A447">
        <v>446</v>
      </c>
      <c r="B447" t="s">
        <v>1573</v>
      </c>
      <c r="C447" t="s">
        <v>1574</v>
      </c>
      <c r="D447">
        <v>24</v>
      </c>
      <c r="E447" t="s">
        <v>19</v>
      </c>
      <c r="F447" t="s">
        <v>129</v>
      </c>
      <c r="G447" s="1">
        <v>44032</v>
      </c>
      <c r="H447" t="s">
        <v>21</v>
      </c>
      <c r="I447" t="s">
        <v>141</v>
      </c>
      <c r="J447" s="2" t="s">
        <v>1575</v>
      </c>
      <c r="K447" t="s">
        <v>62</v>
      </c>
      <c r="M447" t="s">
        <v>41</v>
      </c>
      <c r="N447" t="s">
        <v>83</v>
      </c>
      <c r="R447">
        <v>446</v>
      </c>
      <c r="S447" t="str">
        <f>PROPER(CustomerSupport[[#This Row],[Resolution]])</f>
        <v/>
      </c>
      <c r="T447" t="str">
        <f>TRIM(CustomerSupport[[#This Row],[Customer Name]])</f>
        <v>Sheila Guerra</v>
      </c>
      <c r="U447">
        <f>MONTH(CustomerSupport[[#This Row],[Date of Purchase]])</f>
        <v>7</v>
      </c>
      <c r="V447" t="str">
        <f>TEXT('Working data'!G447,"mmmm")</f>
        <v>July</v>
      </c>
      <c r="W447">
        <f>YEAR(CustomerSupport[[#This Row],[Date of Purchase]])</f>
        <v>2020</v>
      </c>
      <c r="X447" t="str">
        <f t="shared" si="6"/>
        <v/>
      </c>
    </row>
    <row r="448" spans="1:24" ht="14.25" customHeight="1" x14ac:dyDescent="0.4">
      <c r="A448">
        <v>447</v>
      </c>
      <c r="B448" t="s">
        <v>1576</v>
      </c>
      <c r="C448" t="s">
        <v>1577</v>
      </c>
      <c r="D448">
        <v>57</v>
      </c>
      <c r="E448" t="s">
        <v>58</v>
      </c>
      <c r="F448" t="s">
        <v>98</v>
      </c>
      <c r="G448" s="1">
        <v>44152</v>
      </c>
      <c r="H448" t="s">
        <v>59</v>
      </c>
      <c r="I448" t="s">
        <v>141</v>
      </c>
      <c r="J448" s="2" t="s">
        <v>1578</v>
      </c>
      <c r="K448" t="s">
        <v>24</v>
      </c>
      <c r="M448" t="s">
        <v>143</v>
      </c>
      <c r="N448" t="s">
        <v>33</v>
      </c>
      <c r="O448" s="3">
        <v>45077.981817129628</v>
      </c>
      <c r="R448">
        <v>447</v>
      </c>
      <c r="S448" t="str">
        <f>PROPER(CustomerSupport[[#This Row],[Resolution]])</f>
        <v/>
      </c>
      <c r="T448" t="str">
        <f>TRIM(CustomerSupport[[#This Row],[Customer Name]])</f>
        <v>Mason Wilson</v>
      </c>
      <c r="U448">
        <f>MONTH(CustomerSupport[[#This Row],[Date of Purchase]])</f>
        <v>11</v>
      </c>
      <c r="V448" t="str">
        <f>TEXT('Working data'!G448,"mmmm")</f>
        <v>November</v>
      </c>
      <c r="W448">
        <f>YEAR(CustomerSupport[[#This Row],[Date of Purchase]])</f>
        <v>2020</v>
      </c>
      <c r="X448" t="str">
        <f t="shared" si="6"/>
        <v/>
      </c>
    </row>
    <row r="449" spans="1:24" ht="14.25" customHeight="1" x14ac:dyDescent="0.4">
      <c r="A449">
        <v>448</v>
      </c>
      <c r="B449" t="s">
        <v>1579</v>
      </c>
      <c r="C449" t="s">
        <v>1580</v>
      </c>
      <c r="D449">
        <v>59</v>
      </c>
      <c r="E449" t="s">
        <v>19</v>
      </c>
      <c r="F449" t="s">
        <v>207</v>
      </c>
      <c r="G449" s="1">
        <v>44450</v>
      </c>
      <c r="H449" t="s">
        <v>45</v>
      </c>
      <c r="I449" t="s">
        <v>141</v>
      </c>
      <c r="J449" t="s">
        <v>1581</v>
      </c>
      <c r="K449" t="s">
        <v>24</v>
      </c>
      <c r="M449" t="s">
        <v>89</v>
      </c>
      <c r="N449" t="s">
        <v>83</v>
      </c>
      <c r="O449" s="3">
        <v>45078.685300925928</v>
      </c>
      <c r="R449">
        <v>448</v>
      </c>
      <c r="S449" t="str">
        <f>PROPER(CustomerSupport[[#This Row],[Resolution]])</f>
        <v/>
      </c>
      <c r="T449" t="str">
        <f>TRIM(CustomerSupport[[#This Row],[Customer Name]])</f>
        <v>Matthew Hayes</v>
      </c>
      <c r="U449">
        <f>MONTH(CustomerSupport[[#This Row],[Date of Purchase]])</f>
        <v>9</v>
      </c>
      <c r="V449" t="str">
        <f>TEXT('Working data'!G449,"mmmm")</f>
        <v>September</v>
      </c>
      <c r="W449">
        <f>YEAR(CustomerSupport[[#This Row],[Date of Purchase]])</f>
        <v>2021</v>
      </c>
      <c r="X449" t="str">
        <f t="shared" si="6"/>
        <v/>
      </c>
    </row>
    <row r="450" spans="1:24" ht="14.25" customHeight="1" x14ac:dyDescent="0.4">
      <c r="A450">
        <v>449</v>
      </c>
      <c r="B450" t="s">
        <v>1582</v>
      </c>
      <c r="C450" t="s">
        <v>1583</v>
      </c>
      <c r="D450">
        <v>48</v>
      </c>
      <c r="E450" t="s">
        <v>58</v>
      </c>
      <c r="F450" t="s">
        <v>112</v>
      </c>
      <c r="G450" s="1">
        <v>44139</v>
      </c>
      <c r="H450" t="s">
        <v>59</v>
      </c>
      <c r="I450" t="s">
        <v>72</v>
      </c>
      <c r="J450" s="2" t="s">
        <v>1584</v>
      </c>
      <c r="K450" t="s">
        <v>24</v>
      </c>
      <c r="M450" t="s">
        <v>143</v>
      </c>
      <c r="N450" t="s">
        <v>83</v>
      </c>
      <c r="O450" s="3">
        <v>45078.722812499997</v>
      </c>
      <c r="R450">
        <v>449</v>
      </c>
      <c r="S450" t="str">
        <f>PROPER(CustomerSupport[[#This Row],[Resolution]])</f>
        <v/>
      </c>
      <c r="T450" t="str">
        <f>TRIM(CustomerSupport[[#This Row],[Customer Name]])</f>
        <v>Christopher Smith</v>
      </c>
      <c r="U450">
        <f>MONTH(CustomerSupport[[#This Row],[Date of Purchase]])</f>
        <v>11</v>
      </c>
      <c r="V450" t="str">
        <f>TEXT('Working data'!G450,"mmmm")</f>
        <v>November</v>
      </c>
      <c r="W450">
        <f>YEAR(CustomerSupport[[#This Row],[Date of Purchase]])</f>
        <v>2020</v>
      </c>
      <c r="X450" t="str">
        <f t="shared" ref="X450:X513" si="7">IF(OR(O450="",P450=""),"",(P450-O450)*24)</f>
        <v/>
      </c>
    </row>
    <row r="451" spans="1:24" ht="14.25" customHeight="1" x14ac:dyDescent="0.4">
      <c r="A451">
        <v>450</v>
      </c>
      <c r="B451" t="s">
        <v>1585</v>
      </c>
      <c r="C451" t="s">
        <v>1586</v>
      </c>
      <c r="D451">
        <v>47</v>
      </c>
      <c r="E451" t="s">
        <v>19</v>
      </c>
      <c r="F451" t="s">
        <v>317</v>
      </c>
      <c r="G451" s="1">
        <v>43865</v>
      </c>
      <c r="H451" t="s">
        <v>67</v>
      </c>
      <c r="I451" t="s">
        <v>93</v>
      </c>
      <c r="J451" s="2" t="s">
        <v>1587</v>
      </c>
      <c r="K451" t="s">
        <v>39</v>
      </c>
      <c r="L451" t="s">
        <v>1588</v>
      </c>
      <c r="M451" t="s">
        <v>25</v>
      </c>
      <c r="N451" t="s">
        <v>33</v>
      </c>
      <c r="O451" s="3">
        <v>45078.881168981483</v>
      </c>
      <c r="P451" s="3">
        <v>45078.247835648152</v>
      </c>
      <c r="Q451">
        <v>1</v>
      </c>
      <c r="R451">
        <v>450</v>
      </c>
      <c r="S451" t="str">
        <f>PROPER(CustomerSupport[[#This Row],[Resolution]])</f>
        <v>Ball More Fine Training Too.</v>
      </c>
      <c r="T451" t="str">
        <f>TRIM(CustomerSupport[[#This Row],[Customer Name]])</f>
        <v>Walter Young</v>
      </c>
      <c r="U451">
        <f>MONTH(CustomerSupport[[#This Row],[Date of Purchase]])</f>
        <v>2</v>
      </c>
      <c r="V451" t="str">
        <f>TEXT('Working data'!G451,"mmmm")</f>
        <v>February</v>
      </c>
      <c r="W451">
        <f>YEAR(CustomerSupport[[#This Row],[Date of Purchase]])</f>
        <v>2020</v>
      </c>
      <c r="X451">
        <f t="shared" si="7"/>
        <v>-15.199999999953434</v>
      </c>
    </row>
    <row r="452" spans="1:24" ht="14.25" customHeight="1" x14ac:dyDescent="0.4">
      <c r="A452">
        <v>451</v>
      </c>
      <c r="B452" t="s">
        <v>1589</v>
      </c>
      <c r="C452" t="s">
        <v>1590</v>
      </c>
      <c r="D452">
        <v>54</v>
      </c>
      <c r="E452" t="s">
        <v>58</v>
      </c>
      <c r="F452" t="s">
        <v>281</v>
      </c>
      <c r="G452" s="1">
        <v>44420</v>
      </c>
      <c r="H452" t="s">
        <v>67</v>
      </c>
      <c r="I452" t="s">
        <v>113</v>
      </c>
      <c r="J452" t="s">
        <v>1591</v>
      </c>
      <c r="K452" t="s">
        <v>24</v>
      </c>
      <c r="M452" t="s">
        <v>25</v>
      </c>
      <c r="N452" t="s">
        <v>55</v>
      </c>
      <c r="O452" s="3">
        <v>45078.565208333333</v>
      </c>
      <c r="R452">
        <v>451</v>
      </c>
      <c r="S452" t="str">
        <f>PROPER(CustomerSupport[[#This Row],[Resolution]])</f>
        <v/>
      </c>
      <c r="T452" t="str">
        <f>TRIM(CustomerSupport[[#This Row],[Customer Name]])</f>
        <v>Katherine Stone</v>
      </c>
      <c r="U452">
        <f>MONTH(CustomerSupport[[#This Row],[Date of Purchase]])</f>
        <v>8</v>
      </c>
      <c r="V452" t="str">
        <f>TEXT('Working data'!G452,"mmmm")</f>
        <v>August</v>
      </c>
      <c r="W452">
        <f>YEAR(CustomerSupport[[#This Row],[Date of Purchase]])</f>
        <v>2021</v>
      </c>
      <c r="X452" t="str">
        <f t="shared" si="7"/>
        <v/>
      </c>
    </row>
    <row r="453" spans="1:24" ht="14.25" customHeight="1" x14ac:dyDescent="0.4">
      <c r="A453">
        <v>452</v>
      </c>
      <c r="B453" t="s">
        <v>1592</v>
      </c>
      <c r="C453" t="s">
        <v>1593</v>
      </c>
      <c r="D453">
        <v>46</v>
      </c>
      <c r="E453" t="s">
        <v>58</v>
      </c>
      <c r="F453" t="s">
        <v>129</v>
      </c>
      <c r="G453" s="1">
        <v>43945</v>
      </c>
      <c r="H453" t="s">
        <v>66</v>
      </c>
      <c r="I453" t="s">
        <v>150</v>
      </c>
      <c r="J453" s="2" t="s">
        <v>1594</v>
      </c>
      <c r="K453" t="s">
        <v>24</v>
      </c>
      <c r="M453" t="s">
        <v>41</v>
      </c>
      <c r="N453" t="s">
        <v>83</v>
      </c>
      <c r="O453" s="3">
        <v>45078.649247685185</v>
      </c>
      <c r="R453">
        <v>452</v>
      </c>
      <c r="S453" t="str">
        <f>PROPER(CustomerSupport[[#This Row],[Resolution]])</f>
        <v/>
      </c>
      <c r="T453" t="str">
        <f>TRIM(CustomerSupport[[#This Row],[Customer Name]])</f>
        <v>Hannah Norton</v>
      </c>
      <c r="U453">
        <f>MONTH(CustomerSupport[[#This Row],[Date of Purchase]])</f>
        <v>4</v>
      </c>
      <c r="V453" t="str">
        <f>TEXT('Working data'!G453,"mmmm")</f>
        <v>April</v>
      </c>
      <c r="W453">
        <f>YEAR(CustomerSupport[[#This Row],[Date of Purchase]])</f>
        <v>2020</v>
      </c>
      <c r="X453" t="str">
        <f t="shared" si="7"/>
        <v/>
      </c>
    </row>
    <row r="454" spans="1:24" ht="14.25" customHeight="1" x14ac:dyDescent="0.4">
      <c r="A454">
        <v>453</v>
      </c>
      <c r="B454" t="s">
        <v>1595</v>
      </c>
      <c r="C454" t="s">
        <v>1596</v>
      </c>
      <c r="D454">
        <v>32</v>
      </c>
      <c r="E454" t="s">
        <v>58</v>
      </c>
      <c r="F454" t="s">
        <v>20</v>
      </c>
      <c r="G454" s="1">
        <v>44138</v>
      </c>
      <c r="H454" t="s">
        <v>45</v>
      </c>
      <c r="I454" t="s">
        <v>77</v>
      </c>
      <c r="J454" s="2" t="s">
        <v>1597</v>
      </c>
      <c r="K454" t="s">
        <v>62</v>
      </c>
      <c r="M454" t="s">
        <v>25</v>
      </c>
      <c r="N454" t="s">
        <v>55</v>
      </c>
      <c r="R454">
        <v>453</v>
      </c>
      <c r="S454" t="str">
        <f>PROPER(CustomerSupport[[#This Row],[Resolution]])</f>
        <v/>
      </c>
      <c r="T454" t="str">
        <f>TRIM(CustomerSupport[[#This Row],[Customer Name]])</f>
        <v>Teresa Davenport</v>
      </c>
      <c r="U454">
        <f>MONTH(CustomerSupport[[#This Row],[Date of Purchase]])</f>
        <v>11</v>
      </c>
      <c r="V454" t="str">
        <f>TEXT('Working data'!G454,"mmmm")</f>
        <v>November</v>
      </c>
      <c r="W454">
        <f>YEAR(CustomerSupport[[#This Row],[Date of Purchase]])</f>
        <v>2020</v>
      </c>
      <c r="X454" t="str">
        <f t="shared" si="7"/>
        <v/>
      </c>
    </row>
    <row r="455" spans="1:24" ht="14.25" customHeight="1" x14ac:dyDescent="0.4">
      <c r="A455">
        <v>454</v>
      </c>
      <c r="B455" t="s">
        <v>1598</v>
      </c>
      <c r="C455" t="s">
        <v>1599</v>
      </c>
      <c r="D455">
        <v>21</v>
      </c>
      <c r="E455" t="s">
        <v>29</v>
      </c>
      <c r="F455" t="s">
        <v>383</v>
      </c>
      <c r="G455" s="1">
        <v>44287</v>
      </c>
      <c r="H455" t="s">
        <v>45</v>
      </c>
      <c r="I455" t="s">
        <v>46</v>
      </c>
      <c r="J455" s="2" t="s">
        <v>1600</v>
      </c>
      <c r="K455" t="s">
        <v>39</v>
      </c>
      <c r="L455" t="s">
        <v>1601</v>
      </c>
      <c r="M455" t="s">
        <v>89</v>
      </c>
      <c r="N455" t="s">
        <v>26</v>
      </c>
      <c r="O455" s="3">
        <v>45078.659016203703</v>
      </c>
      <c r="P455" s="3">
        <v>45077.995821759258</v>
      </c>
      <c r="Q455">
        <v>1</v>
      </c>
      <c r="R455">
        <v>454</v>
      </c>
      <c r="S455" t="str">
        <f>PROPER(CustomerSupport[[#This Row],[Resolution]])</f>
        <v>Shoulder By Real Discussion Detail Think.</v>
      </c>
      <c r="T455" t="str">
        <f>TRIM(CustomerSupport[[#This Row],[Customer Name]])</f>
        <v>Tamara Ferguson DVM</v>
      </c>
      <c r="U455">
        <f>MONTH(CustomerSupport[[#This Row],[Date of Purchase]])</f>
        <v>4</v>
      </c>
      <c r="V455" t="str">
        <f>TEXT('Working data'!G455,"mmmm")</f>
        <v>April</v>
      </c>
      <c r="W455">
        <f>YEAR(CustomerSupport[[#This Row],[Date of Purchase]])</f>
        <v>2021</v>
      </c>
      <c r="X455">
        <f t="shared" si="7"/>
        <v>-15.916666666686069</v>
      </c>
    </row>
    <row r="456" spans="1:24" ht="14.25" customHeight="1" x14ac:dyDescent="0.4">
      <c r="A456">
        <v>455</v>
      </c>
      <c r="B456" t="s">
        <v>1602</v>
      </c>
      <c r="C456" t="s">
        <v>1603</v>
      </c>
      <c r="D456">
        <v>61</v>
      </c>
      <c r="E456" t="s">
        <v>29</v>
      </c>
      <c r="F456" t="s">
        <v>44</v>
      </c>
      <c r="G456" s="1">
        <v>44202</v>
      </c>
      <c r="H456" t="s">
        <v>45</v>
      </c>
      <c r="I456" t="s">
        <v>37</v>
      </c>
      <c r="J456" s="2" t="s">
        <v>1604</v>
      </c>
      <c r="K456" t="s">
        <v>24</v>
      </c>
      <c r="M456" t="s">
        <v>25</v>
      </c>
      <c r="N456" t="s">
        <v>26</v>
      </c>
      <c r="O456" s="3">
        <v>45078.440972222219</v>
      </c>
      <c r="R456">
        <v>455</v>
      </c>
      <c r="S456" t="str">
        <f>PROPER(CustomerSupport[[#This Row],[Resolution]])</f>
        <v/>
      </c>
      <c r="T456" t="str">
        <f>TRIM(CustomerSupport[[#This Row],[Customer Name]])</f>
        <v>Jerry Good</v>
      </c>
      <c r="U456">
        <f>MONTH(CustomerSupport[[#This Row],[Date of Purchase]])</f>
        <v>1</v>
      </c>
      <c r="V456" t="str">
        <f>TEXT('Working data'!G456,"mmmm")</f>
        <v>January</v>
      </c>
      <c r="W456">
        <f>YEAR(CustomerSupport[[#This Row],[Date of Purchase]])</f>
        <v>2021</v>
      </c>
      <c r="X456" t="str">
        <f t="shared" si="7"/>
        <v/>
      </c>
    </row>
    <row r="457" spans="1:24" ht="14.25" customHeight="1" x14ac:dyDescent="0.4">
      <c r="A457">
        <v>456</v>
      </c>
      <c r="B457" t="s">
        <v>1605</v>
      </c>
      <c r="C457" t="s">
        <v>1606</v>
      </c>
      <c r="D457">
        <v>28</v>
      </c>
      <c r="E457" t="s">
        <v>58</v>
      </c>
      <c r="F457" t="s">
        <v>76</v>
      </c>
      <c r="G457" s="1">
        <v>44269</v>
      </c>
      <c r="H457" t="s">
        <v>67</v>
      </c>
      <c r="I457" t="s">
        <v>59</v>
      </c>
      <c r="J457" s="2" t="s">
        <v>1607</v>
      </c>
      <c r="K457" t="s">
        <v>39</v>
      </c>
      <c r="L457" t="s">
        <v>1608</v>
      </c>
      <c r="M457" t="s">
        <v>41</v>
      </c>
      <c r="N457" t="s">
        <v>26</v>
      </c>
      <c r="O457" s="3">
        <v>45078.167384259257</v>
      </c>
      <c r="P457" s="3">
        <v>45078.267384259256</v>
      </c>
      <c r="Q457">
        <v>5</v>
      </c>
      <c r="R457">
        <v>456</v>
      </c>
      <c r="S457" t="str">
        <f>PROPER(CustomerSupport[[#This Row],[Resolution]])</f>
        <v>Consider True Cause Whether.</v>
      </c>
      <c r="T457" t="str">
        <f>TRIM(CustomerSupport[[#This Row],[Customer Name]])</f>
        <v>Denise Huang</v>
      </c>
      <c r="U457">
        <f>MONTH(CustomerSupport[[#This Row],[Date of Purchase]])</f>
        <v>3</v>
      </c>
      <c r="V457" t="str">
        <f>TEXT('Working data'!G457,"mmmm")</f>
        <v>March</v>
      </c>
      <c r="W457">
        <f>YEAR(CustomerSupport[[#This Row],[Date of Purchase]])</f>
        <v>2021</v>
      </c>
      <c r="X457">
        <f t="shared" si="7"/>
        <v>2.3999999999650754</v>
      </c>
    </row>
    <row r="458" spans="1:24" ht="14.25" customHeight="1" x14ac:dyDescent="0.4">
      <c r="A458">
        <v>457</v>
      </c>
      <c r="B458" t="s">
        <v>1609</v>
      </c>
      <c r="C458" t="s">
        <v>1610</v>
      </c>
      <c r="D458">
        <v>26</v>
      </c>
      <c r="E458" t="s">
        <v>19</v>
      </c>
      <c r="F458" t="s">
        <v>81</v>
      </c>
      <c r="G458" s="1">
        <v>44226</v>
      </c>
      <c r="H458" t="s">
        <v>67</v>
      </c>
      <c r="I458" t="s">
        <v>59</v>
      </c>
      <c r="J458" t="s">
        <v>985</v>
      </c>
      <c r="K458" t="s">
        <v>62</v>
      </c>
      <c r="M458" t="s">
        <v>41</v>
      </c>
      <c r="N458" t="s">
        <v>26</v>
      </c>
      <c r="R458">
        <v>457</v>
      </c>
      <c r="S458" t="str">
        <f>PROPER(CustomerSupport[[#This Row],[Resolution]])</f>
        <v/>
      </c>
      <c r="T458" t="str">
        <f>TRIM(CustomerSupport[[#This Row],[Customer Name]])</f>
        <v>Christopher Peters</v>
      </c>
      <c r="U458">
        <f>MONTH(CustomerSupport[[#This Row],[Date of Purchase]])</f>
        <v>1</v>
      </c>
      <c r="V458" t="str">
        <f>TEXT('Working data'!G458,"mmmm")</f>
        <v>January</v>
      </c>
      <c r="W458">
        <f>YEAR(CustomerSupport[[#This Row],[Date of Purchase]])</f>
        <v>2021</v>
      </c>
      <c r="X458" t="str">
        <f t="shared" si="7"/>
        <v/>
      </c>
    </row>
    <row r="459" spans="1:24" ht="14.25" customHeight="1" x14ac:dyDescent="0.4">
      <c r="A459">
        <v>458</v>
      </c>
      <c r="B459" t="s">
        <v>1611</v>
      </c>
      <c r="C459" t="s">
        <v>1612</v>
      </c>
      <c r="D459">
        <v>67</v>
      </c>
      <c r="E459" t="s">
        <v>19</v>
      </c>
      <c r="F459" t="s">
        <v>44</v>
      </c>
      <c r="G459" s="1">
        <v>44198</v>
      </c>
      <c r="H459" t="s">
        <v>67</v>
      </c>
      <c r="I459" t="s">
        <v>93</v>
      </c>
      <c r="J459" t="s">
        <v>1613</v>
      </c>
      <c r="K459" t="s">
        <v>24</v>
      </c>
      <c r="M459" t="s">
        <v>25</v>
      </c>
      <c r="N459" t="s">
        <v>33</v>
      </c>
      <c r="O459" s="3">
        <v>45078.081990740742</v>
      </c>
      <c r="R459">
        <v>458</v>
      </c>
      <c r="S459" t="str">
        <f>PROPER(CustomerSupport[[#This Row],[Resolution]])</f>
        <v/>
      </c>
      <c r="T459" t="str">
        <f>TRIM(CustomerSupport[[#This Row],[Customer Name]])</f>
        <v>Marissa Davis</v>
      </c>
      <c r="U459">
        <f>MONTH(CustomerSupport[[#This Row],[Date of Purchase]])</f>
        <v>1</v>
      </c>
      <c r="V459" t="str">
        <f>TEXT('Working data'!G459,"mmmm")</f>
        <v>January</v>
      </c>
      <c r="W459">
        <f>YEAR(CustomerSupport[[#This Row],[Date of Purchase]])</f>
        <v>2021</v>
      </c>
      <c r="X459" t="str">
        <f t="shared" si="7"/>
        <v/>
      </c>
    </row>
    <row r="460" spans="1:24" ht="14.25" customHeight="1" x14ac:dyDescent="0.4">
      <c r="A460">
        <v>459</v>
      </c>
      <c r="B460" t="s">
        <v>1614</v>
      </c>
      <c r="C460" t="s">
        <v>1615</v>
      </c>
      <c r="D460">
        <v>58</v>
      </c>
      <c r="E460" t="s">
        <v>58</v>
      </c>
      <c r="F460" t="s">
        <v>207</v>
      </c>
      <c r="G460" s="1">
        <v>44025</v>
      </c>
      <c r="H460" t="s">
        <v>67</v>
      </c>
      <c r="I460" t="s">
        <v>141</v>
      </c>
      <c r="J460" t="s">
        <v>1616</v>
      </c>
      <c r="K460" t="s">
        <v>39</v>
      </c>
      <c r="L460" t="s">
        <v>1617</v>
      </c>
      <c r="M460" t="s">
        <v>41</v>
      </c>
      <c r="N460" t="s">
        <v>55</v>
      </c>
      <c r="O460" s="3">
        <v>45078.887557870374</v>
      </c>
      <c r="P460" s="3">
        <v>45078.477835648147</v>
      </c>
      <c r="Q460">
        <v>5</v>
      </c>
      <c r="R460">
        <v>459</v>
      </c>
      <c r="S460" t="str">
        <f>PROPER(CustomerSupport[[#This Row],[Resolution]])</f>
        <v>Should Herself Usually Officer Outside While Issue.</v>
      </c>
      <c r="T460" t="str">
        <f>TRIM(CustomerSupport[[#This Row],[Customer Name]])</f>
        <v>Dana Flowers</v>
      </c>
      <c r="U460">
        <f>MONTH(CustomerSupport[[#This Row],[Date of Purchase]])</f>
        <v>7</v>
      </c>
      <c r="V460" t="str">
        <f>TEXT('Working data'!G460,"mmmm")</f>
        <v>July</v>
      </c>
      <c r="W460">
        <f>YEAR(CustomerSupport[[#This Row],[Date of Purchase]])</f>
        <v>2020</v>
      </c>
      <c r="X460">
        <f t="shared" si="7"/>
        <v>-9.8333333334303461</v>
      </c>
    </row>
    <row r="461" spans="1:24" ht="14.25" customHeight="1" x14ac:dyDescent="0.4">
      <c r="A461">
        <v>460</v>
      </c>
      <c r="B461" t="s">
        <v>1618</v>
      </c>
      <c r="C461" t="s">
        <v>1619</v>
      </c>
      <c r="D461">
        <v>40</v>
      </c>
      <c r="E461" t="s">
        <v>29</v>
      </c>
      <c r="F461" t="s">
        <v>211</v>
      </c>
      <c r="G461" s="1">
        <v>44247</v>
      </c>
      <c r="H461" t="s">
        <v>66</v>
      </c>
      <c r="I461" t="s">
        <v>60</v>
      </c>
      <c r="J461" s="2" t="s">
        <v>1620</v>
      </c>
      <c r="K461" t="s">
        <v>39</v>
      </c>
      <c r="L461" t="s">
        <v>1621</v>
      </c>
      <c r="M461" t="s">
        <v>41</v>
      </c>
      <c r="N461" t="s">
        <v>55</v>
      </c>
      <c r="O461" s="3">
        <v>45078.514664351853</v>
      </c>
      <c r="P461" s="3">
        <v>45078.494525462964</v>
      </c>
      <c r="Q461">
        <v>1</v>
      </c>
      <c r="R461">
        <v>460</v>
      </c>
      <c r="S461" t="str">
        <f>PROPER(CustomerSupport[[#This Row],[Resolution]])</f>
        <v>Street Fall Truth Once Pay.</v>
      </c>
      <c r="T461" t="str">
        <f>TRIM(CustomerSupport[[#This Row],[Customer Name]])</f>
        <v>Denise Jones</v>
      </c>
      <c r="U461">
        <f>MONTH(CustomerSupport[[#This Row],[Date of Purchase]])</f>
        <v>2</v>
      </c>
      <c r="V461" t="str">
        <f>TEXT('Working data'!G461,"mmmm")</f>
        <v>February</v>
      </c>
      <c r="W461">
        <f>YEAR(CustomerSupport[[#This Row],[Date of Purchase]])</f>
        <v>2021</v>
      </c>
      <c r="X461">
        <f t="shared" si="7"/>
        <v>-0.48333333333721384</v>
      </c>
    </row>
    <row r="462" spans="1:24" ht="14.25" customHeight="1" x14ac:dyDescent="0.4">
      <c r="A462">
        <v>461</v>
      </c>
      <c r="B462" t="s">
        <v>1622</v>
      </c>
      <c r="C462" t="s">
        <v>1623</v>
      </c>
      <c r="D462">
        <v>38</v>
      </c>
      <c r="E462" t="s">
        <v>19</v>
      </c>
      <c r="F462" t="s">
        <v>157</v>
      </c>
      <c r="G462" s="1">
        <v>44516</v>
      </c>
      <c r="H462" t="s">
        <v>21</v>
      </c>
      <c r="I462" t="s">
        <v>22</v>
      </c>
      <c r="J462" s="2" t="s">
        <v>1624</v>
      </c>
      <c r="K462" t="s">
        <v>62</v>
      </c>
      <c r="M462" t="s">
        <v>41</v>
      </c>
      <c r="N462" t="s">
        <v>26</v>
      </c>
      <c r="R462">
        <v>461</v>
      </c>
      <c r="S462" t="str">
        <f>PROPER(CustomerSupport[[#This Row],[Resolution]])</f>
        <v/>
      </c>
      <c r="T462" t="str">
        <f>TRIM(CustomerSupport[[#This Row],[Customer Name]])</f>
        <v>Julia Davis</v>
      </c>
      <c r="U462">
        <f>MONTH(CustomerSupport[[#This Row],[Date of Purchase]])</f>
        <v>11</v>
      </c>
      <c r="V462" t="str">
        <f>TEXT('Working data'!G462,"mmmm")</f>
        <v>November</v>
      </c>
      <c r="W462">
        <f>YEAR(CustomerSupport[[#This Row],[Date of Purchase]])</f>
        <v>2021</v>
      </c>
      <c r="X462" t="str">
        <f t="shared" si="7"/>
        <v/>
      </c>
    </row>
    <row r="463" spans="1:24" ht="14.25" customHeight="1" x14ac:dyDescent="0.4">
      <c r="A463">
        <v>462</v>
      </c>
      <c r="B463" t="s">
        <v>1625</v>
      </c>
      <c r="C463" t="s">
        <v>1626</v>
      </c>
      <c r="D463">
        <v>52</v>
      </c>
      <c r="E463" t="s">
        <v>19</v>
      </c>
      <c r="F463" t="s">
        <v>485</v>
      </c>
      <c r="G463" s="1">
        <v>44096</v>
      </c>
      <c r="H463" t="s">
        <v>45</v>
      </c>
      <c r="I463" t="s">
        <v>141</v>
      </c>
      <c r="J463" s="2" t="s">
        <v>1627</v>
      </c>
      <c r="K463" t="s">
        <v>39</v>
      </c>
      <c r="L463" t="s">
        <v>1628</v>
      </c>
      <c r="M463" t="s">
        <v>25</v>
      </c>
      <c r="N463" t="s">
        <v>55</v>
      </c>
      <c r="O463" s="3">
        <v>45077.968877314815</v>
      </c>
      <c r="P463" s="3">
        <v>45078.561932870369</v>
      </c>
      <c r="Q463">
        <v>3</v>
      </c>
      <c r="R463">
        <v>462</v>
      </c>
      <c r="S463" t="str">
        <f>PROPER(CustomerSupport[[#This Row],[Resolution]])</f>
        <v>Teach Relate Many Five Throughout Maintain.</v>
      </c>
      <c r="T463" t="str">
        <f>TRIM(CustomerSupport[[#This Row],[Customer Name]])</f>
        <v>Marissa Johnston</v>
      </c>
      <c r="U463">
        <f>MONTH(CustomerSupport[[#This Row],[Date of Purchase]])</f>
        <v>9</v>
      </c>
      <c r="V463" t="str">
        <f>TEXT('Working data'!G463,"mmmm")</f>
        <v>September</v>
      </c>
      <c r="W463">
        <f>YEAR(CustomerSupport[[#This Row],[Date of Purchase]])</f>
        <v>2020</v>
      </c>
      <c r="X463">
        <f t="shared" si="7"/>
        <v>14.233333333279006</v>
      </c>
    </row>
    <row r="464" spans="1:24" ht="14.25" customHeight="1" x14ac:dyDescent="0.4">
      <c r="A464">
        <v>463</v>
      </c>
      <c r="B464" t="s">
        <v>1629</v>
      </c>
      <c r="C464" t="s">
        <v>1630</v>
      </c>
      <c r="D464">
        <v>20</v>
      </c>
      <c r="E464" t="s">
        <v>19</v>
      </c>
      <c r="F464" t="s">
        <v>30</v>
      </c>
      <c r="G464" s="1">
        <v>44187</v>
      </c>
      <c r="H464" t="s">
        <v>66</v>
      </c>
      <c r="I464" t="s">
        <v>46</v>
      </c>
      <c r="J464" s="2" t="s">
        <v>1631</v>
      </c>
      <c r="K464" t="s">
        <v>24</v>
      </c>
      <c r="M464" t="s">
        <v>143</v>
      </c>
      <c r="N464" t="s">
        <v>26</v>
      </c>
      <c r="O464" s="3">
        <v>45078.875833333332</v>
      </c>
      <c r="R464">
        <v>463</v>
      </c>
      <c r="S464" t="str">
        <f>PROPER(CustomerSupport[[#This Row],[Resolution]])</f>
        <v/>
      </c>
      <c r="T464" t="str">
        <f>TRIM(CustomerSupport[[#This Row],[Customer Name]])</f>
        <v>Ryan Palmer</v>
      </c>
      <c r="U464">
        <f>MONTH(CustomerSupport[[#This Row],[Date of Purchase]])</f>
        <v>12</v>
      </c>
      <c r="V464" t="str">
        <f>TEXT('Working data'!G464,"mmmm")</f>
        <v>December</v>
      </c>
      <c r="W464">
        <f>YEAR(CustomerSupport[[#This Row],[Date of Purchase]])</f>
        <v>2020</v>
      </c>
      <c r="X464" t="str">
        <f t="shared" si="7"/>
        <v/>
      </c>
    </row>
    <row r="465" spans="1:24" ht="14.25" customHeight="1" x14ac:dyDescent="0.4">
      <c r="A465">
        <v>464</v>
      </c>
      <c r="B465" t="s">
        <v>1632</v>
      </c>
      <c r="C465" t="s">
        <v>1633</v>
      </c>
      <c r="D465">
        <v>51</v>
      </c>
      <c r="E465" t="s">
        <v>19</v>
      </c>
      <c r="F465" t="s">
        <v>129</v>
      </c>
      <c r="G465" s="1">
        <v>44029</v>
      </c>
      <c r="H465" t="s">
        <v>66</v>
      </c>
      <c r="I465" t="s">
        <v>59</v>
      </c>
      <c r="J465" t="s">
        <v>1634</v>
      </c>
      <c r="K465" t="s">
        <v>39</v>
      </c>
      <c r="L465" t="s">
        <v>1635</v>
      </c>
      <c r="M465" t="s">
        <v>143</v>
      </c>
      <c r="N465" t="s">
        <v>26</v>
      </c>
      <c r="O465" s="3">
        <v>45078.246689814812</v>
      </c>
      <c r="P465" s="3">
        <v>45078.351550925923</v>
      </c>
      <c r="Q465">
        <v>2</v>
      </c>
      <c r="R465">
        <v>464</v>
      </c>
      <c r="S465" t="str">
        <f>PROPER(CustomerSupport[[#This Row],[Resolution]])</f>
        <v>Evidence Option Everybody Strong.</v>
      </c>
      <c r="T465" t="str">
        <f>TRIM(CustomerSupport[[#This Row],[Customer Name]])</f>
        <v>Michael Miller</v>
      </c>
      <c r="U465">
        <f>MONTH(CustomerSupport[[#This Row],[Date of Purchase]])</f>
        <v>7</v>
      </c>
      <c r="V465" t="str">
        <f>TEXT('Working data'!G465,"mmmm")</f>
        <v>July</v>
      </c>
      <c r="W465">
        <f>YEAR(CustomerSupport[[#This Row],[Date of Purchase]])</f>
        <v>2020</v>
      </c>
      <c r="X465">
        <f t="shared" si="7"/>
        <v>2.5166666666627862</v>
      </c>
    </row>
    <row r="466" spans="1:24" ht="14.25" customHeight="1" x14ac:dyDescent="0.4">
      <c r="A466">
        <v>465</v>
      </c>
      <c r="B466" t="s">
        <v>1636</v>
      </c>
      <c r="C466" t="s">
        <v>1637</v>
      </c>
      <c r="D466">
        <v>32</v>
      </c>
      <c r="E466" t="s">
        <v>19</v>
      </c>
      <c r="F466" t="s">
        <v>30</v>
      </c>
      <c r="G466" s="1">
        <v>44486</v>
      </c>
      <c r="H466" t="s">
        <v>59</v>
      </c>
      <c r="I466" t="s">
        <v>59</v>
      </c>
      <c r="J466" s="2" t="s">
        <v>1638</v>
      </c>
      <c r="K466" t="s">
        <v>24</v>
      </c>
      <c r="M466" t="s">
        <v>25</v>
      </c>
      <c r="N466" t="s">
        <v>55</v>
      </c>
      <c r="O466" s="3">
        <v>45078.867546296293</v>
      </c>
      <c r="R466">
        <v>465</v>
      </c>
      <c r="S466" t="str">
        <f>PROPER(CustomerSupport[[#This Row],[Resolution]])</f>
        <v/>
      </c>
      <c r="T466" t="str">
        <f>TRIM(CustomerSupport[[#This Row],[Customer Name]])</f>
        <v>Dustin Smith</v>
      </c>
      <c r="U466">
        <f>MONTH(CustomerSupport[[#This Row],[Date of Purchase]])</f>
        <v>10</v>
      </c>
      <c r="V466" t="str">
        <f>TEXT('Working data'!G466,"mmmm")</f>
        <v>October</v>
      </c>
      <c r="W466">
        <f>YEAR(CustomerSupport[[#This Row],[Date of Purchase]])</f>
        <v>2021</v>
      </c>
      <c r="X466" t="str">
        <f t="shared" si="7"/>
        <v/>
      </c>
    </row>
    <row r="467" spans="1:24" ht="14.25" customHeight="1" x14ac:dyDescent="0.4">
      <c r="A467">
        <v>466</v>
      </c>
      <c r="B467" t="s">
        <v>1639</v>
      </c>
      <c r="C467" t="s">
        <v>1640</v>
      </c>
      <c r="D467">
        <v>58</v>
      </c>
      <c r="E467" t="s">
        <v>19</v>
      </c>
      <c r="F467" t="s">
        <v>219</v>
      </c>
      <c r="G467" s="1">
        <v>43888</v>
      </c>
      <c r="H467" t="s">
        <v>66</v>
      </c>
      <c r="I467" t="s">
        <v>113</v>
      </c>
      <c r="J467" s="2" t="s">
        <v>1641</v>
      </c>
      <c r="K467" t="s">
        <v>24</v>
      </c>
      <c r="M467" t="s">
        <v>89</v>
      </c>
      <c r="N467" t="s">
        <v>33</v>
      </c>
      <c r="O467" s="3">
        <v>45078.425196759257</v>
      </c>
      <c r="R467">
        <v>466</v>
      </c>
      <c r="S467" t="str">
        <f>PROPER(CustomerSupport[[#This Row],[Resolution]])</f>
        <v/>
      </c>
      <c r="T467" t="str">
        <f>TRIM(CustomerSupport[[#This Row],[Customer Name]])</f>
        <v>Scott Bennett</v>
      </c>
      <c r="U467">
        <f>MONTH(CustomerSupport[[#This Row],[Date of Purchase]])</f>
        <v>2</v>
      </c>
      <c r="V467" t="str">
        <f>TEXT('Working data'!G467,"mmmm")</f>
        <v>February</v>
      </c>
      <c r="W467">
        <f>YEAR(CustomerSupport[[#This Row],[Date of Purchase]])</f>
        <v>2020</v>
      </c>
      <c r="X467" t="str">
        <f t="shared" si="7"/>
        <v/>
      </c>
    </row>
    <row r="468" spans="1:24" ht="14.25" customHeight="1" x14ac:dyDescent="0.4">
      <c r="A468">
        <v>467</v>
      </c>
      <c r="B468" t="s">
        <v>1642</v>
      </c>
      <c r="C468" t="s">
        <v>1643</v>
      </c>
      <c r="D468">
        <v>63</v>
      </c>
      <c r="E468" t="s">
        <v>58</v>
      </c>
      <c r="F468" t="s">
        <v>149</v>
      </c>
      <c r="G468" s="1">
        <v>44409</v>
      </c>
      <c r="H468" t="s">
        <v>21</v>
      </c>
      <c r="I468" t="s">
        <v>46</v>
      </c>
      <c r="J468" s="2" t="s">
        <v>1644</v>
      </c>
      <c r="K468" t="s">
        <v>62</v>
      </c>
      <c r="M468" t="s">
        <v>143</v>
      </c>
      <c r="N468" t="s">
        <v>55</v>
      </c>
      <c r="R468">
        <v>467</v>
      </c>
      <c r="S468" t="str">
        <f>PROPER(CustomerSupport[[#This Row],[Resolution]])</f>
        <v/>
      </c>
      <c r="T468" t="str">
        <f>TRIM(CustomerSupport[[#This Row],[Customer Name]])</f>
        <v>Norman Randolph</v>
      </c>
      <c r="U468">
        <f>MONTH(CustomerSupport[[#This Row],[Date of Purchase]])</f>
        <v>8</v>
      </c>
      <c r="V468" t="str">
        <f>TEXT('Working data'!G468,"mmmm")</f>
        <v>August</v>
      </c>
      <c r="W468">
        <f>YEAR(CustomerSupport[[#This Row],[Date of Purchase]])</f>
        <v>2021</v>
      </c>
      <c r="X468" t="str">
        <f t="shared" si="7"/>
        <v/>
      </c>
    </row>
    <row r="469" spans="1:24" ht="14.25" customHeight="1" x14ac:dyDescent="0.4">
      <c r="A469">
        <v>468</v>
      </c>
      <c r="B469" t="s">
        <v>1645</v>
      </c>
      <c r="C469" t="s">
        <v>1646</v>
      </c>
      <c r="D469">
        <v>19</v>
      </c>
      <c r="E469" t="s">
        <v>29</v>
      </c>
      <c r="F469" t="s">
        <v>92</v>
      </c>
      <c r="G469" s="1">
        <v>43947</v>
      </c>
      <c r="H469" t="s">
        <v>45</v>
      </c>
      <c r="I469" t="s">
        <v>141</v>
      </c>
      <c r="J469" t="s">
        <v>1647</v>
      </c>
      <c r="K469" t="s">
        <v>39</v>
      </c>
      <c r="L469" t="s">
        <v>1648</v>
      </c>
      <c r="M469" t="s">
        <v>25</v>
      </c>
      <c r="N469" t="s">
        <v>33</v>
      </c>
      <c r="O469" s="3">
        <v>45078.548148148147</v>
      </c>
      <c r="P469" s="3">
        <v>45078.292592592596</v>
      </c>
      <c r="Q469">
        <v>5</v>
      </c>
      <c r="R469">
        <v>468</v>
      </c>
      <c r="S469" t="str">
        <f>PROPER(CustomerSupport[[#This Row],[Resolution]])</f>
        <v>Human Short Question Tend.</v>
      </c>
      <c r="T469" t="str">
        <f>TRIM(CustomerSupport[[#This Row],[Customer Name]])</f>
        <v>Dean Jones</v>
      </c>
      <c r="U469">
        <f>MONTH(CustomerSupport[[#This Row],[Date of Purchase]])</f>
        <v>4</v>
      </c>
      <c r="V469" t="str">
        <f>TEXT('Working data'!G469,"mmmm")</f>
        <v>April</v>
      </c>
      <c r="W469">
        <f>YEAR(CustomerSupport[[#This Row],[Date of Purchase]])</f>
        <v>2020</v>
      </c>
      <c r="X469">
        <f t="shared" si="7"/>
        <v>-6.1333333332440816</v>
      </c>
    </row>
    <row r="470" spans="1:24" ht="14.25" customHeight="1" x14ac:dyDescent="0.4">
      <c r="A470">
        <v>469</v>
      </c>
      <c r="B470" t="s">
        <v>1649</v>
      </c>
      <c r="C470" t="s">
        <v>1650</v>
      </c>
      <c r="D470">
        <v>38</v>
      </c>
      <c r="E470" t="s">
        <v>29</v>
      </c>
      <c r="F470" t="s">
        <v>112</v>
      </c>
      <c r="G470" s="1">
        <v>44090</v>
      </c>
      <c r="H470" t="s">
        <v>59</v>
      </c>
      <c r="I470" t="s">
        <v>37</v>
      </c>
      <c r="J470" s="2" t="s">
        <v>1651</v>
      </c>
      <c r="K470" t="s">
        <v>39</v>
      </c>
      <c r="L470" t="s">
        <v>1652</v>
      </c>
      <c r="M470" t="s">
        <v>41</v>
      </c>
      <c r="N470" t="s">
        <v>55</v>
      </c>
      <c r="O470" s="3">
        <v>45078.20789351852</v>
      </c>
      <c r="P470" s="3">
        <v>45077.969699074078</v>
      </c>
      <c r="Q470">
        <v>2</v>
      </c>
      <c r="R470">
        <v>469</v>
      </c>
      <c r="S470" t="str">
        <f>PROPER(CustomerSupport[[#This Row],[Resolution]])</f>
        <v>Station Word Best Know.</v>
      </c>
      <c r="T470" t="str">
        <f>TRIM(CustomerSupport[[#This Row],[Customer Name]])</f>
        <v>Edward Scott</v>
      </c>
      <c r="U470">
        <f>MONTH(CustomerSupport[[#This Row],[Date of Purchase]])</f>
        <v>9</v>
      </c>
      <c r="V470" t="str">
        <f>TEXT('Working data'!G470,"mmmm")</f>
        <v>September</v>
      </c>
      <c r="W470">
        <f>YEAR(CustomerSupport[[#This Row],[Date of Purchase]])</f>
        <v>2020</v>
      </c>
      <c r="X470">
        <f t="shared" si="7"/>
        <v>-5.71666666661622</v>
      </c>
    </row>
    <row r="471" spans="1:24" ht="14.25" customHeight="1" x14ac:dyDescent="0.4">
      <c r="A471">
        <v>470</v>
      </c>
      <c r="B471" t="s">
        <v>1653</v>
      </c>
      <c r="C471" t="s">
        <v>1654</v>
      </c>
      <c r="D471">
        <v>19</v>
      </c>
      <c r="E471" t="s">
        <v>19</v>
      </c>
      <c r="F471" t="s">
        <v>112</v>
      </c>
      <c r="G471" s="1">
        <v>44486</v>
      </c>
      <c r="H471" t="s">
        <v>21</v>
      </c>
      <c r="I471" t="s">
        <v>46</v>
      </c>
      <c r="J471" s="2" t="s">
        <v>1655</v>
      </c>
      <c r="K471" t="s">
        <v>62</v>
      </c>
      <c r="M471" t="s">
        <v>41</v>
      </c>
      <c r="N471" t="s">
        <v>26</v>
      </c>
      <c r="R471">
        <v>470</v>
      </c>
      <c r="S471" t="str">
        <f>PROPER(CustomerSupport[[#This Row],[Resolution]])</f>
        <v/>
      </c>
      <c r="T471" t="str">
        <f>TRIM(CustomerSupport[[#This Row],[Customer Name]])</f>
        <v>Joshua Peters</v>
      </c>
      <c r="U471">
        <f>MONTH(CustomerSupport[[#This Row],[Date of Purchase]])</f>
        <v>10</v>
      </c>
      <c r="V471" t="str">
        <f>TEXT('Working data'!G471,"mmmm")</f>
        <v>October</v>
      </c>
      <c r="W471">
        <f>YEAR(CustomerSupport[[#This Row],[Date of Purchase]])</f>
        <v>2021</v>
      </c>
      <c r="X471" t="str">
        <f t="shared" si="7"/>
        <v/>
      </c>
    </row>
    <row r="472" spans="1:24" ht="14.25" customHeight="1" x14ac:dyDescent="0.4">
      <c r="A472">
        <v>471</v>
      </c>
      <c r="B472" t="s">
        <v>1656</v>
      </c>
      <c r="C472" t="s">
        <v>1657</v>
      </c>
      <c r="D472">
        <v>65</v>
      </c>
      <c r="E472" t="s">
        <v>19</v>
      </c>
      <c r="F472" t="s">
        <v>86</v>
      </c>
      <c r="G472" s="1">
        <v>44312</v>
      </c>
      <c r="H472" t="s">
        <v>67</v>
      </c>
      <c r="I472" t="s">
        <v>52</v>
      </c>
      <c r="J472" s="2" t="s">
        <v>1658</v>
      </c>
      <c r="K472" t="s">
        <v>39</v>
      </c>
      <c r="L472" t="s">
        <v>1659</v>
      </c>
      <c r="M472" t="s">
        <v>25</v>
      </c>
      <c r="N472" t="s">
        <v>83</v>
      </c>
      <c r="O472" s="3">
        <v>45078.819733796299</v>
      </c>
      <c r="P472" s="3">
        <v>45078.516956018517</v>
      </c>
      <c r="Q472">
        <v>3</v>
      </c>
      <c r="R472">
        <v>471</v>
      </c>
      <c r="S472" t="str">
        <f>PROPER(CustomerSupport[[#This Row],[Resolution]])</f>
        <v>Number Wonder Scene Act Top Adult Meet.</v>
      </c>
      <c r="T472" t="str">
        <f>TRIM(CustomerSupport[[#This Row],[Customer Name]])</f>
        <v>Michael Hammond</v>
      </c>
      <c r="U472">
        <f>MONTH(CustomerSupport[[#This Row],[Date of Purchase]])</f>
        <v>4</v>
      </c>
      <c r="V472" t="str">
        <f>TEXT('Working data'!G472,"mmmm")</f>
        <v>April</v>
      </c>
      <c r="W472">
        <f>YEAR(CustomerSupport[[#This Row],[Date of Purchase]])</f>
        <v>2021</v>
      </c>
      <c r="X472">
        <f t="shared" si="7"/>
        <v>-7.2666666667792015</v>
      </c>
    </row>
    <row r="473" spans="1:24" ht="14.25" customHeight="1" x14ac:dyDescent="0.4">
      <c r="A473">
        <v>472</v>
      </c>
      <c r="B473" t="s">
        <v>1660</v>
      </c>
      <c r="C473" t="s">
        <v>1661</v>
      </c>
      <c r="D473">
        <v>38</v>
      </c>
      <c r="E473" t="s">
        <v>29</v>
      </c>
      <c r="F473" t="s">
        <v>431</v>
      </c>
      <c r="G473" s="1">
        <v>44162</v>
      </c>
      <c r="H473" t="s">
        <v>66</v>
      </c>
      <c r="I473" t="s">
        <v>177</v>
      </c>
      <c r="J473" s="2" t="s">
        <v>1662</v>
      </c>
      <c r="K473" t="s">
        <v>24</v>
      </c>
      <c r="M473" t="s">
        <v>89</v>
      </c>
      <c r="N473" t="s">
        <v>26</v>
      </c>
      <c r="O473" s="3">
        <v>45078.084328703706</v>
      </c>
      <c r="R473">
        <v>472</v>
      </c>
      <c r="S473" t="str">
        <f>PROPER(CustomerSupport[[#This Row],[Resolution]])</f>
        <v/>
      </c>
      <c r="T473" t="str">
        <f>TRIM(CustomerSupport[[#This Row],[Customer Name]])</f>
        <v>Samantha Ryan</v>
      </c>
      <c r="U473">
        <f>MONTH(CustomerSupport[[#This Row],[Date of Purchase]])</f>
        <v>11</v>
      </c>
      <c r="V473" t="str">
        <f>TEXT('Working data'!G473,"mmmm")</f>
        <v>November</v>
      </c>
      <c r="W473">
        <f>YEAR(CustomerSupport[[#This Row],[Date of Purchase]])</f>
        <v>2020</v>
      </c>
      <c r="X473" t="str">
        <f t="shared" si="7"/>
        <v/>
      </c>
    </row>
    <row r="474" spans="1:24" ht="14.25" customHeight="1" x14ac:dyDescent="0.4">
      <c r="A474">
        <v>473</v>
      </c>
      <c r="B474" t="s">
        <v>1663</v>
      </c>
      <c r="C474" t="s">
        <v>1664</v>
      </c>
      <c r="D474">
        <v>42</v>
      </c>
      <c r="E474" t="s">
        <v>29</v>
      </c>
      <c r="F474" t="s">
        <v>421</v>
      </c>
      <c r="G474" s="1">
        <v>44351</v>
      </c>
      <c r="H474" t="s">
        <v>59</v>
      </c>
      <c r="I474" t="s">
        <v>67</v>
      </c>
      <c r="J474" s="2" t="s">
        <v>1665</v>
      </c>
      <c r="K474" t="s">
        <v>39</v>
      </c>
      <c r="L474" t="s">
        <v>1666</v>
      </c>
      <c r="M474" t="s">
        <v>143</v>
      </c>
      <c r="N474" t="s">
        <v>83</v>
      </c>
      <c r="O474" s="3">
        <v>45078.550995370373</v>
      </c>
      <c r="P474" s="3">
        <v>45078.452384259261</v>
      </c>
      <c r="Q474">
        <v>4</v>
      </c>
      <c r="R474">
        <v>473</v>
      </c>
      <c r="S474" t="str">
        <f>PROPER(CustomerSupport[[#This Row],[Resolution]])</f>
        <v>Important Simply Law Force Against Seat Represent Business.</v>
      </c>
      <c r="T474" t="str">
        <f>TRIM(CustomerSupport[[#This Row],[Customer Name]])</f>
        <v>Amanda Davis</v>
      </c>
      <c r="U474">
        <f>MONTH(CustomerSupport[[#This Row],[Date of Purchase]])</f>
        <v>6</v>
      </c>
      <c r="V474" t="str">
        <f>TEXT('Working data'!G474,"mmmm")</f>
        <v>June</v>
      </c>
      <c r="W474">
        <f>YEAR(CustomerSupport[[#This Row],[Date of Purchase]])</f>
        <v>2021</v>
      </c>
      <c r="X474">
        <f t="shared" si="7"/>
        <v>-2.3666666666977108</v>
      </c>
    </row>
    <row r="475" spans="1:24" ht="14.25" customHeight="1" x14ac:dyDescent="0.4">
      <c r="A475">
        <v>474</v>
      </c>
      <c r="B475" t="s">
        <v>1667</v>
      </c>
      <c r="C475" t="s">
        <v>1668</v>
      </c>
      <c r="D475">
        <v>32</v>
      </c>
      <c r="E475" t="s">
        <v>58</v>
      </c>
      <c r="F475" t="s">
        <v>173</v>
      </c>
      <c r="G475" s="1">
        <v>44477</v>
      </c>
      <c r="H475" t="s">
        <v>21</v>
      </c>
      <c r="I475" t="s">
        <v>99</v>
      </c>
      <c r="J475" t="s">
        <v>1669</v>
      </c>
      <c r="K475" t="s">
        <v>62</v>
      </c>
      <c r="M475" t="s">
        <v>143</v>
      </c>
      <c r="N475" t="s">
        <v>83</v>
      </c>
      <c r="R475">
        <v>474</v>
      </c>
      <c r="S475" t="str">
        <f>PROPER(CustomerSupport[[#This Row],[Resolution]])</f>
        <v/>
      </c>
      <c r="T475" t="str">
        <f>TRIM(CustomerSupport[[#This Row],[Customer Name]])</f>
        <v>James Escobar</v>
      </c>
      <c r="U475">
        <f>MONTH(CustomerSupport[[#This Row],[Date of Purchase]])</f>
        <v>10</v>
      </c>
      <c r="V475" t="str">
        <f>TEXT('Working data'!G475,"mmmm")</f>
        <v>October</v>
      </c>
      <c r="W475">
        <f>YEAR(CustomerSupport[[#This Row],[Date of Purchase]])</f>
        <v>2021</v>
      </c>
      <c r="X475" t="str">
        <f t="shared" si="7"/>
        <v/>
      </c>
    </row>
    <row r="476" spans="1:24" ht="14.25" customHeight="1" x14ac:dyDescent="0.4">
      <c r="A476">
        <v>475</v>
      </c>
      <c r="B476" t="s">
        <v>1670</v>
      </c>
      <c r="C476" t="s">
        <v>1671</v>
      </c>
      <c r="D476">
        <v>60</v>
      </c>
      <c r="E476" t="s">
        <v>19</v>
      </c>
      <c r="F476" t="s">
        <v>317</v>
      </c>
      <c r="G476" s="1">
        <v>44532</v>
      </c>
      <c r="H476" t="s">
        <v>66</v>
      </c>
      <c r="I476" t="s">
        <v>46</v>
      </c>
      <c r="J476" s="2" t="s">
        <v>1672</v>
      </c>
      <c r="K476" t="s">
        <v>39</v>
      </c>
      <c r="L476" t="s">
        <v>1673</v>
      </c>
      <c r="M476" t="s">
        <v>41</v>
      </c>
      <c r="N476" t="s">
        <v>26</v>
      </c>
      <c r="O476" s="3">
        <v>45078.495486111111</v>
      </c>
      <c r="P476" s="3">
        <v>45078.101041666669</v>
      </c>
      <c r="Q476">
        <v>1</v>
      </c>
      <c r="R476">
        <v>475</v>
      </c>
      <c r="S476" t="str">
        <f>PROPER(CustomerSupport[[#This Row],[Resolution]])</f>
        <v>Health Rest Catch Republican.</v>
      </c>
      <c r="T476" t="str">
        <f>TRIM(CustomerSupport[[#This Row],[Customer Name]])</f>
        <v>Holly Simon</v>
      </c>
      <c r="U476">
        <f>MONTH(CustomerSupport[[#This Row],[Date of Purchase]])</f>
        <v>12</v>
      </c>
      <c r="V476" t="str">
        <f>TEXT('Working data'!G476,"mmmm")</f>
        <v>December</v>
      </c>
      <c r="W476">
        <f>YEAR(CustomerSupport[[#This Row],[Date of Purchase]])</f>
        <v>2021</v>
      </c>
      <c r="X476">
        <f t="shared" si="7"/>
        <v>-9.46666666661622</v>
      </c>
    </row>
    <row r="477" spans="1:24" ht="14.25" customHeight="1" x14ac:dyDescent="0.4">
      <c r="A477">
        <v>476</v>
      </c>
      <c r="B477" t="s">
        <v>1674</v>
      </c>
      <c r="C477" t="s">
        <v>1675</v>
      </c>
      <c r="D477">
        <v>45</v>
      </c>
      <c r="E477" t="s">
        <v>58</v>
      </c>
      <c r="F477" t="s">
        <v>125</v>
      </c>
      <c r="G477" s="1">
        <v>44010</v>
      </c>
      <c r="H477" t="s">
        <v>45</v>
      </c>
      <c r="I477" t="s">
        <v>150</v>
      </c>
      <c r="J477" s="2" t="s">
        <v>1676</v>
      </c>
      <c r="K477" t="s">
        <v>62</v>
      </c>
      <c r="M477" t="s">
        <v>89</v>
      </c>
      <c r="N477" t="s">
        <v>33</v>
      </c>
      <c r="R477">
        <v>476</v>
      </c>
      <c r="S477" t="str">
        <f>PROPER(CustomerSupport[[#This Row],[Resolution]])</f>
        <v/>
      </c>
      <c r="T477" t="str">
        <f>TRIM(CustomerSupport[[#This Row],[Customer Name]])</f>
        <v>Matthew Wilson</v>
      </c>
      <c r="U477">
        <f>MONTH(CustomerSupport[[#This Row],[Date of Purchase]])</f>
        <v>6</v>
      </c>
      <c r="V477" t="str">
        <f>TEXT('Working data'!G477,"mmmm")</f>
        <v>June</v>
      </c>
      <c r="W477">
        <f>YEAR(CustomerSupport[[#This Row],[Date of Purchase]])</f>
        <v>2020</v>
      </c>
      <c r="X477" t="str">
        <f t="shared" si="7"/>
        <v/>
      </c>
    </row>
    <row r="478" spans="1:24" ht="14.25" customHeight="1" x14ac:dyDescent="0.4">
      <c r="A478">
        <v>477</v>
      </c>
      <c r="B478" t="s">
        <v>1677</v>
      </c>
      <c r="C478" t="s">
        <v>1678</v>
      </c>
      <c r="D478">
        <v>59</v>
      </c>
      <c r="E478" t="s">
        <v>29</v>
      </c>
      <c r="F478" t="s">
        <v>134</v>
      </c>
      <c r="G478" s="1">
        <v>44073</v>
      </c>
      <c r="H478" t="s">
        <v>67</v>
      </c>
      <c r="I478" t="s">
        <v>77</v>
      </c>
      <c r="J478" t="s">
        <v>449</v>
      </c>
      <c r="K478" t="s">
        <v>62</v>
      </c>
      <c r="M478" t="s">
        <v>41</v>
      </c>
      <c r="N478" t="s">
        <v>26</v>
      </c>
      <c r="R478">
        <v>477</v>
      </c>
      <c r="S478" t="str">
        <f>PROPER(CustomerSupport[[#This Row],[Resolution]])</f>
        <v/>
      </c>
      <c r="T478" t="str">
        <f>TRIM(CustomerSupport[[#This Row],[Customer Name]])</f>
        <v>Hunter Armstrong</v>
      </c>
      <c r="U478">
        <f>MONTH(CustomerSupport[[#This Row],[Date of Purchase]])</f>
        <v>8</v>
      </c>
      <c r="V478" t="str">
        <f>TEXT('Working data'!G478,"mmmm")</f>
        <v>August</v>
      </c>
      <c r="W478">
        <f>YEAR(CustomerSupport[[#This Row],[Date of Purchase]])</f>
        <v>2020</v>
      </c>
      <c r="X478" t="str">
        <f t="shared" si="7"/>
        <v/>
      </c>
    </row>
    <row r="479" spans="1:24" ht="14.25" customHeight="1" x14ac:dyDescent="0.4">
      <c r="A479">
        <v>478</v>
      </c>
      <c r="B479" t="s">
        <v>1679</v>
      </c>
      <c r="C479" t="s">
        <v>1680</v>
      </c>
      <c r="D479">
        <v>45</v>
      </c>
      <c r="E479" t="s">
        <v>58</v>
      </c>
      <c r="F479" t="s">
        <v>107</v>
      </c>
      <c r="G479" s="1">
        <v>44483</v>
      </c>
      <c r="H479" t="s">
        <v>59</v>
      </c>
      <c r="I479" t="s">
        <v>77</v>
      </c>
      <c r="J479" s="2" t="s">
        <v>1681</v>
      </c>
      <c r="K479" t="s">
        <v>62</v>
      </c>
      <c r="M479" t="s">
        <v>25</v>
      </c>
      <c r="N479" t="s">
        <v>55</v>
      </c>
      <c r="R479">
        <v>478</v>
      </c>
      <c r="S479" t="str">
        <f>PROPER(CustomerSupport[[#This Row],[Resolution]])</f>
        <v/>
      </c>
      <c r="T479" t="str">
        <f>TRIM(CustomerSupport[[#This Row],[Customer Name]])</f>
        <v>Sandra Hale</v>
      </c>
      <c r="U479">
        <f>MONTH(CustomerSupport[[#This Row],[Date of Purchase]])</f>
        <v>10</v>
      </c>
      <c r="V479" t="str">
        <f>TEXT('Working data'!G479,"mmmm")</f>
        <v>October</v>
      </c>
      <c r="W479">
        <f>YEAR(CustomerSupport[[#This Row],[Date of Purchase]])</f>
        <v>2021</v>
      </c>
      <c r="X479" t="str">
        <f t="shared" si="7"/>
        <v/>
      </c>
    </row>
    <row r="480" spans="1:24" ht="14.25" customHeight="1" x14ac:dyDescent="0.4">
      <c r="A480">
        <v>479</v>
      </c>
      <c r="B480" t="s">
        <v>1682</v>
      </c>
      <c r="C480" t="s">
        <v>1683</v>
      </c>
      <c r="D480">
        <v>38</v>
      </c>
      <c r="E480" t="s">
        <v>29</v>
      </c>
      <c r="F480" t="s">
        <v>157</v>
      </c>
      <c r="G480" s="1">
        <v>44480</v>
      </c>
      <c r="H480" t="s">
        <v>45</v>
      </c>
      <c r="I480" t="s">
        <v>93</v>
      </c>
      <c r="J480" s="2" t="s">
        <v>1684</v>
      </c>
      <c r="K480" t="s">
        <v>24</v>
      </c>
      <c r="M480" t="s">
        <v>41</v>
      </c>
      <c r="N480" t="s">
        <v>26</v>
      </c>
      <c r="O480" s="3">
        <v>45078.312210648146</v>
      </c>
      <c r="R480">
        <v>479</v>
      </c>
      <c r="S480" t="str">
        <f>PROPER(CustomerSupport[[#This Row],[Resolution]])</f>
        <v/>
      </c>
      <c r="T480" t="str">
        <f>TRIM(CustomerSupport[[#This Row],[Customer Name]])</f>
        <v>James David</v>
      </c>
      <c r="U480">
        <f>MONTH(CustomerSupport[[#This Row],[Date of Purchase]])</f>
        <v>10</v>
      </c>
      <c r="V480" t="str">
        <f>TEXT('Working data'!G480,"mmmm")</f>
        <v>October</v>
      </c>
      <c r="W480">
        <f>YEAR(CustomerSupport[[#This Row],[Date of Purchase]])</f>
        <v>2021</v>
      </c>
      <c r="X480" t="str">
        <f t="shared" si="7"/>
        <v/>
      </c>
    </row>
    <row r="481" spans="1:24" ht="14.25" customHeight="1" x14ac:dyDescent="0.4">
      <c r="A481">
        <v>480</v>
      </c>
      <c r="B481" t="s">
        <v>1685</v>
      </c>
      <c r="C481" t="s">
        <v>1686</v>
      </c>
      <c r="D481">
        <v>46</v>
      </c>
      <c r="E481" t="s">
        <v>58</v>
      </c>
      <c r="F481" t="s">
        <v>36</v>
      </c>
      <c r="G481" s="1">
        <v>43837</v>
      </c>
      <c r="H481" t="s">
        <v>67</v>
      </c>
      <c r="I481" t="s">
        <v>22</v>
      </c>
      <c r="J481" t="s">
        <v>1687</v>
      </c>
      <c r="K481" t="s">
        <v>62</v>
      </c>
      <c r="M481" t="s">
        <v>25</v>
      </c>
      <c r="N481" t="s">
        <v>83</v>
      </c>
      <c r="R481">
        <v>480</v>
      </c>
      <c r="S481" t="str">
        <f>PROPER(CustomerSupport[[#This Row],[Resolution]])</f>
        <v/>
      </c>
      <c r="T481" t="str">
        <f>TRIM(CustomerSupport[[#This Row],[Customer Name]])</f>
        <v>Samantha Vega</v>
      </c>
      <c r="U481">
        <f>MONTH(CustomerSupport[[#This Row],[Date of Purchase]])</f>
        <v>1</v>
      </c>
      <c r="V481" t="str">
        <f>TEXT('Working data'!G481,"mmmm")</f>
        <v>January</v>
      </c>
      <c r="W481">
        <f>YEAR(CustomerSupport[[#This Row],[Date of Purchase]])</f>
        <v>2020</v>
      </c>
      <c r="X481" t="str">
        <f t="shared" si="7"/>
        <v/>
      </c>
    </row>
    <row r="482" spans="1:24" ht="14.25" customHeight="1" x14ac:dyDescent="0.4">
      <c r="A482">
        <v>481</v>
      </c>
      <c r="B482" t="s">
        <v>1688</v>
      </c>
      <c r="C482" t="s">
        <v>1689</v>
      </c>
      <c r="D482">
        <v>56</v>
      </c>
      <c r="E482" t="s">
        <v>29</v>
      </c>
      <c r="F482" t="s">
        <v>456</v>
      </c>
      <c r="G482" s="1">
        <v>44274</v>
      </c>
      <c r="H482" t="s">
        <v>59</v>
      </c>
      <c r="I482" t="s">
        <v>113</v>
      </c>
      <c r="J482" s="2" t="s">
        <v>1690</v>
      </c>
      <c r="K482" t="s">
        <v>62</v>
      </c>
      <c r="M482" t="s">
        <v>143</v>
      </c>
      <c r="N482" t="s">
        <v>55</v>
      </c>
      <c r="R482">
        <v>481</v>
      </c>
      <c r="S482" t="str">
        <f>PROPER(CustomerSupport[[#This Row],[Resolution]])</f>
        <v/>
      </c>
      <c r="T482" t="str">
        <f>TRIM(CustomerSupport[[#This Row],[Customer Name]])</f>
        <v>Brianna Ramos</v>
      </c>
      <c r="U482">
        <f>MONTH(CustomerSupport[[#This Row],[Date of Purchase]])</f>
        <v>3</v>
      </c>
      <c r="V482" t="str">
        <f>TEXT('Working data'!G482,"mmmm")</f>
        <v>March</v>
      </c>
      <c r="W482">
        <f>YEAR(CustomerSupport[[#This Row],[Date of Purchase]])</f>
        <v>2021</v>
      </c>
      <c r="X482" t="str">
        <f t="shared" si="7"/>
        <v/>
      </c>
    </row>
    <row r="483" spans="1:24" ht="14.25" customHeight="1" x14ac:dyDescent="0.4">
      <c r="A483">
        <v>482</v>
      </c>
      <c r="B483" t="s">
        <v>1691</v>
      </c>
      <c r="C483" t="s">
        <v>1692</v>
      </c>
      <c r="D483">
        <v>21</v>
      </c>
      <c r="E483" t="s">
        <v>58</v>
      </c>
      <c r="F483" t="s">
        <v>98</v>
      </c>
      <c r="G483" s="1">
        <v>43840</v>
      </c>
      <c r="H483" t="s">
        <v>59</v>
      </c>
      <c r="I483" t="s">
        <v>67</v>
      </c>
      <c r="J483" t="s">
        <v>445</v>
      </c>
      <c r="K483" t="s">
        <v>24</v>
      </c>
      <c r="M483" t="s">
        <v>89</v>
      </c>
      <c r="N483" t="s">
        <v>33</v>
      </c>
      <c r="O483" s="3">
        <v>45078.43309027778</v>
      </c>
      <c r="R483">
        <v>482</v>
      </c>
      <c r="S483" t="str">
        <f>PROPER(CustomerSupport[[#This Row],[Resolution]])</f>
        <v/>
      </c>
      <c r="T483" t="str">
        <f>TRIM(CustomerSupport[[#This Row],[Customer Name]])</f>
        <v>Arthur Massey</v>
      </c>
      <c r="U483">
        <f>MONTH(CustomerSupport[[#This Row],[Date of Purchase]])</f>
        <v>1</v>
      </c>
      <c r="V483" t="str">
        <f>TEXT('Working data'!G483,"mmmm")</f>
        <v>January</v>
      </c>
      <c r="W483">
        <f>YEAR(CustomerSupport[[#This Row],[Date of Purchase]])</f>
        <v>2020</v>
      </c>
      <c r="X483" t="str">
        <f t="shared" si="7"/>
        <v/>
      </c>
    </row>
    <row r="484" spans="1:24" ht="14.25" customHeight="1" x14ac:dyDescent="0.4">
      <c r="A484">
        <v>483</v>
      </c>
      <c r="B484" t="s">
        <v>1693</v>
      </c>
      <c r="C484" t="s">
        <v>1694</v>
      </c>
      <c r="D484">
        <v>52</v>
      </c>
      <c r="E484" t="s">
        <v>29</v>
      </c>
      <c r="F484" t="s">
        <v>655</v>
      </c>
      <c r="G484" s="1">
        <v>44452</v>
      </c>
      <c r="H484" t="s">
        <v>21</v>
      </c>
      <c r="I484" t="s">
        <v>31</v>
      </c>
      <c r="J484" s="2" t="s">
        <v>1695</v>
      </c>
      <c r="K484" t="s">
        <v>62</v>
      </c>
      <c r="M484" t="s">
        <v>143</v>
      </c>
      <c r="N484" t="s">
        <v>55</v>
      </c>
      <c r="R484">
        <v>483</v>
      </c>
      <c r="S484" t="str">
        <f>PROPER(CustomerSupport[[#This Row],[Resolution]])</f>
        <v/>
      </c>
      <c r="T484" t="str">
        <f>TRIM(CustomerSupport[[#This Row],[Customer Name]])</f>
        <v>Matthew Dominguez</v>
      </c>
      <c r="U484">
        <f>MONTH(CustomerSupport[[#This Row],[Date of Purchase]])</f>
        <v>9</v>
      </c>
      <c r="V484" t="str">
        <f>TEXT('Working data'!G484,"mmmm")</f>
        <v>September</v>
      </c>
      <c r="W484">
        <f>YEAR(CustomerSupport[[#This Row],[Date of Purchase]])</f>
        <v>2021</v>
      </c>
      <c r="X484" t="str">
        <f t="shared" si="7"/>
        <v/>
      </c>
    </row>
    <row r="485" spans="1:24" ht="14.25" customHeight="1" x14ac:dyDescent="0.4">
      <c r="A485">
        <v>484</v>
      </c>
      <c r="B485" t="s">
        <v>1696</v>
      </c>
      <c r="C485" t="s">
        <v>1697</v>
      </c>
      <c r="D485">
        <v>37</v>
      </c>
      <c r="E485" t="s">
        <v>19</v>
      </c>
      <c r="F485" t="s">
        <v>149</v>
      </c>
      <c r="G485" s="1">
        <v>44098</v>
      </c>
      <c r="H485" t="s">
        <v>21</v>
      </c>
      <c r="I485" t="s">
        <v>22</v>
      </c>
      <c r="J485" s="2" t="s">
        <v>1698</v>
      </c>
      <c r="K485" t="s">
        <v>39</v>
      </c>
      <c r="L485" t="s">
        <v>1699</v>
      </c>
      <c r="M485" t="s">
        <v>41</v>
      </c>
      <c r="N485" t="s">
        <v>83</v>
      </c>
      <c r="O485" s="3">
        <v>45078.902557870373</v>
      </c>
      <c r="P485" s="3">
        <v>45078.018530092595</v>
      </c>
      <c r="Q485">
        <v>5</v>
      </c>
      <c r="R485">
        <v>484</v>
      </c>
      <c r="S485" t="str">
        <f>PROPER(CustomerSupport[[#This Row],[Resolution]])</f>
        <v>Meet Discuss Answer Us Specific Remain.</v>
      </c>
      <c r="T485" t="str">
        <f>TRIM(CustomerSupport[[#This Row],[Customer Name]])</f>
        <v>Brandi Torres</v>
      </c>
      <c r="U485">
        <f>MONTH(CustomerSupport[[#This Row],[Date of Purchase]])</f>
        <v>9</v>
      </c>
      <c r="V485" t="str">
        <f>TEXT('Working data'!G485,"mmmm")</f>
        <v>September</v>
      </c>
      <c r="W485">
        <f>YEAR(CustomerSupport[[#This Row],[Date of Purchase]])</f>
        <v>2020</v>
      </c>
      <c r="X485">
        <f t="shared" si="7"/>
        <v>-21.216666666674428</v>
      </c>
    </row>
    <row r="486" spans="1:24" ht="14.25" customHeight="1" x14ac:dyDescent="0.4">
      <c r="A486">
        <v>485</v>
      </c>
      <c r="B486" t="s">
        <v>1700</v>
      </c>
      <c r="C486" t="s">
        <v>1701</v>
      </c>
      <c r="D486">
        <v>70</v>
      </c>
      <c r="E486" t="s">
        <v>29</v>
      </c>
      <c r="F486" t="s">
        <v>317</v>
      </c>
      <c r="G486" s="1">
        <v>44402</v>
      </c>
      <c r="H486" t="s">
        <v>21</v>
      </c>
      <c r="I486" t="s">
        <v>52</v>
      </c>
      <c r="J486" s="2" t="s">
        <v>1702</v>
      </c>
      <c r="K486" t="s">
        <v>39</v>
      </c>
      <c r="L486" t="s">
        <v>1703</v>
      </c>
      <c r="M486" t="s">
        <v>25</v>
      </c>
      <c r="N486" t="s">
        <v>33</v>
      </c>
      <c r="O486" s="3">
        <v>45078.759525462963</v>
      </c>
      <c r="P486" s="3">
        <v>45078.304664351854</v>
      </c>
      <c r="Q486">
        <v>5</v>
      </c>
      <c r="R486">
        <v>485</v>
      </c>
      <c r="S486" t="str">
        <f>PROPER(CustomerSupport[[#This Row],[Resolution]])</f>
        <v>Ok Appear Ahead Director Have His Consumer.</v>
      </c>
      <c r="T486" t="str">
        <f>TRIM(CustomerSupport[[#This Row],[Customer Name]])</f>
        <v>Carrie Wise</v>
      </c>
      <c r="U486">
        <f>MONTH(CustomerSupport[[#This Row],[Date of Purchase]])</f>
        <v>7</v>
      </c>
      <c r="V486" t="str">
        <f>TEXT('Working data'!G486,"mmmm")</f>
        <v>July</v>
      </c>
      <c r="W486">
        <f>YEAR(CustomerSupport[[#This Row],[Date of Purchase]])</f>
        <v>2021</v>
      </c>
      <c r="X486">
        <f t="shared" si="7"/>
        <v>-10.916666666627862</v>
      </c>
    </row>
    <row r="487" spans="1:24" ht="14.25" customHeight="1" x14ac:dyDescent="0.4">
      <c r="A487">
        <v>486</v>
      </c>
      <c r="B487" t="s">
        <v>1704</v>
      </c>
      <c r="C487" t="s">
        <v>1705</v>
      </c>
      <c r="D487">
        <v>33</v>
      </c>
      <c r="E487" t="s">
        <v>29</v>
      </c>
      <c r="F487" t="s">
        <v>81</v>
      </c>
      <c r="G487" s="1">
        <v>44367</v>
      </c>
      <c r="H487" t="s">
        <v>66</v>
      </c>
      <c r="I487" t="s">
        <v>177</v>
      </c>
      <c r="J487" t="s">
        <v>1706</v>
      </c>
      <c r="K487" t="s">
        <v>39</v>
      </c>
      <c r="L487" t="s">
        <v>1707</v>
      </c>
      <c r="M487" t="s">
        <v>143</v>
      </c>
      <c r="N487" t="s">
        <v>83</v>
      </c>
      <c r="O487" s="3">
        <v>45078.026898148149</v>
      </c>
      <c r="P487" s="3">
        <v>45078.516481481478</v>
      </c>
      <c r="Q487">
        <v>5</v>
      </c>
      <c r="R487">
        <v>486</v>
      </c>
      <c r="S487" t="str">
        <f>PROPER(CustomerSupport[[#This Row],[Resolution]])</f>
        <v>Event Mention Near Whatever Star Stuff Store.</v>
      </c>
      <c r="T487" t="str">
        <f>TRIM(CustomerSupport[[#This Row],[Customer Name]])</f>
        <v>Karen Torres</v>
      </c>
      <c r="U487">
        <f>MONTH(CustomerSupport[[#This Row],[Date of Purchase]])</f>
        <v>6</v>
      </c>
      <c r="V487" t="str">
        <f>TEXT('Working data'!G487,"mmmm")</f>
        <v>June</v>
      </c>
      <c r="W487">
        <f>YEAR(CustomerSupport[[#This Row],[Date of Purchase]])</f>
        <v>2021</v>
      </c>
      <c r="X487">
        <f t="shared" si="7"/>
        <v>11.749999999883585</v>
      </c>
    </row>
    <row r="488" spans="1:24" ht="14.25" customHeight="1" x14ac:dyDescent="0.4">
      <c r="A488">
        <v>487</v>
      </c>
      <c r="B488" t="s">
        <v>1708</v>
      </c>
      <c r="C488" t="s">
        <v>1709</v>
      </c>
      <c r="D488">
        <v>39</v>
      </c>
      <c r="E488" t="s">
        <v>19</v>
      </c>
      <c r="F488" t="s">
        <v>36</v>
      </c>
      <c r="G488" s="1">
        <v>44515</v>
      </c>
      <c r="H488" t="s">
        <v>67</v>
      </c>
      <c r="I488" t="s">
        <v>59</v>
      </c>
      <c r="J488" s="2" t="s">
        <v>1710</v>
      </c>
      <c r="K488" t="s">
        <v>24</v>
      </c>
      <c r="M488" t="s">
        <v>89</v>
      </c>
      <c r="N488" t="s">
        <v>55</v>
      </c>
      <c r="O488" s="3">
        <v>45078.152604166666</v>
      </c>
      <c r="R488">
        <v>487</v>
      </c>
      <c r="S488" t="str">
        <f>PROPER(CustomerSupport[[#This Row],[Resolution]])</f>
        <v/>
      </c>
      <c r="T488" t="str">
        <f>TRIM(CustomerSupport[[#This Row],[Customer Name]])</f>
        <v>Seth Johnson</v>
      </c>
      <c r="U488">
        <f>MONTH(CustomerSupport[[#This Row],[Date of Purchase]])</f>
        <v>11</v>
      </c>
      <c r="V488" t="str">
        <f>TEXT('Working data'!G488,"mmmm")</f>
        <v>November</v>
      </c>
      <c r="W488">
        <f>YEAR(CustomerSupport[[#This Row],[Date of Purchase]])</f>
        <v>2021</v>
      </c>
      <c r="X488" t="str">
        <f t="shared" si="7"/>
        <v/>
      </c>
    </row>
    <row r="489" spans="1:24" ht="14.25" customHeight="1" x14ac:dyDescent="0.4">
      <c r="A489">
        <v>488</v>
      </c>
      <c r="B489" t="s">
        <v>1711</v>
      </c>
      <c r="C489" t="s">
        <v>1712</v>
      </c>
      <c r="D489">
        <v>60</v>
      </c>
      <c r="E489" t="s">
        <v>29</v>
      </c>
      <c r="F489" t="s">
        <v>249</v>
      </c>
      <c r="G489" s="1">
        <v>44291</v>
      </c>
      <c r="H489" t="s">
        <v>21</v>
      </c>
      <c r="I489" t="s">
        <v>52</v>
      </c>
      <c r="J489" s="2" t="s">
        <v>1713</v>
      </c>
      <c r="K489" t="s">
        <v>62</v>
      </c>
      <c r="M489" t="s">
        <v>25</v>
      </c>
      <c r="N489" t="s">
        <v>33</v>
      </c>
      <c r="R489">
        <v>488</v>
      </c>
      <c r="S489" t="str">
        <f>PROPER(CustomerSupport[[#This Row],[Resolution]])</f>
        <v/>
      </c>
      <c r="T489" t="str">
        <f>TRIM(CustomerSupport[[#This Row],[Customer Name]])</f>
        <v>Patricia Moore</v>
      </c>
      <c r="U489">
        <f>MONTH(CustomerSupport[[#This Row],[Date of Purchase]])</f>
        <v>4</v>
      </c>
      <c r="V489" t="str">
        <f>TEXT('Working data'!G489,"mmmm")</f>
        <v>April</v>
      </c>
      <c r="W489">
        <f>YEAR(CustomerSupport[[#This Row],[Date of Purchase]])</f>
        <v>2021</v>
      </c>
      <c r="X489" t="str">
        <f t="shared" si="7"/>
        <v/>
      </c>
    </row>
    <row r="490" spans="1:24" ht="14.25" customHeight="1" x14ac:dyDescent="0.4">
      <c r="A490">
        <v>489</v>
      </c>
      <c r="B490" t="s">
        <v>1714</v>
      </c>
      <c r="C490" t="s">
        <v>1715</v>
      </c>
      <c r="D490">
        <v>63</v>
      </c>
      <c r="E490" t="s">
        <v>19</v>
      </c>
      <c r="F490" t="s">
        <v>317</v>
      </c>
      <c r="G490" s="1">
        <v>44457</v>
      </c>
      <c r="H490" t="s">
        <v>45</v>
      </c>
      <c r="I490" t="s">
        <v>37</v>
      </c>
      <c r="J490" s="2" t="s">
        <v>1716</v>
      </c>
      <c r="K490" t="s">
        <v>62</v>
      </c>
      <c r="M490" t="s">
        <v>143</v>
      </c>
      <c r="N490" t="s">
        <v>55</v>
      </c>
      <c r="R490">
        <v>489</v>
      </c>
      <c r="S490" t="str">
        <f>PROPER(CustomerSupport[[#This Row],[Resolution]])</f>
        <v/>
      </c>
      <c r="T490" t="str">
        <f>TRIM(CustomerSupport[[#This Row],[Customer Name]])</f>
        <v>Lucas Bell</v>
      </c>
      <c r="U490">
        <f>MONTH(CustomerSupport[[#This Row],[Date of Purchase]])</f>
        <v>9</v>
      </c>
      <c r="V490" t="str">
        <f>TEXT('Working data'!G490,"mmmm")</f>
        <v>September</v>
      </c>
      <c r="W490">
        <f>YEAR(CustomerSupport[[#This Row],[Date of Purchase]])</f>
        <v>2021</v>
      </c>
      <c r="X490" t="str">
        <f t="shared" si="7"/>
        <v/>
      </c>
    </row>
    <row r="491" spans="1:24" ht="14.25" customHeight="1" x14ac:dyDescent="0.4">
      <c r="A491">
        <v>490</v>
      </c>
      <c r="B491" t="s">
        <v>1717</v>
      </c>
      <c r="C491" t="s">
        <v>1718</v>
      </c>
      <c r="D491">
        <v>50</v>
      </c>
      <c r="E491" t="s">
        <v>19</v>
      </c>
      <c r="F491" t="s">
        <v>431</v>
      </c>
      <c r="G491" s="1">
        <v>44082</v>
      </c>
      <c r="H491" t="s">
        <v>59</v>
      </c>
      <c r="I491" t="s">
        <v>99</v>
      </c>
      <c r="J491" s="2" t="s">
        <v>1719</v>
      </c>
      <c r="K491" t="s">
        <v>62</v>
      </c>
      <c r="M491" t="s">
        <v>89</v>
      </c>
      <c r="N491" t="s">
        <v>83</v>
      </c>
      <c r="R491">
        <v>490</v>
      </c>
      <c r="S491" t="str">
        <f>PROPER(CustomerSupport[[#This Row],[Resolution]])</f>
        <v/>
      </c>
      <c r="T491" t="str">
        <f>TRIM(CustomerSupport[[#This Row],[Customer Name]])</f>
        <v>Todd Estrada</v>
      </c>
      <c r="U491">
        <f>MONTH(CustomerSupport[[#This Row],[Date of Purchase]])</f>
        <v>9</v>
      </c>
      <c r="V491" t="str">
        <f>TEXT('Working data'!G491,"mmmm")</f>
        <v>September</v>
      </c>
      <c r="W491">
        <f>YEAR(CustomerSupport[[#This Row],[Date of Purchase]])</f>
        <v>2020</v>
      </c>
      <c r="X491" t="str">
        <f t="shared" si="7"/>
        <v/>
      </c>
    </row>
    <row r="492" spans="1:24" ht="14.25" customHeight="1" x14ac:dyDescent="0.4">
      <c r="A492">
        <v>491</v>
      </c>
      <c r="B492" t="s">
        <v>1720</v>
      </c>
      <c r="C492" t="s">
        <v>1721</v>
      </c>
      <c r="D492">
        <v>46</v>
      </c>
      <c r="E492" t="s">
        <v>58</v>
      </c>
      <c r="F492" t="s">
        <v>44</v>
      </c>
      <c r="G492" s="1">
        <v>44411</v>
      </c>
      <c r="H492" t="s">
        <v>45</v>
      </c>
      <c r="I492" t="s">
        <v>150</v>
      </c>
      <c r="J492" s="2" t="s">
        <v>1722</v>
      </c>
      <c r="K492" t="s">
        <v>24</v>
      </c>
      <c r="M492" t="s">
        <v>41</v>
      </c>
      <c r="N492" t="s">
        <v>26</v>
      </c>
      <c r="O492" s="3">
        <v>45078.643645833334</v>
      </c>
      <c r="R492">
        <v>491</v>
      </c>
      <c r="S492" t="str">
        <f>PROPER(CustomerSupport[[#This Row],[Resolution]])</f>
        <v/>
      </c>
      <c r="T492" t="str">
        <f>TRIM(CustomerSupport[[#This Row],[Customer Name]])</f>
        <v>William Nelson</v>
      </c>
      <c r="U492">
        <f>MONTH(CustomerSupport[[#This Row],[Date of Purchase]])</f>
        <v>8</v>
      </c>
      <c r="V492" t="str">
        <f>TEXT('Working data'!G492,"mmmm")</f>
        <v>August</v>
      </c>
      <c r="W492">
        <f>YEAR(CustomerSupport[[#This Row],[Date of Purchase]])</f>
        <v>2021</v>
      </c>
      <c r="X492" t="str">
        <f t="shared" si="7"/>
        <v/>
      </c>
    </row>
    <row r="493" spans="1:24" ht="14.25" customHeight="1" x14ac:dyDescent="0.4">
      <c r="A493">
        <v>492</v>
      </c>
      <c r="B493" t="s">
        <v>1723</v>
      </c>
      <c r="C493" t="s">
        <v>1724</v>
      </c>
      <c r="D493">
        <v>31</v>
      </c>
      <c r="E493" t="s">
        <v>29</v>
      </c>
      <c r="F493" t="s">
        <v>397</v>
      </c>
      <c r="G493" s="1">
        <v>44552</v>
      </c>
      <c r="H493" t="s">
        <v>21</v>
      </c>
      <c r="I493" t="s">
        <v>150</v>
      </c>
      <c r="J493" s="2" t="s">
        <v>1725</v>
      </c>
      <c r="K493" t="s">
        <v>62</v>
      </c>
      <c r="M493" t="s">
        <v>89</v>
      </c>
      <c r="N493" t="s">
        <v>26</v>
      </c>
      <c r="R493">
        <v>492</v>
      </c>
      <c r="S493" t="str">
        <f>PROPER(CustomerSupport[[#This Row],[Resolution]])</f>
        <v/>
      </c>
      <c r="T493" t="str">
        <f>TRIM(CustomerSupport[[#This Row],[Customer Name]])</f>
        <v>Connie Tapia</v>
      </c>
      <c r="U493">
        <f>MONTH(CustomerSupport[[#This Row],[Date of Purchase]])</f>
        <v>12</v>
      </c>
      <c r="V493" t="str">
        <f>TEXT('Working data'!G493,"mmmm")</f>
        <v>December</v>
      </c>
      <c r="W493">
        <f>YEAR(CustomerSupport[[#This Row],[Date of Purchase]])</f>
        <v>2021</v>
      </c>
      <c r="X493" t="str">
        <f t="shared" si="7"/>
        <v/>
      </c>
    </row>
    <row r="494" spans="1:24" ht="14.25" customHeight="1" x14ac:dyDescent="0.4">
      <c r="A494">
        <v>493</v>
      </c>
      <c r="B494" t="s">
        <v>1726</v>
      </c>
      <c r="C494" t="s">
        <v>1727</v>
      </c>
      <c r="D494">
        <v>66</v>
      </c>
      <c r="E494" t="s">
        <v>58</v>
      </c>
      <c r="F494" t="s">
        <v>51</v>
      </c>
      <c r="G494" s="1">
        <v>43906</v>
      </c>
      <c r="H494" t="s">
        <v>45</v>
      </c>
      <c r="I494" t="s">
        <v>46</v>
      </c>
      <c r="J494" s="2" t="s">
        <v>1728</v>
      </c>
      <c r="K494" t="s">
        <v>39</v>
      </c>
      <c r="L494" t="s">
        <v>1729</v>
      </c>
      <c r="M494" t="s">
        <v>25</v>
      </c>
      <c r="N494" t="s">
        <v>33</v>
      </c>
      <c r="O494" s="3">
        <v>45078.702719907407</v>
      </c>
      <c r="P494" s="3">
        <v>45078.289525462962</v>
      </c>
      <c r="Q494">
        <v>4</v>
      </c>
      <c r="R494">
        <v>493</v>
      </c>
      <c r="S494" t="str">
        <f>PROPER(CustomerSupport[[#This Row],[Resolution]])</f>
        <v>Event Cell Sign.</v>
      </c>
      <c r="T494" t="str">
        <f>TRIM(CustomerSupport[[#This Row],[Customer Name]])</f>
        <v>Susan Green MD</v>
      </c>
      <c r="U494">
        <f>MONTH(CustomerSupport[[#This Row],[Date of Purchase]])</f>
        <v>3</v>
      </c>
      <c r="V494" t="str">
        <f>TEXT('Working data'!G494,"mmmm")</f>
        <v>March</v>
      </c>
      <c r="W494">
        <f>YEAR(CustomerSupport[[#This Row],[Date of Purchase]])</f>
        <v>2020</v>
      </c>
      <c r="X494">
        <f t="shared" si="7"/>
        <v>-9.9166666666860692</v>
      </c>
    </row>
    <row r="495" spans="1:24" ht="14.25" customHeight="1" x14ac:dyDescent="0.4">
      <c r="A495">
        <v>494</v>
      </c>
      <c r="B495" t="s">
        <v>1730</v>
      </c>
      <c r="C495" t="s">
        <v>1731</v>
      </c>
      <c r="D495">
        <v>64</v>
      </c>
      <c r="E495" t="s">
        <v>29</v>
      </c>
      <c r="F495" t="s">
        <v>317</v>
      </c>
      <c r="G495" s="1">
        <v>43948</v>
      </c>
      <c r="H495" t="s">
        <v>67</v>
      </c>
      <c r="I495" t="s">
        <v>60</v>
      </c>
      <c r="J495" s="2" t="s">
        <v>1732</v>
      </c>
      <c r="K495" t="s">
        <v>62</v>
      </c>
      <c r="M495" t="s">
        <v>25</v>
      </c>
      <c r="N495" t="s">
        <v>83</v>
      </c>
      <c r="R495">
        <v>494</v>
      </c>
      <c r="S495" t="str">
        <f>PROPER(CustomerSupport[[#This Row],[Resolution]])</f>
        <v/>
      </c>
      <c r="T495" t="str">
        <f>TRIM(CustomerSupport[[#This Row],[Customer Name]])</f>
        <v>Crystal Bell</v>
      </c>
      <c r="U495">
        <f>MONTH(CustomerSupport[[#This Row],[Date of Purchase]])</f>
        <v>4</v>
      </c>
      <c r="V495" t="str">
        <f>TEXT('Working data'!G495,"mmmm")</f>
        <v>April</v>
      </c>
      <c r="W495">
        <f>YEAR(CustomerSupport[[#This Row],[Date of Purchase]])</f>
        <v>2020</v>
      </c>
      <c r="X495" t="str">
        <f t="shared" si="7"/>
        <v/>
      </c>
    </row>
    <row r="496" spans="1:24" ht="14.25" customHeight="1" x14ac:dyDescent="0.4">
      <c r="A496">
        <v>495</v>
      </c>
      <c r="B496" t="s">
        <v>1733</v>
      </c>
      <c r="C496" t="s">
        <v>1734</v>
      </c>
      <c r="D496">
        <v>63</v>
      </c>
      <c r="E496" t="s">
        <v>19</v>
      </c>
      <c r="F496" t="s">
        <v>112</v>
      </c>
      <c r="G496" s="1">
        <v>43885</v>
      </c>
      <c r="H496" t="s">
        <v>45</v>
      </c>
      <c r="I496" t="s">
        <v>113</v>
      </c>
      <c r="J496" s="2" t="s">
        <v>1735</v>
      </c>
      <c r="K496" t="s">
        <v>62</v>
      </c>
      <c r="M496" t="s">
        <v>41</v>
      </c>
      <c r="N496" t="s">
        <v>83</v>
      </c>
      <c r="R496">
        <v>495</v>
      </c>
      <c r="S496" t="str">
        <f>PROPER(CustomerSupport[[#This Row],[Resolution]])</f>
        <v/>
      </c>
      <c r="T496" t="str">
        <f>TRIM(CustomerSupport[[#This Row],[Customer Name]])</f>
        <v>Cody Ewing</v>
      </c>
      <c r="U496">
        <f>MONTH(CustomerSupport[[#This Row],[Date of Purchase]])</f>
        <v>2</v>
      </c>
      <c r="V496" t="str">
        <f>TEXT('Working data'!G496,"mmmm")</f>
        <v>February</v>
      </c>
      <c r="W496">
        <f>YEAR(CustomerSupport[[#This Row],[Date of Purchase]])</f>
        <v>2020</v>
      </c>
      <c r="X496" t="str">
        <f t="shared" si="7"/>
        <v/>
      </c>
    </row>
    <row r="497" spans="1:24" ht="14.25" customHeight="1" x14ac:dyDescent="0.4">
      <c r="A497">
        <v>496</v>
      </c>
      <c r="B497" t="s">
        <v>1736</v>
      </c>
      <c r="C497" t="s">
        <v>1737</v>
      </c>
      <c r="D497">
        <v>33</v>
      </c>
      <c r="E497" t="s">
        <v>19</v>
      </c>
      <c r="F497" t="s">
        <v>161</v>
      </c>
      <c r="G497" s="1">
        <v>44534</v>
      </c>
      <c r="H497" t="s">
        <v>21</v>
      </c>
      <c r="I497" t="s">
        <v>46</v>
      </c>
      <c r="J497" s="2" t="s">
        <v>1738</v>
      </c>
      <c r="K497" t="s">
        <v>39</v>
      </c>
      <c r="L497" t="s">
        <v>1739</v>
      </c>
      <c r="M497" t="s">
        <v>41</v>
      </c>
      <c r="N497" t="s">
        <v>26</v>
      </c>
      <c r="O497" s="3">
        <v>45078.237488425926</v>
      </c>
      <c r="P497" s="3">
        <v>45078.877766203703</v>
      </c>
      <c r="Q497">
        <v>1</v>
      </c>
      <c r="R497">
        <v>496</v>
      </c>
      <c r="S497" t="str">
        <f>PROPER(CustomerSupport[[#This Row],[Resolution]])</f>
        <v>Could Oil Threat.</v>
      </c>
      <c r="T497" t="str">
        <f>TRIM(CustomerSupport[[#This Row],[Customer Name]])</f>
        <v>Kenneth Larson</v>
      </c>
      <c r="U497">
        <f>MONTH(CustomerSupport[[#This Row],[Date of Purchase]])</f>
        <v>12</v>
      </c>
      <c r="V497" t="str">
        <f>TEXT('Working data'!G497,"mmmm")</f>
        <v>December</v>
      </c>
      <c r="W497">
        <f>YEAR(CustomerSupport[[#This Row],[Date of Purchase]])</f>
        <v>2021</v>
      </c>
      <c r="X497">
        <f t="shared" si="7"/>
        <v>15.366666666639503</v>
      </c>
    </row>
    <row r="498" spans="1:24" ht="14.25" customHeight="1" x14ac:dyDescent="0.4">
      <c r="A498">
        <v>497</v>
      </c>
      <c r="B498" t="s">
        <v>1740</v>
      </c>
      <c r="C498" t="s">
        <v>1741</v>
      </c>
      <c r="D498">
        <v>66</v>
      </c>
      <c r="E498" t="s">
        <v>19</v>
      </c>
      <c r="F498" t="s">
        <v>107</v>
      </c>
      <c r="G498" s="1">
        <v>44141</v>
      </c>
      <c r="H498" t="s">
        <v>21</v>
      </c>
      <c r="I498" t="s">
        <v>77</v>
      </c>
      <c r="J498" s="2" t="s">
        <v>1742</v>
      </c>
      <c r="K498" t="s">
        <v>39</v>
      </c>
      <c r="L498" t="s">
        <v>1743</v>
      </c>
      <c r="M498" t="s">
        <v>143</v>
      </c>
      <c r="N498" t="s">
        <v>83</v>
      </c>
      <c r="O498" s="3">
        <v>45078.225694444445</v>
      </c>
      <c r="P498" s="3">
        <v>45078.484722222223</v>
      </c>
      <c r="Q498">
        <v>1</v>
      </c>
      <c r="R498">
        <v>497</v>
      </c>
      <c r="S498" t="str">
        <f>PROPER(CustomerSupport[[#This Row],[Resolution]])</f>
        <v>Traditional Performance You Administration Car.</v>
      </c>
      <c r="T498" t="str">
        <f>TRIM(CustomerSupport[[#This Row],[Customer Name]])</f>
        <v>Michael Morgan</v>
      </c>
      <c r="U498">
        <f>MONTH(CustomerSupport[[#This Row],[Date of Purchase]])</f>
        <v>11</v>
      </c>
      <c r="V498" t="str">
        <f>TEXT('Working data'!G498,"mmmm")</f>
        <v>November</v>
      </c>
      <c r="W498">
        <f>YEAR(CustomerSupport[[#This Row],[Date of Purchase]])</f>
        <v>2020</v>
      </c>
      <c r="X498">
        <f t="shared" si="7"/>
        <v>6.2166666666744277</v>
      </c>
    </row>
    <row r="499" spans="1:24" ht="14.25" customHeight="1" x14ac:dyDescent="0.4">
      <c r="A499">
        <v>498</v>
      </c>
      <c r="B499" t="s">
        <v>1744</v>
      </c>
      <c r="C499" t="s">
        <v>1745</v>
      </c>
      <c r="D499">
        <v>70</v>
      </c>
      <c r="E499" t="s">
        <v>58</v>
      </c>
      <c r="F499" t="s">
        <v>456</v>
      </c>
      <c r="G499" s="1">
        <v>44207</v>
      </c>
      <c r="H499" t="s">
        <v>66</v>
      </c>
      <c r="I499" t="s">
        <v>93</v>
      </c>
      <c r="J499" t="s">
        <v>1746</v>
      </c>
      <c r="K499" t="s">
        <v>62</v>
      </c>
      <c r="M499" t="s">
        <v>143</v>
      </c>
      <c r="N499" t="s">
        <v>83</v>
      </c>
      <c r="R499">
        <v>498</v>
      </c>
      <c r="S499" t="str">
        <f>PROPER(CustomerSupport[[#This Row],[Resolution]])</f>
        <v/>
      </c>
      <c r="T499" t="str">
        <f>TRIM(CustomerSupport[[#This Row],[Customer Name]])</f>
        <v>Darrell Cook</v>
      </c>
      <c r="U499">
        <f>MONTH(CustomerSupport[[#This Row],[Date of Purchase]])</f>
        <v>1</v>
      </c>
      <c r="V499" t="str">
        <f>TEXT('Working data'!G499,"mmmm")</f>
        <v>January</v>
      </c>
      <c r="W499">
        <f>YEAR(CustomerSupport[[#This Row],[Date of Purchase]])</f>
        <v>2021</v>
      </c>
      <c r="X499" t="str">
        <f t="shared" si="7"/>
        <v/>
      </c>
    </row>
    <row r="500" spans="1:24" ht="14.25" customHeight="1" x14ac:dyDescent="0.4">
      <c r="A500">
        <v>499</v>
      </c>
      <c r="B500" t="s">
        <v>1747</v>
      </c>
      <c r="C500" t="s">
        <v>1748</v>
      </c>
      <c r="D500">
        <v>38</v>
      </c>
      <c r="E500" t="s">
        <v>29</v>
      </c>
      <c r="F500" t="s">
        <v>383</v>
      </c>
      <c r="G500" s="1">
        <v>44200</v>
      </c>
      <c r="H500" t="s">
        <v>66</v>
      </c>
      <c r="I500" t="s">
        <v>67</v>
      </c>
      <c r="J500" s="2" t="s">
        <v>1749</v>
      </c>
      <c r="K500" t="s">
        <v>62</v>
      </c>
      <c r="M500" t="s">
        <v>25</v>
      </c>
      <c r="N500" t="s">
        <v>55</v>
      </c>
      <c r="R500">
        <v>499</v>
      </c>
      <c r="S500" t="str">
        <f>PROPER(CustomerSupport[[#This Row],[Resolution]])</f>
        <v/>
      </c>
      <c r="T500" t="str">
        <f>TRIM(CustomerSupport[[#This Row],[Customer Name]])</f>
        <v>Jillian Hester</v>
      </c>
      <c r="U500">
        <f>MONTH(CustomerSupport[[#This Row],[Date of Purchase]])</f>
        <v>1</v>
      </c>
      <c r="V500" t="str">
        <f>TEXT('Working data'!G500,"mmmm")</f>
        <v>January</v>
      </c>
      <c r="W500">
        <f>YEAR(CustomerSupport[[#This Row],[Date of Purchase]])</f>
        <v>2021</v>
      </c>
      <c r="X500" t="str">
        <f t="shared" si="7"/>
        <v/>
      </c>
    </row>
    <row r="501" spans="1:24" ht="14.25" customHeight="1" x14ac:dyDescent="0.4">
      <c r="A501">
        <v>500</v>
      </c>
      <c r="B501" t="s">
        <v>1750</v>
      </c>
      <c r="C501" t="s">
        <v>1751</v>
      </c>
      <c r="D501">
        <v>58</v>
      </c>
      <c r="E501" t="s">
        <v>19</v>
      </c>
      <c r="F501" t="s">
        <v>383</v>
      </c>
      <c r="G501" s="1">
        <v>43969</v>
      </c>
      <c r="H501" t="s">
        <v>45</v>
      </c>
      <c r="I501" t="s">
        <v>22</v>
      </c>
      <c r="J501" s="2" t="s">
        <v>1752</v>
      </c>
      <c r="K501" t="s">
        <v>62</v>
      </c>
      <c r="M501" t="s">
        <v>25</v>
      </c>
      <c r="N501" t="s">
        <v>55</v>
      </c>
      <c r="R501">
        <v>500</v>
      </c>
      <c r="S501" t="str">
        <f>PROPER(CustomerSupport[[#This Row],[Resolution]])</f>
        <v/>
      </c>
      <c r="T501" t="str">
        <f>TRIM(CustomerSupport[[#This Row],[Customer Name]])</f>
        <v>William Mccann</v>
      </c>
      <c r="U501">
        <f>MONTH(CustomerSupport[[#This Row],[Date of Purchase]])</f>
        <v>5</v>
      </c>
      <c r="V501" t="str">
        <f>TEXT('Working data'!G501,"mmmm")</f>
        <v>May</v>
      </c>
      <c r="W501">
        <f>YEAR(CustomerSupport[[#This Row],[Date of Purchase]])</f>
        <v>2020</v>
      </c>
      <c r="X501" t="str">
        <f t="shared" si="7"/>
        <v/>
      </c>
    </row>
    <row r="502" spans="1:24" ht="14.25" customHeight="1" x14ac:dyDescent="0.4">
      <c r="A502">
        <v>501</v>
      </c>
      <c r="B502" t="s">
        <v>1753</v>
      </c>
      <c r="C502" t="s">
        <v>1754</v>
      </c>
      <c r="D502">
        <v>66</v>
      </c>
      <c r="E502" t="s">
        <v>19</v>
      </c>
      <c r="F502" t="s">
        <v>655</v>
      </c>
      <c r="G502" s="1">
        <v>44065</v>
      </c>
      <c r="H502" t="s">
        <v>59</v>
      </c>
      <c r="I502" t="s">
        <v>177</v>
      </c>
      <c r="J502" s="2" t="s">
        <v>1755</v>
      </c>
      <c r="K502" t="s">
        <v>39</v>
      </c>
      <c r="L502" t="s">
        <v>1756</v>
      </c>
      <c r="M502" t="s">
        <v>89</v>
      </c>
      <c r="N502" t="s">
        <v>33</v>
      </c>
      <c r="O502" s="3">
        <v>45078.332719907405</v>
      </c>
      <c r="P502" s="3">
        <v>45078.687581018516</v>
      </c>
      <c r="Q502">
        <v>5</v>
      </c>
      <c r="R502">
        <v>501</v>
      </c>
      <c r="S502" t="str">
        <f>PROPER(CustomerSupport[[#This Row],[Resolution]])</f>
        <v>Road Themselves Sing Activity Manage Important.</v>
      </c>
      <c r="T502" t="str">
        <f>TRIM(CustomerSupport[[#This Row],[Customer Name]])</f>
        <v>Scott Turner</v>
      </c>
      <c r="U502">
        <f>MONTH(CustomerSupport[[#This Row],[Date of Purchase]])</f>
        <v>8</v>
      </c>
      <c r="V502" t="str">
        <f>TEXT('Working data'!G502,"mmmm")</f>
        <v>August</v>
      </c>
      <c r="W502">
        <f>YEAR(CustomerSupport[[#This Row],[Date of Purchase]])</f>
        <v>2020</v>
      </c>
      <c r="X502">
        <f t="shared" si="7"/>
        <v>8.5166666666627862</v>
      </c>
    </row>
    <row r="503" spans="1:24" ht="14.25" customHeight="1" x14ac:dyDescent="0.4">
      <c r="A503">
        <v>502</v>
      </c>
      <c r="B503" t="s">
        <v>1757</v>
      </c>
      <c r="C503" t="s">
        <v>1758</v>
      </c>
      <c r="D503">
        <v>59</v>
      </c>
      <c r="E503" t="s">
        <v>29</v>
      </c>
      <c r="F503" t="s">
        <v>317</v>
      </c>
      <c r="G503" s="1">
        <v>44345</v>
      </c>
      <c r="H503" t="s">
        <v>45</v>
      </c>
      <c r="I503" t="s">
        <v>99</v>
      </c>
      <c r="J503" t="s">
        <v>1759</v>
      </c>
      <c r="K503" t="s">
        <v>39</v>
      </c>
      <c r="L503" t="s">
        <v>1760</v>
      </c>
      <c r="M503" t="s">
        <v>25</v>
      </c>
      <c r="N503" t="s">
        <v>83</v>
      </c>
      <c r="O503" s="3">
        <v>45078.734814814816</v>
      </c>
      <c r="P503" s="3">
        <v>45078.744537037041</v>
      </c>
      <c r="Q503">
        <v>2</v>
      </c>
      <c r="R503">
        <v>502</v>
      </c>
      <c r="S503" t="str">
        <f>PROPER(CustomerSupport[[#This Row],[Resolution]])</f>
        <v>Doctor Owner Party Pattern Prove Face Condition.</v>
      </c>
      <c r="T503" t="str">
        <f>TRIM(CustomerSupport[[#This Row],[Customer Name]])</f>
        <v>April Rogers</v>
      </c>
      <c r="U503">
        <f>MONTH(CustomerSupport[[#This Row],[Date of Purchase]])</f>
        <v>5</v>
      </c>
      <c r="V503" t="str">
        <f>TEXT('Working data'!G503,"mmmm")</f>
        <v>May</v>
      </c>
      <c r="W503">
        <f>YEAR(CustomerSupport[[#This Row],[Date of Purchase]])</f>
        <v>2021</v>
      </c>
      <c r="X503">
        <f t="shared" si="7"/>
        <v>0.2333333333954215</v>
      </c>
    </row>
    <row r="504" spans="1:24" ht="14.25" customHeight="1" x14ac:dyDescent="0.4">
      <c r="A504">
        <v>503</v>
      </c>
      <c r="B504" t="s">
        <v>1761</v>
      </c>
      <c r="C504" t="s">
        <v>1762</v>
      </c>
      <c r="D504">
        <v>25</v>
      </c>
      <c r="E504" t="s">
        <v>29</v>
      </c>
      <c r="F504" t="s">
        <v>92</v>
      </c>
      <c r="G504" s="1">
        <v>44357</v>
      </c>
      <c r="H504" t="s">
        <v>21</v>
      </c>
      <c r="I504" t="s">
        <v>113</v>
      </c>
      <c r="J504" s="2" t="s">
        <v>1763</v>
      </c>
      <c r="K504" t="s">
        <v>62</v>
      </c>
      <c r="M504" t="s">
        <v>89</v>
      </c>
      <c r="N504" t="s">
        <v>26</v>
      </c>
      <c r="R504">
        <v>503</v>
      </c>
      <c r="S504" t="str">
        <f>PROPER(CustomerSupport[[#This Row],[Resolution]])</f>
        <v/>
      </c>
      <c r="T504" t="str">
        <f>TRIM(CustomerSupport[[#This Row],[Customer Name]])</f>
        <v>Megan Wolf</v>
      </c>
      <c r="U504">
        <f>MONTH(CustomerSupport[[#This Row],[Date of Purchase]])</f>
        <v>6</v>
      </c>
      <c r="V504" t="str">
        <f>TEXT('Working data'!G504,"mmmm")</f>
        <v>June</v>
      </c>
      <c r="W504">
        <f>YEAR(CustomerSupport[[#This Row],[Date of Purchase]])</f>
        <v>2021</v>
      </c>
      <c r="X504" t="str">
        <f t="shared" si="7"/>
        <v/>
      </c>
    </row>
    <row r="505" spans="1:24" ht="14.25" customHeight="1" x14ac:dyDescent="0.4">
      <c r="A505">
        <v>504</v>
      </c>
      <c r="B505" t="s">
        <v>1764</v>
      </c>
      <c r="C505" t="s">
        <v>1765</v>
      </c>
      <c r="D505">
        <v>43</v>
      </c>
      <c r="E505" t="s">
        <v>29</v>
      </c>
      <c r="F505" t="s">
        <v>249</v>
      </c>
      <c r="G505" s="1">
        <v>44428</v>
      </c>
      <c r="H505" t="s">
        <v>21</v>
      </c>
      <c r="I505" t="s">
        <v>59</v>
      </c>
      <c r="J505" s="2" t="s">
        <v>1766</v>
      </c>
      <c r="K505" t="s">
        <v>39</v>
      </c>
      <c r="L505" t="s">
        <v>1767</v>
      </c>
      <c r="M505" t="s">
        <v>143</v>
      </c>
      <c r="N505" t="s">
        <v>83</v>
      </c>
      <c r="O505" s="3">
        <v>45078.568194444444</v>
      </c>
      <c r="P505" s="3">
        <v>45078.71125</v>
      </c>
      <c r="Q505">
        <v>3</v>
      </c>
      <c r="R505">
        <v>504</v>
      </c>
      <c r="S505" t="str">
        <f>PROPER(CustomerSupport[[#This Row],[Resolution]])</f>
        <v>Seem Door Serve Week Scene Do Entire Congress.</v>
      </c>
      <c r="T505" t="str">
        <f>TRIM(CustomerSupport[[#This Row],[Customer Name]])</f>
        <v>William Lane</v>
      </c>
      <c r="U505">
        <f>MONTH(CustomerSupport[[#This Row],[Date of Purchase]])</f>
        <v>8</v>
      </c>
      <c r="V505" t="str">
        <f>TEXT('Working data'!G505,"mmmm")</f>
        <v>August</v>
      </c>
      <c r="W505">
        <f>YEAR(CustomerSupport[[#This Row],[Date of Purchase]])</f>
        <v>2021</v>
      </c>
      <c r="X505">
        <f t="shared" si="7"/>
        <v>3.4333333333488554</v>
      </c>
    </row>
    <row r="506" spans="1:24" ht="14.25" customHeight="1" x14ac:dyDescent="0.4">
      <c r="A506">
        <v>505</v>
      </c>
      <c r="B506" t="s">
        <v>1768</v>
      </c>
      <c r="C506" t="s">
        <v>1769</v>
      </c>
      <c r="D506">
        <v>39</v>
      </c>
      <c r="E506" t="s">
        <v>29</v>
      </c>
      <c r="F506" t="s">
        <v>107</v>
      </c>
      <c r="G506" s="1">
        <v>44118</v>
      </c>
      <c r="H506" t="s">
        <v>66</v>
      </c>
      <c r="I506" t="s">
        <v>46</v>
      </c>
      <c r="J506" s="2" t="s">
        <v>1770</v>
      </c>
      <c r="K506" t="s">
        <v>24</v>
      </c>
      <c r="M506" t="s">
        <v>41</v>
      </c>
      <c r="N506" t="s">
        <v>55</v>
      </c>
      <c r="O506" s="3">
        <v>45078.31890046296</v>
      </c>
      <c r="R506">
        <v>505</v>
      </c>
      <c r="S506" t="str">
        <f>PROPER(CustomerSupport[[#This Row],[Resolution]])</f>
        <v/>
      </c>
      <c r="T506" t="str">
        <f>TRIM(CustomerSupport[[#This Row],[Customer Name]])</f>
        <v>Jillian Lawson</v>
      </c>
      <c r="U506">
        <f>MONTH(CustomerSupport[[#This Row],[Date of Purchase]])</f>
        <v>10</v>
      </c>
      <c r="V506" t="str">
        <f>TEXT('Working data'!G506,"mmmm")</f>
        <v>October</v>
      </c>
      <c r="W506">
        <f>YEAR(CustomerSupport[[#This Row],[Date of Purchase]])</f>
        <v>2020</v>
      </c>
      <c r="X506" t="str">
        <f t="shared" si="7"/>
        <v/>
      </c>
    </row>
    <row r="507" spans="1:24" ht="14.25" customHeight="1" x14ac:dyDescent="0.4">
      <c r="A507">
        <v>506</v>
      </c>
      <c r="B507" t="s">
        <v>1771</v>
      </c>
      <c r="C507" t="s">
        <v>1772</v>
      </c>
      <c r="D507">
        <v>33</v>
      </c>
      <c r="E507" t="s">
        <v>58</v>
      </c>
      <c r="F507" t="s">
        <v>71</v>
      </c>
      <c r="G507" s="1">
        <v>44295</v>
      </c>
      <c r="H507" t="s">
        <v>45</v>
      </c>
      <c r="I507" t="s">
        <v>31</v>
      </c>
      <c r="J507" t="s">
        <v>1773</v>
      </c>
      <c r="K507" t="s">
        <v>24</v>
      </c>
      <c r="M507" t="s">
        <v>25</v>
      </c>
      <c r="N507" t="s">
        <v>26</v>
      </c>
      <c r="O507" s="3">
        <v>45078.143229166664</v>
      </c>
      <c r="R507">
        <v>506</v>
      </c>
      <c r="S507" t="str">
        <f>PROPER(CustomerSupport[[#This Row],[Resolution]])</f>
        <v/>
      </c>
      <c r="T507" t="str">
        <f>TRIM(CustomerSupport[[#This Row],[Customer Name]])</f>
        <v>Justin Park</v>
      </c>
      <c r="U507">
        <f>MONTH(CustomerSupport[[#This Row],[Date of Purchase]])</f>
        <v>4</v>
      </c>
      <c r="V507" t="str">
        <f>TEXT('Working data'!G507,"mmmm")</f>
        <v>April</v>
      </c>
      <c r="W507">
        <f>YEAR(CustomerSupport[[#This Row],[Date of Purchase]])</f>
        <v>2021</v>
      </c>
      <c r="X507" t="str">
        <f t="shared" si="7"/>
        <v/>
      </c>
    </row>
    <row r="508" spans="1:24" ht="14.25" customHeight="1" x14ac:dyDescent="0.4">
      <c r="A508">
        <v>507</v>
      </c>
      <c r="B508" t="s">
        <v>1774</v>
      </c>
      <c r="C508" t="s">
        <v>1775</v>
      </c>
      <c r="D508">
        <v>36</v>
      </c>
      <c r="E508" t="s">
        <v>58</v>
      </c>
      <c r="F508" t="s">
        <v>211</v>
      </c>
      <c r="G508" s="1">
        <v>43971</v>
      </c>
      <c r="H508" t="s">
        <v>59</v>
      </c>
      <c r="I508" t="s">
        <v>52</v>
      </c>
      <c r="J508" t="s">
        <v>1776</v>
      </c>
      <c r="K508" t="s">
        <v>24</v>
      </c>
      <c r="M508" t="s">
        <v>25</v>
      </c>
      <c r="N508" t="s">
        <v>33</v>
      </c>
      <c r="O508" s="3">
        <v>45077.991168981483</v>
      </c>
      <c r="R508">
        <v>507</v>
      </c>
      <c r="S508" t="str">
        <f>PROPER(CustomerSupport[[#This Row],[Resolution]])</f>
        <v/>
      </c>
      <c r="T508" t="str">
        <f>TRIM(CustomerSupport[[#This Row],[Customer Name]])</f>
        <v>Jose Bradley</v>
      </c>
      <c r="U508">
        <f>MONTH(CustomerSupport[[#This Row],[Date of Purchase]])</f>
        <v>5</v>
      </c>
      <c r="V508" t="str">
        <f>TEXT('Working data'!G508,"mmmm")</f>
        <v>May</v>
      </c>
      <c r="W508">
        <f>YEAR(CustomerSupport[[#This Row],[Date of Purchase]])</f>
        <v>2020</v>
      </c>
      <c r="X508" t="str">
        <f t="shared" si="7"/>
        <v/>
      </c>
    </row>
    <row r="509" spans="1:24" ht="14.25" customHeight="1" x14ac:dyDescent="0.4">
      <c r="A509">
        <v>508</v>
      </c>
      <c r="B509" t="s">
        <v>1777</v>
      </c>
      <c r="C509" t="s">
        <v>1778</v>
      </c>
      <c r="D509">
        <v>60</v>
      </c>
      <c r="E509" t="s">
        <v>58</v>
      </c>
      <c r="F509" t="s">
        <v>125</v>
      </c>
      <c r="G509" s="1">
        <v>43866</v>
      </c>
      <c r="H509" t="s">
        <v>59</v>
      </c>
      <c r="I509" t="s">
        <v>60</v>
      </c>
      <c r="J509" s="2" t="s">
        <v>1779</v>
      </c>
      <c r="K509" t="s">
        <v>24</v>
      </c>
      <c r="M509" t="s">
        <v>25</v>
      </c>
      <c r="N509" t="s">
        <v>55</v>
      </c>
      <c r="O509" s="3">
        <v>45078.549513888887</v>
      </c>
      <c r="R509">
        <v>508</v>
      </c>
      <c r="S509" t="str">
        <f>PROPER(CustomerSupport[[#This Row],[Resolution]])</f>
        <v/>
      </c>
      <c r="T509" t="str">
        <f>TRIM(CustomerSupport[[#This Row],[Customer Name]])</f>
        <v>Kelly Hernandez</v>
      </c>
      <c r="U509">
        <f>MONTH(CustomerSupport[[#This Row],[Date of Purchase]])</f>
        <v>2</v>
      </c>
      <c r="V509" t="str">
        <f>TEXT('Working data'!G509,"mmmm")</f>
        <v>February</v>
      </c>
      <c r="W509">
        <f>YEAR(CustomerSupport[[#This Row],[Date of Purchase]])</f>
        <v>2020</v>
      </c>
      <c r="X509" t="str">
        <f t="shared" si="7"/>
        <v/>
      </c>
    </row>
    <row r="510" spans="1:24" ht="14.25" customHeight="1" x14ac:dyDescent="0.4">
      <c r="A510">
        <v>509</v>
      </c>
      <c r="B510" t="s">
        <v>1780</v>
      </c>
      <c r="C510" t="s">
        <v>1781</v>
      </c>
      <c r="D510">
        <v>34</v>
      </c>
      <c r="E510" t="s">
        <v>29</v>
      </c>
      <c r="F510" t="s">
        <v>71</v>
      </c>
      <c r="G510" s="1">
        <v>44429</v>
      </c>
      <c r="H510" t="s">
        <v>59</v>
      </c>
      <c r="I510" t="s">
        <v>113</v>
      </c>
      <c r="J510" t="s">
        <v>1782</v>
      </c>
      <c r="K510" t="s">
        <v>62</v>
      </c>
      <c r="M510" t="s">
        <v>41</v>
      </c>
      <c r="N510" t="s">
        <v>55</v>
      </c>
      <c r="R510">
        <v>509</v>
      </c>
      <c r="S510" t="str">
        <f>PROPER(CustomerSupport[[#This Row],[Resolution]])</f>
        <v/>
      </c>
      <c r="T510" t="str">
        <f>TRIM(CustomerSupport[[#This Row],[Customer Name]])</f>
        <v>Lawrence Davis</v>
      </c>
      <c r="U510">
        <f>MONTH(CustomerSupport[[#This Row],[Date of Purchase]])</f>
        <v>8</v>
      </c>
      <c r="V510" t="str">
        <f>TEXT('Working data'!G510,"mmmm")</f>
        <v>August</v>
      </c>
      <c r="W510">
        <f>YEAR(CustomerSupport[[#This Row],[Date of Purchase]])</f>
        <v>2021</v>
      </c>
      <c r="X510" t="str">
        <f t="shared" si="7"/>
        <v/>
      </c>
    </row>
    <row r="511" spans="1:24" ht="14.25" customHeight="1" x14ac:dyDescent="0.4">
      <c r="A511">
        <v>510</v>
      </c>
      <c r="B511" t="s">
        <v>1783</v>
      </c>
      <c r="C511" t="s">
        <v>1784</v>
      </c>
      <c r="D511">
        <v>40</v>
      </c>
      <c r="E511" t="s">
        <v>58</v>
      </c>
      <c r="F511" t="s">
        <v>431</v>
      </c>
      <c r="G511" s="1">
        <v>44545</v>
      </c>
      <c r="H511" t="s">
        <v>66</v>
      </c>
      <c r="I511" t="s">
        <v>177</v>
      </c>
      <c r="J511" s="2" t="s">
        <v>1785</v>
      </c>
      <c r="K511" t="s">
        <v>39</v>
      </c>
      <c r="L511" t="s">
        <v>1786</v>
      </c>
      <c r="M511" t="s">
        <v>89</v>
      </c>
      <c r="N511" t="s">
        <v>33</v>
      </c>
      <c r="O511" s="3">
        <v>45078.394675925927</v>
      </c>
      <c r="P511" s="3">
        <v>45078.696064814816</v>
      </c>
      <c r="Q511">
        <v>5</v>
      </c>
      <c r="R511">
        <v>510</v>
      </c>
      <c r="S511" t="str">
        <f>PROPER(CustomerSupport[[#This Row],[Resolution]])</f>
        <v>Bad History By Technology Move.</v>
      </c>
      <c r="T511" t="str">
        <f>TRIM(CustomerSupport[[#This Row],[Customer Name]])</f>
        <v>Sean Tucker</v>
      </c>
      <c r="U511">
        <f>MONTH(CustomerSupport[[#This Row],[Date of Purchase]])</f>
        <v>12</v>
      </c>
      <c r="V511" t="str">
        <f>TEXT('Working data'!G511,"mmmm")</f>
        <v>December</v>
      </c>
      <c r="W511">
        <f>YEAR(CustomerSupport[[#This Row],[Date of Purchase]])</f>
        <v>2021</v>
      </c>
      <c r="X511">
        <f t="shared" si="7"/>
        <v>7.2333333333372138</v>
      </c>
    </row>
    <row r="512" spans="1:24" ht="14.25" customHeight="1" x14ac:dyDescent="0.4">
      <c r="A512">
        <v>511</v>
      </c>
      <c r="B512" t="s">
        <v>1787</v>
      </c>
      <c r="C512" t="s">
        <v>1788</v>
      </c>
      <c r="D512">
        <v>68</v>
      </c>
      <c r="E512" t="s">
        <v>29</v>
      </c>
      <c r="F512" t="s">
        <v>149</v>
      </c>
      <c r="G512" s="1">
        <v>44022</v>
      </c>
      <c r="H512" t="s">
        <v>67</v>
      </c>
      <c r="I512" t="s">
        <v>22</v>
      </c>
      <c r="J512" s="2" t="s">
        <v>1789</v>
      </c>
      <c r="K512" t="s">
        <v>24</v>
      </c>
      <c r="M512" t="s">
        <v>41</v>
      </c>
      <c r="N512" t="s">
        <v>83</v>
      </c>
      <c r="O512" s="3">
        <v>45077.959282407406</v>
      </c>
      <c r="R512">
        <v>511</v>
      </c>
      <c r="S512" t="str">
        <f>PROPER(CustomerSupport[[#This Row],[Resolution]])</f>
        <v/>
      </c>
      <c r="T512" t="str">
        <f>TRIM(CustomerSupport[[#This Row],[Customer Name]])</f>
        <v>Michael Odonnell</v>
      </c>
      <c r="U512">
        <f>MONTH(CustomerSupport[[#This Row],[Date of Purchase]])</f>
        <v>7</v>
      </c>
      <c r="V512" t="str">
        <f>TEXT('Working data'!G512,"mmmm")</f>
        <v>July</v>
      </c>
      <c r="W512">
        <f>YEAR(CustomerSupport[[#This Row],[Date of Purchase]])</f>
        <v>2020</v>
      </c>
      <c r="X512" t="str">
        <f t="shared" si="7"/>
        <v/>
      </c>
    </row>
    <row r="513" spans="1:24" ht="14.25" customHeight="1" x14ac:dyDescent="0.4">
      <c r="A513">
        <v>512</v>
      </c>
      <c r="B513" t="s">
        <v>1790</v>
      </c>
      <c r="C513" t="s">
        <v>1791</v>
      </c>
      <c r="D513">
        <v>43</v>
      </c>
      <c r="E513" t="s">
        <v>19</v>
      </c>
      <c r="F513" t="s">
        <v>129</v>
      </c>
      <c r="G513" s="1">
        <v>44455</v>
      </c>
      <c r="H513" t="s">
        <v>66</v>
      </c>
      <c r="I513" t="s">
        <v>72</v>
      </c>
      <c r="J513" s="2" t="s">
        <v>1792</v>
      </c>
      <c r="K513" t="s">
        <v>39</v>
      </c>
      <c r="L513" t="s">
        <v>1793</v>
      </c>
      <c r="M513" t="s">
        <v>41</v>
      </c>
      <c r="N513" t="s">
        <v>83</v>
      </c>
      <c r="O513" s="3">
        <v>45078.138460648152</v>
      </c>
      <c r="P513" s="3">
        <v>45078.364849537036</v>
      </c>
      <c r="Q513">
        <v>2</v>
      </c>
      <c r="R513">
        <v>512</v>
      </c>
      <c r="S513" t="str">
        <f>PROPER(CustomerSupport[[#This Row],[Resolution]])</f>
        <v>Book Body Deal Big Improve Pressure.</v>
      </c>
      <c r="T513" t="str">
        <f>TRIM(CustomerSupport[[#This Row],[Customer Name]])</f>
        <v>Steven Pham</v>
      </c>
      <c r="U513">
        <f>MONTH(CustomerSupport[[#This Row],[Date of Purchase]])</f>
        <v>9</v>
      </c>
      <c r="V513" t="str">
        <f>TEXT('Working data'!G513,"mmmm")</f>
        <v>September</v>
      </c>
      <c r="W513">
        <f>YEAR(CustomerSupport[[#This Row],[Date of Purchase]])</f>
        <v>2021</v>
      </c>
      <c r="X513">
        <f t="shared" si="7"/>
        <v>5.4333333332324401</v>
      </c>
    </row>
    <row r="514" spans="1:24" ht="14.25" customHeight="1" x14ac:dyDescent="0.4">
      <c r="A514">
        <v>513</v>
      </c>
      <c r="B514" t="s">
        <v>1794</v>
      </c>
      <c r="C514" t="s">
        <v>1795</v>
      </c>
      <c r="D514">
        <v>18</v>
      </c>
      <c r="E514" t="s">
        <v>19</v>
      </c>
      <c r="F514" t="s">
        <v>242</v>
      </c>
      <c r="G514" s="1">
        <v>44487</v>
      </c>
      <c r="H514" t="s">
        <v>67</v>
      </c>
      <c r="I514" t="s">
        <v>31</v>
      </c>
      <c r="J514" s="2" t="s">
        <v>1796</v>
      </c>
      <c r="K514" t="s">
        <v>24</v>
      </c>
      <c r="M514" t="s">
        <v>41</v>
      </c>
      <c r="N514" t="s">
        <v>33</v>
      </c>
      <c r="O514" s="3">
        <v>45078.850972222222</v>
      </c>
      <c r="R514">
        <v>513</v>
      </c>
      <c r="S514" t="str">
        <f>PROPER(CustomerSupport[[#This Row],[Resolution]])</f>
        <v/>
      </c>
      <c r="T514" t="str">
        <f>TRIM(CustomerSupport[[#This Row],[Customer Name]])</f>
        <v>Leah Riley</v>
      </c>
      <c r="U514">
        <f>MONTH(CustomerSupport[[#This Row],[Date of Purchase]])</f>
        <v>10</v>
      </c>
      <c r="V514" t="str">
        <f>TEXT('Working data'!G514,"mmmm")</f>
        <v>October</v>
      </c>
      <c r="W514">
        <f>YEAR(CustomerSupport[[#This Row],[Date of Purchase]])</f>
        <v>2021</v>
      </c>
      <c r="X514" t="str">
        <f t="shared" ref="X514:X577" si="8">IF(OR(O514="",P514=""),"",(P514-O514)*24)</f>
        <v/>
      </c>
    </row>
    <row r="515" spans="1:24" ht="14.25" customHeight="1" x14ac:dyDescent="0.4">
      <c r="A515">
        <v>514</v>
      </c>
      <c r="B515" t="s">
        <v>1797</v>
      </c>
      <c r="C515" t="s">
        <v>1798</v>
      </c>
      <c r="D515">
        <v>39</v>
      </c>
      <c r="E515" t="s">
        <v>29</v>
      </c>
      <c r="F515" t="s">
        <v>92</v>
      </c>
      <c r="G515" s="1">
        <v>44373</v>
      </c>
      <c r="H515" t="s">
        <v>66</v>
      </c>
      <c r="I515" t="s">
        <v>67</v>
      </c>
      <c r="J515" t="s">
        <v>1799</v>
      </c>
      <c r="K515" t="s">
        <v>24</v>
      </c>
      <c r="M515" t="s">
        <v>25</v>
      </c>
      <c r="N515" t="s">
        <v>83</v>
      </c>
      <c r="O515" s="3">
        <v>45078.680162037039</v>
      </c>
      <c r="R515">
        <v>514</v>
      </c>
      <c r="S515" t="str">
        <f>PROPER(CustomerSupport[[#This Row],[Resolution]])</f>
        <v/>
      </c>
      <c r="T515" t="str">
        <f>TRIM(CustomerSupport[[#This Row],[Customer Name]])</f>
        <v>William Garcia</v>
      </c>
      <c r="U515">
        <f>MONTH(CustomerSupport[[#This Row],[Date of Purchase]])</f>
        <v>6</v>
      </c>
      <c r="V515" t="str">
        <f>TEXT('Working data'!G515,"mmmm")</f>
        <v>June</v>
      </c>
      <c r="W515">
        <f>YEAR(CustomerSupport[[#This Row],[Date of Purchase]])</f>
        <v>2021</v>
      </c>
      <c r="X515" t="str">
        <f t="shared" si="8"/>
        <v/>
      </c>
    </row>
    <row r="516" spans="1:24" ht="14.25" customHeight="1" x14ac:dyDescent="0.4">
      <c r="A516">
        <v>515</v>
      </c>
      <c r="B516" t="s">
        <v>1800</v>
      </c>
      <c r="C516" t="s">
        <v>1801</v>
      </c>
      <c r="D516">
        <v>62</v>
      </c>
      <c r="E516" t="s">
        <v>19</v>
      </c>
      <c r="F516" t="s">
        <v>207</v>
      </c>
      <c r="G516" s="1">
        <v>44239</v>
      </c>
      <c r="H516" t="s">
        <v>21</v>
      </c>
      <c r="I516" t="s">
        <v>141</v>
      </c>
      <c r="J516" s="2" t="s">
        <v>1802</v>
      </c>
      <c r="K516" t="s">
        <v>39</v>
      </c>
      <c r="L516" t="s">
        <v>1803</v>
      </c>
      <c r="M516" t="s">
        <v>25</v>
      </c>
      <c r="N516" t="s">
        <v>33</v>
      </c>
      <c r="O516" s="3">
        <v>45078.677407407406</v>
      </c>
      <c r="P516" s="3">
        <v>45078.557962962965</v>
      </c>
      <c r="Q516">
        <v>1</v>
      </c>
      <c r="R516">
        <v>515</v>
      </c>
      <c r="S516" t="str">
        <f>PROPER(CustomerSupport[[#This Row],[Resolution]])</f>
        <v>Remember Throw Participant Identify Degree.</v>
      </c>
      <c r="T516" t="str">
        <f>TRIM(CustomerSupport[[#This Row],[Customer Name]])</f>
        <v>Robert Duffy</v>
      </c>
      <c r="U516">
        <f>MONTH(CustomerSupport[[#This Row],[Date of Purchase]])</f>
        <v>2</v>
      </c>
      <c r="V516" t="str">
        <f>TEXT('Working data'!G516,"mmmm")</f>
        <v>February</v>
      </c>
      <c r="W516">
        <f>YEAR(CustomerSupport[[#This Row],[Date of Purchase]])</f>
        <v>2021</v>
      </c>
      <c r="X516">
        <f t="shared" si="8"/>
        <v>-2.8666666665812954</v>
      </c>
    </row>
    <row r="517" spans="1:24" ht="14.25" customHeight="1" x14ac:dyDescent="0.4">
      <c r="A517">
        <v>516</v>
      </c>
      <c r="B517" t="s">
        <v>1804</v>
      </c>
      <c r="C517" t="s">
        <v>1805</v>
      </c>
      <c r="D517">
        <v>54</v>
      </c>
      <c r="E517" t="s">
        <v>58</v>
      </c>
      <c r="F517" t="s">
        <v>20</v>
      </c>
      <c r="G517" s="1">
        <v>44287</v>
      </c>
      <c r="H517" t="s">
        <v>21</v>
      </c>
      <c r="I517" t="s">
        <v>113</v>
      </c>
      <c r="J517" s="2" t="s">
        <v>1806</v>
      </c>
      <c r="K517" t="s">
        <v>39</v>
      </c>
      <c r="L517" t="s">
        <v>1807</v>
      </c>
      <c r="M517" t="s">
        <v>143</v>
      </c>
      <c r="N517" t="s">
        <v>83</v>
      </c>
      <c r="O517" s="3">
        <v>45078.084363425929</v>
      </c>
      <c r="P517" s="3">
        <v>45077.996863425928</v>
      </c>
      <c r="Q517">
        <v>2</v>
      </c>
      <c r="R517">
        <v>516</v>
      </c>
      <c r="S517" t="str">
        <f>PROPER(CustomerSupport[[#This Row],[Resolution]])</f>
        <v>Media Never Hope Short Method Value.</v>
      </c>
      <c r="T517" t="str">
        <f>TRIM(CustomerSupport[[#This Row],[Customer Name]])</f>
        <v>Steven Henry</v>
      </c>
      <c r="U517">
        <f>MONTH(CustomerSupport[[#This Row],[Date of Purchase]])</f>
        <v>4</v>
      </c>
      <c r="V517" t="str">
        <f>TEXT('Working data'!G517,"mmmm")</f>
        <v>April</v>
      </c>
      <c r="W517">
        <f>YEAR(CustomerSupport[[#This Row],[Date of Purchase]])</f>
        <v>2021</v>
      </c>
      <c r="X517">
        <f t="shared" si="8"/>
        <v>-2.1000000000349246</v>
      </c>
    </row>
    <row r="518" spans="1:24" ht="14.25" customHeight="1" x14ac:dyDescent="0.4">
      <c r="A518">
        <v>517</v>
      </c>
      <c r="B518" t="s">
        <v>1808</v>
      </c>
      <c r="C518" t="s">
        <v>1809</v>
      </c>
      <c r="D518">
        <v>55</v>
      </c>
      <c r="E518" t="s">
        <v>58</v>
      </c>
      <c r="F518" t="s">
        <v>81</v>
      </c>
      <c r="G518" s="1">
        <v>43893</v>
      </c>
      <c r="H518" t="s">
        <v>45</v>
      </c>
      <c r="I518" t="s">
        <v>93</v>
      </c>
      <c r="J518" t="s">
        <v>1810</v>
      </c>
      <c r="K518" t="s">
        <v>39</v>
      </c>
      <c r="L518" t="s">
        <v>1811</v>
      </c>
      <c r="M518" t="s">
        <v>25</v>
      </c>
      <c r="N518" t="s">
        <v>83</v>
      </c>
      <c r="O518" s="3">
        <v>45078.139236111114</v>
      </c>
      <c r="P518" s="3">
        <v>45078.533680555556</v>
      </c>
      <c r="Q518">
        <v>4</v>
      </c>
      <c r="R518">
        <v>517</v>
      </c>
      <c r="S518" t="str">
        <f>PROPER(CustomerSupport[[#This Row],[Resolution]])</f>
        <v>Yes Enjoy Answer Statement Important.</v>
      </c>
      <c r="T518" t="str">
        <f>TRIM(CustomerSupport[[#This Row],[Customer Name]])</f>
        <v>Richard Elliott</v>
      </c>
      <c r="U518">
        <f>MONTH(CustomerSupport[[#This Row],[Date of Purchase]])</f>
        <v>3</v>
      </c>
      <c r="V518" t="str">
        <f>TEXT('Working data'!G518,"mmmm")</f>
        <v>March</v>
      </c>
      <c r="W518">
        <f>YEAR(CustomerSupport[[#This Row],[Date of Purchase]])</f>
        <v>2020</v>
      </c>
      <c r="X518">
        <f t="shared" si="8"/>
        <v>9.46666666661622</v>
      </c>
    </row>
    <row r="519" spans="1:24" ht="14.25" customHeight="1" x14ac:dyDescent="0.4">
      <c r="A519">
        <v>518</v>
      </c>
      <c r="B519" t="s">
        <v>1812</v>
      </c>
      <c r="C519" t="s">
        <v>1813</v>
      </c>
      <c r="D519">
        <v>69</v>
      </c>
      <c r="E519" t="s">
        <v>58</v>
      </c>
      <c r="F519" t="s">
        <v>286</v>
      </c>
      <c r="G519" s="1">
        <v>44463</v>
      </c>
      <c r="H519" t="s">
        <v>45</v>
      </c>
      <c r="I519" t="s">
        <v>37</v>
      </c>
      <c r="J519" s="2" t="s">
        <v>1814</v>
      </c>
      <c r="K519" t="s">
        <v>62</v>
      </c>
      <c r="M519" t="s">
        <v>89</v>
      </c>
      <c r="N519" t="s">
        <v>26</v>
      </c>
      <c r="R519">
        <v>518</v>
      </c>
      <c r="S519" t="str">
        <f>PROPER(CustomerSupport[[#This Row],[Resolution]])</f>
        <v/>
      </c>
      <c r="T519" t="str">
        <f>TRIM(CustomerSupport[[#This Row],[Customer Name]])</f>
        <v>Zachary Brandt</v>
      </c>
      <c r="U519">
        <f>MONTH(CustomerSupport[[#This Row],[Date of Purchase]])</f>
        <v>9</v>
      </c>
      <c r="V519" t="str">
        <f>TEXT('Working data'!G519,"mmmm")</f>
        <v>September</v>
      </c>
      <c r="W519">
        <f>YEAR(CustomerSupport[[#This Row],[Date of Purchase]])</f>
        <v>2021</v>
      </c>
      <c r="X519" t="str">
        <f t="shared" si="8"/>
        <v/>
      </c>
    </row>
    <row r="520" spans="1:24" ht="14.25" customHeight="1" x14ac:dyDescent="0.4">
      <c r="A520">
        <v>519</v>
      </c>
      <c r="B520" t="s">
        <v>1815</v>
      </c>
      <c r="C520" t="s">
        <v>1816</v>
      </c>
      <c r="D520">
        <v>21</v>
      </c>
      <c r="E520" t="s">
        <v>29</v>
      </c>
      <c r="F520" t="s">
        <v>103</v>
      </c>
      <c r="G520" s="1">
        <v>44203</v>
      </c>
      <c r="H520" t="s">
        <v>66</v>
      </c>
      <c r="I520" t="s">
        <v>46</v>
      </c>
      <c r="J520" s="2" t="s">
        <v>1817</v>
      </c>
      <c r="K520" t="s">
        <v>39</v>
      </c>
      <c r="L520" t="s">
        <v>1818</v>
      </c>
      <c r="M520" t="s">
        <v>25</v>
      </c>
      <c r="N520" t="s">
        <v>33</v>
      </c>
      <c r="O520" s="3">
        <v>45078.470520833333</v>
      </c>
      <c r="P520" s="3">
        <v>45078.762187499997</v>
      </c>
      <c r="Q520">
        <v>3</v>
      </c>
      <c r="R520">
        <v>519</v>
      </c>
      <c r="S520" t="str">
        <f>PROPER(CustomerSupport[[#This Row],[Resolution]])</f>
        <v>Work Newspaper Its Rich Wait Soon.</v>
      </c>
      <c r="T520" t="str">
        <f>TRIM(CustomerSupport[[#This Row],[Customer Name]])</f>
        <v>Andrew Smith</v>
      </c>
      <c r="U520">
        <f>MONTH(CustomerSupport[[#This Row],[Date of Purchase]])</f>
        <v>1</v>
      </c>
      <c r="V520" t="str">
        <f>TEXT('Working data'!G520,"mmmm")</f>
        <v>January</v>
      </c>
      <c r="W520">
        <f>YEAR(CustomerSupport[[#This Row],[Date of Purchase]])</f>
        <v>2021</v>
      </c>
      <c r="X520">
        <f t="shared" si="8"/>
        <v>6.9999999999417923</v>
      </c>
    </row>
    <row r="521" spans="1:24" ht="14.25" customHeight="1" x14ac:dyDescent="0.4">
      <c r="A521">
        <v>520</v>
      </c>
      <c r="B521" t="s">
        <v>1819</v>
      </c>
      <c r="C521" t="s">
        <v>1820</v>
      </c>
      <c r="D521">
        <v>40</v>
      </c>
      <c r="E521" t="s">
        <v>58</v>
      </c>
      <c r="F521" t="s">
        <v>485</v>
      </c>
      <c r="G521" s="1">
        <v>44406</v>
      </c>
      <c r="H521" t="s">
        <v>21</v>
      </c>
      <c r="I521" t="s">
        <v>141</v>
      </c>
      <c r="J521" t="s">
        <v>1821</v>
      </c>
      <c r="K521" t="s">
        <v>62</v>
      </c>
      <c r="M521" t="s">
        <v>25</v>
      </c>
      <c r="N521" t="s">
        <v>33</v>
      </c>
      <c r="R521">
        <v>520</v>
      </c>
      <c r="S521" t="str">
        <f>PROPER(CustomerSupport[[#This Row],[Resolution]])</f>
        <v/>
      </c>
      <c r="T521" t="str">
        <f>TRIM(CustomerSupport[[#This Row],[Customer Name]])</f>
        <v>Stephanie Roach</v>
      </c>
      <c r="U521">
        <f>MONTH(CustomerSupport[[#This Row],[Date of Purchase]])</f>
        <v>7</v>
      </c>
      <c r="V521" t="str">
        <f>TEXT('Working data'!G521,"mmmm")</f>
        <v>July</v>
      </c>
      <c r="W521">
        <f>YEAR(CustomerSupport[[#This Row],[Date of Purchase]])</f>
        <v>2021</v>
      </c>
      <c r="X521" t="str">
        <f t="shared" si="8"/>
        <v/>
      </c>
    </row>
    <row r="522" spans="1:24" ht="14.25" customHeight="1" x14ac:dyDescent="0.4">
      <c r="A522">
        <v>521</v>
      </c>
      <c r="B522" t="s">
        <v>1822</v>
      </c>
      <c r="C522" t="s">
        <v>1823</v>
      </c>
      <c r="D522">
        <v>52</v>
      </c>
      <c r="E522" t="s">
        <v>58</v>
      </c>
      <c r="F522" t="s">
        <v>30</v>
      </c>
      <c r="G522" s="1">
        <v>44428</v>
      </c>
      <c r="H522" t="s">
        <v>59</v>
      </c>
      <c r="I522" t="s">
        <v>93</v>
      </c>
      <c r="J522" s="2" t="s">
        <v>1824</v>
      </c>
      <c r="K522" t="s">
        <v>24</v>
      </c>
      <c r="M522" t="s">
        <v>25</v>
      </c>
      <c r="N522" t="s">
        <v>55</v>
      </c>
      <c r="O522" s="3">
        <v>45078.714305555557</v>
      </c>
      <c r="R522">
        <v>521</v>
      </c>
      <c r="S522" t="str">
        <f>PROPER(CustomerSupport[[#This Row],[Resolution]])</f>
        <v/>
      </c>
      <c r="T522" t="str">
        <f>TRIM(CustomerSupport[[#This Row],[Customer Name]])</f>
        <v>Ashley Rojas</v>
      </c>
      <c r="U522">
        <f>MONTH(CustomerSupport[[#This Row],[Date of Purchase]])</f>
        <v>8</v>
      </c>
      <c r="V522" t="str">
        <f>TEXT('Working data'!G522,"mmmm")</f>
        <v>August</v>
      </c>
      <c r="W522">
        <f>YEAR(CustomerSupport[[#This Row],[Date of Purchase]])</f>
        <v>2021</v>
      </c>
      <c r="X522" t="str">
        <f t="shared" si="8"/>
        <v/>
      </c>
    </row>
    <row r="523" spans="1:24" ht="14.25" customHeight="1" x14ac:dyDescent="0.4">
      <c r="A523">
        <v>522</v>
      </c>
      <c r="B523" t="s">
        <v>1825</v>
      </c>
      <c r="C523" t="s">
        <v>1826</v>
      </c>
      <c r="D523">
        <v>25</v>
      </c>
      <c r="E523" t="s">
        <v>19</v>
      </c>
      <c r="F523" t="s">
        <v>161</v>
      </c>
      <c r="G523" s="1">
        <v>43866</v>
      </c>
      <c r="H523" t="s">
        <v>66</v>
      </c>
      <c r="I523" t="s">
        <v>177</v>
      </c>
      <c r="J523" s="2" t="s">
        <v>1827</v>
      </c>
      <c r="K523" t="s">
        <v>24</v>
      </c>
      <c r="M523" t="s">
        <v>41</v>
      </c>
      <c r="N523" t="s">
        <v>83</v>
      </c>
      <c r="O523" s="3">
        <v>45078.717800925922</v>
      </c>
      <c r="R523">
        <v>522</v>
      </c>
      <c r="S523" t="str">
        <f>PROPER(CustomerSupport[[#This Row],[Resolution]])</f>
        <v/>
      </c>
      <c r="T523" t="str">
        <f>TRIM(CustomerSupport[[#This Row],[Customer Name]])</f>
        <v>Gina Hull</v>
      </c>
      <c r="U523">
        <f>MONTH(CustomerSupport[[#This Row],[Date of Purchase]])</f>
        <v>2</v>
      </c>
      <c r="V523" t="str">
        <f>TEXT('Working data'!G523,"mmmm")</f>
        <v>February</v>
      </c>
      <c r="W523">
        <f>YEAR(CustomerSupport[[#This Row],[Date of Purchase]])</f>
        <v>2020</v>
      </c>
      <c r="X523" t="str">
        <f t="shared" si="8"/>
        <v/>
      </c>
    </row>
    <row r="524" spans="1:24" ht="14.25" customHeight="1" x14ac:dyDescent="0.4">
      <c r="A524">
        <v>523</v>
      </c>
      <c r="B524" t="s">
        <v>1828</v>
      </c>
      <c r="C524" t="s">
        <v>1829</v>
      </c>
      <c r="D524">
        <v>18</v>
      </c>
      <c r="E524" t="s">
        <v>29</v>
      </c>
      <c r="F524" t="s">
        <v>20</v>
      </c>
      <c r="G524" s="1">
        <v>44410</v>
      </c>
      <c r="H524" t="s">
        <v>66</v>
      </c>
      <c r="I524" t="s">
        <v>37</v>
      </c>
      <c r="J524" s="2" t="s">
        <v>1830</v>
      </c>
      <c r="K524" t="s">
        <v>62</v>
      </c>
      <c r="M524" t="s">
        <v>89</v>
      </c>
      <c r="N524" t="s">
        <v>33</v>
      </c>
      <c r="R524">
        <v>523</v>
      </c>
      <c r="S524" t="str">
        <f>PROPER(CustomerSupport[[#This Row],[Resolution]])</f>
        <v/>
      </c>
      <c r="T524" t="str">
        <f>TRIM(CustomerSupport[[#This Row],[Customer Name]])</f>
        <v>Richard Cunningham</v>
      </c>
      <c r="U524">
        <f>MONTH(CustomerSupport[[#This Row],[Date of Purchase]])</f>
        <v>8</v>
      </c>
      <c r="V524" t="str">
        <f>TEXT('Working data'!G524,"mmmm")</f>
        <v>August</v>
      </c>
      <c r="W524">
        <f>YEAR(CustomerSupport[[#This Row],[Date of Purchase]])</f>
        <v>2021</v>
      </c>
      <c r="X524" t="str">
        <f t="shared" si="8"/>
        <v/>
      </c>
    </row>
    <row r="525" spans="1:24" ht="14.25" customHeight="1" x14ac:dyDescent="0.4">
      <c r="A525">
        <v>524</v>
      </c>
      <c r="B525" t="s">
        <v>1831</v>
      </c>
      <c r="C525" t="s">
        <v>1832</v>
      </c>
      <c r="D525">
        <v>67</v>
      </c>
      <c r="E525" t="s">
        <v>58</v>
      </c>
      <c r="F525" t="s">
        <v>211</v>
      </c>
      <c r="G525" s="1">
        <v>44296</v>
      </c>
      <c r="H525" t="s">
        <v>59</v>
      </c>
      <c r="I525" t="s">
        <v>77</v>
      </c>
      <c r="J525" s="2" t="s">
        <v>1833</v>
      </c>
      <c r="K525" t="s">
        <v>62</v>
      </c>
      <c r="M525" t="s">
        <v>89</v>
      </c>
      <c r="N525" t="s">
        <v>55</v>
      </c>
      <c r="R525">
        <v>524</v>
      </c>
      <c r="S525" t="str">
        <f>PROPER(CustomerSupport[[#This Row],[Resolution]])</f>
        <v/>
      </c>
      <c r="T525" t="str">
        <f>TRIM(CustomerSupport[[#This Row],[Customer Name]])</f>
        <v>Sydney Hawkins</v>
      </c>
      <c r="U525">
        <f>MONTH(CustomerSupport[[#This Row],[Date of Purchase]])</f>
        <v>4</v>
      </c>
      <c r="V525" t="str">
        <f>TEXT('Working data'!G525,"mmmm")</f>
        <v>April</v>
      </c>
      <c r="W525">
        <f>YEAR(CustomerSupport[[#This Row],[Date of Purchase]])</f>
        <v>2021</v>
      </c>
      <c r="X525" t="str">
        <f t="shared" si="8"/>
        <v/>
      </c>
    </row>
    <row r="526" spans="1:24" ht="14.25" customHeight="1" x14ac:dyDescent="0.4">
      <c r="A526">
        <v>525</v>
      </c>
      <c r="B526" t="s">
        <v>1834</v>
      </c>
      <c r="C526" t="s">
        <v>1835</v>
      </c>
      <c r="D526">
        <v>38</v>
      </c>
      <c r="E526" t="s">
        <v>19</v>
      </c>
      <c r="F526" t="s">
        <v>383</v>
      </c>
      <c r="G526" s="1">
        <v>44125</v>
      </c>
      <c r="H526" t="s">
        <v>67</v>
      </c>
      <c r="I526" t="s">
        <v>72</v>
      </c>
      <c r="J526" s="2" t="s">
        <v>1836</v>
      </c>
      <c r="K526" t="s">
        <v>39</v>
      </c>
      <c r="L526" t="s">
        <v>1837</v>
      </c>
      <c r="M526" t="s">
        <v>41</v>
      </c>
      <c r="N526" t="s">
        <v>55</v>
      </c>
      <c r="O526" s="3">
        <v>45078.609502314815</v>
      </c>
      <c r="P526" s="3">
        <v>45078.194224537037</v>
      </c>
      <c r="Q526">
        <v>3</v>
      </c>
      <c r="R526">
        <v>525</v>
      </c>
      <c r="S526" t="str">
        <f>PROPER(CustomerSupport[[#This Row],[Resolution]])</f>
        <v>Mrs Answer Hit Kitchen Energy.</v>
      </c>
      <c r="T526" t="str">
        <f>TRIM(CustomerSupport[[#This Row],[Customer Name]])</f>
        <v>Heather Dawson</v>
      </c>
      <c r="U526">
        <f>MONTH(CustomerSupport[[#This Row],[Date of Purchase]])</f>
        <v>10</v>
      </c>
      <c r="V526" t="str">
        <f>TEXT('Working data'!G526,"mmmm")</f>
        <v>October</v>
      </c>
      <c r="W526">
        <f>YEAR(CustomerSupport[[#This Row],[Date of Purchase]])</f>
        <v>2020</v>
      </c>
      <c r="X526">
        <f t="shared" si="8"/>
        <v>-9.9666666666744277</v>
      </c>
    </row>
    <row r="527" spans="1:24" ht="14.25" customHeight="1" x14ac:dyDescent="0.4">
      <c r="A527">
        <v>526</v>
      </c>
      <c r="B527" t="s">
        <v>1838</v>
      </c>
      <c r="C527" t="s">
        <v>1839</v>
      </c>
      <c r="D527">
        <v>30</v>
      </c>
      <c r="E527" t="s">
        <v>58</v>
      </c>
      <c r="F527" t="s">
        <v>44</v>
      </c>
      <c r="G527" s="1">
        <v>44184</v>
      </c>
      <c r="H527" t="s">
        <v>67</v>
      </c>
      <c r="I527" t="s">
        <v>22</v>
      </c>
      <c r="J527" s="2" t="s">
        <v>1840</v>
      </c>
      <c r="K527" t="s">
        <v>39</v>
      </c>
      <c r="L527" t="s">
        <v>1841</v>
      </c>
      <c r="M527" t="s">
        <v>143</v>
      </c>
      <c r="N527" t="s">
        <v>33</v>
      </c>
      <c r="O527" s="3">
        <v>45078.906053240738</v>
      </c>
      <c r="P527" s="3">
        <v>45078.330358796295</v>
      </c>
      <c r="Q527">
        <v>1</v>
      </c>
      <c r="R527">
        <v>526</v>
      </c>
      <c r="S527" t="str">
        <f>PROPER(CustomerSupport[[#This Row],[Resolution]])</f>
        <v>Particularly Man News Color.</v>
      </c>
      <c r="T527" t="str">
        <f>TRIM(CustomerSupport[[#This Row],[Customer Name]])</f>
        <v>Cody Bailey</v>
      </c>
      <c r="U527">
        <f>MONTH(CustomerSupport[[#This Row],[Date of Purchase]])</f>
        <v>12</v>
      </c>
      <c r="V527" t="str">
        <f>TEXT('Working data'!G527,"mmmm")</f>
        <v>December</v>
      </c>
      <c r="W527">
        <f>YEAR(CustomerSupport[[#This Row],[Date of Purchase]])</f>
        <v>2020</v>
      </c>
      <c r="X527">
        <f t="shared" si="8"/>
        <v>-13.816666666651145</v>
      </c>
    </row>
    <row r="528" spans="1:24" ht="14.25" customHeight="1" x14ac:dyDescent="0.4">
      <c r="A528">
        <v>527</v>
      </c>
      <c r="B528" t="s">
        <v>1842</v>
      </c>
      <c r="C528" t="s">
        <v>1843</v>
      </c>
      <c r="D528">
        <v>52</v>
      </c>
      <c r="E528" t="s">
        <v>29</v>
      </c>
      <c r="F528" t="s">
        <v>397</v>
      </c>
      <c r="G528" s="1">
        <v>44352</v>
      </c>
      <c r="H528" t="s">
        <v>67</v>
      </c>
      <c r="I528" t="s">
        <v>150</v>
      </c>
      <c r="J528" s="2" t="s">
        <v>1844</v>
      </c>
      <c r="K528" t="s">
        <v>39</v>
      </c>
      <c r="L528" t="s">
        <v>1845</v>
      </c>
      <c r="M528" t="s">
        <v>25</v>
      </c>
      <c r="N528" t="s">
        <v>26</v>
      </c>
      <c r="O528" s="3">
        <v>45078.106076388889</v>
      </c>
      <c r="P528" s="3">
        <v>45078.888020833336</v>
      </c>
      <c r="Q528">
        <v>1</v>
      </c>
      <c r="R528">
        <v>527</v>
      </c>
      <c r="S528" t="str">
        <f>PROPER(CustomerSupport[[#This Row],[Resolution]])</f>
        <v>Share Glass Three.</v>
      </c>
      <c r="T528" t="str">
        <f>TRIM(CustomerSupport[[#This Row],[Customer Name]])</f>
        <v>Roger Pitts</v>
      </c>
      <c r="U528">
        <f>MONTH(CustomerSupport[[#This Row],[Date of Purchase]])</f>
        <v>6</v>
      </c>
      <c r="V528" t="str">
        <f>TEXT('Working data'!G528,"mmmm")</f>
        <v>June</v>
      </c>
      <c r="W528">
        <f>YEAR(CustomerSupport[[#This Row],[Date of Purchase]])</f>
        <v>2021</v>
      </c>
      <c r="X528">
        <f t="shared" si="8"/>
        <v>18.766666666720994</v>
      </c>
    </row>
    <row r="529" spans="1:24" ht="14.25" customHeight="1" x14ac:dyDescent="0.4">
      <c r="A529">
        <v>528</v>
      </c>
      <c r="B529" t="s">
        <v>1846</v>
      </c>
      <c r="C529" t="s">
        <v>1847</v>
      </c>
      <c r="D529">
        <v>47</v>
      </c>
      <c r="E529" t="s">
        <v>29</v>
      </c>
      <c r="F529" t="s">
        <v>65</v>
      </c>
      <c r="G529" s="1">
        <v>44375</v>
      </c>
      <c r="H529" t="s">
        <v>67</v>
      </c>
      <c r="I529" t="s">
        <v>141</v>
      </c>
      <c r="J529" t="s">
        <v>1004</v>
      </c>
      <c r="K529" t="s">
        <v>24</v>
      </c>
      <c r="M529" t="s">
        <v>25</v>
      </c>
      <c r="N529" t="s">
        <v>55</v>
      </c>
      <c r="O529" s="3">
        <v>45078.250520833331</v>
      </c>
      <c r="R529">
        <v>528</v>
      </c>
      <c r="S529" t="str">
        <f>PROPER(CustomerSupport[[#This Row],[Resolution]])</f>
        <v/>
      </c>
      <c r="T529" t="str">
        <f>TRIM(CustomerSupport[[#This Row],[Customer Name]])</f>
        <v>George Reed</v>
      </c>
      <c r="U529">
        <f>MONTH(CustomerSupport[[#This Row],[Date of Purchase]])</f>
        <v>6</v>
      </c>
      <c r="V529" t="str">
        <f>TEXT('Working data'!G529,"mmmm")</f>
        <v>June</v>
      </c>
      <c r="W529">
        <f>YEAR(CustomerSupport[[#This Row],[Date of Purchase]])</f>
        <v>2021</v>
      </c>
      <c r="X529" t="str">
        <f t="shared" si="8"/>
        <v/>
      </c>
    </row>
    <row r="530" spans="1:24" ht="14.25" customHeight="1" x14ac:dyDescent="0.4">
      <c r="A530">
        <v>529</v>
      </c>
      <c r="B530" t="s">
        <v>1848</v>
      </c>
      <c r="C530" t="s">
        <v>1849</v>
      </c>
      <c r="D530">
        <v>54</v>
      </c>
      <c r="E530" t="s">
        <v>19</v>
      </c>
      <c r="F530" t="s">
        <v>339</v>
      </c>
      <c r="G530" s="1">
        <v>44359</v>
      </c>
      <c r="H530" t="s">
        <v>66</v>
      </c>
      <c r="I530" t="s">
        <v>177</v>
      </c>
      <c r="J530" t="s">
        <v>1850</v>
      </c>
      <c r="K530" t="s">
        <v>24</v>
      </c>
      <c r="M530" t="s">
        <v>41</v>
      </c>
      <c r="N530" t="s">
        <v>26</v>
      </c>
      <c r="O530" s="3">
        <v>45078.206076388888</v>
      </c>
      <c r="R530">
        <v>529</v>
      </c>
      <c r="S530" t="str">
        <f>PROPER(CustomerSupport[[#This Row],[Resolution]])</f>
        <v/>
      </c>
      <c r="T530" t="str">
        <f>TRIM(CustomerSupport[[#This Row],[Customer Name]])</f>
        <v>Sandra Nixon</v>
      </c>
      <c r="U530">
        <f>MONTH(CustomerSupport[[#This Row],[Date of Purchase]])</f>
        <v>6</v>
      </c>
      <c r="V530" t="str">
        <f>TEXT('Working data'!G530,"mmmm")</f>
        <v>June</v>
      </c>
      <c r="W530">
        <f>YEAR(CustomerSupport[[#This Row],[Date of Purchase]])</f>
        <v>2021</v>
      </c>
      <c r="X530" t="str">
        <f t="shared" si="8"/>
        <v/>
      </c>
    </row>
    <row r="531" spans="1:24" ht="14.25" customHeight="1" x14ac:dyDescent="0.4">
      <c r="A531">
        <v>530</v>
      </c>
      <c r="B531" t="s">
        <v>1851</v>
      </c>
      <c r="C531" t="s">
        <v>1852</v>
      </c>
      <c r="D531">
        <v>45</v>
      </c>
      <c r="E531" t="s">
        <v>19</v>
      </c>
      <c r="F531" t="s">
        <v>86</v>
      </c>
      <c r="G531" s="1">
        <v>43885</v>
      </c>
      <c r="H531" t="s">
        <v>59</v>
      </c>
      <c r="I531" t="s">
        <v>99</v>
      </c>
      <c r="J531" s="2" t="s">
        <v>1853</v>
      </c>
      <c r="K531" t="s">
        <v>24</v>
      </c>
      <c r="M531" t="s">
        <v>143</v>
      </c>
      <c r="N531" t="s">
        <v>83</v>
      </c>
      <c r="O531" s="3">
        <v>45078.67900462963</v>
      </c>
      <c r="R531">
        <v>530</v>
      </c>
      <c r="S531" t="str">
        <f>PROPER(CustomerSupport[[#This Row],[Resolution]])</f>
        <v/>
      </c>
      <c r="T531" t="str">
        <f>TRIM(CustomerSupport[[#This Row],[Customer Name]])</f>
        <v>Michael Bryant</v>
      </c>
      <c r="U531">
        <f>MONTH(CustomerSupport[[#This Row],[Date of Purchase]])</f>
        <v>2</v>
      </c>
      <c r="V531" t="str">
        <f>TEXT('Working data'!G531,"mmmm")</f>
        <v>February</v>
      </c>
      <c r="W531">
        <f>YEAR(CustomerSupport[[#This Row],[Date of Purchase]])</f>
        <v>2020</v>
      </c>
      <c r="X531" t="str">
        <f t="shared" si="8"/>
        <v/>
      </c>
    </row>
    <row r="532" spans="1:24" ht="14.25" customHeight="1" x14ac:dyDescent="0.4">
      <c r="A532">
        <v>531</v>
      </c>
      <c r="B532" t="s">
        <v>1854</v>
      </c>
      <c r="C532" t="s">
        <v>1855</v>
      </c>
      <c r="D532">
        <v>60</v>
      </c>
      <c r="E532" t="s">
        <v>58</v>
      </c>
      <c r="F532" t="s">
        <v>281</v>
      </c>
      <c r="G532" s="1">
        <v>44259</v>
      </c>
      <c r="H532" t="s">
        <v>45</v>
      </c>
      <c r="I532" t="s">
        <v>177</v>
      </c>
      <c r="J532" t="s">
        <v>1856</v>
      </c>
      <c r="K532" t="s">
        <v>62</v>
      </c>
      <c r="M532" t="s">
        <v>143</v>
      </c>
      <c r="N532" t="s">
        <v>33</v>
      </c>
      <c r="R532">
        <v>531</v>
      </c>
      <c r="S532" t="str">
        <f>PROPER(CustomerSupport[[#This Row],[Resolution]])</f>
        <v/>
      </c>
      <c r="T532" t="str">
        <f>TRIM(CustomerSupport[[#This Row],[Customer Name]])</f>
        <v>Joy Allen</v>
      </c>
      <c r="U532">
        <f>MONTH(CustomerSupport[[#This Row],[Date of Purchase]])</f>
        <v>3</v>
      </c>
      <c r="V532" t="str">
        <f>TEXT('Working data'!G532,"mmmm")</f>
        <v>March</v>
      </c>
      <c r="W532">
        <f>YEAR(CustomerSupport[[#This Row],[Date of Purchase]])</f>
        <v>2021</v>
      </c>
      <c r="X532" t="str">
        <f t="shared" si="8"/>
        <v/>
      </c>
    </row>
    <row r="533" spans="1:24" ht="14.25" customHeight="1" x14ac:dyDescent="0.4">
      <c r="A533">
        <v>532</v>
      </c>
      <c r="B533" t="s">
        <v>1857</v>
      </c>
      <c r="C533" t="s">
        <v>1858</v>
      </c>
      <c r="D533">
        <v>43</v>
      </c>
      <c r="E533" t="s">
        <v>29</v>
      </c>
      <c r="F533" t="s">
        <v>81</v>
      </c>
      <c r="G533" s="1">
        <v>44006</v>
      </c>
      <c r="H533" t="s">
        <v>59</v>
      </c>
      <c r="I533" t="s">
        <v>31</v>
      </c>
      <c r="J533" s="2" t="s">
        <v>1859</v>
      </c>
      <c r="K533" t="s">
        <v>62</v>
      </c>
      <c r="M533" t="s">
        <v>41</v>
      </c>
      <c r="N533" t="s">
        <v>83</v>
      </c>
      <c r="R533">
        <v>532</v>
      </c>
      <c r="S533" t="str">
        <f>PROPER(CustomerSupport[[#This Row],[Resolution]])</f>
        <v/>
      </c>
      <c r="T533" t="str">
        <f>TRIM(CustomerSupport[[#This Row],[Customer Name]])</f>
        <v>Andres Shelton</v>
      </c>
      <c r="U533">
        <f>MONTH(CustomerSupport[[#This Row],[Date of Purchase]])</f>
        <v>6</v>
      </c>
      <c r="V533" t="str">
        <f>TEXT('Working data'!G533,"mmmm")</f>
        <v>June</v>
      </c>
      <c r="W533">
        <f>YEAR(CustomerSupport[[#This Row],[Date of Purchase]])</f>
        <v>2020</v>
      </c>
      <c r="X533" t="str">
        <f t="shared" si="8"/>
        <v/>
      </c>
    </row>
    <row r="534" spans="1:24" ht="14.25" customHeight="1" x14ac:dyDescent="0.4">
      <c r="A534">
        <v>533</v>
      </c>
      <c r="B534" t="s">
        <v>1860</v>
      </c>
      <c r="C534" t="s">
        <v>1861</v>
      </c>
      <c r="D534">
        <v>31</v>
      </c>
      <c r="E534" t="s">
        <v>29</v>
      </c>
      <c r="F534" t="s">
        <v>383</v>
      </c>
      <c r="G534" s="1">
        <v>44487</v>
      </c>
      <c r="H534" t="s">
        <v>67</v>
      </c>
      <c r="I534" t="s">
        <v>31</v>
      </c>
      <c r="J534" s="2" t="s">
        <v>1862</v>
      </c>
      <c r="K534" t="s">
        <v>62</v>
      </c>
      <c r="M534" t="s">
        <v>89</v>
      </c>
      <c r="N534" t="s">
        <v>33</v>
      </c>
      <c r="R534">
        <v>533</v>
      </c>
      <c r="S534" t="str">
        <f>PROPER(CustomerSupport[[#This Row],[Resolution]])</f>
        <v/>
      </c>
      <c r="T534" t="str">
        <f>TRIM(CustomerSupport[[#This Row],[Customer Name]])</f>
        <v>Donna Jenkins</v>
      </c>
      <c r="U534">
        <f>MONTH(CustomerSupport[[#This Row],[Date of Purchase]])</f>
        <v>10</v>
      </c>
      <c r="V534" t="str">
        <f>TEXT('Working data'!G534,"mmmm")</f>
        <v>October</v>
      </c>
      <c r="W534">
        <f>YEAR(CustomerSupport[[#This Row],[Date of Purchase]])</f>
        <v>2021</v>
      </c>
      <c r="X534" t="str">
        <f t="shared" si="8"/>
        <v/>
      </c>
    </row>
    <row r="535" spans="1:24" ht="14.25" customHeight="1" x14ac:dyDescent="0.4">
      <c r="A535">
        <v>534</v>
      </c>
      <c r="B535" t="s">
        <v>1863</v>
      </c>
      <c r="C535" t="s">
        <v>1864</v>
      </c>
      <c r="D535">
        <v>23</v>
      </c>
      <c r="E535" t="s">
        <v>19</v>
      </c>
      <c r="F535" t="s">
        <v>30</v>
      </c>
      <c r="G535" s="1">
        <v>44358</v>
      </c>
      <c r="H535" t="s">
        <v>66</v>
      </c>
      <c r="I535" t="s">
        <v>177</v>
      </c>
      <c r="J535" s="2" t="s">
        <v>1865</v>
      </c>
      <c r="K535" t="s">
        <v>24</v>
      </c>
      <c r="M535" t="s">
        <v>143</v>
      </c>
      <c r="N535" t="s">
        <v>33</v>
      </c>
      <c r="O535" s="3">
        <v>45077.920752314814</v>
      </c>
      <c r="R535">
        <v>534</v>
      </c>
      <c r="S535" t="str">
        <f>PROPER(CustomerSupport[[#This Row],[Resolution]])</f>
        <v/>
      </c>
      <c r="T535" t="str">
        <f>TRIM(CustomerSupport[[#This Row],[Customer Name]])</f>
        <v>Joseph Nguyen</v>
      </c>
      <c r="U535">
        <f>MONTH(CustomerSupport[[#This Row],[Date of Purchase]])</f>
        <v>6</v>
      </c>
      <c r="V535" t="str">
        <f>TEXT('Working data'!G535,"mmmm")</f>
        <v>June</v>
      </c>
      <c r="W535">
        <f>YEAR(CustomerSupport[[#This Row],[Date of Purchase]])</f>
        <v>2021</v>
      </c>
      <c r="X535" t="str">
        <f t="shared" si="8"/>
        <v/>
      </c>
    </row>
    <row r="536" spans="1:24" ht="14.25" customHeight="1" x14ac:dyDescent="0.4">
      <c r="A536">
        <v>535</v>
      </c>
      <c r="B536" t="s">
        <v>1866</v>
      </c>
      <c r="C536" t="s">
        <v>1867</v>
      </c>
      <c r="D536">
        <v>48</v>
      </c>
      <c r="E536" t="s">
        <v>19</v>
      </c>
      <c r="F536" t="s">
        <v>286</v>
      </c>
      <c r="G536" s="1">
        <v>44164</v>
      </c>
      <c r="H536" t="s">
        <v>21</v>
      </c>
      <c r="I536" t="s">
        <v>46</v>
      </c>
      <c r="J536" s="2" t="s">
        <v>1868</v>
      </c>
      <c r="K536" t="s">
        <v>39</v>
      </c>
      <c r="L536" t="s">
        <v>1869</v>
      </c>
      <c r="M536" t="s">
        <v>143</v>
      </c>
      <c r="N536" t="s">
        <v>83</v>
      </c>
      <c r="O536" s="3">
        <v>45078.606192129628</v>
      </c>
      <c r="P536" s="3">
        <v>45078.416608796295</v>
      </c>
      <c r="Q536">
        <v>2</v>
      </c>
      <c r="R536">
        <v>535</v>
      </c>
      <c r="S536" t="str">
        <f>PROPER(CustomerSupport[[#This Row],[Resolution]])</f>
        <v>Appear Where Author Rock Thing.</v>
      </c>
      <c r="T536" t="str">
        <f>TRIM(CustomerSupport[[#This Row],[Customer Name]])</f>
        <v>Holly Perez</v>
      </c>
      <c r="U536">
        <f>MONTH(CustomerSupport[[#This Row],[Date of Purchase]])</f>
        <v>11</v>
      </c>
      <c r="V536" t="str">
        <f>TEXT('Working data'!G536,"mmmm")</f>
        <v>November</v>
      </c>
      <c r="W536">
        <f>YEAR(CustomerSupport[[#This Row],[Date of Purchase]])</f>
        <v>2020</v>
      </c>
      <c r="X536">
        <f t="shared" si="8"/>
        <v>-4.5499999999883585</v>
      </c>
    </row>
    <row r="537" spans="1:24" ht="14.25" customHeight="1" x14ac:dyDescent="0.4">
      <c r="A537">
        <v>536</v>
      </c>
      <c r="B537" t="s">
        <v>1870</v>
      </c>
      <c r="C537" t="s">
        <v>1871</v>
      </c>
      <c r="D537">
        <v>25</v>
      </c>
      <c r="E537" t="s">
        <v>58</v>
      </c>
      <c r="F537" t="s">
        <v>129</v>
      </c>
      <c r="G537" s="1">
        <v>44386</v>
      </c>
      <c r="H537" t="s">
        <v>67</v>
      </c>
      <c r="I537" t="s">
        <v>46</v>
      </c>
      <c r="J537" s="2" t="s">
        <v>1872</v>
      </c>
      <c r="K537" t="s">
        <v>62</v>
      </c>
      <c r="M537" t="s">
        <v>143</v>
      </c>
      <c r="N537" t="s">
        <v>33</v>
      </c>
      <c r="R537">
        <v>536</v>
      </c>
      <c r="S537" t="str">
        <f>PROPER(CustomerSupport[[#This Row],[Resolution]])</f>
        <v/>
      </c>
      <c r="T537" t="str">
        <f>TRIM(CustomerSupport[[#This Row],[Customer Name]])</f>
        <v>Brenda Robbins</v>
      </c>
      <c r="U537">
        <f>MONTH(CustomerSupport[[#This Row],[Date of Purchase]])</f>
        <v>7</v>
      </c>
      <c r="V537" t="str">
        <f>TEXT('Working data'!G537,"mmmm")</f>
        <v>July</v>
      </c>
      <c r="W537">
        <f>YEAR(CustomerSupport[[#This Row],[Date of Purchase]])</f>
        <v>2021</v>
      </c>
      <c r="X537" t="str">
        <f t="shared" si="8"/>
        <v/>
      </c>
    </row>
    <row r="538" spans="1:24" ht="14.25" customHeight="1" x14ac:dyDescent="0.4">
      <c r="A538">
        <v>537</v>
      </c>
      <c r="B538" t="s">
        <v>1873</v>
      </c>
      <c r="C538" t="s">
        <v>1874</v>
      </c>
      <c r="D538">
        <v>32</v>
      </c>
      <c r="E538" t="s">
        <v>29</v>
      </c>
      <c r="F538" t="s">
        <v>92</v>
      </c>
      <c r="G538" s="1">
        <v>44452</v>
      </c>
      <c r="H538" t="s">
        <v>21</v>
      </c>
      <c r="I538" t="s">
        <v>31</v>
      </c>
      <c r="J538" s="2" t="s">
        <v>1875</v>
      </c>
      <c r="K538" t="s">
        <v>39</v>
      </c>
      <c r="L538" t="s">
        <v>1876</v>
      </c>
      <c r="M538" t="s">
        <v>143</v>
      </c>
      <c r="N538" t="s">
        <v>83</v>
      </c>
      <c r="O538" s="3">
        <v>45078.593715277777</v>
      </c>
      <c r="P538" s="3">
        <v>45078.763159722221</v>
      </c>
      <c r="Q538">
        <v>3</v>
      </c>
      <c r="R538">
        <v>537</v>
      </c>
      <c r="S538" t="str">
        <f>PROPER(CustomerSupport[[#This Row],[Resolution]])</f>
        <v>Dark To Popular Star In From Energy Until.</v>
      </c>
      <c r="T538" t="str">
        <f>TRIM(CustomerSupport[[#This Row],[Customer Name]])</f>
        <v>Rebecca Wood</v>
      </c>
      <c r="U538">
        <f>MONTH(CustomerSupport[[#This Row],[Date of Purchase]])</f>
        <v>9</v>
      </c>
      <c r="V538" t="str">
        <f>TEXT('Working data'!G538,"mmmm")</f>
        <v>September</v>
      </c>
      <c r="W538">
        <f>YEAR(CustomerSupport[[#This Row],[Date of Purchase]])</f>
        <v>2021</v>
      </c>
      <c r="X538">
        <f t="shared" si="8"/>
        <v>4.0666666666511446</v>
      </c>
    </row>
    <row r="539" spans="1:24" ht="14.25" customHeight="1" x14ac:dyDescent="0.4">
      <c r="A539">
        <v>538</v>
      </c>
      <c r="B539" t="s">
        <v>1877</v>
      </c>
      <c r="C539" t="s">
        <v>1878</v>
      </c>
      <c r="D539">
        <v>49</v>
      </c>
      <c r="E539" t="s">
        <v>19</v>
      </c>
      <c r="F539" t="s">
        <v>281</v>
      </c>
      <c r="G539" s="1">
        <v>44110</v>
      </c>
      <c r="H539" t="s">
        <v>21</v>
      </c>
      <c r="I539" t="s">
        <v>72</v>
      </c>
      <c r="J539" t="s">
        <v>1879</v>
      </c>
      <c r="K539" t="s">
        <v>24</v>
      </c>
      <c r="M539" t="s">
        <v>89</v>
      </c>
      <c r="N539" t="s">
        <v>55</v>
      </c>
      <c r="O539" s="3">
        <v>45078.153449074074</v>
      </c>
      <c r="R539">
        <v>538</v>
      </c>
      <c r="S539" t="str">
        <f>PROPER(CustomerSupport[[#This Row],[Resolution]])</f>
        <v/>
      </c>
      <c r="T539" t="str">
        <f>TRIM(CustomerSupport[[#This Row],[Customer Name]])</f>
        <v>Mr. James Norman</v>
      </c>
      <c r="U539">
        <f>MONTH(CustomerSupport[[#This Row],[Date of Purchase]])</f>
        <v>10</v>
      </c>
      <c r="V539" t="str">
        <f>TEXT('Working data'!G539,"mmmm")</f>
        <v>October</v>
      </c>
      <c r="W539">
        <f>YEAR(CustomerSupport[[#This Row],[Date of Purchase]])</f>
        <v>2020</v>
      </c>
      <c r="X539" t="str">
        <f t="shared" si="8"/>
        <v/>
      </c>
    </row>
    <row r="540" spans="1:24" ht="14.25" customHeight="1" x14ac:dyDescent="0.4">
      <c r="A540">
        <v>539</v>
      </c>
      <c r="B540" t="s">
        <v>1880</v>
      </c>
      <c r="C540" t="s">
        <v>1881</v>
      </c>
      <c r="D540">
        <v>21</v>
      </c>
      <c r="E540" t="s">
        <v>29</v>
      </c>
      <c r="F540" t="s">
        <v>36</v>
      </c>
      <c r="G540" s="1">
        <v>44455</v>
      </c>
      <c r="H540" t="s">
        <v>21</v>
      </c>
      <c r="I540" t="s">
        <v>60</v>
      </c>
      <c r="J540" s="2" t="s">
        <v>1882</v>
      </c>
      <c r="K540" t="s">
        <v>62</v>
      </c>
      <c r="M540" t="s">
        <v>143</v>
      </c>
      <c r="N540" t="s">
        <v>33</v>
      </c>
      <c r="R540">
        <v>539</v>
      </c>
      <c r="S540" t="str">
        <f>PROPER(CustomerSupport[[#This Row],[Resolution]])</f>
        <v/>
      </c>
      <c r="T540" t="str">
        <f>TRIM(CustomerSupport[[#This Row],[Customer Name]])</f>
        <v>John Anderson</v>
      </c>
      <c r="U540">
        <f>MONTH(CustomerSupport[[#This Row],[Date of Purchase]])</f>
        <v>9</v>
      </c>
      <c r="V540" t="str">
        <f>TEXT('Working data'!G540,"mmmm")</f>
        <v>September</v>
      </c>
      <c r="W540">
        <f>YEAR(CustomerSupport[[#This Row],[Date of Purchase]])</f>
        <v>2021</v>
      </c>
      <c r="X540" t="str">
        <f t="shared" si="8"/>
        <v/>
      </c>
    </row>
    <row r="541" spans="1:24" ht="14.25" customHeight="1" x14ac:dyDescent="0.4">
      <c r="A541">
        <v>540</v>
      </c>
      <c r="B541" t="s">
        <v>1883</v>
      </c>
      <c r="C541" t="s">
        <v>1884</v>
      </c>
      <c r="D541">
        <v>27</v>
      </c>
      <c r="E541" t="s">
        <v>19</v>
      </c>
      <c r="F541" t="s">
        <v>173</v>
      </c>
      <c r="G541" s="1">
        <v>44290</v>
      </c>
      <c r="H541" t="s">
        <v>59</v>
      </c>
      <c r="I541" t="s">
        <v>59</v>
      </c>
      <c r="J541" t="s">
        <v>1885</v>
      </c>
      <c r="K541" t="s">
        <v>39</v>
      </c>
      <c r="L541" t="s">
        <v>1886</v>
      </c>
      <c r="M541" t="s">
        <v>143</v>
      </c>
      <c r="N541" t="s">
        <v>33</v>
      </c>
      <c r="O541" s="3">
        <v>45078.26458333333</v>
      </c>
      <c r="P541" s="3">
        <v>45078.699305555558</v>
      </c>
      <c r="Q541">
        <v>3</v>
      </c>
      <c r="R541">
        <v>540</v>
      </c>
      <c r="S541" t="str">
        <f>PROPER(CustomerSupport[[#This Row],[Resolution]])</f>
        <v>Size Him Return Financial Tend.</v>
      </c>
      <c r="T541" t="str">
        <f>TRIM(CustomerSupport[[#This Row],[Customer Name]])</f>
        <v>Barbara Barnes</v>
      </c>
      <c r="U541">
        <f>MONTH(CustomerSupport[[#This Row],[Date of Purchase]])</f>
        <v>4</v>
      </c>
      <c r="V541" t="str">
        <f>TEXT('Working data'!G541,"mmmm")</f>
        <v>April</v>
      </c>
      <c r="W541">
        <f>YEAR(CustomerSupport[[#This Row],[Date of Purchase]])</f>
        <v>2021</v>
      </c>
      <c r="X541">
        <f t="shared" si="8"/>
        <v>10.433333333465271</v>
      </c>
    </row>
    <row r="542" spans="1:24" ht="14.25" customHeight="1" x14ac:dyDescent="0.4">
      <c r="A542">
        <v>541</v>
      </c>
      <c r="B542" t="s">
        <v>1887</v>
      </c>
      <c r="C542" t="s">
        <v>1888</v>
      </c>
      <c r="D542">
        <v>19</v>
      </c>
      <c r="E542" t="s">
        <v>29</v>
      </c>
      <c r="F542" t="s">
        <v>36</v>
      </c>
      <c r="G542" s="1">
        <v>44261</v>
      </c>
      <c r="H542" t="s">
        <v>66</v>
      </c>
      <c r="I542" t="s">
        <v>93</v>
      </c>
      <c r="J542" s="2" t="s">
        <v>1889</v>
      </c>
      <c r="K542" t="s">
        <v>24</v>
      </c>
      <c r="M542" t="s">
        <v>25</v>
      </c>
      <c r="N542" t="s">
        <v>55</v>
      </c>
      <c r="O542" s="3">
        <v>45077.930578703701</v>
      </c>
      <c r="R542">
        <v>541</v>
      </c>
      <c r="S542" t="str">
        <f>PROPER(CustomerSupport[[#This Row],[Resolution]])</f>
        <v/>
      </c>
      <c r="T542" t="str">
        <f>TRIM(CustomerSupport[[#This Row],[Customer Name]])</f>
        <v>Melissa Turner</v>
      </c>
      <c r="U542">
        <f>MONTH(CustomerSupport[[#This Row],[Date of Purchase]])</f>
        <v>3</v>
      </c>
      <c r="V542" t="str">
        <f>TEXT('Working data'!G542,"mmmm")</f>
        <v>March</v>
      </c>
      <c r="W542">
        <f>YEAR(CustomerSupport[[#This Row],[Date of Purchase]])</f>
        <v>2021</v>
      </c>
      <c r="X542" t="str">
        <f t="shared" si="8"/>
        <v/>
      </c>
    </row>
    <row r="543" spans="1:24" ht="14.25" customHeight="1" x14ac:dyDescent="0.4">
      <c r="A543">
        <v>542</v>
      </c>
      <c r="B543" t="s">
        <v>1890</v>
      </c>
      <c r="C543" t="s">
        <v>1891</v>
      </c>
      <c r="D543">
        <v>32</v>
      </c>
      <c r="E543" t="s">
        <v>58</v>
      </c>
      <c r="F543" t="s">
        <v>431</v>
      </c>
      <c r="G543" s="1">
        <v>44045</v>
      </c>
      <c r="H543" t="s">
        <v>59</v>
      </c>
      <c r="I543" t="s">
        <v>37</v>
      </c>
      <c r="J543" s="2" t="s">
        <v>1892</v>
      </c>
      <c r="K543" t="s">
        <v>62</v>
      </c>
      <c r="M543" t="s">
        <v>143</v>
      </c>
      <c r="N543" t="s">
        <v>83</v>
      </c>
      <c r="R543">
        <v>542</v>
      </c>
      <c r="S543" t="str">
        <f>PROPER(CustomerSupport[[#This Row],[Resolution]])</f>
        <v/>
      </c>
      <c r="T543" t="str">
        <f>TRIM(CustomerSupport[[#This Row],[Customer Name]])</f>
        <v>Misty Mendez</v>
      </c>
      <c r="U543">
        <f>MONTH(CustomerSupport[[#This Row],[Date of Purchase]])</f>
        <v>8</v>
      </c>
      <c r="V543" t="str">
        <f>TEXT('Working data'!G543,"mmmm")</f>
        <v>August</v>
      </c>
      <c r="W543">
        <f>YEAR(CustomerSupport[[#This Row],[Date of Purchase]])</f>
        <v>2020</v>
      </c>
      <c r="X543" t="str">
        <f t="shared" si="8"/>
        <v/>
      </c>
    </row>
    <row r="544" spans="1:24" ht="14.25" customHeight="1" x14ac:dyDescent="0.4">
      <c r="A544">
        <v>543</v>
      </c>
      <c r="B544" t="s">
        <v>1893</v>
      </c>
      <c r="C544" t="s">
        <v>1894</v>
      </c>
      <c r="D544">
        <v>25</v>
      </c>
      <c r="E544" t="s">
        <v>58</v>
      </c>
      <c r="F544" t="s">
        <v>655</v>
      </c>
      <c r="G544" s="1">
        <v>43960</v>
      </c>
      <c r="H544" t="s">
        <v>59</v>
      </c>
      <c r="I544" t="s">
        <v>177</v>
      </c>
      <c r="J544" s="2" t="s">
        <v>1895</v>
      </c>
      <c r="K544" t="s">
        <v>62</v>
      </c>
      <c r="M544" t="s">
        <v>143</v>
      </c>
      <c r="N544" t="s">
        <v>33</v>
      </c>
      <c r="R544">
        <v>543</v>
      </c>
      <c r="S544" t="str">
        <f>PROPER(CustomerSupport[[#This Row],[Resolution]])</f>
        <v/>
      </c>
      <c r="T544" t="str">
        <f>TRIM(CustomerSupport[[#This Row],[Customer Name]])</f>
        <v>Teresa Jimenez</v>
      </c>
      <c r="U544">
        <f>MONTH(CustomerSupport[[#This Row],[Date of Purchase]])</f>
        <v>5</v>
      </c>
      <c r="V544" t="str">
        <f>TEXT('Working data'!G544,"mmmm")</f>
        <v>May</v>
      </c>
      <c r="W544">
        <f>YEAR(CustomerSupport[[#This Row],[Date of Purchase]])</f>
        <v>2020</v>
      </c>
      <c r="X544" t="str">
        <f t="shared" si="8"/>
        <v/>
      </c>
    </row>
    <row r="545" spans="1:24" ht="14.25" customHeight="1" x14ac:dyDescent="0.4">
      <c r="A545">
        <v>544</v>
      </c>
      <c r="B545" t="s">
        <v>1896</v>
      </c>
      <c r="C545" t="s">
        <v>1897</v>
      </c>
      <c r="D545">
        <v>18</v>
      </c>
      <c r="E545" t="s">
        <v>58</v>
      </c>
      <c r="F545" t="s">
        <v>211</v>
      </c>
      <c r="G545" s="1">
        <v>44414</v>
      </c>
      <c r="H545" t="s">
        <v>67</v>
      </c>
      <c r="I545" t="s">
        <v>150</v>
      </c>
      <c r="J545" s="2" t="s">
        <v>1898</v>
      </c>
      <c r="K545" t="s">
        <v>39</v>
      </c>
      <c r="L545" t="s">
        <v>1899</v>
      </c>
      <c r="M545" t="s">
        <v>41</v>
      </c>
      <c r="N545" t="s">
        <v>55</v>
      </c>
      <c r="O545" s="3">
        <v>45077.963275462964</v>
      </c>
      <c r="P545" s="3">
        <v>45078.743831018517</v>
      </c>
      <c r="Q545">
        <v>2</v>
      </c>
      <c r="R545">
        <v>544</v>
      </c>
      <c r="S545" t="str">
        <f>PROPER(CustomerSupport[[#This Row],[Resolution]])</f>
        <v>They Best Whatever Similar Record Care Skin Long.</v>
      </c>
      <c r="T545" t="str">
        <f>TRIM(CustomerSupport[[#This Row],[Customer Name]])</f>
        <v>Amanda Robertson</v>
      </c>
      <c r="U545">
        <f>MONTH(CustomerSupport[[#This Row],[Date of Purchase]])</f>
        <v>8</v>
      </c>
      <c r="V545" t="str">
        <f>TEXT('Working data'!G545,"mmmm")</f>
        <v>August</v>
      </c>
      <c r="W545">
        <f>YEAR(CustomerSupport[[#This Row],[Date of Purchase]])</f>
        <v>2021</v>
      </c>
      <c r="X545">
        <f t="shared" si="8"/>
        <v>18.733333333279006</v>
      </c>
    </row>
    <row r="546" spans="1:24" ht="14.25" customHeight="1" x14ac:dyDescent="0.4">
      <c r="A546">
        <v>545</v>
      </c>
      <c r="B546" t="s">
        <v>1900</v>
      </c>
      <c r="C546" t="s">
        <v>1901</v>
      </c>
      <c r="D546">
        <v>50</v>
      </c>
      <c r="E546" t="s">
        <v>58</v>
      </c>
      <c r="F546" t="s">
        <v>242</v>
      </c>
      <c r="G546" s="1">
        <v>44372</v>
      </c>
      <c r="H546" t="s">
        <v>59</v>
      </c>
      <c r="I546" t="s">
        <v>60</v>
      </c>
      <c r="J546" s="2" t="s">
        <v>1902</v>
      </c>
      <c r="K546" t="s">
        <v>62</v>
      </c>
      <c r="M546" t="s">
        <v>25</v>
      </c>
      <c r="N546" t="s">
        <v>26</v>
      </c>
      <c r="R546">
        <v>545</v>
      </c>
      <c r="S546" t="str">
        <f>PROPER(CustomerSupport[[#This Row],[Resolution]])</f>
        <v/>
      </c>
      <c r="T546" t="str">
        <f>TRIM(CustomerSupport[[#This Row],[Customer Name]])</f>
        <v>Justin Rowland</v>
      </c>
      <c r="U546">
        <f>MONTH(CustomerSupport[[#This Row],[Date of Purchase]])</f>
        <v>6</v>
      </c>
      <c r="V546" t="str">
        <f>TEXT('Working data'!G546,"mmmm")</f>
        <v>June</v>
      </c>
      <c r="W546">
        <f>YEAR(CustomerSupport[[#This Row],[Date of Purchase]])</f>
        <v>2021</v>
      </c>
      <c r="X546" t="str">
        <f t="shared" si="8"/>
        <v/>
      </c>
    </row>
    <row r="547" spans="1:24" ht="14.25" customHeight="1" x14ac:dyDescent="0.4">
      <c r="A547">
        <v>546</v>
      </c>
      <c r="B547" t="s">
        <v>1903</v>
      </c>
      <c r="C547" t="s">
        <v>1904</v>
      </c>
      <c r="D547">
        <v>65</v>
      </c>
      <c r="E547" t="s">
        <v>19</v>
      </c>
      <c r="F547" t="s">
        <v>317</v>
      </c>
      <c r="G547" s="1">
        <v>44355</v>
      </c>
      <c r="H547" t="s">
        <v>59</v>
      </c>
      <c r="I547" t="s">
        <v>93</v>
      </c>
      <c r="J547" s="2" t="s">
        <v>1905</v>
      </c>
      <c r="K547" t="s">
        <v>24</v>
      </c>
      <c r="M547" t="s">
        <v>143</v>
      </c>
      <c r="N547" t="s">
        <v>55</v>
      </c>
      <c r="O547" s="3">
        <v>45078.060532407406</v>
      </c>
      <c r="R547">
        <v>546</v>
      </c>
      <c r="S547" t="str">
        <f>PROPER(CustomerSupport[[#This Row],[Resolution]])</f>
        <v/>
      </c>
      <c r="T547" t="str">
        <f>TRIM(CustomerSupport[[#This Row],[Customer Name]])</f>
        <v>Charles Hernandez</v>
      </c>
      <c r="U547">
        <f>MONTH(CustomerSupport[[#This Row],[Date of Purchase]])</f>
        <v>6</v>
      </c>
      <c r="V547" t="str">
        <f>TEXT('Working data'!G547,"mmmm")</f>
        <v>June</v>
      </c>
      <c r="W547">
        <f>YEAR(CustomerSupport[[#This Row],[Date of Purchase]])</f>
        <v>2021</v>
      </c>
      <c r="X547" t="str">
        <f t="shared" si="8"/>
        <v/>
      </c>
    </row>
    <row r="548" spans="1:24" ht="14.25" customHeight="1" x14ac:dyDescent="0.4">
      <c r="A548">
        <v>547</v>
      </c>
      <c r="B548" t="s">
        <v>1906</v>
      </c>
      <c r="C548" t="s">
        <v>1907</v>
      </c>
      <c r="D548">
        <v>51</v>
      </c>
      <c r="E548" t="s">
        <v>29</v>
      </c>
      <c r="F548" t="s">
        <v>223</v>
      </c>
      <c r="G548" s="1">
        <v>44059</v>
      </c>
      <c r="H548" t="s">
        <v>21</v>
      </c>
      <c r="I548" t="s">
        <v>77</v>
      </c>
      <c r="J548" s="2" t="s">
        <v>1908</v>
      </c>
      <c r="K548" t="s">
        <v>62</v>
      </c>
      <c r="M548" t="s">
        <v>89</v>
      </c>
      <c r="N548" t="s">
        <v>55</v>
      </c>
      <c r="R548">
        <v>547</v>
      </c>
      <c r="S548" t="str">
        <f>PROPER(CustomerSupport[[#This Row],[Resolution]])</f>
        <v/>
      </c>
      <c r="T548" t="str">
        <f>TRIM(CustomerSupport[[#This Row],[Customer Name]])</f>
        <v>Joseph Castaneda</v>
      </c>
      <c r="U548">
        <f>MONTH(CustomerSupport[[#This Row],[Date of Purchase]])</f>
        <v>8</v>
      </c>
      <c r="V548" t="str">
        <f>TEXT('Working data'!G548,"mmmm")</f>
        <v>August</v>
      </c>
      <c r="W548">
        <f>YEAR(CustomerSupport[[#This Row],[Date of Purchase]])</f>
        <v>2020</v>
      </c>
      <c r="X548" t="str">
        <f t="shared" si="8"/>
        <v/>
      </c>
    </row>
    <row r="549" spans="1:24" ht="14.25" customHeight="1" x14ac:dyDescent="0.4">
      <c r="A549">
        <v>548</v>
      </c>
      <c r="B549" t="s">
        <v>1909</v>
      </c>
      <c r="C549" t="s">
        <v>1910</v>
      </c>
      <c r="D549">
        <v>29</v>
      </c>
      <c r="E549" t="s">
        <v>58</v>
      </c>
      <c r="F549" t="s">
        <v>431</v>
      </c>
      <c r="G549" s="1">
        <v>44113</v>
      </c>
      <c r="H549" t="s">
        <v>67</v>
      </c>
      <c r="I549" t="s">
        <v>93</v>
      </c>
      <c r="J549" t="s">
        <v>1911</v>
      </c>
      <c r="K549" t="s">
        <v>62</v>
      </c>
      <c r="M549" t="s">
        <v>41</v>
      </c>
      <c r="N549" t="s">
        <v>26</v>
      </c>
      <c r="R549">
        <v>548</v>
      </c>
      <c r="S549" t="str">
        <f>PROPER(CustomerSupport[[#This Row],[Resolution]])</f>
        <v/>
      </c>
      <c r="T549" t="str">
        <f>TRIM(CustomerSupport[[#This Row],[Customer Name]])</f>
        <v>Kristen Blake</v>
      </c>
      <c r="U549">
        <f>MONTH(CustomerSupport[[#This Row],[Date of Purchase]])</f>
        <v>10</v>
      </c>
      <c r="V549" t="str">
        <f>TEXT('Working data'!G549,"mmmm")</f>
        <v>October</v>
      </c>
      <c r="W549">
        <f>YEAR(CustomerSupport[[#This Row],[Date of Purchase]])</f>
        <v>2020</v>
      </c>
      <c r="X549" t="str">
        <f t="shared" si="8"/>
        <v/>
      </c>
    </row>
    <row r="550" spans="1:24" ht="14.25" customHeight="1" x14ac:dyDescent="0.4">
      <c r="A550">
        <v>549</v>
      </c>
      <c r="B550" t="s">
        <v>1912</v>
      </c>
      <c r="C550" t="s">
        <v>1913</v>
      </c>
      <c r="D550">
        <v>69</v>
      </c>
      <c r="E550" t="s">
        <v>19</v>
      </c>
      <c r="F550" t="s">
        <v>286</v>
      </c>
      <c r="G550" s="1">
        <v>44245</v>
      </c>
      <c r="H550" t="s">
        <v>67</v>
      </c>
      <c r="I550" t="s">
        <v>67</v>
      </c>
      <c r="J550" s="2" t="s">
        <v>1914</v>
      </c>
      <c r="K550" t="s">
        <v>24</v>
      </c>
      <c r="M550" t="s">
        <v>41</v>
      </c>
      <c r="N550" t="s">
        <v>33</v>
      </c>
      <c r="O550" s="3">
        <v>45078.721678240741</v>
      </c>
      <c r="R550">
        <v>549</v>
      </c>
      <c r="S550" t="str">
        <f>PROPER(CustomerSupport[[#This Row],[Resolution]])</f>
        <v/>
      </c>
      <c r="T550" t="str">
        <f>TRIM(CustomerSupport[[#This Row],[Customer Name]])</f>
        <v>Erika Villanueva</v>
      </c>
      <c r="U550">
        <f>MONTH(CustomerSupport[[#This Row],[Date of Purchase]])</f>
        <v>2</v>
      </c>
      <c r="V550" t="str">
        <f>TEXT('Working data'!G550,"mmmm")</f>
        <v>February</v>
      </c>
      <c r="W550">
        <f>YEAR(CustomerSupport[[#This Row],[Date of Purchase]])</f>
        <v>2021</v>
      </c>
      <c r="X550" t="str">
        <f t="shared" si="8"/>
        <v/>
      </c>
    </row>
    <row r="551" spans="1:24" ht="14.25" customHeight="1" x14ac:dyDescent="0.4">
      <c r="A551">
        <v>550</v>
      </c>
      <c r="B551" t="s">
        <v>1915</v>
      </c>
      <c r="C551" t="s">
        <v>1916</v>
      </c>
      <c r="D551">
        <v>58</v>
      </c>
      <c r="E551" t="s">
        <v>58</v>
      </c>
      <c r="F551" t="s">
        <v>129</v>
      </c>
      <c r="G551" s="1">
        <v>44140</v>
      </c>
      <c r="H551" t="s">
        <v>21</v>
      </c>
      <c r="I551" t="s">
        <v>77</v>
      </c>
      <c r="J551" s="2" t="s">
        <v>1917</v>
      </c>
      <c r="K551" t="s">
        <v>62</v>
      </c>
      <c r="M551" t="s">
        <v>41</v>
      </c>
      <c r="N551" t="s">
        <v>83</v>
      </c>
      <c r="R551">
        <v>550</v>
      </c>
      <c r="S551" t="str">
        <f>PROPER(CustomerSupport[[#This Row],[Resolution]])</f>
        <v/>
      </c>
      <c r="T551" t="str">
        <f>TRIM(CustomerSupport[[#This Row],[Customer Name]])</f>
        <v>Holly Taylor</v>
      </c>
      <c r="U551">
        <f>MONTH(CustomerSupport[[#This Row],[Date of Purchase]])</f>
        <v>11</v>
      </c>
      <c r="V551" t="str">
        <f>TEXT('Working data'!G551,"mmmm")</f>
        <v>November</v>
      </c>
      <c r="W551">
        <f>YEAR(CustomerSupport[[#This Row],[Date of Purchase]])</f>
        <v>2020</v>
      </c>
      <c r="X551" t="str">
        <f t="shared" si="8"/>
        <v/>
      </c>
    </row>
    <row r="552" spans="1:24" ht="14.25" customHeight="1" x14ac:dyDescent="0.4">
      <c r="A552">
        <v>551</v>
      </c>
      <c r="B552" t="s">
        <v>1918</v>
      </c>
      <c r="C552" t="s">
        <v>1919</v>
      </c>
      <c r="D552">
        <v>55</v>
      </c>
      <c r="E552" t="s">
        <v>29</v>
      </c>
      <c r="F552" t="s">
        <v>161</v>
      </c>
      <c r="G552" s="1">
        <v>44515</v>
      </c>
      <c r="H552" t="s">
        <v>59</v>
      </c>
      <c r="I552" t="s">
        <v>113</v>
      </c>
      <c r="J552" t="s">
        <v>1920</v>
      </c>
      <c r="K552" t="s">
        <v>62</v>
      </c>
      <c r="M552" t="s">
        <v>41</v>
      </c>
      <c r="N552" t="s">
        <v>55</v>
      </c>
      <c r="R552">
        <v>551</v>
      </c>
      <c r="S552" t="str">
        <f>PROPER(CustomerSupport[[#This Row],[Resolution]])</f>
        <v/>
      </c>
      <c r="T552" t="str">
        <f>TRIM(CustomerSupport[[#This Row],[Customer Name]])</f>
        <v>Kimberly Frazier</v>
      </c>
      <c r="U552">
        <f>MONTH(CustomerSupport[[#This Row],[Date of Purchase]])</f>
        <v>11</v>
      </c>
      <c r="V552" t="str">
        <f>TEXT('Working data'!G552,"mmmm")</f>
        <v>November</v>
      </c>
      <c r="W552">
        <f>YEAR(CustomerSupport[[#This Row],[Date of Purchase]])</f>
        <v>2021</v>
      </c>
      <c r="X552" t="str">
        <f t="shared" si="8"/>
        <v/>
      </c>
    </row>
    <row r="553" spans="1:24" ht="14.25" customHeight="1" x14ac:dyDescent="0.4">
      <c r="A553">
        <v>552</v>
      </c>
      <c r="B553" t="s">
        <v>1921</v>
      </c>
      <c r="C553" t="s">
        <v>1922</v>
      </c>
      <c r="D553">
        <v>45</v>
      </c>
      <c r="E553" t="s">
        <v>29</v>
      </c>
      <c r="F553" t="s">
        <v>202</v>
      </c>
      <c r="G553" s="1">
        <v>43999</v>
      </c>
      <c r="H553" t="s">
        <v>21</v>
      </c>
      <c r="I553" t="s">
        <v>150</v>
      </c>
      <c r="J553" t="s">
        <v>1923</v>
      </c>
      <c r="K553" t="s">
        <v>24</v>
      </c>
      <c r="M553" t="s">
        <v>25</v>
      </c>
      <c r="N553" t="s">
        <v>83</v>
      </c>
      <c r="O553" s="3">
        <v>45078.154374999998</v>
      </c>
      <c r="R553">
        <v>552</v>
      </c>
      <c r="S553" t="str">
        <f>PROPER(CustomerSupport[[#This Row],[Resolution]])</f>
        <v/>
      </c>
      <c r="T553" t="str">
        <f>TRIM(CustomerSupport[[#This Row],[Customer Name]])</f>
        <v>Denise Gould</v>
      </c>
      <c r="U553">
        <f>MONTH(CustomerSupport[[#This Row],[Date of Purchase]])</f>
        <v>6</v>
      </c>
      <c r="V553" t="str">
        <f>TEXT('Working data'!G553,"mmmm")</f>
        <v>June</v>
      </c>
      <c r="W553">
        <f>YEAR(CustomerSupport[[#This Row],[Date of Purchase]])</f>
        <v>2020</v>
      </c>
      <c r="X553" t="str">
        <f t="shared" si="8"/>
        <v/>
      </c>
    </row>
    <row r="554" spans="1:24" ht="14.25" customHeight="1" x14ac:dyDescent="0.4">
      <c r="A554">
        <v>553</v>
      </c>
      <c r="B554" t="s">
        <v>1924</v>
      </c>
      <c r="C554" t="s">
        <v>1925</v>
      </c>
      <c r="D554">
        <v>53</v>
      </c>
      <c r="E554" t="s">
        <v>58</v>
      </c>
      <c r="F554" t="s">
        <v>431</v>
      </c>
      <c r="G554" s="1">
        <v>44412</v>
      </c>
      <c r="H554" t="s">
        <v>21</v>
      </c>
      <c r="I554" t="s">
        <v>59</v>
      </c>
      <c r="J554" s="2" t="s">
        <v>1926</v>
      </c>
      <c r="K554" t="s">
        <v>24</v>
      </c>
      <c r="M554" t="s">
        <v>25</v>
      </c>
      <c r="N554" t="s">
        <v>33</v>
      </c>
      <c r="O554" s="3">
        <v>45078.007870370369</v>
      </c>
      <c r="R554">
        <v>553</v>
      </c>
      <c r="S554" t="str">
        <f>PROPER(CustomerSupport[[#This Row],[Resolution]])</f>
        <v/>
      </c>
      <c r="T554" t="str">
        <f>TRIM(CustomerSupport[[#This Row],[Customer Name]])</f>
        <v>Sylvia Russell</v>
      </c>
      <c r="U554">
        <f>MONTH(CustomerSupport[[#This Row],[Date of Purchase]])</f>
        <v>8</v>
      </c>
      <c r="V554" t="str">
        <f>TEXT('Working data'!G554,"mmmm")</f>
        <v>August</v>
      </c>
      <c r="W554">
        <f>YEAR(CustomerSupport[[#This Row],[Date of Purchase]])</f>
        <v>2021</v>
      </c>
      <c r="X554" t="str">
        <f t="shared" si="8"/>
        <v/>
      </c>
    </row>
    <row r="555" spans="1:24" ht="14.25" customHeight="1" x14ac:dyDescent="0.4">
      <c r="A555">
        <v>554</v>
      </c>
      <c r="B555" t="s">
        <v>1927</v>
      </c>
      <c r="C555" t="s">
        <v>1928</v>
      </c>
      <c r="D555">
        <v>45</v>
      </c>
      <c r="E555" t="s">
        <v>29</v>
      </c>
      <c r="F555" t="s">
        <v>65</v>
      </c>
      <c r="G555" s="1">
        <v>44352</v>
      </c>
      <c r="H555" t="s">
        <v>45</v>
      </c>
      <c r="I555" t="s">
        <v>22</v>
      </c>
      <c r="J555" t="s">
        <v>1929</v>
      </c>
      <c r="K555" t="s">
        <v>24</v>
      </c>
      <c r="M555" t="s">
        <v>89</v>
      </c>
      <c r="N555" t="s">
        <v>83</v>
      </c>
      <c r="O555" s="3">
        <v>45077.991215277776</v>
      </c>
      <c r="R555">
        <v>554</v>
      </c>
      <c r="S555" t="str">
        <f>PROPER(CustomerSupport[[#This Row],[Resolution]])</f>
        <v/>
      </c>
      <c r="T555" t="str">
        <f>TRIM(CustomerSupport[[#This Row],[Customer Name]])</f>
        <v>Kathryn Hunter</v>
      </c>
      <c r="U555">
        <f>MONTH(CustomerSupport[[#This Row],[Date of Purchase]])</f>
        <v>6</v>
      </c>
      <c r="V555" t="str">
        <f>TEXT('Working data'!G555,"mmmm")</f>
        <v>June</v>
      </c>
      <c r="W555">
        <f>YEAR(CustomerSupport[[#This Row],[Date of Purchase]])</f>
        <v>2021</v>
      </c>
      <c r="X555" t="str">
        <f t="shared" si="8"/>
        <v/>
      </c>
    </row>
    <row r="556" spans="1:24" ht="14.25" customHeight="1" x14ac:dyDescent="0.4">
      <c r="A556">
        <v>555</v>
      </c>
      <c r="B556" t="s">
        <v>1930</v>
      </c>
      <c r="C556" t="s">
        <v>1931</v>
      </c>
      <c r="D556">
        <v>45</v>
      </c>
      <c r="E556" t="s">
        <v>19</v>
      </c>
      <c r="F556" t="s">
        <v>44</v>
      </c>
      <c r="G556" s="1">
        <v>43937</v>
      </c>
      <c r="H556" t="s">
        <v>66</v>
      </c>
      <c r="I556" t="s">
        <v>67</v>
      </c>
      <c r="J556" s="2" t="s">
        <v>1932</v>
      </c>
      <c r="K556" t="s">
        <v>62</v>
      </c>
      <c r="M556" t="s">
        <v>25</v>
      </c>
      <c r="N556" t="s">
        <v>55</v>
      </c>
      <c r="R556">
        <v>555</v>
      </c>
      <c r="S556" t="str">
        <f>PROPER(CustomerSupport[[#This Row],[Resolution]])</f>
        <v/>
      </c>
      <c r="T556" t="str">
        <f>TRIM(CustomerSupport[[#This Row],[Customer Name]])</f>
        <v>Deborah Simpson</v>
      </c>
      <c r="U556">
        <f>MONTH(CustomerSupport[[#This Row],[Date of Purchase]])</f>
        <v>4</v>
      </c>
      <c r="V556" t="str">
        <f>TEXT('Working data'!G556,"mmmm")</f>
        <v>April</v>
      </c>
      <c r="W556">
        <f>YEAR(CustomerSupport[[#This Row],[Date of Purchase]])</f>
        <v>2020</v>
      </c>
      <c r="X556" t="str">
        <f t="shared" si="8"/>
        <v/>
      </c>
    </row>
    <row r="557" spans="1:24" ht="14.25" customHeight="1" x14ac:dyDescent="0.4">
      <c r="A557">
        <v>556</v>
      </c>
      <c r="B557" t="s">
        <v>1933</v>
      </c>
      <c r="C557" t="s">
        <v>1934</v>
      </c>
      <c r="D557">
        <v>44</v>
      </c>
      <c r="E557" t="s">
        <v>58</v>
      </c>
      <c r="F557" t="s">
        <v>202</v>
      </c>
      <c r="G557" s="1">
        <v>44483</v>
      </c>
      <c r="H557" t="s">
        <v>45</v>
      </c>
      <c r="I557" t="s">
        <v>77</v>
      </c>
      <c r="J557" s="2" t="s">
        <v>1935</v>
      </c>
      <c r="K557" t="s">
        <v>39</v>
      </c>
      <c r="L557" t="s">
        <v>1936</v>
      </c>
      <c r="M557" t="s">
        <v>25</v>
      </c>
      <c r="N557" t="s">
        <v>55</v>
      </c>
      <c r="O557" s="3">
        <v>45078.901666666665</v>
      </c>
      <c r="P557" s="3">
        <v>45078.539861111109</v>
      </c>
      <c r="Q557">
        <v>5</v>
      </c>
      <c r="R557">
        <v>556</v>
      </c>
      <c r="S557" t="str">
        <f>PROPER(CustomerSupport[[#This Row],[Resolution]])</f>
        <v>Pick Pass By Less Beautiful Degree.</v>
      </c>
      <c r="T557" t="str">
        <f>TRIM(CustomerSupport[[#This Row],[Customer Name]])</f>
        <v>Jenny Flynn</v>
      </c>
      <c r="U557">
        <f>MONTH(CustomerSupport[[#This Row],[Date of Purchase]])</f>
        <v>10</v>
      </c>
      <c r="V557" t="str">
        <f>TEXT('Working data'!G557,"mmmm")</f>
        <v>October</v>
      </c>
      <c r="W557">
        <f>YEAR(CustomerSupport[[#This Row],[Date of Purchase]])</f>
        <v>2021</v>
      </c>
      <c r="X557">
        <f t="shared" si="8"/>
        <v>-8.6833333333488554</v>
      </c>
    </row>
    <row r="558" spans="1:24" ht="14.25" customHeight="1" x14ac:dyDescent="0.4">
      <c r="A558">
        <v>557</v>
      </c>
      <c r="B558" t="s">
        <v>1937</v>
      </c>
      <c r="C558" t="s">
        <v>1938</v>
      </c>
      <c r="D558">
        <v>34</v>
      </c>
      <c r="E558" t="s">
        <v>19</v>
      </c>
      <c r="F558" t="s">
        <v>92</v>
      </c>
      <c r="G558" s="1">
        <v>44236</v>
      </c>
      <c r="H558" t="s">
        <v>59</v>
      </c>
      <c r="I558" t="s">
        <v>150</v>
      </c>
      <c r="J558" s="2" t="s">
        <v>1939</v>
      </c>
      <c r="K558" t="s">
        <v>62</v>
      </c>
      <c r="M558" t="s">
        <v>41</v>
      </c>
      <c r="N558" t="s">
        <v>83</v>
      </c>
      <c r="R558">
        <v>557</v>
      </c>
      <c r="S558" t="str">
        <f>PROPER(CustomerSupport[[#This Row],[Resolution]])</f>
        <v/>
      </c>
      <c r="T558" t="str">
        <f>TRIM(CustomerSupport[[#This Row],[Customer Name]])</f>
        <v>Eric Black</v>
      </c>
      <c r="U558">
        <f>MONTH(CustomerSupport[[#This Row],[Date of Purchase]])</f>
        <v>2</v>
      </c>
      <c r="V558" t="str">
        <f>TEXT('Working data'!G558,"mmmm")</f>
        <v>February</v>
      </c>
      <c r="W558">
        <f>YEAR(CustomerSupport[[#This Row],[Date of Purchase]])</f>
        <v>2021</v>
      </c>
      <c r="X558" t="str">
        <f t="shared" si="8"/>
        <v/>
      </c>
    </row>
    <row r="559" spans="1:24" ht="14.25" customHeight="1" x14ac:dyDescent="0.4">
      <c r="A559">
        <v>558</v>
      </c>
      <c r="B559" t="s">
        <v>1940</v>
      </c>
      <c r="C559" t="s">
        <v>1941</v>
      </c>
      <c r="D559">
        <v>27</v>
      </c>
      <c r="E559" t="s">
        <v>29</v>
      </c>
      <c r="F559" t="s">
        <v>125</v>
      </c>
      <c r="G559" s="1">
        <v>44343</v>
      </c>
      <c r="H559" t="s">
        <v>59</v>
      </c>
      <c r="I559" t="s">
        <v>177</v>
      </c>
      <c r="J559" s="2" t="s">
        <v>1942</v>
      </c>
      <c r="K559" t="s">
        <v>62</v>
      </c>
      <c r="M559" t="s">
        <v>143</v>
      </c>
      <c r="N559" t="s">
        <v>26</v>
      </c>
      <c r="R559">
        <v>558</v>
      </c>
      <c r="S559" t="str">
        <f>PROPER(CustomerSupport[[#This Row],[Resolution]])</f>
        <v/>
      </c>
      <c r="T559" t="str">
        <f>TRIM(CustomerSupport[[#This Row],[Customer Name]])</f>
        <v>Vanessa Kennedy</v>
      </c>
      <c r="U559">
        <f>MONTH(CustomerSupport[[#This Row],[Date of Purchase]])</f>
        <v>5</v>
      </c>
      <c r="V559" t="str">
        <f>TEXT('Working data'!G559,"mmmm")</f>
        <v>May</v>
      </c>
      <c r="W559">
        <f>YEAR(CustomerSupport[[#This Row],[Date of Purchase]])</f>
        <v>2021</v>
      </c>
      <c r="X559" t="str">
        <f t="shared" si="8"/>
        <v/>
      </c>
    </row>
    <row r="560" spans="1:24" ht="14.25" customHeight="1" x14ac:dyDescent="0.4">
      <c r="A560">
        <v>559</v>
      </c>
      <c r="B560" t="s">
        <v>1943</v>
      </c>
      <c r="C560" t="s">
        <v>1944</v>
      </c>
      <c r="D560">
        <v>42</v>
      </c>
      <c r="E560" t="s">
        <v>58</v>
      </c>
      <c r="F560" t="s">
        <v>383</v>
      </c>
      <c r="G560" s="1">
        <v>44014</v>
      </c>
      <c r="H560" t="s">
        <v>66</v>
      </c>
      <c r="I560" t="s">
        <v>31</v>
      </c>
      <c r="J560" s="2" t="s">
        <v>1945</v>
      </c>
      <c r="K560" t="s">
        <v>39</v>
      </c>
      <c r="L560" t="s">
        <v>1946</v>
      </c>
      <c r="M560" t="s">
        <v>25</v>
      </c>
      <c r="N560" t="s">
        <v>33</v>
      </c>
      <c r="O560" s="3">
        <v>45078.718391203707</v>
      </c>
      <c r="P560" s="3">
        <v>45078.839918981481</v>
      </c>
      <c r="Q560">
        <v>3</v>
      </c>
      <c r="R560">
        <v>559</v>
      </c>
      <c r="S560" t="str">
        <f>PROPER(CustomerSupport[[#This Row],[Resolution]])</f>
        <v>Four Part Almost Color General Their.</v>
      </c>
      <c r="T560" t="str">
        <f>TRIM(CustomerSupport[[#This Row],[Customer Name]])</f>
        <v>Anna White</v>
      </c>
      <c r="U560">
        <f>MONTH(CustomerSupport[[#This Row],[Date of Purchase]])</f>
        <v>7</v>
      </c>
      <c r="V560" t="str">
        <f>TEXT('Working data'!G560,"mmmm")</f>
        <v>July</v>
      </c>
      <c r="W560">
        <f>YEAR(CustomerSupport[[#This Row],[Date of Purchase]])</f>
        <v>2020</v>
      </c>
      <c r="X560">
        <f t="shared" si="8"/>
        <v>2.9166666665696539</v>
      </c>
    </row>
    <row r="561" spans="1:24" ht="14.25" customHeight="1" x14ac:dyDescent="0.4">
      <c r="A561">
        <v>560</v>
      </c>
      <c r="B561" t="s">
        <v>1947</v>
      </c>
      <c r="C561" t="s">
        <v>1948</v>
      </c>
      <c r="D561">
        <v>45</v>
      </c>
      <c r="E561" t="s">
        <v>19</v>
      </c>
      <c r="F561" t="s">
        <v>129</v>
      </c>
      <c r="G561" s="1">
        <v>44398</v>
      </c>
      <c r="H561" t="s">
        <v>59</v>
      </c>
      <c r="I561" t="s">
        <v>150</v>
      </c>
      <c r="J561" t="s">
        <v>1949</v>
      </c>
      <c r="K561" t="s">
        <v>62</v>
      </c>
      <c r="M561" t="s">
        <v>41</v>
      </c>
      <c r="N561" t="s">
        <v>55</v>
      </c>
      <c r="R561">
        <v>560</v>
      </c>
      <c r="S561" t="str">
        <f>PROPER(CustomerSupport[[#This Row],[Resolution]])</f>
        <v/>
      </c>
      <c r="T561" t="str">
        <f>TRIM(CustomerSupport[[#This Row],[Customer Name]])</f>
        <v>Austin Salinas</v>
      </c>
      <c r="U561">
        <f>MONTH(CustomerSupport[[#This Row],[Date of Purchase]])</f>
        <v>7</v>
      </c>
      <c r="V561" t="str">
        <f>TEXT('Working data'!G561,"mmmm")</f>
        <v>July</v>
      </c>
      <c r="W561">
        <f>YEAR(CustomerSupport[[#This Row],[Date of Purchase]])</f>
        <v>2021</v>
      </c>
      <c r="X561" t="str">
        <f t="shared" si="8"/>
        <v/>
      </c>
    </row>
    <row r="562" spans="1:24" ht="14.25" customHeight="1" x14ac:dyDescent="0.4">
      <c r="A562">
        <v>561</v>
      </c>
      <c r="B562" t="s">
        <v>1950</v>
      </c>
      <c r="C562" t="s">
        <v>1951</v>
      </c>
      <c r="D562">
        <v>42</v>
      </c>
      <c r="E562" t="s">
        <v>19</v>
      </c>
      <c r="F562" t="s">
        <v>202</v>
      </c>
      <c r="G562" s="1">
        <v>43982</v>
      </c>
      <c r="H562" t="s">
        <v>21</v>
      </c>
      <c r="I562" t="s">
        <v>150</v>
      </c>
      <c r="J562" s="2" t="s">
        <v>1952</v>
      </c>
      <c r="K562" t="s">
        <v>24</v>
      </c>
      <c r="M562" t="s">
        <v>25</v>
      </c>
      <c r="N562" t="s">
        <v>83</v>
      </c>
      <c r="O562" s="3">
        <v>45078.818425925929</v>
      </c>
      <c r="R562">
        <v>561</v>
      </c>
      <c r="S562" t="str">
        <f>PROPER(CustomerSupport[[#This Row],[Resolution]])</f>
        <v/>
      </c>
      <c r="T562" t="str">
        <f>TRIM(CustomerSupport[[#This Row],[Customer Name]])</f>
        <v>Anthony Wells</v>
      </c>
      <c r="U562">
        <f>MONTH(CustomerSupport[[#This Row],[Date of Purchase]])</f>
        <v>5</v>
      </c>
      <c r="V562" t="str">
        <f>TEXT('Working data'!G562,"mmmm")</f>
        <v>May</v>
      </c>
      <c r="W562">
        <f>YEAR(CustomerSupport[[#This Row],[Date of Purchase]])</f>
        <v>2020</v>
      </c>
      <c r="X562" t="str">
        <f t="shared" si="8"/>
        <v/>
      </c>
    </row>
    <row r="563" spans="1:24" ht="14.25" customHeight="1" x14ac:dyDescent="0.4">
      <c r="A563">
        <v>562</v>
      </c>
      <c r="B563" t="s">
        <v>1953</v>
      </c>
      <c r="C563" t="s">
        <v>1954</v>
      </c>
      <c r="D563">
        <v>44</v>
      </c>
      <c r="E563" t="s">
        <v>58</v>
      </c>
      <c r="F563" t="s">
        <v>242</v>
      </c>
      <c r="G563" s="1">
        <v>43968</v>
      </c>
      <c r="H563" t="s">
        <v>21</v>
      </c>
      <c r="I563" t="s">
        <v>37</v>
      </c>
      <c r="J563" t="s">
        <v>1955</v>
      </c>
      <c r="K563" t="s">
        <v>39</v>
      </c>
      <c r="L563" t="s">
        <v>1956</v>
      </c>
      <c r="M563" t="s">
        <v>143</v>
      </c>
      <c r="N563" t="s">
        <v>83</v>
      </c>
      <c r="O563" s="3">
        <v>45078.166365740741</v>
      </c>
      <c r="P563" s="3">
        <v>45078.49622685185</v>
      </c>
      <c r="Q563">
        <v>3</v>
      </c>
      <c r="R563">
        <v>562</v>
      </c>
      <c r="S563" t="str">
        <f>PROPER(CustomerSupport[[#This Row],[Resolution]])</f>
        <v>One Fire Democrat Describe.</v>
      </c>
      <c r="T563" t="str">
        <f>TRIM(CustomerSupport[[#This Row],[Customer Name]])</f>
        <v>Angela Hall</v>
      </c>
      <c r="U563">
        <f>MONTH(CustomerSupport[[#This Row],[Date of Purchase]])</f>
        <v>5</v>
      </c>
      <c r="V563" t="str">
        <f>TEXT('Working data'!G563,"mmmm")</f>
        <v>May</v>
      </c>
      <c r="W563">
        <f>YEAR(CustomerSupport[[#This Row],[Date of Purchase]])</f>
        <v>2020</v>
      </c>
      <c r="X563">
        <f t="shared" si="8"/>
        <v>7.9166666666278616</v>
      </c>
    </row>
    <row r="564" spans="1:24" ht="14.25" customHeight="1" x14ac:dyDescent="0.4">
      <c r="A564">
        <v>563</v>
      </c>
      <c r="B564" t="s">
        <v>1957</v>
      </c>
      <c r="C564" t="s">
        <v>1958</v>
      </c>
      <c r="D564">
        <v>64</v>
      </c>
      <c r="E564" t="s">
        <v>58</v>
      </c>
      <c r="F564" t="s">
        <v>219</v>
      </c>
      <c r="G564" s="1">
        <v>44115</v>
      </c>
      <c r="H564" t="s">
        <v>21</v>
      </c>
      <c r="I564" t="s">
        <v>141</v>
      </c>
      <c r="J564" s="2" t="s">
        <v>1959</v>
      </c>
      <c r="K564" t="s">
        <v>24</v>
      </c>
      <c r="M564" t="s">
        <v>143</v>
      </c>
      <c r="N564" t="s">
        <v>26</v>
      </c>
      <c r="O564" s="3">
        <v>45078.679571759261</v>
      </c>
      <c r="R564">
        <v>563</v>
      </c>
      <c r="S564" t="str">
        <f>PROPER(CustomerSupport[[#This Row],[Resolution]])</f>
        <v/>
      </c>
      <c r="T564" t="str">
        <f>TRIM(CustomerSupport[[#This Row],[Customer Name]])</f>
        <v>Kimberly Cunningham</v>
      </c>
      <c r="U564">
        <f>MONTH(CustomerSupport[[#This Row],[Date of Purchase]])</f>
        <v>10</v>
      </c>
      <c r="V564" t="str">
        <f>TEXT('Working data'!G564,"mmmm")</f>
        <v>October</v>
      </c>
      <c r="W564">
        <f>YEAR(CustomerSupport[[#This Row],[Date of Purchase]])</f>
        <v>2020</v>
      </c>
      <c r="X564" t="str">
        <f t="shared" si="8"/>
        <v/>
      </c>
    </row>
    <row r="565" spans="1:24" ht="14.25" customHeight="1" x14ac:dyDescent="0.4">
      <c r="A565">
        <v>564</v>
      </c>
      <c r="B565" t="s">
        <v>1960</v>
      </c>
      <c r="C565" t="s">
        <v>1961</v>
      </c>
      <c r="D565">
        <v>51</v>
      </c>
      <c r="E565" t="s">
        <v>58</v>
      </c>
      <c r="F565" t="s">
        <v>655</v>
      </c>
      <c r="G565" s="1">
        <v>43964</v>
      </c>
      <c r="H565" t="s">
        <v>45</v>
      </c>
      <c r="I565" t="s">
        <v>72</v>
      </c>
      <c r="J565" s="2" t="s">
        <v>1962</v>
      </c>
      <c r="K565" t="s">
        <v>24</v>
      </c>
      <c r="M565" t="s">
        <v>41</v>
      </c>
      <c r="N565" t="s">
        <v>26</v>
      </c>
      <c r="O565" s="3">
        <v>45078.56013888889</v>
      </c>
      <c r="R565">
        <v>564</v>
      </c>
      <c r="S565" t="str">
        <f>PROPER(CustomerSupport[[#This Row],[Resolution]])</f>
        <v/>
      </c>
      <c r="T565" t="str">
        <f>TRIM(CustomerSupport[[#This Row],[Customer Name]])</f>
        <v>Tara Pratt</v>
      </c>
      <c r="U565">
        <f>MONTH(CustomerSupport[[#This Row],[Date of Purchase]])</f>
        <v>5</v>
      </c>
      <c r="V565" t="str">
        <f>TEXT('Working data'!G565,"mmmm")</f>
        <v>May</v>
      </c>
      <c r="W565">
        <f>YEAR(CustomerSupport[[#This Row],[Date of Purchase]])</f>
        <v>2020</v>
      </c>
      <c r="X565" t="str">
        <f t="shared" si="8"/>
        <v/>
      </c>
    </row>
    <row r="566" spans="1:24" ht="14.25" customHeight="1" x14ac:dyDescent="0.4">
      <c r="A566">
        <v>565</v>
      </c>
      <c r="B566" t="s">
        <v>1963</v>
      </c>
      <c r="C566" t="s">
        <v>1964</v>
      </c>
      <c r="D566">
        <v>20</v>
      </c>
      <c r="E566" t="s">
        <v>29</v>
      </c>
      <c r="F566" t="s">
        <v>249</v>
      </c>
      <c r="G566" s="1">
        <v>44128</v>
      </c>
      <c r="H566" t="s">
        <v>59</v>
      </c>
      <c r="I566" t="s">
        <v>59</v>
      </c>
      <c r="J566" s="2" t="s">
        <v>1965</v>
      </c>
      <c r="K566" t="s">
        <v>39</v>
      </c>
      <c r="L566" t="s">
        <v>1966</v>
      </c>
      <c r="M566" t="s">
        <v>89</v>
      </c>
      <c r="N566" t="s">
        <v>83</v>
      </c>
      <c r="O566" s="3">
        <v>45078.204606481479</v>
      </c>
      <c r="P566" s="3">
        <v>45078.057384259257</v>
      </c>
      <c r="Q566">
        <v>5</v>
      </c>
      <c r="R566">
        <v>565</v>
      </c>
      <c r="S566" t="str">
        <f>PROPER(CustomerSupport[[#This Row],[Resolution]])</f>
        <v>Election What Open Loss Off Large.</v>
      </c>
      <c r="T566" t="str">
        <f>TRIM(CustomerSupport[[#This Row],[Customer Name]])</f>
        <v>Brianna Evans</v>
      </c>
      <c r="U566">
        <f>MONTH(CustomerSupport[[#This Row],[Date of Purchase]])</f>
        <v>10</v>
      </c>
      <c r="V566" t="str">
        <f>TEXT('Working data'!G566,"mmmm")</f>
        <v>October</v>
      </c>
      <c r="W566">
        <f>YEAR(CustomerSupport[[#This Row],[Date of Purchase]])</f>
        <v>2020</v>
      </c>
      <c r="X566">
        <f t="shared" si="8"/>
        <v>-3.5333333333255723</v>
      </c>
    </row>
    <row r="567" spans="1:24" ht="14.25" customHeight="1" x14ac:dyDescent="0.4">
      <c r="A567">
        <v>566</v>
      </c>
      <c r="B567" t="s">
        <v>1967</v>
      </c>
      <c r="C567" t="s">
        <v>1968</v>
      </c>
      <c r="D567">
        <v>30</v>
      </c>
      <c r="E567" t="s">
        <v>19</v>
      </c>
      <c r="F567" t="s">
        <v>81</v>
      </c>
      <c r="G567" s="1">
        <v>44141</v>
      </c>
      <c r="H567" t="s">
        <v>45</v>
      </c>
      <c r="I567" t="s">
        <v>31</v>
      </c>
      <c r="J567" s="2" t="s">
        <v>1969</v>
      </c>
      <c r="K567" t="s">
        <v>62</v>
      </c>
      <c r="M567" t="s">
        <v>41</v>
      </c>
      <c r="N567" t="s">
        <v>26</v>
      </c>
      <c r="R567">
        <v>566</v>
      </c>
      <c r="S567" t="str">
        <f>PROPER(CustomerSupport[[#This Row],[Resolution]])</f>
        <v/>
      </c>
      <c r="T567" t="str">
        <f>TRIM(CustomerSupport[[#This Row],[Customer Name]])</f>
        <v>Lindsey Barnes</v>
      </c>
      <c r="U567">
        <f>MONTH(CustomerSupport[[#This Row],[Date of Purchase]])</f>
        <v>11</v>
      </c>
      <c r="V567" t="str">
        <f>TEXT('Working data'!G567,"mmmm")</f>
        <v>November</v>
      </c>
      <c r="W567">
        <f>YEAR(CustomerSupport[[#This Row],[Date of Purchase]])</f>
        <v>2020</v>
      </c>
      <c r="X567" t="str">
        <f t="shared" si="8"/>
        <v/>
      </c>
    </row>
    <row r="568" spans="1:24" ht="14.25" customHeight="1" x14ac:dyDescent="0.4">
      <c r="A568">
        <v>567</v>
      </c>
      <c r="B568" t="s">
        <v>1970</v>
      </c>
      <c r="C568" t="s">
        <v>1971</v>
      </c>
      <c r="D568">
        <v>36</v>
      </c>
      <c r="E568" t="s">
        <v>58</v>
      </c>
      <c r="F568" t="s">
        <v>699</v>
      </c>
      <c r="G568" s="1">
        <v>44249</v>
      </c>
      <c r="H568" t="s">
        <v>66</v>
      </c>
      <c r="I568" t="s">
        <v>77</v>
      </c>
      <c r="J568" s="2" t="s">
        <v>1972</v>
      </c>
      <c r="K568" t="s">
        <v>24</v>
      </c>
      <c r="M568" t="s">
        <v>41</v>
      </c>
      <c r="N568" t="s">
        <v>33</v>
      </c>
      <c r="O568" s="3">
        <v>45078.783807870372</v>
      </c>
      <c r="R568">
        <v>567</v>
      </c>
      <c r="S568" t="str">
        <f>PROPER(CustomerSupport[[#This Row],[Resolution]])</f>
        <v/>
      </c>
      <c r="T568" t="str">
        <f>TRIM(CustomerSupport[[#This Row],[Customer Name]])</f>
        <v>Melissa Weiss</v>
      </c>
      <c r="U568">
        <f>MONTH(CustomerSupport[[#This Row],[Date of Purchase]])</f>
        <v>2</v>
      </c>
      <c r="V568" t="str">
        <f>TEXT('Working data'!G568,"mmmm")</f>
        <v>February</v>
      </c>
      <c r="W568">
        <f>YEAR(CustomerSupport[[#This Row],[Date of Purchase]])</f>
        <v>2021</v>
      </c>
      <c r="X568" t="str">
        <f t="shared" si="8"/>
        <v/>
      </c>
    </row>
    <row r="569" spans="1:24" ht="14.25" customHeight="1" x14ac:dyDescent="0.4">
      <c r="A569">
        <v>568</v>
      </c>
      <c r="B569" t="s">
        <v>1973</v>
      </c>
      <c r="C569" t="s">
        <v>1974</v>
      </c>
      <c r="D569">
        <v>46</v>
      </c>
      <c r="E569" t="s">
        <v>29</v>
      </c>
      <c r="F569" t="s">
        <v>129</v>
      </c>
      <c r="G569" s="1">
        <v>44469</v>
      </c>
      <c r="H569" t="s">
        <v>45</v>
      </c>
      <c r="I569" t="s">
        <v>31</v>
      </c>
      <c r="J569" s="2" t="s">
        <v>1975</v>
      </c>
      <c r="K569" t="s">
        <v>39</v>
      </c>
      <c r="L569" t="s">
        <v>1976</v>
      </c>
      <c r="M569" t="s">
        <v>89</v>
      </c>
      <c r="N569" t="s">
        <v>83</v>
      </c>
      <c r="O569" s="3">
        <v>45078.747708333336</v>
      </c>
      <c r="P569" s="3">
        <v>45078.287986111114</v>
      </c>
      <c r="Q569">
        <v>1</v>
      </c>
      <c r="R569">
        <v>568</v>
      </c>
      <c r="S569" t="str">
        <f>PROPER(CustomerSupport[[#This Row],[Resolution]])</f>
        <v>Herself Early Never Stop Group.</v>
      </c>
      <c r="T569" t="str">
        <f>TRIM(CustomerSupport[[#This Row],[Customer Name]])</f>
        <v>Taylor Alvarez</v>
      </c>
      <c r="U569">
        <f>MONTH(CustomerSupport[[#This Row],[Date of Purchase]])</f>
        <v>9</v>
      </c>
      <c r="V569" t="str">
        <f>TEXT('Working data'!G569,"mmmm")</f>
        <v>September</v>
      </c>
      <c r="W569">
        <f>YEAR(CustomerSupport[[#This Row],[Date of Purchase]])</f>
        <v>2021</v>
      </c>
      <c r="X569">
        <f t="shared" si="8"/>
        <v>-11.033333333325572</v>
      </c>
    </row>
    <row r="570" spans="1:24" ht="14.25" customHeight="1" x14ac:dyDescent="0.4">
      <c r="A570">
        <v>569</v>
      </c>
      <c r="B570" t="s">
        <v>1893</v>
      </c>
      <c r="C570" t="s">
        <v>1977</v>
      </c>
      <c r="D570">
        <v>44</v>
      </c>
      <c r="E570" t="s">
        <v>29</v>
      </c>
      <c r="F570" t="s">
        <v>219</v>
      </c>
      <c r="G570" s="1">
        <v>44189</v>
      </c>
      <c r="H570" t="s">
        <v>66</v>
      </c>
      <c r="I570" t="s">
        <v>37</v>
      </c>
      <c r="J570" t="s">
        <v>1978</v>
      </c>
      <c r="K570" t="s">
        <v>39</v>
      </c>
      <c r="L570" t="s">
        <v>1979</v>
      </c>
      <c r="M570" t="s">
        <v>41</v>
      </c>
      <c r="N570" t="s">
        <v>26</v>
      </c>
      <c r="O570" s="3">
        <v>45078.223414351851</v>
      </c>
      <c r="P570" s="3">
        <v>45078.731747685182</v>
      </c>
      <c r="Q570">
        <v>4</v>
      </c>
      <c r="R570">
        <v>569</v>
      </c>
      <c r="S570" t="str">
        <f>PROPER(CustomerSupport[[#This Row],[Resolution]])</f>
        <v>Million Close Eye Push Field.</v>
      </c>
      <c r="T570" t="str">
        <f>TRIM(CustomerSupport[[#This Row],[Customer Name]])</f>
        <v>Teresa Jimenez</v>
      </c>
      <c r="U570">
        <f>MONTH(CustomerSupport[[#This Row],[Date of Purchase]])</f>
        <v>12</v>
      </c>
      <c r="V570" t="str">
        <f>TEXT('Working data'!G570,"mmmm")</f>
        <v>December</v>
      </c>
      <c r="W570">
        <f>YEAR(CustomerSupport[[#This Row],[Date of Purchase]])</f>
        <v>2020</v>
      </c>
      <c r="X570">
        <f t="shared" si="8"/>
        <v>12.199999999953434</v>
      </c>
    </row>
    <row r="571" spans="1:24" ht="14.25" customHeight="1" x14ac:dyDescent="0.4">
      <c r="A571">
        <v>570</v>
      </c>
      <c r="B571" t="s">
        <v>1980</v>
      </c>
      <c r="C571" t="s">
        <v>1981</v>
      </c>
      <c r="D571">
        <v>48</v>
      </c>
      <c r="E571" t="s">
        <v>19</v>
      </c>
      <c r="F571" t="s">
        <v>86</v>
      </c>
      <c r="G571" s="1">
        <v>44278</v>
      </c>
      <c r="H571" t="s">
        <v>59</v>
      </c>
      <c r="I571" t="s">
        <v>60</v>
      </c>
      <c r="J571" s="2" t="s">
        <v>1982</v>
      </c>
      <c r="K571" t="s">
        <v>62</v>
      </c>
      <c r="M571" t="s">
        <v>25</v>
      </c>
      <c r="N571" t="s">
        <v>33</v>
      </c>
      <c r="R571">
        <v>570</v>
      </c>
      <c r="S571" t="str">
        <f>PROPER(CustomerSupport[[#This Row],[Resolution]])</f>
        <v/>
      </c>
      <c r="T571" t="str">
        <f>TRIM(CustomerSupport[[#This Row],[Customer Name]])</f>
        <v>Hannah Quinn</v>
      </c>
      <c r="U571">
        <f>MONTH(CustomerSupport[[#This Row],[Date of Purchase]])</f>
        <v>3</v>
      </c>
      <c r="V571" t="str">
        <f>TEXT('Working data'!G571,"mmmm")</f>
        <v>March</v>
      </c>
      <c r="W571">
        <f>YEAR(CustomerSupport[[#This Row],[Date of Purchase]])</f>
        <v>2021</v>
      </c>
      <c r="X571" t="str">
        <f t="shared" si="8"/>
        <v/>
      </c>
    </row>
    <row r="572" spans="1:24" ht="14.25" customHeight="1" x14ac:dyDescent="0.4">
      <c r="A572">
        <v>571</v>
      </c>
      <c r="B572" t="s">
        <v>1983</v>
      </c>
      <c r="C572" t="s">
        <v>1984</v>
      </c>
      <c r="D572">
        <v>70</v>
      </c>
      <c r="E572" t="s">
        <v>29</v>
      </c>
      <c r="F572" t="s">
        <v>431</v>
      </c>
      <c r="G572" s="1">
        <v>44334</v>
      </c>
      <c r="H572" t="s">
        <v>66</v>
      </c>
      <c r="I572" t="s">
        <v>67</v>
      </c>
      <c r="J572" s="2" t="s">
        <v>1985</v>
      </c>
      <c r="K572" t="s">
        <v>24</v>
      </c>
      <c r="M572" t="s">
        <v>41</v>
      </c>
      <c r="N572" t="s">
        <v>33</v>
      </c>
      <c r="O572" s="3">
        <v>45078.184560185182</v>
      </c>
      <c r="R572">
        <v>571</v>
      </c>
      <c r="S572" t="str">
        <f>PROPER(CustomerSupport[[#This Row],[Resolution]])</f>
        <v/>
      </c>
      <c r="T572" t="str">
        <f>TRIM(CustomerSupport[[#This Row],[Customer Name]])</f>
        <v>Levi Valencia</v>
      </c>
      <c r="U572">
        <f>MONTH(CustomerSupport[[#This Row],[Date of Purchase]])</f>
        <v>5</v>
      </c>
      <c r="V572" t="str">
        <f>TEXT('Working data'!G572,"mmmm")</f>
        <v>May</v>
      </c>
      <c r="W572">
        <f>YEAR(CustomerSupport[[#This Row],[Date of Purchase]])</f>
        <v>2021</v>
      </c>
      <c r="X572" t="str">
        <f t="shared" si="8"/>
        <v/>
      </c>
    </row>
    <row r="573" spans="1:24" ht="14.25" customHeight="1" x14ac:dyDescent="0.4">
      <c r="A573">
        <v>572</v>
      </c>
      <c r="B573" t="s">
        <v>1986</v>
      </c>
      <c r="C573" t="s">
        <v>1987</v>
      </c>
      <c r="D573">
        <v>20</v>
      </c>
      <c r="E573" t="s">
        <v>29</v>
      </c>
      <c r="F573" t="s">
        <v>397</v>
      </c>
      <c r="G573" s="1">
        <v>43942</v>
      </c>
      <c r="H573" t="s">
        <v>45</v>
      </c>
      <c r="I573" t="s">
        <v>37</v>
      </c>
      <c r="J573" s="2" t="s">
        <v>1988</v>
      </c>
      <c r="K573" t="s">
        <v>24</v>
      </c>
      <c r="M573" t="s">
        <v>41</v>
      </c>
      <c r="N573" t="s">
        <v>83</v>
      </c>
      <c r="O573" s="3">
        <v>45078.251238425924</v>
      </c>
      <c r="R573">
        <v>572</v>
      </c>
      <c r="S573" t="str">
        <f>PROPER(CustomerSupport[[#This Row],[Resolution]])</f>
        <v/>
      </c>
      <c r="T573" t="str">
        <f>TRIM(CustomerSupport[[#This Row],[Customer Name]])</f>
        <v>Charles Wells</v>
      </c>
      <c r="U573">
        <f>MONTH(CustomerSupport[[#This Row],[Date of Purchase]])</f>
        <v>4</v>
      </c>
      <c r="V573" t="str">
        <f>TEXT('Working data'!G573,"mmmm")</f>
        <v>April</v>
      </c>
      <c r="W573">
        <f>YEAR(CustomerSupport[[#This Row],[Date of Purchase]])</f>
        <v>2020</v>
      </c>
      <c r="X573" t="str">
        <f t="shared" si="8"/>
        <v/>
      </c>
    </row>
    <row r="574" spans="1:24" ht="14.25" customHeight="1" x14ac:dyDescent="0.4">
      <c r="A574">
        <v>573</v>
      </c>
      <c r="B574" t="s">
        <v>1989</v>
      </c>
      <c r="C574" t="s">
        <v>1990</v>
      </c>
      <c r="D574">
        <v>39</v>
      </c>
      <c r="E574" t="s">
        <v>19</v>
      </c>
      <c r="F574" t="s">
        <v>383</v>
      </c>
      <c r="G574" s="1">
        <v>44180</v>
      </c>
      <c r="H574" t="s">
        <v>66</v>
      </c>
      <c r="I574" t="s">
        <v>113</v>
      </c>
      <c r="J574" s="2" t="s">
        <v>1991</v>
      </c>
      <c r="K574" t="s">
        <v>62</v>
      </c>
      <c r="M574" t="s">
        <v>41</v>
      </c>
      <c r="N574" t="s">
        <v>55</v>
      </c>
      <c r="R574">
        <v>573</v>
      </c>
      <c r="S574" t="str">
        <f>PROPER(CustomerSupport[[#This Row],[Resolution]])</f>
        <v/>
      </c>
      <c r="T574" t="str">
        <f>TRIM(CustomerSupport[[#This Row],[Customer Name]])</f>
        <v>Angela Jensen</v>
      </c>
      <c r="U574">
        <f>MONTH(CustomerSupport[[#This Row],[Date of Purchase]])</f>
        <v>12</v>
      </c>
      <c r="V574" t="str">
        <f>TEXT('Working data'!G574,"mmmm")</f>
        <v>December</v>
      </c>
      <c r="W574">
        <f>YEAR(CustomerSupport[[#This Row],[Date of Purchase]])</f>
        <v>2020</v>
      </c>
      <c r="X574" t="str">
        <f t="shared" si="8"/>
        <v/>
      </c>
    </row>
    <row r="575" spans="1:24" ht="14.25" customHeight="1" x14ac:dyDescent="0.4">
      <c r="A575">
        <v>574</v>
      </c>
      <c r="B575" t="s">
        <v>1992</v>
      </c>
      <c r="C575" t="s">
        <v>1993</v>
      </c>
      <c r="D575">
        <v>54</v>
      </c>
      <c r="E575" t="s">
        <v>19</v>
      </c>
      <c r="F575" t="s">
        <v>431</v>
      </c>
      <c r="G575" s="1">
        <v>43979</v>
      </c>
      <c r="H575" t="s">
        <v>59</v>
      </c>
      <c r="I575" t="s">
        <v>37</v>
      </c>
      <c r="J575" s="2" t="s">
        <v>1994</v>
      </c>
      <c r="K575" t="s">
        <v>24</v>
      </c>
      <c r="M575" t="s">
        <v>25</v>
      </c>
      <c r="N575" t="s">
        <v>33</v>
      </c>
      <c r="O575" s="3">
        <v>45078.367951388886</v>
      </c>
      <c r="R575">
        <v>574</v>
      </c>
      <c r="S575" t="str">
        <f>PROPER(CustomerSupport[[#This Row],[Resolution]])</f>
        <v/>
      </c>
      <c r="T575" t="str">
        <f>TRIM(CustomerSupport[[#This Row],[Customer Name]])</f>
        <v>Jennifer Ramsey</v>
      </c>
      <c r="U575">
        <f>MONTH(CustomerSupport[[#This Row],[Date of Purchase]])</f>
        <v>5</v>
      </c>
      <c r="V575" t="str">
        <f>TEXT('Working data'!G575,"mmmm")</f>
        <v>May</v>
      </c>
      <c r="W575">
        <f>YEAR(CustomerSupport[[#This Row],[Date of Purchase]])</f>
        <v>2020</v>
      </c>
      <c r="X575" t="str">
        <f t="shared" si="8"/>
        <v/>
      </c>
    </row>
    <row r="576" spans="1:24" ht="14.25" customHeight="1" x14ac:dyDescent="0.4">
      <c r="A576">
        <v>575</v>
      </c>
      <c r="B576" t="s">
        <v>1995</v>
      </c>
      <c r="C576" t="s">
        <v>1996</v>
      </c>
      <c r="D576">
        <v>25</v>
      </c>
      <c r="E576" t="s">
        <v>29</v>
      </c>
      <c r="F576" t="s">
        <v>173</v>
      </c>
      <c r="G576" s="1">
        <v>44323</v>
      </c>
      <c r="H576" t="s">
        <v>45</v>
      </c>
      <c r="I576" t="s">
        <v>37</v>
      </c>
      <c r="J576" t="s">
        <v>1997</v>
      </c>
      <c r="K576" t="s">
        <v>39</v>
      </c>
      <c r="L576" t="s">
        <v>1998</v>
      </c>
      <c r="M576" t="s">
        <v>143</v>
      </c>
      <c r="N576" t="s">
        <v>33</v>
      </c>
      <c r="O576" s="3">
        <v>45078.634629629632</v>
      </c>
      <c r="P576" s="3">
        <v>45078.430462962962</v>
      </c>
      <c r="Q576">
        <v>2</v>
      </c>
      <c r="R576">
        <v>575</v>
      </c>
      <c r="S576" t="str">
        <f>PROPER(CustomerSupport[[#This Row],[Resolution]])</f>
        <v>Someone Option Everyone Him Fear.</v>
      </c>
      <c r="T576" t="str">
        <f>TRIM(CustomerSupport[[#This Row],[Customer Name]])</f>
        <v>Michael Fields</v>
      </c>
      <c r="U576">
        <f>MONTH(CustomerSupport[[#This Row],[Date of Purchase]])</f>
        <v>5</v>
      </c>
      <c r="V576" t="str">
        <f>TEXT('Working data'!G576,"mmmm")</f>
        <v>May</v>
      </c>
      <c r="W576">
        <f>YEAR(CustomerSupport[[#This Row],[Date of Purchase]])</f>
        <v>2021</v>
      </c>
      <c r="X576">
        <f t="shared" si="8"/>
        <v>-4.9000000000814907</v>
      </c>
    </row>
    <row r="577" spans="1:24" ht="14.25" customHeight="1" x14ac:dyDescent="0.4">
      <c r="A577">
        <v>576</v>
      </c>
      <c r="B577" t="s">
        <v>1999</v>
      </c>
      <c r="C577" t="s">
        <v>2000</v>
      </c>
      <c r="D577">
        <v>32</v>
      </c>
      <c r="E577" t="s">
        <v>29</v>
      </c>
      <c r="F577" t="s">
        <v>286</v>
      </c>
      <c r="G577" s="1">
        <v>44341</v>
      </c>
      <c r="H577" t="s">
        <v>45</v>
      </c>
      <c r="I577" t="s">
        <v>52</v>
      </c>
      <c r="J577" t="s">
        <v>2001</v>
      </c>
      <c r="K577" t="s">
        <v>39</v>
      </c>
      <c r="L577" t="s">
        <v>2002</v>
      </c>
      <c r="M577" t="s">
        <v>41</v>
      </c>
      <c r="N577" t="s">
        <v>55</v>
      </c>
      <c r="O577" s="3">
        <v>45078.704097222224</v>
      </c>
      <c r="P577" s="3">
        <v>45078.283263888887</v>
      </c>
      <c r="Q577">
        <v>4</v>
      </c>
      <c r="R577">
        <v>576</v>
      </c>
      <c r="S577" t="str">
        <f>PROPER(CustomerSupport[[#This Row],[Resolution]])</f>
        <v>Provide Management Enjoy Rather Subject Represent Plan.</v>
      </c>
      <c r="T577" t="str">
        <f>TRIM(CustomerSupport[[#This Row],[Customer Name]])</f>
        <v>Becky Evans</v>
      </c>
      <c r="U577">
        <f>MONTH(CustomerSupport[[#This Row],[Date of Purchase]])</f>
        <v>5</v>
      </c>
      <c r="V577" t="str">
        <f>TEXT('Working data'!G577,"mmmm")</f>
        <v>May</v>
      </c>
      <c r="W577">
        <f>YEAR(CustomerSupport[[#This Row],[Date of Purchase]])</f>
        <v>2021</v>
      </c>
      <c r="X577">
        <f t="shared" si="8"/>
        <v>-10.100000000093132</v>
      </c>
    </row>
    <row r="578" spans="1:24" ht="14.25" customHeight="1" x14ac:dyDescent="0.4">
      <c r="A578">
        <v>577</v>
      </c>
      <c r="B578" t="s">
        <v>2003</v>
      </c>
      <c r="C578" t="s">
        <v>2004</v>
      </c>
      <c r="D578">
        <v>66</v>
      </c>
      <c r="E578" t="s">
        <v>19</v>
      </c>
      <c r="F578" t="s">
        <v>281</v>
      </c>
      <c r="G578" s="1">
        <v>44176</v>
      </c>
      <c r="H578" t="s">
        <v>66</v>
      </c>
      <c r="I578" t="s">
        <v>46</v>
      </c>
      <c r="J578" s="2" t="s">
        <v>2005</v>
      </c>
      <c r="K578" t="s">
        <v>39</v>
      </c>
      <c r="L578" t="s">
        <v>2006</v>
      </c>
      <c r="M578" t="s">
        <v>41</v>
      </c>
      <c r="N578" t="s">
        <v>26</v>
      </c>
      <c r="O578" s="3">
        <v>45078.861064814817</v>
      </c>
      <c r="P578" s="3">
        <v>45078.119398148148</v>
      </c>
      <c r="Q578">
        <v>1</v>
      </c>
      <c r="R578">
        <v>577</v>
      </c>
      <c r="S578" t="str">
        <f>PROPER(CustomerSupport[[#This Row],[Resolution]])</f>
        <v>Bit Clearly Tv Discover.</v>
      </c>
      <c r="T578" t="str">
        <f>TRIM(CustomerSupport[[#This Row],[Customer Name]])</f>
        <v>Jeffrey Pratt</v>
      </c>
      <c r="U578">
        <f>MONTH(CustomerSupport[[#This Row],[Date of Purchase]])</f>
        <v>12</v>
      </c>
      <c r="V578" t="str">
        <f>TEXT('Working data'!G578,"mmmm")</f>
        <v>December</v>
      </c>
      <c r="W578">
        <f>YEAR(CustomerSupport[[#This Row],[Date of Purchase]])</f>
        <v>2020</v>
      </c>
      <c r="X578">
        <f t="shared" ref="X578:X641" si="9">IF(OR(O578="",P578=""),"",(P578-O578)*24)</f>
        <v>-17.800000000046566</v>
      </c>
    </row>
    <row r="579" spans="1:24" ht="14.25" customHeight="1" x14ac:dyDescent="0.4">
      <c r="A579">
        <v>578</v>
      </c>
      <c r="B579" t="s">
        <v>2007</v>
      </c>
      <c r="C579" t="s">
        <v>2008</v>
      </c>
      <c r="D579">
        <v>67</v>
      </c>
      <c r="E579" t="s">
        <v>29</v>
      </c>
      <c r="F579" t="s">
        <v>107</v>
      </c>
      <c r="G579" s="1">
        <v>44558</v>
      </c>
      <c r="H579" t="s">
        <v>45</v>
      </c>
      <c r="I579" t="s">
        <v>93</v>
      </c>
      <c r="J579" s="2" t="s">
        <v>2009</v>
      </c>
      <c r="K579" t="s">
        <v>62</v>
      </c>
      <c r="M579" t="s">
        <v>89</v>
      </c>
      <c r="N579" t="s">
        <v>33</v>
      </c>
      <c r="R579">
        <v>578</v>
      </c>
      <c r="S579" t="str">
        <f>PROPER(CustomerSupport[[#This Row],[Resolution]])</f>
        <v/>
      </c>
      <c r="T579" t="str">
        <f>TRIM(CustomerSupport[[#This Row],[Customer Name]])</f>
        <v>Michael Long</v>
      </c>
      <c r="U579">
        <f>MONTH(CustomerSupport[[#This Row],[Date of Purchase]])</f>
        <v>12</v>
      </c>
      <c r="V579" t="str">
        <f>TEXT('Working data'!G579,"mmmm")</f>
        <v>December</v>
      </c>
      <c r="W579">
        <f>YEAR(CustomerSupport[[#This Row],[Date of Purchase]])</f>
        <v>2021</v>
      </c>
      <c r="X579" t="str">
        <f t="shared" si="9"/>
        <v/>
      </c>
    </row>
    <row r="580" spans="1:24" ht="14.25" customHeight="1" x14ac:dyDescent="0.4">
      <c r="A580">
        <v>579</v>
      </c>
      <c r="B580" t="s">
        <v>2010</v>
      </c>
      <c r="C580" t="s">
        <v>2011</v>
      </c>
      <c r="D580">
        <v>29</v>
      </c>
      <c r="E580" t="s">
        <v>19</v>
      </c>
      <c r="F580" t="s">
        <v>281</v>
      </c>
      <c r="G580" s="1">
        <v>43848</v>
      </c>
      <c r="H580" t="s">
        <v>21</v>
      </c>
      <c r="I580" t="s">
        <v>177</v>
      </c>
      <c r="J580" s="2" t="s">
        <v>2012</v>
      </c>
      <c r="K580" t="s">
        <v>24</v>
      </c>
      <c r="M580" t="s">
        <v>143</v>
      </c>
      <c r="N580" t="s">
        <v>33</v>
      </c>
      <c r="O580" s="3">
        <v>45078.867349537039</v>
      </c>
      <c r="R580">
        <v>579</v>
      </c>
      <c r="S580" t="str">
        <f>PROPER(CustomerSupport[[#This Row],[Resolution]])</f>
        <v/>
      </c>
      <c r="T580" t="str">
        <f>TRIM(CustomerSupport[[#This Row],[Customer Name]])</f>
        <v>Timothy Gomez</v>
      </c>
      <c r="U580">
        <f>MONTH(CustomerSupport[[#This Row],[Date of Purchase]])</f>
        <v>1</v>
      </c>
      <c r="V580" t="str">
        <f>TEXT('Working data'!G580,"mmmm")</f>
        <v>January</v>
      </c>
      <c r="W580">
        <f>YEAR(CustomerSupport[[#This Row],[Date of Purchase]])</f>
        <v>2020</v>
      </c>
      <c r="X580" t="str">
        <f t="shared" si="9"/>
        <v/>
      </c>
    </row>
    <row r="581" spans="1:24" ht="14.25" customHeight="1" x14ac:dyDescent="0.4">
      <c r="A581">
        <v>580</v>
      </c>
      <c r="B581" t="s">
        <v>2013</v>
      </c>
      <c r="C581" t="s">
        <v>2014</v>
      </c>
      <c r="D581">
        <v>25</v>
      </c>
      <c r="E581" t="s">
        <v>19</v>
      </c>
      <c r="F581" t="s">
        <v>421</v>
      </c>
      <c r="G581" s="1">
        <v>43886</v>
      </c>
      <c r="H581" t="s">
        <v>21</v>
      </c>
      <c r="I581" t="s">
        <v>93</v>
      </c>
      <c r="J581" s="2" t="s">
        <v>2015</v>
      </c>
      <c r="K581" t="s">
        <v>62</v>
      </c>
      <c r="M581" t="s">
        <v>143</v>
      </c>
      <c r="N581" t="s">
        <v>26</v>
      </c>
      <c r="R581">
        <v>580</v>
      </c>
      <c r="S581" t="str">
        <f>PROPER(CustomerSupport[[#This Row],[Resolution]])</f>
        <v/>
      </c>
      <c r="T581" t="str">
        <f>TRIM(CustomerSupport[[#This Row],[Customer Name]])</f>
        <v>Nicole Delgado</v>
      </c>
      <c r="U581">
        <f>MONTH(CustomerSupport[[#This Row],[Date of Purchase]])</f>
        <v>2</v>
      </c>
      <c r="V581" t="str">
        <f>TEXT('Working data'!G581,"mmmm")</f>
        <v>February</v>
      </c>
      <c r="W581">
        <f>YEAR(CustomerSupport[[#This Row],[Date of Purchase]])</f>
        <v>2020</v>
      </c>
      <c r="X581" t="str">
        <f t="shared" si="9"/>
        <v/>
      </c>
    </row>
    <row r="582" spans="1:24" ht="14.25" customHeight="1" x14ac:dyDescent="0.4">
      <c r="A582">
        <v>581</v>
      </c>
      <c r="B582" t="s">
        <v>2016</v>
      </c>
      <c r="C582" t="s">
        <v>2017</v>
      </c>
      <c r="D582">
        <v>27</v>
      </c>
      <c r="E582" t="s">
        <v>19</v>
      </c>
      <c r="F582" t="s">
        <v>219</v>
      </c>
      <c r="G582" s="1">
        <v>44081</v>
      </c>
      <c r="H582" t="s">
        <v>59</v>
      </c>
      <c r="I582" t="s">
        <v>93</v>
      </c>
      <c r="J582" t="s">
        <v>2018</v>
      </c>
      <c r="K582" t="s">
        <v>39</v>
      </c>
      <c r="L582" t="s">
        <v>2019</v>
      </c>
      <c r="M582" t="s">
        <v>25</v>
      </c>
      <c r="N582" t="s">
        <v>26</v>
      </c>
      <c r="O582" s="3">
        <v>45078.150706018518</v>
      </c>
      <c r="P582" s="3">
        <v>45078.259039351855</v>
      </c>
      <c r="Q582">
        <v>2</v>
      </c>
      <c r="R582">
        <v>581</v>
      </c>
      <c r="S582" t="str">
        <f>PROPER(CustomerSupport[[#This Row],[Resolution]])</f>
        <v>Lay Common Nature Dog Stuff Staff Late.</v>
      </c>
      <c r="T582" t="str">
        <f>TRIM(CustomerSupport[[#This Row],[Customer Name]])</f>
        <v>Rebekah Price</v>
      </c>
      <c r="U582">
        <f>MONTH(CustomerSupport[[#This Row],[Date of Purchase]])</f>
        <v>9</v>
      </c>
      <c r="V582" t="str">
        <f>TEXT('Working data'!G582,"mmmm")</f>
        <v>September</v>
      </c>
      <c r="W582">
        <f>YEAR(CustomerSupport[[#This Row],[Date of Purchase]])</f>
        <v>2020</v>
      </c>
      <c r="X582">
        <f t="shared" si="9"/>
        <v>2.6000000000931323</v>
      </c>
    </row>
    <row r="583" spans="1:24" ht="14.25" customHeight="1" x14ac:dyDescent="0.4">
      <c r="A583">
        <v>582</v>
      </c>
      <c r="B583" t="s">
        <v>2020</v>
      </c>
      <c r="C583" t="s">
        <v>2021</v>
      </c>
      <c r="D583">
        <v>50</v>
      </c>
      <c r="E583" t="s">
        <v>58</v>
      </c>
      <c r="F583" t="s">
        <v>112</v>
      </c>
      <c r="G583" s="1">
        <v>44320</v>
      </c>
      <c r="H583" t="s">
        <v>67</v>
      </c>
      <c r="I583" t="s">
        <v>77</v>
      </c>
      <c r="J583" s="2" t="s">
        <v>2022</v>
      </c>
      <c r="K583" t="s">
        <v>24</v>
      </c>
      <c r="M583" t="s">
        <v>41</v>
      </c>
      <c r="N583" t="s">
        <v>26</v>
      </c>
      <c r="O583" s="3">
        <v>45078.550717592596</v>
      </c>
      <c r="R583">
        <v>582</v>
      </c>
      <c r="S583" t="str">
        <f>PROPER(CustomerSupport[[#This Row],[Resolution]])</f>
        <v/>
      </c>
      <c r="T583" t="str">
        <f>TRIM(CustomerSupport[[#This Row],[Customer Name]])</f>
        <v>Briana Taylor</v>
      </c>
      <c r="U583">
        <f>MONTH(CustomerSupport[[#This Row],[Date of Purchase]])</f>
        <v>5</v>
      </c>
      <c r="V583" t="str">
        <f>TEXT('Working data'!G583,"mmmm")</f>
        <v>May</v>
      </c>
      <c r="W583">
        <f>YEAR(CustomerSupport[[#This Row],[Date of Purchase]])</f>
        <v>2021</v>
      </c>
      <c r="X583" t="str">
        <f t="shared" si="9"/>
        <v/>
      </c>
    </row>
    <row r="584" spans="1:24" ht="14.25" customHeight="1" x14ac:dyDescent="0.4">
      <c r="A584">
        <v>583</v>
      </c>
      <c r="B584" t="s">
        <v>2023</v>
      </c>
      <c r="C584" t="s">
        <v>2024</v>
      </c>
      <c r="D584">
        <v>44</v>
      </c>
      <c r="E584" t="s">
        <v>58</v>
      </c>
      <c r="F584" t="s">
        <v>112</v>
      </c>
      <c r="G584" s="1">
        <v>43850</v>
      </c>
      <c r="H584" t="s">
        <v>59</v>
      </c>
      <c r="I584" t="s">
        <v>59</v>
      </c>
      <c r="J584" s="2" t="s">
        <v>2025</v>
      </c>
      <c r="K584" t="s">
        <v>62</v>
      </c>
      <c r="M584" t="s">
        <v>89</v>
      </c>
      <c r="N584" t="s">
        <v>33</v>
      </c>
      <c r="R584">
        <v>583</v>
      </c>
      <c r="S584" t="str">
        <f>PROPER(CustomerSupport[[#This Row],[Resolution]])</f>
        <v/>
      </c>
      <c r="T584" t="str">
        <f>TRIM(CustomerSupport[[#This Row],[Customer Name]])</f>
        <v>Kevin Kelly</v>
      </c>
      <c r="U584">
        <f>MONTH(CustomerSupport[[#This Row],[Date of Purchase]])</f>
        <v>1</v>
      </c>
      <c r="V584" t="str">
        <f>TEXT('Working data'!G584,"mmmm")</f>
        <v>January</v>
      </c>
      <c r="W584">
        <f>YEAR(CustomerSupport[[#This Row],[Date of Purchase]])</f>
        <v>2020</v>
      </c>
      <c r="X584" t="str">
        <f t="shared" si="9"/>
        <v/>
      </c>
    </row>
    <row r="585" spans="1:24" ht="14.25" customHeight="1" x14ac:dyDescent="0.4">
      <c r="A585">
        <v>584</v>
      </c>
      <c r="B585" t="s">
        <v>2026</v>
      </c>
      <c r="C585" t="s">
        <v>2027</v>
      </c>
      <c r="D585">
        <v>69</v>
      </c>
      <c r="E585" t="s">
        <v>29</v>
      </c>
      <c r="F585" t="s">
        <v>242</v>
      </c>
      <c r="G585" s="1">
        <v>44348</v>
      </c>
      <c r="H585" t="s">
        <v>59</v>
      </c>
      <c r="I585" t="s">
        <v>150</v>
      </c>
      <c r="J585" s="2" t="s">
        <v>2028</v>
      </c>
      <c r="K585" t="s">
        <v>24</v>
      </c>
      <c r="M585" t="s">
        <v>89</v>
      </c>
      <c r="N585" t="s">
        <v>26</v>
      </c>
      <c r="O585" s="3">
        <v>45078.818124999998</v>
      </c>
      <c r="R585">
        <v>584</v>
      </c>
      <c r="S585" t="str">
        <f>PROPER(CustomerSupport[[#This Row],[Resolution]])</f>
        <v/>
      </c>
      <c r="T585" t="str">
        <f>TRIM(CustomerSupport[[#This Row],[Customer Name]])</f>
        <v>Jacob Howard</v>
      </c>
      <c r="U585">
        <f>MONTH(CustomerSupport[[#This Row],[Date of Purchase]])</f>
        <v>6</v>
      </c>
      <c r="V585" t="str">
        <f>TEXT('Working data'!G585,"mmmm")</f>
        <v>June</v>
      </c>
      <c r="W585">
        <f>YEAR(CustomerSupport[[#This Row],[Date of Purchase]])</f>
        <v>2021</v>
      </c>
      <c r="X585" t="str">
        <f t="shared" si="9"/>
        <v/>
      </c>
    </row>
    <row r="586" spans="1:24" ht="14.25" customHeight="1" x14ac:dyDescent="0.4">
      <c r="A586">
        <v>585</v>
      </c>
      <c r="B586" t="s">
        <v>2029</v>
      </c>
      <c r="C586" t="s">
        <v>2030</v>
      </c>
      <c r="D586">
        <v>55</v>
      </c>
      <c r="E586" t="s">
        <v>58</v>
      </c>
      <c r="F586" t="s">
        <v>431</v>
      </c>
      <c r="G586" s="1">
        <v>44360</v>
      </c>
      <c r="H586" t="s">
        <v>59</v>
      </c>
      <c r="I586" t="s">
        <v>72</v>
      </c>
      <c r="J586" s="2" t="s">
        <v>2031</v>
      </c>
      <c r="K586" t="s">
        <v>62</v>
      </c>
      <c r="M586" t="s">
        <v>25</v>
      </c>
      <c r="N586" t="s">
        <v>83</v>
      </c>
      <c r="R586">
        <v>585</v>
      </c>
      <c r="S586" t="str">
        <f>PROPER(CustomerSupport[[#This Row],[Resolution]])</f>
        <v/>
      </c>
      <c r="T586" t="str">
        <f>TRIM(CustomerSupport[[#This Row],[Customer Name]])</f>
        <v>Todd Watson</v>
      </c>
      <c r="U586">
        <f>MONTH(CustomerSupport[[#This Row],[Date of Purchase]])</f>
        <v>6</v>
      </c>
      <c r="V586" t="str">
        <f>TEXT('Working data'!G586,"mmmm")</f>
        <v>June</v>
      </c>
      <c r="W586">
        <f>YEAR(CustomerSupport[[#This Row],[Date of Purchase]])</f>
        <v>2021</v>
      </c>
      <c r="X586" t="str">
        <f t="shared" si="9"/>
        <v/>
      </c>
    </row>
    <row r="587" spans="1:24" ht="14.25" customHeight="1" x14ac:dyDescent="0.4">
      <c r="A587">
        <v>586</v>
      </c>
      <c r="B587" t="s">
        <v>2032</v>
      </c>
      <c r="C587" t="s">
        <v>2033</v>
      </c>
      <c r="D587">
        <v>24</v>
      </c>
      <c r="E587" t="s">
        <v>58</v>
      </c>
      <c r="F587" t="s">
        <v>44</v>
      </c>
      <c r="G587" s="1">
        <v>43924</v>
      </c>
      <c r="H587" t="s">
        <v>67</v>
      </c>
      <c r="I587" t="s">
        <v>22</v>
      </c>
      <c r="J587" s="2" t="s">
        <v>2034</v>
      </c>
      <c r="K587" t="s">
        <v>39</v>
      </c>
      <c r="L587" t="s">
        <v>2035</v>
      </c>
      <c r="M587" t="s">
        <v>25</v>
      </c>
      <c r="N587" t="s">
        <v>33</v>
      </c>
      <c r="O587" s="3">
        <v>45078.613287037035</v>
      </c>
      <c r="P587" s="3">
        <v>45078.277175925927</v>
      </c>
      <c r="Q587">
        <v>2</v>
      </c>
      <c r="R587">
        <v>586</v>
      </c>
      <c r="S587" t="str">
        <f>PROPER(CustomerSupport[[#This Row],[Resolution]])</f>
        <v>Bring Purpose Listen.</v>
      </c>
      <c r="T587" t="str">
        <f>TRIM(CustomerSupport[[#This Row],[Customer Name]])</f>
        <v>Patricia Jones</v>
      </c>
      <c r="U587">
        <f>MONTH(CustomerSupport[[#This Row],[Date of Purchase]])</f>
        <v>4</v>
      </c>
      <c r="V587" t="str">
        <f>TEXT('Working data'!G587,"mmmm")</f>
        <v>April</v>
      </c>
      <c r="W587">
        <f>YEAR(CustomerSupport[[#This Row],[Date of Purchase]])</f>
        <v>2020</v>
      </c>
      <c r="X587">
        <f t="shared" si="9"/>
        <v>-8.066666666592937</v>
      </c>
    </row>
    <row r="588" spans="1:24" ht="14.25" customHeight="1" x14ac:dyDescent="0.4">
      <c r="A588">
        <v>587</v>
      </c>
      <c r="B588" t="s">
        <v>2036</v>
      </c>
      <c r="C588" t="s">
        <v>2037</v>
      </c>
      <c r="D588">
        <v>47</v>
      </c>
      <c r="E588" t="s">
        <v>58</v>
      </c>
      <c r="F588" t="s">
        <v>383</v>
      </c>
      <c r="G588" s="1">
        <v>44265</v>
      </c>
      <c r="H588" t="s">
        <v>67</v>
      </c>
      <c r="I588" t="s">
        <v>99</v>
      </c>
      <c r="J588" s="2" t="s">
        <v>2038</v>
      </c>
      <c r="K588" t="s">
        <v>62</v>
      </c>
      <c r="M588" t="s">
        <v>25</v>
      </c>
      <c r="N588" t="s">
        <v>33</v>
      </c>
      <c r="R588">
        <v>587</v>
      </c>
      <c r="S588" t="str">
        <f>PROPER(CustomerSupport[[#This Row],[Resolution]])</f>
        <v/>
      </c>
      <c r="T588" t="str">
        <f>TRIM(CustomerSupport[[#This Row],[Customer Name]])</f>
        <v>Sarah Johnson</v>
      </c>
      <c r="U588">
        <f>MONTH(CustomerSupport[[#This Row],[Date of Purchase]])</f>
        <v>3</v>
      </c>
      <c r="V588" t="str">
        <f>TEXT('Working data'!G588,"mmmm")</f>
        <v>March</v>
      </c>
      <c r="W588">
        <f>YEAR(CustomerSupport[[#This Row],[Date of Purchase]])</f>
        <v>2021</v>
      </c>
      <c r="X588" t="str">
        <f t="shared" si="9"/>
        <v/>
      </c>
    </row>
    <row r="589" spans="1:24" ht="14.25" customHeight="1" x14ac:dyDescent="0.4">
      <c r="A589">
        <v>588</v>
      </c>
      <c r="B589" t="s">
        <v>2039</v>
      </c>
      <c r="C589" t="s">
        <v>2040</v>
      </c>
      <c r="D589">
        <v>52</v>
      </c>
      <c r="E589" t="s">
        <v>58</v>
      </c>
      <c r="F589" t="s">
        <v>242</v>
      </c>
      <c r="G589" s="1">
        <v>43854</v>
      </c>
      <c r="H589" t="s">
        <v>67</v>
      </c>
      <c r="I589" t="s">
        <v>113</v>
      </c>
      <c r="J589" t="s">
        <v>2041</v>
      </c>
      <c r="K589" t="s">
        <v>39</v>
      </c>
      <c r="L589" t="s">
        <v>2042</v>
      </c>
      <c r="M589" t="s">
        <v>143</v>
      </c>
      <c r="N589" t="s">
        <v>83</v>
      </c>
      <c r="O589" s="3">
        <v>45078.22583333333</v>
      </c>
      <c r="P589" s="3">
        <v>45078.658472222225</v>
      </c>
      <c r="Q589">
        <v>2</v>
      </c>
      <c r="R589">
        <v>588</v>
      </c>
      <c r="S589" t="str">
        <f>PROPER(CustomerSupport[[#This Row],[Resolution]])</f>
        <v>Life Response Republican Music.</v>
      </c>
      <c r="T589" t="str">
        <f>TRIM(CustomerSupport[[#This Row],[Customer Name]])</f>
        <v>Lisa Morgan</v>
      </c>
      <c r="U589">
        <f>MONTH(CustomerSupport[[#This Row],[Date of Purchase]])</f>
        <v>1</v>
      </c>
      <c r="V589" t="str">
        <f>TEXT('Working data'!G589,"mmmm")</f>
        <v>January</v>
      </c>
      <c r="W589">
        <f>YEAR(CustomerSupport[[#This Row],[Date of Purchase]])</f>
        <v>2020</v>
      </c>
      <c r="X589">
        <f t="shared" si="9"/>
        <v>10.383333333476912</v>
      </c>
    </row>
    <row r="590" spans="1:24" ht="14.25" customHeight="1" x14ac:dyDescent="0.4">
      <c r="A590">
        <v>589</v>
      </c>
      <c r="B590" t="s">
        <v>2043</v>
      </c>
      <c r="C590" t="s">
        <v>2044</v>
      </c>
      <c r="D590">
        <v>54</v>
      </c>
      <c r="E590" t="s">
        <v>19</v>
      </c>
      <c r="F590" t="s">
        <v>161</v>
      </c>
      <c r="G590" s="1">
        <v>44300</v>
      </c>
      <c r="H590" t="s">
        <v>45</v>
      </c>
      <c r="I590" t="s">
        <v>31</v>
      </c>
      <c r="J590" s="2" t="s">
        <v>2045</v>
      </c>
      <c r="K590" t="s">
        <v>24</v>
      </c>
      <c r="M590" t="s">
        <v>25</v>
      </c>
      <c r="N590" t="s">
        <v>26</v>
      </c>
      <c r="O590" s="3">
        <v>45078.795983796299</v>
      </c>
      <c r="R590">
        <v>589</v>
      </c>
      <c r="S590" t="str">
        <f>PROPER(CustomerSupport[[#This Row],[Resolution]])</f>
        <v/>
      </c>
      <c r="T590" t="str">
        <f>TRIM(CustomerSupport[[#This Row],[Customer Name]])</f>
        <v>Matthew Martinez</v>
      </c>
      <c r="U590">
        <f>MONTH(CustomerSupport[[#This Row],[Date of Purchase]])</f>
        <v>4</v>
      </c>
      <c r="V590" t="str">
        <f>TEXT('Working data'!G590,"mmmm")</f>
        <v>April</v>
      </c>
      <c r="W590">
        <f>YEAR(CustomerSupport[[#This Row],[Date of Purchase]])</f>
        <v>2021</v>
      </c>
      <c r="X590" t="str">
        <f t="shared" si="9"/>
        <v/>
      </c>
    </row>
    <row r="591" spans="1:24" ht="14.25" customHeight="1" x14ac:dyDescent="0.4">
      <c r="A591">
        <v>590</v>
      </c>
      <c r="B591" t="s">
        <v>2046</v>
      </c>
      <c r="C591" t="s">
        <v>2047</v>
      </c>
      <c r="D591">
        <v>44</v>
      </c>
      <c r="E591" t="s">
        <v>29</v>
      </c>
      <c r="F591" t="s">
        <v>211</v>
      </c>
      <c r="G591" s="1">
        <v>43884</v>
      </c>
      <c r="H591" t="s">
        <v>21</v>
      </c>
      <c r="I591" t="s">
        <v>52</v>
      </c>
      <c r="J591" s="2" t="s">
        <v>2048</v>
      </c>
      <c r="K591" t="s">
        <v>39</v>
      </c>
      <c r="L591" t="s">
        <v>2049</v>
      </c>
      <c r="M591" t="s">
        <v>89</v>
      </c>
      <c r="N591" t="s">
        <v>83</v>
      </c>
      <c r="O591" s="3">
        <v>45078.120312500003</v>
      </c>
      <c r="P591" s="3">
        <v>45078.169618055559</v>
      </c>
      <c r="Q591">
        <v>5</v>
      </c>
      <c r="R591">
        <v>590</v>
      </c>
      <c r="S591" t="str">
        <f>PROPER(CustomerSupport[[#This Row],[Resolution]])</f>
        <v>Debate Purpose Sometimes Need Ok.</v>
      </c>
      <c r="T591" t="str">
        <f>TRIM(CustomerSupport[[#This Row],[Customer Name]])</f>
        <v>Jason Serrano</v>
      </c>
      <c r="U591">
        <f>MONTH(CustomerSupport[[#This Row],[Date of Purchase]])</f>
        <v>2</v>
      </c>
      <c r="V591" t="str">
        <f>TEXT('Working data'!G591,"mmmm")</f>
        <v>February</v>
      </c>
      <c r="W591">
        <f>YEAR(CustomerSupport[[#This Row],[Date of Purchase]])</f>
        <v>2020</v>
      </c>
      <c r="X591">
        <f t="shared" si="9"/>
        <v>1.1833333333488554</v>
      </c>
    </row>
    <row r="592" spans="1:24" ht="14.25" customHeight="1" x14ac:dyDescent="0.4">
      <c r="A592">
        <v>591</v>
      </c>
      <c r="B592" t="s">
        <v>2050</v>
      </c>
      <c r="C592" t="s">
        <v>2051</v>
      </c>
      <c r="D592">
        <v>39</v>
      </c>
      <c r="E592" t="s">
        <v>58</v>
      </c>
      <c r="F592" t="s">
        <v>202</v>
      </c>
      <c r="G592" s="1">
        <v>43873</v>
      </c>
      <c r="H592" t="s">
        <v>67</v>
      </c>
      <c r="I592" t="s">
        <v>67</v>
      </c>
      <c r="J592" s="2" t="s">
        <v>2052</v>
      </c>
      <c r="K592" t="s">
        <v>24</v>
      </c>
      <c r="M592" t="s">
        <v>41</v>
      </c>
      <c r="N592" t="s">
        <v>83</v>
      </c>
      <c r="O592" s="3">
        <v>45078.861307870371</v>
      </c>
      <c r="R592">
        <v>591</v>
      </c>
      <c r="S592" t="str">
        <f>PROPER(CustomerSupport[[#This Row],[Resolution]])</f>
        <v/>
      </c>
      <c r="T592" t="str">
        <f>TRIM(CustomerSupport[[#This Row],[Customer Name]])</f>
        <v>Mark Woodward</v>
      </c>
      <c r="U592">
        <f>MONTH(CustomerSupport[[#This Row],[Date of Purchase]])</f>
        <v>2</v>
      </c>
      <c r="V592" t="str">
        <f>TEXT('Working data'!G592,"mmmm")</f>
        <v>February</v>
      </c>
      <c r="W592">
        <f>YEAR(CustomerSupport[[#This Row],[Date of Purchase]])</f>
        <v>2020</v>
      </c>
      <c r="X592" t="str">
        <f t="shared" si="9"/>
        <v/>
      </c>
    </row>
    <row r="593" spans="1:24" ht="14.25" customHeight="1" x14ac:dyDescent="0.4">
      <c r="A593">
        <v>592</v>
      </c>
      <c r="B593" t="s">
        <v>2053</v>
      </c>
      <c r="C593" t="s">
        <v>2054</v>
      </c>
      <c r="D593">
        <v>27</v>
      </c>
      <c r="E593" t="s">
        <v>29</v>
      </c>
      <c r="F593" t="s">
        <v>157</v>
      </c>
      <c r="G593" s="1">
        <v>43960</v>
      </c>
      <c r="H593" t="s">
        <v>67</v>
      </c>
      <c r="I593" t="s">
        <v>177</v>
      </c>
      <c r="J593" t="s">
        <v>2055</v>
      </c>
      <c r="K593" t="s">
        <v>62</v>
      </c>
      <c r="M593" t="s">
        <v>143</v>
      </c>
      <c r="N593" t="s">
        <v>55</v>
      </c>
      <c r="R593">
        <v>592</v>
      </c>
      <c r="S593" t="str">
        <f>PROPER(CustomerSupport[[#This Row],[Resolution]])</f>
        <v/>
      </c>
      <c r="T593" t="str">
        <f>TRIM(CustomerSupport[[#This Row],[Customer Name]])</f>
        <v>Alex Valdez</v>
      </c>
      <c r="U593">
        <f>MONTH(CustomerSupport[[#This Row],[Date of Purchase]])</f>
        <v>5</v>
      </c>
      <c r="V593" t="str">
        <f>TEXT('Working data'!G593,"mmmm")</f>
        <v>May</v>
      </c>
      <c r="W593">
        <f>YEAR(CustomerSupport[[#This Row],[Date of Purchase]])</f>
        <v>2020</v>
      </c>
      <c r="X593" t="str">
        <f t="shared" si="9"/>
        <v/>
      </c>
    </row>
    <row r="594" spans="1:24" ht="14.25" customHeight="1" x14ac:dyDescent="0.4">
      <c r="A594">
        <v>593</v>
      </c>
      <c r="B594" t="s">
        <v>2056</v>
      </c>
      <c r="C594" t="s">
        <v>2057</v>
      </c>
      <c r="D594">
        <v>53</v>
      </c>
      <c r="E594" t="s">
        <v>58</v>
      </c>
      <c r="F594" t="s">
        <v>134</v>
      </c>
      <c r="G594" s="1">
        <v>43953</v>
      </c>
      <c r="H594" t="s">
        <v>21</v>
      </c>
      <c r="I594" t="s">
        <v>60</v>
      </c>
      <c r="J594" s="2" t="s">
        <v>2058</v>
      </c>
      <c r="K594" t="s">
        <v>62</v>
      </c>
      <c r="M594" t="s">
        <v>25</v>
      </c>
      <c r="N594" t="s">
        <v>55</v>
      </c>
      <c r="R594">
        <v>593</v>
      </c>
      <c r="S594" t="str">
        <f>PROPER(CustomerSupport[[#This Row],[Resolution]])</f>
        <v/>
      </c>
      <c r="T594" t="str">
        <f>TRIM(CustomerSupport[[#This Row],[Customer Name]])</f>
        <v>Jodi Dickson</v>
      </c>
      <c r="U594">
        <f>MONTH(CustomerSupport[[#This Row],[Date of Purchase]])</f>
        <v>5</v>
      </c>
      <c r="V594" t="str">
        <f>TEXT('Working data'!G594,"mmmm")</f>
        <v>May</v>
      </c>
      <c r="W594">
        <f>YEAR(CustomerSupport[[#This Row],[Date of Purchase]])</f>
        <v>2020</v>
      </c>
      <c r="X594" t="str">
        <f t="shared" si="9"/>
        <v/>
      </c>
    </row>
    <row r="595" spans="1:24" ht="14.25" customHeight="1" x14ac:dyDescent="0.4">
      <c r="A595">
        <v>594</v>
      </c>
      <c r="B595" t="s">
        <v>2059</v>
      </c>
      <c r="C595" t="s">
        <v>2060</v>
      </c>
      <c r="D595">
        <v>29</v>
      </c>
      <c r="E595" t="s">
        <v>29</v>
      </c>
      <c r="F595" t="s">
        <v>20</v>
      </c>
      <c r="G595" s="1">
        <v>44461</v>
      </c>
      <c r="H595" t="s">
        <v>21</v>
      </c>
      <c r="I595" t="s">
        <v>177</v>
      </c>
      <c r="J595" s="2" t="s">
        <v>2061</v>
      </c>
      <c r="K595" t="s">
        <v>62</v>
      </c>
      <c r="M595" t="s">
        <v>41</v>
      </c>
      <c r="N595" t="s">
        <v>83</v>
      </c>
      <c r="R595">
        <v>594</v>
      </c>
      <c r="S595" t="str">
        <f>PROPER(CustomerSupport[[#This Row],[Resolution]])</f>
        <v/>
      </c>
      <c r="T595" t="str">
        <f>TRIM(CustomerSupport[[#This Row],[Customer Name]])</f>
        <v>Brian Bell</v>
      </c>
      <c r="U595">
        <f>MONTH(CustomerSupport[[#This Row],[Date of Purchase]])</f>
        <v>9</v>
      </c>
      <c r="V595" t="str">
        <f>TEXT('Working data'!G595,"mmmm")</f>
        <v>September</v>
      </c>
      <c r="W595">
        <f>YEAR(CustomerSupport[[#This Row],[Date of Purchase]])</f>
        <v>2021</v>
      </c>
      <c r="X595" t="str">
        <f t="shared" si="9"/>
        <v/>
      </c>
    </row>
    <row r="596" spans="1:24" ht="14.25" customHeight="1" x14ac:dyDescent="0.4">
      <c r="A596">
        <v>595</v>
      </c>
      <c r="B596" t="s">
        <v>2062</v>
      </c>
      <c r="C596" t="s">
        <v>2063</v>
      </c>
      <c r="D596">
        <v>32</v>
      </c>
      <c r="E596" t="s">
        <v>29</v>
      </c>
      <c r="F596" t="s">
        <v>202</v>
      </c>
      <c r="G596" s="1">
        <v>44039</v>
      </c>
      <c r="H596" t="s">
        <v>45</v>
      </c>
      <c r="I596" t="s">
        <v>22</v>
      </c>
      <c r="J596" s="2" t="s">
        <v>2064</v>
      </c>
      <c r="K596" t="s">
        <v>62</v>
      </c>
      <c r="M596" t="s">
        <v>89</v>
      </c>
      <c r="N596" t="s">
        <v>26</v>
      </c>
      <c r="R596">
        <v>595</v>
      </c>
      <c r="S596" t="str">
        <f>PROPER(CustomerSupport[[#This Row],[Resolution]])</f>
        <v/>
      </c>
      <c r="T596" t="str">
        <f>TRIM(CustomerSupport[[#This Row],[Customer Name]])</f>
        <v>Jeremy Robinson</v>
      </c>
      <c r="U596">
        <f>MONTH(CustomerSupport[[#This Row],[Date of Purchase]])</f>
        <v>7</v>
      </c>
      <c r="V596" t="str">
        <f>TEXT('Working data'!G596,"mmmm")</f>
        <v>July</v>
      </c>
      <c r="W596">
        <f>YEAR(CustomerSupport[[#This Row],[Date of Purchase]])</f>
        <v>2020</v>
      </c>
      <c r="X596" t="str">
        <f t="shared" si="9"/>
        <v/>
      </c>
    </row>
    <row r="597" spans="1:24" ht="14.25" customHeight="1" x14ac:dyDescent="0.4">
      <c r="A597">
        <v>596</v>
      </c>
      <c r="B597" t="s">
        <v>2065</v>
      </c>
      <c r="C597" t="s">
        <v>2066</v>
      </c>
      <c r="D597">
        <v>60</v>
      </c>
      <c r="E597" t="s">
        <v>19</v>
      </c>
      <c r="F597" t="s">
        <v>421</v>
      </c>
      <c r="G597" s="1">
        <v>44238</v>
      </c>
      <c r="H597" t="s">
        <v>59</v>
      </c>
      <c r="I597" t="s">
        <v>60</v>
      </c>
      <c r="J597" s="2" t="s">
        <v>2067</v>
      </c>
      <c r="K597" t="s">
        <v>24</v>
      </c>
      <c r="M597" t="s">
        <v>41</v>
      </c>
      <c r="N597" t="s">
        <v>33</v>
      </c>
      <c r="O597" s="3">
        <v>45078.494733796295</v>
      </c>
      <c r="R597">
        <v>596</v>
      </c>
      <c r="S597" t="str">
        <f>PROPER(CustomerSupport[[#This Row],[Resolution]])</f>
        <v/>
      </c>
      <c r="T597" t="str">
        <f>TRIM(CustomerSupport[[#This Row],[Customer Name]])</f>
        <v>Jennifer Anderson</v>
      </c>
      <c r="U597">
        <f>MONTH(CustomerSupport[[#This Row],[Date of Purchase]])</f>
        <v>2</v>
      </c>
      <c r="V597" t="str">
        <f>TEXT('Working data'!G597,"mmmm")</f>
        <v>February</v>
      </c>
      <c r="W597">
        <f>YEAR(CustomerSupport[[#This Row],[Date of Purchase]])</f>
        <v>2021</v>
      </c>
      <c r="X597" t="str">
        <f t="shared" si="9"/>
        <v/>
      </c>
    </row>
    <row r="598" spans="1:24" ht="14.25" customHeight="1" x14ac:dyDescent="0.4">
      <c r="A598">
        <v>597</v>
      </c>
      <c r="B598" t="s">
        <v>2068</v>
      </c>
      <c r="C598" t="s">
        <v>2069</v>
      </c>
      <c r="D598">
        <v>68</v>
      </c>
      <c r="E598" t="s">
        <v>58</v>
      </c>
      <c r="F598" t="s">
        <v>30</v>
      </c>
      <c r="G598" s="1">
        <v>43870</v>
      </c>
      <c r="H598" t="s">
        <v>59</v>
      </c>
      <c r="I598" t="s">
        <v>52</v>
      </c>
      <c r="J598" s="2" t="s">
        <v>2070</v>
      </c>
      <c r="K598" t="s">
        <v>39</v>
      </c>
      <c r="L598" t="s">
        <v>2071</v>
      </c>
      <c r="M598" t="s">
        <v>25</v>
      </c>
      <c r="N598" t="s">
        <v>83</v>
      </c>
      <c r="O598" s="3">
        <v>45078.585023148145</v>
      </c>
      <c r="P598" s="3">
        <v>45078.519050925926</v>
      </c>
      <c r="Q598">
        <v>3</v>
      </c>
      <c r="R598">
        <v>597</v>
      </c>
      <c r="S598" t="str">
        <f>PROPER(CustomerSupport[[#This Row],[Resolution]])</f>
        <v>Evidence Score Discussion Site.</v>
      </c>
      <c r="T598" t="str">
        <f>TRIM(CustomerSupport[[#This Row],[Customer Name]])</f>
        <v>Mr. Victor Nguyen</v>
      </c>
      <c r="U598">
        <f>MONTH(CustomerSupport[[#This Row],[Date of Purchase]])</f>
        <v>2</v>
      </c>
      <c r="V598" t="str">
        <f>TEXT('Working data'!G598,"mmmm")</f>
        <v>February</v>
      </c>
      <c r="W598">
        <f>YEAR(CustomerSupport[[#This Row],[Date of Purchase]])</f>
        <v>2020</v>
      </c>
      <c r="X598">
        <f t="shared" si="9"/>
        <v>-1.5833333332557231</v>
      </c>
    </row>
    <row r="599" spans="1:24" ht="14.25" customHeight="1" x14ac:dyDescent="0.4">
      <c r="A599">
        <v>598</v>
      </c>
      <c r="B599" t="s">
        <v>2072</v>
      </c>
      <c r="C599" t="s">
        <v>2073</v>
      </c>
      <c r="D599">
        <v>37</v>
      </c>
      <c r="E599" t="s">
        <v>58</v>
      </c>
      <c r="F599" t="s">
        <v>655</v>
      </c>
      <c r="G599" s="1">
        <v>43868</v>
      </c>
      <c r="H599" t="s">
        <v>21</v>
      </c>
      <c r="I599" t="s">
        <v>59</v>
      </c>
      <c r="J599" s="2" t="s">
        <v>2074</v>
      </c>
      <c r="K599" t="s">
        <v>39</v>
      </c>
      <c r="L599" t="s">
        <v>2075</v>
      </c>
      <c r="M599" t="s">
        <v>89</v>
      </c>
      <c r="N599" t="s">
        <v>83</v>
      </c>
      <c r="O599" s="3">
        <v>45078.022534722222</v>
      </c>
      <c r="P599" s="3">
        <v>45078.59684027778</v>
      </c>
      <c r="Q599">
        <v>4</v>
      </c>
      <c r="R599">
        <v>598</v>
      </c>
      <c r="S599" t="str">
        <f>PROPER(CustomerSupport[[#This Row],[Resolution]])</f>
        <v>Task Not Stage Ground Describe Point Test.</v>
      </c>
      <c r="T599" t="str">
        <f>TRIM(CustomerSupport[[#This Row],[Customer Name]])</f>
        <v>Matthew Tran</v>
      </c>
      <c r="U599">
        <f>MONTH(CustomerSupport[[#This Row],[Date of Purchase]])</f>
        <v>2</v>
      </c>
      <c r="V599" t="str">
        <f>TEXT('Working data'!G599,"mmmm")</f>
        <v>February</v>
      </c>
      <c r="W599">
        <f>YEAR(CustomerSupport[[#This Row],[Date of Purchase]])</f>
        <v>2020</v>
      </c>
      <c r="X599">
        <f t="shared" si="9"/>
        <v>13.78333333338378</v>
      </c>
    </row>
    <row r="600" spans="1:24" ht="14.25" customHeight="1" x14ac:dyDescent="0.4">
      <c r="A600">
        <v>599</v>
      </c>
      <c r="B600" t="s">
        <v>2076</v>
      </c>
      <c r="C600" t="s">
        <v>2077</v>
      </c>
      <c r="D600">
        <v>45</v>
      </c>
      <c r="E600" t="s">
        <v>58</v>
      </c>
      <c r="F600" t="s">
        <v>112</v>
      </c>
      <c r="G600" s="1">
        <v>44398</v>
      </c>
      <c r="H600" t="s">
        <v>21</v>
      </c>
      <c r="I600" t="s">
        <v>46</v>
      </c>
      <c r="J600" s="2" t="s">
        <v>2078</v>
      </c>
      <c r="K600" t="s">
        <v>39</v>
      </c>
      <c r="L600" t="s">
        <v>2079</v>
      </c>
      <c r="M600" t="s">
        <v>25</v>
      </c>
      <c r="N600" t="s">
        <v>26</v>
      </c>
      <c r="O600" s="3">
        <v>45078.412835648145</v>
      </c>
      <c r="P600" s="3">
        <v>45078.800335648149</v>
      </c>
      <c r="Q600">
        <v>2</v>
      </c>
      <c r="R600">
        <v>599</v>
      </c>
      <c r="S600" t="str">
        <f>PROPER(CustomerSupport[[#This Row],[Resolution]])</f>
        <v>Voice Exactly Attention Be Dinner.</v>
      </c>
      <c r="T600" t="str">
        <f>TRIM(CustomerSupport[[#This Row],[Customer Name]])</f>
        <v>Michelle Harris</v>
      </c>
      <c r="U600">
        <f>MONTH(CustomerSupport[[#This Row],[Date of Purchase]])</f>
        <v>7</v>
      </c>
      <c r="V600" t="str">
        <f>TEXT('Working data'!G600,"mmmm")</f>
        <v>July</v>
      </c>
      <c r="W600">
        <f>YEAR(CustomerSupport[[#This Row],[Date of Purchase]])</f>
        <v>2021</v>
      </c>
      <c r="X600">
        <f t="shared" si="9"/>
        <v>9.3000000001047738</v>
      </c>
    </row>
    <row r="601" spans="1:24" ht="14.25" customHeight="1" x14ac:dyDescent="0.4">
      <c r="A601">
        <v>600</v>
      </c>
      <c r="B601" t="s">
        <v>2080</v>
      </c>
      <c r="C601" t="s">
        <v>2081</v>
      </c>
      <c r="D601">
        <v>69</v>
      </c>
      <c r="E601" t="s">
        <v>19</v>
      </c>
      <c r="F601" t="s">
        <v>242</v>
      </c>
      <c r="G601" s="1">
        <v>44291</v>
      </c>
      <c r="H601" t="s">
        <v>21</v>
      </c>
      <c r="I601" t="s">
        <v>22</v>
      </c>
      <c r="J601" s="2" t="s">
        <v>2082</v>
      </c>
      <c r="K601" t="s">
        <v>24</v>
      </c>
      <c r="M601" t="s">
        <v>89</v>
      </c>
      <c r="N601" t="s">
        <v>26</v>
      </c>
      <c r="O601" s="3">
        <v>45077.920497685183</v>
      </c>
      <c r="R601">
        <v>600</v>
      </c>
      <c r="S601" t="str">
        <f>PROPER(CustomerSupport[[#This Row],[Resolution]])</f>
        <v/>
      </c>
      <c r="T601" t="str">
        <f>TRIM(CustomerSupport[[#This Row],[Customer Name]])</f>
        <v>Candace Taylor</v>
      </c>
      <c r="U601">
        <f>MONTH(CustomerSupport[[#This Row],[Date of Purchase]])</f>
        <v>4</v>
      </c>
      <c r="V601" t="str">
        <f>TEXT('Working data'!G601,"mmmm")</f>
        <v>April</v>
      </c>
      <c r="W601">
        <f>YEAR(CustomerSupport[[#This Row],[Date of Purchase]])</f>
        <v>2021</v>
      </c>
      <c r="X601" t="str">
        <f t="shared" si="9"/>
        <v/>
      </c>
    </row>
    <row r="602" spans="1:24" ht="14.25" customHeight="1" x14ac:dyDescent="0.4">
      <c r="A602">
        <v>601</v>
      </c>
      <c r="B602" t="s">
        <v>2083</v>
      </c>
      <c r="C602" t="s">
        <v>2084</v>
      </c>
      <c r="D602">
        <v>64</v>
      </c>
      <c r="E602" t="s">
        <v>19</v>
      </c>
      <c r="F602" t="s">
        <v>317</v>
      </c>
      <c r="G602" s="1">
        <v>44306</v>
      </c>
      <c r="H602" t="s">
        <v>45</v>
      </c>
      <c r="I602" t="s">
        <v>77</v>
      </c>
      <c r="J602" s="2" t="s">
        <v>2085</v>
      </c>
      <c r="K602" t="s">
        <v>39</v>
      </c>
      <c r="L602" t="s">
        <v>2086</v>
      </c>
      <c r="M602" t="s">
        <v>41</v>
      </c>
      <c r="N602" t="s">
        <v>55</v>
      </c>
      <c r="O602" s="3">
        <v>45078.274687500001</v>
      </c>
      <c r="P602" s="3">
        <v>45078.619826388887</v>
      </c>
      <c r="Q602">
        <v>4</v>
      </c>
      <c r="R602">
        <v>601</v>
      </c>
      <c r="S602" t="str">
        <f>PROPER(CustomerSupport[[#This Row],[Resolution]])</f>
        <v>Evening Million Help Each Eight.</v>
      </c>
      <c r="T602" t="str">
        <f>TRIM(CustomerSupport[[#This Row],[Customer Name]])</f>
        <v>Terrance Turner</v>
      </c>
      <c r="U602">
        <f>MONTH(CustomerSupport[[#This Row],[Date of Purchase]])</f>
        <v>4</v>
      </c>
      <c r="V602" t="str">
        <f>TEXT('Working data'!G602,"mmmm")</f>
        <v>April</v>
      </c>
      <c r="W602">
        <f>YEAR(CustomerSupport[[#This Row],[Date of Purchase]])</f>
        <v>2021</v>
      </c>
      <c r="X602">
        <f t="shared" si="9"/>
        <v>8.2833333332673647</v>
      </c>
    </row>
    <row r="603" spans="1:24" ht="14.25" customHeight="1" x14ac:dyDescent="0.4">
      <c r="A603">
        <v>602</v>
      </c>
      <c r="B603" t="s">
        <v>2087</v>
      </c>
      <c r="C603" t="s">
        <v>2088</v>
      </c>
      <c r="D603">
        <v>43</v>
      </c>
      <c r="E603" t="s">
        <v>19</v>
      </c>
      <c r="F603" t="s">
        <v>161</v>
      </c>
      <c r="G603" s="1">
        <v>43956</v>
      </c>
      <c r="H603" t="s">
        <v>21</v>
      </c>
      <c r="I603" t="s">
        <v>46</v>
      </c>
      <c r="J603" s="2" t="s">
        <v>2089</v>
      </c>
      <c r="K603" t="s">
        <v>24</v>
      </c>
      <c r="M603" t="s">
        <v>89</v>
      </c>
      <c r="N603" t="s">
        <v>55</v>
      </c>
      <c r="O603" s="3">
        <v>45078.726087962961</v>
      </c>
      <c r="R603">
        <v>602</v>
      </c>
      <c r="S603" t="str">
        <f>PROPER(CustomerSupport[[#This Row],[Resolution]])</f>
        <v/>
      </c>
      <c r="T603" t="str">
        <f>TRIM(CustomerSupport[[#This Row],[Customer Name]])</f>
        <v>Gary Wilkerson</v>
      </c>
      <c r="U603">
        <f>MONTH(CustomerSupport[[#This Row],[Date of Purchase]])</f>
        <v>5</v>
      </c>
      <c r="V603" t="str">
        <f>TEXT('Working data'!G603,"mmmm")</f>
        <v>May</v>
      </c>
      <c r="W603">
        <f>YEAR(CustomerSupport[[#This Row],[Date of Purchase]])</f>
        <v>2020</v>
      </c>
      <c r="X603" t="str">
        <f t="shared" si="9"/>
        <v/>
      </c>
    </row>
    <row r="604" spans="1:24" ht="14.25" customHeight="1" x14ac:dyDescent="0.4">
      <c r="A604">
        <v>603</v>
      </c>
      <c r="B604" t="s">
        <v>2090</v>
      </c>
      <c r="C604" t="s">
        <v>2091</v>
      </c>
      <c r="D604">
        <v>41</v>
      </c>
      <c r="E604" t="s">
        <v>58</v>
      </c>
      <c r="F604" t="s">
        <v>98</v>
      </c>
      <c r="G604" s="1">
        <v>44240</v>
      </c>
      <c r="H604" t="s">
        <v>45</v>
      </c>
      <c r="I604" t="s">
        <v>141</v>
      </c>
      <c r="J604" t="s">
        <v>2092</v>
      </c>
      <c r="K604" t="s">
        <v>24</v>
      </c>
      <c r="M604" t="s">
        <v>25</v>
      </c>
      <c r="N604" t="s">
        <v>83</v>
      </c>
      <c r="O604" s="3">
        <v>45078.725416666668</v>
      </c>
      <c r="R604">
        <v>603</v>
      </c>
      <c r="S604" t="str">
        <f>PROPER(CustomerSupport[[#This Row],[Resolution]])</f>
        <v/>
      </c>
      <c r="T604" t="str">
        <f>TRIM(CustomerSupport[[#This Row],[Customer Name]])</f>
        <v>Jamie Nelson</v>
      </c>
      <c r="U604">
        <f>MONTH(CustomerSupport[[#This Row],[Date of Purchase]])</f>
        <v>2</v>
      </c>
      <c r="V604" t="str">
        <f>TEXT('Working data'!G604,"mmmm")</f>
        <v>February</v>
      </c>
      <c r="W604">
        <f>YEAR(CustomerSupport[[#This Row],[Date of Purchase]])</f>
        <v>2021</v>
      </c>
      <c r="X604" t="str">
        <f t="shared" si="9"/>
        <v/>
      </c>
    </row>
    <row r="605" spans="1:24" ht="14.25" customHeight="1" x14ac:dyDescent="0.4">
      <c r="A605">
        <v>604</v>
      </c>
      <c r="B605" t="s">
        <v>2093</v>
      </c>
      <c r="C605" t="s">
        <v>2094</v>
      </c>
      <c r="D605">
        <v>48</v>
      </c>
      <c r="E605" t="s">
        <v>19</v>
      </c>
      <c r="F605" t="s">
        <v>157</v>
      </c>
      <c r="G605" s="1">
        <v>43932</v>
      </c>
      <c r="H605" t="s">
        <v>67</v>
      </c>
      <c r="I605" t="s">
        <v>67</v>
      </c>
      <c r="J605" s="2" t="s">
        <v>2095</v>
      </c>
      <c r="K605" t="s">
        <v>39</v>
      </c>
      <c r="L605" t="s">
        <v>2096</v>
      </c>
      <c r="M605" t="s">
        <v>25</v>
      </c>
      <c r="N605" t="s">
        <v>55</v>
      </c>
      <c r="O605" s="3">
        <v>45078.307384259257</v>
      </c>
      <c r="P605" s="3">
        <v>45078.087245370371</v>
      </c>
      <c r="Q605">
        <v>5</v>
      </c>
      <c r="R605">
        <v>604</v>
      </c>
      <c r="S605" t="str">
        <f>PROPER(CustomerSupport[[#This Row],[Resolution]])</f>
        <v>Operation Charge Social Purpose.</v>
      </c>
      <c r="T605" t="str">
        <f>TRIM(CustomerSupport[[#This Row],[Customer Name]])</f>
        <v>Sharon Fuller</v>
      </c>
      <c r="U605">
        <f>MONTH(CustomerSupport[[#This Row],[Date of Purchase]])</f>
        <v>4</v>
      </c>
      <c r="V605" t="str">
        <f>TEXT('Working data'!G605,"mmmm")</f>
        <v>April</v>
      </c>
      <c r="W605">
        <f>YEAR(CustomerSupport[[#This Row],[Date of Purchase]])</f>
        <v>2020</v>
      </c>
      <c r="X605">
        <f t="shared" si="9"/>
        <v>-5.2833333332673647</v>
      </c>
    </row>
    <row r="606" spans="1:24" ht="14.25" customHeight="1" x14ac:dyDescent="0.4">
      <c r="A606">
        <v>605</v>
      </c>
      <c r="B606" t="s">
        <v>2097</v>
      </c>
      <c r="C606" t="s">
        <v>2098</v>
      </c>
      <c r="D606">
        <v>27</v>
      </c>
      <c r="E606" t="s">
        <v>19</v>
      </c>
      <c r="F606" t="s">
        <v>202</v>
      </c>
      <c r="G606" s="1">
        <v>44501</v>
      </c>
      <c r="H606" t="s">
        <v>66</v>
      </c>
      <c r="I606" t="s">
        <v>77</v>
      </c>
      <c r="J606" s="2" t="s">
        <v>2099</v>
      </c>
      <c r="K606" t="s">
        <v>39</v>
      </c>
      <c r="L606" t="s">
        <v>2100</v>
      </c>
      <c r="M606" t="s">
        <v>25</v>
      </c>
      <c r="N606" t="s">
        <v>26</v>
      </c>
      <c r="O606" s="3">
        <v>45078.215729166666</v>
      </c>
      <c r="P606" s="3">
        <v>45078.583784722221</v>
      </c>
      <c r="Q606">
        <v>3</v>
      </c>
      <c r="R606">
        <v>605</v>
      </c>
      <c r="S606" t="str">
        <f>PROPER(CustomerSupport[[#This Row],[Resolution]])</f>
        <v>Anyone Then Especially On Challenge Toward.</v>
      </c>
      <c r="T606" t="str">
        <f>TRIM(CustomerSupport[[#This Row],[Customer Name]])</f>
        <v>Samuel Delgado II</v>
      </c>
      <c r="U606">
        <f>MONTH(CustomerSupport[[#This Row],[Date of Purchase]])</f>
        <v>11</v>
      </c>
      <c r="V606" t="str">
        <f>TEXT('Working data'!G606,"mmmm")</f>
        <v>November</v>
      </c>
      <c r="W606">
        <f>YEAR(CustomerSupport[[#This Row],[Date of Purchase]])</f>
        <v>2021</v>
      </c>
      <c r="X606">
        <f t="shared" si="9"/>
        <v>8.8333333333139308</v>
      </c>
    </row>
    <row r="607" spans="1:24" ht="14.25" customHeight="1" x14ac:dyDescent="0.4">
      <c r="A607">
        <v>606</v>
      </c>
      <c r="B607" t="s">
        <v>2101</v>
      </c>
      <c r="C607" t="s">
        <v>2102</v>
      </c>
      <c r="D607">
        <v>50</v>
      </c>
      <c r="E607" t="s">
        <v>58</v>
      </c>
      <c r="F607" t="s">
        <v>20</v>
      </c>
      <c r="G607" s="1">
        <v>43865</v>
      </c>
      <c r="H607" t="s">
        <v>45</v>
      </c>
      <c r="I607" t="s">
        <v>60</v>
      </c>
      <c r="J607" s="2" t="s">
        <v>2103</v>
      </c>
      <c r="K607" t="s">
        <v>62</v>
      </c>
      <c r="M607" t="s">
        <v>41</v>
      </c>
      <c r="N607" t="s">
        <v>26</v>
      </c>
      <c r="R607">
        <v>606</v>
      </c>
      <c r="S607" t="str">
        <f>PROPER(CustomerSupport[[#This Row],[Resolution]])</f>
        <v/>
      </c>
      <c r="T607" t="str">
        <f>TRIM(CustomerSupport[[#This Row],[Customer Name]])</f>
        <v>Nicholas Zavala</v>
      </c>
      <c r="U607">
        <f>MONTH(CustomerSupport[[#This Row],[Date of Purchase]])</f>
        <v>2</v>
      </c>
      <c r="V607" t="str">
        <f>TEXT('Working data'!G607,"mmmm")</f>
        <v>February</v>
      </c>
      <c r="W607">
        <f>YEAR(CustomerSupport[[#This Row],[Date of Purchase]])</f>
        <v>2020</v>
      </c>
      <c r="X607" t="str">
        <f t="shared" si="9"/>
        <v/>
      </c>
    </row>
    <row r="608" spans="1:24" ht="14.25" customHeight="1" x14ac:dyDescent="0.4">
      <c r="A608">
        <v>607</v>
      </c>
      <c r="B608" t="s">
        <v>2104</v>
      </c>
      <c r="C608" t="s">
        <v>2105</v>
      </c>
      <c r="D608">
        <v>66</v>
      </c>
      <c r="E608" t="s">
        <v>29</v>
      </c>
      <c r="F608" t="s">
        <v>129</v>
      </c>
      <c r="G608" s="1">
        <v>44439</v>
      </c>
      <c r="H608" t="s">
        <v>59</v>
      </c>
      <c r="I608" t="s">
        <v>177</v>
      </c>
      <c r="J608" t="s">
        <v>2106</v>
      </c>
      <c r="K608" t="s">
        <v>62</v>
      </c>
      <c r="M608" t="s">
        <v>41</v>
      </c>
      <c r="N608" t="s">
        <v>83</v>
      </c>
      <c r="R608">
        <v>607</v>
      </c>
      <c r="S608" t="str">
        <f>PROPER(CustomerSupport[[#This Row],[Resolution]])</f>
        <v/>
      </c>
      <c r="T608" t="str">
        <f>TRIM(CustomerSupport[[#This Row],[Customer Name]])</f>
        <v>Alexandra Harvey</v>
      </c>
      <c r="U608">
        <f>MONTH(CustomerSupport[[#This Row],[Date of Purchase]])</f>
        <v>8</v>
      </c>
      <c r="V608" t="str">
        <f>TEXT('Working data'!G608,"mmmm")</f>
        <v>August</v>
      </c>
      <c r="W608">
        <f>YEAR(CustomerSupport[[#This Row],[Date of Purchase]])</f>
        <v>2021</v>
      </c>
      <c r="X608" t="str">
        <f t="shared" si="9"/>
        <v/>
      </c>
    </row>
    <row r="609" spans="1:24" ht="14.25" customHeight="1" x14ac:dyDescent="0.4">
      <c r="A609">
        <v>608</v>
      </c>
      <c r="B609" t="s">
        <v>2107</v>
      </c>
      <c r="C609" t="s">
        <v>2108</v>
      </c>
      <c r="D609">
        <v>69</v>
      </c>
      <c r="E609" t="s">
        <v>58</v>
      </c>
      <c r="F609" t="s">
        <v>655</v>
      </c>
      <c r="G609" s="1">
        <v>44291</v>
      </c>
      <c r="H609" t="s">
        <v>67</v>
      </c>
      <c r="I609" t="s">
        <v>93</v>
      </c>
      <c r="J609" s="2" t="s">
        <v>2109</v>
      </c>
      <c r="K609" t="s">
        <v>62</v>
      </c>
      <c r="M609" t="s">
        <v>41</v>
      </c>
      <c r="N609" t="s">
        <v>55</v>
      </c>
      <c r="R609">
        <v>608</v>
      </c>
      <c r="S609" t="str">
        <f>PROPER(CustomerSupport[[#This Row],[Resolution]])</f>
        <v/>
      </c>
      <c r="T609" t="str">
        <f>TRIM(CustomerSupport[[#This Row],[Customer Name]])</f>
        <v>Laura Barnett</v>
      </c>
      <c r="U609">
        <f>MONTH(CustomerSupport[[#This Row],[Date of Purchase]])</f>
        <v>4</v>
      </c>
      <c r="V609" t="str">
        <f>TEXT('Working data'!G609,"mmmm")</f>
        <v>April</v>
      </c>
      <c r="W609">
        <f>YEAR(CustomerSupport[[#This Row],[Date of Purchase]])</f>
        <v>2021</v>
      </c>
      <c r="X609" t="str">
        <f t="shared" si="9"/>
        <v/>
      </c>
    </row>
    <row r="610" spans="1:24" ht="14.25" customHeight="1" x14ac:dyDescent="0.4">
      <c r="A610">
        <v>609</v>
      </c>
      <c r="B610" t="s">
        <v>2110</v>
      </c>
      <c r="C610" t="s">
        <v>2111</v>
      </c>
      <c r="D610">
        <v>53</v>
      </c>
      <c r="E610" t="s">
        <v>19</v>
      </c>
      <c r="F610" t="s">
        <v>20</v>
      </c>
      <c r="G610" s="1">
        <v>44530</v>
      </c>
      <c r="H610" t="s">
        <v>21</v>
      </c>
      <c r="I610" t="s">
        <v>67</v>
      </c>
      <c r="J610" t="s">
        <v>2112</v>
      </c>
      <c r="K610" t="s">
        <v>62</v>
      </c>
      <c r="M610" t="s">
        <v>25</v>
      </c>
      <c r="N610" t="s">
        <v>26</v>
      </c>
      <c r="R610">
        <v>609</v>
      </c>
      <c r="S610" t="str">
        <f>PROPER(CustomerSupport[[#This Row],[Resolution]])</f>
        <v/>
      </c>
      <c r="T610" t="str">
        <f>TRIM(CustomerSupport[[#This Row],[Customer Name]])</f>
        <v>Oscar Ortiz</v>
      </c>
      <c r="U610">
        <f>MONTH(CustomerSupport[[#This Row],[Date of Purchase]])</f>
        <v>11</v>
      </c>
      <c r="V610" t="str">
        <f>TEXT('Working data'!G610,"mmmm")</f>
        <v>November</v>
      </c>
      <c r="W610">
        <f>YEAR(CustomerSupport[[#This Row],[Date of Purchase]])</f>
        <v>2021</v>
      </c>
      <c r="X610" t="str">
        <f t="shared" si="9"/>
        <v/>
      </c>
    </row>
    <row r="611" spans="1:24" ht="14.25" customHeight="1" x14ac:dyDescent="0.4">
      <c r="A611">
        <v>610</v>
      </c>
      <c r="B611" t="s">
        <v>2113</v>
      </c>
      <c r="C611" t="s">
        <v>2114</v>
      </c>
      <c r="D611">
        <v>65</v>
      </c>
      <c r="E611" t="s">
        <v>19</v>
      </c>
      <c r="F611" t="s">
        <v>112</v>
      </c>
      <c r="G611" s="1">
        <v>44268</v>
      </c>
      <c r="H611" t="s">
        <v>67</v>
      </c>
      <c r="I611" t="s">
        <v>52</v>
      </c>
      <c r="J611" t="s">
        <v>2115</v>
      </c>
      <c r="K611" t="s">
        <v>24</v>
      </c>
      <c r="M611" t="s">
        <v>143</v>
      </c>
      <c r="N611" t="s">
        <v>26</v>
      </c>
      <c r="O611" s="3">
        <v>45078.560231481482</v>
      </c>
      <c r="R611">
        <v>610</v>
      </c>
      <c r="S611" t="str">
        <f>PROPER(CustomerSupport[[#This Row],[Resolution]])</f>
        <v/>
      </c>
      <c r="T611" t="str">
        <f>TRIM(CustomerSupport[[#This Row],[Customer Name]])</f>
        <v>James Russell</v>
      </c>
      <c r="U611">
        <f>MONTH(CustomerSupport[[#This Row],[Date of Purchase]])</f>
        <v>3</v>
      </c>
      <c r="V611" t="str">
        <f>TEXT('Working data'!G611,"mmmm")</f>
        <v>March</v>
      </c>
      <c r="W611">
        <f>YEAR(CustomerSupport[[#This Row],[Date of Purchase]])</f>
        <v>2021</v>
      </c>
      <c r="X611" t="str">
        <f t="shared" si="9"/>
        <v/>
      </c>
    </row>
    <row r="612" spans="1:24" ht="14.25" customHeight="1" x14ac:dyDescent="0.4">
      <c r="A612">
        <v>611</v>
      </c>
      <c r="B612" t="s">
        <v>2116</v>
      </c>
      <c r="C612" t="s">
        <v>2117</v>
      </c>
      <c r="D612">
        <v>52</v>
      </c>
      <c r="E612" t="s">
        <v>19</v>
      </c>
      <c r="F612" t="s">
        <v>81</v>
      </c>
      <c r="G612" s="1">
        <v>44277</v>
      </c>
      <c r="H612" t="s">
        <v>59</v>
      </c>
      <c r="I612" t="s">
        <v>141</v>
      </c>
      <c r="J612" t="s">
        <v>2118</v>
      </c>
      <c r="K612" t="s">
        <v>24</v>
      </c>
      <c r="M612" t="s">
        <v>41</v>
      </c>
      <c r="N612" t="s">
        <v>33</v>
      </c>
      <c r="O612" s="3">
        <v>45078.602627314816</v>
      </c>
      <c r="R612">
        <v>611</v>
      </c>
      <c r="S612" t="str">
        <f>PROPER(CustomerSupport[[#This Row],[Resolution]])</f>
        <v/>
      </c>
      <c r="T612" t="str">
        <f>TRIM(CustomerSupport[[#This Row],[Customer Name]])</f>
        <v>John Mendoza</v>
      </c>
      <c r="U612">
        <f>MONTH(CustomerSupport[[#This Row],[Date of Purchase]])</f>
        <v>3</v>
      </c>
      <c r="V612" t="str">
        <f>TEXT('Working data'!G612,"mmmm")</f>
        <v>March</v>
      </c>
      <c r="W612">
        <f>YEAR(CustomerSupport[[#This Row],[Date of Purchase]])</f>
        <v>2021</v>
      </c>
      <c r="X612" t="str">
        <f t="shared" si="9"/>
        <v/>
      </c>
    </row>
    <row r="613" spans="1:24" ht="14.25" customHeight="1" x14ac:dyDescent="0.4">
      <c r="A613">
        <v>612</v>
      </c>
      <c r="B613" t="s">
        <v>2119</v>
      </c>
      <c r="C613" t="s">
        <v>2120</v>
      </c>
      <c r="D613">
        <v>19</v>
      </c>
      <c r="E613" t="s">
        <v>29</v>
      </c>
      <c r="F613" t="s">
        <v>699</v>
      </c>
      <c r="G613" s="1">
        <v>44532</v>
      </c>
      <c r="H613" t="s">
        <v>66</v>
      </c>
      <c r="I613" t="s">
        <v>37</v>
      </c>
      <c r="J613" s="2" t="s">
        <v>2121</v>
      </c>
      <c r="K613" t="s">
        <v>39</v>
      </c>
      <c r="L613" t="s">
        <v>2122</v>
      </c>
      <c r="M613" t="s">
        <v>143</v>
      </c>
      <c r="N613" t="s">
        <v>83</v>
      </c>
      <c r="O613" s="3">
        <v>45078.813055555554</v>
      </c>
      <c r="P613" s="3">
        <v>45078.67</v>
      </c>
      <c r="Q613">
        <v>4</v>
      </c>
      <c r="R613">
        <v>612</v>
      </c>
      <c r="S613" t="str">
        <f>PROPER(CustomerSupport[[#This Row],[Resolution]])</f>
        <v>Possible Back Quite Sometimes Fast Himself.</v>
      </c>
      <c r="T613" t="str">
        <f>TRIM(CustomerSupport[[#This Row],[Customer Name]])</f>
        <v>Phillip Roman</v>
      </c>
      <c r="U613">
        <f>MONTH(CustomerSupport[[#This Row],[Date of Purchase]])</f>
        <v>12</v>
      </c>
      <c r="V613" t="str">
        <f>TEXT('Working data'!G613,"mmmm")</f>
        <v>December</v>
      </c>
      <c r="W613">
        <f>YEAR(CustomerSupport[[#This Row],[Date of Purchase]])</f>
        <v>2021</v>
      </c>
      <c r="X613">
        <f t="shared" si="9"/>
        <v>-3.4333333333488554</v>
      </c>
    </row>
    <row r="614" spans="1:24" ht="14.25" customHeight="1" x14ac:dyDescent="0.4">
      <c r="A614">
        <v>613</v>
      </c>
      <c r="B614" t="s">
        <v>2123</v>
      </c>
      <c r="C614" t="s">
        <v>2124</v>
      </c>
      <c r="D614">
        <v>34</v>
      </c>
      <c r="E614" t="s">
        <v>29</v>
      </c>
      <c r="F614" t="s">
        <v>81</v>
      </c>
      <c r="G614" s="1">
        <v>44485</v>
      </c>
      <c r="H614" t="s">
        <v>67</v>
      </c>
      <c r="I614" t="s">
        <v>59</v>
      </c>
      <c r="J614" s="2" t="s">
        <v>2125</v>
      </c>
      <c r="K614" t="s">
        <v>24</v>
      </c>
      <c r="M614" t="s">
        <v>143</v>
      </c>
      <c r="N614" t="s">
        <v>55</v>
      </c>
      <c r="O614" s="3">
        <v>45078.28806712963</v>
      </c>
      <c r="R614">
        <v>613</v>
      </c>
      <c r="S614" t="str">
        <f>PROPER(CustomerSupport[[#This Row],[Resolution]])</f>
        <v/>
      </c>
      <c r="T614" t="str">
        <f>TRIM(CustomerSupport[[#This Row],[Customer Name]])</f>
        <v>Denise Allen</v>
      </c>
      <c r="U614">
        <f>MONTH(CustomerSupport[[#This Row],[Date of Purchase]])</f>
        <v>10</v>
      </c>
      <c r="V614" t="str">
        <f>TEXT('Working data'!G614,"mmmm")</f>
        <v>October</v>
      </c>
      <c r="W614">
        <f>YEAR(CustomerSupport[[#This Row],[Date of Purchase]])</f>
        <v>2021</v>
      </c>
      <c r="X614" t="str">
        <f t="shared" si="9"/>
        <v/>
      </c>
    </row>
    <row r="615" spans="1:24" ht="14.25" customHeight="1" x14ac:dyDescent="0.4">
      <c r="A615">
        <v>614</v>
      </c>
      <c r="B615" t="s">
        <v>2126</v>
      </c>
      <c r="C615" t="s">
        <v>2127</v>
      </c>
      <c r="D615">
        <v>18</v>
      </c>
      <c r="E615" t="s">
        <v>58</v>
      </c>
      <c r="F615" t="s">
        <v>281</v>
      </c>
      <c r="G615" s="1">
        <v>43914</v>
      </c>
      <c r="H615" t="s">
        <v>67</v>
      </c>
      <c r="I615" t="s">
        <v>37</v>
      </c>
      <c r="J615" t="s">
        <v>2128</v>
      </c>
      <c r="K615" t="s">
        <v>24</v>
      </c>
      <c r="M615" t="s">
        <v>41</v>
      </c>
      <c r="N615" t="s">
        <v>33</v>
      </c>
      <c r="O615" s="3">
        <v>45078.170023148145</v>
      </c>
      <c r="R615">
        <v>614</v>
      </c>
      <c r="S615" t="str">
        <f>PROPER(CustomerSupport[[#This Row],[Resolution]])</f>
        <v/>
      </c>
      <c r="T615" t="str">
        <f>TRIM(CustomerSupport[[#This Row],[Customer Name]])</f>
        <v>Jose Hunter</v>
      </c>
      <c r="U615">
        <f>MONTH(CustomerSupport[[#This Row],[Date of Purchase]])</f>
        <v>3</v>
      </c>
      <c r="V615" t="str">
        <f>TEXT('Working data'!G615,"mmmm")</f>
        <v>March</v>
      </c>
      <c r="W615">
        <f>YEAR(CustomerSupport[[#This Row],[Date of Purchase]])</f>
        <v>2020</v>
      </c>
      <c r="X615" t="str">
        <f t="shared" si="9"/>
        <v/>
      </c>
    </row>
    <row r="616" spans="1:24" ht="14.25" customHeight="1" x14ac:dyDescent="0.4">
      <c r="A616">
        <v>615</v>
      </c>
      <c r="B616" t="s">
        <v>2129</v>
      </c>
      <c r="C616" t="s">
        <v>2130</v>
      </c>
      <c r="D616">
        <v>48</v>
      </c>
      <c r="E616" t="s">
        <v>19</v>
      </c>
      <c r="F616" t="s">
        <v>219</v>
      </c>
      <c r="G616" s="1">
        <v>43976</v>
      </c>
      <c r="H616" t="s">
        <v>21</v>
      </c>
      <c r="I616" t="s">
        <v>93</v>
      </c>
      <c r="J616" s="2" t="s">
        <v>2131</v>
      </c>
      <c r="K616" t="s">
        <v>24</v>
      </c>
      <c r="M616" t="s">
        <v>143</v>
      </c>
      <c r="N616" t="s">
        <v>55</v>
      </c>
      <c r="O616" s="3">
        <v>45078.655451388891</v>
      </c>
      <c r="R616">
        <v>615</v>
      </c>
      <c r="S616" t="str">
        <f>PROPER(CustomerSupport[[#This Row],[Resolution]])</f>
        <v/>
      </c>
      <c r="T616" t="str">
        <f>TRIM(CustomerSupport[[#This Row],[Customer Name]])</f>
        <v>Jenny Robinson</v>
      </c>
      <c r="U616">
        <f>MONTH(CustomerSupport[[#This Row],[Date of Purchase]])</f>
        <v>5</v>
      </c>
      <c r="V616" t="str">
        <f>TEXT('Working data'!G616,"mmmm")</f>
        <v>May</v>
      </c>
      <c r="W616">
        <f>YEAR(CustomerSupport[[#This Row],[Date of Purchase]])</f>
        <v>2020</v>
      </c>
      <c r="X616" t="str">
        <f t="shared" si="9"/>
        <v/>
      </c>
    </row>
    <row r="617" spans="1:24" ht="14.25" customHeight="1" x14ac:dyDescent="0.4">
      <c r="A617">
        <v>616</v>
      </c>
      <c r="B617" t="s">
        <v>2132</v>
      </c>
      <c r="C617" t="s">
        <v>2133</v>
      </c>
      <c r="D617">
        <v>39</v>
      </c>
      <c r="E617" t="s">
        <v>19</v>
      </c>
      <c r="F617" t="s">
        <v>76</v>
      </c>
      <c r="G617" s="1">
        <v>43854</v>
      </c>
      <c r="H617" t="s">
        <v>59</v>
      </c>
      <c r="I617" t="s">
        <v>46</v>
      </c>
      <c r="J617" s="2" t="s">
        <v>2134</v>
      </c>
      <c r="K617" t="s">
        <v>24</v>
      </c>
      <c r="M617" t="s">
        <v>41</v>
      </c>
      <c r="N617" t="s">
        <v>55</v>
      </c>
      <c r="O617" s="3">
        <v>45078.283946759257</v>
      </c>
      <c r="R617">
        <v>616</v>
      </c>
      <c r="S617" t="str">
        <f>PROPER(CustomerSupport[[#This Row],[Resolution]])</f>
        <v/>
      </c>
      <c r="T617" t="str">
        <f>TRIM(CustomerSupport[[#This Row],[Customer Name]])</f>
        <v>Stefanie Guzman</v>
      </c>
      <c r="U617">
        <f>MONTH(CustomerSupport[[#This Row],[Date of Purchase]])</f>
        <v>1</v>
      </c>
      <c r="V617" t="str">
        <f>TEXT('Working data'!G617,"mmmm")</f>
        <v>January</v>
      </c>
      <c r="W617">
        <f>YEAR(CustomerSupport[[#This Row],[Date of Purchase]])</f>
        <v>2020</v>
      </c>
      <c r="X617" t="str">
        <f t="shared" si="9"/>
        <v/>
      </c>
    </row>
    <row r="618" spans="1:24" ht="14.25" customHeight="1" x14ac:dyDescent="0.4">
      <c r="A618">
        <v>617</v>
      </c>
      <c r="B618" t="s">
        <v>2135</v>
      </c>
      <c r="C618" t="s">
        <v>2136</v>
      </c>
      <c r="D618">
        <v>60</v>
      </c>
      <c r="E618" t="s">
        <v>19</v>
      </c>
      <c r="F618" t="s">
        <v>71</v>
      </c>
      <c r="G618" s="1">
        <v>43881</v>
      </c>
      <c r="H618" t="s">
        <v>66</v>
      </c>
      <c r="I618" t="s">
        <v>77</v>
      </c>
      <c r="J618" s="2" t="s">
        <v>2137</v>
      </c>
      <c r="K618" t="s">
        <v>62</v>
      </c>
      <c r="M618" t="s">
        <v>143</v>
      </c>
      <c r="N618" t="s">
        <v>33</v>
      </c>
      <c r="R618">
        <v>617</v>
      </c>
      <c r="S618" t="str">
        <f>PROPER(CustomerSupport[[#This Row],[Resolution]])</f>
        <v/>
      </c>
      <c r="T618" t="str">
        <f>TRIM(CustomerSupport[[#This Row],[Customer Name]])</f>
        <v>Ernest Torres</v>
      </c>
      <c r="U618">
        <f>MONTH(CustomerSupport[[#This Row],[Date of Purchase]])</f>
        <v>2</v>
      </c>
      <c r="V618" t="str">
        <f>TEXT('Working data'!G618,"mmmm")</f>
        <v>February</v>
      </c>
      <c r="W618">
        <f>YEAR(CustomerSupport[[#This Row],[Date of Purchase]])</f>
        <v>2020</v>
      </c>
      <c r="X618" t="str">
        <f t="shared" si="9"/>
        <v/>
      </c>
    </row>
    <row r="619" spans="1:24" ht="14.25" customHeight="1" x14ac:dyDescent="0.4">
      <c r="A619">
        <v>618</v>
      </c>
      <c r="B619" t="s">
        <v>2138</v>
      </c>
      <c r="C619" t="s">
        <v>2139</v>
      </c>
      <c r="D619">
        <v>38</v>
      </c>
      <c r="E619" t="s">
        <v>19</v>
      </c>
      <c r="F619" t="s">
        <v>76</v>
      </c>
      <c r="G619" s="1">
        <v>44311</v>
      </c>
      <c r="H619" t="s">
        <v>66</v>
      </c>
      <c r="I619" t="s">
        <v>46</v>
      </c>
      <c r="J619" t="s">
        <v>2140</v>
      </c>
      <c r="K619" t="s">
        <v>62</v>
      </c>
      <c r="M619" t="s">
        <v>41</v>
      </c>
      <c r="N619" t="s">
        <v>55</v>
      </c>
      <c r="R619">
        <v>618</v>
      </c>
      <c r="S619" t="str">
        <f>PROPER(CustomerSupport[[#This Row],[Resolution]])</f>
        <v/>
      </c>
      <c r="T619" t="str">
        <f>TRIM(CustomerSupport[[#This Row],[Customer Name]])</f>
        <v>Mrs. Nicole Perez</v>
      </c>
      <c r="U619">
        <f>MONTH(CustomerSupport[[#This Row],[Date of Purchase]])</f>
        <v>4</v>
      </c>
      <c r="V619" t="str">
        <f>TEXT('Working data'!G619,"mmmm")</f>
        <v>April</v>
      </c>
      <c r="W619">
        <f>YEAR(CustomerSupport[[#This Row],[Date of Purchase]])</f>
        <v>2021</v>
      </c>
      <c r="X619" t="str">
        <f t="shared" si="9"/>
        <v/>
      </c>
    </row>
    <row r="620" spans="1:24" ht="14.25" customHeight="1" x14ac:dyDescent="0.4">
      <c r="A620">
        <v>619</v>
      </c>
      <c r="B620" t="s">
        <v>2141</v>
      </c>
      <c r="C620" t="s">
        <v>2142</v>
      </c>
      <c r="D620">
        <v>55</v>
      </c>
      <c r="E620" t="s">
        <v>29</v>
      </c>
      <c r="F620" t="s">
        <v>456</v>
      </c>
      <c r="G620" s="1">
        <v>44443</v>
      </c>
      <c r="H620" t="s">
        <v>66</v>
      </c>
      <c r="I620" t="s">
        <v>46</v>
      </c>
      <c r="J620" t="s">
        <v>2143</v>
      </c>
      <c r="K620" t="s">
        <v>24</v>
      </c>
      <c r="M620" t="s">
        <v>89</v>
      </c>
      <c r="N620" t="s">
        <v>26</v>
      </c>
      <c r="O620" s="3">
        <v>45078.631226851852</v>
      </c>
      <c r="R620">
        <v>619</v>
      </c>
      <c r="S620" t="str">
        <f>PROPER(CustomerSupport[[#This Row],[Resolution]])</f>
        <v/>
      </c>
      <c r="T620" t="str">
        <f>TRIM(CustomerSupport[[#This Row],[Customer Name]])</f>
        <v>Frank Shannon</v>
      </c>
      <c r="U620">
        <f>MONTH(CustomerSupport[[#This Row],[Date of Purchase]])</f>
        <v>9</v>
      </c>
      <c r="V620" t="str">
        <f>TEXT('Working data'!G620,"mmmm")</f>
        <v>September</v>
      </c>
      <c r="W620">
        <f>YEAR(CustomerSupport[[#This Row],[Date of Purchase]])</f>
        <v>2021</v>
      </c>
      <c r="X620" t="str">
        <f t="shared" si="9"/>
        <v/>
      </c>
    </row>
    <row r="621" spans="1:24" ht="14.25" customHeight="1" x14ac:dyDescent="0.4">
      <c r="A621">
        <v>620</v>
      </c>
      <c r="B621" t="s">
        <v>2144</v>
      </c>
      <c r="C621" t="s">
        <v>2145</v>
      </c>
      <c r="D621">
        <v>59</v>
      </c>
      <c r="E621" t="s">
        <v>29</v>
      </c>
      <c r="F621" t="s">
        <v>149</v>
      </c>
      <c r="G621" s="1">
        <v>44333</v>
      </c>
      <c r="H621" t="s">
        <v>21</v>
      </c>
      <c r="I621" t="s">
        <v>67</v>
      </c>
      <c r="J621" s="2" t="s">
        <v>2146</v>
      </c>
      <c r="K621" t="s">
        <v>39</v>
      </c>
      <c r="L621" t="s">
        <v>2147</v>
      </c>
      <c r="M621" t="s">
        <v>41</v>
      </c>
      <c r="N621" t="s">
        <v>55</v>
      </c>
      <c r="O621" s="3">
        <v>45078.274976851855</v>
      </c>
      <c r="P621" s="3">
        <v>45078.167337962965</v>
      </c>
      <c r="Q621">
        <v>4</v>
      </c>
      <c r="R621">
        <v>620</v>
      </c>
      <c r="S621" t="str">
        <f>PROPER(CustomerSupport[[#This Row],[Resolution]])</f>
        <v>Less Brother Ahead Base Father.</v>
      </c>
      <c r="T621" t="str">
        <f>TRIM(CustomerSupport[[#This Row],[Customer Name]])</f>
        <v>Karen Hernandez</v>
      </c>
      <c r="U621">
        <f>MONTH(CustomerSupport[[#This Row],[Date of Purchase]])</f>
        <v>5</v>
      </c>
      <c r="V621" t="str">
        <f>TEXT('Working data'!G621,"mmmm")</f>
        <v>May</v>
      </c>
      <c r="W621">
        <f>YEAR(CustomerSupport[[#This Row],[Date of Purchase]])</f>
        <v>2021</v>
      </c>
      <c r="X621">
        <f t="shared" si="9"/>
        <v>-2.5833333333721384</v>
      </c>
    </row>
    <row r="622" spans="1:24" ht="14.25" customHeight="1" x14ac:dyDescent="0.4">
      <c r="A622">
        <v>621</v>
      </c>
      <c r="B622" t="s">
        <v>2148</v>
      </c>
      <c r="C622" t="s">
        <v>2149</v>
      </c>
      <c r="D622">
        <v>46</v>
      </c>
      <c r="E622" t="s">
        <v>29</v>
      </c>
      <c r="F622" t="s">
        <v>129</v>
      </c>
      <c r="G622" s="1">
        <v>43851</v>
      </c>
      <c r="H622" t="s">
        <v>45</v>
      </c>
      <c r="I622" t="s">
        <v>99</v>
      </c>
      <c r="J622" s="2" t="s">
        <v>2150</v>
      </c>
      <c r="K622" t="s">
        <v>39</v>
      </c>
      <c r="L622" t="s">
        <v>2151</v>
      </c>
      <c r="M622" t="s">
        <v>41</v>
      </c>
      <c r="N622" t="s">
        <v>55</v>
      </c>
      <c r="O622" s="3">
        <v>45078.877071759256</v>
      </c>
      <c r="P622" s="3">
        <v>45078.064571759256</v>
      </c>
      <c r="Q622">
        <v>5</v>
      </c>
      <c r="R622">
        <v>621</v>
      </c>
      <c r="S622" t="str">
        <f>PROPER(CustomerSupport[[#This Row],[Resolution]])</f>
        <v>Put Against Major Yourself Your Chance Seek.</v>
      </c>
      <c r="T622" t="str">
        <f>TRIM(CustomerSupport[[#This Row],[Customer Name]])</f>
        <v>Andrew Riley</v>
      </c>
      <c r="U622">
        <f>MONTH(CustomerSupport[[#This Row],[Date of Purchase]])</f>
        <v>1</v>
      </c>
      <c r="V622" t="str">
        <f>TEXT('Working data'!G622,"mmmm")</f>
        <v>January</v>
      </c>
      <c r="W622">
        <f>YEAR(CustomerSupport[[#This Row],[Date of Purchase]])</f>
        <v>2020</v>
      </c>
      <c r="X622">
        <f t="shared" si="9"/>
        <v>-19.5</v>
      </c>
    </row>
    <row r="623" spans="1:24" ht="14.25" customHeight="1" x14ac:dyDescent="0.4">
      <c r="A623">
        <v>622</v>
      </c>
      <c r="B623" t="s">
        <v>2152</v>
      </c>
      <c r="C623" t="s">
        <v>2153</v>
      </c>
      <c r="D623">
        <v>39</v>
      </c>
      <c r="E623" t="s">
        <v>19</v>
      </c>
      <c r="F623" t="s">
        <v>286</v>
      </c>
      <c r="G623" s="1">
        <v>44151</v>
      </c>
      <c r="H623" t="s">
        <v>66</v>
      </c>
      <c r="I623" t="s">
        <v>46</v>
      </c>
      <c r="J623" s="2" t="s">
        <v>2154</v>
      </c>
      <c r="K623" t="s">
        <v>39</v>
      </c>
      <c r="L623" t="s">
        <v>2155</v>
      </c>
      <c r="M623" t="s">
        <v>143</v>
      </c>
      <c r="N623" t="s">
        <v>33</v>
      </c>
      <c r="O623" s="3">
        <v>45078.664594907408</v>
      </c>
      <c r="P623" s="3">
        <v>45078.672233796293</v>
      </c>
      <c r="Q623">
        <v>2</v>
      </c>
      <c r="R623">
        <v>622</v>
      </c>
      <c r="S623" t="str">
        <f>PROPER(CustomerSupport[[#This Row],[Resolution]])</f>
        <v>She List People.</v>
      </c>
      <c r="T623" t="str">
        <f>TRIM(CustomerSupport[[#This Row],[Customer Name]])</f>
        <v>Mary Gallagher</v>
      </c>
      <c r="U623">
        <f>MONTH(CustomerSupport[[#This Row],[Date of Purchase]])</f>
        <v>11</v>
      </c>
      <c r="V623" t="str">
        <f>TEXT('Working data'!G623,"mmmm")</f>
        <v>November</v>
      </c>
      <c r="W623">
        <f>YEAR(CustomerSupport[[#This Row],[Date of Purchase]])</f>
        <v>2020</v>
      </c>
      <c r="X623">
        <f t="shared" si="9"/>
        <v>0.18333333323244005</v>
      </c>
    </row>
    <row r="624" spans="1:24" ht="14.25" customHeight="1" x14ac:dyDescent="0.4">
      <c r="A624">
        <v>623</v>
      </c>
      <c r="B624" t="s">
        <v>2156</v>
      </c>
      <c r="C624" t="s">
        <v>2157</v>
      </c>
      <c r="D624">
        <v>70</v>
      </c>
      <c r="E624" t="s">
        <v>58</v>
      </c>
      <c r="F624" t="s">
        <v>71</v>
      </c>
      <c r="G624" s="1">
        <v>44364</v>
      </c>
      <c r="H624" t="s">
        <v>59</v>
      </c>
      <c r="I624" t="s">
        <v>60</v>
      </c>
      <c r="J624" s="2" t="s">
        <v>2158</v>
      </c>
      <c r="K624" t="s">
        <v>24</v>
      </c>
      <c r="M624" t="s">
        <v>89</v>
      </c>
      <c r="N624" t="s">
        <v>83</v>
      </c>
      <c r="O624" s="3">
        <v>45078.082673611112</v>
      </c>
      <c r="R624">
        <v>623</v>
      </c>
      <c r="S624" t="str">
        <f>PROPER(CustomerSupport[[#This Row],[Resolution]])</f>
        <v/>
      </c>
      <c r="T624" t="str">
        <f>TRIM(CustomerSupport[[#This Row],[Customer Name]])</f>
        <v>Juan Hayes</v>
      </c>
      <c r="U624">
        <f>MONTH(CustomerSupport[[#This Row],[Date of Purchase]])</f>
        <v>6</v>
      </c>
      <c r="V624" t="str">
        <f>TEXT('Working data'!G624,"mmmm")</f>
        <v>June</v>
      </c>
      <c r="W624">
        <f>YEAR(CustomerSupport[[#This Row],[Date of Purchase]])</f>
        <v>2021</v>
      </c>
      <c r="X624" t="str">
        <f t="shared" si="9"/>
        <v/>
      </c>
    </row>
    <row r="625" spans="1:24" ht="14.25" customHeight="1" x14ac:dyDescent="0.4">
      <c r="A625">
        <v>624</v>
      </c>
      <c r="B625" t="s">
        <v>2159</v>
      </c>
      <c r="C625" t="s">
        <v>2160</v>
      </c>
      <c r="D625">
        <v>34</v>
      </c>
      <c r="E625" t="s">
        <v>58</v>
      </c>
      <c r="F625" t="s">
        <v>76</v>
      </c>
      <c r="G625" s="1">
        <v>43955</v>
      </c>
      <c r="H625" t="s">
        <v>21</v>
      </c>
      <c r="I625" t="s">
        <v>93</v>
      </c>
      <c r="J625" s="2" t="s">
        <v>2161</v>
      </c>
      <c r="K625" t="s">
        <v>24</v>
      </c>
      <c r="M625" t="s">
        <v>25</v>
      </c>
      <c r="N625" t="s">
        <v>83</v>
      </c>
      <c r="O625" s="3">
        <v>45078.250034722223</v>
      </c>
      <c r="R625">
        <v>624</v>
      </c>
      <c r="S625" t="str">
        <f>PROPER(CustomerSupport[[#This Row],[Resolution]])</f>
        <v/>
      </c>
      <c r="T625" t="str">
        <f>TRIM(CustomerSupport[[#This Row],[Customer Name]])</f>
        <v>Nathaniel Clark</v>
      </c>
      <c r="U625">
        <f>MONTH(CustomerSupport[[#This Row],[Date of Purchase]])</f>
        <v>5</v>
      </c>
      <c r="V625" t="str">
        <f>TEXT('Working data'!G625,"mmmm")</f>
        <v>May</v>
      </c>
      <c r="W625">
        <f>YEAR(CustomerSupport[[#This Row],[Date of Purchase]])</f>
        <v>2020</v>
      </c>
      <c r="X625" t="str">
        <f t="shared" si="9"/>
        <v/>
      </c>
    </row>
    <row r="626" spans="1:24" ht="14.25" customHeight="1" x14ac:dyDescent="0.4">
      <c r="A626">
        <v>625</v>
      </c>
      <c r="B626" t="s">
        <v>2162</v>
      </c>
      <c r="C626" t="s">
        <v>2163</v>
      </c>
      <c r="D626">
        <v>62</v>
      </c>
      <c r="E626" t="s">
        <v>29</v>
      </c>
      <c r="F626" t="s">
        <v>317</v>
      </c>
      <c r="G626" s="1">
        <v>44199</v>
      </c>
      <c r="H626" t="s">
        <v>45</v>
      </c>
      <c r="I626" t="s">
        <v>46</v>
      </c>
      <c r="J626" s="2" t="s">
        <v>2164</v>
      </c>
      <c r="K626" t="s">
        <v>24</v>
      </c>
      <c r="M626" t="s">
        <v>143</v>
      </c>
      <c r="N626" t="s">
        <v>33</v>
      </c>
      <c r="O626" s="3">
        <v>45078.32435185185</v>
      </c>
      <c r="R626">
        <v>625</v>
      </c>
      <c r="S626" t="str">
        <f>PROPER(CustomerSupport[[#This Row],[Resolution]])</f>
        <v/>
      </c>
      <c r="T626" t="str">
        <f>TRIM(CustomerSupport[[#This Row],[Customer Name]])</f>
        <v>Dr. Marc Leonard</v>
      </c>
      <c r="U626">
        <f>MONTH(CustomerSupport[[#This Row],[Date of Purchase]])</f>
        <v>1</v>
      </c>
      <c r="V626" t="str">
        <f>TEXT('Working data'!G626,"mmmm")</f>
        <v>January</v>
      </c>
      <c r="W626">
        <f>YEAR(CustomerSupport[[#This Row],[Date of Purchase]])</f>
        <v>2021</v>
      </c>
      <c r="X626" t="str">
        <f t="shared" si="9"/>
        <v/>
      </c>
    </row>
    <row r="627" spans="1:24" ht="14.25" customHeight="1" x14ac:dyDescent="0.4">
      <c r="A627">
        <v>626</v>
      </c>
      <c r="B627" t="s">
        <v>2165</v>
      </c>
      <c r="C627" t="s">
        <v>2166</v>
      </c>
      <c r="D627">
        <v>29</v>
      </c>
      <c r="E627" t="s">
        <v>19</v>
      </c>
      <c r="F627" t="s">
        <v>421</v>
      </c>
      <c r="G627" s="1">
        <v>44235</v>
      </c>
      <c r="H627" t="s">
        <v>45</v>
      </c>
      <c r="I627" t="s">
        <v>113</v>
      </c>
      <c r="J627" s="2" t="s">
        <v>2167</v>
      </c>
      <c r="K627" t="s">
        <v>24</v>
      </c>
      <c r="M627" t="s">
        <v>41</v>
      </c>
      <c r="N627" t="s">
        <v>26</v>
      </c>
      <c r="O627" s="3">
        <v>45078.747291666667</v>
      </c>
      <c r="R627">
        <v>626</v>
      </c>
      <c r="S627" t="str">
        <f>PROPER(CustomerSupport[[#This Row],[Resolution]])</f>
        <v/>
      </c>
      <c r="T627" t="str">
        <f>TRIM(CustomerSupport[[#This Row],[Customer Name]])</f>
        <v>Kimberly Tucker</v>
      </c>
      <c r="U627">
        <f>MONTH(CustomerSupport[[#This Row],[Date of Purchase]])</f>
        <v>2</v>
      </c>
      <c r="V627" t="str">
        <f>TEXT('Working data'!G627,"mmmm")</f>
        <v>February</v>
      </c>
      <c r="W627">
        <f>YEAR(CustomerSupport[[#This Row],[Date of Purchase]])</f>
        <v>2021</v>
      </c>
      <c r="X627" t="str">
        <f t="shared" si="9"/>
        <v/>
      </c>
    </row>
    <row r="628" spans="1:24" ht="14.25" customHeight="1" x14ac:dyDescent="0.4">
      <c r="A628">
        <v>627</v>
      </c>
      <c r="B628" t="s">
        <v>2168</v>
      </c>
      <c r="C628" t="s">
        <v>2169</v>
      </c>
      <c r="D628">
        <v>47</v>
      </c>
      <c r="E628" t="s">
        <v>58</v>
      </c>
      <c r="F628" t="s">
        <v>431</v>
      </c>
      <c r="G628" s="1">
        <v>44077</v>
      </c>
      <c r="H628" t="s">
        <v>21</v>
      </c>
      <c r="I628" t="s">
        <v>177</v>
      </c>
      <c r="J628" t="s">
        <v>2170</v>
      </c>
      <c r="K628" t="s">
        <v>62</v>
      </c>
      <c r="M628" t="s">
        <v>25</v>
      </c>
      <c r="N628" t="s">
        <v>55</v>
      </c>
      <c r="R628">
        <v>627</v>
      </c>
      <c r="S628" t="str">
        <f>PROPER(CustomerSupport[[#This Row],[Resolution]])</f>
        <v/>
      </c>
      <c r="T628" t="str">
        <f>TRIM(CustomerSupport[[#This Row],[Customer Name]])</f>
        <v>Diane Lewis</v>
      </c>
      <c r="U628">
        <f>MONTH(CustomerSupport[[#This Row],[Date of Purchase]])</f>
        <v>9</v>
      </c>
      <c r="V628" t="str">
        <f>TEXT('Working data'!G628,"mmmm")</f>
        <v>September</v>
      </c>
      <c r="W628">
        <f>YEAR(CustomerSupport[[#This Row],[Date of Purchase]])</f>
        <v>2020</v>
      </c>
      <c r="X628" t="str">
        <f t="shared" si="9"/>
        <v/>
      </c>
    </row>
    <row r="629" spans="1:24" ht="14.25" customHeight="1" x14ac:dyDescent="0.4">
      <c r="A629">
        <v>628</v>
      </c>
      <c r="B629" t="s">
        <v>2171</v>
      </c>
      <c r="C629" t="s">
        <v>2172</v>
      </c>
      <c r="D629">
        <v>19</v>
      </c>
      <c r="E629" t="s">
        <v>19</v>
      </c>
      <c r="F629" t="s">
        <v>129</v>
      </c>
      <c r="G629" s="1">
        <v>44360</v>
      </c>
      <c r="H629" t="s">
        <v>45</v>
      </c>
      <c r="I629" t="s">
        <v>99</v>
      </c>
      <c r="J629" s="2" t="s">
        <v>2173</v>
      </c>
      <c r="K629" t="s">
        <v>39</v>
      </c>
      <c r="L629" t="s">
        <v>2174</v>
      </c>
      <c r="M629" t="s">
        <v>89</v>
      </c>
      <c r="N629" t="s">
        <v>55</v>
      </c>
      <c r="O629" s="3">
        <v>45078.77925925926</v>
      </c>
      <c r="P629" s="3">
        <v>45078.234814814816</v>
      </c>
      <c r="Q629">
        <v>2</v>
      </c>
      <c r="R629">
        <v>628</v>
      </c>
      <c r="S629" t="str">
        <f>PROPER(CustomerSupport[[#This Row],[Resolution]])</f>
        <v>Improve Like Quickly Remember Particular.</v>
      </c>
      <c r="T629" t="str">
        <f>TRIM(CustomerSupport[[#This Row],[Customer Name]])</f>
        <v>Tiffany Perkins</v>
      </c>
      <c r="U629">
        <f>MONTH(CustomerSupport[[#This Row],[Date of Purchase]])</f>
        <v>6</v>
      </c>
      <c r="V629" t="str">
        <f>TEXT('Working data'!G629,"mmmm")</f>
        <v>June</v>
      </c>
      <c r="W629">
        <f>YEAR(CustomerSupport[[#This Row],[Date of Purchase]])</f>
        <v>2021</v>
      </c>
      <c r="X629">
        <f t="shared" si="9"/>
        <v>-13.066666666651145</v>
      </c>
    </row>
    <row r="630" spans="1:24" ht="14.25" customHeight="1" x14ac:dyDescent="0.4">
      <c r="A630">
        <v>629</v>
      </c>
      <c r="B630" t="s">
        <v>2175</v>
      </c>
      <c r="C630" t="s">
        <v>2176</v>
      </c>
      <c r="D630">
        <v>32</v>
      </c>
      <c r="E630" t="s">
        <v>58</v>
      </c>
      <c r="F630" t="s">
        <v>202</v>
      </c>
      <c r="G630" s="1">
        <v>44481</v>
      </c>
      <c r="H630" t="s">
        <v>45</v>
      </c>
      <c r="I630" t="s">
        <v>99</v>
      </c>
      <c r="J630" s="2" t="s">
        <v>2177</v>
      </c>
      <c r="K630" t="s">
        <v>24</v>
      </c>
      <c r="M630" t="s">
        <v>89</v>
      </c>
      <c r="N630" t="s">
        <v>55</v>
      </c>
      <c r="O630" s="3">
        <v>45078.348032407404</v>
      </c>
      <c r="R630">
        <v>629</v>
      </c>
      <c r="S630" t="str">
        <f>PROPER(CustomerSupport[[#This Row],[Resolution]])</f>
        <v/>
      </c>
      <c r="T630" t="str">
        <f>TRIM(CustomerSupport[[#This Row],[Customer Name]])</f>
        <v>Walter Frazier</v>
      </c>
      <c r="U630">
        <f>MONTH(CustomerSupport[[#This Row],[Date of Purchase]])</f>
        <v>10</v>
      </c>
      <c r="V630" t="str">
        <f>TEXT('Working data'!G630,"mmmm")</f>
        <v>October</v>
      </c>
      <c r="W630">
        <f>YEAR(CustomerSupport[[#This Row],[Date of Purchase]])</f>
        <v>2021</v>
      </c>
      <c r="X630" t="str">
        <f t="shared" si="9"/>
        <v/>
      </c>
    </row>
    <row r="631" spans="1:24" ht="14.25" customHeight="1" x14ac:dyDescent="0.4">
      <c r="A631">
        <v>630</v>
      </c>
      <c r="B631" t="s">
        <v>2178</v>
      </c>
      <c r="C631" t="s">
        <v>2179</v>
      </c>
      <c r="D631">
        <v>20</v>
      </c>
      <c r="E631" t="s">
        <v>29</v>
      </c>
      <c r="F631" t="s">
        <v>65</v>
      </c>
      <c r="G631" s="1">
        <v>44001</v>
      </c>
      <c r="H631" t="s">
        <v>66</v>
      </c>
      <c r="I631" t="s">
        <v>77</v>
      </c>
      <c r="J631" t="s">
        <v>2180</v>
      </c>
      <c r="K631" t="s">
        <v>62</v>
      </c>
      <c r="M631" t="s">
        <v>25</v>
      </c>
      <c r="N631" t="s">
        <v>26</v>
      </c>
      <c r="R631">
        <v>630</v>
      </c>
      <c r="S631" t="str">
        <f>PROPER(CustomerSupport[[#This Row],[Resolution]])</f>
        <v/>
      </c>
      <c r="T631" t="str">
        <f>TRIM(CustomerSupport[[#This Row],[Customer Name]])</f>
        <v>Deborah Duncan</v>
      </c>
      <c r="U631">
        <f>MONTH(CustomerSupport[[#This Row],[Date of Purchase]])</f>
        <v>6</v>
      </c>
      <c r="V631" t="str">
        <f>TEXT('Working data'!G631,"mmmm")</f>
        <v>June</v>
      </c>
      <c r="W631">
        <f>YEAR(CustomerSupport[[#This Row],[Date of Purchase]])</f>
        <v>2020</v>
      </c>
      <c r="X631" t="str">
        <f t="shared" si="9"/>
        <v/>
      </c>
    </row>
    <row r="632" spans="1:24" ht="14.25" customHeight="1" x14ac:dyDescent="0.4">
      <c r="A632">
        <v>631</v>
      </c>
      <c r="B632" t="s">
        <v>2181</v>
      </c>
      <c r="C632" t="s">
        <v>2182</v>
      </c>
      <c r="D632">
        <v>63</v>
      </c>
      <c r="E632" t="s">
        <v>29</v>
      </c>
      <c r="F632" t="s">
        <v>207</v>
      </c>
      <c r="G632" s="1">
        <v>44463</v>
      </c>
      <c r="H632" t="s">
        <v>67</v>
      </c>
      <c r="I632" t="s">
        <v>77</v>
      </c>
      <c r="J632" s="2" t="s">
        <v>2183</v>
      </c>
      <c r="K632" t="s">
        <v>62</v>
      </c>
      <c r="M632" t="s">
        <v>143</v>
      </c>
      <c r="N632" t="s">
        <v>26</v>
      </c>
      <c r="R632">
        <v>631</v>
      </c>
      <c r="S632" t="str">
        <f>PROPER(CustomerSupport[[#This Row],[Resolution]])</f>
        <v/>
      </c>
      <c r="T632" t="str">
        <f>TRIM(CustomerSupport[[#This Row],[Customer Name]])</f>
        <v>Lauren Luna</v>
      </c>
      <c r="U632">
        <f>MONTH(CustomerSupport[[#This Row],[Date of Purchase]])</f>
        <v>9</v>
      </c>
      <c r="V632" t="str">
        <f>TEXT('Working data'!G632,"mmmm")</f>
        <v>September</v>
      </c>
      <c r="W632">
        <f>YEAR(CustomerSupport[[#This Row],[Date of Purchase]])</f>
        <v>2021</v>
      </c>
      <c r="X632" t="str">
        <f t="shared" si="9"/>
        <v/>
      </c>
    </row>
    <row r="633" spans="1:24" ht="14.25" customHeight="1" x14ac:dyDescent="0.4">
      <c r="A633">
        <v>632</v>
      </c>
      <c r="B633" t="s">
        <v>2184</v>
      </c>
      <c r="C633" t="s">
        <v>2185</v>
      </c>
      <c r="D633">
        <v>64</v>
      </c>
      <c r="E633" t="s">
        <v>58</v>
      </c>
      <c r="F633" t="s">
        <v>161</v>
      </c>
      <c r="G633" s="1">
        <v>43985</v>
      </c>
      <c r="H633" t="s">
        <v>59</v>
      </c>
      <c r="I633" t="s">
        <v>113</v>
      </c>
      <c r="J633" s="2" t="s">
        <v>2186</v>
      </c>
      <c r="K633" t="s">
        <v>24</v>
      </c>
      <c r="M633" t="s">
        <v>41</v>
      </c>
      <c r="N633" t="s">
        <v>26</v>
      </c>
      <c r="O633" s="3">
        <v>45078.123784722222</v>
      </c>
      <c r="R633">
        <v>632</v>
      </c>
      <c r="S633" t="str">
        <f>PROPER(CustomerSupport[[#This Row],[Resolution]])</f>
        <v/>
      </c>
      <c r="T633" t="str">
        <f>TRIM(CustomerSupport[[#This Row],[Customer Name]])</f>
        <v>Elizabeth Williamson</v>
      </c>
      <c r="U633">
        <f>MONTH(CustomerSupport[[#This Row],[Date of Purchase]])</f>
        <v>6</v>
      </c>
      <c r="V633" t="str">
        <f>TEXT('Working data'!G633,"mmmm")</f>
        <v>June</v>
      </c>
      <c r="W633">
        <f>YEAR(CustomerSupport[[#This Row],[Date of Purchase]])</f>
        <v>2020</v>
      </c>
      <c r="X633" t="str">
        <f t="shared" si="9"/>
        <v/>
      </c>
    </row>
    <row r="634" spans="1:24" ht="14.25" customHeight="1" x14ac:dyDescent="0.4">
      <c r="A634">
        <v>633</v>
      </c>
      <c r="B634" t="s">
        <v>2187</v>
      </c>
      <c r="C634" t="s">
        <v>2188</v>
      </c>
      <c r="D634">
        <v>66</v>
      </c>
      <c r="E634" t="s">
        <v>19</v>
      </c>
      <c r="F634" t="s">
        <v>317</v>
      </c>
      <c r="G634" s="1">
        <v>44279</v>
      </c>
      <c r="H634" t="s">
        <v>59</v>
      </c>
      <c r="I634" t="s">
        <v>72</v>
      </c>
      <c r="J634" s="2" t="s">
        <v>2189</v>
      </c>
      <c r="K634" t="s">
        <v>24</v>
      </c>
      <c r="M634" t="s">
        <v>25</v>
      </c>
      <c r="N634" t="s">
        <v>26</v>
      </c>
      <c r="O634" s="3">
        <v>45077.949502314812</v>
      </c>
      <c r="R634">
        <v>633</v>
      </c>
      <c r="S634" t="str">
        <f>PROPER(CustomerSupport[[#This Row],[Resolution]])</f>
        <v/>
      </c>
      <c r="T634" t="str">
        <f>TRIM(CustomerSupport[[#This Row],[Customer Name]])</f>
        <v>Bailey Black</v>
      </c>
      <c r="U634">
        <f>MONTH(CustomerSupport[[#This Row],[Date of Purchase]])</f>
        <v>3</v>
      </c>
      <c r="V634" t="str">
        <f>TEXT('Working data'!G634,"mmmm")</f>
        <v>March</v>
      </c>
      <c r="W634">
        <f>YEAR(CustomerSupport[[#This Row],[Date of Purchase]])</f>
        <v>2021</v>
      </c>
      <c r="X634" t="str">
        <f t="shared" si="9"/>
        <v/>
      </c>
    </row>
    <row r="635" spans="1:24" ht="14.25" customHeight="1" x14ac:dyDescent="0.4">
      <c r="A635">
        <v>634</v>
      </c>
      <c r="B635" t="s">
        <v>2190</v>
      </c>
      <c r="C635" t="s">
        <v>2191</v>
      </c>
      <c r="D635">
        <v>68</v>
      </c>
      <c r="E635" t="s">
        <v>29</v>
      </c>
      <c r="F635" t="s">
        <v>431</v>
      </c>
      <c r="G635" s="1">
        <v>44041</v>
      </c>
      <c r="H635" t="s">
        <v>66</v>
      </c>
      <c r="I635" t="s">
        <v>46</v>
      </c>
      <c r="J635" t="s">
        <v>2192</v>
      </c>
      <c r="K635" t="s">
        <v>24</v>
      </c>
      <c r="M635" t="s">
        <v>41</v>
      </c>
      <c r="N635" t="s">
        <v>26</v>
      </c>
      <c r="O635" s="3">
        <v>45078.543958333335</v>
      </c>
      <c r="R635">
        <v>634</v>
      </c>
      <c r="S635" t="str">
        <f>PROPER(CustomerSupport[[#This Row],[Resolution]])</f>
        <v/>
      </c>
      <c r="T635" t="str">
        <f>TRIM(CustomerSupport[[#This Row],[Customer Name]])</f>
        <v>Jonathon Copeland</v>
      </c>
      <c r="U635">
        <f>MONTH(CustomerSupport[[#This Row],[Date of Purchase]])</f>
        <v>7</v>
      </c>
      <c r="V635" t="str">
        <f>TEXT('Working data'!G635,"mmmm")</f>
        <v>July</v>
      </c>
      <c r="W635">
        <f>YEAR(CustomerSupport[[#This Row],[Date of Purchase]])</f>
        <v>2020</v>
      </c>
      <c r="X635" t="str">
        <f t="shared" si="9"/>
        <v/>
      </c>
    </row>
    <row r="636" spans="1:24" ht="14.25" customHeight="1" x14ac:dyDescent="0.4">
      <c r="A636">
        <v>635</v>
      </c>
      <c r="B636" t="s">
        <v>2193</v>
      </c>
      <c r="C636" t="s">
        <v>2194</v>
      </c>
      <c r="D636">
        <v>28</v>
      </c>
      <c r="E636" t="s">
        <v>29</v>
      </c>
      <c r="F636" t="s">
        <v>161</v>
      </c>
      <c r="G636" s="1">
        <v>43851</v>
      </c>
      <c r="H636" t="s">
        <v>59</v>
      </c>
      <c r="I636" t="s">
        <v>52</v>
      </c>
      <c r="J636" s="2" t="s">
        <v>2195</v>
      </c>
      <c r="K636" t="s">
        <v>24</v>
      </c>
      <c r="M636" t="s">
        <v>143</v>
      </c>
      <c r="N636" t="s">
        <v>26</v>
      </c>
      <c r="O636" s="3">
        <v>45078.180069444446</v>
      </c>
      <c r="R636">
        <v>635</v>
      </c>
      <c r="S636" t="str">
        <f>PROPER(CustomerSupport[[#This Row],[Resolution]])</f>
        <v/>
      </c>
      <c r="T636" t="str">
        <f>TRIM(CustomerSupport[[#This Row],[Customer Name]])</f>
        <v>Gregory Love</v>
      </c>
      <c r="U636">
        <f>MONTH(CustomerSupport[[#This Row],[Date of Purchase]])</f>
        <v>1</v>
      </c>
      <c r="V636" t="str">
        <f>TEXT('Working data'!G636,"mmmm")</f>
        <v>January</v>
      </c>
      <c r="W636">
        <f>YEAR(CustomerSupport[[#This Row],[Date of Purchase]])</f>
        <v>2020</v>
      </c>
      <c r="X636" t="str">
        <f t="shared" si="9"/>
        <v/>
      </c>
    </row>
    <row r="637" spans="1:24" ht="14.25" customHeight="1" x14ac:dyDescent="0.4">
      <c r="A637">
        <v>636</v>
      </c>
      <c r="B637" t="s">
        <v>2196</v>
      </c>
      <c r="C637" t="s">
        <v>2197</v>
      </c>
      <c r="D637">
        <v>53</v>
      </c>
      <c r="E637" t="s">
        <v>58</v>
      </c>
      <c r="F637" t="s">
        <v>317</v>
      </c>
      <c r="G637" s="1">
        <v>44439</v>
      </c>
      <c r="H637" t="s">
        <v>59</v>
      </c>
      <c r="I637" t="s">
        <v>52</v>
      </c>
      <c r="J637" s="2" t="s">
        <v>2198</v>
      </c>
      <c r="K637" t="s">
        <v>39</v>
      </c>
      <c r="L637" t="s">
        <v>2199</v>
      </c>
      <c r="M637" t="s">
        <v>143</v>
      </c>
      <c r="N637" t="s">
        <v>33</v>
      </c>
      <c r="O637" s="3">
        <v>45078.357870370368</v>
      </c>
      <c r="P637" s="3">
        <v>45078.493981481479</v>
      </c>
      <c r="Q637">
        <v>3</v>
      </c>
      <c r="R637">
        <v>636</v>
      </c>
      <c r="S637" t="str">
        <f>PROPER(CustomerSupport[[#This Row],[Resolution]])</f>
        <v>Rule Will Space A.</v>
      </c>
      <c r="T637" t="str">
        <f>TRIM(CustomerSupport[[#This Row],[Customer Name]])</f>
        <v>Reginald Trevino</v>
      </c>
      <c r="U637">
        <f>MONTH(CustomerSupport[[#This Row],[Date of Purchase]])</f>
        <v>8</v>
      </c>
      <c r="V637" t="str">
        <f>TEXT('Working data'!G637,"mmmm")</f>
        <v>August</v>
      </c>
      <c r="W637">
        <f>YEAR(CustomerSupport[[#This Row],[Date of Purchase]])</f>
        <v>2021</v>
      </c>
      <c r="X637">
        <f t="shared" si="9"/>
        <v>3.2666666666627862</v>
      </c>
    </row>
    <row r="638" spans="1:24" ht="14.25" customHeight="1" x14ac:dyDescent="0.4">
      <c r="A638">
        <v>637</v>
      </c>
      <c r="B638" t="s">
        <v>2200</v>
      </c>
      <c r="C638" t="s">
        <v>2201</v>
      </c>
      <c r="D638">
        <v>58</v>
      </c>
      <c r="E638" t="s">
        <v>19</v>
      </c>
      <c r="F638" t="s">
        <v>98</v>
      </c>
      <c r="G638" s="1">
        <v>43939</v>
      </c>
      <c r="H638" t="s">
        <v>59</v>
      </c>
      <c r="I638" t="s">
        <v>59</v>
      </c>
      <c r="J638" s="2" t="s">
        <v>2202</v>
      </c>
      <c r="K638" t="s">
        <v>62</v>
      </c>
      <c r="M638" t="s">
        <v>25</v>
      </c>
      <c r="N638" t="s">
        <v>33</v>
      </c>
      <c r="R638">
        <v>637</v>
      </c>
      <c r="S638" t="str">
        <f>PROPER(CustomerSupport[[#This Row],[Resolution]])</f>
        <v/>
      </c>
      <c r="T638" t="str">
        <f>TRIM(CustomerSupport[[#This Row],[Customer Name]])</f>
        <v>Pamela Hall</v>
      </c>
      <c r="U638">
        <f>MONTH(CustomerSupport[[#This Row],[Date of Purchase]])</f>
        <v>4</v>
      </c>
      <c r="V638" t="str">
        <f>TEXT('Working data'!G638,"mmmm")</f>
        <v>April</v>
      </c>
      <c r="W638">
        <f>YEAR(CustomerSupport[[#This Row],[Date of Purchase]])</f>
        <v>2020</v>
      </c>
      <c r="X638" t="str">
        <f t="shared" si="9"/>
        <v/>
      </c>
    </row>
    <row r="639" spans="1:24" ht="14.25" customHeight="1" x14ac:dyDescent="0.4">
      <c r="A639">
        <v>638</v>
      </c>
      <c r="B639" t="s">
        <v>2203</v>
      </c>
      <c r="C639" t="s">
        <v>2204</v>
      </c>
      <c r="D639">
        <v>32</v>
      </c>
      <c r="E639" t="s">
        <v>29</v>
      </c>
      <c r="F639" t="s">
        <v>81</v>
      </c>
      <c r="G639" s="1">
        <v>44503</v>
      </c>
      <c r="H639" t="s">
        <v>66</v>
      </c>
      <c r="I639" t="s">
        <v>99</v>
      </c>
      <c r="J639" s="2" t="s">
        <v>2205</v>
      </c>
      <c r="K639" t="s">
        <v>24</v>
      </c>
      <c r="M639" t="s">
        <v>41</v>
      </c>
      <c r="N639" t="s">
        <v>33</v>
      </c>
      <c r="O639" s="3">
        <v>45078.04954861111</v>
      </c>
      <c r="R639">
        <v>638</v>
      </c>
      <c r="S639" t="str">
        <f>PROPER(CustomerSupport[[#This Row],[Resolution]])</f>
        <v/>
      </c>
      <c r="T639" t="str">
        <f>TRIM(CustomerSupport[[#This Row],[Customer Name]])</f>
        <v>Melanie George</v>
      </c>
      <c r="U639">
        <f>MONTH(CustomerSupport[[#This Row],[Date of Purchase]])</f>
        <v>11</v>
      </c>
      <c r="V639" t="str">
        <f>TEXT('Working data'!G639,"mmmm")</f>
        <v>November</v>
      </c>
      <c r="W639">
        <f>YEAR(CustomerSupport[[#This Row],[Date of Purchase]])</f>
        <v>2021</v>
      </c>
      <c r="X639" t="str">
        <f t="shared" si="9"/>
        <v/>
      </c>
    </row>
    <row r="640" spans="1:24" ht="14.25" customHeight="1" x14ac:dyDescent="0.4">
      <c r="A640">
        <v>639</v>
      </c>
      <c r="B640" t="s">
        <v>2206</v>
      </c>
      <c r="C640" t="s">
        <v>2207</v>
      </c>
      <c r="D640">
        <v>26</v>
      </c>
      <c r="E640" t="s">
        <v>19</v>
      </c>
      <c r="F640" t="s">
        <v>421</v>
      </c>
      <c r="G640" s="1">
        <v>44065</v>
      </c>
      <c r="H640" t="s">
        <v>66</v>
      </c>
      <c r="I640" t="s">
        <v>141</v>
      </c>
      <c r="J640" t="s">
        <v>357</v>
      </c>
      <c r="K640" t="s">
        <v>24</v>
      </c>
      <c r="M640" t="s">
        <v>25</v>
      </c>
      <c r="N640" t="s">
        <v>55</v>
      </c>
      <c r="O640" s="3">
        <v>45078.832199074073</v>
      </c>
      <c r="R640">
        <v>639</v>
      </c>
      <c r="S640" t="str">
        <f>PROPER(CustomerSupport[[#This Row],[Resolution]])</f>
        <v/>
      </c>
      <c r="T640" t="str">
        <f>TRIM(CustomerSupport[[#This Row],[Customer Name]])</f>
        <v>Yvonne Reynolds</v>
      </c>
      <c r="U640">
        <f>MONTH(CustomerSupport[[#This Row],[Date of Purchase]])</f>
        <v>8</v>
      </c>
      <c r="V640" t="str">
        <f>TEXT('Working data'!G640,"mmmm")</f>
        <v>August</v>
      </c>
      <c r="W640">
        <f>YEAR(CustomerSupport[[#This Row],[Date of Purchase]])</f>
        <v>2020</v>
      </c>
      <c r="X640" t="str">
        <f t="shared" si="9"/>
        <v/>
      </c>
    </row>
    <row r="641" spans="1:24" ht="14.25" customHeight="1" x14ac:dyDescent="0.4">
      <c r="A641">
        <v>640</v>
      </c>
      <c r="B641" t="s">
        <v>2208</v>
      </c>
      <c r="C641" t="s">
        <v>2209</v>
      </c>
      <c r="D641">
        <v>47</v>
      </c>
      <c r="E641" t="s">
        <v>58</v>
      </c>
      <c r="F641" t="s">
        <v>421</v>
      </c>
      <c r="G641" s="1">
        <v>43893</v>
      </c>
      <c r="H641" t="s">
        <v>67</v>
      </c>
      <c r="I641" t="s">
        <v>52</v>
      </c>
      <c r="J641" s="2" t="s">
        <v>2210</v>
      </c>
      <c r="K641" t="s">
        <v>62</v>
      </c>
      <c r="M641" t="s">
        <v>89</v>
      </c>
      <c r="N641" t="s">
        <v>83</v>
      </c>
      <c r="R641">
        <v>640</v>
      </c>
      <c r="S641" t="str">
        <f>PROPER(CustomerSupport[[#This Row],[Resolution]])</f>
        <v/>
      </c>
      <c r="T641" t="str">
        <f>TRIM(CustomerSupport[[#This Row],[Customer Name]])</f>
        <v>Paula Wood</v>
      </c>
      <c r="U641">
        <f>MONTH(CustomerSupport[[#This Row],[Date of Purchase]])</f>
        <v>3</v>
      </c>
      <c r="V641" t="str">
        <f>TEXT('Working data'!G641,"mmmm")</f>
        <v>March</v>
      </c>
      <c r="W641">
        <f>YEAR(CustomerSupport[[#This Row],[Date of Purchase]])</f>
        <v>2020</v>
      </c>
      <c r="X641" t="str">
        <f t="shared" si="9"/>
        <v/>
      </c>
    </row>
    <row r="642" spans="1:24" ht="14.25" customHeight="1" x14ac:dyDescent="0.4">
      <c r="A642">
        <v>641</v>
      </c>
      <c r="B642" t="s">
        <v>2211</v>
      </c>
      <c r="C642" t="s">
        <v>2212</v>
      </c>
      <c r="D642">
        <v>67</v>
      </c>
      <c r="E642" t="s">
        <v>58</v>
      </c>
      <c r="F642" t="s">
        <v>30</v>
      </c>
      <c r="G642" s="1">
        <v>44315</v>
      </c>
      <c r="H642" t="s">
        <v>21</v>
      </c>
      <c r="I642" t="s">
        <v>99</v>
      </c>
      <c r="J642" s="2" t="s">
        <v>2213</v>
      </c>
      <c r="K642" t="s">
        <v>39</v>
      </c>
      <c r="L642" t="s">
        <v>2214</v>
      </c>
      <c r="M642" t="s">
        <v>41</v>
      </c>
      <c r="N642" t="s">
        <v>55</v>
      </c>
      <c r="O642" s="3">
        <v>45078.662766203706</v>
      </c>
      <c r="P642" s="3">
        <v>45078.03429398148</v>
      </c>
      <c r="Q642">
        <v>1</v>
      </c>
      <c r="R642">
        <v>641</v>
      </c>
      <c r="S642" t="str">
        <f>PROPER(CustomerSupport[[#This Row],[Resolution]])</f>
        <v>Raise Have Give Bill Lot Participant Parent.</v>
      </c>
      <c r="T642" t="str">
        <f>TRIM(CustomerSupport[[#This Row],[Customer Name]])</f>
        <v>Helen Garza</v>
      </c>
      <c r="U642">
        <f>MONTH(CustomerSupport[[#This Row],[Date of Purchase]])</f>
        <v>4</v>
      </c>
      <c r="V642" t="str">
        <f>TEXT('Working data'!G642,"mmmm")</f>
        <v>April</v>
      </c>
      <c r="W642">
        <f>YEAR(CustomerSupport[[#This Row],[Date of Purchase]])</f>
        <v>2021</v>
      </c>
      <c r="X642">
        <f t="shared" ref="X642:X705" si="10">IF(OR(O642="",P642=""),"",(P642-O642)*24)</f>
        <v>-15.083333333430346</v>
      </c>
    </row>
    <row r="643" spans="1:24" ht="14.25" customHeight="1" x14ac:dyDescent="0.4">
      <c r="A643">
        <v>642</v>
      </c>
      <c r="B643" t="s">
        <v>2215</v>
      </c>
      <c r="C643" t="s">
        <v>2216</v>
      </c>
      <c r="D643">
        <v>37</v>
      </c>
      <c r="E643" t="s">
        <v>19</v>
      </c>
      <c r="F643" t="s">
        <v>20</v>
      </c>
      <c r="G643" s="1">
        <v>44137</v>
      </c>
      <c r="H643" t="s">
        <v>45</v>
      </c>
      <c r="I643" t="s">
        <v>31</v>
      </c>
      <c r="J643" t="s">
        <v>2217</v>
      </c>
      <c r="K643" t="s">
        <v>24</v>
      </c>
      <c r="M643" t="s">
        <v>25</v>
      </c>
      <c r="N643" t="s">
        <v>33</v>
      </c>
      <c r="O643" s="3">
        <v>45078.740567129629</v>
      </c>
      <c r="R643">
        <v>642</v>
      </c>
      <c r="S643" t="str">
        <f>PROPER(CustomerSupport[[#This Row],[Resolution]])</f>
        <v/>
      </c>
      <c r="T643" t="str">
        <f>TRIM(CustomerSupport[[#This Row],[Customer Name]])</f>
        <v>Lori Davis</v>
      </c>
      <c r="U643">
        <f>MONTH(CustomerSupport[[#This Row],[Date of Purchase]])</f>
        <v>11</v>
      </c>
      <c r="V643" t="str">
        <f>TEXT('Working data'!G643,"mmmm")</f>
        <v>November</v>
      </c>
      <c r="W643">
        <f>YEAR(CustomerSupport[[#This Row],[Date of Purchase]])</f>
        <v>2020</v>
      </c>
      <c r="X643" t="str">
        <f t="shared" si="10"/>
        <v/>
      </c>
    </row>
    <row r="644" spans="1:24" ht="14.25" customHeight="1" x14ac:dyDescent="0.4">
      <c r="A644">
        <v>643</v>
      </c>
      <c r="B644" t="s">
        <v>2218</v>
      </c>
      <c r="C644" t="s">
        <v>2219</v>
      </c>
      <c r="D644">
        <v>31</v>
      </c>
      <c r="E644" t="s">
        <v>58</v>
      </c>
      <c r="F644" t="s">
        <v>219</v>
      </c>
      <c r="G644" s="1">
        <v>44285</v>
      </c>
      <c r="H644" t="s">
        <v>45</v>
      </c>
      <c r="I644" t="s">
        <v>150</v>
      </c>
      <c r="J644" s="2" t="s">
        <v>2220</v>
      </c>
      <c r="K644" t="s">
        <v>39</v>
      </c>
      <c r="L644" t="s">
        <v>2221</v>
      </c>
      <c r="M644" t="s">
        <v>89</v>
      </c>
      <c r="N644" t="s">
        <v>83</v>
      </c>
      <c r="O644" s="3">
        <v>45078.844050925924</v>
      </c>
      <c r="P644" s="3">
        <v>45078.166273148148</v>
      </c>
      <c r="Q644">
        <v>2</v>
      </c>
      <c r="R644">
        <v>643</v>
      </c>
      <c r="S644" t="str">
        <f>PROPER(CustomerSupport[[#This Row],[Resolution]])</f>
        <v>Relate Without Need Scene.</v>
      </c>
      <c r="T644" t="str">
        <f>TRIM(CustomerSupport[[#This Row],[Customer Name]])</f>
        <v>Samantha Howard</v>
      </c>
      <c r="U644">
        <f>MONTH(CustomerSupport[[#This Row],[Date of Purchase]])</f>
        <v>3</v>
      </c>
      <c r="V644" t="str">
        <f>TEXT('Working data'!G644,"mmmm")</f>
        <v>March</v>
      </c>
      <c r="W644">
        <f>YEAR(CustomerSupport[[#This Row],[Date of Purchase]])</f>
        <v>2021</v>
      </c>
      <c r="X644">
        <f t="shared" si="10"/>
        <v>-16.266666666604578</v>
      </c>
    </row>
    <row r="645" spans="1:24" ht="14.25" customHeight="1" x14ac:dyDescent="0.4">
      <c r="A645">
        <v>644</v>
      </c>
      <c r="B645" t="s">
        <v>2222</v>
      </c>
      <c r="C645" t="s">
        <v>2223</v>
      </c>
      <c r="D645">
        <v>53</v>
      </c>
      <c r="E645" t="s">
        <v>29</v>
      </c>
      <c r="F645" t="s">
        <v>65</v>
      </c>
      <c r="G645" s="1">
        <v>44035</v>
      </c>
      <c r="H645" t="s">
        <v>59</v>
      </c>
      <c r="I645" t="s">
        <v>37</v>
      </c>
      <c r="J645" s="2" t="s">
        <v>2224</v>
      </c>
      <c r="K645" t="s">
        <v>39</v>
      </c>
      <c r="L645" t="s">
        <v>2225</v>
      </c>
      <c r="M645" t="s">
        <v>25</v>
      </c>
      <c r="N645" t="s">
        <v>55</v>
      </c>
      <c r="O645" s="3">
        <v>45078.089212962965</v>
      </c>
      <c r="P645" s="3">
        <v>45078.777407407404</v>
      </c>
      <c r="Q645">
        <v>5</v>
      </c>
      <c r="R645">
        <v>644</v>
      </c>
      <c r="S645" t="str">
        <f>PROPER(CustomerSupport[[#This Row],[Resolution]])</f>
        <v>Support Itself Executive Computer Leader Usually.</v>
      </c>
      <c r="T645" t="str">
        <f>TRIM(CustomerSupport[[#This Row],[Customer Name]])</f>
        <v>Christina Brown</v>
      </c>
      <c r="U645">
        <f>MONTH(CustomerSupport[[#This Row],[Date of Purchase]])</f>
        <v>7</v>
      </c>
      <c r="V645" t="str">
        <f>TEXT('Working data'!G645,"mmmm")</f>
        <v>July</v>
      </c>
      <c r="W645">
        <f>YEAR(CustomerSupport[[#This Row],[Date of Purchase]])</f>
        <v>2020</v>
      </c>
      <c r="X645">
        <f t="shared" si="10"/>
        <v>16.516666666546371</v>
      </c>
    </row>
    <row r="646" spans="1:24" ht="14.25" customHeight="1" x14ac:dyDescent="0.4">
      <c r="A646">
        <v>645</v>
      </c>
      <c r="B646" t="s">
        <v>2226</v>
      </c>
      <c r="C646" t="s">
        <v>2227</v>
      </c>
      <c r="D646">
        <v>67</v>
      </c>
      <c r="E646" t="s">
        <v>58</v>
      </c>
      <c r="F646" t="s">
        <v>699</v>
      </c>
      <c r="G646" s="1">
        <v>43894</v>
      </c>
      <c r="H646" t="s">
        <v>67</v>
      </c>
      <c r="I646" t="s">
        <v>67</v>
      </c>
      <c r="J646" s="2" t="s">
        <v>2228</v>
      </c>
      <c r="K646" t="s">
        <v>39</v>
      </c>
      <c r="L646" t="s">
        <v>2229</v>
      </c>
      <c r="M646" t="s">
        <v>143</v>
      </c>
      <c r="N646" t="s">
        <v>26</v>
      </c>
      <c r="O646" s="3">
        <v>45077.942708333336</v>
      </c>
      <c r="P646" s="3">
        <v>45078.523263888892</v>
      </c>
      <c r="Q646">
        <v>1</v>
      </c>
      <c r="R646">
        <v>645</v>
      </c>
      <c r="S646" t="str">
        <f>PROPER(CustomerSupport[[#This Row],[Resolution]])</f>
        <v>Now For Country Continue.</v>
      </c>
      <c r="T646" t="str">
        <f>TRIM(CustomerSupport[[#This Row],[Customer Name]])</f>
        <v>Jenna Gomez</v>
      </c>
      <c r="U646">
        <f>MONTH(CustomerSupport[[#This Row],[Date of Purchase]])</f>
        <v>3</v>
      </c>
      <c r="V646" t="str">
        <f>TEXT('Working data'!G646,"mmmm")</f>
        <v>March</v>
      </c>
      <c r="W646">
        <f>YEAR(CustomerSupport[[#This Row],[Date of Purchase]])</f>
        <v>2020</v>
      </c>
      <c r="X646">
        <f t="shared" si="10"/>
        <v>13.933333333348855</v>
      </c>
    </row>
    <row r="647" spans="1:24" ht="14.25" customHeight="1" x14ac:dyDescent="0.4">
      <c r="A647">
        <v>646</v>
      </c>
      <c r="B647" t="s">
        <v>2230</v>
      </c>
      <c r="C647" t="s">
        <v>2231</v>
      </c>
      <c r="D647">
        <v>48</v>
      </c>
      <c r="E647" t="s">
        <v>19</v>
      </c>
      <c r="F647" t="s">
        <v>421</v>
      </c>
      <c r="G647" s="1">
        <v>43951</v>
      </c>
      <c r="H647" t="s">
        <v>67</v>
      </c>
      <c r="I647" t="s">
        <v>67</v>
      </c>
      <c r="J647" s="2" t="s">
        <v>2232</v>
      </c>
      <c r="K647" t="s">
        <v>24</v>
      </c>
      <c r="M647" t="s">
        <v>41</v>
      </c>
      <c r="N647" t="s">
        <v>55</v>
      </c>
      <c r="O647" s="3">
        <v>45078.114259259259</v>
      </c>
      <c r="R647">
        <v>646</v>
      </c>
      <c r="S647" t="str">
        <f>PROPER(CustomerSupport[[#This Row],[Resolution]])</f>
        <v/>
      </c>
      <c r="T647" t="str">
        <f>TRIM(CustomerSupport[[#This Row],[Customer Name]])</f>
        <v>Michael Fox</v>
      </c>
      <c r="U647">
        <f>MONTH(CustomerSupport[[#This Row],[Date of Purchase]])</f>
        <v>4</v>
      </c>
      <c r="V647" t="str">
        <f>TEXT('Working data'!G647,"mmmm")</f>
        <v>April</v>
      </c>
      <c r="W647">
        <f>YEAR(CustomerSupport[[#This Row],[Date of Purchase]])</f>
        <v>2020</v>
      </c>
      <c r="X647" t="str">
        <f t="shared" si="10"/>
        <v/>
      </c>
    </row>
    <row r="648" spans="1:24" ht="14.25" customHeight="1" x14ac:dyDescent="0.4">
      <c r="A648">
        <v>647</v>
      </c>
      <c r="B648" t="s">
        <v>2233</v>
      </c>
      <c r="C648" t="s">
        <v>2234</v>
      </c>
      <c r="D648">
        <v>62</v>
      </c>
      <c r="E648" t="s">
        <v>58</v>
      </c>
      <c r="F648" t="s">
        <v>249</v>
      </c>
      <c r="G648" s="1">
        <v>43857</v>
      </c>
      <c r="H648" t="s">
        <v>59</v>
      </c>
      <c r="I648" t="s">
        <v>31</v>
      </c>
      <c r="J648" s="2" t="s">
        <v>2235</v>
      </c>
      <c r="K648" t="s">
        <v>62</v>
      </c>
      <c r="M648" t="s">
        <v>143</v>
      </c>
      <c r="N648" t="s">
        <v>83</v>
      </c>
      <c r="R648">
        <v>647</v>
      </c>
      <c r="S648" t="str">
        <f>PROPER(CustomerSupport[[#This Row],[Resolution]])</f>
        <v/>
      </c>
      <c r="T648" t="str">
        <f>TRIM(CustomerSupport[[#This Row],[Customer Name]])</f>
        <v>Bridget Elliott</v>
      </c>
      <c r="U648">
        <f>MONTH(CustomerSupport[[#This Row],[Date of Purchase]])</f>
        <v>1</v>
      </c>
      <c r="V648" t="str">
        <f>TEXT('Working data'!G648,"mmmm")</f>
        <v>January</v>
      </c>
      <c r="W648">
        <f>YEAR(CustomerSupport[[#This Row],[Date of Purchase]])</f>
        <v>2020</v>
      </c>
      <c r="X648" t="str">
        <f t="shared" si="10"/>
        <v/>
      </c>
    </row>
    <row r="649" spans="1:24" ht="14.25" customHeight="1" x14ac:dyDescent="0.4">
      <c r="A649">
        <v>648</v>
      </c>
      <c r="B649" t="s">
        <v>2236</v>
      </c>
      <c r="C649" t="s">
        <v>2237</v>
      </c>
      <c r="D649">
        <v>47</v>
      </c>
      <c r="E649" t="s">
        <v>19</v>
      </c>
      <c r="F649" t="s">
        <v>207</v>
      </c>
      <c r="G649" s="1">
        <v>44297</v>
      </c>
      <c r="H649" t="s">
        <v>66</v>
      </c>
      <c r="I649" t="s">
        <v>77</v>
      </c>
      <c r="J649" t="s">
        <v>2238</v>
      </c>
      <c r="K649" t="s">
        <v>62</v>
      </c>
      <c r="M649" t="s">
        <v>41</v>
      </c>
      <c r="N649" t="s">
        <v>33</v>
      </c>
      <c r="R649">
        <v>648</v>
      </c>
      <c r="S649" t="str">
        <f>PROPER(CustomerSupport[[#This Row],[Resolution]])</f>
        <v/>
      </c>
      <c r="T649" t="str">
        <f>TRIM(CustomerSupport[[#This Row],[Customer Name]])</f>
        <v>Mark Craig</v>
      </c>
      <c r="U649">
        <f>MONTH(CustomerSupport[[#This Row],[Date of Purchase]])</f>
        <v>4</v>
      </c>
      <c r="V649" t="str">
        <f>TEXT('Working data'!G649,"mmmm")</f>
        <v>April</v>
      </c>
      <c r="W649">
        <f>YEAR(CustomerSupport[[#This Row],[Date of Purchase]])</f>
        <v>2021</v>
      </c>
      <c r="X649" t="str">
        <f t="shared" si="10"/>
        <v/>
      </c>
    </row>
    <row r="650" spans="1:24" ht="14.25" customHeight="1" x14ac:dyDescent="0.4">
      <c r="A650">
        <v>649</v>
      </c>
      <c r="B650" t="s">
        <v>2239</v>
      </c>
      <c r="C650" t="s">
        <v>2240</v>
      </c>
      <c r="D650">
        <v>52</v>
      </c>
      <c r="E650" t="s">
        <v>29</v>
      </c>
      <c r="F650" t="s">
        <v>211</v>
      </c>
      <c r="G650" s="1">
        <v>43903</v>
      </c>
      <c r="H650" t="s">
        <v>67</v>
      </c>
      <c r="I650" t="s">
        <v>59</v>
      </c>
      <c r="J650" s="2" t="s">
        <v>2241</v>
      </c>
      <c r="K650" t="s">
        <v>39</v>
      </c>
      <c r="L650" t="s">
        <v>2242</v>
      </c>
      <c r="M650" t="s">
        <v>143</v>
      </c>
      <c r="N650" t="s">
        <v>83</v>
      </c>
      <c r="O650" s="3">
        <v>45078.21361111111</v>
      </c>
      <c r="P650" s="3">
        <v>45078.718472222223</v>
      </c>
      <c r="Q650">
        <v>3</v>
      </c>
      <c r="R650">
        <v>649</v>
      </c>
      <c r="S650" t="str">
        <f>PROPER(CustomerSupport[[#This Row],[Resolution]])</f>
        <v>Or Measure First View Visit.</v>
      </c>
      <c r="T650" t="str">
        <f>TRIM(CustomerSupport[[#This Row],[Customer Name]])</f>
        <v>Joann Fisher</v>
      </c>
      <c r="U650">
        <f>MONTH(CustomerSupport[[#This Row],[Date of Purchase]])</f>
        <v>3</v>
      </c>
      <c r="V650" t="str">
        <f>TEXT('Working data'!G650,"mmmm")</f>
        <v>March</v>
      </c>
      <c r="W650">
        <f>YEAR(CustomerSupport[[#This Row],[Date of Purchase]])</f>
        <v>2020</v>
      </c>
      <c r="X650">
        <f t="shared" si="10"/>
        <v>12.116666666697711</v>
      </c>
    </row>
    <row r="651" spans="1:24" ht="14.25" customHeight="1" x14ac:dyDescent="0.4">
      <c r="A651">
        <v>650</v>
      </c>
      <c r="B651" t="s">
        <v>2243</v>
      </c>
      <c r="C651" t="s">
        <v>2244</v>
      </c>
      <c r="D651">
        <v>69</v>
      </c>
      <c r="E651" t="s">
        <v>29</v>
      </c>
      <c r="F651" t="s">
        <v>81</v>
      </c>
      <c r="G651" s="1">
        <v>43975</v>
      </c>
      <c r="H651" t="s">
        <v>21</v>
      </c>
      <c r="I651" t="s">
        <v>37</v>
      </c>
      <c r="J651" s="2" t="s">
        <v>2245</v>
      </c>
      <c r="K651" t="s">
        <v>62</v>
      </c>
      <c r="M651" t="s">
        <v>25</v>
      </c>
      <c r="N651" t="s">
        <v>55</v>
      </c>
      <c r="R651">
        <v>650</v>
      </c>
      <c r="S651" t="str">
        <f>PROPER(CustomerSupport[[#This Row],[Resolution]])</f>
        <v/>
      </c>
      <c r="T651" t="str">
        <f>TRIM(CustomerSupport[[#This Row],[Customer Name]])</f>
        <v>Tabitha Potter</v>
      </c>
      <c r="U651">
        <f>MONTH(CustomerSupport[[#This Row],[Date of Purchase]])</f>
        <v>5</v>
      </c>
      <c r="V651" t="str">
        <f>TEXT('Working data'!G651,"mmmm")</f>
        <v>May</v>
      </c>
      <c r="W651">
        <f>YEAR(CustomerSupport[[#This Row],[Date of Purchase]])</f>
        <v>2020</v>
      </c>
      <c r="X651" t="str">
        <f t="shared" si="10"/>
        <v/>
      </c>
    </row>
    <row r="652" spans="1:24" ht="14.25" customHeight="1" x14ac:dyDescent="0.4">
      <c r="A652">
        <v>651</v>
      </c>
      <c r="B652" t="s">
        <v>2246</v>
      </c>
      <c r="C652" t="s">
        <v>2247</v>
      </c>
      <c r="D652">
        <v>66</v>
      </c>
      <c r="E652" t="s">
        <v>19</v>
      </c>
      <c r="F652" t="s">
        <v>157</v>
      </c>
      <c r="G652" s="1">
        <v>44365</v>
      </c>
      <c r="H652" t="s">
        <v>21</v>
      </c>
      <c r="I652" t="s">
        <v>77</v>
      </c>
      <c r="J652" s="2" t="s">
        <v>2248</v>
      </c>
      <c r="K652" t="s">
        <v>24</v>
      </c>
      <c r="M652" t="s">
        <v>89</v>
      </c>
      <c r="N652" t="s">
        <v>26</v>
      </c>
      <c r="O652" s="3">
        <v>45078.287256944444</v>
      </c>
      <c r="R652">
        <v>651</v>
      </c>
      <c r="S652" t="str">
        <f>PROPER(CustomerSupport[[#This Row],[Resolution]])</f>
        <v/>
      </c>
      <c r="T652" t="str">
        <f>TRIM(CustomerSupport[[#This Row],[Customer Name]])</f>
        <v>Brooke Weber</v>
      </c>
      <c r="U652">
        <f>MONTH(CustomerSupport[[#This Row],[Date of Purchase]])</f>
        <v>6</v>
      </c>
      <c r="V652" t="str">
        <f>TEXT('Working data'!G652,"mmmm")</f>
        <v>June</v>
      </c>
      <c r="W652">
        <f>YEAR(CustomerSupport[[#This Row],[Date of Purchase]])</f>
        <v>2021</v>
      </c>
      <c r="X652" t="str">
        <f t="shared" si="10"/>
        <v/>
      </c>
    </row>
    <row r="653" spans="1:24" ht="14.25" customHeight="1" x14ac:dyDescent="0.4">
      <c r="A653">
        <v>652</v>
      </c>
      <c r="B653" t="s">
        <v>2249</v>
      </c>
      <c r="C653" t="s">
        <v>2250</v>
      </c>
      <c r="D653">
        <v>35</v>
      </c>
      <c r="E653" t="s">
        <v>19</v>
      </c>
      <c r="F653" t="s">
        <v>421</v>
      </c>
      <c r="G653" s="1">
        <v>44435</v>
      </c>
      <c r="H653" t="s">
        <v>66</v>
      </c>
      <c r="I653" t="s">
        <v>113</v>
      </c>
      <c r="J653" t="s">
        <v>2251</v>
      </c>
      <c r="K653" t="s">
        <v>62</v>
      </c>
      <c r="M653" t="s">
        <v>89</v>
      </c>
      <c r="N653" t="s">
        <v>26</v>
      </c>
      <c r="R653">
        <v>652</v>
      </c>
      <c r="S653" t="str">
        <f>PROPER(CustomerSupport[[#This Row],[Resolution]])</f>
        <v/>
      </c>
      <c r="T653" t="str">
        <f>TRIM(CustomerSupport[[#This Row],[Customer Name]])</f>
        <v>Lucas Orozco</v>
      </c>
      <c r="U653">
        <f>MONTH(CustomerSupport[[#This Row],[Date of Purchase]])</f>
        <v>8</v>
      </c>
      <c r="V653" t="str">
        <f>TEXT('Working data'!G653,"mmmm")</f>
        <v>August</v>
      </c>
      <c r="W653">
        <f>YEAR(CustomerSupport[[#This Row],[Date of Purchase]])</f>
        <v>2021</v>
      </c>
      <c r="X653" t="str">
        <f t="shared" si="10"/>
        <v/>
      </c>
    </row>
    <row r="654" spans="1:24" ht="14.25" customHeight="1" x14ac:dyDescent="0.4">
      <c r="A654">
        <v>653</v>
      </c>
      <c r="B654" t="s">
        <v>2252</v>
      </c>
      <c r="C654" t="s">
        <v>2253</v>
      </c>
      <c r="D654">
        <v>32</v>
      </c>
      <c r="E654" t="s">
        <v>19</v>
      </c>
      <c r="F654" t="s">
        <v>98</v>
      </c>
      <c r="G654" s="1">
        <v>44148</v>
      </c>
      <c r="H654" t="s">
        <v>59</v>
      </c>
      <c r="I654" t="s">
        <v>77</v>
      </c>
      <c r="J654" s="2" t="s">
        <v>2254</v>
      </c>
      <c r="K654" t="s">
        <v>24</v>
      </c>
      <c r="M654" t="s">
        <v>41</v>
      </c>
      <c r="N654" t="s">
        <v>33</v>
      </c>
      <c r="O654" s="3">
        <v>45078.79215277778</v>
      </c>
      <c r="R654">
        <v>653</v>
      </c>
      <c r="S654" t="str">
        <f>PROPER(CustomerSupport[[#This Row],[Resolution]])</f>
        <v/>
      </c>
      <c r="T654" t="str">
        <f>TRIM(CustomerSupport[[#This Row],[Customer Name]])</f>
        <v>Adam Martin</v>
      </c>
      <c r="U654">
        <f>MONTH(CustomerSupport[[#This Row],[Date of Purchase]])</f>
        <v>11</v>
      </c>
      <c r="V654" t="str">
        <f>TEXT('Working data'!G654,"mmmm")</f>
        <v>November</v>
      </c>
      <c r="W654">
        <f>YEAR(CustomerSupport[[#This Row],[Date of Purchase]])</f>
        <v>2020</v>
      </c>
      <c r="X654" t="str">
        <f t="shared" si="10"/>
        <v/>
      </c>
    </row>
    <row r="655" spans="1:24" ht="14.25" customHeight="1" x14ac:dyDescent="0.4">
      <c r="A655">
        <v>654</v>
      </c>
      <c r="B655" t="s">
        <v>2255</v>
      </c>
      <c r="C655" t="s">
        <v>2256</v>
      </c>
      <c r="D655">
        <v>32</v>
      </c>
      <c r="E655" t="s">
        <v>58</v>
      </c>
      <c r="F655" t="s">
        <v>242</v>
      </c>
      <c r="G655" s="1">
        <v>44049</v>
      </c>
      <c r="H655" t="s">
        <v>45</v>
      </c>
      <c r="I655" t="s">
        <v>150</v>
      </c>
      <c r="J655" s="2" t="s">
        <v>2257</v>
      </c>
      <c r="K655" t="s">
        <v>24</v>
      </c>
      <c r="M655" t="s">
        <v>25</v>
      </c>
      <c r="N655" t="s">
        <v>26</v>
      </c>
      <c r="O655" s="3">
        <v>45078.711608796293</v>
      </c>
      <c r="R655">
        <v>654</v>
      </c>
      <c r="S655" t="str">
        <f>PROPER(CustomerSupport[[#This Row],[Resolution]])</f>
        <v/>
      </c>
      <c r="T655" t="str">
        <f>TRIM(CustomerSupport[[#This Row],[Customer Name]])</f>
        <v>William Harding</v>
      </c>
      <c r="U655">
        <f>MONTH(CustomerSupport[[#This Row],[Date of Purchase]])</f>
        <v>8</v>
      </c>
      <c r="V655" t="str">
        <f>TEXT('Working data'!G655,"mmmm")</f>
        <v>August</v>
      </c>
      <c r="W655">
        <f>YEAR(CustomerSupport[[#This Row],[Date of Purchase]])</f>
        <v>2020</v>
      </c>
      <c r="X655" t="str">
        <f t="shared" si="10"/>
        <v/>
      </c>
    </row>
    <row r="656" spans="1:24" ht="14.25" customHeight="1" x14ac:dyDescent="0.4">
      <c r="A656">
        <v>655</v>
      </c>
      <c r="B656" t="s">
        <v>2258</v>
      </c>
      <c r="C656" t="s">
        <v>2259</v>
      </c>
      <c r="D656">
        <v>43</v>
      </c>
      <c r="E656" t="s">
        <v>19</v>
      </c>
      <c r="F656" t="s">
        <v>103</v>
      </c>
      <c r="G656" s="1">
        <v>44194</v>
      </c>
      <c r="H656" t="s">
        <v>67</v>
      </c>
      <c r="I656" t="s">
        <v>93</v>
      </c>
      <c r="J656" s="2" t="s">
        <v>2260</v>
      </c>
      <c r="K656" t="s">
        <v>39</v>
      </c>
      <c r="L656" t="s">
        <v>2261</v>
      </c>
      <c r="M656" t="s">
        <v>89</v>
      </c>
      <c r="N656" t="s">
        <v>55</v>
      </c>
      <c r="O656" s="3">
        <v>45078.075520833336</v>
      </c>
      <c r="P656" s="3">
        <v>45078.347743055558</v>
      </c>
      <c r="Q656">
        <v>1</v>
      </c>
      <c r="R656">
        <v>655</v>
      </c>
      <c r="S656" t="str">
        <f>PROPER(CustomerSupport[[#This Row],[Resolution]])</f>
        <v>Official Marriage Air Land Open Sit History.</v>
      </c>
      <c r="T656" t="str">
        <f>TRIM(CustomerSupport[[#This Row],[Customer Name]])</f>
        <v>Angela Willis</v>
      </c>
      <c r="U656">
        <f>MONTH(CustomerSupport[[#This Row],[Date of Purchase]])</f>
        <v>12</v>
      </c>
      <c r="V656" t="str">
        <f>TEXT('Working data'!G656,"mmmm")</f>
        <v>December</v>
      </c>
      <c r="W656">
        <f>YEAR(CustomerSupport[[#This Row],[Date of Purchase]])</f>
        <v>2020</v>
      </c>
      <c r="X656">
        <f t="shared" si="10"/>
        <v>6.5333333333255723</v>
      </c>
    </row>
    <row r="657" spans="1:24" ht="14.25" customHeight="1" x14ac:dyDescent="0.4">
      <c r="A657">
        <v>656</v>
      </c>
      <c r="B657" t="s">
        <v>2262</v>
      </c>
      <c r="C657" t="s">
        <v>2263</v>
      </c>
      <c r="D657">
        <v>32</v>
      </c>
      <c r="E657" t="s">
        <v>19</v>
      </c>
      <c r="F657" t="s">
        <v>281</v>
      </c>
      <c r="G657" s="1">
        <v>44360</v>
      </c>
      <c r="H657" t="s">
        <v>67</v>
      </c>
      <c r="I657" t="s">
        <v>93</v>
      </c>
      <c r="J657" s="2" t="s">
        <v>2264</v>
      </c>
      <c r="K657" t="s">
        <v>62</v>
      </c>
      <c r="M657" t="s">
        <v>89</v>
      </c>
      <c r="N657" t="s">
        <v>83</v>
      </c>
      <c r="R657">
        <v>656</v>
      </c>
      <c r="S657" t="str">
        <f>PROPER(CustomerSupport[[#This Row],[Resolution]])</f>
        <v/>
      </c>
      <c r="T657" t="str">
        <f>TRIM(CustomerSupport[[#This Row],[Customer Name]])</f>
        <v>Kendra Mitchell</v>
      </c>
      <c r="U657">
        <f>MONTH(CustomerSupport[[#This Row],[Date of Purchase]])</f>
        <v>6</v>
      </c>
      <c r="V657" t="str">
        <f>TEXT('Working data'!G657,"mmmm")</f>
        <v>June</v>
      </c>
      <c r="W657">
        <f>YEAR(CustomerSupport[[#This Row],[Date of Purchase]])</f>
        <v>2021</v>
      </c>
      <c r="X657" t="str">
        <f t="shared" si="10"/>
        <v/>
      </c>
    </row>
    <row r="658" spans="1:24" ht="14.25" customHeight="1" x14ac:dyDescent="0.4">
      <c r="A658">
        <v>657</v>
      </c>
      <c r="B658" t="s">
        <v>2265</v>
      </c>
      <c r="C658" t="s">
        <v>2266</v>
      </c>
      <c r="D658">
        <v>55</v>
      </c>
      <c r="E658" t="s">
        <v>29</v>
      </c>
      <c r="F658" t="s">
        <v>107</v>
      </c>
      <c r="G658" s="1">
        <v>44302</v>
      </c>
      <c r="H658" t="s">
        <v>67</v>
      </c>
      <c r="I658" t="s">
        <v>113</v>
      </c>
      <c r="J658" s="2" t="s">
        <v>2267</v>
      </c>
      <c r="K658" t="s">
        <v>39</v>
      </c>
      <c r="L658" t="s">
        <v>2268</v>
      </c>
      <c r="M658" t="s">
        <v>25</v>
      </c>
      <c r="N658" t="s">
        <v>55</v>
      </c>
      <c r="O658" s="3">
        <v>45077.931793981479</v>
      </c>
      <c r="P658" s="3">
        <v>45078.697766203702</v>
      </c>
      <c r="Q658">
        <v>1</v>
      </c>
      <c r="R658">
        <v>657</v>
      </c>
      <c r="S658" t="str">
        <f>PROPER(CustomerSupport[[#This Row],[Resolution]])</f>
        <v>Where Single Head Subject For.</v>
      </c>
      <c r="T658" t="str">
        <f>TRIM(CustomerSupport[[#This Row],[Customer Name]])</f>
        <v>Mr. Gregory Hanson</v>
      </c>
      <c r="U658">
        <f>MONTH(CustomerSupport[[#This Row],[Date of Purchase]])</f>
        <v>4</v>
      </c>
      <c r="V658" t="str">
        <f>TEXT('Working data'!G658,"mmmm")</f>
        <v>April</v>
      </c>
      <c r="W658">
        <f>YEAR(CustomerSupport[[#This Row],[Date of Purchase]])</f>
        <v>2021</v>
      </c>
      <c r="X658">
        <f t="shared" si="10"/>
        <v>18.383333333360497</v>
      </c>
    </row>
    <row r="659" spans="1:24" ht="14.25" customHeight="1" x14ac:dyDescent="0.4">
      <c r="A659">
        <v>658</v>
      </c>
      <c r="B659" t="s">
        <v>2269</v>
      </c>
      <c r="C659" t="s">
        <v>2270</v>
      </c>
      <c r="D659">
        <v>57</v>
      </c>
      <c r="E659" t="s">
        <v>19</v>
      </c>
      <c r="F659" t="s">
        <v>98</v>
      </c>
      <c r="G659" s="1">
        <v>44378</v>
      </c>
      <c r="H659" t="s">
        <v>21</v>
      </c>
      <c r="I659" t="s">
        <v>59</v>
      </c>
      <c r="J659" s="2" t="s">
        <v>2271</v>
      </c>
      <c r="K659" t="s">
        <v>39</v>
      </c>
      <c r="L659" t="s">
        <v>2272</v>
      </c>
      <c r="M659" t="s">
        <v>89</v>
      </c>
      <c r="N659" t="s">
        <v>26</v>
      </c>
      <c r="O659" s="3">
        <v>45078.001261574071</v>
      </c>
      <c r="P659" s="3">
        <v>45078.647789351853</v>
      </c>
      <c r="Q659">
        <v>2</v>
      </c>
      <c r="R659">
        <v>658</v>
      </c>
      <c r="S659" t="str">
        <f>PROPER(CustomerSupport[[#This Row],[Resolution]])</f>
        <v>Able Employee Leg Thank Coach Response.</v>
      </c>
      <c r="T659" t="str">
        <f>TRIM(CustomerSupport[[#This Row],[Customer Name]])</f>
        <v>Scott Zimmerman</v>
      </c>
      <c r="U659">
        <f>MONTH(CustomerSupport[[#This Row],[Date of Purchase]])</f>
        <v>7</v>
      </c>
      <c r="V659" t="str">
        <f>TEXT('Working data'!G659,"mmmm")</f>
        <v>July</v>
      </c>
      <c r="W659">
        <f>YEAR(CustomerSupport[[#This Row],[Date of Purchase]])</f>
        <v>2021</v>
      </c>
      <c r="X659">
        <f t="shared" si="10"/>
        <v>15.516666666779201</v>
      </c>
    </row>
    <row r="660" spans="1:24" ht="14.25" customHeight="1" x14ac:dyDescent="0.4">
      <c r="A660">
        <v>659</v>
      </c>
      <c r="B660" t="s">
        <v>2273</v>
      </c>
      <c r="C660" t="s">
        <v>2274</v>
      </c>
      <c r="D660">
        <v>53</v>
      </c>
      <c r="E660" t="s">
        <v>58</v>
      </c>
      <c r="F660" t="s">
        <v>242</v>
      </c>
      <c r="G660" s="1">
        <v>44241</v>
      </c>
      <c r="H660" t="s">
        <v>66</v>
      </c>
      <c r="I660" t="s">
        <v>67</v>
      </c>
      <c r="J660" s="2" t="s">
        <v>2275</v>
      </c>
      <c r="K660" t="s">
        <v>24</v>
      </c>
      <c r="M660" t="s">
        <v>41</v>
      </c>
      <c r="N660" t="s">
        <v>55</v>
      </c>
      <c r="O660" s="3">
        <v>45078.874884259261</v>
      </c>
      <c r="R660">
        <v>659</v>
      </c>
      <c r="S660" t="str">
        <f>PROPER(CustomerSupport[[#This Row],[Resolution]])</f>
        <v/>
      </c>
      <c r="T660" t="str">
        <f>TRIM(CustomerSupport[[#This Row],[Customer Name]])</f>
        <v>Dr. Gary Vega MD</v>
      </c>
      <c r="U660">
        <f>MONTH(CustomerSupport[[#This Row],[Date of Purchase]])</f>
        <v>2</v>
      </c>
      <c r="V660" t="str">
        <f>TEXT('Working data'!G660,"mmmm")</f>
        <v>February</v>
      </c>
      <c r="W660">
        <f>YEAR(CustomerSupport[[#This Row],[Date of Purchase]])</f>
        <v>2021</v>
      </c>
      <c r="X660" t="str">
        <f t="shared" si="10"/>
        <v/>
      </c>
    </row>
    <row r="661" spans="1:24" ht="14.25" customHeight="1" x14ac:dyDescent="0.4">
      <c r="A661">
        <v>660</v>
      </c>
      <c r="B661" t="s">
        <v>2276</v>
      </c>
      <c r="C661" t="s">
        <v>2277</v>
      </c>
      <c r="D661">
        <v>46</v>
      </c>
      <c r="E661" t="s">
        <v>58</v>
      </c>
      <c r="F661" t="s">
        <v>456</v>
      </c>
      <c r="G661" s="1">
        <v>44437</v>
      </c>
      <c r="H661" t="s">
        <v>67</v>
      </c>
      <c r="I661" t="s">
        <v>22</v>
      </c>
      <c r="J661" s="2" t="s">
        <v>2278</v>
      </c>
      <c r="K661" t="s">
        <v>62</v>
      </c>
      <c r="M661" t="s">
        <v>143</v>
      </c>
      <c r="N661" t="s">
        <v>55</v>
      </c>
      <c r="R661">
        <v>660</v>
      </c>
      <c r="S661" t="str">
        <f>PROPER(CustomerSupport[[#This Row],[Resolution]])</f>
        <v/>
      </c>
      <c r="T661" t="str">
        <f>TRIM(CustomerSupport[[#This Row],[Customer Name]])</f>
        <v>Sarah Roman</v>
      </c>
      <c r="U661">
        <f>MONTH(CustomerSupport[[#This Row],[Date of Purchase]])</f>
        <v>8</v>
      </c>
      <c r="V661" t="str">
        <f>TEXT('Working data'!G661,"mmmm")</f>
        <v>August</v>
      </c>
      <c r="W661">
        <f>YEAR(CustomerSupport[[#This Row],[Date of Purchase]])</f>
        <v>2021</v>
      </c>
      <c r="X661" t="str">
        <f t="shared" si="10"/>
        <v/>
      </c>
    </row>
    <row r="662" spans="1:24" ht="14.25" customHeight="1" x14ac:dyDescent="0.4">
      <c r="A662">
        <v>661</v>
      </c>
      <c r="B662" t="s">
        <v>2279</v>
      </c>
      <c r="C662" t="s">
        <v>2280</v>
      </c>
      <c r="D662">
        <v>57</v>
      </c>
      <c r="E662" t="s">
        <v>19</v>
      </c>
      <c r="F662" t="s">
        <v>117</v>
      </c>
      <c r="G662" s="1">
        <v>43918</v>
      </c>
      <c r="H662" t="s">
        <v>66</v>
      </c>
      <c r="I662" t="s">
        <v>52</v>
      </c>
      <c r="J662" s="2" t="s">
        <v>2281</v>
      </c>
      <c r="K662" t="s">
        <v>24</v>
      </c>
      <c r="M662" t="s">
        <v>143</v>
      </c>
      <c r="N662" t="s">
        <v>83</v>
      </c>
      <c r="O662" s="3">
        <v>45078.699224537035</v>
      </c>
      <c r="R662">
        <v>661</v>
      </c>
      <c r="S662" t="str">
        <f>PROPER(CustomerSupport[[#This Row],[Resolution]])</f>
        <v/>
      </c>
      <c r="T662" t="str">
        <f>TRIM(CustomerSupport[[#This Row],[Customer Name]])</f>
        <v>Robert Martinez</v>
      </c>
      <c r="U662">
        <f>MONTH(CustomerSupport[[#This Row],[Date of Purchase]])</f>
        <v>3</v>
      </c>
      <c r="V662" t="str">
        <f>TEXT('Working data'!G662,"mmmm")</f>
        <v>March</v>
      </c>
      <c r="W662">
        <f>YEAR(CustomerSupport[[#This Row],[Date of Purchase]])</f>
        <v>2020</v>
      </c>
      <c r="X662" t="str">
        <f t="shared" si="10"/>
        <v/>
      </c>
    </row>
    <row r="663" spans="1:24" ht="14.25" customHeight="1" x14ac:dyDescent="0.4">
      <c r="A663">
        <v>662</v>
      </c>
      <c r="B663" t="s">
        <v>2282</v>
      </c>
      <c r="C663" t="s">
        <v>2283</v>
      </c>
      <c r="D663">
        <v>40</v>
      </c>
      <c r="E663" t="s">
        <v>19</v>
      </c>
      <c r="F663" t="s">
        <v>223</v>
      </c>
      <c r="G663" s="1">
        <v>44287</v>
      </c>
      <c r="H663" t="s">
        <v>21</v>
      </c>
      <c r="I663" t="s">
        <v>72</v>
      </c>
      <c r="J663" s="2" t="s">
        <v>2284</v>
      </c>
      <c r="K663" t="s">
        <v>62</v>
      </c>
      <c r="M663" t="s">
        <v>143</v>
      </c>
      <c r="N663" t="s">
        <v>26</v>
      </c>
      <c r="R663">
        <v>662</v>
      </c>
      <c r="S663" t="str">
        <f>PROPER(CustomerSupport[[#This Row],[Resolution]])</f>
        <v/>
      </c>
      <c r="T663" t="str">
        <f>TRIM(CustomerSupport[[#This Row],[Customer Name]])</f>
        <v>Brian Mays</v>
      </c>
      <c r="U663">
        <f>MONTH(CustomerSupport[[#This Row],[Date of Purchase]])</f>
        <v>4</v>
      </c>
      <c r="V663" t="str">
        <f>TEXT('Working data'!G663,"mmmm")</f>
        <v>April</v>
      </c>
      <c r="W663">
        <f>YEAR(CustomerSupport[[#This Row],[Date of Purchase]])</f>
        <v>2021</v>
      </c>
      <c r="X663" t="str">
        <f t="shared" si="10"/>
        <v/>
      </c>
    </row>
    <row r="664" spans="1:24" ht="14.25" customHeight="1" x14ac:dyDescent="0.4">
      <c r="A664">
        <v>663</v>
      </c>
      <c r="B664" t="s">
        <v>2285</v>
      </c>
      <c r="C664" t="s">
        <v>2286</v>
      </c>
      <c r="D664">
        <v>26</v>
      </c>
      <c r="E664" t="s">
        <v>29</v>
      </c>
      <c r="F664" t="s">
        <v>207</v>
      </c>
      <c r="G664" s="1">
        <v>44556</v>
      </c>
      <c r="H664" t="s">
        <v>45</v>
      </c>
      <c r="I664" t="s">
        <v>52</v>
      </c>
      <c r="J664" s="2" t="s">
        <v>2287</v>
      </c>
      <c r="K664" t="s">
        <v>39</v>
      </c>
      <c r="L664" t="s">
        <v>2288</v>
      </c>
      <c r="M664" t="s">
        <v>89</v>
      </c>
      <c r="N664" t="s">
        <v>26</v>
      </c>
      <c r="O664" s="3">
        <v>45077.951354166667</v>
      </c>
      <c r="P664" s="3">
        <v>45078.027743055558</v>
      </c>
      <c r="Q664">
        <v>4</v>
      </c>
      <c r="R664">
        <v>663</v>
      </c>
      <c r="S664" t="str">
        <f>PROPER(CustomerSupport[[#This Row],[Resolution]])</f>
        <v>Difficult Fast Table Mission Blue Machine Prove.</v>
      </c>
      <c r="T664" t="str">
        <f>TRIM(CustomerSupport[[#This Row],[Customer Name]])</f>
        <v>Jason Garcia</v>
      </c>
      <c r="U664">
        <f>MONTH(CustomerSupport[[#This Row],[Date of Purchase]])</f>
        <v>12</v>
      </c>
      <c r="V664" t="str">
        <f>TEXT('Working data'!G664,"mmmm")</f>
        <v>December</v>
      </c>
      <c r="W664">
        <f>YEAR(CustomerSupport[[#This Row],[Date of Purchase]])</f>
        <v>2021</v>
      </c>
      <c r="X664">
        <f t="shared" si="10"/>
        <v>1.8333333333721384</v>
      </c>
    </row>
    <row r="665" spans="1:24" ht="14.25" customHeight="1" x14ac:dyDescent="0.4">
      <c r="A665">
        <v>664</v>
      </c>
      <c r="B665" t="s">
        <v>2289</v>
      </c>
      <c r="C665" t="s">
        <v>2290</v>
      </c>
      <c r="D665">
        <v>18</v>
      </c>
      <c r="E665" t="s">
        <v>29</v>
      </c>
      <c r="F665" t="s">
        <v>112</v>
      </c>
      <c r="G665" s="1">
        <v>43942</v>
      </c>
      <c r="H665" t="s">
        <v>66</v>
      </c>
      <c r="I665" t="s">
        <v>67</v>
      </c>
      <c r="J665" t="s">
        <v>2291</v>
      </c>
      <c r="K665" t="s">
        <v>62</v>
      </c>
      <c r="M665" t="s">
        <v>143</v>
      </c>
      <c r="N665" t="s">
        <v>33</v>
      </c>
      <c r="R665">
        <v>664</v>
      </c>
      <c r="S665" t="str">
        <f>PROPER(CustomerSupport[[#This Row],[Resolution]])</f>
        <v/>
      </c>
      <c r="T665" t="str">
        <f>TRIM(CustomerSupport[[#This Row],[Customer Name]])</f>
        <v>Antonio Garcia</v>
      </c>
      <c r="U665">
        <f>MONTH(CustomerSupport[[#This Row],[Date of Purchase]])</f>
        <v>4</v>
      </c>
      <c r="V665" t="str">
        <f>TEXT('Working data'!G665,"mmmm")</f>
        <v>April</v>
      </c>
      <c r="W665">
        <f>YEAR(CustomerSupport[[#This Row],[Date of Purchase]])</f>
        <v>2020</v>
      </c>
      <c r="X665" t="str">
        <f t="shared" si="10"/>
        <v/>
      </c>
    </row>
    <row r="666" spans="1:24" ht="14.25" customHeight="1" x14ac:dyDescent="0.4">
      <c r="A666">
        <v>665</v>
      </c>
      <c r="B666" t="s">
        <v>2292</v>
      </c>
      <c r="C666" t="s">
        <v>2293</v>
      </c>
      <c r="D666">
        <v>39</v>
      </c>
      <c r="E666" t="s">
        <v>29</v>
      </c>
      <c r="F666" t="s">
        <v>249</v>
      </c>
      <c r="G666" s="1">
        <v>44079</v>
      </c>
      <c r="H666" t="s">
        <v>66</v>
      </c>
      <c r="I666" t="s">
        <v>22</v>
      </c>
      <c r="J666" t="s">
        <v>2294</v>
      </c>
      <c r="K666" t="s">
        <v>39</v>
      </c>
      <c r="L666" t="s">
        <v>2295</v>
      </c>
      <c r="M666" t="s">
        <v>41</v>
      </c>
      <c r="N666" t="s">
        <v>26</v>
      </c>
      <c r="O666" s="3">
        <v>45078.848611111112</v>
      </c>
      <c r="P666" s="3">
        <v>45078.378472222219</v>
      </c>
      <c r="Q666">
        <v>3</v>
      </c>
      <c r="R666">
        <v>665</v>
      </c>
      <c r="S666" t="str">
        <f>PROPER(CustomerSupport[[#This Row],[Resolution]])</f>
        <v>Before Receive Cut Ago.</v>
      </c>
      <c r="T666" t="str">
        <f>TRIM(CustomerSupport[[#This Row],[Customer Name]])</f>
        <v>Frank Jones</v>
      </c>
      <c r="U666">
        <f>MONTH(CustomerSupport[[#This Row],[Date of Purchase]])</f>
        <v>9</v>
      </c>
      <c r="V666" t="str">
        <f>TEXT('Working data'!G666,"mmmm")</f>
        <v>September</v>
      </c>
      <c r="W666">
        <f>YEAR(CustomerSupport[[#This Row],[Date of Purchase]])</f>
        <v>2020</v>
      </c>
      <c r="X666">
        <f t="shared" si="10"/>
        <v>-11.283333333441988</v>
      </c>
    </row>
    <row r="667" spans="1:24" ht="14.25" customHeight="1" x14ac:dyDescent="0.4">
      <c r="A667">
        <v>666</v>
      </c>
      <c r="B667" t="s">
        <v>2296</v>
      </c>
      <c r="C667" t="s">
        <v>2297</v>
      </c>
      <c r="D667">
        <v>64</v>
      </c>
      <c r="E667" t="s">
        <v>29</v>
      </c>
      <c r="F667" t="s">
        <v>117</v>
      </c>
      <c r="G667" s="1">
        <v>44107</v>
      </c>
      <c r="H667" t="s">
        <v>59</v>
      </c>
      <c r="I667" t="s">
        <v>77</v>
      </c>
      <c r="J667" s="2" t="s">
        <v>2298</v>
      </c>
      <c r="K667" t="s">
        <v>39</v>
      </c>
      <c r="L667" t="s">
        <v>2299</v>
      </c>
      <c r="M667" t="s">
        <v>143</v>
      </c>
      <c r="N667" t="s">
        <v>26</v>
      </c>
      <c r="O667" s="3">
        <v>45078.278495370374</v>
      </c>
      <c r="P667" s="3">
        <v>45077.954884259256</v>
      </c>
      <c r="Q667">
        <v>2</v>
      </c>
      <c r="R667">
        <v>666</v>
      </c>
      <c r="S667" t="str">
        <f>PROPER(CustomerSupport[[#This Row],[Resolution]])</f>
        <v>Who Throughout Such Relationship Wide.</v>
      </c>
      <c r="T667" t="str">
        <f>TRIM(CustomerSupport[[#This Row],[Customer Name]])</f>
        <v>Alexander Perez</v>
      </c>
      <c r="U667">
        <f>MONTH(CustomerSupport[[#This Row],[Date of Purchase]])</f>
        <v>10</v>
      </c>
      <c r="V667" t="str">
        <f>TEXT('Working data'!G667,"mmmm")</f>
        <v>October</v>
      </c>
      <c r="W667">
        <f>YEAR(CustomerSupport[[#This Row],[Date of Purchase]])</f>
        <v>2020</v>
      </c>
      <c r="X667">
        <f t="shared" si="10"/>
        <v>-7.7666666668374091</v>
      </c>
    </row>
    <row r="668" spans="1:24" ht="14.25" customHeight="1" x14ac:dyDescent="0.4">
      <c r="A668">
        <v>667</v>
      </c>
      <c r="B668" t="s">
        <v>2300</v>
      </c>
      <c r="C668" t="s">
        <v>2301</v>
      </c>
      <c r="D668">
        <v>26</v>
      </c>
      <c r="E668" t="s">
        <v>19</v>
      </c>
      <c r="F668" t="s">
        <v>202</v>
      </c>
      <c r="G668" s="1">
        <v>43986</v>
      </c>
      <c r="H668" t="s">
        <v>21</v>
      </c>
      <c r="I668" t="s">
        <v>150</v>
      </c>
      <c r="J668" s="2" t="s">
        <v>2302</v>
      </c>
      <c r="K668" t="s">
        <v>62</v>
      </c>
      <c r="M668" t="s">
        <v>25</v>
      </c>
      <c r="N668" t="s">
        <v>83</v>
      </c>
      <c r="R668">
        <v>667</v>
      </c>
      <c r="S668" t="str">
        <f>PROPER(CustomerSupport[[#This Row],[Resolution]])</f>
        <v/>
      </c>
      <c r="T668" t="str">
        <f>TRIM(CustomerSupport[[#This Row],[Customer Name]])</f>
        <v>Samantha Miller</v>
      </c>
      <c r="U668">
        <f>MONTH(CustomerSupport[[#This Row],[Date of Purchase]])</f>
        <v>6</v>
      </c>
      <c r="V668" t="str">
        <f>TEXT('Working data'!G668,"mmmm")</f>
        <v>June</v>
      </c>
      <c r="W668">
        <f>YEAR(CustomerSupport[[#This Row],[Date of Purchase]])</f>
        <v>2020</v>
      </c>
      <c r="X668" t="str">
        <f t="shared" si="10"/>
        <v/>
      </c>
    </row>
    <row r="669" spans="1:24" ht="14.25" customHeight="1" x14ac:dyDescent="0.4">
      <c r="A669">
        <v>668</v>
      </c>
      <c r="B669" t="s">
        <v>2303</v>
      </c>
      <c r="C669" t="s">
        <v>2304</v>
      </c>
      <c r="D669">
        <v>34</v>
      </c>
      <c r="E669" t="s">
        <v>29</v>
      </c>
      <c r="F669" t="s">
        <v>485</v>
      </c>
      <c r="G669" s="1">
        <v>43858</v>
      </c>
      <c r="H669" t="s">
        <v>67</v>
      </c>
      <c r="I669" t="s">
        <v>46</v>
      </c>
      <c r="J669" s="2" t="s">
        <v>2305</v>
      </c>
      <c r="K669" t="s">
        <v>24</v>
      </c>
      <c r="M669" t="s">
        <v>25</v>
      </c>
      <c r="N669" t="s">
        <v>55</v>
      </c>
      <c r="O669" s="3">
        <v>45078.886840277781</v>
      </c>
      <c r="R669">
        <v>668</v>
      </c>
      <c r="S669" t="str">
        <f>PROPER(CustomerSupport[[#This Row],[Resolution]])</f>
        <v/>
      </c>
      <c r="T669" t="str">
        <f>TRIM(CustomerSupport[[#This Row],[Customer Name]])</f>
        <v>Kathleen Miller</v>
      </c>
      <c r="U669">
        <f>MONTH(CustomerSupport[[#This Row],[Date of Purchase]])</f>
        <v>1</v>
      </c>
      <c r="V669" t="str">
        <f>TEXT('Working data'!G669,"mmmm")</f>
        <v>January</v>
      </c>
      <c r="W669">
        <f>YEAR(CustomerSupport[[#This Row],[Date of Purchase]])</f>
        <v>2020</v>
      </c>
      <c r="X669" t="str">
        <f t="shared" si="10"/>
        <v/>
      </c>
    </row>
    <row r="670" spans="1:24" ht="14.25" customHeight="1" x14ac:dyDescent="0.4">
      <c r="A670">
        <v>669</v>
      </c>
      <c r="B670" t="s">
        <v>2306</v>
      </c>
      <c r="C670" t="s">
        <v>2307</v>
      </c>
      <c r="D670">
        <v>57</v>
      </c>
      <c r="E670" t="s">
        <v>29</v>
      </c>
      <c r="F670" t="s">
        <v>249</v>
      </c>
      <c r="G670" s="1">
        <v>44182</v>
      </c>
      <c r="H670" t="s">
        <v>21</v>
      </c>
      <c r="I670" t="s">
        <v>31</v>
      </c>
      <c r="J670" s="2" t="s">
        <v>2308</v>
      </c>
      <c r="K670" t="s">
        <v>62</v>
      </c>
      <c r="M670" t="s">
        <v>41</v>
      </c>
      <c r="N670" t="s">
        <v>83</v>
      </c>
      <c r="R670">
        <v>669</v>
      </c>
      <c r="S670" t="str">
        <f>PROPER(CustomerSupport[[#This Row],[Resolution]])</f>
        <v/>
      </c>
      <c r="T670" t="str">
        <f>TRIM(CustomerSupport[[#This Row],[Customer Name]])</f>
        <v>Haley Martin</v>
      </c>
      <c r="U670">
        <f>MONTH(CustomerSupport[[#This Row],[Date of Purchase]])</f>
        <v>12</v>
      </c>
      <c r="V670" t="str">
        <f>TEXT('Working data'!G670,"mmmm")</f>
        <v>December</v>
      </c>
      <c r="W670">
        <f>YEAR(CustomerSupport[[#This Row],[Date of Purchase]])</f>
        <v>2020</v>
      </c>
      <c r="X670" t="str">
        <f t="shared" si="10"/>
        <v/>
      </c>
    </row>
    <row r="671" spans="1:24" ht="14.25" customHeight="1" x14ac:dyDescent="0.4">
      <c r="A671">
        <v>670</v>
      </c>
      <c r="B671" t="s">
        <v>2309</v>
      </c>
      <c r="C671" t="s">
        <v>2310</v>
      </c>
      <c r="D671">
        <v>63</v>
      </c>
      <c r="E671" t="s">
        <v>58</v>
      </c>
      <c r="F671" t="s">
        <v>397</v>
      </c>
      <c r="G671" s="1">
        <v>44210</v>
      </c>
      <c r="H671" t="s">
        <v>59</v>
      </c>
      <c r="I671" t="s">
        <v>113</v>
      </c>
      <c r="J671" t="s">
        <v>791</v>
      </c>
      <c r="K671" t="s">
        <v>62</v>
      </c>
      <c r="M671" t="s">
        <v>41</v>
      </c>
      <c r="N671" t="s">
        <v>26</v>
      </c>
      <c r="R671">
        <v>670</v>
      </c>
      <c r="S671" t="str">
        <f>PROPER(CustomerSupport[[#This Row],[Resolution]])</f>
        <v/>
      </c>
      <c r="T671" t="str">
        <f>TRIM(CustomerSupport[[#This Row],[Customer Name]])</f>
        <v>Kevin Adams</v>
      </c>
      <c r="U671">
        <f>MONTH(CustomerSupport[[#This Row],[Date of Purchase]])</f>
        <v>1</v>
      </c>
      <c r="V671" t="str">
        <f>TEXT('Working data'!G671,"mmmm")</f>
        <v>January</v>
      </c>
      <c r="W671">
        <f>YEAR(CustomerSupport[[#This Row],[Date of Purchase]])</f>
        <v>2021</v>
      </c>
      <c r="X671" t="str">
        <f t="shared" si="10"/>
        <v/>
      </c>
    </row>
    <row r="672" spans="1:24" ht="14.25" customHeight="1" x14ac:dyDescent="0.4">
      <c r="A672">
        <v>671</v>
      </c>
      <c r="B672" t="s">
        <v>2311</v>
      </c>
      <c r="C672" t="s">
        <v>2312</v>
      </c>
      <c r="D672">
        <v>63</v>
      </c>
      <c r="E672" t="s">
        <v>19</v>
      </c>
      <c r="F672" t="s">
        <v>249</v>
      </c>
      <c r="G672" s="1">
        <v>44098</v>
      </c>
      <c r="H672" t="s">
        <v>66</v>
      </c>
      <c r="I672" t="s">
        <v>141</v>
      </c>
      <c r="J672" s="2" t="s">
        <v>2313</v>
      </c>
      <c r="K672" t="s">
        <v>39</v>
      </c>
      <c r="L672" t="s">
        <v>2314</v>
      </c>
      <c r="M672" t="s">
        <v>143</v>
      </c>
      <c r="N672" t="s">
        <v>83</v>
      </c>
      <c r="O672" s="3">
        <v>45078.447291666664</v>
      </c>
      <c r="P672" s="3">
        <v>45078.066736111112</v>
      </c>
      <c r="Q672">
        <v>5</v>
      </c>
      <c r="R672">
        <v>671</v>
      </c>
      <c r="S672" t="str">
        <f>PROPER(CustomerSupport[[#This Row],[Resolution]])</f>
        <v>Community I Protect Ever Your Election Region Reach.</v>
      </c>
      <c r="T672" t="str">
        <f>TRIM(CustomerSupport[[#This Row],[Customer Name]])</f>
        <v>David Campbell</v>
      </c>
      <c r="U672">
        <f>MONTH(CustomerSupport[[#This Row],[Date of Purchase]])</f>
        <v>9</v>
      </c>
      <c r="V672" t="str">
        <f>TEXT('Working data'!G672,"mmmm")</f>
        <v>September</v>
      </c>
      <c r="W672">
        <f>YEAR(CustomerSupport[[#This Row],[Date of Purchase]])</f>
        <v>2020</v>
      </c>
      <c r="X672">
        <f t="shared" si="10"/>
        <v>-9.1333333332440816</v>
      </c>
    </row>
    <row r="673" spans="1:24" ht="14.25" customHeight="1" x14ac:dyDescent="0.4">
      <c r="A673">
        <v>672</v>
      </c>
      <c r="B673" t="s">
        <v>2315</v>
      </c>
      <c r="C673" t="s">
        <v>2316</v>
      </c>
      <c r="D673">
        <v>41</v>
      </c>
      <c r="E673" t="s">
        <v>29</v>
      </c>
      <c r="F673" t="s">
        <v>286</v>
      </c>
      <c r="G673" s="1">
        <v>44067</v>
      </c>
      <c r="H673" t="s">
        <v>21</v>
      </c>
      <c r="I673" t="s">
        <v>22</v>
      </c>
      <c r="J673" s="2" t="s">
        <v>2317</v>
      </c>
      <c r="K673" t="s">
        <v>24</v>
      </c>
      <c r="M673" t="s">
        <v>41</v>
      </c>
      <c r="N673" t="s">
        <v>33</v>
      </c>
      <c r="O673" s="3">
        <v>45078.688969907409</v>
      </c>
      <c r="R673">
        <v>672</v>
      </c>
      <c r="S673" t="str">
        <f>PROPER(CustomerSupport[[#This Row],[Resolution]])</f>
        <v/>
      </c>
      <c r="T673" t="str">
        <f>TRIM(CustomerSupport[[#This Row],[Customer Name]])</f>
        <v>David Hernandez</v>
      </c>
      <c r="U673">
        <f>MONTH(CustomerSupport[[#This Row],[Date of Purchase]])</f>
        <v>8</v>
      </c>
      <c r="V673" t="str">
        <f>TEXT('Working data'!G673,"mmmm")</f>
        <v>August</v>
      </c>
      <c r="W673">
        <f>YEAR(CustomerSupport[[#This Row],[Date of Purchase]])</f>
        <v>2020</v>
      </c>
      <c r="X673" t="str">
        <f t="shared" si="10"/>
        <v/>
      </c>
    </row>
    <row r="674" spans="1:24" ht="14.25" customHeight="1" x14ac:dyDescent="0.4">
      <c r="A674">
        <v>673</v>
      </c>
      <c r="B674" t="s">
        <v>2318</v>
      </c>
      <c r="C674" t="s">
        <v>2319</v>
      </c>
      <c r="D674">
        <v>49</v>
      </c>
      <c r="E674" t="s">
        <v>29</v>
      </c>
      <c r="F674" t="s">
        <v>202</v>
      </c>
      <c r="G674" s="1">
        <v>44247</v>
      </c>
      <c r="H674" t="s">
        <v>66</v>
      </c>
      <c r="I674" t="s">
        <v>113</v>
      </c>
      <c r="J674" s="2" t="s">
        <v>2320</v>
      </c>
      <c r="K674" t="s">
        <v>62</v>
      </c>
      <c r="M674" t="s">
        <v>143</v>
      </c>
      <c r="N674" t="s">
        <v>83</v>
      </c>
      <c r="R674">
        <v>673</v>
      </c>
      <c r="S674" t="str">
        <f>PROPER(CustomerSupport[[#This Row],[Resolution]])</f>
        <v/>
      </c>
      <c r="T674" t="str">
        <f>TRIM(CustomerSupport[[#This Row],[Customer Name]])</f>
        <v>Jennifer Thompson</v>
      </c>
      <c r="U674">
        <f>MONTH(CustomerSupport[[#This Row],[Date of Purchase]])</f>
        <v>2</v>
      </c>
      <c r="V674" t="str">
        <f>TEXT('Working data'!G674,"mmmm")</f>
        <v>February</v>
      </c>
      <c r="W674">
        <f>YEAR(CustomerSupport[[#This Row],[Date of Purchase]])</f>
        <v>2021</v>
      </c>
      <c r="X674" t="str">
        <f t="shared" si="10"/>
        <v/>
      </c>
    </row>
    <row r="675" spans="1:24" ht="14.25" customHeight="1" x14ac:dyDescent="0.4">
      <c r="A675">
        <v>674</v>
      </c>
      <c r="B675" t="s">
        <v>2321</v>
      </c>
      <c r="C675" t="s">
        <v>2322</v>
      </c>
      <c r="D675">
        <v>28</v>
      </c>
      <c r="E675" t="s">
        <v>29</v>
      </c>
      <c r="F675" t="s">
        <v>86</v>
      </c>
      <c r="G675" s="1">
        <v>44437</v>
      </c>
      <c r="H675" t="s">
        <v>66</v>
      </c>
      <c r="I675" t="s">
        <v>93</v>
      </c>
      <c r="J675" s="2" t="s">
        <v>2323</v>
      </c>
      <c r="K675" t="s">
        <v>39</v>
      </c>
      <c r="L675" t="s">
        <v>2324</v>
      </c>
      <c r="M675" t="s">
        <v>143</v>
      </c>
      <c r="N675" t="s">
        <v>55</v>
      </c>
      <c r="O675" s="3">
        <v>45078.148043981484</v>
      </c>
      <c r="P675" s="3">
        <v>45078.699432870373</v>
      </c>
      <c r="Q675">
        <v>1</v>
      </c>
      <c r="R675">
        <v>674</v>
      </c>
      <c r="S675" t="str">
        <f>PROPER(CustomerSupport[[#This Row],[Resolution]])</f>
        <v>Goal Fire Season Position Against.</v>
      </c>
      <c r="T675" t="str">
        <f>TRIM(CustomerSupport[[#This Row],[Customer Name]])</f>
        <v>Chelsea Baker</v>
      </c>
      <c r="U675">
        <f>MONTH(CustomerSupport[[#This Row],[Date of Purchase]])</f>
        <v>8</v>
      </c>
      <c r="V675" t="str">
        <f>TEXT('Working data'!G675,"mmmm")</f>
        <v>August</v>
      </c>
      <c r="W675">
        <f>YEAR(CustomerSupport[[#This Row],[Date of Purchase]])</f>
        <v>2021</v>
      </c>
      <c r="X675">
        <f t="shared" si="10"/>
        <v>13.233333333337214</v>
      </c>
    </row>
    <row r="676" spans="1:24" ht="14.25" customHeight="1" x14ac:dyDescent="0.4">
      <c r="A676">
        <v>675</v>
      </c>
      <c r="B676" t="s">
        <v>2325</v>
      </c>
      <c r="C676" t="s">
        <v>2326</v>
      </c>
      <c r="D676">
        <v>42</v>
      </c>
      <c r="E676" t="s">
        <v>58</v>
      </c>
      <c r="F676" t="s">
        <v>81</v>
      </c>
      <c r="G676" s="1">
        <v>44127</v>
      </c>
      <c r="H676" t="s">
        <v>66</v>
      </c>
      <c r="I676" t="s">
        <v>22</v>
      </c>
      <c r="J676" s="2" t="s">
        <v>2327</v>
      </c>
      <c r="K676" t="s">
        <v>62</v>
      </c>
      <c r="M676" t="s">
        <v>89</v>
      </c>
      <c r="N676" t="s">
        <v>55</v>
      </c>
      <c r="R676">
        <v>675</v>
      </c>
      <c r="S676" t="str">
        <f>PROPER(CustomerSupport[[#This Row],[Resolution]])</f>
        <v/>
      </c>
      <c r="T676" t="str">
        <f>TRIM(CustomerSupport[[#This Row],[Customer Name]])</f>
        <v>Shawn Mann</v>
      </c>
      <c r="U676">
        <f>MONTH(CustomerSupport[[#This Row],[Date of Purchase]])</f>
        <v>10</v>
      </c>
      <c r="V676" t="str">
        <f>TEXT('Working data'!G676,"mmmm")</f>
        <v>October</v>
      </c>
      <c r="W676">
        <f>YEAR(CustomerSupport[[#This Row],[Date of Purchase]])</f>
        <v>2020</v>
      </c>
      <c r="X676" t="str">
        <f t="shared" si="10"/>
        <v/>
      </c>
    </row>
    <row r="677" spans="1:24" ht="14.25" customHeight="1" x14ac:dyDescent="0.4">
      <c r="A677">
        <v>676</v>
      </c>
      <c r="B677" t="s">
        <v>2328</v>
      </c>
      <c r="C677" t="s">
        <v>2329</v>
      </c>
      <c r="D677">
        <v>55</v>
      </c>
      <c r="E677" t="s">
        <v>58</v>
      </c>
      <c r="F677" t="s">
        <v>117</v>
      </c>
      <c r="G677" s="1">
        <v>44325</v>
      </c>
      <c r="H677" t="s">
        <v>66</v>
      </c>
      <c r="I677" t="s">
        <v>52</v>
      </c>
      <c r="J677" t="s">
        <v>2330</v>
      </c>
      <c r="K677" t="s">
        <v>62</v>
      </c>
      <c r="M677" t="s">
        <v>89</v>
      </c>
      <c r="N677" t="s">
        <v>26</v>
      </c>
      <c r="R677">
        <v>676</v>
      </c>
      <c r="S677" t="str">
        <f>PROPER(CustomerSupport[[#This Row],[Resolution]])</f>
        <v/>
      </c>
      <c r="T677" t="str">
        <f>TRIM(CustomerSupport[[#This Row],[Customer Name]])</f>
        <v>Linda Thomas</v>
      </c>
      <c r="U677">
        <f>MONTH(CustomerSupport[[#This Row],[Date of Purchase]])</f>
        <v>5</v>
      </c>
      <c r="V677" t="str">
        <f>TEXT('Working data'!G677,"mmmm")</f>
        <v>May</v>
      </c>
      <c r="W677">
        <f>YEAR(CustomerSupport[[#This Row],[Date of Purchase]])</f>
        <v>2021</v>
      </c>
      <c r="X677" t="str">
        <f t="shared" si="10"/>
        <v/>
      </c>
    </row>
    <row r="678" spans="1:24" ht="14.25" customHeight="1" x14ac:dyDescent="0.4">
      <c r="A678">
        <v>677</v>
      </c>
      <c r="B678" t="s">
        <v>2331</v>
      </c>
      <c r="C678" t="s">
        <v>2332</v>
      </c>
      <c r="D678">
        <v>51</v>
      </c>
      <c r="E678" t="s">
        <v>29</v>
      </c>
      <c r="F678" t="s">
        <v>339</v>
      </c>
      <c r="G678" s="1">
        <v>44409</v>
      </c>
      <c r="H678" t="s">
        <v>67</v>
      </c>
      <c r="I678" t="s">
        <v>31</v>
      </c>
      <c r="J678" s="2" t="s">
        <v>2333</v>
      </c>
      <c r="K678" t="s">
        <v>62</v>
      </c>
      <c r="M678" t="s">
        <v>143</v>
      </c>
      <c r="N678" t="s">
        <v>26</v>
      </c>
      <c r="R678">
        <v>677</v>
      </c>
      <c r="S678" t="str">
        <f>PROPER(CustomerSupport[[#This Row],[Resolution]])</f>
        <v/>
      </c>
      <c r="T678" t="str">
        <f>TRIM(CustomerSupport[[#This Row],[Customer Name]])</f>
        <v>James White</v>
      </c>
      <c r="U678">
        <f>MONTH(CustomerSupport[[#This Row],[Date of Purchase]])</f>
        <v>8</v>
      </c>
      <c r="V678" t="str">
        <f>TEXT('Working data'!G678,"mmmm")</f>
        <v>August</v>
      </c>
      <c r="W678">
        <f>YEAR(CustomerSupport[[#This Row],[Date of Purchase]])</f>
        <v>2021</v>
      </c>
      <c r="X678" t="str">
        <f t="shared" si="10"/>
        <v/>
      </c>
    </row>
    <row r="679" spans="1:24" ht="14.25" customHeight="1" x14ac:dyDescent="0.4">
      <c r="A679">
        <v>678</v>
      </c>
      <c r="B679" t="s">
        <v>2334</v>
      </c>
      <c r="C679" t="s">
        <v>2335</v>
      </c>
      <c r="D679">
        <v>58</v>
      </c>
      <c r="E679" t="s">
        <v>19</v>
      </c>
      <c r="F679" t="s">
        <v>339</v>
      </c>
      <c r="G679" s="1">
        <v>44043</v>
      </c>
      <c r="H679" t="s">
        <v>21</v>
      </c>
      <c r="I679" t="s">
        <v>99</v>
      </c>
      <c r="J679" s="2" t="s">
        <v>2336</v>
      </c>
      <c r="K679" t="s">
        <v>24</v>
      </c>
      <c r="M679" t="s">
        <v>89</v>
      </c>
      <c r="N679" t="s">
        <v>55</v>
      </c>
      <c r="O679" s="3">
        <v>45078.25922453704</v>
      </c>
      <c r="R679">
        <v>678</v>
      </c>
      <c r="S679" t="str">
        <f>PROPER(CustomerSupport[[#This Row],[Resolution]])</f>
        <v/>
      </c>
      <c r="T679" t="str">
        <f>TRIM(CustomerSupport[[#This Row],[Customer Name]])</f>
        <v>Rebecca Phillips</v>
      </c>
      <c r="U679">
        <f>MONTH(CustomerSupport[[#This Row],[Date of Purchase]])</f>
        <v>7</v>
      </c>
      <c r="V679" t="str">
        <f>TEXT('Working data'!G679,"mmmm")</f>
        <v>July</v>
      </c>
      <c r="W679">
        <f>YEAR(CustomerSupport[[#This Row],[Date of Purchase]])</f>
        <v>2020</v>
      </c>
      <c r="X679" t="str">
        <f t="shared" si="10"/>
        <v/>
      </c>
    </row>
    <row r="680" spans="1:24" ht="14.25" customHeight="1" x14ac:dyDescent="0.4">
      <c r="A680">
        <v>679</v>
      </c>
      <c r="B680" t="s">
        <v>2337</v>
      </c>
      <c r="C680" t="s">
        <v>2338</v>
      </c>
      <c r="D680">
        <v>20</v>
      </c>
      <c r="E680" t="s">
        <v>19</v>
      </c>
      <c r="F680" t="s">
        <v>655</v>
      </c>
      <c r="G680" s="1">
        <v>44555</v>
      </c>
      <c r="H680" t="s">
        <v>59</v>
      </c>
      <c r="I680" t="s">
        <v>67</v>
      </c>
      <c r="J680" t="s">
        <v>2339</v>
      </c>
      <c r="K680" t="s">
        <v>39</v>
      </c>
      <c r="L680" t="s">
        <v>2340</v>
      </c>
      <c r="M680" t="s">
        <v>143</v>
      </c>
      <c r="N680" t="s">
        <v>26</v>
      </c>
      <c r="O680" s="3">
        <v>45078.486307870371</v>
      </c>
      <c r="P680" s="3">
        <v>45078.113391203704</v>
      </c>
      <c r="Q680">
        <v>3</v>
      </c>
      <c r="R680">
        <v>679</v>
      </c>
      <c r="S680" t="str">
        <f>PROPER(CustomerSupport[[#This Row],[Resolution]])</f>
        <v>Himself Challenge Congress Source Behavior Success Economy.</v>
      </c>
      <c r="T680" t="str">
        <f>TRIM(CustomerSupport[[#This Row],[Customer Name]])</f>
        <v>Mrs. Krista Jordan</v>
      </c>
      <c r="U680">
        <f>MONTH(CustomerSupport[[#This Row],[Date of Purchase]])</f>
        <v>12</v>
      </c>
      <c r="V680" t="str">
        <f>TEXT('Working data'!G680,"mmmm")</f>
        <v>December</v>
      </c>
      <c r="W680">
        <f>YEAR(CustomerSupport[[#This Row],[Date of Purchase]])</f>
        <v>2021</v>
      </c>
      <c r="X680">
        <f t="shared" si="10"/>
        <v>-8.9500000000116415</v>
      </c>
    </row>
    <row r="681" spans="1:24" ht="14.25" customHeight="1" x14ac:dyDescent="0.4">
      <c r="A681">
        <v>680</v>
      </c>
      <c r="B681" t="s">
        <v>2341</v>
      </c>
      <c r="C681" t="s">
        <v>2342</v>
      </c>
      <c r="D681">
        <v>53</v>
      </c>
      <c r="E681" t="s">
        <v>58</v>
      </c>
      <c r="F681" t="s">
        <v>383</v>
      </c>
      <c r="G681" s="1">
        <v>44200</v>
      </c>
      <c r="H681" t="s">
        <v>21</v>
      </c>
      <c r="I681" t="s">
        <v>150</v>
      </c>
      <c r="J681" s="2" t="s">
        <v>2343</v>
      </c>
      <c r="K681" t="s">
        <v>39</v>
      </c>
      <c r="L681" t="s">
        <v>2344</v>
      </c>
      <c r="M681" t="s">
        <v>25</v>
      </c>
      <c r="N681" t="s">
        <v>83</v>
      </c>
      <c r="O681" s="3">
        <v>45078.056469907409</v>
      </c>
      <c r="P681" s="3">
        <v>45078.338414351849</v>
      </c>
      <c r="Q681">
        <v>5</v>
      </c>
      <c r="R681">
        <v>680</v>
      </c>
      <c r="S681" t="str">
        <f>PROPER(CustomerSupport[[#This Row],[Resolution]])</f>
        <v>Somebody Trip Outside Woman Show Then.</v>
      </c>
      <c r="T681" t="str">
        <f>TRIM(CustomerSupport[[#This Row],[Customer Name]])</f>
        <v>Benjamin Harris</v>
      </c>
      <c r="U681">
        <f>MONTH(CustomerSupport[[#This Row],[Date of Purchase]])</f>
        <v>1</v>
      </c>
      <c r="V681" t="str">
        <f>TEXT('Working data'!G681,"mmmm")</f>
        <v>January</v>
      </c>
      <c r="W681">
        <f>YEAR(CustomerSupport[[#This Row],[Date of Purchase]])</f>
        <v>2021</v>
      </c>
      <c r="X681">
        <f t="shared" si="10"/>
        <v>6.7666666665463708</v>
      </c>
    </row>
    <row r="682" spans="1:24" ht="14.25" customHeight="1" x14ac:dyDescent="0.4">
      <c r="A682">
        <v>681</v>
      </c>
      <c r="B682" t="s">
        <v>2345</v>
      </c>
      <c r="C682" t="s">
        <v>2346</v>
      </c>
      <c r="D682">
        <v>30</v>
      </c>
      <c r="E682" t="s">
        <v>58</v>
      </c>
      <c r="F682" t="s">
        <v>86</v>
      </c>
      <c r="G682" s="1">
        <v>44019</v>
      </c>
      <c r="H682" t="s">
        <v>45</v>
      </c>
      <c r="I682" t="s">
        <v>59</v>
      </c>
      <c r="J682" s="2" t="s">
        <v>2347</v>
      </c>
      <c r="K682" t="s">
        <v>62</v>
      </c>
      <c r="M682" t="s">
        <v>41</v>
      </c>
      <c r="N682" t="s">
        <v>83</v>
      </c>
      <c r="R682">
        <v>681</v>
      </c>
      <c r="S682" t="str">
        <f>PROPER(CustomerSupport[[#This Row],[Resolution]])</f>
        <v/>
      </c>
      <c r="T682" t="str">
        <f>TRIM(CustomerSupport[[#This Row],[Customer Name]])</f>
        <v>Daniel Garcia</v>
      </c>
      <c r="U682">
        <f>MONTH(CustomerSupport[[#This Row],[Date of Purchase]])</f>
        <v>7</v>
      </c>
      <c r="V682" t="str">
        <f>TEXT('Working data'!G682,"mmmm")</f>
        <v>July</v>
      </c>
      <c r="W682">
        <f>YEAR(CustomerSupport[[#This Row],[Date of Purchase]])</f>
        <v>2020</v>
      </c>
      <c r="X682" t="str">
        <f t="shared" si="10"/>
        <v/>
      </c>
    </row>
    <row r="683" spans="1:24" ht="14.25" customHeight="1" x14ac:dyDescent="0.4">
      <c r="A683">
        <v>682</v>
      </c>
      <c r="B683" t="s">
        <v>2348</v>
      </c>
      <c r="C683" t="s">
        <v>2349</v>
      </c>
      <c r="D683">
        <v>66</v>
      </c>
      <c r="E683" t="s">
        <v>29</v>
      </c>
      <c r="F683" t="s">
        <v>286</v>
      </c>
      <c r="G683" s="1">
        <v>43879</v>
      </c>
      <c r="H683" t="s">
        <v>66</v>
      </c>
      <c r="I683" t="s">
        <v>22</v>
      </c>
      <c r="J683" s="2" t="s">
        <v>2350</v>
      </c>
      <c r="K683" t="s">
        <v>62</v>
      </c>
      <c r="M683" t="s">
        <v>41</v>
      </c>
      <c r="N683" t="s">
        <v>55</v>
      </c>
      <c r="R683">
        <v>682</v>
      </c>
      <c r="S683" t="str">
        <f>PROPER(CustomerSupport[[#This Row],[Resolution]])</f>
        <v/>
      </c>
      <c r="T683" t="str">
        <f>TRIM(CustomerSupport[[#This Row],[Customer Name]])</f>
        <v>Joshua Randolph</v>
      </c>
      <c r="U683">
        <f>MONTH(CustomerSupport[[#This Row],[Date of Purchase]])</f>
        <v>2</v>
      </c>
      <c r="V683" t="str">
        <f>TEXT('Working data'!G683,"mmmm")</f>
        <v>February</v>
      </c>
      <c r="W683">
        <f>YEAR(CustomerSupport[[#This Row],[Date of Purchase]])</f>
        <v>2020</v>
      </c>
      <c r="X683" t="str">
        <f t="shared" si="10"/>
        <v/>
      </c>
    </row>
    <row r="684" spans="1:24" ht="14.25" customHeight="1" x14ac:dyDescent="0.4">
      <c r="A684">
        <v>683</v>
      </c>
      <c r="B684" t="s">
        <v>2351</v>
      </c>
      <c r="C684" t="s">
        <v>2352</v>
      </c>
      <c r="D684">
        <v>63</v>
      </c>
      <c r="E684" t="s">
        <v>29</v>
      </c>
      <c r="F684" t="s">
        <v>339</v>
      </c>
      <c r="G684" s="1">
        <v>44389</v>
      </c>
      <c r="H684" t="s">
        <v>67</v>
      </c>
      <c r="I684" t="s">
        <v>59</v>
      </c>
      <c r="J684" s="2" t="s">
        <v>2353</v>
      </c>
      <c r="K684" t="s">
        <v>62</v>
      </c>
      <c r="M684" t="s">
        <v>41</v>
      </c>
      <c r="N684" t="s">
        <v>55</v>
      </c>
      <c r="R684">
        <v>683</v>
      </c>
      <c r="S684" t="str">
        <f>PROPER(CustomerSupport[[#This Row],[Resolution]])</f>
        <v/>
      </c>
      <c r="T684" t="str">
        <f>TRIM(CustomerSupport[[#This Row],[Customer Name]])</f>
        <v>Anne Miller</v>
      </c>
      <c r="U684">
        <f>MONTH(CustomerSupport[[#This Row],[Date of Purchase]])</f>
        <v>7</v>
      </c>
      <c r="V684" t="str">
        <f>TEXT('Working data'!G684,"mmmm")</f>
        <v>July</v>
      </c>
      <c r="W684">
        <f>YEAR(CustomerSupport[[#This Row],[Date of Purchase]])</f>
        <v>2021</v>
      </c>
      <c r="X684" t="str">
        <f t="shared" si="10"/>
        <v/>
      </c>
    </row>
    <row r="685" spans="1:24" ht="14.25" customHeight="1" x14ac:dyDescent="0.4">
      <c r="A685">
        <v>684</v>
      </c>
      <c r="B685" t="s">
        <v>2354</v>
      </c>
      <c r="C685" t="s">
        <v>2355</v>
      </c>
      <c r="D685">
        <v>68</v>
      </c>
      <c r="E685" t="s">
        <v>19</v>
      </c>
      <c r="F685" t="s">
        <v>107</v>
      </c>
      <c r="G685" s="1">
        <v>43838</v>
      </c>
      <c r="H685" t="s">
        <v>66</v>
      </c>
      <c r="I685" t="s">
        <v>22</v>
      </c>
      <c r="J685" s="2" t="s">
        <v>2356</v>
      </c>
      <c r="K685" t="s">
        <v>39</v>
      </c>
      <c r="L685" t="s">
        <v>2357</v>
      </c>
      <c r="M685" t="s">
        <v>25</v>
      </c>
      <c r="N685" t="s">
        <v>55</v>
      </c>
      <c r="O685" s="3">
        <v>45078.706550925926</v>
      </c>
      <c r="P685" s="3">
        <v>45078.182939814818</v>
      </c>
      <c r="Q685">
        <v>3</v>
      </c>
      <c r="R685">
        <v>684</v>
      </c>
      <c r="S685" t="str">
        <f>PROPER(CustomerSupport[[#This Row],[Resolution]])</f>
        <v>Bar Sure Production Involve.</v>
      </c>
      <c r="T685" t="str">
        <f>TRIM(CustomerSupport[[#This Row],[Customer Name]])</f>
        <v>Isaiah Marquez</v>
      </c>
      <c r="U685">
        <f>MONTH(CustomerSupport[[#This Row],[Date of Purchase]])</f>
        <v>1</v>
      </c>
      <c r="V685" t="str">
        <f>TEXT('Working data'!G685,"mmmm")</f>
        <v>January</v>
      </c>
      <c r="W685">
        <f>YEAR(CustomerSupport[[#This Row],[Date of Purchase]])</f>
        <v>2020</v>
      </c>
      <c r="X685">
        <f t="shared" si="10"/>
        <v>-12.566666666592937</v>
      </c>
    </row>
    <row r="686" spans="1:24" ht="14.25" customHeight="1" x14ac:dyDescent="0.4">
      <c r="A686">
        <v>685</v>
      </c>
      <c r="B686" t="s">
        <v>2358</v>
      </c>
      <c r="C686" t="s">
        <v>2359</v>
      </c>
      <c r="D686">
        <v>39</v>
      </c>
      <c r="E686" t="s">
        <v>19</v>
      </c>
      <c r="F686" t="s">
        <v>129</v>
      </c>
      <c r="G686" s="1">
        <v>43968</v>
      </c>
      <c r="H686" t="s">
        <v>21</v>
      </c>
      <c r="I686" t="s">
        <v>52</v>
      </c>
      <c r="J686" s="2" t="s">
        <v>2360</v>
      </c>
      <c r="K686" t="s">
        <v>39</v>
      </c>
      <c r="L686" t="s">
        <v>2361</v>
      </c>
      <c r="M686" t="s">
        <v>25</v>
      </c>
      <c r="N686" t="s">
        <v>33</v>
      </c>
      <c r="O686" s="3">
        <v>45078.17392361111</v>
      </c>
      <c r="P686" s="3">
        <v>45078.220451388886</v>
      </c>
      <c r="Q686">
        <v>3</v>
      </c>
      <c r="R686">
        <v>685</v>
      </c>
      <c r="S686" t="str">
        <f>PROPER(CustomerSupport[[#This Row],[Resolution]])</f>
        <v>Wait Alone Expert Determine.</v>
      </c>
      <c r="T686" t="str">
        <f>TRIM(CustomerSupport[[#This Row],[Customer Name]])</f>
        <v>Beth Wells</v>
      </c>
      <c r="U686">
        <f>MONTH(CustomerSupport[[#This Row],[Date of Purchase]])</f>
        <v>5</v>
      </c>
      <c r="V686" t="str">
        <f>TEXT('Working data'!G686,"mmmm")</f>
        <v>May</v>
      </c>
      <c r="W686">
        <f>YEAR(CustomerSupport[[#This Row],[Date of Purchase]])</f>
        <v>2020</v>
      </c>
      <c r="X686">
        <f t="shared" si="10"/>
        <v>1.1166666666395031</v>
      </c>
    </row>
    <row r="687" spans="1:24" ht="14.25" customHeight="1" x14ac:dyDescent="0.4">
      <c r="A687">
        <v>686</v>
      </c>
      <c r="B687" t="s">
        <v>2362</v>
      </c>
      <c r="C687" t="s">
        <v>2363</v>
      </c>
      <c r="D687">
        <v>61</v>
      </c>
      <c r="E687" t="s">
        <v>19</v>
      </c>
      <c r="F687" t="s">
        <v>107</v>
      </c>
      <c r="G687" s="1">
        <v>44279</v>
      </c>
      <c r="H687" t="s">
        <v>45</v>
      </c>
      <c r="I687" t="s">
        <v>177</v>
      </c>
      <c r="J687" t="s">
        <v>2364</v>
      </c>
      <c r="K687" t="s">
        <v>24</v>
      </c>
      <c r="M687" t="s">
        <v>89</v>
      </c>
      <c r="N687" t="s">
        <v>83</v>
      </c>
      <c r="O687" s="3">
        <v>45078.484351851854</v>
      </c>
      <c r="R687">
        <v>686</v>
      </c>
      <c r="S687" t="str">
        <f>PROPER(CustomerSupport[[#This Row],[Resolution]])</f>
        <v/>
      </c>
      <c r="T687" t="str">
        <f>TRIM(CustomerSupport[[#This Row],[Customer Name]])</f>
        <v>Matthew Boyer</v>
      </c>
      <c r="U687">
        <f>MONTH(CustomerSupport[[#This Row],[Date of Purchase]])</f>
        <v>3</v>
      </c>
      <c r="V687" t="str">
        <f>TEXT('Working data'!G687,"mmmm")</f>
        <v>March</v>
      </c>
      <c r="W687">
        <f>YEAR(CustomerSupport[[#This Row],[Date of Purchase]])</f>
        <v>2021</v>
      </c>
      <c r="X687" t="str">
        <f t="shared" si="10"/>
        <v/>
      </c>
    </row>
    <row r="688" spans="1:24" ht="14.25" customHeight="1" x14ac:dyDescent="0.4">
      <c r="A688">
        <v>687</v>
      </c>
      <c r="B688" t="s">
        <v>2365</v>
      </c>
      <c r="C688" t="s">
        <v>2366</v>
      </c>
      <c r="D688">
        <v>67</v>
      </c>
      <c r="E688" t="s">
        <v>58</v>
      </c>
      <c r="F688" t="s">
        <v>249</v>
      </c>
      <c r="G688" s="1">
        <v>43846</v>
      </c>
      <c r="H688" t="s">
        <v>67</v>
      </c>
      <c r="I688" t="s">
        <v>150</v>
      </c>
      <c r="J688" s="2" t="s">
        <v>2367</v>
      </c>
      <c r="K688" t="s">
        <v>24</v>
      </c>
      <c r="M688" t="s">
        <v>143</v>
      </c>
      <c r="N688" t="s">
        <v>26</v>
      </c>
      <c r="O688" s="3">
        <v>45078.389930555553</v>
      </c>
      <c r="R688">
        <v>687</v>
      </c>
      <c r="S688" t="str">
        <f>PROPER(CustomerSupport[[#This Row],[Resolution]])</f>
        <v/>
      </c>
      <c r="T688" t="str">
        <f>TRIM(CustomerSupport[[#This Row],[Customer Name]])</f>
        <v>Joseph Turner</v>
      </c>
      <c r="U688">
        <f>MONTH(CustomerSupport[[#This Row],[Date of Purchase]])</f>
        <v>1</v>
      </c>
      <c r="V688" t="str">
        <f>TEXT('Working data'!G688,"mmmm")</f>
        <v>January</v>
      </c>
      <c r="W688">
        <f>YEAR(CustomerSupport[[#This Row],[Date of Purchase]])</f>
        <v>2020</v>
      </c>
      <c r="X688" t="str">
        <f t="shared" si="10"/>
        <v/>
      </c>
    </row>
    <row r="689" spans="1:24" ht="14.25" customHeight="1" x14ac:dyDescent="0.4">
      <c r="A689">
        <v>688</v>
      </c>
      <c r="B689" t="s">
        <v>2368</v>
      </c>
      <c r="C689" t="s">
        <v>2369</v>
      </c>
      <c r="D689">
        <v>55</v>
      </c>
      <c r="E689" t="s">
        <v>29</v>
      </c>
      <c r="F689" t="s">
        <v>98</v>
      </c>
      <c r="G689" s="1">
        <v>43920</v>
      </c>
      <c r="H689" t="s">
        <v>21</v>
      </c>
      <c r="I689" t="s">
        <v>60</v>
      </c>
      <c r="J689" t="s">
        <v>2370</v>
      </c>
      <c r="K689" t="s">
        <v>62</v>
      </c>
      <c r="M689" t="s">
        <v>143</v>
      </c>
      <c r="N689" t="s">
        <v>55</v>
      </c>
      <c r="R689">
        <v>688</v>
      </c>
      <c r="S689" t="str">
        <f>PROPER(CustomerSupport[[#This Row],[Resolution]])</f>
        <v/>
      </c>
      <c r="T689" t="str">
        <f>TRIM(CustomerSupport[[#This Row],[Customer Name]])</f>
        <v>Johnny Hensley</v>
      </c>
      <c r="U689">
        <f>MONTH(CustomerSupport[[#This Row],[Date of Purchase]])</f>
        <v>3</v>
      </c>
      <c r="V689" t="str">
        <f>TEXT('Working data'!G689,"mmmm")</f>
        <v>March</v>
      </c>
      <c r="W689">
        <f>YEAR(CustomerSupport[[#This Row],[Date of Purchase]])</f>
        <v>2020</v>
      </c>
      <c r="X689" t="str">
        <f t="shared" si="10"/>
        <v/>
      </c>
    </row>
    <row r="690" spans="1:24" ht="14.25" customHeight="1" x14ac:dyDescent="0.4">
      <c r="A690">
        <v>689</v>
      </c>
      <c r="B690" t="s">
        <v>2371</v>
      </c>
      <c r="C690" t="s">
        <v>2372</v>
      </c>
      <c r="D690">
        <v>28</v>
      </c>
      <c r="E690" t="s">
        <v>29</v>
      </c>
      <c r="F690" t="s">
        <v>286</v>
      </c>
      <c r="G690" s="1">
        <v>44201</v>
      </c>
      <c r="H690" t="s">
        <v>66</v>
      </c>
      <c r="I690" t="s">
        <v>31</v>
      </c>
      <c r="J690" s="2" t="s">
        <v>2373</v>
      </c>
      <c r="K690" t="s">
        <v>39</v>
      </c>
      <c r="L690" t="s">
        <v>2374</v>
      </c>
      <c r="M690" t="s">
        <v>143</v>
      </c>
      <c r="N690" t="s">
        <v>83</v>
      </c>
      <c r="O690" s="3">
        <v>45078.252442129633</v>
      </c>
      <c r="P690" s="3">
        <v>45077.989942129629</v>
      </c>
      <c r="Q690">
        <v>2</v>
      </c>
      <c r="R690">
        <v>689</v>
      </c>
      <c r="S690" t="str">
        <f>PROPER(CustomerSupport[[#This Row],[Resolution]])</f>
        <v>This Maybe They Four Serious Rise Behind.</v>
      </c>
      <c r="T690" t="str">
        <f>TRIM(CustomerSupport[[#This Row],[Customer Name]])</f>
        <v>Gina Zimmerman</v>
      </c>
      <c r="U690">
        <f>MONTH(CustomerSupport[[#This Row],[Date of Purchase]])</f>
        <v>1</v>
      </c>
      <c r="V690" t="str">
        <f>TEXT('Working data'!G690,"mmmm")</f>
        <v>January</v>
      </c>
      <c r="W690">
        <f>YEAR(CustomerSupport[[#This Row],[Date of Purchase]])</f>
        <v>2021</v>
      </c>
      <c r="X690">
        <f t="shared" si="10"/>
        <v>-6.3000000001047738</v>
      </c>
    </row>
    <row r="691" spans="1:24" ht="14.25" customHeight="1" x14ac:dyDescent="0.4">
      <c r="A691">
        <v>690</v>
      </c>
      <c r="B691" t="s">
        <v>2375</v>
      </c>
      <c r="C691" t="s">
        <v>2376</v>
      </c>
      <c r="D691">
        <v>50</v>
      </c>
      <c r="E691" t="s">
        <v>19</v>
      </c>
      <c r="F691" t="s">
        <v>129</v>
      </c>
      <c r="G691" s="1">
        <v>44184</v>
      </c>
      <c r="H691" t="s">
        <v>66</v>
      </c>
      <c r="I691" t="s">
        <v>99</v>
      </c>
      <c r="J691" t="s">
        <v>2377</v>
      </c>
      <c r="K691" t="s">
        <v>24</v>
      </c>
      <c r="M691" t="s">
        <v>143</v>
      </c>
      <c r="N691" t="s">
        <v>55</v>
      </c>
      <c r="O691" s="3">
        <v>45078.405925925923</v>
      </c>
      <c r="R691">
        <v>690</v>
      </c>
      <c r="S691" t="str">
        <f>PROPER(CustomerSupport[[#This Row],[Resolution]])</f>
        <v/>
      </c>
      <c r="T691" t="str">
        <f>TRIM(CustomerSupport[[#This Row],[Customer Name]])</f>
        <v>Richard Fleming</v>
      </c>
      <c r="U691">
        <f>MONTH(CustomerSupport[[#This Row],[Date of Purchase]])</f>
        <v>12</v>
      </c>
      <c r="V691" t="str">
        <f>TEXT('Working data'!G691,"mmmm")</f>
        <v>December</v>
      </c>
      <c r="W691">
        <f>YEAR(CustomerSupport[[#This Row],[Date of Purchase]])</f>
        <v>2020</v>
      </c>
      <c r="X691" t="str">
        <f t="shared" si="10"/>
        <v/>
      </c>
    </row>
    <row r="692" spans="1:24" ht="14.25" customHeight="1" x14ac:dyDescent="0.4">
      <c r="A692">
        <v>691</v>
      </c>
      <c r="B692" t="s">
        <v>2378</v>
      </c>
      <c r="C692" t="s">
        <v>2379</v>
      </c>
      <c r="D692">
        <v>68</v>
      </c>
      <c r="E692" t="s">
        <v>19</v>
      </c>
      <c r="F692" t="s">
        <v>317</v>
      </c>
      <c r="G692" s="1">
        <v>43832</v>
      </c>
      <c r="H692" t="s">
        <v>45</v>
      </c>
      <c r="I692" t="s">
        <v>150</v>
      </c>
      <c r="J692" t="s">
        <v>2380</v>
      </c>
      <c r="K692" t="s">
        <v>39</v>
      </c>
      <c r="L692" t="s">
        <v>2381</v>
      </c>
      <c r="M692" t="s">
        <v>143</v>
      </c>
      <c r="N692" t="s">
        <v>55</v>
      </c>
      <c r="O692" s="3">
        <v>45078.857314814813</v>
      </c>
      <c r="P692" s="3">
        <v>45078.028148148151</v>
      </c>
      <c r="Q692">
        <v>4</v>
      </c>
      <c r="R692">
        <v>691</v>
      </c>
      <c r="S692" t="str">
        <f>PROPER(CustomerSupport[[#This Row],[Resolution]])</f>
        <v>Property Meet Common Exist Debate Section.</v>
      </c>
      <c r="T692" t="str">
        <f>TRIM(CustomerSupport[[#This Row],[Customer Name]])</f>
        <v>Brian Jones</v>
      </c>
      <c r="U692">
        <f>MONTH(CustomerSupport[[#This Row],[Date of Purchase]])</f>
        <v>1</v>
      </c>
      <c r="V692" t="str">
        <f>TEXT('Working data'!G692,"mmmm")</f>
        <v>January</v>
      </c>
      <c r="W692">
        <f>YEAR(CustomerSupport[[#This Row],[Date of Purchase]])</f>
        <v>2020</v>
      </c>
      <c r="X692">
        <f t="shared" si="10"/>
        <v>-19.899999999906868</v>
      </c>
    </row>
    <row r="693" spans="1:24" ht="14.25" customHeight="1" x14ac:dyDescent="0.4">
      <c r="A693">
        <v>692</v>
      </c>
      <c r="B693" t="s">
        <v>2382</v>
      </c>
      <c r="C693" t="s">
        <v>2383</v>
      </c>
      <c r="D693">
        <v>41</v>
      </c>
      <c r="E693" t="s">
        <v>19</v>
      </c>
      <c r="F693" t="s">
        <v>129</v>
      </c>
      <c r="G693" s="1">
        <v>44154</v>
      </c>
      <c r="H693" t="s">
        <v>66</v>
      </c>
      <c r="I693" t="s">
        <v>93</v>
      </c>
      <c r="J693" s="2" t="s">
        <v>2384</v>
      </c>
      <c r="K693" t="s">
        <v>39</v>
      </c>
      <c r="L693" t="s">
        <v>2385</v>
      </c>
      <c r="M693" t="s">
        <v>89</v>
      </c>
      <c r="N693" t="s">
        <v>26</v>
      </c>
      <c r="O693" s="3">
        <v>45078.485115740739</v>
      </c>
      <c r="P693" s="3">
        <v>45078.133726851855</v>
      </c>
      <c r="Q693">
        <v>1</v>
      </c>
      <c r="R693">
        <v>692</v>
      </c>
      <c r="S693" t="str">
        <f>PROPER(CustomerSupport[[#This Row],[Resolution]])</f>
        <v>We Become Friend Audience Appear.</v>
      </c>
      <c r="T693" t="str">
        <f>TRIM(CustomerSupport[[#This Row],[Customer Name]])</f>
        <v>Jacqueline Hanson</v>
      </c>
      <c r="U693">
        <f>MONTH(CustomerSupport[[#This Row],[Date of Purchase]])</f>
        <v>11</v>
      </c>
      <c r="V693" t="str">
        <f>TEXT('Working data'!G693,"mmmm")</f>
        <v>November</v>
      </c>
      <c r="W693">
        <f>YEAR(CustomerSupport[[#This Row],[Date of Purchase]])</f>
        <v>2020</v>
      </c>
      <c r="X693">
        <f t="shared" si="10"/>
        <v>-8.4333333332324401</v>
      </c>
    </row>
    <row r="694" spans="1:24" ht="14.25" customHeight="1" x14ac:dyDescent="0.4">
      <c r="A694">
        <v>693</v>
      </c>
      <c r="B694" t="s">
        <v>2386</v>
      </c>
      <c r="C694" t="s">
        <v>2387</v>
      </c>
      <c r="D694">
        <v>40</v>
      </c>
      <c r="E694" t="s">
        <v>19</v>
      </c>
      <c r="F694" t="s">
        <v>485</v>
      </c>
      <c r="G694" s="1">
        <v>44264</v>
      </c>
      <c r="H694" t="s">
        <v>59</v>
      </c>
      <c r="I694" t="s">
        <v>99</v>
      </c>
      <c r="J694" t="s">
        <v>2388</v>
      </c>
      <c r="K694" t="s">
        <v>24</v>
      </c>
      <c r="M694" t="s">
        <v>25</v>
      </c>
      <c r="N694" t="s">
        <v>33</v>
      </c>
      <c r="O694" s="3">
        <v>45077.969166666669</v>
      </c>
      <c r="R694">
        <v>693</v>
      </c>
      <c r="S694" t="str">
        <f>PROPER(CustomerSupport[[#This Row],[Resolution]])</f>
        <v/>
      </c>
      <c r="T694" t="str">
        <f>TRIM(CustomerSupport[[#This Row],[Customer Name]])</f>
        <v>Rose Watson</v>
      </c>
      <c r="U694">
        <f>MONTH(CustomerSupport[[#This Row],[Date of Purchase]])</f>
        <v>3</v>
      </c>
      <c r="V694" t="str">
        <f>TEXT('Working data'!G694,"mmmm")</f>
        <v>March</v>
      </c>
      <c r="W694">
        <f>YEAR(CustomerSupport[[#This Row],[Date of Purchase]])</f>
        <v>2021</v>
      </c>
      <c r="X694" t="str">
        <f t="shared" si="10"/>
        <v/>
      </c>
    </row>
    <row r="695" spans="1:24" ht="14.25" customHeight="1" x14ac:dyDescent="0.4">
      <c r="A695">
        <v>694</v>
      </c>
      <c r="B695" t="s">
        <v>2389</v>
      </c>
      <c r="C695" t="s">
        <v>2390</v>
      </c>
      <c r="D695">
        <v>53</v>
      </c>
      <c r="E695" t="s">
        <v>58</v>
      </c>
      <c r="F695" t="s">
        <v>125</v>
      </c>
      <c r="G695" s="1">
        <v>44133</v>
      </c>
      <c r="H695" t="s">
        <v>66</v>
      </c>
      <c r="I695" t="s">
        <v>37</v>
      </c>
      <c r="J695" s="2" t="s">
        <v>2391</v>
      </c>
      <c r="K695" t="s">
        <v>62</v>
      </c>
      <c r="M695" t="s">
        <v>143</v>
      </c>
      <c r="N695" t="s">
        <v>83</v>
      </c>
      <c r="R695">
        <v>694</v>
      </c>
      <c r="S695" t="str">
        <f>PROPER(CustomerSupport[[#This Row],[Resolution]])</f>
        <v/>
      </c>
      <c r="T695" t="str">
        <f>TRIM(CustomerSupport[[#This Row],[Customer Name]])</f>
        <v>Douglas Harvey</v>
      </c>
      <c r="U695">
        <f>MONTH(CustomerSupport[[#This Row],[Date of Purchase]])</f>
        <v>10</v>
      </c>
      <c r="V695" t="str">
        <f>TEXT('Working data'!G695,"mmmm")</f>
        <v>October</v>
      </c>
      <c r="W695">
        <f>YEAR(CustomerSupport[[#This Row],[Date of Purchase]])</f>
        <v>2020</v>
      </c>
      <c r="X695" t="str">
        <f t="shared" si="10"/>
        <v/>
      </c>
    </row>
    <row r="696" spans="1:24" ht="14.25" customHeight="1" x14ac:dyDescent="0.4">
      <c r="A696">
        <v>695</v>
      </c>
      <c r="B696" t="s">
        <v>2392</v>
      </c>
      <c r="C696" t="s">
        <v>2393</v>
      </c>
      <c r="D696">
        <v>33</v>
      </c>
      <c r="E696" t="s">
        <v>19</v>
      </c>
      <c r="F696" t="s">
        <v>339</v>
      </c>
      <c r="G696" s="1">
        <v>43863</v>
      </c>
      <c r="H696" t="s">
        <v>67</v>
      </c>
      <c r="I696" t="s">
        <v>60</v>
      </c>
      <c r="J696" s="2" t="s">
        <v>2394</v>
      </c>
      <c r="K696" t="s">
        <v>24</v>
      </c>
      <c r="M696" t="s">
        <v>143</v>
      </c>
      <c r="N696" t="s">
        <v>55</v>
      </c>
      <c r="O696" s="3">
        <v>45078.000451388885</v>
      </c>
      <c r="R696">
        <v>695</v>
      </c>
      <c r="S696" t="str">
        <f>PROPER(CustomerSupport[[#This Row],[Resolution]])</f>
        <v/>
      </c>
      <c r="T696" t="str">
        <f>TRIM(CustomerSupport[[#This Row],[Customer Name]])</f>
        <v>Dana Harrington</v>
      </c>
      <c r="U696">
        <f>MONTH(CustomerSupport[[#This Row],[Date of Purchase]])</f>
        <v>2</v>
      </c>
      <c r="V696" t="str">
        <f>TEXT('Working data'!G696,"mmmm")</f>
        <v>February</v>
      </c>
      <c r="W696">
        <f>YEAR(CustomerSupport[[#This Row],[Date of Purchase]])</f>
        <v>2020</v>
      </c>
      <c r="X696" t="str">
        <f t="shared" si="10"/>
        <v/>
      </c>
    </row>
    <row r="697" spans="1:24" ht="14.25" customHeight="1" x14ac:dyDescent="0.4">
      <c r="A697">
        <v>696</v>
      </c>
      <c r="B697" t="s">
        <v>2395</v>
      </c>
      <c r="C697" t="s">
        <v>2396</v>
      </c>
      <c r="D697">
        <v>48</v>
      </c>
      <c r="E697" t="s">
        <v>19</v>
      </c>
      <c r="F697" t="s">
        <v>281</v>
      </c>
      <c r="G697" s="1">
        <v>44512</v>
      </c>
      <c r="H697" t="s">
        <v>59</v>
      </c>
      <c r="I697" t="s">
        <v>99</v>
      </c>
      <c r="J697" s="2" t="s">
        <v>2397</v>
      </c>
      <c r="K697" t="s">
        <v>62</v>
      </c>
      <c r="M697" t="s">
        <v>41</v>
      </c>
      <c r="N697" t="s">
        <v>26</v>
      </c>
      <c r="R697">
        <v>696</v>
      </c>
      <c r="S697" t="str">
        <f>PROPER(CustomerSupport[[#This Row],[Resolution]])</f>
        <v/>
      </c>
      <c r="T697" t="str">
        <f>TRIM(CustomerSupport[[#This Row],[Customer Name]])</f>
        <v>Nicholas Mercado</v>
      </c>
      <c r="U697">
        <f>MONTH(CustomerSupport[[#This Row],[Date of Purchase]])</f>
        <v>11</v>
      </c>
      <c r="V697" t="str">
        <f>TEXT('Working data'!G697,"mmmm")</f>
        <v>November</v>
      </c>
      <c r="W697">
        <f>YEAR(CustomerSupport[[#This Row],[Date of Purchase]])</f>
        <v>2021</v>
      </c>
      <c r="X697" t="str">
        <f t="shared" si="10"/>
        <v/>
      </c>
    </row>
    <row r="698" spans="1:24" ht="14.25" customHeight="1" x14ac:dyDescent="0.4">
      <c r="A698">
        <v>697</v>
      </c>
      <c r="B698" t="s">
        <v>2398</v>
      </c>
      <c r="C698" t="s">
        <v>2399</v>
      </c>
      <c r="D698">
        <v>18</v>
      </c>
      <c r="E698" t="s">
        <v>29</v>
      </c>
      <c r="F698" t="s">
        <v>30</v>
      </c>
      <c r="G698" s="1">
        <v>44372</v>
      </c>
      <c r="H698" t="s">
        <v>59</v>
      </c>
      <c r="I698" t="s">
        <v>177</v>
      </c>
      <c r="J698" s="2" t="s">
        <v>2400</v>
      </c>
      <c r="K698" t="s">
        <v>24</v>
      </c>
      <c r="M698" t="s">
        <v>89</v>
      </c>
      <c r="N698" t="s">
        <v>26</v>
      </c>
      <c r="O698" s="3">
        <v>45078.117858796293</v>
      </c>
      <c r="R698">
        <v>697</v>
      </c>
      <c r="S698" t="str">
        <f>PROPER(CustomerSupport[[#This Row],[Resolution]])</f>
        <v/>
      </c>
      <c r="T698" t="str">
        <f>TRIM(CustomerSupport[[#This Row],[Customer Name]])</f>
        <v>Larry Smith DVM</v>
      </c>
      <c r="U698">
        <f>MONTH(CustomerSupport[[#This Row],[Date of Purchase]])</f>
        <v>6</v>
      </c>
      <c r="V698" t="str">
        <f>TEXT('Working data'!G698,"mmmm")</f>
        <v>June</v>
      </c>
      <c r="W698">
        <f>YEAR(CustomerSupport[[#This Row],[Date of Purchase]])</f>
        <v>2021</v>
      </c>
      <c r="X698" t="str">
        <f t="shared" si="10"/>
        <v/>
      </c>
    </row>
    <row r="699" spans="1:24" ht="14.25" customHeight="1" x14ac:dyDescent="0.4">
      <c r="A699">
        <v>698</v>
      </c>
      <c r="B699" t="s">
        <v>2401</v>
      </c>
      <c r="C699" t="s">
        <v>2402</v>
      </c>
      <c r="D699">
        <v>22</v>
      </c>
      <c r="E699" t="s">
        <v>58</v>
      </c>
      <c r="F699" t="s">
        <v>397</v>
      </c>
      <c r="G699" s="1">
        <v>43947</v>
      </c>
      <c r="H699" t="s">
        <v>45</v>
      </c>
      <c r="I699" t="s">
        <v>67</v>
      </c>
      <c r="J699" s="2" t="s">
        <v>2403</v>
      </c>
      <c r="K699" t="s">
        <v>39</v>
      </c>
      <c r="L699" t="s">
        <v>2404</v>
      </c>
      <c r="M699" t="s">
        <v>25</v>
      </c>
      <c r="N699" t="s">
        <v>26</v>
      </c>
      <c r="O699" s="3">
        <v>45078.440787037034</v>
      </c>
      <c r="P699" s="3">
        <v>45078.056759259256</v>
      </c>
      <c r="Q699">
        <v>5</v>
      </c>
      <c r="R699">
        <v>698</v>
      </c>
      <c r="S699" t="str">
        <f>PROPER(CustomerSupport[[#This Row],[Resolution]])</f>
        <v>Both One Check Very Still Music Kitchen.</v>
      </c>
      <c r="T699" t="str">
        <f>TRIM(CustomerSupport[[#This Row],[Customer Name]])</f>
        <v>Isaac Collier</v>
      </c>
      <c r="U699">
        <f>MONTH(CustomerSupport[[#This Row],[Date of Purchase]])</f>
        <v>4</v>
      </c>
      <c r="V699" t="str">
        <f>TEXT('Working data'!G699,"mmmm")</f>
        <v>April</v>
      </c>
      <c r="W699">
        <f>YEAR(CustomerSupport[[#This Row],[Date of Purchase]])</f>
        <v>2020</v>
      </c>
      <c r="X699">
        <f t="shared" si="10"/>
        <v>-9.2166666666744277</v>
      </c>
    </row>
    <row r="700" spans="1:24" ht="14.25" customHeight="1" x14ac:dyDescent="0.4">
      <c r="A700">
        <v>699</v>
      </c>
      <c r="B700" t="s">
        <v>2405</v>
      </c>
      <c r="C700" t="s">
        <v>2406</v>
      </c>
      <c r="D700">
        <v>28</v>
      </c>
      <c r="E700" t="s">
        <v>29</v>
      </c>
      <c r="F700" t="s">
        <v>207</v>
      </c>
      <c r="G700" s="1">
        <v>44235</v>
      </c>
      <c r="H700" t="s">
        <v>67</v>
      </c>
      <c r="I700" t="s">
        <v>141</v>
      </c>
      <c r="J700" s="2" t="s">
        <v>2407</v>
      </c>
      <c r="K700" t="s">
        <v>24</v>
      </c>
      <c r="M700" t="s">
        <v>41</v>
      </c>
      <c r="N700" t="s">
        <v>33</v>
      </c>
      <c r="O700" s="3">
        <v>45078.474131944444</v>
      </c>
      <c r="R700">
        <v>699</v>
      </c>
      <c r="S700" t="str">
        <f>PROPER(CustomerSupport[[#This Row],[Resolution]])</f>
        <v/>
      </c>
      <c r="T700" t="str">
        <f>TRIM(CustomerSupport[[#This Row],[Customer Name]])</f>
        <v>Rebecca Green</v>
      </c>
      <c r="U700">
        <f>MONTH(CustomerSupport[[#This Row],[Date of Purchase]])</f>
        <v>2</v>
      </c>
      <c r="V700" t="str">
        <f>TEXT('Working data'!G700,"mmmm")</f>
        <v>February</v>
      </c>
      <c r="W700">
        <f>YEAR(CustomerSupport[[#This Row],[Date of Purchase]])</f>
        <v>2021</v>
      </c>
      <c r="X700" t="str">
        <f t="shared" si="10"/>
        <v/>
      </c>
    </row>
    <row r="701" spans="1:24" ht="14.25" customHeight="1" x14ac:dyDescent="0.4">
      <c r="A701">
        <v>700</v>
      </c>
      <c r="B701" t="s">
        <v>2408</v>
      </c>
      <c r="C701" t="s">
        <v>2409</v>
      </c>
      <c r="D701">
        <v>22</v>
      </c>
      <c r="E701" t="s">
        <v>29</v>
      </c>
      <c r="F701" t="s">
        <v>51</v>
      </c>
      <c r="G701" s="1">
        <v>43915</v>
      </c>
      <c r="H701" t="s">
        <v>59</v>
      </c>
      <c r="I701" t="s">
        <v>31</v>
      </c>
      <c r="J701" s="2" t="s">
        <v>2410</v>
      </c>
      <c r="K701" t="s">
        <v>39</v>
      </c>
      <c r="L701" t="s">
        <v>2411</v>
      </c>
      <c r="M701" t="s">
        <v>143</v>
      </c>
      <c r="N701" t="s">
        <v>55</v>
      </c>
      <c r="O701" s="3">
        <v>45078.769965277781</v>
      </c>
      <c r="P701" s="3">
        <v>45077.94427083333</v>
      </c>
      <c r="Q701">
        <v>1</v>
      </c>
      <c r="R701">
        <v>700</v>
      </c>
      <c r="S701" t="str">
        <f>PROPER(CustomerSupport[[#This Row],[Resolution]])</f>
        <v>Buy Prevent Hear Space.</v>
      </c>
      <c r="T701" t="str">
        <f>TRIM(CustomerSupport[[#This Row],[Customer Name]])</f>
        <v>Maurice Savage</v>
      </c>
      <c r="U701">
        <f>MONTH(CustomerSupport[[#This Row],[Date of Purchase]])</f>
        <v>3</v>
      </c>
      <c r="V701" t="str">
        <f>TEXT('Working data'!G701,"mmmm")</f>
        <v>March</v>
      </c>
      <c r="W701">
        <f>YEAR(CustomerSupport[[#This Row],[Date of Purchase]])</f>
        <v>2020</v>
      </c>
      <c r="X701">
        <f t="shared" si="10"/>
        <v>-19.816666666825768</v>
      </c>
    </row>
    <row r="702" spans="1:24" ht="14.25" customHeight="1" x14ac:dyDescent="0.4">
      <c r="A702">
        <v>701</v>
      </c>
      <c r="B702" t="s">
        <v>2412</v>
      </c>
      <c r="C702" t="s">
        <v>2413</v>
      </c>
      <c r="D702">
        <v>21</v>
      </c>
      <c r="E702" t="s">
        <v>19</v>
      </c>
      <c r="F702" t="s">
        <v>129</v>
      </c>
      <c r="G702" s="1">
        <v>44016</v>
      </c>
      <c r="H702" t="s">
        <v>66</v>
      </c>
      <c r="I702" t="s">
        <v>99</v>
      </c>
      <c r="J702" t="s">
        <v>2414</v>
      </c>
      <c r="K702" t="s">
        <v>62</v>
      </c>
      <c r="M702" t="s">
        <v>25</v>
      </c>
      <c r="N702" t="s">
        <v>55</v>
      </c>
      <c r="R702">
        <v>701</v>
      </c>
      <c r="S702" t="str">
        <f>PROPER(CustomerSupport[[#This Row],[Resolution]])</f>
        <v/>
      </c>
      <c r="T702" t="str">
        <f>TRIM(CustomerSupport[[#This Row],[Customer Name]])</f>
        <v>Sarah Jones</v>
      </c>
      <c r="U702">
        <f>MONTH(CustomerSupport[[#This Row],[Date of Purchase]])</f>
        <v>7</v>
      </c>
      <c r="V702" t="str">
        <f>TEXT('Working data'!G702,"mmmm")</f>
        <v>July</v>
      </c>
      <c r="W702">
        <f>YEAR(CustomerSupport[[#This Row],[Date of Purchase]])</f>
        <v>2020</v>
      </c>
      <c r="X702" t="str">
        <f t="shared" si="10"/>
        <v/>
      </c>
    </row>
    <row r="703" spans="1:24" ht="14.25" customHeight="1" x14ac:dyDescent="0.4">
      <c r="A703">
        <v>702</v>
      </c>
      <c r="B703" t="s">
        <v>2415</v>
      </c>
      <c r="C703" t="s">
        <v>2416</v>
      </c>
      <c r="D703">
        <v>63</v>
      </c>
      <c r="E703" t="s">
        <v>19</v>
      </c>
      <c r="F703" t="s">
        <v>249</v>
      </c>
      <c r="G703" s="1">
        <v>44378</v>
      </c>
      <c r="H703" t="s">
        <v>21</v>
      </c>
      <c r="I703" t="s">
        <v>141</v>
      </c>
      <c r="J703" s="2" t="s">
        <v>2417</v>
      </c>
      <c r="K703" t="s">
        <v>39</v>
      </c>
      <c r="L703" t="s">
        <v>2418</v>
      </c>
      <c r="M703" t="s">
        <v>25</v>
      </c>
      <c r="N703" t="s">
        <v>33</v>
      </c>
      <c r="O703" s="3">
        <v>45078.09915509259</v>
      </c>
      <c r="P703" s="3">
        <v>45078.037349537037</v>
      </c>
      <c r="Q703">
        <v>5</v>
      </c>
      <c r="R703">
        <v>702</v>
      </c>
      <c r="S703" t="str">
        <f>PROPER(CustomerSupport[[#This Row],[Resolution]])</f>
        <v>Call Control Night Draw Poor Field Role It.</v>
      </c>
      <c r="T703" t="str">
        <f>TRIM(CustomerSupport[[#This Row],[Customer Name]])</f>
        <v>Julie Larsen</v>
      </c>
      <c r="U703">
        <f>MONTH(CustomerSupport[[#This Row],[Date of Purchase]])</f>
        <v>7</v>
      </c>
      <c r="V703" t="str">
        <f>TEXT('Working data'!G703,"mmmm")</f>
        <v>July</v>
      </c>
      <c r="W703">
        <f>YEAR(CustomerSupport[[#This Row],[Date of Purchase]])</f>
        <v>2021</v>
      </c>
      <c r="X703">
        <f t="shared" si="10"/>
        <v>-1.4833333332790062</v>
      </c>
    </row>
    <row r="704" spans="1:24" ht="14.25" customHeight="1" x14ac:dyDescent="0.4">
      <c r="A704">
        <v>703</v>
      </c>
      <c r="B704" t="s">
        <v>2419</v>
      </c>
      <c r="C704" t="s">
        <v>2420</v>
      </c>
      <c r="D704">
        <v>39</v>
      </c>
      <c r="E704" t="s">
        <v>29</v>
      </c>
      <c r="F704" t="s">
        <v>36</v>
      </c>
      <c r="G704" s="1">
        <v>44519</v>
      </c>
      <c r="H704" t="s">
        <v>66</v>
      </c>
      <c r="I704" t="s">
        <v>59</v>
      </c>
      <c r="J704" t="s">
        <v>1949</v>
      </c>
      <c r="K704" t="s">
        <v>24</v>
      </c>
      <c r="M704" t="s">
        <v>89</v>
      </c>
      <c r="N704" t="s">
        <v>83</v>
      </c>
      <c r="O704" s="3">
        <v>45078.659583333334</v>
      </c>
      <c r="R704">
        <v>703</v>
      </c>
      <c r="S704" t="str">
        <f>PROPER(CustomerSupport[[#This Row],[Resolution]])</f>
        <v/>
      </c>
      <c r="T704" t="str">
        <f>TRIM(CustomerSupport[[#This Row],[Customer Name]])</f>
        <v>Erica Henderson</v>
      </c>
      <c r="U704">
        <f>MONTH(CustomerSupport[[#This Row],[Date of Purchase]])</f>
        <v>11</v>
      </c>
      <c r="V704" t="str">
        <f>TEXT('Working data'!G704,"mmmm")</f>
        <v>November</v>
      </c>
      <c r="W704">
        <f>YEAR(CustomerSupport[[#This Row],[Date of Purchase]])</f>
        <v>2021</v>
      </c>
      <c r="X704" t="str">
        <f t="shared" si="10"/>
        <v/>
      </c>
    </row>
    <row r="705" spans="1:24" ht="14.25" customHeight="1" x14ac:dyDescent="0.4">
      <c r="A705">
        <v>704</v>
      </c>
      <c r="B705" t="s">
        <v>2421</v>
      </c>
      <c r="C705" t="s">
        <v>1274</v>
      </c>
      <c r="D705">
        <v>37</v>
      </c>
      <c r="E705" t="s">
        <v>19</v>
      </c>
      <c r="F705" t="s">
        <v>161</v>
      </c>
      <c r="G705" s="1">
        <v>44131</v>
      </c>
      <c r="H705" t="s">
        <v>66</v>
      </c>
      <c r="I705" t="s">
        <v>67</v>
      </c>
      <c r="J705" s="2" t="s">
        <v>2422</v>
      </c>
      <c r="K705" t="s">
        <v>39</v>
      </c>
      <c r="L705" t="s">
        <v>2423</v>
      </c>
      <c r="M705" t="s">
        <v>89</v>
      </c>
      <c r="N705" t="s">
        <v>33</v>
      </c>
      <c r="O705" s="3">
        <v>45078.560972222222</v>
      </c>
      <c r="P705" s="3">
        <v>45077.946388888886</v>
      </c>
      <c r="Q705">
        <v>2</v>
      </c>
      <c r="R705">
        <v>704</v>
      </c>
      <c r="S705" t="str">
        <f>PROPER(CustomerSupport[[#This Row],[Resolution]])</f>
        <v>Middle Author Note Skill Southern Agree Able.</v>
      </c>
      <c r="T705" t="str">
        <f>TRIM(CustomerSupport[[#This Row],[Customer Name]])</f>
        <v>Cheryl Smith</v>
      </c>
      <c r="U705">
        <f>MONTH(CustomerSupport[[#This Row],[Date of Purchase]])</f>
        <v>10</v>
      </c>
      <c r="V705" t="str">
        <f>TEXT('Working data'!G705,"mmmm")</f>
        <v>October</v>
      </c>
      <c r="W705">
        <f>YEAR(CustomerSupport[[#This Row],[Date of Purchase]])</f>
        <v>2020</v>
      </c>
      <c r="X705">
        <f t="shared" si="10"/>
        <v>-14.750000000058208</v>
      </c>
    </row>
    <row r="706" spans="1:24" ht="14.25" customHeight="1" x14ac:dyDescent="0.4">
      <c r="A706">
        <v>705</v>
      </c>
      <c r="B706" t="s">
        <v>2424</v>
      </c>
      <c r="C706" t="s">
        <v>2425</v>
      </c>
      <c r="D706">
        <v>69</v>
      </c>
      <c r="E706" t="s">
        <v>58</v>
      </c>
      <c r="F706" t="s">
        <v>36</v>
      </c>
      <c r="G706" s="1">
        <v>43927</v>
      </c>
      <c r="H706" t="s">
        <v>67</v>
      </c>
      <c r="I706" t="s">
        <v>99</v>
      </c>
      <c r="J706" s="2" t="s">
        <v>2426</v>
      </c>
      <c r="K706" t="s">
        <v>39</v>
      </c>
      <c r="L706" t="s">
        <v>2427</v>
      </c>
      <c r="M706" t="s">
        <v>89</v>
      </c>
      <c r="N706" t="s">
        <v>33</v>
      </c>
      <c r="O706" s="3">
        <v>45078.408217592594</v>
      </c>
      <c r="P706" s="3">
        <v>45078.904745370368</v>
      </c>
      <c r="Q706">
        <v>3</v>
      </c>
      <c r="R706">
        <v>705</v>
      </c>
      <c r="S706" t="str">
        <f>PROPER(CustomerSupport[[#This Row],[Resolution]])</f>
        <v>Care Defense Able Similar Dark.</v>
      </c>
      <c r="T706" t="str">
        <f>TRIM(CustomerSupport[[#This Row],[Customer Name]])</f>
        <v>Edward Gomez</v>
      </c>
      <c r="U706">
        <f>MONTH(CustomerSupport[[#This Row],[Date of Purchase]])</f>
        <v>4</v>
      </c>
      <c r="V706" t="str">
        <f>TEXT('Working data'!G706,"mmmm")</f>
        <v>April</v>
      </c>
      <c r="W706">
        <f>YEAR(CustomerSupport[[#This Row],[Date of Purchase]])</f>
        <v>2020</v>
      </c>
      <c r="X706">
        <f t="shared" ref="X706:X769" si="11">IF(OR(O706="",P706=""),"",(P706-O706)*24)</f>
        <v>11.916666666569654</v>
      </c>
    </row>
    <row r="707" spans="1:24" ht="14.25" customHeight="1" x14ac:dyDescent="0.4">
      <c r="A707">
        <v>706</v>
      </c>
      <c r="B707" t="s">
        <v>2428</v>
      </c>
      <c r="C707" t="s">
        <v>2429</v>
      </c>
      <c r="D707">
        <v>23</v>
      </c>
      <c r="E707" t="s">
        <v>19</v>
      </c>
      <c r="F707" t="s">
        <v>65</v>
      </c>
      <c r="G707" s="1">
        <v>44106</v>
      </c>
      <c r="H707" t="s">
        <v>66</v>
      </c>
      <c r="I707" t="s">
        <v>60</v>
      </c>
      <c r="J707" s="2" t="s">
        <v>2430</v>
      </c>
      <c r="K707" t="s">
        <v>62</v>
      </c>
      <c r="M707" t="s">
        <v>89</v>
      </c>
      <c r="N707" t="s">
        <v>83</v>
      </c>
      <c r="R707">
        <v>706</v>
      </c>
      <c r="S707" t="str">
        <f>PROPER(CustomerSupport[[#This Row],[Resolution]])</f>
        <v/>
      </c>
      <c r="T707" t="str">
        <f>TRIM(CustomerSupport[[#This Row],[Customer Name]])</f>
        <v>Christy Reed</v>
      </c>
      <c r="U707">
        <f>MONTH(CustomerSupport[[#This Row],[Date of Purchase]])</f>
        <v>10</v>
      </c>
      <c r="V707" t="str">
        <f>TEXT('Working data'!G707,"mmmm")</f>
        <v>October</v>
      </c>
      <c r="W707">
        <f>YEAR(CustomerSupport[[#This Row],[Date of Purchase]])</f>
        <v>2020</v>
      </c>
      <c r="X707" t="str">
        <f t="shared" si="11"/>
        <v/>
      </c>
    </row>
    <row r="708" spans="1:24" ht="14.25" customHeight="1" x14ac:dyDescent="0.4">
      <c r="A708">
        <v>707</v>
      </c>
      <c r="B708" t="s">
        <v>2431</v>
      </c>
      <c r="C708" t="s">
        <v>2432</v>
      </c>
      <c r="D708">
        <v>53</v>
      </c>
      <c r="E708" t="s">
        <v>19</v>
      </c>
      <c r="F708" t="s">
        <v>103</v>
      </c>
      <c r="G708" s="1">
        <v>44387</v>
      </c>
      <c r="H708" t="s">
        <v>21</v>
      </c>
      <c r="I708" t="s">
        <v>60</v>
      </c>
      <c r="J708" s="2" t="s">
        <v>2433</v>
      </c>
      <c r="K708" t="s">
        <v>24</v>
      </c>
      <c r="M708" t="s">
        <v>89</v>
      </c>
      <c r="N708" t="s">
        <v>55</v>
      </c>
      <c r="O708" s="3">
        <v>45078.059629629628</v>
      </c>
      <c r="R708">
        <v>707</v>
      </c>
      <c r="S708" t="str">
        <f>PROPER(CustomerSupport[[#This Row],[Resolution]])</f>
        <v/>
      </c>
      <c r="T708" t="str">
        <f>TRIM(CustomerSupport[[#This Row],[Customer Name]])</f>
        <v>Matthew Villanueva</v>
      </c>
      <c r="U708">
        <f>MONTH(CustomerSupport[[#This Row],[Date of Purchase]])</f>
        <v>7</v>
      </c>
      <c r="V708" t="str">
        <f>TEXT('Working data'!G708,"mmmm")</f>
        <v>July</v>
      </c>
      <c r="W708">
        <f>YEAR(CustomerSupport[[#This Row],[Date of Purchase]])</f>
        <v>2021</v>
      </c>
      <c r="X708" t="str">
        <f t="shared" si="11"/>
        <v/>
      </c>
    </row>
    <row r="709" spans="1:24" ht="14.25" customHeight="1" x14ac:dyDescent="0.4">
      <c r="A709">
        <v>708</v>
      </c>
      <c r="B709" t="s">
        <v>2434</v>
      </c>
      <c r="C709" t="s">
        <v>2435</v>
      </c>
      <c r="D709">
        <v>58</v>
      </c>
      <c r="E709" t="s">
        <v>58</v>
      </c>
      <c r="F709" t="s">
        <v>103</v>
      </c>
      <c r="G709" s="1">
        <v>44497</v>
      </c>
      <c r="H709" t="s">
        <v>59</v>
      </c>
      <c r="I709" t="s">
        <v>60</v>
      </c>
      <c r="J709" s="2" t="s">
        <v>2436</v>
      </c>
      <c r="K709" t="s">
        <v>39</v>
      </c>
      <c r="L709" t="s">
        <v>2437</v>
      </c>
      <c r="M709" t="s">
        <v>25</v>
      </c>
      <c r="N709" t="s">
        <v>55</v>
      </c>
      <c r="O709" s="3">
        <v>45078.053402777776</v>
      </c>
      <c r="P709" s="3">
        <v>45078.00340277778</v>
      </c>
      <c r="Q709">
        <v>5</v>
      </c>
      <c r="R709">
        <v>708</v>
      </c>
      <c r="S709" t="str">
        <f>PROPER(CustomerSupport[[#This Row],[Resolution]])</f>
        <v>Run Really Series Threat Daughter.</v>
      </c>
      <c r="T709" t="str">
        <f>TRIM(CustomerSupport[[#This Row],[Customer Name]])</f>
        <v>Erika Wilkins</v>
      </c>
      <c r="U709">
        <f>MONTH(CustomerSupport[[#This Row],[Date of Purchase]])</f>
        <v>10</v>
      </c>
      <c r="V709" t="str">
        <f>TEXT('Working data'!G709,"mmmm")</f>
        <v>October</v>
      </c>
      <c r="W709">
        <f>YEAR(CustomerSupport[[#This Row],[Date of Purchase]])</f>
        <v>2021</v>
      </c>
      <c r="X709">
        <f t="shared" si="11"/>
        <v>-1.1999999998952262</v>
      </c>
    </row>
    <row r="710" spans="1:24" ht="14.25" customHeight="1" x14ac:dyDescent="0.4">
      <c r="A710">
        <v>709</v>
      </c>
      <c r="B710" t="s">
        <v>2438</v>
      </c>
      <c r="C710" t="s">
        <v>2439</v>
      </c>
      <c r="D710">
        <v>21</v>
      </c>
      <c r="E710" t="s">
        <v>29</v>
      </c>
      <c r="F710" t="s">
        <v>157</v>
      </c>
      <c r="G710" s="1">
        <v>44076</v>
      </c>
      <c r="H710" t="s">
        <v>66</v>
      </c>
      <c r="I710" t="s">
        <v>31</v>
      </c>
      <c r="J710" s="2" t="s">
        <v>2440</v>
      </c>
      <c r="K710" t="s">
        <v>62</v>
      </c>
      <c r="M710" t="s">
        <v>41</v>
      </c>
      <c r="N710" t="s">
        <v>55</v>
      </c>
      <c r="R710">
        <v>709</v>
      </c>
      <c r="S710" t="str">
        <f>PROPER(CustomerSupport[[#This Row],[Resolution]])</f>
        <v/>
      </c>
      <c r="T710" t="str">
        <f>TRIM(CustomerSupport[[#This Row],[Customer Name]])</f>
        <v>Brianna Blevins</v>
      </c>
      <c r="U710">
        <f>MONTH(CustomerSupport[[#This Row],[Date of Purchase]])</f>
        <v>9</v>
      </c>
      <c r="V710" t="str">
        <f>TEXT('Working data'!G710,"mmmm")</f>
        <v>September</v>
      </c>
      <c r="W710">
        <f>YEAR(CustomerSupport[[#This Row],[Date of Purchase]])</f>
        <v>2020</v>
      </c>
      <c r="X710" t="str">
        <f t="shared" si="11"/>
        <v/>
      </c>
    </row>
    <row r="711" spans="1:24" ht="14.25" customHeight="1" x14ac:dyDescent="0.4">
      <c r="A711">
        <v>710</v>
      </c>
      <c r="B711" t="s">
        <v>2441</v>
      </c>
      <c r="C711" t="s">
        <v>2442</v>
      </c>
      <c r="D711">
        <v>54</v>
      </c>
      <c r="E711" t="s">
        <v>19</v>
      </c>
      <c r="F711" t="s">
        <v>223</v>
      </c>
      <c r="G711" s="1">
        <v>44179</v>
      </c>
      <c r="H711" t="s">
        <v>45</v>
      </c>
      <c r="I711" t="s">
        <v>99</v>
      </c>
      <c r="J711" t="s">
        <v>2443</v>
      </c>
      <c r="K711" t="s">
        <v>24</v>
      </c>
      <c r="M711" t="s">
        <v>25</v>
      </c>
      <c r="N711" t="s">
        <v>55</v>
      </c>
      <c r="O711" s="3">
        <v>45078.893703703703</v>
      </c>
      <c r="R711">
        <v>710</v>
      </c>
      <c r="S711" t="str">
        <f>PROPER(CustomerSupport[[#This Row],[Resolution]])</f>
        <v/>
      </c>
      <c r="T711" t="str">
        <f>TRIM(CustomerSupport[[#This Row],[Customer Name]])</f>
        <v>Ashlee Rosales</v>
      </c>
      <c r="U711">
        <f>MONTH(CustomerSupport[[#This Row],[Date of Purchase]])</f>
        <v>12</v>
      </c>
      <c r="V711" t="str">
        <f>TEXT('Working data'!G711,"mmmm")</f>
        <v>December</v>
      </c>
      <c r="W711">
        <f>YEAR(CustomerSupport[[#This Row],[Date of Purchase]])</f>
        <v>2020</v>
      </c>
      <c r="X711" t="str">
        <f t="shared" si="11"/>
        <v/>
      </c>
    </row>
    <row r="712" spans="1:24" ht="14.25" customHeight="1" x14ac:dyDescent="0.4">
      <c r="A712">
        <v>711</v>
      </c>
      <c r="B712" t="s">
        <v>2444</v>
      </c>
      <c r="C712" t="s">
        <v>2445</v>
      </c>
      <c r="D712">
        <v>58</v>
      </c>
      <c r="E712" t="s">
        <v>29</v>
      </c>
      <c r="F712" t="s">
        <v>103</v>
      </c>
      <c r="G712" s="1">
        <v>44542</v>
      </c>
      <c r="H712" t="s">
        <v>67</v>
      </c>
      <c r="I712" t="s">
        <v>93</v>
      </c>
      <c r="J712" s="2" t="s">
        <v>2446</v>
      </c>
      <c r="K712" t="s">
        <v>24</v>
      </c>
      <c r="M712" t="s">
        <v>25</v>
      </c>
      <c r="N712" t="s">
        <v>55</v>
      </c>
      <c r="O712" s="3">
        <v>45078.087476851855</v>
      </c>
      <c r="R712">
        <v>711</v>
      </c>
      <c r="S712" t="str">
        <f>PROPER(CustomerSupport[[#This Row],[Resolution]])</f>
        <v/>
      </c>
      <c r="T712" t="str">
        <f>TRIM(CustomerSupport[[#This Row],[Customer Name]])</f>
        <v>Anthony Boyd</v>
      </c>
      <c r="U712">
        <f>MONTH(CustomerSupport[[#This Row],[Date of Purchase]])</f>
        <v>12</v>
      </c>
      <c r="V712" t="str">
        <f>TEXT('Working data'!G712,"mmmm")</f>
        <v>December</v>
      </c>
      <c r="W712">
        <f>YEAR(CustomerSupport[[#This Row],[Date of Purchase]])</f>
        <v>2021</v>
      </c>
      <c r="X712" t="str">
        <f t="shared" si="11"/>
        <v/>
      </c>
    </row>
    <row r="713" spans="1:24" ht="14.25" customHeight="1" x14ac:dyDescent="0.4">
      <c r="A713">
        <v>712</v>
      </c>
      <c r="B713" t="s">
        <v>2447</v>
      </c>
      <c r="C713" t="s">
        <v>2448</v>
      </c>
      <c r="D713">
        <v>26</v>
      </c>
      <c r="E713" t="s">
        <v>19</v>
      </c>
      <c r="F713" t="s">
        <v>76</v>
      </c>
      <c r="G713" s="1">
        <v>44193</v>
      </c>
      <c r="H713" t="s">
        <v>21</v>
      </c>
      <c r="I713" t="s">
        <v>141</v>
      </c>
      <c r="J713" t="s">
        <v>2449</v>
      </c>
      <c r="K713" t="s">
        <v>39</v>
      </c>
      <c r="L713" t="s">
        <v>2450</v>
      </c>
      <c r="M713" t="s">
        <v>89</v>
      </c>
      <c r="N713" t="s">
        <v>83</v>
      </c>
      <c r="O713" s="3">
        <v>45077.995127314818</v>
      </c>
      <c r="P713" s="3">
        <v>45078.768043981479</v>
      </c>
      <c r="Q713">
        <v>2</v>
      </c>
      <c r="R713">
        <v>712</v>
      </c>
      <c r="S713" t="str">
        <f>PROPER(CustomerSupport[[#This Row],[Resolution]])</f>
        <v>Word Born Travel I Small.</v>
      </c>
      <c r="T713" t="str">
        <f>TRIM(CustomerSupport[[#This Row],[Customer Name]])</f>
        <v>Jordan Lynch</v>
      </c>
      <c r="U713">
        <f>MONTH(CustomerSupport[[#This Row],[Date of Purchase]])</f>
        <v>12</v>
      </c>
      <c r="V713" t="str">
        <f>TEXT('Working data'!G713,"mmmm")</f>
        <v>December</v>
      </c>
      <c r="W713">
        <f>YEAR(CustomerSupport[[#This Row],[Date of Purchase]])</f>
        <v>2020</v>
      </c>
      <c r="X713">
        <f t="shared" si="11"/>
        <v>18.549999999871943</v>
      </c>
    </row>
    <row r="714" spans="1:24" ht="14.25" customHeight="1" x14ac:dyDescent="0.4">
      <c r="A714">
        <v>713</v>
      </c>
      <c r="B714" t="s">
        <v>2451</v>
      </c>
      <c r="C714" t="s">
        <v>2452</v>
      </c>
      <c r="D714">
        <v>70</v>
      </c>
      <c r="E714" t="s">
        <v>19</v>
      </c>
      <c r="F714" t="s">
        <v>125</v>
      </c>
      <c r="G714" s="1">
        <v>44466</v>
      </c>
      <c r="H714" t="s">
        <v>66</v>
      </c>
      <c r="I714" t="s">
        <v>113</v>
      </c>
      <c r="J714" s="2" t="s">
        <v>2453</v>
      </c>
      <c r="K714" t="s">
        <v>39</v>
      </c>
      <c r="L714" t="s">
        <v>2454</v>
      </c>
      <c r="M714" t="s">
        <v>89</v>
      </c>
      <c r="N714" t="s">
        <v>55</v>
      </c>
      <c r="O714" s="3">
        <v>45078.23265046296</v>
      </c>
      <c r="P714" s="3">
        <v>45078.566678240742</v>
      </c>
      <c r="Q714">
        <v>1</v>
      </c>
      <c r="R714">
        <v>713</v>
      </c>
      <c r="S714" t="str">
        <f>PROPER(CustomerSupport[[#This Row],[Resolution]])</f>
        <v>Recent Check Forward Office Safe Find Lot.</v>
      </c>
      <c r="T714" t="str">
        <f>TRIM(CustomerSupport[[#This Row],[Customer Name]])</f>
        <v>Dawn Jones</v>
      </c>
      <c r="U714">
        <f>MONTH(CustomerSupport[[#This Row],[Date of Purchase]])</f>
        <v>9</v>
      </c>
      <c r="V714" t="str">
        <f>TEXT('Working data'!G714,"mmmm")</f>
        <v>September</v>
      </c>
      <c r="W714">
        <f>YEAR(CustomerSupport[[#This Row],[Date of Purchase]])</f>
        <v>2021</v>
      </c>
      <c r="X714">
        <f t="shared" si="11"/>
        <v>8.0166666667792015</v>
      </c>
    </row>
    <row r="715" spans="1:24" ht="14.25" customHeight="1" x14ac:dyDescent="0.4">
      <c r="A715">
        <v>714</v>
      </c>
      <c r="B715" t="s">
        <v>2455</v>
      </c>
      <c r="C715" t="s">
        <v>2456</v>
      </c>
      <c r="D715">
        <v>53</v>
      </c>
      <c r="E715" t="s">
        <v>19</v>
      </c>
      <c r="F715" t="s">
        <v>421</v>
      </c>
      <c r="G715" s="1">
        <v>44372</v>
      </c>
      <c r="H715" t="s">
        <v>45</v>
      </c>
      <c r="I715" t="s">
        <v>67</v>
      </c>
      <c r="J715" t="s">
        <v>2457</v>
      </c>
      <c r="K715" t="s">
        <v>62</v>
      </c>
      <c r="M715" t="s">
        <v>41</v>
      </c>
      <c r="N715" t="s">
        <v>26</v>
      </c>
      <c r="R715">
        <v>714</v>
      </c>
      <c r="S715" t="str">
        <f>PROPER(CustomerSupport[[#This Row],[Resolution]])</f>
        <v/>
      </c>
      <c r="T715" t="str">
        <f>TRIM(CustomerSupport[[#This Row],[Customer Name]])</f>
        <v>Kathryn White</v>
      </c>
      <c r="U715">
        <f>MONTH(CustomerSupport[[#This Row],[Date of Purchase]])</f>
        <v>6</v>
      </c>
      <c r="V715" t="str">
        <f>TEXT('Working data'!G715,"mmmm")</f>
        <v>June</v>
      </c>
      <c r="W715">
        <f>YEAR(CustomerSupport[[#This Row],[Date of Purchase]])</f>
        <v>2021</v>
      </c>
      <c r="X715" t="str">
        <f t="shared" si="11"/>
        <v/>
      </c>
    </row>
    <row r="716" spans="1:24" ht="14.25" customHeight="1" x14ac:dyDescent="0.4">
      <c r="A716">
        <v>715</v>
      </c>
      <c r="B716" t="s">
        <v>2458</v>
      </c>
      <c r="C716" t="s">
        <v>942</v>
      </c>
      <c r="D716">
        <v>37</v>
      </c>
      <c r="E716" t="s">
        <v>29</v>
      </c>
      <c r="F716" t="s">
        <v>699</v>
      </c>
      <c r="G716" s="1">
        <v>44327</v>
      </c>
      <c r="H716" t="s">
        <v>67</v>
      </c>
      <c r="I716" t="s">
        <v>52</v>
      </c>
      <c r="J716" s="2" t="s">
        <v>2459</v>
      </c>
      <c r="K716" t="s">
        <v>39</v>
      </c>
      <c r="L716" t="s">
        <v>2460</v>
      </c>
      <c r="M716" t="s">
        <v>25</v>
      </c>
      <c r="N716" t="s">
        <v>33</v>
      </c>
      <c r="O716" s="3">
        <v>45078.461145833331</v>
      </c>
      <c r="P716" s="3">
        <v>45078.028506944444</v>
      </c>
      <c r="Q716">
        <v>5</v>
      </c>
      <c r="R716">
        <v>715</v>
      </c>
      <c r="S716" t="str">
        <f>PROPER(CustomerSupport[[#This Row],[Resolution]])</f>
        <v>Computer Religious Animal Have.</v>
      </c>
      <c r="T716" t="str">
        <f>TRIM(CustomerSupport[[#This Row],[Customer Name]])</f>
        <v>Stacey Gonzalez</v>
      </c>
      <c r="U716">
        <f>MONTH(CustomerSupport[[#This Row],[Date of Purchase]])</f>
        <v>5</v>
      </c>
      <c r="V716" t="str">
        <f>TEXT('Working data'!G716,"mmmm")</f>
        <v>May</v>
      </c>
      <c r="W716">
        <f>YEAR(CustomerSupport[[#This Row],[Date of Purchase]])</f>
        <v>2021</v>
      </c>
      <c r="X716">
        <f t="shared" si="11"/>
        <v>-10.383333333302289</v>
      </c>
    </row>
    <row r="717" spans="1:24" ht="14.25" customHeight="1" x14ac:dyDescent="0.4">
      <c r="A717">
        <v>716</v>
      </c>
      <c r="B717" t="s">
        <v>2461</v>
      </c>
      <c r="C717" t="s">
        <v>2462</v>
      </c>
      <c r="D717">
        <v>37</v>
      </c>
      <c r="E717" t="s">
        <v>58</v>
      </c>
      <c r="F717" t="s">
        <v>51</v>
      </c>
      <c r="G717" s="1">
        <v>44486</v>
      </c>
      <c r="H717" t="s">
        <v>67</v>
      </c>
      <c r="I717" t="s">
        <v>93</v>
      </c>
      <c r="J717" s="2" t="s">
        <v>2463</v>
      </c>
      <c r="K717" t="s">
        <v>62</v>
      </c>
      <c r="M717" t="s">
        <v>89</v>
      </c>
      <c r="N717" t="s">
        <v>33</v>
      </c>
      <c r="R717">
        <v>716</v>
      </c>
      <c r="S717" t="str">
        <f>PROPER(CustomerSupport[[#This Row],[Resolution]])</f>
        <v/>
      </c>
      <c r="T717" t="str">
        <f>TRIM(CustomerSupport[[#This Row],[Customer Name]])</f>
        <v>Brian Manning</v>
      </c>
      <c r="U717">
        <f>MONTH(CustomerSupport[[#This Row],[Date of Purchase]])</f>
        <v>10</v>
      </c>
      <c r="V717" t="str">
        <f>TEXT('Working data'!G717,"mmmm")</f>
        <v>October</v>
      </c>
      <c r="W717">
        <f>YEAR(CustomerSupport[[#This Row],[Date of Purchase]])</f>
        <v>2021</v>
      </c>
      <c r="X717" t="str">
        <f t="shared" si="11"/>
        <v/>
      </c>
    </row>
    <row r="718" spans="1:24" ht="14.25" customHeight="1" x14ac:dyDescent="0.4">
      <c r="A718">
        <v>717</v>
      </c>
      <c r="B718" t="s">
        <v>2464</v>
      </c>
      <c r="C718" t="s">
        <v>2465</v>
      </c>
      <c r="D718">
        <v>55</v>
      </c>
      <c r="E718" t="s">
        <v>58</v>
      </c>
      <c r="F718" t="s">
        <v>339</v>
      </c>
      <c r="G718" s="1">
        <v>44319</v>
      </c>
      <c r="H718" t="s">
        <v>21</v>
      </c>
      <c r="I718" t="s">
        <v>59</v>
      </c>
      <c r="J718" t="s">
        <v>2466</v>
      </c>
      <c r="K718" t="s">
        <v>62</v>
      </c>
      <c r="M718" t="s">
        <v>25</v>
      </c>
      <c r="N718" t="s">
        <v>33</v>
      </c>
      <c r="R718">
        <v>717</v>
      </c>
      <c r="S718" t="str">
        <f>PROPER(CustomerSupport[[#This Row],[Resolution]])</f>
        <v/>
      </c>
      <c r="T718" t="str">
        <f>TRIM(CustomerSupport[[#This Row],[Customer Name]])</f>
        <v>Melanie Cole</v>
      </c>
      <c r="U718">
        <f>MONTH(CustomerSupport[[#This Row],[Date of Purchase]])</f>
        <v>5</v>
      </c>
      <c r="V718" t="str">
        <f>TEXT('Working data'!G718,"mmmm")</f>
        <v>May</v>
      </c>
      <c r="W718">
        <f>YEAR(CustomerSupport[[#This Row],[Date of Purchase]])</f>
        <v>2021</v>
      </c>
      <c r="X718" t="str">
        <f t="shared" si="11"/>
        <v/>
      </c>
    </row>
    <row r="719" spans="1:24" ht="14.25" customHeight="1" x14ac:dyDescent="0.4">
      <c r="A719">
        <v>718</v>
      </c>
      <c r="B719" t="s">
        <v>2467</v>
      </c>
      <c r="C719" t="s">
        <v>2468</v>
      </c>
      <c r="D719">
        <v>30</v>
      </c>
      <c r="E719" t="s">
        <v>29</v>
      </c>
      <c r="F719" t="s">
        <v>98</v>
      </c>
      <c r="G719" s="1">
        <v>44139</v>
      </c>
      <c r="H719" t="s">
        <v>21</v>
      </c>
      <c r="I719" t="s">
        <v>31</v>
      </c>
      <c r="J719" s="2" t="s">
        <v>2469</v>
      </c>
      <c r="K719" t="s">
        <v>39</v>
      </c>
      <c r="L719" t="s">
        <v>2470</v>
      </c>
      <c r="M719" t="s">
        <v>41</v>
      </c>
      <c r="N719" t="s">
        <v>83</v>
      </c>
      <c r="O719" s="3">
        <v>45078.347303240742</v>
      </c>
      <c r="P719" s="3">
        <v>45077.979942129627</v>
      </c>
      <c r="Q719">
        <v>2</v>
      </c>
      <c r="R719">
        <v>718</v>
      </c>
      <c r="S719" t="str">
        <f>PROPER(CustomerSupport[[#This Row],[Resolution]])</f>
        <v>Also Or Language Win Both.</v>
      </c>
      <c r="T719" t="str">
        <f>TRIM(CustomerSupport[[#This Row],[Customer Name]])</f>
        <v>Dawn Roman</v>
      </c>
      <c r="U719">
        <f>MONTH(CustomerSupport[[#This Row],[Date of Purchase]])</f>
        <v>11</v>
      </c>
      <c r="V719" t="str">
        <f>TEXT('Working data'!G719,"mmmm")</f>
        <v>November</v>
      </c>
      <c r="W719">
        <f>YEAR(CustomerSupport[[#This Row],[Date of Purchase]])</f>
        <v>2020</v>
      </c>
      <c r="X719">
        <f t="shared" si="11"/>
        <v>-8.8166666667675599</v>
      </c>
    </row>
    <row r="720" spans="1:24" ht="14.25" customHeight="1" x14ac:dyDescent="0.4">
      <c r="A720">
        <v>719</v>
      </c>
      <c r="B720" t="s">
        <v>2471</v>
      </c>
      <c r="C720" t="s">
        <v>2472</v>
      </c>
      <c r="D720">
        <v>39</v>
      </c>
      <c r="E720" t="s">
        <v>19</v>
      </c>
      <c r="F720" t="s">
        <v>161</v>
      </c>
      <c r="G720" s="1">
        <v>44225</v>
      </c>
      <c r="H720" t="s">
        <v>66</v>
      </c>
      <c r="I720" t="s">
        <v>59</v>
      </c>
      <c r="J720" t="s">
        <v>2473</v>
      </c>
      <c r="K720" t="s">
        <v>62</v>
      </c>
      <c r="M720" t="s">
        <v>25</v>
      </c>
      <c r="N720" t="s">
        <v>26</v>
      </c>
      <c r="R720">
        <v>719</v>
      </c>
      <c r="S720" t="str">
        <f>PROPER(CustomerSupport[[#This Row],[Resolution]])</f>
        <v/>
      </c>
      <c r="T720" t="str">
        <f>TRIM(CustomerSupport[[#This Row],[Customer Name]])</f>
        <v>Tracey Morrow</v>
      </c>
      <c r="U720">
        <f>MONTH(CustomerSupport[[#This Row],[Date of Purchase]])</f>
        <v>1</v>
      </c>
      <c r="V720" t="str">
        <f>TEXT('Working data'!G720,"mmmm")</f>
        <v>January</v>
      </c>
      <c r="W720">
        <f>YEAR(CustomerSupport[[#This Row],[Date of Purchase]])</f>
        <v>2021</v>
      </c>
      <c r="X720" t="str">
        <f t="shared" si="11"/>
        <v/>
      </c>
    </row>
    <row r="721" spans="1:24" ht="14.25" customHeight="1" x14ac:dyDescent="0.4">
      <c r="A721">
        <v>720</v>
      </c>
      <c r="B721" t="s">
        <v>2474</v>
      </c>
      <c r="C721" t="s">
        <v>2475</v>
      </c>
      <c r="D721">
        <v>29</v>
      </c>
      <c r="E721" t="s">
        <v>19</v>
      </c>
      <c r="F721" t="s">
        <v>383</v>
      </c>
      <c r="G721" s="1">
        <v>44516</v>
      </c>
      <c r="H721" t="s">
        <v>59</v>
      </c>
      <c r="I721" t="s">
        <v>59</v>
      </c>
      <c r="J721" s="2" t="s">
        <v>2476</v>
      </c>
      <c r="K721" t="s">
        <v>62</v>
      </c>
      <c r="M721" t="s">
        <v>25</v>
      </c>
      <c r="N721" t="s">
        <v>33</v>
      </c>
      <c r="R721">
        <v>720</v>
      </c>
      <c r="S721" t="str">
        <f>PROPER(CustomerSupport[[#This Row],[Resolution]])</f>
        <v/>
      </c>
      <c r="T721" t="str">
        <f>TRIM(CustomerSupport[[#This Row],[Customer Name]])</f>
        <v>Stephanie Elliott</v>
      </c>
      <c r="U721">
        <f>MONTH(CustomerSupport[[#This Row],[Date of Purchase]])</f>
        <v>11</v>
      </c>
      <c r="V721" t="str">
        <f>TEXT('Working data'!G721,"mmmm")</f>
        <v>November</v>
      </c>
      <c r="W721">
        <f>YEAR(CustomerSupport[[#This Row],[Date of Purchase]])</f>
        <v>2021</v>
      </c>
      <c r="X721" t="str">
        <f t="shared" si="11"/>
        <v/>
      </c>
    </row>
    <row r="722" spans="1:24" ht="14.25" customHeight="1" x14ac:dyDescent="0.4">
      <c r="A722">
        <v>721</v>
      </c>
      <c r="B722" t="s">
        <v>2477</v>
      </c>
      <c r="C722" t="s">
        <v>2478</v>
      </c>
      <c r="D722">
        <v>68</v>
      </c>
      <c r="E722" t="s">
        <v>19</v>
      </c>
      <c r="F722" t="s">
        <v>173</v>
      </c>
      <c r="G722" s="1">
        <v>44180</v>
      </c>
      <c r="H722" t="s">
        <v>45</v>
      </c>
      <c r="I722" t="s">
        <v>77</v>
      </c>
      <c r="J722" s="2" t="s">
        <v>2479</v>
      </c>
      <c r="K722" t="s">
        <v>39</v>
      </c>
      <c r="L722" t="s">
        <v>2480</v>
      </c>
      <c r="M722" t="s">
        <v>25</v>
      </c>
      <c r="N722" t="s">
        <v>83</v>
      </c>
      <c r="O722" s="3">
        <v>45078.43414351852</v>
      </c>
      <c r="P722" s="3">
        <v>45078.518171296295</v>
      </c>
      <c r="Q722">
        <v>1</v>
      </c>
      <c r="R722">
        <v>721</v>
      </c>
      <c r="S722" t="str">
        <f>PROPER(CustomerSupport[[#This Row],[Resolution]])</f>
        <v>Sea Own Center Tax Result Yes.</v>
      </c>
      <c r="T722" t="str">
        <f>TRIM(CustomerSupport[[#This Row],[Customer Name]])</f>
        <v>Adam Booth</v>
      </c>
      <c r="U722">
        <f>MONTH(CustomerSupport[[#This Row],[Date of Purchase]])</f>
        <v>12</v>
      </c>
      <c r="V722" t="str">
        <f>TEXT('Working data'!G722,"mmmm")</f>
        <v>December</v>
      </c>
      <c r="W722">
        <f>YEAR(CustomerSupport[[#This Row],[Date of Purchase]])</f>
        <v>2020</v>
      </c>
      <c r="X722">
        <f t="shared" si="11"/>
        <v>2.0166666666045785</v>
      </c>
    </row>
    <row r="723" spans="1:24" ht="14.25" customHeight="1" x14ac:dyDescent="0.4">
      <c r="A723">
        <v>722</v>
      </c>
      <c r="B723" t="s">
        <v>2481</v>
      </c>
      <c r="C723" t="s">
        <v>2482</v>
      </c>
      <c r="D723">
        <v>70</v>
      </c>
      <c r="E723" t="s">
        <v>58</v>
      </c>
      <c r="F723" t="s">
        <v>397</v>
      </c>
      <c r="G723" s="1">
        <v>43989</v>
      </c>
      <c r="H723" t="s">
        <v>45</v>
      </c>
      <c r="I723" t="s">
        <v>22</v>
      </c>
      <c r="J723" s="2" t="s">
        <v>2483</v>
      </c>
      <c r="K723" t="s">
        <v>24</v>
      </c>
      <c r="M723" t="s">
        <v>41</v>
      </c>
      <c r="N723" t="s">
        <v>33</v>
      </c>
      <c r="O723" s="3">
        <v>45078.63208333333</v>
      </c>
      <c r="R723">
        <v>722</v>
      </c>
      <c r="S723" t="str">
        <f>PROPER(CustomerSupport[[#This Row],[Resolution]])</f>
        <v/>
      </c>
      <c r="T723" t="str">
        <f>TRIM(CustomerSupport[[#This Row],[Customer Name]])</f>
        <v>Beth Watson</v>
      </c>
      <c r="U723">
        <f>MONTH(CustomerSupport[[#This Row],[Date of Purchase]])</f>
        <v>6</v>
      </c>
      <c r="V723" t="str">
        <f>TEXT('Working data'!G723,"mmmm")</f>
        <v>June</v>
      </c>
      <c r="W723">
        <f>YEAR(CustomerSupport[[#This Row],[Date of Purchase]])</f>
        <v>2020</v>
      </c>
      <c r="X723" t="str">
        <f t="shared" si="11"/>
        <v/>
      </c>
    </row>
    <row r="724" spans="1:24" ht="14.25" customHeight="1" x14ac:dyDescent="0.4">
      <c r="A724">
        <v>723</v>
      </c>
      <c r="B724" t="s">
        <v>2484</v>
      </c>
      <c r="C724" t="s">
        <v>2485</v>
      </c>
      <c r="D724">
        <v>50</v>
      </c>
      <c r="E724" t="s">
        <v>58</v>
      </c>
      <c r="F724" t="s">
        <v>36</v>
      </c>
      <c r="G724" s="1">
        <v>44082</v>
      </c>
      <c r="H724" t="s">
        <v>21</v>
      </c>
      <c r="I724" t="s">
        <v>72</v>
      </c>
      <c r="J724" s="2" t="s">
        <v>2486</v>
      </c>
      <c r="K724" t="s">
        <v>39</v>
      </c>
      <c r="L724" t="s">
        <v>2487</v>
      </c>
      <c r="M724" t="s">
        <v>143</v>
      </c>
      <c r="N724" t="s">
        <v>55</v>
      </c>
      <c r="O724" s="3">
        <v>45077.993206018517</v>
      </c>
      <c r="P724" s="3">
        <v>45078.75917824074</v>
      </c>
      <c r="Q724">
        <v>1</v>
      </c>
      <c r="R724">
        <v>723</v>
      </c>
      <c r="S724" t="str">
        <f>PROPER(CustomerSupport[[#This Row],[Resolution]])</f>
        <v>Total Loss Building It.</v>
      </c>
      <c r="T724" t="str">
        <f>TRIM(CustomerSupport[[#This Row],[Customer Name]])</f>
        <v>Cody Horne</v>
      </c>
      <c r="U724">
        <f>MONTH(CustomerSupport[[#This Row],[Date of Purchase]])</f>
        <v>9</v>
      </c>
      <c r="V724" t="str">
        <f>TEXT('Working data'!G724,"mmmm")</f>
        <v>September</v>
      </c>
      <c r="W724">
        <f>YEAR(CustomerSupport[[#This Row],[Date of Purchase]])</f>
        <v>2020</v>
      </c>
      <c r="X724">
        <f t="shared" si="11"/>
        <v>18.383333333360497</v>
      </c>
    </row>
    <row r="725" spans="1:24" ht="14.25" customHeight="1" x14ac:dyDescent="0.4">
      <c r="A725">
        <v>724</v>
      </c>
      <c r="B725" t="s">
        <v>2488</v>
      </c>
      <c r="C725" t="s">
        <v>2489</v>
      </c>
      <c r="D725">
        <v>46</v>
      </c>
      <c r="E725" t="s">
        <v>19</v>
      </c>
      <c r="F725" t="s">
        <v>98</v>
      </c>
      <c r="G725" s="1">
        <v>43920</v>
      </c>
      <c r="H725" t="s">
        <v>21</v>
      </c>
      <c r="I725" t="s">
        <v>60</v>
      </c>
      <c r="J725" s="2" t="s">
        <v>2490</v>
      </c>
      <c r="K725" t="s">
        <v>62</v>
      </c>
      <c r="M725" t="s">
        <v>41</v>
      </c>
      <c r="N725" t="s">
        <v>33</v>
      </c>
      <c r="R725">
        <v>724</v>
      </c>
      <c r="S725" t="str">
        <f>PROPER(CustomerSupport[[#This Row],[Resolution]])</f>
        <v/>
      </c>
      <c r="T725" t="str">
        <f>TRIM(CustomerSupport[[#This Row],[Customer Name]])</f>
        <v>Eric Little</v>
      </c>
      <c r="U725">
        <f>MONTH(CustomerSupport[[#This Row],[Date of Purchase]])</f>
        <v>3</v>
      </c>
      <c r="V725" t="str">
        <f>TEXT('Working data'!G725,"mmmm")</f>
        <v>March</v>
      </c>
      <c r="W725">
        <f>YEAR(CustomerSupport[[#This Row],[Date of Purchase]])</f>
        <v>2020</v>
      </c>
      <c r="X725" t="str">
        <f t="shared" si="11"/>
        <v/>
      </c>
    </row>
    <row r="726" spans="1:24" ht="14.25" customHeight="1" x14ac:dyDescent="0.4">
      <c r="A726">
        <v>725</v>
      </c>
      <c r="B726" t="s">
        <v>2491</v>
      </c>
      <c r="C726" t="s">
        <v>2492</v>
      </c>
      <c r="D726">
        <v>60</v>
      </c>
      <c r="E726" t="s">
        <v>29</v>
      </c>
      <c r="F726" t="s">
        <v>431</v>
      </c>
      <c r="G726" s="1">
        <v>44252</v>
      </c>
      <c r="H726" t="s">
        <v>21</v>
      </c>
      <c r="I726" t="s">
        <v>60</v>
      </c>
      <c r="J726" s="2" t="s">
        <v>2493</v>
      </c>
      <c r="K726" t="s">
        <v>62</v>
      </c>
      <c r="M726" t="s">
        <v>41</v>
      </c>
      <c r="N726" t="s">
        <v>83</v>
      </c>
      <c r="R726">
        <v>725</v>
      </c>
      <c r="S726" t="str">
        <f>PROPER(CustomerSupport[[#This Row],[Resolution]])</f>
        <v/>
      </c>
      <c r="T726" t="str">
        <f>TRIM(CustomerSupport[[#This Row],[Customer Name]])</f>
        <v>Danielle Gordon</v>
      </c>
      <c r="U726">
        <f>MONTH(CustomerSupport[[#This Row],[Date of Purchase]])</f>
        <v>2</v>
      </c>
      <c r="V726" t="str">
        <f>TEXT('Working data'!G726,"mmmm")</f>
        <v>February</v>
      </c>
      <c r="W726">
        <f>YEAR(CustomerSupport[[#This Row],[Date of Purchase]])</f>
        <v>2021</v>
      </c>
      <c r="X726" t="str">
        <f t="shared" si="11"/>
        <v/>
      </c>
    </row>
    <row r="727" spans="1:24" ht="14.25" customHeight="1" x14ac:dyDescent="0.4">
      <c r="A727">
        <v>726</v>
      </c>
      <c r="B727" t="s">
        <v>2494</v>
      </c>
      <c r="C727" t="s">
        <v>2495</v>
      </c>
      <c r="D727">
        <v>19</v>
      </c>
      <c r="E727" t="s">
        <v>29</v>
      </c>
      <c r="F727" t="s">
        <v>20</v>
      </c>
      <c r="G727" s="1">
        <v>44063</v>
      </c>
      <c r="H727" t="s">
        <v>67</v>
      </c>
      <c r="I727" t="s">
        <v>67</v>
      </c>
      <c r="J727" s="2" t="s">
        <v>2496</v>
      </c>
      <c r="K727" t="s">
        <v>62</v>
      </c>
      <c r="M727" t="s">
        <v>41</v>
      </c>
      <c r="N727" t="s">
        <v>83</v>
      </c>
      <c r="R727">
        <v>726</v>
      </c>
      <c r="S727" t="str">
        <f>PROPER(CustomerSupport[[#This Row],[Resolution]])</f>
        <v/>
      </c>
      <c r="T727" t="str">
        <f>TRIM(CustomerSupport[[#This Row],[Customer Name]])</f>
        <v>Gary Smith</v>
      </c>
      <c r="U727">
        <f>MONTH(CustomerSupport[[#This Row],[Date of Purchase]])</f>
        <v>8</v>
      </c>
      <c r="V727" t="str">
        <f>TEXT('Working data'!G727,"mmmm")</f>
        <v>August</v>
      </c>
      <c r="W727">
        <f>YEAR(CustomerSupport[[#This Row],[Date of Purchase]])</f>
        <v>2020</v>
      </c>
      <c r="X727" t="str">
        <f t="shared" si="11"/>
        <v/>
      </c>
    </row>
    <row r="728" spans="1:24" ht="14.25" customHeight="1" x14ac:dyDescent="0.4">
      <c r="A728">
        <v>727</v>
      </c>
      <c r="B728" t="s">
        <v>2497</v>
      </c>
      <c r="C728" t="s">
        <v>2498</v>
      </c>
      <c r="D728">
        <v>33</v>
      </c>
      <c r="E728" t="s">
        <v>58</v>
      </c>
      <c r="F728" t="s">
        <v>207</v>
      </c>
      <c r="G728" s="1">
        <v>43985</v>
      </c>
      <c r="H728" t="s">
        <v>67</v>
      </c>
      <c r="I728" t="s">
        <v>52</v>
      </c>
      <c r="J728" s="2" t="s">
        <v>2499</v>
      </c>
      <c r="K728" t="s">
        <v>24</v>
      </c>
      <c r="M728" t="s">
        <v>143</v>
      </c>
      <c r="N728" t="s">
        <v>83</v>
      </c>
      <c r="O728" s="3">
        <v>45077.930787037039</v>
      </c>
      <c r="R728">
        <v>727</v>
      </c>
      <c r="S728" t="str">
        <f>PROPER(CustomerSupport[[#This Row],[Resolution]])</f>
        <v/>
      </c>
      <c r="T728" t="str">
        <f>TRIM(CustomerSupport[[#This Row],[Customer Name]])</f>
        <v>Ashley Gardner</v>
      </c>
      <c r="U728">
        <f>MONTH(CustomerSupport[[#This Row],[Date of Purchase]])</f>
        <v>6</v>
      </c>
      <c r="V728" t="str">
        <f>TEXT('Working data'!G728,"mmmm")</f>
        <v>June</v>
      </c>
      <c r="W728">
        <f>YEAR(CustomerSupport[[#This Row],[Date of Purchase]])</f>
        <v>2020</v>
      </c>
      <c r="X728" t="str">
        <f t="shared" si="11"/>
        <v/>
      </c>
    </row>
    <row r="729" spans="1:24" ht="14.25" customHeight="1" x14ac:dyDescent="0.4">
      <c r="A729">
        <v>728</v>
      </c>
      <c r="B729" t="s">
        <v>2500</v>
      </c>
      <c r="C729" t="s">
        <v>2501</v>
      </c>
      <c r="D729">
        <v>55</v>
      </c>
      <c r="E729" t="s">
        <v>58</v>
      </c>
      <c r="F729" t="s">
        <v>107</v>
      </c>
      <c r="G729" s="1">
        <v>44211</v>
      </c>
      <c r="H729" t="s">
        <v>59</v>
      </c>
      <c r="I729" t="s">
        <v>141</v>
      </c>
      <c r="J729" t="s">
        <v>2502</v>
      </c>
      <c r="K729" t="s">
        <v>62</v>
      </c>
      <c r="M729" t="s">
        <v>25</v>
      </c>
      <c r="N729" t="s">
        <v>26</v>
      </c>
      <c r="R729">
        <v>728</v>
      </c>
      <c r="S729" t="str">
        <f>PROPER(CustomerSupport[[#This Row],[Resolution]])</f>
        <v/>
      </c>
      <c r="T729" t="str">
        <f>TRIM(CustomerSupport[[#This Row],[Customer Name]])</f>
        <v>Christine Copeland</v>
      </c>
      <c r="U729">
        <f>MONTH(CustomerSupport[[#This Row],[Date of Purchase]])</f>
        <v>1</v>
      </c>
      <c r="V729" t="str">
        <f>TEXT('Working data'!G729,"mmmm")</f>
        <v>January</v>
      </c>
      <c r="W729">
        <f>YEAR(CustomerSupport[[#This Row],[Date of Purchase]])</f>
        <v>2021</v>
      </c>
      <c r="X729" t="str">
        <f t="shared" si="11"/>
        <v/>
      </c>
    </row>
    <row r="730" spans="1:24" ht="14.25" customHeight="1" x14ac:dyDescent="0.4">
      <c r="A730">
        <v>729</v>
      </c>
      <c r="B730" t="s">
        <v>2503</v>
      </c>
      <c r="C730" t="s">
        <v>2504</v>
      </c>
      <c r="D730">
        <v>29</v>
      </c>
      <c r="E730" t="s">
        <v>19</v>
      </c>
      <c r="F730" t="s">
        <v>125</v>
      </c>
      <c r="G730" s="1">
        <v>44264</v>
      </c>
      <c r="H730" t="s">
        <v>59</v>
      </c>
      <c r="I730" t="s">
        <v>141</v>
      </c>
      <c r="J730" s="2" t="s">
        <v>2505</v>
      </c>
      <c r="K730" t="s">
        <v>39</v>
      </c>
      <c r="L730" t="s">
        <v>2506</v>
      </c>
      <c r="M730" t="s">
        <v>89</v>
      </c>
      <c r="N730" t="s">
        <v>26</v>
      </c>
      <c r="O730" s="3">
        <v>45077.969004629631</v>
      </c>
      <c r="P730" s="3">
        <v>45078.559282407405</v>
      </c>
      <c r="Q730">
        <v>2</v>
      </c>
      <c r="R730">
        <v>729</v>
      </c>
      <c r="S730" t="str">
        <f>PROPER(CustomerSupport[[#This Row],[Resolution]])</f>
        <v>About History Base Data Until Drug Support.</v>
      </c>
      <c r="T730" t="str">
        <f>TRIM(CustomerSupport[[#This Row],[Customer Name]])</f>
        <v>Deborah Snow</v>
      </c>
      <c r="U730">
        <f>MONTH(CustomerSupport[[#This Row],[Date of Purchase]])</f>
        <v>3</v>
      </c>
      <c r="V730" t="str">
        <f>TEXT('Working data'!G730,"mmmm")</f>
        <v>March</v>
      </c>
      <c r="W730">
        <f>YEAR(CustomerSupport[[#This Row],[Date of Purchase]])</f>
        <v>2021</v>
      </c>
      <c r="X730">
        <f t="shared" si="11"/>
        <v>14.166666666569654</v>
      </c>
    </row>
    <row r="731" spans="1:24" ht="14.25" customHeight="1" x14ac:dyDescent="0.4">
      <c r="A731">
        <v>730</v>
      </c>
      <c r="B731" t="s">
        <v>2507</v>
      </c>
      <c r="C731" t="s">
        <v>2508</v>
      </c>
      <c r="D731">
        <v>50</v>
      </c>
      <c r="E731" t="s">
        <v>29</v>
      </c>
      <c r="F731" t="s">
        <v>112</v>
      </c>
      <c r="G731" s="1">
        <v>43965</v>
      </c>
      <c r="H731" t="s">
        <v>21</v>
      </c>
      <c r="I731" t="s">
        <v>99</v>
      </c>
      <c r="J731" s="2" t="s">
        <v>2509</v>
      </c>
      <c r="K731" t="s">
        <v>39</v>
      </c>
      <c r="L731" t="s">
        <v>2510</v>
      </c>
      <c r="M731" t="s">
        <v>41</v>
      </c>
      <c r="N731" t="s">
        <v>33</v>
      </c>
      <c r="O731" s="3">
        <v>45078.679444444446</v>
      </c>
      <c r="P731" s="3">
        <v>45078.78361111111</v>
      </c>
      <c r="Q731">
        <v>4</v>
      </c>
      <c r="R731">
        <v>730</v>
      </c>
      <c r="S731" t="str">
        <f>PROPER(CustomerSupport[[#This Row],[Resolution]])</f>
        <v>Contain Serve Event Begin.</v>
      </c>
      <c r="T731" t="str">
        <f>TRIM(CustomerSupport[[#This Row],[Customer Name]])</f>
        <v>Jacob Williams</v>
      </c>
      <c r="U731">
        <f>MONTH(CustomerSupport[[#This Row],[Date of Purchase]])</f>
        <v>5</v>
      </c>
      <c r="V731" t="str">
        <f>TEXT('Working data'!G731,"mmmm")</f>
        <v>May</v>
      </c>
      <c r="W731">
        <f>YEAR(CustomerSupport[[#This Row],[Date of Purchase]])</f>
        <v>2020</v>
      </c>
      <c r="X731">
        <f t="shared" si="11"/>
        <v>2.4999999999417923</v>
      </c>
    </row>
    <row r="732" spans="1:24" ht="14.25" customHeight="1" x14ac:dyDescent="0.4">
      <c r="A732">
        <v>731</v>
      </c>
      <c r="B732" t="s">
        <v>2511</v>
      </c>
      <c r="C732" t="s">
        <v>2512</v>
      </c>
      <c r="D732">
        <v>58</v>
      </c>
      <c r="E732" t="s">
        <v>29</v>
      </c>
      <c r="F732" t="s">
        <v>286</v>
      </c>
      <c r="G732" s="1">
        <v>44284</v>
      </c>
      <c r="H732" t="s">
        <v>66</v>
      </c>
      <c r="I732" t="s">
        <v>93</v>
      </c>
      <c r="J732" s="2" t="s">
        <v>2513</v>
      </c>
      <c r="K732" t="s">
        <v>62</v>
      </c>
      <c r="M732" t="s">
        <v>41</v>
      </c>
      <c r="N732" t="s">
        <v>83</v>
      </c>
      <c r="R732">
        <v>731</v>
      </c>
      <c r="S732" t="str">
        <f>PROPER(CustomerSupport[[#This Row],[Resolution]])</f>
        <v/>
      </c>
      <c r="T732" t="str">
        <f>TRIM(CustomerSupport[[#This Row],[Customer Name]])</f>
        <v>Jason Jones</v>
      </c>
      <c r="U732">
        <f>MONTH(CustomerSupport[[#This Row],[Date of Purchase]])</f>
        <v>3</v>
      </c>
      <c r="V732" t="str">
        <f>TEXT('Working data'!G732,"mmmm")</f>
        <v>March</v>
      </c>
      <c r="W732">
        <f>YEAR(CustomerSupport[[#This Row],[Date of Purchase]])</f>
        <v>2021</v>
      </c>
      <c r="X732" t="str">
        <f t="shared" si="11"/>
        <v/>
      </c>
    </row>
    <row r="733" spans="1:24" ht="14.25" customHeight="1" x14ac:dyDescent="0.4">
      <c r="A733">
        <v>732</v>
      </c>
      <c r="B733" t="s">
        <v>2514</v>
      </c>
      <c r="C733" t="s">
        <v>2515</v>
      </c>
      <c r="D733">
        <v>70</v>
      </c>
      <c r="E733" t="s">
        <v>19</v>
      </c>
      <c r="F733" t="s">
        <v>51</v>
      </c>
      <c r="G733" s="1">
        <v>43864</v>
      </c>
      <c r="H733" t="s">
        <v>59</v>
      </c>
      <c r="I733" t="s">
        <v>37</v>
      </c>
      <c r="J733" s="2" t="s">
        <v>2516</v>
      </c>
      <c r="K733" t="s">
        <v>24</v>
      </c>
      <c r="M733" t="s">
        <v>41</v>
      </c>
      <c r="N733" t="s">
        <v>33</v>
      </c>
      <c r="O733" s="3">
        <v>45078.343356481484</v>
      </c>
      <c r="R733">
        <v>732</v>
      </c>
      <c r="S733" t="str">
        <f>PROPER(CustomerSupport[[#This Row],[Resolution]])</f>
        <v/>
      </c>
      <c r="T733" t="str">
        <f>TRIM(CustomerSupport[[#This Row],[Customer Name]])</f>
        <v>David Anderson</v>
      </c>
      <c r="U733">
        <f>MONTH(CustomerSupport[[#This Row],[Date of Purchase]])</f>
        <v>2</v>
      </c>
      <c r="V733" t="str">
        <f>TEXT('Working data'!G733,"mmmm")</f>
        <v>February</v>
      </c>
      <c r="W733">
        <f>YEAR(CustomerSupport[[#This Row],[Date of Purchase]])</f>
        <v>2020</v>
      </c>
      <c r="X733" t="str">
        <f t="shared" si="11"/>
        <v/>
      </c>
    </row>
    <row r="734" spans="1:24" ht="14.25" customHeight="1" x14ac:dyDescent="0.4">
      <c r="A734">
        <v>733</v>
      </c>
      <c r="B734" t="s">
        <v>2517</v>
      </c>
      <c r="C734" t="s">
        <v>2518</v>
      </c>
      <c r="D734">
        <v>58</v>
      </c>
      <c r="E734" t="s">
        <v>29</v>
      </c>
      <c r="F734" t="s">
        <v>76</v>
      </c>
      <c r="G734" s="1">
        <v>44397</v>
      </c>
      <c r="H734" t="s">
        <v>67</v>
      </c>
      <c r="I734" t="s">
        <v>99</v>
      </c>
      <c r="J734" t="s">
        <v>2519</v>
      </c>
      <c r="K734" t="s">
        <v>24</v>
      </c>
      <c r="M734" t="s">
        <v>25</v>
      </c>
      <c r="N734" t="s">
        <v>26</v>
      </c>
      <c r="O734" s="3">
        <v>45078.397546296299</v>
      </c>
      <c r="R734">
        <v>733</v>
      </c>
      <c r="S734" t="str">
        <f>PROPER(CustomerSupport[[#This Row],[Resolution]])</f>
        <v/>
      </c>
      <c r="T734" t="str">
        <f>TRIM(CustomerSupport[[#This Row],[Customer Name]])</f>
        <v>Lisa Blake</v>
      </c>
      <c r="U734">
        <f>MONTH(CustomerSupport[[#This Row],[Date of Purchase]])</f>
        <v>7</v>
      </c>
      <c r="V734" t="str">
        <f>TEXT('Working data'!G734,"mmmm")</f>
        <v>July</v>
      </c>
      <c r="W734">
        <f>YEAR(CustomerSupport[[#This Row],[Date of Purchase]])</f>
        <v>2021</v>
      </c>
      <c r="X734" t="str">
        <f t="shared" si="11"/>
        <v/>
      </c>
    </row>
    <row r="735" spans="1:24" ht="14.25" customHeight="1" x14ac:dyDescent="0.4">
      <c r="A735">
        <v>734</v>
      </c>
      <c r="B735" t="s">
        <v>2520</v>
      </c>
      <c r="C735" t="s">
        <v>2521</v>
      </c>
      <c r="D735">
        <v>49</v>
      </c>
      <c r="E735" t="s">
        <v>19</v>
      </c>
      <c r="F735" t="s">
        <v>98</v>
      </c>
      <c r="G735" s="1">
        <v>44387</v>
      </c>
      <c r="H735" t="s">
        <v>59</v>
      </c>
      <c r="I735" t="s">
        <v>31</v>
      </c>
      <c r="J735" s="2" t="s">
        <v>2522</v>
      </c>
      <c r="K735" t="s">
        <v>39</v>
      </c>
      <c r="L735" t="s">
        <v>2523</v>
      </c>
      <c r="M735" t="s">
        <v>143</v>
      </c>
      <c r="N735" t="s">
        <v>33</v>
      </c>
      <c r="O735" s="3">
        <v>45078.087835648148</v>
      </c>
      <c r="P735" s="3">
        <v>45078.301030092596</v>
      </c>
      <c r="Q735">
        <v>4</v>
      </c>
      <c r="R735">
        <v>734</v>
      </c>
      <c r="S735" t="str">
        <f>PROPER(CustomerSupport[[#This Row],[Resolution]])</f>
        <v>Language List Morning Police Amount Sister Night Result.</v>
      </c>
      <c r="T735" t="str">
        <f>TRIM(CustomerSupport[[#This Row],[Customer Name]])</f>
        <v>Christopher Williams</v>
      </c>
      <c r="U735">
        <f>MONTH(CustomerSupport[[#This Row],[Date of Purchase]])</f>
        <v>7</v>
      </c>
      <c r="V735" t="str">
        <f>TEXT('Working data'!G735,"mmmm")</f>
        <v>July</v>
      </c>
      <c r="W735">
        <f>YEAR(CustomerSupport[[#This Row],[Date of Purchase]])</f>
        <v>2021</v>
      </c>
      <c r="X735">
        <f t="shared" si="11"/>
        <v>5.1166666667559184</v>
      </c>
    </row>
    <row r="736" spans="1:24" ht="14.25" customHeight="1" x14ac:dyDescent="0.4">
      <c r="A736">
        <v>735</v>
      </c>
      <c r="B736" t="s">
        <v>2524</v>
      </c>
      <c r="C736" t="s">
        <v>2525</v>
      </c>
      <c r="D736">
        <v>62</v>
      </c>
      <c r="E736" t="s">
        <v>29</v>
      </c>
      <c r="F736" t="s">
        <v>397</v>
      </c>
      <c r="G736" s="1">
        <v>43868</v>
      </c>
      <c r="H736" t="s">
        <v>21</v>
      </c>
      <c r="I736" t="s">
        <v>113</v>
      </c>
      <c r="J736" t="s">
        <v>2526</v>
      </c>
      <c r="K736" t="s">
        <v>39</v>
      </c>
      <c r="L736" t="s">
        <v>2527</v>
      </c>
      <c r="M736" t="s">
        <v>25</v>
      </c>
      <c r="N736" t="s">
        <v>33</v>
      </c>
      <c r="O736" s="3">
        <v>45078.89271990741</v>
      </c>
      <c r="P736" s="3">
        <v>45078.625358796293</v>
      </c>
      <c r="Q736">
        <v>2</v>
      </c>
      <c r="R736">
        <v>735</v>
      </c>
      <c r="S736" t="str">
        <f>PROPER(CustomerSupport[[#This Row],[Resolution]])</f>
        <v>Yard Both News Rock Idea Out Herself.</v>
      </c>
      <c r="T736" t="str">
        <f>TRIM(CustomerSupport[[#This Row],[Customer Name]])</f>
        <v>Alexis Dodson</v>
      </c>
      <c r="U736">
        <f>MONTH(CustomerSupport[[#This Row],[Date of Purchase]])</f>
        <v>2</v>
      </c>
      <c r="V736" t="str">
        <f>TEXT('Working data'!G736,"mmmm")</f>
        <v>February</v>
      </c>
      <c r="W736">
        <f>YEAR(CustomerSupport[[#This Row],[Date of Purchase]])</f>
        <v>2020</v>
      </c>
      <c r="X736">
        <f t="shared" si="11"/>
        <v>-6.4166666668024845</v>
      </c>
    </row>
    <row r="737" spans="1:24" ht="14.25" customHeight="1" x14ac:dyDescent="0.4">
      <c r="A737">
        <v>736</v>
      </c>
      <c r="B737" t="s">
        <v>2528</v>
      </c>
      <c r="C737" t="s">
        <v>2529</v>
      </c>
      <c r="D737">
        <v>36</v>
      </c>
      <c r="E737" t="s">
        <v>58</v>
      </c>
      <c r="F737" t="s">
        <v>485</v>
      </c>
      <c r="G737" s="1">
        <v>43887</v>
      </c>
      <c r="H737" t="s">
        <v>59</v>
      </c>
      <c r="I737" t="s">
        <v>99</v>
      </c>
      <c r="J737" s="2" t="s">
        <v>2530</v>
      </c>
      <c r="K737" t="s">
        <v>39</v>
      </c>
      <c r="L737" t="s">
        <v>2531</v>
      </c>
      <c r="M737" t="s">
        <v>89</v>
      </c>
      <c r="N737" t="s">
        <v>33</v>
      </c>
      <c r="O737" s="3">
        <v>45078.899664351855</v>
      </c>
      <c r="P737" s="3">
        <v>45078.546886574077</v>
      </c>
      <c r="Q737">
        <v>1</v>
      </c>
      <c r="R737">
        <v>736</v>
      </c>
      <c r="S737" t="str">
        <f>PROPER(CustomerSupport[[#This Row],[Resolution]])</f>
        <v>Close Wrong Shoulder Business Stage.</v>
      </c>
      <c r="T737" t="str">
        <f>TRIM(CustomerSupport[[#This Row],[Customer Name]])</f>
        <v>Zachary Medina</v>
      </c>
      <c r="U737">
        <f>MONTH(CustomerSupport[[#This Row],[Date of Purchase]])</f>
        <v>2</v>
      </c>
      <c r="V737" t="str">
        <f>TEXT('Working data'!G737,"mmmm")</f>
        <v>February</v>
      </c>
      <c r="W737">
        <f>YEAR(CustomerSupport[[#This Row],[Date of Purchase]])</f>
        <v>2020</v>
      </c>
      <c r="X737">
        <f t="shared" si="11"/>
        <v>-8.4666666666744277</v>
      </c>
    </row>
    <row r="738" spans="1:24" ht="14.25" customHeight="1" x14ac:dyDescent="0.4">
      <c r="A738">
        <v>737</v>
      </c>
      <c r="B738" t="s">
        <v>2532</v>
      </c>
      <c r="C738" t="s">
        <v>2533</v>
      </c>
      <c r="D738">
        <v>21</v>
      </c>
      <c r="E738" t="s">
        <v>58</v>
      </c>
      <c r="F738" t="s">
        <v>81</v>
      </c>
      <c r="G738" s="1">
        <v>44346</v>
      </c>
      <c r="H738" t="s">
        <v>45</v>
      </c>
      <c r="I738" t="s">
        <v>37</v>
      </c>
      <c r="J738" t="s">
        <v>2534</v>
      </c>
      <c r="K738" t="s">
        <v>62</v>
      </c>
      <c r="M738" t="s">
        <v>89</v>
      </c>
      <c r="N738" t="s">
        <v>83</v>
      </c>
      <c r="R738">
        <v>737</v>
      </c>
      <c r="S738" t="str">
        <f>PROPER(CustomerSupport[[#This Row],[Resolution]])</f>
        <v/>
      </c>
      <c r="T738" t="str">
        <f>TRIM(CustomerSupport[[#This Row],[Customer Name]])</f>
        <v>Christopher Gutierrez</v>
      </c>
      <c r="U738">
        <f>MONTH(CustomerSupport[[#This Row],[Date of Purchase]])</f>
        <v>5</v>
      </c>
      <c r="V738" t="str">
        <f>TEXT('Working data'!G738,"mmmm")</f>
        <v>May</v>
      </c>
      <c r="W738">
        <f>YEAR(CustomerSupport[[#This Row],[Date of Purchase]])</f>
        <v>2021</v>
      </c>
      <c r="X738" t="str">
        <f t="shared" si="11"/>
        <v/>
      </c>
    </row>
    <row r="739" spans="1:24" ht="14.25" customHeight="1" x14ac:dyDescent="0.4">
      <c r="A739">
        <v>738</v>
      </c>
      <c r="B739" t="s">
        <v>2535</v>
      </c>
      <c r="C739" t="s">
        <v>2536</v>
      </c>
      <c r="D739">
        <v>46</v>
      </c>
      <c r="E739" t="s">
        <v>29</v>
      </c>
      <c r="F739" t="s">
        <v>202</v>
      </c>
      <c r="G739" s="1">
        <v>44438</v>
      </c>
      <c r="H739" t="s">
        <v>66</v>
      </c>
      <c r="I739" t="s">
        <v>150</v>
      </c>
      <c r="J739" s="2" t="s">
        <v>2537</v>
      </c>
      <c r="K739" t="s">
        <v>24</v>
      </c>
      <c r="M739" t="s">
        <v>41</v>
      </c>
      <c r="N739" t="s">
        <v>55</v>
      </c>
      <c r="O739" s="3">
        <v>45078.774699074071</v>
      </c>
      <c r="R739">
        <v>738</v>
      </c>
      <c r="S739" t="str">
        <f>PROPER(CustomerSupport[[#This Row],[Resolution]])</f>
        <v/>
      </c>
      <c r="T739" t="str">
        <f>TRIM(CustomerSupport[[#This Row],[Customer Name]])</f>
        <v>Elizabeth Hudson</v>
      </c>
      <c r="U739">
        <f>MONTH(CustomerSupport[[#This Row],[Date of Purchase]])</f>
        <v>8</v>
      </c>
      <c r="V739" t="str">
        <f>TEXT('Working data'!G739,"mmmm")</f>
        <v>August</v>
      </c>
      <c r="W739">
        <f>YEAR(CustomerSupport[[#This Row],[Date of Purchase]])</f>
        <v>2021</v>
      </c>
      <c r="X739" t="str">
        <f t="shared" si="11"/>
        <v/>
      </c>
    </row>
    <row r="740" spans="1:24" ht="14.25" customHeight="1" x14ac:dyDescent="0.4">
      <c r="A740">
        <v>739</v>
      </c>
      <c r="B740" t="s">
        <v>2538</v>
      </c>
      <c r="C740" t="s">
        <v>2539</v>
      </c>
      <c r="D740">
        <v>38</v>
      </c>
      <c r="E740" t="s">
        <v>29</v>
      </c>
      <c r="F740" t="s">
        <v>20</v>
      </c>
      <c r="G740" s="1">
        <v>44390</v>
      </c>
      <c r="H740" t="s">
        <v>21</v>
      </c>
      <c r="I740" t="s">
        <v>72</v>
      </c>
      <c r="J740" s="2" t="s">
        <v>2540</v>
      </c>
      <c r="K740" t="s">
        <v>62</v>
      </c>
      <c r="M740" t="s">
        <v>89</v>
      </c>
      <c r="N740" t="s">
        <v>33</v>
      </c>
      <c r="R740">
        <v>739</v>
      </c>
      <c r="S740" t="str">
        <f>PROPER(CustomerSupport[[#This Row],[Resolution]])</f>
        <v/>
      </c>
      <c r="T740" t="str">
        <f>TRIM(CustomerSupport[[#This Row],[Customer Name]])</f>
        <v>Monica Hodges</v>
      </c>
      <c r="U740">
        <f>MONTH(CustomerSupport[[#This Row],[Date of Purchase]])</f>
        <v>7</v>
      </c>
      <c r="V740" t="str">
        <f>TEXT('Working data'!G740,"mmmm")</f>
        <v>July</v>
      </c>
      <c r="W740">
        <f>YEAR(CustomerSupport[[#This Row],[Date of Purchase]])</f>
        <v>2021</v>
      </c>
      <c r="X740" t="str">
        <f t="shared" si="11"/>
        <v/>
      </c>
    </row>
    <row r="741" spans="1:24" ht="14.25" customHeight="1" x14ac:dyDescent="0.4">
      <c r="A741">
        <v>740</v>
      </c>
      <c r="B741" t="s">
        <v>2541</v>
      </c>
      <c r="C741" t="s">
        <v>2542</v>
      </c>
      <c r="D741">
        <v>32</v>
      </c>
      <c r="E741" t="s">
        <v>29</v>
      </c>
      <c r="F741" t="s">
        <v>286</v>
      </c>
      <c r="G741" s="1">
        <v>43947</v>
      </c>
      <c r="H741" t="s">
        <v>45</v>
      </c>
      <c r="I741" t="s">
        <v>113</v>
      </c>
      <c r="J741" s="2" t="s">
        <v>2543</v>
      </c>
      <c r="K741" t="s">
        <v>24</v>
      </c>
      <c r="M741" t="s">
        <v>143</v>
      </c>
      <c r="N741" t="s">
        <v>26</v>
      </c>
      <c r="O741" s="3">
        <v>45078.234456018516</v>
      </c>
      <c r="R741">
        <v>740</v>
      </c>
      <c r="S741" t="str">
        <f>PROPER(CustomerSupport[[#This Row],[Resolution]])</f>
        <v/>
      </c>
      <c r="T741" t="str">
        <f>TRIM(CustomerSupport[[#This Row],[Customer Name]])</f>
        <v>Jeffrey Sanchez</v>
      </c>
      <c r="U741">
        <f>MONTH(CustomerSupport[[#This Row],[Date of Purchase]])</f>
        <v>4</v>
      </c>
      <c r="V741" t="str">
        <f>TEXT('Working data'!G741,"mmmm")</f>
        <v>April</v>
      </c>
      <c r="W741">
        <f>YEAR(CustomerSupport[[#This Row],[Date of Purchase]])</f>
        <v>2020</v>
      </c>
      <c r="X741" t="str">
        <f t="shared" si="11"/>
        <v/>
      </c>
    </row>
    <row r="742" spans="1:24" ht="14.25" customHeight="1" x14ac:dyDescent="0.4">
      <c r="A742">
        <v>741</v>
      </c>
      <c r="B742" t="s">
        <v>2544</v>
      </c>
      <c r="C742" t="s">
        <v>2545</v>
      </c>
      <c r="D742">
        <v>45</v>
      </c>
      <c r="E742" t="s">
        <v>58</v>
      </c>
      <c r="F742" t="s">
        <v>249</v>
      </c>
      <c r="G742" s="1">
        <v>43993</v>
      </c>
      <c r="H742" t="s">
        <v>21</v>
      </c>
      <c r="I742" t="s">
        <v>31</v>
      </c>
      <c r="J742" s="2" t="s">
        <v>2546</v>
      </c>
      <c r="K742" t="s">
        <v>39</v>
      </c>
      <c r="L742" t="s">
        <v>2547</v>
      </c>
      <c r="M742" t="s">
        <v>25</v>
      </c>
      <c r="N742" t="s">
        <v>55</v>
      </c>
      <c r="O742" s="3">
        <v>45078.026145833333</v>
      </c>
      <c r="P742" s="3">
        <v>45078.119895833333</v>
      </c>
      <c r="Q742">
        <v>1</v>
      </c>
      <c r="R742">
        <v>741</v>
      </c>
      <c r="S742" t="str">
        <f>PROPER(CustomerSupport[[#This Row],[Resolution]])</f>
        <v>Heavy Toward Resource Year.</v>
      </c>
      <c r="T742" t="str">
        <f>TRIM(CustomerSupport[[#This Row],[Customer Name]])</f>
        <v>Hunter Irwin</v>
      </c>
      <c r="U742">
        <f>MONTH(CustomerSupport[[#This Row],[Date of Purchase]])</f>
        <v>6</v>
      </c>
      <c r="V742" t="str">
        <f>TEXT('Working data'!G742,"mmmm")</f>
        <v>June</v>
      </c>
      <c r="W742">
        <f>YEAR(CustomerSupport[[#This Row],[Date of Purchase]])</f>
        <v>2020</v>
      </c>
      <c r="X742">
        <f t="shared" si="11"/>
        <v>2.25</v>
      </c>
    </row>
    <row r="743" spans="1:24" ht="14.25" customHeight="1" x14ac:dyDescent="0.4">
      <c r="A743">
        <v>742</v>
      </c>
      <c r="B743" t="s">
        <v>2548</v>
      </c>
      <c r="C743" t="s">
        <v>2549</v>
      </c>
      <c r="D743">
        <v>27</v>
      </c>
      <c r="E743" t="s">
        <v>29</v>
      </c>
      <c r="F743" t="s">
        <v>51</v>
      </c>
      <c r="G743" s="1">
        <v>44379</v>
      </c>
      <c r="H743" t="s">
        <v>59</v>
      </c>
      <c r="I743" t="s">
        <v>46</v>
      </c>
      <c r="J743" s="2" t="s">
        <v>2550</v>
      </c>
      <c r="K743" t="s">
        <v>62</v>
      </c>
      <c r="M743" t="s">
        <v>25</v>
      </c>
      <c r="N743" t="s">
        <v>33</v>
      </c>
      <c r="R743">
        <v>742</v>
      </c>
      <c r="S743" t="str">
        <f>PROPER(CustomerSupport[[#This Row],[Resolution]])</f>
        <v/>
      </c>
      <c r="T743" t="str">
        <f>TRIM(CustomerSupport[[#This Row],[Customer Name]])</f>
        <v>Cynthia Taylor</v>
      </c>
      <c r="U743">
        <f>MONTH(CustomerSupport[[#This Row],[Date of Purchase]])</f>
        <v>7</v>
      </c>
      <c r="V743" t="str">
        <f>TEXT('Working data'!G743,"mmmm")</f>
        <v>July</v>
      </c>
      <c r="W743">
        <f>YEAR(CustomerSupport[[#This Row],[Date of Purchase]])</f>
        <v>2021</v>
      </c>
      <c r="X743" t="str">
        <f t="shared" si="11"/>
        <v/>
      </c>
    </row>
    <row r="744" spans="1:24" ht="14.25" customHeight="1" x14ac:dyDescent="0.4">
      <c r="A744">
        <v>743</v>
      </c>
      <c r="B744" t="s">
        <v>2551</v>
      </c>
      <c r="C744" t="s">
        <v>2552</v>
      </c>
      <c r="D744">
        <v>20</v>
      </c>
      <c r="E744" t="s">
        <v>29</v>
      </c>
      <c r="F744" t="s">
        <v>107</v>
      </c>
      <c r="G744" s="1">
        <v>44043</v>
      </c>
      <c r="H744" t="s">
        <v>21</v>
      </c>
      <c r="I744" t="s">
        <v>141</v>
      </c>
      <c r="J744" s="2" t="s">
        <v>2553</v>
      </c>
      <c r="K744" t="s">
        <v>62</v>
      </c>
      <c r="M744" t="s">
        <v>25</v>
      </c>
      <c r="N744" t="s">
        <v>26</v>
      </c>
      <c r="R744">
        <v>743</v>
      </c>
      <c r="S744" t="str">
        <f>PROPER(CustomerSupport[[#This Row],[Resolution]])</f>
        <v/>
      </c>
      <c r="T744" t="str">
        <f>TRIM(CustomerSupport[[#This Row],[Customer Name]])</f>
        <v>Sara Carroll</v>
      </c>
      <c r="U744">
        <f>MONTH(CustomerSupport[[#This Row],[Date of Purchase]])</f>
        <v>7</v>
      </c>
      <c r="V744" t="str">
        <f>TEXT('Working data'!G744,"mmmm")</f>
        <v>July</v>
      </c>
      <c r="W744">
        <f>YEAR(CustomerSupport[[#This Row],[Date of Purchase]])</f>
        <v>2020</v>
      </c>
      <c r="X744" t="str">
        <f t="shared" si="11"/>
        <v/>
      </c>
    </row>
    <row r="745" spans="1:24" ht="14.25" customHeight="1" x14ac:dyDescent="0.4">
      <c r="A745">
        <v>744</v>
      </c>
      <c r="B745" t="s">
        <v>2554</v>
      </c>
      <c r="C745" t="s">
        <v>2555</v>
      </c>
      <c r="D745">
        <v>67</v>
      </c>
      <c r="E745" t="s">
        <v>58</v>
      </c>
      <c r="F745" t="s">
        <v>485</v>
      </c>
      <c r="G745" s="1">
        <v>44046</v>
      </c>
      <c r="H745" t="s">
        <v>59</v>
      </c>
      <c r="I745" t="s">
        <v>67</v>
      </c>
      <c r="J745" s="2" t="s">
        <v>2556</v>
      </c>
      <c r="K745" t="s">
        <v>39</v>
      </c>
      <c r="L745" t="s">
        <v>2557</v>
      </c>
      <c r="M745" t="s">
        <v>25</v>
      </c>
      <c r="N745" t="s">
        <v>55</v>
      </c>
      <c r="O745" s="3">
        <v>45078.697731481479</v>
      </c>
      <c r="P745" s="3">
        <v>45078.861620370371</v>
      </c>
      <c r="Q745">
        <v>4</v>
      </c>
      <c r="R745">
        <v>744</v>
      </c>
      <c r="S745" t="str">
        <f>PROPER(CustomerSupport[[#This Row],[Resolution]])</f>
        <v>Design First South Collection Offer Point Field.</v>
      </c>
      <c r="T745" t="str">
        <f>TRIM(CustomerSupport[[#This Row],[Customer Name]])</f>
        <v>Amy Garcia</v>
      </c>
      <c r="U745">
        <f>MONTH(CustomerSupport[[#This Row],[Date of Purchase]])</f>
        <v>8</v>
      </c>
      <c r="V745" t="str">
        <f>TEXT('Working data'!G745,"mmmm")</f>
        <v>August</v>
      </c>
      <c r="W745">
        <f>YEAR(CustomerSupport[[#This Row],[Date of Purchase]])</f>
        <v>2020</v>
      </c>
      <c r="X745">
        <f t="shared" si="11"/>
        <v>3.933333333407063</v>
      </c>
    </row>
    <row r="746" spans="1:24" ht="14.25" customHeight="1" x14ac:dyDescent="0.4">
      <c r="A746">
        <v>745</v>
      </c>
      <c r="B746" t="s">
        <v>2558</v>
      </c>
      <c r="C746" t="s">
        <v>2559</v>
      </c>
      <c r="D746">
        <v>24</v>
      </c>
      <c r="E746" t="s">
        <v>29</v>
      </c>
      <c r="F746" t="s">
        <v>81</v>
      </c>
      <c r="G746" s="1">
        <v>43868</v>
      </c>
      <c r="H746" t="s">
        <v>67</v>
      </c>
      <c r="I746" t="s">
        <v>77</v>
      </c>
      <c r="J746" s="2" t="s">
        <v>2560</v>
      </c>
      <c r="K746" t="s">
        <v>24</v>
      </c>
      <c r="M746" t="s">
        <v>41</v>
      </c>
      <c r="N746" t="s">
        <v>26</v>
      </c>
      <c r="O746" s="3">
        <v>45077.919282407405</v>
      </c>
      <c r="R746">
        <v>745</v>
      </c>
      <c r="S746" t="str">
        <f>PROPER(CustomerSupport[[#This Row],[Resolution]])</f>
        <v/>
      </c>
      <c r="T746" t="str">
        <f>TRIM(CustomerSupport[[#This Row],[Customer Name]])</f>
        <v>Johnny Hernandez</v>
      </c>
      <c r="U746">
        <f>MONTH(CustomerSupport[[#This Row],[Date of Purchase]])</f>
        <v>2</v>
      </c>
      <c r="V746" t="str">
        <f>TEXT('Working data'!G746,"mmmm")</f>
        <v>February</v>
      </c>
      <c r="W746">
        <f>YEAR(CustomerSupport[[#This Row],[Date of Purchase]])</f>
        <v>2020</v>
      </c>
      <c r="X746" t="str">
        <f t="shared" si="11"/>
        <v/>
      </c>
    </row>
    <row r="747" spans="1:24" ht="14.25" customHeight="1" x14ac:dyDescent="0.4">
      <c r="A747">
        <v>746</v>
      </c>
      <c r="B747" t="s">
        <v>2561</v>
      </c>
      <c r="C747" t="s">
        <v>2562</v>
      </c>
      <c r="D747">
        <v>32</v>
      </c>
      <c r="E747" t="s">
        <v>29</v>
      </c>
      <c r="F747" t="s">
        <v>65</v>
      </c>
      <c r="G747" s="1">
        <v>44305</v>
      </c>
      <c r="H747" t="s">
        <v>59</v>
      </c>
      <c r="I747" t="s">
        <v>46</v>
      </c>
      <c r="J747" s="2" t="s">
        <v>2563</v>
      </c>
      <c r="K747" t="s">
        <v>24</v>
      </c>
      <c r="M747" t="s">
        <v>143</v>
      </c>
      <c r="N747" t="s">
        <v>83</v>
      </c>
      <c r="O747" s="3">
        <v>45078.781805555554</v>
      </c>
      <c r="R747">
        <v>746</v>
      </c>
      <c r="S747" t="str">
        <f>PROPER(CustomerSupport[[#This Row],[Resolution]])</f>
        <v/>
      </c>
      <c r="T747" t="str">
        <f>TRIM(CustomerSupport[[#This Row],[Customer Name]])</f>
        <v>Terrance Whitehead</v>
      </c>
      <c r="U747">
        <f>MONTH(CustomerSupport[[#This Row],[Date of Purchase]])</f>
        <v>4</v>
      </c>
      <c r="V747" t="str">
        <f>TEXT('Working data'!G747,"mmmm")</f>
        <v>April</v>
      </c>
      <c r="W747">
        <f>YEAR(CustomerSupport[[#This Row],[Date of Purchase]])</f>
        <v>2021</v>
      </c>
      <c r="X747" t="str">
        <f t="shared" si="11"/>
        <v/>
      </c>
    </row>
    <row r="748" spans="1:24" ht="14.25" customHeight="1" x14ac:dyDescent="0.4">
      <c r="A748">
        <v>747</v>
      </c>
      <c r="B748" t="s">
        <v>2564</v>
      </c>
      <c r="C748" t="s">
        <v>2565</v>
      </c>
      <c r="D748">
        <v>37</v>
      </c>
      <c r="E748" t="s">
        <v>58</v>
      </c>
      <c r="F748" t="s">
        <v>98</v>
      </c>
      <c r="G748" s="1">
        <v>43864</v>
      </c>
      <c r="H748" t="s">
        <v>21</v>
      </c>
      <c r="I748" t="s">
        <v>31</v>
      </c>
      <c r="J748" s="2" t="s">
        <v>2566</v>
      </c>
      <c r="K748" t="s">
        <v>39</v>
      </c>
      <c r="L748" t="s">
        <v>2567</v>
      </c>
      <c r="M748" t="s">
        <v>89</v>
      </c>
      <c r="N748" t="s">
        <v>83</v>
      </c>
      <c r="O748" s="3">
        <v>45078.529039351852</v>
      </c>
      <c r="P748" s="3">
        <v>45078.042233796295</v>
      </c>
      <c r="Q748">
        <v>3</v>
      </c>
      <c r="R748">
        <v>747</v>
      </c>
      <c r="S748" t="str">
        <f>PROPER(CustomerSupport[[#This Row],[Resolution]])</f>
        <v>Writer Establish Treat Prevent Adult.</v>
      </c>
      <c r="T748" t="str">
        <f>TRIM(CustomerSupport[[#This Row],[Customer Name]])</f>
        <v>Joshua Garcia</v>
      </c>
      <c r="U748">
        <f>MONTH(CustomerSupport[[#This Row],[Date of Purchase]])</f>
        <v>2</v>
      </c>
      <c r="V748" t="str">
        <f>TEXT('Working data'!G748,"mmmm")</f>
        <v>February</v>
      </c>
      <c r="W748">
        <f>YEAR(CustomerSupport[[#This Row],[Date of Purchase]])</f>
        <v>2020</v>
      </c>
      <c r="X748">
        <f t="shared" si="11"/>
        <v>-11.683333333348855</v>
      </c>
    </row>
    <row r="749" spans="1:24" ht="14.25" customHeight="1" x14ac:dyDescent="0.4">
      <c r="A749">
        <v>748</v>
      </c>
      <c r="B749" t="s">
        <v>2568</v>
      </c>
      <c r="C749" t="s">
        <v>2569</v>
      </c>
      <c r="D749">
        <v>33</v>
      </c>
      <c r="E749" t="s">
        <v>58</v>
      </c>
      <c r="F749" t="s">
        <v>249</v>
      </c>
      <c r="G749" s="1">
        <v>44342</v>
      </c>
      <c r="H749" t="s">
        <v>45</v>
      </c>
      <c r="I749" t="s">
        <v>22</v>
      </c>
      <c r="J749" s="2" t="s">
        <v>2570</v>
      </c>
      <c r="K749" t="s">
        <v>24</v>
      </c>
      <c r="M749" t="s">
        <v>41</v>
      </c>
      <c r="N749" t="s">
        <v>26</v>
      </c>
      <c r="O749" s="3">
        <v>45078.233229166668</v>
      </c>
      <c r="R749">
        <v>748</v>
      </c>
      <c r="S749" t="str">
        <f>PROPER(CustomerSupport[[#This Row],[Resolution]])</f>
        <v/>
      </c>
      <c r="T749" t="str">
        <f>TRIM(CustomerSupport[[#This Row],[Customer Name]])</f>
        <v>Joseph Jackson</v>
      </c>
      <c r="U749">
        <f>MONTH(CustomerSupport[[#This Row],[Date of Purchase]])</f>
        <v>5</v>
      </c>
      <c r="V749" t="str">
        <f>TEXT('Working data'!G749,"mmmm")</f>
        <v>May</v>
      </c>
      <c r="W749">
        <f>YEAR(CustomerSupport[[#This Row],[Date of Purchase]])</f>
        <v>2021</v>
      </c>
      <c r="X749" t="str">
        <f t="shared" si="11"/>
        <v/>
      </c>
    </row>
    <row r="750" spans="1:24" ht="14.25" customHeight="1" x14ac:dyDescent="0.4">
      <c r="A750">
        <v>749</v>
      </c>
      <c r="B750" t="s">
        <v>2571</v>
      </c>
      <c r="C750" t="s">
        <v>2572</v>
      </c>
      <c r="D750">
        <v>47</v>
      </c>
      <c r="E750" t="s">
        <v>19</v>
      </c>
      <c r="F750" t="s">
        <v>92</v>
      </c>
      <c r="G750" s="1">
        <v>44231</v>
      </c>
      <c r="H750" t="s">
        <v>21</v>
      </c>
      <c r="I750" t="s">
        <v>37</v>
      </c>
      <c r="J750" s="2" t="s">
        <v>2573</v>
      </c>
      <c r="K750" t="s">
        <v>39</v>
      </c>
      <c r="L750" t="s">
        <v>2574</v>
      </c>
      <c r="M750" t="s">
        <v>25</v>
      </c>
      <c r="N750" t="s">
        <v>55</v>
      </c>
      <c r="O750" s="3">
        <v>45078.061030092591</v>
      </c>
      <c r="P750" s="3">
        <v>45078.807557870372</v>
      </c>
      <c r="Q750">
        <v>2</v>
      </c>
      <c r="R750">
        <v>749</v>
      </c>
      <c r="S750" t="str">
        <f>PROPER(CustomerSupport[[#This Row],[Resolution]])</f>
        <v>Produce Score Customer.</v>
      </c>
      <c r="T750" t="str">
        <f>TRIM(CustomerSupport[[#This Row],[Customer Name]])</f>
        <v>Mr. Miguel Brown</v>
      </c>
      <c r="U750">
        <f>MONTH(CustomerSupport[[#This Row],[Date of Purchase]])</f>
        <v>2</v>
      </c>
      <c r="V750" t="str">
        <f>TEXT('Working data'!G750,"mmmm")</f>
        <v>February</v>
      </c>
      <c r="W750">
        <f>YEAR(CustomerSupport[[#This Row],[Date of Purchase]])</f>
        <v>2021</v>
      </c>
      <c r="X750">
        <f t="shared" si="11"/>
        <v>17.916666666744277</v>
      </c>
    </row>
    <row r="751" spans="1:24" ht="14.25" customHeight="1" x14ac:dyDescent="0.4">
      <c r="A751">
        <v>750</v>
      </c>
      <c r="B751" t="s">
        <v>2575</v>
      </c>
      <c r="C751" t="s">
        <v>2576</v>
      </c>
      <c r="D751">
        <v>41</v>
      </c>
      <c r="E751" t="s">
        <v>29</v>
      </c>
      <c r="F751" t="s">
        <v>98</v>
      </c>
      <c r="G751" s="1">
        <v>44184</v>
      </c>
      <c r="H751" t="s">
        <v>59</v>
      </c>
      <c r="I751" t="s">
        <v>177</v>
      </c>
      <c r="J751" s="2" t="s">
        <v>2577</v>
      </c>
      <c r="K751" t="s">
        <v>62</v>
      </c>
      <c r="M751" t="s">
        <v>25</v>
      </c>
      <c r="N751" t="s">
        <v>26</v>
      </c>
      <c r="R751">
        <v>750</v>
      </c>
      <c r="S751" t="str">
        <f>PROPER(CustomerSupport[[#This Row],[Resolution]])</f>
        <v/>
      </c>
      <c r="T751" t="str">
        <f>TRIM(CustomerSupport[[#This Row],[Customer Name]])</f>
        <v>Lauren Diaz</v>
      </c>
      <c r="U751">
        <f>MONTH(CustomerSupport[[#This Row],[Date of Purchase]])</f>
        <v>12</v>
      </c>
      <c r="V751" t="str">
        <f>TEXT('Working data'!G751,"mmmm")</f>
        <v>December</v>
      </c>
      <c r="W751">
        <f>YEAR(CustomerSupport[[#This Row],[Date of Purchase]])</f>
        <v>2020</v>
      </c>
      <c r="X751" t="str">
        <f t="shared" si="11"/>
        <v/>
      </c>
    </row>
    <row r="752" spans="1:24" ht="14.25" customHeight="1" x14ac:dyDescent="0.4">
      <c r="A752">
        <v>751</v>
      </c>
      <c r="B752" t="s">
        <v>2578</v>
      </c>
      <c r="C752" t="s">
        <v>2579</v>
      </c>
      <c r="D752">
        <v>48</v>
      </c>
      <c r="E752" t="s">
        <v>19</v>
      </c>
      <c r="F752" t="s">
        <v>65</v>
      </c>
      <c r="G752" s="1">
        <v>44007</v>
      </c>
      <c r="H752" t="s">
        <v>21</v>
      </c>
      <c r="I752" t="s">
        <v>141</v>
      </c>
      <c r="J752" s="2" t="s">
        <v>2580</v>
      </c>
      <c r="K752" t="s">
        <v>24</v>
      </c>
      <c r="M752" t="s">
        <v>25</v>
      </c>
      <c r="N752" t="s">
        <v>26</v>
      </c>
      <c r="O752" s="3">
        <v>45077.96802083333</v>
      </c>
      <c r="R752">
        <v>751</v>
      </c>
      <c r="S752" t="str">
        <f>PROPER(CustomerSupport[[#This Row],[Resolution]])</f>
        <v/>
      </c>
      <c r="T752" t="str">
        <f>TRIM(CustomerSupport[[#This Row],[Customer Name]])</f>
        <v>Gina Downs</v>
      </c>
      <c r="U752">
        <f>MONTH(CustomerSupport[[#This Row],[Date of Purchase]])</f>
        <v>6</v>
      </c>
      <c r="V752" t="str">
        <f>TEXT('Working data'!G752,"mmmm")</f>
        <v>June</v>
      </c>
      <c r="W752">
        <f>YEAR(CustomerSupport[[#This Row],[Date of Purchase]])</f>
        <v>2020</v>
      </c>
      <c r="X752" t="str">
        <f t="shared" si="11"/>
        <v/>
      </c>
    </row>
    <row r="753" spans="1:24" ht="14.25" customHeight="1" x14ac:dyDescent="0.4">
      <c r="A753">
        <v>752</v>
      </c>
      <c r="B753" t="s">
        <v>2581</v>
      </c>
      <c r="C753" t="s">
        <v>2582</v>
      </c>
      <c r="D753">
        <v>19</v>
      </c>
      <c r="E753" t="s">
        <v>19</v>
      </c>
      <c r="F753" t="s">
        <v>161</v>
      </c>
      <c r="G753" s="1">
        <v>44041</v>
      </c>
      <c r="H753" t="s">
        <v>59</v>
      </c>
      <c r="I753" t="s">
        <v>72</v>
      </c>
      <c r="J753" s="2" t="s">
        <v>2583</v>
      </c>
      <c r="K753" t="s">
        <v>62</v>
      </c>
      <c r="M753" t="s">
        <v>143</v>
      </c>
      <c r="N753" t="s">
        <v>26</v>
      </c>
      <c r="R753">
        <v>752</v>
      </c>
      <c r="S753" t="str">
        <f>PROPER(CustomerSupport[[#This Row],[Resolution]])</f>
        <v/>
      </c>
      <c r="T753" t="str">
        <f>TRIM(CustomerSupport[[#This Row],[Customer Name]])</f>
        <v>Michael Walker</v>
      </c>
      <c r="U753">
        <f>MONTH(CustomerSupport[[#This Row],[Date of Purchase]])</f>
        <v>7</v>
      </c>
      <c r="V753" t="str">
        <f>TEXT('Working data'!G753,"mmmm")</f>
        <v>July</v>
      </c>
      <c r="W753">
        <f>YEAR(CustomerSupport[[#This Row],[Date of Purchase]])</f>
        <v>2020</v>
      </c>
      <c r="X753" t="str">
        <f t="shared" si="11"/>
        <v/>
      </c>
    </row>
    <row r="754" spans="1:24" ht="14.25" customHeight="1" x14ac:dyDescent="0.4">
      <c r="A754">
        <v>753</v>
      </c>
      <c r="B754" t="s">
        <v>2584</v>
      </c>
      <c r="C754" t="s">
        <v>2585</v>
      </c>
      <c r="D754">
        <v>51</v>
      </c>
      <c r="E754" t="s">
        <v>19</v>
      </c>
      <c r="F754" t="s">
        <v>117</v>
      </c>
      <c r="G754" s="1">
        <v>44362</v>
      </c>
      <c r="H754" t="s">
        <v>59</v>
      </c>
      <c r="I754" t="s">
        <v>177</v>
      </c>
      <c r="J754" s="2" t="s">
        <v>2586</v>
      </c>
      <c r="K754" t="s">
        <v>39</v>
      </c>
      <c r="L754" t="s">
        <v>2587</v>
      </c>
      <c r="M754" t="s">
        <v>25</v>
      </c>
      <c r="N754" t="s">
        <v>83</v>
      </c>
      <c r="O754" s="3">
        <v>45078.876377314817</v>
      </c>
      <c r="P754" s="3">
        <v>45078.268043981479</v>
      </c>
      <c r="Q754">
        <v>5</v>
      </c>
      <c r="R754">
        <v>753</v>
      </c>
      <c r="S754" t="str">
        <f>PROPER(CustomerSupport[[#This Row],[Resolution]])</f>
        <v>Show Message Lose Strong Forget Lead Agency Property.</v>
      </c>
      <c r="T754" t="str">
        <f>TRIM(CustomerSupport[[#This Row],[Customer Name]])</f>
        <v>Ariana Gordon</v>
      </c>
      <c r="U754">
        <f>MONTH(CustomerSupport[[#This Row],[Date of Purchase]])</f>
        <v>6</v>
      </c>
      <c r="V754" t="str">
        <f>TEXT('Working data'!G754,"mmmm")</f>
        <v>June</v>
      </c>
      <c r="W754">
        <f>YEAR(CustomerSupport[[#This Row],[Date of Purchase]])</f>
        <v>2021</v>
      </c>
      <c r="X754">
        <f t="shared" si="11"/>
        <v>-14.600000000093132</v>
      </c>
    </row>
    <row r="755" spans="1:24" ht="14.25" customHeight="1" x14ac:dyDescent="0.4">
      <c r="A755">
        <v>754</v>
      </c>
      <c r="B755" t="s">
        <v>2588</v>
      </c>
      <c r="C755" t="s">
        <v>2589</v>
      </c>
      <c r="D755">
        <v>42</v>
      </c>
      <c r="E755" t="s">
        <v>58</v>
      </c>
      <c r="F755" t="s">
        <v>81</v>
      </c>
      <c r="G755" s="1">
        <v>44547</v>
      </c>
      <c r="H755" t="s">
        <v>45</v>
      </c>
      <c r="I755" t="s">
        <v>60</v>
      </c>
      <c r="J755" s="2" t="s">
        <v>2590</v>
      </c>
      <c r="K755" t="s">
        <v>62</v>
      </c>
      <c r="M755" t="s">
        <v>41</v>
      </c>
      <c r="N755" t="s">
        <v>26</v>
      </c>
      <c r="R755">
        <v>754</v>
      </c>
      <c r="S755" t="str">
        <f>PROPER(CustomerSupport[[#This Row],[Resolution]])</f>
        <v/>
      </c>
      <c r="T755" t="str">
        <f>TRIM(CustomerSupport[[#This Row],[Customer Name]])</f>
        <v>Robert Downs</v>
      </c>
      <c r="U755">
        <f>MONTH(CustomerSupport[[#This Row],[Date of Purchase]])</f>
        <v>12</v>
      </c>
      <c r="V755" t="str">
        <f>TEXT('Working data'!G755,"mmmm")</f>
        <v>December</v>
      </c>
      <c r="W755">
        <f>YEAR(CustomerSupport[[#This Row],[Date of Purchase]])</f>
        <v>2021</v>
      </c>
      <c r="X755" t="str">
        <f t="shared" si="11"/>
        <v/>
      </c>
    </row>
    <row r="756" spans="1:24" ht="14.25" customHeight="1" x14ac:dyDescent="0.4">
      <c r="A756">
        <v>755</v>
      </c>
      <c r="B756" t="s">
        <v>2591</v>
      </c>
      <c r="C756" t="s">
        <v>2592</v>
      </c>
      <c r="D756">
        <v>37</v>
      </c>
      <c r="E756" t="s">
        <v>29</v>
      </c>
      <c r="F756" t="s">
        <v>339</v>
      </c>
      <c r="G756" s="1">
        <v>44001</v>
      </c>
      <c r="H756" t="s">
        <v>66</v>
      </c>
      <c r="I756" t="s">
        <v>60</v>
      </c>
      <c r="J756" s="2" t="s">
        <v>2593</v>
      </c>
      <c r="K756" t="s">
        <v>39</v>
      </c>
      <c r="L756" t="s">
        <v>2594</v>
      </c>
      <c r="M756" t="s">
        <v>143</v>
      </c>
      <c r="N756" t="s">
        <v>83</v>
      </c>
      <c r="O756" s="3">
        <v>45078.410439814812</v>
      </c>
      <c r="P756" s="3">
        <v>45078.816689814812</v>
      </c>
      <c r="Q756">
        <v>4</v>
      </c>
      <c r="R756">
        <v>755</v>
      </c>
      <c r="S756" t="str">
        <f>PROPER(CustomerSupport[[#This Row],[Resolution]])</f>
        <v>Care Skill Soon Buy Wife.</v>
      </c>
      <c r="T756" t="str">
        <f>TRIM(CustomerSupport[[#This Row],[Customer Name]])</f>
        <v>Samantha Sloan</v>
      </c>
      <c r="U756">
        <f>MONTH(CustomerSupport[[#This Row],[Date of Purchase]])</f>
        <v>6</v>
      </c>
      <c r="V756" t="str">
        <f>TEXT('Working data'!G756,"mmmm")</f>
        <v>June</v>
      </c>
      <c r="W756">
        <f>YEAR(CustomerSupport[[#This Row],[Date of Purchase]])</f>
        <v>2020</v>
      </c>
      <c r="X756">
        <f t="shared" si="11"/>
        <v>9.75</v>
      </c>
    </row>
    <row r="757" spans="1:24" ht="14.25" customHeight="1" x14ac:dyDescent="0.4">
      <c r="A757">
        <v>756</v>
      </c>
      <c r="B757" t="s">
        <v>2595</v>
      </c>
      <c r="C757" t="s">
        <v>2596</v>
      </c>
      <c r="D757">
        <v>26</v>
      </c>
      <c r="E757" t="s">
        <v>19</v>
      </c>
      <c r="F757" t="s">
        <v>71</v>
      </c>
      <c r="G757" s="1">
        <v>44110</v>
      </c>
      <c r="H757" t="s">
        <v>67</v>
      </c>
      <c r="I757" t="s">
        <v>77</v>
      </c>
      <c r="J757" s="2" t="s">
        <v>2597</v>
      </c>
      <c r="K757" t="s">
        <v>39</v>
      </c>
      <c r="L757" t="s">
        <v>2598</v>
      </c>
      <c r="M757" t="s">
        <v>89</v>
      </c>
      <c r="N757" t="s">
        <v>33</v>
      </c>
      <c r="O757" s="3">
        <v>45077.99863425926</v>
      </c>
      <c r="P757" s="3">
        <v>45078.85974537037</v>
      </c>
      <c r="Q757">
        <v>2</v>
      </c>
      <c r="R757">
        <v>756</v>
      </c>
      <c r="S757" t="str">
        <f>PROPER(CustomerSupport[[#This Row],[Resolution]])</f>
        <v>Represent Focus Middle.</v>
      </c>
      <c r="T757" t="str">
        <f>TRIM(CustomerSupport[[#This Row],[Customer Name]])</f>
        <v>Holly Thomas</v>
      </c>
      <c r="U757">
        <f>MONTH(CustomerSupport[[#This Row],[Date of Purchase]])</f>
        <v>10</v>
      </c>
      <c r="V757" t="str">
        <f>TEXT('Working data'!G757,"mmmm")</f>
        <v>October</v>
      </c>
      <c r="W757">
        <f>YEAR(CustomerSupport[[#This Row],[Date of Purchase]])</f>
        <v>2020</v>
      </c>
      <c r="X757">
        <f t="shared" si="11"/>
        <v>20.666666666627862</v>
      </c>
    </row>
    <row r="758" spans="1:24" ht="14.25" customHeight="1" x14ac:dyDescent="0.4">
      <c r="A758">
        <v>757</v>
      </c>
      <c r="B758" t="s">
        <v>2599</v>
      </c>
      <c r="C758" t="s">
        <v>2600</v>
      </c>
      <c r="D758">
        <v>66</v>
      </c>
      <c r="E758" t="s">
        <v>58</v>
      </c>
      <c r="F758" t="s">
        <v>98</v>
      </c>
      <c r="G758" s="1">
        <v>44427</v>
      </c>
      <c r="H758" t="s">
        <v>67</v>
      </c>
      <c r="I758" t="s">
        <v>113</v>
      </c>
      <c r="J758" s="2" t="s">
        <v>2601</v>
      </c>
      <c r="K758" t="s">
        <v>62</v>
      </c>
      <c r="M758" t="s">
        <v>41</v>
      </c>
      <c r="N758" t="s">
        <v>26</v>
      </c>
      <c r="R758">
        <v>757</v>
      </c>
      <c r="S758" t="str">
        <f>PROPER(CustomerSupport[[#This Row],[Resolution]])</f>
        <v/>
      </c>
      <c r="T758" t="str">
        <f>TRIM(CustomerSupport[[#This Row],[Customer Name]])</f>
        <v>Amanda Scott</v>
      </c>
      <c r="U758">
        <f>MONTH(CustomerSupport[[#This Row],[Date of Purchase]])</f>
        <v>8</v>
      </c>
      <c r="V758" t="str">
        <f>TEXT('Working data'!G758,"mmmm")</f>
        <v>August</v>
      </c>
      <c r="W758">
        <f>YEAR(CustomerSupport[[#This Row],[Date of Purchase]])</f>
        <v>2021</v>
      </c>
      <c r="X758" t="str">
        <f t="shared" si="11"/>
        <v/>
      </c>
    </row>
    <row r="759" spans="1:24" ht="14.25" customHeight="1" x14ac:dyDescent="0.4">
      <c r="A759">
        <v>758</v>
      </c>
      <c r="B759" t="s">
        <v>2602</v>
      </c>
      <c r="C759" t="s">
        <v>2603</v>
      </c>
      <c r="D759">
        <v>51</v>
      </c>
      <c r="E759" t="s">
        <v>58</v>
      </c>
      <c r="F759" t="s">
        <v>149</v>
      </c>
      <c r="G759" s="1">
        <v>44353</v>
      </c>
      <c r="H759" t="s">
        <v>59</v>
      </c>
      <c r="I759" t="s">
        <v>72</v>
      </c>
      <c r="J759" s="2" t="s">
        <v>2604</v>
      </c>
      <c r="K759" t="s">
        <v>24</v>
      </c>
      <c r="M759" t="s">
        <v>143</v>
      </c>
      <c r="N759" t="s">
        <v>83</v>
      </c>
      <c r="O759" s="3">
        <v>45078.454236111109</v>
      </c>
      <c r="R759">
        <v>758</v>
      </c>
      <c r="S759" t="str">
        <f>PROPER(CustomerSupport[[#This Row],[Resolution]])</f>
        <v/>
      </c>
      <c r="T759" t="str">
        <f>TRIM(CustomerSupport[[#This Row],[Customer Name]])</f>
        <v>Amber Conley</v>
      </c>
      <c r="U759">
        <f>MONTH(CustomerSupport[[#This Row],[Date of Purchase]])</f>
        <v>6</v>
      </c>
      <c r="V759" t="str">
        <f>TEXT('Working data'!G759,"mmmm")</f>
        <v>June</v>
      </c>
      <c r="W759">
        <f>YEAR(CustomerSupport[[#This Row],[Date of Purchase]])</f>
        <v>2021</v>
      </c>
      <c r="X759" t="str">
        <f t="shared" si="11"/>
        <v/>
      </c>
    </row>
    <row r="760" spans="1:24" ht="14.25" customHeight="1" x14ac:dyDescent="0.4">
      <c r="A760">
        <v>759</v>
      </c>
      <c r="B760" t="s">
        <v>2605</v>
      </c>
      <c r="C760" t="s">
        <v>2606</v>
      </c>
      <c r="D760">
        <v>54</v>
      </c>
      <c r="E760" t="s">
        <v>29</v>
      </c>
      <c r="F760" t="s">
        <v>71</v>
      </c>
      <c r="G760" s="1">
        <v>44247</v>
      </c>
      <c r="H760" t="s">
        <v>66</v>
      </c>
      <c r="I760" t="s">
        <v>141</v>
      </c>
      <c r="J760" s="2" t="s">
        <v>2607</v>
      </c>
      <c r="K760" t="s">
        <v>62</v>
      </c>
      <c r="M760" t="s">
        <v>143</v>
      </c>
      <c r="N760" t="s">
        <v>83</v>
      </c>
      <c r="R760">
        <v>759</v>
      </c>
      <c r="S760" t="str">
        <f>PROPER(CustomerSupport[[#This Row],[Resolution]])</f>
        <v/>
      </c>
      <c r="T760" t="str">
        <f>TRIM(CustomerSupport[[#This Row],[Customer Name]])</f>
        <v>Joshua Gonzalez</v>
      </c>
      <c r="U760">
        <f>MONTH(CustomerSupport[[#This Row],[Date of Purchase]])</f>
        <v>2</v>
      </c>
      <c r="V760" t="str">
        <f>TEXT('Working data'!G760,"mmmm")</f>
        <v>February</v>
      </c>
      <c r="W760">
        <f>YEAR(CustomerSupport[[#This Row],[Date of Purchase]])</f>
        <v>2021</v>
      </c>
      <c r="X760" t="str">
        <f t="shared" si="11"/>
        <v/>
      </c>
    </row>
    <row r="761" spans="1:24" ht="14.25" customHeight="1" x14ac:dyDescent="0.4">
      <c r="A761">
        <v>760</v>
      </c>
      <c r="B761" t="s">
        <v>2608</v>
      </c>
      <c r="C761" t="s">
        <v>2609</v>
      </c>
      <c r="D761">
        <v>20</v>
      </c>
      <c r="E761" t="s">
        <v>29</v>
      </c>
      <c r="F761" t="s">
        <v>51</v>
      </c>
      <c r="G761" s="1">
        <v>44383</v>
      </c>
      <c r="H761" t="s">
        <v>67</v>
      </c>
      <c r="I761" t="s">
        <v>99</v>
      </c>
      <c r="J761" s="2" t="s">
        <v>2610</v>
      </c>
      <c r="K761" t="s">
        <v>24</v>
      </c>
      <c r="M761" t="s">
        <v>41</v>
      </c>
      <c r="N761" t="s">
        <v>26</v>
      </c>
      <c r="O761" s="3">
        <v>45077.967476851853</v>
      </c>
      <c r="R761">
        <v>760</v>
      </c>
      <c r="S761" t="str">
        <f>PROPER(CustomerSupport[[#This Row],[Resolution]])</f>
        <v/>
      </c>
      <c r="T761" t="str">
        <f>TRIM(CustomerSupport[[#This Row],[Customer Name]])</f>
        <v>Jill Hayes</v>
      </c>
      <c r="U761">
        <f>MONTH(CustomerSupport[[#This Row],[Date of Purchase]])</f>
        <v>7</v>
      </c>
      <c r="V761" t="str">
        <f>TEXT('Working data'!G761,"mmmm")</f>
        <v>July</v>
      </c>
      <c r="W761">
        <f>YEAR(CustomerSupport[[#This Row],[Date of Purchase]])</f>
        <v>2021</v>
      </c>
      <c r="X761" t="str">
        <f t="shared" si="11"/>
        <v/>
      </c>
    </row>
    <row r="762" spans="1:24" ht="14.25" customHeight="1" x14ac:dyDescent="0.4">
      <c r="A762">
        <v>761</v>
      </c>
      <c r="B762" t="s">
        <v>2611</v>
      </c>
      <c r="C762" t="s">
        <v>2612</v>
      </c>
      <c r="D762">
        <v>47</v>
      </c>
      <c r="E762" t="s">
        <v>29</v>
      </c>
      <c r="F762" t="s">
        <v>421</v>
      </c>
      <c r="G762" s="1">
        <v>44386</v>
      </c>
      <c r="H762" t="s">
        <v>21</v>
      </c>
      <c r="I762" t="s">
        <v>22</v>
      </c>
      <c r="J762" s="2" t="s">
        <v>2613</v>
      </c>
      <c r="K762" t="s">
        <v>39</v>
      </c>
      <c r="L762" t="s">
        <v>2614</v>
      </c>
      <c r="M762" t="s">
        <v>25</v>
      </c>
      <c r="N762" t="s">
        <v>26</v>
      </c>
      <c r="O762" s="3">
        <v>45078.861944444441</v>
      </c>
      <c r="P762" s="3">
        <v>45078.693888888891</v>
      </c>
      <c r="Q762">
        <v>1</v>
      </c>
      <c r="R762">
        <v>761</v>
      </c>
      <c r="S762" t="str">
        <f>PROPER(CustomerSupport[[#This Row],[Resolution]])</f>
        <v>Unit Writer Culture Stop Threat.</v>
      </c>
      <c r="T762" t="str">
        <f>TRIM(CustomerSupport[[#This Row],[Customer Name]])</f>
        <v>Arthur Norman</v>
      </c>
      <c r="U762">
        <f>MONTH(CustomerSupport[[#This Row],[Date of Purchase]])</f>
        <v>7</v>
      </c>
      <c r="V762" t="str">
        <f>TEXT('Working data'!G762,"mmmm")</f>
        <v>July</v>
      </c>
      <c r="W762">
        <f>YEAR(CustomerSupport[[#This Row],[Date of Purchase]])</f>
        <v>2021</v>
      </c>
      <c r="X762">
        <f t="shared" si="11"/>
        <v>-4.033333333209157</v>
      </c>
    </row>
    <row r="763" spans="1:24" ht="14.25" customHeight="1" x14ac:dyDescent="0.4">
      <c r="A763">
        <v>762</v>
      </c>
      <c r="B763" t="s">
        <v>2615</v>
      </c>
      <c r="C763" t="s">
        <v>2616</v>
      </c>
      <c r="D763">
        <v>26</v>
      </c>
      <c r="E763" t="s">
        <v>29</v>
      </c>
      <c r="F763" t="s">
        <v>207</v>
      </c>
      <c r="G763" s="1">
        <v>43862</v>
      </c>
      <c r="H763" t="s">
        <v>67</v>
      </c>
      <c r="I763" t="s">
        <v>99</v>
      </c>
      <c r="J763" t="s">
        <v>2617</v>
      </c>
      <c r="K763" t="s">
        <v>24</v>
      </c>
      <c r="M763" t="s">
        <v>89</v>
      </c>
      <c r="N763" t="s">
        <v>26</v>
      </c>
      <c r="O763" s="3">
        <v>45078.491805555554</v>
      </c>
      <c r="R763">
        <v>762</v>
      </c>
      <c r="S763" t="str">
        <f>PROPER(CustomerSupport[[#This Row],[Resolution]])</f>
        <v/>
      </c>
      <c r="T763" t="str">
        <f>TRIM(CustomerSupport[[#This Row],[Customer Name]])</f>
        <v>Richard Webster</v>
      </c>
      <c r="U763">
        <f>MONTH(CustomerSupport[[#This Row],[Date of Purchase]])</f>
        <v>2</v>
      </c>
      <c r="V763" t="str">
        <f>TEXT('Working data'!G763,"mmmm")</f>
        <v>February</v>
      </c>
      <c r="W763">
        <f>YEAR(CustomerSupport[[#This Row],[Date of Purchase]])</f>
        <v>2020</v>
      </c>
      <c r="X763" t="str">
        <f t="shared" si="11"/>
        <v/>
      </c>
    </row>
    <row r="764" spans="1:24" ht="14.25" customHeight="1" x14ac:dyDescent="0.4">
      <c r="A764">
        <v>763</v>
      </c>
      <c r="B764" t="s">
        <v>2618</v>
      </c>
      <c r="C764" t="s">
        <v>2619</v>
      </c>
      <c r="D764">
        <v>27</v>
      </c>
      <c r="E764" t="s">
        <v>19</v>
      </c>
      <c r="F764" t="s">
        <v>207</v>
      </c>
      <c r="G764" s="1">
        <v>44074</v>
      </c>
      <c r="H764" t="s">
        <v>59</v>
      </c>
      <c r="I764" t="s">
        <v>141</v>
      </c>
      <c r="J764" s="2" t="s">
        <v>2620</v>
      </c>
      <c r="K764" t="s">
        <v>24</v>
      </c>
      <c r="M764" t="s">
        <v>143</v>
      </c>
      <c r="N764" t="s">
        <v>33</v>
      </c>
      <c r="O764" s="3">
        <v>45078.170300925929</v>
      </c>
      <c r="R764">
        <v>763</v>
      </c>
      <c r="S764" t="str">
        <f>PROPER(CustomerSupport[[#This Row],[Resolution]])</f>
        <v/>
      </c>
      <c r="T764" t="str">
        <f>TRIM(CustomerSupport[[#This Row],[Customer Name]])</f>
        <v>Dana Thompson</v>
      </c>
      <c r="U764">
        <f>MONTH(CustomerSupport[[#This Row],[Date of Purchase]])</f>
        <v>8</v>
      </c>
      <c r="V764" t="str">
        <f>TEXT('Working data'!G764,"mmmm")</f>
        <v>August</v>
      </c>
      <c r="W764">
        <f>YEAR(CustomerSupport[[#This Row],[Date of Purchase]])</f>
        <v>2020</v>
      </c>
      <c r="X764" t="str">
        <f t="shared" si="11"/>
        <v/>
      </c>
    </row>
    <row r="765" spans="1:24" ht="14.25" customHeight="1" x14ac:dyDescent="0.4">
      <c r="A765">
        <v>764</v>
      </c>
      <c r="B765" t="s">
        <v>2621</v>
      </c>
      <c r="C765" t="s">
        <v>2622</v>
      </c>
      <c r="D765">
        <v>25</v>
      </c>
      <c r="E765" t="s">
        <v>29</v>
      </c>
      <c r="F765" t="s">
        <v>107</v>
      </c>
      <c r="G765" s="1">
        <v>43970</v>
      </c>
      <c r="H765" t="s">
        <v>66</v>
      </c>
      <c r="I765" t="s">
        <v>59</v>
      </c>
      <c r="J765" s="2" t="s">
        <v>2623</v>
      </c>
      <c r="K765" t="s">
        <v>39</v>
      </c>
      <c r="L765" t="s">
        <v>2624</v>
      </c>
      <c r="M765" t="s">
        <v>143</v>
      </c>
      <c r="N765" t="s">
        <v>26</v>
      </c>
      <c r="O765" s="3">
        <v>45077.955717592595</v>
      </c>
      <c r="P765" s="3">
        <v>45078.020995370367</v>
      </c>
      <c r="Q765">
        <v>5</v>
      </c>
      <c r="R765">
        <v>764</v>
      </c>
      <c r="S765" t="str">
        <f>PROPER(CustomerSupport[[#This Row],[Resolution]])</f>
        <v>System Consider Now History On Impact.</v>
      </c>
      <c r="T765" t="str">
        <f>TRIM(CustomerSupport[[#This Row],[Customer Name]])</f>
        <v>Joshua Schmidt</v>
      </c>
      <c r="U765">
        <f>MONTH(CustomerSupport[[#This Row],[Date of Purchase]])</f>
        <v>5</v>
      </c>
      <c r="V765" t="str">
        <f>TEXT('Working data'!G765,"mmmm")</f>
        <v>May</v>
      </c>
      <c r="W765">
        <f>YEAR(CustomerSupport[[#This Row],[Date of Purchase]])</f>
        <v>2020</v>
      </c>
      <c r="X765">
        <f t="shared" si="11"/>
        <v>1.5666666665347293</v>
      </c>
    </row>
    <row r="766" spans="1:24" ht="14.25" customHeight="1" x14ac:dyDescent="0.4">
      <c r="A766">
        <v>765</v>
      </c>
      <c r="B766" t="s">
        <v>2625</v>
      </c>
      <c r="C766" t="s">
        <v>2626</v>
      </c>
      <c r="D766">
        <v>37</v>
      </c>
      <c r="E766" t="s">
        <v>29</v>
      </c>
      <c r="F766" t="s">
        <v>30</v>
      </c>
      <c r="G766" s="1">
        <v>44432</v>
      </c>
      <c r="H766" t="s">
        <v>45</v>
      </c>
      <c r="I766" t="s">
        <v>113</v>
      </c>
      <c r="J766" s="2" t="s">
        <v>2627</v>
      </c>
      <c r="K766" t="s">
        <v>39</v>
      </c>
      <c r="L766" t="s">
        <v>2628</v>
      </c>
      <c r="M766" t="s">
        <v>143</v>
      </c>
      <c r="N766" t="s">
        <v>55</v>
      </c>
      <c r="O766" s="3">
        <v>45078.343935185185</v>
      </c>
      <c r="P766" s="3">
        <v>45078.670324074075</v>
      </c>
      <c r="Q766">
        <v>1</v>
      </c>
      <c r="R766">
        <v>765</v>
      </c>
      <c r="S766" t="str">
        <f>PROPER(CustomerSupport[[#This Row],[Resolution]])</f>
        <v>Media Performance Clear Respond Body Scientist Marriage.</v>
      </c>
      <c r="T766" t="str">
        <f>TRIM(CustomerSupport[[#This Row],[Customer Name]])</f>
        <v>Laurie Rodriguez</v>
      </c>
      <c r="U766">
        <f>MONTH(CustomerSupport[[#This Row],[Date of Purchase]])</f>
        <v>8</v>
      </c>
      <c r="V766" t="str">
        <f>TEXT('Working data'!G766,"mmmm")</f>
        <v>August</v>
      </c>
      <c r="W766">
        <f>YEAR(CustomerSupport[[#This Row],[Date of Purchase]])</f>
        <v>2021</v>
      </c>
      <c r="X766">
        <f t="shared" si="11"/>
        <v>7.8333333333721384</v>
      </c>
    </row>
    <row r="767" spans="1:24" ht="14.25" customHeight="1" x14ac:dyDescent="0.4">
      <c r="A767">
        <v>766</v>
      </c>
      <c r="B767" t="s">
        <v>2629</v>
      </c>
      <c r="C767" t="s">
        <v>2630</v>
      </c>
      <c r="D767">
        <v>22</v>
      </c>
      <c r="E767" t="s">
        <v>19</v>
      </c>
      <c r="F767" t="s">
        <v>223</v>
      </c>
      <c r="G767" s="1">
        <v>44081</v>
      </c>
      <c r="H767" t="s">
        <v>67</v>
      </c>
      <c r="I767" t="s">
        <v>60</v>
      </c>
      <c r="J767" s="2" t="s">
        <v>2631</v>
      </c>
      <c r="K767" t="s">
        <v>39</v>
      </c>
      <c r="L767" t="s">
        <v>2632</v>
      </c>
      <c r="M767" t="s">
        <v>25</v>
      </c>
      <c r="N767" t="s">
        <v>33</v>
      </c>
      <c r="O767" s="3">
        <v>45077.921041666668</v>
      </c>
      <c r="P767" s="3">
        <v>45078.350208333337</v>
      </c>
      <c r="Q767">
        <v>5</v>
      </c>
      <c r="R767">
        <v>766</v>
      </c>
      <c r="S767" t="str">
        <f>PROPER(CustomerSupport[[#This Row],[Resolution]])</f>
        <v>Question Teacher Well Off Religious Explain.</v>
      </c>
      <c r="T767" t="str">
        <f>TRIM(CustomerSupport[[#This Row],[Customer Name]])</f>
        <v>Erika Banks</v>
      </c>
      <c r="U767">
        <f>MONTH(CustomerSupport[[#This Row],[Date of Purchase]])</f>
        <v>9</v>
      </c>
      <c r="V767" t="str">
        <f>TEXT('Working data'!G767,"mmmm")</f>
        <v>September</v>
      </c>
      <c r="W767">
        <f>YEAR(CustomerSupport[[#This Row],[Date of Purchase]])</f>
        <v>2020</v>
      </c>
      <c r="X767">
        <f t="shared" si="11"/>
        <v>10.300000000046566</v>
      </c>
    </row>
    <row r="768" spans="1:24" ht="14.25" customHeight="1" x14ac:dyDescent="0.4">
      <c r="A768">
        <v>767</v>
      </c>
      <c r="B768" t="s">
        <v>2633</v>
      </c>
      <c r="C768" t="s">
        <v>2634</v>
      </c>
      <c r="D768">
        <v>58</v>
      </c>
      <c r="E768" t="s">
        <v>29</v>
      </c>
      <c r="F768" t="s">
        <v>317</v>
      </c>
      <c r="G768" s="1">
        <v>44086</v>
      </c>
      <c r="H768" t="s">
        <v>66</v>
      </c>
      <c r="I768" t="s">
        <v>52</v>
      </c>
      <c r="J768" s="2" t="s">
        <v>2635</v>
      </c>
      <c r="K768" t="s">
        <v>62</v>
      </c>
      <c r="M768" t="s">
        <v>143</v>
      </c>
      <c r="N768" t="s">
        <v>26</v>
      </c>
      <c r="R768">
        <v>767</v>
      </c>
      <c r="S768" t="str">
        <f>PROPER(CustomerSupport[[#This Row],[Resolution]])</f>
        <v/>
      </c>
      <c r="T768" t="str">
        <f>TRIM(CustomerSupport[[#This Row],[Customer Name]])</f>
        <v>Bill Gomez</v>
      </c>
      <c r="U768">
        <f>MONTH(CustomerSupport[[#This Row],[Date of Purchase]])</f>
        <v>9</v>
      </c>
      <c r="V768" t="str">
        <f>TEXT('Working data'!G768,"mmmm")</f>
        <v>September</v>
      </c>
      <c r="W768">
        <f>YEAR(CustomerSupport[[#This Row],[Date of Purchase]])</f>
        <v>2020</v>
      </c>
      <c r="X768" t="str">
        <f t="shared" si="11"/>
        <v/>
      </c>
    </row>
    <row r="769" spans="1:24" ht="14.25" customHeight="1" x14ac:dyDescent="0.4">
      <c r="A769">
        <v>768</v>
      </c>
      <c r="B769" t="s">
        <v>2636</v>
      </c>
      <c r="C769" t="s">
        <v>2637</v>
      </c>
      <c r="D769">
        <v>34</v>
      </c>
      <c r="E769" t="s">
        <v>29</v>
      </c>
      <c r="F769" t="s">
        <v>71</v>
      </c>
      <c r="G769" s="1">
        <v>43834</v>
      </c>
      <c r="H769" t="s">
        <v>59</v>
      </c>
      <c r="I769" t="s">
        <v>67</v>
      </c>
      <c r="J769" t="s">
        <v>2638</v>
      </c>
      <c r="K769" t="s">
        <v>24</v>
      </c>
      <c r="M769" t="s">
        <v>41</v>
      </c>
      <c r="N769" t="s">
        <v>83</v>
      </c>
      <c r="O769" s="3">
        <v>45078.745370370372</v>
      </c>
      <c r="R769">
        <v>768</v>
      </c>
      <c r="S769" t="str">
        <f>PROPER(CustomerSupport[[#This Row],[Resolution]])</f>
        <v/>
      </c>
      <c r="T769" t="str">
        <f>TRIM(CustomerSupport[[#This Row],[Customer Name]])</f>
        <v>Charles Ruiz</v>
      </c>
      <c r="U769">
        <f>MONTH(CustomerSupport[[#This Row],[Date of Purchase]])</f>
        <v>1</v>
      </c>
      <c r="V769" t="str">
        <f>TEXT('Working data'!G769,"mmmm")</f>
        <v>January</v>
      </c>
      <c r="W769">
        <f>YEAR(CustomerSupport[[#This Row],[Date of Purchase]])</f>
        <v>2020</v>
      </c>
      <c r="X769" t="str">
        <f t="shared" si="11"/>
        <v/>
      </c>
    </row>
    <row r="770" spans="1:24" ht="14.25" customHeight="1" x14ac:dyDescent="0.4">
      <c r="A770">
        <v>769</v>
      </c>
      <c r="B770" t="s">
        <v>2639</v>
      </c>
      <c r="C770" t="s">
        <v>2640</v>
      </c>
      <c r="D770">
        <v>66</v>
      </c>
      <c r="E770" t="s">
        <v>58</v>
      </c>
      <c r="F770" t="s">
        <v>431</v>
      </c>
      <c r="G770" s="1">
        <v>44326</v>
      </c>
      <c r="H770" t="s">
        <v>66</v>
      </c>
      <c r="I770" t="s">
        <v>52</v>
      </c>
      <c r="J770" s="2" t="s">
        <v>2641</v>
      </c>
      <c r="K770" t="s">
        <v>62</v>
      </c>
      <c r="M770" t="s">
        <v>143</v>
      </c>
      <c r="N770" t="s">
        <v>26</v>
      </c>
      <c r="R770">
        <v>769</v>
      </c>
      <c r="S770" t="str">
        <f>PROPER(CustomerSupport[[#This Row],[Resolution]])</f>
        <v/>
      </c>
      <c r="T770" t="str">
        <f>TRIM(CustomerSupport[[#This Row],[Customer Name]])</f>
        <v>Wendy Shaw</v>
      </c>
      <c r="U770">
        <f>MONTH(CustomerSupport[[#This Row],[Date of Purchase]])</f>
        <v>5</v>
      </c>
      <c r="V770" t="str">
        <f>TEXT('Working data'!G770,"mmmm")</f>
        <v>May</v>
      </c>
      <c r="W770">
        <f>YEAR(CustomerSupport[[#This Row],[Date of Purchase]])</f>
        <v>2021</v>
      </c>
      <c r="X770" t="str">
        <f t="shared" ref="X770:X833" si="12">IF(OR(O770="",P770=""),"",(P770-O770)*24)</f>
        <v/>
      </c>
    </row>
    <row r="771" spans="1:24" ht="14.25" customHeight="1" x14ac:dyDescent="0.4">
      <c r="A771">
        <v>770</v>
      </c>
      <c r="B771" t="s">
        <v>2642</v>
      </c>
      <c r="C771" t="s">
        <v>2643</v>
      </c>
      <c r="D771">
        <v>29</v>
      </c>
      <c r="E771" t="s">
        <v>29</v>
      </c>
      <c r="F771" t="s">
        <v>36</v>
      </c>
      <c r="G771" s="1">
        <v>44043</v>
      </c>
      <c r="H771" t="s">
        <v>66</v>
      </c>
      <c r="I771" t="s">
        <v>99</v>
      </c>
      <c r="J771" t="s">
        <v>2644</v>
      </c>
      <c r="K771" t="s">
        <v>39</v>
      </c>
      <c r="L771" t="s">
        <v>2645</v>
      </c>
      <c r="M771" t="s">
        <v>89</v>
      </c>
      <c r="N771" t="s">
        <v>33</v>
      </c>
      <c r="O771" s="3">
        <v>45078.051678240743</v>
      </c>
      <c r="P771" s="3">
        <v>45078.483622685184</v>
      </c>
      <c r="Q771">
        <v>4</v>
      </c>
      <c r="R771">
        <v>770</v>
      </c>
      <c r="S771" t="str">
        <f>PROPER(CustomerSupport[[#This Row],[Resolution]])</f>
        <v>Hope There Day.</v>
      </c>
      <c r="T771" t="str">
        <f>TRIM(CustomerSupport[[#This Row],[Customer Name]])</f>
        <v>Amy Rodriguez</v>
      </c>
      <c r="U771">
        <f>MONTH(CustomerSupport[[#This Row],[Date of Purchase]])</f>
        <v>7</v>
      </c>
      <c r="V771" t="str">
        <f>TEXT('Working data'!G771,"mmmm")</f>
        <v>July</v>
      </c>
      <c r="W771">
        <f>YEAR(CustomerSupport[[#This Row],[Date of Purchase]])</f>
        <v>2020</v>
      </c>
      <c r="X771">
        <f t="shared" si="12"/>
        <v>10.366666666581295</v>
      </c>
    </row>
    <row r="772" spans="1:24" ht="14.25" customHeight="1" x14ac:dyDescent="0.4">
      <c r="A772">
        <v>771</v>
      </c>
      <c r="B772" t="s">
        <v>2646</v>
      </c>
      <c r="C772" t="s">
        <v>2647</v>
      </c>
      <c r="D772">
        <v>68</v>
      </c>
      <c r="E772" t="s">
        <v>58</v>
      </c>
      <c r="F772" t="s">
        <v>699</v>
      </c>
      <c r="G772" s="1">
        <v>43981</v>
      </c>
      <c r="H772" t="s">
        <v>21</v>
      </c>
      <c r="I772" t="s">
        <v>46</v>
      </c>
      <c r="J772" t="s">
        <v>2648</v>
      </c>
      <c r="K772" t="s">
        <v>24</v>
      </c>
      <c r="M772" t="s">
        <v>41</v>
      </c>
      <c r="N772" t="s">
        <v>33</v>
      </c>
      <c r="O772" s="3">
        <v>45078.245428240742</v>
      </c>
      <c r="R772">
        <v>771</v>
      </c>
      <c r="S772" t="str">
        <f>PROPER(CustomerSupport[[#This Row],[Resolution]])</f>
        <v/>
      </c>
      <c r="T772" t="str">
        <f>TRIM(CustomerSupport[[#This Row],[Customer Name]])</f>
        <v>Kelly Dillon</v>
      </c>
      <c r="U772">
        <f>MONTH(CustomerSupport[[#This Row],[Date of Purchase]])</f>
        <v>5</v>
      </c>
      <c r="V772" t="str">
        <f>TEXT('Working data'!G772,"mmmm")</f>
        <v>May</v>
      </c>
      <c r="W772">
        <f>YEAR(CustomerSupport[[#This Row],[Date of Purchase]])</f>
        <v>2020</v>
      </c>
      <c r="X772" t="str">
        <f t="shared" si="12"/>
        <v/>
      </c>
    </row>
    <row r="773" spans="1:24" ht="14.25" customHeight="1" x14ac:dyDescent="0.4">
      <c r="A773">
        <v>772</v>
      </c>
      <c r="B773" t="s">
        <v>2649</v>
      </c>
      <c r="C773" t="s">
        <v>2650</v>
      </c>
      <c r="D773">
        <v>48</v>
      </c>
      <c r="E773" t="s">
        <v>19</v>
      </c>
      <c r="F773" t="s">
        <v>281</v>
      </c>
      <c r="G773" s="1">
        <v>43893</v>
      </c>
      <c r="H773" t="s">
        <v>45</v>
      </c>
      <c r="I773" t="s">
        <v>141</v>
      </c>
      <c r="J773" s="2" t="s">
        <v>2651</v>
      </c>
      <c r="K773" t="s">
        <v>24</v>
      </c>
      <c r="M773" t="s">
        <v>143</v>
      </c>
      <c r="N773" t="s">
        <v>83</v>
      </c>
      <c r="O773" s="3">
        <v>45078.860023148147</v>
      </c>
      <c r="R773">
        <v>772</v>
      </c>
      <c r="S773" t="str">
        <f>PROPER(CustomerSupport[[#This Row],[Resolution]])</f>
        <v/>
      </c>
      <c r="T773" t="str">
        <f>TRIM(CustomerSupport[[#This Row],[Customer Name]])</f>
        <v>Melissa Avery</v>
      </c>
      <c r="U773">
        <f>MONTH(CustomerSupport[[#This Row],[Date of Purchase]])</f>
        <v>3</v>
      </c>
      <c r="V773" t="str">
        <f>TEXT('Working data'!G773,"mmmm")</f>
        <v>March</v>
      </c>
      <c r="W773">
        <f>YEAR(CustomerSupport[[#This Row],[Date of Purchase]])</f>
        <v>2020</v>
      </c>
      <c r="X773" t="str">
        <f t="shared" si="12"/>
        <v/>
      </c>
    </row>
    <row r="774" spans="1:24" ht="14.25" customHeight="1" x14ac:dyDescent="0.4">
      <c r="A774">
        <v>773</v>
      </c>
      <c r="B774" t="s">
        <v>2652</v>
      </c>
      <c r="C774" t="s">
        <v>2653</v>
      </c>
      <c r="D774">
        <v>49</v>
      </c>
      <c r="E774" t="s">
        <v>58</v>
      </c>
      <c r="F774" t="s">
        <v>223</v>
      </c>
      <c r="G774" s="1">
        <v>44001</v>
      </c>
      <c r="H774" t="s">
        <v>59</v>
      </c>
      <c r="I774" t="s">
        <v>46</v>
      </c>
      <c r="J774" s="2" t="s">
        <v>2654</v>
      </c>
      <c r="K774" t="s">
        <v>39</v>
      </c>
      <c r="L774" t="s">
        <v>2655</v>
      </c>
      <c r="M774" t="s">
        <v>143</v>
      </c>
      <c r="N774" t="s">
        <v>33</v>
      </c>
      <c r="O774" s="3">
        <v>45078.013506944444</v>
      </c>
      <c r="P774" s="3">
        <v>45078.286423611113</v>
      </c>
      <c r="Q774">
        <v>5</v>
      </c>
      <c r="R774">
        <v>773</v>
      </c>
      <c r="S774" t="str">
        <f>PROPER(CustomerSupport[[#This Row],[Resolution]])</f>
        <v>Research Action Exactly National.</v>
      </c>
      <c r="T774" t="str">
        <f>TRIM(CustomerSupport[[#This Row],[Customer Name]])</f>
        <v>Jessica Hodge</v>
      </c>
      <c r="U774">
        <f>MONTH(CustomerSupport[[#This Row],[Date of Purchase]])</f>
        <v>6</v>
      </c>
      <c r="V774" t="str">
        <f>TEXT('Working data'!G774,"mmmm")</f>
        <v>June</v>
      </c>
      <c r="W774">
        <f>YEAR(CustomerSupport[[#This Row],[Date of Purchase]])</f>
        <v>2020</v>
      </c>
      <c r="X774">
        <f t="shared" si="12"/>
        <v>6.5500000000465661</v>
      </c>
    </row>
    <row r="775" spans="1:24" ht="14.25" customHeight="1" x14ac:dyDescent="0.4">
      <c r="A775">
        <v>774</v>
      </c>
      <c r="B775" t="s">
        <v>2656</v>
      </c>
      <c r="C775" t="s">
        <v>2657</v>
      </c>
      <c r="D775">
        <v>54</v>
      </c>
      <c r="E775" t="s">
        <v>58</v>
      </c>
      <c r="F775" t="s">
        <v>281</v>
      </c>
      <c r="G775" s="1">
        <v>44107</v>
      </c>
      <c r="H775" t="s">
        <v>21</v>
      </c>
      <c r="I775" t="s">
        <v>113</v>
      </c>
      <c r="J775" t="s">
        <v>2658</v>
      </c>
      <c r="K775" t="s">
        <v>62</v>
      </c>
      <c r="M775" t="s">
        <v>41</v>
      </c>
      <c r="N775" t="s">
        <v>55</v>
      </c>
      <c r="R775">
        <v>774</v>
      </c>
      <c r="S775" t="str">
        <f>PROPER(CustomerSupport[[#This Row],[Resolution]])</f>
        <v/>
      </c>
      <c r="T775" t="str">
        <f>TRIM(CustomerSupport[[#This Row],[Customer Name]])</f>
        <v>Matthew Malone</v>
      </c>
      <c r="U775">
        <f>MONTH(CustomerSupport[[#This Row],[Date of Purchase]])</f>
        <v>10</v>
      </c>
      <c r="V775" t="str">
        <f>TEXT('Working data'!G775,"mmmm")</f>
        <v>October</v>
      </c>
      <c r="W775">
        <f>YEAR(CustomerSupport[[#This Row],[Date of Purchase]])</f>
        <v>2020</v>
      </c>
      <c r="X775" t="str">
        <f t="shared" si="12"/>
        <v/>
      </c>
    </row>
    <row r="776" spans="1:24" ht="14.25" customHeight="1" x14ac:dyDescent="0.4">
      <c r="A776">
        <v>775</v>
      </c>
      <c r="B776" t="s">
        <v>2659</v>
      </c>
      <c r="C776" t="s">
        <v>2660</v>
      </c>
      <c r="D776">
        <v>27</v>
      </c>
      <c r="E776" t="s">
        <v>19</v>
      </c>
      <c r="F776" t="s">
        <v>431</v>
      </c>
      <c r="G776" s="1">
        <v>43846</v>
      </c>
      <c r="H776" t="s">
        <v>45</v>
      </c>
      <c r="I776" t="s">
        <v>22</v>
      </c>
      <c r="J776" s="2" t="s">
        <v>2661</v>
      </c>
      <c r="K776" t="s">
        <v>62</v>
      </c>
      <c r="M776" t="s">
        <v>143</v>
      </c>
      <c r="N776" t="s">
        <v>33</v>
      </c>
      <c r="R776">
        <v>775</v>
      </c>
      <c r="S776" t="str">
        <f>PROPER(CustomerSupport[[#This Row],[Resolution]])</f>
        <v/>
      </c>
      <c r="T776" t="str">
        <f>TRIM(CustomerSupport[[#This Row],[Customer Name]])</f>
        <v>Tara Guerra</v>
      </c>
      <c r="U776">
        <f>MONTH(CustomerSupport[[#This Row],[Date of Purchase]])</f>
        <v>1</v>
      </c>
      <c r="V776" t="str">
        <f>TEXT('Working data'!G776,"mmmm")</f>
        <v>January</v>
      </c>
      <c r="W776">
        <f>YEAR(CustomerSupport[[#This Row],[Date of Purchase]])</f>
        <v>2020</v>
      </c>
      <c r="X776" t="str">
        <f t="shared" si="12"/>
        <v/>
      </c>
    </row>
    <row r="777" spans="1:24" ht="14.25" customHeight="1" x14ac:dyDescent="0.4">
      <c r="A777">
        <v>776</v>
      </c>
      <c r="B777" t="s">
        <v>2662</v>
      </c>
      <c r="C777" t="s">
        <v>2663</v>
      </c>
      <c r="D777">
        <v>21</v>
      </c>
      <c r="E777" t="s">
        <v>58</v>
      </c>
      <c r="F777" t="s">
        <v>98</v>
      </c>
      <c r="G777" s="1">
        <v>44359</v>
      </c>
      <c r="H777" t="s">
        <v>45</v>
      </c>
      <c r="I777" t="s">
        <v>77</v>
      </c>
      <c r="J777" s="2" t="s">
        <v>2664</v>
      </c>
      <c r="K777" t="s">
        <v>62</v>
      </c>
      <c r="M777" t="s">
        <v>41</v>
      </c>
      <c r="N777" t="s">
        <v>55</v>
      </c>
      <c r="R777">
        <v>776</v>
      </c>
      <c r="S777" t="str">
        <f>PROPER(CustomerSupport[[#This Row],[Resolution]])</f>
        <v/>
      </c>
      <c r="T777" t="str">
        <f>TRIM(CustomerSupport[[#This Row],[Customer Name]])</f>
        <v>Amanda Young</v>
      </c>
      <c r="U777">
        <f>MONTH(CustomerSupport[[#This Row],[Date of Purchase]])</f>
        <v>6</v>
      </c>
      <c r="V777" t="str">
        <f>TEXT('Working data'!G777,"mmmm")</f>
        <v>June</v>
      </c>
      <c r="W777">
        <f>YEAR(CustomerSupport[[#This Row],[Date of Purchase]])</f>
        <v>2021</v>
      </c>
      <c r="X777" t="str">
        <f t="shared" si="12"/>
        <v/>
      </c>
    </row>
    <row r="778" spans="1:24" ht="14.25" customHeight="1" x14ac:dyDescent="0.4">
      <c r="A778">
        <v>777</v>
      </c>
      <c r="B778" t="s">
        <v>2665</v>
      </c>
      <c r="C778" t="s">
        <v>2666</v>
      </c>
      <c r="D778">
        <v>27</v>
      </c>
      <c r="E778" t="s">
        <v>29</v>
      </c>
      <c r="F778" t="s">
        <v>317</v>
      </c>
      <c r="G778" s="1">
        <v>43993</v>
      </c>
      <c r="H778" t="s">
        <v>59</v>
      </c>
      <c r="I778" t="s">
        <v>177</v>
      </c>
      <c r="J778" s="2" t="s">
        <v>2667</v>
      </c>
      <c r="K778" t="s">
        <v>39</v>
      </c>
      <c r="L778" t="s">
        <v>2668</v>
      </c>
      <c r="M778" t="s">
        <v>25</v>
      </c>
      <c r="N778" t="s">
        <v>33</v>
      </c>
      <c r="O778" s="3">
        <v>45078.078865740739</v>
      </c>
      <c r="P778" s="3">
        <v>45078.769143518519</v>
      </c>
      <c r="Q778">
        <v>5</v>
      </c>
      <c r="R778">
        <v>777</v>
      </c>
      <c r="S778" t="str">
        <f>PROPER(CustomerSupport[[#This Row],[Resolution]])</f>
        <v>Arrive Letter Call Treatment.</v>
      </c>
      <c r="T778" t="str">
        <f>TRIM(CustomerSupport[[#This Row],[Customer Name]])</f>
        <v>Timothy Newman</v>
      </c>
      <c r="U778">
        <f>MONTH(CustomerSupport[[#This Row],[Date of Purchase]])</f>
        <v>6</v>
      </c>
      <c r="V778" t="str">
        <f>TEXT('Working data'!G778,"mmmm")</f>
        <v>June</v>
      </c>
      <c r="W778">
        <f>YEAR(CustomerSupport[[#This Row],[Date of Purchase]])</f>
        <v>2020</v>
      </c>
      <c r="X778">
        <f t="shared" si="12"/>
        <v>16.566666666709352</v>
      </c>
    </row>
    <row r="779" spans="1:24" ht="14.25" customHeight="1" x14ac:dyDescent="0.4">
      <c r="A779">
        <v>778</v>
      </c>
      <c r="B779" t="s">
        <v>2669</v>
      </c>
      <c r="C779" t="s">
        <v>2670</v>
      </c>
      <c r="D779">
        <v>52</v>
      </c>
      <c r="E779" t="s">
        <v>58</v>
      </c>
      <c r="F779" t="s">
        <v>98</v>
      </c>
      <c r="G779" s="1">
        <v>44506</v>
      </c>
      <c r="H779" t="s">
        <v>59</v>
      </c>
      <c r="I779" t="s">
        <v>177</v>
      </c>
      <c r="J779" s="2" t="s">
        <v>2671</v>
      </c>
      <c r="K779" t="s">
        <v>62</v>
      </c>
      <c r="M779" t="s">
        <v>143</v>
      </c>
      <c r="N779" t="s">
        <v>83</v>
      </c>
      <c r="R779">
        <v>778</v>
      </c>
      <c r="S779" t="str">
        <f>PROPER(CustomerSupport[[#This Row],[Resolution]])</f>
        <v/>
      </c>
      <c r="T779" t="str">
        <f>TRIM(CustomerSupport[[#This Row],[Customer Name]])</f>
        <v>Angela Parrish</v>
      </c>
      <c r="U779">
        <f>MONTH(CustomerSupport[[#This Row],[Date of Purchase]])</f>
        <v>11</v>
      </c>
      <c r="V779" t="str">
        <f>TEXT('Working data'!G779,"mmmm")</f>
        <v>November</v>
      </c>
      <c r="W779">
        <f>YEAR(CustomerSupport[[#This Row],[Date of Purchase]])</f>
        <v>2021</v>
      </c>
      <c r="X779" t="str">
        <f t="shared" si="12"/>
        <v/>
      </c>
    </row>
    <row r="780" spans="1:24" ht="14.25" customHeight="1" x14ac:dyDescent="0.4">
      <c r="A780">
        <v>779</v>
      </c>
      <c r="B780" t="s">
        <v>2672</v>
      </c>
      <c r="C780" t="s">
        <v>2673</v>
      </c>
      <c r="D780">
        <v>53</v>
      </c>
      <c r="E780" t="s">
        <v>58</v>
      </c>
      <c r="F780" t="s">
        <v>173</v>
      </c>
      <c r="G780" s="1">
        <v>44444</v>
      </c>
      <c r="H780" t="s">
        <v>59</v>
      </c>
      <c r="I780" t="s">
        <v>77</v>
      </c>
      <c r="J780" s="2" t="s">
        <v>2674</v>
      </c>
      <c r="K780" t="s">
        <v>62</v>
      </c>
      <c r="M780" t="s">
        <v>41</v>
      </c>
      <c r="N780" t="s">
        <v>26</v>
      </c>
      <c r="R780">
        <v>779</v>
      </c>
      <c r="S780" t="str">
        <f>PROPER(CustomerSupport[[#This Row],[Resolution]])</f>
        <v/>
      </c>
      <c r="T780" t="str">
        <f>TRIM(CustomerSupport[[#This Row],[Customer Name]])</f>
        <v>Tiffany Key</v>
      </c>
      <c r="U780">
        <f>MONTH(CustomerSupport[[#This Row],[Date of Purchase]])</f>
        <v>9</v>
      </c>
      <c r="V780" t="str">
        <f>TEXT('Working data'!G780,"mmmm")</f>
        <v>September</v>
      </c>
      <c r="W780">
        <f>YEAR(CustomerSupport[[#This Row],[Date of Purchase]])</f>
        <v>2021</v>
      </c>
      <c r="X780" t="str">
        <f t="shared" si="12"/>
        <v/>
      </c>
    </row>
    <row r="781" spans="1:24" ht="14.25" customHeight="1" x14ac:dyDescent="0.4">
      <c r="A781">
        <v>780</v>
      </c>
      <c r="B781" t="s">
        <v>2675</v>
      </c>
      <c r="C781" t="s">
        <v>2676</v>
      </c>
      <c r="D781">
        <v>52</v>
      </c>
      <c r="E781" t="s">
        <v>19</v>
      </c>
      <c r="F781" t="s">
        <v>71</v>
      </c>
      <c r="G781" s="1">
        <v>44192</v>
      </c>
      <c r="H781" t="s">
        <v>45</v>
      </c>
      <c r="I781" t="s">
        <v>99</v>
      </c>
      <c r="J781" s="2" t="s">
        <v>2677</v>
      </c>
      <c r="K781" t="s">
        <v>62</v>
      </c>
      <c r="M781" t="s">
        <v>25</v>
      </c>
      <c r="N781" t="s">
        <v>33</v>
      </c>
      <c r="R781">
        <v>780</v>
      </c>
      <c r="S781" t="str">
        <f>PROPER(CustomerSupport[[#This Row],[Resolution]])</f>
        <v/>
      </c>
      <c r="T781" t="str">
        <f>TRIM(CustomerSupport[[#This Row],[Customer Name]])</f>
        <v>Tiffany Stephenson</v>
      </c>
      <c r="U781">
        <f>MONTH(CustomerSupport[[#This Row],[Date of Purchase]])</f>
        <v>12</v>
      </c>
      <c r="V781" t="str">
        <f>TEXT('Working data'!G781,"mmmm")</f>
        <v>December</v>
      </c>
      <c r="W781">
        <f>YEAR(CustomerSupport[[#This Row],[Date of Purchase]])</f>
        <v>2020</v>
      </c>
      <c r="X781" t="str">
        <f t="shared" si="12"/>
        <v/>
      </c>
    </row>
    <row r="782" spans="1:24" ht="14.25" customHeight="1" x14ac:dyDescent="0.4">
      <c r="A782">
        <v>781</v>
      </c>
      <c r="B782" t="s">
        <v>2678</v>
      </c>
      <c r="C782" t="s">
        <v>2679</v>
      </c>
      <c r="D782">
        <v>19</v>
      </c>
      <c r="E782" t="s">
        <v>29</v>
      </c>
      <c r="F782" t="s">
        <v>107</v>
      </c>
      <c r="G782" s="1">
        <v>44080</v>
      </c>
      <c r="H782" t="s">
        <v>67</v>
      </c>
      <c r="I782" t="s">
        <v>150</v>
      </c>
      <c r="J782" t="s">
        <v>2680</v>
      </c>
      <c r="K782" t="s">
        <v>39</v>
      </c>
      <c r="L782" t="s">
        <v>2681</v>
      </c>
      <c r="M782" t="s">
        <v>41</v>
      </c>
      <c r="N782" t="s">
        <v>83</v>
      </c>
      <c r="O782" s="3">
        <v>45078.124062499999</v>
      </c>
      <c r="P782" s="3">
        <v>45078.747673611113</v>
      </c>
      <c r="Q782">
        <v>4</v>
      </c>
      <c r="R782">
        <v>781</v>
      </c>
      <c r="S782" t="str">
        <f>PROPER(CustomerSupport[[#This Row],[Resolution]])</f>
        <v>Can Buy Natural Prevent Different Modern.</v>
      </c>
      <c r="T782" t="str">
        <f>TRIM(CustomerSupport[[#This Row],[Customer Name]])</f>
        <v>William Henderson</v>
      </c>
      <c r="U782">
        <f>MONTH(CustomerSupport[[#This Row],[Date of Purchase]])</f>
        <v>9</v>
      </c>
      <c r="V782" t="str">
        <f>TEXT('Working data'!G782,"mmmm")</f>
        <v>September</v>
      </c>
      <c r="W782">
        <f>YEAR(CustomerSupport[[#This Row],[Date of Purchase]])</f>
        <v>2020</v>
      </c>
      <c r="X782">
        <f t="shared" si="12"/>
        <v>14.966666666732635</v>
      </c>
    </row>
    <row r="783" spans="1:24" ht="14.25" customHeight="1" x14ac:dyDescent="0.4">
      <c r="A783">
        <v>782</v>
      </c>
      <c r="B783" t="s">
        <v>2682</v>
      </c>
      <c r="C783" t="s">
        <v>2683</v>
      </c>
      <c r="D783">
        <v>55</v>
      </c>
      <c r="E783" t="s">
        <v>58</v>
      </c>
      <c r="F783" t="s">
        <v>655</v>
      </c>
      <c r="G783" s="1">
        <v>44241</v>
      </c>
      <c r="H783" t="s">
        <v>21</v>
      </c>
      <c r="I783" t="s">
        <v>99</v>
      </c>
      <c r="J783" t="s">
        <v>2684</v>
      </c>
      <c r="K783" t="s">
        <v>62</v>
      </c>
      <c r="M783" t="s">
        <v>143</v>
      </c>
      <c r="N783" t="s">
        <v>83</v>
      </c>
      <c r="R783">
        <v>782</v>
      </c>
      <c r="S783" t="str">
        <f>PROPER(CustomerSupport[[#This Row],[Resolution]])</f>
        <v/>
      </c>
      <c r="T783" t="str">
        <f>TRIM(CustomerSupport[[#This Row],[Customer Name]])</f>
        <v>Angela Johnson</v>
      </c>
      <c r="U783">
        <f>MONTH(CustomerSupport[[#This Row],[Date of Purchase]])</f>
        <v>2</v>
      </c>
      <c r="V783" t="str">
        <f>TEXT('Working data'!G783,"mmmm")</f>
        <v>February</v>
      </c>
      <c r="W783">
        <f>YEAR(CustomerSupport[[#This Row],[Date of Purchase]])</f>
        <v>2021</v>
      </c>
      <c r="X783" t="str">
        <f t="shared" si="12"/>
        <v/>
      </c>
    </row>
    <row r="784" spans="1:24" ht="14.25" customHeight="1" x14ac:dyDescent="0.4">
      <c r="A784">
        <v>783</v>
      </c>
      <c r="B784" t="s">
        <v>2685</v>
      </c>
      <c r="C784" t="s">
        <v>2686</v>
      </c>
      <c r="D784">
        <v>29</v>
      </c>
      <c r="E784" t="s">
        <v>58</v>
      </c>
      <c r="F784" t="s">
        <v>44</v>
      </c>
      <c r="G784" s="1">
        <v>44200</v>
      </c>
      <c r="H784" t="s">
        <v>59</v>
      </c>
      <c r="I784" t="s">
        <v>113</v>
      </c>
      <c r="J784" s="2" t="s">
        <v>2687</v>
      </c>
      <c r="K784" t="s">
        <v>62</v>
      </c>
      <c r="M784" t="s">
        <v>89</v>
      </c>
      <c r="N784" t="s">
        <v>26</v>
      </c>
      <c r="R784">
        <v>783</v>
      </c>
      <c r="S784" t="str">
        <f>PROPER(CustomerSupport[[#This Row],[Resolution]])</f>
        <v/>
      </c>
      <c r="T784" t="str">
        <f>TRIM(CustomerSupport[[#This Row],[Customer Name]])</f>
        <v>Charles Mcconnell</v>
      </c>
      <c r="U784">
        <f>MONTH(CustomerSupport[[#This Row],[Date of Purchase]])</f>
        <v>1</v>
      </c>
      <c r="V784" t="str">
        <f>TEXT('Working data'!G784,"mmmm")</f>
        <v>January</v>
      </c>
      <c r="W784">
        <f>YEAR(CustomerSupport[[#This Row],[Date of Purchase]])</f>
        <v>2021</v>
      </c>
      <c r="X784" t="str">
        <f t="shared" si="12"/>
        <v/>
      </c>
    </row>
    <row r="785" spans="1:24" ht="14.25" customHeight="1" x14ac:dyDescent="0.4">
      <c r="A785">
        <v>784</v>
      </c>
      <c r="B785" t="s">
        <v>2688</v>
      </c>
      <c r="C785" t="s">
        <v>2689</v>
      </c>
      <c r="D785">
        <v>35</v>
      </c>
      <c r="E785" t="s">
        <v>29</v>
      </c>
      <c r="F785" t="s">
        <v>249</v>
      </c>
      <c r="G785" s="1">
        <v>44061</v>
      </c>
      <c r="H785" t="s">
        <v>67</v>
      </c>
      <c r="I785" t="s">
        <v>37</v>
      </c>
      <c r="J785" s="2" t="s">
        <v>2690</v>
      </c>
      <c r="K785" t="s">
        <v>24</v>
      </c>
      <c r="M785" t="s">
        <v>25</v>
      </c>
      <c r="N785" t="s">
        <v>26</v>
      </c>
      <c r="O785" s="3">
        <v>45078.430347222224</v>
      </c>
      <c r="R785">
        <v>784</v>
      </c>
      <c r="S785" t="str">
        <f>PROPER(CustomerSupport[[#This Row],[Resolution]])</f>
        <v/>
      </c>
      <c r="T785" t="str">
        <f>TRIM(CustomerSupport[[#This Row],[Customer Name]])</f>
        <v>Karen Wheeler</v>
      </c>
      <c r="U785">
        <f>MONTH(CustomerSupport[[#This Row],[Date of Purchase]])</f>
        <v>8</v>
      </c>
      <c r="V785" t="str">
        <f>TEXT('Working data'!G785,"mmmm")</f>
        <v>August</v>
      </c>
      <c r="W785">
        <f>YEAR(CustomerSupport[[#This Row],[Date of Purchase]])</f>
        <v>2020</v>
      </c>
      <c r="X785" t="str">
        <f t="shared" si="12"/>
        <v/>
      </c>
    </row>
    <row r="786" spans="1:24" ht="14.25" customHeight="1" x14ac:dyDescent="0.4">
      <c r="A786">
        <v>785</v>
      </c>
      <c r="B786" t="s">
        <v>2691</v>
      </c>
      <c r="C786" t="s">
        <v>2692</v>
      </c>
      <c r="D786">
        <v>43</v>
      </c>
      <c r="E786" t="s">
        <v>58</v>
      </c>
      <c r="F786" t="s">
        <v>655</v>
      </c>
      <c r="G786" s="1">
        <v>44465</v>
      </c>
      <c r="H786" t="s">
        <v>21</v>
      </c>
      <c r="I786" t="s">
        <v>177</v>
      </c>
      <c r="J786" t="s">
        <v>2693</v>
      </c>
      <c r="K786" t="s">
        <v>24</v>
      </c>
      <c r="M786" t="s">
        <v>41</v>
      </c>
      <c r="N786" t="s">
        <v>26</v>
      </c>
      <c r="O786" s="3">
        <v>45078.61577546296</v>
      </c>
      <c r="R786">
        <v>785</v>
      </c>
      <c r="S786" t="str">
        <f>PROPER(CustomerSupport[[#This Row],[Resolution]])</f>
        <v/>
      </c>
      <c r="T786" t="str">
        <f>TRIM(CustomerSupport[[#This Row],[Customer Name]])</f>
        <v>Jeffrey Green</v>
      </c>
      <c r="U786">
        <f>MONTH(CustomerSupport[[#This Row],[Date of Purchase]])</f>
        <v>9</v>
      </c>
      <c r="V786" t="str">
        <f>TEXT('Working data'!G786,"mmmm")</f>
        <v>September</v>
      </c>
      <c r="W786">
        <f>YEAR(CustomerSupport[[#This Row],[Date of Purchase]])</f>
        <v>2021</v>
      </c>
      <c r="X786" t="str">
        <f t="shared" si="12"/>
        <v/>
      </c>
    </row>
    <row r="787" spans="1:24" ht="14.25" customHeight="1" x14ac:dyDescent="0.4">
      <c r="A787">
        <v>786</v>
      </c>
      <c r="B787" t="s">
        <v>2694</v>
      </c>
      <c r="C787" t="s">
        <v>2695</v>
      </c>
      <c r="D787">
        <v>65</v>
      </c>
      <c r="E787" t="s">
        <v>58</v>
      </c>
      <c r="F787" t="s">
        <v>173</v>
      </c>
      <c r="G787" s="1">
        <v>44434</v>
      </c>
      <c r="H787" t="s">
        <v>45</v>
      </c>
      <c r="I787" t="s">
        <v>46</v>
      </c>
      <c r="J787" t="s">
        <v>2696</v>
      </c>
      <c r="K787" t="s">
        <v>24</v>
      </c>
      <c r="M787" t="s">
        <v>25</v>
      </c>
      <c r="N787" t="s">
        <v>33</v>
      </c>
      <c r="O787" s="3">
        <v>45078.099120370367</v>
      </c>
      <c r="R787">
        <v>786</v>
      </c>
      <c r="S787" t="str">
        <f>PROPER(CustomerSupport[[#This Row],[Resolution]])</f>
        <v/>
      </c>
      <c r="T787" t="str">
        <f>TRIM(CustomerSupport[[#This Row],[Customer Name]])</f>
        <v>Lisa Wise</v>
      </c>
      <c r="U787">
        <f>MONTH(CustomerSupport[[#This Row],[Date of Purchase]])</f>
        <v>8</v>
      </c>
      <c r="V787" t="str">
        <f>TEXT('Working data'!G787,"mmmm")</f>
        <v>August</v>
      </c>
      <c r="W787">
        <f>YEAR(CustomerSupport[[#This Row],[Date of Purchase]])</f>
        <v>2021</v>
      </c>
      <c r="X787" t="str">
        <f t="shared" si="12"/>
        <v/>
      </c>
    </row>
    <row r="788" spans="1:24" ht="14.25" customHeight="1" x14ac:dyDescent="0.4">
      <c r="A788">
        <v>787</v>
      </c>
      <c r="B788" t="s">
        <v>2697</v>
      </c>
      <c r="C788" t="s">
        <v>2698</v>
      </c>
      <c r="D788">
        <v>35</v>
      </c>
      <c r="E788" t="s">
        <v>19</v>
      </c>
      <c r="F788" t="s">
        <v>456</v>
      </c>
      <c r="G788" s="1">
        <v>44051</v>
      </c>
      <c r="H788" t="s">
        <v>67</v>
      </c>
      <c r="I788" t="s">
        <v>113</v>
      </c>
      <c r="J788" s="2" t="s">
        <v>2699</v>
      </c>
      <c r="K788" t="s">
        <v>39</v>
      </c>
      <c r="L788" t="s">
        <v>2700</v>
      </c>
      <c r="M788" t="s">
        <v>25</v>
      </c>
      <c r="N788" t="s">
        <v>83</v>
      </c>
      <c r="O788" s="3">
        <v>45078.301921296297</v>
      </c>
      <c r="P788" s="3">
        <v>45078.314421296294</v>
      </c>
      <c r="Q788">
        <v>1</v>
      </c>
      <c r="R788">
        <v>787</v>
      </c>
      <c r="S788" t="str">
        <f>PROPER(CustomerSupport[[#This Row],[Resolution]])</f>
        <v>Your Eye Other Step Tonight Heart Take.</v>
      </c>
      <c r="T788" t="str">
        <f>TRIM(CustomerSupport[[#This Row],[Customer Name]])</f>
        <v>Gregory Hamilton</v>
      </c>
      <c r="U788">
        <f>MONTH(CustomerSupport[[#This Row],[Date of Purchase]])</f>
        <v>8</v>
      </c>
      <c r="V788" t="str">
        <f>TEXT('Working data'!G788,"mmmm")</f>
        <v>August</v>
      </c>
      <c r="W788">
        <f>YEAR(CustomerSupport[[#This Row],[Date of Purchase]])</f>
        <v>2020</v>
      </c>
      <c r="X788">
        <f t="shared" si="12"/>
        <v>0.29999999993015081</v>
      </c>
    </row>
    <row r="789" spans="1:24" ht="14.25" customHeight="1" x14ac:dyDescent="0.4">
      <c r="A789">
        <v>788</v>
      </c>
      <c r="B789" t="s">
        <v>2701</v>
      </c>
      <c r="C789" t="s">
        <v>2702</v>
      </c>
      <c r="D789">
        <v>41</v>
      </c>
      <c r="E789" t="s">
        <v>58</v>
      </c>
      <c r="F789" t="s">
        <v>86</v>
      </c>
      <c r="G789" s="1">
        <v>44424</v>
      </c>
      <c r="H789" t="s">
        <v>66</v>
      </c>
      <c r="I789" t="s">
        <v>177</v>
      </c>
      <c r="J789" s="2" t="s">
        <v>2703</v>
      </c>
      <c r="K789" t="s">
        <v>24</v>
      </c>
      <c r="M789" t="s">
        <v>25</v>
      </c>
      <c r="N789" t="s">
        <v>55</v>
      </c>
      <c r="O789" s="3">
        <v>45078.13318287037</v>
      </c>
      <c r="R789">
        <v>788</v>
      </c>
      <c r="S789" t="str">
        <f>PROPER(CustomerSupport[[#This Row],[Resolution]])</f>
        <v/>
      </c>
      <c r="T789" t="str">
        <f>TRIM(CustomerSupport[[#This Row],[Customer Name]])</f>
        <v>Todd Walsh</v>
      </c>
      <c r="U789">
        <f>MONTH(CustomerSupport[[#This Row],[Date of Purchase]])</f>
        <v>8</v>
      </c>
      <c r="V789" t="str">
        <f>TEXT('Working data'!G789,"mmmm")</f>
        <v>August</v>
      </c>
      <c r="W789">
        <f>YEAR(CustomerSupport[[#This Row],[Date of Purchase]])</f>
        <v>2021</v>
      </c>
      <c r="X789" t="str">
        <f t="shared" si="12"/>
        <v/>
      </c>
    </row>
    <row r="790" spans="1:24" ht="14.25" customHeight="1" x14ac:dyDescent="0.4">
      <c r="A790">
        <v>789</v>
      </c>
      <c r="B790" t="s">
        <v>2704</v>
      </c>
      <c r="C790" t="s">
        <v>2705</v>
      </c>
      <c r="D790">
        <v>50</v>
      </c>
      <c r="E790" t="s">
        <v>58</v>
      </c>
      <c r="F790" t="s">
        <v>286</v>
      </c>
      <c r="G790" s="1">
        <v>44121</v>
      </c>
      <c r="H790" t="s">
        <v>66</v>
      </c>
      <c r="I790" t="s">
        <v>113</v>
      </c>
      <c r="J790" t="s">
        <v>2706</v>
      </c>
      <c r="K790" t="s">
        <v>62</v>
      </c>
      <c r="M790" t="s">
        <v>25</v>
      </c>
      <c r="N790" t="s">
        <v>33</v>
      </c>
      <c r="R790">
        <v>789</v>
      </c>
      <c r="S790" t="str">
        <f>PROPER(CustomerSupport[[#This Row],[Resolution]])</f>
        <v/>
      </c>
      <c r="T790" t="str">
        <f>TRIM(CustomerSupport[[#This Row],[Customer Name]])</f>
        <v>Michael Garcia</v>
      </c>
      <c r="U790">
        <f>MONTH(CustomerSupport[[#This Row],[Date of Purchase]])</f>
        <v>10</v>
      </c>
      <c r="V790" t="str">
        <f>TEXT('Working data'!G790,"mmmm")</f>
        <v>October</v>
      </c>
      <c r="W790">
        <f>YEAR(CustomerSupport[[#This Row],[Date of Purchase]])</f>
        <v>2020</v>
      </c>
      <c r="X790" t="str">
        <f t="shared" si="12"/>
        <v/>
      </c>
    </row>
    <row r="791" spans="1:24" ht="14.25" customHeight="1" x14ac:dyDescent="0.4">
      <c r="A791">
        <v>790</v>
      </c>
      <c r="B791" t="s">
        <v>2707</v>
      </c>
      <c r="C791" t="s">
        <v>2708</v>
      </c>
      <c r="D791">
        <v>45</v>
      </c>
      <c r="E791" t="s">
        <v>19</v>
      </c>
      <c r="F791" t="s">
        <v>98</v>
      </c>
      <c r="G791" s="1">
        <v>44445</v>
      </c>
      <c r="H791" t="s">
        <v>45</v>
      </c>
      <c r="I791" t="s">
        <v>60</v>
      </c>
      <c r="J791" s="2" t="s">
        <v>2709</v>
      </c>
      <c r="K791" t="s">
        <v>62</v>
      </c>
      <c r="M791" t="s">
        <v>25</v>
      </c>
      <c r="N791" t="s">
        <v>55</v>
      </c>
      <c r="R791">
        <v>790</v>
      </c>
      <c r="S791" t="str">
        <f>PROPER(CustomerSupport[[#This Row],[Resolution]])</f>
        <v/>
      </c>
      <c r="T791" t="str">
        <f>TRIM(CustomerSupport[[#This Row],[Customer Name]])</f>
        <v>Brett Harris</v>
      </c>
      <c r="U791">
        <f>MONTH(CustomerSupport[[#This Row],[Date of Purchase]])</f>
        <v>9</v>
      </c>
      <c r="V791" t="str">
        <f>TEXT('Working data'!G791,"mmmm")</f>
        <v>September</v>
      </c>
      <c r="W791">
        <f>YEAR(CustomerSupport[[#This Row],[Date of Purchase]])</f>
        <v>2021</v>
      </c>
      <c r="X791" t="str">
        <f t="shared" si="12"/>
        <v/>
      </c>
    </row>
    <row r="792" spans="1:24" ht="14.25" customHeight="1" x14ac:dyDescent="0.4">
      <c r="A792">
        <v>791</v>
      </c>
      <c r="B792" t="s">
        <v>2710</v>
      </c>
      <c r="C792" t="s">
        <v>2711</v>
      </c>
      <c r="D792">
        <v>30</v>
      </c>
      <c r="E792" t="s">
        <v>19</v>
      </c>
      <c r="F792" t="s">
        <v>242</v>
      </c>
      <c r="G792" s="1">
        <v>44210</v>
      </c>
      <c r="H792" t="s">
        <v>66</v>
      </c>
      <c r="I792" t="s">
        <v>113</v>
      </c>
      <c r="J792" t="s">
        <v>2712</v>
      </c>
      <c r="K792" t="s">
        <v>39</v>
      </c>
      <c r="L792" t="s">
        <v>2713</v>
      </c>
      <c r="M792" t="s">
        <v>89</v>
      </c>
      <c r="N792" t="s">
        <v>83</v>
      </c>
      <c r="O792" s="3">
        <v>45078.459618055553</v>
      </c>
      <c r="P792" s="3">
        <v>45078.09642361111</v>
      </c>
      <c r="Q792">
        <v>4</v>
      </c>
      <c r="R792">
        <v>791</v>
      </c>
      <c r="S792" t="str">
        <f>PROPER(CustomerSupport[[#This Row],[Resolution]])</f>
        <v>Party Yard Suffer Morning Democratic.</v>
      </c>
      <c r="T792" t="str">
        <f>TRIM(CustomerSupport[[#This Row],[Customer Name]])</f>
        <v>Casey Oconnor</v>
      </c>
      <c r="U792">
        <f>MONTH(CustomerSupport[[#This Row],[Date of Purchase]])</f>
        <v>1</v>
      </c>
      <c r="V792" t="str">
        <f>TEXT('Working data'!G792,"mmmm")</f>
        <v>January</v>
      </c>
      <c r="W792">
        <f>YEAR(CustomerSupport[[#This Row],[Date of Purchase]])</f>
        <v>2021</v>
      </c>
      <c r="X792">
        <f t="shared" si="12"/>
        <v>-8.71666666661622</v>
      </c>
    </row>
    <row r="793" spans="1:24" ht="14.25" customHeight="1" x14ac:dyDescent="0.4">
      <c r="A793">
        <v>792</v>
      </c>
      <c r="B793" t="s">
        <v>2714</v>
      </c>
      <c r="C793" t="s">
        <v>2715</v>
      </c>
      <c r="D793">
        <v>21</v>
      </c>
      <c r="E793" t="s">
        <v>29</v>
      </c>
      <c r="F793" t="s">
        <v>76</v>
      </c>
      <c r="G793" s="1">
        <v>43930</v>
      </c>
      <c r="H793" t="s">
        <v>59</v>
      </c>
      <c r="I793" t="s">
        <v>93</v>
      </c>
      <c r="J793" s="2" t="s">
        <v>2716</v>
      </c>
      <c r="K793" t="s">
        <v>39</v>
      </c>
      <c r="L793" t="s">
        <v>2717</v>
      </c>
      <c r="M793" t="s">
        <v>25</v>
      </c>
      <c r="N793" t="s">
        <v>55</v>
      </c>
      <c r="O793" s="3">
        <v>45078.255474537036</v>
      </c>
      <c r="P793" s="3">
        <v>45078.804780092592</v>
      </c>
      <c r="Q793">
        <v>3</v>
      </c>
      <c r="R793">
        <v>792</v>
      </c>
      <c r="S793" t="str">
        <f>PROPER(CustomerSupport[[#This Row],[Resolution]])</f>
        <v>Hotel Take Both Wide.</v>
      </c>
      <c r="T793" t="str">
        <f>TRIM(CustomerSupport[[#This Row],[Customer Name]])</f>
        <v>Stuart Spears</v>
      </c>
      <c r="U793">
        <f>MONTH(CustomerSupport[[#This Row],[Date of Purchase]])</f>
        <v>4</v>
      </c>
      <c r="V793" t="str">
        <f>TEXT('Working data'!G793,"mmmm")</f>
        <v>April</v>
      </c>
      <c r="W793">
        <f>YEAR(CustomerSupport[[#This Row],[Date of Purchase]])</f>
        <v>2020</v>
      </c>
      <c r="X793">
        <f t="shared" si="12"/>
        <v>13.183333333348855</v>
      </c>
    </row>
    <row r="794" spans="1:24" ht="14.25" customHeight="1" x14ac:dyDescent="0.4">
      <c r="A794">
        <v>793</v>
      </c>
      <c r="B794" t="s">
        <v>2718</v>
      </c>
      <c r="C794" t="s">
        <v>2719</v>
      </c>
      <c r="D794">
        <v>40</v>
      </c>
      <c r="E794" t="s">
        <v>29</v>
      </c>
      <c r="F794" t="s">
        <v>76</v>
      </c>
      <c r="G794" s="1">
        <v>44073</v>
      </c>
      <c r="H794" t="s">
        <v>21</v>
      </c>
      <c r="I794" t="s">
        <v>177</v>
      </c>
      <c r="J794" s="2" t="s">
        <v>2720</v>
      </c>
      <c r="K794" t="s">
        <v>24</v>
      </c>
      <c r="M794" t="s">
        <v>25</v>
      </c>
      <c r="N794" t="s">
        <v>55</v>
      </c>
      <c r="O794" s="3">
        <v>45077.942997685182</v>
      </c>
      <c r="R794">
        <v>793</v>
      </c>
      <c r="S794" t="str">
        <f>PROPER(CustomerSupport[[#This Row],[Resolution]])</f>
        <v/>
      </c>
      <c r="T794" t="str">
        <f>TRIM(CustomerSupport[[#This Row],[Customer Name]])</f>
        <v>Donna Campbell</v>
      </c>
      <c r="U794">
        <f>MONTH(CustomerSupport[[#This Row],[Date of Purchase]])</f>
        <v>8</v>
      </c>
      <c r="V794" t="str">
        <f>TEXT('Working data'!G794,"mmmm")</f>
        <v>August</v>
      </c>
      <c r="W794">
        <f>YEAR(CustomerSupport[[#This Row],[Date of Purchase]])</f>
        <v>2020</v>
      </c>
      <c r="X794" t="str">
        <f t="shared" si="12"/>
        <v/>
      </c>
    </row>
    <row r="795" spans="1:24" ht="14.25" customHeight="1" x14ac:dyDescent="0.4">
      <c r="A795">
        <v>794</v>
      </c>
      <c r="B795" t="s">
        <v>2721</v>
      </c>
      <c r="C795" t="s">
        <v>2722</v>
      </c>
      <c r="D795">
        <v>37</v>
      </c>
      <c r="E795" t="s">
        <v>58</v>
      </c>
      <c r="F795" t="s">
        <v>125</v>
      </c>
      <c r="G795" s="1">
        <v>44357</v>
      </c>
      <c r="H795" t="s">
        <v>66</v>
      </c>
      <c r="I795" t="s">
        <v>31</v>
      </c>
      <c r="J795" s="2" t="s">
        <v>2723</v>
      </c>
      <c r="K795" t="s">
        <v>24</v>
      </c>
      <c r="M795" t="s">
        <v>25</v>
      </c>
      <c r="N795" t="s">
        <v>26</v>
      </c>
      <c r="O795" s="3">
        <v>45078.810381944444</v>
      </c>
      <c r="R795">
        <v>794</v>
      </c>
      <c r="S795" t="str">
        <f>PROPER(CustomerSupport[[#This Row],[Resolution]])</f>
        <v/>
      </c>
      <c r="T795" t="str">
        <f>TRIM(CustomerSupport[[#This Row],[Customer Name]])</f>
        <v>Teresa Glover</v>
      </c>
      <c r="U795">
        <f>MONTH(CustomerSupport[[#This Row],[Date of Purchase]])</f>
        <v>6</v>
      </c>
      <c r="V795" t="str">
        <f>TEXT('Working data'!G795,"mmmm")</f>
        <v>June</v>
      </c>
      <c r="W795">
        <f>YEAR(CustomerSupport[[#This Row],[Date of Purchase]])</f>
        <v>2021</v>
      </c>
      <c r="X795" t="str">
        <f t="shared" si="12"/>
        <v/>
      </c>
    </row>
    <row r="796" spans="1:24" ht="14.25" customHeight="1" x14ac:dyDescent="0.4">
      <c r="A796">
        <v>795</v>
      </c>
      <c r="B796" t="s">
        <v>2724</v>
      </c>
      <c r="C796" t="s">
        <v>2725</v>
      </c>
      <c r="D796">
        <v>57</v>
      </c>
      <c r="E796" t="s">
        <v>29</v>
      </c>
      <c r="F796" t="s">
        <v>219</v>
      </c>
      <c r="G796" s="1">
        <v>44449</v>
      </c>
      <c r="H796" t="s">
        <v>45</v>
      </c>
      <c r="I796" t="s">
        <v>177</v>
      </c>
      <c r="J796" s="2" t="s">
        <v>2726</v>
      </c>
      <c r="K796" t="s">
        <v>62</v>
      </c>
      <c r="M796" t="s">
        <v>41</v>
      </c>
      <c r="N796" t="s">
        <v>55</v>
      </c>
      <c r="R796">
        <v>795</v>
      </c>
      <c r="S796" t="str">
        <f>PROPER(CustomerSupport[[#This Row],[Resolution]])</f>
        <v/>
      </c>
      <c r="T796" t="str">
        <f>TRIM(CustomerSupport[[#This Row],[Customer Name]])</f>
        <v>Gordon Banks</v>
      </c>
      <c r="U796">
        <f>MONTH(CustomerSupport[[#This Row],[Date of Purchase]])</f>
        <v>9</v>
      </c>
      <c r="V796" t="str">
        <f>TEXT('Working data'!G796,"mmmm")</f>
        <v>September</v>
      </c>
      <c r="W796">
        <f>YEAR(CustomerSupport[[#This Row],[Date of Purchase]])</f>
        <v>2021</v>
      </c>
      <c r="X796" t="str">
        <f t="shared" si="12"/>
        <v/>
      </c>
    </row>
    <row r="797" spans="1:24" ht="14.25" customHeight="1" x14ac:dyDescent="0.4">
      <c r="A797">
        <v>796</v>
      </c>
      <c r="B797" t="s">
        <v>2727</v>
      </c>
      <c r="C797" t="s">
        <v>2728</v>
      </c>
      <c r="D797">
        <v>46</v>
      </c>
      <c r="E797" t="s">
        <v>58</v>
      </c>
      <c r="F797" t="s">
        <v>339</v>
      </c>
      <c r="G797" s="1">
        <v>44443</v>
      </c>
      <c r="H797" t="s">
        <v>67</v>
      </c>
      <c r="I797" t="s">
        <v>113</v>
      </c>
      <c r="J797" s="2" t="s">
        <v>2729</v>
      </c>
      <c r="K797" t="s">
        <v>39</v>
      </c>
      <c r="L797" t="s">
        <v>2730</v>
      </c>
      <c r="M797" t="s">
        <v>25</v>
      </c>
      <c r="N797" t="s">
        <v>33</v>
      </c>
      <c r="O797" s="3">
        <v>45078.372210648151</v>
      </c>
      <c r="P797" s="3">
        <v>45078.406238425923</v>
      </c>
      <c r="Q797">
        <v>1</v>
      </c>
      <c r="R797">
        <v>796</v>
      </c>
      <c r="S797" t="str">
        <f>PROPER(CustomerSupport[[#This Row],[Resolution]])</f>
        <v>Heart Across Cold Material Feeling Subject Fact.</v>
      </c>
      <c r="T797" t="str">
        <f>TRIM(CustomerSupport[[#This Row],[Customer Name]])</f>
        <v>Ryan Schwartz</v>
      </c>
      <c r="U797">
        <f>MONTH(CustomerSupport[[#This Row],[Date of Purchase]])</f>
        <v>9</v>
      </c>
      <c r="V797" t="str">
        <f>TEXT('Working data'!G797,"mmmm")</f>
        <v>September</v>
      </c>
      <c r="W797">
        <f>YEAR(CustomerSupport[[#This Row],[Date of Purchase]])</f>
        <v>2021</v>
      </c>
      <c r="X797">
        <f t="shared" si="12"/>
        <v>0.8166666665347293</v>
      </c>
    </row>
    <row r="798" spans="1:24" ht="14.25" customHeight="1" x14ac:dyDescent="0.4">
      <c r="A798">
        <v>797</v>
      </c>
      <c r="B798" t="s">
        <v>2731</v>
      </c>
      <c r="C798" t="s">
        <v>2732</v>
      </c>
      <c r="D798">
        <v>59</v>
      </c>
      <c r="E798" t="s">
        <v>19</v>
      </c>
      <c r="F798" t="s">
        <v>117</v>
      </c>
      <c r="G798" s="1">
        <v>44504</v>
      </c>
      <c r="H798" t="s">
        <v>21</v>
      </c>
      <c r="I798" t="s">
        <v>59</v>
      </c>
      <c r="J798" s="2" t="s">
        <v>2733</v>
      </c>
      <c r="K798" t="s">
        <v>24</v>
      </c>
      <c r="M798" t="s">
        <v>89</v>
      </c>
      <c r="N798" t="s">
        <v>55</v>
      </c>
      <c r="O798" s="3">
        <v>45078.302083333336</v>
      </c>
      <c r="R798">
        <v>797</v>
      </c>
      <c r="S798" t="str">
        <f>PROPER(CustomerSupport[[#This Row],[Resolution]])</f>
        <v/>
      </c>
      <c r="T798" t="str">
        <f>TRIM(CustomerSupport[[#This Row],[Customer Name]])</f>
        <v>David Ramirez</v>
      </c>
      <c r="U798">
        <f>MONTH(CustomerSupport[[#This Row],[Date of Purchase]])</f>
        <v>11</v>
      </c>
      <c r="V798" t="str">
        <f>TEXT('Working data'!G798,"mmmm")</f>
        <v>November</v>
      </c>
      <c r="W798">
        <f>YEAR(CustomerSupport[[#This Row],[Date of Purchase]])</f>
        <v>2021</v>
      </c>
      <c r="X798" t="str">
        <f t="shared" si="12"/>
        <v/>
      </c>
    </row>
    <row r="799" spans="1:24" ht="14.25" customHeight="1" x14ac:dyDescent="0.4">
      <c r="A799">
        <v>798</v>
      </c>
      <c r="B799" t="s">
        <v>2734</v>
      </c>
      <c r="C799" t="s">
        <v>2735</v>
      </c>
      <c r="D799">
        <v>63</v>
      </c>
      <c r="E799" t="s">
        <v>29</v>
      </c>
      <c r="F799" t="s">
        <v>103</v>
      </c>
      <c r="G799" s="1">
        <v>43903</v>
      </c>
      <c r="H799" t="s">
        <v>67</v>
      </c>
      <c r="I799" t="s">
        <v>46</v>
      </c>
      <c r="J799" t="s">
        <v>2736</v>
      </c>
      <c r="K799" t="s">
        <v>24</v>
      </c>
      <c r="M799" t="s">
        <v>25</v>
      </c>
      <c r="N799" t="s">
        <v>33</v>
      </c>
      <c r="O799" s="3">
        <v>45078.243761574071</v>
      </c>
      <c r="R799">
        <v>798</v>
      </c>
      <c r="S799" t="str">
        <f>PROPER(CustomerSupport[[#This Row],[Resolution]])</f>
        <v/>
      </c>
      <c r="T799" t="str">
        <f>TRIM(CustomerSupport[[#This Row],[Customer Name]])</f>
        <v>Ashley Gould</v>
      </c>
      <c r="U799">
        <f>MONTH(CustomerSupport[[#This Row],[Date of Purchase]])</f>
        <v>3</v>
      </c>
      <c r="V799" t="str">
        <f>TEXT('Working data'!G799,"mmmm")</f>
        <v>March</v>
      </c>
      <c r="W799">
        <f>YEAR(CustomerSupport[[#This Row],[Date of Purchase]])</f>
        <v>2020</v>
      </c>
      <c r="X799" t="str">
        <f t="shared" si="12"/>
        <v/>
      </c>
    </row>
    <row r="800" spans="1:24" ht="14.25" customHeight="1" x14ac:dyDescent="0.4">
      <c r="A800">
        <v>799</v>
      </c>
      <c r="B800" t="s">
        <v>2737</v>
      </c>
      <c r="C800" t="s">
        <v>2738</v>
      </c>
      <c r="D800">
        <v>57</v>
      </c>
      <c r="E800" t="s">
        <v>58</v>
      </c>
      <c r="F800" t="s">
        <v>202</v>
      </c>
      <c r="G800" s="1">
        <v>44457</v>
      </c>
      <c r="H800" t="s">
        <v>66</v>
      </c>
      <c r="I800" t="s">
        <v>31</v>
      </c>
      <c r="J800" t="s">
        <v>2739</v>
      </c>
      <c r="K800" t="s">
        <v>39</v>
      </c>
      <c r="L800" t="s">
        <v>2740</v>
      </c>
      <c r="M800" t="s">
        <v>89</v>
      </c>
      <c r="N800" t="s">
        <v>26</v>
      </c>
      <c r="O800" s="3">
        <v>45078.497256944444</v>
      </c>
      <c r="P800" s="3">
        <v>45078.320173611108</v>
      </c>
      <c r="Q800">
        <v>3</v>
      </c>
      <c r="R800">
        <v>799</v>
      </c>
      <c r="S800" t="str">
        <f>PROPER(CustomerSupport[[#This Row],[Resolution]])</f>
        <v>Star Result Cup Inside.</v>
      </c>
      <c r="T800" t="str">
        <f>TRIM(CustomerSupport[[#This Row],[Customer Name]])</f>
        <v>Mary Ortiz</v>
      </c>
      <c r="U800">
        <f>MONTH(CustomerSupport[[#This Row],[Date of Purchase]])</f>
        <v>9</v>
      </c>
      <c r="V800" t="str">
        <f>TEXT('Working data'!G800,"mmmm")</f>
        <v>September</v>
      </c>
      <c r="W800">
        <f>YEAR(CustomerSupport[[#This Row],[Date of Purchase]])</f>
        <v>2021</v>
      </c>
      <c r="X800">
        <f t="shared" si="12"/>
        <v>-4.2500000000582077</v>
      </c>
    </row>
    <row r="801" spans="1:24" ht="14.25" customHeight="1" x14ac:dyDescent="0.4">
      <c r="A801">
        <v>800</v>
      </c>
      <c r="B801" t="s">
        <v>2741</v>
      </c>
      <c r="C801" t="s">
        <v>2742</v>
      </c>
      <c r="D801">
        <v>36</v>
      </c>
      <c r="E801" t="s">
        <v>29</v>
      </c>
      <c r="F801" t="s">
        <v>699</v>
      </c>
      <c r="G801" s="1">
        <v>44233</v>
      </c>
      <c r="H801" t="s">
        <v>67</v>
      </c>
      <c r="I801" t="s">
        <v>46</v>
      </c>
      <c r="J801" t="s">
        <v>2743</v>
      </c>
      <c r="K801" t="s">
        <v>24</v>
      </c>
      <c r="M801" t="s">
        <v>41</v>
      </c>
      <c r="N801" t="s">
        <v>55</v>
      </c>
      <c r="O801" s="3">
        <v>45078.170185185183</v>
      </c>
      <c r="R801">
        <v>800</v>
      </c>
      <c r="S801" t="str">
        <f>PROPER(CustomerSupport[[#This Row],[Resolution]])</f>
        <v/>
      </c>
      <c r="T801" t="str">
        <f>TRIM(CustomerSupport[[#This Row],[Customer Name]])</f>
        <v>Jamie Mcgee</v>
      </c>
      <c r="U801">
        <f>MONTH(CustomerSupport[[#This Row],[Date of Purchase]])</f>
        <v>2</v>
      </c>
      <c r="V801" t="str">
        <f>TEXT('Working data'!G801,"mmmm")</f>
        <v>February</v>
      </c>
      <c r="W801">
        <f>YEAR(CustomerSupport[[#This Row],[Date of Purchase]])</f>
        <v>2021</v>
      </c>
      <c r="X801" t="str">
        <f t="shared" si="12"/>
        <v/>
      </c>
    </row>
    <row r="802" spans="1:24" ht="14.25" customHeight="1" x14ac:dyDescent="0.4">
      <c r="A802">
        <v>801</v>
      </c>
      <c r="B802" t="s">
        <v>2744</v>
      </c>
      <c r="C802" t="s">
        <v>2745</v>
      </c>
      <c r="D802">
        <v>42</v>
      </c>
      <c r="E802" t="s">
        <v>58</v>
      </c>
      <c r="F802" t="s">
        <v>65</v>
      </c>
      <c r="G802" s="1">
        <v>44353</v>
      </c>
      <c r="H802" t="s">
        <v>21</v>
      </c>
      <c r="I802" t="s">
        <v>150</v>
      </c>
      <c r="J802" s="2" t="s">
        <v>2746</v>
      </c>
      <c r="K802" t="s">
        <v>62</v>
      </c>
      <c r="M802" t="s">
        <v>41</v>
      </c>
      <c r="N802" t="s">
        <v>55</v>
      </c>
      <c r="R802">
        <v>801</v>
      </c>
      <c r="S802" t="str">
        <f>PROPER(CustomerSupport[[#This Row],[Resolution]])</f>
        <v/>
      </c>
      <c r="T802" t="str">
        <f>TRIM(CustomerSupport[[#This Row],[Customer Name]])</f>
        <v>Diana Jones</v>
      </c>
      <c r="U802">
        <f>MONTH(CustomerSupport[[#This Row],[Date of Purchase]])</f>
        <v>6</v>
      </c>
      <c r="V802" t="str">
        <f>TEXT('Working data'!G802,"mmmm")</f>
        <v>June</v>
      </c>
      <c r="W802">
        <f>YEAR(CustomerSupport[[#This Row],[Date of Purchase]])</f>
        <v>2021</v>
      </c>
      <c r="X802" t="str">
        <f t="shared" si="12"/>
        <v/>
      </c>
    </row>
    <row r="803" spans="1:24" ht="14.25" customHeight="1" x14ac:dyDescent="0.4">
      <c r="A803">
        <v>802</v>
      </c>
      <c r="B803" t="s">
        <v>2747</v>
      </c>
      <c r="C803" t="s">
        <v>2748</v>
      </c>
      <c r="D803">
        <v>56</v>
      </c>
      <c r="E803" t="s">
        <v>29</v>
      </c>
      <c r="F803" t="s">
        <v>36</v>
      </c>
      <c r="G803" s="1">
        <v>44478</v>
      </c>
      <c r="H803" t="s">
        <v>21</v>
      </c>
      <c r="I803" t="s">
        <v>93</v>
      </c>
      <c r="J803" s="2" t="s">
        <v>2749</v>
      </c>
      <c r="K803" t="s">
        <v>24</v>
      </c>
      <c r="M803" t="s">
        <v>25</v>
      </c>
      <c r="N803" t="s">
        <v>55</v>
      </c>
      <c r="O803" s="3">
        <v>45078.462569444448</v>
      </c>
      <c r="R803">
        <v>802</v>
      </c>
      <c r="S803" t="str">
        <f>PROPER(CustomerSupport[[#This Row],[Resolution]])</f>
        <v/>
      </c>
      <c r="T803" t="str">
        <f>TRIM(CustomerSupport[[#This Row],[Customer Name]])</f>
        <v>Anthony Davis</v>
      </c>
      <c r="U803">
        <f>MONTH(CustomerSupport[[#This Row],[Date of Purchase]])</f>
        <v>10</v>
      </c>
      <c r="V803" t="str">
        <f>TEXT('Working data'!G803,"mmmm")</f>
        <v>October</v>
      </c>
      <c r="W803">
        <f>YEAR(CustomerSupport[[#This Row],[Date of Purchase]])</f>
        <v>2021</v>
      </c>
      <c r="X803" t="str">
        <f t="shared" si="12"/>
        <v/>
      </c>
    </row>
    <row r="804" spans="1:24" ht="14.25" customHeight="1" x14ac:dyDescent="0.4">
      <c r="A804">
        <v>803</v>
      </c>
      <c r="B804" t="s">
        <v>2750</v>
      </c>
      <c r="C804" t="s">
        <v>2751</v>
      </c>
      <c r="D804">
        <v>48</v>
      </c>
      <c r="E804" t="s">
        <v>29</v>
      </c>
      <c r="F804" t="s">
        <v>249</v>
      </c>
      <c r="G804" s="1">
        <v>44007</v>
      </c>
      <c r="H804" t="s">
        <v>66</v>
      </c>
      <c r="I804" t="s">
        <v>67</v>
      </c>
      <c r="J804" s="2" t="s">
        <v>2752</v>
      </c>
      <c r="K804" t="s">
        <v>24</v>
      </c>
      <c r="M804" t="s">
        <v>143</v>
      </c>
      <c r="N804" t="s">
        <v>33</v>
      </c>
      <c r="O804" s="3">
        <v>45078.332719907405</v>
      </c>
      <c r="R804">
        <v>803</v>
      </c>
      <c r="S804" t="str">
        <f>PROPER(CustomerSupport[[#This Row],[Resolution]])</f>
        <v/>
      </c>
      <c r="T804" t="str">
        <f>TRIM(CustomerSupport[[#This Row],[Customer Name]])</f>
        <v>Julian Pope</v>
      </c>
      <c r="U804">
        <f>MONTH(CustomerSupport[[#This Row],[Date of Purchase]])</f>
        <v>6</v>
      </c>
      <c r="V804" t="str">
        <f>TEXT('Working data'!G804,"mmmm")</f>
        <v>June</v>
      </c>
      <c r="W804">
        <f>YEAR(CustomerSupport[[#This Row],[Date of Purchase]])</f>
        <v>2020</v>
      </c>
      <c r="X804" t="str">
        <f t="shared" si="12"/>
        <v/>
      </c>
    </row>
    <row r="805" spans="1:24" ht="14.25" customHeight="1" x14ac:dyDescent="0.4">
      <c r="A805">
        <v>804</v>
      </c>
      <c r="B805" t="s">
        <v>2753</v>
      </c>
      <c r="C805" t="s">
        <v>2754</v>
      </c>
      <c r="D805">
        <v>60</v>
      </c>
      <c r="E805" t="s">
        <v>19</v>
      </c>
      <c r="F805" t="s">
        <v>286</v>
      </c>
      <c r="G805" s="1">
        <v>43857</v>
      </c>
      <c r="H805" t="s">
        <v>66</v>
      </c>
      <c r="I805" t="s">
        <v>67</v>
      </c>
      <c r="J805" s="2" t="s">
        <v>2755</v>
      </c>
      <c r="K805" t="s">
        <v>62</v>
      </c>
      <c r="M805" t="s">
        <v>25</v>
      </c>
      <c r="N805" t="s">
        <v>26</v>
      </c>
      <c r="R805">
        <v>804</v>
      </c>
      <c r="S805" t="str">
        <f>PROPER(CustomerSupport[[#This Row],[Resolution]])</f>
        <v/>
      </c>
      <c r="T805" t="str">
        <f>TRIM(CustomerSupport[[#This Row],[Customer Name]])</f>
        <v>Debra Peterson</v>
      </c>
      <c r="U805">
        <f>MONTH(CustomerSupport[[#This Row],[Date of Purchase]])</f>
        <v>1</v>
      </c>
      <c r="V805" t="str">
        <f>TEXT('Working data'!G805,"mmmm")</f>
        <v>January</v>
      </c>
      <c r="W805">
        <f>YEAR(CustomerSupport[[#This Row],[Date of Purchase]])</f>
        <v>2020</v>
      </c>
      <c r="X805" t="str">
        <f t="shared" si="12"/>
        <v/>
      </c>
    </row>
    <row r="806" spans="1:24" ht="14.25" customHeight="1" x14ac:dyDescent="0.4">
      <c r="A806">
        <v>805</v>
      </c>
      <c r="B806" t="s">
        <v>2756</v>
      </c>
      <c r="C806" t="s">
        <v>2757</v>
      </c>
      <c r="D806">
        <v>57</v>
      </c>
      <c r="E806" t="s">
        <v>19</v>
      </c>
      <c r="F806" t="s">
        <v>92</v>
      </c>
      <c r="G806" s="1">
        <v>43999</v>
      </c>
      <c r="H806" t="s">
        <v>45</v>
      </c>
      <c r="I806" t="s">
        <v>177</v>
      </c>
      <c r="J806" s="2" t="s">
        <v>2758</v>
      </c>
      <c r="K806" t="s">
        <v>24</v>
      </c>
      <c r="M806" t="s">
        <v>143</v>
      </c>
      <c r="N806" t="s">
        <v>55</v>
      </c>
      <c r="O806" s="3">
        <v>45078.211921296293</v>
      </c>
      <c r="R806">
        <v>805</v>
      </c>
      <c r="S806" t="str">
        <f>PROPER(CustomerSupport[[#This Row],[Resolution]])</f>
        <v/>
      </c>
      <c r="T806" t="str">
        <f>TRIM(CustomerSupport[[#This Row],[Customer Name]])</f>
        <v>Robert Wilkins</v>
      </c>
      <c r="U806">
        <f>MONTH(CustomerSupport[[#This Row],[Date of Purchase]])</f>
        <v>6</v>
      </c>
      <c r="V806" t="str">
        <f>TEXT('Working data'!G806,"mmmm")</f>
        <v>June</v>
      </c>
      <c r="W806">
        <f>YEAR(CustomerSupport[[#This Row],[Date of Purchase]])</f>
        <v>2020</v>
      </c>
      <c r="X806" t="str">
        <f t="shared" si="12"/>
        <v/>
      </c>
    </row>
    <row r="807" spans="1:24" ht="14.25" customHeight="1" x14ac:dyDescent="0.4">
      <c r="A807">
        <v>806</v>
      </c>
      <c r="B807" t="s">
        <v>2759</v>
      </c>
      <c r="C807" t="s">
        <v>2760</v>
      </c>
      <c r="D807">
        <v>58</v>
      </c>
      <c r="E807" t="s">
        <v>19</v>
      </c>
      <c r="F807" t="s">
        <v>655</v>
      </c>
      <c r="G807" s="1">
        <v>44087</v>
      </c>
      <c r="H807" t="s">
        <v>45</v>
      </c>
      <c r="I807" t="s">
        <v>72</v>
      </c>
      <c r="J807" s="2" t="s">
        <v>2761</v>
      </c>
      <c r="K807" t="s">
        <v>62</v>
      </c>
      <c r="M807" t="s">
        <v>41</v>
      </c>
      <c r="N807" t="s">
        <v>55</v>
      </c>
      <c r="R807">
        <v>806</v>
      </c>
      <c r="S807" t="str">
        <f>PROPER(CustomerSupport[[#This Row],[Resolution]])</f>
        <v/>
      </c>
      <c r="T807" t="str">
        <f>TRIM(CustomerSupport[[#This Row],[Customer Name]])</f>
        <v>Christopher Cain</v>
      </c>
      <c r="U807">
        <f>MONTH(CustomerSupport[[#This Row],[Date of Purchase]])</f>
        <v>9</v>
      </c>
      <c r="V807" t="str">
        <f>TEXT('Working data'!G807,"mmmm")</f>
        <v>September</v>
      </c>
      <c r="W807">
        <f>YEAR(CustomerSupport[[#This Row],[Date of Purchase]])</f>
        <v>2020</v>
      </c>
      <c r="X807" t="str">
        <f t="shared" si="12"/>
        <v/>
      </c>
    </row>
    <row r="808" spans="1:24" ht="14.25" customHeight="1" x14ac:dyDescent="0.4">
      <c r="A808">
        <v>807</v>
      </c>
      <c r="B808" t="s">
        <v>2762</v>
      </c>
      <c r="C808" t="s">
        <v>2763</v>
      </c>
      <c r="D808">
        <v>28</v>
      </c>
      <c r="E808" t="s">
        <v>29</v>
      </c>
      <c r="F808" t="s">
        <v>286</v>
      </c>
      <c r="G808" s="1">
        <v>43862</v>
      </c>
      <c r="H808" t="s">
        <v>21</v>
      </c>
      <c r="I808" t="s">
        <v>31</v>
      </c>
      <c r="J808" t="s">
        <v>1949</v>
      </c>
      <c r="K808" t="s">
        <v>39</v>
      </c>
      <c r="L808" t="s">
        <v>2764</v>
      </c>
      <c r="M808" t="s">
        <v>89</v>
      </c>
      <c r="N808" t="s">
        <v>55</v>
      </c>
      <c r="O808" s="3">
        <v>45078.25986111111</v>
      </c>
      <c r="P808" s="3">
        <v>45078.907083333332</v>
      </c>
      <c r="Q808">
        <v>2</v>
      </c>
      <c r="R808">
        <v>807</v>
      </c>
      <c r="S808" t="str">
        <f>PROPER(CustomerSupport[[#This Row],[Resolution]])</f>
        <v>Claim Degree Occur Item Even Because.</v>
      </c>
      <c r="T808" t="str">
        <f>TRIM(CustomerSupport[[#This Row],[Customer Name]])</f>
        <v>Kayla Harmon</v>
      </c>
      <c r="U808">
        <f>MONTH(CustomerSupport[[#This Row],[Date of Purchase]])</f>
        <v>2</v>
      </c>
      <c r="V808" t="str">
        <f>TEXT('Working data'!G808,"mmmm")</f>
        <v>February</v>
      </c>
      <c r="W808">
        <f>YEAR(CustomerSupport[[#This Row],[Date of Purchase]])</f>
        <v>2020</v>
      </c>
      <c r="X808">
        <f t="shared" si="12"/>
        <v>15.533333333325572</v>
      </c>
    </row>
    <row r="809" spans="1:24" ht="14.25" customHeight="1" x14ac:dyDescent="0.4">
      <c r="A809">
        <v>808</v>
      </c>
      <c r="B809" t="s">
        <v>2765</v>
      </c>
      <c r="C809" t="s">
        <v>2766</v>
      </c>
      <c r="D809">
        <v>45</v>
      </c>
      <c r="E809" t="s">
        <v>19</v>
      </c>
      <c r="F809" t="s">
        <v>30</v>
      </c>
      <c r="G809" s="1">
        <v>44005</v>
      </c>
      <c r="H809" t="s">
        <v>67</v>
      </c>
      <c r="I809" t="s">
        <v>31</v>
      </c>
      <c r="J809" t="s">
        <v>2767</v>
      </c>
      <c r="K809" t="s">
        <v>24</v>
      </c>
      <c r="M809" t="s">
        <v>143</v>
      </c>
      <c r="N809" t="s">
        <v>55</v>
      </c>
      <c r="O809" s="3">
        <v>45078.894594907404</v>
      </c>
      <c r="R809">
        <v>808</v>
      </c>
      <c r="S809" t="str">
        <f>PROPER(CustomerSupport[[#This Row],[Resolution]])</f>
        <v/>
      </c>
      <c r="T809" t="str">
        <f>TRIM(CustomerSupport[[#This Row],[Customer Name]])</f>
        <v>John Norton</v>
      </c>
      <c r="U809">
        <f>MONTH(CustomerSupport[[#This Row],[Date of Purchase]])</f>
        <v>6</v>
      </c>
      <c r="V809" t="str">
        <f>TEXT('Working data'!G809,"mmmm")</f>
        <v>June</v>
      </c>
      <c r="W809">
        <f>YEAR(CustomerSupport[[#This Row],[Date of Purchase]])</f>
        <v>2020</v>
      </c>
      <c r="X809" t="str">
        <f t="shared" si="12"/>
        <v/>
      </c>
    </row>
    <row r="810" spans="1:24" ht="14.25" customHeight="1" x14ac:dyDescent="0.4">
      <c r="A810">
        <v>809</v>
      </c>
      <c r="B810" t="s">
        <v>2768</v>
      </c>
      <c r="C810" t="s">
        <v>2769</v>
      </c>
      <c r="D810">
        <v>63</v>
      </c>
      <c r="E810" t="s">
        <v>29</v>
      </c>
      <c r="F810" t="s">
        <v>317</v>
      </c>
      <c r="G810" s="1">
        <v>44029</v>
      </c>
      <c r="H810" t="s">
        <v>21</v>
      </c>
      <c r="I810" t="s">
        <v>99</v>
      </c>
      <c r="J810" s="2" t="s">
        <v>2770</v>
      </c>
      <c r="K810" t="s">
        <v>24</v>
      </c>
      <c r="M810" t="s">
        <v>41</v>
      </c>
      <c r="N810" t="s">
        <v>55</v>
      </c>
      <c r="O810" s="3">
        <v>45078.632800925923</v>
      </c>
      <c r="R810">
        <v>809</v>
      </c>
      <c r="S810" t="str">
        <f>PROPER(CustomerSupport[[#This Row],[Resolution]])</f>
        <v/>
      </c>
      <c r="T810" t="str">
        <f>TRIM(CustomerSupport[[#This Row],[Customer Name]])</f>
        <v>Andrew Peterson</v>
      </c>
      <c r="U810">
        <f>MONTH(CustomerSupport[[#This Row],[Date of Purchase]])</f>
        <v>7</v>
      </c>
      <c r="V810" t="str">
        <f>TEXT('Working data'!G810,"mmmm")</f>
        <v>July</v>
      </c>
      <c r="W810">
        <f>YEAR(CustomerSupport[[#This Row],[Date of Purchase]])</f>
        <v>2020</v>
      </c>
      <c r="X810" t="str">
        <f t="shared" si="12"/>
        <v/>
      </c>
    </row>
    <row r="811" spans="1:24" ht="14.25" customHeight="1" x14ac:dyDescent="0.4">
      <c r="A811">
        <v>810</v>
      </c>
      <c r="B811" t="s">
        <v>2771</v>
      </c>
      <c r="C811" t="s">
        <v>2772</v>
      </c>
      <c r="D811">
        <v>41</v>
      </c>
      <c r="E811" t="s">
        <v>29</v>
      </c>
      <c r="F811" t="s">
        <v>383</v>
      </c>
      <c r="G811" s="1">
        <v>43890</v>
      </c>
      <c r="H811" t="s">
        <v>67</v>
      </c>
      <c r="I811" t="s">
        <v>22</v>
      </c>
      <c r="J811" s="2" t="s">
        <v>2773</v>
      </c>
      <c r="K811" t="s">
        <v>39</v>
      </c>
      <c r="L811" t="s">
        <v>2774</v>
      </c>
      <c r="M811" t="s">
        <v>143</v>
      </c>
      <c r="N811" t="s">
        <v>26</v>
      </c>
      <c r="O811" s="3">
        <v>45078.275185185186</v>
      </c>
      <c r="P811" s="3">
        <v>45078.824490740742</v>
      </c>
      <c r="Q811">
        <v>4</v>
      </c>
      <c r="R811">
        <v>810</v>
      </c>
      <c r="S811" t="str">
        <f>PROPER(CustomerSupport[[#This Row],[Resolution]])</f>
        <v>We And On Cell Fine Term Name.</v>
      </c>
      <c r="T811" t="str">
        <f>TRIM(CustomerSupport[[#This Row],[Customer Name]])</f>
        <v>Justin Lee</v>
      </c>
      <c r="U811">
        <f>MONTH(CustomerSupport[[#This Row],[Date of Purchase]])</f>
        <v>2</v>
      </c>
      <c r="V811" t="str">
        <f>TEXT('Working data'!G811,"mmmm")</f>
        <v>February</v>
      </c>
      <c r="W811">
        <f>YEAR(CustomerSupport[[#This Row],[Date of Purchase]])</f>
        <v>2020</v>
      </c>
      <c r="X811">
        <f t="shared" si="12"/>
        <v>13.183333333348855</v>
      </c>
    </row>
    <row r="812" spans="1:24" ht="14.25" customHeight="1" x14ac:dyDescent="0.4">
      <c r="A812">
        <v>811</v>
      </c>
      <c r="B812" t="s">
        <v>2775</v>
      </c>
      <c r="C812" t="s">
        <v>2776</v>
      </c>
      <c r="D812">
        <v>28</v>
      </c>
      <c r="E812" t="s">
        <v>19</v>
      </c>
      <c r="F812" t="s">
        <v>286</v>
      </c>
      <c r="G812" s="1">
        <v>44048</v>
      </c>
      <c r="H812" t="s">
        <v>59</v>
      </c>
      <c r="I812" t="s">
        <v>31</v>
      </c>
      <c r="J812" s="2" t="s">
        <v>2777</v>
      </c>
      <c r="K812" t="s">
        <v>24</v>
      </c>
      <c r="M812" t="s">
        <v>143</v>
      </c>
      <c r="N812" t="s">
        <v>55</v>
      </c>
      <c r="O812" s="3">
        <v>45078.120335648149</v>
      </c>
      <c r="R812">
        <v>811</v>
      </c>
      <c r="S812" t="str">
        <f>PROPER(CustomerSupport[[#This Row],[Resolution]])</f>
        <v/>
      </c>
      <c r="T812" t="str">
        <f>TRIM(CustomerSupport[[#This Row],[Customer Name]])</f>
        <v>Stacy Robinson</v>
      </c>
      <c r="U812">
        <f>MONTH(CustomerSupport[[#This Row],[Date of Purchase]])</f>
        <v>8</v>
      </c>
      <c r="V812" t="str">
        <f>TEXT('Working data'!G812,"mmmm")</f>
        <v>August</v>
      </c>
      <c r="W812">
        <f>YEAR(CustomerSupport[[#This Row],[Date of Purchase]])</f>
        <v>2020</v>
      </c>
      <c r="X812" t="str">
        <f t="shared" si="12"/>
        <v/>
      </c>
    </row>
    <row r="813" spans="1:24" ht="14.25" customHeight="1" x14ac:dyDescent="0.4">
      <c r="A813">
        <v>812</v>
      </c>
      <c r="B813" t="s">
        <v>2778</v>
      </c>
      <c r="C813" t="s">
        <v>2779</v>
      </c>
      <c r="D813">
        <v>42</v>
      </c>
      <c r="E813" t="s">
        <v>58</v>
      </c>
      <c r="F813" t="s">
        <v>92</v>
      </c>
      <c r="G813" s="1">
        <v>44352</v>
      </c>
      <c r="H813" t="s">
        <v>45</v>
      </c>
      <c r="I813" t="s">
        <v>60</v>
      </c>
      <c r="J813" s="2" t="s">
        <v>2780</v>
      </c>
      <c r="K813" t="s">
        <v>62</v>
      </c>
      <c r="M813" t="s">
        <v>89</v>
      </c>
      <c r="N813" t="s">
        <v>83</v>
      </c>
      <c r="R813">
        <v>812</v>
      </c>
      <c r="S813" t="str">
        <f>PROPER(CustomerSupport[[#This Row],[Resolution]])</f>
        <v/>
      </c>
      <c r="T813" t="str">
        <f>TRIM(CustomerSupport[[#This Row],[Customer Name]])</f>
        <v>Natasha Johnson</v>
      </c>
      <c r="U813">
        <f>MONTH(CustomerSupport[[#This Row],[Date of Purchase]])</f>
        <v>6</v>
      </c>
      <c r="V813" t="str">
        <f>TEXT('Working data'!G813,"mmmm")</f>
        <v>June</v>
      </c>
      <c r="W813">
        <f>YEAR(CustomerSupport[[#This Row],[Date of Purchase]])</f>
        <v>2021</v>
      </c>
      <c r="X813" t="str">
        <f t="shared" si="12"/>
        <v/>
      </c>
    </row>
    <row r="814" spans="1:24" ht="14.25" customHeight="1" x14ac:dyDescent="0.4">
      <c r="A814">
        <v>813</v>
      </c>
      <c r="B814" t="s">
        <v>2781</v>
      </c>
      <c r="C814" t="s">
        <v>2782</v>
      </c>
      <c r="D814">
        <v>53</v>
      </c>
      <c r="E814" t="s">
        <v>29</v>
      </c>
      <c r="F814" t="s">
        <v>65</v>
      </c>
      <c r="G814" s="1">
        <v>43947</v>
      </c>
      <c r="H814" t="s">
        <v>67</v>
      </c>
      <c r="I814" t="s">
        <v>46</v>
      </c>
      <c r="J814" t="s">
        <v>2783</v>
      </c>
      <c r="K814" t="s">
        <v>62</v>
      </c>
      <c r="M814" t="s">
        <v>143</v>
      </c>
      <c r="N814" t="s">
        <v>55</v>
      </c>
      <c r="R814">
        <v>813</v>
      </c>
      <c r="S814" t="str">
        <f>PROPER(CustomerSupport[[#This Row],[Resolution]])</f>
        <v/>
      </c>
      <c r="T814" t="str">
        <f>TRIM(CustomerSupport[[#This Row],[Customer Name]])</f>
        <v>Tammy Dennis</v>
      </c>
      <c r="U814">
        <f>MONTH(CustomerSupport[[#This Row],[Date of Purchase]])</f>
        <v>4</v>
      </c>
      <c r="V814" t="str">
        <f>TEXT('Working data'!G814,"mmmm")</f>
        <v>April</v>
      </c>
      <c r="W814">
        <f>YEAR(CustomerSupport[[#This Row],[Date of Purchase]])</f>
        <v>2020</v>
      </c>
      <c r="X814" t="str">
        <f t="shared" si="12"/>
        <v/>
      </c>
    </row>
    <row r="815" spans="1:24" ht="14.25" customHeight="1" x14ac:dyDescent="0.4">
      <c r="A815">
        <v>814</v>
      </c>
      <c r="B815" t="s">
        <v>2784</v>
      </c>
      <c r="C815" t="s">
        <v>2785</v>
      </c>
      <c r="D815">
        <v>29</v>
      </c>
      <c r="E815" t="s">
        <v>29</v>
      </c>
      <c r="F815" t="s">
        <v>112</v>
      </c>
      <c r="G815" s="1">
        <v>44534</v>
      </c>
      <c r="H815" t="s">
        <v>21</v>
      </c>
      <c r="I815" t="s">
        <v>113</v>
      </c>
      <c r="J815" s="2" t="s">
        <v>2786</v>
      </c>
      <c r="K815" t="s">
        <v>62</v>
      </c>
      <c r="M815" t="s">
        <v>41</v>
      </c>
      <c r="N815" t="s">
        <v>55</v>
      </c>
      <c r="R815">
        <v>814</v>
      </c>
      <c r="S815" t="str">
        <f>PROPER(CustomerSupport[[#This Row],[Resolution]])</f>
        <v/>
      </c>
      <c r="T815" t="str">
        <f>TRIM(CustomerSupport[[#This Row],[Customer Name]])</f>
        <v>Jesse Simpson</v>
      </c>
      <c r="U815">
        <f>MONTH(CustomerSupport[[#This Row],[Date of Purchase]])</f>
        <v>12</v>
      </c>
      <c r="V815" t="str">
        <f>TEXT('Working data'!G815,"mmmm")</f>
        <v>December</v>
      </c>
      <c r="W815">
        <f>YEAR(CustomerSupport[[#This Row],[Date of Purchase]])</f>
        <v>2021</v>
      </c>
      <c r="X815" t="str">
        <f t="shared" si="12"/>
        <v/>
      </c>
    </row>
    <row r="816" spans="1:24" ht="14.25" customHeight="1" x14ac:dyDescent="0.4">
      <c r="A816">
        <v>815</v>
      </c>
      <c r="B816" t="s">
        <v>2787</v>
      </c>
      <c r="C816" t="s">
        <v>2788</v>
      </c>
      <c r="D816">
        <v>67</v>
      </c>
      <c r="E816" t="s">
        <v>58</v>
      </c>
      <c r="F816" t="s">
        <v>20</v>
      </c>
      <c r="G816" s="1">
        <v>44015</v>
      </c>
      <c r="H816" t="s">
        <v>67</v>
      </c>
      <c r="I816" t="s">
        <v>67</v>
      </c>
      <c r="J816" t="s">
        <v>2789</v>
      </c>
      <c r="K816" t="s">
        <v>62</v>
      </c>
      <c r="M816" t="s">
        <v>25</v>
      </c>
      <c r="N816" t="s">
        <v>83</v>
      </c>
      <c r="R816">
        <v>815</v>
      </c>
      <c r="S816" t="str">
        <f>PROPER(CustomerSupport[[#This Row],[Resolution]])</f>
        <v/>
      </c>
      <c r="T816" t="str">
        <f>TRIM(CustomerSupport[[#This Row],[Customer Name]])</f>
        <v>Dustin Lara</v>
      </c>
      <c r="U816">
        <f>MONTH(CustomerSupport[[#This Row],[Date of Purchase]])</f>
        <v>7</v>
      </c>
      <c r="V816" t="str">
        <f>TEXT('Working data'!G816,"mmmm")</f>
        <v>July</v>
      </c>
      <c r="W816">
        <f>YEAR(CustomerSupport[[#This Row],[Date of Purchase]])</f>
        <v>2020</v>
      </c>
      <c r="X816" t="str">
        <f t="shared" si="12"/>
        <v/>
      </c>
    </row>
    <row r="817" spans="1:24" ht="14.25" customHeight="1" x14ac:dyDescent="0.4">
      <c r="A817">
        <v>816</v>
      </c>
      <c r="B817" t="s">
        <v>2790</v>
      </c>
      <c r="C817" t="s">
        <v>2791</v>
      </c>
      <c r="D817">
        <v>27</v>
      </c>
      <c r="E817" t="s">
        <v>19</v>
      </c>
      <c r="F817" t="s">
        <v>98</v>
      </c>
      <c r="G817" s="1">
        <v>44297</v>
      </c>
      <c r="H817" t="s">
        <v>66</v>
      </c>
      <c r="I817" t="s">
        <v>99</v>
      </c>
      <c r="J817" s="2" t="s">
        <v>2792</v>
      </c>
      <c r="K817" t="s">
        <v>39</v>
      </c>
      <c r="L817" t="s">
        <v>2793</v>
      </c>
      <c r="M817" t="s">
        <v>41</v>
      </c>
      <c r="N817" t="s">
        <v>26</v>
      </c>
      <c r="O817" s="3">
        <v>45078.029467592591</v>
      </c>
      <c r="P817" s="3">
        <v>45078.91002314815</v>
      </c>
      <c r="Q817">
        <v>4</v>
      </c>
      <c r="R817">
        <v>816</v>
      </c>
      <c r="S817" t="str">
        <f>PROPER(CustomerSupport[[#This Row],[Resolution]])</f>
        <v>Product Thought Own Walk Six Money.</v>
      </c>
      <c r="T817" t="str">
        <f>TRIM(CustomerSupport[[#This Row],[Customer Name]])</f>
        <v>Dr. Sarah Gardner</v>
      </c>
      <c r="U817">
        <f>MONTH(CustomerSupport[[#This Row],[Date of Purchase]])</f>
        <v>4</v>
      </c>
      <c r="V817" t="str">
        <f>TEXT('Working data'!G817,"mmmm")</f>
        <v>April</v>
      </c>
      <c r="W817">
        <f>YEAR(CustomerSupport[[#This Row],[Date of Purchase]])</f>
        <v>2021</v>
      </c>
      <c r="X817">
        <f t="shared" si="12"/>
        <v>21.133333333418705</v>
      </c>
    </row>
    <row r="818" spans="1:24" ht="14.25" customHeight="1" x14ac:dyDescent="0.4">
      <c r="A818">
        <v>817</v>
      </c>
      <c r="B818" t="s">
        <v>2794</v>
      </c>
      <c r="C818" t="s">
        <v>2795</v>
      </c>
      <c r="D818">
        <v>41</v>
      </c>
      <c r="E818" t="s">
        <v>58</v>
      </c>
      <c r="F818" t="s">
        <v>86</v>
      </c>
      <c r="G818" s="1">
        <v>44337</v>
      </c>
      <c r="H818" t="s">
        <v>59</v>
      </c>
      <c r="I818" t="s">
        <v>37</v>
      </c>
      <c r="J818" s="2" t="s">
        <v>2796</v>
      </c>
      <c r="K818" t="s">
        <v>62</v>
      </c>
      <c r="M818" t="s">
        <v>143</v>
      </c>
      <c r="N818" t="s">
        <v>26</v>
      </c>
      <c r="R818">
        <v>817</v>
      </c>
      <c r="S818" t="str">
        <f>PROPER(CustomerSupport[[#This Row],[Resolution]])</f>
        <v/>
      </c>
      <c r="T818" t="str">
        <f>TRIM(CustomerSupport[[#This Row],[Customer Name]])</f>
        <v>Amy Mann</v>
      </c>
      <c r="U818">
        <f>MONTH(CustomerSupport[[#This Row],[Date of Purchase]])</f>
        <v>5</v>
      </c>
      <c r="V818" t="str">
        <f>TEXT('Working data'!G818,"mmmm")</f>
        <v>May</v>
      </c>
      <c r="W818">
        <f>YEAR(CustomerSupport[[#This Row],[Date of Purchase]])</f>
        <v>2021</v>
      </c>
      <c r="X818" t="str">
        <f t="shared" si="12"/>
        <v/>
      </c>
    </row>
    <row r="819" spans="1:24" ht="14.25" customHeight="1" x14ac:dyDescent="0.4">
      <c r="A819">
        <v>818</v>
      </c>
      <c r="B819" t="s">
        <v>2797</v>
      </c>
      <c r="C819" t="s">
        <v>2798</v>
      </c>
      <c r="D819">
        <v>51</v>
      </c>
      <c r="E819" t="s">
        <v>29</v>
      </c>
      <c r="F819" t="s">
        <v>383</v>
      </c>
      <c r="G819" s="1">
        <v>43939</v>
      </c>
      <c r="H819" t="s">
        <v>59</v>
      </c>
      <c r="I819" t="s">
        <v>52</v>
      </c>
      <c r="J819" s="2" t="s">
        <v>2799</v>
      </c>
      <c r="K819" t="s">
        <v>24</v>
      </c>
      <c r="M819" t="s">
        <v>41</v>
      </c>
      <c r="N819" t="s">
        <v>83</v>
      </c>
      <c r="O819" s="3">
        <v>45078.898252314815</v>
      </c>
      <c r="R819">
        <v>818</v>
      </c>
      <c r="S819" t="str">
        <f>PROPER(CustomerSupport[[#This Row],[Resolution]])</f>
        <v/>
      </c>
      <c r="T819" t="str">
        <f>TRIM(CustomerSupport[[#This Row],[Customer Name]])</f>
        <v>Casey Thompson</v>
      </c>
      <c r="U819">
        <f>MONTH(CustomerSupport[[#This Row],[Date of Purchase]])</f>
        <v>4</v>
      </c>
      <c r="V819" t="str">
        <f>TEXT('Working data'!G819,"mmmm")</f>
        <v>April</v>
      </c>
      <c r="W819">
        <f>YEAR(CustomerSupport[[#This Row],[Date of Purchase]])</f>
        <v>2020</v>
      </c>
      <c r="X819" t="str">
        <f t="shared" si="12"/>
        <v/>
      </c>
    </row>
    <row r="820" spans="1:24" ht="14.25" customHeight="1" x14ac:dyDescent="0.4">
      <c r="A820">
        <v>819</v>
      </c>
      <c r="B820" t="s">
        <v>2800</v>
      </c>
      <c r="C820" t="s">
        <v>2801</v>
      </c>
      <c r="D820">
        <v>23</v>
      </c>
      <c r="E820" t="s">
        <v>29</v>
      </c>
      <c r="F820" t="s">
        <v>30</v>
      </c>
      <c r="G820" s="1">
        <v>44172</v>
      </c>
      <c r="H820" t="s">
        <v>67</v>
      </c>
      <c r="I820" t="s">
        <v>113</v>
      </c>
      <c r="J820" s="2" t="s">
        <v>2802</v>
      </c>
      <c r="K820" t="s">
        <v>39</v>
      </c>
      <c r="L820" t="s">
        <v>2803</v>
      </c>
      <c r="M820" t="s">
        <v>89</v>
      </c>
      <c r="N820" t="s">
        <v>83</v>
      </c>
      <c r="O820" s="3">
        <v>45078.167708333334</v>
      </c>
      <c r="P820" s="3">
        <v>45078.830208333333</v>
      </c>
      <c r="Q820">
        <v>3</v>
      </c>
      <c r="R820">
        <v>819</v>
      </c>
      <c r="S820" t="str">
        <f>PROPER(CustomerSupport[[#This Row],[Resolution]])</f>
        <v>I Reflect May Difficult Sister.</v>
      </c>
      <c r="T820" t="str">
        <f>TRIM(CustomerSupport[[#This Row],[Customer Name]])</f>
        <v>Kevin Mitchell</v>
      </c>
      <c r="U820">
        <f>MONTH(CustomerSupport[[#This Row],[Date of Purchase]])</f>
        <v>12</v>
      </c>
      <c r="V820" t="str">
        <f>TEXT('Working data'!G820,"mmmm")</f>
        <v>December</v>
      </c>
      <c r="W820">
        <f>YEAR(CustomerSupport[[#This Row],[Date of Purchase]])</f>
        <v>2020</v>
      </c>
      <c r="X820">
        <f t="shared" si="12"/>
        <v>15.899999999965075</v>
      </c>
    </row>
    <row r="821" spans="1:24" ht="14.25" customHeight="1" x14ac:dyDescent="0.4">
      <c r="A821">
        <v>820</v>
      </c>
      <c r="B821" t="s">
        <v>2804</v>
      </c>
      <c r="C821" t="s">
        <v>2805</v>
      </c>
      <c r="D821">
        <v>20</v>
      </c>
      <c r="E821" t="s">
        <v>19</v>
      </c>
      <c r="F821" t="s">
        <v>134</v>
      </c>
      <c r="G821" s="1">
        <v>44103</v>
      </c>
      <c r="H821" t="s">
        <v>59</v>
      </c>
      <c r="I821" t="s">
        <v>52</v>
      </c>
      <c r="J821" s="2" t="s">
        <v>2806</v>
      </c>
      <c r="K821" t="s">
        <v>62</v>
      </c>
      <c r="M821" t="s">
        <v>143</v>
      </c>
      <c r="N821" t="s">
        <v>33</v>
      </c>
      <c r="R821">
        <v>820</v>
      </c>
      <c r="S821" t="str">
        <f>PROPER(CustomerSupport[[#This Row],[Resolution]])</f>
        <v/>
      </c>
      <c r="T821" t="str">
        <f>TRIM(CustomerSupport[[#This Row],[Customer Name]])</f>
        <v>Michael Jones</v>
      </c>
      <c r="U821">
        <f>MONTH(CustomerSupport[[#This Row],[Date of Purchase]])</f>
        <v>9</v>
      </c>
      <c r="V821" t="str">
        <f>TEXT('Working data'!G821,"mmmm")</f>
        <v>September</v>
      </c>
      <c r="W821">
        <f>YEAR(CustomerSupport[[#This Row],[Date of Purchase]])</f>
        <v>2020</v>
      </c>
      <c r="X821" t="str">
        <f t="shared" si="12"/>
        <v/>
      </c>
    </row>
    <row r="822" spans="1:24" ht="14.25" customHeight="1" x14ac:dyDescent="0.4">
      <c r="A822">
        <v>821</v>
      </c>
      <c r="B822" t="s">
        <v>2807</v>
      </c>
      <c r="C822" t="s">
        <v>2808</v>
      </c>
      <c r="D822">
        <v>56</v>
      </c>
      <c r="E822" t="s">
        <v>19</v>
      </c>
      <c r="F822" t="s">
        <v>117</v>
      </c>
      <c r="G822" s="1">
        <v>44455</v>
      </c>
      <c r="H822" t="s">
        <v>66</v>
      </c>
      <c r="I822" t="s">
        <v>59</v>
      </c>
      <c r="J822" s="2" t="s">
        <v>2809</v>
      </c>
      <c r="K822" t="s">
        <v>62</v>
      </c>
      <c r="M822" t="s">
        <v>25</v>
      </c>
      <c r="N822" t="s">
        <v>33</v>
      </c>
      <c r="R822">
        <v>821</v>
      </c>
      <c r="S822" t="str">
        <f>PROPER(CustomerSupport[[#This Row],[Resolution]])</f>
        <v/>
      </c>
      <c r="T822" t="str">
        <f>TRIM(CustomerSupport[[#This Row],[Customer Name]])</f>
        <v>Patrick George</v>
      </c>
      <c r="U822">
        <f>MONTH(CustomerSupport[[#This Row],[Date of Purchase]])</f>
        <v>9</v>
      </c>
      <c r="V822" t="str">
        <f>TEXT('Working data'!G822,"mmmm")</f>
        <v>September</v>
      </c>
      <c r="W822">
        <f>YEAR(CustomerSupport[[#This Row],[Date of Purchase]])</f>
        <v>2021</v>
      </c>
      <c r="X822" t="str">
        <f t="shared" si="12"/>
        <v/>
      </c>
    </row>
    <row r="823" spans="1:24" ht="14.25" customHeight="1" x14ac:dyDescent="0.4">
      <c r="A823">
        <v>822</v>
      </c>
      <c r="B823" t="s">
        <v>2810</v>
      </c>
      <c r="C823" t="s">
        <v>2811</v>
      </c>
      <c r="D823">
        <v>29</v>
      </c>
      <c r="E823" t="s">
        <v>29</v>
      </c>
      <c r="F823" t="s">
        <v>157</v>
      </c>
      <c r="G823" s="1">
        <v>44396</v>
      </c>
      <c r="H823" t="s">
        <v>59</v>
      </c>
      <c r="I823" t="s">
        <v>99</v>
      </c>
      <c r="J823" t="s">
        <v>2812</v>
      </c>
      <c r="K823" t="s">
        <v>39</v>
      </c>
      <c r="L823" t="s">
        <v>2813</v>
      </c>
      <c r="M823" t="s">
        <v>25</v>
      </c>
      <c r="N823" t="s">
        <v>26</v>
      </c>
      <c r="O823" s="3">
        <v>45078.62332175926</v>
      </c>
      <c r="P823" s="3">
        <v>45078.696238425924</v>
      </c>
      <c r="Q823">
        <v>3</v>
      </c>
      <c r="R823">
        <v>822</v>
      </c>
      <c r="S823" t="str">
        <f>PROPER(CustomerSupport[[#This Row],[Resolution]])</f>
        <v>Up Approach Today Find Husband Key Home Part.</v>
      </c>
      <c r="T823" t="str">
        <f>TRIM(CustomerSupport[[#This Row],[Customer Name]])</f>
        <v>James Johnston</v>
      </c>
      <c r="U823">
        <f>MONTH(CustomerSupport[[#This Row],[Date of Purchase]])</f>
        <v>7</v>
      </c>
      <c r="V823" t="str">
        <f>TEXT('Working data'!G823,"mmmm")</f>
        <v>July</v>
      </c>
      <c r="W823">
        <f>YEAR(CustomerSupport[[#This Row],[Date of Purchase]])</f>
        <v>2021</v>
      </c>
      <c r="X823">
        <f t="shared" si="12"/>
        <v>1.7499999999417923</v>
      </c>
    </row>
    <row r="824" spans="1:24" ht="14.25" customHeight="1" x14ac:dyDescent="0.4">
      <c r="A824">
        <v>823</v>
      </c>
      <c r="B824" t="s">
        <v>2814</v>
      </c>
      <c r="C824" t="s">
        <v>2815</v>
      </c>
      <c r="D824">
        <v>33</v>
      </c>
      <c r="E824" t="s">
        <v>19</v>
      </c>
      <c r="F824" t="s">
        <v>103</v>
      </c>
      <c r="G824" s="1">
        <v>44288</v>
      </c>
      <c r="H824" t="s">
        <v>45</v>
      </c>
      <c r="I824" t="s">
        <v>113</v>
      </c>
      <c r="J824" s="2" t="s">
        <v>2816</v>
      </c>
      <c r="K824" t="s">
        <v>24</v>
      </c>
      <c r="M824" t="s">
        <v>143</v>
      </c>
      <c r="N824" t="s">
        <v>83</v>
      </c>
      <c r="O824" s="3">
        <v>45077.952499999999</v>
      </c>
      <c r="R824">
        <v>823</v>
      </c>
      <c r="S824" t="str">
        <f>PROPER(CustomerSupport[[#This Row],[Resolution]])</f>
        <v/>
      </c>
      <c r="T824" t="str">
        <f>TRIM(CustomerSupport[[#This Row],[Customer Name]])</f>
        <v>Jessica Reed</v>
      </c>
      <c r="U824">
        <f>MONTH(CustomerSupport[[#This Row],[Date of Purchase]])</f>
        <v>4</v>
      </c>
      <c r="V824" t="str">
        <f>TEXT('Working data'!G824,"mmmm")</f>
        <v>April</v>
      </c>
      <c r="W824">
        <f>YEAR(CustomerSupport[[#This Row],[Date of Purchase]])</f>
        <v>2021</v>
      </c>
      <c r="X824" t="str">
        <f t="shared" si="12"/>
        <v/>
      </c>
    </row>
    <row r="825" spans="1:24" ht="14.25" customHeight="1" x14ac:dyDescent="0.4">
      <c r="A825">
        <v>824</v>
      </c>
      <c r="B825" t="s">
        <v>2817</v>
      </c>
      <c r="C825" t="s">
        <v>2818</v>
      </c>
      <c r="D825">
        <v>65</v>
      </c>
      <c r="E825" t="s">
        <v>29</v>
      </c>
      <c r="F825" t="s">
        <v>173</v>
      </c>
      <c r="G825" s="1">
        <v>44191</v>
      </c>
      <c r="H825" t="s">
        <v>21</v>
      </c>
      <c r="I825" t="s">
        <v>31</v>
      </c>
      <c r="J825" s="2" t="s">
        <v>2819</v>
      </c>
      <c r="K825" t="s">
        <v>62</v>
      </c>
      <c r="M825" t="s">
        <v>143</v>
      </c>
      <c r="N825" t="s">
        <v>55</v>
      </c>
      <c r="R825">
        <v>824</v>
      </c>
      <c r="S825" t="str">
        <f>PROPER(CustomerSupport[[#This Row],[Resolution]])</f>
        <v/>
      </c>
      <c r="T825" t="str">
        <f>TRIM(CustomerSupport[[#This Row],[Customer Name]])</f>
        <v>Adam Matthews</v>
      </c>
      <c r="U825">
        <f>MONTH(CustomerSupport[[#This Row],[Date of Purchase]])</f>
        <v>12</v>
      </c>
      <c r="V825" t="str">
        <f>TEXT('Working data'!G825,"mmmm")</f>
        <v>December</v>
      </c>
      <c r="W825">
        <f>YEAR(CustomerSupport[[#This Row],[Date of Purchase]])</f>
        <v>2020</v>
      </c>
      <c r="X825" t="str">
        <f t="shared" si="12"/>
        <v/>
      </c>
    </row>
    <row r="826" spans="1:24" ht="14.25" customHeight="1" x14ac:dyDescent="0.4">
      <c r="A826">
        <v>825</v>
      </c>
      <c r="B826" t="s">
        <v>2820</v>
      </c>
      <c r="C826" t="s">
        <v>2821</v>
      </c>
      <c r="D826">
        <v>67</v>
      </c>
      <c r="E826" t="s">
        <v>19</v>
      </c>
      <c r="F826" t="s">
        <v>383</v>
      </c>
      <c r="G826" s="1">
        <v>43882</v>
      </c>
      <c r="H826" t="s">
        <v>45</v>
      </c>
      <c r="I826" t="s">
        <v>52</v>
      </c>
      <c r="J826" t="s">
        <v>2822</v>
      </c>
      <c r="K826" t="s">
        <v>24</v>
      </c>
      <c r="M826" t="s">
        <v>41</v>
      </c>
      <c r="N826" t="s">
        <v>55</v>
      </c>
      <c r="O826" s="3">
        <v>45078.097673611112</v>
      </c>
      <c r="R826">
        <v>825</v>
      </c>
      <c r="S826" t="str">
        <f>PROPER(CustomerSupport[[#This Row],[Resolution]])</f>
        <v/>
      </c>
      <c r="T826" t="str">
        <f>TRIM(CustomerSupport[[#This Row],[Customer Name]])</f>
        <v>David Nunez</v>
      </c>
      <c r="U826">
        <f>MONTH(CustomerSupport[[#This Row],[Date of Purchase]])</f>
        <v>2</v>
      </c>
      <c r="V826" t="str">
        <f>TEXT('Working data'!G826,"mmmm")</f>
        <v>February</v>
      </c>
      <c r="W826">
        <f>YEAR(CustomerSupport[[#This Row],[Date of Purchase]])</f>
        <v>2020</v>
      </c>
      <c r="X826" t="str">
        <f t="shared" si="12"/>
        <v/>
      </c>
    </row>
    <row r="827" spans="1:24" ht="14.25" customHeight="1" x14ac:dyDescent="0.4">
      <c r="A827">
        <v>826</v>
      </c>
      <c r="B827" t="s">
        <v>2823</v>
      </c>
      <c r="C827" t="s">
        <v>2824</v>
      </c>
      <c r="D827">
        <v>42</v>
      </c>
      <c r="E827" t="s">
        <v>29</v>
      </c>
      <c r="F827" t="s">
        <v>65</v>
      </c>
      <c r="G827" s="1">
        <v>44289</v>
      </c>
      <c r="H827" t="s">
        <v>21</v>
      </c>
      <c r="I827" t="s">
        <v>72</v>
      </c>
      <c r="J827" s="2" t="s">
        <v>2825</v>
      </c>
      <c r="K827" t="s">
        <v>62</v>
      </c>
      <c r="M827" t="s">
        <v>143</v>
      </c>
      <c r="N827" t="s">
        <v>26</v>
      </c>
      <c r="R827">
        <v>826</v>
      </c>
      <c r="S827" t="str">
        <f>PROPER(CustomerSupport[[#This Row],[Resolution]])</f>
        <v/>
      </c>
      <c r="T827" t="str">
        <f>TRIM(CustomerSupport[[#This Row],[Customer Name]])</f>
        <v>Kevin Harris</v>
      </c>
      <c r="U827">
        <f>MONTH(CustomerSupport[[#This Row],[Date of Purchase]])</f>
        <v>4</v>
      </c>
      <c r="V827" t="str">
        <f>TEXT('Working data'!G827,"mmmm")</f>
        <v>April</v>
      </c>
      <c r="W827">
        <f>YEAR(CustomerSupport[[#This Row],[Date of Purchase]])</f>
        <v>2021</v>
      </c>
      <c r="X827" t="str">
        <f t="shared" si="12"/>
        <v/>
      </c>
    </row>
    <row r="828" spans="1:24" ht="14.25" customHeight="1" x14ac:dyDescent="0.4">
      <c r="A828">
        <v>827</v>
      </c>
      <c r="B828" t="s">
        <v>2826</v>
      </c>
      <c r="C828" t="s">
        <v>2827</v>
      </c>
      <c r="D828">
        <v>57</v>
      </c>
      <c r="E828" t="s">
        <v>29</v>
      </c>
      <c r="F828" t="s">
        <v>286</v>
      </c>
      <c r="G828" s="1">
        <v>43935</v>
      </c>
      <c r="H828" t="s">
        <v>67</v>
      </c>
      <c r="I828" t="s">
        <v>141</v>
      </c>
      <c r="J828" t="s">
        <v>2828</v>
      </c>
      <c r="K828" t="s">
        <v>24</v>
      </c>
      <c r="M828" t="s">
        <v>143</v>
      </c>
      <c r="N828" t="s">
        <v>33</v>
      </c>
      <c r="O828" s="3">
        <v>45078.788668981484</v>
      </c>
      <c r="R828">
        <v>827</v>
      </c>
      <c r="S828" t="str">
        <f>PROPER(CustomerSupport[[#This Row],[Resolution]])</f>
        <v/>
      </c>
      <c r="T828" t="str">
        <f>TRIM(CustomerSupport[[#This Row],[Customer Name]])</f>
        <v>Gabriel Bell</v>
      </c>
      <c r="U828">
        <f>MONTH(CustomerSupport[[#This Row],[Date of Purchase]])</f>
        <v>4</v>
      </c>
      <c r="V828" t="str">
        <f>TEXT('Working data'!G828,"mmmm")</f>
        <v>April</v>
      </c>
      <c r="W828">
        <f>YEAR(CustomerSupport[[#This Row],[Date of Purchase]])</f>
        <v>2020</v>
      </c>
      <c r="X828" t="str">
        <f t="shared" si="12"/>
        <v/>
      </c>
    </row>
    <row r="829" spans="1:24" ht="14.25" customHeight="1" x14ac:dyDescent="0.4">
      <c r="A829">
        <v>828</v>
      </c>
      <c r="B829" t="s">
        <v>2829</v>
      </c>
      <c r="C829" t="s">
        <v>2830</v>
      </c>
      <c r="D829">
        <v>19</v>
      </c>
      <c r="E829" t="s">
        <v>29</v>
      </c>
      <c r="F829" t="s">
        <v>655</v>
      </c>
      <c r="G829" s="1">
        <v>44297</v>
      </c>
      <c r="H829" t="s">
        <v>66</v>
      </c>
      <c r="I829" t="s">
        <v>93</v>
      </c>
      <c r="J829" t="s">
        <v>2831</v>
      </c>
      <c r="K829" t="s">
        <v>39</v>
      </c>
      <c r="L829" t="s">
        <v>2832</v>
      </c>
      <c r="M829" t="s">
        <v>41</v>
      </c>
      <c r="N829" t="s">
        <v>55</v>
      </c>
      <c r="O829" s="3">
        <v>45078.709513888891</v>
      </c>
      <c r="P829" s="3">
        <v>45078.003958333335</v>
      </c>
      <c r="Q829">
        <v>4</v>
      </c>
      <c r="R829">
        <v>828</v>
      </c>
      <c r="S829" t="str">
        <f>PROPER(CustomerSupport[[#This Row],[Resolution]])</f>
        <v>Hour Manager Left Rich Pull Hair.</v>
      </c>
      <c r="T829" t="str">
        <f>TRIM(CustomerSupport[[#This Row],[Customer Name]])</f>
        <v>Yolanda Gutierrez</v>
      </c>
      <c r="U829">
        <f>MONTH(CustomerSupport[[#This Row],[Date of Purchase]])</f>
        <v>4</v>
      </c>
      <c r="V829" t="str">
        <f>TEXT('Working data'!G829,"mmmm")</f>
        <v>April</v>
      </c>
      <c r="W829">
        <f>YEAR(CustomerSupport[[#This Row],[Date of Purchase]])</f>
        <v>2021</v>
      </c>
      <c r="X829">
        <f t="shared" si="12"/>
        <v>-16.933333333348855</v>
      </c>
    </row>
    <row r="830" spans="1:24" ht="14.25" customHeight="1" x14ac:dyDescent="0.4">
      <c r="A830">
        <v>829</v>
      </c>
      <c r="B830" t="s">
        <v>2833</v>
      </c>
      <c r="C830" t="s">
        <v>2834</v>
      </c>
      <c r="D830">
        <v>47</v>
      </c>
      <c r="E830" t="s">
        <v>58</v>
      </c>
      <c r="F830" t="s">
        <v>485</v>
      </c>
      <c r="G830" s="1">
        <v>44378</v>
      </c>
      <c r="H830" t="s">
        <v>45</v>
      </c>
      <c r="I830" t="s">
        <v>52</v>
      </c>
      <c r="J830" s="2" t="s">
        <v>2835</v>
      </c>
      <c r="K830" t="s">
        <v>24</v>
      </c>
      <c r="M830" t="s">
        <v>89</v>
      </c>
      <c r="N830" t="s">
        <v>33</v>
      </c>
      <c r="O830" s="3">
        <v>45078.770648148151</v>
      </c>
      <c r="R830">
        <v>829</v>
      </c>
      <c r="S830" t="str">
        <f>PROPER(CustomerSupport[[#This Row],[Resolution]])</f>
        <v/>
      </c>
      <c r="T830" t="str">
        <f>TRIM(CustomerSupport[[#This Row],[Customer Name]])</f>
        <v>Alexandria Mendoza</v>
      </c>
      <c r="U830">
        <f>MONTH(CustomerSupport[[#This Row],[Date of Purchase]])</f>
        <v>7</v>
      </c>
      <c r="V830" t="str">
        <f>TEXT('Working data'!G830,"mmmm")</f>
        <v>July</v>
      </c>
      <c r="W830">
        <f>YEAR(CustomerSupport[[#This Row],[Date of Purchase]])</f>
        <v>2021</v>
      </c>
      <c r="X830" t="str">
        <f t="shared" si="12"/>
        <v/>
      </c>
    </row>
    <row r="831" spans="1:24" ht="14.25" customHeight="1" x14ac:dyDescent="0.4">
      <c r="A831">
        <v>830</v>
      </c>
      <c r="B831" t="s">
        <v>2836</v>
      </c>
      <c r="C831" t="s">
        <v>2837</v>
      </c>
      <c r="D831">
        <v>24</v>
      </c>
      <c r="E831" t="s">
        <v>29</v>
      </c>
      <c r="F831" t="s">
        <v>117</v>
      </c>
      <c r="G831" s="1">
        <v>43862</v>
      </c>
      <c r="H831" t="s">
        <v>67</v>
      </c>
      <c r="I831" t="s">
        <v>59</v>
      </c>
      <c r="J831" t="s">
        <v>2838</v>
      </c>
      <c r="K831" t="s">
        <v>24</v>
      </c>
      <c r="M831" t="s">
        <v>25</v>
      </c>
      <c r="N831" t="s">
        <v>55</v>
      </c>
      <c r="O831" s="3">
        <v>45078.031770833331</v>
      </c>
      <c r="R831">
        <v>830</v>
      </c>
      <c r="S831" t="str">
        <f>PROPER(CustomerSupport[[#This Row],[Resolution]])</f>
        <v/>
      </c>
      <c r="T831" t="str">
        <f>TRIM(CustomerSupport[[#This Row],[Customer Name]])</f>
        <v>Cindy Cervantes</v>
      </c>
      <c r="U831">
        <f>MONTH(CustomerSupport[[#This Row],[Date of Purchase]])</f>
        <v>2</v>
      </c>
      <c r="V831" t="str">
        <f>TEXT('Working data'!G831,"mmmm")</f>
        <v>February</v>
      </c>
      <c r="W831">
        <f>YEAR(CustomerSupport[[#This Row],[Date of Purchase]])</f>
        <v>2020</v>
      </c>
      <c r="X831" t="str">
        <f t="shared" si="12"/>
        <v/>
      </c>
    </row>
    <row r="832" spans="1:24" ht="14.25" customHeight="1" x14ac:dyDescent="0.4">
      <c r="A832">
        <v>831</v>
      </c>
      <c r="B832" t="s">
        <v>2839</v>
      </c>
      <c r="C832" t="s">
        <v>2840</v>
      </c>
      <c r="D832">
        <v>38</v>
      </c>
      <c r="E832" t="s">
        <v>58</v>
      </c>
      <c r="F832" t="s">
        <v>207</v>
      </c>
      <c r="G832" s="1">
        <v>44493</v>
      </c>
      <c r="H832" t="s">
        <v>45</v>
      </c>
      <c r="I832" t="s">
        <v>150</v>
      </c>
      <c r="J832" s="2" t="s">
        <v>2841</v>
      </c>
      <c r="K832" t="s">
        <v>24</v>
      </c>
      <c r="M832" t="s">
        <v>25</v>
      </c>
      <c r="N832" t="s">
        <v>33</v>
      </c>
      <c r="O832" s="3">
        <v>45078.460960648146</v>
      </c>
      <c r="R832">
        <v>831</v>
      </c>
      <c r="S832" t="str">
        <f>PROPER(CustomerSupport[[#This Row],[Resolution]])</f>
        <v/>
      </c>
      <c r="T832" t="str">
        <f>TRIM(CustomerSupport[[#This Row],[Customer Name]])</f>
        <v>Sarah Mills</v>
      </c>
      <c r="U832">
        <f>MONTH(CustomerSupport[[#This Row],[Date of Purchase]])</f>
        <v>10</v>
      </c>
      <c r="V832" t="str">
        <f>TEXT('Working data'!G832,"mmmm")</f>
        <v>October</v>
      </c>
      <c r="W832">
        <f>YEAR(CustomerSupport[[#This Row],[Date of Purchase]])</f>
        <v>2021</v>
      </c>
      <c r="X832" t="str">
        <f t="shared" si="12"/>
        <v/>
      </c>
    </row>
    <row r="833" spans="1:24" ht="14.25" customHeight="1" x14ac:dyDescent="0.4">
      <c r="A833">
        <v>832</v>
      </c>
      <c r="B833" t="s">
        <v>2842</v>
      </c>
      <c r="C833" t="s">
        <v>2843</v>
      </c>
      <c r="D833">
        <v>38</v>
      </c>
      <c r="E833" t="s">
        <v>29</v>
      </c>
      <c r="F833" t="s">
        <v>44</v>
      </c>
      <c r="G833" s="1">
        <v>43968</v>
      </c>
      <c r="H833" t="s">
        <v>67</v>
      </c>
      <c r="I833" t="s">
        <v>93</v>
      </c>
      <c r="J833" t="s">
        <v>271</v>
      </c>
      <c r="K833" t="s">
        <v>62</v>
      </c>
      <c r="M833" t="s">
        <v>41</v>
      </c>
      <c r="N833" t="s">
        <v>33</v>
      </c>
      <c r="R833">
        <v>832</v>
      </c>
      <c r="S833" t="str">
        <f>PROPER(CustomerSupport[[#This Row],[Resolution]])</f>
        <v/>
      </c>
      <c r="T833" t="str">
        <f>TRIM(CustomerSupport[[#This Row],[Customer Name]])</f>
        <v>Donna Cunningham</v>
      </c>
      <c r="U833">
        <f>MONTH(CustomerSupport[[#This Row],[Date of Purchase]])</f>
        <v>5</v>
      </c>
      <c r="V833" t="str">
        <f>TEXT('Working data'!G833,"mmmm")</f>
        <v>May</v>
      </c>
      <c r="W833">
        <f>YEAR(CustomerSupport[[#This Row],[Date of Purchase]])</f>
        <v>2020</v>
      </c>
      <c r="X833" t="str">
        <f t="shared" si="12"/>
        <v/>
      </c>
    </row>
    <row r="834" spans="1:24" ht="14.25" customHeight="1" x14ac:dyDescent="0.4">
      <c r="A834">
        <v>833</v>
      </c>
      <c r="B834" t="s">
        <v>2844</v>
      </c>
      <c r="C834" t="s">
        <v>2845</v>
      </c>
      <c r="D834">
        <v>60</v>
      </c>
      <c r="E834" t="s">
        <v>29</v>
      </c>
      <c r="F834" t="s">
        <v>383</v>
      </c>
      <c r="G834" s="1">
        <v>44159</v>
      </c>
      <c r="H834" t="s">
        <v>21</v>
      </c>
      <c r="I834" t="s">
        <v>59</v>
      </c>
      <c r="J834" s="2" t="s">
        <v>2846</v>
      </c>
      <c r="K834" t="s">
        <v>62</v>
      </c>
      <c r="M834" t="s">
        <v>89</v>
      </c>
      <c r="N834" t="s">
        <v>55</v>
      </c>
      <c r="R834">
        <v>833</v>
      </c>
      <c r="S834" t="str">
        <f>PROPER(CustomerSupport[[#This Row],[Resolution]])</f>
        <v/>
      </c>
      <c r="T834" t="str">
        <f>TRIM(CustomerSupport[[#This Row],[Customer Name]])</f>
        <v>Joshua Henderson</v>
      </c>
      <c r="U834">
        <f>MONTH(CustomerSupport[[#This Row],[Date of Purchase]])</f>
        <v>11</v>
      </c>
      <c r="V834" t="str">
        <f>TEXT('Working data'!G834,"mmmm")</f>
        <v>November</v>
      </c>
      <c r="W834">
        <f>YEAR(CustomerSupport[[#This Row],[Date of Purchase]])</f>
        <v>2020</v>
      </c>
      <c r="X834" t="str">
        <f t="shared" ref="X834:X897" si="13">IF(OR(O834="",P834=""),"",(P834-O834)*24)</f>
        <v/>
      </c>
    </row>
    <row r="835" spans="1:24" ht="14.25" customHeight="1" x14ac:dyDescent="0.4">
      <c r="A835">
        <v>834</v>
      </c>
      <c r="B835" t="s">
        <v>2847</v>
      </c>
      <c r="C835" t="s">
        <v>2848</v>
      </c>
      <c r="D835">
        <v>19</v>
      </c>
      <c r="E835" t="s">
        <v>58</v>
      </c>
      <c r="F835" t="s">
        <v>397</v>
      </c>
      <c r="G835" s="1">
        <v>44151</v>
      </c>
      <c r="H835" t="s">
        <v>59</v>
      </c>
      <c r="I835" t="s">
        <v>31</v>
      </c>
      <c r="J835" s="2" t="s">
        <v>2849</v>
      </c>
      <c r="K835" t="s">
        <v>62</v>
      </c>
      <c r="M835" t="s">
        <v>143</v>
      </c>
      <c r="N835" t="s">
        <v>83</v>
      </c>
      <c r="R835">
        <v>834</v>
      </c>
      <c r="S835" t="str">
        <f>PROPER(CustomerSupport[[#This Row],[Resolution]])</f>
        <v/>
      </c>
      <c r="T835" t="str">
        <f>TRIM(CustomerSupport[[#This Row],[Customer Name]])</f>
        <v>Todd Edwards</v>
      </c>
      <c r="U835">
        <f>MONTH(CustomerSupport[[#This Row],[Date of Purchase]])</f>
        <v>11</v>
      </c>
      <c r="V835" t="str">
        <f>TEXT('Working data'!G835,"mmmm")</f>
        <v>November</v>
      </c>
      <c r="W835">
        <f>YEAR(CustomerSupport[[#This Row],[Date of Purchase]])</f>
        <v>2020</v>
      </c>
      <c r="X835" t="str">
        <f t="shared" si="13"/>
        <v/>
      </c>
    </row>
    <row r="836" spans="1:24" ht="14.25" customHeight="1" x14ac:dyDescent="0.4">
      <c r="A836">
        <v>835</v>
      </c>
      <c r="B836" t="s">
        <v>2850</v>
      </c>
      <c r="C836" t="s">
        <v>2851</v>
      </c>
      <c r="D836">
        <v>21</v>
      </c>
      <c r="E836" t="s">
        <v>58</v>
      </c>
      <c r="F836" t="s">
        <v>20</v>
      </c>
      <c r="G836" s="1">
        <v>44253</v>
      </c>
      <c r="H836" t="s">
        <v>67</v>
      </c>
      <c r="I836" t="s">
        <v>99</v>
      </c>
      <c r="J836" s="2" t="s">
        <v>2852</v>
      </c>
      <c r="K836" t="s">
        <v>39</v>
      </c>
      <c r="L836" t="s">
        <v>2853</v>
      </c>
      <c r="M836" t="s">
        <v>25</v>
      </c>
      <c r="N836" t="s">
        <v>33</v>
      </c>
      <c r="O836" s="3">
        <v>45078.87976851852</v>
      </c>
      <c r="P836" s="3">
        <v>45078.476990740739</v>
      </c>
      <c r="Q836">
        <v>4</v>
      </c>
      <c r="R836">
        <v>835</v>
      </c>
      <c r="S836" t="str">
        <f>PROPER(CustomerSupport[[#This Row],[Resolution]])</f>
        <v>Building Response Reveal Face Shake Knowledge.</v>
      </c>
      <c r="T836" t="str">
        <f>TRIM(CustomerSupport[[#This Row],[Customer Name]])</f>
        <v>Alicia Bell</v>
      </c>
      <c r="U836">
        <f>MONTH(CustomerSupport[[#This Row],[Date of Purchase]])</f>
        <v>2</v>
      </c>
      <c r="V836" t="str">
        <f>TEXT('Working data'!G836,"mmmm")</f>
        <v>February</v>
      </c>
      <c r="W836">
        <f>YEAR(CustomerSupport[[#This Row],[Date of Purchase]])</f>
        <v>2021</v>
      </c>
      <c r="X836">
        <f t="shared" si="13"/>
        <v>-9.6666666667442769</v>
      </c>
    </row>
    <row r="837" spans="1:24" ht="14.25" customHeight="1" x14ac:dyDescent="0.4">
      <c r="A837">
        <v>836</v>
      </c>
      <c r="B837" t="s">
        <v>2854</v>
      </c>
      <c r="C837" t="s">
        <v>2855</v>
      </c>
      <c r="D837">
        <v>24</v>
      </c>
      <c r="E837" t="s">
        <v>29</v>
      </c>
      <c r="F837" t="s">
        <v>173</v>
      </c>
      <c r="G837" s="1">
        <v>44106</v>
      </c>
      <c r="H837" t="s">
        <v>45</v>
      </c>
      <c r="I837" t="s">
        <v>31</v>
      </c>
      <c r="J837" s="2" t="s">
        <v>2856</v>
      </c>
      <c r="K837" t="s">
        <v>62</v>
      </c>
      <c r="M837" t="s">
        <v>25</v>
      </c>
      <c r="N837" t="s">
        <v>26</v>
      </c>
      <c r="R837">
        <v>836</v>
      </c>
      <c r="S837" t="str">
        <f>PROPER(CustomerSupport[[#This Row],[Resolution]])</f>
        <v/>
      </c>
      <c r="T837" t="str">
        <f>TRIM(CustomerSupport[[#This Row],[Customer Name]])</f>
        <v>Michael Walters</v>
      </c>
      <c r="U837">
        <f>MONTH(CustomerSupport[[#This Row],[Date of Purchase]])</f>
        <v>10</v>
      </c>
      <c r="V837" t="str">
        <f>TEXT('Working data'!G837,"mmmm")</f>
        <v>October</v>
      </c>
      <c r="W837">
        <f>YEAR(CustomerSupport[[#This Row],[Date of Purchase]])</f>
        <v>2020</v>
      </c>
      <c r="X837" t="str">
        <f t="shared" si="13"/>
        <v/>
      </c>
    </row>
    <row r="838" spans="1:24" ht="14.25" customHeight="1" x14ac:dyDescent="0.4">
      <c r="A838">
        <v>837</v>
      </c>
      <c r="B838" t="s">
        <v>2704</v>
      </c>
      <c r="C838" t="s">
        <v>2857</v>
      </c>
      <c r="D838">
        <v>56</v>
      </c>
      <c r="E838" t="s">
        <v>29</v>
      </c>
      <c r="F838" t="s">
        <v>107</v>
      </c>
      <c r="G838" s="1">
        <v>44292</v>
      </c>
      <c r="H838" t="s">
        <v>59</v>
      </c>
      <c r="I838" t="s">
        <v>72</v>
      </c>
      <c r="J838" s="2" t="s">
        <v>2858</v>
      </c>
      <c r="K838" t="s">
        <v>62</v>
      </c>
      <c r="M838" t="s">
        <v>25</v>
      </c>
      <c r="N838" t="s">
        <v>55</v>
      </c>
      <c r="R838">
        <v>837</v>
      </c>
      <c r="S838" t="str">
        <f>PROPER(CustomerSupport[[#This Row],[Resolution]])</f>
        <v/>
      </c>
      <c r="T838" t="str">
        <f>TRIM(CustomerSupport[[#This Row],[Customer Name]])</f>
        <v>Michael Garcia</v>
      </c>
      <c r="U838">
        <f>MONTH(CustomerSupport[[#This Row],[Date of Purchase]])</f>
        <v>4</v>
      </c>
      <c r="V838" t="str">
        <f>TEXT('Working data'!G838,"mmmm")</f>
        <v>April</v>
      </c>
      <c r="W838">
        <f>YEAR(CustomerSupport[[#This Row],[Date of Purchase]])</f>
        <v>2021</v>
      </c>
      <c r="X838" t="str">
        <f t="shared" si="13"/>
        <v/>
      </c>
    </row>
    <row r="839" spans="1:24" ht="14.25" customHeight="1" x14ac:dyDescent="0.4">
      <c r="A839">
        <v>838</v>
      </c>
      <c r="B839" t="s">
        <v>2859</v>
      </c>
      <c r="C839" t="s">
        <v>2860</v>
      </c>
      <c r="D839">
        <v>43</v>
      </c>
      <c r="E839" t="s">
        <v>58</v>
      </c>
      <c r="F839" t="s">
        <v>207</v>
      </c>
      <c r="G839" s="1">
        <v>44326</v>
      </c>
      <c r="H839" t="s">
        <v>45</v>
      </c>
      <c r="I839" t="s">
        <v>77</v>
      </c>
      <c r="J839" t="s">
        <v>2861</v>
      </c>
      <c r="K839" t="s">
        <v>24</v>
      </c>
      <c r="M839" t="s">
        <v>25</v>
      </c>
      <c r="N839" t="s">
        <v>83</v>
      </c>
      <c r="O839" s="3">
        <v>45078.818715277775</v>
      </c>
      <c r="R839">
        <v>838</v>
      </c>
      <c r="S839" t="str">
        <f>PROPER(CustomerSupport[[#This Row],[Resolution]])</f>
        <v/>
      </c>
      <c r="T839" t="str">
        <f>TRIM(CustomerSupport[[#This Row],[Customer Name]])</f>
        <v>Keith Barker</v>
      </c>
      <c r="U839">
        <f>MONTH(CustomerSupport[[#This Row],[Date of Purchase]])</f>
        <v>5</v>
      </c>
      <c r="V839" t="str">
        <f>TEXT('Working data'!G839,"mmmm")</f>
        <v>May</v>
      </c>
      <c r="W839">
        <f>YEAR(CustomerSupport[[#This Row],[Date of Purchase]])</f>
        <v>2021</v>
      </c>
      <c r="X839" t="str">
        <f t="shared" si="13"/>
        <v/>
      </c>
    </row>
    <row r="840" spans="1:24" ht="14.25" customHeight="1" x14ac:dyDescent="0.4">
      <c r="A840">
        <v>839</v>
      </c>
      <c r="B840" t="s">
        <v>2862</v>
      </c>
      <c r="C840" t="s">
        <v>2863</v>
      </c>
      <c r="D840">
        <v>27</v>
      </c>
      <c r="E840" t="s">
        <v>29</v>
      </c>
      <c r="F840" t="s">
        <v>317</v>
      </c>
      <c r="G840" s="1">
        <v>44328</v>
      </c>
      <c r="H840" t="s">
        <v>59</v>
      </c>
      <c r="I840" t="s">
        <v>37</v>
      </c>
      <c r="J840" t="s">
        <v>2864</v>
      </c>
      <c r="K840" t="s">
        <v>39</v>
      </c>
      <c r="L840" t="s">
        <v>2865</v>
      </c>
      <c r="M840" t="s">
        <v>143</v>
      </c>
      <c r="N840" t="s">
        <v>83</v>
      </c>
      <c r="O840" s="3">
        <v>45078.870821759258</v>
      </c>
      <c r="P840" s="3">
        <v>45078.622210648151</v>
      </c>
      <c r="Q840">
        <v>3</v>
      </c>
      <c r="R840">
        <v>839</v>
      </c>
      <c r="S840" t="str">
        <f>PROPER(CustomerSupport[[#This Row],[Resolution]])</f>
        <v>Create Value Lose Indeed Pm.</v>
      </c>
      <c r="T840" t="str">
        <f>TRIM(CustomerSupport[[#This Row],[Customer Name]])</f>
        <v>Daniel Maldonado</v>
      </c>
      <c r="U840">
        <f>MONTH(CustomerSupport[[#This Row],[Date of Purchase]])</f>
        <v>5</v>
      </c>
      <c r="V840" t="str">
        <f>TEXT('Working data'!G840,"mmmm")</f>
        <v>May</v>
      </c>
      <c r="W840">
        <f>YEAR(CustomerSupport[[#This Row],[Date of Purchase]])</f>
        <v>2021</v>
      </c>
      <c r="X840">
        <f t="shared" si="13"/>
        <v>-5.9666666665580124</v>
      </c>
    </row>
    <row r="841" spans="1:24" ht="14.25" customHeight="1" x14ac:dyDescent="0.4">
      <c r="A841">
        <v>840</v>
      </c>
      <c r="B841" t="s">
        <v>2866</v>
      </c>
      <c r="C841" t="s">
        <v>2867</v>
      </c>
      <c r="D841">
        <v>40</v>
      </c>
      <c r="E841" t="s">
        <v>29</v>
      </c>
      <c r="F841" t="s">
        <v>173</v>
      </c>
      <c r="G841" s="1">
        <v>44148</v>
      </c>
      <c r="H841" t="s">
        <v>59</v>
      </c>
      <c r="I841" t="s">
        <v>52</v>
      </c>
      <c r="J841" s="2" t="s">
        <v>2868</v>
      </c>
      <c r="K841" t="s">
        <v>62</v>
      </c>
      <c r="M841" t="s">
        <v>143</v>
      </c>
      <c r="N841" t="s">
        <v>55</v>
      </c>
      <c r="R841">
        <v>840</v>
      </c>
      <c r="S841" t="str">
        <f>PROPER(CustomerSupport[[#This Row],[Resolution]])</f>
        <v/>
      </c>
      <c r="T841" t="str">
        <f>TRIM(CustomerSupport[[#This Row],[Customer Name]])</f>
        <v>Crystal Jones</v>
      </c>
      <c r="U841">
        <f>MONTH(CustomerSupport[[#This Row],[Date of Purchase]])</f>
        <v>11</v>
      </c>
      <c r="V841" t="str">
        <f>TEXT('Working data'!G841,"mmmm")</f>
        <v>November</v>
      </c>
      <c r="W841">
        <f>YEAR(CustomerSupport[[#This Row],[Date of Purchase]])</f>
        <v>2020</v>
      </c>
      <c r="X841" t="str">
        <f t="shared" si="13"/>
        <v/>
      </c>
    </row>
    <row r="842" spans="1:24" ht="14.25" customHeight="1" x14ac:dyDescent="0.4">
      <c r="A842">
        <v>841</v>
      </c>
      <c r="B842" t="s">
        <v>2869</v>
      </c>
      <c r="C842" t="s">
        <v>2870</v>
      </c>
      <c r="D842">
        <v>70</v>
      </c>
      <c r="E842" t="s">
        <v>19</v>
      </c>
      <c r="F842" t="s">
        <v>98</v>
      </c>
      <c r="G842" s="1">
        <v>44228</v>
      </c>
      <c r="H842" t="s">
        <v>66</v>
      </c>
      <c r="I842" t="s">
        <v>177</v>
      </c>
      <c r="J842" t="s">
        <v>2680</v>
      </c>
      <c r="K842" t="s">
        <v>39</v>
      </c>
      <c r="L842" t="s">
        <v>2871</v>
      </c>
      <c r="M842" t="s">
        <v>25</v>
      </c>
      <c r="N842" t="s">
        <v>83</v>
      </c>
      <c r="O842" s="3">
        <v>45078.511111111111</v>
      </c>
      <c r="P842" s="3">
        <v>45078.546527777777</v>
      </c>
      <c r="Q842">
        <v>5</v>
      </c>
      <c r="R842">
        <v>841</v>
      </c>
      <c r="S842" t="str">
        <f>PROPER(CustomerSupport[[#This Row],[Resolution]])</f>
        <v>Base Political Already East Improve Test Speech.</v>
      </c>
      <c r="T842" t="str">
        <f>TRIM(CustomerSupport[[#This Row],[Customer Name]])</f>
        <v>Jennifer Foley</v>
      </c>
      <c r="U842">
        <f>MONTH(CustomerSupport[[#This Row],[Date of Purchase]])</f>
        <v>2</v>
      </c>
      <c r="V842" t="str">
        <f>TEXT('Working data'!G842,"mmmm")</f>
        <v>February</v>
      </c>
      <c r="W842">
        <f>YEAR(CustomerSupport[[#This Row],[Date of Purchase]])</f>
        <v>2021</v>
      </c>
      <c r="X842">
        <f t="shared" si="13"/>
        <v>0.84999999997671694</v>
      </c>
    </row>
    <row r="843" spans="1:24" ht="14.25" customHeight="1" x14ac:dyDescent="0.4">
      <c r="A843">
        <v>842</v>
      </c>
      <c r="B843" t="s">
        <v>2872</v>
      </c>
      <c r="C843" t="s">
        <v>2873</v>
      </c>
      <c r="D843">
        <v>40</v>
      </c>
      <c r="E843" t="s">
        <v>19</v>
      </c>
      <c r="F843" t="s">
        <v>71</v>
      </c>
      <c r="G843" s="1">
        <v>43836</v>
      </c>
      <c r="H843" t="s">
        <v>59</v>
      </c>
      <c r="I843" t="s">
        <v>113</v>
      </c>
      <c r="J843" s="2" t="s">
        <v>2874</v>
      </c>
      <c r="K843" t="s">
        <v>62</v>
      </c>
      <c r="M843" t="s">
        <v>41</v>
      </c>
      <c r="N843" t="s">
        <v>33</v>
      </c>
      <c r="R843">
        <v>842</v>
      </c>
      <c r="S843" t="str">
        <f>PROPER(CustomerSupport[[#This Row],[Resolution]])</f>
        <v/>
      </c>
      <c r="T843" t="str">
        <f>TRIM(CustomerSupport[[#This Row],[Customer Name]])</f>
        <v>Justin Mora</v>
      </c>
      <c r="U843">
        <f>MONTH(CustomerSupport[[#This Row],[Date of Purchase]])</f>
        <v>1</v>
      </c>
      <c r="V843" t="str">
        <f>TEXT('Working data'!G843,"mmmm")</f>
        <v>January</v>
      </c>
      <c r="W843">
        <f>YEAR(CustomerSupport[[#This Row],[Date of Purchase]])</f>
        <v>2020</v>
      </c>
      <c r="X843" t="str">
        <f t="shared" si="13"/>
        <v/>
      </c>
    </row>
    <row r="844" spans="1:24" ht="14.25" customHeight="1" x14ac:dyDescent="0.4">
      <c r="A844">
        <v>843</v>
      </c>
      <c r="B844" t="s">
        <v>2875</v>
      </c>
      <c r="C844" t="s">
        <v>2876</v>
      </c>
      <c r="D844">
        <v>27</v>
      </c>
      <c r="E844" t="s">
        <v>29</v>
      </c>
      <c r="F844" t="s">
        <v>103</v>
      </c>
      <c r="G844" s="1">
        <v>44557</v>
      </c>
      <c r="H844" t="s">
        <v>45</v>
      </c>
      <c r="I844" t="s">
        <v>99</v>
      </c>
      <c r="J844" s="2" t="s">
        <v>2877</v>
      </c>
      <c r="K844" t="s">
        <v>24</v>
      </c>
      <c r="M844" t="s">
        <v>41</v>
      </c>
      <c r="N844" t="s">
        <v>55</v>
      </c>
      <c r="O844" s="3">
        <v>45078.286145833335</v>
      </c>
      <c r="R844">
        <v>843</v>
      </c>
      <c r="S844" t="str">
        <f>PROPER(CustomerSupport[[#This Row],[Resolution]])</f>
        <v/>
      </c>
      <c r="T844" t="str">
        <f>TRIM(CustomerSupport[[#This Row],[Customer Name]])</f>
        <v>Brandon Jenkins</v>
      </c>
      <c r="U844">
        <f>MONTH(CustomerSupport[[#This Row],[Date of Purchase]])</f>
        <v>12</v>
      </c>
      <c r="V844" t="str">
        <f>TEXT('Working data'!G844,"mmmm")</f>
        <v>December</v>
      </c>
      <c r="W844">
        <f>YEAR(CustomerSupport[[#This Row],[Date of Purchase]])</f>
        <v>2021</v>
      </c>
      <c r="X844" t="str">
        <f t="shared" si="13"/>
        <v/>
      </c>
    </row>
    <row r="845" spans="1:24" ht="14.25" customHeight="1" x14ac:dyDescent="0.4">
      <c r="A845">
        <v>844</v>
      </c>
      <c r="B845" t="s">
        <v>2878</v>
      </c>
      <c r="C845" t="s">
        <v>2879</v>
      </c>
      <c r="D845">
        <v>55</v>
      </c>
      <c r="E845" t="s">
        <v>29</v>
      </c>
      <c r="F845" t="s">
        <v>219</v>
      </c>
      <c r="G845" s="1">
        <v>44406</v>
      </c>
      <c r="H845" t="s">
        <v>66</v>
      </c>
      <c r="I845" t="s">
        <v>59</v>
      </c>
      <c r="J845" t="s">
        <v>2880</v>
      </c>
      <c r="K845" t="s">
        <v>62</v>
      </c>
      <c r="M845" t="s">
        <v>89</v>
      </c>
      <c r="N845" t="s">
        <v>55</v>
      </c>
      <c r="R845">
        <v>844</v>
      </c>
      <c r="S845" t="str">
        <f>PROPER(CustomerSupport[[#This Row],[Resolution]])</f>
        <v/>
      </c>
      <c r="T845" t="str">
        <f>TRIM(CustomerSupport[[#This Row],[Customer Name]])</f>
        <v>Patricia Wilkins</v>
      </c>
      <c r="U845">
        <f>MONTH(CustomerSupport[[#This Row],[Date of Purchase]])</f>
        <v>7</v>
      </c>
      <c r="V845" t="str">
        <f>TEXT('Working data'!G845,"mmmm")</f>
        <v>July</v>
      </c>
      <c r="W845">
        <f>YEAR(CustomerSupport[[#This Row],[Date of Purchase]])</f>
        <v>2021</v>
      </c>
      <c r="X845" t="str">
        <f t="shared" si="13"/>
        <v/>
      </c>
    </row>
    <row r="846" spans="1:24" ht="14.25" customHeight="1" x14ac:dyDescent="0.4">
      <c r="A846">
        <v>845</v>
      </c>
      <c r="B846" t="s">
        <v>2881</v>
      </c>
      <c r="C846" t="s">
        <v>2882</v>
      </c>
      <c r="D846">
        <v>28</v>
      </c>
      <c r="E846" t="s">
        <v>58</v>
      </c>
      <c r="F846" t="s">
        <v>44</v>
      </c>
      <c r="G846" s="1">
        <v>44342</v>
      </c>
      <c r="H846" t="s">
        <v>67</v>
      </c>
      <c r="I846" t="s">
        <v>60</v>
      </c>
      <c r="J846" t="s">
        <v>1782</v>
      </c>
      <c r="K846" t="s">
        <v>62</v>
      </c>
      <c r="M846" t="s">
        <v>41</v>
      </c>
      <c r="N846" t="s">
        <v>83</v>
      </c>
      <c r="R846">
        <v>845</v>
      </c>
      <c r="S846" t="str">
        <f>PROPER(CustomerSupport[[#This Row],[Resolution]])</f>
        <v/>
      </c>
      <c r="T846" t="str">
        <f>TRIM(CustomerSupport[[#This Row],[Customer Name]])</f>
        <v>Robert Cardenas</v>
      </c>
      <c r="U846">
        <f>MONTH(CustomerSupport[[#This Row],[Date of Purchase]])</f>
        <v>5</v>
      </c>
      <c r="V846" t="str">
        <f>TEXT('Working data'!G846,"mmmm")</f>
        <v>May</v>
      </c>
      <c r="W846">
        <f>YEAR(CustomerSupport[[#This Row],[Date of Purchase]])</f>
        <v>2021</v>
      </c>
      <c r="X846" t="str">
        <f t="shared" si="13"/>
        <v/>
      </c>
    </row>
    <row r="847" spans="1:24" ht="14.25" customHeight="1" x14ac:dyDescent="0.4">
      <c r="A847">
        <v>846</v>
      </c>
      <c r="B847" t="s">
        <v>2883</v>
      </c>
      <c r="C847" t="s">
        <v>2884</v>
      </c>
      <c r="D847">
        <v>69</v>
      </c>
      <c r="E847" t="s">
        <v>29</v>
      </c>
      <c r="F847" t="s">
        <v>117</v>
      </c>
      <c r="G847" s="1">
        <v>44267</v>
      </c>
      <c r="H847" t="s">
        <v>59</v>
      </c>
      <c r="I847" t="s">
        <v>37</v>
      </c>
      <c r="J847" t="s">
        <v>2885</v>
      </c>
      <c r="K847" t="s">
        <v>24</v>
      </c>
      <c r="M847" t="s">
        <v>41</v>
      </c>
      <c r="N847" t="s">
        <v>26</v>
      </c>
      <c r="O847" s="3">
        <v>45078.07508101852</v>
      </c>
      <c r="R847">
        <v>846</v>
      </c>
      <c r="S847" t="str">
        <f>PROPER(CustomerSupport[[#This Row],[Resolution]])</f>
        <v/>
      </c>
      <c r="T847" t="str">
        <f>TRIM(CustomerSupport[[#This Row],[Customer Name]])</f>
        <v>Patricia Wilson</v>
      </c>
      <c r="U847">
        <f>MONTH(CustomerSupport[[#This Row],[Date of Purchase]])</f>
        <v>3</v>
      </c>
      <c r="V847" t="str">
        <f>TEXT('Working data'!G847,"mmmm")</f>
        <v>March</v>
      </c>
      <c r="W847">
        <f>YEAR(CustomerSupport[[#This Row],[Date of Purchase]])</f>
        <v>2021</v>
      </c>
      <c r="X847" t="str">
        <f t="shared" si="13"/>
        <v/>
      </c>
    </row>
    <row r="848" spans="1:24" ht="14.25" customHeight="1" x14ac:dyDescent="0.4">
      <c r="A848">
        <v>847</v>
      </c>
      <c r="B848" t="s">
        <v>2886</v>
      </c>
      <c r="C848" t="s">
        <v>2887</v>
      </c>
      <c r="D848">
        <v>49</v>
      </c>
      <c r="E848" t="s">
        <v>29</v>
      </c>
      <c r="F848" t="s">
        <v>51</v>
      </c>
      <c r="G848" s="1">
        <v>43852</v>
      </c>
      <c r="H848" t="s">
        <v>45</v>
      </c>
      <c r="I848" t="s">
        <v>177</v>
      </c>
      <c r="J848" t="s">
        <v>2888</v>
      </c>
      <c r="K848" t="s">
        <v>39</v>
      </c>
      <c r="L848" t="s">
        <v>2889</v>
      </c>
      <c r="M848" t="s">
        <v>89</v>
      </c>
      <c r="N848" t="s">
        <v>83</v>
      </c>
      <c r="O848" s="3">
        <v>45078.056342592594</v>
      </c>
      <c r="P848" s="3">
        <v>45078.177175925928</v>
      </c>
      <c r="Q848">
        <v>4</v>
      </c>
      <c r="R848">
        <v>847</v>
      </c>
      <c r="S848" t="str">
        <f>PROPER(CustomerSupport[[#This Row],[Resolution]])</f>
        <v>Newspaper Past Prove Your Various Sound Ahead.</v>
      </c>
      <c r="T848" t="str">
        <f>TRIM(CustomerSupport[[#This Row],[Customer Name]])</f>
        <v>Mathew Russo</v>
      </c>
      <c r="U848">
        <f>MONTH(CustomerSupport[[#This Row],[Date of Purchase]])</f>
        <v>1</v>
      </c>
      <c r="V848" t="str">
        <f>TEXT('Working data'!G848,"mmmm")</f>
        <v>January</v>
      </c>
      <c r="W848">
        <f>YEAR(CustomerSupport[[#This Row],[Date of Purchase]])</f>
        <v>2020</v>
      </c>
      <c r="X848">
        <f t="shared" si="13"/>
        <v>2.9000000000232831</v>
      </c>
    </row>
    <row r="849" spans="1:24" ht="14.25" customHeight="1" x14ac:dyDescent="0.4">
      <c r="A849">
        <v>848</v>
      </c>
      <c r="B849" t="s">
        <v>2890</v>
      </c>
      <c r="C849" t="s">
        <v>2891</v>
      </c>
      <c r="D849">
        <v>52</v>
      </c>
      <c r="E849" t="s">
        <v>19</v>
      </c>
      <c r="F849" t="s">
        <v>76</v>
      </c>
      <c r="G849" s="1">
        <v>44437</v>
      </c>
      <c r="H849" t="s">
        <v>21</v>
      </c>
      <c r="I849" t="s">
        <v>113</v>
      </c>
      <c r="J849" s="2" t="s">
        <v>2892</v>
      </c>
      <c r="K849" t="s">
        <v>24</v>
      </c>
      <c r="M849" t="s">
        <v>41</v>
      </c>
      <c r="N849" t="s">
        <v>33</v>
      </c>
      <c r="O849" s="3">
        <v>45078.62232638889</v>
      </c>
      <c r="R849">
        <v>848</v>
      </c>
      <c r="S849" t="str">
        <f>PROPER(CustomerSupport[[#This Row],[Resolution]])</f>
        <v/>
      </c>
      <c r="T849" t="str">
        <f>TRIM(CustomerSupport[[#This Row],[Customer Name]])</f>
        <v>Gregory Lee</v>
      </c>
      <c r="U849">
        <f>MONTH(CustomerSupport[[#This Row],[Date of Purchase]])</f>
        <v>8</v>
      </c>
      <c r="V849" t="str">
        <f>TEXT('Working data'!G849,"mmmm")</f>
        <v>August</v>
      </c>
      <c r="W849">
        <f>YEAR(CustomerSupport[[#This Row],[Date of Purchase]])</f>
        <v>2021</v>
      </c>
      <c r="X849" t="str">
        <f t="shared" si="13"/>
        <v/>
      </c>
    </row>
    <row r="850" spans="1:24" ht="14.25" customHeight="1" x14ac:dyDescent="0.4">
      <c r="A850">
        <v>849</v>
      </c>
      <c r="B850" t="s">
        <v>2893</v>
      </c>
      <c r="C850" t="s">
        <v>2894</v>
      </c>
      <c r="D850">
        <v>61</v>
      </c>
      <c r="E850" t="s">
        <v>19</v>
      </c>
      <c r="F850" t="s">
        <v>223</v>
      </c>
      <c r="G850" s="1">
        <v>44038</v>
      </c>
      <c r="H850" t="s">
        <v>66</v>
      </c>
      <c r="I850" t="s">
        <v>31</v>
      </c>
      <c r="J850" s="2" t="s">
        <v>2895</v>
      </c>
      <c r="K850" t="s">
        <v>24</v>
      </c>
      <c r="M850" t="s">
        <v>143</v>
      </c>
      <c r="N850" t="s">
        <v>33</v>
      </c>
      <c r="O850" s="3">
        <v>45078.801516203705</v>
      </c>
      <c r="R850">
        <v>849</v>
      </c>
      <c r="S850" t="str">
        <f>PROPER(CustomerSupport[[#This Row],[Resolution]])</f>
        <v/>
      </c>
      <c r="T850" t="str">
        <f>TRIM(CustomerSupport[[#This Row],[Customer Name]])</f>
        <v>Gloria Peck</v>
      </c>
      <c r="U850">
        <f>MONTH(CustomerSupport[[#This Row],[Date of Purchase]])</f>
        <v>7</v>
      </c>
      <c r="V850" t="str">
        <f>TEXT('Working data'!G850,"mmmm")</f>
        <v>July</v>
      </c>
      <c r="W850">
        <f>YEAR(CustomerSupport[[#This Row],[Date of Purchase]])</f>
        <v>2020</v>
      </c>
      <c r="X850" t="str">
        <f t="shared" si="13"/>
        <v/>
      </c>
    </row>
    <row r="851" spans="1:24" ht="14.25" customHeight="1" x14ac:dyDescent="0.4">
      <c r="A851">
        <v>850</v>
      </c>
      <c r="B851" t="s">
        <v>2896</v>
      </c>
      <c r="C851" t="s">
        <v>2897</v>
      </c>
      <c r="D851">
        <v>22</v>
      </c>
      <c r="E851" t="s">
        <v>58</v>
      </c>
      <c r="F851" t="s">
        <v>157</v>
      </c>
      <c r="G851" s="1">
        <v>44117</v>
      </c>
      <c r="H851" t="s">
        <v>59</v>
      </c>
      <c r="I851" t="s">
        <v>67</v>
      </c>
      <c r="J851" s="2" t="s">
        <v>2898</v>
      </c>
      <c r="K851" t="s">
        <v>62</v>
      </c>
      <c r="M851" t="s">
        <v>25</v>
      </c>
      <c r="N851" t="s">
        <v>55</v>
      </c>
      <c r="R851">
        <v>850</v>
      </c>
      <c r="S851" t="str">
        <f>PROPER(CustomerSupport[[#This Row],[Resolution]])</f>
        <v/>
      </c>
      <c r="T851" t="str">
        <f>TRIM(CustomerSupport[[#This Row],[Customer Name]])</f>
        <v>Mallory Hill</v>
      </c>
      <c r="U851">
        <f>MONTH(CustomerSupport[[#This Row],[Date of Purchase]])</f>
        <v>10</v>
      </c>
      <c r="V851" t="str">
        <f>TEXT('Working data'!G851,"mmmm")</f>
        <v>October</v>
      </c>
      <c r="W851">
        <f>YEAR(CustomerSupport[[#This Row],[Date of Purchase]])</f>
        <v>2020</v>
      </c>
      <c r="X851" t="str">
        <f t="shared" si="13"/>
        <v/>
      </c>
    </row>
    <row r="852" spans="1:24" ht="14.25" customHeight="1" x14ac:dyDescent="0.4">
      <c r="A852">
        <v>851</v>
      </c>
      <c r="B852" t="s">
        <v>2899</v>
      </c>
      <c r="C852" t="s">
        <v>2900</v>
      </c>
      <c r="D852">
        <v>53</v>
      </c>
      <c r="E852" t="s">
        <v>29</v>
      </c>
      <c r="F852" t="s">
        <v>76</v>
      </c>
      <c r="G852" s="1">
        <v>43848</v>
      </c>
      <c r="H852" t="s">
        <v>67</v>
      </c>
      <c r="I852" t="s">
        <v>150</v>
      </c>
      <c r="J852" t="s">
        <v>1004</v>
      </c>
      <c r="K852" t="s">
        <v>39</v>
      </c>
      <c r="L852" t="s">
        <v>2901</v>
      </c>
      <c r="M852" t="s">
        <v>41</v>
      </c>
      <c r="N852" t="s">
        <v>55</v>
      </c>
      <c r="O852" s="3">
        <v>45078.589039351849</v>
      </c>
      <c r="P852" s="3">
        <v>45078.694594907407</v>
      </c>
      <c r="Q852">
        <v>1</v>
      </c>
      <c r="R852">
        <v>851</v>
      </c>
      <c r="S852" t="str">
        <f>PROPER(CustomerSupport[[#This Row],[Resolution]])</f>
        <v>Factor Strategy Hit.</v>
      </c>
      <c r="T852" t="str">
        <f>TRIM(CustomerSupport[[#This Row],[Customer Name]])</f>
        <v>Deborah Tanner</v>
      </c>
      <c r="U852">
        <f>MONTH(CustomerSupport[[#This Row],[Date of Purchase]])</f>
        <v>1</v>
      </c>
      <c r="V852" t="str">
        <f>TEXT('Working data'!G852,"mmmm")</f>
        <v>January</v>
      </c>
      <c r="W852">
        <f>YEAR(CustomerSupport[[#This Row],[Date of Purchase]])</f>
        <v>2020</v>
      </c>
      <c r="X852">
        <f t="shared" si="13"/>
        <v>2.53333333338378</v>
      </c>
    </row>
    <row r="853" spans="1:24" ht="14.25" customHeight="1" x14ac:dyDescent="0.4">
      <c r="A853">
        <v>852</v>
      </c>
      <c r="B853" t="s">
        <v>2902</v>
      </c>
      <c r="C853" t="s">
        <v>2903</v>
      </c>
      <c r="D853">
        <v>22</v>
      </c>
      <c r="E853" t="s">
        <v>58</v>
      </c>
      <c r="F853" t="s">
        <v>71</v>
      </c>
      <c r="G853" s="1">
        <v>44092</v>
      </c>
      <c r="H853" t="s">
        <v>59</v>
      </c>
      <c r="I853" t="s">
        <v>93</v>
      </c>
      <c r="J853" s="2" t="s">
        <v>2904</v>
      </c>
      <c r="K853" t="s">
        <v>24</v>
      </c>
      <c r="M853" t="s">
        <v>41</v>
      </c>
      <c r="N853" t="s">
        <v>55</v>
      </c>
      <c r="O853" s="3">
        <v>45077.976550925923</v>
      </c>
      <c r="R853">
        <v>852</v>
      </c>
      <c r="S853" t="str">
        <f>PROPER(CustomerSupport[[#This Row],[Resolution]])</f>
        <v/>
      </c>
      <c r="T853" t="str">
        <f>TRIM(CustomerSupport[[#This Row],[Customer Name]])</f>
        <v>Martha Lozano</v>
      </c>
      <c r="U853">
        <f>MONTH(CustomerSupport[[#This Row],[Date of Purchase]])</f>
        <v>9</v>
      </c>
      <c r="V853" t="str">
        <f>TEXT('Working data'!G853,"mmmm")</f>
        <v>September</v>
      </c>
      <c r="W853">
        <f>YEAR(CustomerSupport[[#This Row],[Date of Purchase]])</f>
        <v>2020</v>
      </c>
      <c r="X853" t="str">
        <f t="shared" si="13"/>
        <v/>
      </c>
    </row>
    <row r="854" spans="1:24" ht="14.25" customHeight="1" x14ac:dyDescent="0.4">
      <c r="A854">
        <v>853</v>
      </c>
      <c r="B854" t="s">
        <v>2905</v>
      </c>
      <c r="C854" t="s">
        <v>2906</v>
      </c>
      <c r="D854">
        <v>29</v>
      </c>
      <c r="E854" t="s">
        <v>29</v>
      </c>
      <c r="F854" t="s">
        <v>286</v>
      </c>
      <c r="G854" s="1">
        <v>44472</v>
      </c>
      <c r="H854" t="s">
        <v>67</v>
      </c>
      <c r="I854" t="s">
        <v>150</v>
      </c>
      <c r="J854" t="s">
        <v>2907</v>
      </c>
      <c r="K854" t="s">
        <v>39</v>
      </c>
      <c r="L854" t="s">
        <v>2908</v>
      </c>
      <c r="M854" t="s">
        <v>143</v>
      </c>
      <c r="N854" t="s">
        <v>55</v>
      </c>
      <c r="O854" s="3">
        <v>45078.168923611112</v>
      </c>
      <c r="P854" s="3">
        <v>45078.30364583333</v>
      </c>
      <c r="Q854">
        <v>5</v>
      </c>
      <c r="R854">
        <v>853</v>
      </c>
      <c r="S854" t="str">
        <f>PROPER(CustomerSupport[[#This Row],[Resolution]])</f>
        <v>Thank Name Child Goal Set Media Toward.</v>
      </c>
      <c r="T854" t="str">
        <f>TRIM(CustomerSupport[[#This Row],[Customer Name]])</f>
        <v>Luis Barton</v>
      </c>
      <c r="U854">
        <f>MONTH(CustomerSupport[[#This Row],[Date of Purchase]])</f>
        <v>10</v>
      </c>
      <c r="V854" t="str">
        <f>TEXT('Working data'!G854,"mmmm")</f>
        <v>October</v>
      </c>
      <c r="W854">
        <f>YEAR(CustomerSupport[[#This Row],[Date of Purchase]])</f>
        <v>2021</v>
      </c>
      <c r="X854">
        <f t="shared" si="13"/>
        <v>3.2333333332207985</v>
      </c>
    </row>
    <row r="855" spans="1:24" ht="14.25" customHeight="1" x14ac:dyDescent="0.4">
      <c r="A855">
        <v>854</v>
      </c>
      <c r="B855" t="s">
        <v>2909</v>
      </c>
      <c r="C855" t="s">
        <v>2910</v>
      </c>
      <c r="D855">
        <v>64</v>
      </c>
      <c r="E855" t="s">
        <v>29</v>
      </c>
      <c r="F855" t="s">
        <v>129</v>
      </c>
      <c r="G855" s="1">
        <v>44017</v>
      </c>
      <c r="H855" t="s">
        <v>59</v>
      </c>
      <c r="I855" t="s">
        <v>177</v>
      </c>
      <c r="J855" t="s">
        <v>2911</v>
      </c>
      <c r="K855" t="s">
        <v>24</v>
      </c>
      <c r="M855" t="s">
        <v>143</v>
      </c>
      <c r="N855" t="s">
        <v>26</v>
      </c>
      <c r="O855" s="3">
        <v>45078.154340277775</v>
      </c>
      <c r="R855">
        <v>854</v>
      </c>
      <c r="S855" t="str">
        <f>PROPER(CustomerSupport[[#This Row],[Resolution]])</f>
        <v/>
      </c>
      <c r="T855" t="str">
        <f>TRIM(CustomerSupport[[#This Row],[Customer Name]])</f>
        <v>Jennifer Herring</v>
      </c>
      <c r="U855">
        <f>MONTH(CustomerSupport[[#This Row],[Date of Purchase]])</f>
        <v>7</v>
      </c>
      <c r="V855" t="str">
        <f>TEXT('Working data'!G855,"mmmm")</f>
        <v>July</v>
      </c>
      <c r="W855">
        <f>YEAR(CustomerSupport[[#This Row],[Date of Purchase]])</f>
        <v>2020</v>
      </c>
      <c r="X855" t="str">
        <f t="shared" si="13"/>
        <v/>
      </c>
    </row>
    <row r="856" spans="1:24" ht="14.25" customHeight="1" x14ac:dyDescent="0.4">
      <c r="A856">
        <v>855</v>
      </c>
      <c r="B856" t="s">
        <v>2912</v>
      </c>
      <c r="C856" t="s">
        <v>2913</v>
      </c>
      <c r="D856">
        <v>69</v>
      </c>
      <c r="E856" t="s">
        <v>29</v>
      </c>
      <c r="F856" t="s">
        <v>103</v>
      </c>
      <c r="G856" s="1">
        <v>44144</v>
      </c>
      <c r="H856" t="s">
        <v>45</v>
      </c>
      <c r="I856" t="s">
        <v>72</v>
      </c>
      <c r="J856" t="s">
        <v>2914</v>
      </c>
      <c r="K856" t="s">
        <v>39</v>
      </c>
      <c r="L856" t="s">
        <v>2915</v>
      </c>
      <c r="M856" t="s">
        <v>89</v>
      </c>
      <c r="N856" t="s">
        <v>26</v>
      </c>
      <c r="O856" s="3">
        <v>45078.843240740738</v>
      </c>
      <c r="P856" s="3">
        <v>45078.121712962966</v>
      </c>
      <c r="Q856">
        <v>3</v>
      </c>
      <c r="R856">
        <v>855</v>
      </c>
      <c r="S856" t="str">
        <f>PROPER(CustomerSupport[[#This Row],[Resolution]])</f>
        <v>His Especially Resource Art Glass Responsibility.</v>
      </c>
      <c r="T856" t="str">
        <f>TRIM(CustomerSupport[[#This Row],[Customer Name]])</f>
        <v>Anna Miller</v>
      </c>
      <c r="U856">
        <f>MONTH(CustomerSupport[[#This Row],[Date of Purchase]])</f>
        <v>11</v>
      </c>
      <c r="V856" t="str">
        <f>TEXT('Working data'!G856,"mmmm")</f>
        <v>November</v>
      </c>
      <c r="W856">
        <f>YEAR(CustomerSupport[[#This Row],[Date of Purchase]])</f>
        <v>2020</v>
      </c>
      <c r="X856">
        <f t="shared" si="13"/>
        <v>-17.316666666534729</v>
      </c>
    </row>
    <row r="857" spans="1:24" ht="14.25" customHeight="1" x14ac:dyDescent="0.4">
      <c r="A857">
        <v>856</v>
      </c>
      <c r="B857" t="s">
        <v>2804</v>
      </c>
      <c r="C857" t="s">
        <v>2916</v>
      </c>
      <c r="D857">
        <v>67</v>
      </c>
      <c r="E857" t="s">
        <v>29</v>
      </c>
      <c r="F857" t="s">
        <v>223</v>
      </c>
      <c r="G857" s="1">
        <v>44510</v>
      </c>
      <c r="H857" t="s">
        <v>45</v>
      </c>
      <c r="I857" t="s">
        <v>77</v>
      </c>
      <c r="J857" s="2" t="s">
        <v>2917</v>
      </c>
      <c r="K857" t="s">
        <v>39</v>
      </c>
      <c r="L857" t="s">
        <v>2918</v>
      </c>
      <c r="M857" t="s">
        <v>89</v>
      </c>
      <c r="N857" t="s">
        <v>26</v>
      </c>
      <c r="O857" s="3">
        <v>45078.713402777779</v>
      </c>
      <c r="P857" s="3">
        <v>45078.81826388889</v>
      </c>
      <c r="Q857">
        <v>2</v>
      </c>
      <c r="R857">
        <v>856</v>
      </c>
      <c r="S857" t="str">
        <f>PROPER(CustomerSupport[[#This Row],[Resolution]])</f>
        <v>Begin Section Perform Radio Officer Hand Past.</v>
      </c>
      <c r="T857" t="str">
        <f>TRIM(CustomerSupport[[#This Row],[Customer Name]])</f>
        <v>Michael Jones</v>
      </c>
      <c r="U857">
        <f>MONTH(CustomerSupport[[#This Row],[Date of Purchase]])</f>
        <v>11</v>
      </c>
      <c r="V857" t="str">
        <f>TEXT('Working data'!G857,"mmmm")</f>
        <v>November</v>
      </c>
      <c r="W857">
        <f>YEAR(CustomerSupport[[#This Row],[Date of Purchase]])</f>
        <v>2021</v>
      </c>
      <c r="X857">
        <f t="shared" si="13"/>
        <v>2.5166666666627862</v>
      </c>
    </row>
    <row r="858" spans="1:24" ht="14.25" customHeight="1" x14ac:dyDescent="0.4">
      <c r="A858">
        <v>857</v>
      </c>
      <c r="B858" t="s">
        <v>2919</v>
      </c>
      <c r="C858" t="s">
        <v>2920</v>
      </c>
      <c r="D858">
        <v>55</v>
      </c>
      <c r="E858" t="s">
        <v>29</v>
      </c>
      <c r="F858" t="s">
        <v>107</v>
      </c>
      <c r="G858" s="1">
        <v>43986</v>
      </c>
      <c r="H858" t="s">
        <v>45</v>
      </c>
      <c r="I858" t="s">
        <v>150</v>
      </c>
      <c r="J858" s="2" t="s">
        <v>2921</v>
      </c>
      <c r="K858" t="s">
        <v>24</v>
      </c>
      <c r="M858" t="s">
        <v>89</v>
      </c>
      <c r="N858" t="s">
        <v>83</v>
      </c>
      <c r="O858" s="3">
        <v>45078.915509259263</v>
      </c>
      <c r="R858">
        <v>857</v>
      </c>
      <c r="S858" t="str">
        <f>PROPER(CustomerSupport[[#This Row],[Resolution]])</f>
        <v/>
      </c>
      <c r="T858" t="str">
        <f>TRIM(CustomerSupport[[#This Row],[Customer Name]])</f>
        <v>Lori Torres</v>
      </c>
      <c r="U858">
        <f>MONTH(CustomerSupport[[#This Row],[Date of Purchase]])</f>
        <v>6</v>
      </c>
      <c r="V858" t="str">
        <f>TEXT('Working data'!G858,"mmmm")</f>
        <v>June</v>
      </c>
      <c r="W858">
        <f>YEAR(CustomerSupport[[#This Row],[Date of Purchase]])</f>
        <v>2020</v>
      </c>
      <c r="X858" t="str">
        <f t="shared" si="13"/>
        <v/>
      </c>
    </row>
    <row r="859" spans="1:24" ht="14.25" customHeight="1" x14ac:dyDescent="0.4">
      <c r="A859">
        <v>858</v>
      </c>
      <c r="B859" t="s">
        <v>2922</v>
      </c>
      <c r="C859" t="s">
        <v>2923</v>
      </c>
      <c r="D859">
        <v>52</v>
      </c>
      <c r="E859" t="s">
        <v>19</v>
      </c>
      <c r="F859" t="s">
        <v>339</v>
      </c>
      <c r="G859" s="1">
        <v>44076</v>
      </c>
      <c r="H859" t="s">
        <v>66</v>
      </c>
      <c r="I859" t="s">
        <v>60</v>
      </c>
      <c r="J859" s="2" t="s">
        <v>2924</v>
      </c>
      <c r="K859" t="s">
        <v>39</v>
      </c>
      <c r="L859" t="s">
        <v>2925</v>
      </c>
      <c r="M859" t="s">
        <v>143</v>
      </c>
      <c r="N859" t="s">
        <v>83</v>
      </c>
      <c r="O859" s="3">
        <v>45078.542615740742</v>
      </c>
      <c r="P859" s="3">
        <v>45078.225949074076</v>
      </c>
      <c r="Q859">
        <v>5</v>
      </c>
      <c r="R859">
        <v>858</v>
      </c>
      <c r="S859" t="str">
        <f>PROPER(CustomerSupport[[#This Row],[Resolution]])</f>
        <v>Prove Girl Feel Fall Carry.</v>
      </c>
      <c r="T859" t="str">
        <f>TRIM(CustomerSupport[[#This Row],[Customer Name]])</f>
        <v>Robert Oneal</v>
      </c>
      <c r="U859">
        <f>MONTH(CustomerSupport[[#This Row],[Date of Purchase]])</f>
        <v>9</v>
      </c>
      <c r="V859" t="str">
        <f>TEXT('Working data'!G859,"mmmm")</f>
        <v>September</v>
      </c>
      <c r="W859">
        <f>YEAR(CustomerSupport[[#This Row],[Date of Purchase]])</f>
        <v>2020</v>
      </c>
      <c r="X859">
        <f t="shared" si="13"/>
        <v>-7.5999999999767169</v>
      </c>
    </row>
    <row r="860" spans="1:24" ht="14.25" customHeight="1" x14ac:dyDescent="0.4">
      <c r="A860">
        <v>859</v>
      </c>
      <c r="B860" t="s">
        <v>2926</v>
      </c>
      <c r="C860" t="s">
        <v>2927</v>
      </c>
      <c r="D860">
        <v>26</v>
      </c>
      <c r="E860" t="s">
        <v>19</v>
      </c>
      <c r="F860" t="s">
        <v>112</v>
      </c>
      <c r="G860" s="1">
        <v>44355</v>
      </c>
      <c r="H860" t="s">
        <v>66</v>
      </c>
      <c r="I860" t="s">
        <v>22</v>
      </c>
      <c r="J860" t="s">
        <v>2928</v>
      </c>
      <c r="K860" t="s">
        <v>62</v>
      </c>
      <c r="M860" t="s">
        <v>25</v>
      </c>
      <c r="N860" t="s">
        <v>26</v>
      </c>
      <c r="R860">
        <v>859</v>
      </c>
      <c r="S860" t="str">
        <f>PROPER(CustomerSupport[[#This Row],[Resolution]])</f>
        <v/>
      </c>
      <c r="T860" t="str">
        <f>TRIM(CustomerSupport[[#This Row],[Customer Name]])</f>
        <v>Jeff Wilkinson</v>
      </c>
      <c r="U860">
        <f>MONTH(CustomerSupport[[#This Row],[Date of Purchase]])</f>
        <v>6</v>
      </c>
      <c r="V860" t="str">
        <f>TEXT('Working data'!G860,"mmmm")</f>
        <v>June</v>
      </c>
      <c r="W860">
        <f>YEAR(CustomerSupport[[#This Row],[Date of Purchase]])</f>
        <v>2021</v>
      </c>
      <c r="X860" t="str">
        <f t="shared" si="13"/>
        <v/>
      </c>
    </row>
    <row r="861" spans="1:24" ht="14.25" customHeight="1" x14ac:dyDescent="0.4">
      <c r="A861">
        <v>860</v>
      </c>
      <c r="B861" t="s">
        <v>2929</v>
      </c>
      <c r="C861" t="s">
        <v>2930</v>
      </c>
      <c r="D861">
        <v>34</v>
      </c>
      <c r="E861" t="s">
        <v>29</v>
      </c>
      <c r="F861" t="s">
        <v>202</v>
      </c>
      <c r="G861" s="1">
        <v>44160</v>
      </c>
      <c r="H861" t="s">
        <v>59</v>
      </c>
      <c r="I861" t="s">
        <v>99</v>
      </c>
      <c r="J861" s="2" t="s">
        <v>2931</v>
      </c>
      <c r="K861" t="s">
        <v>24</v>
      </c>
      <c r="M861" t="s">
        <v>143</v>
      </c>
      <c r="N861" t="s">
        <v>55</v>
      </c>
      <c r="O861" s="3">
        <v>45078.038472222222</v>
      </c>
      <c r="R861">
        <v>860</v>
      </c>
      <c r="S861" t="str">
        <f>PROPER(CustomerSupport[[#This Row],[Resolution]])</f>
        <v/>
      </c>
      <c r="T861" t="str">
        <f>TRIM(CustomerSupport[[#This Row],[Customer Name]])</f>
        <v>Phillip Good</v>
      </c>
      <c r="U861">
        <f>MONTH(CustomerSupport[[#This Row],[Date of Purchase]])</f>
        <v>11</v>
      </c>
      <c r="V861" t="str">
        <f>TEXT('Working data'!G861,"mmmm")</f>
        <v>November</v>
      </c>
      <c r="W861">
        <f>YEAR(CustomerSupport[[#This Row],[Date of Purchase]])</f>
        <v>2020</v>
      </c>
      <c r="X861" t="str">
        <f t="shared" si="13"/>
        <v/>
      </c>
    </row>
    <row r="862" spans="1:24" ht="14.25" customHeight="1" x14ac:dyDescent="0.4">
      <c r="A862">
        <v>861</v>
      </c>
      <c r="B862" t="s">
        <v>2932</v>
      </c>
      <c r="C862" t="s">
        <v>2933</v>
      </c>
      <c r="D862">
        <v>43</v>
      </c>
      <c r="E862" t="s">
        <v>19</v>
      </c>
      <c r="F862" t="s">
        <v>397</v>
      </c>
      <c r="G862" s="1">
        <v>44248</v>
      </c>
      <c r="H862" t="s">
        <v>45</v>
      </c>
      <c r="I862" t="s">
        <v>52</v>
      </c>
      <c r="J862" s="2" t="s">
        <v>2934</v>
      </c>
      <c r="K862" t="s">
        <v>24</v>
      </c>
      <c r="M862" t="s">
        <v>89</v>
      </c>
      <c r="N862" t="s">
        <v>33</v>
      </c>
      <c r="O862" s="3">
        <v>45078.380856481483</v>
      </c>
      <c r="R862">
        <v>861</v>
      </c>
      <c r="S862" t="str">
        <f>PROPER(CustomerSupport[[#This Row],[Resolution]])</f>
        <v/>
      </c>
      <c r="T862" t="str">
        <f>TRIM(CustomerSupport[[#This Row],[Customer Name]])</f>
        <v>Anna Robertson</v>
      </c>
      <c r="U862">
        <f>MONTH(CustomerSupport[[#This Row],[Date of Purchase]])</f>
        <v>2</v>
      </c>
      <c r="V862" t="str">
        <f>TEXT('Working data'!G862,"mmmm")</f>
        <v>February</v>
      </c>
      <c r="W862">
        <f>YEAR(CustomerSupport[[#This Row],[Date of Purchase]])</f>
        <v>2021</v>
      </c>
      <c r="X862" t="str">
        <f t="shared" si="13"/>
        <v/>
      </c>
    </row>
    <row r="863" spans="1:24" ht="14.25" customHeight="1" x14ac:dyDescent="0.4">
      <c r="A863">
        <v>862</v>
      </c>
      <c r="B863" t="s">
        <v>2935</v>
      </c>
      <c r="C863" t="s">
        <v>2936</v>
      </c>
      <c r="D863">
        <v>25</v>
      </c>
      <c r="E863" t="s">
        <v>19</v>
      </c>
      <c r="F863" t="s">
        <v>20</v>
      </c>
      <c r="G863" s="1">
        <v>43840</v>
      </c>
      <c r="H863" t="s">
        <v>67</v>
      </c>
      <c r="I863" t="s">
        <v>150</v>
      </c>
      <c r="J863" s="2" t="s">
        <v>2937</v>
      </c>
      <c r="K863" t="s">
        <v>39</v>
      </c>
      <c r="L863" t="s">
        <v>2938</v>
      </c>
      <c r="M863" t="s">
        <v>143</v>
      </c>
      <c r="N863" t="s">
        <v>26</v>
      </c>
      <c r="O863" s="3">
        <v>45078.176701388889</v>
      </c>
      <c r="P863" s="3">
        <v>45078.546840277777</v>
      </c>
      <c r="Q863">
        <v>3</v>
      </c>
      <c r="R863">
        <v>862</v>
      </c>
      <c r="S863" t="str">
        <f>PROPER(CustomerSupport[[#This Row],[Resolution]])</f>
        <v>Mean Education Test Next Movie Threat American Say.</v>
      </c>
      <c r="T863" t="str">
        <f>TRIM(CustomerSupport[[#This Row],[Customer Name]])</f>
        <v>Ricky Green</v>
      </c>
      <c r="U863">
        <f>MONTH(CustomerSupport[[#This Row],[Date of Purchase]])</f>
        <v>1</v>
      </c>
      <c r="V863" t="str">
        <f>TEXT('Working data'!G863,"mmmm")</f>
        <v>January</v>
      </c>
      <c r="W863">
        <f>YEAR(CustomerSupport[[#This Row],[Date of Purchase]])</f>
        <v>2020</v>
      </c>
      <c r="X863">
        <f t="shared" si="13"/>
        <v>8.8833333333022892</v>
      </c>
    </row>
    <row r="864" spans="1:24" ht="14.25" customHeight="1" x14ac:dyDescent="0.4">
      <c r="A864">
        <v>863</v>
      </c>
      <c r="B864" t="s">
        <v>2939</v>
      </c>
      <c r="C864" t="s">
        <v>2940</v>
      </c>
      <c r="D864">
        <v>23</v>
      </c>
      <c r="E864" t="s">
        <v>19</v>
      </c>
      <c r="F864" t="s">
        <v>103</v>
      </c>
      <c r="G864" s="1">
        <v>44214</v>
      </c>
      <c r="H864" t="s">
        <v>67</v>
      </c>
      <c r="I864" t="s">
        <v>46</v>
      </c>
      <c r="J864" s="2" t="s">
        <v>2941</v>
      </c>
      <c r="K864" t="s">
        <v>39</v>
      </c>
      <c r="L864" t="s">
        <v>2942</v>
      </c>
      <c r="M864" t="s">
        <v>41</v>
      </c>
      <c r="N864" t="s">
        <v>55</v>
      </c>
      <c r="O864" s="3">
        <v>45078.141296296293</v>
      </c>
      <c r="P864" s="3">
        <v>45078.613518518519</v>
      </c>
      <c r="Q864">
        <v>2</v>
      </c>
      <c r="R864">
        <v>863</v>
      </c>
      <c r="S864" t="str">
        <f>PROPER(CustomerSupport[[#This Row],[Resolution]])</f>
        <v>Wonder Reflect Back Experience Defense Go Travel.</v>
      </c>
      <c r="T864" t="str">
        <f>TRIM(CustomerSupport[[#This Row],[Customer Name]])</f>
        <v>Sandra Charles</v>
      </c>
      <c r="U864">
        <f>MONTH(CustomerSupport[[#This Row],[Date of Purchase]])</f>
        <v>1</v>
      </c>
      <c r="V864" t="str">
        <f>TEXT('Working data'!G864,"mmmm")</f>
        <v>January</v>
      </c>
      <c r="W864">
        <f>YEAR(CustomerSupport[[#This Row],[Date of Purchase]])</f>
        <v>2021</v>
      </c>
      <c r="X864">
        <f t="shared" si="13"/>
        <v>11.333333333430346</v>
      </c>
    </row>
    <row r="865" spans="1:24" ht="14.25" customHeight="1" x14ac:dyDescent="0.4">
      <c r="A865">
        <v>864</v>
      </c>
      <c r="B865" t="s">
        <v>2943</v>
      </c>
      <c r="C865" t="s">
        <v>2944</v>
      </c>
      <c r="D865">
        <v>26</v>
      </c>
      <c r="E865" t="s">
        <v>29</v>
      </c>
      <c r="F865" t="s">
        <v>129</v>
      </c>
      <c r="G865" s="1">
        <v>44493</v>
      </c>
      <c r="H865" t="s">
        <v>21</v>
      </c>
      <c r="I865" t="s">
        <v>177</v>
      </c>
      <c r="J865" t="s">
        <v>2945</v>
      </c>
      <c r="K865" t="s">
        <v>39</v>
      </c>
      <c r="L865" t="s">
        <v>2946</v>
      </c>
      <c r="M865" t="s">
        <v>143</v>
      </c>
      <c r="N865" t="s">
        <v>33</v>
      </c>
      <c r="O865" s="3">
        <v>45078.909363425926</v>
      </c>
      <c r="P865" s="3">
        <v>45078.175335648149</v>
      </c>
      <c r="Q865">
        <v>1</v>
      </c>
      <c r="R865">
        <v>864</v>
      </c>
      <c r="S865" t="str">
        <f>PROPER(CustomerSupport[[#This Row],[Resolution]])</f>
        <v>Both Six Mention Guy Product.</v>
      </c>
      <c r="T865" t="str">
        <f>TRIM(CustomerSupport[[#This Row],[Customer Name]])</f>
        <v>Emily Smith</v>
      </c>
      <c r="U865">
        <f>MONTH(CustomerSupport[[#This Row],[Date of Purchase]])</f>
        <v>10</v>
      </c>
      <c r="V865" t="str">
        <f>TEXT('Working data'!G865,"mmmm")</f>
        <v>October</v>
      </c>
      <c r="W865">
        <f>YEAR(CustomerSupport[[#This Row],[Date of Purchase]])</f>
        <v>2021</v>
      </c>
      <c r="X865">
        <f t="shared" si="13"/>
        <v>-17.616666666639503</v>
      </c>
    </row>
    <row r="866" spans="1:24" ht="14.25" customHeight="1" x14ac:dyDescent="0.4">
      <c r="A866">
        <v>865</v>
      </c>
      <c r="B866" t="s">
        <v>2947</v>
      </c>
      <c r="C866" t="s">
        <v>2948</v>
      </c>
      <c r="D866">
        <v>69</v>
      </c>
      <c r="E866" t="s">
        <v>58</v>
      </c>
      <c r="F866" t="s">
        <v>397</v>
      </c>
      <c r="G866" s="1">
        <v>44541</v>
      </c>
      <c r="H866" t="s">
        <v>45</v>
      </c>
      <c r="I866" t="s">
        <v>141</v>
      </c>
      <c r="J866" s="2" t="s">
        <v>2949</v>
      </c>
      <c r="K866" t="s">
        <v>62</v>
      </c>
      <c r="M866" t="s">
        <v>89</v>
      </c>
      <c r="N866" t="s">
        <v>83</v>
      </c>
      <c r="R866">
        <v>865</v>
      </c>
      <c r="S866" t="str">
        <f>PROPER(CustomerSupport[[#This Row],[Resolution]])</f>
        <v/>
      </c>
      <c r="T866" t="str">
        <f>TRIM(CustomerSupport[[#This Row],[Customer Name]])</f>
        <v>Donna Barker</v>
      </c>
      <c r="U866">
        <f>MONTH(CustomerSupport[[#This Row],[Date of Purchase]])</f>
        <v>12</v>
      </c>
      <c r="V866" t="str">
        <f>TEXT('Working data'!G866,"mmmm")</f>
        <v>December</v>
      </c>
      <c r="W866">
        <f>YEAR(CustomerSupport[[#This Row],[Date of Purchase]])</f>
        <v>2021</v>
      </c>
      <c r="X866" t="str">
        <f t="shared" si="13"/>
        <v/>
      </c>
    </row>
    <row r="867" spans="1:24" ht="14.25" customHeight="1" x14ac:dyDescent="0.4">
      <c r="A867">
        <v>866</v>
      </c>
      <c r="B867" t="s">
        <v>2950</v>
      </c>
      <c r="C867" t="s">
        <v>2951</v>
      </c>
      <c r="D867">
        <v>30</v>
      </c>
      <c r="E867" t="s">
        <v>29</v>
      </c>
      <c r="F867" t="s">
        <v>431</v>
      </c>
      <c r="G867" s="1">
        <v>43900</v>
      </c>
      <c r="H867" t="s">
        <v>59</v>
      </c>
      <c r="I867" t="s">
        <v>67</v>
      </c>
      <c r="J867" t="s">
        <v>2952</v>
      </c>
      <c r="K867" t="s">
        <v>39</v>
      </c>
      <c r="L867" t="s">
        <v>2953</v>
      </c>
      <c r="M867" t="s">
        <v>89</v>
      </c>
      <c r="N867" t="s">
        <v>83</v>
      </c>
      <c r="O867" s="3">
        <v>45078.002430555556</v>
      </c>
      <c r="P867" s="3">
        <v>45078.510069444441</v>
      </c>
      <c r="Q867">
        <v>5</v>
      </c>
      <c r="R867">
        <v>866</v>
      </c>
      <c r="S867" t="str">
        <f>PROPER(CustomerSupport[[#This Row],[Resolution]])</f>
        <v>Specific Until Sit Organization Artist Little Human Spring.</v>
      </c>
      <c r="T867" t="str">
        <f>TRIM(CustomerSupport[[#This Row],[Customer Name]])</f>
        <v>Nathan Williams</v>
      </c>
      <c r="U867">
        <f>MONTH(CustomerSupport[[#This Row],[Date of Purchase]])</f>
        <v>3</v>
      </c>
      <c r="V867" t="str">
        <f>TEXT('Working data'!G867,"mmmm")</f>
        <v>March</v>
      </c>
      <c r="W867">
        <f>YEAR(CustomerSupport[[#This Row],[Date of Purchase]])</f>
        <v>2020</v>
      </c>
      <c r="X867">
        <f t="shared" si="13"/>
        <v>12.18333333323244</v>
      </c>
    </row>
    <row r="868" spans="1:24" ht="14.25" customHeight="1" x14ac:dyDescent="0.4">
      <c r="A868">
        <v>867</v>
      </c>
      <c r="B868" t="s">
        <v>2954</v>
      </c>
      <c r="C868" t="s">
        <v>2955</v>
      </c>
      <c r="D868">
        <v>33</v>
      </c>
      <c r="E868" t="s">
        <v>58</v>
      </c>
      <c r="F868" t="s">
        <v>317</v>
      </c>
      <c r="G868" s="1">
        <v>43960</v>
      </c>
      <c r="H868" t="s">
        <v>67</v>
      </c>
      <c r="I868" t="s">
        <v>99</v>
      </c>
      <c r="J868" t="s">
        <v>2956</v>
      </c>
      <c r="K868" t="s">
        <v>39</v>
      </c>
      <c r="L868" t="s">
        <v>2957</v>
      </c>
      <c r="M868" t="s">
        <v>25</v>
      </c>
      <c r="N868" t="s">
        <v>33</v>
      </c>
      <c r="O868" s="3">
        <v>45078.033009259256</v>
      </c>
      <c r="P868" s="3">
        <v>45078.190648148149</v>
      </c>
      <c r="Q868">
        <v>3</v>
      </c>
      <c r="R868">
        <v>867</v>
      </c>
      <c r="S868" t="str">
        <f>PROPER(CustomerSupport[[#This Row],[Resolution]])</f>
        <v>Not Yes Meet Check Help Every.</v>
      </c>
      <c r="T868" t="str">
        <f>TRIM(CustomerSupport[[#This Row],[Customer Name]])</f>
        <v>Anna Gallegos</v>
      </c>
      <c r="U868">
        <f>MONTH(CustomerSupport[[#This Row],[Date of Purchase]])</f>
        <v>5</v>
      </c>
      <c r="V868" t="str">
        <f>TEXT('Working data'!G868,"mmmm")</f>
        <v>May</v>
      </c>
      <c r="W868">
        <f>YEAR(CustomerSupport[[#This Row],[Date of Purchase]])</f>
        <v>2020</v>
      </c>
      <c r="X868">
        <f t="shared" si="13"/>
        <v>3.7833333334419876</v>
      </c>
    </row>
    <row r="869" spans="1:24" ht="14.25" customHeight="1" x14ac:dyDescent="0.4">
      <c r="A869">
        <v>868</v>
      </c>
      <c r="B869" t="s">
        <v>2958</v>
      </c>
      <c r="C869" t="s">
        <v>2959</v>
      </c>
      <c r="D869">
        <v>56</v>
      </c>
      <c r="E869" t="s">
        <v>19</v>
      </c>
      <c r="F869" t="s">
        <v>317</v>
      </c>
      <c r="G869" s="1">
        <v>43850</v>
      </c>
      <c r="H869" t="s">
        <v>66</v>
      </c>
      <c r="I869" t="s">
        <v>52</v>
      </c>
      <c r="J869" s="2" t="s">
        <v>2960</v>
      </c>
      <c r="K869" t="s">
        <v>24</v>
      </c>
      <c r="M869" t="s">
        <v>41</v>
      </c>
      <c r="N869" t="s">
        <v>26</v>
      </c>
      <c r="O869" s="3">
        <v>45078.86010416667</v>
      </c>
      <c r="R869">
        <v>868</v>
      </c>
      <c r="S869" t="str">
        <f>PROPER(CustomerSupport[[#This Row],[Resolution]])</f>
        <v/>
      </c>
      <c r="T869" t="str">
        <f>TRIM(CustomerSupport[[#This Row],[Customer Name]])</f>
        <v>Colton Carson</v>
      </c>
      <c r="U869">
        <f>MONTH(CustomerSupport[[#This Row],[Date of Purchase]])</f>
        <v>1</v>
      </c>
      <c r="V869" t="str">
        <f>TEXT('Working data'!G869,"mmmm")</f>
        <v>January</v>
      </c>
      <c r="W869">
        <f>YEAR(CustomerSupport[[#This Row],[Date of Purchase]])</f>
        <v>2020</v>
      </c>
      <c r="X869" t="str">
        <f t="shared" si="13"/>
        <v/>
      </c>
    </row>
    <row r="870" spans="1:24" ht="14.25" customHeight="1" x14ac:dyDescent="0.4">
      <c r="A870">
        <v>869</v>
      </c>
      <c r="B870" t="s">
        <v>2961</v>
      </c>
      <c r="C870" t="s">
        <v>2962</v>
      </c>
      <c r="D870">
        <v>65</v>
      </c>
      <c r="E870" t="s">
        <v>19</v>
      </c>
      <c r="F870" t="s">
        <v>81</v>
      </c>
      <c r="G870" s="1">
        <v>44272</v>
      </c>
      <c r="H870" t="s">
        <v>59</v>
      </c>
      <c r="I870" t="s">
        <v>177</v>
      </c>
      <c r="J870" s="2" t="s">
        <v>2963</v>
      </c>
      <c r="K870" t="s">
        <v>24</v>
      </c>
      <c r="M870" t="s">
        <v>25</v>
      </c>
      <c r="N870" t="s">
        <v>83</v>
      </c>
      <c r="O870" s="3">
        <v>45078.665682870371</v>
      </c>
      <c r="R870">
        <v>869</v>
      </c>
      <c r="S870" t="str">
        <f>PROPER(CustomerSupport[[#This Row],[Resolution]])</f>
        <v/>
      </c>
      <c r="T870" t="str">
        <f>TRIM(CustomerSupport[[#This Row],[Customer Name]])</f>
        <v>Jacob James</v>
      </c>
      <c r="U870">
        <f>MONTH(CustomerSupport[[#This Row],[Date of Purchase]])</f>
        <v>3</v>
      </c>
      <c r="V870" t="str">
        <f>TEXT('Working data'!G870,"mmmm")</f>
        <v>March</v>
      </c>
      <c r="W870">
        <f>YEAR(CustomerSupport[[#This Row],[Date of Purchase]])</f>
        <v>2021</v>
      </c>
      <c r="X870" t="str">
        <f t="shared" si="13"/>
        <v/>
      </c>
    </row>
    <row r="871" spans="1:24" ht="14.25" customHeight="1" x14ac:dyDescent="0.4">
      <c r="A871">
        <v>870</v>
      </c>
      <c r="B871" t="s">
        <v>2964</v>
      </c>
      <c r="C871" t="s">
        <v>2965</v>
      </c>
      <c r="D871">
        <v>65</v>
      </c>
      <c r="E871" t="s">
        <v>29</v>
      </c>
      <c r="F871" t="s">
        <v>81</v>
      </c>
      <c r="G871" s="1">
        <v>44175</v>
      </c>
      <c r="H871" t="s">
        <v>67</v>
      </c>
      <c r="I871" t="s">
        <v>93</v>
      </c>
      <c r="J871" t="s">
        <v>2966</v>
      </c>
      <c r="K871" t="s">
        <v>24</v>
      </c>
      <c r="M871" t="s">
        <v>41</v>
      </c>
      <c r="N871" t="s">
        <v>33</v>
      </c>
      <c r="O871" s="3">
        <v>45078.369849537034</v>
      </c>
      <c r="R871">
        <v>870</v>
      </c>
      <c r="S871" t="str">
        <f>PROPER(CustomerSupport[[#This Row],[Resolution]])</f>
        <v/>
      </c>
      <c r="T871" t="str">
        <f>TRIM(CustomerSupport[[#This Row],[Customer Name]])</f>
        <v>Wendy Bowman MD</v>
      </c>
      <c r="U871">
        <f>MONTH(CustomerSupport[[#This Row],[Date of Purchase]])</f>
        <v>12</v>
      </c>
      <c r="V871" t="str">
        <f>TEXT('Working data'!G871,"mmmm")</f>
        <v>December</v>
      </c>
      <c r="W871">
        <f>YEAR(CustomerSupport[[#This Row],[Date of Purchase]])</f>
        <v>2020</v>
      </c>
      <c r="X871" t="str">
        <f t="shared" si="13"/>
        <v/>
      </c>
    </row>
    <row r="872" spans="1:24" ht="14.25" customHeight="1" x14ac:dyDescent="0.4">
      <c r="A872">
        <v>871</v>
      </c>
      <c r="B872" t="s">
        <v>2967</v>
      </c>
      <c r="C872" t="s">
        <v>2968</v>
      </c>
      <c r="D872">
        <v>49</v>
      </c>
      <c r="E872" t="s">
        <v>58</v>
      </c>
      <c r="F872" t="s">
        <v>383</v>
      </c>
      <c r="G872" s="1">
        <v>44352</v>
      </c>
      <c r="H872" t="s">
        <v>21</v>
      </c>
      <c r="I872" t="s">
        <v>67</v>
      </c>
      <c r="J872" s="2" t="s">
        <v>2969</v>
      </c>
      <c r="K872" t="s">
        <v>62</v>
      </c>
      <c r="M872" t="s">
        <v>25</v>
      </c>
      <c r="N872" t="s">
        <v>55</v>
      </c>
      <c r="R872">
        <v>871</v>
      </c>
      <c r="S872" t="str">
        <f>PROPER(CustomerSupport[[#This Row],[Resolution]])</f>
        <v/>
      </c>
      <c r="T872" t="str">
        <f>TRIM(CustomerSupport[[#This Row],[Customer Name]])</f>
        <v>Sean Allen</v>
      </c>
      <c r="U872">
        <f>MONTH(CustomerSupport[[#This Row],[Date of Purchase]])</f>
        <v>6</v>
      </c>
      <c r="V872" t="str">
        <f>TEXT('Working data'!G872,"mmmm")</f>
        <v>June</v>
      </c>
      <c r="W872">
        <f>YEAR(CustomerSupport[[#This Row],[Date of Purchase]])</f>
        <v>2021</v>
      </c>
      <c r="X872" t="str">
        <f t="shared" si="13"/>
        <v/>
      </c>
    </row>
    <row r="873" spans="1:24" ht="14.25" customHeight="1" x14ac:dyDescent="0.4">
      <c r="A873">
        <v>872</v>
      </c>
      <c r="B873" t="s">
        <v>2970</v>
      </c>
      <c r="C873" t="s">
        <v>2971</v>
      </c>
      <c r="D873">
        <v>25</v>
      </c>
      <c r="E873" t="s">
        <v>58</v>
      </c>
      <c r="F873" t="s">
        <v>207</v>
      </c>
      <c r="G873" s="1">
        <v>44084</v>
      </c>
      <c r="H873" t="s">
        <v>45</v>
      </c>
      <c r="I873" t="s">
        <v>59</v>
      </c>
      <c r="J873" t="s">
        <v>1076</v>
      </c>
      <c r="K873" t="s">
        <v>24</v>
      </c>
      <c r="M873" t="s">
        <v>41</v>
      </c>
      <c r="N873" t="s">
        <v>55</v>
      </c>
      <c r="O873" s="3">
        <v>45078.503900462965</v>
      </c>
      <c r="R873">
        <v>872</v>
      </c>
      <c r="S873" t="str">
        <f>PROPER(CustomerSupport[[#This Row],[Resolution]])</f>
        <v/>
      </c>
      <c r="T873" t="str">
        <f>TRIM(CustomerSupport[[#This Row],[Customer Name]])</f>
        <v>Anthony Adams</v>
      </c>
      <c r="U873">
        <f>MONTH(CustomerSupport[[#This Row],[Date of Purchase]])</f>
        <v>9</v>
      </c>
      <c r="V873" t="str">
        <f>TEXT('Working data'!G873,"mmmm")</f>
        <v>September</v>
      </c>
      <c r="W873">
        <f>YEAR(CustomerSupport[[#This Row],[Date of Purchase]])</f>
        <v>2020</v>
      </c>
      <c r="X873" t="str">
        <f t="shared" si="13"/>
        <v/>
      </c>
    </row>
    <row r="874" spans="1:24" ht="14.25" customHeight="1" x14ac:dyDescent="0.4">
      <c r="A874">
        <v>873</v>
      </c>
      <c r="B874" t="s">
        <v>2972</v>
      </c>
      <c r="C874" t="s">
        <v>2973</v>
      </c>
      <c r="D874">
        <v>64</v>
      </c>
      <c r="E874" t="s">
        <v>29</v>
      </c>
      <c r="F874" t="s">
        <v>71</v>
      </c>
      <c r="G874" s="1">
        <v>44559</v>
      </c>
      <c r="H874" t="s">
        <v>21</v>
      </c>
      <c r="I874" t="s">
        <v>31</v>
      </c>
      <c r="J874" s="2" t="s">
        <v>2974</v>
      </c>
      <c r="K874" t="s">
        <v>24</v>
      </c>
      <c r="M874" t="s">
        <v>41</v>
      </c>
      <c r="N874" t="s">
        <v>83</v>
      </c>
      <c r="O874" s="3">
        <v>45078.283090277779</v>
      </c>
      <c r="R874">
        <v>873</v>
      </c>
      <c r="S874" t="str">
        <f>PROPER(CustomerSupport[[#This Row],[Resolution]])</f>
        <v/>
      </c>
      <c r="T874" t="str">
        <f>TRIM(CustomerSupport[[#This Row],[Customer Name]])</f>
        <v>David Osborne</v>
      </c>
      <c r="U874">
        <f>MONTH(CustomerSupport[[#This Row],[Date of Purchase]])</f>
        <v>12</v>
      </c>
      <c r="V874" t="str">
        <f>TEXT('Working data'!G874,"mmmm")</f>
        <v>December</v>
      </c>
      <c r="W874">
        <f>YEAR(CustomerSupport[[#This Row],[Date of Purchase]])</f>
        <v>2021</v>
      </c>
      <c r="X874" t="str">
        <f t="shared" si="13"/>
        <v/>
      </c>
    </row>
    <row r="875" spans="1:24" ht="14.25" customHeight="1" x14ac:dyDescent="0.4">
      <c r="A875">
        <v>874</v>
      </c>
      <c r="B875" t="s">
        <v>2975</v>
      </c>
      <c r="C875" t="s">
        <v>2976</v>
      </c>
      <c r="D875">
        <v>64</v>
      </c>
      <c r="E875" t="s">
        <v>19</v>
      </c>
      <c r="F875" t="s">
        <v>134</v>
      </c>
      <c r="G875" s="1">
        <v>44380</v>
      </c>
      <c r="H875" t="s">
        <v>21</v>
      </c>
      <c r="I875" t="s">
        <v>67</v>
      </c>
      <c r="J875" s="2" t="s">
        <v>2977</v>
      </c>
      <c r="K875" t="s">
        <v>24</v>
      </c>
      <c r="M875" t="s">
        <v>143</v>
      </c>
      <c r="N875" t="s">
        <v>55</v>
      </c>
      <c r="O875" s="3">
        <v>45078.906712962962</v>
      </c>
      <c r="R875">
        <v>874</v>
      </c>
      <c r="S875" t="str">
        <f>PROPER(CustomerSupport[[#This Row],[Resolution]])</f>
        <v/>
      </c>
      <c r="T875" t="str">
        <f>TRIM(CustomerSupport[[#This Row],[Customer Name]])</f>
        <v>Tamara Mason</v>
      </c>
      <c r="U875">
        <f>MONTH(CustomerSupport[[#This Row],[Date of Purchase]])</f>
        <v>7</v>
      </c>
      <c r="V875" t="str">
        <f>TEXT('Working data'!G875,"mmmm")</f>
        <v>July</v>
      </c>
      <c r="W875">
        <f>YEAR(CustomerSupport[[#This Row],[Date of Purchase]])</f>
        <v>2021</v>
      </c>
      <c r="X875" t="str">
        <f t="shared" si="13"/>
        <v/>
      </c>
    </row>
    <row r="876" spans="1:24" ht="14.25" customHeight="1" x14ac:dyDescent="0.4">
      <c r="A876">
        <v>875</v>
      </c>
      <c r="B876" t="s">
        <v>2581</v>
      </c>
      <c r="C876" t="s">
        <v>2978</v>
      </c>
      <c r="D876">
        <v>27</v>
      </c>
      <c r="E876" t="s">
        <v>19</v>
      </c>
      <c r="F876" t="s">
        <v>223</v>
      </c>
      <c r="G876" s="1">
        <v>44377</v>
      </c>
      <c r="H876" t="s">
        <v>66</v>
      </c>
      <c r="I876" t="s">
        <v>67</v>
      </c>
      <c r="J876" s="2" t="s">
        <v>2979</v>
      </c>
      <c r="K876" t="s">
        <v>62</v>
      </c>
      <c r="M876" t="s">
        <v>89</v>
      </c>
      <c r="N876" t="s">
        <v>33</v>
      </c>
      <c r="R876">
        <v>875</v>
      </c>
      <c r="S876" t="str">
        <f>PROPER(CustomerSupport[[#This Row],[Resolution]])</f>
        <v/>
      </c>
      <c r="T876" t="str">
        <f>TRIM(CustomerSupport[[#This Row],[Customer Name]])</f>
        <v>Michael Walker</v>
      </c>
      <c r="U876">
        <f>MONTH(CustomerSupport[[#This Row],[Date of Purchase]])</f>
        <v>6</v>
      </c>
      <c r="V876" t="str">
        <f>TEXT('Working data'!G876,"mmmm")</f>
        <v>June</v>
      </c>
      <c r="W876">
        <f>YEAR(CustomerSupport[[#This Row],[Date of Purchase]])</f>
        <v>2021</v>
      </c>
      <c r="X876" t="str">
        <f t="shared" si="13"/>
        <v/>
      </c>
    </row>
    <row r="877" spans="1:24" ht="14.25" customHeight="1" x14ac:dyDescent="0.4">
      <c r="A877">
        <v>876</v>
      </c>
      <c r="B877" t="s">
        <v>2980</v>
      </c>
      <c r="C877" t="s">
        <v>2981</v>
      </c>
      <c r="D877">
        <v>48</v>
      </c>
      <c r="E877" t="s">
        <v>29</v>
      </c>
      <c r="F877" t="s">
        <v>397</v>
      </c>
      <c r="G877" s="1">
        <v>44241</v>
      </c>
      <c r="H877" t="s">
        <v>59</v>
      </c>
      <c r="I877" t="s">
        <v>113</v>
      </c>
      <c r="J877" s="2" t="s">
        <v>2982</v>
      </c>
      <c r="K877" t="s">
        <v>39</v>
      </c>
      <c r="L877" t="s">
        <v>2983</v>
      </c>
      <c r="M877" t="s">
        <v>143</v>
      </c>
      <c r="N877" t="s">
        <v>83</v>
      </c>
      <c r="O877" s="3">
        <v>45078.638703703706</v>
      </c>
      <c r="P877" s="3">
        <v>45078.810231481482</v>
      </c>
      <c r="Q877">
        <v>3</v>
      </c>
      <c r="R877">
        <v>876</v>
      </c>
      <c r="S877" t="str">
        <f>PROPER(CustomerSupport[[#This Row],[Resolution]])</f>
        <v>Performance Assume Miss Sport Full Science.</v>
      </c>
      <c r="T877" t="str">
        <f>TRIM(CustomerSupport[[#This Row],[Customer Name]])</f>
        <v>Michael Howell</v>
      </c>
      <c r="U877">
        <f>MONTH(CustomerSupport[[#This Row],[Date of Purchase]])</f>
        <v>2</v>
      </c>
      <c r="V877" t="str">
        <f>TEXT('Working data'!G877,"mmmm")</f>
        <v>February</v>
      </c>
      <c r="W877">
        <f>YEAR(CustomerSupport[[#This Row],[Date of Purchase]])</f>
        <v>2021</v>
      </c>
      <c r="X877">
        <f t="shared" si="13"/>
        <v>4.1166666666395031</v>
      </c>
    </row>
    <row r="878" spans="1:24" ht="14.25" customHeight="1" x14ac:dyDescent="0.4">
      <c r="A878">
        <v>877</v>
      </c>
      <c r="B878" t="s">
        <v>2984</v>
      </c>
      <c r="C878" t="s">
        <v>2985</v>
      </c>
      <c r="D878">
        <v>45</v>
      </c>
      <c r="E878" t="s">
        <v>19</v>
      </c>
      <c r="F878" t="s">
        <v>173</v>
      </c>
      <c r="G878" s="1">
        <v>44210</v>
      </c>
      <c r="H878" t="s">
        <v>21</v>
      </c>
      <c r="I878" t="s">
        <v>60</v>
      </c>
      <c r="J878" s="2" t="s">
        <v>2986</v>
      </c>
      <c r="K878" t="s">
        <v>39</v>
      </c>
      <c r="L878" t="s">
        <v>2987</v>
      </c>
      <c r="M878" t="s">
        <v>89</v>
      </c>
      <c r="N878" t="s">
        <v>83</v>
      </c>
      <c r="O878" s="3">
        <v>45078.675532407404</v>
      </c>
      <c r="P878" s="3">
        <v>45078.635254629633</v>
      </c>
      <c r="Q878">
        <v>5</v>
      </c>
      <c r="R878">
        <v>877</v>
      </c>
      <c r="S878" t="str">
        <f>PROPER(CustomerSupport[[#This Row],[Resolution]])</f>
        <v>Window We Effect Daughter.</v>
      </c>
      <c r="T878" t="str">
        <f>TRIM(CustomerSupport[[#This Row],[Customer Name]])</f>
        <v>Kenneth White</v>
      </c>
      <c r="U878">
        <f>MONTH(CustomerSupport[[#This Row],[Date of Purchase]])</f>
        <v>1</v>
      </c>
      <c r="V878" t="str">
        <f>TEXT('Working data'!G878,"mmmm")</f>
        <v>January</v>
      </c>
      <c r="W878">
        <f>YEAR(CustomerSupport[[#This Row],[Date of Purchase]])</f>
        <v>2021</v>
      </c>
      <c r="X878">
        <f t="shared" si="13"/>
        <v>-0.96666666649980471</v>
      </c>
    </row>
    <row r="879" spans="1:24" ht="14.25" customHeight="1" x14ac:dyDescent="0.4">
      <c r="A879">
        <v>878</v>
      </c>
      <c r="B879" t="s">
        <v>2988</v>
      </c>
      <c r="C879" t="s">
        <v>2989</v>
      </c>
      <c r="D879">
        <v>42</v>
      </c>
      <c r="E879" t="s">
        <v>29</v>
      </c>
      <c r="F879" t="s">
        <v>431</v>
      </c>
      <c r="G879" s="1">
        <v>44487</v>
      </c>
      <c r="H879" t="s">
        <v>21</v>
      </c>
      <c r="I879" t="s">
        <v>113</v>
      </c>
      <c r="J879" s="2" t="s">
        <v>2990</v>
      </c>
      <c r="K879" t="s">
        <v>24</v>
      </c>
      <c r="M879" t="s">
        <v>143</v>
      </c>
      <c r="N879" t="s">
        <v>26</v>
      </c>
      <c r="O879" s="3">
        <v>45078.112361111111</v>
      </c>
      <c r="R879">
        <v>878</v>
      </c>
      <c r="S879" t="str">
        <f>PROPER(CustomerSupport[[#This Row],[Resolution]])</f>
        <v/>
      </c>
      <c r="T879" t="str">
        <f>TRIM(CustomerSupport[[#This Row],[Customer Name]])</f>
        <v>Eric Patel</v>
      </c>
      <c r="U879">
        <f>MONTH(CustomerSupport[[#This Row],[Date of Purchase]])</f>
        <v>10</v>
      </c>
      <c r="V879" t="str">
        <f>TEXT('Working data'!G879,"mmmm")</f>
        <v>October</v>
      </c>
      <c r="W879">
        <f>YEAR(CustomerSupport[[#This Row],[Date of Purchase]])</f>
        <v>2021</v>
      </c>
      <c r="X879" t="str">
        <f t="shared" si="13"/>
        <v/>
      </c>
    </row>
    <row r="880" spans="1:24" ht="14.25" customHeight="1" x14ac:dyDescent="0.4">
      <c r="A880">
        <v>879</v>
      </c>
      <c r="B880" t="s">
        <v>2991</v>
      </c>
      <c r="C880" t="s">
        <v>2992</v>
      </c>
      <c r="D880">
        <v>27</v>
      </c>
      <c r="E880" t="s">
        <v>29</v>
      </c>
      <c r="F880" t="s">
        <v>129</v>
      </c>
      <c r="G880" s="1">
        <v>43913</v>
      </c>
      <c r="H880" t="s">
        <v>45</v>
      </c>
      <c r="I880" t="s">
        <v>141</v>
      </c>
      <c r="J880" s="2" t="s">
        <v>2993</v>
      </c>
      <c r="K880" t="s">
        <v>62</v>
      </c>
      <c r="M880" t="s">
        <v>25</v>
      </c>
      <c r="N880" t="s">
        <v>55</v>
      </c>
      <c r="R880">
        <v>879</v>
      </c>
      <c r="S880" t="str">
        <f>PROPER(CustomerSupport[[#This Row],[Resolution]])</f>
        <v/>
      </c>
      <c r="T880" t="str">
        <f>TRIM(CustomerSupport[[#This Row],[Customer Name]])</f>
        <v>Maria Glover</v>
      </c>
      <c r="U880">
        <f>MONTH(CustomerSupport[[#This Row],[Date of Purchase]])</f>
        <v>3</v>
      </c>
      <c r="V880" t="str">
        <f>TEXT('Working data'!G880,"mmmm")</f>
        <v>March</v>
      </c>
      <c r="W880">
        <f>YEAR(CustomerSupport[[#This Row],[Date of Purchase]])</f>
        <v>2020</v>
      </c>
      <c r="X880" t="str">
        <f t="shared" si="13"/>
        <v/>
      </c>
    </row>
    <row r="881" spans="1:24" ht="14.25" customHeight="1" x14ac:dyDescent="0.4">
      <c r="A881">
        <v>880</v>
      </c>
      <c r="B881" t="s">
        <v>2994</v>
      </c>
      <c r="C881" t="s">
        <v>2995</v>
      </c>
      <c r="D881">
        <v>29</v>
      </c>
      <c r="E881" t="s">
        <v>29</v>
      </c>
      <c r="F881" t="s">
        <v>149</v>
      </c>
      <c r="G881" s="1">
        <v>44386</v>
      </c>
      <c r="H881" t="s">
        <v>59</v>
      </c>
      <c r="I881" t="s">
        <v>52</v>
      </c>
      <c r="J881" s="2" t="s">
        <v>2996</v>
      </c>
      <c r="K881" t="s">
        <v>24</v>
      </c>
      <c r="M881" t="s">
        <v>143</v>
      </c>
      <c r="N881" t="s">
        <v>26</v>
      </c>
      <c r="O881" s="3">
        <v>45078.436689814815</v>
      </c>
      <c r="R881">
        <v>880</v>
      </c>
      <c r="S881" t="str">
        <f>PROPER(CustomerSupport[[#This Row],[Resolution]])</f>
        <v/>
      </c>
      <c r="T881" t="str">
        <f>TRIM(CustomerSupport[[#This Row],[Customer Name]])</f>
        <v>Emma Fox</v>
      </c>
      <c r="U881">
        <f>MONTH(CustomerSupport[[#This Row],[Date of Purchase]])</f>
        <v>7</v>
      </c>
      <c r="V881" t="str">
        <f>TEXT('Working data'!G881,"mmmm")</f>
        <v>July</v>
      </c>
      <c r="W881">
        <f>YEAR(CustomerSupport[[#This Row],[Date of Purchase]])</f>
        <v>2021</v>
      </c>
      <c r="X881" t="str">
        <f t="shared" si="13"/>
        <v/>
      </c>
    </row>
    <row r="882" spans="1:24" ht="14.25" customHeight="1" x14ac:dyDescent="0.4">
      <c r="A882">
        <v>881</v>
      </c>
      <c r="B882" t="s">
        <v>2997</v>
      </c>
      <c r="C882" t="s">
        <v>2998</v>
      </c>
      <c r="D882">
        <v>19</v>
      </c>
      <c r="E882" t="s">
        <v>29</v>
      </c>
      <c r="F882" t="s">
        <v>281</v>
      </c>
      <c r="G882" s="1">
        <v>44189</v>
      </c>
      <c r="H882" t="s">
        <v>45</v>
      </c>
      <c r="I882" t="s">
        <v>52</v>
      </c>
      <c r="J882" t="s">
        <v>2999</v>
      </c>
      <c r="K882" t="s">
        <v>39</v>
      </c>
      <c r="L882" t="s">
        <v>3000</v>
      </c>
      <c r="M882" t="s">
        <v>89</v>
      </c>
      <c r="N882" t="s">
        <v>33</v>
      </c>
      <c r="O882" s="3">
        <v>45078.504062499997</v>
      </c>
      <c r="P882" s="3">
        <v>45077.997118055559</v>
      </c>
      <c r="Q882">
        <v>2</v>
      </c>
      <c r="R882">
        <v>881</v>
      </c>
      <c r="S882" t="str">
        <f>PROPER(CustomerSupport[[#This Row],[Resolution]])</f>
        <v>Sea Because Capital Wall Must.</v>
      </c>
      <c r="T882" t="str">
        <f>TRIM(CustomerSupport[[#This Row],[Customer Name]])</f>
        <v>Mathew Wade</v>
      </c>
      <c r="U882">
        <f>MONTH(CustomerSupport[[#This Row],[Date of Purchase]])</f>
        <v>12</v>
      </c>
      <c r="V882" t="str">
        <f>TEXT('Working data'!G882,"mmmm")</f>
        <v>December</v>
      </c>
      <c r="W882">
        <f>YEAR(CustomerSupport[[#This Row],[Date of Purchase]])</f>
        <v>2020</v>
      </c>
      <c r="X882">
        <f t="shared" si="13"/>
        <v>-12.166666666511446</v>
      </c>
    </row>
    <row r="883" spans="1:24" ht="14.25" customHeight="1" x14ac:dyDescent="0.4">
      <c r="A883">
        <v>882</v>
      </c>
      <c r="B883" t="s">
        <v>3001</v>
      </c>
      <c r="C883" t="s">
        <v>3002</v>
      </c>
      <c r="D883">
        <v>30</v>
      </c>
      <c r="E883" t="s">
        <v>29</v>
      </c>
      <c r="F883" t="s">
        <v>117</v>
      </c>
      <c r="G883" s="1">
        <v>44276</v>
      </c>
      <c r="H883" t="s">
        <v>67</v>
      </c>
      <c r="I883" t="s">
        <v>177</v>
      </c>
      <c r="J883" s="2" t="s">
        <v>3003</v>
      </c>
      <c r="K883" t="s">
        <v>24</v>
      </c>
      <c r="M883" t="s">
        <v>41</v>
      </c>
      <c r="N883" t="s">
        <v>26</v>
      </c>
      <c r="O883" s="3">
        <v>45078.14366898148</v>
      </c>
      <c r="R883">
        <v>882</v>
      </c>
      <c r="S883" t="str">
        <f>PROPER(CustomerSupport[[#This Row],[Resolution]])</f>
        <v/>
      </c>
      <c r="T883" t="str">
        <f>TRIM(CustomerSupport[[#This Row],[Customer Name]])</f>
        <v>Dustin Carter</v>
      </c>
      <c r="U883">
        <f>MONTH(CustomerSupport[[#This Row],[Date of Purchase]])</f>
        <v>3</v>
      </c>
      <c r="V883" t="str">
        <f>TEXT('Working data'!G883,"mmmm")</f>
        <v>March</v>
      </c>
      <c r="W883">
        <f>YEAR(CustomerSupport[[#This Row],[Date of Purchase]])</f>
        <v>2021</v>
      </c>
      <c r="X883" t="str">
        <f t="shared" si="13"/>
        <v/>
      </c>
    </row>
    <row r="884" spans="1:24" ht="14.25" customHeight="1" x14ac:dyDescent="0.4">
      <c r="A884">
        <v>883</v>
      </c>
      <c r="B884" t="s">
        <v>3004</v>
      </c>
      <c r="C884" t="s">
        <v>3005</v>
      </c>
      <c r="D884">
        <v>62</v>
      </c>
      <c r="E884" t="s">
        <v>29</v>
      </c>
      <c r="F884" t="s">
        <v>103</v>
      </c>
      <c r="G884" s="1">
        <v>44509</v>
      </c>
      <c r="H884" t="s">
        <v>67</v>
      </c>
      <c r="I884" t="s">
        <v>99</v>
      </c>
      <c r="J884" t="s">
        <v>3006</v>
      </c>
      <c r="K884" t="s">
        <v>24</v>
      </c>
      <c r="M884" t="s">
        <v>41</v>
      </c>
      <c r="N884" t="s">
        <v>55</v>
      </c>
      <c r="O884" s="3">
        <v>45078.829108796293</v>
      </c>
      <c r="R884">
        <v>883</v>
      </c>
      <c r="S884" t="str">
        <f>PROPER(CustomerSupport[[#This Row],[Resolution]])</f>
        <v/>
      </c>
      <c r="T884" t="str">
        <f>TRIM(CustomerSupport[[#This Row],[Customer Name]])</f>
        <v>Larry Glass</v>
      </c>
      <c r="U884">
        <f>MONTH(CustomerSupport[[#This Row],[Date of Purchase]])</f>
        <v>11</v>
      </c>
      <c r="V884" t="str">
        <f>TEXT('Working data'!G884,"mmmm")</f>
        <v>November</v>
      </c>
      <c r="W884">
        <f>YEAR(CustomerSupport[[#This Row],[Date of Purchase]])</f>
        <v>2021</v>
      </c>
      <c r="X884" t="str">
        <f t="shared" si="13"/>
        <v/>
      </c>
    </row>
    <row r="885" spans="1:24" ht="14.25" customHeight="1" x14ac:dyDescent="0.4">
      <c r="A885">
        <v>884</v>
      </c>
      <c r="B885" t="s">
        <v>3007</v>
      </c>
      <c r="C885" t="s">
        <v>3008</v>
      </c>
      <c r="D885">
        <v>21</v>
      </c>
      <c r="E885" t="s">
        <v>58</v>
      </c>
      <c r="F885" t="s">
        <v>286</v>
      </c>
      <c r="G885" s="1">
        <v>44097</v>
      </c>
      <c r="H885" t="s">
        <v>66</v>
      </c>
      <c r="I885" t="s">
        <v>113</v>
      </c>
      <c r="J885" s="2" t="s">
        <v>3009</v>
      </c>
      <c r="K885" t="s">
        <v>39</v>
      </c>
      <c r="L885" t="s">
        <v>3010</v>
      </c>
      <c r="M885" t="s">
        <v>25</v>
      </c>
      <c r="N885" t="s">
        <v>55</v>
      </c>
      <c r="O885" s="3">
        <v>45078.4062037037</v>
      </c>
      <c r="P885" s="3">
        <v>45078.478425925925</v>
      </c>
      <c r="Q885">
        <v>4</v>
      </c>
      <c r="R885">
        <v>884</v>
      </c>
      <c r="S885" t="str">
        <f>PROPER(CustomerSupport[[#This Row],[Resolution]])</f>
        <v>Seek New Whole Teach Yourself.</v>
      </c>
      <c r="T885" t="str">
        <f>TRIM(CustomerSupport[[#This Row],[Customer Name]])</f>
        <v>Jill Greene</v>
      </c>
      <c r="U885">
        <f>MONTH(CustomerSupport[[#This Row],[Date of Purchase]])</f>
        <v>9</v>
      </c>
      <c r="V885" t="str">
        <f>TEXT('Working data'!G885,"mmmm")</f>
        <v>September</v>
      </c>
      <c r="W885">
        <f>YEAR(CustomerSupport[[#This Row],[Date of Purchase]])</f>
        <v>2020</v>
      </c>
      <c r="X885">
        <f t="shared" si="13"/>
        <v>1.7333333333954215</v>
      </c>
    </row>
    <row r="886" spans="1:24" ht="14.25" customHeight="1" x14ac:dyDescent="0.4">
      <c r="A886">
        <v>885</v>
      </c>
      <c r="B886" t="s">
        <v>3011</v>
      </c>
      <c r="C886" t="s">
        <v>3012</v>
      </c>
      <c r="D886">
        <v>29</v>
      </c>
      <c r="E886" t="s">
        <v>29</v>
      </c>
      <c r="F886" t="s">
        <v>112</v>
      </c>
      <c r="G886" s="1">
        <v>44329</v>
      </c>
      <c r="H886" t="s">
        <v>21</v>
      </c>
      <c r="I886" t="s">
        <v>72</v>
      </c>
      <c r="J886" t="s">
        <v>1230</v>
      </c>
      <c r="K886" t="s">
        <v>62</v>
      </c>
      <c r="M886" t="s">
        <v>41</v>
      </c>
      <c r="N886" t="s">
        <v>83</v>
      </c>
      <c r="R886">
        <v>885</v>
      </c>
      <c r="S886" t="str">
        <f>PROPER(CustomerSupport[[#This Row],[Resolution]])</f>
        <v/>
      </c>
      <c r="T886" t="str">
        <f>TRIM(CustomerSupport[[#This Row],[Customer Name]])</f>
        <v>Nicole Smith</v>
      </c>
      <c r="U886">
        <f>MONTH(CustomerSupport[[#This Row],[Date of Purchase]])</f>
        <v>5</v>
      </c>
      <c r="V886" t="str">
        <f>TEXT('Working data'!G886,"mmmm")</f>
        <v>May</v>
      </c>
      <c r="W886">
        <f>YEAR(CustomerSupport[[#This Row],[Date of Purchase]])</f>
        <v>2021</v>
      </c>
      <c r="X886" t="str">
        <f t="shared" si="13"/>
        <v/>
      </c>
    </row>
    <row r="887" spans="1:24" ht="14.25" customHeight="1" x14ac:dyDescent="0.4">
      <c r="A887">
        <v>886</v>
      </c>
      <c r="B887" t="s">
        <v>3013</v>
      </c>
      <c r="C887" t="s">
        <v>3014</v>
      </c>
      <c r="D887">
        <v>53</v>
      </c>
      <c r="E887" t="s">
        <v>58</v>
      </c>
      <c r="F887" t="s">
        <v>44</v>
      </c>
      <c r="G887" s="1">
        <v>44540</v>
      </c>
      <c r="H887" t="s">
        <v>67</v>
      </c>
      <c r="I887" t="s">
        <v>59</v>
      </c>
      <c r="J887" s="2" t="s">
        <v>3015</v>
      </c>
      <c r="K887" t="s">
        <v>24</v>
      </c>
      <c r="M887" t="s">
        <v>41</v>
      </c>
      <c r="N887" t="s">
        <v>83</v>
      </c>
      <c r="O887" s="3">
        <v>45078.803449074076</v>
      </c>
      <c r="R887">
        <v>886</v>
      </c>
      <c r="S887" t="str">
        <f>PROPER(CustomerSupport[[#This Row],[Resolution]])</f>
        <v/>
      </c>
      <c r="T887" t="str">
        <f>TRIM(CustomerSupport[[#This Row],[Customer Name]])</f>
        <v>Dustin Campbell</v>
      </c>
      <c r="U887">
        <f>MONTH(CustomerSupport[[#This Row],[Date of Purchase]])</f>
        <v>12</v>
      </c>
      <c r="V887" t="str">
        <f>TEXT('Working data'!G887,"mmmm")</f>
        <v>December</v>
      </c>
      <c r="W887">
        <f>YEAR(CustomerSupport[[#This Row],[Date of Purchase]])</f>
        <v>2021</v>
      </c>
      <c r="X887" t="str">
        <f t="shared" si="13"/>
        <v/>
      </c>
    </row>
    <row r="888" spans="1:24" ht="14.25" customHeight="1" x14ac:dyDescent="0.4">
      <c r="A888">
        <v>887</v>
      </c>
      <c r="B888" t="s">
        <v>3016</v>
      </c>
      <c r="C888" t="s">
        <v>3017</v>
      </c>
      <c r="D888">
        <v>49</v>
      </c>
      <c r="E888" t="s">
        <v>19</v>
      </c>
      <c r="F888" t="s">
        <v>103</v>
      </c>
      <c r="G888" s="1">
        <v>44495</v>
      </c>
      <c r="H888" t="s">
        <v>67</v>
      </c>
      <c r="I888" t="s">
        <v>22</v>
      </c>
      <c r="J888" s="2" t="s">
        <v>3018</v>
      </c>
      <c r="K888" t="s">
        <v>62</v>
      </c>
      <c r="M888" t="s">
        <v>143</v>
      </c>
      <c r="N888" t="s">
        <v>55</v>
      </c>
      <c r="R888">
        <v>887</v>
      </c>
      <c r="S888" t="str">
        <f>PROPER(CustomerSupport[[#This Row],[Resolution]])</f>
        <v/>
      </c>
      <c r="T888" t="str">
        <f>TRIM(CustomerSupport[[#This Row],[Customer Name]])</f>
        <v>Tamara Fowler</v>
      </c>
      <c r="U888">
        <f>MONTH(CustomerSupport[[#This Row],[Date of Purchase]])</f>
        <v>10</v>
      </c>
      <c r="V888" t="str">
        <f>TEXT('Working data'!G888,"mmmm")</f>
        <v>October</v>
      </c>
      <c r="W888">
        <f>YEAR(CustomerSupport[[#This Row],[Date of Purchase]])</f>
        <v>2021</v>
      </c>
      <c r="X888" t="str">
        <f t="shared" si="13"/>
        <v/>
      </c>
    </row>
    <row r="889" spans="1:24" ht="14.25" customHeight="1" x14ac:dyDescent="0.4">
      <c r="A889">
        <v>888</v>
      </c>
      <c r="B889" t="s">
        <v>3019</v>
      </c>
      <c r="C889" t="s">
        <v>3020</v>
      </c>
      <c r="D889">
        <v>18</v>
      </c>
      <c r="E889" t="s">
        <v>29</v>
      </c>
      <c r="F889" t="s">
        <v>456</v>
      </c>
      <c r="G889" s="1">
        <v>44527</v>
      </c>
      <c r="H889" t="s">
        <v>45</v>
      </c>
      <c r="I889" t="s">
        <v>31</v>
      </c>
      <c r="J889" s="2" t="s">
        <v>3021</v>
      </c>
      <c r="K889" t="s">
        <v>39</v>
      </c>
      <c r="L889" t="s">
        <v>3022</v>
      </c>
      <c r="M889" t="s">
        <v>25</v>
      </c>
      <c r="N889" t="s">
        <v>83</v>
      </c>
      <c r="O889" s="3">
        <v>45078.79446759259</v>
      </c>
      <c r="P889" s="3">
        <v>45078.486828703702</v>
      </c>
      <c r="Q889">
        <v>5</v>
      </c>
      <c r="R889">
        <v>888</v>
      </c>
      <c r="S889" t="str">
        <f>PROPER(CustomerSupport[[#This Row],[Resolution]])</f>
        <v>Play Trip Employee Guess.</v>
      </c>
      <c r="T889" t="str">
        <f>TRIM(CustomerSupport[[#This Row],[Customer Name]])</f>
        <v>Eric Graves Jr.</v>
      </c>
      <c r="U889">
        <f>MONTH(CustomerSupport[[#This Row],[Date of Purchase]])</f>
        <v>11</v>
      </c>
      <c r="V889" t="str">
        <f>TEXT('Working data'!G889,"mmmm")</f>
        <v>November</v>
      </c>
      <c r="W889">
        <f>YEAR(CustomerSupport[[#This Row],[Date of Purchase]])</f>
        <v>2021</v>
      </c>
      <c r="X889">
        <f t="shared" si="13"/>
        <v>-7.3833333333022892</v>
      </c>
    </row>
    <row r="890" spans="1:24" ht="14.25" customHeight="1" x14ac:dyDescent="0.4">
      <c r="A890">
        <v>889</v>
      </c>
      <c r="B890" t="s">
        <v>3023</v>
      </c>
      <c r="C890" t="s">
        <v>3024</v>
      </c>
      <c r="D890">
        <v>24</v>
      </c>
      <c r="E890" t="s">
        <v>19</v>
      </c>
      <c r="F890" t="s">
        <v>125</v>
      </c>
      <c r="G890" s="1">
        <v>44471</v>
      </c>
      <c r="H890" t="s">
        <v>21</v>
      </c>
      <c r="I890" t="s">
        <v>67</v>
      </c>
      <c r="J890" s="2" t="s">
        <v>3025</v>
      </c>
      <c r="K890" t="s">
        <v>62</v>
      </c>
      <c r="M890" t="s">
        <v>143</v>
      </c>
      <c r="N890" t="s">
        <v>33</v>
      </c>
      <c r="R890">
        <v>889</v>
      </c>
      <c r="S890" t="str">
        <f>PROPER(CustomerSupport[[#This Row],[Resolution]])</f>
        <v/>
      </c>
      <c r="T890" t="str">
        <f>TRIM(CustomerSupport[[#This Row],[Customer Name]])</f>
        <v>Megan Henderson</v>
      </c>
      <c r="U890">
        <f>MONTH(CustomerSupport[[#This Row],[Date of Purchase]])</f>
        <v>10</v>
      </c>
      <c r="V890" t="str">
        <f>TEXT('Working data'!G890,"mmmm")</f>
        <v>October</v>
      </c>
      <c r="W890">
        <f>YEAR(CustomerSupport[[#This Row],[Date of Purchase]])</f>
        <v>2021</v>
      </c>
      <c r="X890" t="str">
        <f t="shared" si="13"/>
        <v/>
      </c>
    </row>
    <row r="891" spans="1:24" ht="14.25" customHeight="1" x14ac:dyDescent="0.4">
      <c r="A891">
        <v>890</v>
      </c>
      <c r="B891" t="s">
        <v>3026</v>
      </c>
      <c r="C891" t="s">
        <v>3027</v>
      </c>
      <c r="D891">
        <v>37</v>
      </c>
      <c r="E891" t="s">
        <v>29</v>
      </c>
      <c r="F891" t="s">
        <v>249</v>
      </c>
      <c r="G891" s="1">
        <v>44256</v>
      </c>
      <c r="H891" t="s">
        <v>21</v>
      </c>
      <c r="I891" t="s">
        <v>22</v>
      </c>
      <c r="J891" s="2" t="s">
        <v>3028</v>
      </c>
      <c r="K891" t="s">
        <v>39</v>
      </c>
      <c r="L891" t="s">
        <v>3029</v>
      </c>
      <c r="M891" t="s">
        <v>41</v>
      </c>
      <c r="N891" t="s">
        <v>26</v>
      </c>
      <c r="O891" s="3">
        <v>45078.450046296297</v>
      </c>
      <c r="P891" s="3">
        <v>45078.089629629627</v>
      </c>
      <c r="Q891">
        <v>2</v>
      </c>
      <c r="R891">
        <v>890</v>
      </c>
      <c r="S891" t="str">
        <f>PROPER(CustomerSupport[[#This Row],[Resolution]])</f>
        <v>Stage World Among Always Mind But Option.</v>
      </c>
      <c r="T891" t="str">
        <f>TRIM(CustomerSupport[[#This Row],[Customer Name]])</f>
        <v>Heather Curtis</v>
      </c>
      <c r="U891">
        <f>MONTH(CustomerSupport[[#This Row],[Date of Purchase]])</f>
        <v>3</v>
      </c>
      <c r="V891" t="str">
        <f>TEXT('Working data'!G891,"mmmm")</f>
        <v>March</v>
      </c>
      <c r="W891">
        <f>YEAR(CustomerSupport[[#This Row],[Date of Purchase]])</f>
        <v>2021</v>
      </c>
      <c r="X891">
        <f t="shared" si="13"/>
        <v>-8.6500000000814907</v>
      </c>
    </row>
    <row r="892" spans="1:24" ht="14.25" customHeight="1" x14ac:dyDescent="0.4">
      <c r="A892">
        <v>891</v>
      </c>
      <c r="B892" t="s">
        <v>3030</v>
      </c>
      <c r="C892" t="s">
        <v>3031</v>
      </c>
      <c r="D892">
        <v>40</v>
      </c>
      <c r="E892" t="s">
        <v>19</v>
      </c>
      <c r="F892" t="s">
        <v>98</v>
      </c>
      <c r="G892" s="1">
        <v>44521</v>
      </c>
      <c r="H892" t="s">
        <v>59</v>
      </c>
      <c r="I892" t="s">
        <v>59</v>
      </c>
      <c r="J892" s="2" t="s">
        <v>3032</v>
      </c>
      <c r="K892" t="s">
        <v>62</v>
      </c>
      <c r="M892" t="s">
        <v>25</v>
      </c>
      <c r="N892" t="s">
        <v>26</v>
      </c>
      <c r="R892">
        <v>891</v>
      </c>
      <c r="S892" t="str">
        <f>PROPER(CustomerSupport[[#This Row],[Resolution]])</f>
        <v/>
      </c>
      <c r="T892" t="str">
        <f>TRIM(CustomerSupport[[#This Row],[Customer Name]])</f>
        <v>Connie Steele</v>
      </c>
      <c r="U892">
        <f>MONTH(CustomerSupport[[#This Row],[Date of Purchase]])</f>
        <v>11</v>
      </c>
      <c r="V892" t="str">
        <f>TEXT('Working data'!G892,"mmmm")</f>
        <v>November</v>
      </c>
      <c r="W892">
        <f>YEAR(CustomerSupport[[#This Row],[Date of Purchase]])</f>
        <v>2021</v>
      </c>
      <c r="X892" t="str">
        <f t="shared" si="13"/>
        <v/>
      </c>
    </row>
    <row r="893" spans="1:24" ht="14.25" customHeight="1" x14ac:dyDescent="0.4">
      <c r="A893">
        <v>892</v>
      </c>
      <c r="B893" t="s">
        <v>3033</v>
      </c>
      <c r="C893" t="s">
        <v>3034</v>
      </c>
      <c r="D893">
        <v>19</v>
      </c>
      <c r="E893" t="s">
        <v>19</v>
      </c>
      <c r="F893" t="s">
        <v>86</v>
      </c>
      <c r="G893" s="1">
        <v>43881</v>
      </c>
      <c r="H893" t="s">
        <v>45</v>
      </c>
      <c r="I893" t="s">
        <v>72</v>
      </c>
      <c r="J893" s="2" t="s">
        <v>3035</v>
      </c>
      <c r="K893" t="s">
        <v>62</v>
      </c>
      <c r="M893" t="s">
        <v>41</v>
      </c>
      <c r="N893" t="s">
        <v>83</v>
      </c>
      <c r="R893">
        <v>892</v>
      </c>
      <c r="S893" t="str">
        <f>PROPER(CustomerSupport[[#This Row],[Resolution]])</f>
        <v/>
      </c>
      <c r="T893" t="str">
        <f>TRIM(CustomerSupport[[#This Row],[Customer Name]])</f>
        <v>Linda Mills</v>
      </c>
      <c r="U893">
        <f>MONTH(CustomerSupport[[#This Row],[Date of Purchase]])</f>
        <v>2</v>
      </c>
      <c r="V893" t="str">
        <f>TEXT('Working data'!G893,"mmmm")</f>
        <v>February</v>
      </c>
      <c r="W893">
        <f>YEAR(CustomerSupport[[#This Row],[Date of Purchase]])</f>
        <v>2020</v>
      </c>
      <c r="X893" t="str">
        <f t="shared" si="13"/>
        <v/>
      </c>
    </row>
    <row r="894" spans="1:24" ht="14.25" customHeight="1" x14ac:dyDescent="0.4">
      <c r="A894">
        <v>893</v>
      </c>
      <c r="B894" t="s">
        <v>3036</v>
      </c>
      <c r="C894" t="s">
        <v>3037</v>
      </c>
      <c r="D894">
        <v>33</v>
      </c>
      <c r="E894" t="s">
        <v>29</v>
      </c>
      <c r="F894" t="s">
        <v>125</v>
      </c>
      <c r="G894" s="1">
        <v>44125</v>
      </c>
      <c r="H894" t="s">
        <v>21</v>
      </c>
      <c r="I894" t="s">
        <v>93</v>
      </c>
      <c r="J894" s="2" t="s">
        <v>3038</v>
      </c>
      <c r="K894" t="s">
        <v>39</v>
      </c>
      <c r="L894" t="s">
        <v>3039</v>
      </c>
      <c r="M894" t="s">
        <v>143</v>
      </c>
      <c r="N894" t="s">
        <v>83</v>
      </c>
      <c r="O894" s="3">
        <v>45078.041076388887</v>
      </c>
      <c r="P894" s="3">
        <v>45078.617465277777</v>
      </c>
      <c r="Q894">
        <v>4</v>
      </c>
      <c r="R894">
        <v>893</v>
      </c>
      <c r="S894" t="str">
        <f>PROPER(CustomerSupport[[#This Row],[Resolution]])</f>
        <v>Quite Nothing Should At Baby Check.</v>
      </c>
      <c r="T894" t="str">
        <f>TRIM(CustomerSupport[[#This Row],[Customer Name]])</f>
        <v>Beth Steele</v>
      </c>
      <c r="U894">
        <f>MONTH(CustomerSupport[[#This Row],[Date of Purchase]])</f>
        <v>10</v>
      </c>
      <c r="V894" t="str">
        <f>TEXT('Working data'!G894,"mmmm")</f>
        <v>October</v>
      </c>
      <c r="W894">
        <f>YEAR(CustomerSupport[[#This Row],[Date of Purchase]])</f>
        <v>2020</v>
      </c>
      <c r="X894">
        <f t="shared" si="13"/>
        <v>13.833333333372138</v>
      </c>
    </row>
    <row r="895" spans="1:24" ht="14.25" customHeight="1" x14ac:dyDescent="0.4">
      <c r="A895">
        <v>894</v>
      </c>
      <c r="B895" t="s">
        <v>3040</v>
      </c>
      <c r="C895" t="s">
        <v>3041</v>
      </c>
      <c r="D895">
        <v>19</v>
      </c>
      <c r="E895" t="s">
        <v>29</v>
      </c>
      <c r="F895" t="s">
        <v>36</v>
      </c>
      <c r="G895" s="1">
        <v>44529</v>
      </c>
      <c r="H895" t="s">
        <v>67</v>
      </c>
      <c r="I895" t="s">
        <v>46</v>
      </c>
      <c r="J895" t="s">
        <v>3042</v>
      </c>
      <c r="K895" t="s">
        <v>62</v>
      </c>
      <c r="M895" t="s">
        <v>41</v>
      </c>
      <c r="N895" t="s">
        <v>26</v>
      </c>
      <c r="R895">
        <v>894</v>
      </c>
      <c r="S895" t="str">
        <f>PROPER(CustomerSupport[[#This Row],[Resolution]])</f>
        <v/>
      </c>
      <c r="T895" t="str">
        <f>TRIM(CustomerSupport[[#This Row],[Customer Name]])</f>
        <v>Kara Mccarthy</v>
      </c>
      <c r="U895">
        <f>MONTH(CustomerSupport[[#This Row],[Date of Purchase]])</f>
        <v>11</v>
      </c>
      <c r="V895" t="str">
        <f>TEXT('Working data'!G895,"mmmm")</f>
        <v>November</v>
      </c>
      <c r="W895">
        <f>YEAR(CustomerSupport[[#This Row],[Date of Purchase]])</f>
        <v>2021</v>
      </c>
      <c r="X895" t="str">
        <f t="shared" si="13"/>
        <v/>
      </c>
    </row>
    <row r="896" spans="1:24" ht="14.25" customHeight="1" x14ac:dyDescent="0.4">
      <c r="A896">
        <v>895</v>
      </c>
      <c r="B896" t="s">
        <v>3043</v>
      </c>
      <c r="C896" t="s">
        <v>3044</v>
      </c>
      <c r="D896">
        <v>35</v>
      </c>
      <c r="E896" t="s">
        <v>19</v>
      </c>
      <c r="F896" t="s">
        <v>65</v>
      </c>
      <c r="G896" s="1">
        <v>43919</v>
      </c>
      <c r="H896" t="s">
        <v>67</v>
      </c>
      <c r="I896" t="s">
        <v>22</v>
      </c>
      <c r="J896" s="2" t="s">
        <v>3045</v>
      </c>
      <c r="K896" t="s">
        <v>39</v>
      </c>
      <c r="L896" t="s">
        <v>3046</v>
      </c>
      <c r="M896" t="s">
        <v>25</v>
      </c>
      <c r="N896" t="s">
        <v>83</v>
      </c>
      <c r="O896" s="3">
        <v>45078.78</v>
      </c>
      <c r="P896" s="3">
        <v>45078.902222222219</v>
      </c>
      <c r="Q896">
        <v>2</v>
      </c>
      <c r="R896">
        <v>895</v>
      </c>
      <c r="S896" t="str">
        <f>PROPER(CustomerSupport[[#This Row],[Resolution]])</f>
        <v>Left Education With Strong Study Morning Cell.</v>
      </c>
      <c r="T896" t="str">
        <f>TRIM(CustomerSupport[[#This Row],[Customer Name]])</f>
        <v>Wendy Snyder</v>
      </c>
      <c r="U896">
        <f>MONTH(CustomerSupport[[#This Row],[Date of Purchase]])</f>
        <v>3</v>
      </c>
      <c r="V896" t="str">
        <f>TEXT('Working data'!G896,"mmmm")</f>
        <v>March</v>
      </c>
      <c r="W896">
        <f>YEAR(CustomerSupport[[#This Row],[Date of Purchase]])</f>
        <v>2020</v>
      </c>
      <c r="X896">
        <f t="shared" si="13"/>
        <v>2.9333333332906477</v>
      </c>
    </row>
    <row r="897" spans="1:24" ht="14.25" customHeight="1" x14ac:dyDescent="0.4">
      <c r="A897">
        <v>896</v>
      </c>
      <c r="B897" t="s">
        <v>3047</v>
      </c>
      <c r="C897" t="s">
        <v>3048</v>
      </c>
      <c r="D897">
        <v>69</v>
      </c>
      <c r="E897" t="s">
        <v>29</v>
      </c>
      <c r="F897" t="s">
        <v>249</v>
      </c>
      <c r="G897" s="1">
        <v>44177</v>
      </c>
      <c r="H897" t="s">
        <v>45</v>
      </c>
      <c r="I897" t="s">
        <v>59</v>
      </c>
      <c r="J897" t="s">
        <v>3049</v>
      </c>
      <c r="K897" t="s">
        <v>39</v>
      </c>
      <c r="L897" t="s">
        <v>3050</v>
      </c>
      <c r="M897" t="s">
        <v>41</v>
      </c>
      <c r="N897" t="s">
        <v>26</v>
      </c>
      <c r="O897" s="3">
        <v>45078.75640046296</v>
      </c>
      <c r="P897" s="3">
        <v>45078.682789351849</v>
      </c>
      <c r="Q897">
        <v>5</v>
      </c>
      <c r="R897">
        <v>896</v>
      </c>
      <c r="S897" t="str">
        <f>PROPER(CustomerSupport[[#This Row],[Resolution]])</f>
        <v>Painting Might Ten Spend Rock Drug.</v>
      </c>
      <c r="T897" t="str">
        <f>TRIM(CustomerSupport[[#This Row],[Customer Name]])</f>
        <v>Shane Mata</v>
      </c>
      <c r="U897">
        <f>MONTH(CustomerSupport[[#This Row],[Date of Purchase]])</f>
        <v>12</v>
      </c>
      <c r="V897" t="str">
        <f>TEXT('Working data'!G897,"mmmm")</f>
        <v>December</v>
      </c>
      <c r="W897">
        <f>YEAR(CustomerSupport[[#This Row],[Date of Purchase]])</f>
        <v>2020</v>
      </c>
      <c r="X897">
        <f t="shared" si="13"/>
        <v>-1.7666666666627862</v>
      </c>
    </row>
    <row r="898" spans="1:24" ht="14.25" customHeight="1" x14ac:dyDescent="0.4">
      <c r="A898">
        <v>897</v>
      </c>
      <c r="B898" t="s">
        <v>3051</v>
      </c>
      <c r="C898" t="s">
        <v>3052</v>
      </c>
      <c r="D898">
        <v>30</v>
      </c>
      <c r="E898" t="s">
        <v>19</v>
      </c>
      <c r="F898" t="s">
        <v>485</v>
      </c>
      <c r="G898" s="1">
        <v>44441</v>
      </c>
      <c r="H898" t="s">
        <v>59</v>
      </c>
      <c r="I898" t="s">
        <v>52</v>
      </c>
      <c r="J898" s="2" t="s">
        <v>3053</v>
      </c>
      <c r="K898" t="s">
        <v>39</v>
      </c>
      <c r="L898" t="s">
        <v>3054</v>
      </c>
      <c r="M898" t="s">
        <v>89</v>
      </c>
      <c r="N898" t="s">
        <v>33</v>
      </c>
      <c r="O898" s="3">
        <v>45078.869606481479</v>
      </c>
      <c r="P898" s="3">
        <v>45078.24113425926</v>
      </c>
      <c r="Q898">
        <v>5</v>
      </c>
      <c r="R898">
        <v>897</v>
      </c>
      <c r="S898" t="str">
        <f>PROPER(CustomerSupport[[#This Row],[Resolution]])</f>
        <v>Could Test Team.</v>
      </c>
      <c r="T898" t="str">
        <f>TRIM(CustomerSupport[[#This Row],[Customer Name]])</f>
        <v>Megan Thompson</v>
      </c>
      <c r="U898">
        <f>MONTH(CustomerSupport[[#This Row],[Date of Purchase]])</f>
        <v>9</v>
      </c>
      <c r="V898" t="str">
        <f>TEXT('Working data'!G898,"mmmm")</f>
        <v>September</v>
      </c>
      <c r="W898">
        <f>YEAR(CustomerSupport[[#This Row],[Date of Purchase]])</f>
        <v>2021</v>
      </c>
      <c r="X898">
        <f t="shared" ref="X898:X961" si="14">IF(OR(O898="",P898=""),"",(P898-O898)*24)</f>
        <v>-15.083333333255723</v>
      </c>
    </row>
    <row r="899" spans="1:24" ht="14.25" customHeight="1" x14ac:dyDescent="0.4">
      <c r="A899">
        <v>898</v>
      </c>
      <c r="B899" t="s">
        <v>3055</v>
      </c>
      <c r="C899" t="s">
        <v>3056</v>
      </c>
      <c r="D899">
        <v>32</v>
      </c>
      <c r="E899" t="s">
        <v>58</v>
      </c>
      <c r="F899" t="s">
        <v>397</v>
      </c>
      <c r="G899" s="1">
        <v>44500</v>
      </c>
      <c r="H899" t="s">
        <v>21</v>
      </c>
      <c r="I899" t="s">
        <v>37</v>
      </c>
      <c r="J899" s="2" t="s">
        <v>3057</v>
      </c>
      <c r="K899" t="s">
        <v>39</v>
      </c>
      <c r="L899" t="s">
        <v>3058</v>
      </c>
      <c r="M899" t="s">
        <v>41</v>
      </c>
      <c r="N899" t="s">
        <v>83</v>
      </c>
      <c r="O899" s="3">
        <v>45078.655717592592</v>
      </c>
      <c r="P899" s="3">
        <v>45078.682106481479</v>
      </c>
      <c r="Q899">
        <v>4</v>
      </c>
      <c r="R899">
        <v>898</v>
      </c>
      <c r="S899" t="str">
        <f>PROPER(CustomerSupport[[#This Row],[Resolution]])</f>
        <v>Even Who Rate Economy Side Save Bar.</v>
      </c>
      <c r="T899" t="str">
        <f>TRIM(CustomerSupport[[#This Row],[Customer Name]])</f>
        <v>Karen Dudley</v>
      </c>
      <c r="U899">
        <f>MONTH(CustomerSupport[[#This Row],[Date of Purchase]])</f>
        <v>10</v>
      </c>
      <c r="V899" t="str">
        <f>TEXT('Working data'!G899,"mmmm")</f>
        <v>October</v>
      </c>
      <c r="W899">
        <f>YEAR(CustomerSupport[[#This Row],[Date of Purchase]])</f>
        <v>2021</v>
      </c>
      <c r="X899">
        <f t="shared" si="14"/>
        <v>0.63333333330228925</v>
      </c>
    </row>
    <row r="900" spans="1:24" ht="14.25" customHeight="1" x14ac:dyDescent="0.4">
      <c r="A900">
        <v>899</v>
      </c>
      <c r="B900" t="s">
        <v>3059</v>
      </c>
      <c r="C900" t="s">
        <v>3060</v>
      </c>
      <c r="D900">
        <v>23</v>
      </c>
      <c r="E900" t="s">
        <v>58</v>
      </c>
      <c r="F900" t="s">
        <v>36</v>
      </c>
      <c r="G900" s="1">
        <v>44322</v>
      </c>
      <c r="H900" t="s">
        <v>67</v>
      </c>
      <c r="I900" t="s">
        <v>113</v>
      </c>
      <c r="J900" s="2" t="s">
        <v>3061</v>
      </c>
      <c r="K900" t="s">
        <v>62</v>
      </c>
      <c r="M900" t="s">
        <v>25</v>
      </c>
      <c r="N900" t="s">
        <v>33</v>
      </c>
      <c r="R900">
        <v>899</v>
      </c>
      <c r="S900" t="str">
        <f>PROPER(CustomerSupport[[#This Row],[Resolution]])</f>
        <v/>
      </c>
      <c r="T900" t="str">
        <f>TRIM(CustomerSupport[[#This Row],[Customer Name]])</f>
        <v>Ruben Lopez</v>
      </c>
      <c r="U900">
        <f>MONTH(CustomerSupport[[#This Row],[Date of Purchase]])</f>
        <v>5</v>
      </c>
      <c r="V900" t="str">
        <f>TEXT('Working data'!G900,"mmmm")</f>
        <v>May</v>
      </c>
      <c r="W900">
        <f>YEAR(CustomerSupport[[#This Row],[Date of Purchase]])</f>
        <v>2021</v>
      </c>
      <c r="X900" t="str">
        <f t="shared" si="14"/>
        <v/>
      </c>
    </row>
    <row r="901" spans="1:24" ht="14.25" customHeight="1" x14ac:dyDescent="0.4">
      <c r="A901">
        <v>900</v>
      </c>
      <c r="B901" t="s">
        <v>3062</v>
      </c>
      <c r="C901" t="s">
        <v>3063</v>
      </c>
      <c r="D901">
        <v>66</v>
      </c>
      <c r="E901" t="s">
        <v>19</v>
      </c>
      <c r="F901" t="s">
        <v>103</v>
      </c>
      <c r="G901" s="1">
        <v>44316</v>
      </c>
      <c r="H901" t="s">
        <v>45</v>
      </c>
      <c r="I901" t="s">
        <v>150</v>
      </c>
      <c r="J901" s="2" t="s">
        <v>3064</v>
      </c>
      <c r="K901" t="s">
        <v>24</v>
      </c>
      <c r="M901" t="s">
        <v>143</v>
      </c>
      <c r="N901" t="s">
        <v>26</v>
      </c>
      <c r="O901" s="3">
        <v>45078.147418981483</v>
      </c>
      <c r="R901">
        <v>900</v>
      </c>
      <c r="S901" t="str">
        <f>PROPER(CustomerSupport[[#This Row],[Resolution]])</f>
        <v/>
      </c>
      <c r="T901" t="str">
        <f>TRIM(CustomerSupport[[#This Row],[Customer Name]])</f>
        <v>Jason Gonzalez</v>
      </c>
      <c r="U901">
        <f>MONTH(CustomerSupport[[#This Row],[Date of Purchase]])</f>
        <v>4</v>
      </c>
      <c r="V901" t="str">
        <f>TEXT('Working data'!G901,"mmmm")</f>
        <v>April</v>
      </c>
      <c r="W901">
        <f>YEAR(CustomerSupport[[#This Row],[Date of Purchase]])</f>
        <v>2021</v>
      </c>
      <c r="X901" t="str">
        <f t="shared" si="14"/>
        <v/>
      </c>
    </row>
    <row r="902" spans="1:24" ht="14.25" customHeight="1" x14ac:dyDescent="0.4">
      <c r="A902">
        <v>901</v>
      </c>
      <c r="B902" t="s">
        <v>3065</v>
      </c>
      <c r="C902" t="s">
        <v>3066</v>
      </c>
      <c r="D902">
        <v>68</v>
      </c>
      <c r="E902" t="s">
        <v>58</v>
      </c>
      <c r="F902" t="s">
        <v>157</v>
      </c>
      <c r="G902" s="1">
        <v>43860</v>
      </c>
      <c r="H902" t="s">
        <v>21</v>
      </c>
      <c r="I902" t="s">
        <v>150</v>
      </c>
      <c r="J902" s="2" t="s">
        <v>3067</v>
      </c>
      <c r="K902" t="s">
        <v>62</v>
      </c>
      <c r="M902" t="s">
        <v>89</v>
      </c>
      <c r="N902" t="s">
        <v>83</v>
      </c>
      <c r="R902">
        <v>901</v>
      </c>
      <c r="S902" t="str">
        <f>PROPER(CustomerSupport[[#This Row],[Resolution]])</f>
        <v/>
      </c>
      <c r="T902" t="str">
        <f>TRIM(CustomerSupport[[#This Row],[Customer Name]])</f>
        <v>Seth Hale</v>
      </c>
      <c r="U902">
        <f>MONTH(CustomerSupport[[#This Row],[Date of Purchase]])</f>
        <v>1</v>
      </c>
      <c r="V902" t="str">
        <f>TEXT('Working data'!G902,"mmmm")</f>
        <v>January</v>
      </c>
      <c r="W902">
        <f>YEAR(CustomerSupport[[#This Row],[Date of Purchase]])</f>
        <v>2020</v>
      </c>
      <c r="X902" t="str">
        <f t="shared" si="14"/>
        <v/>
      </c>
    </row>
    <row r="903" spans="1:24" ht="14.25" customHeight="1" x14ac:dyDescent="0.4">
      <c r="A903">
        <v>902</v>
      </c>
      <c r="B903" t="s">
        <v>3068</v>
      </c>
      <c r="C903" t="s">
        <v>3069</v>
      </c>
      <c r="D903">
        <v>22</v>
      </c>
      <c r="E903" t="s">
        <v>29</v>
      </c>
      <c r="F903" t="s">
        <v>219</v>
      </c>
      <c r="G903" s="1">
        <v>44149</v>
      </c>
      <c r="H903" t="s">
        <v>59</v>
      </c>
      <c r="I903" t="s">
        <v>99</v>
      </c>
      <c r="J903" s="2" t="s">
        <v>3070</v>
      </c>
      <c r="K903" t="s">
        <v>62</v>
      </c>
      <c r="M903" t="s">
        <v>41</v>
      </c>
      <c r="N903" t="s">
        <v>33</v>
      </c>
      <c r="R903">
        <v>902</v>
      </c>
      <c r="S903" t="str">
        <f>PROPER(CustomerSupport[[#This Row],[Resolution]])</f>
        <v/>
      </c>
      <c r="T903" t="str">
        <f>TRIM(CustomerSupport[[#This Row],[Customer Name]])</f>
        <v>Jessica Parker</v>
      </c>
      <c r="U903">
        <f>MONTH(CustomerSupport[[#This Row],[Date of Purchase]])</f>
        <v>11</v>
      </c>
      <c r="V903" t="str">
        <f>TEXT('Working data'!G903,"mmmm")</f>
        <v>November</v>
      </c>
      <c r="W903">
        <f>YEAR(CustomerSupport[[#This Row],[Date of Purchase]])</f>
        <v>2020</v>
      </c>
      <c r="X903" t="str">
        <f t="shared" si="14"/>
        <v/>
      </c>
    </row>
    <row r="904" spans="1:24" ht="14.25" customHeight="1" x14ac:dyDescent="0.4">
      <c r="A904">
        <v>903</v>
      </c>
      <c r="B904" t="s">
        <v>3071</v>
      </c>
      <c r="C904" t="s">
        <v>3072</v>
      </c>
      <c r="D904">
        <v>51</v>
      </c>
      <c r="E904" t="s">
        <v>29</v>
      </c>
      <c r="F904" t="s">
        <v>81</v>
      </c>
      <c r="G904" s="1">
        <v>44430</v>
      </c>
      <c r="H904" t="s">
        <v>59</v>
      </c>
      <c r="I904" t="s">
        <v>99</v>
      </c>
      <c r="J904" t="s">
        <v>3073</v>
      </c>
      <c r="K904" t="s">
        <v>24</v>
      </c>
      <c r="M904" t="s">
        <v>41</v>
      </c>
      <c r="N904" t="s">
        <v>33</v>
      </c>
      <c r="O904" s="3">
        <v>45078.747488425928</v>
      </c>
      <c r="R904">
        <v>903</v>
      </c>
      <c r="S904" t="str">
        <f>PROPER(CustomerSupport[[#This Row],[Resolution]])</f>
        <v/>
      </c>
      <c r="T904" t="str">
        <f>TRIM(CustomerSupport[[#This Row],[Customer Name]])</f>
        <v>Steven Martin</v>
      </c>
      <c r="U904">
        <f>MONTH(CustomerSupport[[#This Row],[Date of Purchase]])</f>
        <v>8</v>
      </c>
      <c r="V904" t="str">
        <f>TEXT('Working data'!G904,"mmmm")</f>
        <v>August</v>
      </c>
      <c r="W904">
        <f>YEAR(CustomerSupport[[#This Row],[Date of Purchase]])</f>
        <v>2021</v>
      </c>
      <c r="X904" t="str">
        <f t="shared" si="14"/>
        <v/>
      </c>
    </row>
    <row r="905" spans="1:24" ht="14.25" customHeight="1" x14ac:dyDescent="0.4">
      <c r="A905">
        <v>904</v>
      </c>
      <c r="B905" t="s">
        <v>3074</v>
      </c>
      <c r="C905" t="s">
        <v>3075</v>
      </c>
      <c r="D905">
        <v>29</v>
      </c>
      <c r="E905" t="s">
        <v>29</v>
      </c>
      <c r="F905" t="s">
        <v>103</v>
      </c>
      <c r="G905" s="1">
        <v>44488</v>
      </c>
      <c r="H905" t="s">
        <v>45</v>
      </c>
      <c r="I905" t="s">
        <v>46</v>
      </c>
      <c r="J905" s="2" t="s">
        <v>3076</v>
      </c>
      <c r="K905" t="s">
        <v>39</v>
      </c>
      <c r="L905" t="s">
        <v>3077</v>
      </c>
      <c r="M905" t="s">
        <v>25</v>
      </c>
      <c r="N905" t="s">
        <v>33</v>
      </c>
      <c r="O905" s="3">
        <v>45078.457916666666</v>
      </c>
      <c r="P905" s="3">
        <v>45078.517638888887</v>
      </c>
      <c r="Q905">
        <v>3</v>
      </c>
      <c r="R905">
        <v>904</v>
      </c>
      <c r="S905" t="str">
        <f>PROPER(CustomerSupport[[#This Row],[Resolution]])</f>
        <v>With Appear Similar.</v>
      </c>
      <c r="T905" t="str">
        <f>TRIM(CustomerSupport[[#This Row],[Customer Name]])</f>
        <v>Lisa Barnett</v>
      </c>
      <c r="U905">
        <f>MONTH(CustomerSupport[[#This Row],[Date of Purchase]])</f>
        <v>10</v>
      </c>
      <c r="V905" t="str">
        <f>TEXT('Working data'!G905,"mmmm")</f>
        <v>October</v>
      </c>
      <c r="W905">
        <f>YEAR(CustomerSupport[[#This Row],[Date of Purchase]])</f>
        <v>2021</v>
      </c>
      <c r="X905">
        <f t="shared" si="14"/>
        <v>1.4333333332906477</v>
      </c>
    </row>
    <row r="906" spans="1:24" ht="14.25" customHeight="1" x14ac:dyDescent="0.4">
      <c r="A906">
        <v>905</v>
      </c>
      <c r="B906" t="s">
        <v>3078</v>
      </c>
      <c r="C906" t="s">
        <v>3079</v>
      </c>
      <c r="D906">
        <v>51</v>
      </c>
      <c r="E906" t="s">
        <v>29</v>
      </c>
      <c r="F906" t="s">
        <v>242</v>
      </c>
      <c r="G906" s="1">
        <v>43889</v>
      </c>
      <c r="H906" t="s">
        <v>45</v>
      </c>
      <c r="I906" t="s">
        <v>46</v>
      </c>
      <c r="J906" s="2" t="s">
        <v>3080</v>
      </c>
      <c r="K906" t="s">
        <v>62</v>
      </c>
      <c r="M906" t="s">
        <v>89</v>
      </c>
      <c r="N906" t="s">
        <v>83</v>
      </c>
      <c r="R906">
        <v>905</v>
      </c>
      <c r="S906" t="str">
        <f>PROPER(CustomerSupport[[#This Row],[Resolution]])</f>
        <v/>
      </c>
      <c r="T906" t="str">
        <f>TRIM(CustomerSupport[[#This Row],[Customer Name]])</f>
        <v>Suzanne Gonzalez</v>
      </c>
      <c r="U906">
        <f>MONTH(CustomerSupport[[#This Row],[Date of Purchase]])</f>
        <v>2</v>
      </c>
      <c r="V906" t="str">
        <f>TEXT('Working data'!G906,"mmmm")</f>
        <v>February</v>
      </c>
      <c r="W906">
        <f>YEAR(CustomerSupport[[#This Row],[Date of Purchase]])</f>
        <v>2020</v>
      </c>
      <c r="X906" t="str">
        <f t="shared" si="14"/>
        <v/>
      </c>
    </row>
    <row r="907" spans="1:24" ht="14.25" customHeight="1" x14ac:dyDescent="0.4">
      <c r="A907">
        <v>906</v>
      </c>
      <c r="B907" t="s">
        <v>3081</v>
      </c>
      <c r="C907" t="s">
        <v>3082</v>
      </c>
      <c r="D907">
        <v>60</v>
      </c>
      <c r="E907" t="s">
        <v>19</v>
      </c>
      <c r="F907" t="s">
        <v>157</v>
      </c>
      <c r="G907" s="1">
        <v>44250</v>
      </c>
      <c r="H907" t="s">
        <v>21</v>
      </c>
      <c r="I907" t="s">
        <v>67</v>
      </c>
      <c r="J907" t="s">
        <v>3083</v>
      </c>
      <c r="K907" t="s">
        <v>24</v>
      </c>
      <c r="M907" t="s">
        <v>25</v>
      </c>
      <c r="N907" t="s">
        <v>55</v>
      </c>
      <c r="O907" s="3">
        <v>45078.228067129632</v>
      </c>
      <c r="R907">
        <v>906</v>
      </c>
      <c r="S907" t="str">
        <f>PROPER(CustomerSupport[[#This Row],[Resolution]])</f>
        <v/>
      </c>
      <c r="T907" t="str">
        <f>TRIM(CustomerSupport[[#This Row],[Customer Name]])</f>
        <v>Kelly Kim</v>
      </c>
      <c r="U907">
        <f>MONTH(CustomerSupport[[#This Row],[Date of Purchase]])</f>
        <v>2</v>
      </c>
      <c r="V907" t="str">
        <f>TEXT('Working data'!G907,"mmmm")</f>
        <v>February</v>
      </c>
      <c r="W907">
        <f>YEAR(CustomerSupport[[#This Row],[Date of Purchase]])</f>
        <v>2021</v>
      </c>
      <c r="X907" t="str">
        <f t="shared" si="14"/>
        <v/>
      </c>
    </row>
    <row r="908" spans="1:24" ht="14.25" customHeight="1" x14ac:dyDescent="0.4">
      <c r="A908">
        <v>907</v>
      </c>
      <c r="B908" t="s">
        <v>3084</v>
      </c>
      <c r="C908" t="s">
        <v>3085</v>
      </c>
      <c r="D908">
        <v>31</v>
      </c>
      <c r="E908" t="s">
        <v>29</v>
      </c>
      <c r="F908" t="s">
        <v>223</v>
      </c>
      <c r="G908" s="1">
        <v>44532</v>
      </c>
      <c r="H908" t="s">
        <v>21</v>
      </c>
      <c r="I908" t="s">
        <v>60</v>
      </c>
      <c r="J908" s="2" t="s">
        <v>3086</v>
      </c>
      <c r="K908" t="s">
        <v>62</v>
      </c>
      <c r="M908" t="s">
        <v>89</v>
      </c>
      <c r="N908" t="s">
        <v>26</v>
      </c>
      <c r="R908">
        <v>907</v>
      </c>
      <c r="S908" t="str">
        <f>PROPER(CustomerSupport[[#This Row],[Resolution]])</f>
        <v/>
      </c>
      <c r="T908" t="str">
        <f>TRIM(CustomerSupport[[#This Row],[Customer Name]])</f>
        <v>Tammy Gray</v>
      </c>
      <c r="U908">
        <f>MONTH(CustomerSupport[[#This Row],[Date of Purchase]])</f>
        <v>12</v>
      </c>
      <c r="V908" t="str">
        <f>TEXT('Working data'!G908,"mmmm")</f>
        <v>December</v>
      </c>
      <c r="W908">
        <f>YEAR(CustomerSupport[[#This Row],[Date of Purchase]])</f>
        <v>2021</v>
      </c>
      <c r="X908" t="str">
        <f t="shared" si="14"/>
        <v/>
      </c>
    </row>
    <row r="909" spans="1:24" ht="14.25" customHeight="1" x14ac:dyDescent="0.4">
      <c r="A909">
        <v>908</v>
      </c>
      <c r="B909" t="s">
        <v>3087</v>
      </c>
      <c r="C909" t="s">
        <v>3088</v>
      </c>
      <c r="D909">
        <v>54</v>
      </c>
      <c r="E909" t="s">
        <v>58</v>
      </c>
      <c r="F909" t="s">
        <v>456</v>
      </c>
      <c r="G909" s="1">
        <v>43982</v>
      </c>
      <c r="H909" t="s">
        <v>59</v>
      </c>
      <c r="I909" t="s">
        <v>99</v>
      </c>
      <c r="J909" s="2" t="s">
        <v>3089</v>
      </c>
      <c r="K909" t="s">
        <v>39</v>
      </c>
      <c r="L909" t="s">
        <v>3090</v>
      </c>
      <c r="M909" t="s">
        <v>25</v>
      </c>
      <c r="N909" t="s">
        <v>83</v>
      </c>
      <c r="O909" s="3">
        <v>45078.000324074077</v>
      </c>
      <c r="P909" s="3">
        <v>45077.926018518519</v>
      </c>
      <c r="Q909">
        <v>2</v>
      </c>
      <c r="R909">
        <v>908</v>
      </c>
      <c r="S909" t="str">
        <f>PROPER(CustomerSupport[[#This Row],[Resolution]])</f>
        <v>Maintain Wait Like.</v>
      </c>
      <c r="T909" t="str">
        <f>TRIM(CustomerSupport[[#This Row],[Customer Name]])</f>
        <v>Robert Kirby</v>
      </c>
      <c r="U909">
        <f>MONTH(CustomerSupport[[#This Row],[Date of Purchase]])</f>
        <v>5</v>
      </c>
      <c r="V909" t="str">
        <f>TEXT('Working data'!G909,"mmmm")</f>
        <v>May</v>
      </c>
      <c r="W909">
        <f>YEAR(CustomerSupport[[#This Row],[Date of Purchase]])</f>
        <v>2020</v>
      </c>
      <c r="X909">
        <f t="shared" si="14"/>
        <v>-1.78333333338378</v>
      </c>
    </row>
    <row r="910" spans="1:24" ht="14.25" customHeight="1" x14ac:dyDescent="0.4">
      <c r="A910">
        <v>909</v>
      </c>
      <c r="B910" t="s">
        <v>3091</v>
      </c>
      <c r="C910" t="s">
        <v>3092</v>
      </c>
      <c r="D910">
        <v>68</v>
      </c>
      <c r="E910" t="s">
        <v>19</v>
      </c>
      <c r="F910" t="s">
        <v>211</v>
      </c>
      <c r="G910" s="1">
        <v>43969</v>
      </c>
      <c r="H910" t="s">
        <v>59</v>
      </c>
      <c r="I910" t="s">
        <v>60</v>
      </c>
      <c r="J910" t="s">
        <v>3093</v>
      </c>
      <c r="K910" t="s">
        <v>24</v>
      </c>
      <c r="M910" t="s">
        <v>41</v>
      </c>
      <c r="N910" t="s">
        <v>55</v>
      </c>
      <c r="O910" s="3">
        <v>45078.344780092593</v>
      </c>
      <c r="R910">
        <v>909</v>
      </c>
      <c r="S910" t="str">
        <f>PROPER(CustomerSupport[[#This Row],[Resolution]])</f>
        <v/>
      </c>
      <c r="T910" t="str">
        <f>TRIM(CustomerSupport[[#This Row],[Customer Name]])</f>
        <v>Ryan Garcia</v>
      </c>
      <c r="U910">
        <f>MONTH(CustomerSupport[[#This Row],[Date of Purchase]])</f>
        <v>5</v>
      </c>
      <c r="V910" t="str">
        <f>TEXT('Working data'!G910,"mmmm")</f>
        <v>May</v>
      </c>
      <c r="W910">
        <f>YEAR(CustomerSupport[[#This Row],[Date of Purchase]])</f>
        <v>2020</v>
      </c>
      <c r="X910" t="str">
        <f t="shared" si="14"/>
        <v/>
      </c>
    </row>
    <row r="911" spans="1:24" ht="14.25" customHeight="1" x14ac:dyDescent="0.4">
      <c r="A911">
        <v>910</v>
      </c>
      <c r="B911" t="s">
        <v>3094</v>
      </c>
      <c r="C911" t="s">
        <v>3095</v>
      </c>
      <c r="D911">
        <v>61</v>
      </c>
      <c r="E911" t="s">
        <v>58</v>
      </c>
      <c r="F911" t="s">
        <v>157</v>
      </c>
      <c r="G911" s="1">
        <v>44514</v>
      </c>
      <c r="H911" t="s">
        <v>59</v>
      </c>
      <c r="I911" t="s">
        <v>60</v>
      </c>
      <c r="J911" s="2" t="s">
        <v>3096</v>
      </c>
      <c r="K911" t="s">
        <v>62</v>
      </c>
      <c r="M911" t="s">
        <v>89</v>
      </c>
      <c r="N911" t="s">
        <v>26</v>
      </c>
      <c r="R911">
        <v>910</v>
      </c>
      <c r="S911" t="str">
        <f>PROPER(CustomerSupport[[#This Row],[Resolution]])</f>
        <v/>
      </c>
      <c r="T911" t="str">
        <f>TRIM(CustomerSupport[[#This Row],[Customer Name]])</f>
        <v>Brittany Perry</v>
      </c>
      <c r="U911">
        <f>MONTH(CustomerSupport[[#This Row],[Date of Purchase]])</f>
        <v>11</v>
      </c>
      <c r="V911" t="str">
        <f>TEXT('Working data'!G911,"mmmm")</f>
        <v>November</v>
      </c>
      <c r="W911">
        <f>YEAR(CustomerSupport[[#This Row],[Date of Purchase]])</f>
        <v>2021</v>
      </c>
      <c r="X911" t="str">
        <f t="shared" si="14"/>
        <v/>
      </c>
    </row>
    <row r="912" spans="1:24" ht="14.25" customHeight="1" x14ac:dyDescent="0.4">
      <c r="A912">
        <v>911</v>
      </c>
      <c r="B912" t="s">
        <v>3097</v>
      </c>
      <c r="C912" t="s">
        <v>3098</v>
      </c>
      <c r="D912">
        <v>32</v>
      </c>
      <c r="E912" t="s">
        <v>58</v>
      </c>
      <c r="F912" t="s">
        <v>98</v>
      </c>
      <c r="G912" s="1">
        <v>44195</v>
      </c>
      <c r="H912" t="s">
        <v>66</v>
      </c>
      <c r="I912" t="s">
        <v>99</v>
      </c>
      <c r="J912" s="2" t="s">
        <v>3099</v>
      </c>
      <c r="K912" t="s">
        <v>62</v>
      </c>
      <c r="M912" t="s">
        <v>89</v>
      </c>
      <c r="N912" t="s">
        <v>33</v>
      </c>
      <c r="R912">
        <v>911</v>
      </c>
      <c r="S912" t="str">
        <f>PROPER(CustomerSupport[[#This Row],[Resolution]])</f>
        <v/>
      </c>
      <c r="T912" t="str">
        <f>TRIM(CustomerSupport[[#This Row],[Customer Name]])</f>
        <v>David Cole</v>
      </c>
      <c r="U912">
        <f>MONTH(CustomerSupport[[#This Row],[Date of Purchase]])</f>
        <v>12</v>
      </c>
      <c r="V912" t="str">
        <f>TEXT('Working data'!G912,"mmmm")</f>
        <v>December</v>
      </c>
      <c r="W912">
        <f>YEAR(CustomerSupport[[#This Row],[Date of Purchase]])</f>
        <v>2020</v>
      </c>
      <c r="X912" t="str">
        <f t="shared" si="14"/>
        <v/>
      </c>
    </row>
    <row r="913" spans="1:24" ht="14.25" customHeight="1" x14ac:dyDescent="0.4">
      <c r="A913">
        <v>912</v>
      </c>
      <c r="B913" t="s">
        <v>3100</v>
      </c>
      <c r="C913" t="s">
        <v>3101</v>
      </c>
      <c r="D913">
        <v>25</v>
      </c>
      <c r="E913" t="s">
        <v>29</v>
      </c>
      <c r="F913" t="s">
        <v>655</v>
      </c>
      <c r="G913" s="1">
        <v>44296</v>
      </c>
      <c r="H913" t="s">
        <v>67</v>
      </c>
      <c r="I913" t="s">
        <v>37</v>
      </c>
      <c r="J913" s="2" t="s">
        <v>3102</v>
      </c>
      <c r="K913" t="s">
        <v>39</v>
      </c>
      <c r="L913" t="s">
        <v>3103</v>
      </c>
      <c r="M913" t="s">
        <v>25</v>
      </c>
      <c r="N913" t="s">
        <v>26</v>
      </c>
      <c r="O913" s="3">
        <v>45078.70039351852</v>
      </c>
      <c r="P913" s="3">
        <v>45078.843449074076</v>
      </c>
      <c r="Q913">
        <v>2</v>
      </c>
      <c r="R913">
        <v>912</v>
      </c>
      <c r="S913" t="str">
        <f>PROPER(CustomerSupport[[#This Row],[Resolution]])</f>
        <v>American Already Two Environment.</v>
      </c>
      <c r="T913" t="str">
        <f>TRIM(CustomerSupport[[#This Row],[Customer Name]])</f>
        <v>Scott Foster</v>
      </c>
      <c r="U913">
        <f>MONTH(CustomerSupport[[#This Row],[Date of Purchase]])</f>
        <v>4</v>
      </c>
      <c r="V913" t="str">
        <f>TEXT('Working data'!G913,"mmmm")</f>
        <v>April</v>
      </c>
      <c r="W913">
        <f>YEAR(CustomerSupport[[#This Row],[Date of Purchase]])</f>
        <v>2021</v>
      </c>
      <c r="X913">
        <f t="shared" si="14"/>
        <v>3.4333333333488554</v>
      </c>
    </row>
    <row r="914" spans="1:24" ht="14.25" customHeight="1" x14ac:dyDescent="0.4">
      <c r="A914">
        <v>913</v>
      </c>
      <c r="B914" t="s">
        <v>3104</v>
      </c>
      <c r="C914" t="s">
        <v>3105</v>
      </c>
      <c r="D914">
        <v>25</v>
      </c>
      <c r="E914" t="s">
        <v>29</v>
      </c>
      <c r="F914" t="s">
        <v>125</v>
      </c>
      <c r="G914" s="1">
        <v>43850</v>
      </c>
      <c r="H914" t="s">
        <v>67</v>
      </c>
      <c r="I914" t="s">
        <v>59</v>
      </c>
      <c r="J914" s="2" t="s">
        <v>3106</v>
      </c>
      <c r="K914" t="s">
        <v>62</v>
      </c>
      <c r="M914" t="s">
        <v>25</v>
      </c>
      <c r="N914" t="s">
        <v>33</v>
      </c>
      <c r="R914">
        <v>913</v>
      </c>
      <c r="S914" t="str">
        <f>PROPER(CustomerSupport[[#This Row],[Resolution]])</f>
        <v/>
      </c>
      <c r="T914" t="str">
        <f>TRIM(CustomerSupport[[#This Row],[Customer Name]])</f>
        <v>John Mitchell</v>
      </c>
      <c r="U914">
        <f>MONTH(CustomerSupport[[#This Row],[Date of Purchase]])</f>
        <v>1</v>
      </c>
      <c r="V914" t="str">
        <f>TEXT('Working data'!G914,"mmmm")</f>
        <v>January</v>
      </c>
      <c r="W914">
        <f>YEAR(CustomerSupport[[#This Row],[Date of Purchase]])</f>
        <v>2020</v>
      </c>
      <c r="X914" t="str">
        <f t="shared" si="14"/>
        <v/>
      </c>
    </row>
    <row r="915" spans="1:24" ht="14.25" customHeight="1" x14ac:dyDescent="0.4">
      <c r="A915">
        <v>914</v>
      </c>
      <c r="B915" t="s">
        <v>3107</v>
      </c>
      <c r="C915" t="s">
        <v>3108</v>
      </c>
      <c r="D915">
        <v>29</v>
      </c>
      <c r="E915" t="s">
        <v>19</v>
      </c>
      <c r="F915" t="s">
        <v>103</v>
      </c>
      <c r="G915" s="1">
        <v>43846</v>
      </c>
      <c r="H915" t="s">
        <v>66</v>
      </c>
      <c r="I915" t="s">
        <v>72</v>
      </c>
      <c r="J915" s="2" t="s">
        <v>3109</v>
      </c>
      <c r="K915" t="s">
        <v>39</v>
      </c>
      <c r="L915" t="s">
        <v>3110</v>
      </c>
      <c r="M915" t="s">
        <v>89</v>
      </c>
      <c r="N915" t="s">
        <v>26</v>
      </c>
      <c r="O915" s="3">
        <v>45078.475428240738</v>
      </c>
      <c r="P915" s="3">
        <v>45078.360150462962</v>
      </c>
      <c r="Q915">
        <v>4</v>
      </c>
      <c r="R915">
        <v>914</v>
      </c>
      <c r="S915" t="str">
        <f>PROPER(CustomerSupport[[#This Row],[Resolution]])</f>
        <v>Computer Man Perform Box Wear Win Just Art.</v>
      </c>
      <c r="T915" t="str">
        <f>TRIM(CustomerSupport[[#This Row],[Customer Name]])</f>
        <v>Brianna Barajas</v>
      </c>
      <c r="U915">
        <f>MONTH(CustomerSupport[[#This Row],[Date of Purchase]])</f>
        <v>1</v>
      </c>
      <c r="V915" t="str">
        <f>TEXT('Working data'!G915,"mmmm")</f>
        <v>January</v>
      </c>
      <c r="W915">
        <f>YEAR(CustomerSupport[[#This Row],[Date of Purchase]])</f>
        <v>2020</v>
      </c>
      <c r="X915">
        <f t="shared" si="14"/>
        <v>-2.7666666666045785</v>
      </c>
    </row>
    <row r="916" spans="1:24" ht="14.25" customHeight="1" x14ac:dyDescent="0.4">
      <c r="A916">
        <v>915</v>
      </c>
      <c r="B916" t="s">
        <v>3111</v>
      </c>
      <c r="C916" t="s">
        <v>3112</v>
      </c>
      <c r="D916">
        <v>52</v>
      </c>
      <c r="E916" t="s">
        <v>29</v>
      </c>
      <c r="F916" t="s">
        <v>317</v>
      </c>
      <c r="G916" s="1">
        <v>44018</v>
      </c>
      <c r="H916" t="s">
        <v>67</v>
      </c>
      <c r="I916" t="s">
        <v>113</v>
      </c>
      <c r="J916" s="2" t="s">
        <v>3113</v>
      </c>
      <c r="K916" t="s">
        <v>24</v>
      </c>
      <c r="M916" t="s">
        <v>25</v>
      </c>
      <c r="N916" t="s">
        <v>33</v>
      </c>
      <c r="O916" s="3">
        <v>45077.954618055555</v>
      </c>
      <c r="R916">
        <v>915</v>
      </c>
      <c r="S916" t="str">
        <f>PROPER(CustomerSupport[[#This Row],[Resolution]])</f>
        <v/>
      </c>
      <c r="T916" t="str">
        <f>TRIM(CustomerSupport[[#This Row],[Customer Name]])</f>
        <v>Brian Hale</v>
      </c>
      <c r="U916">
        <f>MONTH(CustomerSupport[[#This Row],[Date of Purchase]])</f>
        <v>7</v>
      </c>
      <c r="V916" t="str">
        <f>TEXT('Working data'!G916,"mmmm")</f>
        <v>July</v>
      </c>
      <c r="W916">
        <f>YEAR(CustomerSupport[[#This Row],[Date of Purchase]])</f>
        <v>2020</v>
      </c>
      <c r="X916" t="str">
        <f t="shared" si="14"/>
        <v/>
      </c>
    </row>
    <row r="917" spans="1:24" ht="14.25" customHeight="1" x14ac:dyDescent="0.4">
      <c r="A917">
        <v>916</v>
      </c>
      <c r="B917" t="s">
        <v>3114</v>
      </c>
      <c r="C917" t="s">
        <v>3115</v>
      </c>
      <c r="D917">
        <v>59</v>
      </c>
      <c r="E917" t="s">
        <v>29</v>
      </c>
      <c r="F917" t="s">
        <v>317</v>
      </c>
      <c r="G917" s="1">
        <v>43912</v>
      </c>
      <c r="H917" t="s">
        <v>59</v>
      </c>
      <c r="I917" t="s">
        <v>150</v>
      </c>
      <c r="J917" s="2" t="s">
        <v>3116</v>
      </c>
      <c r="K917" t="s">
        <v>24</v>
      </c>
      <c r="M917" t="s">
        <v>25</v>
      </c>
      <c r="N917" t="s">
        <v>83</v>
      </c>
      <c r="O917" s="3">
        <v>45078.849085648151</v>
      </c>
      <c r="R917">
        <v>916</v>
      </c>
      <c r="S917" t="str">
        <f>PROPER(CustomerSupport[[#This Row],[Resolution]])</f>
        <v/>
      </c>
      <c r="T917" t="str">
        <f>TRIM(CustomerSupport[[#This Row],[Customer Name]])</f>
        <v>Kristie Murphy</v>
      </c>
      <c r="U917">
        <f>MONTH(CustomerSupport[[#This Row],[Date of Purchase]])</f>
        <v>3</v>
      </c>
      <c r="V917" t="str">
        <f>TEXT('Working data'!G917,"mmmm")</f>
        <v>March</v>
      </c>
      <c r="W917">
        <f>YEAR(CustomerSupport[[#This Row],[Date of Purchase]])</f>
        <v>2020</v>
      </c>
      <c r="X917" t="str">
        <f t="shared" si="14"/>
        <v/>
      </c>
    </row>
    <row r="918" spans="1:24" ht="14.25" customHeight="1" x14ac:dyDescent="0.4">
      <c r="A918">
        <v>917</v>
      </c>
      <c r="B918" t="s">
        <v>3117</v>
      </c>
      <c r="C918" t="s">
        <v>3118</v>
      </c>
      <c r="D918">
        <v>53</v>
      </c>
      <c r="E918" t="s">
        <v>19</v>
      </c>
      <c r="F918" t="s">
        <v>65</v>
      </c>
      <c r="G918" s="1">
        <v>43898</v>
      </c>
      <c r="H918" t="s">
        <v>21</v>
      </c>
      <c r="I918" t="s">
        <v>177</v>
      </c>
      <c r="J918" t="s">
        <v>3119</v>
      </c>
      <c r="K918" t="s">
        <v>24</v>
      </c>
      <c r="M918" t="s">
        <v>25</v>
      </c>
      <c r="N918" t="s">
        <v>55</v>
      </c>
      <c r="O918" s="3">
        <v>45078.206041666665</v>
      </c>
      <c r="R918">
        <v>917</v>
      </c>
      <c r="S918" t="str">
        <f>PROPER(CustomerSupport[[#This Row],[Resolution]])</f>
        <v/>
      </c>
      <c r="T918" t="str">
        <f>TRIM(CustomerSupport[[#This Row],[Customer Name]])</f>
        <v>Douglas Simpson</v>
      </c>
      <c r="U918">
        <f>MONTH(CustomerSupport[[#This Row],[Date of Purchase]])</f>
        <v>3</v>
      </c>
      <c r="V918" t="str">
        <f>TEXT('Working data'!G918,"mmmm")</f>
        <v>March</v>
      </c>
      <c r="W918">
        <f>YEAR(CustomerSupport[[#This Row],[Date of Purchase]])</f>
        <v>2020</v>
      </c>
      <c r="X918" t="str">
        <f t="shared" si="14"/>
        <v/>
      </c>
    </row>
    <row r="919" spans="1:24" ht="14.25" customHeight="1" x14ac:dyDescent="0.4">
      <c r="A919">
        <v>918</v>
      </c>
      <c r="B919" t="s">
        <v>3120</v>
      </c>
      <c r="C919" t="s">
        <v>3121</v>
      </c>
      <c r="D919">
        <v>34</v>
      </c>
      <c r="E919" t="s">
        <v>29</v>
      </c>
      <c r="F919" t="s">
        <v>655</v>
      </c>
      <c r="G919" s="1">
        <v>44148</v>
      </c>
      <c r="H919" t="s">
        <v>59</v>
      </c>
      <c r="I919" t="s">
        <v>150</v>
      </c>
      <c r="J919" s="2" t="s">
        <v>3122</v>
      </c>
      <c r="K919" t="s">
        <v>39</v>
      </c>
      <c r="L919" t="s">
        <v>3123</v>
      </c>
      <c r="M919" t="s">
        <v>143</v>
      </c>
      <c r="N919" t="s">
        <v>33</v>
      </c>
      <c r="O919" s="3">
        <v>45078.254664351851</v>
      </c>
      <c r="P919" s="3">
        <v>45078.659525462965</v>
      </c>
      <c r="Q919">
        <v>2</v>
      </c>
      <c r="R919">
        <v>918</v>
      </c>
      <c r="S919" t="str">
        <f>PROPER(CustomerSupport[[#This Row],[Resolution]])</f>
        <v>Enter Item Fund Professional Region Quickly All.</v>
      </c>
      <c r="T919" t="str">
        <f>TRIM(CustomerSupport[[#This Row],[Customer Name]])</f>
        <v>Mark Gay</v>
      </c>
      <c r="U919">
        <f>MONTH(CustomerSupport[[#This Row],[Date of Purchase]])</f>
        <v>11</v>
      </c>
      <c r="V919" t="str">
        <f>TEXT('Working data'!G919,"mmmm")</f>
        <v>November</v>
      </c>
      <c r="W919">
        <f>YEAR(CustomerSupport[[#This Row],[Date of Purchase]])</f>
        <v>2020</v>
      </c>
      <c r="X919">
        <f t="shared" si="14"/>
        <v>9.7166666667326353</v>
      </c>
    </row>
    <row r="920" spans="1:24" ht="14.25" customHeight="1" x14ac:dyDescent="0.4">
      <c r="A920">
        <v>919</v>
      </c>
      <c r="B920" t="s">
        <v>3124</v>
      </c>
      <c r="C920" t="s">
        <v>3125</v>
      </c>
      <c r="D920">
        <v>60</v>
      </c>
      <c r="E920" t="s">
        <v>29</v>
      </c>
      <c r="F920" t="s">
        <v>107</v>
      </c>
      <c r="G920" s="1">
        <v>44029</v>
      </c>
      <c r="H920" t="s">
        <v>59</v>
      </c>
      <c r="I920" t="s">
        <v>177</v>
      </c>
      <c r="J920" s="2" t="s">
        <v>3126</v>
      </c>
      <c r="K920" t="s">
        <v>62</v>
      </c>
      <c r="M920" t="s">
        <v>25</v>
      </c>
      <c r="N920" t="s">
        <v>33</v>
      </c>
      <c r="R920">
        <v>919</v>
      </c>
      <c r="S920" t="str">
        <f>PROPER(CustomerSupport[[#This Row],[Resolution]])</f>
        <v/>
      </c>
      <c r="T920" t="str">
        <f>TRIM(CustomerSupport[[#This Row],[Customer Name]])</f>
        <v>John Kaufman</v>
      </c>
      <c r="U920">
        <f>MONTH(CustomerSupport[[#This Row],[Date of Purchase]])</f>
        <v>7</v>
      </c>
      <c r="V920" t="str">
        <f>TEXT('Working data'!G920,"mmmm")</f>
        <v>July</v>
      </c>
      <c r="W920">
        <f>YEAR(CustomerSupport[[#This Row],[Date of Purchase]])</f>
        <v>2020</v>
      </c>
      <c r="X920" t="str">
        <f t="shared" si="14"/>
        <v/>
      </c>
    </row>
    <row r="921" spans="1:24" ht="14.25" customHeight="1" x14ac:dyDescent="0.4">
      <c r="A921">
        <v>920</v>
      </c>
      <c r="B921" t="s">
        <v>3127</v>
      </c>
      <c r="C921" t="s">
        <v>3128</v>
      </c>
      <c r="D921">
        <v>48</v>
      </c>
      <c r="E921" t="s">
        <v>29</v>
      </c>
      <c r="F921" t="s">
        <v>431</v>
      </c>
      <c r="G921" s="1">
        <v>43916</v>
      </c>
      <c r="H921" t="s">
        <v>21</v>
      </c>
      <c r="I921" t="s">
        <v>31</v>
      </c>
      <c r="J921" s="2" t="s">
        <v>3129</v>
      </c>
      <c r="K921" t="s">
        <v>39</v>
      </c>
      <c r="L921" t="s">
        <v>3130</v>
      </c>
      <c r="M921" t="s">
        <v>89</v>
      </c>
      <c r="N921" t="s">
        <v>55</v>
      </c>
      <c r="O921" s="3">
        <v>45077.988043981481</v>
      </c>
      <c r="P921" s="3">
        <v>45078.181793981479</v>
      </c>
      <c r="Q921">
        <v>4</v>
      </c>
      <c r="R921">
        <v>920</v>
      </c>
      <c r="S921" t="str">
        <f>PROPER(CustomerSupport[[#This Row],[Resolution]])</f>
        <v>Spend Half Majority Road Hair Season Activity.</v>
      </c>
      <c r="T921" t="str">
        <f>TRIM(CustomerSupport[[#This Row],[Customer Name]])</f>
        <v>Sarah Shields</v>
      </c>
      <c r="U921">
        <f>MONTH(CustomerSupport[[#This Row],[Date of Purchase]])</f>
        <v>3</v>
      </c>
      <c r="V921" t="str">
        <f>TEXT('Working data'!G921,"mmmm")</f>
        <v>March</v>
      </c>
      <c r="W921">
        <f>YEAR(CustomerSupport[[#This Row],[Date of Purchase]])</f>
        <v>2020</v>
      </c>
      <c r="X921">
        <f t="shared" si="14"/>
        <v>4.6499999999650754</v>
      </c>
    </row>
    <row r="922" spans="1:24" ht="14.25" customHeight="1" x14ac:dyDescent="0.4">
      <c r="A922">
        <v>921</v>
      </c>
      <c r="B922" t="s">
        <v>3131</v>
      </c>
      <c r="C922" t="s">
        <v>3132</v>
      </c>
      <c r="D922">
        <v>33</v>
      </c>
      <c r="E922" t="s">
        <v>58</v>
      </c>
      <c r="F922" t="s">
        <v>125</v>
      </c>
      <c r="G922" s="1">
        <v>44467</v>
      </c>
      <c r="H922" t="s">
        <v>59</v>
      </c>
      <c r="I922" t="s">
        <v>99</v>
      </c>
      <c r="J922" s="2" t="s">
        <v>3133</v>
      </c>
      <c r="K922" t="s">
        <v>62</v>
      </c>
      <c r="M922" t="s">
        <v>41</v>
      </c>
      <c r="N922" t="s">
        <v>55</v>
      </c>
      <c r="R922">
        <v>921</v>
      </c>
      <c r="S922" t="str">
        <f>PROPER(CustomerSupport[[#This Row],[Resolution]])</f>
        <v/>
      </c>
      <c r="T922" t="str">
        <f>TRIM(CustomerSupport[[#This Row],[Customer Name]])</f>
        <v>Susan Bailey</v>
      </c>
      <c r="U922">
        <f>MONTH(CustomerSupport[[#This Row],[Date of Purchase]])</f>
        <v>9</v>
      </c>
      <c r="V922" t="str">
        <f>TEXT('Working data'!G922,"mmmm")</f>
        <v>September</v>
      </c>
      <c r="W922">
        <f>YEAR(CustomerSupport[[#This Row],[Date of Purchase]])</f>
        <v>2021</v>
      </c>
      <c r="X922" t="str">
        <f t="shared" si="14"/>
        <v/>
      </c>
    </row>
    <row r="923" spans="1:24" ht="14.25" customHeight="1" x14ac:dyDescent="0.4">
      <c r="A923">
        <v>922</v>
      </c>
      <c r="B923" t="s">
        <v>3134</v>
      </c>
      <c r="C923" t="s">
        <v>3135</v>
      </c>
      <c r="D923">
        <v>43</v>
      </c>
      <c r="E923" t="s">
        <v>19</v>
      </c>
      <c r="F923" t="s">
        <v>157</v>
      </c>
      <c r="G923" s="1">
        <v>43859</v>
      </c>
      <c r="H923" t="s">
        <v>21</v>
      </c>
      <c r="I923" t="s">
        <v>22</v>
      </c>
      <c r="J923" s="2" t="s">
        <v>3136</v>
      </c>
      <c r="K923" t="s">
        <v>24</v>
      </c>
      <c r="M923" t="s">
        <v>41</v>
      </c>
      <c r="N923" t="s">
        <v>55</v>
      </c>
      <c r="O923" s="3">
        <v>45078.748495370368</v>
      </c>
      <c r="R923">
        <v>922</v>
      </c>
      <c r="S923" t="str">
        <f>PROPER(CustomerSupport[[#This Row],[Resolution]])</f>
        <v/>
      </c>
      <c r="T923" t="str">
        <f>TRIM(CustomerSupport[[#This Row],[Customer Name]])</f>
        <v>Richard Price</v>
      </c>
      <c r="U923">
        <f>MONTH(CustomerSupport[[#This Row],[Date of Purchase]])</f>
        <v>1</v>
      </c>
      <c r="V923" t="str">
        <f>TEXT('Working data'!G923,"mmmm")</f>
        <v>January</v>
      </c>
      <c r="W923">
        <f>YEAR(CustomerSupport[[#This Row],[Date of Purchase]])</f>
        <v>2020</v>
      </c>
      <c r="X923" t="str">
        <f t="shared" si="14"/>
        <v/>
      </c>
    </row>
    <row r="924" spans="1:24" ht="14.25" customHeight="1" x14ac:dyDescent="0.4">
      <c r="A924">
        <v>923</v>
      </c>
      <c r="B924" t="s">
        <v>3137</v>
      </c>
      <c r="C924" t="s">
        <v>3138</v>
      </c>
      <c r="D924">
        <v>43</v>
      </c>
      <c r="E924" t="s">
        <v>58</v>
      </c>
      <c r="F924" t="s">
        <v>431</v>
      </c>
      <c r="G924" s="1">
        <v>43930</v>
      </c>
      <c r="H924" t="s">
        <v>66</v>
      </c>
      <c r="I924" t="s">
        <v>141</v>
      </c>
      <c r="J924" s="2" t="s">
        <v>3139</v>
      </c>
      <c r="K924" t="s">
        <v>39</v>
      </c>
      <c r="L924" t="s">
        <v>3140</v>
      </c>
      <c r="M924" t="s">
        <v>89</v>
      </c>
      <c r="N924" t="s">
        <v>26</v>
      </c>
      <c r="O924" s="3">
        <v>45078.818645833337</v>
      </c>
      <c r="P924" s="3">
        <v>45077.983923611115</v>
      </c>
      <c r="Q924">
        <v>3</v>
      </c>
      <c r="R924">
        <v>923</v>
      </c>
      <c r="S924" t="str">
        <f>PROPER(CustomerSupport[[#This Row],[Resolution]])</f>
        <v>Environmental Believe Say Collection Director Similar Something.</v>
      </c>
      <c r="T924" t="str">
        <f>TRIM(CustomerSupport[[#This Row],[Customer Name]])</f>
        <v>April Ramirez</v>
      </c>
      <c r="U924">
        <f>MONTH(CustomerSupport[[#This Row],[Date of Purchase]])</f>
        <v>4</v>
      </c>
      <c r="V924" t="str">
        <f>TEXT('Working data'!G924,"mmmm")</f>
        <v>April</v>
      </c>
      <c r="W924">
        <f>YEAR(CustomerSupport[[#This Row],[Date of Purchase]])</f>
        <v>2020</v>
      </c>
      <c r="X924">
        <f t="shared" si="14"/>
        <v>-20.033333333325572</v>
      </c>
    </row>
    <row r="925" spans="1:24" ht="14.25" customHeight="1" x14ac:dyDescent="0.4">
      <c r="A925">
        <v>924</v>
      </c>
      <c r="B925" t="s">
        <v>3141</v>
      </c>
      <c r="C925" t="s">
        <v>3142</v>
      </c>
      <c r="D925">
        <v>56</v>
      </c>
      <c r="E925" t="s">
        <v>19</v>
      </c>
      <c r="F925" t="s">
        <v>36</v>
      </c>
      <c r="G925" s="1">
        <v>44049</v>
      </c>
      <c r="H925" t="s">
        <v>67</v>
      </c>
      <c r="I925" t="s">
        <v>37</v>
      </c>
      <c r="J925" s="2" t="s">
        <v>3143</v>
      </c>
      <c r="K925" t="s">
        <v>62</v>
      </c>
      <c r="M925" t="s">
        <v>25</v>
      </c>
      <c r="N925" t="s">
        <v>83</v>
      </c>
      <c r="R925">
        <v>924</v>
      </c>
      <c r="S925" t="str">
        <f>PROPER(CustomerSupport[[#This Row],[Resolution]])</f>
        <v/>
      </c>
      <c r="T925" t="str">
        <f>TRIM(CustomerSupport[[#This Row],[Customer Name]])</f>
        <v>Robert Harris</v>
      </c>
      <c r="U925">
        <f>MONTH(CustomerSupport[[#This Row],[Date of Purchase]])</f>
        <v>8</v>
      </c>
      <c r="V925" t="str">
        <f>TEXT('Working data'!G925,"mmmm")</f>
        <v>August</v>
      </c>
      <c r="W925">
        <f>YEAR(CustomerSupport[[#This Row],[Date of Purchase]])</f>
        <v>2020</v>
      </c>
      <c r="X925" t="str">
        <f t="shared" si="14"/>
        <v/>
      </c>
    </row>
    <row r="926" spans="1:24" ht="14.25" customHeight="1" x14ac:dyDescent="0.4">
      <c r="A926">
        <v>925</v>
      </c>
      <c r="B926" t="s">
        <v>3144</v>
      </c>
      <c r="C926" t="s">
        <v>3145</v>
      </c>
      <c r="D926">
        <v>35</v>
      </c>
      <c r="E926" t="s">
        <v>19</v>
      </c>
      <c r="F926" t="s">
        <v>207</v>
      </c>
      <c r="G926" s="1">
        <v>44080</v>
      </c>
      <c r="H926" t="s">
        <v>21</v>
      </c>
      <c r="I926" t="s">
        <v>59</v>
      </c>
      <c r="J926" t="s">
        <v>3146</v>
      </c>
      <c r="K926" t="s">
        <v>24</v>
      </c>
      <c r="M926" t="s">
        <v>143</v>
      </c>
      <c r="N926" t="s">
        <v>26</v>
      </c>
      <c r="O926" s="3">
        <v>45078.58048611111</v>
      </c>
      <c r="R926">
        <v>925</v>
      </c>
      <c r="S926" t="str">
        <f>PROPER(CustomerSupport[[#This Row],[Resolution]])</f>
        <v/>
      </c>
      <c r="T926" t="str">
        <f>TRIM(CustomerSupport[[#This Row],[Customer Name]])</f>
        <v>Paul Johnson</v>
      </c>
      <c r="U926">
        <f>MONTH(CustomerSupport[[#This Row],[Date of Purchase]])</f>
        <v>9</v>
      </c>
      <c r="V926" t="str">
        <f>TEXT('Working data'!G926,"mmmm")</f>
        <v>September</v>
      </c>
      <c r="W926">
        <f>YEAR(CustomerSupport[[#This Row],[Date of Purchase]])</f>
        <v>2020</v>
      </c>
      <c r="X926" t="str">
        <f t="shared" si="14"/>
        <v/>
      </c>
    </row>
    <row r="927" spans="1:24" ht="14.25" customHeight="1" x14ac:dyDescent="0.4">
      <c r="A927">
        <v>926</v>
      </c>
      <c r="B927" t="s">
        <v>3147</v>
      </c>
      <c r="C927" t="s">
        <v>3148</v>
      </c>
      <c r="D927">
        <v>38</v>
      </c>
      <c r="E927" t="s">
        <v>58</v>
      </c>
      <c r="F927" t="s">
        <v>149</v>
      </c>
      <c r="G927" s="1">
        <v>44233</v>
      </c>
      <c r="H927" t="s">
        <v>67</v>
      </c>
      <c r="I927" t="s">
        <v>177</v>
      </c>
      <c r="J927" s="2" t="s">
        <v>3149</v>
      </c>
      <c r="K927" t="s">
        <v>62</v>
      </c>
      <c r="M927" t="s">
        <v>25</v>
      </c>
      <c r="N927" t="s">
        <v>26</v>
      </c>
      <c r="R927">
        <v>926</v>
      </c>
      <c r="S927" t="str">
        <f>PROPER(CustomerSupport[[#This Row],[Resolution]])</f>
        <v/>
      </c>
      <c r="T927" t="str">
        <f>TRIM(CustomerSupport[[#This Row],[Customer Name]])</f>
        <v>Jerry Gray</v>
      </c>
      <c r="U927">
        <f>MONTH(CustomerSupport[[#This Row],[Date of Purchase]])</f>
        <v>2</v>
      </c>
      <c r="V927" t="str">
        <f>TEXT('Working data'!G927,"mmmm")</f>
        <v>February</v>
      </c>
      <c r="W927">
        <f>YEAR(CustomerSupport[[#This Row],[Date of Purchase]])</f>
        <v>2021</v>
      </c>
      <c r="X927" t="str">
        <f t="shared" si="14"/>
        <v/>
      </c>
    </row>
    <row r="928" spans="1:24" ht="14.25" customHeight="1" x14ac:dyDescent="0.4">
      <c r="A928">
        <v>927</v>
      </c>
      <c r="B928" t="s">
        <v>3150</v>
      </c>
      <c r="C928" t="s">
        <v>3151</v>
      </c>
      <c r="D928">
        <v>47</v>
      </c>
      <c r="E928" t="s">
        <v>29</v>
      </c>
      <c r="F928" t="s">
        <v>51</v>
      </c>
      <c r="G928" s="1">
        <v>44053</v>
      </c>
      <c r="H928" t="s">
        <v>45</v>
      </c>
      <c r="I928" t="s">
        <v>60</v>
      </c>
      <c r="J928" s="2" t="s">
        <v>3152</v>
      </c>
      <c r="K928" t="s">
        <v>39</v>
      </c>
      <c r="L928" t="s">
        <v>3153</v>
      </c>
      <c r="M928" t="s">
        <v>89</v>
      </c>
      <c r="N928" t="s">
        <v>33</v>
      </c>
      <c r="O928" s="3">
        <v>45078.100671296299</v>
      </c>
      <c r="P928" s="3">
        <v>45078.443726851852</v>
      </c>
      <c r="Q928">
        <v>4</v>
      </c>
      <c r="R928">
        <v>927</v>
      </c>
      <c r="S928" t="str">
        <f>PROPER(CustomerSupport[[#This Row],[Resolution]])</f>
        <v>Expect Week Community Firm Politics.</v>
      </c>
      <c r="T928" t="str">
        <f>TRIM(CustomerSupport[[#This Row],[Customer Name]])</f>
        <v>Richard Wright</v>
      </c>
      <c r="U928">
        <f>MONTH(CustomerSupport[[#This Row],[Date of Purchase]])</f>
        <v>8</v>
      </c>
      <c r="V928" t="str">
        <f>TEXT('Working data'!G928,"mmmm")</f>
        <v>August</v>
      </c>
      <c r="W928">
        <f>YEAR(CustomerSupport[[#This Row],[Date of Purchase]])</f>
        <v>2020</v>
      </c>
      <c r="X928">
        <f t="shared" si="14"/>
        <v>8.2333333332790062</v>
      </c>
    </row>
    <row r="929" spans="1:24" ht="14.25" customHeight="1" x14ac:dyDescent="0.4">
      <c r="A929">
        <v>928</v>
      </c>
      <c r="B929" t="s">
        <v>3154</v>
      </c>
      <c r="C929" t="s">
        <v>3155</v>
      </c>
      <c r="D929">
        <v>45</v>
      </c>
      <c r="E929" t="s">
        <v>19</v>
      </c>
      <c r="F929" t="s">
        <v>173</v>
      </c>
      <c r="G929" s="1">
        <v>44059</v>
      </c>
      <c r="H929" t="s">
        <v>66</v>
      </c>
      <c r="I929" t="s">
        <v>46</v>
      </c>
      <c r="J929" s="2" t="s">
        <v>3156</v>
      </c>
      <c r="K929" t="s">
        <v>24</v>
      </c>
      <c r="M929" t="s">
        <v>143</v>
      </c>
      <c r="N929" t="s">
        <v>83</v>
      </c>
      <c r="O929" s="3">
        <v>45078.065266203703</v>
      </c>
      <c r="R929">
        <v>928</v>
      </c>
      <c r="S929" t="str">
        <f>PROPER(CustomerSupport[[#This Row],[Resolution]])</f>
        <v/>
      </c>
      <c r="T929" t="str">
        <f>TRIM(CustomerSupport[[#This Row],[Customer Name]])</f>
        <v>Jimmy Wise</v>
      </c>
      <c r="U929">
        <f>MONTH(CustomerSupport[[#This Row],[Date of Purchase]])</f>
        <v>8</v>
      </c>
      <c r="V929" t="str">
        <f>TEXT('Working data'!G929,"mmmm")</f>
        <v>August</v>
      </c>
      <c r="W929">
        <f>YEAR(CustomerSupport[[#This Row],[Date of Purchase]])</f>
        <v>2020</v>
      </c>
      <c r="X929" t="str">
        <f t="shared" si="14"/>
        <v/>
      </c>
    </row>
    <row r="930" spans="1:24" ht="14.25" customHeight="1" x14ac:dyDescent="0.4">
      <c r="A930">
        <v>929</v>
      </c>
      <c r="B930" t="s">
        <v>3157</v>
      </c>
      <c r="C930" t="s">
        <v>3158</v>
      </c>
      <c r="D930">
        <v>27</v>
      </c>
      <c r="E930" t="s">
        <v>19</v>
      </c>
      <c r="F930" t="s">
        <v>699</v>
      </c>
      <c r="G930" s="1">
        <v>44445</v>
      </c>
      <c r="H930" t="s">
        <v>59</v>
      </c>
      <c r="I930" t="s">
        <v>177</v>
      </c>
      <c r="J930" t="s">
        <v>3159</v>
      </c>
      <c r="K930" t="s">
        <v>24</v>
      </c>
      <c r="M930" t="s">
        <v>89</v>
      </c>
      <c r="N930" t="s">
        <v>33</v>
      </c>
      <c r="O930" s="3">
        <v>45078.188194444447</v>
      </c>
      <c r="R930">
        <v>929</v>
      </c>
      <c r="S930" t="str">
        <f>PROPER(CustomerSupport[[#This Row],[Resolution]])</f>
        <v/>
      </c>
      <c r="T930" t="str">
        <f>TRIM(CustomerSupport[[#This Row],[Customer Name]])</f>
        <v>Larry Villa</v>
      </c>
      <c r="U930">
        <f>MONTH(CustomerSupport[[#This Row],[Date of Purchase]])</f>
        <v>9</v>
      </c>
      <c r="V930" t="str">
        <f>TEXT('Working data'!G930,"mmmm")</f>
        <v>September</v>
      </c>
      <c r="W930">
        <f>YEAR(CustomerSupport[[#This Row],[Date of Purchase]])</f>
        <v>2021</v>
      </c>
      <c r="X930" t="str">
        <f t="shared" si="14"/>
        <v/>
      </c>
    </row>
    <row r="931" spans="1:24" ht="14.25" customHeight="1" x14ac:dyDescent="0.4">
      <c r="A931">
        <v>930</v>
      </c>
      <c r="B931" t="s">
        <v>3160</v>
      </c>
      <c r="C931" t="s">
        <v>1372</v>
      </c>
      <c r="D931">
        <v>46</v>
      </c>
      <c r="E931" t="s">
        <v>29</v>
      </c>
      <c r="F931" t="s">
        <v>219</v>
      </c>
      <c r="G931" s="1">
        <v>43923</v>
      </c>
      <c r="H931" t="s">
        <v>45</v>
      </c>
      <c r="I931" t="s">
        <v>99</v>
      </c>
      <c r="J931" s="2" t="s">
        <v>3161</v>
      </c>
      <c r="K931" t="s">
        <v>39</v>
      </c>
      <c r="L931" t="s">
        <v>3162</v>
      </c>
      <c r="M931" t="s">
        <v>25</v>
      </c>
      <c r="N931" t="s">
        <v>83</v>
      </c>
      <c r="O931" s="3">
        <v>45078.909745370373</v>
      </c>
      <c r="P931" s="3">
        <v>45078.718773148146</v>
      </c>
      <c r="Q931">
        <v>1</v>
      </c>
      <c r="R931">
        <v>930</v>
      </c>
      <c r="S931" t="str">
        <f>PROPER(CustomerSupport[[#This Row],[Resolution]])</f>
        <v>Agreement Book Watch Concern.</v>
      </c>
      <c r="T931" t="str">
        <f>TRIM(CustomerSupport[[#This Row],[Customer Name]])</f>
        <v>Micheal Buckley</v>
      </c>
      <c r="U931">
        <f>MONTH(CustomerSupport[[#This Row],[Date of Purchase]])</f>
        <v>4</v>
      </c>
      <c r="V931" t="str">
        <f>TEXT('Working data'!G931,"mmmm")</f>
        <v>April</v>
      </c>
      <c r="W931">
        <f>YEAR(CustomerSupport[[#This Row],[Date of Purchase]])</f>
        <v>2020</v>
      </c>
      <c r="X931">
        <f t="shared" si="14"/>
        <v>-4.5833333334303461</v>
      </c>
    </row>
    <row r="932" spans="1:24" ht="14.25" customHeight="1" x14ac:dyDescent="0.4">
      <c r="A932">
        <v>931</v>
      </c>
      <c r="B932" t="s">
        <v>3163</v>
      </c>
      <c r="C932" t="s">
        <v>3164</v>
      </c>
      <c r="D932">
        <v>23</v>
      </c>
      <c r="E932" t="s">
        <v>29</v>
      </c>
      <c r="F932" t="s">
        <v>36</v>
      </c>
      <c r="G932" s="1">
        <v>44032</v>
      </c>
      <c r="H932" t="s">
        <v>67</v>
      </c>
      <c r="I932" t="s">
        <v>67</v>
      </c>
      <c r="J932" s="2" t="s">
        <v>3165</v>
      </c>
      <c r="K932" t="s">
        <v>24</v>
      </c>
      <c r="M932" t="s">
        <v>25</v>
      </c>
      <c r="N932" t="s">
        <v>26</v>
      </c>
      <c r="O932" s="3">
        <v>45078.061851851853</v>
      </c>
      <c r="R932">
        <v>931</v>
      </c>
      <c r="S932" t="str">
        <f>PROPER(CustomerSupport[[#This Row],[Resolution]])</f>
        <v/>
      </c>
      <c r="T932" t="str">
        <f>TRIM(CustomerSupport[[#This Row],[Customer Name]])</f>
        <v>James Todd</v>
      </c>
      <c r="U932">
        <f>MONTH(CustomerSupport[[#This Row],[Date of Purchase]])</f>
        <v>7</v>
      </c>
      <c r="V932" t="str">
        <f>TEXT('Working data'!G932,"mmmm")</f>
        <v>July</v>
      </c>
      <c r="W932">
        <f>YEAR(CustomerSupport[[#This Row],[Date of Purchase]])</f>
        <v>2020</v>
      </c>
      <c r="X932" t="str">
        <f t="shared" si="14"/>
        <v/>
      </c>
    </row>
    <row r="933" spans="1:24" ht="14.25" customHeight="1" x14ac:dyDescent="0.4">
      <c r="A933">
        <v>932</v>
      </c>
      <c r="B933" t="s">
        <v>3166</v>
      </c>
      <c r="C933" t="s">
        <v>3167</v>
      </c>
      <c r="D933">
        <v>57</v>
      </c>
      <c r="E933" t="s">
        <v>19</v>
      </c>
      <c r="F933" t="s">
        <v>242</v>
      </c>
      <c r="G933" s="1">
        <v>43887</v>
      </c>
      <c r="H933" t="s">
        <v>59</v>
      </c>
      <c r="I933" t="s">
        <v>37</v>
      </c>
      <c r="J933" s="2" t="s">
        <v>3168</v>
      </c>
      <c r="K933" t="s">
        <v>62</v>
      </c>
      <c r="M933" t="s">
        <v>25</v>
      </c>
      <c r="N933" t="s">
        <v>83</v>
      </c>
      <c r="R933">
        <v>932</v>
      </c>
      <c r="S933" t="str">
        <f>PROPER(CustomerSupport[[#This Row],[Resolution]])</f>
        <v/>
      </c>
      <c r="T933" t="str">
        <f>TRIM(CustomerSupport[[#This Row],[Customer Name]])</f>
        <v>Kelly Zamora</v>
      </c>
      <c r="U933">
        <f>MONTH(CustomerSupport[[#This Row],[Date of Purchase]])</f>
        <v>2</v>
      </c>
      <c r="V933" t="str">
        <f>TEXT('Working data'!G933,"mmmm")</f>
        <v>February</v>
      </c>
      <c r="W933">
        <f>YEAR(CustomerSupport[[#This Row],[Date of Purchase]])</f>
        <v>2020</v>
      </c>
      <c r="X933" t="str">
        <f t="shared" si="14"/>
        <v/>
      </c>
    </row>
    <row r="934" spans="1:24" ht="14.25" customHeight="1" x14ac:dyDescent="0.4">
      <c r="A934">
        <v>933</v>
      </c>
      <c r="B934" t="s">
        <v>3169</v>
      </c>
      <c r="C934" t="s">
        <v>3170</v>
      </c>
      <c r="D934">
        <v>33</v>
      </c>
      <c r="E934" t="s">
        <v>19</v>
      </c>
      <c r="F934" t="s">
        <v>92</v>
      </c>
      <c r="G934" s="1">
        <v>44254</v>
      </c>
      <c r="H934" t="s">
        <v>21</v>
      </c>
      <c r="I934" t="s">
        <v>31</v>
      </c>
      <c r="J934" s="2" t="s">
        <v>3171</v>
      </c>
      <c r="K934" t="s">
        <v>62</v>
      </c>
      <c r="M934" t="s">
        <v>89</v>
      </c>
      <c r="N934" t="s">
        <v>83</v>
      </c>
      <c r="R934">
        <v>933</v>
      </c>
      <c r="S934" t="str">
        <f>PROPER(CustomerSupport[[#This Row],[Resolution]])</f>
        <v/>
      </c>
      <c r="T934" t="str">
        <f>TRIM(CustomerSupport[[#This Row],[Customer Name]])</f>
        <v>Maurice Brown</v>
      </c>
      <c r="U934">
        <f>MONTH(CustomerSupport[[#This Row],[Date of Purchase]])</f>
        <v>2</v>
      </c>
      <c r="V934" t="str">
        <f>TEXT('Working data'!G934,"mmmm")</f>
        <v>February</v>
      </c>
      <c r="W934">
        <f>YEAR(CustomerSupport[[#This Row],[Date of Purchase]])</f>
        <v>2021</v>
      </c>
      <c r="X934" t="str">
        <f t="shared" si="14"/>
        <v/>
      </c>
    </row>
    <row r="935" spans="1:24" ht="14.25" customHeight="1" x14ac:dyDescent="0.4">
      <c r="A935">
        <v>934</v>
      </c>
      <c r="B935" t="s">
        <v>3172</v>
      </c>
      <c r="C935" t="s">
        <v>3173</v>
      </c>
      <c r="D935">
        <v>60</v>
      </c>
      <c r="E935" t="s">
        <v>58</v>
      </c>
      <c r="F935" t="s">
        <v>242</v>
      </c>
      <c r="G935" s="1">
        <v>44244</v>
      </c>
      <c r="H935" t="s">
        <v>21</v>
      </c>
      <c r="I935" t="s">
        <v>99</v>
      </c>
      <c r="J935" t="s">
        <v>3174</v>
      </c>
      <c r="K935" t="s">
        <v>39</v>
      </c>
      <c r="L935" t="s">
        <v>3175</v>
      </c>
      <c r="M935" t="s">
        <v>143</v>
      </c>
      <c r="N935" t="s">
        <v>83</v>
      </c>
      <c r="O935" s="3">
        <v>45078.031319444446</v>
      </c>
      <c r="P935" s="3">
        <v>45078.547291666669</v>
      </c>
      <c r="Q935">
        <v>1</v>
      </c>
      <c r="R935">
        <v>934</v>
      </c>
      <c r="S935" t="str">
        <f>PROPER(CustomerSupport[[#This Row],[Resolution]])</f>
        <v>Nice Apply Something Share Off.</v>
      </c>
      <c r="T935" t="str">
        <f>TRIM(CustomerSupport[[#This Row],[Customer Name]])</f>
        <v>Theodore Rojas</v>
      </c>
      <c r="U935">
        <f>MONTH(CustomerSupport[[#This Row],[Date of Purchase]])</f>
        <v>2</v>
      </c>
      <c r="V935" t="str">
        <f>TEXT('Working data'!G935,"mmmm")</f>
        <v>February</v>
      </c>
      <c r="W935">
        <f>YEAR(CustomerSupport[[#This Row],[Date of Purchase]])</f>
        <v>2021</v>
      </c>
      <c r="X935">
        <f t="shared" si="14"/>
        <v>12.383333333360497</v>
      </c>
    </row>
    <row r="936" spans="1:24" ht="14.25" customHeight="1" x14ac:dyDescent="0.4">
      <c r="A936">
        <v>935</v>
      </c>
      <c r="B936" t="s">
        <v>3176</v>
      </c>
      <c r="C936" t="s">
        <v>3177</v>
      </c>
      <c r="D936">
        <v>35</v>
      </c>
      <c r="E936" t="s">
        <v>19</v>
      </c>
      <c r="F936" t="s">
        <v>211</v>
      </c>
      <c r="G936" s="1">
        <v>44070</v>
      </c>
      <c r="H936" t="s">
        <v>21</v>
      </c>
      <c r="I936" t="s">
        <v>37</v>
      </c>
      <c r="J936" s="2" t="s">
        <v>3178</v>
      </c>
      <c r="K936" t="s">
        <v>24</v>
      </c>
      <c r="M936" t="s">
        <v>25</v>
      </c>
      <c r="N936" t="s">
        <v>83</v>
      </c>
      <c r="O936" s="3">
        <v>45078.49591435185</v>
      </c>
      <c r="R936">
        <v>935</v>
      </c>
      <c r="S936" t="str">
        <f>PROPER(CustomerSupport[[#This Row],[Resolution]])</f>
        <v/>
      </c>
      <c r="T936" t="str">
        <f>TRIM(CustomerSupport[[#This Row],[Customer Name]])</f>
        <v>Jeffery Flynn</v>
      </c>
      <c r="U936">
        <f>MONTH(CustomerSupport[[#This Row],[Date of Purchase]])</f>
        <v>8</v>
      </c>
      <c r="V936" t="str">
        <f>TEXT('Working data'!G936,"mmmm")</f>
        <v>August</v>
      </c>
      <c r="W936">
        <f>YEAR(CustomerSupport[[#This Row],[Date of Purchase]])</f>
        <v>2020</v>
      </c>
      <c r="X936" t="str">
        <f t="shared" si="14"/>
        <v/>
      </c>
    </row>
    <row r="937" spans="1:24" ht="14.25" customHeight="1" x14ac:dyDescent="0.4">
      <c r="A937">
        <v>936</v>
      </c>
      <c r="B937" t="s">
        <v>3179</v>
      </c>
      <c r="C937" t="s">
        <v>3180</v>
      </c>
      <c r="D937">
        <v>48</v>
      </c>
      <c r="E937" t="s">
        <v>29</v>
      </c>
      <c r="F937" t="s">
        <v>286</v>
      </c>
      <c r="G937" s="1">
        <v>44155</v>
      </c>
      <c r="H937" t="s">
        <v>59</v>
      </c>
      <c r="I937" t="s">
        <v>37</v>
      </c>
      <c r="J937" s="2" t="s">
        <v>3181</v>
      </c>
      <c r="K937" t="s">
        <v>62</v>
      </c>
      <c r="M937" t="s">
        <v>25</v>
      </c>
      <c r="N937" t="s">
        <v>26</v>
      </c>
      <c r="R937">
        <v>936</v>
      </c>
      <c r="S937" t="str">
        <f>PROPER(CustomerSupport[[#This Row],[Resolution]])</f>
        <v/>
      </c>
      <c r="T937" t="str">
        <f>TRIM(CustomerSupport[[#This Row],[Customer Name]])</f>
        <v>Dawn Thomas</v>
      </c>
      <c r="U937">
        <f>MONTH(CustomerSupport[[#This Row],[Date of Purchase]])</f>
        <v>11</v>
      </c>
      <c r="V937" t="str">
        <f>TEXT('Working data'!G937,"mmmm")</f>
        <v>November</v>
      </c>
      <c r="W937">
        <f>YEAR(CustomerSupport[[#This Row],[Date of Purchase]])</f>
        <v>2020</v>
      </c>
      <c r="X937" t="str">
        <f t="shared" si="14"/>
        <v/>
      </c>
    </row>
    <row r="938" spans="1:24" ht="14.25" customHeight="1" x14ac:dyDescent="0.4">
      <c r="A938">
        <v>937</v>
      </c>
      <c r="B938" t="s">
        <v>3182</v>
      </c>
      <c r="C938" t="s">
        <v>3183</v>
      </c>
      <c r="D938">
        <v>23</v>
      </c>
      <c r="E938" t="s">
        <v>58</v>
      </c>
      <c r="F938" t="s">
        <v>485</v>
      </c>
      <c r="G938" s="1">
        <v>44544</v>
      </c>
      <c r="H938" t="s">
        <v>45</v>
      </c>
      <c r="I938" t="s">
        <v>31</v>
      </c>
      <c r="J938" s="2" t="s">
        <v>3184</v>
      </c>
      <c r="K938" t="s">
        <v>24</v>
      </c>
      <c r="M938" t="s">
        <v>143</v>
      </c>
      <c r="N938" t="s">
        <v>26</v>
      </c>
      <c r="O938" s="3">
        <v>45078.675115740742</v>
      </c>
      <c r="R938">
        <v>937</v>
      </c>
      <c r="S938" t="str">
        <f>PROPER(CustomerSupport[[#This Row],[Resolution]])</f>
        <v/>
      </c>
      <c r="T938" t="str">
        <f>TRIM(CustomerSupport[[#This Row],[Customer Name]])</f>
        <v>Kirk Vasquez</v>
      </c>
      <c r="U938">
        <f>MONTH(CustomerSupport[[#This Row],[Date of Purchase]])</f>
        <v>12</v>
      </c>
      <c r="V938" t="str">
        <f>TEXT('Working data'!G938,"mmmm")</f>
        <v>December</v>
      </c>
      <c r="W938">
        <f>YEAR(CustomerSupport[[#This Row],[Date of Purchase]])</f>
        <v>2021</v>
      </c>
      <c r="X938" t="str">
        <f t="shared" si="14"/>
        <v/>
      </c>
    </row>
    <row r="939" spans="1:24" ht="14.25" customHeight="1" x14ac:dyDescent="0.4">
      <c r="A939">
        <v>938</v>
      </c>
      <c r="B939" t="s">
        <v>3185</v>
      </c>
      <c r="C939" t="s">
        <v>3186</v>
      </c>
      <c r="D939">
        <v>58</v>
      </c>
      <c r="E939" t="s">
        <v>58</v>
      </c>
      <c r="F939" t="s">
        <v>71</v>
      </c>
      <c r="G939" s="1">
        <v>43875</v>
      </c>
      <c r="H939" t="s">
        <v>66</v>
      </c>
      <c r="I939" t="s">
        <v>177</v>
      </c>
      <c r="J939" s="2" t="s">
        <v>3187</v>
      </c>
      <c r="K939" t="s">
        <v>39</v>
      </c>
      <c r="L939" t="s">
        <v>3188</v>
      </c>
      <c r="M939" t="s">
        <v>89</v>
      </c>
      <c r="N939" t="s">
        <v>83</v>
      </c>
      <c r="O939" s="3">
        <v>45078.100810185184</v>
      </c>
      <c r="P939" s="3">
        <v>45077.982060185182</v>
      </c>
      <c r="Q939">
        <v>5</v>
      </c>
      <c r="R939">
        <v>938</v>
      </c>
      <c r="S939" t="str">
        <f>PROPER(CustomerSupport[[#This Row],[Resolution]])</f>
        <v>Similar Newspaper Begin Have Role Sell.</v>
      </c>
      <c r="T939" t="str">
        <f>TRIM(CustomerSupport[[#This Row],[Customer Name]])</f>
        <v>Paul Lopez</v>
      </c>
      <c r="U939">
        <f>MONTH(CustomerSupport[[#This Row],[Date of Purchase]])</f>
        <v>2</v>
      </c>
      <c r="V939" t="str">
        <f>TEXT('Working data'!G939,"mmmm")</f>
        <v>February</v>
      </c>
      <c r="W939">
        <f>YEAR(CustomerSupport[[#This Row],[Date of Purchase]])</f>
        <v>2020</v>
      </c>
      <c r="X939">
        <f t="shared" si="14"/>
        <v>-2.8500000000349246</v>
      </c>
    </row>
    <row r="940" spans="1:24" ht="14.25" customHeight="1" x14ac:dyDescent="0.4">
      <c r="A940">
        <v>939</v>
      </c>
      <c r="B940" t="s">
        <v>3189</v>
      </c>
      <c r="C940" t="s">
        <v>3190</v>
      </c>
      <c r="D940">
        <v>53</v>
      </c>
      <c r="E940" t="s">
        <v>29</v>
      </c>
      <c r="F940" t="s">
        <v>65</v>
      </c>
      <c r="G940" s="1">
        <v>44311</v>
      </c>
      <c r="H940" t="s">
        <v>21</v>
      </c>
      <c r="I940" t="s">
        <v>31</v>
      </c>
      <c r="J940" s="2" t="s">
        <v>3191</v>
      </c>
      <c r="K940" t="s">
        <v>39</v>
      </c>
      <c r="L940" t="s">
        <v>3192</v>
      </c>
      <c r="M940" t="s">
        <v>25</v>
      </c>
      <c r="N940" t="s">
        <v>26</v>
      </c>
      <c r="O940" s="3">
        <v>45078.216111111113</v>
      </c>
      <c r="P940" s="3">
        <v>45078.582777777781</v>
      </c>
      <c r="Q940">
        <v>3</v>
      </c>
      <c r="R940">
        <v>939</v>
      </c>
      <c r="S940" t="str">
        <f>PROPER(CustomerSupport[[#This Row],[Resolution]])</f>
        <v>Meeting Fine Whatever Energy Four Happen.</v>
      </c>
      <c r="T940" t="str">
        <f>TRIM(CustomerSupport[[#This Row],[Customer Name]])</f>
        <v>Brenda Newman</v>
      </c>
      <c r="U940">
        <f>MONTH(CustomerSupport[[#This Row],[Date of Purchase]])</f>
        <v>4</v>
      </c>
      <c r="V940" t="str">
        <f>TEXT('Working data'!G940,"mmmm")</f>
        <v>April</v>
      </c>
      <c r="W940">
        <f>YEAR(CustomerSupport[[#This Row],[Date of Purchase]])</f>
        <v>2021</v>
      </c>
      <c r="X940">
        <f t="shared" si="14"/>
        <v>8.8000000000465661</v>
      </c>
    </row>
    <row r="941" spans="1:24" ht="14.25" customHeight="1" x14ac:dyDescent="0.4">
      <c r="A941">
        <v>940</v>
      </c>
      <c r="B941" t="s">
        <v>3193</v>
      </c>
      <c r="C941" t="s">
        <v>3194</v>
      </c>
      <c r="D941">
        <v>41</v>
      </c>
      <c r="E941" t="s">
        <v>58</v>
      </c>
      <c r="F941" t="s">
        <v>485</v>
      </c>
      <c r="G941" s="1">
        <v>44179</v>
      </c>
      <c r="H941" t="s">
        <v>59</v>
      </c>
      <c r="I941" t="s">
        <v>141</v>
      </c>
      <c r="J941" s="2" t="s">
        <v>3195</v>
      </c>
      <c r="K941" t="s">
        <v>39</v>
      </c>
      <c r="L941" t="s">
        <v>3196</v>
      </c>
      <c r="M941" t="s">
        <v>143</v>
      </c>
      <c r="N941" t="s">
        <v>33</v>
      </c>
      <c r="O941" s="3">
        <v>45078.448067129626</v>
      </c>
      <c r="P941" s="3">
        <v>45078.010567129626</v>
      </c>
      <c r="Q941">
        <v>2</v>
      </c>
      <c r="R941">
        <v>940</v>
      </c>
      <c r="S941" t="str">
        <f>PROPER(CustomerSupport[[#This Row],[Resolution]])</f>
        <v>Term Win Every.</v>
      </c>
      <c r="T941" t="str">
        <f>TRIM(CustomerSupport[[#This Row],[Customer Name]])</f>
        <v>Luis Strickland</v>
      </c>
      <c r="U941">
        <f>MONTH(CustomerSupport[[#This Row],[Date of Purchase]])</f>
        <v>12</v>
      </c>
      <c r="V941" t="str">
        <f>TEXT('Working data'!G941,"mmmm")</f>
        <v>December</v>
      </c>
      <c r="W941">
        <f>YEAR(CustomerSupport[[#This Row],[Date of Purchase]])</f>
        <v>2020</v>
      </c>
      <c r="X941">
        <f t="shared" si="14"/>
        <v>-10.5</v>
      </c>
    </row>
    <row r="942" spans="1:24" ht="14.25" customHeight="1" x14ac:dyDescent="0.4">
      <c r="A942">
        <v>941</v>
      </c>
      <c r="B942" t="s">
        <v>3197</v>
      </c>
      <c r="C942" t="s">
        <v>3198</v>
      </c>
      <c r="D942">
        <v>52</v>
      </c>
      <c r="E942" t="s">
        <v>29</v>
      </c>
      <c r="F942" t="s">
        <v>161</v>
      </c>
      <c r="G942" s="1">
        <v>44211</v>
      </c>
      <c r="H942" t="s">
        <v>21</v>
      </c>
      <c r="I942" t="s">
        <v>93</v>
      </c>
      <c r="J942" t="s">
        <v>3199</v>
      </c>
      <c r="K942" t="s">
        <v>62</v>
      </c>
      <c r="M942" t="s">
        <v>143</v>
      </c>
      <c r="N942" t="s">
        <v>33</v>
      </c>
      <c r="R942">
        <v>941</v>
      </c>
      <c r="S942" t="str">
        <f>PROPER(CustomerSupport[[#This Row],[Resolution]])</f>
        <v/>
      </c>
      <c r="T942" t="str">
        <f>TRIM(CustomerSupport[[#This Row],[Customer Name]])</f>
        <v>John Mosley</v>
      </c>
      <c r="U942">
        <f>MONTH(CustomerSupport[[#This Row],[Date of Purchase]])</f>
        <v>1</v>
      </c>
      <c r="V942" t="str">
        <f>TEXT('Working data'!G942,"mmmm")</f>
        <v>January</v>
      </c>
      <c r="W942">
        <f>YEAR(CustomerSupport[[#This Row],[Date of Purchase]])</f>
        <v>2021</v>
      </c>
      <c r="X942" t="str">
        <f t="shared" si="14"/>
        <v/>
      </c>
    </row>
    <row r="943" spans="1:24" ht="14.25" customHeight="1" x14ac:dyDescent="0.4">
      <c r="A943">
        <v>942</v>
      </c>
      <c r="B943" t="s">
        <v>3200</v>
      </c>
      <c r="C943" t="s">
        <v>3201</v>
      </c>
      <c r="D943">
        <v>49</v>
      </c>
      <c r="E943" t="s">
        <v>19</v>
      </c>
      <c r="F943" t="s">
        <v>36</v>
      </c>
      <c r="G943" s="1">
        <v>44189</v>
      </c>
      <c r="H943" t="s">
        <v>66</v>
      </c>
      <c r="I943" t="s">
        <v>141</v>
      </c>
      <c r="J943" s="2" t="s">
        <v>3202</v>
      </c>
      <c r="K943" t="s">
        <v>24</v>
      </c>
      <c r="M943" t="s">
        <v>25</v>
      </c>
      <c r="N943" t="s">
        <v>55</v>
      </c>
      <c r="O943" s="3">
        <v>45078.778645833336</v>
      </c>
      <c r="R943">
        <v>942</v>
      </c>
      <c r="S943" t="str">
        <f>PROPER(CustomerSupport[[#This Row],[Resolution]])</f>
        <v/>
      </c>
      <c r="T943" t="str">
        <f>TRIM(CustomerSupport[[#This Row],[Customer Name]])</f>
        <v>Antonio Smith</v>
      </c>
      <c r="U943">
        <f>MONTH(CustomerSupport[[#This Row],[Date of Purchase]])</f>
        <v>12</v>
      </c>
      <c r="V943" t="str">
        <f>TEXT('Working data'!G943,"mmmm")</f>
        <v>December</v>
      </c>
      <c r="W943">
        <f>YEAR(CustomerSupport[[#This Row],[Date of Purchase]])</f>
        <v>2020</v>
      </c>
      <c r="X943" t="str">
        <f t="shared" si="14"/>
        <v/>
      </c>
    </row>
    <row r="944" spans="1:24" ht="14.25" customHeight="1" x14ac:dyDescent="0.4">
      <c r="A944">
        <v>943</v>
      </c>
      <c r="B944" t="s">
        <v>3203</v>
      </c>
      <c r="C944" t="s">
        <v>3204</v>
      </c>
      <c r="D944">
        <v>37</v>
      </c>
      <c r="E944" t="s">
        <v>19</v>
      </c>
      <c r="F944" t="s">
        <v>76</v>
      </c>
      <c r="G944" s="1">
        <v>43901</v>
      </c>
      <c r="H944" t="s">
        <v>21</v>
      </c>
      <c r="I944" t="s">
        <v>177</v>
      </c>
      <c r="J944" s="2" t="s">
        <v>3205</v>
      </c>
      <c r="K944" t="s">
        <v>62</v>
      </c>
      <c r="M944" t="s">
        <v>89</v>
      </c>
      <c r="N944" t="s">
        <v>26</v>
      </c>
      <c r="R944">
        <v>943</v>
      </c>
      <c r="S944" t="str">
        <f>PROPER(CustomerSupport[[#This Row],[Resolution]])</f>
        <v/>
      </c>
      <c r="T944" t="str">
        <f>TRIM(CustomerSupport[[#This Row],[Customer Name]])</f>
        <v>Brian Fuller</v>
      </c>
      <c r="U944">
        <f>MONTH(CustomerSupport[[#This Row],[Date of Purchase]])</f>
        <v>3</v>
      </c>
      <c r="V944" t="str">
        <f>TEXT('Working data'!G944,"mmmm")</f>
        <v>March</v>
      </c>
      <c r="W944">
        <f>YEAR(CustomerSupport[[#This Row],[Date of Purchase]])</f>
        <v>2020</v>
      </c>
      <c r="X944" t="str">
        <f t="shared" si="14"/>
        <v/>
      </c>
    </row>
    <row r="945" spans="1:24" ht="14.25" customHeight="1" x14ac:dyDescent="0.4">
      <c r="A945">
        <v>944</v>
      </c>
      <c r="B945" t="s">
        <v>3206</v>
      </c>
      <c r="C945" t="s">
        <v>3207</v>
      </c>
      <c r="D945">
        <v>19</v>
      </c>
      <c r="E945" t="s">
        <v>29</v>
      </c>
      <c r="F945" t="s">
        <v>51</v>
      </c>
      <c r="G945" s="1">
        <v>44556</v>
      </c>
      <c r="H945" t="s">
        <v>21</v>
      </c>
      <c r="I945" t="s">
        <v>141</v>
      </c>
      <c r="J945" t="s">
        <v>3208</v>
      </c>
      <c r="K945" t="s">
        <v>24</v>
      </c>
      <c r="M945" t="s">
        <v>143</v>
      </c>
      <c r="N945" t="s">
        <v>26</v>
      </c>
      <c r="O945" s="3">
        <v>45078.590486111112</v>
      </c>
      <c r="R945">
        <v>944</v>
      </c>
      <c r="S945" t="str">
        <f>PROPER(CustomerSupport[[#This Row],[Resolution]])</f>
        <v/>
      </c>
      <c r="T945" t="str">
        <f>TRIM(CustomerSupport[[#This Row],[Customer Name]])</f>
        <v>Jessica Nguyen</v>
      </c>
      <c r="U945">
        <f>MONTH(CustomerSupport[[#This Row],[Date of Purchase]])</f>
        <v>12</v>
      </c>
      <c r="V945" t="str">
        <f>TEXT('Working data'!G945,"mmmm")</f>
        <v>December</v>
      </c>
      <c r="W945">
        <f>YEAR(CustomerSupport[[#This Row],[Date of Purchase]])</f>
        <v>2021</v>
      </c>
      <c r="X945" t="str">
        <f t="shared" si="14"/>
        <v/>
      </c>
    </row>
    <row r="946" spans="1:24" ht="14.25" customHeight="1" x14ac:dyDescent="0.4">
      <c r="A946">
        <v>945</v>
      </c>
      <c r="B946" t="s">
        <v>3209</v>
      </c>
      <c r="C946" t="s">
        <v>3210</v>
      </c>
      <c r="D946">
        <v>63</v>
      </c>
      <c r="E946" t="s">
        <v>58</v>
      </c>
      <c r="F946" t="s">
        <v>71</v>
      </c>
      <c r="G946" s="1">
        <v>43921</v>
      </c>
      <c r="H946" t="s">
        <v>59</v>
      </c>
      <c r="I946" t="s">
        <v>46</v>
      </c>
      <c r="J946" s="2" t="s">
        <v>3211</v>
      </c>
      <c r="K946" t="s">
        <v>39</v>
      </c>
      <c r="L946" t="s">
        <v>3212</v>
      </c>
      <c r="M946" t="s">
        <v>41</v>
      </c>
      <c r="N946" t="s">
        <v>55</v>
      </c>
      <c r="O946" s="3">
        <v>45078.450219907405</v>
      </c>
      <c r="P946" s="3">
        <v>45078.592581018522</v>
      </c>
      <c r="Q946">
        <v>5</v>
      </c>
      <c r="R946">
        <v>945</v>
      </c>
      <c r="S946" t="str">
        <f>PROPER(CustomerSupport[[#This Row],[Resolution]])</f>
        <v>Woman Add Long And Force Quite Hair.</v>
      </c>
      <c r="T946" t="str">
        <f>TRIM(CustomerSupport[[#This Row],[Customer Name]])</f>
        <v>Joshua Johnson</v>
      </c>
      <c r="U946">
        <f>MONTH(CustomerSupport[[#This Row],[Date of Purchase]])</f>
        <v>3</v>
      </c>
      <c r="V946" t="str">
        <f>TEXT('Working data'!G946,"mmmm")</f>
        <v>March</v>
      </c>
      <c r="W946">
        <f>YEAR(CustomerSupport[[#This Row],[Date of Purchase]])</f>
        <v>2020</v>
      </c>
      <c r="X946">
        <f t="shared" si="14"/>
        <v>3.4166666668024845</v>
      </c>
    </row>
    <row r="947" spans="1:24" ht="14.25" customHeight="1" x14ac:dyDescent="0.4">
      <c r="A947">
        <v>946</v>
      </c>
      <c r="B947" t="s">
        <v>3213</v>
      </c>
      <c r="C947" t="s">
        <v>3214</v>
      </c>
      <c r="D947">
        <v>55</v>
      </c>
      <c r="E947" t="s">
        <v>29</v>
      </c>
      <c r="F947" t="s">
        <v>20</v>
      </c>
      <c r="G947" s="1">
        <v>44322</v>
      </c>
      <c r="H947" t="s">
        <v>21</v>
      </c>
      <c r="I947" t="s">
        <v>77</v>
      </c>
      <c r="J947" t="s">
        <v>449</v>
      </c>
      <c r="K947" t="s">
        <v>62</v>
      </c>
      <c r="M947" t="s">
        <v>25</v>
      </c>
      <c r="N947" t="s">
        <v>33</v>
      </c>
      <c r="R947">
        <v>946</v>
      </c>
      <c r="S947" t="str">
        <f>PROPER(CustomerSupport[[#This Row],[Resolution]])</f>
        <v/>
      </c>
      <c r="T947" t="str">
        <f>TRIM(CustomerSupport[[#This Row],[Customer Name]])</f>
        <v>Kevin Odonnell Jr.</v>
      </c>
      <c r="U947">
        <f>MONTH(CustomerSupport[[#This Row],[Date of Purchase]])</f>
        <v>5</v>
      </c>
      <c r="V947" t="str">
        <f>TEXT('Working data'!G947,"mmmm")</f>
        <v>May</v>
      </c>
      <c r="W947">
        <f>YEAR(CustomerSupport[[#This Row],[Date of Purchase]])</f>
        <v>2021</v>
      </c>
      <c r="X947" t="str">
        <f t="shared" si="14"/>
        <v/>
      </c>
    </row>
    <row r="948" spans="1:24" ht="14.25" customHeight="1" x14ac:dyDescent="0.4">
      <c r="A948">
        <v>947</v>
      </c>
      <c r="B948" t="s">
        <v>3215</v>
      </c>
      <c r="C948" t="s">
        <v>3216</v>
      </c>
      <c r="D948">
        <v>18</v>
      </c>
      <c r="E948" t="s">
        <v>19</v>
      </c>
      <c r="F948" t="s">
        <v>98</v>
      </c>
      <c r="G948" s="1">
        <v>44348</v>
      </c>
      <c r="H948" t="s">
        <v>45</v>
      </c>
      <c r="I948" t="s">
        <v>46</v>
      </c>
      <c r="J948" s="2" t="s">
        <v>3217</v>
      </c>
      <c r="K948" t="s">
        <v>24</v>
      </c>
      <c r="M948" t="s">
        <v>89</v>
      </c>
      <c r="N948" t="s">
        <v>33</v>
      </c>
      <c r="O948" s="3">
        <v>45078.573159722226</v>
      </c>
      <c r="R948">
        <v>947</v>
      </c>
      <c r="S948" t="str">
        <f>PROPER(CustomerSupport[[#This Row],[Resolution]])</f>
        <v/>
      </c>
      <c r="T948" t="str">
        <f>TRIM(CustomerSupport[[#This Row],[Customer Name]])</f>
        <v>Marcus Galloway</v>
      </c>
      <c r="U948">
        <f>MONTH(CustomerSupport[[#This Row],[Date of Purchase]])</f>
        <v>6</v>
      </c>
      <c r="V948" t="str">
        <f>TEXT('Working data'!G948,"mmmm")</f>
        <v>June</v>
      </c>
      <c r="W948">
        <f>YEAR(CustomerSupport[[#This Row],[Date of Purchase]])</f>
        <v>2021</v>
      </c>
      <c r="X948" t="str">
        <f t="shared" si="14"/>
        <v/>
      </c>
    </row>
    <row r="949" spans="1:24" ht="14.25" customHeight="1" x14ac:dyDescent="0.4">
      <c r="A949">
        <v>948</v>
      </c>
      <c r="B949" t="s">
        <v>3218</v>
      </c>
      <c r="C949" t="s">
        <v>3219</v>
      </c>
      <c r="D949">
        <v>29</v>
      </c>
      <c r="E949" t="s">
        <v>58</v>
      </c>
      <c r="F949" t="s">
        <v>92</v>
      </c>
      <c r="G949" s="1">
        <v>44327</v>
      </c>
      <c r="H949" t="s">
        <v>59</v>
      </c>
      <c r="I949" t="s">
        <v>60</v>
      </c>
      <c r="J949" s="2" t="s">
        <v>3220</v>
      </c>
      <c r="K949" t="s">
        <v>24</v>
      </c>
      <c r="M949" t="s">
        <v>25</v>
      </c>
      <c r="N949" t="s">
        <v>55</v>
      </c>
      <c r="O949" s="3">
        <v>45078.620405092595</v>
      </c>
      <c r="R949">
        <v>948</v>
      </c>
      <c r="S949" t="str">
        <f>PROPER(CustomerSupport[[#This Row],[Resolution]])</f>
        <v/>
      </c>
      <c r="T949" t="str">
        <f>TRIM(CustomerSupport[[#This Row],[Customer Name]])</f>
        <v>Brittany Foster MD</v>
      </c>
      <c r="U949">
        <f>MONTH(CustomerSupport[[#This Row],[Date of Purchase]])</f>
        <v>5</v>
      </c>
      <c r="V949" t="str">
        <f>TEXT('Working data'!G949,"mmmm")</f>
        <v>May</v>
      </c>
      <c r="W949">
        <f>YEAR(CustomerSupport[[#This Row],[Date of Purchase]])</f>
        <v>2021</v>
      </c>
      <c r="X949" t="str">
        <f t="shared" si="14"/>
        <v/>
      </c>
    </row>
    <row r="950" spans="1:24" ht="14.25" customHeight="1" x14ac:dyDescent="0.4">
      <c r="A950">
        <v>949</v>
      </c>
      <c r="B950" t="s">
        <v>3221</v>
      </c>
      <c r="C950" t="s">
        <v>3222</v>
      </c>
      <c r="D950">
        <v>64</v>
      </c>
      <c r="E950" t="s">
        <v>29</v>
      </c>
      <c r="F950" t="s">
        <v>112</v>
      </c>
      <c r="G950" s="1">
        <v>44140</v>
      </c>
      <c r="H950" t="s">
        <v>59</v>
      </c>
      <c r="I950" t="s">
        <v>93</v>
      </c>
      <c r="J950" t="s">
        <v>3223</v>
      </c>
      <c r="K950" t="s">
        <v>62</v>
      </c>
      <c r="M950" t="s">
        <v>41</v>
      </c>
      <c r="N950" t="s">
        <v>55</v>
      </c>
      <c r="R950">
        <v>949</v>
      </c>
      <c r="S950" t="str">
        <f>PROPER(CustomerSupport[[#This Row],[Resolution]])</f>
        <v/>
      </c>
      <c r="T950" t="str">
        <f>TRIM(CustomerSupport[[#This Row],[Customer Name]])</f>
        <v>Sandra Hopkins</v>
      </c>
      <c r="U950">
        <f>MONTH(CustomerSupport[[#This Row],[Date of Purchase]])</f>
        <v>11</v>
      </c>
      <c r="V950" t="str">
        <f>TEXT('Working data'!G950,"mmmm")</f>
        <v>November</v>
      </c>
      <c r="W950">
        <f>YEAR(CustomerSupport[[#This Row],[Date of Purchase]])</f>
        <v>2020</v>
      </c>
      <c r="X950" t="str">
        <f t="shared" si="14"/>
        <v/>
      </c>
    </row>
    <row r="951" spans="1:24" ht="14.25" customHeight="1" x14ac:dyDescent="0.4">
      <c r="A951">
        <v>950</v>
      </c>
      <c r="B951" t="s">
        <v>3224</v>
      </c>
      <c r="C951" t="s">
        <v>3225</v>
      </c>
      <c r="D951">
        <v>50</v>
      </c>
      <c r="E951" t="s">
        <v>19</v>
      </c>
      <c r="F951" t="s">
        <v>103</v>
      </c>
      <c r="G951" s="1">
        <v>44245</v>
      </c>
      <c r="H951" t="s">
        <v>21</v>
      </c>
      <c r="I951" t="s">
        <v>60</v>
      </c>
      <c r="J951" s="2" t="s">
        <v>3226</v>
      </c>
      <c r="K951" t="s">
        <v>39</v>
      </c>
      <c r="L951" t="s">
        <v>3227</v>
      </c>
      <c r="M951" t="s">
        <v>143</v>
      </c>
      <c r="N951" t="s">
        <v>55</v>
      </c>
      <c r="O951" s="3">
        <v>45078.400300925925</v>
      </c>
      <c r="P951" s="3">
        <v>45077.988495370373</v>
      </c>
      <c r="Q951">
        <v>4</v>
      </c>
      <c r="R951">
        <v>950</v>
      </c>
      <c r="S951" t="str">
        <f>PROPER(CustomerSupport[[#This Row],[Resolution]])</f>
        <v>Into Born Ground Street Enough Direction Left.</v>
      </c>
      <c r="T951" t="str">
        <f>TRIM(CustomerSupport[[#This Row],[Customer Name]])</f>
        <v>Diane Watson</v>
      </c>
      <c r="U951">
        <f>MONTH(CustomerSupport[[#This Row],[Date of Purchase]])</f>
        <v>2</v>
      </c>
      <c r="V951" t="str">
        <f>TEXT('Working data'!G951,"mmmm")</f>
        <v>February</v>
      </c>
      <c r="W951">
        <f>YEAR(CustomerSupport[[#This Row],[Date of Purchase]])</f>
        <v>2021</v>
      </c>
      <c r="X951">
        <f t="shared" si="14"/>
        <v>-9.8833333332440816</v>
      </c>
    </row>
    <row r="952" spans="1:24" ht="14.25" customHeight="1" x14ac:dyDescent="0.4">
      <c r="A952">
        <v>951</v>
      </c>
      <c r="B952" t="s">
        <v>3228</v>
      </c>
      <c r="C952" t="s">
        <v>3229</v>
      </c>
      <c r="D952">
        <v>64</v>
      </c>
      <c r="E952" t="s">
        <v>19</v>
      </c>
      <c r="F952" t="s">
        <v>65</v>
      </c>
      <c r="G952" s="1">
        <v>44421</v>
      </c>
      <c r="H952" t="s">
        <v>59</v>
      </c>
      <c r="I952" t="s">
        <v>37</v>
      </c>
      <c r="J952" s="2" t="s">
        <v>3230</v>
      </c>
      <c r="K952" t="s">
        <v>39</v>
      </c>
      <c r="L952" t="s">
        <v>3231</v>
      </c>
      <c r="M952" t="s">
        <v>143</v>
      </c>
      <c r="N952" t="s">
        <v>33</v>
      </c>
      <c r="O952" s="3">
        <v>45078.234351851854</v>
      </c>
      <c r="P952" s="3">
        <v>45078.54546296296</v>
      </c>
      <c r="Q952">
        <v>3</v>
      </c>
      <c r="R952">
        <v>951</v>
      </c>
      <c r="S952" t="str">
        <f>PROPER(CustomerSupport[[#This Row],[Resolution]])</f>
        <v>Challenge Executive Thought Hard War Hope Indeed.</v>
      </c>
      <c r="T952" t="str">
        <f>TRIM(CustomerSupport[[#This Row],[Customer Name]])</f>
        <v>Michael Lowe</v>
      </c>
      <c r="U952">
        <f>MONTH(CustomerSupport[[#This Row],[Date of Purchase]])</f>
        <v>8</v>
      </c>
      <c r="V952" t="str">
        <f>TEXT('Working data'!G952,"mmmm")</f>
        <v>August</v>
      </c>
      <c r="W952">
        <f>YEAR(CustomerSupport[[#This Row],[Date of Purchase]])</f>
        <v>2021</v>
      </c>
      <c r="X952">
        <f t="shared" si="14"/>
        <v>7.4666666665580124</v>
      </c>
    </row>
    <row r="953" spans="1:24" ht="14.25" customHeight="1" x14ac:dyDescent="0.4">
      <c r="A953">
        <v>952</v>
      </c>
      <c r="B953" t="s">
        <v>3232</v>
      </c>
      <c r="C953" t="s">
        <v>3233</v>
      </c>
      <c r="D953">
        <v>56</v>
      </c>
      <c r="E953" t="s">
        <v>19</v>
      </c>
      <c r="F953" t="s">
        <v>86</v>
      </c>
      <c r="G953" s="1">
        <v>44006</v>
      </c>
      <c r="H953" t="s">
        <v>21</v>
      </c>
      <c r="I953" t="s">
        <v>177</v>
      </c>
      <c r="J953" s="2" t="s">
        <v>3234</v>
      </c>
      <c r="K953" t="s">
        <v>62</v>
      </c>
      <c r="M953" t="s">
        <v>25</v>
      </c>
      <c r="N953" t="s">
        <v>33</v>
      </c>
      <c r="R953">
        <v>952</v>
      </c>
      <c r="S953" t="str">
        <f>PROPER(CustomerSupport[[#This Row],[Resolution]])</f>
        <v/>
      </c>
      <c r="T953" t="str">
        <f>TRIM(CustomerSupport[[#This Row],[Customer Name]])</f>
        <v>Tiffany Johnson</v>
      </c>
      <c r="U953">
        <f>MONTH(CustomerSupport[[#This Row],[Date of Purchase]])</f>
        <v>6</v>
      </c>
      <c r="V953" t="str">
        <f>TEXT('Working data'!G953,"mmmm")</f>
        <v>June</v>
      </c>
      <c r="W953">
        <f>YEAR(CustomerSupport[[#This Row],[Date of Purchase]])</f>
        <v>2020</v>
      </c>
      <c r="X953" t="str">
        <f t="shared" si="14"/>
        <v/>
      </c>
    </row>
    <row r="954" spans="1:24" ht="14.25" customHeight="1" x14ac:dyDescent="0.4">
      <c r="A954">
        <v>953</v>
      </c>
      <c r="B954" t="s">
        <v>3235</v>
      </c>
      <c r="C954" t="s">
        <v>3236</v>
      </c>
      <c r="D954">
        <v>50</v>
      </c>
      <c r="E954" t="s">
        <v>58</v>
      </c>
      <c r="F954" t="s">
        <v>281</v>
      </c>
      <c r="G954" s="1">
        <v>44058</v>
      </c>
      <c r="H954" t="s">
        <v>59</v>
      </c>
      <c r="I954" t="s">
        <v>77</v>
      </c>
      <c r="J954" s="2" t="s">
        <v>3237</v>
      </c>
      <c r="K954" t="s">
        <v>62</v>
      </c>
      <c r="M954" t="s">
        <v>41</v>
      </c>
      <c r="N954" t="s">
        <v>33</v>
      </c>
      <c r="R954">
        <v>953</v>
      </c>
      <c r="S954" t="str">
        <f>PROPER(CustomerSupport[[#This Row],[Resolution]])</f>
        <v/>
      </c>
      <c r="T954" t="str">
        <f>TRIM(CustomerSupport[[#This Row],[Customer Name]])</f>
        <v>Philip Jordan</v>
      </c>
      <c r="U954">
        <f>MONTH(CustomerSupport[[#This Row],[Date of Purchase]])</f>
        <v>8</v>
      </c>
      <c r="V954" t="str">
        <f>TEXT('Working data'!G954,"mmmm")</f>
        <v>August</v>
      </c>
      <c r="W954">
        <f>YEAR(CustomerSupport[[#This Row],[Date of Purchase]])</f>
        <v>2020</v>
      </c>
      <c r="X954" t="str">
        <f t="shared" si="14"/>
        <v/>
      </c>
    </row>
    <row r="955" spans="1:24" ht="14.25" customHeight="1" x14ac:dyDescent="0.4">
      <c r="A955">
        <v>954</v>
      </c>
      <c r="B955" t="s">
        <v>3238</v>
      </c>
      <c r="C955" t="s">
        <v>3239</v>
      </c>
      <c r="D955">
        <v>24</v>
      </c>
      <c r="E955" t="s">
        <v>19</v>
      </c>
      <c r="F955" t="s">
        <v>173</v>
      </c>
      <c r="G955" s="1">
        <v>44259</v>
      </c>
      <c r="H955" t="s">
        <v>66</v>
      </c>
      <c r="I955" t="s">
        <v>150</v>
      </c>
      <c r="J955" s="2" t="s">
        <v>3240</v>
      </c>
      <c r="K955" t="s">
        <v>39</v>
      </c>
      <c r="L955" t="s">
        <v>3241</v>
      </c>
      <c r="M955" t="s">
        <v>143</v>
      </c>
      <c r="N955" t="s">
        <v>83</v>
      </c>
      <c r="O955" s="3">
        <v>45078.526770833334</v>
      </c>
      <c r="P955" s="3">
        <v>45078.157326388886</v>
      </c>
      <c r="Q955">
        <v>5</v>
      </c>
      <c r="R955">
        <v>954</v>
      </c>
      <c r="S955" t="str">
        <f>PROPER(CustomerSupport[[#This Row],[Resolution]])</f>
        <v>Prove Put Yes Others.</v>
      </c>
      <c r="T955" t="str">
        <f>TRIM(CustomerSupport[[#This Row],[Customer Name]])</f>
        <v>Christopher Reynolds</v>
      </c>
      <c r="U955">
        <f>MONTH(CustomerSupport[[#This Row],[Date of Purchase]])</f>
        <v>3</v>
      </c>
      <c r="V955" t="str">
        <f>TEXT('Working data'!G955,"mmmm")</f>
        <v>March</v>
      </c>
      <c r="W955">
        <f>YEAR(CustomerSupport[[#This Row],[Date of Purchase]])</f>
        <v>2021</v>
      </c>
      <c r="X955">
        <f t="shared" si="14"/>
        <v>-8.8666666667559184</v>
      </c>
    </row>
    <row r="956" spans="1:24" ht="14.25" customHeight="1" x14ac:dyDescent="0.4">
      <c r="A956">
        <v>955</v>
      </c>
      <c r="B956" t="s">
        <v>3242</v>
      </c>
      <c r="C956" t="s">
        <v>3243</v>
      </c>
      <c r="D956">
        <v>30</v>
      </c>
      <c r="E956" t="s">
        <v>29</v>
      </c>
      <c r="F956" t="s">
        <v>242</v>
      </c>
      <c r="G956" s="1">
        <v>44087</v>
      </c>
      <c r="H956" t="s">
        <v>59</v>
      </c>
      <c r="I956" t="s">
        <v>113</v>
      </c>
      <c r="J956" s="2" t="s">
        <v>3244</v>
      </c>
      <c r="K956" t="s">
        <v>39</v>
      </c>
      <c r="L956" t="s">
        <v>3245</v>
      </c>
      <c r="M956" t="s">
        <v>41</v>
      </c>
      <c r="N956" t="s">
        <v>33</v>
      </c>
      <c r="O956" s="3">
        <v>45078.809421296297</v>
      </c>
      <c r="P956" s="3">
        <v>45078.355254629627</v>
      </c>
      <c r="Q956">
        <v>3</v>
      </c>
      <c r="R956">
        <v>955</v>
      </c>
      <c r="S956" t="str">
        <f>PROPER(CustomerSupport[[#This Row],[Resolution]])</f>
        <v>Believe Poor Board Opportunity Hotel Film Mean.</v>
      </c>
      <c r="T956" t="str">
        <f>TRIM(CustomerSupport[[#This Row],[Customer Name]])</f>
        <v>Matthew Garcia</v>
      </c>
      <c r="U956">
        <f>MONTH(CustomerSupport[[#This Row],[Date of Purchase]])</f>
        <v>9</v>
      </c>
      <c r="V956" t="str">
        <f>TEXT('Working data'!G956,"mmmm")</f>
        <v>September</v>
      </c>
      <c r="W956">
        <f>YEAR(CustomerSupport[[#This Row],[Date of Purchase]])</f>
        <v>2020</v>
      </c>
      <c r="X956">
        <f t="shared" si="14"/>
        <v>-10.900000000081491</v>
      </c>
    </row>
    <row r="957" spans="1:24" ht="14.25" customHeight="1" x14ac:dyDescent="0.4">
      <c r="A957">
        <v>956</v>
      </c>
      <c r="B957" t="s">
        <v>3246</v>
      </c>
      <c r="C957" t="s">
        <v>3247</v>
      </c>
      <c r="D957">
        <v>20</v>
      </c>
      <c r="E957" t="s">
        <v>29</v>
      </c>
      <c r="F957" t="s">
        <v>456</v>
      </c>
      <c r="G957" s="1">
        <v>44195</v>
      </c>
      <c r="H957" t="s">
        <v>59</v>
      </c>
      <c r="I957" t="s">
        <v>99</v>
      </c>
      <c r="J957" t="s">
        <v>3248</v>
      </c>
      <c r="K957" t="s">
        <v>39</v>
      </c>
      <c r="L957" t="s">
        <v>3249</v>
      </c>
      <c r="M957" t="s">
        <v>25</v>
      </c>
      <c r="N957" t="s">
        <v>83</v>
      </c>
      <c r="O957" s="3">
        <v>45078.489988425928</v>
      </c>
      <c r="P957" s="3">
        <v>45078.62054398148</v>
      </c>
      <c r="Q957">
        <v>5</v>
      </c>
      <c r="R957">
        <v>956</v>
      </c>
      <c r="S957" t="str">
        <f>PROPER(CustomerSupport[[#This Row],[Resolution]])</f>
        <v>Rate Somebody Final Miss While Professor Center.</v>
      </c>
      <c r="T957" t="str">
        <f>TRIM(CustomerSupport[[#This Row],[Customer Name]])</f>
        <v>Andrew Mosley</v>
      </c>
      <c r="U957">
        <f>MONTH(CustomerSupport[[#This Row],[Date of Purchase]])</f>
        <v>12</v>
      </c>
      <c r="V957" t="str">
        <f>TEXT('Working data'!G957,"mmmm")</f>
        <v>December</v>
      </c>
      <c r="W957">
        <f>YEAR(CustomerSupport[[#This Row],[Date of Purchase]])</f>
        <v>2020</v>
      </c>
      <c r="X957">
        <f t="shared" si="14"/>
        <v>3.1333333332440816</v>
      </c>
    </row>
    <row r="958" spans="1:24" ht="14.25" customHeight="1" x14ac:dyDescent="0.4">
      <c r="A958">
        <v>957</v>
      </c>
      <c r="B958" t="s">
        <v>3250</v>
      </c>
      <c r="C958" t="s">
        <v>3251</v>
      </c>
      <c r="D958">
        <v>64</v>
      </c>
      <c r="E958" t="s">
        <v>19</v>
      </c>
      <c r="F958" t="s">
        <v>249</v>
      </c>
      <c r="G958" s="1">
        <v>44271</v>
      </c>
      <c r="H958" t="s">
        <v>66</v>
      </c>
      <c r="I958" t="s">
        <v>37</v>
      </c>
      <c r="J958" t="s">
        <v>3252</v>
      </c>
      <c r="K958" t="s">
        <v>39</v>
      </c>
      <c r="L958" t="s">
        <v>3253</v>
      </c>
      <c r="M958" t="s">
        <v>143</v>
      </c>
      <c r="N958" t="s">
        <v>26</v>
      </c>
      <c r="O958" s="3">
        <v>45078.015694444446</v>
      </c>
      <c r="P958" s="3">
        <v>45078.328194444446</v>
      </c>
      <c r="Q958">
        <v>1</v>
      </c>
      <c r="R958">
        <v>957</v>
      </c>
      <c r="S958" t="str">
        <f>PROPER(CustomerSupport[[#This Row],[Resolution]])</f>
        <v>Base Low Change Create North.</v>
      </c>
      <c r="T958" t="str">
        <f>TRIM(CustomerSupport[[#This Row],[Customer Name]])</f>
        <v>Jason Page</v>
      </c>
      <c r="U958">
        <f>MONTH(CustomerSupport[[#This Row],[Date of Purchase]])</f>
        <v>3</v>
      </c>
      <c r="V958" t="str">
        <f>TEXT('Working data'!G958,"mmmm")</f>
        <v>March</v>
      </c>
      <c r="W958">
        <f>YEAR(CustomerSupport[[#This Row],[Date of Purchase]])</f>
        <v>2021</v>
      </c>
      <c r="X958">
        <f t="shared" si="14"/>
        <v>7.5</v>
      </c>
    </row>
    <row r="959" spans="1:24" ht="14.25" customHeight="1" x14ac:dyDescent="0.4">
      <c r="A959">
        <v>958</v>
      </c>
      <c r="B959" t="s">
        <v>3254</v>
      </c>
      <c r="C959" t="s">
        <v>3255</v>
      </c>
      <c r="D959">
        <v>54</v>
      </c>
      <c r="E959" t="s">
        <v>29</v>
      </c>
      <c r="F959" t="s">
        <v>125</v>
      </c>
      <c r="G959" s="1">
        <v>44291</v>
      </c>
      <c r="H959" t="s">
        <v>59</v>
      </c>
      <c r="I959" t="s">
        <v>141</v>
      </c>
      <c r="J959" s="2" t="s">
        <v>3256</v>
      </c>
      <c r="K959" t="s">
        <v>62</v>
      </c>
      <c r="M959" t="s">
        <v>89</v>
      </c>
      <c r="N959" t="s">
        <v>26</v>
      </c>
      <c r="R959">
        <v>958</v>
      </c>
      <c r="S959" t="str">
        <f>PROPER(CustomerSupport[[#This Row],[Resolution]])</f>
        <v/>
      </c>
      <c r="T959" t="str">
        <f>TRIM(CustomerSupport[[#This Row],[Customer Name]])</f>
        <v>Edward Camacho</v>
      </c>
      <c r="U959">
        <f>MONTH(CustomerSupport[[#This Row],[Date of Purchase]])</f>
        <v>4</v>
      </c>
      <c r="V959" t="str">
        <f>TEXT('Working data'!G959,"mmmm")</f>
        <v>April</v>
      </c>
      <c r="W959">
        <f>YEAR(CustomerSupport[[#This Row],[Date of Purchase]])</f>
        <v>2021</v>
      </c>
      <c r="X959" t="str">
        <f t="shared" si="14"/>
        <v/>
      </c>
    </row>
    <row r="960" spans="1:24" ht="14.25" customHeight="1" x14ac:dyDescent="0.4">
      <c r="A960">
        <v>959</v>
      </c>
      <c r="B960" t="s">
        <v>1508</v>
      </c>
      <c r="C960" t="s">
        <v>3257</v>
      </c>
      <c r="D960">
        <v>69</v>
      </c>
      <c r="E960" t="s">
        <v>19</v>
      </c>
      <c r="F960" t="s">
        <v>125</v>
      </c>
      <c r="G960" s="1">
        <v>44431</v>
      </c>
      <c r="H960" t="s">
        <v>21</v>
      </c>
      <c r="I960" t="s">
        <v>93</v>
      </c>
      <c r="J960" s="2" t="s">
        <v>3258</v>
      </c>
      <c r="K960" t="s">
        <v>62</v>
      </c>
      <c r="M960" t="s">
        <v>25</v>
      </c>
      <c r="N960" t="s">
        <v>33</v>
      </c>
      <c r="R960">
        <v>959</v>
      </c>
      <c r="S960" t="str">
        <f>PROPER(CustomerSupport[[#This Row],[Resolution]])</f>
        <v/>
      </c>
      <c r="T960" t="str">
        <f>TRIM(CustomerSupport[[#This Row],[Customer Name]])</f>
        <v>Melissa Anderson</v>
      </c>
      <c r="U960">
        <f>MONTH(CustomerSupport[[#This Row],[Date of Purchase]])</f>
        <v>8</v>
      </c>
      <c r="V960" t="str">
        <f>TEXT('Working data'!G960,"mmmm")</f>
        <v>August</v>
      </c>
      <c r="W960">
        <f>YEAR(CustomerSupport[[#This Row],[Date of Purchase]])</f>
        <v>2021</v>
      </c>
      <c r="X960" t="str">
        <f t="shared" si="14"/>
        <v/>
      </c>
    </row>
    <row r="961" spans="1:24" ht="14.25" customHeight="1" x14ac:dyDescent="0.4">
      <c r="A961">
        <v>960</v>
      </c>
      <c r="B961" t="s">
        <v>3259</v>
      </c>
      <c r="C961" t="s">
        <v>3260</v>
      </c>
      <c r="D961">
        <v>65</v>
      </c>
      <c r="E961" t="s">
        <v>19</v>
      </c>
      <c r="F961" t="s">
        <v>431</v>
      </c>
      <c r="G961" s="1">
        <v>44161</v>
      </c>
      <c r="H961" t="s">
        <v>66</v>
      </c>
      <c r="I961" t="s">
        <v>72</v>
      </c>
      <c r="J961" t="s">
        <v>3261</v>
      </c>
      <c r="K961" t="s">
        <v>39</v>
      </c>
      <c r="L961" t="s">
        <v>3262</v>
      </c>
      <c r="M961" t="s">
        <v>143</v>
      </c>
      <c r="N961" t="s">
        <v>55</v>
      </c>
      <c r="O961" s="3">
        <v>45078.747696759259</v>
      </c>
      <c r="P961" s="3">
        <v>45078.674780092595</v>
      </c>
      <c r="Q961">
        <v>1</v>
      </c>
      <c r="R961">
        <v>960</v>
      </c>
      <c r="S961" t="str">
        <f>PROPER(CustomerSupport[[#This Row],[Resolution]])</f>
        <v>Somebody Today Skill Politics Fear.</v>
      </c>
      <c r="T961" t="str">
        <f>TRIM(CustomerSupport[[#This Row],[Customer Name]])</f>
        <v>John Roberts</v>
      </c>
      <c r="U961">
        <f>MONTH(CustomerSupport[[#This Row],[Date of Purchase]])</f>
        <v>11</v>
      </c>
      <c r="V961" t="str">
        <f>TEXT('Working data'!G961,"mmmm")</f>
        <v>November</v>
      </c>
      <c r="W961">
        <f>YEAR(CustomerSupport[[#This Row],[Date of Purchase]])</f>
        <v>2020</v>
      </c>
      <c r="X961">
        <f t="shared" si="14"/>
        <v>-1.7499999999417923</v>
      </c>
    </row>
    <row r="962" spans="1:24" ht="14.25" customHeight="1" x14ac:dyDescent="0.4">
      <c r="A962">
        <v>961</v>
      </c>
      <c r="B962" t="s">
        <v>3263</v>
      </c>
      <c r="C962" t="s">
        <v>3264</v>
      </c>
      <c r="D962">
        <v>48</v>
      </c>
      <c r="E962" t="s">
        <v>29</v>
      </c>
      <c r="F962" t="s">
        <v>456</v>
      </c>
      <c r="G962" s="1">
        <v>44113</v>
      </c>
      <c r="H962" t="s">
        <v>67</v>
      </c>
      <c r="I962" t="s">
        <v>77</v>
      </c>
      <c r="J962" s="2" t="s">
        <v>3265</v>
      </c>
      <c r="K962" t="s">
        <v>24</v>
      </c>
      <c r="M962" t="s">
        <v>89</v>
      </c>
      <c r="N962" t="s">
        <v>83</v>
      </c>
      <c r="O962" s="3">
        <v>45078.47896990741</v>
      </c>
      <c r="R962">
        <v>961</v>
      </c>
      <c r="S962" t="str">
        <f>PROPER(CustomerSupport[[#This Row],[Resolution]])</f>
        <v/>
      </c>
      <c r="T962" t="str">
        <f>TRIM(CustomerSupport[[#This Row],[Customer Name]])</f>
        <v>Michael Dudley</v>
      </c>
      <c r="U962">
        <f>MONTH(CustomerSupport[[#This Row],[Date of Purchase]])</f>
        <v>10</v>
      </c>
      <c r="V962" t="str">
        <f>TEXT('Working data'!G962,"mmmm")</f>
        <v>October</v>
      </c>
      <c r="W962">
        <f>YEAR(CustomerSupport[[#This Row],[Date of Purchase]])</f>
        <v>2020</v>
      </c>
      <c r="X962" t="str">
        <f t="shared" ref="X962:X1025" si="15">IF(OR(O962="",P962=""),"",(P962-O962)*24)</f>
        <v/>
      </c>
    </row>
    <row r="963" spans="1:24" ht="14.25" customHeight="1" x14ac:dyDescent="0.4">
      <c r="A963">
        <v>962</v>
      </c>
      <c r="B963" t="s">
        <v>3266</v>
      </c>
      <c r="C963" t="s">
        <v>3267</v>
      </c>
      <c r="D963">
        <v>60</v>
      </c>
      <c r="E963" t="s">
        <v>29</v>
      </c>
      <c r="F963" t="s">
        <v>242</v>
      </c>
      <c r="G963" s="1">
        <v>44451</v>
      </c>
      <c r="H963" t="s">
        <v>67</v>
      </c>
      <c r="I963" t="s">
        <v>72</v>
      </c>
      <c r="J963" s="2" t="s">
        <v>3268</v>
      </c>
      <c r="K963" t="s">
        <v>24</v>
      </c>
      <c r="M963" t="s">
        <v>89</v>
      </c>
      <c r="N963" t="s">
        <v>83</v>
      </c>
      <c r="O963" s="3">
        <v>45078.056770833333</v>
      </c>
      <c r="R963">
        <v>962</v>
      </c>
      <c r="S963" t="str">
        <f>PROPER(CustomerSupport[[#This Row],[Resolution]])</f>
        <v/>
      </c>
      <c r="T963" t="str">
        <f>TRIM(CustomerSupport[[#This Row],[Customer Name]])</f>
        <v>Jacob Pearson</v>
      </c>
      <c r="U963">
        <f>MONTH(CustomerSupport[[#This Row],[Date of Purchase]])</f>
        <v>9</v>
      </c>
      <c r="V963" t="str">
        <f>TEXT('Working data'!G963,"mmmm")</f>
        <v>September</v>
      </c>
      <c r="W963">
        <f>YEAR(CustomerSupport[[#This Row],[Date of Purchase]])</f>
        <v>2021</v>
      </c>
      <c r="X963" t="str">
        <f t="shared" si="15"/>
        <v/>
      </c>
    </row>
    <row r="964" spans="1:24" ht="14.25" customHeight="1" x14ac:dyDescent="0.4">
      <c r="A964">
        <v>963</v>
      </c>
      <c r="B964" t="s">
        <v>3269</v>
      </c>
      <c r="C964" t="s">
        <v>3270</v>
      </c>
      <c r="D964">
        <v>24</v>
      </c>
      <c r="E964" t="s">
        <v>29</v>
      </c>
      <c r="F964" t="s">
        <v>242</v>
      </c>
      <c r="G964" s="1">
        <v>44019</v>
      </c>
      <c r="H964" t="s">
        <v>66</v>
      </c>
      <c r="I964" t="s">
        <v>113</v>
      </c>
      <c r="J964" s="2" t="s">
        <v>3271</v>
      </c>
      <c r="K964" t="s">
        <v>24</v>
      </c>
      <c r="M964" t="s">
        <v>25</v>
      </c>
      <c r="N964" t="s">
        <v>55</v>
      </c>
      <c r="O964" s="3">
        <v>45077.983182870368</v>
      </c>
      <c r="R964">
        <v>963</v>
      </c>
      <c r="S964" t="str">
        <f>PROPER(CustomerSupport[[#This Row],[Resolution]])</f>
        <v/>
      </c>
      <c r="T964" t="str">
        <f>TRIM(CustomerSupport[[#This Row],[Customer Name]])</f>
        <v>Kim Riggs</v>
      </c>
      <c r="U964">
        <f>MONTH(CustomerSupport[[#This Row],[Date of Purchase]])</f>
        <v>7</v>
      </c>
      <c r="V964" t="str">
        <f>TEXT('Working data'!G964,"mmmm")</f>
        <v>July</v>
      </c>
      <c r="W964">
        <f>YEAR(CustomerSupport[[#This Row],[Date of Purchase]])</f>
        <v>2020</v>
      </c>
      <c r="X964" t="str">
        <f t="shared" si="15"/>
        <v/>
      </c>
    </row>
    <row r="965" spans="1:24" ht="14.25" customHeight="1" x14ac:dyDescent="0.4">
      <c r="A965">
        <v>964</v>
      </c>
      <c r="B965" t="s">
        <v>3272</v>
      </c>
      <c r="C965" t="s">
        <v>3273</v>
      </c>
      <c r="D965">
        <v>33</v>
      </c>
      <c r="E965" t="s">
        <v>29</v>
      </c>
      <c r="F965" t="s">
        <v>431</v>
      </c>
      <c r="G965" s="1">
        <v>44422</v>
      </c>
      <c r="H965" t="s">
        <v>59</v>
      </c>
      <c r="I965" t="s">
        <v>99</v>
      </c>
      <c r="J965" t="s">
        <v>3274</v>
      </c>
      <c r="K965" t="s">
        <v>39</v>
      </c>
      <c r="L965" t="s">
        <v>3275</v>
      </c>
      <c r="M965" t="s">
        <v>41</v>
      </c>
      <c r="N965" t="s">
        <v>55</v>
      </c>
      <c r="O965" s="3">
        <v>45078.231817129628</v>
      </c>
      <c r="P965" s="3">
        <v>45078.5547337963</v>
      </c>
      <c r="Q965">
        <v>5</v>
      </c>
      <c r="R965">
        <v>964</v>
      </c>
      <c r="S965" t="str">
        <f>PROPER(CustomerSupport[[#This Row],[Resolution]])</f>
        <v>Should Detail Country From Toward Station.</v>
      </c>
      <c r="T965" t="str">
        <f>TRIM(CustomerSupport[[#This Row],[Customer Name]])</f>
        <v>Krista Hernandez</v>
      </c>
      <c r="U965">
        <f>MONTH(CustomerSupport[[#This Row],[Date of Purchase]])</f>
        <v>8</v>
      </c>
      <c r="V965" t="str">
        <f>TEXT('Working data'!G965,"mmmm")</f>
        <v>August</v>
      </c>
      <c r="W965">
        <f>YEAR(CustomerSupport[[#This Row],[Date of Purchase]])</f>
        <v>2021</v>
      </c>
      <c r="X965">
        <f t="shared" si="15"/>
        <v>7.7500000001164153</v>
      </c>
    </row>
    <row r="966" spans="1:24" ht="14.25" customHeight="1" x14ac:dyDescent="0.4">
      <c r="A966">
        <v>965</v>
      </c>
      <c r="B966" t="s">
        <v>3276</v>
      </c>
      <c r="C966" t="s">
        <v>3277</v>
      </c>
      <c r="D966">
        <v>36</v>
      </c>
      <c r="E966" t="s">
        <v>19</v>
      </c>
      <c r="F966" t="s">
        <v>456</v>
      </c>
      <c r="G966" s="1">
        <v>44000</v>
      </c>
      <c r="H966" t="s">
        <v>45</v>
      </c>
      <c r="I966" t="s">
        <v>72</v>
      </c>
      <c r="J966" t="s">
        <v>3278</v>
      </c>
      <c r="K966" t="s">
        <v>39</v>
      </c>
      <c r="L966" t="s">
        <v>3279</v>
      </c>
      <c r="M966" t="s">
        <v>89</v>
      </c>
      <c r="N966" t="s">
        <v>33</v>
      </c>
      <c r="O966" s="3">
        <v>45078.460289351853</v>
      </c>
      <c r="P966" s="3">
        <v>45078.77070601852</v>
      </c>
      <c r="Q966">
        <v>5</v>
      </c>
      <c r="R966">
        <v>965</v>
      </c>
      <c r="S966" t="str">
        <f>PROPER(CustomerSupport[[#This Row],[Resolution]])</f>
        <v>Level All Over Realize Film Laugh Often.</v>
      </c>
      <c r="T966" t="str">
        <f>TRIM(CustomerSupport[[#This Row],[Customer Name]])</f>
        <v>Jon Smith</v>
      </c>
      <c r="U966">
        <f>MONTH(CustomerSupport[[#This Row],[Date of Purchase]])</f>
        <v>6</v>
      </c>
      <c r="V966" t="str">
        <f>TEXT('Working data'!G966,"mmmm")</f>
        <v>June</v>
      </c>
      <c r="W966">
        <f>YEAR(CustomerSupport[[#This Row],[Date of Purchase]])</f>
        <v>2020</v>
      </c>
      <c r="X966">
        <f t="shared" si="15"/>
        <v>7.4500000000116415</v>
      </c>
    </row>
    <row r="967" spans="1:24" ht="14.25" customHeight="1" x14ac:dyDescent="0.4">
      <c r="A967">
        <v>966</v>
      </c>
      <c r="B967" t="s">
        <v>3280</v>
      </c>
      <c r="C967" t="s">
        <v>3281</v>
      </c>
      <c r="D967">
        <v>23</v>
      </c>
      <c r="E967" t="s">
        <v>29</v>
      </c>
      <c r="F967" t="s">
        <v>65</v>
      </c>
      <c r="G967" s="1">
        <v>43884</v>
      </c>
      <c r="H967" t="s">
        <v>66</v>
      </c>
      <c r="I967" t="s">
        <v>99</v>
      </c>
      <c r="J967" t="s">
        <v>3282</v>
      </c>
      <c r="K967" t="s">
        <v>24</v>
      </c>
      <c r="M967" t="s">
        <v>25</v>
      </c>
      <c r="N967" t="s">
        <v>83</v>
      </c>
      <c r="O967" s="3">
        <v>45078.004062499997</v>
      </c>
      <c r="R967">
        <v>966</v>
      </c>
      <c r="S967" t="str">
        <f>PROPER(CustomerSupport[[#This Row],[Resolution]])</f>
        <v/>
      </c>
      <c r="T967" t="str">
        <f>TRIM(CustomerSupport[[#This Row],[Customer Name]])</f>
        <v>Patrick Huerta</v>
      </c>
      <c r="U967">
        <f>MONTH(CustomerSupport[[#This Row],[Date of Purchase]])</f>
        <v>2</v>
      </c>
      <c r="V967" t="str">
        <f>TEXT('Working data'!G967,"mmmm")</f>
        <v>February</v>
      </c>
      <c r="W967">
        <f>YEAR(CustomerSupport[[#This Row],[Date of Purchase]])</f>
        <v>2020</v>
      </c>
      <c r="X967" t="str">
        <f t="shared" si="15"/>
        <v/>
      </c>
    </row>
    <row r="968" spans="1:24" ht="14.25" customHeight="1" x14ac:dyDescent="0.4">
      <c r="A968">
        <v>967</v>
      </c>
      <c r="B968" t="s">
        <v>3283</v>
      </c>
      <c r="C968" t="s">
        <v>3284</v>
      </c>
      <c r="D968">
        <v>18</v>
      </c>
      <c r="E968" t="s">
        <v>29</v>
      </c>
      <c r="F968" t="s">
        <v>485</v>
      </c>
      <c r="G968" s="1">
        <v>44373</v>
      </c>
      <c r="H968" t="s">
        <v>45</v>
      </c>
      <c r="I968" t="s">
        <v>46</v>
      </c>
      <c r="J968" s="2" t="s">
        <v>3285</v>
      </c>
      <c r="K968" t="s">
        <v>62</v>
      </c>
      <c r="M968" t="s">
        <v>143</v>
      </c>
      <c r="N968" t="s">
        <v>33</v>
      </c>
      <c r="R968">
        <v>967</v>
      </c>
      <c r="S968" t="str">
        <f>PROPER(CustomerSupport[[#This Row],[Resolution]])</f>
        <v/>
      </c>
      <c r="T968" t="str">
        <f>TRIM(CustomerSupport[[#This Row],[Customer Name]])</f>
        <v>Heather Middleton</v>
      </c>
      <c r="U968">
        <f>MONTH(CustomerSupport[[#This Row],[Date of Purchase]])</f>
        <v>6</v>
      </c>
      <c r="V968" t="str">
        <f>TEXT('Working data'!G968,"mmmm")</f>
        <v>June</v>
      </c>
      <c r="W968">
        <f>YEAR(CustomerSupport[[#This Row],[Date of Purchase]])</f>
        <v>2021</v>
      </c>
      <c r="X968" t="str">
        <f t="shared" si="15"/>
        <v/>
      </c>
    </row>
    <row r="969" spans="1:24" ht="14.25" customHeight="1" x14ac:dyDescent="0.4">
      <c r="A969">
        <v>968</v>
      </c>
      <c r="B969" t="s">
        <v>3286</v>
      </c>
      <c r="C969" t="s">
        <v>3287</v>
      </c>
      <c r="D969">
        <v>44</v>
      </c>
      <c r="E969" t="s">
        <v>29</v>
      </c>
      <c r="F969" t="s">
        <v>112</v>
      </c>
      <c r="G969" s="1">
        <v>43989</v>
      </c>
      <c r="H969" t="s">
        <v>59</v>
      </c>
      <c r="I969" t="s">
        <v>22</v>
      </c>
      <c r="J969" s="2" t="s">
        <v>3288</v>
      </c>
      <c r="K969" t="s">
        <v>24</v>
      </c>
      <c r="M969" t="s">
        <v>25</v>
      </c>
      <c r="N969" t="s">
        <v>55</v>
      </c>
      <c r="O969" s="3">
        <v>45078.415208333332</v>
      </c>
      <c r="R969">
        <v>968</v>
      </c>
      <c r="S969" t="str">
        <f>PROPER(CustomerSupport[[#This Row],[Resolution]])</f>
        <v/>
      </c>
      <c r="T969" t="str">
        <f>TRIM(CustomerSupport[[#This Row],[Customer Name]])</f>
        <v>Kimberly Scott</v>
      </c>
      <c r="U969">
        <f>MONTH(CustomerSupport[[#This Row],[Date of Purchase]])</f>
        <v>6</v>
      </c>
      <c r="V969" t="str">
        <f>TEXT('Working data'!G969,"mmmm")</f>
        <v>June</v>
      </c>
      <c r="W969">
        <f>YEAR(CustomerSupport[[#This Row],[Date of Purchase]])</f>
        <v>2020</v>
      </c>
      <c r="X969" t="str">
        <f t="shared" si="15"/>
        <v/>
      </c>
    </row>
    <row r="970" spans="1:24" ht="14.25" customHeight="1" x14ac:dyDescent="0.4">
      <c r="A970">
        <v>969</v>
      </c>
      <c r="B970" t="s">
        <v>3289</v>
      </c>
      <c r="C970" t="s">
        <v>3290</v>
      </c>
      <c r="D970">
        <v>59</v>
      </c>
      <c r="E970" t="s">
        <v>29</v>
      </c>
      <c r="F970" t="s">
        <v>223</v>
      </c>
      <c r="G970" s="1">
        <v>44344</v>
      </c>
      <c r="H970" t="s">
        <v>66</v>
      </c>
      <c r="I970" t="s">
        <v>67</v>
      </c>
      <c r="J970" s="2" t="s">
        <v>3291</v>
      </c>
      <c r="K970" t="s">
        <v>62</v>
      </c>
      <c r="M970" t="s">
        <v>25</v>
      </c>
      <c r="N970" t="s">
        <v>55</v>
      </c>
      <c r="R970">
        <v>969</v>
      </c>
      <c r="S970" t="str">
        <f>PROPER(CustomerSupport[[#This Row],[Resolution]])</f>
        <v/>
      </c>
      <c r="T970" t="str">
        <f>TRIM(CustomerSupport[[#This Row],[Customer Name]])</f>
        <v>David Garza</v>
      </c>
      <c r="U970">
        <f>MONTH(CustomerSupport[[#This Row],[Date of Purchase]])</f>
        <v>5</v>
      </c>
      <c r="V970" t="str">
        <f>TEXT('Working data'!G970,"mmmm")</f>
        <v>May</v>
      </c>
      <c r="W970">
        <f>YEAR(CustomerSupport[[#This Row],[Date of Purchase]])</f>
        <v>2021</v>
      </c>
      <c r="X970" t="str">
        <f t="shared" si="15"/>
        <v/>
      </c>
    </row>
    <row r="971" spans="1:24" ht="14.25" customHeight="1" x14ac:dyDescent="0.4">
      <c r="A971">
        <v>970</v>
      </c>
      <c r="B971" t="s">
        <v>3292</v>
      </c>
      <c r="C971" t="s">
        <v>3293</v>
      </c>
      <c r="D971">
        <v>52</v>
      </c>
      <c r="E971" t="s">
        <v>19</v>
      </c>
      <c r="F971" t="s">
        <v>317</v>
      </c>
      <c r="G971" s="1">
        <v>44202</v>
      </c>
      <c r="H971" t="s">
        <v>59</v>
      </c>
      <c r="I971" t="s">
        <v>37</v>
      </c>
      <c r="J971" s="2" t="s">
        <v>3294</v>
      </c>
      <c r="K971" t="s">
        <v>62</v>
      </c>
      <c r="M971" t="s">
        <v>25</v>
      </c>
      <c r="N971" t="s">
        <v>26</v>
      </c>
      <c r="R971">
        <v>970</v>
      </c>
      <c r="S971" t="str">
        <f>PROPER(CustomerSupport[[#This Row],[Resolution]])</f>
        <v/>
      </c>
      <c r="T971" t="str">
        <f>TRIM(CustomerSupport[[#This Row],[Customer Name]])</f>
        <v>Kathryn Lara</v>
      </c>
      <c r="U971">
        <f>MONTH(CustomerSupport[[#This Row],[Date of Purchase]])</f>
        <v>1</v>
      </c>
      <c r="V971" t="str">
        <f>TEXT('Working data'!G971,"mmmm")</f>
        <v>January</v>
      </c>
      <c r="W971">
        <f>YEAR(CustomerSupport[[#This Row],[Date of Purchase]])</f>
        <v>2021</v>
      </c>
      <c r="X971" t="str">
        <f t="shared" si="15"/>
        <v/>
      </c>
    </row>
    <row r="972" spans="1:24" ht="14.25" customHeight="1" x14ac:dyDescent="0.4">
      <c r="A972">
        <v>971</v>
      </c>
      <c r="B972" t="s">
        <v>3295</v>
      </c>
      <c r="C972" t="s">
        <v>3296</v>
      </c>
      <c r="D972">
        <v>60</v>
      </c>
      <c r="E972" t="s">
        <v>19</v>
      </c>
      <c r="F972" t="s">
        <v>317</v>
      </c>
      <c r="G972" s="1">
        <v>44317</v>
      </c>
      <c r="H972" t="s">
        <v>21</v>
      </c>
      <c r="I972" t="s">
        <v>99</v>
      </c>
      <c r="J972" s="2" t="s">
        <v>3297</v>
      </c>
      <c r="K972" t="s">
        <v>62</v>
      </c>
      <c r="M972" t="s">
        <v>89</v>
      </c>
      <c r="N972" t="s">
        <v>33</v>
      </c>
      <c r="R972">
        <v>971</v>
      </c>
      <c r="S972" t="str">
        <f>PROPER(CustomerSupport[[#This Row],[Resolution]])</f>
        <v/>
      </c>
      <c r="T972" t="str">
        <f>TRIM(CustomerSupport[[#This Row],[Customer Name]])</f>
        <v>Gary Archer</v>
      </c>
      <c r="U972">
        <f>MONTH(CustomerSupport[[#This Row],[Date of Purchase]])</f>
        <v>5</v>
      </c>
      <c r="V972" t="str">
        <f>TEXT('Working data'!G972,"mmmm")</f>
        <v>May</v>
      </c>
      <c r="W972">
        <f>YEAR(CustomerSupport[[#This Row],[Date of Purchase]])</f>
        <v>2021</v>
      </c>
      <c r="X972" t="str">
        <f t="shared" si="15"/>
        <v/>
      </c>
    </row>
    <row r="973" spans="1:24" ht="14.25" customHeight="1" x14ac:dyDescent="0.4">
      <c r="A973">
        <v>972</v>
      </c>
      <c r="B973" t="s">
        <v>3298</v>
      </c>
      <c r="C973" t="s">
        <v>3299</v>
      </c>
      <c r="D973">
        <v>38</v>
      </c>
      <c r="E973" t="s">
        <v>19</v>
      </c>
      <c r="F973" t="s">
        <v>456</v>
      </c>
      <c r="G973" s="1">
        <v>44308</v>
      </c>
      <c r="H973" t="s">
        <v>66</v>
      </c>
      <c r="I973" t="s">
        <v>31</v>
      </c>
      <c r="J973" s="2" t="s">
        <v>3300</v>
      </c>
      <c r="K973" t="s">
        <v>24</v>
      </c>
      <c r="M973" t="s">
        <v>89</v>
      </c>
      <c r="N973" t="s">
        <v>26</v>
      </c>
      <c r="O973" s="3">
        <v>45078.227083333331</v>
      </c>
      <c r="R973">
        <v>972</v>
      </c>
      <c r="S973" t="str">
        <f>PROPER(CustomerSupport[[#This Row],[Resolution]])</f>
        <v/>
      </c>
      <c r="T973" t="str">
        <f>TRIM(CustomerSupport[[#This Row],[Customer Name]])</f>
        <v>Daniel Johnson</v>
      </c>
      <c r="U973">
        <f>MONTH(CustomerSupport[[#This Row],[Date of Purchase]])</f>
        <v>4</v>
      </c>
      <c r="V973" t="str">
        <f>TEXT('Working data'!G973,"mmmm")</f>
        <v>April</v>
      </c>
      <c r="W973">
        <f>YEAR(CustomerSupport[[#This Row],[Date of Purchase]])</f>
        <v>2021</v>
      </c>
      <c r="X973" t="str">
        <f t="shared" si="15"/>
        <v/>
      </c>
    </row>
    <row r="974" spans="1:24" ht="14.25" customHeight="1" x14ac:dyDescent="0.4">
      <c r="A974">
        <v>973</v>
      </c>
      <c r="B974" t="s">
        <v>3301</v>
      </c>
      <c r="C974" t="s">
        <v>3302</v>
      </c>
      <c r="D974">
        <v>18</v>
      </c>
      <c r="E974" t="s">
        <v>19</v>
      </c>
      <c r="F974" t="s">
        <v>249</v>
      </c>
      <c r="G974" s="1">
        <v>44174</v>
      </c>
      <c r="H974" t="s">
        <v>45</v>
      </c>
      <c r="I974" t="s">
        <v>31</v>
      </c>
      <c r="J974" s="2" t="s">
        <v>3303</v>
      </c>
      <c r="K974" t="s">
        <v>24</v>
      </c>
      <c r="M974" t="s">
        <v>25</v>
      </c>
      <c r="N974" t="s">
        <v>55</v>
      </c>
      <c r="O974" s="3">
        <v>45078.64167824074</v>
      </c>
      <c r="R974">
        <v>973</v>
      </c>
      <c r="S974" t="str">
        <f>PROPER(CustomerSupport[[#This Row],[Resolution]])</f>
        <v/>
      </c>
      <c r="T974" t="str">
        <f>TRIM(CustomerSupport[[#This Row],[Customer Name]])</f>
        <v>David Eaton</v>
      </c>
      <c r="U974">
        <f>MONTH(CustomerSupport[[#This Row],[Date of Purchase]])</f>
        <v>12</v>
      </c>
      <c r="V974" t="str">
        <f>TEXT('Working data'!G974,"mmmm")</f>
        <v>December</v>
      </c>
      <c r="W974">
        <f>YEAR(CustomerSupport[[#This Row],[Date of Purchase]])</f>
        <v>2020</v>
      </c>
      <c r="X974" t="str">
        <f t="shared" si="15"/>
        <v/>
      </c>
    </row>
    <row r="975" spans="1:24" ht="14.25" customHeight="1" x14ac:dyDescent="0.4">
      <c r="A975">
        <v>974</v>
      </c>
      <c r="B975" t="s">
        <v>3304</v>
      </c>
      <c r="C975" t="s">
        <v>3305</v>
      </c>
      <c r="D975">
        <v>66</v>
      </c>
      <c r="E975" t="s">
        <v>19</v>
      </c>
      <c r="F975" t="s">
        <v>223</v>
      </c>
      <c r="G975" s="1">
        <v>44298</v>
      </c>
      <c r="H975" t="s">
        <v>45</v>
      </c>
      <c r="I975" t="s">
        <v>60</v>
      </c>
      <c r="J975" s="2" t="s">
        <v>3306</v>
      </c>
      <c r="K975" t="s">
        <v>39</v>
      </c>
      <c r="L975" t="s">
        <v>3307</v>
      </c>
      <c r="M975" t="s">
        <v>41</v>
      </c>
      <c r="N975" t="s">
        <v>26</v>
      </c>
      <c r="O975" s="3">
        <v>45078.620868055557</v>
      </c>
      <c r="P975" s="3">
        <v>45078.261840277781</v>
      </c>
      <c r="Q975">
        <v>3</v>
      </c>
      <c r="R975">
        <v>974</v>
      </c>
      <c r="S975" t="str">
        <f>PROPER(CustomerSupport[[#This Row],[Resolution]])</f>
        <v>Alone Election Democratic Seven Yourself.</v>
      </c>
      <c r="T975" t="str">
        <f>TRIM(CustomerSupport[[#This Row],[Customer Name]])</f>
        <v>Debbie Guzman</v>
      </c>
      <c r="U975">
        <f>MONTH(CustomerSupport[[#This Row],[Date of Purchase]])</f>
        <v>4</v>
      </c>
      <c r="V975" t="str">
        <f>TEXT('Working data'!G975,"mmmm")</f>
        <v>April</v>
      </c>
      <c r="W975">
        <f>YEAR(CustomerSupport[[#This Row],[Date of Purchase]])</f>
        <v>2021</v>
      </c>
      <c r="X975">
        <f t="shared" si="15"/>
        <v>-8.6166666666395031</v>
      </c>
    </row>
    <row r="976" spans="1:24" ht="14.25" customHeight="1" x14ac:dyDescent="0.4">
      <c r="A976">
        <v>975</v>
      </c>
      <c r="B976" t="s">
        <v>3308</v>
      </c>
      <c r="C976" t="s">
        <v>3309</v>
      </c>
      <c r="D976">
        <v>60</v>
      </c>
      <c r="E976" t="s">
        <v>29</v>
      </c>
      <c r="F976" t="s">
        <v>30</v>
      </c>
      <c r="G976" s="1">
        <v>44020</v>
      </c>
      <c r="H976" t="s">
        <v>59</v>
      </c>
      <c r="I976" t="s">
        <v>141</v>
      </c>
      <c r="J976" s="2" t="s">
        <v>3310</v>
      </c>
      <c r="K976" t="s">
        <v>24</v>
      </c>
      <c r="M976" t="s">
        <v>41</v>
      </c>
      <c r="N976" t="s">
        <v>26</v>
      </c>
      <c r="O976" s="3">
        <v>45078.179907407408</v>
      </c>
      <c r="R976">
        <v>975</v>
      </c>
      <c r="S976" t="str">
        <f>PROPER(CustomerSupport[[#This Row],[Resolution]])</f>
        <v/>
      </c>
      <c r="T976" t="str">
        <f>TRIM(CustomerSupport[[#This Row],[Customer Name]])</f>
        <v>Kevin Rose</v>
      </c>
      <c r="U976">
        <f>MONTH(CustomerSupport[[#This Row],[Date of Purchase]])</f>
        <v>7</v>
      </c>
      <c r="V976" t="str">
        <f>TEXT('Working data'!G976,"mmmm")</f>
        <v>July</v>
      </c>
      <c r="W976">
        <f>YEAR(CustomerSupport[[#This Row],[Date of Purchase]])</f>
        <v>2020</v>
      </c>
      <c r="X976" t="str">
        <f t="shared" si="15"/>
        <v/>
      </c>
    </row>
    <row r="977" spans="1:24" ht="14.25" customHeight="1" x14ac:dyDescent="0.4">
      <c r="A977">
        <v>976</v>
      </c>
      <c r="B977" t="s">
        <v>3311</v>
      </c>
      <c r="C977" t="s">
        <v>3312</v>
      </c>
      <c r="D977">
        <v>39</v>
      </c>
      <c r="E977" t="s">
        <v>58</v>
      </c>
      <c r="F977" t="s">
        <v>98</v>
      </c>
      <c r="G977" s="1">
        <v>43917</v>
      </c>
      <c r="H977" t="s">
        <v>45</v>
      </c>
      <c r="I977" t="s">
        <v>52</v>
      </c>
      <c r="J977" s="2" t="s">
        <v>3313</v>
      </c>
      <c r="K977" t="s">
        <v>62</v>
      </c>
      <c r="M977" t="s">
        <v>89</v>
      </c>
      <c r="N977" t="s">
        <v>33</v>
      </c>
      <c r="R977">
        <v>976</v>
      </c>
      <c r="S977" t="str">
        <f>PROPER(CustomerSupport[[#This Row],[Resolution]])</f>
        <v/>
      </c>
      <c r="T977" t="str">
        <f>TRIM(CustomerSupport[[#This Row],[Customer Name]])</f>
        <v>Patrick Willis</v>
      </c>
      <c r="U977">
        <f>MONTH(CustomerSupport[[#This Row],[Date of Purchase]])</f>
        <v>3</v>
      </c>
      <c r="V977" t="str">
        <f>TEXT('Working data'!G977,"mmmm")</f>
        <v>March</v>
      </c>
      <c r="W977">
        <f>YEAR(CustomerSupport[[#This Row],[Date of Purchase]])</f>
        <v>2020</v>
      </c>
      <c r="X977" t="str">
        <f t="shared" si="15"/>
        <v/>
      </c>
    </row>
    <row r="978" spans="1:24" ht="14.25" customHeight="1" x14ac:dyDescent="0.4">
      <c r="A978">
        <v>977</v>
      </c>
      <c r="B978" t="s">
        <v>3314</v>
      </c>
      <c r="C978" t="s">
        <v>3315</v>
      </c>
      <c r="D978">
        <v>64</v>
      </c>
      <c r="E978" t="s">
        <v>58</v>
      </c>
      <c r="F978" t="s">
        <v>202</v>
      </c>
      <c r="G978" s="1">
        <v>44250</v>
      </c>
      <c r="H978" t="s">
        <v>59</v>
      </c>
      <c r="I978" t="s">
        <v>37</v>
      </c>
      <c r="J978" s="2" t="s">
        <v>3316</v>
      </c>
      <c r="K978" t="s">
        <v>24</v>
      </c>
      <c r="M978" t="s">
        <v>25</v>
      </c>
      <c r="N978" t="s">
        <v>55</v>
      </c>
      <c r="O978" s="3">
        <v>45078.790358796294</v>
      </c>
      <c r="R978">
        <v>977</v>
      </c>
      <c r="S978" t="str">
        <f>PROPER(CustomerSupport[[#This Row],[Resolution]])</f>
        <v/>
      </c>
      <c r="T978" t="str">
        <f>TRIM(CustomerSupport[[#This Row],[Customer Name]])</f>
        <v>Matthew White</v>
      </c>
      <c r="U978">
        <f>MONTH(CustomerSupport[[#This Row],[Date of Purchase]])</f>
        <v>2</v>
      </c>
      <c r="V978" t="str">
        <f>TEXT('Working data'!G978,"mmmm")</f>
        <v>February</v>
      </c>
      <c r="W978">
        <f>YEAR(CustomerSupport[[#This Row],[Date of Purchase]])</f>
        <v>2021</v>
      </c>
      <c r="X978" t="str">
        <f t="shared" si="15"/>
        <v/>
      </c>
    </row>
    <row r="979" spans="1:24" ht="14.25" customHeight="1" x14ac:dyDescent="0.4">
      <c r="A979">
        <v>978</v>
      </c>
      <c r="B979" t="s">
        <v>3317</v>
      </c>
      <c r="C979" t="s">
        <v>3318</v>
      </c>
      <c r="D979">
        <v>59</v>
      </c>
      <c r="E979" t="s">
        <v>19</v>
      </c>
      <c r="F979" t="s">
        <v>81</v>
      </c>
      <c r="G979" s="1">
        <v>44381</v>
      </c>
      <c r="H979" t="s">
        <v>67</v>
      </c>
      <c r="I979" t="s">
        <v>141</v>
      </c>
      <c r="J979" s="2" t="s">
        <v>3319</v>
      </c>
      <c r="K979" t="s">
        <v>62</v>
      </c>
      <c r="M979" t="s">
        <v>143</v>
      </c>
      <c r="N979" t="s">
        <v>55</v>
      </c>
      <c r="R979">
        <v>978</v>
      </c>
      <c r="S979" t="str">
        <f>PROPER(CustomerSupport[[#This Row],[Resolution]])</f>
        <v/>
      </c>
      <c r="T979" t="str">
        <f>TRIM(CustomerSupport[[#This Row],[Customer Name]])</f>
        <v>Ashley Mckee</v>
      </c>
      <c r="U979">
        <f>MONTH(CustomerSupport[[#This Row],[Date of Purchase]])</f>
        <v>7</v>
      </c>
      <c r="V979" t="str">
        <f>TEXT('Working data'!G979,"mmmm")</f>
        <v>July</v>
      </c>
      <c r="W979">
        <f>YEAR(CustomerSupport[[#This Row],[Date of Purchase]])</f>
        <v>2021</v>
      </c>
      <c r="X979" t="str">
        <f t="shared" si="15"/>
        <v/>
      </c>
    </row>
    <row r="980" spans="1:24" ht="14.25" customHeight="1" x14ac:dyDescent="0.4">
      <c r="A980">
        <v>979</v>
      </c>
      <c r="B980" t="s">
        <v>3320</v>
      </c>
      <c r="C980" t="s">
        <v>3321</v>
      </c>
      <c r="D980">
        <v>50</v>
      </c>
      <c r="E980" t="s">
        <v>29</v>
      </c>
      <c r="F980" t="s">
        <v>456</v>
      </c>
      <c r="G980" s="1">
        <v>44338</v>
      </c>
      <c r="H980" t="s">
        <v>59</v>
      </c>
      <c r="I980" t="s">
        <v>72</v>
      </c>
      <c r="J980" t="s">
        <v>3322</v>
      </c>
      <c r="K980" t="s">
        <v>62</v>
      </c>
      <c r="M980" t="s">
        <v>89</v>
      </c>
      <c r="N980" t="s">
        <v>33</v>
      </c>
      <c r="R980">
        <v>979</v>
      </c>
      <c r="S980" t="str">
        <f>PROPER(CustomerSupport[[#This Row],[Resolution]])</f>
        <v/>
      </c>
      <c r="T980" t="str">
        <f>TRIM(CustomerSupport[[#This Row],[Customer Name]])</f>
        <v>Megan Singh</v>
      </c>
      <c r="U980">
        <f>MONTH(CustomerSupport[[#This Row],[Date of Purchase]])</f>
        <v>5</v>
      </c>
      <c r="V980" t="str">
        <f>TEXT('Working data'!G980,"mmmm")</f>
        <v>May</v>
      </c>
      <c r="W980">
        <f>YEAR(CustomerSupport[[#This Row],[Date of Purchase]])</f>
        <v>2021</v>
      </c>
      <c r="X980" t="str">
        <f t="shared" si="15"/>
        <v/>
      </c>
    </row>
    <row r="981" spans="1:24" ht="14.25" customHeight="1" x14ac:dyDescent="0.4">
      <c r="A981">
        <v>980</v>
      </c>
      <c r="B981" t="s">
        <v>3323</v>
      </c>
      <c r="C981" t="s">
        <v>3324</v>
      </c>
      <c r="D981">
        <v>31</v>
      </c>
      <c r="E981" t="s">
        <v>29</v>
      </c>
      <c r="F981" t="s">
        <v>76</v>
      </c>
      <c r="G981" s="1">
        <v>43965</v>
      </c>
      <c r="H981" t="s">
        <v>59</v>
      </c>
      <c r="I981" t="s">
        <v>37</v>
      </c>
      <c r="J981" t="s">
        <v>3325</v>
      </c>
      <c r="K981" t="s">
        <v>62</v>
      </c>
      <c r="M981" t="s">
        <v>143</v>
      </c>
      <c r="N981" t="s">
        <v>26</v>
      </c>
      <c r="R981">
        <v>980</v>
      </c>
      <c r="S981" t="str">
        <f>PROPER(CustomerSupport[[#This Row],[Resolution]])</f>
        <v/>
      </c>
      <c r="T981" t="str">
        <f>TRIM(CustomerSupport[[#This Row],[Customer Name]])</f>
        <v>Anna Lutz</v>
      </c>
      <c r="U981">
        <f>MONTH(CustomerSupport[[#This Row],[Date of Purchase]])</f>
        <v>5</v>
      </c>
      <c r="V981" t="str">
        <f>TEXT('Working data'!G981,"mmmm")</f>
        <v>May</v>
      </c>
      <c r="W981">
        <f>YEAR(CustomerSupport[[#This Row],[Date of Purchase]])</f>
        <v>2020</v>
      </c>
      <c r="X981" t="str">
        <f t="shared" si="15"/>
        <v/>
      </c>
    </row>
    <row r="982" spans="1:24" ht="14.25" customHeight="1" x14ac:dyDescent="0.4">
      <c r="A982">
        <v>981</v>
      </c>
      <c r="B982" t="s">
        <v>3326</v>
      </c>
      <c r="C982" t="s">
        <v>3327</v>
      </c>
      <c r="D982">
        <v>36</v>
      </c>
      <c r="E982" t="s">
        <v>29</v>
      </c>
      <c r="F982" t="s">
        <v>421</v>
      </c>
      <c r="G982" s="1">
        <v>44153</v>
      </c>
      <c r="H982" t="s">
        <v>21</v>
      </c>
      <c r="I982" t="s">
        <v>141</v>
      </c>
      <c r="J982" t="s">
        <v>1230</v>
      </c>
      <c r="K982" t="s">
        <v>39</v>
      </c>
      <c r="L982" t="s">
        <v>3328</v>
      </c>
      <c r="M982" t="s">
        <v>143</v>
      </c>
      <c r="N982" t="s">
        <v>55</v>
      </c>
      <c r="O982" s="3">
        <v>45078.798726851855</v>
      </c>
      <c r="P982" s="3">
        <v>45078.410532407404</v>
      </c>
      <c r="Q982">
        <v>3</v>
      </c>
      <c r="R982">
        <v>981</v>
      </c>
      <c r="S982" t="str">
        <f>PROPER(CustomerSupport[[#This Row],[Resolution]])</f>
        <v>Concern Why Sound Beat Goal Term Wish.</v>
      </c>
      <c r="T982" t="str">
        <f>TRIM(CustomerSupport[[#This Row],[Customer Name]])</f>
        <v>Larry Brady</v>
      </c>
      <c r="U982">
        <f>MONTH(CustomerSupport[[#This Row],[Date of Purchase]])</f>
        <v>11</v>
      </c>
      <c r="V982" t="str">
        <f>TEXT('Working data'!G982,"mmmm")</f>
        <v>November</v>
      </c>
      <c r="W982">
        <f>YEAR(CustomerSupport[[#This Row],[Date of Purchase]])</f>
        <v>2020</v>
      </c>
      <c r="X982">
        <f t="shared" si="15"/>
        <v>-9.3166666668257676</v>
      </c>
    </row>
    <row r="983" spans="1:24" ht="14.25" customHeight="1" x14ac:dyDescent="0.4">
      <c r="A983">
        <v>982</v>
      </c>
      <c r="B983" t="s">
        <v>3329</v>
      </c>
      <c r="C983" t="s">
        <v>3330</v>
      </c>
      <c r="D983">
        <v>22</v>
      </c>
      <c r="E983" t="s">
        <v>29</v>
      </c>
      <c r="F983" t="s">
        <v>242</v>
      </c>
      <c r="G983" s="1">
        <v>44278</v>
      </c>
      <c r="H983" t="s">
        <v>21</v>
      </c>
      <c r="I983" t="s">
        <v>150</v>
      </c>
      <c r="J983" s="2" t="s">
        <v>3331</v>
      </c>
      <c r="K983" t="s">
        <v>24</v>
      </c>
      <c r="M983" t="s">
        <v>143</v>
      </c>
      <c r="N983" t="s">
        <v>55</v>
      </c>
      <c r="O983" s="3">
        <v>45078.408472222225</v>
      </c>
      <c r="R983">
        <v>982</v>
      </c>
      <c r="S983" t="str">
        <f>PROPER(CustomerSupport[[#This Row],[Resolution]])</f>
        <v/>
      </c>
      <c r="T983" t="str">
        <f>TRIM(CustomerSupport[[#This Row],[Customer Name]])</f>
        <v>Ashley Mcdonald</v>
      </c>
      <c r="U983">
        <f>MONTH(CustomerSupport[[#This Row],[Date of Purchase]])</f>
        <v>3</v>
      </c>
      <c r="V983" t="str">
        <f>TEXT('Working data'!G983,"mmmm")</f>
        <v>March</v>
      </c>
      <c r="W983">
        <f>YEAR(CustomerSupport[[#This Row],[Date of Purchase]])</f>
        <v>2021</v>
      </c>
      <c r="X983" t="str">
        <f t="shared" si="15"/>
        <v/>
      </c>
    </row>
    <row r="984" spans="1:24" ht="14.25" customHeight="1" x14ac:dyDescent="0.4">
      <c r="A984">
        <v>983</v>
      </c>
      <c r="B984" t="s">
        <v>3332</v>
      </c>
      <c r="C984" t="s">
        <v>3333</v>
      </c>
      <c r="D984">
        <v>45</v>
      </c>
      <c r="E984" t="s">
        <v>29</v>
      </c>
      <c r="F984" t="s">
        <v>242</v>
      </c>
      <c r="G984" s="1">
        <v>44320</v>
      </c>
      <c r="H984" t="s">
        <v>45</v>
      </c>
      <c r="I984" t="s">
        <v>72</v>
      </c>
      <c r="J984" s="2" t="s">
        <v>3334</v>
      </c>
      <c r="K984" t="s">
        <v>62</v>
      </c>
      <c r="M984" t="s">
        <v>143</v>
      </c>
      <c r="N984" t="s">
        <v>83</v>
      </c>
      <c r="R984">
        <v>983</v>
      </c>
      <c r="S984" t="str">
        <f>PROPER(CustomerSupport[[#This Row],[Resolution]])</f>
        <v/>
      </c>
      <c r="T984" t="str">
        <f>TRIM(CustomerSupport[[#This Row],[Customer Name]])</f>
        <v>David Mccoy</v>
      </c>
      <c r="U984">
        <f>MONTH(CustomerSupport[[#This Row],[Date of Purchase]])</f>
        <v>5</v>
      </c>
      <c r="V984" t="str">
        <f>TEXT('Working data'!G984,"mmmm")</f>
        <v>May</v>
      </c>
      <c r="W984">
        <f>YEAR(CustomerSupport[[#This Row],[Date of Purchase]])</f>
        <v>2021</v>
      </c>
      <c r="X984" t="str">
        <f t="shared" si="15"/>
        <v/>
      </c>
    </row>
    <row r="985" spans="1:24" ht="14.25" customHeight="1" x14ac:dyDescent="0.4">
      <c r="A985">
        <v>984</v>
      </c>
      <c r="B985" t="s">
        <v>3335</v>
      </c>
      <c r="C985" t="s">
        <v>3336</v>
      </c>
      <c r="D985">
        <v>51</v>
      </c>
      <c r="E985" t="s">
        <v>19</v>
      </c>
      <c r="F985" t="s">
        <v>51</v>
      </c>
      <c r="G985" s="1">
        <v>44172</v>
      </c>
      <c r="H985" t="s">
        <v>45</v>
      </c>
      <c r="I985" t="s">
        <v>93</v>
      </c>
      <c r="J985" s="2" t="s">
        <v>3337</v>
      </c>
      <c r="K985" t="s">
        <v>62</v>
      </c>
      <c r="M985" t="s">
        <v>25</v>
      </c>
      <c r="N985" t="s">
        <v>26</v>
      </c>
      <c r="R985">
        <v>984</v>
      </c>
      <c r="S985" t="str">
        <f>PROPER(CustomerSupport[[#This Row],[Resolution]])</f>
        <v/>
      </c>
      <c r="T985" t="str">
        <f>TRIM(CustomerSupport[[#This Row],[Customer Name]])</f>
        <v>Manuel Parks</v>
      </c>
      <c r="U985">
        <f>MONTH(CustomerSupport[[#This Row],[Date of Purchase]])</f>
        <v>12</v>
      </c>
      <c r="V985" t="str">
        <f>TEXT('Working data'!G985,"mmmm")</f>
        <v>December</v>
      </c>
      <c r="W985">
        <f>YEAR(CustomerSupport[[#This Row],[Date of Purchase]])</f>
        <v>2020</v>
      </c>
      <c r="X985" t="str">
        <f t="shared" si="15"/>
        <v/>
      </c>
    </row>
    <row r="986" spans="1:24" ht="14.25" customHeight="1" x14ac:dyDescent="0.4">
      <c r="A986">
        <v>985</v>
      </c>
      <c r="B986" t="s">
        <v>3338</v>
      </c>
      <c r="C986" t="s">
        <v>3339</v>
      </c>
      <c r="D986">
        <v>51</v>
      </c>
      <c r="E986" t="s">
        <v>58</v>
      </c>
      <c r="F986" t="s">
        <v>286</v>
      </c>
      <c r="G986" s="1">
        <v>44041</v>
      </c>
      <c r="H986" t="s">
        <v>59</v>
      </c>
      <c r="I986" t="s">
        <v>93</v>
      </c>
      <c r="J986" t="s">
        <v>3340</v>
      </c>
      <c r="K986" t="s">
        <v>62</v>
      </c>
      <c r="M986" t="s">
        <v>25</v>
      </c>
      <c r="N986" t="s">
        <v>55</v>
      </c>
      <c r="R986">
        <v>985</v>
      </c>
      <c r="S986" t="str">
        <f>PROPER(CustomerSupport[[#This Row],[Resolution]])</f>
        <v/>
      </c>
      <c r="T986" t="str">
        <f>TRIM(CustomerSupport[[#This Row],[Customer Name]])</f>
        <v>Teresa Guerrero</v>
      </c>
      <c r="U986">
        <f>MONTH(CustomerSupport[[#This Row],[Date of Purchase]])</f>
        <v>7</v>
      </c>
      <c r="V986" t="str">
        <f>TEXT('Working data'!G986,"mmmm")</f>
        <v>July</v>
      </c>
      <c r="W986">
        <f>YEAR(CustomerSupport[[#This Row],[Date of Purchase]])</f>
        <v>2020</v>
      </c>
      <c r="X986" t="str">
        <f t="shared" si="15"/>
        <v/>
      </c>
    </row>
    <row r="987" spans="1:24" ht="14.25" customHeight="1" x14ac:dyDescent="0.4">
      <c r="A987">
        <v>986</v>
      </c>
      <c r="B987" t="s">
        <v>3341</v>
      </c>
      <c r="C987" t="s">
        <v>3342</v>
      </c>
      <c r="D987">
        <v>26</v>
      </c>
      <c r="E987" t="s">
        <v>58</v>
      </c>
      <c r="F987" t="s">
        <v>20</v>
      </c>
      <c r="G987" s="1">
        <v>44138</v>
      </c>
      <c r="H987" t="s">
        <v>59</v>
      </c>
      <c r="I987" t="s">
        <v>113</v>
      </c>
      <c r="J987" t="s">
        <v>1076</v>
      </c>
      <c r="K987" t="s">
        <v>62</v>
      </c>
      <c r="M987" t="s">
        <v>41</v>
      </c>
      <c r="N987" t="s">
        <v>83</v>
      </c>
      <c r="R987">
        <v>986</v>
      </c>
      <c r="S987" t="str">
        <f>PROPER(CustomerSupport[[#This Row],[Resolution]])</f>
        <v/>
      </c>
      <c r="T987" t="str">
        <f>TRIM(CustomerSupport[[#This Row],[Customer Name]])</f>
        <v>Rebecca Schmidt</v>
      </c>
      <c r="U987">
        <f>MONTH(CustomerSupport[[#This Row],[Date of Purchase]])</f>
        <v>11</v>
      </c>
      <c r="V987" t="str">
        <f>TEXT('Working data'!G987,"mmmm")</f>
        <v>November</v>
      </c>
      <c r="W987">
        <f>YEAR(CustomerSupport[[#This Row],[Date of Purchase]])</f>
        <v>2020</v>
      </c>
      <c r="X987" t="str">
        <f t="shared" si="15"/>
        <v/>
      </c>
    </row>
    <row r="988" spans="1:24" ht="14.25" customHeight="1" x14ac:dyDescent="0.4">
      <c r="A988">
        <v>987</v>
      </c>
      <c r="B988" t="s">
        <v>3343</v>
      </c>
      <c r="C988" t="s">
        <v>3344</v>
      </c>
      <c r="D988">
        <v>21</v>
      </c>
      <c r="E988" t="s">
        <v>58</v>
      </c>
      <c r="F988" t="s">
        <v>44</v>
      </c>
      <c r="G988" s="1">
        <v>44334</v>
      </c>
      <c r="H988" t="s">
        <v>21</v>
      </c>
      <c r="I988" t="s">
        <v>177</v>
      </c>
      <c r="J988" s="2" t="s">
        <v>3345</v>
      </c>
      <c r="K988" t="s">
        <v>39</v>
      </c>
      <c r="L988" t="s">
        <v>3346</v>
      </c>
      <c r="M988" t="s">
        <v>25</v>
      </c>
      <c r="N988" t="s">
        <v>26</v>
      </c>
      <c r="O988" s="3">
        <v>45077.969664351855</v>
      </c>
      <c r="P988" s="3">
        <v>45078.247442129628</v>
      </c>
      <c r="Q988">
        <v>4</v>
      </c>
      <c r="R988">
        <v>987</v>
      </c>
      <c r="S988" t="str">
        <f>PROPER(CustomerSupport[[#This Row],[Resolution]])</f>
        <v>Professional Identify Stage Pressure Item Teacher Military.</v>
      </c>
      <c r="T988" t="str">
        <f>TRIM(CustomerSupport[[#This Row],[Customer Name]])</f>
        <v>Joshua Williams</v>
      </c>
      <c r="U988">
        <f>MONTH(CustomerSupport[[#This Row],[Date of Purchase]])</f>
        <v>5</v>
      </c>
      <c r="V988" t="str">
        <f>TEXT('Working data'!G988,"mmmm")</f>
        <v>May</v>
      </c>
      <c r="W988">
        <f>YEAR(CustomerSupport[[#This Row],[Date of Purchase]])</f>
        <v>2021</v>
      </c>
      <c r="X988">
        <f t="shared" si="15"/>
        <v>6.6666666665696539</v>
      </c>
    </row>
    <row r="989" spans="1:24" ht="14.25" customHeight="1" x14ac:dyDescent="0.4">
      <c r="A989">
        <v>988</v>
      </c>
      <c r="B989" t="s">
        <v>3347</v>
      </c>
      <c r="C989" t="s">
        <v>2512</v>
      </c>
      <c r="D989">
        <v>39</v>
      </c>
      <c r="E989" t="s">
        <v>19</v>
      </c>
      <c r="F989" t="s">
        <v>383</v>
      </c>
      <c r="G989" s="1">
        <v>43842</v>
      </c>
      <c r="H989" t="s">
        <v>66</v>
      </c>
      <c r="I989" t="s">
        <v>67</v>
      </c>
      <c r="J989" s="2" t="s">
        <v>3348</v>
      </c>
      <c r="K989" t="s">
        <v>24</v>
      </c>
      <c r="M989" t="s">
        <v>25</v>
      </c>
      <c r="N989" t="s">
        <v>26</v>
      </c>
      <c r="O989" s="3">
        <v>45078.371759259258</v>
      </c>
      <c r="R989">
        <v>988</v>
      </c>
      <c r="S989" t="str">
        <f>PROPER(CustomerSupport[[#This Row],[Resolution]])</f>
        <v/>
      </c>
      <c r="T989" t="str">
        <f>TRIM(CustomerSupport[[#This Row],[Customer Name]])</f>
        <v>Thomas Garrison</v>
      </c>
      <c r="U989">
        <f>MONTH(CustomerSupport[[#This Row],[Date of Purchase]])</f>
        <v>1</v>
      </c>
      <c r="V989" t="str">
        <f>TEXT('Working data'!G989,"mmmm")</f>
        <v>January</v>
      </c>
      <c r="W989">
        <f>YEAR(CustomerSupport[[#This Row],[Date of Purchase]])</f>
        <v>2020</v>
      </c>
      <c r="X989" t="str">
        <f t="shared" si="15"/>
        <v/>
      </c>
    </row>
    <row r="990" spans="1:24" ht="14.25" customHeight="1" x14ac:dyDescent="0.4">
      <c r="A990">
        <v>989</v>
      </c>
      <c r="B990" t="s">
        <v>3349</v>
      </c>
      <c r="C990" t="s">
        <v>3350</v>
      </c>
      <c r="D990">
        <v>42</v>
      </c>
      <c r="E990" t="s">
        <v>19</v>
      </c>
      <c r="F990" t="s">
        <v>98</v>
      </c>
      <c r="G990" s="1">
        <v>43920</v>
      </c>
      <c r="H990" t="s">
        <v>45</v>
      </c>
      <c r="I990" t="s">
        <v>93</v>
      </c>
      <c r="J990" s="2" t="s">
        <v>3351</v>
      </c>
      <c r="K990" t="s">
        <v>62</v>
      </c>
      <c r="M990" t="s">
        <v>143</v>
      </c>
      <c r="N990" t="s">
        <v>83</v>
      </c>
      <c r="R990">
        <v>989</v>
      </c>
      <c r="S990" t="str">
        <f>PROPER(CustomerSupport[[#This Row],[Resolution]])</f>
        <v/>
      </c>
      <c r="T990" t="str">
        <f>TRIM(CustomerSupport[[#This Row],[Customer Name]])</f>
        <v>Kimberly Hughes</v>
      </c>
      <c r="U990">
        <f>MONTH(CustomerSupport[[#This Row],[Date of Purchase]])</f>
        <v>3</v>
      </c>
      <c r="V990" t="str">
        <f>TEXT('Working data'!G990,"mmmm")</f>
        <v>March</v>
      </c>
      <c r="W990">
        <f>YEAR(CustomerSupport[[#This Row],[Date of Purchase]])</f>
        <v>2020</v>
      </c>
      <c r="X990" t="str">
        <f t="shared" si="15"/>
        <v/>
      </c>
    </row>
    <row r="991" spans="1:24" ht="14.25" customHeight="1" x14ac:dyDescent="0.4">
      <c r="A991">
        <v>990</v>
      </c>
      <c r="B991" t="s">
        <v>3352</v>
      </c>
      <c r="C991" t="s">
        <v>3353</v>
      </c>
      <c r="D991">
        <v>33</v>
      </c>
      <c r="E991" t="s">
        <v>29</v>
      </c>
      <c r="F991" t="s">
        <v>103</v>
      </c>
      <c r="G991" s="1">
        <v>44259</v>
      </c>
      <c r="H991" t="s">
        <v>59</v>
      </c>
      <c r="I991" t="s">
        <v>93</v>
      </c>
      <c r="J991" s="2" t="s">
        <v>3354</v>
      </c>
      <c r="K991" t="s">
        <v>62</v>
      </c>
      <c r="M991" t="s">
        <v>41</v>
      </c>
      <c r="N991" t="s">
        <v>33</v>
      </c>
      <c r="R991">
        <v>990</v>
      </c>
      <c r="S991" t="str">
        <f>PROPER(CustomerSupport[[#This Row],[Resolution]])</f>
        <v/>
      </c>
      <c r="T991" t="str">
        <f>TRIM(CustomerSupport[[#This Row],[Customer Name]])</f>
        <v>Bob Reeves</v>
      </c>
      <c r="U991">
        <f>MONTH(CustomerSupport[[#This Row],[Date of Purchase]])</f>
        <v>3</v>
      </c>
      <c r="V991" t="str">
        <f>TEXT('Working data'!G991,"mmmm")</f>
        <v>March</v>
      </c>
      <c r="W991">
        <f>YEAR(CustomerSupport[[#This Row],[Date of Purchase]])</f>
        <v>2021</v>
      </c>
      <c r="X991" t="str">
        <f t="shared" si="15"/>
        <v/>
      </c>
    </row>
    <row r="992" spans="1:24" ht="14.25" customHeight="1" x14ac:dyDescent="0.4">
      <c r="A992">
        <v>991</v>
      </c>
      <c r="B992" t="s">
        <v>3355</v>
      </c>
      <c r="C992" t="s">
        <v>3356</v>
      </c>
      <c r="D992">
        <v>41</v>
      </c>
      <c r="E992" t="s">
        <v>19</v>
      </c>
      <c r="F992" t="s">
        <v>103</v>
      </c>
      <c r="G992" s="1">
        <v>44523</v>
      </c>
      <c r="H992" t="s">
        <v>59</v>
      </c>
      <c r="I992" t="s">
        <v>60</v>
      </c>
      <c r="J992" s="2" t="s">
        <v>3357</v>
      </c>
      <c r="K992" t="s">
        <v>62</v>
      </c>
      <c r="M992" t="s">
        <v>143</v>
      </c>
      <c r="N992" t="s">
        <v>55</v>
      </c>
      <c r="R992">
        <v>991</v>
      </c>
      <c r="S992" t="str">
        <f>PROPER(CustomerSupport[[#This Row],[Resolution]])</f>
        <v/>
      </c>
      <c r="T992" t="str">
        <f>TRIM(CustomerSupport[[#This Row],[Customer Name]])</f>
        <v>Cynthia Davis</v>
      </c>
      <c r="U992">
        <f>MONTH(CustomerSupport[[#This Row],[Date of Purchase]])</f>
        <v>11</v>
      </c>
      <c r="V992" t="str">
        <f>TEXT('Working data'!G992,"mmmm")</f>
        <v>November</v>
      </c>
      <c r="W992">
        <f>YEAR(CustomerSupport[[#This Row],[Date of Purchase]])</f>
        <v>2021</v>
      </c>
      <c r="X992" t="str">
        <f t="shared" si="15"/>
        <v/>
      </c>
    </row>
    <row r="993" spans="1:24" ht="14.25" customHeight="1" x14ac:dyDescent="0.4">
      <c r="A993">
        <v>992</v>
      </c>
      <c r="B993" t="s">
        <v>3358</v>
      </c>
      <c r="C993" t="s">
        <v>3359</v>
      </c>
      <c r="D993">
        <v>67</v>
      </c>
      <c r="E993" t="s">
        <v>29</v>
      </c>
      <c r="F993" t="s">
        <v>242</v>
      </c>
      <c r="G993" s="1">
        <v>44332</v>
      </c>
      <c r="H993" t="s">
        <v>66</v>
      </c>
      <c r="I993" t="s">
        <v>46</v>
      </c>
      <c r="J993" s="2" t="s">
        <v>3360</v>
      </c>
      <c r="K993" t="s">
        <v>24</v>
      </c>
      <c r="M993" t="s">
        <v>25</v>
      </c>
      <c r="N993" t="s">
        <v>83</v>
      </c>
      <c r="O993" s="3">
        <v>45078.1253125</v>
      </c>
      <c r="R993">
        <v>992</v>
      </c>
      <c r="S993" t="str">
        <f>PROPER(CustomerSupport[[#This Row],[Resolution]])</f>
        <v/>
      </c>
      <c r="T993" t="str">
        <f>TRIM(CustomerSupport[[#This Row],[Customer Name]])</f>
        <v>Melissa Becker</v>
      </c>
      <c r="U993">
        <f>MONTH(CustomerSupport[[#This Row],[Date of Purchase]])</f>
        <v>5</v>
      </c>
      <c r="V993" t="str">
        <f>TEXT('Working data'!G993,"mmmm")</f>
        <v>May</v>
      </c>
      <c r="W993">
        <f>YEAR(CustomerSupport[[#This Row],[Date of Purchase]])</f>
        <v>2021</v>
      </c>
      <c r="X993" t="str">
        <f t="shared" si="15"/>
        <v/>
      </c>
    </row>
    <row r="994" spans="1:24" ht="14.25" customHeight="1" x14ac:dyDescent="0.4">
      <c r="A994">
        <v>993</v>
      </c>
      <c r="B994" t="s">
        <v>3361</v>
      </c>
      <c r="C994" t="s">
        <v>3362</v>
      </c>
      <c r="D994">
        <v>34</v>
      </c>
      <c r="E994" t="s">
        <v>58</v>
      </c>
      <c r="F994" t="s">
        <v>456</v>
      </c>
      <c r="G994" s="1">
        <v>44282</v>
      </c>
      <c r="H994" t="s">
        <v>45</v>
      </c>
      <c r="I994" t="s">
        <v>77</v>
      </c>
      <c r="J994" s="2" t="s">
        <v>3363</v>
      </c>
      <c r="K994" t="s">
        <v>24</v>
      </c>
      <c r="M994" t="s">
        <v>143</v>
      </c>
      <c r="N994" t="s">
        <v>33</v>
      </c>
      <c r="O994" s="3">
        <v>45078.133657407408</v>
      </c>
      <c r="R994">
        <v>993</v>
      </c>
      <c r="S994" t="str">
        <f>PROPER(CustomerSupport[[#This Row],[Resolution]])</f>
        <v/>
      </c>
      <c r="T994" t="str">
        <f>TRIM(CustomerSupport[[#This Row],[Customer Name]])</f>
        <v>Kevin Lopez</v>
      </c>
      <c r="U994">
        <f>MONTH(CustomerSupport[[#This Row],[Date of Purchase]])</f>
        <v>3</v>
      </c>
      <c r="V994" t="str">
        <f>TEXT('Working data'!G994,"mmmm")</f>
        <v>March</v>
      </c>
      <c r="W994">
        <f>YEAR(CustomerSupport[[#This Row],[Date of Purchase]])</f>
        <v>2021</v>
      </c>
      <c r="X994" t="str">
        <f t="shared" si="15"/>
        <v/>
      </c>
    </row>
    <row r="995" spans="1:24" ht="14.25" customHeight="1" x14ac:dyDescent="0.4">
      <c r="A995">
        <v>994</v>
      </c>
      <c r="B995" t="s">
        <v>3364</v>
      </c>
      <c r="C995" t="s">
        <v>3365</v>
      </c>
      <c r="D995">
        <v>57</v>
      </c>
      <c r="E995" t="s">
        <v>19</v>
      </c>
      <c r="F995" t="s">
        <v>223</v>
      </c>
      <c r="G995" s="1">
        <v>44335</v>
      </c>
      <c r="H995" t="s">
        <v>45</v>
      </c>
      <c r="I995" t="s">
        <v>150</v>
      </c>
      <c r="J995" t="s">
        <v>985</v>
      </c>
      <c r="K995" t="s">
        <v>39</v>
      </c>
      <c r="L995" t="s">
        <v>3366</v>
      </c>
      <c r="M995" t="s">
        <v>25</v>
      </c>
      <c r="N995" t="s">
        <v>26</v>
      </c>
      <c r="O995" s="3">
        <v>45078.037129629629</v>
      </c>
      <c r="P995" s="3">
        <v>45078.132268518515</v>
      </c>
      <c r="Q995">
        <v>1</v>
      </c>
      <c r="R995">
        <v>994</v>
      </c>
      <c r="S995" t="str">
        <f>PROPER(CustomerSupport[[#This Row],[Resolution]])</f>
        <v>Take Theory Film Assume.</v>
      </c>
      <c r="T995" t="str">
        <f>TRIM(CustomerSupport[[#This Row],[Customer Name]])</f>
        <v>Kathryn Williams</v>
      </c>
      <c r="U995">
        <f>MONTH(CustomerSupport[[#This Row],[Date of Purchase]])</f>
        <v>5</v>
      </c>
      <c r="V995" t="str">
        <f>TEXT('Working data'!G995,"mmmm")</f>
        <v>May</v>
      </c>
      <c r="W995">
        <f>YEAR(CustomerSupport[[#This Row],[Date of Purchase]])</f>
        <v>2021</v>
      </c>
      <c r="X995">
        <f t="shared" si="15"/>
        <v>2.2833333332673647</v>
      </c>
    </row>
    <row r="996" spans="1:24" ht="14.25" customHeight="1" x14ac:dyDescent="0.4">
      <c r="A996">
        <v>995</v>
      </c>
      <c r="B996" t="s">
        <v>3367</v>
      </c>
      <c r="C996" t="s">
        <v>3368</v>
      </c>
      <c r="D996">
        <v>61</v>
      </c>
      <c r="E996" t="s">
        <v>29</v>
      </c>
      <c r="F996" t="s">
        <v>383</v>
      </c>
      <c r="G996" s="1">
        <v>44426</v>
      </c>
      <c r="H996" t="s">
        <v>67</v>
      </c>
      <c r="I996" t="s">
        <v>22</v>
      </c>
      <c r="J996" s="2" t="s">
        <v>3369</v>
      </c>
      <c r="K996" t="s">
        <v>62</v>
      </c>
      <c r="M996" t="s">
        <v>89</v>
      </c>
      <c r="N996" t="s">
        <v>83</v>
      </c>
      <c r="R996">
        <v>995</v>
      </c>
      <c r="S996" t="str">
        <f>PROPER(CustomerSupport[[#This Row],[Resolution]])</f>
        <v/>
      </c>
      <c r="T996" t="str">
        <f>TRIM(CustomerSupport[[#This Row],[Customer Name]])</f>
        <v>Karen Anderson</v>
      </c>
      <c r="U996">
        <f>MONTH(CustomerSupport[[#This Row],[Date of Purchase]])</f>
        <v>8</v>
      </c>
      <c r="V996" t="str">
        <f>TEXT('Working data'!G996,"mmmm")</f>
        <v>August</v>
      </c>
      <c r="W996">
        <f>YEAR(CustomerSupport[[#This Row],[Date of Purchase]])</f>
        <v>2021</v>
      </c>
      <c r="X996" t="str">
        <f t="shared" si="15"/>
        <v/>
      </c>
    </row>
    <row r="997" spans="1:24" ht="14.25" customHeight="1" x14ac:dyDescent="0.4">
      <c r="A997">
        <v>996</v>
      </c>
      <c r="B997" t="s">
        <v>3370</v>
      </c>
      <c r="C997" t="s">
        <v>3371</v>
      </c>
      <c r="D997">
        <v>36</v>
      </c>
      <c r="E997" t="s">
        <v>19</v>
      </c>
      <c r="F997" t="s">
        <v>421</v>
      </c>
      <c r="G997" s="1">
        <v>44142</v>
      </c>
      <c r="H997" t="s">
        <v>59</v>
      </c>
      <c r="I997" t="s">
        <v>177</v>
      </c>
      <c r="J997" s="2" t="s">
        <v>3372</v>
      </c>
      <c r="K997" t="s">
        <v>62</v>
      </c>
      <c r="M997" t="s">
        <v>25</v>
      </c>
      <c r="N997" t="s">
        <v>33</v>
      </c>
      <c r="R997">
        <v>996</v>
      </c>
      <c r="S997" t="str">
        <f>PROPER(CustomerSupport[[#This Row],[Resolution]])</f>
        <v/>
      </c>
      <c r="T997" t="str">
        <f>TRIM(CustomerSupport[[#This Row],[Customer Name]])</f>
        <v>Travis Ho</v>
      </c>
      <c r="U997">
        <f>MONTH(CustomerSupport[[#This Row],[Date of Purchase]])</f>
        <v>11</v>
      </c>
      <c r="V997" t="str">
        <f>TEXT('Working data'!G997,"mmmm")</f>
        <v>November</v>
      </c>
      <c r="W997">
        <f>YEAR(CustomerSupport[[#This Row],[Date of Purchase]])</f>
        <v>2020</v>
      </c>
      <c r="X997" t="str">
        <f t="shared" si="15"/>
        <v/>
      </c>
    </row>
    <row r="998" spans="1:24" ht="14.25" customHeight="1" x14ac:dyDescent="0.4">
      <c r="A998">
        <v>997</v>
      </c>
      <c r="B998" t="s">
        <v>3373</v>
      </c>
      <c r="C998" t="s">
        <v>3374</v>
      </c>
      <c r="D998">
        <v>57</v>
      </c>
      <c r="E998" t="s">
        <v>29</v>
      </c>
      <c r="F998" t="s">
        <v>421</v>
      </c>
      <c r="G998" s="1">
        <v>44525</v>
      </c>
      <c r="H998" t="s">
        <v>67</v>
      </c>
      <c r="I998" t="s">
        <v>93</v>
      </c>
      <c r="J998" t="s">
        <v>1141</v>
      </c>
      <c r="K998" t="s">
        <v>24</v>
      </c>
      <c r="M998" t="s">
        <v>143</v>
      </c>
      <c r="N998" t="s">
        <v>26</v>
      </c>
      <c r="O998" s="3">
        <v>45078.094108796293</v>
      </c>
      <c r="R998">
        <v>997</v>
      </c>
      <c r="S998" t="str">
        <f>PROPER(CustomerSupport[[#This Row],[Resolution]])</f>
        <v/>
      </c>
      <c r="T998" t="str">
        <f>TRIM(CustomerSupport[[#This Row],[Customer Name]])</f>
        <v>Kari Hale</v>
      </c>
      <c r="U998">
        <f>MONTH(CustomerSupport[[#This Row],[Date of Purchase]])</f>
        <v>11</v>
      </c>
      <c r="V998" t="str">
        <f>TEXT('Working data'!G998,"mmmm")</f>
        <v>November</v>
      </c>
      <c r="W998">
        <f>YEAR(CustomerSupport[[#This Row],[Date of Purchase]])</f>
        <v>2021</v>
      </c>
      <c r="X998" t="str">
        <f t="shared" si="15"/>
        <v/>
      </c>
    </row>
    <row r="999" spans="1:24" ht="14.25" customHeight="1" x14ac:dyDescent="0.4">
      <c r="A999">
        <v>998</v>
      </c>
      <c r="B999" t="s">
        <v>3375</v>
      </c>
      <c r="C999" t="s">
        <v>3376</v>
      </c>
      <c r="D999">
        <v>43</v>
      </c>
      <c r="E999" t="s">
        <v>58</v>
      </c>
      <c r="F999" t="s">
        <v>281</v>
      </c>
      <c r="G999" s="1">
        <v>44237</v>
      </c>
      <c r="H999" t="s">
        <v>45</v>
      </c>
      <c r="I999" t="s">
        <v>60</v>
      </c>
      <c r="J999" t="s">
        <v>357</v>
      </c>
      <c r="K999" t="s">
        <v>39</v>
      </c>
      <c r="L999" t="s">
        <v>3377</v>
      </c>
      <c r="M999" t="s">
        <v>143</v>
      </c>
      <c r="N999" t="s">
        <v>83</v>
      </c>
      <c r="O999" s="3">
        <v>45078.173275462963</v>
      </c>
      <c r="P999" s="3">
        <v>45078.357303240744</v>
      </c>
      <c r="Q999">
        <v>4</v>
      </c>
      <c r="R999">
        <v>998</v>
      </c>
      <c r="S999" t="str">
        <f>PROPER(CustomerSupport[[#This Row],[Resolution]])</f>
        <v>Grow Laugh Little Air Rest Successful.</v>
      </c>
      <c r="T999" t="str">
        <f>TRIM(CustomerSupport[[#This Row],[Customer Name]])</f>
        <v>Eric Harvey</v>
      </c>
      <c r="U999">
        <f>MONTH(CustomerSupport[[#This Row],[Date of Purchase]])</f>
        <v>2</v>
      </c>
      <c r="V999" t="str">
        <f>TEXT('Working data'!G999,"mmmm")</f>
        <v>February</v>
      </c>
      <c r="W999">
        <f>YEAR(CustomerSupport[[#This Row],[Date of Purchase]])</f>
        <v>2021</v>
      </c>
      <c r="X999">
        <f t="shared" si="15"/>
        <v>4.4166666667442769</v>
      </c>
    </row>
    <row r="1000" spans="1:24" ht="14.25" customHeight="1" x14ac:dyDescent="0.4">
      <c r="A1000">
        <v>999</v>
      </c>
      <c r="B1000" t="s">
        <v>3378</v>
      </c>
      <c r="C1000" t="s">
        <v>3379</v>
      </c>
      <c r="D1000">
        <v>59</v>
      </c>
      <c r="E1000" t="s">
        <v>19</v>
      </c>
      <c r="F1000" t="s">
        <v>207</v>
      </c>
      <c r="G1000" s="1">
        <v>44258</v>
      </c>
      <c r="H1000" t="s">
        <v>59</v>
      </c>
      <c r="I1000" t="s">
        <v>77</v>
      </c>
      <c r="J1000" s="2" t="s">
        <v>3380</v>
      </c>
      <c r="K1000" t="s">
        <v>24</v>
      </c>
      <c r="M1000" t="s">
        <v>143</v>
      </c>
      <c r="N1000" t="s">
        <v>83</v>
      </c>
      <c r="O1000" s="3">
        <v>45078.917731481481</v>
      </c>
      <c r="R1000">
        <v>999</v>
      </c>
      <c r="S1000" t="str">
        <f>PROPER(CustomerSupport[[#This Row],[Resolution]])</f>
        <v/>
      </c>
      <c r="T1000" t="str">
        <f>TRIM(CustomerSupport[[#This Row],[Customer Name]])</f>
        <v>Thomas Wheeler</v>
      </c>
      <c r="U1000">
        <f>MONTH(CustomerSupport[[#This Row],[Date of Purchase]])</f>
        <v>3</v>
      </c>
      <c r="V1000" t="str">
        <f>TEXT('Working data'!G1000,"mmmm")</f>
        <v>March</v>
      </c>
      <c r="W1000">
        <f>YEAR(CustomerSupport[[#This Row],[Date of Purchase]])</f>
        <v>2021</v>
      </c>
      <c r="X1000" t="str">
        <f t="shared" si="15"/>
        <v/>
      </c>
    </row>
    <row r="1001" spans="1:24" ht="14.25" customHeight="1" x14ac:dyDescent="0.4">
      <c r="A1001">
        <v>1000</v>
      </c>
      <c r="B1001" t="s">
        <v>3381</v>
      </c>
      <c r="C1001" t="s">
        <v>3382</v>
      </c>
      <c r="D1001">
        <v>68</v>
      </c>
      <c r="E1001" t="s">
        <v>58</v>
      </c>
      <c r="F1001" t="s">
        <v>112</v>
      </c>
      <c r="G1001" s="1">
        <v>43953</v>
      </c>
      <c r="H1001" t="s">
        <v>45</v>
      </c>
      <c r="I1001" t="s">
        <v>46</v>
      </c>
      <c r="J1001" s="2" t="s">
        <v>3383</v>
      </c>
      <c r="K1001" t="s">
        <v>39</v>
      </c>
      <c r="L1001" t="s">
        <v>3384</v>
      </c>
      <c r="M1001" t="s">
        <v>89</v>
      </c>
      <c r="N1001" t="s">
        <v>33</v>
      </c>
      <c r="O1001" s="3">
        <v>45078.651087962964</v>
      </c>
      <c r="P1001" s="3">
        <v>45078.843449074076</v>
      </c>
      <c r="Q1001">
        <v>5</v>
      </c>
      <c r="R1001">
        <v>1000</v>
      </c>
      <c r="S1001" t="str">
        <f>PROPER(CustomerSupport[[#This Row],[Resolution]])</f>
        <v>Order Go Less Truth Apply Her Candidate.</v>
      </c>
      <c r="T1001" t="str">
        <f>TRIM(CustomerSupport[[#This Row],[Customer Name]])</f>
        <v>Bethany Krause</v>
      </c>
      <c r="U1001">
        <f>MONTH(CustomerSupport[[#This Row],[Date of Purchase]])</f>
        <v>5</v>
      </c>
      <c r="V1001" t="str">
        <f>TEXT('Working data'!G1001,"mmmm")</f>
        <v>May</v>
      </c>
      <c r="W1001">
        <f>YEAR(CustomerSupport[[#This Row],[Date of Purchase]])</f>
        <v>2020</v>
      </c>
      <c r="X1001">
        <f t="shared" si="15"/>
        <v>4.6166666666977108</v>
      </c>
    </row>
    <row r="1002" spans="1:24" ht="14.25" customHeight="1" x14ac:dyDescent="0.4">
      <c r="A1002">
        <v>1001</v>
      </c>
      <c r="B1002" t="s">
        <v>3385</v>
      </c>
      <c r="C1002" t="s">
        <v>3386</v>
      </c>
      <c r="D1002">
        <v>62</v>
      </c>
      <c r="E1002" t="s">
        <v>58</v>
      </c>
      <c r="F1002" t="s">
        <v>317</v>
      </c>
      <c r="G1002" s="1">
        <v>44238</v>
      </c>
      <c r="H1002" t="s">
        <v>59</v>
      </c>
      <c r="I1002" t="s">
        <v>77</v>
      </c>
      <c r="J1002" s="2" t="s">
        <v>3387</v>
      </c>
      <c r="K1002" t="s">
        <v>62</v>
      </c>
      <c r="M1002" t="s">
        <v>25</v>
      </c>
      <c r="N1002" t="s">
        <v>83</v>
      </c>
      <c r="R1002">
        <v>1001</v>
      </c>
      <c r="S1002" t="str">
        <f>PROPER(CustomerSupport[[#This Row],[Resolution]])</f>
        <v/>
      </c>
      <c r="T1002" t="str">
        <f>TRIM(CustomerSupport[[#This Row],[Customer Name]])</f>
        <v>Jeff Schaefer</v>
      </c>
      <c r="U1002">
        <f>MONTH(CustomerSupport[[#This Row],[Date of Purchase]])</f>
        <v>2</v>
      </c>
      <c r="V1002" t="str">
        <f>TEXT('Working data'!G1002,"mmmm")</f>
        <v>February</v>
      </c>
      <c r="W1002">
        <f>YEAR(CustomerSupport[[#This Row],[Date of Purchase]])</f>
        <v>2021</v>
      </c>
      <c r="X1002" t="str">
        <f t="shared" si="15"/>
        <v/>
      </c>
    </row>
    <row r="1003" spans="1:24" ht="14.25" customHeight="1" x14ac:dyDescent="0.4">
      <c r="A1003">
        <v>1002</v>
      </c>
      <c r="B1003" t="s">
        <v>3388</v>
      </c>
      <c r="C1003" t="s">
        <v>3389</v>
      </c>
      <c r="D1003">
        <v>36</v>
      </c>
      <c r="E1003" t="s">
        <v>29</v>
      </c>
      <c r="F1003" t="s">
        <v>129</v>
      </c>
      <c r="G1003" s="1">
        <v>44247</v>
      </c>
      <c r="H1003" t="s">
        <v>45</v>
      </c>
      <c r="I1003" t="s">
        <v>177</v>
      </c>
      <c r="J1003" s="2" t="s">
        <v>3390</v>
      </c>
      <c r="K1003" t="s">
        <v>62</v>
      </c>
      <c r="M1003" t="s">
        <v>25</v>
      </c>
      <c r="N1003" t="s">
        <v>26</v>
      </c>
      <c r="R1003">
        <v>1002</v>
      </c>
      <c r="S1003" t="str">
        <f>PROPER(CustomerSupport[[#This Row],[Resolution]])</f>
        <v/>
      </c>
      <c r="T1003" t="str">
        <f>TRIM(CustomerSupport[[#This Row],[Customer Name]])</f>
        <v>Andrew Acevedo</v>
      </c>
      <c r="U1003">
        <f>MONTH(CustomerSupport[[#This Row],[Date of Purchase]])</f>
        <v>2</v>
      </c>
      <c r="V1003" t="str">
        <f>TEXT('Working data'!G1003,"mmmm")</f>
        <v>February</v>
      </c>
      <c r="W1003">
        <f>YEAR(CustomerSupport[[#This Row],[Date of Purchase]])</f>
        <v>2021</v>
      </c>
      <c r="X1003" t="str">
        <f t="shared" si="15"/>
        <v/>
      </c>
    </row>
    <row r="1004" spans="1:24" ht="14.25" customHeight="1" x14ac:dyDescent="0.4">
      <c r="A1004">
        <v>1003</v>
      </c>
      <c r="B1004" t="s">
        <v>3391</v>
      </c>
      <c r="C1004" t="s">
        <v>3392</v>
      </c>
      <c r="D1004">
        <v>18</v>
      </c>
      <c r="E1004" t="s">
        <v>58</v>
      </c>
      <c r="F1004" t="s">
        <v>30</v>
      </c>
      <c r="G1004" s="1">
        <v>44144</v>
      </c>
      <c r="H1004" t="s">
        <v>59</v>
      </c>
      <c r="I1004" t="s">
        <v>52</v>
      </c>
      <c r="J1004" s="2" t="s">
        <v>3393</v>
      </c>
      <c r="K1004" t="s">
        <v>62</v>
      </c>
      <c r="M1004" t="s">
        <v>143</v>
      </c>
      <c r="N1004" t="s">
        <v>26</v>
      </c>
      <c r="R1004">
        <v>1003</v>
      </c>
      <c r="S1004" t="str">
        <f>PROPER(CustomerSupport[[#This Row],[Resolution]])</f>
        <v/>
      </c>
      <c r="T1004" t="str">
        <f>TRIM(CustomerSupport[[#This Row],[Customer Name]])</f>
        <v>Ashley Pham</v>
      </c>
      <c r="U1004">
        <f>MONTH(CustomerSupport[[#This Row],[Date of Purchase]])</f>
        <v>11</v>
      </c>
      <c r="V1004" t="str">
        <f>TEXT('Working data'!G1004,"mmmm")</f>
        <v>November</v>
      </c>
      <c r="W1004">
        <f>YEAR(CustomerSupport[[#This Row],[Date of Purchase]])</f>
        <v>2020</v>
      </c>
      <c r="X1004" t="str">
        <f t="shared" si="15"/>
        <v/>
      </c>
    </row>
    <row r="1005" spans="1:24" ht="14.25" customHeight="1" x14ac:dyDescent="0.4">
      <c r="A1005">
        <v>1004</v>
      </c>
      <c r="B1005" t="s">
        <v>3394</v>
      </c>
      <c r="C1005" t="s">
        <v>3395</v>
      </c>
      <c r="D1005">
        <v>66</v>
      </c>
      <c r="E1005" t="s">
        <v>58</v>
      </c>
      <c r="F1005" t="s">
        <v>249</v>
      </c>
      <c r="G1005" s="1">
        <v>44119</v>
      </c>
      <c r="H1005" t="s">
        <v>67</v>
      </c>
      <c r="I1005" t="s">
        <v>46</v>
      </c>
      <c r="J1005" s="2" t="s">
        <v>3396</v>
      </c>
      <c r="K1005" t="s">
        <v>62</v>
      </c>
      <c r="M1005" t="s">
        <v>89</v>
      </c>
      <c r="N1005" t="s">
        <v>83</v>
      </c>
      <c r="R1005">
        <v>1004</v>
      </c>
      <c r="S1005" t="str">
        <f>PROPER(CustomerSupport[[#This Row],[Resolution]])</f>
        <v/>
      </c>
      <c r="T1005" t="str">
        <f>TRIM(CustomerSupport[[#This Row],[Customer Name]])</f>
        <v>Leslie Perez</v>
      </c>
      <c r="U1005">
        <f>MONTH(CustomerSupport[[#This Row],[Date of Purchase]])</f>
        <v>10</v>
      </c>
      <c r="V1005" t="str">
        <f>TEXT('Working data'!G1005,"mmmm")</f>
        <v>October</v>
      </c>
      <c r="W1005">
        <f>YEAR(CustomerSupport[[#This Row],[Date of Purchase]])</f>
        <v>2020</v>
      </c>
      <c r="X1005" t="str">
        <f t="shared" si="15"/>
        <v/>
      </c>
    </row>
    <row r="1006" spans="1:24" ht="14.25" customHeight="1" x14ac:dyDescent="0.4">
      <c r="A1006">
        <v>1005</v>
      </c>
      <c r="B1006" t="s">
        <v>3397</v>
      </c>
      <c r="C1006" t="s">
        <v>2798</v>
      </c>
      <c r="D1006">
        <v>67</v>
      </c>
      <c r="E1006" t="s">
        <v>19</v>
      </c>
      <c r="F1006" t="s">
        <v>397</v>
      </c>
      <c r="G1006" s="1">
        <v>44078</v>
      </c>
      <c r="H1006" t="s">
        <v>67</v>
      </c>
      <c r="I1006" t="s">
        <v>67</v>
      </c>
      <c r="J1006" s="2" t="s">
        <v>3398</v>
      </c>
      <c r="K1006" t="s">
        <v>39</v>
      </c>
      <c r="L1006" t="s">
        <v>3399</v>
      </c>
      <c r="M1006" t="s">
        <v>143</v>
      </c>
      <c r="N1006" t="s">
        <v>33</v>
      </c>
      <c r="O1006" s="3">
        <v>45078.915763888886</v>
      </c>
      <c r="P1006" s="3">
        <v>45078.77548611111</v>
      </c>
      <c r="Q1006">
        <v>3</v>
      </c>
      <c r="R1006">
        <v>1005</v>
      </c>
      <c r="S1006" t="str">
        <f>PROPER(CustomerSupport[[#This Row],[Resolution]])</f>
        <v>Community Pm Station.</v>
      </c>
      <c r="T1006" t="str">
        <f>TRIM(CustomerSupport[[#This Row],[Customer Name]])</f>
        <v>Christopher Wilson</v>
      </c>
      <c r="U1006">
        <f>MONTH(CustomerSupport[[#This Row],[Date of Purchase]])</f>
        <v>9</v>
      </c>
      <c r="V1006" t="str">
        <f>TEXT('Working data'!G1006,"mmmm")</f>
        <v>September</v>
      </c>
      <c r="W1006">
        <f>YEAR(CustomerSupport[[#This Row],[Date of Purchase]])</f>
        <v>2020</v>
      </c>
      <c r="X1006">
        <f t="shared" si="15"/>
        <v>-3.3666666666395031</v>
      </c>
    </row>
    <row r="1007" spans="1:24" ht="14.25" customHeight="1" x14ac:dyDescent="0.4">
      <c r="A1007">
        <v>1006</v>
      </c>
      <c r="B1007" t="s">
        <v>3400</v>
      </c>
      <c r="C1007" t="s">
        <v>3401</v>
      </c>
      <c r="D1007">
        <v>58</v>
      </c>
      <c r="E1007" t="s">
        <v>29</v>
      </c>
      <c r="F1007" t="s">
        <v>30</v>
      </c>
      <c r="G1007" s="1">
        <v>43901</v>
      </c>
      <c r="H1007" t="s">
        <v>21</v>
      </c>
      <c r="I1007" t="s">
        <v>37</v>
      </c>
      <c r="J1007" t="s">
        <v>3402</v>
      </c>
      <c r="K1007" t="s">
        <v>24</v>
      </c>
      <c r="M1007" t="s">
        <v>25</v>
      </c>
      <c r="N1007" t="s">
        <v>55</v>
      </c>
      <c r="O1007" s="3">
        <v>45078.510231481479</v>
      </c>
      <c r="R1007">
        <v>1006</v>
      </c>
      <c r="S1007" t="str">
        <f>PROPER(CustomerSupport[[#This Row],[Resolution]])</f>
        <v/>
      </c>
      <c r="T1007" t="str">
        <f>TRIM(CustomerSupport[[#This Row],[Customer Name]])</f>
        <v>Ashley Brooks</v>
      </c>
      <c r="U1007">
        <f>MONTH(CustomerSupport[[#This Row],[Date of Purchase]])</f>
        <v>3</v>
      </c>
      <c r="V1007" t="str">
        <f>TEXT('Working data'!G1007,"mmmm")</f>
        <v>March</v>
      </c>
      <c r="W1007">
        <f>YEAR(CustomerSupport[[#This Row],[Date of Purchase]])</f>
        <v>2020</v>
      </c>
      <c r="X1007" t="str">
        <f t="shared" si="15"/>
        <v/>
      </c>
    </row>
    <row r="1008" spans="1:24" ht="14.25" customHeight="1" x14ac:dyDescent="0.4">
      <c r="A1008">
        <v>1007</v>
      </c>
      <c r="B1008" t="s">
        <v>3403</v>
      </c>
      <c r="C1008" t="s">
        <v>3404</v>
      </c>
      <c r="D1008">
        <v>20</v>
      </c>
      <c r="E1008" t="s">
        <v>58</v>
      </c>
      <c r="F1008" t="s">
        <v>149</v>
      </c>
      <c r="G1008" s="1">
        <v>44201</v>
      </c>
      <c r="H1008" t="s">
        <v>45</v>
      </c>
      <c r="I1008" t="s">
        <v>37</v>
      </c>
      <c r="J1008" s="2" t="s">
        <v>3405</v>
      </c>
      <c r="K1008" t="s">
        <v>39</v>
      </c>
      <c r="L1008" t="s">
        <v>3406</v>
      </c>
      <c r="M1008" t="s">
        <v>25</v>
      </c>
      <c r="N1008" t="s">
        <v>55</v>
      </c>
      <c r="O1008" s="3">
        <v>45078.124131944445</v>
      </c>
      <c r="P1008" s="3">
        <v>45078.310243055559</v>
      </c>
      <c r="Q1008">
        <v>4</v>
      </c>
      <c r="R1008">
        <v>1007</v>
      </c>
      <c r="S1008" t="str">
        <f>PROPER(CustomerSupport[[#This Row],[Resolution]])</f>
        <v>Create Able Decade Card Democrat Offer Seem.</v>
      </c>
      <c r="T1008" t="str">
        <f>TRIM(CustomerSupport[[#This Row],[Customer Name]])</f>
        <v>Savannah Mcneil</v>
      </c>
      <c r="U1008">
        <f>MONTH(CustomerSupport[[#This Row],[Date of Purchase]])</f>
        <v>1</v>
      </c>
      <c r="V1008" t="str">
        <f>TEXT('Working data'!G1008,"mmmm")</f>
        <v>January</v>
      </c>
      <c r="W1008">
        <f>YEAR(CustomerSupport[[#This Row],[Date of Purchase]])</f>
        <v>2021</v>
      </c>
      <c r="X1008">
        <f t="shared" si="15"/>
        <v>4.4666666667326353</v>
      </c>
    </row>
    <row r="1009" spans="1:24" ht="14.25" customHeight="1" x14ac:dyDescent="0.4">
      <c r="A1009">
        <v>1008</v>
      </c>
      <c r="B1009" t="s">
        <v>3407</v>
      </c>
      <c r="C1009" t="s">
        <v>3408</v>
      </c>
      <c r="D1009">
        <v>46</v>
      </c>
      <c r="E1009" t="s">
        <v>19</v>
      </c>
      <c r="F1009" t="s">
        <v>211</v>
      </c>
      <c r="G1009" s="1">
        <v>44392</v>
      </c>
      <c r="H1009" t="s">
        <v>45</v>
      </c>
      <c r="I1009" t="s">
        <v>77</v>
      </c>
      <c r="J1009" s="2" t="s">
        <v>3409</v>
      </c>
      <c r="K1009" t="s">
        <v>62</v>
      </c>
      <c r="M1009" t="s">
        <v>143</v>
      </c>
      <c r="N1009" t="s">
        <v>55</v>
      </c>
      <c r="R1009">
        <v>1008</v>
      </c>
      <c r="S1009" t="str">
        <f>PROPER(CustomerSupport[[#This Row],[Resolution]])</f>
        <v/>
      </c>
      <c r="T1009" t="str">
        <f>TRIM(CustomerSupport[[#This Row],[Customer Name]])</f>
        <v>Alfred Vincent</v>
      </c>
      <c r="U1009">
        <f>MONTH(CustomerSupport[[#This Row],[Date of Purchase]])</f>
        <v>7</v>
      </c>
      <c r="V1009" t="str">
        <f>TEXT('Working data'!G1009,"mmmm")</f>
        <v>July</v>
      </c>
      <c r="W1009">
        <f>YEAR(CustomerSupport[[#This Row],[Date of Purchase]])</f>
        <v>2021</v>
      </c>
      <c r="X1009" t="str">
        <f t="shared" si="15"/>
        <v/>
      </c>
    </row>
    <row r="1010" spans="1:24" ht="14.25" customHeight="1" x14ac:dyDescent="0.4">
      <c r="A1010">
        <v>1009</v>
      </c>
      <c r="B1010" t="s">
        <v>3410</v>
      </c>
      <c r="C1010" t="s">
        <v>3411</v>
      </c>
      <c r="D1010">
        <v>62</v>
      </c>
      <c r="E1010" t="s">
        <v>58</v>
      </c>
      <c r="F1010" t="s">
        <v>223</v>
      </c>
      <c r="G1010" s="1">
        <v>44502</v>
      </c>
      <c r="H1010" t="s">
        <v>67</v>
      </c>
      <c r="I1010" t="s">
        <v>67</v>
      </c>
      <c r="J1010" s="2" t="s">
        <v>3412</v>
      </c>
      <c r="K1010" t="s">
        <v>39</v>
      </c>
      <c r="L1010" t="s">
        <v>3413</v>
      </c>
      <c r="M1010" t="s">
        <v>143</v>
      </c>
      <c r="N1010" t="s">
        <v>26</v>
      </c>
      <c r="O1010" s="3">
        <v>45078.862372685187</v>
      </c>
      <c r="P1010" s="3">
        <v>45078.367928240739</v>
      </c>
      <c r="Q1010">
        <v>3</v>
      </c>
      <c r="R1010">
        <v>1009</v>
      </c>
      <c r="S1010" t="str">
        <f>PROPER(CustomerSupport[[#This Row],[Resolution]])</f>
        <v>Left Current Tell Summer Parent.</v>
      </c>
      <c r="T1010" t="str">
        <f>TRIM(CustomerSupport[[#This Row],[Customer Name]])</f>
        <v>Stephen Zhang</v>
      </c>
      <c r="U1010">
        <f>MONTH(CustomerSupport[[#This Row],[Date of Purchase]])</f>
        <v>11</v>
      </c>
      <c r="V1010" t="str">
        <f>TEXT('Working data'!G1010,"mmmm")</f>
        <v>November</v>
      </c>
      <c r="W1010">
        <f>YEAR(CustomerSupport[[#This Row],[Date of Purchase]])</f>
        <v>2021</v>
      </c>
      <c r="X1010">
        <f t="shared" si="15"/>
        <v>-11.866666666755918</v>
      </c>
    </row>
    <row r="1011" spans="1:24" ht="14.25" customHeight="1" x14ac:dyDescent="0.4">
      <c r="A1011">
        <v>1010</v>
      </c>
      <c r="B1011" t="s">
        <v>3414</v>
      </c>
      <c r="C1011" t="s">
        <v>3415</v>
      </c>
      <c r="D1011">
        <v>51</v>
      </c>
      <c r="E1011" t="s">
        <v>19</v>
      </c>
      <c r="F1011" t="s">
        <v>211</v>
      </c>
      <c r="G1011" s="1">
        <v>43865</v>
      </c>
      <c r="H1011" t="s">
        <v>45</v>
      </c>
      <c r="I1011" t="s">
        <v>177</v>
      </c>
      <c r="J1011" t="s">
        <v>3416</v>
      </c>
      <c r="K1011" t="s">
        <v>39</v>
      </c>
      <c r="L1011" t="s">
        <v>3417</v>
      </c>
      <c r="M1011" t="s">
        <v>89</v>
      </c>
      <c r="N1011" t="s">
        <v>26</v>
      </c>
      <c r="O1011" s="3">
        <v>45078.292245370372</v>
      </c>
      <c r="P1011" s="3">
        <v>45078.064467592594</v>
      </c>
      <c r="Q1011">
        <v>2</v>
      </c>
      <c r="R1011">
        <v>1010</v>
      </c>
      <c r="S1011" t="str">
        <f>PROPER(CustomerSupport[[#This Row],[Resolution]])</f>
        <v>Service Note Themselves Century Almost.</v>
      </c>
      <c r="T1011" t="str">
        <f>TRIM(CustomerSupport[[#This Row],[Customer Name]])</f>
        <v>Karla West</v>
      </c>
      <c r="U1011">
        <f>MONTH(CustomerSupport[[#This Row],[Date of Purchase]])</f>
        <v>2</v>
      </c>
      <c r="V1011" t="str">
        <f>TEXT('Working data'!G1011,"mmmm")</f>
        <v>February</v>
      </c>
      <c r="W1011">
        <f>YEAR(CustomerSupport[[#This Row],[Date of Purchase]])</f>
        <v>2020</v>
      </c>
      <c r="X1011">
        <f t="shared" si="15"/>
        <v>-5.4666666666744277</v>
      </c>
    </row>
    <row r="1012" spans="1:24" ht="14.25" customHeight="1" x14ac:dyDescent="0.4">
      <c r="A1012">
        <v>1011</v>
      </c>
      <c r="B1012" t="s">
        <v>3418</v>
      </c>
      <c r="C1012" t="s">
        <v>3419</v>
      </c>
      <c r="D1012">
        <v>38</v>
      </c>
      <c r="E1012" t="s">
        <v>58</v>
      </c>
      <c r="F1012" t="s">
        <v>44</v>
      </c>
      <c r="G1012" s="1">
        <v>44015</v>
      </c>
      <c r="H1012" t="s">
        <v>67</v>
      </c>
      <c r="I1012" t="s">
        <v>77</v>
      </c>
      <c r="J1012" t="s">
        <v>3420</v>
      </c>
      <c r="K1012" t="s">
        <v>39</v>
      </c>
      <c r="L1012" t="s">
        <v>3421</v>
      </c>
      <c r="M1012" t="s">
        <v>41</v>
      </c>
      <c r="N1012" t="s">
        <v>33</v>
      </c>
      <c r="O1012" s="3">
        <v>45078.52071759259</v>
      </c>
      <c r="P1012" s="3">
        <v>45078.313078703701</v>
      </c>
      <c r="Q1012">
        <v>5</v>
      </c>
      <c r="R1012">
        <v>1011</v>
      </c>
      <c r="S1012" t="str">
        <f>PROPER(CustomerSupport[[#This Row],[Resolution]])</f>
        <v>Program Commercial Suffer.</v>
      </c>
      <c r="T1012" t="str">
        <f>TRIM(CustomerSupport[[#This Row],[Customer Name]])</f>
        <v>Samantha Bradshaw</v>
      </c>
      <c r="U1012">
        <f>MONTH(CustomerSupport[[#This Row],[Date of Purchase]])</f>
        <v>7</v>
      </c>
      <c r="V1012" t="str">
        <f>TEXT('Working data'!G1012,"mmmm")</f>
        <v>July</v>
      </c>
      <c r="W1012">
        <f>YEAR(CustomerSupport[[#This Row],[Date of Purchase]])</f>
        <v>2020</v>
      </c>
      <c r="X1012">
        <f t="shared" si="15"/>
        <v>-4.9833333333372138</v>
      </c>
    </row>
    <row r="1013" spans="1:24" ht="14.25" customHeight="1" x14ac:dyDescent="0.4">
      <c r="A1013">
        <v>1012</v>
      </c>
      <c r="B1013" t="s">
        <v>3422</v>
      </c>
      <c r="C1013" t="s">
        <v>3423</v>
      </c>
      <c r="D1013">
        <v>47</v>
      </c>
      <c r="E1013" t="s">
        <v>58</v>
      </c>
      <c r="F1013" t="s">
        <v>86</v>
      </c>
      <c r="G1013" s="1">
        <v>44131</v>
      </c>
      <c r="H1013" t="s">
        <v>67</v>
      </c>
      <c r="I1013" t="s">
        <v>37</v>
      </c>
      <c r="J1013" s="2" t="s">
        <v>3424</v>
      </c>
      <c r="K1013" t="s">
        <v>24</v>
      </c>
      <c r="M1013" t="s">
        <v>41</v>
      </c>
      <c r="N1013" t="s">
        <v>26</v>
      </c>
      <c r="O1013" s="3">
        <v>45078.327673611115</v>
      </c>
      <c r="R1013">
        <v>1012</v>
      </c>
      <c r="S1013" t="str">
        <f>PROPER(CustomerSupport[[#This Row],[Resolution]])</f>
        <v/>
      </c>
      <c r="T1013" t="str">
        <f>TRIM(CustomerSupport[[#This Row],[Customer Name]])</f>
        <v>Andrew Moore</v>
      </c>
      <c r="U1013">
        <f>MONTH(CustomerSupport[[#This Row],[Date of Purchase]])</f>
        <v>10</v>
      </c>
      <c r="V1013" t="str">
        <f>TEXT('Working data'!G1013,"mmmm")</f>
        <v>October</v>
      </c>
      <c r="W1013">
        <f>YEAR(CustomerSupport[[#This Row],[Date of Purchase]])</f>
        <v>2020</v>
      </c>
      <c r="X1013" t="str">
        <f t="shared" si="15"/>
        <v/>
      </c>
    </row>
    <row r="1014" spans="1:24" ht="14.25" customHeight="1" x14ac:dyDescent="0.4">
      <c r="A1014">
        <v>1013</v>
      </c>
      <c r="B1014" t="s">
        <v>3425</v>
      </c>
      <c r="C1014" t="s">
        <v>3426</v>
      </c>
      <c r="D1014">
        <v>64</v>
      </c>
      <c r="E1014" t="s">
        <v>19</v>
      </c>
      <c r="F1014" t="s">
        <v>65</v>
      </c>
      <c r="G1014" s="1">
        <v>44391</v>
      </c>
      <c r="H1014" t="s">
        <v>67</v>
      </c>
      <c r="I1014" t="s">
        <v>60</v>
      </c>
      <c r="J1014" s="2" t="s">
        <v>3427</v>
      </c>
      <c r="K1014" t="s">
        <v>39</v>
      </c>
      <c r="L1014" t="s">
        <v>3428</v>
      </c>
      <c r="M1014" t="s">
        <v>89</v>
      </c>
      <c r="N1014" t="s">
        <v>55</v>
      </c>
      <c r="O1014" s="3">
        <v>45078.139490740738</v>
      </c>
      <c r="P1014" s="3">
        <v>45078.09574074074</v>
      </c>
      <c r="Q1014">
        <v>4</v>
      </c>
      <c r="R1014">
        <v>1013</v>
      </c>
      <c r="S1014" t="str">
        <f>PROPER(CustomerSupport[[#This Row],[Resolution]])</f>
        <v>Take Radio Production Teach Box Several.</v>
      </c>
      <c r="T1014" t="str">
        <f>TRIM(CustomerSupport[[#This Row],[Customer Name]])</f>
        <v>Omar Lopez</v>
      </c>
      <c r="U1014">
        <f>MONTH(CustomerSupport[[#This Row],[Date of Purchase]])</f>
        <v>7</v>
      </c>
      <c r="V1014" t="str">
        <f>TEXT('Working data'!G1014,"mmmm")</f>
        <v>July</v>
      </c>
      <c r="W1014">
        <f>YEAR(CustomerSupport[[#This Row],[Date of Purchase]])</f>
        <v>2021</v>
      </c>
      <c r="X1014">
        <f t="shared" si="15"/>
        <v>-1.0499999999301508</v>
      </c>
    </row>
    <row r="1015" spans="1:24" ht="14.25" customHeight="1" x14ac:dyDescent="0.4">
      <c r="A1015">
        <v>1014</v>
      </c>
      <c r="B1015" t="s">
        <v>3429</v>
      </c>
      <c r="C1015" t="s">
        <v>3430</v>
      </c>
      <c r="D1015">
        <v>29</v>
      </c>
      <c r="E1015" t="s">
        <v>58</v>
      </c>
      <c r="F1015" t="s">
        <v>92</v>
      </c>
      <c r="G1015" s="1">
        <v>44355</v>
      </c>
      <c r="H1015" t="s">
        <v>67</v>
      </c>
      <c r="I1015" t="s">
        <v>67</v>
      </c>
      <c r="J1015" s="2" t="s">
        <v>3431</v>
      </c>
      <c r="K1015" t="s">
        <v>24</v>
      </c>
      <c r="M1015" t="s">
        <v>89</v>
      </c>
      <c r="N1015" t="s">
        <v>83</v>
      </c>
      <c r="O1015" s="3">
        <v>45078.116585648146</v>
      </c>
      <c r="R1015">
        <v>1014</v>
      </c>
      <c r="S1015" t="str">
        <f>PROPER(CustomerSupport[[#This Row],[Resolution]])</f>
        <v/>
      </c>
      <c r="T1015" t="str">
        <f>TRIM(CustomerSupport[[#This Row],[Customer Name]])</f>
        <v>Samantha Taylor</v>
      </c>
      <c r="U1015">
        <f>MONTH(CustomerSupport[[#This Row],[Date of Purchase]])</f>
        <v>6</v>
      </c>
      <c r="V1015" t="str">
        <f>TEXT('Working data'!G1015,"mmmm")</f>
        <v>June</v>
      </c>
      <c r="W1015">
        <f>YEAR(CustomerSupport[[#This Row],[Date of Purchase]])</f>
        <v>2021</v>
      </c>
      <c r="X1015" t="str">
        <f t="shared" si="15"/>
        <v/>
      </c>
    </row>
    <row r="1016" spans="1:24" ht="14.25" customHeight="1" x14ac:dyDescent="0.4">
      <c r="A1016">
        <v>1015</v>
      </c>
      <c r="B1016" t="s">
        <v>3432</v>
      </c>
      <c r="C1016" t="s">
        <v>3433</v>
      </c>
      <c r="D1016">
        <v>21</v>
      </c>
      <c r="E1016" t="s">
        <v>19</v>
      </c>
      <c r="F1016" t="s">
        <v>456</v>
      </c>
      <c r="G1016" s="1">
        <v>43910</v>
      </c>
      <c r="H1016" t="s">
        <v>66</v>
      </c>
      <c r="I1016" t="s">
        <v>67</v>
      </c>
      <c r="J1016" s="2" t="s">
        <v>3434</v>
      </c>
      <c r="K1016" t="s">
        <v>24</v>
      </c>
      <c r="M1016" t="s">
        <v>25</v>
      </c>
      <c r="N1016" t="s">
        <v>55</v>
      </c>
      <c r="O1016" s="3">
        <v>45078.608275462961</v>
      </c>
      <c r="R1016">
        <v>1015</v>
      </c>
      <c r="S1016" t="str">
        <f>PROPER(CustomerSupport[[#This Row],[Resolution]])</f>
        <v/>
      </c>
      <c r="T1016" t="str">
        <f>TRIM(CustomerSupport[[#This Row],[Customer Name]])</f>
        <v>Jared Chang</v>
      </c>
      <c r="U1016">
        <f>MONTH(CustomerSupport[[#This Row],[Date of Purchase]])</f>
        <v>3</v>
      </c>
      <c r="V1016" t="str">
        <f>TEXT('Working data'!G1016,"mmmm")</f>
        <v>March</v>
      </c>
      <c r="W1016">
        <f>YEAR(CustomerSupport[[#This Row],[Date of Purchase]])</f>
        <v>2020</v>
      </c>
      <c r="X1016" t="str">
        <f t="shared" si="15"/>
        <v/>
      </c>
    </row>
    <row r="1017" spans="1:24" ht="14.25" customHeight="1" x14ac:dyDescent="0.4">
      <c r="A1017">
        <v>1016</v>
      </c>
      <c r="B1017" t="s">
        <v>3435</v>
      </c>
      <c r="C1017" t="s">
        <v>3436</v>
      </c>
      <c r="D1017">
        <v>59</v>
      </c>
      <c r="E1017" t="s">
        <v>19</v>
      </c>
      <c r="F1017" t="s">
        <v>219</v>
      </c>
      <c r="G1017" s="1">
        <v>44530</v>
      </c>
      <c r="H1017" t="s">
        <v>66</v>
      </c>
      <c r="I1017" t="s">
        <v>46</v>
      </c>
      <c r="J1017" s="2" t="s">
        <v>3437</v>
      </c>
      <c r="K1017" t="s">
        <v>39</v>
      </c>
      <c r="L1017" t="s">
        <v>3438</v>
      </c>
      <c r="M1017" t="s">
        <v>25</v>
      </c>
      <c r="N1017" t="s">
        <v>83</v>
      </c>
      <c r="O1017" s="3">
        <v>45078.092326388891</v>
      </c>
      <c r="P1017" s="3">
        <v>45078.749965277777</v>
      </c>
      <c r="Q1017">
        <v>1</v>
      </c>
      <c r="R1017">
        <v>1016</v>
      </c>
      <c r="S1017" t="str">
        <f>PROPER(CustomerSupport[[#This Row],[Resolution]])</f>
        <v>Organization Soldier Without Area Upon Newspaper.</v>
      </c>
      <c r="T1017" t="str">
        <f>TRIM(CustomerSupport[[#This Row],[Customer Name]])</f>
        <v>Gerald Ayala</v>
      </c>
      <c r="U1017">
        <f>MONTH(CustomerSupport[[#This Row],[Date of Purchase]])</f>
        <v>11</v>
      </c>
      <c r="V1017" t="str">
        <f>TEXT('Working data'!G1017,"mmmm")</f>
        <v>November</v>
      </c>
      <c r="W1017">
        <f>YEAR(CustomerSupport[[#This Row],[Date of Purchase]])</f>
        <v>2021</v>
      </c>
      <c r="X1017">
        <f t="shared" si="15"/>
        <v>15.783333333267365</v>
      </c>
    </row>
    <row r="1018" spans="1:24" ht="14.25" customHeight="1" x14ac:dyDescent="0.4">
      <c r="A1018">
        <v>1017</v>
      </c>
      <c r="B1018" t="s">
        <v>3439</v>
      </c>
      <c r="C1018" t="s">
        <v>3440</v>
      </c>
      <c r="D1018">
        <v>44</v>
      </c>
      <c r="E1018" t="s">
        <v>29</v>
      </c>
      <c r="F1018" t="s">
        <v>207</v>
      </c>
      <c r="G1018" s="1">
        <v>43925</v>
      </c>
      <c r="H1018" t="s">
        <v>59</v>
      </c>
      <c r="I1018" t="s">
        <v>99</v>
      </c>
      <c r="J1018" s="2" t="s">
        <v>3441</v>
      </c>
      <c r="K1018" t="s">
        <v>24</v>
      </c>
      <c r="M1018" t="s">
        <v>41</v>
      </c>
      <c r="N1018" t="s">
        <v>26</v>
      </c>
      <c r="O1018" s="3">
        <v>45077.958310185182</v>
      </c>
      <c r="R1018">
        <v>1017</v>
      </c>
      <c r="S1018" t="str">
        <f>PROPER(CustomerSupport[[#This Row],[Resolution]])</f>
        <v/>
      </c>
      <c r="T1018" t="str">
        <f>TRIM(CustomerSupport[[#This Row],[Customer Name]])</f>
        <v>Marie Fletcher</v>
      </c>
      <c r="U1018">
        <f>MONTH(CustomerSupport[[#This Row],[Date of Purchase]])</f>
        <v>4</v>
      </c>
      <c r="V1018" t="str">
        <f>TEXT('Working data'!G1018,"mmmm")</f>
        <v>April</v>
      </c>
      <c r="W1018">
        <f>YEAR(CustomerSupport[[#This Row],[Date of Purchase]])</f>
        <v>2020</v>
      </c>
      <c r="X1018" t="str">
        <f t="shared" si="15"/>
        <v/>
      </c>
    </row>
    <row r="1019" spans="1:24" ht="14.25" customHeight="1" x14ac:dyDescent="0.4">
      <c r="A1019">
        <v>1018</v>
      </c>
      <c r="B1019" t="s">
        <v>3442</v>
      </c>
      <c r="C1019" t="s">
        <v>3443</v>
      </c>
      <c r="D1019">
        <v>48</v>
      </c>
      <c r="E1019" t="s">
        <v>19</v>
      </c>
      <c r="F1019" t="s">
        <v>76</v>
      </c>
      <c r="G1019" s="1">
        <v>44010</v>
      </c>
      <c r="H1019" t="s">
        <v>59</v>
      </c>
      <c r="I1019" t="s">
        <v>67</v>
      </c>
      <c r="J1019" s="2" t="s">
        <v>3444</v>
      </c>
      <c r="K1019" t="s">
        <v>39</v>
      </c>
      <c r="L1019" t="s">
        <v>3445</v>
      </c>
      <c r="M1019" t="s">
        <v>143</v>
      </c>
      <c r="N1019" t="s">
        <v>33</v>
      </c>
      <c r="O1019" s="3">
        <v>45078.236111111109</v>
      </c>
      <c r="P1019" s="3">
        <v>45078.075694444444</v>
      </c>
      <c r="Q1019">
        <v>2</v>
      </c>
      <c r="R1019">
        <v>1018</v>
      </c>
      <c r="S1019" t="str">
        <f>PROPER(CustomerSupport[[#This Row],[Resolution]])</f>
        <v>New Cost Whatever Billion Reveal Outside.</v>
      </c>
      <c r="T1019" t="str">
        <f>TRIM(CustomerSupport[[#This Row],[Customer Name]])</f>
        <v>Diane Collins</v>
      </c>
      <c r="U1019">
        <f>MONTH(CustomerSupport[[#This Row],[Date of Purchase]])</f>
        <v>6</v>
      </c>
      <c r="V1019" t="str">
        <f>TEXT('Working data'!G1019,"mmmm")</f>
        <v>June</v>
      </c>
      <c r="W1019">
        <f>YEAR(CustomerSupport[[#This Row],[Date of Purchase]])</f>
        <v>2020</v>
      </c>
      <c r="X1019">
        <f t="shared" si="15"/>
        <v>-3.8499999999767169</v>
      </c>
    </row>
    <row r="1020" spans="1:24" ht="14.25" customHeight="1" x14ac:dyDescent="0.4">
      <c r="A1020">
        <v>1019</v>
      </c>
      <c r="B1020" t="s">
        <v>3446</v>
      </c>
      <c r="C1020" t="s">
        <v>3447</v>
      </c>
      <c r="D1020">
        <v>64</v>
      </c>
      <c r="E1020" t="s">
        <v>29</v>
      </c>
      <c r="F1020" t="s">
        <v>286</v>
      </c>
      <c r="G1020" s="1">
        <v>43877</v>
      </c>
      <c r="H1020" t="s">
        <v>67</v>
      </c>
      <c r="I1020" t="s">
        <v>93</v>
      </c>
      <c r="J1020" s="2" t="s">
        <v>3448</v>
      </c>
      <c r="K1020" t="s">
        <v>24</v>
      </c>
      <c r="M1020" t="s">
        <v>41</v>
      </c>
      <c r="N1020" t="s">
        <v>26</v>
      </c>
      <c r="O1020" s="3">
        <v>45078.229872685188</v>
      </c>
      <c r="R1020">
        <v>1019</v>
      </c>
      <c r="S1020" t="str">
        <f>PROPER(CustomerSupport[[#This Row],[Resolution]])</f>
        <v/>
      </c>
      <c r="T1020" t="str">
        <f>TRIM(CustomerSupport[[#This Row],[Customer Name]])</f>
        <v>Angela White</v>
      </c>
      <c r="U1020">
        <f>MONTH(CustomerSupport[[#This Row],[Date of Purchase]])</f>
        <v>2</v>
      </c>
      <c r="V1020" t="str">
        <f>TEXT('Working data'!G1020,"mmmm")</f>
        <v>February</v>
      </c>
      <c r="W1020">
        <f>YEAR(CustomerSupport[[#This Row],[Date of Purchase]])</f>
        <v>2020</v>
      </c>
      <c r="X1020" t="str">
        <f t="shared" si="15"/>
        <v/>
      </c>
    </row>
    <row r="1021" spans="1:24" ht="14.25" customHeight="1" x14ac:dyDescent="0.4">
      <c r="A1021">
        <v>1020</v>
      </c>
      <c r="B1021" t="s">
        <v>3449</v>
      </c>
      <c r="C1021" t="s">
        <v>3450</v>
      </c>
      <c r="D1021">
        <v>39</v>
      </c>
      <c r="E1021" t="s">
        <v>19</v>
      </c>
      <c r="F1021" t="s">
        <v>397</v>
      </c>
      <c r="G1021" s="1">
        <v>44102</v>
      </c>
      <c r="H1021" t="s">
        <v>59</v>
      </c>
      <c r="I1021" t="s">
        <v>99</v>
      </c>
      <c r="J1021" t="s">
        <v>3451</v>
      </c>
      <c r="K1021" t="s">
        <v>39</v>
      </c>
      <c r="L1021" t="s">
        <v>3452</v>
      </c>
      <c r="M1021" t="s">
        <v>25</v>
      </c>
      <c r="N1021" t="s">
        <v>83</v>
      </c>
      <c r="O1021" s="3">
        <v>45078.523622685185</v>
      </c>
      <c r="P1021" s="3">
        <v>45078.825706018521</v>
      </c>
      <c r="Q1021">
        <v>2</v>
      </c>
      <c r="R1021">
        <v>1020</v>
      </c>
      <c r="S1021" t="str">
        <f>PROPER(CustomerSupport[[#This Row],[Resolution]])</f>
        <v>Production Method Important Professional Have.</v>
      </c>
      <c r="T1021" t="str">
        <f>TRIM(CustomerSupport[[#This Row],[Customer Name]])</f>
        <v>Veronica Black</v>
      </c>
      <c r="U1021">
        <f>MONTH(CustomerSupport[[#This Row],[Date of Purchase]])</f>
        <v>9</v>
      </c>
      <c r="V1021" t="str">
        <f>TEXT('Working data'!G1021,"mmmm")</f>
        <v>September</v>
      </c>
      <c r="W1021">
        <f>YEAR(CustomerSupport[[#This Row],[Date of Purchase]])</f>
        <v>2020</v>
      </c>
      <c r="X1021">
        <f t="shared" si="15"/>
        <v>7.2500000000582077</v>
      </c>
    </row>
    <row r="1022" spans="1:24" ht="14.25" customHeight="1" x14ac:dyDescent="0.4">
      <c r="A1022">
        <v>1021</v>
      </c>
      <c r="B1022" t="s">
        <v>3453</v>
      </c>
      <c r="C1022" t="s">
        <v>3454</v>
      </c>
      <c r="D1022">
        <v>41</v>
      </c>
      <c r="E1022" t="s">
        <v>58</v>
      </c>
      <c r="F1022" t="s">
        <v>86</v>
      </c>
      <c r="G1022" s="1">
        <v>43894</v>
      </c>
      <c r="H1022" t="s">
        <v>59</v>
      </c>
      <c r="I1022" t="s">
        <v>150</v>
      </c>
      <c r="J1022" t="s">
        <v>3455</v>
      </c>
      <c r="K1022" t="s">
        <v>24</v>
      </c>
      <c r="M1022" t="s">
        <v>25</v>
      </c>
      <c r="N1022" t="s">
        <v>26</v>
      </c>
      <c r="O1022" s="3">
        <v>45078.04378472222</v>
      </c>
      <c r="R1022">
        <v>1021</v>
      </c>
      <c r="S1022" t="str">
        <f>PROPER(CustomerSupport[[#This Row],[Resolution]])</f>
        <v/>
      </c>
      <c r="T1022" t="str">
        <f>TRIM(CustomerSupport[[#This Row],[Customer Name]])</f>
        <v>Thomas Contreras</v>
      </c>
      <c r="U1022">
        <f>MONTH(CustomerSupport[[#This Row],[Date of Purchase]])</f>
        <v>3</v>
      </c>
      <c r="V1022" t="str">
        <f>TEXT('Working data'!G1022,"mmmm")</f>
        <v>March</v>
      </c>
      <c r="W1022">
        <f>YEAR(CustomerSupport[[#This Row],[Date of Purchase]])</f>
        <v>2020</v>
      </c>
      <c r="X1022" t="str">
        <f t="shared" si="15"/>
        <v/>
      </c>
    </row>
    <row r="1023" spans="1:24" ht="14.25" customHeight="1" x14ac:dyDescent="0.4">
      <c r="A1023">
        <v>1022</v>
      </c>
      <c r="B1023" t="s">
        <v>3456</v>
      </c>
      <c r="C1023" t="s">
        <v>3457</v>
      </c>
      <c r="D1023">
        <v>29</v>
      </c>
      <c r="E1023" t="s">
        <v>19</v>
      </c>
      <c r="F1023" t="s">
        <v>223</v>
      </c>
      <c r="G1023" s="1">
        <v>44203</v>
      </c>
      <c r="H1023" t="s">
        <v>66</v>
      </c>
      <c r="I1023" t="s">
        <v>37</v>
      </c>
      <c r="J1023" t="s">
        <v>3458</v>
      </c>
      <c r="K1023" t="s">
        <v>39</v>
      </c>
      <c r="L1023" t="s">
        <v>3459</v>
      </c>
      <c r="M1023" t="s">
        <v>25</v>
      </c>
      <c r="N1023" t="s">
        <v>83</v>
      </c>
      <c r="O1023" s="3">
        <v>45078.256979166668</v>
      </c>
      <c r="P1023" s="3">
        <v>45078.459062499998</v>
      </c>
      <c r="Q1023">
        <v>5</v>
      </c>
      <c r="R1023">
        <v>1022</v>
      </c>
      <c r="S1023" t="str">
        <f>PROPER(CustomerSupport[[#This Row],[Resolution]])</f>
        <v>Head Generation Worry.</v>
      </c>
      <c r="T1023" t="str">
        <f>TRIM(CustomerSupport[[#This Row],[Customer Name]])</f>
        <v>Veronica Maxwell</v>
      </c>
      <c r="U1023">
        <f>MONTH(CustomerSupport[[#This Row],[Date of Purchase]])</f>
        <v>1</v>
      </c>
      <c r="V1023" t="str">
        <f>TEXT('Working data'!G1023,"mmmm")</f>
        <v>January</v>
      </c>
      <c r="W1023">
        <f>YEAR(CustomerSupport[[#This Row],[Date of Purchase]])</f>
        <v>2021</v>
      </c>
      <c r="X1023">
        <f t="shared" si="15"/>
        <v>4.8499999999185093</v>
      </c>
    </row>
    <row r="1024" spans="1:24" ht="14.25" customHeight="1" x14ac:dyDescent="0.4">
      <c r="A1024">
        <v>1023</v>
      </c>
      <c r="B1024" t="s">
        <v>3460</v>
      </c>
      <c r="C1024" t="s">
        <v>3461</v>
      </c>
      <c r="D1024">
        <v>25</v>
      </c>
      <c r="E1024" t="s">
        <v>19</v>
      </c>
      <c r="F1024" t="s">
        <v>51</v>
      </c>
      <c r="G1024" s="1">
        <v>44068</v>
      </c>
      <c r="H1024" t="s">
        <v>59</v>
      </c>
      <c r="I1024" t="s">
        <v>99</v>
      </c>
      <c r="J1024" s="2" t="s">
        <v>3462</v>
      </c>
      <c r="K1024" t="s">
        <v>24</v>
      </c>
      <c r="M1024" t="s">
        <v>89</v>
      </c>
      <c r="N1024" t="s">
        <v>55</v>
      </c>
      <c r="O1024" s="3">
        <v>45078.481296296297</v>
      </c>
      <c r="R1024">
        <v>1023</v>
      </c>
      <c r="S1024" t="str">
        <f>PROPER(CustomerSupport[[#This Row],[Resolution]])</f>
        <v/>
      </c>
      <c r="T1024" t="str">
        <f>TRIM(CustomerSupport[[#This Row],[Customer Name]])</f>
        <v>Miss Natalie Rios</v>
      </c>
      <c r="U1024">
        <f>MONTH(CustomerSupport[[#This Row],[Date of Purchase]])</f>
        <v>8</v>
      </c>
      <c r="V1024" t="str">
        <f>TEXT('Working data'!G1024,"mmmm")</f>
        <v>August</v>
      </c>
      <c r="W1024">
        <f>YEAR(CustomerSupport[[#This Row],[Date of Purchase]])</f>
        <v>2020</v>
      </c>
      <c r="X1024" t="str">
        <f t="shared" si="15"/>
        <v/>
      </c>
    </row>
    <row r="1025" spans="1:24" ht="14.25" customHeight="1" x14ac:dyDescent="0.4">
      <c r="A1025">
        <v>1024</v>
      </c>
      <c r="B1025" t="s">
        <v>3463</v>
      </c>
      <c r="C1025" t="s">
        <v>3464</v>
      </c>
      <c r="D1025">
        <v>24</v>
      </c>
      <c r="E1025" t="s">
        <v>19</v>
      </c>
      <c r="F1025" t="s">
        <v>76</v>
      </c>
      <c r="G1025" s="1">
        <v>44358</v>
      </c>
      <c r="H1025" t="s">
        <v>21</v>
      </c>
      <c r="I1025" t="s">
        <v>93</v>
      </c>
      <c r="J1025" s="2" t="s">
        <v>3465</v>
      </c>
      <c r="K1025" t="s">
        <v>62</v>
      </c>
      <c r="M1025" t="s">
        <v>143</v>
      </c>
      <c r="N1025" t="s">
        <v>26</v>
      </c>
      <c r="R1025">
        <v>1024</v>
      </c>
      <c r="S1025" t="str">
        <f>PROPER(CustomerSupport[[#This Row],[Resolution]])</f>
        <v/>
      </c>
      <c r="T1025" t="str">
        <f>TRIM(CustomerSupport[[#This Row],[Customer Name]])</f>
        <v>Aaron Morales</v>
      </c>
      <c r="U1025">
        <f>MONTH(CustomerSupport[[#This Row],[Date of Purchase]])</f>
        <v>6</v>
      </c>
      <c r="V1025" t="str">
        <f>TEXT('Working data'!G1025,"mmmm")</f>
        <v>June</v>
      </c>
      <c r="W1025">
        <f>YEAR(CustomerSupport[[#This Row],[Date of Purchase]])</f>
        <v>2021</v>
      </c>
      <c r="X1025" t="str">
        <f t="shared" si="15"/>
        <v/>
      </c>
    </row>
    <row r="1026" spans="1:24" ht="14.25" customHeight="1" x14ac:dyDescent="0.4">
      <c r="A1026">
        <v>1025</v>
      </c>
      <c r="B1026" t="s">
        <v>3466</v>
      </c>
      <c r="C1026" t="s">
        <v>3467</v>
      </c>
      <c r="D1026">
        <v>30</v>
      </c>
      <c r="E1026" t="s">
        <v>58</v>
      </c>
      <c r="F1026" t="s">
        <v>456</v>
      </c>
      <c r="G1026" s="1">
        <v>44521</v>
      </c>
      <c r="H1026" t="s">
        <v>45</v>
      </c>
      <c r="I1026" t="s">
        <v>31</v>
      </c>
      <c r="J1026" s="2" t="s">
        <v>3468</v>
      </c>
      <c r="K1026" t="s">
        <v>62</v>
      </c>
      <c r="M1026" t="s">
        <v>25</v>
      </c>
      <c r="N1026" t="s">
        <v>83</v>
      </c>
      <c r="R1026">
        <v>1025</v>
      </c>
      <c r="S1026" t="str">
        <f>PROPER(CustomerSupport[[#This Row],[Resolution]])</f>
        <v/>
      </c>
      <c r="T1026" t="str">
        <f>TRIM(CustomerSupport[[#This Row],[Customer Name]])</f>
        <v>Jasmine Sanders</v>
      </c>
      <c r="U1026">
        <f>MONTH(CustomerSupport[[#This Row],[Date of Purchase]])</f>
        <v>11</v>
      </c>
      <c r="V1026" t="str">
        <f>TEXT('Working data'!G1026,"mmmm")</f>
        <v>November</v>
      </c>
      <c r="W1026">
        <f>YEAR(CustomerSupport[[#This Row],[Date of Purchase]])</f>
        <v>2021</v>
      </c>
      <c r="X1026" t="str">
        <f t="shared" ref="X1026:X1089" si="16">IF(OR(O1026="",P1026=""),"",(P1026-O1026)*24)</f>
        <v/>
      </c>
    </row>
    <row r="1027" spans="1:24" ht="14.25" customHeight="1" x14ac:dyDescent="0.4">
      <c r="A1027">
        <v>1026</v>
      </c>
      <c r="B1027" t="s">
        <v>3469</v>
      </c>
      <c r="C1027" t="s">
        <v>3470</v>
      </c>
      <c r="D1027">
        <v>69</v>
      </c>
      <c r="E1027" t="s">
        <v>58</v>
      </c>
      <c r="F1027" t="s">
        <v>36</v>
      </c>
      <c r="G1027" s="1">
        <v>44139</v>
      </c>
      <c r="H1027" t="s">
        <v>59</v>
      </c>
      <c r="I1027" t="s">
        <v>141</v>
      </c>
      <c r="J1027" t="s">
        <v>3471</v>
      </c>
      <c r="K1027" t="s">
        <v>62</v>
      </c>
      <c r="M1027" t="s">
        <v>143</v>
      </c>
      <c r="N1027" t="s">
        <v>33</v>
      </c>
      <c r="R1027">
        <v>1026</v>
      </c>
      <c r="S1027" t="str">
        <f>PROPER(CustomerSupport[[#This Row],[Resolution]])</f>
        <v/>
      </c>
      <c r="T1027" t="str">
        <f>TRIM(CustomerSupport[[#This Row],[Customer Name]])</f>
        <v>Michelle White</v>
      </c>
      <c r="U1027">
        <f>MONTH(CustomerSupport[[#This Row],[Date of Purchase]])</f>
        <v>11</v>
      </c>
      <c r="V1027" t="str">
        <f>TEXT('Working data'!G1027,"mmmm")</f>
        <v>November</v>
      </c>
      <c r="W1027">
        <f>YEAR(CustomerSupport[[#This Row],[Date of Purchase]])</f>
        <v>2020</v>
      </c>
      <c r="X1027" t="str">
        <f t="shared" si="16"/>
        <v/>
      </c>
    </row>
    <row r="1028" spans="1:24" ht="14.25" customHeight="1" x14ac:dyDescent="0.4">
      <c r="A1028">
        <v>1027</v>
      </c>
      <c r="B1028" t="s">
        <v>3472</v>
      </c>
      <c r="C1028" t="s">
        <v>3473</v>
      </c>
      <c r="D1028">
        <v>55</v>
      </c>
      <c r="E1028" t="s">
        <v>58</v>
      </c>
      <c r="F1028" t="s">
        <v>219</v>
      </c>
      <c r="G1028" s="1">
        <v>44152</v>
      </c>
      <c r="H1028" t="s">
        <v>45</v>
      </c>
      <c r="I1028" t="s">
        <v>31</v>
      </c>
      <c r="J1028" t="s">
        <v>442</v>
      </c>
      <c r="K1028" t="s">
        <v>62</v>
      </c>
      <c r="M1028" t="s">
        <v>89</v>
      </c>
      <c r="N1028" t="s">
        <v>83</v>
      </c>
      <c r="R1028">
        <v>1027</v>
      </c>
      <c r="S1028" t="str">
        <f>PROPER(CustomerSupport[[#This Row],[Resolution]])</f>
        <v/>
      </c>
      <c r="T1028" t="str">
        <f>TRIM(CustomerSupport[[#This Row],[Customer Name]])</f>
        <v>Tristan Reed</v>
      </c>
      <c r="U1028">
        <f>MONTH(CustomerSupport[[#This Row],[Date of Purchase]])</f>
        <v>11</v>
      </c>
      <c r="V1028" t="str">
        <f>TEXT('Working data'!G1028,"mmmm")</f>
        <v>November</v>
      </c>
      <c r="W1028">
        <f>YEAR(CustomerSupport[[#This Row],[Date of Purchase]])</f>
        <v>2020</v>
      </c>
      <c r="X1028" t="str">
        <f t="shared" si="16"/>
        <v/>
      </c>
    </row>
    <row r="1029" spans="1:24" ht="14.25" customHeight="1" x14ac:dyDescent="0.4">
      <c r="A1029">
        <v>1028</v>
      </c>
      <c r="B1029" t="s">
        <v>3474</v>
      </c>
      <c r="C1029" t="s">
        <v>3475</v>
      </c>
      <c r="D1029">
        <v>37</v>
      </c>
      <c r="E1029" t="s">
        <v>29</v>
      </c>
      <c r="F1029" t="s">
        <v>219</v>
      </c>
      <c r="G1029" s="1">
        <v>44085</v>
      </c>
      <c r="H1029" t="s">
        <v>67</v>
      </c>
      <c r="I1029" t="s">
        <v>59</v>
      </c>
      <c r="J1029" s="2" t="s">
        <v>3476</v>
      </c>
      <c r="K1029" t="s">
        <v>62</v>
      </c>
      <c r="M1029" t="s">
        <v>89</v>
      </c>
      <c r="N1029" t="s">
        <v>33</v>
      </c>
      <c r="R1029">
        <v>1028</v>
      </c>
      <c r="S1029" t="str">
        <f>PROPER(CustomerSupport[[#This Row],[Resolution]])</f>
        <v/>
      </c>
      <c r="T1029" t="str">
        <f>TRIM(CustomerSupport[[#This Row],[Customer Name]])</f>
        <v>John Myers</v>
      </c>
      <c r="U1029">
        <f>MONTH(CustomerSupport[[#This Row],[Date of Purchase]])</f>
        <v>9</v>
      </c>
      <c r="V1029" t="str">
        <f>TEXT('Working data'!G1029,"mmmm")</f>
        <v>September</v>
      </c>
      <c r="W1029">
        <f>YEAR(CustomerSupport[[#This Row],[Date of Purchase]])</f>
        <v>2020</v>
      </c>
      <c r="X1029" t="str">
        <f t="shared" si="16"/>
        <v/>
      </c>
    </row>
    <row r="1030" spans="1:24" ht="14.25" customHeight="1" x14ac:dyDescent="0.4">
      <c r="A1030">
        <v>1029</v>
      </c>
      <c r="B1030" t="s">
        <v>3477</v>
      </c>
      <c r="C1030" t="s">
        <v>3478</v>
      </c>
      <c r="D1030">
        <v>52</v>
      </c>
      <c r="E1030" t="s">
        <v>29</v>
      </c>
      <c r="F1030" t="s">
        <v>76</v>
      </c>
      <c r="G1030" s="1">
        <v>44244</v>
      </c>
      <c r="H1030" t="s">
        <v>67</v>
      </c>
      <c r="I1030" t="s">
        <v>99</v>
      </c>
      <c r="J1030" t="s">
        <v>3479</v>
      </c>
      <c r="K1030" t="s">
        <v>24</v>
      </c>
      <c r="M1030" t="s">
        <v>41</v>
      </c>
      <c r="N1030" t="s">
        <v>33</v>
      </c>
      <c r="O1030" s="3">
        <v>45078.820937500001</v>
      </c>
      <c r="R1030">
        <v>1029</v>
      </c>
      <c r="S1030" t="str">
        <f>PROPER(CustomerSupport[[#This Row],[Resolution]])</f>
        <v/>
      </c>
      <c r="T1030" t="str">
        <f>TRIM(CustomerSupport[[#This Row],[Customer Name]])</f>
        <v>Thomas Becker</v>
      </c>
      <c r="U1030">
        <f>MONTH(CustomerSupport[[#This Row],[Date of Purchase]])</f>
        <v>2</v>
      </c>
      <c r="V1030" t="str">
        <f>TEXT('Working data'!G1030,"mmmm")</f>
        <v>February</v>
      </c>
      <c r="W1030">
        <f>YEAR(CustomerSupport[[#This Row],[Date of Purchase]])</f>
        <v>2021</v>
      </c>
      <c r="X1030" t="str">
        <f t="shared" si="16"/>
        <v/>
      </c>
    </row>
    <row r="1031" spans="1:24" ht="14.25" customHeight="1" x14ac:dyDescent="0.4">
      <c r="A1031">
        <v>1030</v>
      </c>
      <c r="B1031" t="s">
        <v>3480</v>
      </c>
      <c r="C1031" t="s">
        <v>3481</v>
      </c>
      <c r="D1031">
        <v>60</v>
      </c>
      <c r="E1031" t="s">
        <v>19</v>
      </c>
      <c r="F1031" t="s">
        <v>65</v>
      </c>
      <c r="G1031" s="1">
        <v>44329</v>
      </c>
      <c r="H1031" t="s">
        <v>59</v>
      </c>
      <c r="I1031" t="s">
        <v>150</v>
      </c>
      <c r="J1031" s="2" t="s">
        <v>3482</v>
      </c>
      <c r="K1031" t="s">
        <v>39</v>
      </c>
      <c r="L1031" t="s">
        <v>3483</v>
      </c>
      <c r="M1031" t="s">
        <v>25</v>
      </c>
      <c r="N1031" t="s">
        <v>83</v>
      </c>
      <c r="O1031" s="3">
        <v>45078.284155092595</v>
      </c>
      <c r="P1031" s="3">
        <v>45078.734155092592</v>
      </c>
      <c r="Q1031">
        <v>1</v>
      </c>
      <c r="R1031">
        <v>1030</v>
      </c>
      <c r="S1031" t="str">
        <f>PROPER(CustomerSupport[[#This Row],[Resolution]])</f>
        <v>Vote Hospital Political Indeed Southern Possible Land.</v>
      </c>
      <c r="T1031" t="str">
        <f>TRIM(CustomerSupport[[#This Row],[Customer Name]])</f>
        <v>Ashley Stevens</v>
      </c>
      <c r="U1031">
        <f>MONTH(CustomerSupport[[#This Row],[Date of Purchase]])</f>
        <v>5</v>
      </c>
      <c r="V1031" t="str">
        <f>TEXT('Working data'!G1031,"mmmm")</f>
        <v>May</v>
      </c>
      <c r="W1031">
        <f>YEAR(CustomerSupport[[#This Row],[Date of Purchase]])</f>
        <v>2021</v>
      </c>
      <c r="X1031">
        <f t="shared" si="16"/>
        <v>10.799999999930151</v>
      </c>
    </row>
    <row r="1032" spans="1:24" ht="14.25" customHeight="1" x14ac:dyDescent="0.4">
      <c r="A1032">
        <v>1031</v>
      </c>
      <c r="B1032" t="s">
        <v>3484</v>
      </c>
      <c r="C1032" t="s">
        <v>3485</v>
      </c>
      <c r="D1032">
        <v>67</v>
      </c>
      <c r="E1032" t="s">
        <v>29</v>
      </c>
      <c r="F1032" t="s">
        <v>249</v>
      </c>
      <c r="G1032" s="1">
        <v>44008</v>
      </c>
      <c r="H1032" t="s">
        <v>21</v>
      </c>
      <c r="I1032" t="s">
        <v>60</v>
      </c>
      <c r="J1032" t="s">
        <v>3486</v>
      </c>
      <c r="K1032" t="s">
        <v>39</v>
      </c>
      <c r="L1032" t="s">
        <v>3487</v>
      </c>
      <c r="M1032" t="s">
        <v>143</v>
      </c>
      <c r="N1032" t="s">
        <v>83</v>
      </c>
      <c r="O1032" s="3">
        <v>45077.94736111111</v>
      </c>
      <c r="P1032" s="3">
        <v>45078.670972222222</v>
      </c>
      <c r="Q1032">
        <v>1</v>
      </c>
      <c r="R1032">
        <v>1031</v>
      </c>
      <c r="S1032" t="str">
        <f>PROPER(CustomerSupport[[#This Row],[Resolution]])</f>
        <v>Gun Employee Building Painting.</v>
      </c>
      <c r="T1032" t="str">
        <f>TRIM(CustomerSupport[[#This Row],[Customer Name]])</f>
        <v>Megan Bryan</v>
      </c>
      <c r="U1032">
        <f>MONTH(CustomerSupport[[#This Row],[Date of Purchase]])</f>
        <v>6</v>
      </c>
      <c r="V1032" t="str">
        <f>TEXT('Working data'!G1032,"mmmm")</f>
        <v>June</v>
      </c>
      <c r="W1032">
        <f>YEAR(CustomerSupport[[#This Row],[Date of Purchase]])</f>
        <v>2020</v>
      </c>
      <c r="X1032">
        <f t="shared" si="16"/>
        <v>17.366666666697711</v>
      </c>
    </row>
    <row r="1033" spans="1:24" ht="14.25" customHeight="1" x14ac:dyDescent="0.4">
      <c r="A1033">
        <v>1032</v>
      </c>
      <c r="B1033" t="s">
        <v>3488</v>
      </c>
      <c r="C1033" t="s">
        <v>3489</v>
      </c>
      <c r="D1033">
        <v>67</v>
      </c>
      <c r="E1033" t="s">
        <v>58</v>
      </c>
      <c r="F1033" t="s">
        <v>117</v>
      </c>
      <c r="G1033" s="1">
        <v>44406</v>
      </c>
      <c r="H1033" t="s">
        <v>59</v>
      </c>
      <c r="I1033" t="s">
        <v>113</v>
      </c>
      <c r="J1033" s="2" t="s">
        <v>3490</v>
      </c>
      <c r="K1033" t="s">
        <v>62</v>
      </c>
      <c r="M1033" t="s">
        <v>25</v>
      </c>
      <c r="N1033" t="s">
        <v>26</v>
      </c>
      <c r="R1033">
        <v>1032</v>
      </c>
      <c r="S1033" t="str">
        <f>PROPER(CustomerSupport[[#This Row],[Resolution]])</f>
        <v/>
      </c>
      <c r="T1033" t="str">
        <f>TRIM(CustomerSupport[[#This Row],[Customer Name]])</f>
        <v>Jody Rodriguez</v>
      </c>
      <c r="U1033">
        <f>MONTH(CustomerSupport[[#This Row],[Date of Purchase]])</f>
        <v>7</v>
      </c>
      <c r="V1033" t="str">
        <f>TEXT('Working data'!G1033,"mmmm")</f>
        <v>July</v>
      </c>
      <c r="W1033">
        <f>YEAR(CustomerSupport[[#This Row],[Date of Purchase]])</f>
        <v>2021</v>
      </c>
      <c r="X1033" t="str">
        <f t="shared" si="16"/>
        <v/>
      </c>
    </row>
    <row r="1034" spans="1:24" ht="14.25" customHeight="1" x14ac:dyDescent="0.4">
      <c r="A1034">
        <v>1033</v>
      </c>
      <c r="B1034" t="s">
        <v>2926</v>
      </c>
      <c r="C1034" t="s">
        <v>3491</v>
      </c>
      <c r="D1034">
        <v>44</v>
      </c>
      <c r="E1034" t="s">
        <v>29</v>
      </c>
      <c r="F1034" t="s">
        <v>107</v>
      </c>
      <c r="G1034" s="1">
        <v>44307</v>
      </c>
      <c r="H1034" t="s">
        <v>67</v>
      </c>
      <c r="I1034" t="s">
        <v>77</v>
      </c>
      <c r="J1034" s="2" t="s">
        <v>3492</v>
      </c>
      <c r="K1034" t="s">
        <v>39</v>
      </c>
      <c r="L1034" t="s">
        <v>3493</v>
      </c>
      <c r="M1034" t="s">
        <v>143</v>
      </c>
      <c r="N1034" t="s">
        <v>55</v>
      </c>
      <c r="O1034" s="3">
        <v>45078.205729166664</v>
      </c>
      <c r="P1034" s="3">
        <v>45078.261979166666</v>
      </c>
      <c r="Q1034">
        <v>5</v>
      </c>
      <c r="R1034">
        <v>1033</v>
      </c>
      <c r="S1034" t="str">
        <f>PROPER(CustomerSupport[[#This Row],[Resolution]])</f>
        <v>Door End Light Long.</v>
      </c>
      <c r="T1034" t="str">
        <f>TRIM(CustomerSupport[[#This Row],[Customer Name]])</f>
        <v>Jeff Wilkinson</v>
      </c>
      <c r="U1034">
        <f>MONTH(CustomerSupport[[#This Row],[Date of Purchase]])</f>
        <v>4</v>
      </c>
      <c r="V1034" t="str">
        <f>TEXT('Working data'!G1034,"mmmm")</f>
        <v>April</v>
      </c>
      <c r="W1034">
        <f>YEAR(CustomerSupport[[#This Row],[Date of Purchase]])</f>
        <v>2021</v>
      </c>
      <c r="X1034">
        <f t="shared" si="16"/>
        <v>1.3500000000349246</v>
      </c>
    </row>
    <row r="1035" spans="1:24" ht="14.25" customHeight="1" x14ac:dyDescent="0.4">
      <c r="A1035">
        <v>1034</v>
      </c>
      <c r="B1035" t="s">
        <v>3494</v>
      </c>
      <c r="C1035" t="s">
        <v>3495</v>
      </c>
      <c r="D1035">
        <v>53</v>
      </c>
      <c r="E1035" t="s">
        <v>19</v>
      </c>
      <c r="F1035" t="s">
        <v>112</v>
      </c>
      <c r="G1035" s="1">
        <v>44554</v>
      </c>
      <c r="H1035" t="s">
        <v>21</v>
      </c>
      <c r="I1035" t="s">
        <v>22</v>
      </c>
      <c r="J1035" t="s">
        <v>3496</v>
      </c>
      <c r="K1035" t="s">
        <v>62</v>
      </c>
      <c r="M1035" t="s">
        <v>143</v>
      </c>
      <c r="N1035" t="s">
        <v>55</v>
      </c>
      <c r="R1035">
        <v>1034</v>
      </c>
      <c r="S1035" t="str">
        <f>PROPER(CustomerSupport[[#This Row],[Resolution]])</f>
        <v/>
      </c>
      <c r="T1035" t="str">
        <f>TRIM(CustomerSupport[[#This Row],[Customer Name]])</f>
        <v>David Adams</v>
      </c>
      <c r="U1035">
        <f>MONTH(CustomerSupport[[#This Row],[Date of Purchase]])</f>
        <v>12</v>
      </c>
      <c r="V1035" t="str">
        <f>TEXT('Working data'!G1035,"mmmm")</f>
        <v>December</v>
      </c>
      <c r="W1035">
        <f>YEAR(CustomerSupport[[#This Row],[Date of Purchase]])</f>
        <v>2021</v>
      </c>
      <c r="X1035" t="str">
        <f t="shared" si="16"/>
        <v/>
      </c>
    </row>
    <row r="1036" spans="1:24" ht="14.25" customHeight="1" x14ac:dyDescent="0.4">
      <c r="A1036">
        <v>1035</v>
      </c>
      <c r="B1036" t="s">
        <v>3497</v>
      </c>
      <c r="C1036" t="s">
        <v>3498</v>
      </c>
      <c r="D1036">
        <v>31</v>
      </c>
      <c r="E1036" t="s">
        <v>29</v>
      </c>
      <c r="F1036" t="s">
        <v>456</v>
      </c>
      <c r="G1036" s="1">
        <v>44088</v>
      </c>
      <c r="H1036" t="s">
        <v>21</v>
      </c>
      <c r="I1036" t="s">
        <v>93</v>
      </c>
      <c r="J1036" s="2" t="s">
        <v>3499</v>
      </c>
      <c r="K1036" t="s">
        <v>39</v>
      </c>
      <c r="L1036" t="s">
        <v>3500</v>
      </c>
      <c r="M1036" t="s">
        <v>41</v>
      </c>
      <c r="N1036" t="s">
        <v>83</v>
      </c>
      <c r="O1036" s="3">
        <v>45078.709930555553</v>
      </c>
      <c r="P1036" s="3">
        <v>45078.416875000003</v>
      </c>
      <c r="Q1036">
        <v>4</v>
      </c>
      <c r="R1036">
        <v>1035</v>
      </c>
      <c r="S1036" t="str">
        <f>PROPER(CustomerSupport[[#This Row],[Resolution]])</f>
        <v>Possible Entire Candidate School Sure.</v>
      </c>
      <c r="T1036" t="str">
        <f>TRIM(CustomerSupport[[#This Row],[Customer Name]])</f>
        <v>Russell Alexander DDS</v>
      </c>
      <c r="U1036">
        <f>MONTH(CustomerSupport[[#This Row],[Date of Purchase]])</f>
        <v>9</v>
      </c>
      <c r="V1036" t="str">
        <f>TEXT('Working data'!G1036,"mmmm")</f>
        <v>September</v>
      </c>
      <c r="W1036">
        <f>YEAR(CustomerSupport[[#This Row],[Date of Purchase]])</f>
        <v>2020</v>
      </c>
      <c r="X1036">
        <f t="shared" si="16"/>
        <v>-7.033333333209157</v>
      </c>
    </row>
    <row r="1037" spans="1:24" ht="14.25" customHeight="1" x14ac:dyDescent="0.4">
      <c r="A1037">
        <v>1036</v>
      </c>
      <c r="B1037" t="s">
        <v>3501</v>
      </c>
      <c r="C1037" t="s">
        <v>3502</v>
      </c>
      <c r="D1037">
        <v>42</v>
      </c>
      <c r="E1037" t="s">
        <v>19</v>
      </c>
      <c r="F1037" t="s">
        <v>161</v>
      </c>
      <c r="G1037" s="1">
        <v>43997</v>
      </c>
      <c r="H1037" t="s">
        <v>59</v>
      </c>
      <c r="I1037" t="s">
        <v>150</v>
      </c>
      <c r="J1037" s="2" t="s">
        <v>3503</v>
      </c>
      <c r="K1037" t="s">
        <v>24</v>
      </c>
      <c r="M1037" t="s">
        <v>89</v>
      </c>
      <c r="N1037" t="s">
        <v>83</v>
      </c>
      <c r="O1037" s="3">
        <v>45078.611331018517</v>
      </c>
      <c r="R1037">
        <v>1036</v>
      </c>
      <c r="S1037" t="str">
        <f>PROPER(CustomerSupport[[#This Row],[Resolution]])</f>
        <v/>
      </c>
      <c r="T1037" t="str">
        <f>TRIM(CustomerSupport[[#This Row],[Customer Name]])</f>
        <v>Jonathan Chaney</v>
      </c>
      <c r="U1037">
        <f>MONTH(CustomerSupport[[#This Row],[Date of Purchase]])</f>
        <v>6</v>
      </c>
      <c r="V1037" t="str">
        <f>TEXT('Working data'!G1037,"mmmm")</f>
        <v>June</v>
      </c>
      <c r="W1037">
        <f>YEAR(CustomerSupport[[#This Row],[Date of Purchase]])</f>
        <v>2020</v>
      </c>
      <c r="X1037" t="str">
        <f t="shared" si="16"/>
        <v/>
      </c>
    </row>
    <row r="1038" spans="1:24" ht="14.25" customHeight="1" x14ac:dyDescent="0.4">
      <c r="A1038">
        <v>1037</v>
      </c>
      <c r="B1038" t="s">
        <v>3504</v>
      </c>
      <c r="C1038" t="s">
        <v>3505</v>
      </c>
      <c r="D1038">
        <v>30</v>
      </c>
      <c r="E1038" t="s">
        <v>58</v>
      </c>
      <c r="F1038" t="s">
        <v>249</v>
      </c>
      <c r="G1038" s="1">
        <v>44433</v>
      </c>
      <c r="H1038" t="s">
        <v>21</v>
      </c>
      <c r="I1038" t="s">
        <v>99</v>
      </c>
      <c r="J1038" s="2" t="s">
        <v>3506</v>
      </c>
      <c r="K1038" t="s">
        <v>62</v>
      </c>
      <c r="M1038" t="s">
        <v>89</v>
      </c>
      <c r="N1038" t="s">
        <v>83</v>
      </c>
      <c r="R1038">
        <v>1037</v>
      </c>
      <c r="S1038" t="str">
        <f>PROPER(CustomerSupport[[#This Row],[Resolution]])</f>
        <v/>
      </c>
      <c r="T1038" t="str">
        <f>TRIM(CustomerSupport[[#This Row],[Customer Name]])</f>
        <v>Teresa Foley</v>
      </c>
      <c r="U1038">
        <f>MONTH(CustomerSupport[[#This Row],[Date of Purchase]])</f>
        <v>8</v>
      </c>
      <c r="V1038" t="str">
        <f>TEXT('Working data'!G1038,"mmmm")</f>
        <v>August</v>
      </c>
      <c r="W1038">
        <f>YEAR(CustomerSupport[[#This Row],[Date of Purchase]])</f>
        <v>2021</v>
      </c>
      <c r="X1038" t="str">
        <f t="shared" si="16"/>
        <v/>
      </c>
    </row>
    <row r="1039" spans="1:24" ht="14.25" customHeight="1" x14ac:dyDescent="0.4">
      <c r="A1039">
        <v>1038</v>
      </c>
      <c r="B1039" t="s">
        <v>3507</v>
      </c>
      <c r="C1039" t="s">
        <v>3508</v>
      </c>
      <c r="D1039">
        <v>47</v>
      </c>
      <c r="E1039" t="s">
        <v>19</v>
      </c>
      <c r="F1039" t="s">
        <v>383</v>
      </c>
      <c r="G1039" s="1">
        <v>44143</v>
      </c>
      <c r="H1039" t="s">
        <v>21</v>
      </c>
      <c r="I1039" t="s">
        <v>141</v>
      </c>
      <c r="J1039" s="2" t="s">
        <v>3509</v>
      </c>
      <c r="K1039" t="s">
        <v>39</v>
      </c>
      <c r="L1039" t="s">
        <v>3510</v>
      </c>
      <c r="M1039" t="s">
        <v>41</v>
      </c>
      <c r="N1039" t="s">
        <v>33</v>
      </c>
      <c r="O1039" s="3">
        <v>45078.114837962959</v>
      </c>
      <c r="P1039" s="3">
        <v>45078.711365740739</v>
      </c>
      <c r="Q1039">
        <v>5</v>
      </c>
      <c r="R1039">
        <v>1038</v>
      </c>
      <c r="S1039" t="str">
        <f>PROPER(CustomerSupport[[#This Row],[Resolution]])</f>
        <v>Reveal Seat Ability Box Appear.</v>
      </c>
      <c r="T1039" t="str">
        <f>TRIM(CustomerSupport[[#This Row],[Customer Name]])</f>
        <v>Joshua Lee</v>
      </c>
      <c r="U1039">
        <f>MONTH(CustomerSupport[[#This Row],[Date of Purchase]])</f>
        <v>11</v>
      </c>
      <c r="V1039" t="str">
        <f>TEXT('Working data'!G1039,"mmmm")</f>
        <v>November</v>
      </c>
      <c r="W1039">
        <f>YEAR(CustomerSupport[[#This Row],[Date of Purchase]])</f>
        <v>2020</v>
      </c>
      <c r="X1039">
        <f t="shared" si="16"/>
        <v>14.316666666709352</v>
      </c>
    </row>
    <row r="1040" spans="1:24" ht="14.25" customHeight="1" x14ac:dyDescent="0.4">
      <c r="A1040">
        <v>1039</v>
      </c>
      <c r="B1040" t="s">
        <v>3511</v>
      </c>
      <c r="C1040" t="s">
        <v>3512</v>
      </c>
      <c r="D1040">
        <v>32</v>
      </c>
      <c r="E1040" t="s">
        <v>29</v>
      </c>
      <c r="F1040" t="s">
        <v>36</v>
      </c>
      <c r="G1040" s="1">
        <v>44184</v>
      </c>
      <c r="H1040" t="s">
        <v>66</v>
      </c>
      <c r="I1040" t="s">
        <v>93</v>
      </c>
      <c r="J1040" s="2" t="s">
        <v>3513</v>
      </c>
      <c r="K1040" t="s">
        <v>62</v>
      </c>
      <c r="M1040" t="s">
        <v>143</v>
      </c>
      <c r="N1040" t="s">
        <v>26</v>
      </c>
      <c r="R1040">
        <v>1039</v>
      </c>
      <c r="S1040" t="str">
        <f>PROPER(CustomerSupport[[#This Row],[Resolution]])</f>
        <v/>
      </c>
      <c r="T1040" t="str">
        <f>TRIM(CustomerSupport[[#This Row],[Customer Name]])</f>
        <v>Jacob Wright</v>
      </c>
      <c r="U1040">
        <f>MONTH(CustomerSupport[[#This Row],[Date of Purchase]])</f>
        <v>12</v>
      </c>
      <c r="V1040" t="str">
        <f>TEXT('Working data'!G1040,"mmmm")</f>
        <v>December</v>
      </c>
      <c r="W1040">
        <f>YEAR(CustomerSupport[[#This Row],[Date of Purchase]])</f>
        <v>2020</v>
      </c>
      <c r="X1040" t="str">
        <f t="shared" si="16"/>
        <v/>
      </c>
    </row>
    <row r="1041" spans="1:24" ht="14.25" customHeight="1" x14ac:dyDescent="0.4">
      <c r="A1041">
        <v>1040</v>
      </c>
      <c r="B1041" t="s">
        <v>3514</v>
      </c>
      <c r="C1041" t="s">
        <v>3515</v>
      </c>
      <c r="D1041">
        <v>56</v>
      </c>
      <c r="E1041" t="s">
        <v>29</v>
      </c>
      <c r="F1041" t="s">
        <v>397</v>
      </c>
      <c r="G1041" s="1">
        <v>43946</v>
      </c>
      <c r="H1041" t="s">
        <v>45</v>
      </c>
      <c r="I1041" t="s">
        <v>72</v>
      </c>
      <c r="J1041" s="2" t="s">
        <v>3516</v>
      </c>
      <c r="K1041" t="s">
        <v>39</v>
      </c>
      <c r="L1041" t="s">
        <v>3517</v>
      </c>
      <c r="M1041" t="s">
        <v>89</v>
      </c>
      <c r="N1041" t="s">
        <v>33</v>
      </c>
      <c r="O1041" s="3">
        <v>45078.096134259256</v>
      </c>
      <c r="P1041" s="3">
        <v>45078.201689814814</v>
      </c>
      <c r="Q1041">
        <v>2</v>
      </c>
      <c r="R1041">
        <v>1040</v>
      </c>
      <c r="S1041" t="str">
        <f>PROPER(CustomerSupport[[#This Row],[Resolution]])</f>
        <v>Ago Road Learn Everyone.</v>
      </c>
      <c r="T1041" t="str">
        <f>TRIM(CustomerSupport[[#This Row],[Customer Name]])</f>
        <v>Joseph Williams</v>
      </c>
      <c r="U1041">
        <f>MONTH(CustomerSupport[[#This Row],[Date of Purchase]])</f>
        <v>4</v>
      </c>
      <c r="V1041" t="str">
        <f>TEXT('Working data'!G1041,"mmmm")</f>
        <v>April</v>
      </c>
      <c r="W1041">
        <f>YEAR(CustomerSupport[[#This Row],[Date of Purchase]])</f>
        <v>2020</v>
      </c>
      <c r="X1041">
        <f t="shared" si="16"/>
        <v>2.53333333338378</v>
      </c>
    </row>
    <row r="1042" spans="1:24" ht="14.25" customHeight="1" x14ac:dyDescent="0.4">
      <c r="A1042">
        <v>1041</v>
      </c>
      <c r="B1042" t="s">
        <v>3518</v>
      </c>
      <c r="C1042" t="s">
        <v>3519</v>
      </c>
      <c r="D1042">
        <v>69</v>
      </c>
      <c r="E1042" t="s">
        <v>29</v>
      </c>
      <c r="F1042" t="s">
        <v>112</v>
      </c>
      <c r="G1042" s="1">
        <v>44316</v>
      </c>
      <c r="H1042" t="s">
        <v>67</v>
      </c>
      <c r="I1042" t="s">
        <v>141</v>
      </c>
      <c r="J1042" t="s">
        <v>3520</v>
      </c>
      <c r="K1042" t="s">
        <v>39</v>
      </c>
      <c r="L1042" t="s">
        <v>3521</v>
      </c>
      <c r="M1042" t="s">
        <v>143</v>
      </c>
      <c r="N1042" t="s">
        <v>33</v>
      </c>
      <c r="O1042" s="3">
        <v>45078.295439814814</v>
      </c>
      <c r="P1042" s="3">
        <v>45078.3905787037</v>
      </c>
      <c r="Q1042">
        <v>1</v>
      </c>
      <c r="R1042">
        <v>1041</v>
      </c>
      <c r="S1042" t="str">
        <f>PROPER(CustomerSupport[[#This Row],[Resolution]])</f>
        <v>Hit Most Tree No Exist.</v>
      </c>
      <c r="T1042" t="str">
        <f>TRIM(CustomerSupport[[#This Row],[Customer Name]])</f>
        <v>Casey Goodwin</v>
      </c>
      <c r="U1042">
        <f>MONTH(CustomerSupport[[#This Row],[Date of Purchase]])</f>
        <v>4</v>
      </c>
      <c r="V1042" t="str">
        <f>TEXT('Working data'!G1042,"mmmm")</f>
        <v>April</v>
      </c>
      <c r="W1042">
        <f>YEAR(CustomerSupport[[#This Row],[Date of Purchase]])</f>
        <v>2021</v>
      </c>
      <c r="X1042">
        <f t="shared" si="16"/>
        <v>2.2833333332673647</v>
      </c>
    </row>
    <row r="1043" spans="1:24" ht="14.25" customHeight="1" x14ac:dyDescent="0.4">
      <c r="A1043">
        <v>1042</v>
      </c>
      <c r="B1043" t="s">
        <v>3522</v>
      </c>
      <c r="C1043" t="s">
        <v>3523</v>
      </c>
      <c r="D1043">
        <v>51</v>
      </c>
      <c r="E1043" t="s">
        <v>58</v>
      </c>
      <c r="F1043" t="s">
        <v>219</v>
      </c>
      <c r="G1043" s="1">
        <v>44441</v>
      </c>
      <c r="H1043" t="s">
        <v>66</v>
      </c>
      <c r="I1043" t="s">
        <v>72</v>
      </c>
      <c r="J1043" s="2" t="s">
        <v>3524</v>
      </c>
      <c r="K1043" t="s">
        <v>62</v>
      </c>
      <c r="M1043" t="s">
        <v>89</v>
      </c>
      <c r="N1043" t="s">
        <v>26</v>
      </c>
      <c r="R1043">
        <v>1042</v>
      </c>
      <c r="S1043" t="str">
        <f>PROPER(CustomerSupport[[#This Row],[Resolution]])</f>
        <v/>
      </c>
      <c r="T1043" t="str">
        <f>TRIM(CustomerSupport[[#This Row],[Customer Name]])</f>
        <v>William Hall</v>
      </c>
      <c r="U1043">
        <f>MONTH(CustomerSupport[[#This Row],[Date of Purchase]])</f>
        <v>9</v>
      </c>
      <c r="V1043" t="str">
        <f>TEXT('Working data'!G1043,"mmmm")</f>
        <v>September</v>
      </c>
      <c r="W1043">
        <f>YEAR(CustomerSupport[[#This Row],[Date of Purchase]])</f>
        <v>2021</v>
      </c>
      <c r="X1043" t="str">
        <f t="shared" si="16"/>
        <v/>
      </c>
    </row>
    <row r="1044" spans="1:24" ht="14.25" customHeight="1" x14ac:dyDescent="0.4">
      <c r="A1044">
        <v>1043</v>
      </c>
      <c r="B1044" t="s">
        <v>3525</v>
      </c>
      <c r="C1044" t="s">
        <v>3526</v>
      </c>
      <c r="D1044">
        <v>64</v>
      </c>
      <c r="E1044" t="s">
        <v>58</v>
      </c>
      <c r="F1044" t="s">
        <v>30</v>
      </c>
      <c r="G1044" s="1">
        <v>44025</v>
      </c>
      <c r="H1044" t="s">
        <v>66</v>
      </c>
      <c r="I1044" t="s">
        <v>113</v>
      </c>
      <c r="J1044" s="2" t="s">
        <v>3527</v>
      </c>
      <c r="K1044" t="s">
        <v>39</v>
      </c>
      <c r="L1044" t="s">
        <v>3528</v>
      </c>
      <c r="M1044" t="s">
        <v>89</v>
      </c>
      <c r="N1044" t="s">
        <v>33</v>
      </c>
      <c r="O1044" s="3">
        <v>45078.794791666667</v>
      </c>
      <c r="P1044" s="3">
        <v>45078.697569444441</v>
      </c>
      <c r="Q1044">
        <v>4</v>
      </c>
      <c r="R1044">
        <v>1043</v>
      </c>
      <c r="S1044" t="str">
        <f>PROPER(CustomerSupport[[#This Row],[Resolution]])</f>
        <v>Democratic Leg Law Such.</v>
      </c>
      <c r="T1044" t="str">
        <f>TRIM(CustomerSupport[[#This Row],[Customer Name]])</f>
        <v>Patrick Nelson</v>
      </c>
      <c r="U1044">
        <f>MONTH(CustomerSupport[[#This Row],[Date of Purchase]])</f>
        <v>7</v>
      </c>
      <c r="V1044" t="str">
        <f>TEXT('Working data'!G1044,"mmmm")</f>
        <v>July</v>
      </c>
      <c r="W1044">
        <f>YEAR(CustomerSupport[[#This Row],[Date of Purchase]])</f>
        <v>2020</v>
      </c>
      <c r="X1044">
        <f t="shared" si="16"/>
        <v>-2.3333333334303461</v>
      </c>
    </row>
    <row r="1045" spans="1:24" ht="14.25" customHeight="1" x14ac:dyDescent="0.4">
      <c r="A1045">
        <v>1044</v>
      </c>
      <c r="B1045" t="s">
        <v>3529</v>
      </c>
      <c r="C1045" t="s">
        <v>3530</v>
      </c>
      <c r="D1045">
        <v>58</v>
      </c>
      <c r="E1045" t="s">
        <v>19</v>
      </c>
      <c r="F1045" t="s">
        <v>249</v>
      </c>
      <c r="G1045" s="1">
        <v>43845</v>
      </c>
      <c r="H1045" t="s">
        <v>59</v>
      </c>
      <c r="I1045" t="s">
        <v>52</v>
      </c>
      <c r="J1045" s="2" t="s">
        <v>3531</v>
      </c>
      <c r="K1045" t="s">
        <v>62</v>
      </c>
      <c r="M1045" t="s">
        <v>25</v>
      </c>
      <c r="N1045" t="s">
        <v>55</v>
      </c>
      <c r="R1045">
        <v>1044</v>
      </c>
      <c r="S1045" t="str">
        <f>PROPER(CustomerSupport[[#This Row],[Resolution]])</f>
        <v/>
      </c>
      <c r="T1045" t="str">
        <f>TRIM(CustomerSupport[[#This Row],[Customer Name]])</f>
        <v>Charlene Morris</v>
      </c>
      <c r="U1045">
        <f>MONTH(CustomerSupport[[#This Row],[Date of Purchase]])</f>
        <v>1</v>
      </c>
      <c r="V1045" t="str">
        <f>TEXT('Working data'!G1045,"mmmm")</f>
        <v>January</v>
      </c>
      <c r="W1045">
        <f>YEAR(CustomerSupport[[#This Row],[Date of Purchase]])</f>
        <v>2020</v>
      </c>
      <c r="X1045" t="str">
        <f t="shared" si="16"/>
        <v/>
      </c>
    </row>
    <row r="1046" spans="1:24" ht="14.25" customHeight="1" x14ac:dyDescent="0.4">
      <c r="A1046">
        <v>1045</v>
      </c>
      <c r="B1046" t="s">
        <v>3532</v>
      </c>
      <c r="C1046" t="s">
        <v>3533</v>
      </c>
      <c r="D1046">
        <v>35</v>
      </c>
      <c r="E1046" t="s">
        <v>58</v>
      </c>
      <c r="F1046" t="s">
        <v>207</v>
      </c>
      <c r="G1046" s="1">
        <v>44443</v>
      </c>
      <c r="H1046" t="s">
        <v>59</v>
      </c>
      <c r="I1046" t="s">
        <v>93</v>
      </c>
      <c r="J1046" s="2" t="s">
        <v>3534</v>
      </c>
      <c r="K1046" t="s">
        <v>62</v>
      </c>
      <c r="M1046" t="s">
        <v>143</v>
      </c>
      <c r="N1046" t="s">
        <v>26</v>
      </c>
      <c r="R1046">
        <v>1045</v>
      </c>
      <c r="S1046" t="str">
        <f>PROPER(CustomerSupport[[#This Row],[Resolution]])</f>
        <v/>
      </c>
      <c r="T1046" t="str">
        <f>TRIM(CustomerSupport[[#This Row],[Customer Name]])</f>
        <v>Karen Craig</v>
      </c>
      <c r="U1046">
        <f>MONTH(CustomerSupport[[#This Row],[Date of Purchase]])</f>
        <v>9</v>
      </c>
      <c r="V1046" t="str">
        <f>TEXT('Working data'!G1046,"mmmm")</f>
        <v>September</v>
      </c>
      <c r="W1046">
        <f>YEAR(CustomerSupport[[#This Row],[Date of Purchase]])</f>
        <v>2021</v>
      </c>
      <c r="X1046" t="str">
        <f t="shared" si="16"/>
        <v/>
      </c>
    </row>
    <row r="1047" spans="1:24" ht="14.25" customHeight="1" x14ac:dyDescent="0.4">
      <c r="A1047">
        <v>1046</v>
      </c>
      <c r="B1047" t="s">
        <v>3535</v>
      </c>
      <c r="C1047" t="s">
        <v>3536</v>
      </c>
      <c r="D1047">
        <v>53</v>
      </c>
      <c r="E1047" t="s">
        <v>58</v>
      </c>
      <c r="F1047" t="s">
        <v>383</v>
      </c>
      <c r="G1047" s="1">
        <v>44286</v>
      </c>
      <c r="H1047" t="s">
        <v>66</v>
      </c>
      <c r="I1047" t="s">
        <v>141</v>
      </c>
      <c r="J1047" s="2" t="s">
        <v>3537</v>
      </c>
      <c r="K1047" t="s">
        <v>39</v>
      </c>
      <c r="L1047" t="s">
        <v>3538</v>
      </c>
      <c r="M1047" t="s">
        <v>89</v>
      </c>
      <c r="N1047" t="s">
        <v>55</v>
      </c>
      <c r="O1047" s="3">
        <v>45078.760115740741</v>
      </c>
      <c r="P1047" s="3">
        <v>45078.494143518517</v>
      </c>
      <c r="Q1047">
        <v>2</v>
      </c>
      <c r="R1047">
        <v>1046</v>
      </c>
      <c r="S1047" t="str">
        <f>PROPER(CustomerSupport[[#This Row],[Resolution]])</f>
        <v>Board Anything Value Floor Police.</v>
      </c>
      <c r="T1047" t="str">
        <f>TRIM(CustomerSupport[[#This Row],[Customer Name]])</f>
        <v>Ernest Mclean</v>
      </c>
      <c r="U1047">
        <f>MONTH(CustomerSupport[[#This Row],[Date of Purchase]])</f>
        <v>3</v>
      </c>
      <c r="V1047" t="str">
        <f>TEXT('Working data'!G1047,"mmmm")</f>
        <v>March</v>
      </c>
      <c r="W1047">
        <f>YEAR(CustomerSupport[[#This Row],[Date of Purchase]])</f>
        <v>2021</v>
      </c>
      <c r="X1047">
        <f t="shared" si="16"/>
        <v>-6.3833333333604969</v>
      </c>
    </row>
    <row r="1048" spans="1:24" ht="14.25" customHeight="1" x14ac:dyDescent="0.4">
      <c r="A1048">
        <v>1047</v>
      </c>
      <c r="B1048" t="s">
        <v>3539</v>
      </c>
      <c r="C1048" t="s">
        <v>3540</v>
      </c>
      <c r="D1048">
        <v>63</v>
      </c>
      <c r="E1048" t="s">
        <v>58</v>
      </c>
      <c r="F1048" t="s">
        <v>107</v>
      </c>
      <c r="G1048" s="1">
        <v>44118</v>
      </c>
      <c r="H1048" t="s">
        <v>66</v>
      </c>
      <c r="I1048" t="s">
        <v>77</v>
      </c>
      <c r="J1048" s="2" t="s">
        <v>3541</v>
      </c>
      <c r="K1048" t="s">
        <v>62</v>
      </c>
      <c r="M1048" t="s">
        <v>143</v>
      </c>
      <c r="N1048" t="s">
        <v>55</v>
      </c>
      <c r="R1048">
        <v>1047</v>
      </c>
      <c r="S1048" t="str">
        <f>PROPER(CustomerSupport[[#This Row],[Resolution]])</f>
        <v/>
      </c>
      <c r="T1048" t="str">
        <f>TRIM(CustomerSupport[[#This Row],[Customer Name]])</f>
        <v>Carl Jenkins</v>
      </c>
      <c r="U1048">
        <f>MONTH(CustomerSupport[[#This Row],[Date of Purchase]])</f>
        <v>10</v>
      </c>
      <c r="V1048" t="str">
        <f>TEXT('Working data'!G1048,"mmmm")</f>
        <v>October</v>
      </c>
      <c r="W1048">
        <f>YEAR(CustomerSupport[[#This Row],[Date of Purchase]])</f>
        <v>2020</v>
      </c>
      <c r="X1048" t="str">
        <f t="shared" si="16"/>
        <v/>
      </c>
    </row>
    <row r="1049" spans="1:24" ht="14.25" customHeight="1" x14ac:dyDescent="0.4">
      <c r="A1049">
        <v>1048</v>
      </c>
      <c r="B1049" t="s">
        <v>3542</v>
      </c>
      <c r="C1049" t="s">
        <v>3543</v>
      </c>
      <c r="D1049">
        <v>42</v>
      </c>
      <c r="E1049" t="s">
        <v>58</v>
      </c>
      <c r="F1049" t="s">
        <v>65</v>
      </c>
      <c r="G1049" s="1">
        <v>44483</v>
      </c>
      <c r="H1049" t="s">
        <v>66</v>
      </c>
      <c r="I1049" t="s">
        <v>177</v>
      </c>
      <c r="J1049" s="2" t="s">
        <v>3544</v>
      </c>
      <c r="K1049" t="s">
        <v>39</v>
      </c>
      <c r="L1049" t="s">
        <v>3545</v>
      </c>
      <c r="M1049" t="s">
        <v>89</v>
      </c>
      <c r="N1049" t="s">
        <v>33</v>
      </c>
      <c r="O1049" s="3">
        <v>45078.015694444446</v>
      </c>
      <c r="P1049" s="3">
        <v>45078.118472222224</v>
      </c>
      <c r="Q1049">
        <v>4</v>
      </c>
      <c r="R1049">
        <v>1048</v>
      </c>
      <c r="S1049" t="str">
        <f>PROPER(CustomerSupport[[#This Row],[Resolution]])</f>
        <v>Over Sport Beat Camera Generation.</v>
      </c>
      <c r="T1049" t="str">
        <f>TRIM(CustomerSupport[[#This Row],[Customer Name]])</f>
        <v>Sherri Hunt</v>
      </c>
      <c r="U1049">
        <f>MONTH(CustomerSupport[[#This Row],[Date of Purchase]])</f>
        <v>10</v>
      </c>
      <c r="V1049" t="str">
        <f>TEXT('Working data'!G1049,"mmmm")</f>
        <v>October</v>
      </c>
      <c r="W1049">
        <f>YEAR(CustomerSupport[[#This Row],[Date of Purchase]])</f>
        <v>2021</v>
      </c>
      <c r="X1049">
        <f t="shared" si="16"/>
        <v>2.4666666666744277</v>
      </c>
    </row>
    <row r="1050" spans="1:24" ht="14.25" customHeight="1" x14ac:dyDescent="0.4">
      <c r="A1050">
        <v>1049</v>
      </c>
      <c r="B1050" t="s">
        <v>3546</v>
      </c>
      <c r="C1050" t="s">
        <v>3547</v>
      </c>
      <c r="D1050">
        <v>57</v>
      </c>
      <c r="E1050" t="s">
        <v>19</v>
      </c>
      <c r="F1050" t="s">
        <v>699</v>
      </c>
      <c r="G1050" s="1">
        <v>44256</v>
      </c>
      <c r="H1050" t="s">
        <v>67</v>
      </c>
      <c r="I1050" t="s">
        <v>59</v>
      </c>
      <c r="J1050" s="2" t="s">
        <v>3548</v>
      </c>
      <c r="K1050" t="s">
        <v>39</v>
      </c>
      <c r="L1050" t="s">
        <v>3549</v>
      </c>
      <c r="M1050" t="s">
        <v>25</v>
      </c>
      <c r="N1050" t="s">
        <v>26</v>
      </c>
      <c r="O1050" s="3">
        <v>45078.855300925927</v>
      </c>
      <c r="P1050" s="3">
        <v>45078.480995370373</v>
      </c>
      <c r="Q1050">
        <v>2</v>
      </c>
      <c r="R1050">
        <v>1049</v>
      </c>
      <c r="S1050" t="str">
        <f>PROPER(CustomerSupport[[#This Row],[Resolution]])</f>
        <v>Itself News Outside Field Seem Source Relationship.</v>
      </c>
      <c r="T1050" t="str">
        <f>TRIM(CustomerSupport[[#This Row],[Customer Name]])</f>
        <v>Emily Hayes</v>
      </c>
      <c r="U1050">
        <f>MONTH(CustomerSupport[[#This Row],[Date of Purchase]])</f>
        <v>3</v>
      </c>
      <c r="V1050" t="str">
        <f>TEXT('Working data'!G1050,"mmmm")</f>
        <v>March</v>
      </c>
      <c r="W1050">
        <f>YEAR(CustomerSupport[[#This Row],[Date of Purchase]])</f>
        <v>2021</v>
      </c>
      <c r="X1050">
        <f t="shared" si="16"/>
        <v>-8.9833333332790062</v>
      </c>
    </row>
    <row r="1051" spans="1:24" ht="14.25" customHeight="1" x14ac:dyDescent="0.4">
      <c r="A1051">
        <v>1050</v>
      </c>
      <c r="B1051" t="s">
        <v>3550</v>
      </c>
      <c r="C1051" t="s">
        <v>3551</v>
      </c>
      <c r="D1051">
        <v>22</v>
      </c>
      <c r="E1051" t="s">
        <v>19</v>
      </c>
      <c r="F1051" t="s">
        <v>202</v>
      </c>
      <c r="G1051" s="1">
        <v>44491</v>
      </c>
      <c r="H1051" t="s">
        <v>67</v>
      </c>
      <c r="I1051" t="s">
        <v>22</v>
      </c>
      <c r="J1051" t="s">
        <v>3552</v>
      </c>
      <c r="K1051" t="s">
        <v>24</v>
      </c>
      <c r="M1051" t="s">
        <v>89</v>
      </c>
      <c r="N1051" t="s">
        <v>26</v>
      </c>
      <c r="O1051" s="3">
        <v>45078.242129629631</v>
      </c>
      <c r="R1051">
        <v>1050</v>
      </c>
      <c r="S1051" t="str">
        <f>PROPER(CustomerSupport[[#This Row],[Resolution]])</f>
        <v/>
      </c>
      <c r="T1051" t="str">
        <f>TRIM(CustomerSupport[[#This Row],[Customer Name]])</f>
        <v>Taylor Singleton</v>
      </c>
      <c r="U1051">
        <f>MONTH(CustomerSupport[[#This Row],[Date of Purchase]])</f>
        <v>10</v>
      </c>
      <c r="V1051" t="str">
        <f>TEXT('Working data'!G1051,"mmmm")</f>
        <v>October</v>
      </c>
      <c r="W1051">
        <f>YEAR(CustomerSupport[[#This Row],[Date of Purchase]])</f>
        <v>2021</v>
      </c>
      <c r="X1051" t="str">
        <f t="shared" si="16"/>
        <v/>
      </c>
    </row>
    <row r="1052" spans="1:24" ht="14.25" customHeight="1" x14ac:dyDescent="0.4">
      <c r="A1052">
        <v>1051</v>
      </c>
      <c r="B1052" t="s">
        <v>3553</v>
      </c>
      <c r="C1052" t="s">
        <v>3554</v>
      </c>
      <c r="D1052">
        <v>57</v>
      </c>
      <c r="E1052" t="s">
        <v>19</v>
      </c>
      <c r="F1052" t="s">
        <v>173</v>
      </c>
      <c r="G1052" s="1">
        <v>43889</v>
      </c>
      <c r="H1052" t="s">
        <v>66</v>
      </c>
      <c r="I1052" t="s">
        <v>72</v>
      </c>
      <c r="J1052" s="2" t="s">
        <v>3555</v>
      </c>
      <c r="K1052" t="s">
        <v>24</v>
      </c>
      <c r="M1052" t="s">
        <v>89</v>
      </c>
      <c r="N1052" t="s">
        <v>33</v>
      </c>
      <c r="O1052" s="3">
        <v>45078.419930555552</v>
      </c>
      <c r="R1052">
        <v>1051</v>
      </c>
      <c r="S1052" t="str">
        <f>PROPER(CustomerSupport[[#This Row],[Resolution]])</f>
        <v/>
      </c>
      <c r="T1052" t="str">
        <f>TRIM(CustomerSupport[[#This Row],[Customer Name]])</f>
        <v>Donna Gardner</v>
      </c>
      <c r="U1052">
        <f>MONTH(CustomerSupport[[#This Row],[Date of Purchase]])</f>
        <v>2</v>
      </c>
      <c r="V1052" t="str">
        <f>TEXT('Working data'!G1052,"mmmm")</f>
        <v>February</v>
      </c>
      <c r="W1052">
        <f>YEAR(CustomerSupport[[#This Row],[Date of Purchase]])</f>
        <v>2020</v>
      </c>
      <c r="X1052" t="str">
        <f t="shared" si="16"/>
        <v/>
      </c>
    </row>
    <row r="1053" spans="1:24" ht="14.25" customHeight="1" x14ac:dyDescent="0.4">
      <c r="A1053">
        <v>1052</v>
      </c>
      <c r="B1053" t="s">
        <v>3556</v>
      </c>
      <c r="C1053" t="s">
        <v>3557</v>
      </c>
      <c r="D1053">
        <v>24</v>
      </c>
      <c r="E1053" t="s">
        <v>58</v>
      </c>
      <c r="F1053" t="s">
        <v>98</v>
      </c>
      <c r="G1053" s="1">
        <v>43864</v>
      </c>
      <c r="H1053" t="s">
        <v>45</v>
      </c>
      <c r="I1053" t="s">
        <v>31</v>
      </c>
      <c r="J1053" s="2" t="s">
        <v>3558</v>
      </c>
      <c r="K1053" t="s">
        <v>62</v>
      </c>
      <c r="M1053" t="s">
        <v>41</v>
      </c>
      <c r="N1053" t="s">
        <v>55</v>
      </c>
      <c r="R1053">
        <v>1052</v>
      </c>
      <c r="S1053" t="str">
        <f>PROPER(CustomerSupport[[#This Row],[Resolution]])</f>
        <v/>
      </c>
      <c r="T1053" t="str">
        <f>TRIM(CustomerSupport[[#This Row],[Customer Name]])</f>
        <v>Andrew Moody</v>
      </c>
      <c r="U1053">
        <f>MONTH(CustomerSupport[[#This Row],[Date of Purchase]])</f>
        <v>2</v>
      </c>
      <c r="V1053" t="str">
        <f>TEXT('Working data'!G1053,"mmmm")</f>
        <v>February</v>
      </c>
      <c r="W1053">
        <f>YEAR(CustomerSupport[[#This Row],[Date of Purchase]])</f>
        <v>2020</v>
      </c>
      <c r="X1053" t="str">
        <f t="shared" si="16"/>
        <v/>
      </c>
    </row>
    <row r="1054" spans="1:24" ht="14.25" customHeight="1" x14ac:dyDescent="0.4">
      <c r="A1054">
        <v>1053</v>
      </c>
      <c r="B1054" t="s">
        <v>3559</v>
      </c>
      <c r="C1054" t="s">
        <v>3560</v>
      </c>
      <c r="D1054">
        <v>67</v>
      </c>
      <c r="E1054" t="s">
        <v>29</v>
      </c>
      <c r="F1054" t="s">
        <v>485</v>
      </c>
      <c r="G1054" s="1">
        <v>44378</v>
      </c>
      <c r="H1054" t="s">
        <v>21</v>
      </c>
      <c r="I1054" t="s">
        <v>150</v>
      </c>
      <c r="J1054" s="2" t="s">
        <v>3561</v>
      </c>
      <c r="K1054" t="s">
        <v>62</v>
      </c>
      <c r="M1054" t="s">
        <v>143</v>
      </c>
      <c r="N1054" t="s">
        <v>83</v>
      </c>
      <c r="R1054">
        <v>1053</v>
      </c>
      <c r="S1054" t="str">
        <f>PROPER(CustomerSupport[[#This Row],[Resolution]])</f>
        <v/>
      </c>
      <c r="T1054" t="str">
        <f>TRIM(CustomerSupport[[#This Row],[Customer Name]])</f>
        <v>Hannah Greer</v>
      </c>
      <c r="U1054">
        <f>MONTH(CustomerSupport[[#This Row],[Date of Purchase]])</f>
        <v>7</v>
      </c>
      <c r="V1054" t="str">
        <f>TEXT('Working data'!G1054,"mmmm")</f>
        <v>July</v>
      </c>
      <c r="W1054">
        <f>YEAR(CustomerSupport[[#This Row],[Date of Purchase]])</f>
        <v>2021</v>
      </c>
      <c r="X1054" t="str">
        <f t="shared" si="16"/>
        <v/>
      </c>
    </row>
    <row r="1055" spans="1:24" ht="14.25" customHeight="1" x14ac:dyDescent="0.4">
      <c r="A1055">
        <v>1054</v>
      </c>
      <c r="B1055" t="s">
        <v>3562</v>
      </c>
      <c r="C1055" t="s">
        <v>3563</v>
      </c>
      <c r="D1055">
        <v>29</v>
      </c>
      <c r="E1055" t="s">
        <v>29</v>
      </c>
      <c r="F1055" t="s">
        <v>51</v>
      </c>
      <c r="G1055" s="1">
        <v>44551</v>
      </c>
      <c r="H1055" t="s">
        <v>21</v>
      </c>
      <c r="I1055" t="s">
        <v>77</v>
      </c>
      <c r="J1055" s="2" t="s">
        <v>3564</v>
      </c>
      <c r="K1055" t="s">
        <v>24</v>
      </c>
      <c r="M1055" t="s">
        <v>143</v>
      </c>
      <c r="N1055" t="s">
        <v>26</v>
      </c>
      <c r="O1055" s="3">
        <v>45077.931793981479</v>
      </c>
      <c r="R1055">
        <v>1054</v>
      </c>
      <c r="S1055" t="str">
        <f>PROPER(CustomerSupport[[#This Row],[Resolution]])</f>
        <v/>
      </c>
      <c r="T1055" t="str">
        <f>TRIM(CustomerSupport[[#This Row],[Customer Name]])</f>
        <v>Alicia Stewart</v>
      </c>
      <c r="U1055">
        <f>MONTH(CustomerSupport[[#This Row],[Date of Purchase]])</f>
        <v>12</v>
      </c>
      <c r="V1055" t="str">
        <f>TEXT('Working data'!G1055,"mmmm")</f>
        <v>December</v>
      </c>
      <c r="W1055">
        <f>YEAR(CustomerSupport[[#This Row],[Date of Purchase]])</f>
        <v>2021</v>
      </c>
      <c r="X1055" t="str">
        <f t="shared" si="16"/>
        <v/>
      </c>
    </row>
    <row r="1056" spans="1:24" ht="14.25" customHeight="1" x14ac:dyDescent="0.4">
      <c r="A1056">
        <v>1055</v>
      </c>
      <c r="B1056" t="s">
        <v>2704</v>
      </c>
      <c r="C1056" t="s">
        <v>3565</v>
      </c>
      <c r="D1056">
        <v>36</v>
      </c>
      <c r="E1056" t="s">
        <v>58</v>
      </c>
      <c r="F1056" t="s">
        <v>223</v>
      </c>
      <c r="G1056" s="1">
        <v>44411</v>
      </c>
      <c r="H1056" t="s">
        <v>21</v>
      </c>
      <c r="I1056" t="s">
        <v>31</v>
      </c>
      <c r="J1056" s="2" t="s">
        <v>3566</v>
      </c>
      <c r="K1056" t="s">
        <v>62</v>
      </c>
      <c r="M1056" t="s">
        <v>143</v>
      </c>
      <c r="N1056" t="s">
        <v>83</v>
      </c>
      <c r="R1056">
        <v>1055</v>
      </c>
      <c r="S1056" t="str">
        <f>PROPER(CustomerSupport[[#This Row],[Resolution]])</f>
        <v/>
      </c>
      <c r="T1056" t="str">
        <f>TRIM(CustomerSupport[[#This Row],[Customer Name]])</f>
        <v>Michael Garcia</v>
      </c>
      <c r="U1056">
        <f>MONTH(CustomerSupport[[#This Row],[Date of Purchase]])</f>
        <v>8</v>
      </c>
      <c r="V1056" t="str">
        <f>TEXT('Working data'!G1056,"mmmm")</f>
        <v>August</v>
      </c>
      <c r="W1056">
        <f>YEAR(CustomerSupport[[#This Row],[Date of Purchase]])</f>
        <v>2021</v>
      </c>
      <c r="X1056" t="str">
        <f t="shared" si="16"/>
        <v/>
      </c>
    </row>
    <row r="1057" spans="1:24" ht="14.25" customHeight="1" x14ac:dyDescent="0.4">
      <c r="A1057">
        <v>1056</v>
      </c>
      <c r="B1057" t="s">
        <v>3567</v>
      </c>
      <c r="C1057" t="s">
        <v>3568</v>
      </c>
      <c r="D1057">
        <v>42</v>
      </c>
      <c r="E1057" t="s">
        <v>19</v>
      </c>
      <c r="F1057" t="s">
        <v>65</v>
      </c>
      <c r="G1057" s="1">
        <v>43968</v>
      </c>
      <c r="H1057" t="s">
        <v>45</v>
      </c>
      <c r="I1057" t="s">
        <v>22</v>
      </c>
      <c r="J1057" t="s">
        <v>3569</v>
      </c>
      <c r="K1057" t="s">
        <v>62</v>
      </c>
      <c r="M1057" t="s">
        <v>89</v>
      </c>
      <c r="N1057" t="s">
        <v>33</v>
      </c>
      <c r="R1057">
        <v>1056</v>
      </c>
      <c r="S1057" t="str">
        <f>PROPER(CustomerSupport[[#This Row],[Resolution]])</f>
        <v/>
      </c>
      <c r="T1057" t="str">
        <f>TRIM(CustomerSupport[[#This Row],[Customer Name]])</f>
        <v>Jose Reynolds</v>
      </c>
      <c r="U1057">
        <f>MONTH(CustomerSupport[[#This Row],[Date of Purchase]])</f>
        <v>5</v>
      </c>
      <c r="V1057" t="str">
        <f>TEXT('Working data'!G1057,"mmmm")</f>
        <v>May</v>
      </c>
      <c r="W1057">
        <f>YEAR(CustomerSupport[[#This Row],[Date of Purchase]])</f>
        <v>2020</v>
      </c>
      <c r="X1057" t="str">
        <f t="shared" si="16"/>
        <v/>
      </c>
    </row>
    <row r="1058" spans="1:24" ht="14.25" customHeight="1" x14ac:dyDescent="0.4">
      <c r="A1058">
        <v>1057</v>
      </c>
      <c r="B1058" t="s">
        <v>3570</v>
      </c>
      <c r="C1058" t="s">
        <v>3571</v>
      </c>
      <c r="D1058">
        <v>30</v>
      </c>
      <c r="E1058" t="s">
        <v>58</v>
      </c>
      <c r="F1058" t="s">
        <v>431</v>
      </c>
      <c r="G1058" s="1">
        <v>43870</v>
      </c>
      <c r="H1058" t="s">
        <v>67</v>
      </c>
      <c r="I1058" t="s">
        <v>99</v>
      </c>
      <c r="J1058" s="2" t="s">
        <v>3572</v>
      </c>
      <c r="K1058" t="s">
        <v>62</v>
      </c>
      <c r="M1058" t="s">
        <v>89</v>
      </c>
      <c r="N1058" t="s">
        <v>83</v>
      </c>
      <c r="R1058">
        <v>1057</v>
      </c>
      <c r="S1058" t="str">
        <f>PROPER(CustomerSupport[[#This Row],[Resolution]])</f>
        <v/>
      </c>
      <c r="T1058" t="str">
        <f>TRIM(CustomerSupport[[#This Row],[Customer Name]])</f>
        <v>David Hicks</v>
      </c>
      <c r="U1058">
        <f>MONTH(CustomerSupport[[#This Row],[Date of Purchase]])</f>
        <v>2</v>
      </c>
      <c r="V1058" t="str">
        <f>TEXT('Working data'!G1058,"mmmm")</f>
        <v>February</v>
      </c>
      <c r="W1058">
        <f>YEAR(CustomerSupport[[#This Row],[Date of Purchase]])</f>
        <v>2020</v>
      </c>
      <c r="X1058" t="str">
        <f t="shared" si="16"/>
        <v/>
      </c>
    </row>
    <row r="1059" spans="1:24" ht="14.25" customHeight="1" x14ac:dyDescent="0.4">
      <c r="A1059">
        <v>1058</v>
      </c>
      <c r="B1059" t="s">
        <v>3573</v>
      </c>
      <c r="C1059" t="s">
        <v>3574</v>
      </c>
      <c r="D1059">
        <v>52</v>
      </c>
      <c r="E1059" t="s">
        <v>29</v>
      </c>
      <c r="F1059" t="s">
        <v>655</v>
      </c>
      <c r="G1059" s="1">
        <v>43876</v>
      </c>
      <c r="H1059" t="s">
        <v>21</v>
      </c>
      <c r="I1059" t="s">
        <v>60</v>
      </c>
      <c r="J1059" s="2" t="s">
        <v>3575</v>
      </c>
      <c r="K1059" t="s">
        <v>24</v>
      </c>
      <c r="M1059" t="s">
        <v>89</v>
      </c>
      <c r="N1059" t="s">
        <v>55</v>
      </c>
      <c r="O1059" s="3">
        <v>45078.213113425925</v>
      </c>
      <c r="R1059">
        <v>1058</v>
      </c>
      <c r="S1059" t="str">
        <f>PROPER(CustomerSupport[[#This Row],[Resolution]])</f>
        <v/>
      </c>
      <c r="T1059" t="str">
        <f>TRIM(CustomerSupport[[#This Row],[Customer Name]])</f>
        <v>Dwayne Rodriguez</v>
      </c>
      <c r="U1059">
        <f>MONTH(CustomerSupport[[#This Row],[Date of Purchase]])</f>
        <v>2</v>
      </c>
      <c r="V1059" t="str">
        <f>TEXT('Working data'!G1059,"mmmm")</f>
        <v>February</v>
      </c>
      <c r="W1059">
        <f>YEAR(CustomerSupport[[#This Row],[Date of Purchase]])</f>
        <v>2020</v>
      </c>
      <c r="X1059" t="str">
        <f t="shared" si="16"/>
        <v/>
      </c>
    </row>
    <row r="1060" spans="1:24" ht="14.25" customHeight="1" x14ac:dyDescent="0.4">
      <c r="A1060">
        <v>1059</v>
      </c>
      <c r="B1060" t="s">
        <v>3576</v>
      </c>
      <c r="C1060" t="s">
        <v>3577</v>
      </c>
      <c r="D1060">
        <v>19</v>
      </c>
      <c r="E1060" t="s">
        <v>19</v>
      </c>
      <c r="F1060" t="s">
        <v>317</v>
      </c>
      <c r="G1060" s="1">
        <v>43956</v>
      </c>
      <c r="H1060" t="s">
        <v>66</v>
      </c>
      <c r="I1060" t="s">
        <v>60</v>
      </c>
      <c r="J1060" s="2" t="s">
        <v>3578</v>
      </c>
      <c r="K1060" t="s">
        <v>62</v>
      </c>
      <c r="M1060" t="s">
        <v>143</v>
      </c>
      <c r="N1060" t="s">
        <v>83</v>
      </c>
      <c r="R1060">
        <v>1059</v>
      </c>
      <c r="S1060" t="str">
        <f>PROPER(CustomerSupport[[#This Row],[Resolution]])</f>
        <v/>
      </c>
      <c r="T1060" t="str">
        <f>TRIM(CustomerSupport[[#This Row],[Customer Name]])</f>
        <v>Jeffrey Hensley</v>
      </c>
      <c r="U1060">
        <f>MONTH(CustomerSupport[[#This Row],[Date of Purchase]])</f>
        <v>5</v>
      </c>
      <c r="V1060" t="str">
        <f>TEXT('Working data'!G1060,"mmmm")</f>
        <v>May</v>
      </c>
      <c r="W1060">
        <f>YEAR(CustomerSupport[[#This Row],[Date of Purchase]])</f>
        <v>2020</v>
      </c>
      <c r="X1060" t="str">
        <f t="shared" si="16"/>
        <v/>
      </c>
    </row>
    <row r="1061" spans="1:24" ht="14.25" customHeight="1" x14ac:dyDescent="0.4">
      <c r="A1061">
        <v>1060</v>
      </c>
      <c r="B1061" t="s">
        <v>3579</v>
      </c>
      <c r="C1061" t="s">
        <v>3580</v>
      </c>
      <c r="D1061">
        <v>41</v>
      </c>
      <c r="E1061" t="s">
        <v>58</v>
      </c>
      <c r="F1061" t="s">
        <v>242</v>
      </c>
      <c r="G1061" s="1">
        <v>43873</v>
      </c>
      <c r="H1061" t="s">
        <v>21</v>
      </c>
      <c r="I1061" t="s">
        <v>141</v>
      </c>
      <c r="J1061" s="2" t="s">
        <v>3581</v>
      </c>
      <c r="K1061" t="s">
        <v>24</v>
      </c>
      <c r="M1061" t="s">
        <v>89</v>
      </c>
      <c r="N1061" t="s">
        <v>33</v>
      </c>
      <c r="O1061" s="3">
        <v>45078.830520833333</v>
      </c>
      <c r="R1061">
        <v>1060</v>
      </c>
      <c r="S1061" t="str">
        <f>PROPER(CustomerSupport[[#This Row],[Resolution]])</f>
        <v/>
      </c>
      <c r="T1061" t="str">
        <f>TRIM(CustomerSupport[[#This Row],[Customer Name]])</f>
        <v>Kelly Fernandez</v>
      </c>
      <c r="U1061">
        <f>MONTH(CustomerSupport[[#This Row],[Date of Purchase]])</f>
        <v>2</v>
      </c>
      <c r="V1061" t="str">
        <f>TEXT('Working data'!G1061,"mmmm")</f>
        <v>February</v>
      </c>
      <c r="W1061">
        <f>YEAR(CustomerSupport[[#This Row],[Date of Purchase]])</f>
        <v>2020</v>
      </c>
      <c r="X1061" t="str">
        <f t="shared" si="16"/>
        <v/>
      </c>
    </row>
    <row r="1062" spans="1:24" ht="14.25" customHeight="1" x14ac:dyDescent="0.4">
      <c r="A1062">
        <v>1061</v>
      </c>
      <c r="B1062" t="s">
        <v>3582</v>
      </c>
      <c r="C1062" t="s">
        <v>3583</v>
      </c>
      <c r="D1062">
        <v>52</v>
      </c>
      <c r="E1062" t="s">
        <v>29</v>
      </c>
      <c r="F1062" t="s">
        <v>92</v>
      </c>
      <c r="G1062" s="1">
        <v>44339</v>
      </c>
      <c r="H1062" t="s">
        <v>66</v>
      </c>
      <c r="I1062" t="s">
        <v>150</v>
      </c>
      <c r="J1062" s="2" t="s">
        <v>3584</v>
      </c>
      <c r="K1062" t="s">
        <v>39</v>
      </c>
      <c r="L1062" t="s">
        <v>3585</v>
      </c>
      <c r="M1062" t="s">
        <v>89</v>
      </c>
      <c r="N1062" t="s">
        <v>83</v>
      </c>
      <c r="O1062" s="3">
        <v>45078.909004629626</v>
      </c>
      <c r="P1062" s="3">
        <v>45078.18608796296</v>
      </c>
      <c r="Q1062">
        <v>3</v>
      </c>
      <c r="R1062">
        <v>1061</v>
      </c>
      <c r="S1062" t="str">
        <f>PROPER(CustomerSupport[[#This Row],[Resolution]])</f>
        <v>None Difficult Affect Evidence Draw Everybody Research.</v>
      </c>
      <c r="T1062" t="str">
        <f>TRIM(CustomerSupport[[#This Row],[Customer Name]])</f>
        <v>Samuel Whitney</v>
      </c>
      <c r="U1062">
        <f>MONTH(CustomerSupport[[#This Row],[Date of Purchase]])</f>
        <v>5</v>
      </c>
      <c r="V1062" t="str">
        <f>TEXT('Working data'!G1062,"mmmm")</f>
        <v>May</v>
      </c>
      <c r="W1062">
        <f>YEAR(CustomerSupport[[#This Row],[Date of Purchase]])</f>
        <v>2021</v>
      </c>
      <c r="X1062">
        <f t="shared" si="16"/>
        <v>-17.349999999976717</v>
      </c>
    </row>
    <row r="1063" spans="1:24" ht="14.25" customHeight="1" x14ac:dyDescent="0.4">
      <c r="A1063">
        <v>1062</v>
      </c>
      <c r="B1063" t="s">
        <v>3586</v>
      </c>
      <c r="C1063" t="s">
        <v>3587</v>
      </c>
      <c r="D1063">
        <v>49</v>
      </c>
      <c r="E1063" t="s">
        <v>29</v>
      </c>
      <c r="F1063" t="s">
        <v>44</v>
      </c>
      <c r="G1063" s="1">
        <v>44482</v>
      </c>
      <c r="H1063" t="s">
        <v>21</v>
      </c>
      <c r="I1063" t="s">
        <v>67</v>
      </c>
      <c r="J1063" s="2" t="s">
        <v>3588</v>
      </c>
      <c r="K1063" t="s">
        <v>24</v>
      </c>
      <c r="M1063" t="s">
        <v>41</v>
      </c>
      <c r="N1063" t="s">
        <v>26</v>
      </c>
      <c r="O1063" s="3">
        <v>45078.806250000001</v>
      </c>
      <c r="R1063">
        <v>1062</v>
      </c>
      <c r="S1063" t="str">
        <f>PROPER(CustomerSupport[[#This Row],[Resolution]])</f>
        <v/>
      </c>
      <c r="T1063" t="str">
        <f>TRIM(CustomerSupport[[#This Row],[Customer Name]])</f>
        <v>Melissa Gonzalez</v>
      </c>
      <c r="U1063">
        <f>MONTH(CustomerSupport[[#This Row],[Date of Purchase]])</f>
        <v>10</v>
      </c>
      <c r="V1063" t="str">
        <f>TEXT('Working data'!G1063,"mmmm")</f>
        <v>October</v>
      </c>
      <c r="W1063">
        <f>YEAR(CustomerSupport[[#This Row],[Date of Purchase]])</f>
        <v>2021</v>
      </c>
      <c r="X1063" t="str">
        <f t="shared" si="16"/>
        <v/>
      </c>
    </row>
    <row r="1064" spans="1:24" ht="14.25" customHeight="1" x14ac:dyDescent="0.4">
      <c r="A1064">
        <v>1063</v>
      </c>
      <c r="B1064" t="s">
        <v>3589</v>
      </c>
      <c r="C1064" t="s">
        <v>3590</v>
      </c>
      <c r="D1064">
        <v>64</v>
      </c>
      <c r="E1064" t="s">
        <v>19</v>
      </c>
      <c r="F1064" t="s">
        <v>86</v>
      </c>
      <c r="G1064" s="1">
        <v>44487</v>
      </c>
      <c r="H1064" t="s">
        <v>66</v>
      </c>
      <c r="I1064" t="s">
        <v>37</v>
      </c>
      <c r="J1064" s="2" t="s">
        <v>3591</v>
      </c>
      <c r="K1064" t="s">
        <v>39</v>
      </c>
      <c r="L1064" t="s">
        <v>3592</v>
      </c>
      <c r="M1064" t="s">
        <v>143</v>
      </c>
      <c r="N1064" t="s">
        <v>83</v>
      </c>
      <c r="O1064" s="3">
        <v>45078.386817129627</v>
      </c>
      <c r="P1064" s="3">
        <v>45078.430567129632</v>
      </c>
      <c r="Q1064">
        <v>4</v>
      </c>
      <c r="R1064">
        <v>1063</v>
      </c>
      <c r="S1064" t="str">
        <f>PROPER(CustomerSupport[[#This Row],[Resolution]])</f>
        <v>Beyond Produce Popular President Argue Education Recognize.</v>
      </c>
      <c r="T1064" t="str">
        <f>TRIM(CustomerSupport[[#This Row],[Customer Name]])</f>
        <v>Samantha Kennedy</v>
      </c>
      <c r="U1064">
        <f>MONTH(CustomerSupport[[#This Row],[Date of Purchase]])</f>
        <v>10</v>
      </c>
      <c r="V1064" t="str">
        <f>TEXT('Working data'!G1064,"mmmm")</f>
        <v>October</v>
      </c>
      <c r="W1064">
        <f>YEAR(CustomerSupport[[#This Row],[Date of Purchase]])</f>
        <v>2021</v>
      </c>
      <c r="X1064">
        <f t="shared" si="16"/>
        <v>1.0500000001047738</v>
      </c>
    </row>
    <row r="1065" spans="1:24" ht="14.25" customHeight="1" x14ac:dyDescent="0.4">
      <c r="A1065">
        <v>1064</v>
      </c>
      <c r="B1065" t="s">
        <v>3593</v>
      </c>
      <c r="C1065" t="s">
        <v>3594</v>
      </c>
      <c r="D1065">
        <v>66</v>
      </c>
      <c r="E1065" t="s">
        <v>58</v>
      </c>
      <c r="F1065" t="s">
        <v>107</v>
      </c>
      <c r="G1065" s="1">
        <v>43942</v>
      </c>
      <c r="H1065" t="s">
        <v>66</v>
      </c>
      <c r="I1065" t="s">
        <v>37</v>
      </c>
      <c r="J1065" t="s">
        <v>3595</v>
      </c>
      <c r="K1065" t="s">
        <v>39</v>
      </c>
      <c r="L1065" t="s">
        <v>3596</v>
      </c>
      <c r="M1065" t="s">
        <v>143</v>
      </c>
      <c r="N1065" t="s">
        <v>83</v>
      </c>
      <c r="O1065" s="3">
        <v>45078.730590277781</v>
      </c>
      <c r="P1065" s="3">
        <v>45078.506284722222</v>
      </c>
      <c r="Q1065">
        <v>2</v>
      </c>
      <c r="R1065">
        <v>1064</v>
      </c>
      <c r="S1065" t="str">
        <f>PROPER(CustomerSupport[[#This Row],[Resolution]])</f>
        <v>He Church Establish.</v>
      </c>
      <c r="T1065" t="str">
        <f>TRIM(CustomerSupport[[#This Row],[Customer Name]])</f>
        <v>Larry Bush</v>
      </c>
      <c r="U1065">
        <f>MONTH(CustomerSupport[[#This Row],[Date of Purchase]])</f>
        <v>4</v>
      </c>
      <c r="V1065" t="str">
        <f>TEXT('Working data'!G1065,"mmmm")</f>
        <v>April</v>
      </c>
      <c r="W1065">
        <f>YEAR(CustomerSupport[[#This Row],[Date of Purchase]])</f>
        <v>2020</v>
      </c>
      <c r="X1065">
        <f t="shared" si="16"/>
        <v>-5.3833333334187046</v>
      </c>
    </row>
    <row r="1066" spans="1:24" ht="14.25" customHeight="1" x14ac:dyDescent="0.4">
      <c r="A1066">
        <v>1065</v>
      </c>
      <c r="B1066" t="s">
        <v>3597</v>
      </c>
      <c r="C1066" t="s">
        <v>3598</v>
      </c>
      <c r="D1066">
        <v>44</v>
      </c>
      <c r="E1066" t="s">
        <v>58</v>
      </c>
      <c r="F1066" t="s">
        <v>92</v>
      </c>
      <c r="G1066" s="1">
        <v>43866</v>
      </c>
      <c r="H1066" t="s">
        <v>66</v>
      </c>
      <c r="I1066" t="s">
        <v>52</v>
      </c>
      <c r="J1066" t="s">
        <v>1782</v>
      </c>
      <c r="K1066" t="s">
        <v>24</v>
      </c>
      <c r="M1066" t="s">
        <v>41</v>
      </c>
      <c r="N1066" t="s">
        <v>83</v>
      </c>
      <c r="O1066" s="3">
        <v>45078.684756944444</v>
      </c>
      <c r="R1066">
        <v>1065</v>
      </c>
      <c r="S1066" t="str">
        <f>PROPER(CustomerSupport[[#This Row],[Resolution]])</f>
        <v/>
      </c>
      <c r="T1066" t="str">
        <f>TRIM(CustomerSupport[[#This Row],[Customer Name]])</f>
        <v>Breanna Wolf</v>
      </c>
      <c r="U1066">
        <f>MONTH(CustomerSupport[[#This Row],[Date of Purchase]])</f>
        <v>2</v>
      </c>
      <c r="V1066" t="str">
        <f>TEXT('Working data'!G1066,"mmmm")</f>
        <v>February</v>
      </c>
      <c r="W1066">
        <f>YEAR(CustomerSupport[[#This Row],[Date of Purchase]])</f>
        <v>2020</v>
      </c>
      <c r="X1066" t="str">
        <f t="shared" si="16"/>
        <v/>
      </c>
    </row>
    <row r="1067" spans="1:24" ht="14.25" customHeight="1" x14ac:dyDescent="0.4">
      <c r="A1067">
        <v>1066</v>
      </c>
      <c r="B1067" t="s">
        <v>3599</v>
      </c>
      <c r="C1067" t="s">
        <v>3600</v>
      </c>
      <c r="D1067">
        <v>68</v>
      </c>
      <c r="E1067" t="s">
        <v>19</v>
      </c>
      <c r="F1067" t="s">
        <v>92</v>
      </c>
      <c r="G1067" s="1">
        <v>44101</v>
      </c>
      <c r="H1067" t="s">
        <v>66</v>
      </c>
      <c r="I1067" t="s">
        <v>177</v>
      </c>
      <c r="J1067" t="s">
        <v>3601</v>
      </c>
      <c r="K1067" t="s">
        <v>24</v>
      </c>
      <c r="M1067" t="s">
        <v>143</v>
      </c>
      <c r="N1067" t="s">
        <v>33</v>
      </c>
      <c r="O1067" s="3">
        <v>45078.145185185182</v>
      </c>
      <c r="R1067">
        <v>1066</v>
      </c>
      <c r="S1067" t="str">
        <f>PROPER(CustomerSupport[[#This Row],[Resolution]])</f>
        <v/>
      </c>
      <c r="T1067" t="str">
        <f>TRIM(CustomerSupport[[#This Row],[Customer Name]])</f>
        <v>Louis Marks</v>
      </c>
      <c r="U1067">
        <f>MONTH(CustomerSupport[[#This Row],[Date of Purchase]])</f>
        <v>9</v>
      </c>
      <c r="V1067" t="str">
        <f>TEXT('Working data'!G1067,"mmmm")</f>
        <v>September</v>
      </c>
      <c r="W1067">
        <f>YEAR(CustomerSupport[[#This Row],[Date of Purchase]])</f>
        <v>2020</v>
      </c>
      <c r="X1067" t="str">
        <f t="shared" si="16"/>
        <v/>
      </c>
    </row>
    <row r="1068" spans="1:24" ht="14.25" customHeight="1" x14ac:dyDescent="0.4">
      <c r="A1068">
        <v>1067</v>
      </c>
      <c r="B1068" t="s">
        <v>3602</v>
      </c>
      <c r="C1068" t="s">
        <v>3603</v>
      </c>
      <c r="D1068">
        <v>68</v>
      </c>
      <c r="E1068" t="s">
        <v>58</v>
      </c>
      <c r="F1068" t="s">
        <v>219</v>
      </c>
      <c r="G1068" s="1">
        <v>44326</v>
      </c>
      <c r="H1068" t="s">
        <v>67</v>
      </c>
      <c r="I1068" t="s">
        <v>31</v>
      </c>
      <c r="J1068" t="s">
        <v>3604</v>
      </c>
      <c r="K1068" t="s">
        <v>24</v>
      </c>
      <c r="M1068" t="s">
        <v>41</v>
      </c>
      <c r="N1068" t="s">
        <v>33</v>
      </c>
      <c r="O1068" s="3">
        <v>45078.900069444448</v>
      </c>
      <c r="R1068">
        <v>1067</v>
      </c>
      <c r="S1068" t="str">
        <f>PROPER(CustomerSupport[[#This Row],[Resolution]])</f>
        <v/>
      </c>
      <c r="T1068" t="str">
        <f>TRIM(CustomerSupport[[#This Row],[Customer Name]])</f>
        <v>Bailey Maxwell</v>
      </c>
      <c r="U1068">
        <f>MONTH(CustomerSupport[[#This Row],[Date of Purchase]])</f>
        <v>5</v>
      </c>
      <c r="V1068" t="str">
        <f>TEXT('Working data'!G1068,"mmmm")</f>
        <v>May</v>
      </c>
      <c r="W1068">
        <f>YEAR(CustomerSupport[[#This Row],[Date of Purchase]])</f>
        <v>2021</v>
      </c>
      <c r="X1068" t="str">
        <f t="shared" si="16"/>
        <v/>
      </c>
    </row>
    <row r="1069" spans="1:24" ht="14.25" customHeight="1" x14ac:dyDescent="0.4">
      <c r="A1069">
        <v>1068</v>
      </c>
      <c r="B1069" t="s">
        <v>3605</v>
      </c>
      <c r="C1069" t="s">
        <v>3606</v>
      </c>
      <c r="D1069">
        <v>67</v>
      </c>
      <c r="E1069" t="s">
        <v>29</v>
      </c>
      <c r="F1069" t="s">
        <v>20</v>
      </c>
      <c r="G1069" s="1">
        <v>44207</v>
      </c>
      <c r="H1069" t="s">
        <v>67</v>
      </c>
      <c r="I1069" t="s">
        <v>150</v>
      </c>
      <c r="J1069" s="2" t="s">
        <v>3607</v>
      </c>
      <c r="K1069" t="s">
        <v>39</v>
      </c>
      <c r="L1069" t="s">
        <v>3608</v>
      </c>
      <c r="M1069" t="s">
        <v>41</v>
      </c>
      <c r="N1069" t="s">
        <v>33</v>
      </c>
      <c r="O1069" s="3">
        <v>45077.99591435185</v>
      </c>
      <c r="P1069" s="3">
        <v>45078.620219907411</v>
      </c>
      <c r="Q1069">
        <v>5</v>
      </c>
      <c r="R1069">
        <v>1068</v>
      </c>
      <c r="S1069" t="str">
        <f>PROPER(CustomerSupport[[#This Row],[Resolution]])</f>
        <v>Already Might Use Effect Number.</v>
      </c>
      <c r="T1069" t="str">
        <f>TRIM(CustomerSupport[[#This Row],[Customer Name]])</f>
        <v>Jonathon Cardenas</v>
      </c>
      <c r="U1069">
        <f>MONTH(CustomerSupport[[#This Row],[Date of Purchase]])</f>
        <v>1</v>
      </c>
      <c r="V1069" t="str">
        <f>TEXT('Working data'!G1069,"mmmm")</f>
        <v>January</v>
      </c>
      <c r="W1069">
        <f>YEAR(CustomerSupport[[#This Row],[Date of Purchase]])</f>
        <v>2021</v>
      </c>
      <c r="X1069">
        <f t="shared" si="16"/>
        <v>14.983333333453629</v>
      </c>
    </row>
    <row r="1070" spans="1:24" ht="14.25" customHeight="1" x14ac:dyDescent="0.4">
      <c r="A1070">
        <v>1069</v>
      </c>
      <c r="B1070" t="s">
        <v>3609</v>
      </c>
      <c r="C1070" t="s">
        <v>3610</v>
      </c>
      <c r="D1070">
        <v>49</v>
      </c>
      <c r="E1070" t="s">
        <v>58</v>
      </c>
      <c r="F1070" t="s">
        <v>157</v>
      </c>
      <c r="G1070" s="1">
        <v>43995</v>
      </c>
      <c r="H1070" t="s">
        <v>67</v>
      </c>
      <c r="I1070" t="s">
        <v>93</v>
      </c>
      <c r="J1070" s="2" t="s">
        <v>3611</v>
      </c>
      <c r="K1070" t="s">
        <v>39</v>
      </c>
      <c r="L1070" t="s">
        <v>3612</v>
      </c>
      <c r="M1070" t="s">
        <v>41</v>
      </c>
      <c r="N1070" t="s">
        <v>55</v>
      </c>
      <c r="O1070" s="3">
        <v>45078.127881944441</v>
      </c>
      <c r="P1070" s="3">
        <v>45078.736909722225</v>
      </c>
      <c r="Q1070">
        <v>4</v>
      </c>
      <c r="R1070">
        <v>1069</v>
      </c>
      <c r="S1070" t="str">
        <f>PROPER(CustomerSupport[[#This Row],[Resolution]])</f>
        <v>Order All Set Conference.</v>
      </c>
      <c r="T1070" t="str">
        <f>TRIM(CustomerSupport[[#This Row],[Customer Name]])</f>
        <v>John Fox</v>
      </c>
      <c r="U1070">
        <f>MONTH(CustomerSupport[[#This Row],[Date of Purchase]])</f>
        <v>6</v>
      </c>
      <c r="V1070" t="str">
        <f>TEXT('Working data'!G1070,"mmmm")</f>
        <v>June</v>
      </c>
      <c r="W1070">
        <f>YEAR(CustomerSupport[[#This Row],[Date of Purchase]])</f>
        <v>2020</v>
      </c>
      <c r="X1070">
        <f t="shared" si="16"/>
        <v>14.616666666814126</v>
      </c>
    </row>
    <row r="1071" spans="1:24" ht="14.25" customHeight="1" x14ac:dyDescent="0.4">
      <c r="A1071">
        <v>1070</v>
      </c>
      <c r="B1071" t="s">
        <v>3613</v>
      </c>
      <c r="C1071" t="s">
        <v>3614</v>
      </c>
      <c r="D1071">
        <v>41</v>
      </c>
      <c r="E1071" t="s">
        <v>29</v>
      </c>
      <c r="F1071" t="s">
        <v>421</v>
      </c>
      <c r="G1071" s="1">
        <v>44342</v>
      </c>
      <c r="H1071" t="s">
        <v>59</v>
      </c>
      <c r="I1071" t="s">
        <v>59</v>
      </c>
      <c r="J1071" t="s">
        <v>3615</v>
      </c>
      <c r="K1071" t="s">
        <v>39</v>
      </c>
      <c r="L1071" t="s">
        <v>3616</v>
      </c>
      <c r="M1071" t="s">
        <v>143</v>
      </c>
      <c r="N1071" t="s">
        <v>26</v>
      </c>
      <c r="O1071" s="3">
        <v>45078.32303240741</v>
      </c>
      <c r="P1071" s="3">
        <v>45078.609837962962</v>
      </c>
      <c r="Q1071">
        <v>4</v>
      </c>
      <c r="R1071">
        <v>1070</v>
      </c>
      <c r="S1071" t="str">
        <f>PROPER(CustomerSupport[[#This Row],[Resolution]])</f>
        <v>Moment Toward Free Something Camera Pick Sense Rest.</v>
      </c>
      <c r="T1071" t="str">
        <f>TRIM(CustomerSupport[[#This Row],[Customer Name]])</f>
        <v>Bobby Hawkins</v>
      </c>
      <c r="U1071">
        <f>MONTH(CustomerSupport[[#This Row],[Date of Purchase]])</f>
        <v>5</v>
      </c>
      <c r="V1071" t="str">
        <f>TEXT('Working data'!G1071,"mmmm")</f>
        <v>May</v>
      </c>
      <c r="W1071">
        <f>YEAR(CustomerSupport[[#This Row],[Date of Purchase]])</f>
        <v>2021</v>
      </c>
      <c r="X1071">
        <f t="shared" si="16"/>
        <v>6.8833333332440816</v>
      </c>
    </row>
    <row r="1072" spans="1:24" ht="14.25" customHeight="1" x14ac:dyDescent="0.4">
      <c r="A1072">
        <v>1071</v>
      </c>
      <c r="B1072" t="s">
        <v>3617</v>
      </c>
      <c r="C1072" t="s">
        <v>3618</v>
      </c>
      <c r="D1072">
        <v>44</v>
      </c>
      <c r="E1072" t="s">
        <v>58</v>
      </c>
      <c r="F1072" t="s">
        <v>81</v>
      </c>
      <c r="G1072" s="1">
        <v>44038</v>
      </c>
      <c r="H1072" t="s">
        <v>66</v>
      </c>
      <c r="I1072" t="s">
        <v>77</v>
      </c>
      <c r="J1072" t="s">
        <v>1141</v>
      </c>
      <c r="K1072" t="s">
        <v>62</v>
      </c>
      <c r="M1072" t="s">
        <v>41</v>
      </c>
      <c r="N1072" t="s">
        <v>83</v>
      </c>
      <c r="R1072">
        <v>1071</v>
      </c>
      <c r="S1072" t="str">
        <f>PROPER(CustomerSupport[[#This Row],[Resolution]])</f>
        <v/>
      </c>
      <c r="T1072" t="str">
        <f>TRIM(CustomerSupport[[#This Row],[Customer Name]])</f>
        <v>Michelle Adams</v>
      </c>
      <c r="U1072">
        <f>MONTH(CustomerSupport[[#This Row],[Date of Purchase]])</f>
        <v>7</v>
      </c>
      <c r="V1072" t="str">
        <f>TEXT('Working data'!G1072,"mmmm")</f>
        <v>July</v>
      </c>
      <c r="W1072">
        <f>YEAR(CustomerSupport[[#This Row],[Date of Purchase]])</f>
        <v>2020</v>
      </c>
      <c r="X1072" t="str">
        <f t="shared" si="16"/>
        <v/>
      </c>
    </row>
    <row r="1073" spans="1:24" ht="14.25" customHeight="1" x14ac:dyDescent="0.4">
      <c r="A1073">
        <v>1072</v>
      </c>
      <c r="B1073" t="s">
        <v>3619</v>
      </c>
      <c r="C1073" t="s">
        <v>3620</v>
      </c>
      <c r="D1073">
        <v>52</v>
      </c>
      <c r="E1073" t="s">
        <v>58</v>
      </c>
      <c r="F1073" t="s">
        <v>92</v>
      </c>
      <c r="G1073" s="1">
        <v>44140</v>
      </c>
      <c r="H1073" t="s">
        <v>59</v>
      </c>
      <c r="I1073" t="s">
        <v>113</v>
      </c>
      <c r="J1073" s="2" t="s">
        <v>3621</v>
      </c>
      <c r="K1073" t="s">
        <v>39</v>
      </c>
      <c r="L1073" t="s">
        <v>3622</v>
      </c>
      <c r="M1073" t="s">
        <v>41</v>
      </c>
      <c r="N1073" t="s">
        <v>33</v>
      </c>
      <c r="O1073" s="3">
        <v>45078.232083333336</v>
      </c>
      <c r="P1073" s="3">
        <v>45078.343888888892</v>
      </c>
      <c r="Q1073">
        <v>5</v>
      </c>
      <c r="R1073">
        <v>1072</v>
      </c>
      <c r="S1073" t="str">
        <f>PROPER(CustomerSupport[[#This Row],[Resolution]])</f>
        <v>Figure Lawyer Give Last.</v>
      </c>
      <c r="T1073" t="str">
        <f>TRIM(CustomerSupport[[#This Row],[Customer Name]])</f>
        <v>Rebecca Gutierrez</v>
      </c>
      <c r="U1073">
        <f>MONTH(CustomerSupport[[#This Row],[Date of Purchase]])</f>
        <v>11</v>
      </c>
      <c r="V1073" t="str">
        <f>TEXT('Working data'!G1073,"mmmm")</f>
        <v>November</v>
      </c>
      <c r="W1073">
        <f>YEAR(CustomerSupport[[#This Row],[Date of Purchase]])</f>
        <v>2020</v>
      </c>
      <c r="X1073">
        <f t="shared" si="16"/>
        <v>2.6833333333488554</v>
      </c>
    </row>
    <row r="1074" spans="1:24" ht="14.25" customHeight="1" x14ac:dyDescent="0.4">
      <c r="A1074">
        <v>1073</v>
      </c>
      <c r="B1074" t="s">
        <v>3623</v>
      </c>
      <c r="C1074" t="s">
        <v>3624</v>
      </c>
      <c r="D1074">
        <v>34</v>
      </c>
      <c r="E1074" t="s">
        <v>19</v>
      </c>
      <c r="F1074" t="s">
        <v>44</v>
      </c>
      <c r="G1074" s="1">
        <v>44547</v>
      </c>
      <c r="H1074" t="s">
        <v>67</v>
      </c>
      <c r="I1074" t="s">
        <v>177</v>
      </c>
      <c r="J1074" t="s">
        <v>3625</v>
      </c>
      <c r="K1074" t="s">
        <v>39</v>
      </c>
      <c r="L1074" t="s">
        <v>3626</v>
      </c>
      <c r="M1074" t="s">
        <v>143</v>
      </c>
      <c r="N1074" t="s">
        <v>33</v>
      </c>
      <c r="O1074" s="3">
        <v>45078.233483796299</v>
      </c>
      <c r="P1074" s="3">
        <v>45078.164733796293</v>
      </c>
      <c r="Q1074">
        <v>1</v>
      </c>
      <c r="R1074">
        <v>1073</v>
      </c>
      <c r="S1074" t="str">
        <f>PROPER(CustomerSupport[[#This Row],[Resolution]])</f>
        <v>This Around Arrive Wrong.</v>
      </c>
      <c r="T1074" t="str">
        <f>TRIM(CustomerSupport[[#This Row],[Customer Name]])</f>
        <v>John Thomas</v>
      </c>
      <c r="U1074">
        <f>MONTH(CustomerSupport[[#This Row],[Date of Purchase]])</f>
        <v>12</v>
      </c>
      <c r="V1074" t="str">
        <f>TEXT('Working data'!G1074,"mmmm")</f>
        <v>December</v>
      </c>
      <c r="W1074">
        <f>YEAR(CustomerSupport[[#This Row],[Date of Purchase]])</f>
        <v>2021</v>
      </c>
      <c r="X1074">
        <f t="shared" si="16"/>
        <v>-1.6500000001396984</v>
      </c>
    </row>
    <row r="1075" spans="1:24" ht="14.25" customHeight="1" x14ac:dyDescent="0.4">
      <c r="A1075">
        <v>1074</v>
      </c>
      <c r="B1075" t="s">
        <v>3627</v>
      </c>
      <c r="C1075" t="s">
        <v>3628</v>
      </c>
      <c r="D1075">
        <v>20</v>
      </c>
      <c r="E1075" t="s">
        <v>19</v>
      </c>
      <c r="F1075" t="s">
        <v>149</v>
      </c>
      <c r="G1075" s="1">
        <v>44505</v>
      </c>
      <c r="H1075" t="s">
        <v>59</v>
      </c>
      <c r="I1075" t="s">
        <v>52</v>
      </c>
      <c r="J1075" s="2" t="s">
        <v>3629</v>
      </c>
      <c r="K1075" t="s">
        <v>39</v>
      </c>
      <c r="L1075" t="s">
        <v>3630</v>
      </c>
      <c r="M1075" t="s">
        <v>143</v>
      </c>
      <c r="N1075" t="s">
        <v>33</v>
      </c>
      <c r="O1075" s="3">
        <v>45078.818923611114</v>
      </c>
      <c r="P1075" s="3">
        <v>45078.7890625</v>
      </c>
      <c r="Q1075">
        <v>2</v>
      </c>
      <c r="R1075">
        <v>1074</v>
      </c>
      <c r="S1075" t="str">
        <f>PROPER(CustomerSupport[[#This Row],[Resolution]])</f>
        <v>Country National Form Indicate Whole Represent Onto Scene.</v>
      </c>
      <c r="T1075" t="str">
        <f>TRIM(CustomerSupport[[#This Row],[Customer Name]])</f>
        <v>Laura Johnson</v>
      </c>
      <c r="U1075">
        <f>MONTH(CustomerSupport[[#This Row],[Date of Purchase]])</f>
        <v>11</v>
      </c>
      <c r="V1075" t="str">
        <f>TEXT('Working data'!G1075,"mmmm")</f>
        <v>November</v>
      </c>
      <c r="W1075">
        <f>YEAR(CustomerSupport[[#This Row],[Date of Purchase]])</f>
        <v>2021</v>
      </c>
      <c r="X1075">
        <f t="shared" si="16"/>
        <v>-0.71666666673263535</v>
      </c>
    </row>
    <row r="1076" spans="1:24" ht="14.25" customHeight="1" x14ac:dyDescent="0.4">
      <c r="A1076">
        <v>1075</v>
      </c>
      <c r="B1076" t="s">
        <v>3631</v>
      </c>
      <c r="C1076" t="s">
        <v>3632</v>
      </c>
      <c r="D1076">
        <v>21</v>
      </c>
      <c r="E1076" t="s">
        <v>19</v>
      </c>
      <c r="F1076" t="s">
        <v>456</v>
      </c>
      <c r="G1076" s="1">
        <v>44072</v>
      </c>
      <c r="H1076" t="s">
        <v>59</v>
      </c>
      <c r="I1076" t="s">
        <v>113</v>
      </c>
      <c r="J1076" s="2" t="s">
        <v>3633</v>
      </c>
      <c r="K1076" t="s">
        <v>62</v>
      </c>
      <c r="M1076" t="s">
        <v>89</v>
      </c>
      <c r="N1076" t="s">
        <v>26</v>
      </c>
      <c r="R1076">
        <v>1075</v>
      </c>
      <c r="S1076" t="str">
        <f>PROPER(CustomerSupport[[#This Row],[Resolution]])</f>
        <v/>
      </c>
      <c r="T1076" t="str">
        <f>TRIM(CustomerSupport[[#This Row],[Customer Name]])</f>
        <v>Karen Scott</v>
      </c>
      <c r="U1076">
        <f>MONTH(CustomerSupport[[#This Row],[Date of Purchase]])</f>
        <v>8</v>
      </c>
      <c r="V1076" t="str">
        <f>TEXT('Working data'!G1076,"mmmm")</f>
        <v>August</v>
      </c>
      <c r="W1076">
        <f>YEAR(CustomerSupport[[#This Row],[Date of Purchase]])</f>
        <v>2020</v>
      </c>
      <c r="X1076" t="str">
        <f t="shared" si="16"/>
        <v/>
      </c>
    </row>
    <row r="1077" spans="1:24" ht="14.25" customHeight="1" x14ac:dyDescent="0.4">
      <c r="A1077">
        <v>1076</v>
      </c>
      <c r="B1077" t="s">
        <v>3634</v>
      </c>
      <c r="C1077" t="s">
        <v>3635</v>
      </c>
      <c r="D1077">
        <v>59</v>
      </c>
      <c r="E1077" t="s">
        <v>58</v>
      </c>
      <c r="F1077" t="s">
        <v>129</v>
      </c>
      <c r="G1077" s="1">
        <v>43854</v>
      </c>
      <c r="H1077" t="s">
        <v>21</v>
      </c>
      <c r="I1077" t="s">
        <v>99</v>
      </c>
      <c r="J1077" s="2" t="s">
        <v>3636</v>
      </c>
      <c r="K1077" t="s">
        <v>24</v>
      </c>
      <c r="M1077" t="s">
        <v>41</v>
      </c>
      <c r="N1077" t="s">
        <v>83</v>
      </c>
      <c r="O1077" s="3">
        <v>45078.374513888892</v>
      </c>
      <c r="R1077">
        <v>1076</v>
      </c>
      <c r="S1077" t="str">
        <f>PROPER(CustomerSupport[[#This Row],[Resolution]])</f>
        <v/>
      </c>
      <c r="T1077" t="str">
        <f>TRIM(CustomerSupport[[#This Row],[Customer Name]])</f>
        <v>Monica Mathews</v>
      </c>
      <c r="U1077">
        <f>MONTH(CustomerSupport[[#This Row],[Date of Purchase]])</f>
        <v>1</v>
      </c>
      <c r="V1077" t="str">
        <f>TEXT('Working data'!G1077,"mmmm")</f>
        <v>January</v>
      </c>
      <c r="W1077">
        <f>YEAR(CustomerSupport[[#This Row],[Date of Purchase]])</f>
        <v>2020</v>
      </c>
      <c r="X1077" t="str">
        <f t="shared" si="16"/>
        <v/>
      </c>
    </row>
    <row r="1078" spans="1:24" ht="14.25" customHeight="1" x14ac:dyDescent="0.4">
      <c r="A1078">
        <v>1077</v>
      </c>
      <c r="B1078" t="s">
        <v>3637</v>
      </c>
      <c r="C1078" t="s">
        <v>3638</v>
      </c>
      <c r="D1078">
        <v>57</v>
      </c>
      <c r="E1078" t="s">
        <v>58</v>
      </c>
      <c r="F1078" t="s">
        <v>281</v>
      </c>
      <c r="G1078" s="1">
        <v>44137</v>
      </c>
      <c r="H1078" t="s">
        <v>59</v>
      </c>
      <c r="I1078" t="s">
        <v>67</v>
      </c>
      <c r="J1078" s="2" t="s">
        <v>3639</v>
      </c>
      <c r="K1078" t="s">
        <v>62</v>
      </c>
      <c r="M1078" t="s">
        <v>41</v>
      </c>
      <c r="N1078" t="s">
        <v>33</v>
      </c>
      <c r="R1078">
        <v>1077</v>
      </c>
      <c r="S1078" t="str">
        <f>PROPER(CustomerSupport[[#This Row],[Resolution]])</f>
        <v/>
      </c>
      <c r="T1078" t="str">
        <f>TRIM(CustomerSupport[[#This Row],[Customer Name]])</f>
        <v>Robin Williams</v>
      </c>
      <c r="U1078">
        <f>MONTH(CustomerSupport[[#This Row],[Date of Purchase]])</f>
        <v>11</v>
      </c>
      <c r="V1078" t="str">
        <f>TEXT('Working data'!G1078,"mmmm")</f>
        <v>November</v>
      </c>
      <c r="W1078">
        <f>YEAR(CustomerSupport[[#This Row],[Date of Purchase]])</f>
        <v>2020</v>
      </c>
      <c r="X1078" t="str">
        <f t="shared" si="16"/>
        <v/>
      </c>
    </row>
    <row r="1079" spans="1:24" ht="14.25" customHeight="1" x14ac:dyDescent="0.4">
      <c r="A1079">
        <v>1078</v>
      </c>
      <c r="B1079" t="s">
        <v>3640</v>
      </c>
      <c r="C1079" t="s">
        <v>3641</v>
      </c>
      <c r="D1079">
        <v>33</v>
      </c>
      <c r="E1079" t="s">
        <v>19</v>
      </c>
      <c r="F1079" t="s">
        <v>383</v>
      </c>
      <c r="G1079" s="1">
        <v>44356</v>
      </c>
      <c r="H1079" t="s">
        <v>21</v>
      </c>
      <c r="I1079" t="s">
        <v>22</v>
      </c>
      <c r="J1079" s="2" t="s">
        <v>3642</v>
      </c>
      <c r="K1079" t="s">
        <v>24</v>
      </c>
      <c r="M1079" t="s">
        <v>143</v>
      </c>
      <c r="N1079" t="s">
        <v>83</v>
      </c>
      <c r="O1079" s="3">
        <v>45078.810648148145</v>
      </c>
      <c r="R1079">
        <v>1078</v>
      </c>
      <c r="S1079" t="str">
        <f>PROPER(CustomerSupport[[#This Row],[Resolution]])</f>
        <v/>
      </c>
      <c r="T1079" t="str">
        <f>TRIM(CustomerSupport[[#This Row],[Customer Name]])</f>
        <v>Krista Harrison MD</v>
      </c>
      <c r="U1079">
        <f>MONTH(CustomerSupport[[#This Row],[Date of Purchase]])</f>
        <v>6</v>
      </c>
      <c r="V1079" t="str">
        <f>TEXT('Working data'!G1079,"mmmm")</f>
        <v>June</v>
      </c>
      <c r="W1079">
        <f>YEAR(CustomerSupport[[#This Row],[Date of Purchase]])</f>
        <v>2021</v>
      </c>
      <c r="X1079" t="str">
        <f t="shared" si="16"/>
        <v/>
      </c>
    </row>
    <row r="1080" spans="1:24" ht="14.25" customHeight="1" x14ac:dyDescent="0.4">
      <c r="A1080">
        <v>1079</v>
      </c>
      <c r="B1080" t="s">
        <v>3643</v>
      </c>
      <c r="C1080" t="s">
        <v>3644</v>
      </c>
      <c r="D1080">
        <v>65</v>
      </c>
      <c r="E1080" t="s">
        <v>19</v>
      </c>
      <c r="F1080" t="s">
        <v>92</v>
      </c>
      <c r="G1080" s="1">
        <v>44053</v>
      </c>
      <c r="H1080" t="s">
        <v>67</v>
      </c>
      <c r="I1080" t="s">
        <v>46</v>
      </c>
      <c r="J1080" t="s">
        <v>1141</v>
      </c>
      <c r="K1080" t="s">
        <v>24</v>
      </c>
      <c r="M1080" t="s">
        <v>143</v>
      </c>
      <c r="N1080" t="s">
        <v>33</v>
      </c>
      <c r="O1080" s="3">
        <v>45078.722453703704</v>
      </c>
      <c r="R1080">
        <v>1079</v>
      </c>
      <c r="S1080" t="str">
        <f>PROPER(CustomerSupport[[#This Row],[Resolution]])</f>
        <v/>
      </c>
      <c r="T1080" t="str">
        <f>TRIM(CustomerSupport[[#This Row],[Customer Name]])</f>
        <v>Sean Anderson</v>
      </c>
      <c r="U1080">
        <f>MONTH(CustomerSupport[[#This Row],[Date of Purchase]])</f>
        <v>8</v>
      </c>
      <c r="V1080" t="str">
        <f>TEXT('Working data'!G1080,"mmmm")</f>
        <v>August</v>
      </c>
      <c r="W1080">
        <f>YEAR(CustomerSupport[[#This Row],[Date of Purchase]])</f>
        <v>2020</v>
      </c>
      <c r="X1080" t="str">
        <f t="shared" si="16"/>
        <v/>
      </c>
    </row>
    <row r="1081" spans="1:24" ht="14.25" customHeight="1" x14ac:dyDescent="0.4">
      <c r="A1081">
        <v>1080</v>
      </c>
      <c r="B1081" t="s">
        <v>3645</v>
      </c>
      <c r="C1081" t="s">
        <v>3646</v>
      </c>
      <c r="D1081">
        <v>58</v>
      </c>
      <c r="E1081" t="s">
        <v>19</v>
      </c>
      <c r="F1081" t="s">
        <v>655</v>
      </c>
      <c r="G1081" s="1">
        <v>43969</v>
      </c>
      <c r="H1081" t="s">
        <v>45</v>
      </c>
      <c r="I1081" t="s">
        <v>67</v>
      </c>
      <c r="J1081" t="s">
        <v>3647</v>
      </c>
      <c r="K1081" t="s">
        <v>62</v>
      </c>
      <c r="M1081" t="s">
        <v>89</v>
      </c>
      <c r="N1081" t="s">
        <v>26</v>
      </c>
      <c r="R1081">
        <v>1080</v>
      </c>
      <c r="S1081" t="str">
        <f>PROPER(CustomerSupport[[#This Row],[Resolution]])</f>
        <v/>
      </c>
      <c r="T1081" t="str">
        <f>TRIM(CustomerSupport[[#This Row],[Customer Name]])</f>
        <v>Gregory Ochoa</v>
      </c>
      <c r="U1081">
        <f>MONTH(CustomerSupport[[#This Row],[Date of Purchase]])</f>
        <v>5</v>
      </c>
      <c r="V1081" t="str">
        <f>TEXT('Working data'!G1081,"mmmm")</f>
        <v>May</v>
      </c>
      <c r="W1081">
        <f>YEAR(CustomerSupport[[#This Row],[Date of Purchase]])</f>
        <v>2020</v>
      </c>
      <c r="X1081" t="str">
        <f t="shared" si="16"/>
        <v/>
      </c>
    </row>
    <row r="1082" spans="1:24" ht="14.25" customHeight="1" x14ac:dyDescent="0.4">
      <c r="A1082">
        <v>1081</v>
      </c>
      <c r="B1082" t="s">
        <v>3648</v>
      </c>
      <c r="C1082" t="s">
        <v>3649</v>
      </c>
      <c r="D1082">
        <v>50</v>
      </c>
      <c r="E1082" t="s">
        <v>58</v>
      </c>
      <c r="F1082" t="s">
        <v>456</v>
      </c>
      <c r="G1082" s="1">
        <v>44292</v>
      </c>
      <c r="H1082" t="s">
        <v>66</v>
      </c>
      <c r="I1082" t="s">
        <v>141</v>
      </c>
      <c r="J1082" t="s">
        <v>3650</v>
      </c>
      <c r="K1082" t="s">
        <v>62</v>
      </c>
      <c r="M1082" t="s">
        <v>143</v>
      </c>
      <c r="N1082" t="s">
        <v>26</v>
      </c>
      <c r="R1082">
        <v>1081</v>
      </c>
      <c r="S1082" t="str">
        <f>PROPER(CustomerSupport[[#This Row],[Resolution]])</f>
        <v/>
      </c>
      <c r="T1082" t="str">
        <f>TRIM(CustomerSupport[[#This Row],[Customer Name]])</f>
        <v>Brad Henderson</v>
      </c>
      <c r="U1082">
        <f>MONTH(CustomerSupport[[#This Row],[Date of Purchase]])</f>
        <v>4</v>
      </c>
      <c r="V1082" t="str">
        <f>TEXT('Working data'!G1082,"mmmm")</f>
        <v>April</v>
      </c>
      <c r="W1082">
        <f>YEAR(CustomerSupport[[#This Row],[Date of Purchase]])</f>
        <v>2021</v>
      </c>
      <c r="X1082" t="str">
        <f t="shared" si="16"/>
        <v/>
      </c>
    </row>
    <row r="1083" spans="1:24" ht="14.25" customHeight="1" x14ac:dyDescent="0.4">
      <c r="A1083">
        <v>1082</v>
      </c>
      <c r="B1083" t="s">
        <v>3651</v>
      </c>
      <c r="C1083" t="s">
        <v>3652</v>
      </c>
      <c r="D1083">
        <v>29</v>
      </c>
      <c r="E1083" t="s">
        <v>58</v>
      </c>
      <c r="F1083" t="s">
        <v>161</v>
      </c>
      <c r="G1083" s="1">
        <v>44483</v>
      </c>
      <c r="H1083" t="s">
        <v>67</v>
      </c>
      <c r="I1083" t="s">
        <v>72</v>
      </c>
      <c r="J1083" s="2" t="s">
        <v>3653</v>
      </c>
      <c r="K1083" t="s">
        <v>62</v>
      </c>
      <c r="M1083" t="s">
        <v>25</v>
      </c>
      <c r="N1083" t="s">
        <v>83</v>
      </c>
      <c r="R1083">
        <v>1082</v>
      </c>
      <c r="S1083" t="str">
        <f>PROPER(CustomerSupport[[#This Row],[Resolution]])</f>
        <v/>
      </c>
      <c r="T1083" t="str">
        <f>TRIM(CustomerSupport[[#This Row],[Customer Name]])</f>
        <v>Kristy Rivera MD</v>
      </c>
      <c r="U1083">
        <f>MONTH(CustomerSupport[[#This Row],[Date of Purchase]])</f>
        <v>10</v>
      </c>
      <c r="V1083" t="str">
        <f>TEXT('Working data'!G1083,"mmmm")</f>
        <v>October</v>
      </c>
      <c r="W1083">
        <f>YEAR(CustomerSupport[[#This Row],[Date of Purchase]])</f>
        <v>2021</v>
      </c>
      <c r="X1083" t="str">
        <f t="shared" si="16"/>
        <v/>
      </c>
    </row>
    <row r="1084" spans="1:24" ht="14.25" customHeight="1" x14ac:dyDescent="0.4">
      <c r="A1084">
        <v>1083</v>
      </c>
      <c r="B1084" t="s">
        <v>3654</v>
      </c>
      <c r="C1084" t="s">
        <v>3655</v>
      </c>
      <c r="D1084">
        <v>20</v>
      </c>
      <c r="E1084" t="s">
        <v>58</v>
      </c>
      <c r="F1084" t="s">
        <v>134</v>
      </c>
      <c r="G1084" s="1">
        <v>43981</v>
      </c>
      <c r="H1084" t="s">
        <v>59</v>
      </c>
      <c r="I1084" t="s">
        <v>60</v>
      </c>
      <c r="J1084" s="2" t="s">
        <v>3656</v>
      </c>
      <c r="K1084" t="s">
        <v>24</v>
      </c>
      <c r="M1084" t="s">
        <v>41</v>
      </c>
      <c r="N1084" t="s">
        <v>33</v>
      </c>
      <c r="O1084" s="3">
        <v>45078.379479166666</v>
      </c>
      <c r="R1084">
        <v>1083</v>
      </c>
      <c r="S1084" t="str">
        <f>PROPER(CustomerSupport[[#This Row],[Resolution]])</f>
        <v/>
      </c>
      <c r="T1084" t="str">
        <f>TRIM(CustomerSupport[[#This Row],[Customer Name]])</f>
        <v>Jessica Salinas</v>
      </c>
      <c r="U1084">
        <f>MONTH(CustomerSupport[[#This Row],[Date of Purchase]])</f>
        <v>5</v>
      </c>
      <c r="V1084" t="str">
        <f>TEXT('Working data'!G1084,"mmmm")</f>
        <v>May</v>
      </c>
      <c r="W1084">
        <f>YEAR(CustomerSupport[[#This Row],[Date of Purchase]])</f>
        <v>2020</v>
      </c>
      <c r="X1084" t="str">
        <f t="shared" si="16"/>
        <v/>
      </c>
    </row>
    <row r="1085" spans="1:24" ht="14.25" customHeight="1" x14ac:dyDescent="0.4">
      <c r="A1085">
        <v>1084</v>
      </c>
      <c r="B1085" t="s">
        <v>3657</v>
      </c>
      <c r="C1085" t="s">
        <v>3658</v>
      </c>
      <c r="D1085">
        <v>26</v>
      </c>
      <c r="E1085" t="s">
        <v>58</v>
      </c>
      <c r="F1085" t="s">
        <v>107</v>
      </c>
      <c r="G1085" s="1">
        <v>44322</v>
      </c>
      <c r="H1085" t="s">
        <v>59</v>
      </c>
      <c r="I1085" t="s">
        <v>113</v>
      </c>
      <c r="J1085" t="s">
        <v>3659</v>
      </c>
      <c r="K1085" t="s">
        <v>62</v>
      </c>
      <c r="M1085" t="s">
        <v>143</v>
      </c>
      <c r="N1085" t="s">
        <v>55</v>
      </c>
      <c r="R1085">
        <v>1084</v>
      </c>
      <c r="S1085" t="str">
        <f>PROPER(CustomerSupport[[#This Row],[Resolution]])</f>
        <v/>
      </c>
      <c r="T1085" t="str">
        <f>TRIM(CustomerSupport[[#This Row],[Customer Name]])</f>
        <v>Charles Jones</v>
      </c>
      <c r="U1085">
        <f>MONTH(CustomerSupport[[#This Row],[Date of Purchase]])</f>
        <v>5</v>
      </c>
      <c r="V1085" t="str">
        <f>TEXT('Working data'!G1085,"mmmm")</f>
        <v>May</v>
      </c>
      <c r="W1085">
        <f>YEAR(CustomerSupport[[#This Row],[Date of Purchase]])</f>
        <v>2021</v>
      </c>
      <c r="X1085" t="str">
        <f t="shared" si="16"/>
        <v/>
      </c>
    </row>
    <row r="1086" spans="1:24" ht="14.25" customHeight="1" x14ac:dyDescent="0.4">
      <c r="A1086">
        <v>1085</v>
      </c>
      <c r="B1086" t="s">
        <v>3660</v>
      </c>
      <c r="C1086" t="s">
        <v>3661</v>
      </c>
      <c r="D1086">
        <v>63</v>
      </c>
      <c r="E1086" t="s">
        <v>19</v>
      </c>
      <c r="F1086" t="s">
        <v>134</v>
      </c>
      <c r="G1086" s="1">
        <v>44424</v>
      </c>
      <c r="H1086" t="s">
        <v>67</v>
      </c>
      <c r="I1086" t="s">
        <v>150</v>
      </c>
      <c r="J1086" s="2" t="s">
        <v>3662</v>
      </c>
      <c r="K1086" t="s">
        <v>24</v>
      </c>
      <c r="M1086" t="s">
        <v>143</v>
      </c>
      <c r="N1086" t="s">
        <v>83</v>
      </c>
      <c r="O1086" s="3">
        <v>45078.671863425923</v>
      </c>
      <c r="R1086">
        <v>1085</v>
      </c>
      <c r="S1086" t="str">
        <f>PROPER(CustomerSupport[[#This Row],[Resolution]])</f>
        <v/>
      </c>
      <c r="T1086" t="str">
        <f>TRIM(CustomerSupport[[#This Row],[Customer Name]])</f>
        <v>Melanie Stewart</v>
      </c>
      <c r="U1086">
        <f>MONTH(CustomerSupport[[#This Row],[Date of Purchase]])</f>
        <v>8</v>
      </c>
      <c r="V1086" t="str">
        <f>TEXT('Working data'!G1086,"mmmm")</f>
        <v>August</v>
      </c>
      <c r="W1086">
        <f>YEAR(CustomerSupport[[#This Row],[Date of Purchase]])</f>
        <v>2021</v>
      </c>
      <c r="X1086" t="str">
        <f t="shared" si="16"/>
        <v/>
      </c>
    </row>
    <row r="1087" spans="1:24" ht="14.25" customHeight="1" x14ac:dyDescent="0.4">
      <c r="A1087">
        <v>1086</v>
      </c>
      <c r="B1087" t="s">
        <v>3663</v>
      </c>
      <c r="C1087" t="s">
        <v>3664</v>
      </c>
      <c r="D1087">
        <v>53</v>
      </c>
      <c r="E1087" t="s">
        <v>58</v>
      </c>
      <c r="F1087" t="s">
        <v>242</v>
      </c>
      <c r="G1087" s="1">
        <v>44377</v>
      </c>
      <c r="H1087" t="s">
        <v>59</v>
      </c>
      <c r="I1087" t="s">
        <v>150</v>
      </c>
      <c r="J1087" s="2" t="s">
        <v>3665</v>
      </c>
      <c r="K1087" t="s">
        <v>62</v>
      </c>
      <c r="M1087" t="s">
        <v>89</v>
      </c>
      <c r="N1087" t="s">
        <v>83</v>
      </c>
      <c r="R1087">
        <v>1086</v>
      </c>
      <c r="S1087" t="str">
        <f>PROPER(CustomerSupport[[#This Row],[Resolution]])</f>
        <v/>
      </c>
      <c r="T1087" t="str">
        <f>TRIM(CustomerSupport[[#This Row],[Customer Name]])</f>
        <v>Jasmine Cooper</v>
      </c>
      <c r="U1087">
        <f>MONTH(CustomerSupport[[#This Row],[Date of Purchase]])</f>
        <v>6</v>
      </c>
      <c r="V1087" t="str">
        <f>TEXT('Working data'!G1087,"mmmm")</f>
        <v>June</v>
      </c>
      <c r="W1087">
        <f>YEAR(CustomerSupport[[#This Row],[Date of Purchase]])</f>
        <v>2021</v>
      </c>
      <c r="X1087" t="str">
        <f t="shared" si="16"/>
        <v/>
      </c>
    </row>
    <row r="1088" spans="1:24" ht="14.25" customHeight="1" x14ac:dyDescent="0.4">
      <c r="A1088">
        <v>1087</v>
      </c>
      <c r="B1088" t="s">
        <v>3666</v>
      </c>
      <c r="C1088" t="s">
        <v>3667</v>
      </c>
      <c r="D1088">
        <v>57</v>
      </c>
      <c r="E1088" t="s">
        <v>19</v>
      </c>
      <c r="F1088" t="s">
        <v>485</v>
      </c>
      <c r="G1088" s="1">
        <v>43932</v>
      </c>
      <c r="H1088" t="s">
        <v>45</v>
      </c>
      <c r="I1088" t="s">
        <v>60</v>
      </c>
      <c r="J1088" t="s">
        <v>3668</v>
      </c>
      <c r="K1088" t="s">
        <v>62</v>
      </c>
      <c r="M1088" t="s">
        <v>41</v>
      </c>
      <c r="N1088" t="s">
        <v>83</v>
      </c>
      <c r="R1088">
        <v>1087</v>
      </c>
      <c r="S1088" t="str">
        <f>PROPER(CustomerSupport[[#This Row],[Resolution]])</f>
        <v/>
      </c>
      <c r="T1088" t="str">
        <f>TRIM(CustomerSupport[[#This Row],[Customer Name]])</f>
        <v>Patricia Burton</v>
      </c>
      <c r="U1088">
        <f>MONTH(CustomerSupport[[#This Row],[Date of Purchase]])</f>
        <v>4</v>
      </c>
      <c r="V1088" t="str">
        <f>TEXT('Working data'!G1088,"mmmm")</f>
        <v>April</v>
      </c>
      <c r="W1088">
        <f>YEAR(CustomerSupport[[#This Row],[Date of Purchase]])</f>
        <v>2020</v>
      </c>
      <c r="X1088" t="str">
        <f t="shared" si="16"/>
        <v/>
      </c>
    </row>
    <row r="1089" spans="1:24" ht="14.25" customHeight="1" x14ac:dyDescent="0.4">
      <c r="A1089">
        <v>1088</v>
      </c>
      <c r="B1089" t="s">
        <v>3669</v>
      </c>
      <c r="C1089" t="s">
        <v>3670</v>
      </c>
      <c r="D1089">
        <v>22</v>
      </c>
      <c r="E1089" t="s">
        <v>29</v>
      </c>
      <c r="F1089" t="s">
        <v>51</v>
      </c>
      <c r="G1089" s="1">
        <v>44474</v>
      </c>
      <c r="H1089" t="s">
        <v>67</v>
      </c>
      <c r="I1089" t="s">
        <v>60</v>
      </c>
      <c r="J1089" s="2" t="s">
        <v>3671</v>
      </c>
      <c r="K1089" t="s">
        <v>24</v>
      </c>
      <c r="M1089" t="s">
        <v>41</v>
      </c>
      <c r="N1089" t="s">
        <v>26</v>
      </c>
      <c r="O1089" s="3">
        <v>45078.174699074072</v>
      </c>
      <c r="R1089">
        <v>1088</v>
      </c>
      <c r="S1089" t="str">
        <f>PROPER(CustomerSupport[[#This Row],[Resolution]])</f>
        <v/>
      </c>
      <c r="T1089" t="str">
        <f>TRIM(CustomerSupport[[#This Row],[Customer Name]])</f>
        <v>Melissa Levy</v>
      </c>
      <c r="U1089">
        <f>MONTH(CustomerSupport[[#This Row],[Date of Purchase]])</f>
        <v>10</v>
      </c>
      <c r="V1089" t="str">
        <f>TEXT('Working data'!G1089,"mmmm")</f>
        <v>October</v>
      </c>
      <c r="W1089">
        <f>YEAR(CustomerSupport[[#This Row],[Date of Purchase]])</f>
        <v>2021</v>
      </c>
      <c r="X1089" t="str">
        <f t="shared" si="16"/>
        <v/>
      </c>
    </row>
    <row r="1090" spans="1:24" ht="14.25" customHeight="1" x14ac:dyDescent="0.4">
      <c r="A1090">
        <v>1089</v>
      </c>
      <c r="B1090" t="s">
        <v>3672</v>
      </c>
      <c r="C1090" t="s">
        <v>3673</v>
      </c>
      <c r="D1090">
        <v>35</v>
      </c>
      <c r="E1090" t="s">
        <v>58</v>
      </c>
      <c r="F1090" t="s">
        <v>211</v>
      </c>
      <c r="G1090" s="1">
        <v>43921</v>
      </c>
      <c r="H1090" t="s">
        <v>66</v>
      </c>
      <c r="I1090" t="s">
        <v>93</v>
      </c>
      <c r="J1090" s="2" t="s">
        <v>3674</v>
      </c>
      <c r="K1090" t="s">
        <v>24</v>
      </c>
      <c r="M1090" t="s">
        <v>89</v>
      </c>
      <c r="N1090" t="s">
        <v>33</v>
      </c>
      <c r="O1090" s="3">
        <v>45078.494155092594</v>
      </c>
      <c r="R1090">
        <v>1089</v>
      </c>
      <c r="S1090" t="str">
        <f>PROPER(CustomerSupport[[#This Row],[Resolution]])</f>
        <v/>
      </c>
      <c r="T1090" t="str">
        <f>TRIM(CustomerSupport[[#This Row],[Customer Name]])</f>
        <v>David Williams</v>
      </c>
      <c r="U1090">
        <f>MONTH(CustomerSupport[[#This Row],[Date of Purchase]])</f>
        <v>3</v>
      </c>
      <c r="V1090" t="str">
        <f>TEXT('Working data'!G1090,"mmmm")</f>
        <v>March</v>
      </c>
      <c r="W1090">
        <f>YEAR(CustomerSupport[[#This Row],[Date of Purchase]])</f>
        <v>2020</v>
      </c>
      <c r="X1090" t="str">
        <f t="shared" ref="X1090:X1153" si="17">IF(OR(O1090="",P1090=""),"",(P1090-O1090)*24)</f>
        <v/>
      </c>
    </row>
    <row r="1091" spans="1:24" ht="14.25" customHeight="1" x14ac:dyDescent="0.4">
      <c r="A1091">
        <v>1090</v>
      </c>
      <c r="B1091" t="s">
        <v>3675</v>
      </c>
      <c r="C1091" t="s">
        <v>3676</v>
      </c>
      <c r="D1091">
        <v>40</v>
      </c>
      <c r="E1091" t="s">
        <v>29</v>
      </c>
      <c r="F1091" t="s">
        <v>125</v>
      </c>
      <c r="G1091" s="1">
        <v>44005</v>
      </c>
      <c r="H1091" t="s">
        <v>45</v>
      </c>
      <c r="I1091" t="s">
        <v>150</v>
      </c>
      <c r="J1091" s="2" t="s">
        <v>3677</v>
      </c>
      <c r="K1091" t="s">
        <v>39</v>
      </c>
      <c r="L1091" t="s">
        <v>3678</v>
      </c>
      <c r="M1091" t="s">
        <v>41</v>
      </c>
      <c r="N1091" t="s">
        <v>26</v>
      </c>
      <c r="O1091" s="3">
        <v>45078.165011574078</v>
      </c>
      <c r="P1091" s="3">
        <v>45078.508761574078</v>
      </c>
      <c r="Q1091">
        <v>3</v>
      </c>
      <c r="R1091">
        <v>1090</v>
      </c>
      <c r="S1091" t="str">
        <f>PROPER(CustomerSupport[[#This Row],[Resolution]])</f>
        <v>Election Authority Under Free Section.</v>
      </c>
      <c r="T1091" t="str">
        <f>TRIM(CustomerSupport[[#This Row],[Customer Name]])</f>
        <v>Gerald Butler</v>
      </c>
      <c r="U1091">
        <f>MONTH(CustomerSupport[[#This Row],[Date of Purchase]])</f>
        <v>6</v>
      </c>
      <c r="V1091" t="str">
        <f>TEXT('Working data'!G1091,"mmmm")</f>
        <v>June</v>
      </c>
      <c r="W1091">
        <f>YEAR(CustomerSupport[[#This Row],[Date of Purchase]])</f>
        <v>2020</v>
      </c>
      <c r="X1091">
        <f t="shared" si="17"/>
        <v>8.25</v>
      </c>
    </row>
    <row r="1092" spans="1:24" ht="14.25" customHeight="1" x14ac:dyDescent="0.4">
      <c r="A1092">
        <v>1091</v>
      </c>
      <c r="B1092" t="s">
        <v>3679</v>
      </c>
      <c r="C1092" t="s">
        <v>3680</v>
      </c>
      <c r="D1092">
        <v>27</v>
      </c>
      <c r="E1092" t="s">
        <v>29</v>
      </c>
      <c r="F1092" t="s">
        <v>202</v>
      </c>
      <c r="G1092" s="1">
        <v>43965</v>
      </c>
      <c r="H1092" t="s">
        <v>21</v>
      </c>
      <c r="I1092" t="s">
        <v>150</v>
      </c>
      <c r="J1092" t="s">
        <v>3681</v>
      </c>
      <c r="K1092" t="s">
        <v>62</v>
      </c>
      <c r="M1092" t="s">
        <v>41</v>
      </c>
      <c r="N1092" t="s">
        <v>33</v>
      </c>
      <c r="R1092">
        <v>1091</v>
      </c>
      <c r="S1092" t="str">
        <f>PROPER(CustomerSupport[[#This Row],[Resolution]])</f>
        <v/>
      </c>
      <c r="T1092" t="str">
        <f>TRIM(CustomerSupport[[#This Row],[Customer Name]])</f>
        <v>Jonathan Pollard</v>
      </c>
      <c r="U1092">
        <f>MONTH(CustomerSupport[[#This Row],[Date of Purchase]])</f>
        <v>5</v>
      </c>
      <c r="V1092" t="str">
        <f>TEXT('Working data'!G1092,"mmmm")</f>
        <v>May</v>
      </c>
      <c r="W1092">
        <f>YEAR(CustomerSupport[[#This Row],[Date of Purchase]])</f>
        <v>2020</v>
      </c>
      <c r="X1092" t="str">
        <f t="shared" si="17"/>
        <v/>
      </c>
    </row>
    <row r="1093" spans="1:24" ht="14.25" customHeight="1" x14ac:dyDescent="0.4">
      <c r="A1093">
        <v>1092</v>
      </c>
      <c r="B1093" t="s">
        <v>3682</v>
      </c>
      <c r="C1093" t="s">
        <v>3683</v>
      </c>
      <c r="D1093">
        <v>44</v>
      </c>
      <c r="E1093" t="s">
        <v>29</v>
      </c>
      <c r="F1093" t="s">
        <v>211</v>
      </c>
      <c r="G1093" s="1">
        <v>44043</v>
      </c>
      <c r="H1093" t="s">
        <v>45</v>
      </c>
      <c r="I1093" t="s">
        <v>59</v>
      </c>
      <c r="J1093" s="2" t="s">
        <v>3684</v>
      </c>
      <c r="K1093" t="s">
        <v>39</v>
      </c>
      <c r="L1093" t="s">
        <v>3685</v>
      </c>
      <c r="M1093" t="s">
        <v>41</v>
      </c>
      <c r="N1093" t="s">
        <v>83</v>
      </c>
      <c r="O1093" s="3">
        <v>45078.729618055557</v>
      </c>
      <c r="P1093" s="3">
        <v>45077.94767361111</v>
      </c>
      <c r="Q1093">
        <v>3</v>
      </c>
      <c r="R1093">
        <v>1092</v>
      </c>
      <c r="S1093" t="str">
        <f>PROPER(CustomerSupport[[#This Row],[Resolution]])</f>
        <v>Short Draw Smile.</v>
      </c>
      <c r="T1093" t="str">
        <f>TRIM(CustomerSupport[[#This Row],[Customer Name]])</f>
        <v>Emily Riley</v>
      </c>
      <c r="U1093">
        <f>MONTH(CustomerSupport[[#This Row],[Date of Purchase]])</f>
        <v>7</v>
      </c>
      <c r="V1093" t="str">
        <f>TEXT('Working data'!G1093,"mmmm")</f>
        <v>July</v>
      </c>
      <c r="W1093">
        <f>YEAR(CustomerSupport[[#This Row],[Date of Purchase]])</f>
        <v>2020</v>
      </c>
      <c r="X1093">
        <f t="shared" si="17"/>
        <v>-18.766666666720994</v>
      </c>
    </row>
    <row r="1094" spans="1:24" ht="14.25" customHeight="1" x14ac:dyDescent="0.4">
      <c r="A1094">
        <v>1093</v>
      </c>
      <c r="B1094" t="s">
        <v>3686</v>
      </c>
      <c r="C1094" t="s">
        <v>3687</v>
      </c>
      <c r="D1094">
        <v>54</v>
      </c>
      <c r="E1094" t="s">
        <v>29</v>
      </c>
      <c r="F1094" t="s">
        <v>431</v>
      </c>
      <c r="G1094" s="1">
        <v>44185</v>
      </c>
      <c r="H1094" t="s">
        <v>66</v>
      </c>
      <c r="I1094" t="s">
        <v>67</v>
      </c>
      <c r="J1094" s="2" t="s">
        <v>3688</v>
      </c>
      <c r="K1094" t="s">
        <v>62</v>
      </c>
      <c r="M1094" t="s">
        <v>25</v>
      </c>
      <c r="N1094" t="s">
        <v>26</v>
      </c>
      <c r="R1094">
        <v>1093</v>
      </c>
      <c r="S1094" t="str">
        <f>PROPER(CustomerSupport[[#This Row],[Resolution]])</f>
        <v/>
      </c>
      <c r="T1094" t="str">
        <f>TRIM(CustomerSupport[[#This Row],[Customer Name]])</f>
        <v>Jay Hurst</v>
      </c>
      <c r="U1094">
        <f>MONTH(CustomerSupport[[#This Row],[Date of Purchase]])</f>
        <v>12</v>
      </c>
      <c r="V1094" t="str">
        <f>TEXT('Working data'!G1094,"mmmm")</f>
        <v>December</v>
      </c>
      <c r="W1094">
        <f>YEAR(CustomerSupport[[#This Row],[Date of Purchase]])</f>
        <v>2020</v>
      </c>
      <c r="X1094" t="str">
        <f t="shared" si="17"/>
        <v/>
      </c>
    </row>
    <row r="1095" spans="1:24" ht="14.25" customHeight="1" x14ac:dyDescent="0.4">
      <c r="A1095">
        <v>1094</v>
      </c>
      <c r="B1095" t="s">
        <v>3689</v>
      </c>
      <c r="C1095" t="s">
        <v>3690</v>
      </c>
      <c r="D1095">
        <v>34</v>
      </c>
      <c r="E1095" t="s">
        <v>19</v>
      </c>
      <c r="F1095" t="s">
        <v>129</v>
      </c>
      <c r="G1095" s="1">
        <v>44130</v>
      </c>
      <c r="H1095" t="s">
        <v>67</v>
      </c>
      <c r="I1095" t="s">
        <v>67</v>
      </c>
      <c r="J1095" s="2" t="s">
        <v>3691</v>
      </c>
      <c r="K1095" t="s">
        <v>24</v>
      </c>
      <c r="M1095" t="s">
        <v>25</v>
      </c>
      <c r="N1095" t="s">
        <v>26</v>
      </c>
      <c r="O1095" s="3">
        <v>45078.469930555555</v>
      </c>
      <c r="R1095">
        <v>1094</v>
      </c>
      <c r="S1095" t="str">
        <f>PROPER(CustomerSupport[[#This Row],[Resolution]])</f>
        <v/>
      </c>
      <c r="T1095" t="str">
        <f>TRIM(CustomerSupport[[#This Row],[Customer Name]])</f>
        <v>James Sosa</v>
      </c>
      <c r="U1095">
        <f>MONTH(CustomerSupport[[#This Row],[Date of Purchase]])</f>
        <v>10</v>
      </c>
      <c r="V1095" t="str">
        <f>TEXT('Working data'!G1095,"mmmm")</f>
        <v>October</v>
      </c>
      <c r="W1095">
        <f>YEAR(CustomerSupport[[#This Row],[Date of Purchase]])</f>
        <v>2020</v>
      </c>
      <c r="X1095" t="str">
        <f t="shared" si="17"/>
        <v/>
      </c>
    </row>
    <row r="1096" spans="1:24" ht="14.25" customHeight="1" x14ac:dyDescent="0.4">
      <c r="A1096">
        <v>1095</v>
      </c>
      <c r="B1096" t="s">
        <v>3692</v>
      </c>
      <c r="C1096" t="s">
        <v>3693</v>
      </c>
      <c r="D1096">
        <v>37</v>
      </c>
      <c r="E1096" t="s">
        <v>19</v>
      </c>
      <c r="F1096" t="s">
        <v>242</v>
      </c>
      <c r="G1096" s="1">
        <v>44527</v>
      </c>
      <c r="H1096" t="s">
        <v>67</v>
      </c>
      <c r="I1096" t="s">
        <v>31</v>
      </c>
      <c r="J1096" s="2" t="s">
        <v>3694</v>
      </c>
      <c r="K1096" t="s">
        <v>39</v>
      </c>
      <c r="L1096" t="s">
        <v>3695</v>
      </c>
      <c r="M1096" t="s">
        <v>41</v>
      </c>
      <c r="N1096" t="s">
        <v>26</v>
      </c>
      <c r="O1096" s="3">
        <v>45078.678969907407</v>
      </c>
      <c r="P1096" s="3">
        <v>45078.810914351852</v>
      </c>
      <c r="Q1096">
        <v>2</v>
      </c>
      <c r="R1096">
        <v>1095</v>
      </c>
      <c r="S1096" t="str">
        <f>PROPER(CustomerSupport[[#This Row],[Resolution]])</f>
        <v>Contain Democrat Blood Condition Player.</v>
      </c>
      <c r="T1096" t="str">
        <f>TRIM(CustomerSupport[[#This Row],[Customer Name]])</f>
        <v>Dr. Karen Edwards</v>
      </c>
      <c r="U1096">
        <f>MONTH(CustomerSupport[[#This Row],[Date of Purchase]])</f>
        <v>11</v>
      </c>
      <c r="V1096" t="str">
        <f>TEXT('Working data'!G1096,"mmmm")</f>
        <v>November</v>
      </c>
      <c r="W1096">
        <f>YEAR(CustomerSupport[[#This Row],[Date of Purchase]])</f>
        <v>2021</v>
      </c>
      <c r="X1096">
        <f t="shared" si="17"/>
        <v>3.1666666666860692</v>
      </c>
    </row>
    <row r="1097" spans="1:24" ht="14.25" customHeight="1" x14ac:dyDescent="0.4">
      <c r="A1097">
        <v>1096</v>
      </c>
      <c r="B1097" t="s">
        <v>3696</v>
      </c>
      <c r="C1097" t="s">
        <v>3697</v>
      </c>
      <c r="D1097">
        <v>62</v>
      </c>
      <c r="E1097" t="s">
        <v>29</v>
      </c>
      <c r="F1097" t="s">
        <v>107</v>
      </c>
      <c r="G1097" s="1">
        <v>44501</v>
      </c>
      <c r="H1097" t="s">
        <v>59</v>
      </c>
      <c r="I1097" t="s">
        <v>67</v>
      </c>
      <c r="J1097" s="2" t="s">
        <v>3698</v>
      </c>
      <c r="K1097" t="s">
        <v>62</v>
      </c>
      <c r="M1097" t="s">
        <v>143</v>
      </c>
      <c r="N1097" t="s">
        <v>55</v>
      </c>
      <c r="R1097">
        <v>1096</v>
      </c>
      <c r="S1097" t="str">
        <f>PROPER(CustomerSupport[[#This Row],[Resolution]])</f>
        <v/>
      </c>
      <c r="T1097" t="str">
        <f>TRIM(CustomerSupport[[#This Row],[Customer Name]])</f>
        <v>Mrs. Jessica Franklin</v>
      </c>
      <c r="U1097">
        <f>MONTH(CustomerSupport[[#This Row],[Date of Purchase]])</f>
        <v>11</v>
      </c>
      <c r="V1097" t="str">
        <f>TEXT('Working data'!G1097,"mmmm")</f>
        <v>November</v>
      </c>
      <c r="W1097">
        <f>YEAR(CustomerSupport[[#This Row],[Date of Purchase]])</f>
        <v>2021</v>
      </c>
      <c r="X1097" t="str">
        <f t="shared" si="17"/>
        <v/>
      </c>
    </row>
    <row r="1098" spans="1:24" ht="14.25" customHeight="1" x14ac:dyDescent="0.4">
      <c r="A1098">
        <v>1097</v>
      </c>
      <c r="B1098" t="s">
        <v>3699</v>
      </c>
      <c r="C1098" t="s">
        <v>3700</v>
      </c>
      <c r="D1098">
        <v>18</v>
      </c>
      <c r="E1098" t="s">
        <v>19</v>
      </c>
      <c r="F1098" t="s">
        <v>242</v>
      </c>
      <c r="G1098" s="1">
        <v>44339</v>
      </c>
      <c r="H1098" t="s">
        <v>59</v>
      </c>
      <c r="I1098" t="s">
        <v>72</v>
      </c>
      <c r="J1098" s="2" t="s">
        <v>3701</v>
      </c>
      <c r="K1098" t="s">
        <v>62</v>
      </c>
      <c r="M1098" t="s">
        <v>143</v>
      </c>
      <c r="N1098" t="s">
        <v>33</v>
      </c>
      <c r="R1098">
        <v>1097</v>
      </c>
      <c r="S1098" t="str">
        <f>PROPER(CustomerSupport[[#This Row],[Resolution]])</f>
        <v/>
      </c>
      <c r="T1098" t="str">
        <f>TRIM(CustomerSupport[[#This Row],[Customer Name]])</f>
        <v>Ashley Stewart</v>
      </c>
      <c r="U1098">
        <f>MONTH(CustomerSupport[[#This Row],[Date of Purchase]])</f>
        <v>5</v>
      </c>
      <c r="V1098" t="str">
        <f>TEXT('Working data'!G1098,"mmmm")</f>
        <v>May</v>
      </c>
      <c r="W1098">
        <f>YEAR(CustomerSupport[[#This Row],[Date of Purchase]])</f>
        <v>2021</v>
      </c>
      <c r="X1098" t="str">
        <f t="shared" si="17"/>
        <v/>
      </c>
    </row>
    <row r="1099" spans="1:24" ht="14.25" customHeight="1" x14ac:dyDescent="0.4">
      <c r="A1099">
        <v>1098</v>
      </c>
      <c r="B1099" t="s">
        <v>3702</v>
      </c>
      <c r="C1099" t="s">
        <v>3703</v>
      </c>
      <c r="D1099">
        <v>56</v>
      </c>
      <c r="E1099" t="s">
        <v>19</v>
      </c>
      <c r="F1099" t="s">
        <v>317</v>
      </c>
      <c r="G1099" s="1">
        <v>44350</v>
      </c>
      <c r="H1099" t="s">
        <v>59</v>
      </c>
      <c r="I1099" t="s">
        <v>141</v>
      </c>
      <c r="J1099" s="2" t="s">
        <v>3704</v>
      </c>
      <c r="K1099" t="s">
        <v>24</v>
      </c>
      <c r="M1099" t="s">
        <v>25</v>
      </c>
      <c r="N1099" t="s">
        <v>55</v>
      </c>
      <c r="O1099" s="3">
        <v>45078.474861111114</v>
      </c>
      <c r="R1099">
        <v>1098</v>
      </c>
      <c r="S1099" t="str">
        <f>PROPER(CustomerSupport[[#This Row],[Resolution]])</f>
        <v/>
      </c>
      <c r="T1099" t="str">
        <f>TRIM(CustomerSupport[[#This Row],[Customer Name]])</f>
        <v>James Vargas</v>
      </c>
      <c r="U1099">
        <f>MONTH(CustomerSupport[[#This Row],[Date of Purchase]])</f>
        <v>6</v>
      </c>
      <c r="V1099" t="str">
        <f>TEXT('Working data'!G1099,"mmmm")</f>
        <v>June</v>
      </c>
      <c r="W1099">
        <f>YEAR(CustomerSupport[[#This Row],[Date of Purchase]])</f>
        <v>2021</v>
      </c>
      <c r="X1099" t="str">
        <f t="shared" si="17"/>
        <v/>
      </c>
    </row>
    <row r="1100" spans="1:24" ht="14.25" customHeight="1" x14ac:dyDescent="0.4">
      <c r="A1100">
        <v>1099</v>
      </c>
      <c r="B1100" t="s">
        <v>3705</v>
      </c>
      <c r="C1100" t="s">
        <v>3706</v>
      </c>
      <c r="D1100">
        <v>61</v>
      </c>
      <c r="E1100" t="s">
        <v>19</v>
      </c>
      <c r="F1100" t="s">
        <v>129</v>
      </c>
      <c r="G1100" s="1">
        <v>44437</v>
      </c>
      <c r="H1100" t="s">
        <v>59</v>
      </c>
      <c r="I1100" t="s">
        <v>141</v>
      </c>
      <c r="J1100" s="2" t="s">
        <v>3707</v>
      </c>
      <c r="K1100" t="s">
        <v>24</v>
      </c>
      <c r="M1100" t="s">
        <v>41</v>
      </c>
      <c r="N1100" t="s">
        <v>26</v>
      </c>
      <c r="O1100" s="3">
        <v>45078.281122685185</v>
      </c>
      <c r="R1100">
        <v>1099</v>
      </c>
      <c r="S1100" t="str">
        <f>PROPER(CustomerSupport[[#This Row],[Resolution]])</f>
        <v/>
      </c>
      <c r="T1100" t="str">
        <f>TRIM(CustomerSupport[[#This Row],[Customer Name]])</f>
        <v>Jose Williams</v>
      </c>
      <c r="U1100">
        <f>MONTH(CustomerSupport[[#This Row],[Date of Purchase]])</f>
        <v>8</v>
      </c>
      <c r="V1100" t="str">
        <f>TEXT('Working data'!G1100,"mmmm")</f>
        <v>August</v>
      </c>
      <c r="W1100">
        <f>YEAR(CustomerSupport[[#This Row],[Date of Purchase]])</f>
        <v>2021</v>
      </c>
      <c r="X1100" t="str">
        <f t="shared" si="17"/>
        <v/>
      </c>
    </row>
    <row r="1101" spans="1:24" ht="14.25" customHeight="1" x14ac:dyDescent="0.4">
      <c r="A1101">
        <v>1100</v>
      </c>
      <c r="B1101" t="s">
        <v>3708</v>
      </c>
      <c r="C1101" t="s">
        <v>3709</v>
      </c>
      <c r="D1101">
        <v>20</v>
      </c>
      <c r="E1101" t="s">
        <v>19</v>
      </c>
      <c r="F1101" t="s">
        <v>71</v>
      </c>
      <c r="G1101" s="1">
        <v>44381</v>
      </c>
      <c r="H1101" t="s">
        <v>67</v>
      </c>
      <c r="I1101" t="s">
        <v>52</v>
      </c>
      <c r="J1101" s="2" t="s">
        <v>3710</v>
      </c>
      <c r="K1101" t="s">
        <v>62</v>
      </c>
      <c r="M1101" t="s">
        <v>143</v>
      </c>
      <c r="N1101" t="s">
        <v>83</v>
      </c>
      <c r="R1101">
        <v>1100</v>
      </c>
      <c r="S1101" t="str">
        <f>PROPER(CustomerSupport[[#This Row],[Resolution]])</f>
        <v/>
      </c>
      <c r="T1101" t="str">
        <f>TRIM(CustomerSupport[[#This Row],[Customer Name]])</f>
        <v>Brenda Deleon</v>
      </c>
      <c r="U1101">
        <f>MONTH(CustomerSupport[[#This Row],[Date of Purchase]])</f>
        <v>7</v>
      </c>
      <c r="V1101" t="str">
        <f>TEXT('Working data'!G1101,"mmmm")</f>
        <v>July</v>
      </c>
      <c r="W1101">
        <f>YEAR(CustomerSupport[[#This Row],[Date of Purchase]])</f>
        <v>2021</v>
      </c>
      <c r="X1101" t="str">
        <f t="shared" si="17"/>
        <v/>
      </c>
    </row>
    <row r="1102" spans="1:24" ht="14.25" customHeight="1" x14ac:dyDescent="0.4">
      <c r="A1102">
        <v>1101</v>
      </c>
      <c r="B1102" t="s">
        <v>3711</v>
      </c>
      <c r="C1102" t="s">
        <v>3712</v>
      </c>
      <c r="D1102">
        <v>43</v>
      </c>
      <c r="E1102" t="s">
        <v>58</v>
      </c>
      <c r="F1102" t="s">
        <v>173</v>
      </c>
      <c r="G1102" s="1">
        <v>43871</v>
      </c>
      <c r="H1102" t="s">
        <v>45</v>
      </c>
      <c r="I1102" t="s">
        <v>37</v>
      </c>
      <c r="J1102" s="2" t="s">
        <v>3713</v>
      </c>
      <c r="K1102" t="s">
        <v>24</v>
      </c>
      <c r="M1102" t="s">
        <v>41</v>
      </c>
      <c r="N1102" t="s">
        <v>83</v>
      </c>
      <c r="O1102" s="3">
        <v>45078.887407407405</v>
      </c>
      <c r="R1102">
        <v>1101</v>
      </c>
      <c r="S1102" t="str">
        <f>PROPER(CustomerSupport[[#This Row],[Resolution]])</f>
        <v/>
      </c>
      <c r="T1102" t="str">
        <f>TRIM(CustomerSupport[[#This Row],[Customer Name]])</f>
        <v>Vanessa Medina</v>
      </c>
      <c r="U1102">
        <f>MONTH(CustomerSupport[[#This Row],[Date of Purchase]])</f>
        <v>2</v>
      </c>
      <c r="V1102" t="str">
        <f>TEXT('Working data'!G1102,"mmmm")</f>
        <v>February</v>
      </c>
      <c r="W1102">
        <f>YEAR(CustomerSupport[[#This Row],[Date of Purchase]])</f>
        <v>2020</v>
      </c>
      <c r="X1102" t="str">
        <f t="shared" si="17"/>
        <v/>
      </c>
    </row>
    <row r="1103" spans="1:24" ht="14.25" customHeight="1" x14ac:dyDescent="0.4">
      <c r="A1103">
        <v>1102</v>
      </c>
      <c r="B1103" t="s">
        <v>3714</v>
      </c>
      <c r="C1103" t="s">
        <v>3715</v>
      </c>
      <c r="D1103">
        <v>67</v>
      </c>
      <c r="E1103" t="s">
        <v>29</v>
      </c>
      <c r="F1103" t="s">
        <v>223</v>
      </c>
      <c r="G1103" s="1">
        <v>44546</v>
      </c>
      <c r="H1103" t="s">
        <v>59</v>
      </c>
      <c r="I1103" t="s">
        <v>93</v>
      </c>
      <c r="J1103" t="s">
        <v>3716</v>
      </c>
      <c r="K1103" t="s">
        <v>39</v>
      </c>
      <c r="L1103" t="s">
        <v>3717</v>
      </c>
      <c r="M1103" t="s">
        <v>25</v>
      </c>
      <c r="N1103" t="s">
        <v>33</v>
      </c>
      <c r="O1103" s="3">
        <v>45078.193657407406</v>
      </c>
      <c r="P1103" s="3">
        <v>45078.334629629629</v>
      </c>
      <c r="Q1103">
        <v>4</v>
      </c>
      <c r="R1103">
        <v>1102</v>
      </c>
      <c r="S1103" t="str">
        <f>PROPER(CustomerSupport[[#This Row],[Resolution]])</f>
        <v>Politics Firm Week Music Body.</v>
      </c>
      <c r="T1103" t="str">
        <f>TRIM(CustomerSupport[[#This Row],[Customer Name]])</f>
        <v>Matthew Cunningham</v>
      </c>
      <c r="U1103">
        <f>MONTH(CustomerSupport[[#This Row],[Date of Purchase]])</f>
        <v>12</v>
      </c>
      <c r="V1103" t="str">
        <f>TEXT('Working data'!G1103,"mmmm")</f>
        <v>December</v>
      </c>
      <c r="W1103">
        <f>YEAR(CustomerSupport[[#This Row],[Date of Purchase]])</f>
        <v>2021</v>
      </c>
      <c r="X1103">
        <f t="shared" si="17"/>
        <v>3.3833333333604969</v>
      </c>
    </row>
    <row r="1104" spans="1:24" ht="14.25" customHeight="1" x14ac:dyDescent="0.4">
      <c r="A1104">
        <v>1103</v>
      </c>
      <c r="B1104" t="s">
        <v>3718</v>
      </c>
      <c r="C1104" t="s">
        <v>3719</v>
      </c>
      <c r="D1104">
        <v>24</v>
      </c>
      <c r="E1104" t="s">
        <v>29</v>
      </c>
      <c r="F1104" t="s">
        <v>317</v>
      </c>
      <c r="G1104" s="1">
        <v>44449</v>
      </c>
      <c r="H1104" t="s">
        <v>21</v>
      </c>
      <c r="I1104" t="s">
        <v>177</v>
      </c>
      <c r="J1104" s="2" t="s">
        <v>3720</v>
      </c>
      <c r="K1104" t="s">
        <v>62</v>
      </c>
      <c r="M1104" t="s">
        <v>41</v>
      </c>
      <c r="N1104" t="s">
        <v>33</v>
      </c>
      <c r="R1104">
        <v>1103</v>
      </c>
      <c r="S1104" t="str">
        <f>PROPER(CustomerSupport[[#This Row],[Resolution]])</f>
        <v/>
      </c>
      <c r="T1104" t="str">
        <f>TRIM(CustomerSupport[[#This Row],[Customer Name]])</f>
        <v>Lisa Herman</v>
      </c>
      <c r="U1104">
        <f>MONTH(CustomerSupport[[#This Row],[Date of Purchase]])</f>
        <v>9</v>
      </c>
      <c r="V1104" t="str">
        <f>TEXT('Working data'!G1104,"mmmm")</f>
        <v>September</v>
      </c>
      <c r="W1104">
        <f>YEAR(CustomerSupport[[#This Row],[Date of Purchase]])</f>
        <v>2021</v>
      </c>
      <c r="X1104" t="str">
        <f t="shared" si="17"/>
        <v/>
      </c>
    </row>
    <row r="1105" spans="1:24" ht="14.25" customHeight="1" x14ac:dyDescent="0.4">
      <c r="A1105">
        <v>1104</v>
      </c>
      <c r="B1105" t="s">
        <v>3721</v>
      </c>
      <c r="C1105" t="s">
        <v>3722</v>
      </c>
      <c r="D1105">
        <v>27</v>
      </c>
      <c r="E1105" t="s">
        <v>29</v>
      </c>
      <c r="F1105" t="s">
        <v>134</v>
      </c>
      <c r="G1105" s="1">
        <v>44417</v>
      </c>
      <c r="H1105" t="s">
        <v>66</v>
      </c>
      <c r="I1105" t="s">
        <v>93</v>
      </c>
      <c r="J1105" s="2" t="s">
        <v>3723</v>
      </c>
      <c r="K1105" t="s">
        <v>24</v>
      </c>
      <c r="M1105" t="s">
        <v>25</v>
      </c>
      <c r="N1105" t="s">
        <v>55</v>
      </c>
      <c r="O1105" s="3">
        <v>45078.791620370372</v>
      </c>
      <c r="R1105">
        <v>1104</v>
      </c>
      <c r="S1105" t="str">
        <f>PROPER(CustomerSupport[[#This Row],[Resolution]])</f>
        <v/>
      </c>
      <c r="T1105" t="str">
        <f>TRIM(CustomerSupport[[#This Row],[Customer Name]])</f>
        <v>Christopher Spencer</v>
      </c>
      <c r="U1105">
        <f>MONTH(CustomerSupport[[#This Row],[Date of Purchase]])</f>
        <v>8</v>
      </c>
      <c r="V1105" t="str">
        <f>TEXT('Working data'!G1105,"mmmm")</f>
        <v>August</v>
      </c>
      <c r="W1105">
        <f>YEAR(CustomerSupport[[#This Row],[Date of Purchase]])</f>
        <v>2021</v>
      </c>
      <c r="X1105" t="str">
        <f t="shared" si="17"/>
        <v/>
      </c>
    </row>
    <row r="1106" spans="1:24" ht="14.25" customHeight="1" x14ac:dyDescent="0.4">
      <c r="A1106">
        <v>1105</v>
      </c>
      <c r="B1106" t="s">
        <v>3724</v>
      </c>
      <c r="C1106" t="s">
        <v>3725</v>
      </c>
      <c r="D1106">
        <v>19</v>
      </c>
      <c r="E1106" t="s">
        <v>19</v>
      </c>
      <c r="F1106" t="s">
        <v>71</v>
      </c>
      <c r="G1106" s="1">
        <v>44049</v>
      </c>
      <c r="H1106" t="s">
        <v>66</v>
      </c>
      <c r="I1106" t="s">
        <v>72</v>
      </c>
      <c r="J1106" s="2" t="s">
        <v>3726</v>
      </c>
      <c r="K1106" t="s">
        <v>39</v>
      </c>
      <c r="L1106" t="s">
        <v>3727</v>
      </c>
      <c r="M1106" t="s">
        <v>25</v>
      </c>
      <c r="N1106" t="s">
        <v>26</v>
      </c>
      <c r="O1106" s="3">
        <v>45078.691643518519</v>
      </c>
      <c r="P1106" s="3">
        <v>45078.332615740743</v>
      </c>
      <c r="Q1106">
        <v>5</v>
      </c>
      <c r="R1106">
        <v>1105</v>
      </c>
      <c r="S1106" t="str">
        <f>PROPER(CustomerSupport[[#This Row],[Resolution]])</f>
        <v>Morning Knowledge Yeah Medical Indicate Building.</v>
      </c>
      <c r="T1106" t="str">
        <f>TRIM(CustomerSupport[[#This Row],[Customer Name]])</f>
        <v>Mr. Clayton Gay</v>
      </c>
      <c r="U1106">
        <f>MONTH(CustomerSupport[[#This Row],[Date of Purchase]])</f>
        <v>8</v>
      </c>
      <c r="V1106" t="str">
        <f>TEXT('Working data'!G1106,"mmmm")</f>
        <v>August</v>
      </c>
      <c r="W1106">
        <f>YEAR(CustomerSupport[[#This Row],[Date of Purchase]])</f>
        <v>2020</v>
      </c>
      <c r="X1106">
        <f t="shared" si="17"/>
        <v>-8.6166666666395031</v>
      </c>
    </row>
    <row r="1107" spans="1:24" ht="14.25" customHeight="1" x14ac:dyDescent="0.4">
      <c r="A1107">
        <v>1106</v>
      </c>
      <c r="B1107" t="s">
        <v>3728</v>
      </c>
      <c r="C1107" t="s">
        <v>3729</v>
      </c>
      <c r="D1107">
        <v>47</v>
      </c>
      <c r="E1107" t="s">
        <v>19</v>
      </c>
      <c r="F1107" t="s">
        <v>149</v>
      </c>
      <c r="G1107" s="1">
        <v>44505</v>
      </c>
      <c r="H1107" t="s">
        <v>66</v>
      </c>
      <c r="I1107" t="s">
        <v>72</v>
      </c>
      <c r="J1107" s="2" t="s">
        <v>3730</v>
      </c>
      <c r="K1107" t="s">
        <v>24</v>
      </c>
      <c r="M1107" t="s">
        <v>143</v>
      </c>
      <c r="N1107" t="s">
        <v>55</v>
      </c>
      <c r="O1107" s="3">
        <v>45078.57708333333</v>
      </c>
      <c r="R1107">
        <v>1106</v>
      </c>
      <c r="S1107" t="str">
        <f>PROPER(CustomerSupport[[#This Row],[Resolution]])</f>
        <v/>
      </c>
      <c r="T1107" t="str">
        <f>TRIM(CustomerSupport[[#This Row],[Customer Name]])</f>
        <v>David Mcbride</v>
      </c>
      <c r="U1107">
        <f>MONTH(CustomerSupport[[#This Row],[Date of Purchase]])</f>
        <v>11</v>
      </c>
      <c r="V1107" t="str">
        <f>TEXT('Working data'!G1107,"mmmm")</f>
        <v>November</v>
      </c>
      <c r="W1107">
        <f>YEAR(CustomerSupport[[#This Row],[Date of Purchase]])</f>
        <v>2021</v>
      </c>
      <c r="X1107" t="str">
        <f t="shared" si="17"/>
        <v/>
      </c>
    </row>
    <row r="1108" spans="1:24" ht="14.25" customHeight="1" x14ac:dyDescent="0.4">
      <c r="A1108">
        <v>1107</v>
      </c>
      <c r="B1108" t="s">
        <v>3731</v>
      </c>
      <c r="C1108" t="s">
        <v>3732</v>
      </c>
      <c r="D1108">
        <v>57</v>
      </c>
      <c r="E1108" t="s">
        <v>58</v>
      </c>
      <c r="F1108" t="s">
        <v>383</v>
      </c>
      <c r="G1108" s="1">
        <v>43915</v>
      </c>
      <c r="H1108" t="s">
        <v>66</v>
      </c>
      <c r="I1108" t="s">
        <v>72</v>
      </c>
      <c r="J1108" s="2" t="s">
        <v>3733</v>
      </c>
      <c r="K1108" t="s">
        <v>24</v>
      </c>
      <c r="M1108" t="s">
        <v>41</v>
      </c>
      <c r="N1108" t="s">
        <v>83</v>
      </c>
      <c r="O1108" s="3">
        <v>45078.811122685183</v>
      </c>
      <c r="R1108">
        <v>1107</v>
      </c>
      <c r="S1108" t="str">
        <f>PROPER(CustomerSupport[[#This Row],[Resolution]])</f>
        <v/>
      </c>
      <c r="T1108" t="str">
        <f>TRIM(CustomerSupport[[#This Row],[Customer Name]])</f>
        <v>Vincent Brown</v>
      </c>
      <c r="U1108">
        <f>MONTH(CustomerSupport[[#This Row],[Date of Purchase]])</f>
        <v>3</v>
      </c>
      <c r="V1108" t="str">
        <f>TEXT('Working data'!G1108,"mmmm")</f>
        <v>March</v>
      </c>
      <c r="W1108">
        <f>YEAR(CustomerSupport[[#This Row],[Date of Purchase]])</f>
        <v>2020</v>
      </c>
      <c r="X1108" t="str">
        <f t="shared" si="17"/>
        <v/>
      </c>
    </row>
    <row r="1109" spans="1:24" ht="14.25" customHeight="1" x14ac:dyDescent="0.4">
      <c r="A1109">
        <v>1108</v>
      </c>
      <c r="B1109" t="s">
        <v>3734</v>
      </c>
      <c r="C1109" t="s">
        <v>3735</v>
      </c>
      <c r="D1109">
        <v>30</v>
      </c>
      <c r="E1109" t="s">
        <v>58</v>
      </c>
      <c r="F1109" t="s">
        <v>98</v>
      </c>
      <c r="G1109" s="1">
        <v>44497</v>
      </c>
      <c r="H1109" t="s">
        <v>45</v>
      </c>
      <c r="I1109" t="s">
        <v>113</v>
      </c>
      <c r="J1109" t="s">
        <v>3736</v>
      </c>
      <c r="K1109" t="s">
        <v>24</v>
      </c>
      <c r="M1109" t="s">
        <v>89</v>
      </c>
      <c r="N1109" t="s">
        <v>83</v>
      </c>
      <c r="O1109" s="3">
        <v>45078.258356481485</v>
      </c>
      <c r="R1109">
        <v>1108</v>
      </c>
      <c r="S1109" t="str">
        <f>PROPER(CustomerSupport[[#This Row],[Resolution]])</f>
        <v/>
      </c>
      <c r="T1109" t="str">
        <f>TRIM(CustomerSupport[[#This Row],[Customer Name]])</f>
        <v>Curtis Galloway</v>
      </c>
      <c r="U1109">
        <f>MONTH(CustomerSupport[[#This Row],[Date of Purchase]])</f>
        <v>10</v>
      </c>
      <c r="V1109" t="str">
        <f>TEXT('Working data'!G1109,"mmmm")</f>
        <v>October</v>
      </c>
      <c r="W1109">
        <f>YEAR(CustomerSupport[[#This Row],[Date of Purchase]])</f>
        <v>2021</v>
      </c>
      <c r="X1109" t="str">
        <f t="shared" si="17"/>
        <v/>
      </c>
    </row>
    <row r="1110" spans="1:24" ht="14.25" customHeight="1" x14ac:dyDescent="0.4">
      <c r="A1110">
        <v>1109</v>
      </c>
      <c r="B1110" t="s">
        <v>3737</v>
      </c>
      <c r="C1110" t="s">
        <v>3738</v>
      </c>
      <c r="D1110">
        <v>47</v>
      </c>
      <c r="E1110" t="s">
        <v>29</v>
      </c>
      <c r="F1110" t="s">
        <v>86</v>
      </c>
      <c r="G1110" s="1">
        <v>43957</v>
      </c>
      <c r="H1110" t="s">
        <v>45</v>
      </c>
      <c r="I1110" t="s">
        <v>177</v>
      </c>
      <c r="J1110" s="2" t="s">
        <v>3739</v>
      </c>
      <c r="K1110" t="s">
        <v>62</v>
      </c>
      <c r="M1110" t="s">
        <v>25</v>
      </c>
      <c r="N1110" t="s">
        <v>83</v>
      </c>
      <c r="R1110">
        <v>1109</v>
      </c>
      <c r="S1110" t="str">
        <f>PROPER(CustomerSupport[[#This Row],[Resolution]])</f>
        <v/>
      </c>
      <c r="T1110" t="str">
        <f>TRIM(CustomerSupport[[#This Row],[Customer Name]])</f>
        <v>Brian Williams</v>
      </c>
      <c r="U1110">
        <f>MONTH(CustomerSupport[[#This Row],[Date of Purchase]])</f>
        <v>5</v>
      </c>
      <c r="V1110" t="str">
        <f>TEXT('Working data'!G1110,"mmmm")</f>
        <v>May</v>
      </c>
      <c r="W1110">
        <f>YEAR(CustomerSupport[[#This Row],[Date of Purchase]])</f>
        <v>2020</v>
      </c>
      <c r="X1110" t="str">
        <f t="shared" si="17"/>
        <v/>
      </c>
    </row>
    <row r="1111" spans="1:24" ht="14.25" customHeight="1" x14ac:dyDescent="0.4">
      <c r="A1111">
        <v>1110</v>
      </c>
      <c r="B1111" t="s">
        <v>3740</v>
      </c>
      <c r="C1111" t="s">
        <v>3741</v>
      </c>
      <c r="D1111">
        <v>36</v>
      </c>
      <c r="E1111" t="s">
        <v>58</v>
      </c>
      <c r="F1111" t="s">
        <v>103</v>
      </c>
      <c r="G1111" s="1">
        <v>44004</v>
      </c>
      <c r="H1111" t="s">
        <v>59</v>
      </c>
      <c r="I1111" t="s">
        <v>46</v>
      </c>
      <c r="J1111" s="2" t="s">
        <v>3742</v>
      </c>
      <c r="K1111" t="s">
        <v>39</v>
      </c>
      <c r="L1111" t="s">
        <v>3743</v>
      </c>
      <c r="M1111" t="s">
        <v>41</v>
      </c>
      <c r="N1111" t="s">
        <v>55</v>
      </c>
      <c r="O1111" s="3">
        <v>45078.047974537039</v>
      </c>
      <c r="P1111" s="3">
        <v>45078.835474537038</v>
      </c>
      <c r="Q1111">
        <v>1</v>
      </c>
      <c r="R1111">
        <v>1110</v>
      </c>
      <c r="S1111" t="str">
        <f>PROPER(CustomerSupport[[#This Row],[Resolution]])</f>
        <v>Tonight Boy Feeling Religious Current Paper.</v>
      </c>
      <c r="T1111" t="str">
        <f>TRIM(CustomerSupport[[#This Row],[Customer Name]])</f>
        <v>Tara Santos</v>
      </c>
      <c r="U1111">
        <f>MONTH(CustomerSupport[[#This Row],[Date of Purchase]])</f>
        <v>6</v>
      </c>
      <c r="V1111" t="str">
        <f>TEXT('Working data'!G1111,"mmmm")</f>
        <v>June</v>
      </c>
      <c r="W1111">
        <f>YEAR(CustomerSupport[[#This Row],[Date of Purchase]])</f>
        <v>2020</v>
      </c>
      <c r="X1111">
        <f t="shared" si="17"/>
        <v>18.899999999965075</v>
      </c>
    </row>
    <row r="1112" spans="1:24" ht="14.25" customHeight="1" x14ac:dyDescent="0.4">
      <c r="A1112">
        <v>1111</v>
      </c>
      <c r="B1112" t="s">
        <v>3744</v>
      </c>
      <c r="C1112" t="s">
        <v>3745</v>
      </c>
      <c r="D1112">
        <v>41</v>
      </c>
      <c r="E1112" t="s">
        <v>19</v>
      </c>
      <c r="F1112" t="s">
        <v>485</v>
      </c>
      <c r="G1112" s="1">
        <v>44326</v>
      </c>
      <c r="H1112" t="s">
        <v>66</v>
      </c>
      <c r="I1112" t="s">
        <v>99</v>
      </c>
      <c r="J1112" s="2" t="s">
        <v>3746</v>
      </c>
      <c r="K1112" t="s">
        <v>39</v>
      </c>
      <c r="L1112" t="s">
        <v>3747</v>
      </c>
      <c r="M1112" t="s">
        <v>41</v>
      </c>
      <c r="N1112" t="s">
        <v>55</v>
      </c>
      <c r="O1112" s="3">
        <v>45078.741747685184</v>
      </c>
      <c r="P1112" s="3">
        <v>45078.303553240738</v>
      </c>
      <c r="Q1112">
        <v>4</v>
      </c>
      <c r="R1112">
        <v>1111</v>
      </c>
      <c r="S1112" t="str">
        <f>PROPER(CustomerSupport[[#This Row],[Resolution]])</f>
        <v>Treatment Fish Hit Baby.</v>
      </c>
      <c r="T1112" t="str">
        <f>TRIM(CustomerSupport[[#This Row],[Customer Name]])</f>
        <v>William Cook</v>
      </c>
      <c r="U1112">
        <f>MONTH(CustomerSupport[[#This Row],[Date of Purchase]])</f>
        <v>5</v>
      </c>
      <c r="V1112" t="str">
        <f>TEXT('Working data'!G1112,"mmmm")</f>
        <v>May</v>
      </c>
      <c r="W1112">
        <f>YEAR(CustomerSupport[[#This Row],[Date of Purchase]])</f>
        <v>2021</v>
      </c>
      <c r="X1112">
        <f t="shared" si="17"/>
        <v>-10.516666666720994</v>
      </c>
    </row>
    <row r="1113" spans="1:24" ht="14.25" customHeight="1" x14ac:dyDescent="0.4">
      <c r="A1113">
        <v>1112</v>
      </c>
      <c r="B1113" t="s">
        <v>3748</v>
      </c>
      <c r="C1113" t="s">
        <v>3749</v>
      </c>
      <c r="D1113">
        <v>32</v>
      </c>
      <c r="E1113" t="s">
        <v>58</v>
      </c>
      <c r="F1113" t="s">
        <v>383</v>
      </c>
      <c r="G1113" s="1">
        <v>44359</v>
      </c>
      <c r="H1113" t="s">
        <v>67</v>
      </c>
      <c r="I1113" t="s">
        <v>59</v>
      </c>
      <c r="J1113" s="2" t="s">
        <v>3750</v>
      </c>
      <c r="K1113" t="s">
        <v>24</v>
      </c>
      <c r="M1113" t="s">
        <v>41</v>
      </c>
      <c r="N1113" t="s">
        <v>26</v>
      </c>
      <c r="O1113" s="3">
        <v>45078.572326388887</v>
      </c>
      <c r="R1113">
        <v>1112</v>
      </c>
      <c r="S1113" t="str">
        <f>PROPER(CustomerSupport[[#This Row],[Resolution]])</f>
        <v/>
      </c>
      <c r="T1113" t="str">
        <f>TRIM(CustomerSupport[[#This Row],[Customer Name]])</f>
        <v>Cynthia Garcia</v>
      </c>
      <c r="U1113">
        <f>MONTH(CustomerSupport[[#This Row],[Date of Purchase]])</f>
        <v>6</v>
      </c>
      <c r="V1113" t="str">
        <f>TEXT('Working data'!G1113,"mmmm")</f>
        <v>June</v>
      </c>
      <c r="W1113">
        <f>YEAR(CustomerSupport[[#This Row],[Date of Purchase]])</f>
        <v>2021</v>
      </c>
      <c r="X1113" t="str">
        <f t="shared" si="17"/>
        <v/>
      </c>
    </row>
    <row r="1114" spans="1:24" ht="14.25" customHeight="1" x14ac:dyDescent="0.4">
      <c r="A1114">
        <v>1113</v>
      </c>
      <c r="B1114" t="s">
        <v>3751</v>
      </c>
      <c r="C1114" t="s">
        <v>3752</v>
      </c>
      <c r="D1114">
        <v>45</v>
      </c>
      <c r="E1114" t="s">
        <v>19</v>
      </c>
      <c r="F1114" t="s">
        <v>125</v>
      </c>
      <c r="G1114" s="1">
        <v>44328</v>
      </c>
      <c r="H1114" t="s">
        <v>21</v>
      </c>
      <c r="I1114" t="s">
        <v>52</v>
      </c>
      <c r="J1114" s="2" t="s">
        <v>3753</v>
      </c>
      <c r="K1114" t="s">
        <v>24</v>
      </c>
      <c r="M1114" t="s">
        <v>41</v>
      </c>
      <c r="N1114" t="s">
        <v>55</v>
      </c>
      <c r="O1114" s="3">
        <v>45078.023738425924</v>
      </c>
      <c r="R1114">
        <v>1113</v>
      </c>
      <c r="S1114" t="str">
        <f>PROPER(CustomerSupport[[#This Row],[Resolution]])</f>
        <v/>
      </c>
      <c r="T1114" t="str">
        <f>TRIM(CustomerSupport[[#This Row],[Customer Name]])</f>
        <v>Melissa Hardy</v>
      </c>
      <c r="U1114">
        <f>MONTH(CustomerSupport[[#This Row],[Date of Purchase]])</f>
        <v>5</v>
      </c>
      <c r="V1114" t="str">
        <f>TEXT('Working data'!G1114,"mmmm")</f>
        <v>May</v>
      </c>
      <c r="W1114">
        <f>YEAR(CustomerSupport[[#This Row],[Date of Purchase]])</f>
        <v>2021</v>
      </c>
      <c r="X1114" t="str">
        <f t="shared" si="17"/>
        <v/>
      </c>
    </row>
    <row r="1115" spans="1:24" ht="14.25" customHeight="1" x14ac:dyDescent="0.4">
      <c r="A1115">
        <v>1114</v>
      </c>
      <c r="B1115" t="s">
        <v>3754</v>
      </c>
      <c r="C1115" t="s">
        <v>3755</v>
      </c>
      <c r="D1115">
        <v>25</v>
      </c>
      <c r="E1115" t="s">
        <v>29</v>
      </c>
      <c r="F1115" t="s">
        <v>81</v>
      </c>
      <c r="G1115" s="1">
        <v>44173</v>
      </c>
      <c r="H1115" t="s">
        <v>66</v>
      </c>
      <c r="I1115" t="s">
        <v>60</v>
      </c>
      <c r="J1115" t="s">
        <v>3756</v>
      </c>
      <c r="K1115" t="s">
        <v>39</v>
      </c>
      <c r="L1115" t="s">
        <v>3757</v>
      </c>
      <c r="M1115" t="s">
        <v>25</v>
      </c>
      <c r="N1115" t="s">
        <v>26</v>
      </c>
      <c r="O1115" s="3">
        <v>45078.040405092594</v>
      </c>
      <c r="P1115" s="3">
        <v>45078.414710648147</v>
      </c>
      <c r="Q1115">
        <v>4</v>
      </c>
      <c r="R1115">
        <v>1114</v>
      </c>
      <c r="S1115" t="str">
        <f>PROPER(CustomerSupport[[#This Row],[Resolution]])</f>
        <v>Purpose Everybody Social Pay Can Generation.</v>
      </c>
      <c r="T1115" t="str">
        <f>TRIM(CustomerSupport[[#This Row],[Customer Name]])</f>
        <v>Alex Hill</v>
      </c>
      <c r="U1115">
        <f>MONTH(CustomerSupport[[#This Row],[Date of Purchase]])</f>
        <v>12</v>
      </c>
      <c r="V1115" t="str">
        <f>TEXT('Working data'!G1115,"mmmm")</f>
        <v>December</v>
      </c>
      <c r="W1115">
        <f>YEAR(CustomerSupport[[#This Row],[Date of Purchase]])</f>
        <v>2020</v>
      </c>
      <c r="X1115">
        <f t="shared" si="17"/>
        <v>8.9833333332790062</v>
      </c>
    </row>
    <row r="1116" spans="1:24" ht="14.25" customHeight="1" x14ac:dyDescent="0.4">
      <c r="A1116">
        <v>1115</v>
      </c>
      <c r="B1116" t="s">
        <v>3758</v>
      </c>
      <c r="C1116" t="s">
        <v>3759</v>
      </c>
      <c r="D1116">
        <v>47</v>
      </c>
      <c r="E1116" t="s">
        <v>29</v>
      </c>
      <c r="F1116" t="s">
        <v>219</v>
      </c>
      <c r="G1116" s="1">
        <v>44508</v>
      </c>
      <c r="H1116" t="s">
        <v>45</v>
      </c>
      <c r="I1116" t="s">
        <v>150</v>
      </c>
      <c r="J1116" s="2" t="s">
        <v>3760</v>
      </c>
      <c r="K1116" t="s">
        <v>24</v>
      </c>
      <c r="M1116" t="s">
        <v>89</v>
      </c>
      <c r="N1116" t="s">
        <v>55</v>
      </c>
      <c r="O1116" s="3">
        <v>45078.331388888888</v>
      </c>
      <c r="R1116">
        <v>1115</v>
      </c>
      <c r="S1116" t="str">
        <f>PROPER(CustomerSupport[[#This Row],[Resolution]])</f>
        <v/>
      </c>
      <c r="T1116" t="str">
        <f>TRIM(CustomerSupport[[#This Row],[Customer Name]])</f>
        <v>Gregory Hall</v>
      </c>
      <c r="U1116">
        <f>MONTH(CustomerSupport[[#This Row],[Date of Purchase]])</f>
        <v>11</v>
      </c>
      <c r="V1116" t="str">
        <f>TEXT('Working data'!G1116,"mmmm")</f>
        <v>November</v>
      </c>
      <c r="W1116">
        <f>YEAR(CustomerSupport[[#This Row],[Date of Purchase]])</f>
        <v>2021</v>
      </c>
      <c r="X1116" t="str">
        <f t="shared" si="17"/>
        <v/>
      </c>
    </row>
    <row r="1117" spans="1:24" ht="14.25" customHeight="1" x14ac:dyDescent="0.4">
      <c r="A1117">
        <v>1116</v>
      </c>
      <c r="B1117" t="s">
        <v>3761</v>
      </c>
      <c r="C1117" t="s">
        <v>3762</v>
      </c>
      <c r="D1117">
        <v>66</v>
      </c>
      <c r="E1117" t="s">
        <v>29</v>
      </c>
      <c r="F1117" t="s">
        <v>161</v>
      </c>
      <c r="G1117" s="1">
        <v>43947</v>
      </c>
      <c r="H1117" t="s">
        <v>45</v>
      </c>
      <c r="I1117" t="s">
        <v>93</v>
      </c>
      <c r="J1117" s="2" t="s">
        <v>3763</v>
      </c>
      <c r="K1117" t="s">
        <v>62</v>
      </c>
      <c r="M1117" t="s">
        <v>89</v>
      </c>
      <c r="N1117" t="s">
        <v>83</v>
      </c>
      <c r="R1117">
        <v>1116</v>
      </c>
      <c r="S1117" t="str">
        <f>PROPER(CustomerSupport[[#This Row],[Resolution]])</f>
        <v/>
      </c>
      <c r="T1117" t="str">
        <f>TRIM(CustomerSupport[[#This Row],[Customer Name]])</f>
        <v>Jason Fisher</v>
      </c>
      <c r="U1117">
        <f>MONTH(CustomerSupport[[#This Row],[Date of Purchase]])</f>
        <v>4</v>
      </c>
      <c r="V1117" t="str">
        <f>TEXT('Working data'!G1117,"mmmm")</f>
        <v>April</v>
      </c>
      <c r="W1117">
        <f>YEAR(CustomerSupport[[#This Row],[Date of Purchase]])</f>
        <v>2020</v>
      </c>
      <c r="X1117" t="str">
        <f t="shared" si="17"/>
        <v/>
      </c>
    </row>
    <row r="1118" spans="1:24" ht="14.25" customHeight="1" x14ac:dyDescent="0.4">
      <c r="A1118">
        <v>1117</v>
      </c>
      <c r="B1118" t="s">
        <v>3764</v>
      </c>
      <c r="C1118" t="s">
        <v>3765</v>
      </c>
      <c r="D1118">
        <v>40</v>
      </c>
      <c r="E1118" t="s">
        <v>29</v>
      </c>
      <c r="F1118" t="s">
        <v>30</v>
      </c>
      <c r="G1118" s="1">
        <v>44022</v>
      </c>
      <c r="H1118" t="s">
        <v>66</v>
      </c>
      <c r="I1118" t="s">
        <v>77</v>
      </c>
      <c r="J1118" t="s">
        <v>3766</v>
      </c>
      <c r="K1118" t="s">
        <v>62</v>
      </c>
      <c r="M1118" t="s">
        <v>143</v>
      </c>
      <c r="N1118" t="s">
        <v>33</v>
      </c>
      <c r="R1118">
        <v>1117</v>
      </c>
      <c r="S1118" t="str">
        <f>PROPER(CustomerSupport[[#This Row],[Resolution]])</f>
        <v/>
      </c>
      <c r="T1118" t="str">
        <f>TRIM(CustomerSupport[[#This Row],[Customer Name]])</f>
        <v>Charles Roberts</v>
      </c>
      <c r="U1118">
        <f>MONTH(CustomerSupport[[#This Row],[Date of Purchase]])</f>
        <v>7</v>
      </c>
      <c r="V1118" t="str">
        <f>TEXT('Working data'!G1118,"mmmm")</f>
        <v>July</v>
      </c>
      <c r="W1118">
        <f>YEAR(CustomerSupport[[#This Row],[Date of Purchase]])</f>
        <v>2020</v>
      </c>
      <c r="X1118" t="str">
        <f t="shared" si="17"/>
        <v/>
      </c>
    </row>
    <row r="1119" spans="1:24" ht="14.25" customHeight="1" x14ac:dyDescent="0.4">
      <c r="A1119">
        <v>1118</v>
      </c>
      <c r="B1119" t="s">
        <v>3767</v>
      </c>
      <c r="C1119" t="s">
        <v>3768</v>
      </c>
      <c r="D1119">
        <v>33</v>
      </c>
      <c r="E1119" t="s">
        <v>29</v>
      </c>
      <c r="F1119" t="s">
        <v>485</v>
      </c>
      <c r="G1119" s="1">
        <v>44172</v>
      </c>
      <c r="H1119" t="s">
        <v>21</v>
      </c>
      <c r="I1119" t="s">
        <v>67</v>
      </c>
      <c r="J1119" t="s">
        <v>3769</v>
      </c>
      <c r="K1119" t="s">
        <v>39</v>
      </c>
      <c r="L1119" t="s">
        <v>3770</v>
      </c>
      <c r="M1119" t="s">
        <v>25</v>
      </c>
      <c r="N1119" t="s">
        <v>26</v>
      </c>
      <c r="O1119" s="3">
        <v>45077.946030092593</v>
      </c>
      <c r="P1119" s="3">
        <v>45078.07172453704</v>
      </c>
      <c r="Q1119">
        <v>5</v>
      </c>
      <c r="R1119">
        <v>1118</v>
      </c>
      <c r="S1119" t="str">
        <f>PROPER(CustomerSupport[[#This Row],[Resolution]])</f>
        <v>Involve Third Business Of Happen Near.</v>
      </c>
      <c r="T1119" t="str">
        <f>TRIM(CustomerSupport[[#This Row],[Customer Name]])</f>
        <v>Ryan Callahan</v>
      </c>
      <c r="U1119">
        <f>MONTH(CustomerSupport[[#This Row],[Date of Purchase]])</f>
        <v>12</v>
      </c>
      <c r="V1119" t="str">
        <f>TEXT('Working data'!G1119,"mmmm")</f>
        <v>December</v>
      </c>
      <c r="W1119">
        <f>YEAR(CustomerSupport[[#This Row],[Date of Purchase]])</f>
        <v>2020</v>
      </c>
      <c r="X1119">
        <f t="shared" si="17"/>
        <v>3.0166666667209938</v>
      </c>
    </row>
    <row r="1120" spans="1:24" ht="14.25" customHeight="1" x14ac:dyDescent="0.4">
      <c r="A1120">
        <v>1119</v>
      </c>
      <c r="B1120" t="s">
        <v>3771</v>
      </c>
      <c r="C1120" t="s">
        <v>3772</v>
      </c>
      <c r="D1120">
        <v>64</v>
      </c>
      <c r="E1120" t="s">
        <v>29</v>
      </c>
      <c r="F1120" t="s">
        <v>149</v>
      </c>
      <c r="G1120" s="1">
        <v>44399</v>
      </c>
      <c r="H1120" t="s">
        <v>21</v>
      </c>
      <c r="I1120" t="s">
        <v>31</v>
      </c>
      <c r="J1120" t="s">
        <v>2370</v>
      </c>
      <c r="K1120" t="s">
        <v>62</v>
      </c>
      <c r="M1120" t="s">
        <v>25</v>
      </c>
      <c r="N1120" t="s">
        <v>83</v>
      </c>
      <c r="R1120">
        <v>1119</v>
      </c>
      <c r="S1120" t="str">
        <f>PROPER(CustomerSupport[[#This Row],[Resolution]])</f>
        <v/>
      </c>
      <c r="T1120" t="str">
        <f>TRIM(CustomerSupport[[#This Row],[Customer Name]])</f>
        <v>Gregory Berger</v>
      </c>
      <c r="U1120">
        <f>MONTH(CustomerSupport[[#This Row],[Date of Purchase]])</f>
        <v>7</v>
      </c>
      <c r="V1120" t="str">
        <f>TEXT('Working data'!G1120,"mmmm")</f>
        <v>July</v>
      </c>
      <c r="W1120">
        <f>YEAR(CustomerSupport[[#This Row],[Date of Purchase]])</f>
        <v>2021</v>
      </c>
      <c r="X1120" t="str">
        <f t="shared" si="17"/>
        <v/>
      </c>
    </row>
    <row r="1121" spans="1:24" ht="14.25" customHeight="1" x14ac:dyDescent="0.4">
      <c r="A1121">
        <v>1120</v>
      </c>
      <c r="B1121" t="s">
        <v>3773</v>
      </c>
      <c r="C1121" t="s">
        <v>3774</v>
      </c>
      <c r="D1121">
        <v>26</v>
      </c>
      <c r="E1121" t="s">
        <v>29</v>
      </c>
      <c r="F1121" t="s">
        <v>76</v>
      </c>
      <c r="G1121" s="1">
        <v>44552</v>
      </c>
      <c r="H1121" t="s">
        <v>66</v>
      </c>
      <c r="I1121" t="s">
        <v>46</v>
      </c>
      <c r="J1121" s="2" t="s">
        <v>3775</v>
      </c>
      <c r="K1121" t="s">
        <v>24</v>
      </c>
      <c r="M1121" t="s">
        <v>89</v>
      </c>
      <c r="N1121" t="s">
        <v>55</v>
      </c>
      <c r="O1121" s="3">
        <v>45078.180763888886</v>
      </c>
      <c r="R1121">
        <v>1120</v>
      </c>
      <c r="S1121" t="str">
        <f>PROPER(CustomerSupport[[#This Row],[Resolution]])</f>
        <v/>
      </c>
      <c r="T1121" t="str">
        <f>TRIM(CustomerSupport[[#This Row],[Customer Name]])</f>
        <v>Tyler Collins</v>
      </c>
      <c r="U1121">
        <f>MONTH(CustomerSupport[[#This Row],[Date of Purchase]])</f>
        <v>12</v>
      </c>
      <c r="V1121" t="str">
        <f>TEXT('Working data'!G1121,"mmmm")</f>
        <v>December</v>
      </c>
      <c r="W1121">
        <f>YEAR(CustomerSupport[[#This Row],[Date of Purchase]])</f>
        <v>2021</v>
      </c>
      <c r="X1121" t="str">
        <f t="shared" si="17"/>
        <v/>
      </c>
    </row>
    <row r="1122" spans="1:24" ht="14.25" customHeight="1" x14ac:dyDescent="0.4">
      <c r="A1122">
        <v>1121</v>
      </c>
      <c r="B1122" t="s">
        <v>3776</v>
      </c>
      <c r="C1122" t="s">
        <v>3777</v>
      </c>
      <c r="D1122">
        <v>67</v>
      </c>
      <c r="E1122" t="s">
        <v>19</v>
      </c>
      <c r="F1122" t="s">
        <v>71</v>
      </c>
      <c r="G1122" s="1">
        <v>44379</v>
      </c>
      <c r="H1122" t="s">
        <v>45</v>
      </c>
      <c r="I1122" t="s">
        <v>46</v>
      </c>
      <c r="J1122" s="2" t="s">
        <v>3778</v>
      </c>
      <c r="K1122" t="s">
        <v>62</v>
      </c>
      <c r="M1122" t="s">
        <v>41</v>
      </c>
      <c r="N1122" t="s">
        <v>33</v>
      </c>
      <c r="R1122">
        <v>1121</v>
      </c>
      <c r="S1122" t="str">
        <f>PROPER(CustomerSupport[[#This Row],[Resolution]])</f>
        <v/>
      </c>
      <c r="T1122" t="str">
        <f>TRIM(CustomerSupport[[#This Row],[Customer Name]])</f>
        <v>Jimmy Russell</v>
      </c>
      <c r="U1122">
        <f>MONTH(CustomerSupport[[#This Row],[Date of Purchase]])</f>
        <v>7</v>
      </c>
      <c r="V1122" t="str">
        <f>TEXT('Working data'!G1122,"mmmm")</f>
        <v>July</v>
      </c>
      <c r="W1122">
        <f>YEAR(CustomerSupport[[#This Row],[Date of Purchase]])</f>
        <v>2021</v>
      </c>
      <c r="X1122" t="str">
        <f t="shared" si="17"/>
        <v/>
      </c>
    </row>
    <row r="1123" spans="1:24" ht="14.25" customHeight="1" x14ac:dyDescent="0.4">
      <c r="A1123">
        <v>1122</v>
      </c>
      <c r="B1123" t="s">
        <v>3779</v>
      </c>
      <c r="C1123" t="s">
        <v>3780</v>
      </c>
      <c r="D1123">
        <v>42</v>
      </c>
      <c r="E1123" t="s">
        <v>19</v>
      </c>
      <c r="F1123" t="s">
        <v>36</v>
      </c>
      <c r="G1123" s="1">
        <v>44304</v>
      </c>
      <c r="H1123" t="s">
        <v>21</v>
      </c>
      <c r="I1123" t="s">
        <v>113</v>
      </c>
      <c r="J1123" s="2" t="s">
        <v>3781</v>
      </c>
      <c r="K1123" t="s">
        <v>24</v>
      </c>
      <c r="M1123" t="s">
        <v>25</v>
      </c>
      <c r="N1123" t="s">
        <v>26</v>
      </c>
      <c r="O1123" s="3">
        <v>45078.54954861111</v>
      </c>
      <c r="R1123">
        <v>1122</v>
      </c>
      <c r="S1123" t="str">
        <f>PROPER(CustomerSupport[[#This Row],[Resolution]])</f>
        <v/>
      </c>
      <c r="T1123" t="str">
        <f>TRIM(CustomerSupport[[#This Row],[Customer Name]])</f>
        <v>Christopher Fox</v>
      </c>
      <c r="U1123">
        <f>MONTH(CustomerSupport[[#This Row],[Date of Purchase]])</f>
        <v>4</v>
      </c>
      <c r="V1123" t="str">
        <f>TEXT('Working data'!G1123,"mmmm")</f>
        <v>April</v>
      </c>
      <c r="W1123">
        <f>YEAR(CustomerSupport[[#This Row],[Date of Purchase]])</f>
        <v>2021</v>
      </c>
      <c r="X1123" t="str">
        <f t="shared" si="17"/>
        <v/>
      </c>
    </row>
    <row r="1124" spans="1:24" ht="14.25" customHeight="1" x14ac:dyDescent="0.4">
      <c r="A1124">
        <v>1123</v>
      </c>
      <c r="B1124" t="s">
        <v>3782</v>
      </c>
      <c r="C1124" t="s">
        <v>3783</v>
      </c>
      <c r="D1124">
        <v>47</v>
      </c>
      <c r="E1124" t="s">
        <v>58</v>
      </c>
      <c r="F1124" t="s">
        <v>397</v>
      </c>
      <c r="G1124" s="1">
        <v>43902</v>
      </c>
      <c r="H1124" t="s">
        <v>21</v>
      </c>
      <c r="I1124" t="s">
        <v>60</v>
      </c>
      <c r="J1124" s="2" t="s">
        <v>3784</v>
      </c>
      <c r="K1124" t="s">
        <v>24</v>
      </c>
      <c r="M1124" t="s">
        <v>25</v>
      </c>
      <c r="N1124" t="s">
        <v>26</v>
      </c>
      <c r="O1124" s="3">
        <v>45078.079432870371</v>
      </c>
      <c r="R1124">
        <v>1123</v>
      </c>
      <c r="S1124" t="str">
        <f>PROPER(CustomerSupport[[#This Row],[Resolution]])</f>
        <v/>
      </c>
      <c r="T1124" t="str">
        <f>TRIM(CustomerSupport[[#This Row],[Customer Name]])</f>
        <v>Joshua Sanchez</v>
      </c>
      <c r="U1124">
        <f>MONTH(CustomerSupport[[#This Row],[Date of Purchase]])</f>
        <v>3</v>
      </c>
      <c r="V1124" t="str">
        <f>TEXT('Working data'!G1124,"mmmm")</f>
        <v>March</v>
      </c>
      <c r="W1124">
        <f>YEAR(CustomerSupport[[#This Row],[Date of Purchase]])</f>
        <v>2020</v>
      </c>
      <c r="X1124" t="str">
        <f t="shared" si="17"/>
        <v/>
      </c>
    </row>
    <row r="1125" spans="1:24" ht="14.25" customHeight="1" x14ac:dyDescent="0.4">
      <c r="A1125">
        <v>1124</v>
      </c>
      <c r="B1125" t="s">
        <v>3785</v>
      </c>
      <c r="C1125" t="s">
        <v>3786</v>
      </c>
      <c r="D1125">
        <v>26</v>
      </c>
      <c r="E1125" t="s">
        <v>58</v>
      </c>
      <c r="F1125" t="s">
        <v>125</v>
      </c>
      <c r="G1125" s="1">
        <v>44425</v>
      </c>
      <c r="H1125" t="s">
        <v>21</v>
      </c>
      <c r="I1125" t="s">
        <v>67</v>
      </c>
      <c r="J1125" s="2" t="s">
        <v>3787</v>
      </c>
      <c r="K1125" t="s">
        <v>24</v>
      </c>
      <c r="M1125" t="s">
        <v>25</v>
      </c>
      <c r="N1125" t="s">
        <v>83</v>
      </c>
      <c r="O1125" s="3">
        <v>45078.172511574077</v>
      </c>
      <c r="R1125">
        <v>1124</v>
      </c>
      <c r="S1125" t="str">
        <f>PROPER(CustomerSupport[[#This Row],[Resolution]])</f>
        <v/>
      </c>
      <c r="T1125" t="str">
        <f>TRIM(CustomerSupport[[#This Row],[Customer Name]])</f>
        <v>Justin Johnson</v>
      </c>
      <c r="U1125">
        <f>MONTH(CustomerSupport[[#This Row],[Date of Purchase]])</f>
        <v>8</v>
      </c>
      <c r="V1125" t="str">
        <f>TEXT('Working data'!G1125,"mmmm")</f>
        <v>August</v>
      </c>
      <c r="W1125">
        <f>YEAR(CustomerSupport[[#This Row],[Date of Purchase]])</f>
        <v>2021</v>
      </c>
      <c r="X1125" t="str">
        <f t="shared" si="17"/>
        <v/>
      </c>
    </row>
    <row r="1126" spans="1:24" ht="14.25" customHeight="1" x14ac:dyDescent="0.4">
      <c r="A1126">
        <v>1125</v>
      </c>
      <c r="B1126" t="s">
        <v>3788</v>
      </c>
      <c r="C1126" t="s">
        <v>3789</v>
      </c>
      <c r="D1126">
        <v>21</v>
      </c>
      <c r="E1126" t="s">
        <v>29</v>
      </c>
      <c r="F1126" t="s">
        <v>317</v>
      </c>
      <c r="G1126" s="1">
        <v>44472</v>
      </c>
      <c r="H1126" t="s">
        <v>67</v>
      </c>
      <c r="I1126" t="s">
        <v>93</v>
      </c>
      <c r="J1126" s="2" t="s">
        <v>3790</v>
      </c>
      <c r="K1126" t="s">
        <v>39</v>
      </c>
      <c r="L1126" t="s">
        <v>3791</v>
      </c>
      <c r="M1126" t="s">
        <v>89</v>
      </c>
      <c r="N1126" t="s">
        <v>26</v>
      </c>
      <c r="O1126" s="3">
        <v>45078.37809027778</v>
      </c>
      <c r="P1126" s="3">
        <v>45078.288506944446</v>
      </c>
      <c r="Q1126">
        <v>5</v>
      </c>
      <c r="R1126">
        <v>1125</v>
      </c>
      <c r="S1126" t="str">
        <f>PROPER(CustomerSupport[[#This Row],[Resolution]])</f>
        <v>Sister Tonight Congress Street Teacher Attention.</v>
      </c>
      <c r="T1126" t="str">
        <f>TRIM(CustomerSupport[[#This Row],[Customer Name]])</f>
        <v>Christopher Stephens</v>
      </c>
      <c r="U1126">
        <f>MONTH(CustomerSupport[[#This Row],[Date of Purchase]])</f>
        <v>10</v>
      </c>
      <c r="V1126" t="str">
        <f>TEXT('Working data'!G1126,"mmmm")</f>
        <v>October</v>
      </c>
      <c r="W1126">
        <f>YEAR(CustomerSupport[[#This Row],[Date of Purchase]])</f>
        <v>2021</v>
      </c>
      <c r="X1126">
        <f t="shared" si="17"/>
        <v>-2.1500000000232831</v>
      </c>
    </row>
    <row r="1127" spans="1:24" ht="14.25" customHeight="1" x14ac:dyDescent="0.4">
      <c r="A1127">
        <v>1126</v>
      </c>
      <c r="B1127" t="s">
        <v>3792</v>
      </c>
      <c r="C1127" t="s">
        <v>3793</v>
      </c>
      <c r="D1127">
        <v>46</v>
      </c>
      <c r="E1127" t="s">
        <v>29</v>
      </c>
      <c r="F1127" t="s">
        <v>219</v>
      </c>
      <c r="G1127" s="1">
        <v>44014</v>
      </c>
      <c r="H1127" t="s">
        <v>59</v>
      </c>
      <c r="I1127" t="s">
        <v>113</v>
      </c>
      <c r="J1127" s="2" t="s">
        <v>3794</v>
      </c>
      <c r="K1127" t="s">
        <v>24</v>
      </c>
      <c r="M1127" t="s">
        <v>41</v>
      </c>
      <c r="N1127" t="s">
        <v>33</v>
      </c>
      <c r="O1127" s="3">
        <v>45078.532280092593</v>
      </c>
      <c r="R1127">
        <v>1126</v>
      </c>
      <c r="S1127" t="str">
        <f>PROPER(CustomerSupport[[#This Row],[Resolution]])</f>
        <v/>
      </c>
      <c r="T1127" t="str">
        <f>TRIM(CustomerSupport[[#This Row],[Customer Name]])</f>
        <v>Ralph Figueroa</v>
      </c>
      <c r="U1127">
        <f>MONTH(CustomerSupport[[#This Row],[Date of Purchase]])</f>
        <v>7</v>
      </c>
      <c r="V1127" t="str">
        <f>TEXT('Working data'!G1127,"mmmm")</f>
        <v>July</v>
      </c>
      <c r="W1127">
        <f>YEAR(CustomerSupport[[#This Row],[Date of Purchase]])</f>
        <v>2020</v>
      </c>
      <c r="X1127" t="str">
        <f t="shared" si="17"/>
        <v/>
      </c>
    </row>
    <row r="1128" spans="1:24" ht="14.25" customHeight="1" x14ac:dyDescent="0.4">
      <c r="A1128">
        <v>1127</v>
      </c>
      <c r="B1128" t="s">
        <v>3795</v>
      </c>
      <c r="C1128" t="s">
        <v>3796</v>
      </c>
      <c r="D1128">
        <v>23</v>
      </c>
      <c r="E1128" t="s">
        <v>19</v>
      </c>
      <c r="F1128" t="s">
        <v>98</v>
      </c>
      <c r="G1128" s="1">
        <v>44268</v>
      </c>
      <c r="H1128" t="s">
        <v>21</v>
      </c>
      <c r="I1128" t="s">
        <v>22</v>
      </c>
      <c r="J1128" s="2" t="s">
        <v>3797</v>
      </c>
      <c r="K1128" t="s">
        <v>39</v>
      </c>
      <c r="L1128" t="s">
        <v>3798</v>
      </c>
      <c r="M1128" t="s">
        <v>89</v>
      </c>
      <c r="N1128" t="s">
        <v>26</v>
      </c>
      <c r="O1128" s="3">
        <v>45078.801724537036</v>
      </c>
      <c r="P1128" s="3">
        <v>45078.469780092593</v>
      </c>
      <c r="Q1128">
        <v>4</v>
      </c>
      <c r="R1128">
        <v>1127</v>
      </c>
      <c r="S1128" t="str">
        <f>PROPER(CustomerSupport[[#This Row],[Resolution]])</f>
        <v>Weight Arm Recently Next Tv Its Bank.</v>
      </c>
      <c r="T1128" t="str">
        <f>TRIM(CustomerSupport[[#This Row],[Customer Name]])</f>
        <v>Stacey Barron</v>
      </c>
      <c r="U1128">
        <f>MONTH(CustomerSupport[[#This Row],[Date of Purchase]])</f>
        <v>3</v>
      </c>
      <c r="V1128" t="str">
        <f>TEXT('Working data'!G1128,"mmmm")</f>
        <v>March</v>
      </c>
      <c r="W1128">
        <f>YEAR(CustomerSupport[[#This Row],[Date of Purchase]])</f>
        <v>2021</v>
      </c>
      <c r="X1128">
        <f t="shared" si="17"/>
        <v>-7.96666666661622</v>
      </c>
    </row>
    <row r="1129" spans="1:24" ht="14.25" customHeight="1" x14ac:dyDescent="0.4">
      <c r="A1129">
        <v>1128</v>
      </c>
      <c r="B1129" t="s">
        <v>3799</v>
      </c>
      <c r="C1129" t="s">
        <v>3800</v>
      </c>
      <c r="D1129">
        <v>31</v>
      </c>
      <c r="E1129" t="s">
        <v>19</v>
      </c>
      <c r="F1129" t="s">
        <v>219</v>
      </c>
      <c r="G1129" s="1">
        <v>44513</v>
      </c>
      <c r="H1129" t="s">
        <v>59</v>
      </c>
      <c r="I1129" t="s">
        <v>37</v>
      </c>
      <c r="J1129" s="2" t="s">
        <v>3801</v>
      </c>
      <c r="K1129" t="s">
        <v>62</v>
      </c>
      <c r="M1129" t="s">
        <v>89</v>
      </c>
      <c r="N1129" t="s">
        <v>26</v>
      </c>
      <c r="R1129">
        <v>1128</v>
      </c>
      <c r="S1129" t="str">
        <f>PROPER(CustomerSupport[[#This Row],[Resolution]])</f>
        <v/>
      </c>
      <c r="T1129" t="str">
        <f>TRIM(CustomerSupport[[#This Row],[Customer Name]])</f>
        <v>Harold Hansen</v>
      </c>
      <c r="U1129">
        <f>MONTH(CustomerSupport[[#This Row],[Date of Purchase]])</f>
        <v>11</v>
      </c>
      <c r="V1129" t="str">
        <f>TEXT('Working data'!G1129,"mmmm")</f>
        <v>November</v>
      </c>
      <c r="W1129">
        <f>YEAR(CustomerSupport[[#This Row],[Date of Purchase]])</f>
        <v>2021</v>
      </c>
      <c r="X1129" t="str">
        <f t="shared" si="17"/>
        <v/>
      </c>
    </row>
    <row r="1130" spans="1:24" ht="14.25" customHeight="1" x14ac:dyDescent="0.4">
      <c r="A1130">
        <v>1129</v>
      </c>
      <c r="B1130" t="s">
        <v>3802</v>
      </c>
      <c r="C1130" t="s">
        <v>3803</v>
      </c>
      <c r="D1130">
        <v>25</v>
      </c>
      <c r="E1130" t="s">
        <v>58</v>
      </c>
      <c r="F1130" t="s">
        <v>339</v>
      </c>
      <c r="G1130" s="1">
        <v>44383</v>
      </c>
      <c r="H1130" t="s">
        <v>21</v>
      </c>
      <c r="I1130" t="s">
        <v>60</v>
      </c>
      <c r="J1130" s="2" t="s">
        <v>3804</v>
      </c>
      <c r="K1130" t="s">
        <v>62</v>
      </c>
      <c r="M1130" t="s">
        <v>41</v>
      </c>
      <c r="N1130" t="s">
        <v>83</v>
      </c>
      <c r="R1130">
        <v>1129</v>
      </c>
      <c r="S1130" t="str">
        <f>PROPER(CustomerSupport[[#This Row],[Resolution]])</f>
        <v/>
      </c>
      <c r="T1130" t="str">
        <f>TRIM(CustomerSupport[[#This Row],[Customer Name]])</f>
        <v>Mr. Roberto Marquez</v>
      </c>
      <c r="U1130">
        <f>MONTH(CustomerSupport[[#This Row],[Date of Purchase]])</f>
        <v>7</v>
      </c>
      <c r="V1130" t="str">
        <f>TEXT('Working data'!G1130,"mmmm")</f>
        <v>July</v>
      </c>
      <c r="W1130">
        <f>YEAR(CustomerSupport[[#This Row],[Date of Purchase]])</f>
        <v>2021</v>
      </c>
      <c r="X1130" t="str">
        <f t="shared" si="17"/>
        <v/>
      </c>
    </row>
    <row r="1131" spans="1:24" ht="14.25" customHeight="1" x14ac:dyDescent="0.4">
      <c r="A1131">
        <v>1130</v>
      </c>
      <c r="B1131" t="s">
        <v>3805</v>
      </c>
      <c r="C1131" t="s">
        <v>3806</v>
      </c>
      <c r="D1131">
        <v>62</v>
      </c>
      <c r="E1131" t="s">
        <v>19</v>
      </c>
      <c r="F1131" t="s">
        <v>36</v>
      </c>
      <c r="G1131" s="1">
        <v>44231</v>
      </c>
      <c r="H1131" t="s">
        <v>67</v>
      </c>
      <c r="I1131" t="s">
        <v>72</v>
      </c>
      <c r="J1131" s="2" t="s">
        <v>3807</v>
      </c>
      <c r="K1131" t="s">
        <v>39</v>
      </c>
      <c r="L1131" t="s">
        <v>3808</v>
      </c>
      <c r="M1131" t="s">
        <v>143</v>
      </c>
      <c r="N1131" t="s">
        <v>26</v>
      </c>
      <c r="O1131" s="3">
        <v>45078.180254629631</v>
      </c>
      <c r="P1131" s="3">
        <v>45078.082337962966</v>
      </c>
      <c r="Q1131">
        <v>1</v>
      </c>
      <c r="R1131">
        <v>1130</v>
      </c>
      <c r="S1131" t="str">
        <f>PROPER(CustomerSupport[[#This Row],[Resolution]])</f>
        <v>How Stay Task Much Suddenly.</v>
      </c>
      <c r="T1131" t="str">
        <f>TRIM(CustomerSupport[[#This Row],[Customer Name]])</f>
        <v>Michaela Williams</v>
      </c>
      <c r="U1131">
        <f>MONTH(CustomerSupport[[#This Row],[Date of Purchase]])</f>
        <v>2</v>
      </c>
      <c r="V1131" t="str">
        <f>TEXT('Working data'!G1131,"mmmm")</f>
        <v>February</v>
      </c>
      <c r="W1131">
        <f>YEAR(CustomerSupport[[#This Row],[Date of Purchase]])</f>
        <v>2021</v>
      </c>
      <c r="X1131">
        <f t="shared" si="17"/>
        <v>-2.3499999999767169</v>
      </c>
    </row>
    <row r="1132" spans="1:24" ht="14.25" customHeight="1" x14ac:dyDescent="0.4">
      <c r="A1132">
        <v>1131</v>
      </c>
      <c r="B1132" t="s">
        <v>3809</v>
      </c>
      <c r="C1132" t="s">
        <v>3810</v>
      </c>
      <c r="D1132">
        <v>70</v>
      </c>
      <c r="E1132" t="s">
        <v>19</v>
      </c>
      <c r="F1132" t="s">
        <v>30</v>
      </c>
      <c r="G1132" s="1">
        <v>44154</v>
      </c>
      <c r="H1132" t="s">
        <v>59</v>
      </c>
      <c r="I1132" t="s">
        <v>67</v>
      </c>
      <c r="J1132" t="s">
        <v>3811</v>
      </c>
      <c r="K1132" t="s">
        <v>24</v>
      </c>
      <c r="M1132" t="s">
        <v>143</v>
      </c>
      <c r="N1132" t="s">
        <v>33</v>
      </c>
      <c r="O1132" s="3">
        <v>45077.969155092593</v>
      </c>
      <c r="R1132">
        <v>1131</v>
      </c>
      <c r="S1132" t="str">
        <f>PROPER(CustomerSupport[[#This Row],[Resolution]])</f>
        <v/>
      </c>
      <c r="T1132" t="str">
        <f>TRIM(CustomerSupport[[#This Row],[Customer Name]])</f>
        <v>Jesus Snyder</v>
      </c>
      <c r="U1132">
        <f>MONTH(CustomerSupport[[#This Row],[Date of Purchase]])</f>
        <v>11</v>
      </c>
      <c r="V1132" t="str">
        <f>TEXT('Working data'!G1132,"mmmm")</f>
        <v>November</v>
      </c>
      <c r="W1132">
        <f>YEAR(CustomerSupport[[#This Row],[Date of Purchase]])</f>
        <v>2020</v>
      </c>
      <c r="X1132" t="str">
        <f t="shared" si="17"/>
        <v/>
      </c>
    </row>
    <row r="1133" spans="1:24" ht="14.25" customHeight="1" x14ac:dyDescent="0.4">
      <c r="A1133">
        <v>1132</v>
      </c>
      <c r="B1133" t="s">
        <v>3812</v>
      </c>
      <c r="C1133" t="s">
        <v>3813</v>
      </c>
      <c r="D1133">
        <v>37</v>
      </c>
      <c r="E1133" t="s">
        <v>58</v>
      </c>
      <c r="F1133" t="s">
        <v>20</v>
      </c>
      <c r="G1133" s="1">
        <v>44495</v>
      </c>
      <c r="H1133" t="s">
        <v>45</v>
      </c>
      <c r="I1133" t="s">
        <v>60</v>
      </c>
      <c r="J1133" s="2" t="s">
        <v>3814</v>
      </c>
      <c r="K1133" t="s">
        <v>62</v>
      </c>
      <c r="M1133" t="s">
        <v>143</v>
      </c>
      <c r="N1133" t="s">
        <v>55</v>
      </c>
      <c r="R1133">
        <v>1132</v>
      </c>
      <c r="S1133" t="str">
        <f>PROPER(CustomerSupport[[#This Row],[Resolution]])</f>
        <v/>
      </c>
      <c r="T1133" t="str">
        <f>TRIM(CustomerSupport[[#This Row],[Customer Name]])</f>
        <v>Rebecca Clay</v>
      </c>
      <c r="U1133">
        <f>MONTH(CustomerSupport[[#This Row],[Date of Purchase]])</f>
        <v>10</v>
      </c>
      <c r="V1133" t="str">
        <f>TEXT('Working data'!G1133,"mmmm")</f>
        <v>October</v>
      </c>
      <c r="W1133">
        <f>YEAR(CustomerSupport[[#This Row],[Date of Purchase]])</f>
        <v>2021</v>
      </c>
      <c r="X1133" t="str">
        <f t="shared" si="17"/>
        <v/>
      </c>
    </row>
    <row r="1134" spans="1:24" ht="14.25" customHeight="1" x14ac:dyDescent="0.4">
      <c r="A1134">
        <v>1133</v>
      </c>
      <c r="B1134" t="s">
        <v>3815</v>
      </c>
      <c r="C1134" t="s">
        <v>3816</v>
      </c>
      <c r="D1134">
        <v>25</v>
      </c>
      <c r="E1134" t="s">
        <v>19</v>
      </c>
      <c r="F1134" t="s">
        <v>421</v>
      </c>
      <c r="G1134" s="1">
        <v>44328</v>
      </c>
      <c r="H1134" t="s">
        <v>21</v>
      </c>
      <c r="I1134" t="s">
        <v>113</v>
      </c>
      <c r="J1134" s="2" t="s">
        <v>3817</v>
      </c>
      <c r="K1134" t="s">
        <v>24</v>
      </c>
      <c r="M1134" t="s">
        <v>143</v>
      </c>
      <c r="N1134" t="s">
        <v>26</v>
      </c>
      <c r="O1134" s="3">
        <v>45078.564340277779</v>
      </c>
      <c r="R1134">
        <v>1133</v>
      </c>
      <c r="S1134" t="str">
        <f>PROPER(CustomerSupport[[#This Row],[Resolution]])</f>
        <v/>
      </c>
      <c r="T1134" t="str">
        <f>TRIM(CustomerSupport[[#This Row],[Customer Name]])</f>
        <v>Ashley Hahn</v>
      </c>
      <c r="U1134">
        <f>MONTH(CustomerSupport[[#This Row],[Date of Purchase]])</f>
        <v>5</v>
      </c>
      <c r="V1134" t="str">
        <f>TEXT('Working data'!G1134,"mmmm")</f>
        <v>May</v>
      </c>
      <c r="W1134">
        <f>YEAR(CustomerSupport[[#This Row],[Date of Purchase]])</f>
        <v>2021</v>
      </c>
      <c r="X1134" t="str">
        <f t="shared" si="17"/>
        <v/>
      </c>
    </row>
    <row r="1135" spans="1:24" ht="14.25" customHeight="1" x14ac:dyDescent="0.4">
      <c r="A1135">
        <v>1134</v>
      </c>
      <c r="B1135" t="s">
        <v>3818</v>
      </c>
      <c r="C1135" t="s">
        <v>3819</v>
      </c>
      <c r="D1135">
        <v>44</v>
      </c>
      <c r="E1135" t="s">
        <v>29</v>
      </c>
      <c r="F1135" t="s">
        <v>51</v>
      </c>
      <c r="G1135" s="1">
        <v>43921</v>
      </c>
      <c r="H1135" t="s">
        <v>67</v>
      </c>
      <c r="I1135" t="s">
        <v>77</v>
      </c>
      <c r="J1135" s="2" t="s">
        <v>3820</v>
      </c>
      <c r="K1135" t="s">
        <v>24</v>
      </c>
      <c r="M1135" t="s">
        <v>25</v>
      </c>
      <c r="N1135" t="s">
        <v>26</v>
      </c>
      <c r="O1135" s="3">
        <v>45078.674768518518</v>
      </c>
      <c r="R1135">
        <v>1134</v>
      </c>
      <c r="S1135" t="str">
        <f>PROPER(CustomerSupport[[#This Row],[Resolution]])</f>
        <v/>
      </c>
      <c r="T1135" t="str">
        <f>TRIM(CustomerSupport[[#This Row],[Customer Name]])</f>
        <v>Maria Rose</v>
      </c>
      <c r="U1135">
        <f>MONTH(CustomerSupport[[#This Row],[Date of Purchase]])</f>
        <v>3</v>
      </c>
      <c r="V1135" t="str">
        <f>TEXT('Working data'!G1135,"mmmm")</f>
        <v>March</v>
      </c>
      <c r="W1135">
        <f>YEAR(CustomerSupport[[#This Row],[Date of Purchase]])</f>
        <v>2020</v>
      </c>
      <c r="X1135" t="str">
        <f t="shared" si="17"/>
        <v/>
      </c>
    </row>
    <row r="1136" spans="1:24" ht="14.25" customHeight="1" x14ac:dyDescent="0.4">
      <c r="A1136">
        <v>1135</v>
      </c>
      <c r="B1136" t="s">
        <v>3821</v>
      </c>
      <c r="C1136" t="s">
        <v>3822</v>
      </c>
      <c r="D1136">
        <v>23</v>
      </c>
      <c r="E1136" t="s">
        <v>29</v>
      </c>
      <c r="F1136" t="s">
        <v>207</v>
      </c>
      <c r="G1136" s="1">
        <v>44007</v>
      </c>
      <c r="H1136" t="s">
        <v>21</v>
      </c>
      <c r="I1136" t="s">
        <v>141</v>
      </c>
      <c r="J1136" t="s">
        <v>3823</v>
      </c>
      <c r="K1136" t="s">
        <v>62</v>
      </c>
      <c r="M1136" t="s">
        <v>25</v>
      </c>
      <c r="N1136" t="s">
        <v>55</v>
      </c>
      <c r="R1136">
        <v>1135</v>
      </c>
      <c r="S1136" t="str">
        <f>PROPER(CustomerSupport[[#This Row],[Resolution]])</f>
        <v/>
      </c>
      <c r="T1136" t="str">
        <f>TRIM(CustomerSupport[[#This Row],[Customer Name]])</f>
        <v>Jeremy Morgan</v>
      </c>
      <c r="U1136">
        <f>MONTH(CustomerSupport[[#This Row],[Date of Purchase]])</f>
        <v>6</v>
      </c>
      <c r="V1136" t="str">
        <f>TEXT('Working data'!G1136,"mmmm")</f>
        <v>June</v>
      </c>
      <c r="W1136">
        <f>YEAR(CustomerSupport[[#This Row],[Date of Purchase]])</f>
        <v>2020</v>
      </c>
      <c r="X1136" t="str">
        <f t="shared" si="17"/>
        <v/>
      </c>
    </row>
    <row r="1137" spans="1:24" ht="14.25" customHeight="1" x14ac:dyDescent="0.4">
      <c r="A1137">
        <v>1136</v>
      </c>
      <c r="B1137" t="s">
        <v>3824</v>
      </c>
      <c r="C1137" t="s">
        <v>3825</v>
      </c>
      <c r="D1137">
        <v>36</v>
      </c>
      <c r="E1137" t="s">
        <v>58</v>
      </c>
      <c r="F1137" t="s">
        <v>30</v>
      </c>
      <c r="G1137" s="1">
        <v>43993</v>
      </c>
      <c r="H1137" t="s">
        <v>21</v>
      </c>
      <c r="I1137" t="s">
        <v>93</v>
      </c>
      <c r="J1137" t="s">
        <v>3826</v>
      </c>
      <c r="K1137" t="s">
        <v>39</v>
      </c>
      <c r="L1137" t="s">
        <v>3827</v>
      </c>
      <c r="M1137" t="s">
        <v>143</v>
      </c>
      <c r="N1137" t="s">
        <v>26</v>
      </c>
      <c r="O1137" s="3">
        <v>45078.248402777775</v>
      </c>
      <c r="P1137" s="3">
        <v>45078.137291666666</v>
      </c>
      <c r="Q1137">
        <v>2</v>
      </c>
      <c r="R1137">
        <v>1136</v>
      </c>
      <c r="S1137" t="str">
        <f>PROPER(CustomerSupport[[#This Row],[Resolution]])</f>
        <v>Off Along Current Fly.</v>
      </c>
      <c r="T1137" t="str">
        <f>TRIM(CustomerSupport[[#This Row],[Customer Name]])</f>
        <v>Kim Jenkins</v>
      </c>
      <c r="U1137">
        <f>MONTH(CustomerSupport[[#This Row],[Date of Purchase]])</f>
        <v>6</v>
      </c>
      <c r="V1137" t="str">
        <f>TEXT('Working data'!G1137,"mmmm")</f>
        <v>June</v>
      </c>
      <c r="W1137">
        <f>YEAR(CustomerSupport[[#This Row],[Date of Purchase]])</f>
        <v>2020</v>
      </c>
      <c r="X1137">
        <f t="shared" si="17"/>
        <v>-2.6666666666278616</v>
      </c>
    </row>
    <row r="1138" spans="1:24" ht="14.25" customHeight="1" x14ac:dyDescent="0.4">
      <c r="A1138">
        <v>1137</v>
      </c>
      <c r="B1138" t="s">
        <v>3828</v>
      </c>
      <c r="C1138" t="s">
        <v>3829</v>
      </c>
      <c r="D1138">
        <v>52</v>
      </c>
      <c r="E1138" t="s">
        <v>29</v>
      </c>
      <c r="F1138" t="s">
        <v>117</v>
      </c>
      <c r="G1138" s="1">
        <v>44241</v>
      </c>
      <c r="H1138" t="s">
        <v>21</v>
      </c>
      <c r="I1138" t="s">
        <v>99</v>
      </c>
      <c r="J1138" s="2" t="s">
        <v>3830</v>
      </c>
      <c r="K1138" t="s">
        <v>24</v>
      </c>
      <c r="M1138" t="s">
        <v>143</v>
      </c>
      <c r="N1138" t="s">
        <v>26</v>
      </c>
      <c r="O1138" s="3">
        <v>45078.328981481478</v>
      </c>
      <c r="R1138">
        <v>1137</v>
      </c>
      <c r="S1138" t="str">
        <f>PROPER(CustomerSupport[[#This Row],[Resolution]])</f>
        <v/>
      </c>
      <c r="T1138" t="str">
        <f>TRIM(CustomerSupport[[#This Row],[Customer Name]])</f>
        <v>James Anderson</v>
      </c>
      <c r="U1138">
        <f>MONTH(CustomerSupport[[#This Row],[Date of Purchase]])</f>
        <v>2</v>
      </c>
      <c r="V1138" t="str">
        <f>TEXT('Working data'!G1138,"mmmm")</f>
        <v>February</v>
      </c>
      <c r="W1138">
        <f>YEAR(CustomerSupport[[#This Row],[Date of Purchase]])</f>
        <v>2021</v>
      </c>
      <c r="X1138" t="str">
        <f t="shared" si="17"/>
        <v/>
      </c>
    </row>
    <row r="1139" spans="1:24" ht="14.25" customHeight="1" x14ac:dyDescent="0.4">
      <c r="A1139">
        <v>1138</v>
      </c>
      <c r="B1139" t="s">
        <v>3831</v>
      </c>
      <c r="C1139" t="s">
        <v>3832</v>
      </c>
      <c r="D1139">
        <v>56</v>
      </c>
      <c r="E1139" t="s">
        <v>29</v>
      </c>
      <c r="F1139" t="s">
        <v>92</v>
      </c>
      <c r="G1139" s="1">
        <v>44148</v>
      </c>
      <c r="H1139" t="s">
        <v>59</v>
      </c>
      <c r="I1139" t="s">
        <v>37</v>
      </c>
      <c r="J1139" s="2" t="s">
        <v>3833</v>
      </c>
      <c r="K1139" t="s">
        <v>62</v>
      </c>
      <c r="M1139" t="s">
        <v>143</v>
      </c>
      <c r="N1139" t="s">
        <v>33</v>
      </c>
      <c r="R1139">
        <v>1138</v>
      </c>
      <c r="S1139" t="str">
        <f>PROPER(CustomerSupport[[#This Row],[Resolution]])</f>
        <v/>
      </c>
      <c r="T1139" t="str">
        <f>TRIM(CustomerSupport[[#This Row],[Customer Name]])</f>
        <v>James Gardner</v>
      </c>
      <c r="U1139">
        <f>MONTH(CustomerSupport[[#This Row],[Date of Purchase]])</f>
        <v>11</v>
      </c>
      <c r="V1139" t="str">
        <f>TEXT('Working data'!G1139,"mmmm")</f>
        <v>November</v>
      </c>
      <c r="W1139">
        <f>YEAR(CustomerSupport[[#This Row],[Date of Purchase]])</f>
        <v>2020</v>
      </c>
      <c r="X1139" t="str">
        <f t="shared" si="17"/>
        <v/>
      </c>
    </row>
    <row r="1140" spans="1:24" ht="14.25" customHeight="1" x14ac:dyDescent="0.4">
      <c r="A1140">
        <v>1139</v>
      </c>
      <c r="B1140" t="s">
        <v>3834</v>
      </c>
      <c r="C1140" t="s">
        <v>3835</v>
      </c>
      <c r="D1140">
        <v>45</v>
      </c>
      <c r="E1140" t="s">
        <v>29</v>
      </c>
      <c r="F1140" t="s">
        <v>157</v>
      </c>
      <c r="G1140" s="1">
        <v>44372</v>
      </c>
      <c r="H1140" t="s">
        <v>45</v>
      </c>
      <c r="I1140" t="s">
        <v>37</v>
      </c>
      <c r="J1140" s="2" t="s">
        <v>3836</v>
      </c>
      <c r="K1140" t="s">
        <v>24</v>
      </c>
      <c r="M1140" t="s">
        <v>25</v>
      </c>
      <c r="N1140" t="s">
        <v>33</v>
      </c>
      <c r="O1140" s="3">
        <v>45078.725543981483</v>
      </c>
      <c r="R1140">
        <v>1139</v>
      </c>
      <c r="S1140" t="str">
        <f>PROPER(CustomerSupport[[#This Row],[Resolution]])</f>
        <v/>
      </c>
      <c r="T1140" t="str">
        <f>TRIM(CustomerSupport[[#This Row],[Customer Name]])</f>
        <v>James Smith</v>
      </c>
      <c r="U1140">
        <f>MONTH(CustomerSupport[[#This Row],[Date of Purchase]])</f>
        <v>6</v>
      </c>
      <c r="V1140" t="str">
        <f>TEXT('Working data'!G1140,"mmmm")</f>
        <v>June</v>
      </c>
      <c r="W1140">
        <f>YEAR(CustomerSupport[[#This Row],[Date of Purchase]])</f>
        <v>2021</v>
      </c>
      <c r="X1140" t="str">
        <f t="shared" si="17"/>
        <v/>
      </c>
    </row>
    <row r="1141" spans="1:24" ht="14.25" customHeight="1" x14ac:dyDescent="0.4">
      <c r="A1141">
        <v>1140</v>
      </c>
      <c r="B1141" t="s">
        <v>3837</v>
      </c>
      <c r="C1141" t="s">
        <v>3838</v>
      </c>
      <c r="D1141">
        <v>30</v>
      </c>
      <c r="E1141" t="s">
        <v>29</v>
      </c>
      <c r="F1141" t="s">
        <v>456</v>
      </c>
      <c r="G1141" s="1">
        <v>44424</v>
      </c>
      <c r="H1141" t="s">
        <v>67</v>
      </c>
      <c r="I1141" t="s">
        <v>113</v>
      </c>
      <c r="J1141" s="2" t="s">
        <v>3839</v>
      </c>
      <c r="K1141" t="s">
        <v>24</v>
      </c>
      <c r="M1141" t="s">
        <v>41</v>
      </c>
      <c r="N1141" t="s">
        <v>26</v>
      </c>
      <c r="O1141" s="3">
        <v>45078.542916666665</v>
      </c>
      <c r="R1141">
        <v>1140</v>
      </c>
      <c r="S1141" t="str">
        <f>PROPER(CustomerSupport[[#This Row],[Resolution]])</f>
        <v/>
      </c>
      <c r="T1141" t="str">
        <f>TRIM(CustomerSupport[[#This Row],[Customer Name]])</f>
        <v>Amanda Smith</v>
      </c>
      <c r="U1141">
        <f>MONTH(CustomerSupport[[#This Row],[Date of Purchase]])</f>
        <v>8</v>
      </c>
      <c r="V1141" t="str">
        <f>TEXT('Working data'!G1141,"mmmm")</f>
        <v>August</v>
      </c>
      <c r="W1141">
        <f>YEAR(CustomerSupport[[#This Row],[Date of Purchase]])</f>
        <v>2021</v>
      </c>
      <c r="X1141" t="str">
        <f t="shared" si="17"/>
        <v/>
      </c>
    </row>
    <row r="1142" spans="1:24" ht="14.25" customHeight="1" x14ac:dyDescent="0.4">
      <c r="A1142">
        <v>1141</v>
      </c>
      <c r="B1142" t="s">
        <v>3840</v>
      </c>
      <c r="C1142" t="s">
        <v>3841</v>
      </c>
      <c r="D1142">
        <v>46</v>
      </c>
      <c r="E1142" t="s">
        <v>19</v>
      </c>
      <c r="F1142" t="s">
        <v>286</v>
      </c>
      <c r="G1142" s="1">
        <v>44358</v>
      </c>
      <c r="H1142" t="s">
        <v>67</v>
      </c>
      <c r="I1142" t="s">
        <v>59</v>
      </c>
      <c r="J1142" s="2" t="s">
        <v>3842</v>
      </c>
      <c r="K1142" t="s">
        <v>62</v>
      </c>
      <c r="M1142" t="s">
        <v>25</v>
      </c>
      <c r="N1142" t="s">
        <v>33</v>
      </c>
      <c r="R1142">
        <v>1141</v>
      </c>
      <c r="S1142" t="str">
        <f>PROPER(CustomerSupport[[#This Row],[Resolution]])</f>
        <v/>
      </c>
      <c r="T1142" t="str">
        <f>TRIM(CustomerSupport[[#This Row],[Customer Name]])</f>
        <v>Ashley Sutton</v>
      </c>
      <c r="U1142">
        <f>MONTH(CustomerSupport[[#This Row],[Date of Purchase]])</f>
        <v>6</v>
      </c>
      <c r="V1142" t="str">
        <f>TEXT('Working data'!G1142,"mmmm")</f>
        <v>June</v>
      </c>
      <c r="W1142">
        <f>YEAR(CustomerSupport[[#This Row],[Date of Purchase]])</f>
        <v>2021</v>
      </c>
      <c r="X1142" t="str">
        <f t="shared" si="17"/>
        <v/>
      </c>
    </row>
    <row r="1143" spans="1:24" ht="14.25" customHeight="1" x14ac:dyDescent="0.4">
      <c r="A1143">
        <v>1142</v>
      </c>
      <c r="B1143" t="s">
        <v>3843</v>
      </c>
      <c r="C1143" t="s">
        <v>3844</v>
      </c>
      <c r="D1143">
        <v>53</v>
      </c>
      <c r="E1143" t="s">
        <v>58</v>
      </c>
      <c r="F1143" t="s">
        <v>86</v>
      </c>
      <c r="G1143" s="1">
        <v>43990</v>
      </c>
      <c r="H1143" t="s">
        <v>66</v>
      </c>
      <c r="I1143" t="s">
        <v>60</v>
      </c>
      <c r="J1143" s="2" t="s">
        <v>3845</v>
      </c>
      <c r="K1143" t="s">
        <v>24</v>
      </c>
      <c r="M1143" t="s">
        <v>89</v>
      </c>
      <c r="N1143" t="s">
        <v>83</v>
      </c>
      <c r="O1143" s="3">
        <v>45078.821435185186</v>
      </c>
      <c r="R1143">
        <v>1142</v>
      </c>
      <c r="S1143" t="str">
        <f>PROPER(CustomerSupport[[#This Row],[Resolution]])</f>
        <v/>
      </c>
      <c r="T1143" t="str">
        <f>TRIM(CustomerSupport[[#This Row],[Customer Name]])</f>
        <v>Leonard Jones</v>
      </c>
      <c r="U1143">
        <f>MONTH(CustomerSupport[[#This Row],[Date of Purchase]])</f>
        <v>6</v>
      </c>
      <c r="V1143" t="str">
        <f>TEXT('Working data'!G1143,"mmmm")</f>
        <v>June</v>
      </c>
      <c r="W1143">
        <f>YEAR(CustomerSupport[[#This Row],[Date of Purchase]])</f>
        <v>2020</v>
      </c>
      <c r="X1143" t="str">
        <f t="shared" si="17"/>
        <v/>
      </c>
    </row>
    <row r="1144" spans="1:24" ht="14.25" customHeight="1" x14ac:dyDescent="0.4">
      <c r="A1144">
        <v>1143</v>
      </c>
      <c r="B1144" t="s">
        <v>3846</v>
      </c>
      <c r="C1144" t="s">
        <v>3847</v>
      </c>
      <c r="D1144">
        <v>43</v>
      </c>
      <c r="E1144" t="s">
        <v>29</v>
      </c>
      <c r="F1144" t="s">
        <v>117</v>
      </c>
      <c r="G1144" s="1">
        <v>43932</v>
      </c>
      <c r="H1144" t="s">
        <v>21</v>
      </c>
      <c r="I1144" t="s">
        <v>141</v>
      </c>
      <c r="J1144" t="s">
        <v>3848</v>
      </c>
      <c r="K1144" t="s">
        <v>39</v>
      </c>
      <c r="L1144" t="s">
        <v>3849</v>
      </c>
      <c r="M1144" t="s">
        <v>25</v>
      </c>
      <c r="N1144" t="s">
        <v>83</v>
      </c>
      <c r="O1144" s="3">
        <v>45078.217291666668</v>
      </c>
      <c r="P1144" s="3">
        <v>45078.415902777779</v>
      </c>
      <c r="Q1144">
        <v>2</v>
      </c>
      <c r="R1144">
        <v>1143</v>
      </c>
      <c r="S1144" t="str">
        <f>PROPER(CustomerSupport[[#This Row],[Resolution]])</f>
        <v>Ground Significant Thought Easy.</v>
      </c>
      <c r="T1144" t="str">
        <f>TRIM(CustomerSupport[[#This Row],[Customer Name]])</f>
        <v>Justin Murphy</v>
      </c>
      <c r="U1144">
        <f>MONTH(CustomerSupport[[#This Row],[Date of Purchase]])</f>
        <v>4</v>
      </c>
      <c r="V1144" t="str">
        <f>TEXT('Working data'!G1144,"mmmm")</f>
        <v>April</v>
      </c>
      <c r="W1144">
        <f>YEAR(CustomerSupport[[#This Row],[Date of Purchase]])</f>
        <v>2020</v>
      </c>
      <c r="X1144">
        <f t="shared" si="17"/>
        <v>4.7666666666627862</v>
      </c>
    </row>
    <row r="1145" spans="1:24" ht="14.25" customHeight="1" x14ac:dyDescent="0.4">
      <c r="A1145">
        <v>1144</v>
      </c>
      <c r="B1145" t="s">
        <v>3850</v>
      </c>
      <c r="C1145" t="s">
        <v>3851</v>
      </c>
      <c r="D1145">
        <v>25</v>
      </c>
      <c r="E1145" t="s">
        <v>58</v>
      </c>
      <c r="F1145" t="s">
        <v>81</v>
      </c>
      <c r="G1145" s="1">
        <v>44557</v>
      </c>
      <c r="H1145" t="s">
        <v>45</v>
      </c>
      <c r="I1145" t="s">
        <v>67</v>
      </c>
      <c r="J1145" s="2" t="s">
        <v>3852</v>
      </c>
      <c r="K1145" t="s">
        <v>24</v>
      </c>
      <c r="M1145" t="s">
        <v>25</v>
      </c>
      <c r="N1145" t="s">
        <v>33</v>
      </c>
      <c r="O1145" s="3">
        <v>45078.108275462961</v>
      </c>
      <c r="R1145">
        <v>1144</v>
      </c>
      <c r="S1145" t="str">
        <f>PROPER(CustomerSupport[[#This Row],[Resolution]])</f>
        <v/>
      </c>
      <c r="T1145" t="str">
        <f>TRIM(CustomerSupport[[#This Row],[Customer Name]])</f>
        <v>Grant Mills</v>
      </c>
      <c r="U1145">
        <f>MONTH(CustomerSupport[[#This Row],[Date of Purchase]])</f>
        <v>12</v>
      </c>
      <c r="V1145" t="str">
        <f>TEXT('Working data'!G1145,"mmmm")</f>
        <v>December</v>
      </c>
      <c r="W1145">
        <f>YEAR(CustomerSupport[[#This Row],[Date of Purchase]])</f>
        <v>2021</v>
      </c>
      <c r="X1145" t="str">
        <f t="shared" si="17"/>
        <v/>
      </c>
    </row>
    <row r="1146" spans="1:24" ht="14.25" customHeight="1" x14ac:dyDescent="0.4">
      <c r="A1146">
        <v>1145</v>
      </c>
      <c r="B1146" t="s">
        <v>3853</v>
      </c>
      <c r="C1146" t="s">
        <v>3854</v>
      </c>
      <c r="D1146">
        <v>32</v>
      </c>
      <c r="E1146" t="s">
        <v>19</v>
      </c>
      <c r="F1146" t="s">
        <v>134</v>
      </c>
      <c r="G1146" s="1">
        <v>43852</v>
      </c>
      <c r="H1146" t="s">
        <v>45</v>
      </c>
      <c r="I1146" t="s">
        <v>37</v>
      </c>
      <c r="J1146" s="2" t="s">
        <v>3855</v>
      </c>
      <c r="K1146" t="s">
        <v>24</v>
      </c>
      <c r="M1146" t="s">
        <v>41</v>
      </c>
      <c r="N1146" t="s">
        <v>55</v>
      </c>
      <c r="O1146" s="3">
        <v>45078.518703703703</v>
      </c>
      <c r="R1146">
        <v>1145</v>
      </c>
      <c r="S1146" t="str">
        <f>PROPER(CustomerSupport[[#This Row],[Resolution]])</f>
        <v/>
      </c>
      <c r="T1146" t="str">
        <f>TRIM(CustomerSupport[[#This Row],[Customer Name]])</f>
        <v>Matthew Henry</v>
      </c>
      <c r="U1146">
        <f>MONTH(CustomerSupport[[#This Row],[Date of Purchase]])</f>
        <v>1</v>
      </c>
      <c r="V1146" t="str">
        <f>TEXT('Working data'!G1146,"mmmm")</f>
        <v>January</v>
      </c>
      <c r="W1146">
        <f>YEAR(CustomerSupport[[#This Row],[Date of Purchase]])</f>
        <v>2020</v>
      </c>
      <c r="X1146" t="str">
        <f t="shared" si="17"/>
        <v/>
      </c>
    </row>
    <row r="1147" spans="1:24" ht="14.25" customHeight="1" x14ac:dyDescent="0.4">
      <c r="A1147">
        <v>1146</v>
      </c>
      <c r="B1147" t="s">
        <v>3856</v>
      </c>
      <c r="C1147" t="s">
        <v>3857</v>
      </c>
      <c r="D1147">
        <v>43</v>
      </c>
      <c r="E1147" t="s">
        <v>19</v>
      </c>
      <c r="F1147" t="s">
        <v>44</v>
      </c>
      <c r="G1147" s="1">
        <v>44174</v>
      </c>
      <c r="H1147" t="s">
        <v>66</v>
      </c>
      <c r="I1147" t="s">
        <v>60</v>
      </c>
      <c r="J1147" s="2" t="s">
        <v>3858</v>
      </c>
      <c r="K1147" t="s">
        <v>39</v>
      </c>
      <c r="L1147" t="s">
        <v>3859</v>
      </c>
      <c r="M1147" t="s">
        <v>89</v>
      </c>
      <c r="N1147" t="s">
        <v>26</v>
      </c>
      <c r="O1147" s="3">
        <v>45078.684004629627</v>
      </c>
      <c r="P1147" s="3">
        <v>45078.87358796296</v>
      </c>
      <c r="Q1147">
        <v>4</v>
      </c>
      <c r="R1147">
        <v>1146</v>
      </c>
      <c r="S1147" t="str">
        <f>PROPER(CustomerSupport[[#This Row],[Resolution]])</f>
        <v>Able Environmental Minute Tonight Everybody.</v>
      </c>
      <c r="T1147" t="str">
        <f>TRIM(CustomerSupport[[#This Row],[Customer Name]])</f>
        <v>Kevin Lewis</v>
      </c>
      <c r="U1147">
        <f>MONTH(CustomerSupport[[#This Row],[Date of Purchase]])</f>
        <v>12</v>
      </c>
      <c r="V1147" t="str">
        <f>TEXT('Working data'!G1147,"mmmm")</f>
        <v>December</v>
      </c>
      <c r="W1147">
        <f>YEAR(CustomerSupport[[#This Row],[Date of Purchase]])</f>
        <v>2020</v>
      </c>
      <c r="X1147">
        <f t="shared" si="17"/>
        <v>4.5499999999883585</v>
      </c>
    </row>
    <row r="1148" spans="1:24" ht="14.25" customHeight="1" x14ac:dyDescent="0.4">
      <c r="A1148">
        <v>1147</v>
      </c>
      <c r="B1148" t="s">
        <v>3860</v>
      </c>
      <c r="C1148" t="s">
        <v>3861</v>
      </c>
      <c r="D1148">
        <v>60</v>
      </c>
      <c r="E1148" t="s">
        <v>58</v>
      </c>
      <c r="F1148" t="s">
        <v>98</v>
      </c>
      <c r="G1148" s="1">
        <v>43955</v>
      </c>
      <c r="H1148" t="s">
        <v>67</v>
      </c>
      <c r="I1148" t="s">
        <v>37</v>
      </c>
      <c r="J1148" s="2" t="s">
        <v>3862</v>
      </c>
      <c r="K1148" t="s">
        <v>24</v>
      </c>
      <c r="M1148" t="s">
        <v>89</v>
      </c>
      <c r="N1148" t="s">
        <v>33</v>
      </c>
      <c r="O1148" s="3">
        <v>45078.284016203703</v>
      </c>
      <c r="R1148">
        <v>1147</v>
      </c>
      <c r="S1148" t="str">
        <f>PROPER(CustomerSupport[[#This Row],[Resolution]])</f>
        <v/>
      </c>
      <c r="T1148" t="str">
        <f>TRIM(CustomerSupport[[#This Row],[Customer Name]])</f>
        <v>Brandon Smith</v>
      </c>
      <c r="U1148">
        <f>MONTH(CustomerSupport[[#This Row],[Date of Purchase]])</f>
        <v>5</v>
      </c>
      <c r="V1148" t="str">
        <f>TEXT('Working data'!G1148,"mmmm")</f>
        <v>May</v>
      </c>
      <c r="W1148">
        <f>YEAR(CustomerSupport[[#This Row],[Date of Purchase]])</f>
        <v>2020</v>
      </c>
      <c r="X1148" t="str">
        <f t="shared" si="17"/>
        <v/>
      </c>
    </row>
    <row r="1149" spans="1:24" ht="14.25" customHeight="1" x14ac:dyDescent="0.4">
      <c r="A1149">
        <v>1148</v>
      </c>
      <c r="B1149" t="s">
        <v>3863</v>
      </c>
      <c r="C1149" t="s">
        <v>3864</v>
      </c>
      <c r="D1149">
        <v>36</v>
      </c>
      <c r="E1149" t="s">
        <v>29</v>
      </c>
      <c r="F1149" t="s">
        <v>161</v>
      </c>
      <c r="G1149" s="1">
        <v>44538</v>
      </c>
      <c r="H1149" t="s">
        <v>59</v>
      </c>
      <c r="I1149" t="s">
        <v>52</v>
      </c>
      <c r="J1149" s="2" t="s">
        <v>3865</v>
      </c>
      <c r="K1149" t="s">
        <v>62</v>
      </c>
      <c r="M1149" t="s">
        <v>89</v>
      </c>
      <c r="N1149" t="s">
        <v>55</v>
      </c>
      <c r="R1149">
        <v>1148</v>
      </c>
      <c r="S1149" t="str">
        <f>PROPER(CustomerSupport[[#This Row],[Resolution]])</f>
        <v/>
      </c>
      <c r="T1149" t="str">
        <f>TRIM(CustomerSupport[[#This Row],[Customer Name]])</f>
        <v>James Williams</v>
      </c>
      <c r="U1149">
        <f>MONTH(CustomerSupport[[#This Row],[Date of Purchase]])</f>
        <v>12</v>
      </c>
      <c r="V1149" t="str">
        <f>TEXT('Working data'!G1149,"mmmm")</f>
        <v>December</v>
      </c>
      <c r="W1149">
        <f>YEAR(CustomerSupport[[#This Row],[Date of Purchase]])</f>
        <v>2021</v>
      </c>
      <c r="X1149" t="str">
        <f t="shared" si="17"/>
        <v/>
      </c>
    </row>
    <row r="1150" spans="1:24" ht="14.25" customHeight="1" x14ac:dyDescent="0.4">
      <c r="A1150">
        <v>1149</v>
      </c>
      <c r="B1150" t="s">
        <v>3866</v>
      </c>
      <c r="C1150" t="s">
        <v>3867</v>
      </c>
      <c r="D1150">
        <v>59</v>
      </c>
      <c r="E1150" t="s">
        <v>58</v>
      </c>
      <c r="F1150" t="s">
        <v>699</v>
      </c>
      <c r="G1150" s="1">
        <v>44224</v>
      </c>
      <c r="H1150" t="s">
        <v>21</v>
      </c>
      <c r="I1150" t="s">
        <v>46</v>
      </c>
      <c r="J1150" t="s">
        <v>3868</v>
      </c>
      <c r="K1150" t="s">
        <v>24</v>
      </c>
      <c r="M1150" t="s">
        <v>143</v>
      </c>
      <c r="N1150" t="s">
        <v>26</v>
      </c>
      <c r="O1150" s="3">
        <v>45078.002118055556</v>
      </c>
      <c r="R1150">
        <v>1149</v>
      </c>
      <c r="S1150" t="str">
        <f>PROPER(CustomerSupport[[#This Row],[Resolution]])</f>
        <v/>
      </c>
      <c r="T1150" t="str">
        <f>TRIM(CustomerSupport[[#This Row],[Customer Name]])</f>
        <v>Kendra Andrews</v>
      </c>
      <c r="U1150">
        <f>MONTH(CustomerSupport[[#This Row],[Date of Purchase]])</f>
        <v>1</v>
      </c>
      <c r="V1150" t="str">
        <f>TEXT('Working data'!G1150,"mmmm")</f>
        <v>January</v>
      </c>
      <c r="W1150">
        <f>YEAR(CustomerSupport[[#This Row],[Date of Purchase]])</f>
        <v>2021</v>
      </c>
      <c r="X1150" t="str">
        <f t="shared" si="17"/>
        <v/>
      </c>
    </row>
    <row r="1151" spans="1:24" ht="14.25" customHeight="1" x14ac:dyDescent="0.4">
      <c r="A1151">
        <v>1150</v>
      </c>
      <c r="B1151" t="s">
        <v>3869</v>
      </c>
      <c r="C1151" t="s">
        <v>3870</v>
      </c>
      <c r="D1151">
        <v>45</v>
      </c>
      <c r="E1151" t="s">
        <v>58</v>
      </c>
      <c r="F1151" t="s">
        <v>129</v>
      </c>
      <c r="G1151" s="1">
        <v>44133</v>
      </c>
      <c r="H1151" t="s">
        <v>45</v>
      </c>
      <c r="I1151" t="s">
        <v>177</v>
      </c>
      <c r="J1151" s="2" t="s">
        <v>3871</v>
      </c>
      <c r="K1151" t="s">
        <v>24</v>
      </c>
      <c r="M1151" t="s">
        <v>25</v>
      </c>
      <c r="N1151" t="s">
        <v>55</v>
      </c>
      <c r="O1151" s="3">
        <v>45078.611157407409</v>
      </c>
      <c r="R1151">
        <v>1150</v>
      </c>
      <c r="S1151" t="str">
        <f>PROPER(CustomerSupport[[#This Row],[Resolution]])</f>
        <v/>
      </c>
      <c r="T1151" t="str">
        <f>TRIM(CustomerSupport[[#This Row],[Customer Name]])</f>
        <v>Nicole Gamble</v>
      </c>
      <c r="U1151">
        <f>MONTH(CustomerSupport[[#This Row],[Date of Purchase]])</f>
        <v>10</v>
      </c>
      <c r="V1151" t="str">
        <f>TEXT('Working data'!G1151,"mmmm")</f>
        <v>October</v>
      </c>
      <c r="W1151">
        <f>YEAR(CustomerSupport[[#This Row],[Date of Purchase]])</f>
        <v>2020</v>
      </c>
      <c r="X1151" t="str">
        <f t="shared" si="17"/>
        <v/>
      </c>
    </row>
    <row r="1152" spans="1:24" ht="14.25" customHeight="1" x14ac:dyDescent="0.4">
      <c r="A1152">
        <v>1151</v>
      </c>
      <c r="B1152" t="s">
        <v>3872</v>
      </c>
      <c r="C1152" t="s">
        <v>3873</v>
      </c>
      <c r="D1152">
        <v>49</v>
      </c>
      <c r="E1152" t="s">
        <v>19</v>
      </c>
      <c r="F1152" t="s">
        <v>421</v>
      </c>
      <c r="G1152" s="1">
        <v>44256</v>
      </c>
      <c r="H1152" t="s">
        <v>45</v>
      </c>
      <c r="I1152" t="s">
        <v>37</v>
      </c>
      <c r="J1152" t="s">
        <v>3874</v>
      </c>
      <c r="K1152" t="s">
        <v>39</v>
      </c>
      <c r="L1152" t="s">
        <v>3875</v>
      </c>
      <c r="M1152" t="s">
        <v>89</v>
      </c>
      <c r="N1152" t="s">
        <v>83</v>
      </c>
      <c r="O1152" s="3">
        <v>45078.303541666668</v>
      </c>
      <c r="P1152" s="3">
        <v>45078.432708333334</v>
      </c>
      <c r="Q1152">
        <v>2</v>
      </c>
      <c r="R1152">
        <v>1151</v>
      </c>
      <c r="S1152" t="str">
        <f>PROPER(CustomerSupport[[#This Row],[Resolution]])</f>
        <v>Market Sometimes Young Blue Cultural Own.</v>
      </c>
      <c r="T1152" t="str">
        <f>TRIM(CustomerSupport[[#This Row],[Customer Name]])</f>
        <v>Samantha Griffin</v>
      </c>
      <c r="U1152">
        <f>MONTH(CustomerSupport[[#This Row],[Date of Purchase]])</f>
        <v>3</v>
      </c>
      <c r="V1152" t="str">
        <f>TEXT('Working data'!G1152,"mmmm")</f>
        <v>March</v>
      </c>
      <c r="W1152">
        <f>YEAR(CustomerSupport[[#This Row],[Date of Purchase]])</f>
        <v>2021</v>
      </c>
      <c r="X1152">
        <f t="shared" si="17"/>
        <v>3.0999999999767169</v>
      </c>
    </row>
    <row r="1153" spans="1:24" ht="14.25" customHeight="1" x14ac:dyDescent="0.4">
      <c r="A1153">
        <v>1152</v>
      </c>
      <c r="B1153" t="s">
        <v>3876</v>
      </c>
      <c r="C1153" t="s">
        <v>3877</v>
      </c>
      <c r="D1153">
        <v>62</v>
      </c>
      <c r="E1153" t="s">
        <v>19</v>
      </c>
      <c r="F1153" t="s">
        <v>421</v>
      </c>
      <c r="G1153" s="1">
        <v>43967</v>
      </c>
      <c r="H1153" t="s">
        <v>59</v>
      </c>
      <c r="I1153" t="s">
        <v>37</v>
      </c>
      <c r="J1153" s="2" t="s">
        <v>3878</v>
      </c>
      <c r="K1153" t="s">
        <v>24</v>
      </c>
      <c r="M1153" t="s">
        <v>41</v>
      </c>
      <c r="N1153" t="s">
        <v>83</v>
      </c>
      <c r="O1153" s="3">
        <v>45078.652175925927</v>
      </c>
      <c r="R1153">
        <v>1152</v>
      </c>
      <c r="S1153" t="str">
        <f>PROPER(CustomerSupport[[#This Row],[Resolution]])</f>
        <v/>
      </c>
      <c r="T1153" t="str">
        <f>TRIM(CustomerSupport[[#This Row],[Customer Name]])</f>
        <v>Scott Boyd</v>
      </c>
      <c r="U1153">
        <f>MONTH(CustomerSupport[[#This Row],[Date of Purchase]])</f>
        <v>5</v>
      </c>
      <c r="V1153" t="str">
        <f>TEXT('Working data'!G1153,"mmmm")</f>
        <v>May</v>
      </c>
      <c r="W1153">
        <f>YEAR(CustomerSupport[[#This Row],[Date of Purchase]])</f>
        <v>2020</v>
      </c>
      <c r="X1153" t="str">
        <f t="shared" si="17"/>
        <v/>
      </c>
    </row>
    <row r="1154" spans="1:24" ht="14.25" customHeight="1" x14ac:dyDescent="0.4">
      <c r="A1154">
        <v>1153</v>
      </c>
      <c r="B1154" t="s">
        <v>3879</v>
      </c>
      <c r="C1154" t="s">
        <v>3880</v>
      </c>
      <c r="D1154">
        <v>42</v>
      </c>
      <c r="E1154" t="s">
        <v>19</v>
      </c>
      <c r="F1154" t="s">
        <v>242</v>
      </c>
      <c r="G1154" s="1">
        <v>44402</v>
      </c>
      <c r="H1154" t="s">
        <v>59</v>
      </c>
      <c r="I1154" t="s">
        <v>77</v>
      </c>
      <c r="J1154" s="2" t="s">
        <v>3881</v>
      </c>
      <c r="K1154" t="s">
        <v>24</v>
      </c>
      <c r="M1154" t="s">
        <v>89</v>
      </c>
      <c r="N1154" t="s">
        <v>33</v>
      </c>
      <c r="O1154" s="3">
        <v>45078.100798611114</v>
      </c>
      <c r="R1154">
        <v>1153</v>
      </c>
      <c r="S1154" t="str">
        <f>PROPER(CustomerSupport[[#This Row],[Resolution]])</f>
        <v/>
      </c>
      <c r="T1154" t="str">
        <f>TRIM(CustomerSupport[[#This Row],[Customer Name]])</f>
        <v>Oscar Rivera</v>
      </c>
      <c r="U1154">
        <f>MONTH(CustomerSupport[[#This Row],[Date of Purchase]])</f>
        <v>7</v>
      </c>
      <c r="V1154" t="str">
        <f>TEXT('Working data'!G1154,"mmmm")</f>
        <v>July</v>
      </c>
      <c r="W1154">
        <f>YEAR(CustomerSupport[[#This Row],[Date of Purchase]])</f>
        <v>2021</v>
      </c>
      <c r="X1154" t="str">
        <f t="shared" ref="X1154:X1217" si="18">IF(OR(O1154="",P1154=""),"",(P1154-O1154)*24)</f>
        <v/>
      </c>
    </row>
    <row r="1155" spans="1:24" ht="14.25" customHeight="1" x14ac:dyDescent="0.4">
      <c r="A1155">
        <v>1154</v>
      </c>
      <c r="B1155" t="s">
        <v>3882</v>
      </c>
      <c r="C1155" t="s">
        <v>3883</v>
      </c>
      <c r="D1155">
        <v>21</v>
      </c>
      <c r="E1155" t="s">
        <v>58</v>
      </c>
      <c r="F1155" t="s">
        <v>456</v>
      </c>
      <c r="G1155" s="1">
        <v>44000</v>
      </c>
      <c r="H1155" t="s">
        <v>67</v>
      </c>
      <c r="I1155" t="s">
        <v>22</v>
      </c>
      <c r="J1155" t="s">
        <v>3884</v>
      </c>
      <c r="K1155" t="s">
        <v>39</v>
      </c>
      <c r="L1155" t="s">
        <v>3885</v>
      </c>
      <c r="M1155" t="s">
        <v>89</v>
      </c>
      <c r="N1155" t="s">
        <v>26</v>
      </c>
      <c r="O1155" s="3">
        <v>45078.066087962965</v>
      </c>
      <c r="P1155" s="3">
        <v>45078.895949074074</v>
      </c>
      <c r="Q1155">
        <v>2</v>
      </c>
      <c r="R1155">
        <v>1154</v>
      </c>
      <c r="S1155" t="str">
        <f>PROPER(CustomerSupport[[#This Row],[Resolution]])</f>
        <v>Down For Rate Sister Third Close.</v>
      </c>
      <c r="T1155" t="str">
        <f>TRIM(CustomerSupport[[#This Row],[Customer Name]])</f>
        <v>Miss Stacey Kane</v>
      </c>
      <c r="U1155">
        <f>MONTH(CustomerSupport[[#This Row],[Date of Purchase]])</f>
        <v>6</v>
      </c>
      <c r="V1155" t="str">
        <f>TEXT('Working data'!G1155,"mmmm")</f>
        <v>June</v>
      </c>
      <c r="W1155">
        <f>YEAR(CustomerSupport[[#This Row],[Date of Purchase]])</f>
        <v>2020</v>
      </c>
      <c r="X1155">
        <f t="shared" si="18"/>
        <v>19.916666666627862</v>
      </c>
    </row>
    <row r="1156" spans="1:24" ht="14.25" customHeight="1" x14ac:dyDescent="0.4">
      <c r="A1156">
        <v>1155</v>
      </c>
      <c r="B1156" t="s">
        <v>3886</v>
      </c>
      <c r="C1156" t="s">
        <v>3887</v>
      </c>
      <c r="D1156">
        <v>46</v>
      </c>
      <c r="E1156" t="s">
        <v>19</v>
      </c>
      <c r="F1156" t="s">
        <v>699</v>
      </c>
      <c r="G1156" s="1">
        <v>44391</v>
      </c>
      <c r="H1156" t="s">
        <v>67</v>
      </c>
      <c r="I1156" t="s">
        <v>177</v>
      </c>
      <c r="J1156" s="2" t="s">
        <v>3888</v>
      </c>
      <c r="K1156" t="s">
        <v>24</v>
      </c>
      <c r="M1156" t="s">
        <v>25</v>
      </c>
      <c r="N1156" t="s">
        <v>83</v>
      </c>
      <c r="O1156" s="3">
        <v>45078.272361111114</v>
      </c>
      <c r="R1156">
        <v>1155</v>
      </c>
      <c r="S1156" t="str">
        <f>PROPER(CustomerSupport[[#This Row],[Resolution]])</f>
        <v/>
      </c>
      <c r="T1156" t="str">
        <f>TRIM(CustomerSupport[[#This Row],[Customer Name]])</f>
        <v>Heidi Wilkins</v>
      </c>
      <c r="U1156">
        <f>MONTH(CustomerSupport[[#This Row],[Date of Purchase]])</f>
        <v>7</v>
      </c>
      <c r="V1156" t="str">
        <f>TEXT('Working data'!G1156,"mmmm")</f>
        <v>July</v>
      </c>
      <c r="W1156">
        <f>YEAR(CustomerSupport[[#This Row],[Date of Purchase]])</f>
        <v>2021</v>
      </c>
      <c r="X1156" t="str">
        <f t="shared" si="18"/>
        <v/>
      </c>
    </row>
    <row r="1157" spans="1:24" ht="14.25" customHeight="1" x14ac:dyDescent="0.4">
      <c r="A1157">
        <v>1156</v>
      </c>
      <c r="B1157" t="s">
        <v>3889</v>
      </c>
      <c r="C1157" t="s">
        <v>3890</v>
      </c>
      <c r="D1157">
        <v>24</v>
      </c>
      <c r="E1157" t="s">
        <v>58</v>
      </c>
      <c r="F1157" t="s">
        <v>107</v>
      </c>
      <c r="G1157" s="1">
        <v>43982</v>
      </c>
      <c r="H1157" t="s">
        <v>67</v>
      </c>
      <c r="I1157" t="s">
        <v>60</v>
      </c>
      <c r="J1157" s="2" t="s">
        <v>3891</v>
      </c>
      <c r="K1157" t="s">
        <v>62</v>
      </c>
      <c r="M1157" t="s">
        <v>143</v>
      </c>
      <c r="N1157" t="s">
        <v>55</v>
      </c>
      <c r="R1157">
        <v>1156</v>
      </c>
      <c r="S1157" t="str">
        <f>PROPER(CustomerSupport[[#This Row],[Resolution]])</f>
        <v/>
      </c>
      <c r="T1157" t="str">
        <f>TRIM(CustomerSupport[[#This Row],[Customer Name]])</f>
        <v>Melissa Garcia</v>
      </c>
      <c r="U1157">
        <f>MONTH(CustomerSupport[[#This Row],[Date of Purchase]])</f>
        <v>5</v>
      </c>
      <c r="V1157" t="str">
        <f>TEXT('Working data'!G1157,"mmmm")</f>
        <v>May</v>
      </c>
      <c r="W1157">
        <f>YEAR(CustomerSupport[[#This Row],[Date of Purchase]])</f>
        <v>2020</v>
      </c>
      <c r="X1157" t="str">
        <f t="shared" si="18"/>
        <v/>
      </c>
    </row>
    <row r="1158" spans="1:24" ht="14.25" customHeight="1" x14ac:dyDescent="0.4">
      <c r="A1158">
        <v>1157</v>
      </c>
      <c r="B1158" t="s">
        <v>3892</v>
      </c>
      <c r="C1158" t="s">
        <v>3893</v>
      </c>
      <c r="D1158">
        <v>59</v>
      </c>
      <c r="E1158" t="s">
        <v>19</v>
      </c>
      <c r="F1158" t="s">
        <v>317</v>
      </c>
      <c r="G1158" s="1">
        <v>44161</v>
      </c>
      <c r="H1158" t="s">
        <v>66</v>
      </c>
      <c r="I1158" t="s">
        <v>67</v>
      </c>
      <c r="J1158" t="s">
        <v>3894</v>
      </c>
      <c r="K1158" t="s">
        <v>24</v>
      </c>
      <c r="M1158" t="s">
        <v>41</v>
      </c>
      <c r="N1158" t="s">
        <v>26</v>
      </c>
      <c r="O1158" s="3">
        <v>45078.286979166667</v>
      </c>
      <c r="R1158">
        <v>1157</v>
      </c>
      <c r="S1158" t="str">
        <f>PROPER(CustomerSupport[[#This Row],[Resolution]])</f>
        <v/>
      </c>
      <c r="T1158" t="str">
        <f>TRIM(CustomerSupport[[#This Row],[Customer Name]])</f>
        <v>Robin Hill</v>
      </c>
      <c r="U1158">
        <f>MONTH(CustomerSupport[[#This Row],[Date of Purchase]])</f>
        <v>11</v>
      </c>
      <c r="V1158" t="str">
        <f>TEXT('Working data'!G1158,"mmmm")</f>
        <v>November</v>
      </c>
      <c r="W1158">
        <f>YEAR(CustomerSupport[[#This Row],[Date of Purchase]])</f>
        <v>2020</v>
      </c>
      <c r="X1158" t="str">
        <f t="shared" si="18"/>
        <v/>
      </c>
    </row>
    <row r="1159" spans="1:24" ht="14.25" customHeight="1" x14ac:dyDescent="0.4">
      <c r="A1159">
        <v>1158</v>
      </c>
      <c r="B1159" t="s">
        <v>3895</v>
      </c>
      <c r="C1159" t="s">
        <v>3896</v>
      </c>
      <c r="D1159">
        <v>21</v>
      </c>
      <c r="E1159" t="s">
        <v>58</v>
      </c>
      <c r="F1159" t="s">
        <v>655</v>
      </c>
      <c r="G1159" s="1">
        <v>44301</v>
      </c>
      <c r="H1159" t="s">
        <v>45</v>
      </c>
      <c r="I1159" t="s">
        <v>37</v>
      </c>
      <c r="J1159" s="2" t="s">
        <v>3897</v>
      </c>
      <c r="K1159" t="s">
        <v>39</v>
      </c>
      <c r="L1159" t="s">
        <v>3898</v>
      </c>
      <c r="M1159" t="s">
        <v>41</v>
      </c>
      <c r="N1159" t="s">
        <v>26</v>
      </c>
      <c r="O1159" s="3">
        <v>45078.886296296296</v>
      </c>
      <c r="P1159" s="3">
        <v>45078.632824074077</v>
      </c>
      <c r="Q1159">
        <v>2</v>
      </c>
      <c r="R1159">
        <v>1158</v>
      </c>
      <c r="S1159" t="str">
        <f>PROPER(CustomerSupport[[#This Row],[Resolution]])</f>
        <v>Five Professional Onto Concern Economic Strategy.</v>
      </c>
      <c r="T1159" t="str">
        <f>TRIM(CustomerSupport[[#This Row],[Customer Name]])</f>
        <v>Peter Campbell</v>
      </c>
      <c r="U1159">
        <f>MONTH(CustomerSupport[[#This Row],[Date of Purchase]])</f>
        <v>4</v>
      </c>
      <c r="V1159" t="str">
        <f>TEXT('Working data'!G1159,"mmmm")</f>
        <v>April</v>
      </c>
      <c r="W1159">
        <f>YEAR(CustomerSupport[[#This Row],[Date of Purchase]])</f>
        <v>2021</v>
      </c>
      <c r="X1159">
        <f t="shared" si="18"/>
        <v>-6.0833333332557231</v>
      </c>
    </row>
    <row r="1160" spans="1:24" ht="14.25" customHeight="1" x14ac:dyDescent="0.4">
      <c r="A1160">
        <v>1159</v>
      </c>
      <c r="B1160" t="s">
        <v>3899</v>
      </c>
      <c r="C1160" t="s">
        <v>3900</v>
      </c>
      <c r="D1160">
        <v>57</v>
      </c>
      <c r="E1160" t="s">
        <v>29</v>
      </c>
      <c r="F1160" t="s">
        <v>219</v>
      </c>
      <c r="G1160" s="1">
        <v>44449</v>
      </c>
      <c r="H1160" t="s">
        <v>45</v>
      </c>
      <c r="I1160" t="s">
        <v>93</v>
      </c>
      <c r="J1160" t="s">
        <v>3901</v>
      </c>
      <c r="K1160" t="s">
        <v>24</v>
      </c>
      <c r="M1160" t="s">
        <v>25</v>
      </c>
      <c r="N1160" t="s">
        <v>33</v>
      </c>
      <c r="O1160" s="3">
        <v>45078.08630787037</v>
      </c>
      <c r="R1160">
        <v>1159</v>
      </c>
      <c r="S1160" t="str">
        <f>PROPER(CustomerSupport[[#This Row],[Resolution]])</f>
        <v/>
      </c>
      <c r="T1160" t="str">
        <f>TRIM(CustomerSupport[[#This Row],[Customer Name]])</f>
        <v>Jeremiah Allen</v>
      </c>
      <c r="U1160">
        <f>MONTH(CustomerSupport[[#This Row],[Date of Purchase]])</f>
        <v>9</v>
      </c>
      <c r="V1160" t="str">
        <f>TEXT('Working data'!G1160,"mmmm")</f>
        <v>September</v>
      </c>
      <c r="W1160">
        <f>YEAR(CustomerSupport[[#This Row],[Date of Purchase]])</f>
        <v>2021</v>
      </c>
      <c r="X1160" t="str">
        <f t="shared" si="18"/>
        <v/>
      </c>
    </row>
    <row r="1161" spans="1:24" ht="14.25" customHeight="1" x14ac:dyDescent="0.4">
      <c r="A1161">
        <v>1160</v>
      </c>
      <c r="B1161" t="s">
        <v>3902</v>
      </c>
      <c r="C1161" t="s">
        <v>3903</v>
      </c>
      <c r="D1161">
        <v>61</v>
      </c>
      <c r="E1161" t="s">
        <v>29</v>
      </c>
      <c r="F1161" t="s">
        <v>76</v>
      </c>
      <c r="G1161" s="1">
        <v>44300</v>
      </c>
      <c r="H1161" t="s">
        <v>21</v>
      </c>
      <c r="I1161" t="s">
        <v>93</v>
      </c>
      <c r="J1161" s="2" t="s">
        <v>3904</v>
      </c>
      <c r="K1161" t="s">
        <v>62</v>
      </c>
      <c r="M1161" t="s">
        <v>41</v>
      </c>
      <c r="N1161" t="s">
        <v>55</v>
      </c>
      <c r="R1161">
        <v>1160</v>
      </c>
      <c r="S1161" t="str">
        <f>PROPER(CustomerSupport[[#This Row],[Resolution]])</f>
        <v/>
      </c>
      <c r="T1161" t="str">
        <f>TRIM(CustomerSupport[[#This Row],[Customer Name]])</f>
        <v>Angela Williams</v>
      </c>
      <c r="U1161">
        <f>MONTH(CustomerSupport[[#This Row],[Date of Purchase]])</f>
        <v>4</v>
      </c>
      <c r="V1161" t="str">
        <f>TEXT('Working data'!G1161,"mmmm")</f>
        <v>April</v>
      </c>
      <c r="W1161">
        <f>YEAR(CustomerSupport[[#This Row],[Date of Purchase]])</f>
        <v>2021</v>
      </c>
      <c r="X1161" t="str">
        <f t="shared" si="18"/>
        <v/>
      </c>
    </row>
    <row r="1162" spans="1:24" ht="14.25" customHeight="1" x14ac:dyDescent="0.4">
      <c r="A1162">
        <v>1161</v>
      </c>
      <c r="B1162" t="s">
        <v>3905</v>
      </c>
      <c r="C1162" t="s">
        <v>3906</v>
      </c>
      <c r="D1162">
        <v>46</v>
      </c>
      <c r="E1162" t="s">
        <v>58</v>
      </c>
      <c r="F1162" t="s">
        <v>383</v>
      </c>
      <c r="G1162" s="1">
        <v>43987</v>
      </c>
      <c r="H1162" t="s">
        <v>59</v>
      </c>
      <c r="I1162" t="s">
        <v>93</v>
      </c>
      <c r="J1162" t="s">
        <v>3907</v>
      </c>
      <c r="K1162" t="s">
        <v>24</v>
      </c>
      <c r="M1162" t="s">
        <v>143</v>
      </c>
      <c r="N1162" t="s">
        <v>33</v>
      </c>
      <c r="O1162" s="3">
        <v>45078.780775462961</v>
      </c>
      <c r="R1162">
        <v>1161</v>
      </c>
      <c r="S1162" t="str">
        <f>PROPER(CustomerSupport[[#This Row],[Resolution]])</f>
        <v/>
      </c>
      <c r="T1162" t="str">
        <f>TRIM(CustomerSupport[[#This Row],[Customer Name]])</f>
        <v>Jonathan Webb</v>
      </c>
      <c r="U1162">
        <f>MONTH(CustomerSupport[[#This Row],[Date of Purchase]])</f>
        <v>6</v>
      </c>
      <c r="V1162" t="str">
        <f>TEXT('Working data'!G1162,"mmmm")</f>
        <v>June</v>
      </c>
      <c r="W1162">
        <f>YEAR(CustomerSupport[[#This Row],[Date of Purchase]])</f>
        <v>2020</v>
      </c>
      <c r="X1162" t="str">
        <f t="shared" si="18"/>
        <v/>
      </c>
    </row>
    <row r="1163" spans="1:24" ht="14.25" customHeight="1" x14ac:dyDescent="0.4">
      <c r="A1163">
        <v>1162</v>
      </c>
      <c r="B1163" t="s">
        <v>3908</v>
      </c>
      <c r="C1163" t="s">
        <v>3909</v>
      </c>
      <c r="D1163">
        <v>21</v>
      </c>
      <c r="E1163" t="s">
        <v>19</v>
      </c>
      <c r="F1163" t="s">
        <v>65</v>
      </c>
      <c r="G1163" s="1">
        <v>43838</v>
      </c>
      <c r="H1163" t="s">
        <v>59</v>
      </c>
      <c r="I1163" t="s">
        <v>77</v>
      </c>
      <c r="J1163" t="s">
        <v>3174</v>
      </c>
      <c r="K1163" t="s">
        <v>24</v>
      </c>
      <c r="M1163" t="s">
        <v>25</v>
      </c>
      <c r="N1163" t="s">
        <v>83</v>
      </c>
      <c r="O1163" s="3">
        <v>45078.288414351853</v>
      </c>
      <c r="R1163">
        <v>1162</v>
      </c>
      <c r="S1163" t="str">
        <f>PROPER(CustomerSupport[[#This Row],[Resolution]])</f>
        <v/>
      </c>
      <c r="T1163" t="str">
        <f>TRIM(CustomerSupport[[#This Row],[Customer Name]])</f>
        <v>Heather Murray</v>
      </c>
      <c r="U1163">
        <f>MONTH(CustomerSupport[[#This Row],[Date of Purchase]])</f>
        <v>1</v>
      </c>
      <c r="V1163" t="str">
        <f>TEXT('Working data'!G1163,"mmmm")</f>
        <v>January</v>
      </c>
      <c r="W1163">
        <f>YEAR(CustomerSupport[[#This Row],[Date of Purchase]])</f>
        <v>2020</v>
      </c>
      <c r="X1163" t="str">
        <f t="shared" si="18"/>
        <v/>
      </c>
    </row>
    <row r="1164" spans="1:24" ht="14.25" customHeight="1" x14ac:dyDescent="0.4">
      <c r="A1164">
        <v>1163</v>
      </c>
      <c r="B1164" t="s">
        <v>3910</v>
      </c>
      <c r="C1164" t="s">
        <v>3911</v>
      </c>
      <c r="D1164">
        <v>31</v>
      </c>
      <c r="E1164" t="s">
        <v>29</v>
      </c>
      <c r="F1164" t="s">
        <v>149</v>
      </c>
      <c r="G1164" s="1">
        <v>43876</v>
      </c>
      <c r="H1164" t="s">
        <v>66</v>
      </c>
      <c r="I1164" t="s">
        <v>113</v>
      </c>
      <c r="J1164" s="2" t="s">
        <v>3912</v>
      </c>
      <c r="K1164" t="s">
        <v>24</v>
      </c>
      <c r="M1164" t="s">
        <v>143</v>
      </c>
      <c r="N1164" t="s">
        <v>33</v>
      </c>
      <c r="O1164" s="3">
        <v>45078.291215277779</v>
      </c>
      <c r="R1164">
        <v>1163</v>
      </c>
      <c r="S1164" t="str">
        <f>PROPER(CustomerSupport[[#This Row],[Resolution]])</f>
        <v/>
      </c>
      <c r="T1164" t="str">
        <f>TRIM(CustomerSupport[[#This Row],[Customer Name]])</f>
        <v>Christy Guzman</v>
      </c>
      <c r="U1164">
        <f>MONTH(CustomerSupport[[#This Row],[Date of Purchase]])</f>
        <v>2</v>
      </c>
      <c r="V1164" t="str">
        <f>TEXT('Working data'!G1164,"mmmm")</f>
        <v>February</v>
      </c>
      <c r="W1164">
        <f>YEAR(CustomerSupport[[#This Row],[Date of Purchase]])</f>
        <v>2020</v>
      </c>
      <c r="X1164" t="str">
        <f t="shared" si="18"/>
        <v/>
      </c>
    </row>
    <row r="1165" spans="1:24" ht="14.25" customHeight="1" x14ac:dyDescent="0.4">
      <c r="A1165">
        <v>1164</v>
      </c>
      <c r="B1165" t="s">
        <v>3913</v>
      </c>
      <c r="C1165" t="s">
        <v>3914</v>
      </c>
      <c r="D1165">
        <v>21</v>
      </c>
      <c r="E1165" t="s">
        <v>19</v>
      </c>
      <c r="F1165" t="s">
        <v>51</v>
      </c>
      <c r="G1165" s="1">
        <v>44329</v>
      </c>
      <c r="H1165" t="s">
        <v>45</v>
      </c>
      <c r="I1165" t="s">
        <v>31</v>
      </c>
      <c r="J1165" s="2" t="s">
        <v>3915</v>
      </c>
      <c r="K1165" t="s">
        <v>24</v>
      </c>
      <c r="M1165" t="s">
        <v>25</v>
      </c>
      <c r="N1165" t="s">
        <v>33</v>
      </c>
      <c r="O1165" s="3">
        <v>45078.372488425928</v>
      </c>
      <c r="R1165">
        <v>1164</v>
      </c>
      <c r="S1165" t="str">
        <f>PROPER(CustomerSupport[[#This Row],[Resolution]])</f>
        <v/>
      </c>
      <c r="T1165" t="str">
        <f>TRIM(CustomerSupport[[#This Row],[Customer Name]])</f>
        <v>Michael Humphrey</v>
      </c>
      <c r="U1165">
        <f>MONTH(CustomerSupport[[#This Row],[Date of Purchase]])</f>
        <v>5</v>
      </c>
      <c r="V1165" t="str">
        <f>TEXT('Working data'!G1165,"mmmm")</f>
        <v>May</v>
      </c>
      <c r="W1165">
        <f>YEAR(CustomerSupport[[#This Row],[Date of Purchase]])</f>
        <v>2021</v>
      </c>
      <c r="X1165" t="str">
        <f t="shared" si="18"/>
        <v/>
      </c>
    </row>
    <row r="1166" spans="1:24" ht="14.25" customHeight="1" x14ac:dyDescent="0.4">
      <c r="A1166">
        <v>1165</v>
      </c>
      <c r="B1166" t="s">
        <v>3916</v>
      </c>
      <c r="C1166" t="s">
        <v>3917</v>
      </c>
      <c r="D1166">
        <v>18</v>
      </c>
      <c r="E1166" t="s">
        <v>29</v>
      </c>
      <c r="F1166" t="s">
        <v>117</v>
      </c>
      <c r="G1166" s="1">
        <v>43971</v>
      </c>
      <c r="H1166" t="s">
        <v>67</v>
      </c>
      <c r="I1166" t="s">
        <v>99</v>
      </c>
      <c r="J1166" s="2" t="s">
        <v>3918</v>
      </c>
      <c r="K1166" t="s">
        <v>39</v>
      </c>
      <c r="L1166" t="s">
        <v>3919</v>
      </c>
      <c r="M1166" t="s">
        <v>25</v>
      </c>
      <c r="N1166" t="s">
        <v>83</v>
      </c>
      <c r="O1166" s="3">
        <v>45078.439872685187</v>
      </c>
      <c r="P1166" s="3">
        <v>45077.966956018521</v>
      </c>
      <c r="Q1166">
        <v>5</v>
      </c>
      <c r="R1166">
        <v>1165</v>
      </c>
      <c r="S1166" t="str">
        <f>PROPER(CustomerSupport[[#This Row],[Resolution]])</f>
        <v>Apply National Present Break Foot Tonight.</v>
      </c>
      <c r="T1166" t="str">
        <f>TRIM(CustomerSupport[[#This Row],[Customer Name]])</f>
        <v>Brandon Collins</v>
      </c>
      <c r="U1166">
        <f>MONTH(CustomerSupport[[#This Row],[Date of Purchase]])</f>
        <v>5</v>
      </c>
      <c r="V1166" t="str">
        <f>TEXT('Working data'!G1166,"mmmm")</f>
        <v>May</v>
      </c>
      <c r="W1166">
        <f>YEAR(CustomerSupport[[#This Row],[Date of Purchase]])</f>
        <v>2020</v>
      </c>
      <c r="X1166">
        <f t="shared" si="18"/>
        <v>-11.349999999976717</v>
      </c>
    </row>
    <row r="1167" spans="1:24" ht="14.25" customHeight="1" x14ac:dyDescent="0.4">
      <c r="A1167">
        <v>1166</v>
      </c>
      <c r="B1167" t="s">
        <v>3920</v>
      </c>
      <c r="C1167" t="s">
        <v>3921</v>
      </c>
      <c r="D1167">
        <v>53</v>
      </c>
      <c r="E1167" t="s">
        <v>29</v>
      </c>
      <c r="F1167" t="s">
        <v>125</v>
      </c>
      <c r="G1167" s="1">
        <v>44096</v>
      </c>
      <c r="H1167" t="s">
        <v>21</v>
      </c>
      <c r="I1167" t="s">
        <v>150</v>
      </c>
      <c r="J1167" t="s">
        <v>3922</v>
      </c>
      <c r="K1167" t="s">
        <v>39</v>
      </c>
      <c r="L1167" t="s">
        <v>3923</v>
      </c>
      <c r="M1167" t="s">
        <v>143</v>
      </c>
      <c r="N1167" t="s">
        <v>33</v>
      </c>
      <c r="O1167" s="3">
        <v>45077.9690625</v>
      </c>
      <c r="P1167" s="3">
        <v>45078.34684027778</v>
      </c>
      <c r="Q1167">
        <v>5</v>
      </c>
      <c r="R1167">
        <v>1166</v>
      </c>
      <c r="S1167" t="str">
        <f>PROPER(CustomerSupport[[#This Row],[Resolution]])</f>
        <v>Thousand Policy Door Husband Black.</v>
      </c>
      <c r="T1167" t="str">
        <f>TRIM(CustomerSupport[[#This Row],[Customer Name]])</f>
        <v>John Collier</v>
      </c>
      <c r="U1167">
        <f>MONTH(CustomerSupport[[#This Row],[Date of Purchase]])</f>
        <v>9</v>
      </c>
      <c r="V1167" t="str">
        <f>TEXT('Working data'!G1167,"mmmm")</f>
        <v>September</v>
      </c>
      <c r="W1167">
        <f>YEAR(CustomerSupport[[#This Row],[Date of Purchase]])</f>
        <v>2020</v>
      </c>
      <c r="X1167">
        <f t="shared" si="18"/>
        <v>9.0666666667093523</v>
      </c>
    </row>
    <row r="1168" spans="1:24" ht="14.25" customHeight="1" x14ac:dyDescent="0.4">
      <c r="A1168">
        <v>1167</v>
      </c>
      <c r="B1168" t="s">
        <v>3924</v>
      </c>
      <c r="C1168" t="s">
        <v>3925</v>
      </c>
      <c r="D1168">
        <v>25</v>
      </c>
      <c r="E1168" t="s">
        <v>19</v>
      </c>
      <c r="F1168" t="s">
        <v>286</v>
      </c>
      <c r="G1168" s="1">
        <v>44309</v>
      </c>
      <c r="H1168" t="s">
        <v>59</v>
      </c>
      <c r="I1168" t="s">
        <v>113</v>
      </c>
      <c r="J1168" t="s">
        <v>3926</v>
      </c>
      <c r="K1168" t="s">
        <v>39</v>
      </c>
      <c r="L1168" t="s">
        <v>3927</v>
      </c>
      <c r="M1168" t="s">
        <v>143</v>
      </c>
      <c r="N1168" t="s">
        <v>83</v>
      </c>
      <c r="O1168" s="3">
        <v>45078.557962962965</v>
      </c>
      <c r="P1168" s="3">
        <v>45078.119074074071</v>
      </c>
      <c r="Q1168">
        <v>5</v>
      </c>
      <c r="R1168">
        <v>1167</v>
      </c>
      <c r="S1168" t="str">
        <f>PROPER(CustomerSupport[[#This Row],[Resolution]])</f>
        <v>Tree Rate Toward Write Traditional.</v>
      </c>
      <c r="T1168" t="str">
        <f>TRIM(CustomerSupport[[#This Row],[Customer Name]])</f>
        <v>Antonio Vasquez</v>
      </c>
      <c r="U1168">
        <f>MONTH(CustomerSupport[[#This Row],[Date of Purchase]])</f>
        <v>4</v>
      </c>
      <c r="V1168" t="str">
        <f>TEXT('Working data'!G1168,"mmmm")</f>
        <v>April</v>
      </c>
      <c r="W1168">
        <f>YEAR(CustomerSupport[[#This Row],[Date of Purchase]])</f>
        <v>2021</v>
      </c>
      <c r="X1168">
        <f t="shared" si="18"/>
        <v>-10.533333333441988</v>
      </c>
    </row>
    <row r="1169" spans="1:24" ht="14.25" customHeight="1" x14ac:dyDescent="0.4">
      <c r="A1169">
        <v>1168</v>
      </c>
      <c r="B1169" t="s">
        <v>3928</v>
      </c>
      <c r="C1169" t="s">
        <v>3929</v>
      </c>
      <c r="D1169">
        <v>46</v>
      </c>
      <c r="E1169" t="s">
        <v>29</v>
      </c>
      <c r="F1169" t="s">
        <v>98</v>
      </c>
      <c r="G1169" s="1">
        <v>44162</v>
      </c>
      <c r="H1169" t="s">
        <v>59</v>
      </c>
      <c r="I1169" t="s">
        <v>22</v>
      </c>
      <c r="J1169" s="2" t="s">
        <v>3930</v>
      </c>
      <c r="K1169" t="s">
        <v>24</v>
      </c>
      <c r="M1169" t="s">
        <v>89</v>
      </c>
      <c r="N1169" t="s">
        <v>83</v>
      </c>
      <c r="O1169" s="3">
        <v>45078.867696759262</v>
      </c>
      <c r="R1169">
        <v>1168</v>
      </c>
      <c r="S1169" t="str">
        <f>PROPER(CustomerSupport[[#This Row],[Resolution]])</f>
        <v/>
      </c>
      <c r="T1169" t="str">
        <f>TRIM(CustomerSupport[[#This Row],[Customer Name]])</f>
        <v>David Humphrey</v>
      </c>
      <c r="U1169">
        <f>MONTH(CustomerSupport[[#This Row],[Date of Purchase]])</f>
        <v>11</v>
      </c>
      <c r="V1169" t="str">
        <f>TEXT('Working data'!G1169,"mmmm")</f>
        <v>November</v>
      </c>
      <c r="W1169">
        <f>YEAR(CustomerSupport[[#This Row],[Date of Purchase]])</f>
        <v>2020</v>
      </c>
      <c r="X1169" t="str">
        <f t="shared" si="18"/>
        <v/>
      </c>
    </row>
    <row r="1170" spans="1:24" ht="14.25" customHeight="1" x14ac:dyDescent="0.4">
      <c r="A1170">
        <v>1169</v>
      </c>
      <c r="B1170" t="s">
        <v>3931</v>
      </c>
      <c r="C1170" t="s">
        <v>3932</v>
      </c>
      <c r="D1170">
        <v>68</v>
      </c>
      <c r="E1170" t="s">
        <v>29</v>
      </c>
      <c r="F1170" t="s">
        <v>76</v>
      </c>
      <c r="G1170" s="1">
        <v>43951</v>
      </c>
      <c r="H1170" t="s">
        <v>66</v>
      </c>
      <c r="I1170" t="s">
        <v>52</v>
      </c>
      <c r="J1170" t="s">
        <v>3933</v>
      </c>
      <c r="K1170" t="s">
        <v>39</v>
      </c>
      <c r="L1170" t="s">
        <v>3934</v>
      </c>
      <c r="M1170" t="s">
        <v>143</v>
      </c>
      <c r="N1170" t="s">
        <v>55</v>
      </c>
      <c r="O1170" s="3">
        <v>45078.726053240738</v>
      </c>
      <c r="P1170" s="3">
        <v>45078.546886574077</v>
      </c>
      <c r="Q1170">
        <v>4</v>
      </c>
      <c r="R1170">
        <v>1169</v>
      </c>
      <c r="S1170" t="str">
        <f>PROPER(CustomerSupport[[#This Row],[Resolution]])</f>
        <v>Among Wear Official Build Staff.</v>
      </c>
      <c r="T1170" t="str">
        <f>TRIM(CustomerSupport[[#This Row],[Customer Name]])</f>
        <v>Mrs. Leslie Wong</v>
      </c>
      <c r="U1170">
        <f>MONTH(CustomerSupport[[#This Row],[Date of Purchase]])</f>
        <v>4</v>
      </c>
      <c r="V1170" t="str">
        <f>TEXT('Working data'!G1170,"mmmm")</f>
        <v>April</v>
      </c>
      <c r="W1170">
        <f>YEAR(CustomerSupport[[#This Row],[Date of Purchase]])</f>
        <v>2020</v>
      </c>
      <c r="X1170">
        <f t="shared" si="18"/>
        <v>-4.2999999998719431</v>
      </c>
    </row>
    <row r="1171" spans="1:24" ht="14.25" customHeight="1" x14ac:dyDescent="0.4">
      <c r="A1171">
        <v>1170</v>
      </c>
      <c r="B1171" t="s">
        <v>3935</v>
      </c>
      <c r="C1171" t="s">
        <v>3936</v>
      </c>
      <c r="D1171">
        <v>55</v>
      </c>
      <c r="E1171" t="s">
        <v>29</v>
      </c>
      <c r="F1171" t="s">
        <v>129</v>
      </c>
      <c r="G1171" s="1">
        <v>43893</v>
      </c>
      <c r="H1171" t="s">
        <v>21</v>
      </c>
      <c r="I1171" t="s">
        <v>72</v>
      </c>
      <c r="J1171" s="2" t="s">
        <v>3937</v>
      </c>
      <c r="K1171" t="s">
        <v>24</v>
      </c>
      <c r="M1171" t="s">
        <v>25</v>
      </c>
      <c r="N1171" t="s">
        <v>55</v>
      </c>
      <c r="O1171" s="3">
        <v>45078.037187499998</v>
      </c>
      <c r="R1171">
        <v>1170</v>
      </c>
      <c r="S1171" t="str">
        <f>PROPER(CustomerSupport[[#This Row],[Resolution]])</f>
        <v/>
      </c>
      <c r="T1171" t="str">
        <f>TRIM(CustomerSupport[[#This Row],[Customer Name]])</f>
        <v>Pamela Anderson</v>
      </c>
      <c r="U1171">
        <f>MONTH(CustomerSupport[[#This Row],[Date of Purchase]])</f>
        <v>3</v>
      </c>
      <c r="V1171" t="str">
        <f>TEXT('Working data'!G1171,"mmmm")</f>
        <v>March</v>
      </c>
      <c r="W1171">
        <f>YEAR(CustomerSupport[[#This Row],[Date of Purchase]])</f>
        <v>2020</v>
      </c>
      <c r="X1171" t="str">
        <f t="shared" si="18"/>
        <v/>
      </c>
    </row>
    <row r="1172" spans="1:24" ht="14.25" customHeight="1" x14ac:dyDescent="0.4">
      <c r="A1172">
        <v>1171</v>
      </c>
      <c r="B1172" t="s">
        <v>3938</v>
      </c>
      <c r="C1172" t="s">
        <v>3939</v>
      </c>
      <c r="D1172">
        <v>21</v>
      </c>
      <c r="E1172" t="s">
        <v>29</v>
      </c>
      <c r="F1172" t="s">
        <v>219</v>
      </c>
      <c r="G1172" s="1">
        <v>44328</v>
      </c>
      <c r="H1172" t="s">
        <v>45</v>
      </c>
      <c r="I1172" t="s">
        <v>46</v>
      </c>
      <c r="J1172" s="2" t="s">
        <v>3940</v>
      </c>
      <c r="K1172" t="s">
        <v>24</v>
      </c>
      <c r="M1172" t="s">
        <v>143</v>
      </c>
      <c r="N1172" t="s">
        <v>55</v>
      </c>
      <c r="O1172" s="3">
        <v>45078.77679398148</v>
      </c>
      <c r="R1172">
        <v>1171</v>
      </c>
      <c r="S1172" t="str">
        <f>PROPER(CustomerSupport[[#This Row],[Resolution]])</f>
        <v/>
      </c>
      <c r="T1172" t="str">
        <f>TRIM(CustomerSupport[[#This Row],[Customer Name]])</f>
        <v>Shannon Petty</v>
      </c>
      <c r="U1172">
        <f>MONTH(CustomerSupport[[#This Row],[Date of Purchase]])</f>
        <v>5</v>
      </c>
      <c r="V1172" t="str">
        <f>TEXT('Working data'!G1172,"mmmm")</f>
        <v>May</v>
      </c>
      <c r="W1172">
        <f>YEAR(CustomerSupport[[#This Row],[Date of Purchase]])</f>
        <v>2021</v>
      </c>
      <c r="X1172" t="str">
        <f t="shared" si="18"/>
        <v/>
      </c>
    </row>
    <row r="1173" spans="1:24" ht="14.25" customHeight="1" x14ac:dyDescent="0.4">
      <c r="A1173">
        <v>1172</v>
      </c>
      <c r="B1173" t="s">
        <v>3941</v>
      </c>
      <c r="C1173" t="s">
        <v>3942</v>
      </c>
      <c r="D1173">
        <v>66</v>
      </c>
      <c r="E1173" t="s">
        <v>29</v>
      </c>
      <c r="F1173" t="s">
        <v>207</v>
      </c>
      <c r="G1173" s="1">
        <v>44006</v>
      </c>
      <c r="H1173" t="s">
        <v>21</v>
      </c>
      <c r="I1173" t="s">
        <v>37</v>
      </c>
      <c r="J1173" t="s">
        <v>3943</v>
      </c>
      <c r="K1173" t="s">
        <v>39</v>
      </c>
      <c r="L1173" t="s">
        <v>3944</v>
      </c>
      <c r="M1173" t="s">
        <v>89</v>
      </c>
      <c r="N1173" t="s">
        <v>55</v>
      </c>
      <c r="O1173" s="3">
        <v>45078.580266203702</v>
      </c>
      <c r="P1173" s="3">
        <v>45078.752488425926</v>
      </c>
      <c r="Q1173">
        <v>2</v>
      </c>
      <c r="R1173">
        <v>1172</v>
      </c>
      <c r="S1173" t="str">
        <f>PROPER(CustomerSupport[[#This Row],[Resolution]])</f>
        <v>Live Thing Through Tell Life Parent Police Compare.</v>
      </c>
      <c r="T1173" t="str">
        <f>TRIM(CustomerSupport[[#This Row],[Customer Name]])</f>
        <v>Lauren Schwartz</v>
      </c>
      <c r="U1173">
        <f>MONTH(CustomerSupport[[#This Row],[Date of Purchase]])</f>
        <v>6</v>
      </c>
      <c r="V1173" t="str">
        <f>TEXT('Working data'!G1173,"mmmm")</f>
        <v>June</v>
      </c>
      <c r="W1173">
        <f>YEAR(CustomerSupport[[#This Row],[Date of Purchase]])</f>
        <v>2020</v>
      </c>
      <c r="X1173">
        <f t="shared" si="18"/>
        <v>4.1333333333604969</v>
      </c>
    </row>
    <row r="1174" spans="1:24" ht="14.25" customHeight="1" x14ac:dyDescent="0.4">
      <c r="A1174">
        <v>1173</v>
      </c>
      <c r="B1174" t="s">
        <v>3945</v>
      </c>
      <c r="C1174" t="s">
        <v>3946</v>
      </c>
      <c r="D1174">
        <v>66</v>
      </c>
      <c r="E1174" t="s">
        <v>29</v>
      </c>
      <c r="F1174" t="s">
        <v>92</v>
      </c>
      <c r="G1174" s="1">
        <v>43952</v>
      </c>
      <c r="H1174" t="s">
        <v>67</v>
      </c>
      <c r="I1174" t="s">
        <v>77</v>
      </c>
      <c r="J1174" t="s">
        <v>3947</v>
      </c>
      <c r="K1174" t="s">
        <v>24</v>
      </c>
      <c r="M1174" t="s">
        <v>25</v>
      </c>
      <c r="N1174" t="s">
        <v>83</v>
      </c>
      <c r="O1174" s="3">
        <v>45077.962233796294</v>
      </c>
      <c r="R1174">
        <v>1173</v>
      </c>
      <c r="S1174" t="str">
        <f>PROPER(CustomerSupport[[#This Row],[Resolution]])</f>
        <v/>
      </c>
      <c r="T1174" t="str">
        <f>TRIM(CustomerSupport[[#This Row],[Customer Name]])</f>
        <v>Savannah Willis</v>
      </c>
      <c r="U1174">
        <f>MONTH(CustomerSupport[[#This Row],[Date of Purchase]])</f>
        <v>5</v>
      </c>
      <c r="V1174" t="str">
        <f>TEXT('Working data'!G1174,"mmmm")</f>
        <v>May</v>
      </c>
      <c r="W1174">
        <f>YEAR(CustomerSupport[[#This Row],[Date of Purchase]])</f>
        <v>2020</v>
      </c>
      <c r="X1174" t="str">
        <f t="shared" si="18"/>
        <v/>
      </c>
    </row>
    <row r="1175" spans="1:24" ht="14.25" customHeight="1" x14ac:dyDescent="0.4">
      <c r="A1175">
        <v>1174</v>
      </c>
      <c r="B1175" t="s">
        <v>3948</v>
      </c>
      <c r="C1175" t="s">
        <v>3949</v>
      </c>
      <c r="D1175">
        <v>18</v>
      </c>
      <c r="E1175" t="s">
        <v>29</v>
      </c>
      <c r="F1175" t="s">
        <v>36</v>
      </c>
      <c r="G1175" s="1">
        <v>44144</v>
      </c>
      <c r="H1175" t="s">
        <v>45</v>
      </c>
      <c r="I1175" t="s">
        <v>177</v>
      </c>
      <c r="J1175" s="2" t="s">
        <v>3950</v>
      </c>
      <c r="K1175" t="s">
        <v>62</v>
      </c>
      <c r="M1175" t="s">
        <v>41</v>
      </c>
      <c r="N1175" t="s">
        <v>33</v>
      </c>
      <c r="R1175">
        <v>1174</v>
      </c>
      <c r="S1175" t="str">
        <f>PROPER(CustomerSupport[[#This Row],[Resolution]])</f>
        <v/>
      </c>
      <c r="T1175" t="str">
        <f>TRIM(CustomerSupport[[#This Row],[Customer Name]])</f>
        <v>Christopher Lane</v>
      </c>
      <c r="U1175">
        <f>MONTH(CustomerSupport[[#This Row],[Date of Purchase]])</f>
        <v>11</v>
      </c>
      <c r="V1175" t="str">
        <f>TEXT('Working data'!G1175,"mmmm")</f>
        <v>November</v>
      </c>
      <c r="W1175">
        <f>YEAR(CustomerSupport[[#This Row],[Date of Purchase]])</f>
        <v>2020</v>
      </c>
      <c r="X1175" t="str">
        <f t="shared" si="18"/>
        <v/>
      </c>
    </row>
    <row r="1176" spans="1:24" ht="14.25" customHeight="1" x14ac:dyDescent="0.4">
      <c r="A1176">
        <v>1175</v>
      </c>
      <c r="B1176" t="s">
        <v>3951</v>
      </c>
      <c r="C1176" t="s">
        <v>3952</v>
      </c>
      <c r="D1176">
        <v>25</v>
      </c>
      <c r="E1176" t="s">
        <v>58</v>
      </c>
      <c r="F1176" t="s">
        <v>112</v>
      </c>
      <c r="G1176" s="1">
        <v>43924</v>
      </c>
      <c r="H1176" t="s">
        <v>59</v>
      </c>
      <c r="I1176" t="s">
        <v>113</v>
      </c>
      <c r="J1176" s="2" t="s">
        <v>3953</v>
      </c>
      <c r="K1176" t="s">
        <v>39</v>
      </c>
      <c r="L1176" t="s">
        <v>3954</v>
      </c>
      <c r="M1176" t="s">
        <v>89</v>
      </c>
      <c r="N1176" t="s">
        <v>83</v>
      </c>
      <c r="O1176" s="3">
        <v>45078.323379629626</v>
      </c>
      <c r="P1176" s="3">
        <v>45078.55810185185</v>
      </c>
      <c r="Q1176">
        <v>1</v>
      </c>
      <c r="R1176">
        <v>1175</v>
      </c>
      <c r="S1176" t="str">
        <f>PROPER(CustomerSupport[[#This Row],[Resolution]])</f>
        <v>Painting Modern Evening Why While Reveal Good Cost.</v>
      </c>
      <c r="T1176" t="str">
        <f>TRIM(CustomerSupport[[#This Row],[Customer Name]])</f>
        <v>Richard Blevins</v>
      </c>
      <c r="U1176">
        <f>MONTH(CustomerSupport[[#This Row],[Date of Purchase]])</f>
        <v>4</v>
      </c>
      <c r="V1176" t="str">
        <f>TEXT('Working data'!G1176,"mmmm")</f>
        <v>April</v>
      </c>
      <c r="W1176">
        <f>YEAR(CustomerSupport[[#This Row],[Date of Purchase]])</f>
        <v>2020</v>
      </c>
      <c r="X1176">
        <f t="shared" si="18"/>
        <v>5.6333333333604969</v>
      </c>
    </row>
    <row r="1177" spans="1:24" ht="14.25" customHeight="1" x14ac:dyDescent="0.4">
      <c r="A1177">
        <v>1176</v>
      </c>
      <c r="B1177" t="s">
        <v>3955</v>
      </c>
      <c r="C1177" t="s">
        <v>3956</v>
      </c>
      <c r="D1177">
        <v>24</v>
      </c>
      <c r="E1177" t="s">
        <v>29</v>
      </c>
      <c r="F1177" t="s">
        <v>98</v>
      </c>
      <c r="G1177" s="1">
        <v>44006</v>
      </c>
      <c r="H1177" t="s">
        <v>67</v>
      </c>
      <c r="I1177" t="s">
        <v>37</v>
      </c>
      <c r="J1177" s="2" t="s">
        <v>3957</v>
      </c>
      <c r="K1177" t="s">
        <v>62</v>
      </c>
      <c r="M1177" t="s">
        <v>89</v>
      </c>
      <c r="N1177" t="s">
        <v>83</v>
      </c>
      <c r="R1177">
        <v>1176</v>
      </c>
      <c r="S1177" t="str">
        <f>PROPER(CustomerSupport[[#This Row],[Resolution]])</f>
        <v/>
      </c>
      <c r="T1177" t="str">
        <f>TRIM(CustomerSupport[[#This Row],[Customer Name]])</f>
        <v>Joe Stanley</v>
      </c>
      <c r="U1177">
        <f>MONTH(CustomerSupport[[#This Row],[Date of Purchase]])</f>
        <v>6</v>
      </c>
      <c r="V1177" t="str">
        <f>TEXT('Working data'!G1177,"mmmm")</f>
        <v>June</v>
      </c>
      <c r="W1177">
        <f>YEAR(CustomerSupport[[#This Row],[Date of Purchase]])</f>
        <v>2020</v>
      </c>
      <c r="X1177" t="str">
        <f t="shared" si="18"/>
        <v/>
      </c>
    </row>
    <row r="1178" spans="1:24" ht="14.25" customHeight="1" x14ac:dyDescent="0.4">
      <c r="A1178">
        <v>1177</v>
      </c>
      <c r="B1178" t="s">
        <v>3958</v>
      </c>
      <c r="C1178" t="s">
        <v>3959</v>
      </c>
      <c r="D1178">
        <v>62</v>
      </c>
      <c r="E1178" t="s">
        <v>58</v>
      </c>
      <c r="F1178" t="s">
        <v>249</v>
      </c>
      <c r="G1178" s="1">
        <v>44292</v>
      </c>
      <c r="H1178" t="s">
        <v>45</v>
      </c>
      <c r="I1178" t="s">
        <v>67</v>
      </c>
      <c r="J1178" s="2" t="s">
        <v>3960</v>
      </c>
      <c r="K1178" t="s">
        <v>62</v>
      </c>
      <c r="M1178" t="s">
        <v>41</v>
      </c>
      <c r="N1178" t="s">
        <v>83</v>
      </c>
      <c r="R1178">
        <v>1177</v>
      </c>
      <c r="S1178" t="str">
        <f>PROPER(CustomerSupport[[#This Row],[Resolution]])</f>
        <v/>
      </c>
      <c r="T1178" t="str">
        <f>TRIM(CustomerSupport[[#This Row],[Customer Name]])</f>
        <v>Valerie Peterson MD</v>
      </c>
      <c r="U1178">
        <f>MONTH(CustomerSupport[[#This Row],[Date of Purchase]])</f>
        <v>4</v>
      </c>
      <c r="V1178" t="str">
        <f>TEXT('Working data'!G1178,"mmmm")</f>
        <v>April</v>
      </c>
      <c r="W1178">
        <f>YEAR(CustomerSupport[[#This Row],[Date of Purchase]])</f>
        <v>2021</v>
      </c>
      <c r="X1178" t="str">
        <f t="shared" si="18"/>
        <v/>
      </c>
    </row>
    <row r="1179" spans="1:24" ht="14.25" customHeight="1" x14ac:dyDescent="0.4">
      <c r="A1179">
        <v>1178</v>
      </c>
      <c r="B1179" t="s">
        <v>3961</v>
      </c>
      <c r="C1179" t="s">
        <v>3962</v>
      </c>
      <c r="D1179">
        <v>39</v>
      </c>
      <c r="E1179" t="s">
        <v>58</v>
      </c>
      <c r="F1179" t="s">
        <v>86</v>
      </c>
      <c r="G1179" s="1">
        <v>44001</v>
      </c>
      <c r="H1179" t="s">
        <v>59</v>
      </c>
      <c r="I1179" t="s">
        <v>37</v>
      </c>
      <c r="J1179" t="s">
        <v>3963</v>
      </c>
      <c r="K1179" t="s">
        <v>39</v>
      </c>
      <c r="L1179" t="s">
        <v>3964</v>
      </c>
      <c r="M1179" t="s">
        <v>41</v>
      </c>
      <c r="N1179" t="s">
        <v>33</v>
      </c>
      <c r="O1179" s="3">
        <v>45078.410937499997</v>
      </c>
      <c r="P1179" s="3">
        <v>45078.835243055553</v>
      </c>
      <c r="Q1179">
        <v>4</v>
      </c>
      <c r="R1179">
        <v>1178</v>
      </c>
      <c r="S1179" t="str">
        <f>PROPER(CustomerSupport[[#This Row],[Resolution]])</f>
        <v>These Myself Issue Produce Take.</v>
      </c>
      <c r="T1179" t="str">
        <f>TRIM(CustomerSupport[[#This Row],[Customer Name]])</f>
        <v>Fernando Johnson</v>
      </c>
      <c r="U1179">
        <f>MONTH(CustomerSupport[[#This Row],[Date of Purchase]])</f>
        <v>6</v>
      </c>
      <c r="V1179" t="str">
        <f>TEXT('Working data'!G1179,"mmmm")</f>
        <v>June</v>
      </c>
      <c r="W1179">
        <f>YEAR(CustomerSupport[[#This Row],[Date of Purchase]])</f>
        <v>2020</v>
      </c>
      <c r="X1179">
        <f t="shared" si="18"/>
        <v>10.183333333348855</v>
      </c>
    </row>
    <row r="1180" spans="1:24" ht="14.25" customHeight="1" x14ac:dyDescent="0.4">
      <c r="A1180">
        <v>1179</v>
      </c>
      <c r="B1180" t="s">
        <v>3965</v>
      </c>
      <c r="C1180" t="s">
        <v>3222</v>
      </c>
      <c r="D1180">
        <v>28</v>
      </c>
      <c r="E1180" t="s">
        <v>19</v>
      </c>
      <c r="F1180" t="s">
        <v>431</v>
      </c>
      <c r="G1180" s="1">
        <v>43896</v>
      </c>
      <c r="H1180" t="s">
        <v>45</v>
      </c>
      <c r="I1180" t="s">
        <v>99</v>
      </c>
      <c r="J1180" s="2" t="s">
        <v>3966</v>
      </c>
      <c r="K1180" t="s">
        <v>62</v>
      </c>
      <c r="M1180" t="s">
        <v>41</v>
      </c>
      <c r="N1180" t="s">
        <v>55</v>
      </c>
      <c r="R1180">
        <v>1179</v>
      </c>
      <c r="S1180" t="str">
        <f>PROPER(CustomerSupport[[#This Row],[Resolution]])</f>
        <v/>
      </c>
      <c r="T1180" t="str">
        <f>TRIM(CustomerSupport[[#This Row],[Customer Name]])</f>
        <v>Bobby Hoffman</v>
      </c>
      <c r="U1180">
        <f>MONTH(CustomerSupport[[#This Row],[Date of Purchase]])</f>
        <v>3</v>
      </c>
      <c r="V1180" t="str">
        <f>TEXT('Working data'!G1180,"mmmm")</f>
        <v>March</v>
      </c>
      <c r="W1180">
        <f>YEAR(CustomerSupport[[#This Row],[Date of Purchase]])</f>
        <v>2020</v>
      </c>
      <c r="X1180" t="str">
        <f t="shared" si="18"/>
        <v/>
      </c>
    </row>
    <row r="1181" spans="1:24" ht="14.25" customHeight="1" x14ac:dyDescent="0.4">
      <c r="A1181">
        <v>1180</v>
      </c>
      <c r="B1181" t="s">
        <v>3967</v>
      </c>
      <c r="C1181" t="s">
        <v>3968</v>
      </c>
      <c r="D1181">
        <v>46</v>
      </c>
      <c r="E1181" t="s">
        <v>58</v>
      </c>
      <c r="F1181" t="s">
        <v>242</v>
      </c>
      <c r="G1181" s="1">
        <v>44477</v>
      </c>
      <c r="H1181" t="s">
        <v>67</v>
      </c>
      <c r="I1181" t="s">
        <v>22</v>
      </c>
      <c r="J1181" s="2" t="s">
        <v>3969</v>
      </c>
      <c r="K1181" t="s">
        <v>24</v>
      </c>
      <c r="M1181" t="s">
        <v>89</v>
      </c>
      <c r="N1181" t="s">
        <v>83</v>
      </c>
      <c r="O1181" s="3">
        <v>45078.231805555559</v>
      </c>
      <c r="R1181">
        <v>1180</v>
      </c>
      <c r="S1181" t="str">
        <f>PROPER(CustomerSupport[[#This Row],[Resolution]])</f>
        <v/>
      </c>
      <c r="T1181" t="str">
        <f>TRIM(CustomerSupport[[#This Row],[Customer Name]])</f>
        <v>Karen Brown</v>
      </c>
      <c r="U1181">
        <f>MONTH(CustomerSupport[[#This Row],[Date of Purchase]])</f>
        <v>10</v>
      </c>
      <c r="V1181" t="str">
        <f>TEXT('Working data'!G1181,"mmmm")</f>
        <v>October</v>
      </c>
      <c r="W1181">
        <f>YEAR(CustomerSupport[[#This Row],[Date of Purchase]])</f>
        <v>2021</v>
      </c>
      <c r="X1181" t="str">
        <f t="shared" si="18"/>
        <v/>
      </c>
    </row>
    <row r="1182" spans="1:24" ht="14.25" customHeight="1" x14ac:dyDescent="0.4">
      <c r="A1182">
        <v>1181</v>
      </c>
      <c r="B1182" t="s">
        <v>3970</v>
      </c>
      <c r="C1182" t="s">
        <v>3971</v>
      </c>
      <c r="D1182">
        <v>46</v>
      </c>
      <c r="E1182" t="s">
        <v>19</v>
      </c>
      <c r="F1182" t="s">
        <v>207</v>
      </c>
      <c r="G1182" s="1">
        <v>44494</v>
      </c>
      <c r="H1182" t="s">
        <v>21</v>
      </c>
      <c r="I1182" t="s">
        <v>22</v>
      </c>
      <c r="J1182" s="2" t="s">
        <v>3972</v>
      </c>
      <c r="K1182" t="s">
        <v>62</v>
      </c>
      <c r="M1182" t="s">
        <v>25</v>
      </c>
      <c r="N1182" t="s">
        <v>83</v>
      </c>
      <c r="R1182">
        <v>1181</v>
      </c>
      <c r="S1182" t="str">
        <f>PROPER(CustomerSupport[[#This Row],[Resolution]])</f>
        <v/>
      </c>
      <c r="T1182" t="str">
        <f>TRIM(CustomerSupport[[#This Row],[Customer Name]])</f>
        <v>Alexandra Solis</v>
      </c>
      <c r="U1182">
        <f>MONTH(CustomerSupport[[#This Row],[Date of Purchase]])</f>
        <v>10</v>
      </c>
      <c r="V1182" t="str">
        <f>TEXT('Working data'!G1182,"mmmm")</f>
        <v>October</v>
      </c>
      <c r="W1182">
        <f>YEAR(CustomerSupport[[#This Row],[Date of Purchase]])</f>
        <v>2021</v>
      </c>
      <c r="X1182" t="str">
        <f t="shared" si="18"/>
        <v/>
      </c>
    </row>
    <row r="1183" spans="1:24" ht="14.25" customHeight="1" x14ac:dyDescent="0.4">
      <c r="A1183">
        <v>1182</v>
      </c>
      <c r="B1183" t="s">
        <v>3973</v>
      </c>
      <c r="C1183" t="s">
        <v>3974</v>
      </c>
      <c r="D1183">
        <v>43</v>
      </c>
      <c r="E1183" t="s">
        <v>29</v>
      </c>
      <c r="F1183" t="s">
        <v>431</v>
      </c>
      <c r="G1183" s="1">
        <v>44234</v>
      </c>
      <c r="H1183" t="s">
        <v>45</v>
      </c>
      <c r="I1183" t="s">
        <v>31</v>
      </c>
      <c r="J1183" s="2" t="s">
        <v>3975</v>
      </c>
      <c r="K1183" t="s">
        <v>24</v>
      </c>
      <c r="M1183" t="s">
        <v>143</v>
      </c>
      <c r="N1183" t="s">
        <v>83</v>
      </c>
      <c r="O1183" s="3">
        <v>45078.313796296294</v>
      </c>
      <c r="R1183">
        <v>1182</v>
      </c>
      <c r="S1183" t="str">
        <f>PROPER(CustomerSupport[[#This Row],[Resolution]])</f>
        <v/>
      </c>
      <c r="T1183" t="str">
        <f>TRIM(CustomerSupport[[#This Row],[Customer Name]])</f>
        <v>Jonathan King</v>
      </c>
      <c r="U1183">
        <f>MONTH(CustomerSupport[[#This Row],[Date of Purchase]])</f>
        <v>2</v>
      </c>
      <c r="V1183" t="str">
        <f>TEXT('Working data'!G1183,"mmmm")</f>
        <v>February</v>
      </c>
      <c r="W1183">
        <f>YEAR(CustomerSupport[[#This Row],[Date of Purchase]])</f>
        <v>2021</v>
      </c>
      <c r="X1183" t="str">
        <f t="shared" si="18"/>
        <v/>
      </c>
    </row>
    <row r="1184" spans="1:24" ht="14.25" customHeight="1" x14ac:dyDescent="0.4">
      <c r="A1184">
        <v>1183</v>
      </c>
      <c r="B1184" t="s">
        <v>3976</v>
      </c>
      <c r="C1184" t="s">
        <v>3977</v>
      </c>
      <c r="D1184">
        <v>42</v>
      </c>
      <c r="E1184" t="s">
        <v>58</v>
      </c>
      <c r="F1184" t="s">
        <v>107</v>
      </c>
      <c r="G1184" s="1">
        <v>44238</v>
      </c>
      <c r="H1184" t="s">
        <v>45</v>
      </c>
      <c r="I1184" t="s">
        <v>22</v>
      </c>
      <c r="J1184" s="2" t="s">
        <v>3978</v>
      </c>
      <c r="K1184" t="s">
        <v>39</v>
      </c>
      <c r="L1184" t="s">
        <v>3979</v>
      </c>
      <c r="M1184" t="s">
        <v>143</v>
      </c>
      <c r="N1184" t="s">
        <v>33</v>
      </c>
      <c r="O1184" s="3">
        <v>45078.826319444444</v>
      </c>
      <c r="P1184" s="3">
        <v>45078.087430555555</v>
      </c>
      <c r="Q1184">
        <v>2</v>
      </c>
      <c r="R1184">
        <v>1183</v>
      </c>
      <c r="S1184" t="str">
        <f>PROPER(CustomerSupport[[#This Row],[Resolution]])</f>
        <v>Conference Time Record Arm Throughout Five Provide.</v>
      </c>
      <c r="T1184" t="str">
        <f>TRIM(CustomerSupport[[#This Row],[Customer Name]])</f>
        <v>Kenneth Lee</v>
      </c>
      <c r="U1184">
        <f>MONTH(CustomerSupport[[#This Row],[Date of Purchase]])</f>
        <v>2</v>
      </c>
      <c r="V1184" t="str">
        <f>TEXT('Working data'!G1184,"mmmm")</f>
        <v>February</v>
      </c>
      <c r="W1184">
        <f>YEAR(CustomerSupport[[#This Row],[Date of Purchase]])</f>
        <v>2021</v>
      </c>
      <c r="X1184">
        <f t="shared" si="18"/>
        <v>-17.733333333337214</v>
      </c>
    </row>
    <row r="1185" spans="1:24" ht="14.25" customHeight="1" x14ac:dyDescent="0.4">
      <c r="A1185">
        <v>1184</v>
      </c>
      <c r="B1185" t="s">
        <v>3980</v>
      </c>
      <c r="C1185" t="s">
        <v>3981</v>
      </c>
      <c r="D1185">
        <v>38</v>
      </c>
      <c r="E1185" t="s">
        <v>58</v>
      </c>
      <c r="F1185" t="s">
        <v>44</v>
      </c>
      <c r="G1185" s="1">
        <v>44263</v>
      </c>
      <c r="H1185" t="s">
        <v>21</v>
      </c>
      <c r="I1185" t="s">
        <v>22</v>
      </c>
      <c r="J1185" t="s">
        <v>3982</v>
      </c>
      <c r="K1185" t="s">
        <v>39</v>
      </c>
      <c r="L1185" t="s">
        <v>3983</v>
      </c>
      <c r="M1185" t="s">
        <v>89</v>
      </c>
      <c r="N1185" t="s">
        <v>33</v>
      </c>
      <c r="O1185" s="3">
        <v>45078.745775462965</v>
      </c>
      <c r="P1185" s="3">
        <v>45078.804108796299</v>
      </c>
      <c r="Q1185">
        <v>5</v>
      </c>
      <c r="R1185">
        <v>1184</v>
      </c>
      <c r="S1185" t="str">
        <f>PROPER(CustomerSupport[[#This Row],[Resolution]])</f>
        <v>Citizen Different Debate.</v>
      </c>
      <c r="T1185" t="str">
        <f>TRIM(CustomerSupport[[#This Row],[Customer Name]])</f>
        <v>Rita Miller</v>
      </c>
      <c r="U1185">
        <f>MONTH(CustomerSupport[[#This Row],[Date of Purchase]])</f>
        <v>3</v>
      </c>
      <c r="V1185" t="str">
        <f>TEXT('Working data'!G1185,"mmmm")</f>
        <v>March</v>
      </c>
      <c r="W1185">
        <f>YEAR(CustomerSupport[[#This Row],[Date of Purchase]])</f>
        <v>2021</v>
      </c>
      <c r="X1185">
        <f t="shared" si="18"/>
        <v>1.4000000000232831</v>
      </c>
    </row>
    <row r="1186" spans="1:24" ht="14.25" customHeight="1" x14ac:dyDescent="0.4">
      <c r="A1186">
        <v>1185</v>
      </c>
      <c r="B1186" t="s">
        <v>3984</v>
      </c>
      <c r="C1186" t="s">
        <v>3985</v>
      </c>
      <c r="D1186">
        <v>23</v>
      </c>
      <c r="E1186" t="s">
        <v>29</v>
      </c>
      <c r="F1186" t="s">
        <v>242</v>
      </c>
      <c r="G1186" s="1">
        <v>44122</v>
      </c>
      <c r="H1186" t="s">
        <v>21</v>
      </c>
      <c r="I1186" t="s">
        <v>72</v>
      </c>
      <c r="J1186" s="2" t="s">
        <v>3986</v>
      </c>
      <c r="K1186" t="s">
        <v>24</v>
      </c>
      <c r="M1186" t="s">
        <v>89</v>
      </c>
      <c r="N1186" t="s">
        <v>33</v>
      </c>
      <c r="O1186" s="3">
        <v>45078.34648148148</v>
      </c>
      <c r="R1186">
        <v>1185</v>
      </c>
      <c r="S1186" t="str">
        <f>PROPER(CustomerSupport[[#This Row],[Resolution]])</f>
        <v/>
      </c>
      <c r="T1186" t="str">
        <f>TRIM(CustomerSupport[[#This Row],[Customer Name]])</f>
        <v>Larry Mccullough</v>
      </c>
      <c r="U1186">
        <f>MONTH(CustomerSupport[[#This Row],[Date of Purchase]])</f>
        <v>10</v>
      </c>
      <c r="V1186" t="str">
        <f>TEXT('Working data'!G1186,"mmmm")</f>
        <v>October</v>
      </c>
      <c r="W1186">
        <f>YEAR(CustomerSupport[[#This Row],[Date of Purchase]])</f>
        <v>2020</v>
      </c>
      <c r="X1186" t="str">
        <f t="shared" si="18"/>
        <v/>
      </c>
    </row>
    <row r="1187" spans="1:24" ht="14.25" customHeight="1" x14ac:dyDescent="0.4">
      <c r="A1187">
        <v>1186</v>
      </c>
      <c r="B1187" t="s">
        <v>3987</v>
      </c>
      <c r="C1187" t="s">
        <v>3988</v>
      </c>
      <c r="D1187">
        <v>54</v>
      </c>
      <c r="E1187" t="s">
        <v>29</v>
      </c>
      <c r="F1187" t="s">
        <v>117</v>
      </c>
      <c r="G1187" s="1">
        <v>44250</v>
      </c>
      <c r="H1187" t="s">
        <v>45</v>
      </c>
      <c r="I1187" t="s">
        <v>150</v>
      </c>
      <c r="J1187" s="2" t="s">
        <v>3989</v>
      </c>
      <c r="K1187" t="s">
        <v>39</v>
      </c>
      <c r="L1187" t="s">
        <v>3990</v>
      </c>
      <c r="M1187" t="s">
        <v>89</v>
      </c>
      <c r="N1187" t="s">
        <v>33</v>
      </c>
      <c r="O1187" s="3">
        <v>45078.753437500003</v>
      </c>
      <c r="P1187" s="3">
        <v>45078.708993055552</v>
      </c>
      <c r="Q1187">
        <v>4</v>
      </c>
      <c r="R1187">
        <v>1186</v>
      </c>
      <c r="S1187" t="str">
        <f>PROPER(CustomerSupport[[#This Row],[Resolution]])</f>
        <v>Food West Term Article According.</v>
      </c>
      <c r="T1187" t="str">
        <f>TRIM(CustomerSupport[[#This Row],[Customer Name]])</f>
        <v>Heather Martin</v>
      </c>
      <c r="U1187">
        <f>MONTH(CustomerSupport[[#This Row],[Date of Purchase]])</f>
        <v>2</v>
      </c>
      <c r="V1187" t="str">
        <f>TEXT('Working data'!G1187,"mmmm")</f>
        <v>February</v>
      </c>
      <c r="W1187">
        <f>YEAR(CustomerSupport[[#This Row],[Date of Purchase]])</f>
        <v>2021</v>
      </c>
      <c r="X1187">
        <f t="shared" si="18"/>
        <v>-1.0666666668257676</v>
      </c>
    </row>
    <row r="1188" spans="1:24" ht="14.25" customHeight="1" x14ac:dyDescent="0.4">
      <c r="A1188">
        <v>1187</v>
      </c>
      <c r="B1188" t="s">
        <v>3991</v>
      </c>
      <c r="C1188" t="s">
        <v>3992</v>
      </c>
      <c r="D1188">
        <v>50</v>
      </c>
      <c r="E1188" t="s">
        <v>58</v>
      </c>
      <c r="F1188" t="s">
        <v>339</v>
      </c>
      <c r="G1188" s="1">
        <v>43993</v>
      </c>
      <c r="H1188" t="s">
        <v>67</v>
      </c>
      <c r="I1188" t="s">
        <v>177</v>
      </c>
      <c r="J1188" s="2" t="s">
        <v>3993</v>
      </c>
      <c r="K1188" t="s">
        <v>62</v>
      </c>
      <c r="M1188" t="s">
        <v>25</v>
      </c>
      <c r="N1188" t="s">
        <v>83</v>
      </c>
      <c r="R1188">
        <v>1187</v>
      </c>
      <c r="S1188" t="str">
        <f>PROPER(CustomerSupport[[#This Row],[Resolution]])</f>
        <v/>
      </c>
      <c r="T1188" t="str">
        <f>TRIM(CustomerSupport[[#This Row],[Customer Name]])</f>
        <v>Kathryn Miller</v>
      </c>
      <c r="U1188">
        <f>MONTH(CustomerSupport[[#This Row],[Date of Purchase]])</f>
        <v>6</v>
      </c>
      <c r="V1188" t="str">
        <f>TEXT('Working data'!G1188,"mmmm")</f>
        <v>June</v>
      </c>
      <c r="W1188">
        <f>YEAR(CustomerSupport[[#This Row],[Date of Purchase]])</f>
        <v>2020</v>
      </c>
      <c r="X1188" t="str">
        <f t="shared" si="18"/>
        <v/>
      </c>
    </row>
    <row r="1189" spans="1:24" ht="14.25" customHeight="1" x14ac:dyDescent="0.4">
      <c r="A1189">
        <v>1188</v>
      </c>
      <c r="B1189" t="s">
        <v>3994</v>
      </c>
      <c r="C1189" t="s">
        <v>3995</v>
      </c>
      <c r="D1189">
        <v>54</v>
      </c>
      <c r="E1189" t="s">
        <v>29</v>
      </c>
      <c r="F1189" t="s">
        <v>107</v>
      </c>
      <c r="G1189" s="1">
        <v>44179</v>
      </c>
      <c r="H1189" t="s">
        <v>21</v>
      </c>
      <c r="I1189" t="s">
        <v>37</v>
      </c>
      <c r="J1189" s="2" t="s">
        <v>3996</v>
      </c>
      <c r="K1189" t="s">
        <v>39</v>
      </c>
      <c r="L1189" t="s">
        <v>3997</v>
      </c>
      <c r="M1189" t="s">
        <v>143</v>
      </c>
      <c r="N1189" t="s">
        <v>55</v>
      </c>
      <c r="O1189" s="3">
        <v>45078.384710648148</v>
      </c>
      <c r="P1189" s="3">
        <v>45078.340266203704</v>
      </c>
      <c r="Q1189">
        <v>5</v>
      </c>
      <c r="R1189">
        <v>1188</v>
      </c>
      <c r="S1189" t="str">
        <f>PROPER(CustomerSupport[[#This Row],[Resolution]])</f>
        <v>Rate Agreement Certainly Detail Ready.</v>
      </c>
      <c r="T1189" t="str">
        <f>TRIM(CustomerSupport[[#This Row],[Customer Name]])</f>
        <v>Kenneth Smith</v>
      </c>
      <c r="U1189">
        <f>MONTH(CustomerSupport[[#This Row],[Date of Purchase]])</f>
        <v>12</v>
      </c>
      <c r="V1189" t="str">
        <f>TEXT('Working data'!G1189,"mmmm")</f>
        <v>December</v>
      </c>
      <c r="W1189">
        <f>YEAR(CustomerSupport[[#This Row],[Date of Purchase]])</f>
        <v>2020</v>
      </c>
      <c r="X1189">
        <f t="shared" si="18"/>
        <v>-1.0666666666511446</v>
      </c>
    </row>
    <row r="1190" spans="1:24" ht="14.25" customHeight="1" x14ac:dyDescent="0.4">
      <c r="A1190">
        <v>1189</v>
      </c>
      <c r="B1190" t="s">
        <v>3998</v>
      </c>
      <c r="C1190" t="s">
        <v>3999</v>
      </c>
      <c r="D1190">
        <v>21</v>
      </c>
      <c r="E1190" t="s">
        <v>58</v>
      </c>
      <c r="F1190" t="s">
        <v>129</v>
      </c>
      <c r="G1190" s="1">
        <v>43995</v>
      </c>
      <c r="H1190" t="s">
        <v>67</v>
      </c>
      <c r="I1190" t="s">
        <v>113</v>
      </c>
      <c r="J1190" s="2" t="s">
        <v>4000</v>
      </c>
      <c r="K1190" t="s">
        <v>39</v>
      </c>
      <c r="L1190" t="s">
        <v>4001</v>
      </c>
      <c r="M1190" t="s">
        <v>25</v>
      </c>
      <c r="N1190" t="s">
        <v>55</v>
      </c>
      <c r="O1190" s="3">
        <v>45078.092361111114</v>
      </c>
      <c r="P1190" s="3">
        <v>45078.009722222225</v>
      </c>
      <c r="Q1190">
        <v>3</v>
      </c>
      <c r="R1190">
        <v>1189</v>
      </c>
      <c r="S1190" t="str">
        <f>PROPER(CustomerSupport[[#This Row],[Resolution]])</f>
        <v>Research Heart Senior Look.</v>
      </c>
      <c r="T1190" t="str">
        <f>TRIM(CustomerSupport[[#This Row],[Customer Name]])</f>
        <v>Jack Smith</v>
      </c>
      <c r="U1190">
        <f>MONTH(CustomerSupport[[#This Row],[Date of Purchase]])</f>
        <v>6</v>
      </c>
      <c r="V1190" t="str">
        <f>TEXT('Working data'!G1190,"mmmm")</f>
        <v>June</v>
      </c>
      <c r="W1190">
        <f>YEAR(CustomerSupport[[#This Row],[Date of Purchase]])</f>
        <v>2020</v>
      </c>
      <c r="X1190">
        <f t="shared" si="18"/>
        <v>-1.9833333333372138</v>
      </c>
    </row>
    <row r="1191" spans="1:24" ht="14.25" customHeight="1" x14ac:dyDescent="0.4">
      <c r="A1191">
        <v>1190</v>
      </c>
      <c r="B1191" t="s">
        <v>4002</v>
      </c>
      <c r="C1191" t="s">
        <v>4003</v>
      </c>
      <c r="D1191">
        <v>49</v>
      </c>
      <c r="E1191" t="s">
        <v>29</v>
      </c>
      <c r="F1191" t="s">
        <v>51</v>
      </c>
      <c r="G1191" s="1">
        <v>43993</v>
      </c>
      <c r="H1191" t="s">
        <v>59</v>
      </c>
      <c r="I1191" t="s">
        <v>46</v>
      </c>
      <c r="J1191" s="2" t="s">
        <v>4004</v>
      </c>
      <c r="K1191" t="s">
        <v>39</v>
      </c>
      <c r="L1191" t="s">
        <v>4005</v>
      </c>
      <c r="M1191" t="s">
        <v>143</v>
      </c>
      <c r="N1191" t="s">
        <v>33</v>
      </c>
      <c r="O1191" s="3">
        <v>45078.009745370371</v>
      </c>
      <c r="P1191" s="3">
        <v>45078.260439814818</v>
      </c>
      <c r="Q1191">
        <v>5</v>
      </c>
      <c r="R1191">
        <v>1190</v>
      </c>
      <c r="S1191" t="str">
        <f>PROPER(CustomerSupport[[#This Row],[Resolution]])</f>
        <v>Evidence Language Chance Why Decide Few Later.</v>
      </c>
      <c r="T1191" t="str">
        <f>TRIM(CustomerSupport[[#This Row],[Customer Name]])</f>
        <v>Jim Harris</v>
      </c>
      <c r="U1191">
        <f>MONTH(CustomerSupport[[#This Row],[Date of Purchase]])</f>
        <v>6</v>
      </c>
      <c r="V1191" t="str">
        <f>TEXT('Working data'!G1191,"mmmm")</f>
        <v>June</v>
      </c>
      <c r="W1191">
        <f>YEAR(CustomerSupport[[#This Row],[Date of Purchase]])</f>
        <v>2020</v>
      </c>
      <c r="X1191">
        <f t="shared" si="18"/>
        <v>6.0166666667209938</v>
      </c>
    </row>
    <row r="1192" spans="1:24" ht="14.25" customHeight="1" x14ac:dyDescent="0.4">
      <c r="A1192">
        <v>1191</v>
      </c>
      <c r="B1192" t="s">
        <v>4006</v>
      </c>
      <c r="C1192" t="s">
        <v>4007</v>
      </c>
      <c r="D1192">
        <v>38</v>
      </c>
      <c r="E1192" t="s">
        <v>58</v>
      </c>
      <c r="F1192" t="s">
        <v>20</v>
      </c>
      <c r="G1192" s="1">
        <v>44171</v>
      </c>
      <c r="H1192" t="s">
        <v>21</v>
      </c>
      <c r="I1192" t="s">
        <v>77</v>
      </c>
      <c r="J1192" s="2" t="s">
        <v>4008</v>
      </c>
      <c r="K1192" t="s">
        <v>39</v>
      </c>
      <c r="L1192" t="s">
        <v>4009</v>
      </c>
      <c r="M1192" t="s">
        <v>41</v>
      </c>
      <c r="N1192" t="s">
        <v>83</v>
      </c>
      <c r="O1192" s="3">
        <v>45078.452824074076</v>
      </c>
      <c r="P1192" s="3">
        <v>45078.84171296296</v>
      </c>
      <c r="Q1192">
        <v>2</v>
      </c>
      <c r="R1192">
        <v>1191</v>
      </c>
      <c r="S1192" t="str">
        <f>PROPER(CustomerSupport[[#This Row],[Resolution]])</f>
        <v>The Per Side Want Sound Foot.</v>
      </c>
      <c r="T1192" t="str">
        <f>TRIM(CustomerSupport[[#This Row],[Customer Name]])</f>
        <v>Joseph Reynolds</v>
      </c>
      <c r="U1192">
        <f>MONTH(CustomerSupport[[#This Row],[Date of Purchase]])</f>
        <v>12</v>
      </c>
      <c r="V1192" t="str">
        <f>TEXT('Working data'!G1192,"mmmm")</f>
        <v>December</v>
      </c>
      <c r="W1192">
        <f>YEAR(CustomerSupport[[#This Row],[Date of Purchase]])</f>
        <v>2020</v>
      </c>
      <c r="X1192">
        <f t="shared" si="18"/>
        <v>9.3333333331975155</v>
      </c>
    </row>
    <row r="1193" spans="1:24" ht="14.25" customHeight="1" x14ac:dyDescent="0.4">
      <c r="A1193">
        <v>1192</v>
      </c>
      <c r="B1193" t="s">
        <v>4010</v>
      </c>
      <c r="C1193" t="s">
        <v>4011</v>
      </c>
      <c r="D1193">
        <v>23</v>
      </c>
      <c r="E1193" t="s">
        <v>29</v>
      </c>
      <c r="F1193" t="s">
        <v>44</v>
      </c>
      <c r="G1193" s="1">
        <v>44268</v>
      </c>
      <c r="H1193" t="s">
        <v>21</v>
      </c>
      <c r="I1193" t="s">
        <v>46</v>
      </c>
      <c r="J1193" s="2" t="s">
        <v>4012</v>
      </c>
      <c r="K1193" t="s">
        <v>62</v>
      </c>
      <c r="M1193" t="s">
        <v>25</v>
      </c>
      <c r="N1193" t="s">
        <v>26</v>
      </c>
      <c r="R1193">
        <v>1192</v>
      </c>
      <c r="S1193" t="str">
        <f>PROPER(CustomerSupport[[#This Row],[Resolution]])</f>
        <v/>
      </c>
      <c r="T1193" t="str">
        <f>TRIM(CustomerSupport[[#This Row],[Customer Name]])</f>
        <v>Melissa Bruce MD</v>
      </c>
      <c r="U1193">
        <f>MONTH(CustomerSupport[[#This Row],[Date of Purchase]])</f>
        <v>3</v>
      </c>
      <c r="V1193" t="str">
        <f>TEXT('Working data'!G1193,"mmmm")</f>
        <v>March</v>
      </c>
      <c r="W1193">
        <f>YEAR(CustomerSupport[[#This Row],[Date of Purchase]])</f>
        <v>2021</v>
      </c>
      <c r="X1193" t="str">
        <f t="shared" si="18"/>
        <v/>
      </c>
    </row>
    <row r="1194" spans="1:24" ht="14.25" customHeight="1" x14ac:dyDescent="0.4">
      <c r="A1194">
        <v>1193</v>
      </c>
      <c r="B1194" t="s">
        <v>4013</v>
      </c>
      <c r="C1194" t="s">
        <v>4014</v>
      </c>
      <c r="D1194">
        <v>31</v>
      </c>
      <c r="E1194" t="s">
        <v>58</v>
      </c>
      <c r="F1194" t="s">
        <v>30</v>
      </c>
      <c r="G1194" s="1">
        <v>44011</v>
      </c>
      <c r="H1194" t="s">
        <v>66</v>
      </c>
      <c r="I1194" t="s">
        <v>141</v>
      </c>
      <c r="J1194" s="2" t="s">
        <v>4015</v>
      </c>
      <c r="K1194" t="s">
        <v>62</v>
      </c>
      <c r="M1194" t="s">
        <v>41</v>
      </c>
      <c r="N1194" t="s">
        <v>33</v>
      </c>
      <c r="R1194">
        <v>1193</v>
      </c>
      <c r="S1194" t="str">
        <f>PROPER(CustomerSupport[[#This Row],[Resolution]])</f>
        <v/>
      </c>
      <c r="T1194" t="str">
        <f>TRIM(CustomerSupport[[#This Row],[Customer Name]])</f>
        <v>Christine Robertson</v>
      </c>
      <c r="U1194">
        <f>MONTH(CustomerSupport[[#This Row],[Date of Purchase]])</f>
        <v>6</v>
      </c>
      <c r="V1194" t="str">
        <f>TEXT('Working data'!G1194,"mmmm")</f>
        <v>June</v>
      </c>
      <c r="W1194">
        <f>YEAR(CustomerSupport[[#This Row],[Date of Purchase]])</f>
        <v>2020</v>
      </c>
      <c r="X1194" t="str">
        <f t="shared" si="18"/>
        <v/>
      </c>
    </row>
    <row r="1195" spans="1:24" ht="14.25" customHeight="1" x14ac:dyDescent="0.4">
      <c r="A1195">
        <v>1194</v>
      </c>
      <c r="B1195" t="s">
        <v>4016</v>
      </c>
      <c r="C1195" t="s">
        <v>4017</v>
      </c>
      <c r="D1195">
        <v>35</v>
      </c>
      <c r="E1195" t="s">
        <v>29</v>
      </c>
      <c r="F1195" t="s">
        <v>223</v>
      </c>
      <c r="G1195" s="1">
        <v>44063</v>
      </c>
      <c r="H1195" t="s">
        <v>59</v>
      </c>
      <c r="I1195" t="s">
        <v>60</v>
      </c>
      <c r="J1195" s="2" t="s">
        <v>4018</v>
      </c>
      <c r="K1195" t="s">
        <v>39</v>
      </c>
      <c r="L1195" t="s">
        <v>4019</v>
      </c>
      <c r="M1195" t="s">
        <v>25</v>
      </c>
      <c r="N1195" t="s">
        <v>26</v>
      </c>
      <c r="O1195" s="3">
        <v>45078.85564814815</v>
      </c>
      <c r="P1195" s="3">
        <v>45078.403564814813</v>
      </c>
      <c r="Q1195">
        <v>4</v>
      </c>
      <c r="R1195">
        <v>1194</v>
      </c>
      <c r="S1195" t="str">
        <f>PROPER(CustomerSupport[[#This Row],[Resolution]])</f>
        <v>Piece Court See Side Receive Theory.</v>
      </c>
      <c r="T1195" t="str">
        <f>TRIM(CustomerSupport[[#This Row],[Customer Name]])</f>
        <v>Morgan Gould</v>
      </c>
      <c r="U1195">
        <f>MONTH(CustomerSupport[[#This Row],[Date of Purchase]])</f>
        <v>8</v>
      </c>
      <c r="V1195" t="str">
        <f>TEXT('Working data'!G1195,"mmmm")</f>
        <v>August</v>
      </c>
      <c r="W1195">
        <f>YEAR(CustomerSupport[[#This Row],[Date of Purchase]])</f>
        <v>2020</v>
      </c>
      <c r="X1195">
        <f t="shared" si="18"/>
        <v>-10.850000000093132</v>
      </c>
    </row>
    <row r="1196" spans="1:24" ht="14.25" customHeight="1" x14ac:dyDescent="0.4">
      <c r="A1196">
        <v>1195</v>
      </c>
      <c r="B1196" t="s">
        <v>4020</v>
      </c>
      <c r="C1196" t="s">
        <v>4021</v>
      </c>
      <c r="D1196">
        <v>42</v>
      </c>
      <c r="E1196" t="s">
        <v>29</v>
      </c>
      <c r="F1196" t="s">
        <v>129</v>
      </c>
      <c r="G1196" s="1">
        <v>44490</v>
      </c>
      <c r="H1196" t="s">
        <v>21</v>
      </c>
      <c r="I1196" t="s">
        <v>93</v>
      </c>
      <c r="J1196" s="2" t="s">
        <v>4022</v>
      </c>
      <c r="K1196" t="s">
        <v>62</v>
      </c>
      <c r="M1196" t="s">
        <v>41</v>
      </c>
      <c r="N1196" t="s">
        <v>83</v>
      </c>
      <c r="R1196">
        <v>1195</v>
      </c>
      <c r="S1196" t="str">
        <f>PROPER(CustomerSupport[[#This Row],[Resolution]])</f>
        <v/>
      </c>
      <c r="T1196" t="str">
        <f>TRIM(CustomerSupport[[#This Row],[Customer Name]])</f>
        <v>Andrew Rivers</v>
      </c>
      <c r="U1196">
        <f>MONTH(CustomerSupport[[#This Row],[Date of Purchase]])</f>
        <v>10</v>
      </c>
      <c r="V1196" t="str">
        <f>TEXT('Working data'!G1196,"mmmm")</f>
        <v>October</v>
      </c>
      <c r="W1196">
        <f>YEAR(CustomerSupport[[#This Row],[Date of Purchase]])</f>
        <v>2021</v>
      </c>
      <c r="X1196" t="str">
        <f t="shared" si="18"/>
        <v/>
      </c>
    </row>
    <row r="1197" spans="1:24" ht="14.25" customHeight="1" x14ac:dyDescent="0.4">
      <c r="A1197">
        <v>1196</v>
      </c>
      <c r="B1197" t="s">
        <v>4023</v>
      </c>
      <c r="C1197" t="s">
        <v>4024</v>
      </c>
      <c r="D1197">
        <v>29</v>
      </c>
      <c r="E1197" t="s">
        <v>29</v>
      </c>
      <c r="F1197" t="s">
        <v>383</v>
      </c>
      <c r="G1197" s="1">
        <v>44418</v>
      </c>
      <c r="H1197" t="s">
        <v>67</v>
      </c>
      <c r="I1197" t="s">
        <v>31</v>
      </c>
      <c r="J1197" s="2" t="s">
        <v>4025</v>
      </c>
      <c r="K1197" t="s">
        <v>62</v>
      </c>
      <c r="M1197" t="s">
        <v>41</v>
      </c>
      <c r="N1197" t="s">
        <v>55</v>
      </c>
      <c r="R1197">
        <v>1196</v>
      </c>
      <c r="S1197" t="str">
        <f>PROPER(CustomerSupport[[#This Row],[Resolution]])</f>
        <v/>
      </c>
      <c r="T1197" t="str">
        <f>TRIM(CustomerSupport[[#This Row],[Customer Name]])</f>
        <v>Jessica Brown</v>
      </c>
      <c r="U1197">
        <f>MONTH(CustomerSupport[[#This Row],[Date of Purchase]])</f>
        <v>8</v>
      </c>
      <c r="V1197" t="str">
        <f>TEXT('Working data'!G1197,"mmmm")</f>
        <v>August</v>
      </c>
      <c r="W1197">
        <f>YEAR(CustomerSupport[[#This Row],[Date of Purchase]])</f>
        <v>2021</v>
      </c>
      <c r="X1197" t="str">
        <f t="shared" si="18"/>
        <v/>
      </c>
    </row>
    <row r="1198" spans="1:24" ht="14.25" customHeight="1" x14ac:dyDescent="0.4">
      <c r="A1198">
        <v>1197</v>
      </c>
      <c r="B1198" t="s">
        <v>4026</v>
      </c>
      <c r="C1198" t="s">
        <v>4027</v>
      </c>
      <c r="D1198">
        <v>31</v>
      </c>
      <c r="E1198" t="s">
        <v>58</v>
      </c>
      <c r="F1198" t="s">
        <v>51</v>
      </c>
      <c r="G1198" s="1">
        <v>44311</v>
      </c>
      <c r="H1198" t="s">
        <v>45</v>
      </c>
      <c r="I1198" t="s">
        <v>77</v>
      </c>
      <c r="J1198" s="2" t="s">
        <v>4028</v>
      </c>
      <c r="K1198" t="s">
        <v>62</v>
      </c>
      <c r="M1198" t="s">
        <v>143</v>
      </c>
      <c r="N1198" t="s">
        <v>33</v>
      </c>
      <c r="R1198">
        <v>1197</v>
      </c>
      <c r="S1198" t="str">
        <f>PROPER(CustomerSupport[[#This Row],[Resolution]])</f>
        <v/>
      </c>
      <c r="T1198" t="str">
        <f>TRIM(CustomerSupport[[#This Row],[Customer Name]])</f>
        <v>Brittany Campbell</v>
      </c>
      <c r="U1198">
        <f>MONTH(CustomerSupport[[#This Row],[Date of Purchase]])</f>
        <v>4</v>
      </c>
      <c r="V1198" t="str">
        <f>TEXT('Working data'!G1198,"mmmm")</f>
        <v>April</v>
      </c>
      <c r="W1198">
        <f>YEAR(CustomerSupport[[#This Row],[Date of Purchase]])</f>
        <v>2021</v>
      </c>
      <c r="X1198" t="str">
        <f t="shared" si="18"/>
        <v/>
      </c>
    </row>
    <row r="1199" spans="1:24" ht="14.25" customHeight="1" x14ac:dyDescent="0.4">
      <c r="A1199">
        <v>1198</v>
      </c>
      <c r="B1199" t="s">
        <v>4029</v>
      </c>
      <c r="C1199" t="s">
        <v>4030</v>
      </c>
      <c r="D1199">
        <v>25</v>
      </c>
      <c r="E1199" t="s">
        <v>29</v>
      </c>
      <c r="F1199" t="s">
        <v>81</v>
      </c>
      <c r="G1199" s="1">
        <v>44318</v>
      </c>
      <c r="H1199" t="s">
        <v>66</v>
      </c>
      <c r="I1199" t="s">
        <v>31</v>
      </c>
      <c r="J1199" s="2" t="s">
        <v>4031</v>
      </c>
      <c r="K1199" t="s">
        <v>62</v>
      </c>
      <c r="M1199" t="s">
        <v>41</v>
      </c>
      <c r="N1199" t="s">
        <v>83</v>
      </c>
      <c r="R1199">
        <v>1198</v>
      </c>
      <c r="S1199" t="str">
        <f>PROPER(CustomerSupport[[#This Row],[Resolution]])</f>
        <v/>
      </c>
      <c r="T1199" t="str">
        <f>TRIM(CustomerSupport[[#This Row],[Customer Name]])</f>
        <v>Tina Rocha</v>
      </c>
      <c r="U1199">
        <f>MONTH(CustomerSupport[[#This Row],[Date of Purchase]])</f>
        <v>5</v>
      </c>
      <c r="V1199" t="str">
        <f>TEXT('Working data'!G1199,"mmmm")</f>
        <v>May</v>
      </c>
      <c r="W1199">
        <f>YEAR(CustomerSupport[[#This Row],[Date of Purchase]])</f>
        <v>2021</v>
      </c>
      <c r="X1199" t="str">
        <f t="shared" si="18"/>
        <v/>
      </c>
    </row>
    <row r="1200" spans="1:24" ht="14.25" customHeight="1" x14ac:dyDescent="0.4">
      <c r="A1200">
        <v>1199</v>
      </c>
      <c r="B1200" t="s">
        <v>4032</v>
      </c>
      <c r="C1200" t="s">
        <v>4033</v>
      </c>
      <c r="D1200">
        <v>54</v>
      </c>
      <c r="E1200" t="s">
        <v>19</v>
      </c>
      <c r="F1200" t="s">
        <v>81</v>
      </c>
      <c r="G1200" s="1">
        <v>44534</v>
      </c>
      <c r="H1200" t="s">
        <v>67</v>
      </c>
      <c r="I1200" t="s">
        <v>150</v>
      </c>
      <c r="J1200" s="2" t="s">
        <v>4034</v>
      </c>
      <c r="K1200" t="s">
        <v>39</v>
      </c>
      <c r="L1200" t="s">
        <v>4035</v>
      </c>
      <c r="M1200" t="s">
        <v>41</v>
      </c>
      <c r="N1200" t="s">
        <v>26</v>
      </c>
      <c r="O1200" s="3">
        <v>45078.895312499997</v>
      </c>
      <c r="P1200" s="3">
        <v>45078.114062499997</v>
      </c>
      <c r="Q1200">
        <v>5</v>
      </c>
      <c r="R1200">
        <v>1199</v>
      </c>
      <c r="S1200" t="str">
        <f>PROPER(CustomerSupport[[#This Row],[Resolution]])</f>
        <v>North Late Indicate Official End Continue Think.</v>
      </c>
      <c r="T1200" t="str">
        <f>TRIM(CustomerSupport[[#This Row],[Customer Name]])</f>
        <v>Robert Vasquez</v>
      </c>
      <c r="U1200">
        <f>MONTH(CustomerSupport[[#This Row],[Date of Purchase]])</f>
        <v>12</v>
      </c>
      <c r="V1200" t="str">
        <f>TEXT('Working data'!G1200,"mmmm")</f>
        <v>December</v>
      </c>
      <c r="W1200">
        <f>YEAR(CustomerSupport[[#This Row],[Date of Purchase]])</f>
        <v>2021</v>
      </c>
      <c r="X1200">
        <f t="shared" si="18"/>
        <v>-18.75</v>
      </c>
    </row>
    <row r="1201" spans="1:24" ht="14.25" customHeight="1" x14ac:dyDescent="0.4">
      <c r="A1201">
        <v>1200</v>
      </c>
      <c r="B1201" t="s">
        <v>4036</v>
      </c>
      <c r="C1201" t="s">
        <v>4037</v>
      </c>
      <c r="D1201">
        <v>47</v>
      </c>
      <c r="E1201" t="s">
        <v>29</v>
      </c>
      <c r="F1201" t="s">
        <v>281</v>
      </c>
      <c r="G1201" s="1">
        <v>44121</v>
      </c>
      <c r="H1201" t="s">
        <v>21</v>
      </c>
      <c r="I1201" t="s">
        <v>67</v>
      </c>
      <c r="J1201" t="s">
        <v>4038</v>
      </c>
      <c r="K1201" t="s">
        <v>62</v>
      </c>
      <c r="M1201" t="s">
        <v>25</v>
      </c>
      <c r="N1201" t="s">
        <v>26</v>
      </c>
      <c r="R1201">
        <v>1200</v>
      </c>
      <c r="S1201" t="str">
        <f>PROPER(CustomerSupport[[#This Row],[Resolution]])</f>
        <v/>
      </c>
      <c r="T1201" t="str">
        <f>TRIM(CustomerSupport[[#This Row],[Customer Name]])</f>
        <v>Megan Mckinney</v>
      </c>
      <c r="U1201">
        <f>MONTH(CustomerSupport[[#This Row],[Date of Purchase]])</f>
        <v>10</v>
      </c>
      <c r="V1201" t="str">
        <f>TEXT('Working data'!G1201,"mmmm")</f>
        <v>October</v>
      </c>
      <c r="W1201">
        <f>YEAR(CustomerSupport[[#This Row],[Date of Purchase]])</f>
        <v>2020</v>
      </c>
      <c r="X1201" t="str">
        <f t="shared" si="18"/>
        <v/>
      </c>
    </row>
    <row r="1202" spans="1:24" ht="14.25" customHeight="1" x14ac:dyDescent="0.4">
      <c r="A1202">
        <v>1201</v>
      </c>
      <c r="B1202" t="s">
        <v>4039</v>
      </c>
      <c r="C1202" t="s">
        <v>4040</v>
      </c>
      <c r="D1202">
        <v>48</v>
      </c>
      <c r="E1202" t="s">
        <v>19</v>
      </c>
      <c r="F1202" t="s">
        <v>81</v>
      </c>
      <c r="G1202" s="1">
        <v>43921</v>
      </c>
      <c r="H1202" t="s">
        <v>66</v>
      </c>
      <c r="I1202" t="s">
        <v>37</v>
      </c>
      <c r="J1202" t="s">
        <v>4041</v>
      </c>
      <c r="K1202" t="s">
        <v>62</v>
      </c>
      <c r="M1202" t="s">
        <v>143</v>
      </c>
      <c r="N1202" t="s">
        <v>55</v>
      </c>
      <c r="R1202">
        <v>1201</v>
      </c>
      <c r="S1202" t="str">
        <f>PROPER(CustomerSupport[[#This Row],[Resolution]])</f>
        <v/>
      </c>
      <c r="T1202" t="str">
        <f>TRIM(CustomerSupport[[#This Row],[Customer Name]])</f>
        <v>Kimberly Lopez</v>
      </c>
      <c r="U1202">
        <f>MONTH(CustomerSupport[[#This Row],[Date of Purchase]])</f>
        <v>3</v>
      </c>
      <c r="V1202" t="str">
        <f>TEXT('Working data'!G1202,"mmmm")</f>
        <v>March</v>
      </c>
      <c r="W1202">
        <f>YEAR(CustomerSupport[[#This Row],[Date of Purchase]])</f>
        <v>2020</v>
      </c>
      <c r="X1202" t="str">
        <f t="shared" si="18"/>
        <v/>
      </c>
    </row>
    <row r="1203" spans="1:24" ht="14.25" customHeight="1" x14ac:dyDescent="0.4">
      <c r="A1203">
        <v>1202</v>
      </c>
      <c r="B1203" t="s">
        <v>4042</v>
      </c>
      <c r="C1203" t="s">
        <v>4043</v>
      </c>
      <c r="D1203">
        <v>28</v>
      </c>
      <c r="E1203" t="s">
        <v>29</v>
      </c>
      <c r="F1203" t="s">
        <v>36</v>
      </c>
      <c r="G1203" s="1">
        <v>44234</v>
      </c>
      <c r="H1203" t="s">
        <v>66</v>
      </c>
      <c r="I1203" t="s">
        <v>52</v>
      </c>
      <c r="J1203" t="s">
        <v>1141</v>
      </c>
      <c r="K1203" t="s">
        <v>62</v>
      </c>
      <c r="M1203" t="s">
        <v>143</v>
      </c>
      <c r="N1203" t="s">
        <v>33</v>
      </c>
      <c r="R1203">
        <v>1202</v>
      </c>
      <c r="S1203" t="str">
        <f>PROPER(CustomerSupport[[#This Row],[Resolution]])</f>
        <v/>
      </c>
      <c r="T1203" t="str">
        <f>TRIM(CustomerSupport[[#This Row],[Customer Name]])</f>
        <v>Mr. Casey Bradley</v>
      </c>
      <c r="U1203">
        <f>MONTH(CustomerSupport[[#This Row],[Date of Purchase]])</f>
        <v>2</v>
      </c>
      <c r="V1203" t="str">
        <f>TEXT('Working data'!G1203,"mmmm")</f>
        <v>February</v>
      </c>
      <c r="W1203">
        <f>YEAR(CustomerSupport[[#This Row],[Date of Purchase]])</f>
        <v>2021</v>
      </c>
      <c r="X1203" t="str">
        <f t="shared" si="18"/>
        <v/>
      </c>
    </row>
    <row r="1204" spans="1:24" ht="14.25" customHeight="1" x14ac:dyDescent="0.4">
      <c r="A1204">
        <v>1203</v>
      </c>
      <c r="B1204" t="s">
        <v>4044</v>
      </c>
      <c r="C1204" t="s">
        <v>4045</v>
      </c>
      <c r="D1204">
        <v>32</v>
      </c>
      <c r="E1204" t="s">
        <v>58</v>
      </c>
      <c r="F1204" t="s">
        <v>98</v>
      </c>
      <c r="G1204" s="1">
        <v>44248</v>
      </c>
      <c r="H1204" t="s">
        <v>66</v>
      </c>
      <c r="I1204" t="s">
        <v>67</v>
      </c>
      <c r="J1204" s="2" t="s">
        <v>4046</v>
      </c>
      <c r="K1204" t="s">
        <v>24</v>
      </c>
      <c r="M1204" t="s">
        <v>89</v>
      </c>
      <c r="N1204" t="s">
        <v>33</v>
      </c>
      <c r="O1204" s="3">
        <v>45078.676620370374</v>
      </c>
      <c r="R1204">
        <v>1203</v>
      </c>
      <c r="S1204" t="str">
        <f>PROPER(CustomerSupport[[#This Row],[Resolution]])</f>
        <v/>
      </c>
      <c r="T1204" t="str">
        <f>TRIM(CustomerSupport[[#This Row],[Customer Name]])</f>
        <v>Philip Harris</v>
      </c>
      <c r="U1204">
        <f>MONTH(CustomerSupport[[#This Row],[Date of Purchase]])</f>
        <v>2</v>
      </c>
      <c r="V1204" t="str">
        <f>TEXT('Working data'!G1204,"mmmm")</f>
        <v>February</v>
      </c>
      <c r="W1204">
        <f>YEAR(CustomerSupport[[#This Row],[Date of Purchase]])</f>
        <v>2021</v>
      </c>
      <c r="X1204" t="str">
        <f t="shared" si="18"/>
        <v/>
      </c>
    </row>
    <row r="1205" spans="1:24" ht="14.25" customHeight="1" x14ac:dyDescent="0.4">
      <c r="A1205">
        <v>1204</v>
      </c>
      <c r="B1205" t="s">
        <v>4047</v>
      </c>
      <c r="C1205" t="s">
        <v>4048</v>
      </c>
      <c r="D1205">
        <v>61</v>
      </c>
      <c r="E1205" t="s">
        <v>58</v>
      </c>
      <c r="F1205" t="s">
        <v>317</v>
      </c>
      <c r="G1205" s="1">
        <v>44194</v>
      </c>
      <c r="H1205" t="s">
        <v>21</v>
      </c>
      <c r="I1205" t="s">
        <v>77</v>
      </c>
      <c r="J1205" t="s">
        <v>4049</v>
      </c>
      <c r="K1205" t="s">
        <v>24</v>
      </c>
      <c r="M1205" t="s">
        <v>25</v>
      </c>
      <c r="N1205" t="s">
        <v>33</v>
      </c>
      <c r="O1205" s="3">
        <v>45078.005798611113</v>
      </c>
      <c r="R1205">
        <v>1204</v>
      </c>
      <c r="S1205" t="str">
        <f>PROPER(CustomerSupport[[#This Row],[Resolution]])</f>
        <v/>
      </c>
      <c r="T1205" t="str">
        <f>TRIM(CustomerSupport[[#This Row],[Customer Name]])</f>
        <v>Hayden Hernandez</v>
      </c>
      <c r="U1205">
        <f>MONTH(CustomerSupport[[#This Row],[Date of Purchase]])</f>
        <v>12</v>
      </c>
      <c r="V1205" t="str">
        <f>TEXT('Working data'!G1205,"mmmm")</f>
        <v>December</v>
      </c>
      <c r="W1205">
        <f>YEAR(CustomerSupport[[#This Row],[Date of Purchase]])</f>
        <v>2020</v>
      </c>
      <c r="X1205" t="str">
        <f t="shared" si="18"/>
        <v/>
      </c>
    </row>
    <row r="1206" spans="1:24" ht="14.25" customHeight="1" x14ac:dyDescent="0.4">
      <c r="A1206">
        <v>1205</v>
      </c>
      <c r="B1206" t="s">
        <v>4050</v>
      </c>
      <c r="C1206" t="s">
        <v>4051</v>
      </c>
      <c r="D1206">
        <v>20</v>
      </c>
      <c r="E1206" t="s">
        <v>19</v>
      </c>
      <c r="F1206" t="s">
        <v>44</v>
      </c>
      <c r="G1206" s="1">
        <v>43962</v>
      </c>
      <c r="H1206" t="s">
        <v>59</v>
      </c>
      <c r="I1206" t="s">
        <v>177</v>
      </c>
      <c r="J1206" s="2" t="s">
        <v>4052</v>
      </c>
      <c r="K1206" t="s">
        <v>24</v>
      </c>
      <c r="M1206" t="s">
        <v>41</v>
      </c>
      <c r="N1206" t="s">
        <v>33</v>
      </c>
      <c r="O1206" s="3">
        <v>45078.119004629632</v>
      </c>
      <c r="R1206">
        <v>1205</v>
      </c>
      <c r="S1206" t="str">
        <f>PROPER(CustomerSupport[[#This Row],[Resolution]])</f>
        <v/>
      </c>
      <c r="T1206" t="str">
        <f>TRIM(CustomerSupport[[#This Row],[Customer Name]])</f>
        <v>Jeremy Smith</v>
      </c>
      <c r="U1206">
        <f>MONTH(CustomerSupport[[#This Row],[Date of Purchase]])</f>
        <v>5</v>
      </c>
      <c r="V1206" t="str">
        <f>TEXT('Working data'!G1206,"mmmm")</f>
        <v>May</v>
      </c>
      <c r="W1206">
        <f>YEAR(CustomerSupport[[#This Row],[Date of Purchase]])</f>
        <v>2020</v>
      </c>
      <c r="X1206" t="str">
        <f t="shared" si="18"/>
        <v/>
      </c>
    </row>
    <row r="1207" spans="1:24" ht="14.25" customHeight="1" x14ac:dyDescent="0.4">
      <c r="A1207">
        <v>1206</v>
      </c>
      <c r="B1207" t="s">
        <v>4053</v>
      </c>
      <c r="C1207" t="s">
        <v>4054</v>
      </c>
      <c r="D1207">
        <v>27</v>
      </c>
      <c r="E1207" t="s">
        <v>29</v>
      </c>
      <c r="F1207" t="s">
        <v>161</v>
      </c>
      <c r="G1207" s="1">
        <v>44212</v>
      </c>
      <c r="H1207" t="s">
        <v>67</v>
      </c>
      <c r="I1207" t="s">
        <v>141</v>
      </c>
      <c r="J1207" s="2" t="s">
        <v>4055</v>
      </c>
      <c r="K1207" t="s">
        <v>39</v>
      </c>
      <c r="L1207" t="s">
        <v>4056</v>
      </c>
      <c r="M1207" t="s">
        <v>41</v>
      </c>
      <c r="N1207" t="s">
        <v>83</v>
      </c>
      <c r="O1207" s="3">
        <v>45078.351666666669</v>
      </c>
      <c r="P1207" s="3">
        <v>45078.766944444447</v>
      </c>
      <c r="Q1207">
        <v>5</v>
      </c>
      <c r="R1207">
        <v>1206</v>
      </c>
      <c r="S1207" t="str">
        <f>PROPER(CustomerSupport[[#This Row],[Resolution]])</f>
        <v>Fast Share Friend Field Face Energy.</v>
      </c>
      <c r="T1207" t="str">
        <f>TRIM(CustomerSupport[[#This Row],[Customer Name]])</f>
        <v>Jeffrey Dennis</v>
      </c>
      <c r="U1207">
        <f>MONTH(CustomerSupport[[#This Row],[Date of Purchase]])</f>
        <v>1</v>
      </c>
      <c r="V1207" t="str">
        <f>TEXT('Working data'!G1207,"mmmm")</f>
        <v>January</v>
      </c>
      <c r="W1207">
        <f>YEAR(CustomerSupport[[#This Row],[Date of Purchase]])</f>
        <v>2021</v>
      </c>
      <c r="X1207">
        <f t="shared" si="18"/>
        <v>9.9666666666744277</v>
      </c>
    </row>
    <row r="1208" spans="1:24" ht="14.25" customHeight="1" x14ac:dyDescent="0.4">
      <c r="A1208">
        <v>1207</v>
      </c>
      <c r="B1208" t="s">
        <v>4057</v>
      </c>
      <c r="C1208" t="s">
        <v>4058</v>
      </c>
      <c r="D1208">
        <v>35</v>
      </c>
      <c r="E1208" t="s">
        <v>58</v>
      </c>
      <c r="F1208" t="s">
        <v>149</v>
      </c>
      <c r="G1208" s="1">
        <v>44164</v>
      </c>
      <c r="H1208" t="s">
        <v>21</v>
      </c>
      <c r="I1208" t="s">
        <v>52</v>
      </c>
      <c r="J1208" t="s">
        <v>4059</v>
      </c>
      <c r="K1208" t="s">
        <v>62</v>
      </c>
      <c r="M1208" t="s">
        <v>89</v>
      </c>
      <c r="N1208" t="s">
        <v>83</v>
      </c>
      <c r="R1208">
        <v>1207</v>
      </c>
      <c r="S1208" t="str">
        <f>PROPER(CustomerSupport[[#This Row],[Resolution]])</f>
        <v/>
      </c>
      <c r="T1208" t="str">
        <f>TRIM(CustomerSupport[[#This Row],[Customer Name]])</f>
        <v>Amy Watson</v>
      </c>
      <c r="U1208">
        <f>MONTH(CustomerSupport[[#This Row],[Date of Purchase]])</f>
        <v>11</v>
      </c>
      <c r="V1208" t="str">
        <f>TEXT('Working data'!G1208,"mmmm")</f>
        <v>November</v>
      </c>
      <c r="W1208">
        <f>YEAR(CustomerSupport[[#This Row],[Date of Purchase]])</f>
        <v>2020</v>
      </c>
      <c r="X1208" t="str">
        <f t="shared" si="18"/>
        <v/>
      </c>
    </row>
    <row r="1209" spans="1:24" ht="14.25" customHeight="1" x14ac:dyDescent="0.4">
      <c r="A1209">
        <v>1208</v>
      </c>
      <c r="B1209" t="s">
        <v>4060</v>
      </c>
      <c r="C1209" t="s">
        <v>4061</v>
      </c>
      <c r="D1209">
        <v>52</v>
      </c>
      <c r="E1209" t="s">
        <v>29</v>
      </c>
      <c r="F1209" t="s">
        <v>30</v>
      </c>
      <c r="G1209" s="1">
        <v>44067</v>
      </c>
      <c r="H1209" t="s">
        <v>45</v>
      </c>
      <c r="I1209" t="s">
        <v>77</v>
      </c>
      <c r="J1209" s="2" t="s">
        <v>4062</v>
      </c>
      <c r="K1209" t="s">
        <v>39</v>
      </c>
      <c r="L1209" t="s">
        <v>4063</v>
      </c>
      <c r="M1209" t="s">
        <v>143</v>
      </c>
      <c r="N1209" t="s">
        <v>55</v>
      </c>
      <c r="O1209" s="3">
        <v>45078.630173611113</v>
      </c>
      <c r="P1209" s="3">
        <v>45078.694756944446</v>
      </c>
      <c r="Q1209">
        <v>5</v>
      </c>
      <c r="R1209">
        <v>1208</v>
      </c>
      <c r="S1209" t="str">
        <f>PROPER(CustomerSupport[[#This Row],[Resolution]])</f>
        <v>Sure Seem Move Single Upon Technology Better.</v>
      </c>
      <c r="T1209" t="str">
        <f>TRIM(CustomerSupport[[#This Row],[Customer Name]])</f>
        <v>Nicholas Garcia</v>
      </c>
      <c r="U1209">
        <f>MONTH(CustomerSupport[[#This Row],[Date of Purchase]])</f>
        <v>8</v>
      </c>
      <c r="V1209" t="str">
        <f>TEXT('Working data'!G1209,"mmmm")</f>
        <v>August</v>
      </c>
      <c r="W1209">
        <f>YEAR(CustomerSupport[[#This Row],[Date of Purchase]])</f>
        <v>2020</v>
      </c>
      <c r="X1209">
        <f t="shared" si="18"/>
        <v>1.5499999999883585</v>
      </c>
    </row>
    <row r="1210" spans="1:24" ht="14.25" customHeight="1" x14ac:dyDescent="0.4">
      <c r="A1210">
        <v>1209</v>
      </c>
      <c r="B1210" t="s">
        <v>4064</v>
      </c>
      <c r="C1210" t="s">
        <v>4065</v>
      </c>
      <c r="D1210">
        <v>31</v>
      </c>
      <c r="E1210" t="s">
        <v>19</v>
      </c>
      <c r="F1210" t="s">
        <v>149</v>
      </c>
      <c r="G1210" s="1">
        <v>44014</v>
      </c>
      <c r="H1210" t="s">
        <v>66</v>
      </c>
      <c r="I1210" t="s">
        <v>60</v>
      </c>
      <c r="J1210" s="2" t="s">
        <v>4066</v>
      </c>
      <c r="K1210" t="s">
        <v>39</v>
      </c>
      <c r="L1210" t="s">
        <v>4067</v>
      </c>
      <c r="M1210" t="s">
        <v>143</v>
      </c>
      <c r="N1210" t="s">
        <v>83</v>
      </c>
      <c r="O1210" s="3">
        <v>45078.490601851852</v>
      </c>
      <c r="P1210" s="3">
        <v>45078.553101851852</v>
      </c>
      <c r="Q1210">
        <v>3</v>
      </c>
      <c r="R1210">
        <v>1209</v>
      </c>
      <c r="S1210" t="str">
        <f>PROPER(CustomerSupport[[#This Row],[Resolution]])</f>
        <v>Television Name Purpose.</v>
      </c>
      <c r="T1210" t="str">
        <f>TRIM(CustomerSupport[[#This Row],[Customer Name]])</f>
        <v>Kim Sullivan</v>
      </c>
      <c r="U1210">
        <f>MONTH(CustomerSupport[[#This Row],[Date of Purchase]])</f>
        <v>7</v>
      </c>
      <c r="V1210" t="str">
        <f>TEXT('Working data'!G1210,"mmmm")</f>
        <v>July</v>
      </c>
      <c r="W1210">
        <f>YEAR(CustomerSupport[[#This Row],[Date of Purchase]])</f>
        <v>2020</v>
      </c>
      <c r="X1210">
        <f t="shared" si="18"/>
        <v>1.5</v>
      </c>
    </row>
    <row r="1211" spans="1:24" ht="14.25" customHeight="1" x14ac:dyDescent="0.4">
      <c r="A1211">
        <v>1210</v>
      </c>
      <c r="B1211" t="s">
        <v>4068</v>
      </c>
      <c r="C1211" t="s">
        <v>4069</v>
      </c>
      <c r="D1211">
        <v>36</v>
      </c>
      <c r="E1211" t="s">
        <v>19</v>
      </c>
      <c r="F1211" t="s">
        <v>92</v>
      </c>
      <c r="G1211" s="1">
        <v>44531</v>
      </c>
      <c r="H1211" t="s">
        <v>45</v>
      </c>
      <c r="I1211" t="s">
        <v>177</v>
      </c>
      <c r="J1211" s="2" t="s">
        <v>4070</v>
      </c>
      <c r="K1211" t="s">
        <v>24</v>
      </c>
      <c r="M1211" t="s">
        <v>143</v>
      </c>
      <c r="N1211" t="s">
        <v>83</v>
      </c>
      <c r="O1211" s="3">
        <v>45078.674641203703</v>
      </c>
      <c r="R1211">
        <v>1210</v>
      </c>
      <c r="S1211" t="str">
        <f>PROPER(CustomerSupport[[#This Row],[Resolution]])</f>
        <v/>
      </c>
      <c r="T1211" t="str">
        <f>TRIM(CustomerSupport[[#This Row],[Customer Name]])</f>
        <v>John Barnes</v>
      </c>
      <c r="U1211">
        <f>MONTH(CustomerSupport[[#This Row],[Date of Purchase]])</f>
        <v>12</v>
      </c>
      <c r="V1211" t="str">
        <f>TEXT('Working data'!G1211,"mmmm")</f>
        <v>December</v>
      </c>
      <c r="W1211">
        <f>YEAR(CustomerSupport[[#This Row],[Date of Purchase]])</f>
        <v>2021</v>
      </c>
      <c r="X1211" t="str">
        <f t="shared" si="18"/>
        <v/>
      </c>
    </row>
    <row r="1212" spans="1:24" ht="14.25" customHeight="1" x14ac:dyDescent="0.4">
      <c r="A1212">
        <v>1211</v>
      </c>
      <c r="B1212" t="s">
        <v>4071</v>
      </c>
      <c r="C1212" t="s">
        <v>4072</v>
      </c>
      <c r="D1212">
        <v>41</v>
      </c>
      <c r="E1212" t="s">
        <v>29</v>
      </c>
      <c r="F1212" t="s">
        <v>30</v>
      </c>
      <c r="G1212" s="1">
        <v>44527</v>
      </c>
      <c r="H1212" t="s">
        <v>21</v>
      </c>
      <c r="I1212" t="s">
        <v>150</v>
      </c>
      <c r="J1212" s="2" t="s">
        <v>4073</v>
      </c>
      <c r="K1212" t="s">
        <v>24</v>
      </c>
      <c r="M1212" t="s">
        <v>143</v>
      </c>
      <c r="N1212" t="s">
        <v>33</v>
      </c>
      <c r="O1212" s="3">
        <v>45078.761458333334</v>
      </c>
      <c r="R1212">
        <v>1211</v>
      </c>
      <c r="S1212" t="str">
        <f>PROPER(CustomerSupport[[#This Row],[Resolution]])</f>
        <v/>
      </c>
      <c r="T1212" t="str">
        <f>TRIM(CustomerSupport[[#This Row],[Customer Name]])</f>
        <v>Angel Garcia MD</v>
      </c>
      <c r="U1212">
        <f>MONTH(CustomerSupport[[#This Row],[Date of Purchase]])</f>
        <v>11</v>
      </c>
      <c r="V1212" t="str">
        <f>TEXT('Working data'!G1212,"mmmm")</f>
        <v>November</v>
      </c>
      <c r="W1212">
        <f>YEAR(CustomerSupport[[#This Row],[Date of Purchase]])</f>
        <v>2021</v>
      </c>
      <c r="X1212" t="str">
        <f t="shared" si="18"/>
        <v/>
      </c>
    </row>
    <row r="1213" spans="1:24" ht="14.25" customHeight="1" x14ac:dyDescent="0.4">
      <c r="A1213">
        <v>1212</v>
      </c>
      <c r="B1213" t="s">
        <v>4074</v>
      </c>
      <c r="C1213" t="s">
        <v>4075</v>
      </c>
      <c r="D1213">
        <v>28</v>
      </c>
      <c r="E1213" t="s">
        <v>19</v>
      </c>
      <c r="F1213" t="s">
        <v>86</v>
      </c>
      <c r="G1213" s="1">
        <v>43956</v>
      </c>
      <c r="H1213" t="s">
        <v>59</v>
      </c>
      <c r="I1213" t="s">
        <v>113</v>
      </c>
      <c r="J1213" s="2" t="s">
        <v>4076</v>
      </c>
      <c r="K1213" t="s">
        <v>62</v>
      </c>
      <c r="M1213" t="s">
        <v>89</v>
      </c>
      <c r="N1213" t="s">
        <v>83</v>
      </c>
      <c r="R1213">
        <v>1212</v>
      </c>
      <c r="S1213" t="str">
        <f>PROPER(CustomerSupport[[#This Row],[Resolution]])</f>
        <v/>
      </c>
      <c r="T1213" t="str">
        <f>TRIM(CustomerSupport[[#This Row],[Customer Name]])</f>
        <v>Mark Jones</v>
      </c>
      <c r="U1213">
        <f>MONTH(CustomerSupport[[#This Row],[Date of Purchase]])</f>
        <v>5</v>
      </c>
      <c r="V1213" t="str">
        <f>TEXT('Working data'!G1213,"mmmm")</f>
        <v>May</v>
      </c>
      <c r="W1213">
        <f>YEAR(CustomerSupport[[#This Row],[Date of Purchase]])</f>
        <v>2020</v>
      </c>
      <c r="X1213" t="str">
        <f t="shared" si="18"/>
        <v/>
      </c>
    </row>
    <row r="1214" spans="1:24" ht="14.25" customHeight="1" x14ac:dyDescent="0.4">
      <c r="A1214">
        <v>1213</v>
      </c>
      <c r="B1214" t="s">
        <v>4077</v>
      </c>
      <c r="C1214" t="s">
        <v>4078</v>
      </c>
      <c r="D1214">
        <v>65</v>
      </c>
      <c r="E1214" t="s">
        <v>58</v>
      </c>
      <c r="F1214" t="s">
        <v>20</v>
      </c>
      <c r="G1214" s="1">
        <v>44453</v>
      </c>
      <c r="H1214" t="s">
        <v>45</v>
      </c>
      <c r="I1214" t="s">
        <v>77</v>
      </c>
      <c r="J1214" s="2" t="s">
        <v>4079</v>
      </c>
      <c r="K1214" t="s">
        <v>39</v>
      </c>
      <c r="L1214" t="s">
        <v>4080</v>
      </c>
      <c r="M1214" t="s">
        <v>89</v>
      </c>
      <c r="N1214" t="s">
        <v>33</v>
      </c>
      <c r="O1214" s="3">
        <v>45078.392048611109</v>
      </c>
      <c r="P1214" s="3">
        <v>45078.591354166667</v>
      </c>
      <c r="Q1214">
        <v>4</v>
      </c>
      <c r="R1214">
        <v>1213</v>
      </c>
      <c r="S1214" t="str">
        <f>PROPER(CustomerSupport[[#This Row],[Resolution]])</f>
        <v>Right Site Wall Stage Particularly Government Long Common.</v>
      </c>
      <c r="T1214" t="str">
        <f>TRIM(CustomerSupport[[#This Row],[Customer Name]])</f>
        <v>Victoria Hansen</v>
      </c>
      <c r="U1214">
        <f>MONTH(CustomerSupport[[#This Row],[Date of Purchase]])</f>
        <v>9</v>
      </c>
      <c r="V1214" t="str">
        <f>TEXT('Working data'!G1214,"mmmm")</f>
        <v>September</v>
      </c>
      <c r="W1214">
        <f>YEAR(CustomerSupport[[#This Row],[Date of Purchase]])</f>
        <v>2021</v>
      </c>
      <c r="X1214">
        <f t="shared" si="18"/>
        <v>4.78333333338378</v>
      </c>
    </row>
    <row r="1215" spans="1:24" ht="14.25" customHeight="1" x14ac:dyDescent="0.4">
      <c r="A1215">
        <v>1214</v>
      </c>
      <c r="B1215" t="s">
        <v>4081</v>
      </c>
      <c r="C1215" t="s">
        <v>4082</v>
      </c>
      <c r="D1215">
        <v>51</v>
      </c>
      <c r="E1215" t="s">
        <v>58</v>
      </c>
      <c r="F1215" t="s">
        <v>51</v>
      </c>
      <c r="G1215" s="1">
        <v>43876</v>
      </c>
      <c r="H1215" t="s">
        <v>66</v>
      </c>
      <c r="I1215" t="s">
        <v>37</v>
      </c>
      <c r="J1215" t="s">
        <v>4083</v>
      </c>
      <c r="K1215" t="s">
        <v>24</v>
      </c>
      <c r="M1215" t="s">
        <v>143</v>
      </c>
      <c r="N1215" t="s">
        <v>33</v>
      </c>
      <c r="O1215" s="3">
        <v>45078.121932870374</v>
      </c>
      <c r="R1215">
        <v>1214</v>
      </c>
      <c r="S1215" t="str">
        <f>PROPER(CustomerSupport[[#This Row],[Resolution]])</f>
        <v/>
      </c>
      <c r="T1215" t="str">
        <f>TRIM(CustomerSupport[[#This Row],[Customer Name]])</f>
        <v>Robert Brown</v>
      </c>
      <c r="U1215">
        <f>MONTH(CustomerSupport[[#This Row],[Date of Purchase]])</f>
        <v>2</v>
      </c>
      <c r="V1215" t="str">
        <f>TEXT('Working data'!G1215,"mmmm")</f>
        <v>February</v>
      </c>
      <c r="W1215">
        <f>YEAR(CustomerSupport[[#This Row],[Date of Purchase]])</f>
        <v>2020</v>
      </c>
      <c r="X1215" t="str">
        <f t="shared" si="18"/>
        <v/>
      </c>
    </row>
    <row r="1216" spans="1:24" ht="14.25" customHeight="1" x14ac:dyDescent="0.4">
      <c r="A1216">
        <v>1215</v>
      </c>
      <c r="B1216" t="s">
        <v>4084</v>
      </c>
      <c r="C1216" t="s">
        <v>4085</v>
      </c>
      <c r="D1216">
        <v>51</v>
      </c>
      <c r="E1216" t="s">
        <v>29</v>
      </c>
      <c r="F1216" t="s">
        <v>202</v>
      </c>
      <c r="G1216" s="1">
        <v>44242</v>
      </c>
      <c r="H1216" t="s">
        <v>66</v>
      </c>
      <c r="I1216" t="s">
        <v>31</v>
      </c>
      <c r="J1216" t="s">
        <v>4086</v>
      </c>
      <c r="K1216" t="s">
        <v>62</v>
      </c>
      <c r="M1216" t="s">
        <v>89</v>
      </c>
      <c r="N1216" t="s">
        <v>26</v>
      </c>
      <c r="R1216">
        <v>1215</v>
      </c>
      <c r="S1216" t="str">
        <f>PROPER(CustomerSupport[[#This Row],[Resolution]])</f>
        <v/>
      </c>
      <c r="T1216" t="str">
        <f>TRIM(CustomerSupport[[#This Row],[Customer Name]])</f>
        <v>Mary Baker</v>
      </c>
      <c r="U1216">
        <f>MONTH(CustomerSupport[[#This Row],[Date of Purchase]])</f>
        <v>2</v>
      </c>
      <c r="V1216" t="str">
        <f>TEXT('Working data'!G1216,"mmmm")</f>
        <v>February</v>
      </c>
      <c r="W1216">
        <f>YEAR(CustomerSupport[[#This Row],[Date of Purchase]])</f>
        <v>2021</v>
      </c>
      <c r="X1216" t="str">
        <f t="shared" si="18"/>
        <v/>
      </c>
    </row>
    <row r="1217" spans="1:24" ht="14.25" customHeight="1" x14ac:dyDescent="0.4">
      <c r="A1217">
        <v>1216</v>
      </c>
      <c r="B1217" t="s">
        <v>4087</v>
      </c>
      <c r="C1217" t="s">
        <v>4088</v>
      </c>
      <c r="D1217">
        <v>51</v>
      </c>
      <c r="E1217" t="s">
        <v>29</v>
      </c>
      <c r="F1217" t="s">
        <v>383</v>
      </c>
      <c r="G1217" s="1">
        <v>44395</v>
      </c>
      <c r="H1217" t="s">
        <v>66</v>
      </c>
      <c r="I1217" t="s">
        <v>113</v>
      </c>
      <c r="J1217" s="2" t="s">
        <v>4089</v>
      </c>
      <c r="K1217" t="s">
        <v>24</v>
      </c>
      <c r="M1217" t="s">
        <v>41</v>
      </c>
      <c r="N1217" t="s">
        <v>55</v>
      </c>
      <c r="O1217" s="3">
        <v>45078.103229166663</v>
      </c>
      <c r="R1217">
        <v>1216</v>
      </c>
      <c r="S1217" t="str">
        <f>PROPER(CustomerSupport[[#This Row],[Resolution]])</f>
        <v/>
      </c>
      <c r="T1217" t="str">
        <f>TRIM(CustomerSupport[[#This Row],[Customer Name]])</f>
        <v>Jennifer Russell</v>
      </c>
      <c r="U1217">
        <f>MONTH(CustomerSupport[[#This Row],[Date of Purchase]])</f>
        <v>7</v>
      </c>
      <c r="V1217" t="str">
        <f>TEXT('Working data'!G1217,"mmmm")</f>
        <v>July</v>
      </c>
      <c r="W1217">
        <f>YEAR(CustomerSupport[[#This Row],[Date of Purchase]])</f>
        <v>2021</v>
      </c>
      <c r="X1217" t="str">
        <f t="shared" si="18"/>
        <v/>
      </c>
    </row>
    <row r="1218" spans="1:24" ht="14.25" customHeight="1" x14ac:dyDescent="0.4">
      <c r="A1218">
        <v>1217</v>
      </c>
      <c r="B1218" t="s">
        <v>4090</v>
      </c>
      <c r="C1218" t="s">
        <v>4091</v>
      </c>
      <c r="D1218">
        <v>24</v>
      </c>
      <c r="E1218" t="s">
        <v>19</v>
      </c>
      <c r="F1218" t="s">
        <v>125</v>
      </c>
      <c r="G1218" s="1">
        <v>44267</v>
      </c>
      <c r="H1218" t="s">
        <v>67</v>
      </c>
      <c r="I1218" t="s">
        <v>177</v>
      </c>
      <c r="J1218" s="2" t="s">
        <v>4092</v>
      </c>
      <c r="K1218" t="s">
        <v>39</v>
      </c>
      <c r="L1218" t="s">
        <v>4093</v>
      </c>
      <c r="M1218" t="s">
        <v>25</v>
      </c>
      <c r="N1218" t="s">
        <v>55</v>
      </c>
      <c r="O1218" s="3">
        <v>45078.113668981481</v>
      </c>
      <c r="P1218" s="3">
        <v>45078.922002314815</v>
      </c>
      <c r="Q1218">
        <v>5</v>
      </c>
      <c r="R1218">
        <v>1217</v>
      </c>
      <c r="S1218" t="str">
        <f>PROPER(CustomerSupport[[#This Row],[Resolution]])</f>
        <v>Father Bar Catch Range.</v>
      </c>
      <c r="T1218" t="str">
        <f>TRIM(CustomerSupport[[#This Row],[Customer Name]])</f>
        <v>Mario Alvarez</v>
      </c>
      <c r="U1218">
        <f>MONTH(CustomerSupport[[#This Row],[Date of Purchase]])</f>
        <v>3</v>
      </c>
      <c r="V1218" t="str">
        <f>TEXT('Working data'!G1218,"mmmm")</f>
        <v>March</v>
      </c>
      <c r="W1218">
        <f>YEAR(CustomerSupport[[#This Row],[Date of Purchase]])</f>
        <v>2021</v>
      </c>
      <c r="X1218">
        <f t="shared" ref="X1218:X1281" si="19">IF(OR(O1218="",P1218=""),"",(P1218-O1218)*24)</f>
        <v>19.400000000023283</v>
      </c>
    </row>
    <row r="1219" spans="1:24" ht="14.25" customHeight="1" x14ac:dyDescent="0.4">
      <c r="A1219">
        <v>1218</v>
      </c>
      <c r="B1219" t="s">
        <v>4094</v>
      </c>
      <c r="C1219" t="s">
        <v>4095</v>
      </c>
      <c r="D1219">
        <v>30</v>
      </c>
      <c r="E1219" t="s">
        <v>29</v>
      </c>
      <c r="F1219" t="s">
        <v>223</v>
      </c>
      <c r="G1219" s="1">
        <v>44090</v>
      </c>
      <c r="H1219" t="s">
        <v>59</v>
      </c>
      <c r="I1219" t="s">
        <v>60</v>
      </c>
      <c r="J1219" s="2" t="s">
        <v>4096</v>
      </c>
      <c r="K1219" t="s">
        <v>39</v>
      </c>
      <c r="L1219" t="s">
        <v>4097</v>
      </c>
      <c r="M1219" t="s">
        <v>143</v>
      </c>
      <c r="N1219" t="s">
        <v>33</v>
      </c>
      <c r="O1219" s="3">
        <v>45078.819930555554</v>
      </c>
      <c r="P1219" s="3">
        <v>45078.051874999997</v>
      </c>
      <c r="Q1219">
        <v>5</v>
      </c>
      <c r="R1219">
        <v>1218</v>
      </c>
      <c r="S1219" t="str">
        <f>PROPER(CustomerSupport[[#This Row],[Resolution]])</f>
        <v>Put Hand Usually Bad.</v>
      </c>
      <c r="T1219" t="str">
        <f>TRIM(CustomerSupport[[#This Row],[Customer Name]])</f>
        <v>Desiree Foley</v>
      </c>
      <c r="U1219">
        <f>MONTH(CustomerSupport[[#This Row],[Date of Purchase]])</f>
        <v>9</v>
      </c>
      <c r="V1219" t="str">
        <f>TEXT('Working data'!G1219,"mmmm")</f>
        <v>September</v>
      </c>
      <c r="W1219">
        <f>YEAR(CustomerSupport[[#This Row],[Date of Purchase]])</f>
        <v>2020</v>
      </c>
      <c r="X1219">
        <f t="shared" si="19"/>
        <v>-18.433333333348855</v>
      </c>
    </row>
    <row r="1220" spans="1:24" ht="14.25" customHeight="1" x14ac:dyDescent="0.4">
      <c r="A1220">
        <v>1219</v>
      </c>
      <c r="B1220" t="s">
        <v>4098</v>
      </c>
      <c r="C1220" t="s">
        <v>4099</v>
      </c>
      <c r="D1220">
        <v>29</v>
      </c>
      <c r="E1220" t="s">
        <v>29</v>
      </c>
      <c r="F1220" t="s">
        <v>281</v>
      </c>
      <c r="G1220" s="1">
        <v>43868</v>
      </c>
      <c r="H1220" t="s">
        <v>59</v>
      </c>
      <c r="I1220" t="s">
        <v>72</v>
      </c>
      <c r="J1220" s="2" t="s">
        <v>4100</v>
      </c>
      <c r="K1220" t="s">
        <v>62</v>
      </c>
      <c r="M1220" t="s">
        <v>41</v>
      </c>
      <c r="N1220" t="s">
        <v>83</v>
      </c>
      <c r="R1220">
        <v>1219</v>
      </c>
      <c r="S1220" t="str">
        <f>PROPER(CustomerSupport[[#This Row],[Resolution]])</f>
        <v/>
      </c>
      <c r="T1220" t="str">
        <f>TRIM(CustomerSupport[[#This Row],[Customer Name]])</f>
        <v>Allen Scott</v>
      </c>
      <c r="U1220">
        <f>MONTH(CustomerSupport[[#This Row],[Date of Purchase]])</f>
        <v>2</v>
      </c>
      <c r="V1220" t="str">
        <f>TEXT('Working data'!G1220,"mmmm")</f>
        <v>February</v>
      </c>
      <c r="W1220">
        <f>YEAR(CustomerSupport[[#This Row],[Date of Purchase]])</f>
        <v>2020</v>
      </c>
      <c r="X1220" t="str">
        <f t="shared" si="19"/>
        <v/>
      </c>
    </row>
    <row r="1221" spans="1:24" ht="14.25" customHeight="1" x14ac:dyDescent="0.4">
      <c r="A1221">
        <v>1220</v>
      </c>
      <c r="B1221" t="s">
        <v>4101</v>
      </c>
      <c r="C1221" t="s">
        <v>4102</v>
      </c>
      <c r="D1221">
        <v>21</v>
      </c>
      <c r="E1221" t="s">
        <v>58</v>
      </c>
      <c r="F1221" t="s">
        <v>202</v>
      </c>
      <c r="G1221" s="1">
        <v>43999</v>
      </c>
      <c r="H1221" t="s">
        <v>21</v>
      </c>
      <c r="I1221" t="s">
        <v>31</v>
      </c>
      <c r="J1221" s="2" t="s">
        <v>4103</v>
      </c>
      <c r="K1221" t="s">
        <v>24</v>
      </c>
      <c r="M1221" t="s">
        <v>89</v>
      </c>
      <c r="N1221" t="s">
        <v>33</v>
      </c>
      <c r="O1221" s="3">
        <v>45078.023449074077</v>
      </c>
      <c r="R1221">
        <v>1220</v>
      </c>
      <c r="S1221" t="str">
        <f>PROPER(CustomerSupport[[#This Row],[Resolution]])</f>
        <v/>
      </c>
      <c r="T1221" t="str">
        <f>TRIM(CustomerSupport[[#This Row],[Customer Name]])</f>
        <v>Andrew Mckenzie</v>
      </c>
      <c r="U1221">
        <f>MONTH(CustomerSupport[[#This Row],[Date of Purchase]])</f>
        <v>6</v>
      </c>
      <c r="V1221" t="str">
        <f>TEXT('Working data'!G1221,"mmmm")</f>
        <v>June</v>
      </c>
      <c r="W1221">
        <f>YEAR(CustomerSupport[[#This Row],[Date of Purchase]])</f>
        <v>2020</v>
      </c>
      <c r="X1221" t="str">
        <f t="shared" si="19"/>
        <v/>
      </c>
    </row>
    <row r="1222" spans="1:24" ht="14.25" customHeight="1" x14ac:dyDescent="0.4">
      <c r="A1222">
        <v>1221</v>
      </c>
      <c r="B1222" t="s">
        <v>2564</v>
      </c>
      <c r="C1222" t="s">
        <v>4104</v>
      </c>
      <c r="D1222">
        <v>34</v>
      </c>
      <c r="E1222" t="s">
        <v>58</v>
      </c>
      <c r="F1222" t="s">
        <v>71</v>
      </c>
      <c r="G1222" s="1">
        <v>44098</v>
      </c>
      <c r="H1222" t="s">
        <v>45</v>
      </c>
      <c r="I1222" t="s">
        <v>141</v>
      </c>
      <c r="J1222" s="2" t="s">
        <v>4105</v>
      </c>
      <c r="K1222" t="s">
        <v>62</v>
      </c>
      <c r="M1222" t="s">
        <v>41</v>
      </c>
      <c r="N1222" t="s">
        <v>83</v>
      </c>
      <c r="R1222">
        <v>1221</v>
      </c>
      <c r="S1222" t="str">
        <f>PROPER(CustomerSupport[[#This Row],[Resolution]])</f>
        <v/>
      </c>
      <c r="T1222" t="str">
        <f>TRIM(CustomerSupport[[#This Row],[Customer Name]])</f>
        <v>Joshua Garcia</v>
      </c>
      <c r="U1222">
        <f>MONTH(CustomerSupport[[#This Row],[Date of Purchase]])</f>
        <v>9</v>
      </c>
      <c r="V1222" t="str">
        <f>TEXT('Working data'!G1222,"mmmm")</f>
        <v>September</v>
      </c>
      <c r="W1222">
        <f>YEAR(CustomerSupport[[#This Row],[Date of Purchase]])</f>
        <v>2020</v>
      </c>
      <c r="X1222" t="str">
        <f t="shared" si="19"/>
        <v/>
      </c>
    </row>
    <row r="1223" spans="1:24" ht="14.25" customHeight="1" x14ac:dyDescent="0.4">
      <c r="A1223">
        <v>1222</v>
      </c>
      <c r="B1223" t="s">
        <v>4106</v>
      </c>
      <c r="C1223" t="s">
        <v>4107</v>
      </c>
      <c r="D1223">
        <v>27</v>
      </c>
      <c r="E1223" t="s">
        <v>19</v>
      </c>
      <c r="F1223" t="s">
        <v>149</v>
      </c>
      <c r="G1223" s="1">
        <v>44443</v>
      </c>
      <c r="H1223" t="s">
        <v>66</v>
      </c>
      <c r="I1223" t="s">
        <v>52</v>
      </c>
      <c r="J1223" s="2" t="s">
        <v>4108</v>
      </c>
      <c r="K1223" t="s">
        <v>24</v>
      </c>
      <c r="M1223" t="s">
        <v>25</v>
      </c>
      <c r="N1223" t="s">
        <v>55</v>
      </c>
      <c r="O1223" s="3">
        <v>45078.438761574071</v>
      </c>
      <c r="R1223">
        <v>1222</v>
      </c>
      <c r="S1223" t="str">
        <f>PROPER(CustomerSupport[[#This Row],[Resolution]])</f>
        <v/>
      </c>
      <c r="T1223" t="str">
        <f>TRIM(CustomerSupport[[#This Row],[Customer Name]])</f>
        <v>Robert Smith</v>
      </c>
      <c r="U1223">
        <f>MONTH(CustomerSupport[[#This Row],[Date of Purchase]])</f>
        <v>9</v>
      </c>
      <c r="V1223" t="str">
        <f>TEXT('Working data'!G1223,"mmmm")</f>
        <v>September</v>
      </c>
      <c r="W1223">
        <f>YEAR(CustomerSupport[[#This Row],[Date of Purchase]])</f>
        <v>2021</v>
      </c>
      <c r="X1223" t="str">
        <f t="shared" si="19"/>
        <v/>
      </c>
    </row>
    <row r="1224" spans="1:24" ht="14.25" customHeight="1" x14ac:dyDescent="0.4">
      <c r="A1224">
        <v>1223</v>
      </c>
      <c r="B1224" t="s">
        <v>4109</v>
      </c>
      <c r="C1224" t="s">
        <v>4110</v>
      </c>
      <c r="D1224">
        <v>28</v>
      </c>
      <c r="E1224" t="s">
        <v>19</v>
      </c>
      <c r="F1224" t="s">
        <v>30</v>
      </c>
      <c r="G1224" s="1">
        <v>44429</v>
      </c>
      <c r="H1224" t="s">
        <v>66</v>
      </c>
      <c r="I1224" t="s">
        <v>52</v>
      </c>
      <c r="J1224" s="2" t="s">
        <v>4111</v>
      </c>
      <c r="K1224" t="s">
        <v>62</v>
      </c>
      <c r="M1224" t="s">
        <v>25</v>
      </c>
      <c r="N1224" t="s">
        <v>55</v>
      </c>
      <c r="R1224">
        <v>1223</v>
      </c>
      <c r="S1224" t="str">
        <f>PROPER(CustomerSupport[[#This Row],[Resolution]])</f>
        <v/>
      </c>
      <c r="T1224" t="str">
        <f>TRIM(CustomerSupport[[#This Row],[Customer Name]])</f>
        <v>Patrick Bender</v>
      </c>
      <c r="U1224">
        <f>MONTH(CustomerSupport[[#This Row],[Date of Purchase]])</f>
        <v>8</v>
      </c>
      <c r="V1224" t="str">
        <f>TEXT('Working data'!G1224,"mmmm")</f>
        <v>August</v>
      </c>
      <c r="W1224">
        <f>YEAR(CustomerSupport[[#This Row],[Date of Purchase]])</f>
        <v>2021</v>
      </c>
      <c r="X1224" t="str">
        <f t="shared" si="19"/>
        <v/>
      </c>
    </row>
    <row r="1225" spans="1:24" ht="14.25" customHeight="1" x14ac:dyDescent="0.4">
      <c r="A1225">
        <v>1224</v>
      </c>
      <c r="B1225" t="s">
        <v>4112</v>
      </c>
      <c r="C1225" t="s">
        <v>4113</v>
      </c>
      <c r="D1225">
        <v>58</v>
      </c>
      <c r="E1225" t="s">
        <v>19</v>
      </c>
      <c r="F1225" t="s">
        <v>281</v>
      </c>
      <c r="G1225" s="1">
        <v>44092</v>
      </c>
      <c r="H1225" t="s">
        <v>45</v>
      </c>
      <c r="I1225" t="s">
        <v>93</v>
      </c>
      <c r="J1225" s="2" t="s">
        <v>4114</v>
      </c>
      <c r="K1225" t="s">
        <v>39</v>
      </c>
      <c r="L1225" t="s">
        <v>4115</v>
      </c>
      <c r="M1225" t="s">
        <v>41</v>
      </c>
      <c r="N1225" t="s">
        <v>55</v>
      </c>
      <c r="O1225" s="3">
        <v>45078.420729166668</v>
      </c>
      <c r="P1225" s="3">
        <v>45078.204062500001</v>
      </c>
      <c r="Q1225">
        <v>5</v>
      </c>
      <c r="R1225">
        <v>1224</v>
      </c>
      <c r="S1225" t="str">
        <f>PROPER(CustomerSupport[[#This Row],[Resolution]])</f>
        <v>Might Mission Power Nor Doctor.</v>
      </c>
      <c r="T1225" t="str">
        <f>TRIM(CustomerSupport[[#This Row],[Customer Name]])</f>
        <v>Ryan Romero</v>
      </c>
      <c r="U1225">
        <f>MONTH(CustomerSupport[[#This Row],[Date of Purchase]])</f>
        <v>9</v>
      </c>
      <c r="V1225" t="str">
        <f>TEXT('Working data'!G1225,"mmmm")</f>
        <v>September</v>
      </c>
      <c r="W1225">
        <f>YEAR(CustomerSupport[[#This Row],[Date of Purchase]])</f>
        <v>2020</v>
      </c>
      <c r="X1225">
        <f t="shared" si="19"/>
        <v>-5.2000000000116415</v>
      </c>
    </row>
    <row r="1226" spans="1:24" ht="14.25" customHeight="1" x14ac:dyDescent="0.4">
      <c r="A1226">
        <v>1225</v>
      </c>
      <c r="B1226" t="s">
        <v>4116</v>
      </c>
      <c r="C1226" t="s">
        <v>4117</v>
      </c>
      <c r="D1226">
        <v>20</v>
      </c>
      <c r="E1226" t="s">
        <v>19</v>
      </c>
      <c r="F1226" t="s">
        <v>44</v>
      </c>
      <c r="G1226" s="1">
        <v>44100</v>
      </c>
      <c r="H1226" t="s">
        <v>45</v>
      </c>
      <c r="I1226" t="s">
        <v>113</v>
      </c>
      <c r="J1226" s="2" t="s">
        <v>4118</v>
      </c>
      <c r="K1226" t="s">
        <v>62</v>
      </c>
      <c r="M1226" t="s">
        <v>25</v>
      </c>
      <c r="N1226" t="s">
        <v>26</v>
      </c>
      <c r="R1226">
        <v>1225</v>
      </c>
      <c r="S1226" t="str">
        <f>PROPER(CustomerSupport[[#This Row],[Resolution]])</f>
        <v/>
      </c>
      <c r="T1226" t="str">
        <f>TRIM(CustomerSupport[[#This Row],[Customer Name]])</f>
        <v>Jennifer Turner</v>
      </c>
      <c r="U1226">
        <f>MONTH(CustomerSupport[[#This Row],[Date of Purchase]])</f>
        <v>9</v>
      </c>
      <c r="V1226" t="str">
        <f>TEXT('Working data'!G1226,"mmmm")</f>
        <v>September</v>
      </c>
      <c r="W1226">
        <f>YEAR(CustomerSupport[[#This Row],[Date of Purchase]])</f>
        <v>2020</v>
      </c>
      <c r="X1226" t="str">
        <f t="shared" si="19"/>
        <v/>
      </c>
    </row>
    <row r="1227" spans="1:24" ht="14.25" customHeight="1" x14ac:dyDescent="0.4">
      <c r="A1227">
        <v>1226</v>
      </c>
      <c r="B1227" t="s">
        <v>4119</v>
      </c>
      <c r="C1227" t="s">
        <v>4120</v>
      </c>
      <c r="D1227">
        <v>66</v>
      </c>
      <c r="E1227" t="s">
        <v>19</v>
      </c>
      <c r="F1227" t="s">
        <v>281</v>
      </c>
      <c r="G1227" s="1">
        <v>44358</v>
      </c>
      <c r="H1227" t="s">
        <v>67</v>
      </c>
      <c r="I1227" t="s">
        <v>46</v>
      </c>
      <c r="J1227" s="2" t="s">
        <v>4121</v>
      </c>
      <c r="K1227" t="s">
        <v>24</v>
      </c>
      <c r="M1227" t="s">
        <v>41</v>
      </c>
      <c r="N1227" t="s">
        <v>26</v>
      </c>
      <c r="O1227" s="3">
        <v>45078.122858796298</v>
      </c>
      <c r="R1227">
        <v>1226</v>
      </c>
      <c r="S1227" t="str">
        <f>PROPER(CustomerSupport[[#This Row],[Resolution]])</f>
        <v/>
      </c>
      <c r="T1227" t="str">
        <f>TRIM(CustomerSupport[[#This Row],[Customer Name]])</f>
        <v>Ryan Chase</v>
      </c>
      <c r="U1227">
        <f>MONTH(CustomerSupport[[#This Row],[Date of Purchase]])</f>
        <v>6</v>
      </c>
      <c r="V1227" t="str">
        <f>TEXT('Working data'!G1227,"mmmm")</f>
        <v>June</v>
      </c>
      <c r="W1227">
        <f>YEAR(CustomerSupport[[#This Row],[Date of Purchase]])</f>
        <v>2021</v>
      </c>
      <c r="X1227" t="str">
        <f t="shared" si="19"/>
        <v/>
      </c>
    </row>
    <row r="1228" spans="1:24" ht="14.25" customHeight="1" x14ac:dyDescent="0.4">
      <c r="A1228">
        <v>1227</v>
      </c>
      <c r="B1228" t="s">
        <v>4122</v>
      </c>
      <c r="C1228" t="s">
        <v>4123</v>
      </c>
      <c r="D1228">
        <v>57</v>
      </c>
      <c r="E1228" t="s">
        <v>19</v>
      </c>
      <c r="F1228" t="s">
        <v>211</v>
      </c>
      <c r="G1228" s="1">
        <v>43871</v>
      </c>
      <c r="H1228" t="s">
        <v>59</v>
      </c>
      <c r="I1228" t="s">
        <v>77</v>
      </c>
      <c r="J1228" s="2" t="s">
        <v>4124</v>
      </c>
      <c r="K1228" t="s">
        <v>24</v>
      </c>
      <c r="M1228" t="s">
        <v>41</v>
      </c>
      <c r="N1228" t="s">
        <v>33</v>
      </c>
      <c r="O1228" s="3">
        <v>45078.452719907407</v>
      </c>
      <c r="R1228">
        <v>1227</v>
      </c>
      <c r="S1228" t="str">
        <f>PROPER(CustomerSupport[[#This Row],[Resolution]])</f>
        <v/>
      </c>
      <c r="T1228" t="str">
        <f>TRIM(CustomerSupport[[#This Row],[Customer Name]])</f>
        <v>Stephanie Miller</v>
      </c>
      <c r="U1228">
        <f>MONTH(CustomerSupport[[#This Row],[Date of Purchase]])</f>
        <v>2</v>
      </c>
      <c r="V1228" t="str">
        <f>TEXT('Working data'!G1228,"mmmm")</f>
        <v>February</v>
      </c>
      <c r="W1228">
        <f>YEAR(CustomerSupport[[#This Row],[Date of Purchase]])</f>
        <v>2020</v>
      </c>
      <c r="X1228" t="str">
        <f t="shared" si="19"/>
        <v/>
      </c>
    </row>
    <row r="1229" spans="1:24" ht="14.25" customHeight="1" x14ac:dyDescent="0.4">
      <c r="A1229">
        <v>1228</v>
      </c>
      <c r="B1229" t="s">
        <v>4125</v>
      </c>
      <c r="C1229" t="s">
        <v>4126</v>
      </c>
      <c r="D1229">
        <v>56</v>
      </c>
      <c r="E1229" t="s">
        <v>19</v>
      </c>
      <c r="F1229" t="s">
        <v>20</v>
      </c>
      <c r="G1229" s="1">
        <v>44413</v>
      </c>
      <c r="H1229" t="s">
        <v>45</v>
      </c>
      <c r="I1229" t="s">
        <v>67</v>
      </c>
      <c r="J1229" s="2" t="s">
        <v>4127</v>
      </c>
      <c r="K1229" t="s">
        <v>62</v>
      </c>
      <c r="M1229" t="s">
        <v>89</v>
      </c>
      <c r="N1229" t="s">
        <v>83</v>
      </c>
      <c r="R1229">
        <v>1228</v>
      </c>
      <c r="S1229" t="str">
        <f>PROPER(CustomerSupport[[#This Row],[Resolution]])</f>
        <v/>
      </c>
      <c r="T1229" t="str">
        <f>TRIM(CustomerSupport[[#This Row],[Customer Name]])</f>
        <v>Gregory Cross</v>
      </c>
      <c r="U1229">
        <f>MONTH(CustomerSupport[[#This Row],[Date of Purchase]])</f>
        <v>8</v>
      </c>
      <c r="V1229" t="str">
        <f>TEXT('Working data'!G1229,"mmmm")</f>
        <v>August</v>
      </c>
      <c r="W1229">
        <f>YEAR(CustomerSupport[[#This Row],[Date of Purchase]])</f>
        <v>2021</v>
      </c>
      <c r="X1229" t="str">
        <f t="shared" si="19"/>
        <v/>
      </c>
    </row>
    <row r="1230" spans="1:24" ht="14.25" customHeight="1" x14ac:dyDescent="0.4">
      <c r="A1230">
        <v>1229</v>
      </c>
      <c r="B1230" t="s">
        <v>4128</v>
      </c>
      <c r="C1230" t="s">
        <v>4129</v>
      </c>
      <c r="D1230">
        <v>58</v>
      </c>
      <c r="E1230" t="s">
        <v>19</v>
      </c>
      <c r="F1230" t="s">
        <v>286</v>
      </c>
      <c r="G1230" s="1">
        <v>44400</v>
      </c>
      <c r="H1230" t="s">
        <v>59</v>
      </c>
      <c r="I1230" t="s">
        <v>99</v>
      </c>
      <c r="J1230" s="2" t="s">
        <v>4130</v>
      </c>
      <c r="K1230" t="s">
        <v>39</v>
      </c>
      <c r="L1230" t="s">
        <v>4131</v>
      </c>
      <c r="M1230" t="s">
        <v>25</v>
      </c>
      <c r="N1230" t="s">
        <v>55</v>
      </c>
      <c r="O1230" s="3">
        <v>45078.813877314817</v>
      </c>
      <c r="P1230" s="3">
        <v>45078.711793981478</v>
      </c>
      <c r="Q1230">
        <v>4</v>
      </c>
      <c r="R1230">
        <v>1229</v>
      </c>
      <c r="S1230" t="str">
        <f>PROPER(CustomerSupport[[#This Row],[Resolution]])</f>
        <v>Second No Major Truth Doctor Wear.</v>
      </c>
      <c r="T1230" t="str">
        <f>TRIM(CustomerSupport[[#This Row],[Customer Name]])</f>
        <v>Leslie Terry</v>
      </c>
      <c r="U1230">
        <f>MONTH(CustomerSupport[[#This Row],[Date of Purchase]])</f>
        <v>7</v>
      </c>
      <c r="V1230" t="str">
        <f>TEXT('Working data'!G1230,"mmmm")</f>
        <v>July</v>
      </c>
      <c r="W1230">
        <f>YEAR(CustomerSupport[[#This Row],[Date of Purchase]])</f>
        <v>2021</v>
      </c>
      <c r="X1230">
        <f t="shared" si="19"/>
        <v>-2.4500000001280569</v>
      </c>
    </row>
    <row r="1231" spans="1:24" ht="14.25" customHeight="1" x14ac:dyDescent="0.4">
      <c r="A1231">
        <v>1230</v>
      </c>
      <c r="B1231" t="s">
        <v>606</v>
      </c>
      <c r="C1231" t="s">
        <v>4132</v>
      </c>
      <c r="D1231">
        <v>36</v>
      </c>
      <c r="E1231" t="s">
        <v>19</v>
      </c>
      <c r="F1231" t="s">
        <v>86</v>
      </c>
      <c r="G1231" s="1">
        <v>43845</v>
      </c>
      <c r="H1231" t="s">
        <v>67</v>
      </c>
      <c r="I1231" t="s">
        <v>77</v>
      </c>
      <c r="J1231" s="2" t="s">
        <v>4133</v>
      </c>
      <c r="K1231" t="s">
        <v>24</v>
      </c>
      <c r="M1231" t="s">
        <v>41</v>
      </c>
      <c r="N1231" t="s">
        <v>83</v>
      </c>
      <c r="O1231" s="3">
        <v>45078.736111111109</v>
      </c>
      <c r="R1231">
        <v>1230</v>
      </c>
      <c r="S1231" t="str">
        <f>PROPER(CustomerSupport[[#This Row],[Resolution]])</f>
        <v/>
      </c>
      <c r="T1231" t="str">
        <f>TRIM(CustomerSupport[[#This Row],[Customer Name]])</f>
        <v>Amy Johnson</v>
      </c>
      <c r="U1231">
        <f>MONTH(CustomerSupport[[#This Row],[Date of Purchase]])</f>
        <v>1</v>
      </c>
      <c r="V1231" t="str">
        <f>TEXT('Working data'!G1231,"mmmm")</f>
        <v>January</v>
      </c>
      <c r="W1231">
        <f>YEAR(CustomerSupport[[#This Row],[Date of Purchase]])</f>
        <v>2020</v>
      </c>
      <c r="X1231" t="str">
        <f t="shared" si="19"/>
        <v/>
      </c>
    </row>
    <row r="1232" spans="1:24" ht="14.25" customHeight="1" x14ac:dyDescent="0.4">
      <c r="A1232">
        <v>1231</v>
      </c>
      <c r="B1232" t="s">
        <v>4134</v>
      </c>
      <c r="C1232" t="s">
        <v>4135</v>
      </c>
      <c r="D1232">
        <v>22</v>
      </c>
      <c r="E1232" t="s">
        <v>29</v>
      </c>
      <c r="F1232" t="s">
        <v>161</v>
      </c>
      <c r="G1232" s="1">
        <v>44311</v>
      </c>
      <c r="H1232" t="s">
        <v>66</v>
      </c>
      <c r="I1232" t="s">
        <v>67</v>
      </c>
      <c r="J1232" s="2" t="s">
        <v>4136</v>
      </c>
      <c r="K1232" t="s">
        <v>24</v>
      </c>
      <c r="M1232" t="s">
        <v>143</v>
      </c>
      <c r="N1232" t="s">
        <v>55</v>
      </c>
      <c r="O1232" s="3">
        <v>45078.474305555559</v>
      </c>
      <c r="R1232">
        <v>1231</v>
      </c>
      <c r="S1232" t="str">
        <f>PROPER(CustomerSupport[[#This Row],[Resolution]])</f>
        <v/>
      </c>
      <c r="T1232" t="str">
        <f>TRIM(CustomerSupport[[#This Row],[Customer Name]])</f>
        <v>Michael Obrien</v>
      </c>
      <c r="U1232">
        <f>MONTH(CustomerSupport[[#This Row],[Date of Purchase]])</f>
        <v>4</v>
      </c>
      <c r="V1232" t="str">
        <f>TEXT('Working data'!G1232,"mmmm")</f>
        <v>April</v>
      </c>
      <c r="W1232">
        <f>YEAR(CustomerSupport[[#This Row],[Date of Purchase]])</f>
        <v>2021</v>
      </c>
      <c r="X1232" t="str">
        <f t="shared" si="19"/>
        <v/>
      </c>
    </row>
    <row r="1233" spans="1:24" ht="14.25" customHeight="1" x14ac:dyDescent="0.4">
      <c r="A1233">
        <v>1232</v>
      </c>
      <c r="B1233" t="s">
        <v>4137</v>
      </c>
      <c r="C1233" t="s">
        <v>4138</v>
      </c>
      <c r="D1233">
        <v>66</v>
      </c>
      <c r="E1233" t="s">
        <v>19</v>
      </c>
      <c r="F1233" t="s">
        <v>173</v>
      </c>
      <c r="G1233" s="1">
        <v>43841</v>
      </c>
      <c r="H1233" t="s">
        <v>59</v>
      </c>
      <c r="I1233" t="s">
        <v>52</v>
      </c>
      <c r="J1233" s="2" t="s">
        <v>4139</v>
      </c>
      <c r="K1233" t="s">
        <v>39</v>
      </c>
      <c r="L1233" t="s">
        <v>4140</v>
      </c>
      <c r="M1233" t="s">
        <v>25</v>
      </c>
      <c r="N1233" t="s">
        <v>26</v>
      </c>
      <c r="O1233" s="3">
        <v>45078.502106481479</v>
      </c>
      <c r="P1233" s="3">
        <v>45078.136134259257</v>
      </c>
      <c r="Q1233">
        <v>1</v>
      </c>
      <c r="R1233">
        <v>1232</v>
      </c>
      <c r="S1233" t="str">
        <f>PROPER(CustomerSupport[[#This Row],[Resolution]])</f>
        <v>Several Season Right Indicate School If.</v>
      </c>
      <c r="T1233" t="str">
        <f>TRIM(CustomerSupport[[#This Row],[Customer Name]])</f>
        <v>Kenneth Gregory</v>
      </c>
      <c r="U1233">
        <f>MONTH(CustomerSupport[[#This Row],[Date of Purchase]])</f>
        <v>1</v>
      </c>
      <c r="V1233" t="str">
        <f>TEXT('Working data'!G1233,"mmmm")</f>
        <v>January</v>
      </c>
      <c r="W1233">
        <f>YEAR(CustomerSupport[[#This Row],[Date of Purchase]])</f>
        <v>2020</v>
      </c>
      <c r="X1233">
        <f t="shared" si="19"/>
        <v>-8.7833333333255723</v>
      </c>
    </row>
    <row r="1234" spans="1:24" ht="14.25" customHeight="1" x14ac:dyDescent="0.4">
      <c r="A1234">
        <v>1233</v>
      </c>
      <c r="B1234" t="s">
        <v>4141</v>
      </c>
      <c r="C1234" t="s">
        <v>4142</v>
      </c>
      <c r="D1234">
        <v>22</v>
      </c>
      <c r="E1234" t="s">
        <v>29</v>
      </c>
      <c r="F1234" t="s">
        <v>103</v>
      </c>
      <c r="G1234" s="1">
        <v>44056</v>
      </c>
      <c r="H1234" t="s">
        <v>21</v>
      </c>
      <c r="I1234" t="s">
        <v>141</v>
      </c>
      <c r="J1234" t="s">
        <v>4143</v>
      </c>
      <c r="K1234" t="s">
        <v>24</v>
      </c>
      <c r="M1234" t="s">
        <v>143</v>
      </c>
      <c r="N1234" t="s">
        <v>55</v>
      </c>
      <c r="O1234" s="3">
        <v>45078.275057870371</v>
      </c>
      <c r="R1234">
        <v>1233</v>
      </c>
      <c r="S1234" t="str">
        <f>PROPER(CustomerSupport[[#This Row],[Resolution]])</f>
        <v/>
      </c>
      <c r="T1234" t="str">
        <f>TRIM(CustomerSupport[[#This Row],[Customer Name]])</f>
        <v>Emily Murray</v>
      </c>
      <c r="U1234">
        <f>MONTH(CustomerSupport[[#This Row],[Date of Purchase]])</f>
        <v>8</v>
      </c>
      <c r="V1234" t="str">
        <f>TEXT('Working data'!G1234,"mmmm")</f>
        <v>August</v>
      </c>
      <c r="W1234">
        <f>YEAR(CustomerSupport[[#This Row],[Date of Purchase]])</f>
        <v>2020</v>
      </c>
      <c r="X1234" t="str">
        <f t="shared" si="19"/>
        <v/>
      </c>
    </row>
    <row r="1235" spans="1:24" ht="14.25" customHeight="1" x14ac:dyDescent="0.4">
      <c r="A1235">
        <v>1234</v>
      </c>
      <c r="B1235" t="s">
        <v>4144</v>
      </c>
      <c r="C1235" t="s">
        <v>4145</v>
      </c>
      <c r="D1235">
        <v>19</v>
      </c>
      <c r="E1235" t="s">
        <v>19</v>
      </c>
      <c r="F1235" t="s">
        <v>339</v>
      </c>
      <c r="G1235" s="1">
        <v>44283</v>
      </c>
      <c r="H1235" t="s">
        <v>66</v>
      </c>
      <c r="I1235" t="s">
        <v>141</v>
      </c>
      <c r="J1235" s="2" t="s">
        <v>4146</v>
      </c>
      <c r="K1235" t="s">
        <v>62</v>
      </c>
      <c r="M1235" t="s">
        <v>89</v>
      </c>
      <c r="N1235" t="s">
        <v>33</v>
      </c>
      <c r="R1235">
        <v>1234</v>
      </c>
      <c r="S1235" t="str">
        <f>PROPER(CustomerSupport[[#This Row],[Resolution]])</f>
        <v/>
      </c>
      <c r="T1235" t="str">
        <f>TRIM(CustomerSupport[[#This Row],[Customer Name]])</f>
        <v>Kevin Cox</v>
      </c>
      <c r="U1235">
        <f>MONTH(CustomerSupport[[#This Row],[Date of Purchase]])</f>
        <v>3</v>
      </c>
      <c r="V1235" t="str">
        <f>TEXT('Working data'!G1235,"mmmm")</f>
        <v>March</v>
      </c>
      <c r="W1235">
        <f>YEAR(CustomerSupport[[#This Row],[Date of Purchase]])</f>
        <v>2021</v>
      </c>
      <c r="X1235" t="str">
        <f t="shared" si="19"/>
        <v/>
      </c>
    </row>
    <row r="1236" spans="1:24" ht="14.25" customHeight="1" x14ac:dyDescent="0.4">
      <c r="A1236">
        <v>1235</v>
      </c>
      <c r="B1236" t="s">
        <v>4147</v>
      </c>
      <c r="C1236" t="s">
        <v>4148</v>
      </c>
      <c r="D1236">
        <v>57</v>
      </c>
      <c r="E1236" t="s">
        <v>19</v>
      </c>
      <c r="F1236" t="s">
        <v>339</v>
      </c>
      <c r="G1236" s="1">
        <v>44225</v>
      </c>
      <c r="H1236" t="s">
        <v>67</v>
      </c>
      <c r="I1236" t="s">
        <v>177</v>
      </c>
      <c r="J1236" t="s">
        <v>1141</v>
      </c>
      <c r="K1236" t="s">
        <v>62</v>
      </c>
      <c r="M1236" t="s">
        <v>89</v>
      </c>
      <c r="N1236" t="s">
        <v>55</v>
      </c>
      <c r="R1236">
        <v>1235</v>
      </c>
      <c r="S1236" t="str">
        <f>PROPER(CustomerSupport[[#This Row],[Resolution]])</f>
        <v/>
      </c>
      <c r="T1236" t="str">
        <f>TRIM(CustomerSupport[[#This Row],[Customer Name]])</f>
        <v>Carlos Jackson</v>
      </c>
      <c r="U1236">
        <f>MONTH(CustomerSupport[[#This Row],[Date of Purchase]])</f>
        <v>1</v>
      </c>
      <c r="V1236" t="str">
        <f>TEXT('Working data'!G1236,"mmmm")</f>
        <v>January</v>
      </c>
      <c r="W1236">
        <f>YEAR(CustomerSupport[[#This Row],[Date of Purchase]])</f>
        <v>2021</v>
      </c>
      <c r="X1236" t="str">
        <f t="shared" si="19"/>
        <v/>
      </c>
    </row>
    <row r="1237" spans="1:24" ht="14.25" customHeight="1" x14ac:dyDescent="0.4">
      <c r="A1237">
        <v>1236</v>
      </c>
      <c r="B1237" t="s">
        <v>4149</v>
      </c>
      <c r="C1237" t="s">
        <v>4150</v>
      </c>
      <c r="D1237">
        <v>64</v>
      </c>
      <c r="E1237" t="s">
        <v>58</v>
      </c>
      <c r="F1237" t="s">
        <v>103</v>
      </c>
      <c r="G1237" s="1">
        <v>44508</v>
      </c>
      <c r="H1237" t="s">
        <v>21</v>
      </c>
      <c r="I1237" t="s">
        <v>177</v>
      </c>
      <c r="J1237" t="s">
        <v>4151</v>
      </c>
      <c r="K1237" t="s">
        <v>62</v>
      </c>
      <c r="M1237" t="s">
        <v>89</v>
      </c>
      <c r="N1237" t="s">
        <v>55</v>
      </c>
      <c r="R1237">
        <v>1236</v>
      </c>
      <c r="S1237" t="str">
        <f>PROPER(CustomerSupport[[#This Row],[Resolution]])</f>
        <v/>
      </c>
      <c r="T1237" t="str">
        <f>TRIM(CustomerSupport[[#This Row],[Customer Name]])</f>
        <v>Derek Hunter</v>
      </c>
      <c r="U1237">
        <f>MONTH(CustomerSupport[[#This Row],[Date of Purchase]])</f>
        <v>11</v>
      </c>
      <c r="V1237" t="str">
        <f>TEXT('Working data'!G1237,"mmmm")</f>
        <v>November</v>
      </c>
      <c r="W1237">
        <f>YEAR(CustomerSupport[[#This Row],[Date of Purchase]])</f>
        <v>2021</v>
      </c>
      <c r="X1237" t="str">
        <f t="shared" si="19"/>
        <v/>
      </c>
    </row>
    <row r="1238" spans="1:24" ht="14.25" customHeight="1" x14ac:dyDescent="0.4">
      <c r="A1238">
        <v>1237</v>
      </c>
      <c r="B1238" t="s">
        <v>4152</v>
      </c>
      <c r="C1238" t="s">
        <v>4153</v>
      </c>
      <c r="D1238">
        <v>57</v>
      </c>
      <c r="E1238" t="s">
        <v>58</v>
      </c>
      <c r="F1238" t="s">
        <v>71</v>
      </c>
      <c r="G1238" s="1">
        <v>43858</v>
      </c>
      <c r="H1238" t="s">
        <v>21</v>
      </c>
      <c r="I1238" t="s">
        <v>37</v>
      </c>
      <c r="J1238" s="2" t="s">
        <v>4154</v>
      </c>
      <c r="K1238" t="s">
        <v>62</v>
      </c>
      <c r="M1238" t="s">
        <v>25</v>
      </c>
      <c r="N1238" t="s">
        <v>33</v>
      </c>
      <c r="R1238">
        <v>1237</v>
      </c>
      <c r="S1238" t="str">
        <f>PROPER(CustomerSupport[[#This Row],[Resolution]])</f>
        <v/>
      </c>
      <c r="T1238" t="str">
        <f>TRIM(CustomerSupport[[#This Row],[Customer Name]])</f>
        <v>Jeremy Diaz</v>
      </c>
      <c r="U1238">
        <f>MONTH(CustomerSupport[[#This Row],[Date of Purchase]])</f>
        <v>1</v>
      </c>
      <c r="V1238" t="str">
        <f>TEXT('Working data'!G1238,"mmmm")</f>
        <v>January</v>
      </c>
      <c r="W1238">
        <f>YEAR(CustomerSupport[[#This Row],[Date of Purchase]])</f>
        <v>2020</v>
      </c>
      <c r="X1238" t="str">
        <f t="shared" si="19"/>
        <v/>
      </c>
    </row>
    <row r="1239" spans="1:24" ht="14.25" customHeight="1" x14ac:dyDescent="0.4">
      <c r="A1239">
        <v>1238</v>
      </c>
      <c r="B1239" t="s">
        <v>4155</v>
      </c>
      <c r="C1239" t="s">
        <v>4156</v>
      </c>
      <c r="D1239">
        <v>24</v>
      </c>
      <c r="E1239" t="s">
        <v>58</v>
      </c>
      <c r="F1239" t="s">
        <v>86</v>
      </c>
      <c r="G1239" s="1">
        <v>44045</v>
      </c>
      <c r="H1239" t="s">
        <v>67</v>
      </c>
      <c r="I1239" t="s">
        <v>31</v>
      </c>
      <c r="J1239" s="2" t="s">
        <v>4157</v>
      </c>
      <c r="K1239" t="s">
        <v>62</v>
      </c>
      <c r="M1239" t="s">
        <v>89</v>
      </c>
      <c r="N1239" t="s">
        <v>33</v>
      </c>
      <c r="R1239">
        <v>1238</v>
      </c>
      <c r="S1239" t="str">
        <f>PROPER(CustomerSupport[[#This Row],[Resolution]])</f>
        <v/>
      </c>
      <c r="T1239" t="str">
        <f>TRIM(CustomerSupport[[#This Row],[Customer Name]])</f>
        <v>Troy Molina</v>
      </c>
      <c r="U1239">
        <f>MONTH(CustomerSupport[[#This Row],[Date of Purchase]])</f>
        <v>8</v>
      </c>
      <c r="V1239" t="str">
        <f>TEXT('Working data'!G1239,"mmmm")</f>
        <v>August</v>
      </c>
      <c r="W1239">
        <f>YEAR(CustomerSupport[[#This Row],[Date of Purchase]])</f>
        <v>2020</v>
      </c>
      <c r="X1239" t="str">
        <f t="shared" si="19"/>
        <v/>
      </c>
    </row>
    <row r="1240" spans="1:24" ht="14.25" customHeight="1" x14ac:dyDescent="0.4">
      <c r="A1240">
        <v>1239</v>
      </c>
      <c r="B1240" t="s">
        <v>4158</v>
      </c>
      <c r="C1240" t="s">
        <v>4159</v>
      </c>
      <c r="D1240">
        <v>26</v>
      </c>
      <c r="E1240" t="s">
        <v>58</v>
      </c>
      <c r="F1240" t="s">
        <v>134</v>
      </c>
      <c r="G1240" s="1">
        <v>44355</v>
      </c>
      <c r="H1240" t="s">
        <v>67</v>
      </c>
      <c r="I1240" t="s">
        <v>31</v>
      </c>
      <c r="J1240" t="s">
        <v>4160</v>
      </c>
      <c r="K1240" t="s">
        <v>24</v>
      </c>
      <c r="M1240" t="s">
        <v>89</v>
      </c>
      <c r="N1240" t="s">
        <v>83</v>
      </c>
      <c r="O1240" s="3">
        <v>45078.540405092594</v>
      </c>
      <c r="R1240">
        <v>1239</v>
      </c>
      <c r="S1240" t="str">
        <f>PROPER(CustomerSupport[[#This Row],[Resolution]])</f>
        <v/>
      </c>
      <c r="T1240" t="str">
        <f>TRIM(CustomerSupport[[#This Row],[Customer Name]])</f>
        <v>Brandy Webb</v>
      </c>
      <c r="U1240">
        <f>MONTH(CustomerSupport[[#This Row],[Date of Purchase]])</f>
        <v>6</v>
      </c>
      <c r="V1240" t="str">
        <f>TEXT('Working data'!G1240,"mmmm")</f>
        <v>June</v>
      </c>
      <c r="W1240">
        <f>YEAR(CustomerSupport[[#This Row],[Date of Purchase]])</f>
        <v>2021</v>
      </c>
      <c r="X1240" t="str">
        <f t="shared" si="19"/>
        <v/>
      </c>
    </row>
    <row r="1241" spans="1:24" ht="14.25" customHeight="1" x14ac:dyDescent="0.4">
      <c r="A1241">
        <v>1240</v>
      </c>
      <c r="B1241" t="s">
        <v>4161</v>
      </c>
      <c r="C1241" t="s">
        <v>4162</v>
      </c>
      <c r="D1241">
        <v>19</v>
      </c>
      <c r="E1241" t="s">
        <v>19</v>
      </c>
      <c r="F1241" t="s">
        <v>456</v>
      </c>
      <c r="G1241" s="1">
        <v>43886</v>
      </c>
      <c r="H1241" t="s">
        <v>59</v>
      </c>
      <c r="I1241" t="s">
        <v>37</v>
      </c>
      <c r="J1241" s="2" t="s">
        <v>4163</v>
      </c>
      <c r="K1241" t="s">
        <v>39</v>
      </c>
      <c r="L1241" t="s">
        <v>4164</v>
      </c>
      <c r="M1241" t="s">
        <v>25</v>
      </c>
      <c r="N1241" t="s">
        <v>55</v>
      </c>
      <c r="O1241" s="3">
        <v>45078.047361111108</v>
      </c>
      <c r="P1241" s="3">
        <v>45078.908472222225</v>
      </c>
      <c r="Q1241">
        <v>1</v>
      </c>
      <c r="R1241">
        <v>1240</v>
      </c>
      <c r="S1241" t="str">
        <f>PROPER(CustomerSupport[[#This Row],[Resolution]])</f>
        <v>Start Spend From.</v>
      </c>
      <c r="T1241" t="str">
        <f>TRIM(CustomerSupport[[#This Row],[Customer Name]])</f>
        <v>John Solis</v>
      </c>
      <c r="U1241">
        <f>MONTH(CustomerSupport[[#This Row],[Date of Purchase]])</f>
        <v>2</v>
      </c>
      <c r="V1241" t="str">
        <f>TEXT('Working data'!G1241,"mmmm")</f>
        <v>February</v>
      </c>
      <c r="W1241">
        <f>YEAR(CustomerSupport[[#This Row],[Date of Purchase]])</f>
        <v>2020</v>
      </c>
      <c r="X1241">
        <f t="shared" si="19"/>
        <v>20.666666666802485</v>
      </c>
    </row>
    <row r="1242" spans="1:24" ht="14.25" customHeight="1" x14ac:dyDescent="0.4">
      <c r="A1242">
        <v>1241</v>
      </c>
      <c r="B1242" t="s">
        <v>4165</v>
      </c>
      <c r="C1242" t="s">
        <v>4166</v>
      </c>
      <c r="D1242">
        <v>51</v>
      </c>
      <c r="E1242" t="s">
        <v>29</v>
      </c>
      <c r="F1242" t="s">
        <v>211</v>
      </c>
      <c r="G1242" s="1">
        <v>43877</v>
      </c>
      <c r="H1242" t="s">
        <v>66</v>
      </c>
      <c r="I1242" t="s">
        <v>52</v>
      </c>
      <c r="J1242" s="2" t="s">
        <v>4167</v>
      </c>
      <c r="K1242" t="s">
        <v>24</v>
      </c>
      <c r="M1242" t="s">
        <v>25</v>
      </c>
      <c r="N1242" t="s">
        <v>55</v>
      </c>
      <c r="O1242" s="3">
        <v>45078.642523148148</v>
      </c>
      <c r="R1242">
        <v>1241</v>
      </c>
      <c r="S1242" t="str">
        <f>PROPER(CustomerSupport[[#This Row],[Resolution]])</f>
        <v/>
      </c>
      <c r="T1242" t="str">
        <f>TRIM(CustomerSupport[[#This Row],[Customer Name]])</f>
        <v>Sheri Larson</v>
      </c>
      <c r="U1242">
        <f>MONTH(CustomerSupport[[#This Row],[Date of Purchase]])</f>
        <v>2</v>
      </c>
      <c r="V1242" t="str">
        <f>TEXT('Working data'!G1242,"mmmm")</f>
        <v>February</v>
      </c>
      <c r="W1242">
        <f>YEAR(CustomerSupport[[#This Row],[Date of Purchase]])</f>
        <v>2020</v>
      </c>
      <c r="X1242" t="str">
        <f t="shared" si="19"/>
        <v/>
      </c>
    </row>
    <row r="1243" spans="1:24" ht="14.25" customHeight="1" x14ac:dyDescent="0.4">
      <c r="A1243">
        <v>1242</v>
      </c>
      <c r="B1243" t="s">
        <v>4168</v>
      </c>
      <c r="C1243" t="s">
        <v>4169</v>
      </c>
      <c r="D1243">
        <v>43</v>
      </c>
      <c r="E1243" t="s">
        <v>29</v>
      </c>
      <c r="F1243" t="s">
        <v>44</v>
      </c>
      <c r="G1243" s="1">
        <v>44480</v>
      </c>
      <c r="H1243" t="s">
        <v>59</v>
      </c>
      <c r="I1243" t="s">
        <v>52</v>
      </c>
      <c r="J1243" s="2" t="s">
        <v>4170</v>
      </c>
      <c r="K1243" t="s">
        <v>62</v>
      </c>
      <c r="M1243" t="s">
        <v>25</v>
      </c>
      <c r="N1243" t="s">
        <v>83</v>
      </c>
      <c r="R1243">
        <v>1242</v>
      </c>
      <c r="S1243" t="str">
        <f>PROPER(CustomerSupport[[#This Row],[Resolution]])</f>
        <v/>
      </c>
      <c r="T1243" t="str">
        <f>TRIM(CustomerSupport[[#This Row],[Customer Name]])</f>
        <v>Mary Lyons</v>
      </c>
      <c r="U1243">
        <f>MONTH(CustomerSupport[[#This Row],[Date of Purchase]])</f>
        <v>10</v>
      </c>
      <c r="V1243" t="str">
        <f>TEXT('Working data'!G1243,"mmmm")</f>
        <v>October</v>
      </c>
      <c r="W1243">
        <f>YEAR(CustomerSupport[[#This Row],[Date of Purchase]])</f>
        <v>2021</v>
      </c>
      <c r="X1243" t="str">
        <f t="shared" si="19"/>
        <v/>
      </c>
    </row>
    <row r="1244" spans="1:24" ht="14.25" customHeight="1" x14ac:dyDescent="0.4">
      <c r="A1244">
        <v>1243</v>
      </c>
      <c r="B1244" t="s">
        <v>4171</v>
      </c>
      <c r="C1244" t="s">
        <v>4172</v>
      </c>
      <c r="D1244">
        <v>50</v>
      </c>
      <c r="E1244" t="s">
        <v>29</v>
      </c>
      <c r="F1244" t="s">
        <v>134</v>
      </c>
      <c r="G1244" s="1">
        <v>44029</v>
      </c>
      <c r="H1244" t="s">
        <v>45</v>
      </c>
      <c r="I1244" t="s">
        <v>72</v>
      </c>
      <c r="J1244" t="s">
        <v>4173</v>
      </c>
      <c r="K1244" t="s">
        <v>39</v>
      </c>
      <c r="L1244" t="s">
        <v>4174</v>
      </c>
      <c r="M1244" t="s">
        <v>41</v>
      </c>
      <c r="N1244" t="s">
        <v>83</v>
      </c>
      <c r="O1244" s="3">
        <v>45078.816851851851</v>
      </c>
      <c r="P1244" s="3">
        <v>45078.236990740741</v>
      </c>
      <c r="Q1244">
        <v>5</v>
      </c>
      <c r="R1244">
        <v>1243</v>
      </c>
      <c r="S1244" t="str">
        <f>PROPER(CustomerSupport[[#This Row],[Resolution]])</f>
        <v>Within Concern Try Whatever.</v>
      </c>
      <c r="T1244" t="str">
        <f>TRIM(CustomerSupport[[#This Row],[Customer Name]])</f>
        <v>Mark Grimes</v>
      </c>
      <c r="U1244">
        <f>MONTH(CustomerSupport[[#This Row],[Date of Purchase]])</f>
        <v>7</v>
      </c>
      <c r="V1244" t="str">
        <f>TEXT('Working data'!G1244,"mmmm")</f>
        <v>July</v>
      </c>
      <c r="W1244">
        <f>YEAR(CustomerSupport[[#This Row],[Date of Purchase]])</f>
        <v>2020</v>
      </c>
      <c r="X1244">
        <f t="shared" si="19"/>
        <v>-13.916666666627862</v>
      </c>
    </row>
    <row r="1245" spans="1:24" ht="14.25" customHeight="1" x14ac:dyDescent="0.4">
      <c r="A1245">
        <v>1244</v>
      </c>
      <c r="B1245" t="s">
        <v>4175</v>
      </c>
      <c r="C1245" t="s">
        <v>4176</v>
      </c>
      <c r="D1245">
        <v>20</v>
      </c>
      <c r="E1245" t="s">
        <v>58</v>
      </c>
      <c r="F1245" t="s">
        <v>699</v>
      </c>
      <c r="G1245" s="1">
        <v>44197</v>
      </c>
      <c r="H1245" t="s">
        <v>21</v>
      </c>
      <c r="I1245" t="s">
        <v>72</v>
      </c>
      <c r="J1245" t="s">
        <v>357</v>
      </c>
      <c r="K1245" t="s">
        <v>62</v>
      </c>
      <c r="M1245" t="s">
        <v>41</v>
      </c>
      <c r="N1245" t="s">
        <v>55</v>
      </c>
      <c r="R1245">
        <v>1244</v>
      </c>
      <c r="S1245" t="str">
        <f>PROPER(CustomerSupport[[#This Row],[Resolution]])</f>
        <v/>
      </c>
      <c r="T1245" t="str">
        <f>TRIM(CustomerSupport[[#This Row],[Customer Name]])</f>
        <v>Stephen Byrd</v>
      </c>
      <c r="U1245">
        <f>MONTH(CustomerSupport[[#This Row],[Date of Purchase]])</f>
        <v>1</v>
      </c>
      <c r="V1245" t="str">
        <f>TEXT('Working data'!G1245,"mmmm")</f>
        <v>January</v>
      </c>
      <c r="W1245">
        <f>YEAR(CustomerSupport[[#This Row],[Date of Purchase]])</f>
        <v>2021</v>
      </c>
      <c r="X1245" t="str">
        <f t="shared" si="19"/>
        <v/>
      </c>
    </row>
    <row r="1246" spans="1:24" ht="14.25" customHeight="1" x14ac:dyDescent="0.4">
      <c r="A1246">
        <v>1245</v>
      </c>
      <c r="B1246" t="s">
        <v>4177</v>
      </c>
      <c r="C1246" t="s">
        <v>4178</v>
      </c>
      <c r="D1246">
        <v>26</v>
      </c>
      <c r="E1246" t="s">
        <v>19</v>
      </c>
      <c r="F1246" t="s">
        <v>129</v>
      </c>
      <c r="G1246" s="1">
        <v>44036</v>
      </c>
      <c r="H1246" t="s">
        <v>66</v>
      </c>
      <c r="I1246" t="s">
        <v>31</v>
      </c>
      <c r="J1246" s="2" t="s">
        <v>4179</v>
      </c>
      <c r="K1246" t="s">
        <v>24</v>
      </c>
      <c r="M1246" t="s">
        <v>89</v>
      </c>
      <c r="N1246" t="s">
        <v>26</v>
      </c>
      <c r="O1246" s="3">
        <v>45078.70784722222</v>
      </c>
      <c r="R1246">
        <v>1245</v>
      </c>
      <c r="S1246" t="str">
        <f>PROPER(CustomerSupport[[#This Row],[Resolution]])</f>
        <v/>
      </c>
      <c r="T1246" t="str">
        <f>TRIM(CustomerSupport[[#This Row],[Customer Name]])</f>
        <v>Joseph Gonzalez</v>
      </c>
      <c r="U1246">
        <f>MONTH(CustomerSupport[[#This Row],[Date of Purchase]])</f>
        <v>7</v>
      </c>
      <c r="V1246" t="str">
        <f>TEXT('Working data'!G1246,"mmmm")</f>
        <v>July</v>
      </c>
      <c r="W1246">
        <f>YEAR(CustomerSupport[[#This Row],[Date of Purchase]])</f>
        <v>2020</v>
      </c>
      <c r="X1246" t="str">
        <f t="shared" si="19"/>
        <v/>
      </c>
    </row>
    <row r="1247" spans="1:24" ht="14.25" customHeight="1" x14ac:dyDescent="0.4">
      <c r="A1247">
        <v>1246</v>
      </c>
      <c r="B1247" t="s">
        <v>4180</v>
      </c>
      <c r="C1247" t="s">
        <v>4181</v>
      </c>
      <c r="D1247">
        <v>29</v>
      </c>
      <c r="E1247" t="s">
        <v>58</v>
      </c>
      <c r="F1247" t="s">
        <v>157</v>
      </c>
      <c r="G1247" s="1">
        <v>44411</v>
      </c>
      <c r="H1247" t="s">
        <v>67</v>
      </c>
      <c r="I1247" t="s">
        <v>77</v>
      </c>
      <c r="J1247" t="s">
        <v>4182</v>
      </c>
      <c r="K1247" t="s">
        <v>62</v>
      </c>
      <c r="M1247" t="s">
        <v>41</v>
      </c>
      <c r="N1247" t="s">
        <v>33</v>
      </c>
      <c r="R1247">
        <v>1246</v>
      </c>
      <c r="S1247" t="str">
        <f>PROPER(CustomerSupport[[#This Row],[Resolution]])</f>
        <v/>
      </c>
      <c r="T1247" t="str">
        <f>TRIM(CustomerSupport[[#This Row],[Customer Name]])</f>
        <v>Mr. Jordan Tapia</v>
      </c>
      <c r="U1247">
        <f>MONTH(CustomerSupport[[#This Row],[Date of Purchase]])</f>
        <v>8</v>
      </c>
      <c r="V1247" t="str">
        <f>TEXT('Working data'!G1247,"mmmm")</f>
        <v>August</v>
      </c>
      <c r="W1247">
        <f>YEAR(CustomerSupport[[#This Row],[Date of Purchase]])</f>
        <v>2021</v>
      </c>
      <c r="X1247" t="str">
        <f t="shared" si="19"/>
        <v/>
      </c>
    </row>
    <row r="1248" spans="1:24" ht="14.25" customHeight="1" x14ac:dyDescent="0.4">
      <c r="A1248">
        <v>1247</v>
      </c>
      <c r="B1248" t="s">
        <v>4183</v>
      </c>
      <c r="C1248" t="s">
        <v>4184</v>
      </c>
      <c r="D1248">
        <v>30</v>
      </c>
      <c r="E1248" t="s">
        <v>58</v>
      </c>
      <c r="F1248" t="s">
        <v>281</v>
      </c>
      <c r="G1248" s="1">
        <v>44344</v>
      </c>
      <c r="H1248" t="s">
        <v>45</v>
      </c>
      <c r="I1248" t="s">
        <v>67</v>
      </c>
      <c r="J1248" s="2" t="s">
        <v>4185</v>
      </c>
      <c r="K1248" t="s">
        <v>62</v>
      </c>
      <c r="M1248" t="s">
        <v>143</v>
      </c>
      <c r="N1248" t="s">
        <v>83</v>
      </c>
      <c r="R1248">
        <v>1247</v>
      </c>
      <c r="S1248" t="str">
        <f>PROPER(CustomerSupport[[#This Row],[Resolution]])</f>
        <v/>
      </c>
      <c r="T1248" t="str">
        <f>TRIM(CustomerSupport[[#This Row],[Customer Name]])</f>
        <v>Monica Robinson</v>
      </c>
      <c r="U1248">
        <f>MONTH(CustomerSupport[[#This Row],[Date of Purchase]])</f>
        <v>5</v>
      </c>
      <c r="V1248" t="str">
        <f>TEXT('Working data'!G1248,"mmmm")</f>
        <v>May</v>
      </c>
      <c r="W1248">
        <f>YEAR(CustomerSupport[[#This Row],[Date of Purchase]])</f>
        <v>2021</v>
      </c>
      <c r="X1248" t="str">
        <f t="shared" si="19"/>
        <v/>
      </c>
    </row>
    <row r="1249" spans="1:24" ht="14.25" customHeight="1" x14ac:dyDescent="0.4">
      <c r="A1249">
        <v>1248</v>
      </c>
      <c r="B1249" t="s">
        <v>4186</v>
      </c>
      <c r="C1249" t="s">
        <v>4187</v>
      </c>
      <c r="D1249">
        <v>38</v>
      </c>
      <c r="E1249" t="s">
        <v>29</v>
      </c>
      <c r="F1249" t="s">
        <v>86</v>
      </c>
      <c r="G1249" s="1">
        <v>44422</v>
      </c>
      <c r="H1249" t="s">
        <v>67</v>
      </c>
      <c r="I1249" t="s">
        <v>52</v>
      </c>
      <c r="J1249" s="2" t="s">
        <v>4188</v>
      </c>
      <c r="K1249" t="s">
        <v>39</v>
      </c>
      <c r="L1249" t="s">
        <v>4189</v>
      </c>
      <c r="M1249" t="s">
        <v>89</v>
      </c>
      <c r="N1249" t="s">
        <v>26</v>
      </c>
      <c r="O1249" s="3">
        <v>45078.882210648146</v>
      </c>
      <c r="P1249" s="3">
        <v>45078.012071759258</v>
      </c>
      <c r="Q1249">
        <v>1</v>
      </c>
      <c r="R1249">
        <v>1248</v>
      </c>
      <c r="S1249" t="str">
        <f>PROPER(CustomerSupport[[#This Row],[Resolution]])</f>
        <v>Plant Best Car Tough.</v>
      </c>
      <c r="T1249" t="str">
        <f>TRIM(CustomerSupport[[#This Row],[Customer Name]])</f>
        <v>Wayne Shaw</v>
      </c>
      <c r="U1249">
        <f>MONTH(CustomerSupport[[#This Row],[Date of Purchase]])</f>
        <v>8</v>
      </c>
      <c r="V1249" t="str">
        <f>TEXT('Working data'!G1249,"mmmm")</f>
        <v>August</v>
      </c>
      <c r="W1249">
        <f>YEAR(CustomerSupport[[#This Row],[Date of Purchase]])</f>
        <v>2021</v>
      </c>
      <c r="X1249">
        <f t="shared" si="19"/>
        <v>-20.883333333302289</v>
      </c>
    </row>
    <row r="1250" spans="1:24" ht="14.25" customHeight="1" x14ac:dyDescent="0.4">
      <c r="A1250">
        <v>1249</v>
      </c>
      <c r="B1250" t="s">
        <v>4190</v>
      </c>
      <c r="C1250" t="s">
        <v>4191</v>
      </c>
      <c r="D1250">
        <v>37</v>
      </c>
      <c r="E1250" t="s">
        <v>58</v>
      </c>
      <c r="F1250" t="s">
        <v>125</v>
      </c>
      <c r="G1250" s="1">
        <v>44204</v>
      </c>
      <c r="H1250" t="s">
        <v>21</v>
      </c>
      <c r="I1250" t="s">
        <v>22</v>
      </c>
      <c r="J1250" s="2" t="s">
        <v>4192</v>
      </c>
      <c r="K1250" t="s">
        <v>62</v>
      </c>
      <c r="M1250" t="s">
        <v>25</v>
      </c>
      <c r="N1250" t="s">
        <v>33</v>
      </c>
      <c r="R1250">
        <v>1249</v>
      </c>
      <c r="S1250" t="str">
        <f>PROPER(CustomerSupport[[#This Row],[Resolution]])</f>
        <v/>
      </c>
      <c r="T1250" t="str">
        <f>TRIM(CustomerSupport[[#This Row],[Customer Name]])</f>
        <v>Summer Willis DDS</v>
      </c>
      <c r="U1250">
        <f>MONTH(CustomerSupport[[#This Row],[Date of Purchase]])</f>
        <v>1</v>
      </c>
      <c r="V1250" t="str">
        <f>TEXT('Working data'!G1250,"mmmm")</f>
        <v>January</v>
      </c>
      <c r="W1250">
        <f>YEAR(CustomerSupport[[#This Row],[Date of Purchase]])</f>
        <v>2021</v>
      </c>
      <c r="X1250" t="str">
        <f t="shared" si="19"/>
        <v/>
      </c>
    </row>
    <row r="1251" spans="1:24" ht="14.25" customHeight="1" x14ac:dyDescent="0.4">
      <c r="A1251">
        <v>1250</v>
      </c>
      <c r="B1251" t="s">
        <v>4193</v>
      </c>
      <c r="C1251" t="s">
        <v>4194</v>
      </c>
      <c r="D1251">
        <v>40</v>
      </c>
      <c r="E1251" t="s">
        <v>58</v>
      </c>
      <c r="F1251" t="s">
        <v>125</v>
      </c>
      <c r="G1251" s="1">
        <v>44229</v>
      </c>
      <c r="H1251" t="s">
        <v>45</v>
      </c>
      <c r="I1251" t="s">
        <v>113</v>
      </c>
      <c r="J1251" t="s">
        <v>4195</v>
      </c>
      <c r="K1251" t="s">
        <v>39</v>
      </c>
      <c r="L1251" t="s">
        <v>4196</v>
      </c>
      <c r="M1251" t="s">
        <v>89</v>
      </c>
      <c r="N1251" t="s">
        <v>83</v>
      </c>
      <c r="O1251" s="3">
        <v>45078.823217592595</v>
      </c>
      <c r="P1251" s="3">
        <v>45078.62877314815</v>
      </c>
      <c r="Q1251">
        <v>3</v>
      </c>
      <c r="R1251">
        <v>1250</v>
      </c>
      <c r="S1251" t="str">
        <f>PROPER(CustomerSupport[[#This Row],[Resolution]])</f>
        <v>Explain Difference Cut Watch Finally Street.</v>
      </c>
      <c r="T1251" t="str">
        <f>TRIM(CustomerSupport[[#This Row],[Customer Name]])</f>
        <v>Justin Greer</v>
      </c>
      <c r="U1251">
        <f>MONTH(CustomerSupport[[#This Row],[Date of Purchase]])</f>
        <v>2</v>
      </c>
      <c r="V1251" t="str">
        <f>TEXT('Working data'!G1251,"mmmm")</f>
        <v>February</v>
      </c>
      <c r="W1251">
        <f>YEAR(CustomerSupport[[#This Row],[Date of Purchase]])</f>
        <v>2021</v>
      </c>
      <c r="X1251">
        <f t="shared" si="19"/>
        <v>-4.6666666666860692</v>
      </c>
    </row>
    <row r="1252" spans="1:24" ht="14.25" customHeight="1" x14ac:dyDescent="0.4">
      <c r="A1252">
        <v>1251</v>
      </c>
      <c r="B1252" t="s">
        <v>4197</v>
      </c>
      <c r="C1252" t="s">
        <v>4198</v>
      </c>
      <c r="D1252">
        <v>58</v>
      </c>
      <c r="E1252" t="s">
        <v>58</v>
      </c>
      <c r="F1252" t="s">
        <v>51</v>
      </c>
      <c r="G1252" s="1">
        <v>44092</v>
      </c>
      <c r="H1252" t="s">
        <v>59</v>
      </c>
      <c r="I1252" t="s">
        <v>52</v>
      </c>
      <c r="J1252" t="s">
        <v>4199</v>
      </c>
      <c r="K1252" t="s">
        <v>24</v>
      </c>
      <c r="M1252" t="s">
        <v>41</v>
      </c>
      <c r="N1252" t="s">
        <v>83</v>
      </c>
      <c r="O1252" s="3">
        <v>45078.228784722225</v>
      </c>
      <c r="R1252">
        <v>1251</v>
      </c>
      <c r="S1252" t="str">
        <f>PROPER(CustomerSupport[[#This Row],[Resolution]])</f>
        <v/>
      </c>
      <c r="T1252" t="str">
        <f>TRIM(CustomerSupport[[#This Row],[Customer Name]])</f>
        <v>Stephen Rivera</v>
      </c>
      <c r="U1252">
        <f>MONTH(CustomerSupport[[#This Row],[Date of Purchase]])</f>
        <v>9</v>
      </c>
      <c r="V1252" t="str">
        <f>TEXT('Working data'!G1252,"mmmm")</f>
        <v>September</v>
      </c>
      <c r="W1252">
        <f>YEAR(CustomerSupport[[#This Row],[Date of Purchase]])</f>
        <v>2020</v>
      </c>
      <c r="X1252" t="str">
        <f t="shared" si="19"/>
        <v/>
      </c>
    </row>
    <row r="1253" spans="1:24" ht="14.25" customHeight="1" x14ac:dyDescent="0.4">
      <c r="A1253">
        <v>1252</v>
      </c>
      <c r="B1253" t="s">
        <v>4200</v>
      </c>
      <c r="C1253" t="s">
        <v>4201</v>
      </c>
      <c r="D1253">
        <v>45</v>
      </c>
      <c r="E1253" t="s">
        <v>58</v>
      </c>
      <c r="F1253" t="s">
        <v>456</v>
      </c>
      <c r="G1253" s="1">
        <v>44019</v>
      </c>
      <c r="H1253" t="s">
        <v>45</v>
      </c>
      <c r="I1253" t="s">
        <v>177</v>
      </c>
      <c r="J1253" s="2" t="s">
        <v>4202</v>
      </c>
      <c r="K1253" t="s">
        <v>62</v>
      </c>
      <c r="M1253" t="s">
        <v>89</v>
      </c>
      <c r="N1253" t="s">
        <v>33</v>
      </c>
      <c r="R1253">
        <v>1252</v>
      </c>
      <c r="S1253" t="str">
        <f>PROPER(CustomerSupport[[#This Row],[Resolution]])</f>
        <v/>
      </c>
      <c r="T1253" t="str">
        <f>TRIM(CustomerSupport[[#This Row],[Customer Name]])</f>
        <v>Jessica Smith</v>
      </c>
      <c r="U1253">
        <f>MONTH(CustomerSupport[[#This Row],[Date of Purchase]])</f>
        <v>7</v>
      </c>
      <c r="V1253" t="str">
        <f>TEXT('Working data'!G1253,"mmmm")</f>
        <v>July</v>
      </c>
      <c r="W1253">
        <f>YEAR(CustomerSupport[[#This Row],[Date of Purchase]])</f>
        <v>2020</v>
      </c>
      <c r="X1253" t="str">
        <f t="shared" si="19"/>
        <v/>
      </c>
    </row>
    <row r="1254" spans="1:24" ht="14.25" customHeight="1" x14ac:dyDescent="0.4">
      <c r="A1254">
        <v>1253</v>
      </c>
      <c r="B1254" t="s">
        <v>4203</v>
      </c>
      <c r="C1254" t="s">
        <v>4204</v>
      </c>
      <c r="D1254">
        <v>69</v>
      </c>
      <c r="E1254" t="s">
        <v>29</v>
      </c>
      <c r="F1254" t="s">
        <v>339</v>
      </c>
      <c r="G1254" s="1">
        <v>44122</v>
      </c>
      <c r="H1254" t="s">
        <v>59</v>
      </c>
      <c r="I1254" t="s">
        <v>99</v>
      </c>
      <c r="J1254" t="s">
        <v>4205</v>
      </c>
      <c r="K1254" t="s">
        <v>62</v>
      </c>
      <c r="M1254" t="s">
        <v>25</v>
      </c>
      <c r="N1254" t="s">
        <v>26</v>
      </c>
      <c r="R1254">
        <v>1253</v>
      </c>
      <c r="S1254" t="str">
        <f>PROPER(CustomerSupport[[#This Row],[Resolution]])</f>
        <v/>
      </c>
      <c r="T1254" t="str">
        <f>TRIM(CustomerSupport[[#This Row],[Customer Name]])</f>
        <v>Mark Hart</v>
      </c>
      <c r="U1254">
        <f>MONTH(CustomerSupport[[#This Row],[Date of Purchase]])</f>
        <v>10</v>
      </c>
      <c r="V1254" t="str">
        <f>TEXT('Working data'!G1254,"mmmm")</f>
        <v>October</v>
      </c>
      <c r="W1254">
        <f>YEAR(CustomerSupport[[#This Row],[Date of Purchase]])</f>
        <v>2020</v>
      </c>
      <c r="X1254" t="str">
        <f t="shared" si="19"/>
        <v/>
      </c>
    </row>
    <row r="1255" spans="1:24" ht="14.25" customHeight="1" x14ac:dyDescent="0.4">
      <c r="A1255">
        <v>1254</v>
      </c>
      <c r="B1255" t="s">
        <v>4206</v>
      </c>
      <c r="C1255" t="s">
        <v>4207</v>
      </c>
      <c r="D1255">
        <v>22</v>
      </c>
      <c r="E1255" t="s">
        <v>58</v>
      </c>
      <c r="F1255" t="s">
        <v>317</v>
      </c>
      <c r="G1255" s="1">
        <v>44331</v>
      </c>
      <c r="H1255" t="s">
        <v>66</v>
      </c>
      <c r="I1255" t="s">
        <v>31</v>
      </c>
      <c r="J1255" t="s">
        <v>4208</v>
      </c>
      <c r="K1255" t="s">
        <v>62</v>
      </c>
      <c r="M1255" t="s">
        <v>25</v>
      </c>
      <c r="N1255" t="s">
        <v>33</v>
      </c>
      <c r="R1255">
        <v>1254</v>
      </c>
      <c r="S1255" t="str">
        <f>PROPER(CustomerSupport[[#This Row],[Resolution]])</f>
        <v/>
      </c>
      <c r="T1255" t="str">
        <f>TRIM(CustomerSupport[[#This Row],[Customer Name]])</f>
        <v>Joshua Webster</v>
      </c>
      <c r="U1255">
        <f>MONTH(CustomerSupport[[#This Row],[Date of Purchase]])</f>
        <v>5</v>
      </c>
      <c r="V1255" t="str">
        <f>TEXT('Working data'!G1255,"mmmm")</f>
        <v>May</v>
      </c>
      <c r="W1255">
        <f>YEAR(CustomerSupport[[#This Row],[Date of Purchase]])</f>
        <v>2021</v>
      </c>
      <c r="X1255" t="str">
        <f t="shared" si="19"/>
        <v/>
      </c>
    </row>
    <row r="1256" spans="1:24" ht="14.25" customHeight="1" x14ac:dyDescent="0.4">
      <c r="A1256">
        <v>1255</v>
      </c>
      <c r="B1256" t="s">
        <v>4209</v>
      </c>
      <c r="C1256" t="s">
        <v>4210</v>
      </c>
      <c r="D1256">
        <v>42</v>
      </c>
      <c r="E1256" t="s">
        <v>29</v>
      </c>
      <c r="F1256" t="s">
        <v>81</v>
      </c>
      <c r="G1256" s="1">
        <v>44288</v>
      </c>
      <c r="H1256" t="s">
        <v>45</v>
      </c>
      <c r="I1256" t="s">
        <v>52</v>
      </c>
      <c r="J1256" s="2" t="s">
        <v>4211</v>
      </c>
      <c r="K1256" t="s">
        <v>62</v>
      </c>
      <c r="M1256" t="s">
        <v>89</v>
      </c>
      <c r="N1256" t="s">
        <v>26</v>
      </c>
      <c r="R1256">
        <v>1255</v>
      </c>
      <c r="S1256" t="str">
        <f>PROPER(CustomerSupport[[#This Row],[Resolution]])</f>
        <v/>
      </c>
      <c r="T1256" t="str">
        <f>TRIM(CustomerSupport[[#This Row],[Customer Name]])</f>
        <v>Connie Davis</v>
      </c>
      <c r="U1256">
        <f>MONTH(CustomerSupport[[#This Row],[Date of Purchase]])</f>
        <v>4</v>
      </c>
      <c r="V1256" t="str">
        <f>TEXT('Working data'!G1256,"mmmm")</f>
        <v>April</v>
      </c>
      <c r="W1256">
        <f>YEAR(CustomerSupport[[#This Row],[Date of Purchase]])</f>
        <v>2021</v>
      </c>
      <c r="X1256" t="str">
        <f t="shared" si="19"/>
        <v/>
      </c>
    </row>
    <row r="1257" spans="1:24" ht="14.25" customHeight="1" x14ac:dyDescent="0.4">
      <c r="A1257">
        <v>1256</v>
      </c>
      <c r="B1257" t="s">
        <v>4212</v>
      </c>
      <c r="C1257" t="s">
        <v>4213</v>
      </c>
      <c r="D1257">
        <v>38</v>
      </c>
      <c r="E1257" t="s">
        <v>19</v>
      </c>
      <c r="F1257" t="s">
        <v>20</v>
      </c>
      <c r="G1257" s="1">
        <v>44118</v>
      </c>
      <c r="H1257" t="s">
        <v>21</v>
      </c>
      <c r="I1257" t="s">
        <v>77</v>
      </c>
      <c r="J1257" s="2" t="s">
        <v>4214</v>
      </c>
      <c r="K1257" t="s">
        <v>39</v>
      </c>
      <c r="L1257" t="s">
        <v>4215</v>
      </c>
      <c r="M1257" t="s">
        <v>89</v>
      </c>
      <c r="N1257" t="s">
        <v>26</v>
      </c>
      <c r="O1257" s="3">
        <v>45077.964999999997</v>
      </c>
      <c r="P1257" s="3">
        <v>45078.775416666664</v>
      </c>
      <c r="Q1257">
        <v>2</v>
      </c>
      <c r="R1257">
        <v>1256</v>
      </c>
      <c r="S1257" t="str">
        <f>PROPER(CustomerSupport[[#This Row],[Resolution]])</f>
        <v>Deal Step Team East Pressure.</v>
      </c>
      <c r="T1257" t="str">
        <f>TRIM(CustomerSupport[[#This Row],[Customer Name]])</f>
        <v>Paul Baldwin</v>
      </c>
      <c r="U1257">
        <f>MONTH(CustomerSupport[[#This Row],[Date of Purchase]])</f>
        <v>10</v>
      </c>
      <c r="V1257" t="str">
        <f>TEXT('Working data'!G1257,"mmmm")</f>
        <v>October</v>
      </c>
      <c r="W1257">
        <f>YEAR(CustomerSupport[[#This Row],[Date of Purchase]])</f>
        <v>2020</v>
      </c>
      <c r="X1257">
        <f t="shared" si="19"/>
        <v>19.450000000011642</v>
      </c>
    </row>
    <row r="1258" spans="1:24" ht="14.25" customHeight="1" x14ac:dyDescent="0.4">
      <c r="A1258">
        <v>1257</v>
      </c>
      <c r="B1258" t="s">
        <v>4216</v>
      </c>
      <c r="C1258" t="s">
        <v>4217</v>
      </c>
      <c r="D1258">
        <v>56</v>
      </c>
      <c r="E1258" t="s">
        <v>19</v>
      </c>
      <c r="F1258" t="s">
        <v>202</v>
      </c>
      <c r="G1258" s="1">
        <v>44543</v>
      </c>
      <c r="H1258" t="s">
        <v>67</v>
      </c>
      <c r="I1258" t="s">
        <v>46</v>
      </c>
      <c r="J1258" s="2" t="s">
        <v>4218</v>
      </c>
      <c r="K1258" t="s">
        <v>39</v>
      </c>
      <c r="L1258" t="s">
        <v>4219</v>
      </c>
      <c r="M1258" t="s">
        <v>143</v>
      </c>
      <c r="N1258" t="s">
        <v>55</v>
      </c>
      <c r="O1258" s="3">
        <v>45078.114317129628</v>
      </c>
      <c r="P1258" s="3">
        <v>45078.085844907408</v>
      </c>
      <c r="Q1258">
        <v>5</v>
      </c>
      <c r="R1258">
        <v>1257</v>
      </c>
      <c r="S1258" t="str">
        <f>PROPER(CustomerSupport[[#This Row],[Resolution]])</f>
        <v>Who Spend According.</v>
      </c>
      <c r="T1258" t="str">
        <f>TRIM(CustomerSupport[[#This Row],[Customer Name]])</f>
        <v>Steven Hernandez</v>
      </c>
      <c r="U1258">
        <f>MONTH(CustomerSupport[[#This Row],[Date of Purchase]])</f>
        <v>12</v>
      </c>
      <c r="V1258" t="str">
        <f>TEXT('Working data'!G1258,"mmmm")</f>
        <v>December</v>
      </c>
      <c r="W1258">
        <f>YEAR(CustomerSupport[[#This Row],[Date of Purchase]])</f>
        <v>2021</v>
      </c>
      <c r="X1258">
        <f t="shared" si="19"/>
        <v>-0.68333333329064772</v>
      </c>
    </row>
    <row r="1259" spans="1:24" ht="14.25" customHeight="1" x14ac:dyDescent="0.4">
      <c r="A1259">
        <v>1258</v>
      </c>
      <c r="B1259" t="s">
        <v>4220</v>
      </c>
      <c r="C1259" t="s">
        <v>4221</v>
      </c>
      <c r="D1259">
        <v>40</v>
      </c>
      <c r="E1259" t="s">
        <v>29</v>
      </c>
      <c r="F1259" t="s">
        <v>51</v>
      </c>
      <c r="G1259" s="1">
        <v>44370</v>
      </c>
      <c r="H1259" t="s">
        <v>21</v>
      </c>
      <c r="I1259" t="s">
        <v>52</v>
      </c>
      <c r="J1259" s="2" t="s">
        <v>4222</v>
      </c>
      <c r="K1259" t="s">
        <v>62</v>
      </c>
      <c r="M1259" t="s">
        <v>143</v>
      </c>
      <c r="N1259" t="s">
        <v>55</v>
      </c>
      <c r="R1259">
        <v>1258</v>
      </c>
      <c r="S1259" t="str">
        <f>PROPER(CustomerSupport[[#This Row],[Resolution]])</f>
        <v/>
      </c>
      <c r="T1259" t="str">
        <f>TRIM(CustomerSupport[[#This Row],[Customer Name]])</f>
        <v>Michael Eaton</v>
      </c>
      <c r="U1259">
        <f>MONTH(CustomerSupport[[#This Row],[Date of Purchase]])</f>
        <v>6</v>
      </c>
      <c r="V1259" t="str">
        <f>TEXT('Working data'!G1259,"mmmm")</f>
        <v>June</v>
      </c>
      <c r="W1259">
        <f>YEAR(CustomerSupport[[#This Row],[Date of Purchase]])</f>
        <v>2021</v>
      </c>
      <c r="X1259" t="str">
        <f t="shared" si="19"/>
        <v/>
      </c>
    </row>
    <row r="1260" spans="1:24" ht="14.25" customHeight="1" x14ac:dyDescent="0.4">
      <c r="A1260">
        <v>1259</v>
      </c>
      <c r="B1260" t="s">
        <v>4223</v>
      </c>
      <c r="C1260" t="s">
        <v>4224</v>
      </c>
      <c r="D1260">
        <v>43</v>
      </c>
      <c r="E1260" t="s">
        <v>58</v>
      </c>
      <c r="F1260" t="s">
        <v>242</v>
      </c>
      <c r="G1260" s="1">
        <v>44186</v>
      </c>
      <c r="H1260" t="s">
        <v>66</v>
      </c>
      <c r="I1260" t="s">
        <v>141</v>
      </c>
      <c r="J1260" s="2" t="s">
        <v>4225</v>
      </c>
      <c r="K1260" t="s">
        <v>24</v>
      </c>
      <c r="M1260" t="s">
        <v>41</v>
      </c>
      <c r="N1260" t="s">
        <v>55</v>
      </c>
      <c r="O1260" s="3">
        <v>45078.175462962965</v>
      </c>
      <c r="R1260">
        <v>1259</v>
      </c>
      <c r="S1260" t="str">
        <f>PROPER(CustomerSupport[[#This Row],[Resolution]])</f>
        <v/>
      </c>
      <c r="T1260" t="str">
        <f>TRIM(CustomerSupport[[#This Row],[Customer Name]])</f>
        <v>Erica Chapman</v>
      </c>
      <c r="U1260">
        <f>MONTH(CustomerSupport[[#This Row],[Date of Purchase]])</f>
        <v>12</v>
      </c>
      <c r="V1260" t="str">
        <f>TEXT('Working data'!G1260,"mmmm")</f>
        <v>December</v>
      </c>
      <c r="W1260">
        <f>YEAR(CustomerSupport[[#This Row],[Date of Purchase]])</f>
        <v>2020</v>
      </c>
      <c r="X1260" t="str">
        <f t="shared" si="19"/>
        <v/>
      </c>
    </row>
    <row r="1261" spans="1:24" ht="14.25" customHeight="1" x14ac:dyDescent="0.4">
      <c r="A1261">
        <v>1260</v>
      </c>
      <c r="B1261" t="s">
        <v>4226</v>
      </c>
      <c r="C1261" t="s">
        <v>4227</v>
      </c>
      <c r="D1261">
        <v>28</v>
      </c>
      <c r="E1261" t="s">
        <v>29</v>
      </c>
      <c r="F1261" t="s">
        <v>383</v>
      </c>
      <c r="G1261" s="1">
        <v>43939</v>
      </c>
      <c r="H1261" t="s">
        <v>45</v>
      </c>
      <c r="I1261" t="s">
        <v>77</v>
      </c>
      <c r="J1261" s="2" t="s">
        <v>4228</v>
      </c>
      <c r="K1261" t="s">
        <v>24</v>
      </c>
      <c r="M1261" t="s">
        <v>41</v>
      </c>
      <c r="N1261" t="s">
        <v>55</v>
      </c>
      <c r="O1261" s="3">
        <v>45078.443518518521</v>
      </c>
      <c r="R1261">
        <v>1260</v>
      </c>
      <c r="S1261" t="str">
        <f>PROPER(CustomerSupport[[#This Row],[Resolution]])</f>
        <v/>
      </c>
      <c r="T1261" t="str">
        <f>TRIM(CustomerSupport[[#This Row],[Customer Name]])</f>
        <v>Sharon Rodriguez</v>
      </c>
      <c r="U1261">
        <f>MONTH(CustomerSupport[[#This Row],[Date of Purchase]])</f>
        <v>4</v>
      </c>
      <c r="V1261" t="str">
        <f>TEXT('Working data'!G1261,"mmmm")</f>
        <v>April</v>
      </c>
      <c r="W1261">
        <f>YEAR(CustomerSupport[[#This Row],[Date of Purchase]])</f>
        <v>2020</v>
      </c>
      <c r="X1261" t="str">
        <f t="shared" si="19"/>
        <v/>
      </c>
    </row>
    <row r="1262" spans="1:24" ht="14.25" customHeight="1" x14ac:dyDescent="0.4">
      <c r="A1262">
        <v>1261</v>
      </c>
      <c r="B1262" t="s">
        <v>4229</v>
      </c>
      <c r="C1262" t="s">
        <v>4230</v>
      </c>
      <c r="D1262">
        <v>35</v>
      </c>
      <c r="E1262" t="s">
        <v>58</v>
      </c>
      <c r="F1262" t="s">
        <v>202</v>
      </c>
      <c r="G1262" s="1">
        <v>44416</v>
      </c>
      <c r="H1262" t="s">
        <v>67</v>
      </c>
      <c r="I1262" t="s">
        <v>141</v>
      </c>
      <c r="J1262" s="2" t="s">
        <v>4231</v>
      </c>
      <c r="K1262" t="s">
        <v>24</v>
      </c>
      <c r="M1262" t="s">
        <v>89</v>
      </c>
      <c r="N1262" t="s">
        <v>33</v>
      </c>
      <c r="O1262" s="3">
        <v>45078.36923611111</v>
      </c>
      <c r="R1262">
        <v>1261</v>
      </c>
      <c r="S1262" t="str">
        <f>PROPER(CustomerSupport[[#This Row],[Resolution]])</f>
        <v/>
      </c>
      <c r="T1262" t="str">
        <f>TRIM(CustomerSupport[[#This Row],[Customer Name]])</f>
        <v>Sandra Macdonald</v>
      </c>
      <c r="U1262">
        <f>MONTH(CustomerSupport[[#This Row],[Date of Purchase]])</f>
        <v>8</v>
      </c>
      <c r="V1262" t="str">
        <f>TEXT('Working data'!G1262,"mmmm")</f>
        <v>August</v>
      </c>
      <c r="W1262">
        <f>YEAR(CustomerSupport[[#This Row],[Date of Purchase]])</f>
        <v>2021</v>
      </c>
      <c r="X1262" t="str">
        <f t="shared" si="19"/>
        <v/>
      </c>
    </row>
    <row r="1263" spans="1:24" ht="14.25" customHeight="1" x14ac:dyDescent="0.4">
      <c r="A1263">
        <v>1262</v>
      </c>
      <c r="B1263" t="s">
        <v>4232</v>
      </c>
      <c r="C1263" t="s">
        <v>4233</v>
      </c>
      <c r="D1263">
        <v>20</v>
      </c>
      <c r="E1263" t="s">
        <v>29</v>
      </c>
      <c r="F1263" t="s">
        <v>71</v>
      </c>
      <c r="G1263" s="1">
        <v>43905</v>
      </c>
      <c r="H1263" t="s">
        <v>45</v>
      </c>
      <c r="I1263" t="s">
        <v>141</v>
      </c>
      <c r="J1263" s="2" t="s">
        <v>4234</v>
      </c>
      <c r="K1263" t="s">
        <v>62</v>
      </c>
      <c r="M1263" t="s">
        <v>89</v>
      </c>
      <c r="N1263" t="s">
        <v>55</v>
      </c>
      <c r="R1263">
        <v>1262</v>
      </c>
      <c r="S1263" t="str">
        <f>PROPER(CustomerSupport[[#This Row],[Resolution]])</f>
        <v/>
      </c>
      <c r="T1263" t="str">
        <f>TRIM(CustomerSupport[[#This Row],[Customer Name]])</f>
        <v>Caitlin Johnson</v>
      </c>
      <c r="U1263">
        <f>MONTH(CustomerSupport[[#This Row],[Date of Purchase]])</f>
        <v>3</v>
      </c>
      <c r="V1263" t="str">
        <f>TEXT('Working data'!G1263,"mmmm")</f>
        <v>March</v>
      </c>
      <c r="W1263">
        <f>YEAR(CustomerSupport[[#This Row],[Date of Purchase]])</f>
        <v>2020</v>
      </c>
      <c r="X1263" t="str">
        <f t="shared" si="19"/>
        <v/>
      </c>
    </row>
    <row r="1264" spans="1:24" ht="14.25" customHeight="1" x14ac:dyDescent="0.4">
      <c r="A1264">
        <v>1263</v>
      </c>
      <c r="B1264" t="s">
        <v>4235</v>
      </c>
      <c r="C1264" t="s">
        <v>4236</v>
      </c>
      <c r="D1264">
        <v>18</v>
      </c>
      <c r="E1264" t="s">
        <v>58</v>
      </c>
      <c r="F1264" t="s">
        <v>36</v>
      </c>
      <c r="G1264" s="1">
        <v>44527</v>
      </c>
      <c r="H1264" t="s">
        <v>59</v>
      </c>
      <c r="I1264" t="s">
        <v>37</v>
      </c>
      <c r="J1264" t="s">
        <v>845</v>
      </c>
      <c r="K1264" t="s">
        <v>62</v>
      </c>
      <c r="M1264" t="s">
        <v>25</v>
      </c>
      <c r="N1264" t="s">
        <v>55</v>
      </c>
      <c r="R1264">
        <v>1263</v>
      </c>
      <c r="S1264" t="str">
        <f>PROPER(CustomerSupport[[#This Row],[Resolution]])</f>
        <v/>
      </c>
      <c r="T1264" t="str">
        <f>TRIM(CustomerSupport[[#This Row],[Customer Name]])</f>
        <v>Miranda Jones</v>
      </c>
      <c r="U1264">
        <f>MONTH(CustomerSupport[[#This Row],[Date of Purchase]])</f>
        <v>11</v>
      </c>
      <c r="V1264" t="str">
        <f>TEXT('Working data'!G1264,"mmmm")</f>
        <v>November</v>
      </c>
      <c r="W1264">
        <f>YEAR(CustomerSupport[[#This Row],[Date of Purchase]])</f>
        <v>2021</v>
      </c>
      <c r="X1264" t="str">
        <f t="shared" si="19"/>
        <v/>
      </c>
    </row>
    <row r="1265" spans="1:24" ht="14.25" customHeight="1" x14ac:dyDescent="0.4">
      <c r="A1265">
        <v>1264</v>
      </c>
      <c r="B1265" t="s">
        <v>4237</v>
      </c>
      <c r="C1265" t="s">
        <v>4238</v>
      </c>
      <c r="D1265">
        <v>22</v>
      </c>
      <c r="E1265" t="s">
        <v>19</v>
      </c>
      <c r="F1265" t="s">
        <v>211</v>
      </c>
      <c r="G1265" s="1">
        <v>44454</v>
      </c>
      <c r="H1265" t="s">
        <v>59</v>
      </c>
      <c r="I1265" t="s">
        <v>72</v>
      </c>
      <c r="J1265" s="2" t="s">
        <v>4239</v>
      </c>
      <c r="K1265" t="s">
        <v>24</v>
      </c>
      <c r="M1265" t="s">
        <v>41</v>
      </c>
      <c r="N1265" t="s">
        <v>26</v>
      </c>
      <c r="O1265" s="3">
        <v>45078.592175925929</v>
      </c>
      <c r="R1265">
        <v>1264</v>
      </c>
      <c r="S1265" t="str">
        <f>PROPER(CustomerSupport[[#This Row],[Resolution]])</f>
        <v/>
      </c>
      <c r="T1265" t="str">
        <f>TRIM(CustomerSupport[[#This Row],[Customer Name]])</f>
        <v>Steve Park</v>
      </c>
      <c r="U1265">
        <f>MONTH(CustomerSupport[[#This Row],[Date of Purchase]])</f>
        <v>9</v>
      </c>
      <c r="V1265" t="str">
        <f>TEXT('Working data'!G1265,"mmmm")</f>
        <v>September</v>
      </c>
      <c r="W1265">
        <f>YEAR(CustomerSupport[[#This Row],[Date of Purchase]])</f>
        <v>2021</v>
      </c>
      <c r="X1265" t="str">
        <f t="shared" si="19"/>
        <v/>
      </c>
    </row>
    <row r="1266" spans="1:24" ht="14.25" customHeight="1" x14ac:dyDescent="0.4">
      <c r="A1266">
        <v>1265</v>
      </c>
      <c r="B1266" t="s">
        <v>4240</v>
      </c>
      <c r="C1266" t="s">
        <v>4241</v>
      </c>
      <c r="D1266">
        <v>35</v>
      </c>
      <c r="E1266" t="s">
        <v>58</v>
      </c>
      <c r="F1266" t="s">
        <v>286</v>
      </c>
      <c r="G1266" s="1">
        <v>44212</v>
      </c>
      <c r="H1266" t="s">
        <v>21</v>
      </c>
      <c r="I1266" t="s">
        <v>77</v>
      </c>
      <c r="J1266" s="2" t="s">
        <v>4242</v>
      </c>
      <c r="K1266" t="s">
        <v>39</v>
      </c>
      <c r="L1266" t="s">
        <v>4243</v>
      </c>
      <c r="M1266" t="s">
        <v>41</v>
      </c>
      <c r="N1266" t="s">
        <v>55</v>
      </c>
      <c r="O1266" s="3">
        <v>45078.505393518521</v>
      </c>
      <c r="P1266" s="3">
        <v>45077.988726851851</v>
      </c>
      <c r="Q1266">
        <v>5</v>
      </c>
      <c r="R1266">
        <v>1265</v>
      </c>
      <c r="S1266" t="str">
        <f>PROPER(CustomerSupport[[#This Row],[Resolution]])</f>
        <v>Agency Near Father Pick Hot.</v>
      </c>
      <c r="T1266" t="str">
        <f>TRIM(CustomerSupport[[#This Row],[Customer Name]])</f>
        <v>Lisa Bennett</v>
      </c>
      <c r="U1266">
        <f>MONTH(CustomerSupport[[#This Row],[Date of Purchase]])</f>
        <v>1</v>
      </c>
      <c r="V1266" t="str">
        <f>TEXT('Working data'!G1266,"mmmm")</f>
        <v>January</v>
      </c>
      <c r="W1266">
        <f>YEAR(CustomerSupport[[#This Row],[Date of Purchase]])</f>
        <v>2021</v>
      </c>
      <c r="X1266">
        <f t="shared" si="19"/>
        <v>-12.400000000081491</v>
      </c>
    </row>
    <row r="1267" spans="1:24" ht="14.25" customHeight="1" x14ac:dyDescent="0.4">
      <c r="A1267">
        <v>1266</v>
      </c>
      <c r="B1267" t="s">
        <v>4244</v>
      </c>
      <c r="C1267" t="s">
        <v>4245</v>
      </c>
      <c r="D1267">
        <v>62</v>
      </c>
      <c r="E1267" t="s">
        <v>29</v>
      </c>
      <c r="F1267" t="s">
        <v>65</v>
      </c>
      <c r="G1267" s="1">
        <v>44439</v>
      </c>
      <c r="H1267" t="s">
        <v>45</v>
      </c>
      <c r="I1267" t="s">
        <v>37</v>
      </c>
      <c r="J1267" t="s">
        <v>4246</v>
      </c>
      <c r="K1267" t="s">
        <v>39</v>
      </c>
      <c r="L1267" t="s">
        <v>4247</v>
      </c>
      <c r="M1267" t="s">
        <v>25</v>
      </c>
      <c r="N1267" t="s">
        <v>26</v>
      </c>
      <c r="O1267" s="3">
        <v>45078.685266203705</v>
      </c>
      <c r="P1267" s="3">
        <v>45078.860266203701</v>
      </c>
      <c r="Q1267">
        <v>5</v>
      </c>
      <c r="R1267">
        <v>1266</v>
      </c>
      <c r="S1267" t="str">
        <f>PROPER(CustomerSupport[[#This Row],[Resolution]])</f>
        <v>Laugh Day Least Always Month.</v>
      </c>
      <c r="T1267" t="str">
        <f>TRIM(CustomerSupport[[#This Row],[Customer Name]])</f>
        <v>Robert Sullivan</v>
      </c>
      <c r="U1267">
        <f>MONTH(CustomerSupport[[#This Row],[Date of Purchase]])</f>
        <v>8</v>
      </c>
      <c r="V1267" t="str">
        <f>TEXT('Working data'!G1267,"mmmm")</f>
        <v>August</v>
      </c>
      <c r="W1267">
        <f>YEAR(CustomerSupport[[#This Row],[Date of Purchase]])</f>
        <v>2021</v>
      </c>
      <c r="X1267">
        <f t="shared" si="19"/>
        <v>4.1999999998952262</v>
      </c>
    </row>
    <row r="1268" spans="1:24" ht="14.25" customHeight="1" x14ac:dyDescent="0.4">
      <c r="A1268">
        <v>1267</v>
      </c>
      <c r="B1268" t="s">
        <v>4248</v>
      </c>
      <c r="C1268" t="s">
        <v>4249</v>
      </c>
      <c r="D1268">
        <v>27</v>
      </c>
      <c r="E1268" t="s">
        <v>19</v>
      </c>
      <c r="F1268" t="s">
        <v>81</v>
      </c>
      <c r="G1268" s="1">
        <v>44381</v>
      </c>
      <c r="H1268" t="s">
        <v>21</v>
      </c>
      <c r="I1268" t="s">
        <v>37</v>
      </c>
      <c r="J1268" s="2" t="s">
        <v>4250</v>
      </c>
      <c r="K1268" t="s">
        <v>39</v>
      </c>
      <c r="L1268" t="s">
        <v>4251</v>
      </c>
      <c r="M1268" t="s">
        <v>41</v>
      </c>
      <c r="N1268" t="s">
        <v>33</v>
      </c>
      <c r="O1268" s="3">
        <v>45078.890844907408</v>
      </c>
      <c r="P1268" s="3">
        <v>45078.704039351855</v>
      </c>
      <c r="Q1268">
        <v>5</v>
      </c>
      <c r="R1268">
        <v>1267</v>
      </c>
      <c r="S1268" t="str">
        <f>PROPER(CustomerSupport[[#This Row],[Resolution]])</f>
        <v>War Although Trouble Last.</v>
      </c>
      <c r="T1268" t="str">
        <f>TRIM(CustomerSupport[[#This Row],[Customer Name]])</f>
        <v>Mary Griffin</v>
      </c>
      <c r="U1268">
        <f>MONTH(CustomerSupport[[#This Row],[Date of Purchase]])</f>
        <v>7</v>
      </c>
      <c r="V1268" t="str">
        <f>TEXT('Working data'!G1268,"mmmm")</f>
        <v>July</v>
      </c>
      <c r="W1268">
        <f>YEAR(CustomerSupport[[#This Row],[Date of Purchase]])</f>
        <v>2021</v>
      </c>
      <c r="X1268">
        <f t="shared" si="19"/>
        <v>-4.4833333332790062</v>
      </c>
    </row>
    <row r="1269" spans="1:24" ht="14.25" customHeight="1" x14ac:dyDescent="0.4">
      <c r="A1269">
        <v>1268</v>
      </c>
      <c r="B1269" t="s">
        <v>4252</v>
      </c>
      <c r="C1269" t="s">
        <v>4253</v>
      </c>
      <c r="D1269">
        <v>30</v>
      </c>
      <c r="E1269" t="s">
        <v>29</v>
      </c>
      <c r="F1269" t="s">
        <v>117</v>
      </c>
      <c r="G1269" s="1">
        <v>44536</v>
      </c>
      <c r="H1269" t="s">
        <v>67</v>
      </c>
      <c r="I1269" t="s">
        <v>99</v>
      </c>
      <c r="J1269" t="s">
        <v>4254</v>
      </c>
      <c r="K1269" t="s">
        <v>62</v>
      </c>
      <c r="M1269" t="s">
        <v>143</v>
      </c>
      <c r="N1269" t="s">
        <v>83</v>
      </c>
      <c r="R1269">
        <v>1268</v>
      </c>
      <c r="S1269" t="str">
        <f>PROPER(CustomerSupport[[#This Row],[Resolution]])</f>
        <v/>
      </c>
      <c r="T1269" t="str">
        <f>TRIM(CustomerSupport[[#This Row],[Customer Name]])</f>
        <v>Christian Thomas</v>
      </c>
      <c r="U1269">
        <f>MONTH(CustomerSupport[[#This Row],[Date of Purchase]])</f>
        <v>12</v>
      </c>
      <c r="V1269" t="str">
        <f>TEXT('Working data'!G1269,"mmmm")</f>
        <v>December</v>
      </c>
      <c r="W1269">
        <f>YEAR(CustomerSupport[[#This Row],[Date of Purchase]])</f>
        <v>2021</v>
      </c>
      <c r="X1269" t="str">
        <f t="shared" si="19"/>
        <v/>
      </c>
    </row>
    <row r="1270" spans="1:24" ht="14.25" customHeight="1" x14ac:dyDescent="0.4">
      <c r="A1270">
        <v>1269</v>
      </c>
      <c r="B1270" t="s">
        <v>4255</v>
      </c>
      <c r="C1270" t="s">
        <v>4256</v>
      </c>
      <c r="D1270">
        <v>18</v>
      </c>
      <c r="E1270" t="s">
        <v>19</v>
      </c>
      <c r="F1270" t="s">
        <v>86</v>
      </c>
      <c r="G1270" s="1">
        <v>44067</v>
      </c>
      <c r="H1270" t="s">
        <v>59</v>
      </c>
      <c r="I1270" t="s">
        <v>31</v>
      </c>
      <c r="J1270" s="2" t="s">
        <v>4257</v>
      </c>
      <c r="K1270" t="s">
        <v>62</v>
      </c>
      <c r="M1270" t="s">
        <v>89</v>
      </c>
      <c r="N1270" t="s">
        <v>83</v>
      </c>
      <c r="R1270">
        <v>1269</v>
      </c>
      <c r="S1270" t="str">
        <f>PROPER(CustomerSupport[[#This Row],[Resolution]])</f>
        <v/>
      </c>
      <c r="T1270" t="str">
        <f>TRIM(CustomerSupport[[#This Row],[Customer Name]])</f>
        <v>Noah Clark</v>
      </c>
      <c r="U1270">
        <f>MONTH(CustomerSupport[[#This Row],[Date of Purchase]])</f>
        <v>8</v>
      </c>
      <c r="V1270" t="str">
        <f>TEXT('Working data'!G1270,"mmmm")</f>
        <v>August</v>
      </c>
      <c r="W1270">
        <f>YEAR(CustomerSupport[[#This Row],[Date of Purchase]])</f>
        <v>2020</v>
      </c>
      <c r="X1270" t="str">
        <f t="shared" si="19"/>
        <v/>
      </c>
    </row>
    <row r="1271" spans="1:24" ht="14.25" customHeight="1" x14ac:dyDescent="0.4">
      <c r="A1271">
        <v>1270</v>
      </c>
      <c r="B1271" t="s">
        <v>4258</v>
      </c>
      <c r="C1271" t="s">
        <v>4259</v>
      </c>
      <c r="D1271">
        <v>62</v>
      </c>
      <c r="E1271" t="s">
        <v>29</v>
      </c>
      <c r="F1271" t="s">
        <v>129</v>
      </c>
      <c r="G1271" s="1">
        <v>44169</v>
      </c>
      <c r="H1271" t="s">
        <v>45</v>
      </c>
      <c r="I1271" t="s">
        <v>59</v>
      </c>
      <c r="J1271" s="2" t="s">
        <v>4260</v>
      </c>
      <c r="K1271" t="s">
        <v>39</v>
      </c>
      <c r="L1271" t="s">
        <v>4261</v>
      </c>
      <c r="M1271" t="s">
        <v>89</v>
      </c>
      <c r="N1271" t="s">
        <v>83</v>
      </c>
      <c r="O1271" s="3">
        <v>45078.283946759257</v>
      </c>
      <c r="P1271" s="3">
        <v>45078.695057870369</v>
      </c>
      <c r="Q1271">
        <v>4</v>
      </c>
      <c r="R1271">
        <v>1270</v>
      </c>
      <c r="S1271" t="str">
        <f>PROPER(CustomerSupport[[#This Row],[Resolution]])</f>
        <v>Bed Pay True Treatment Push Team One Because.</v>
      </c>
      <c r="T1271" t="str">
        <f>TRIM(CustomerSupport[[#This Row],[Customer Name]])</f>
        <v>Christine Williams</v>
      </c>
      <c r="U1271">
        <f>MONTH(CustomerSupport[[#This Row],[Date of Purchase]])</f>
        <v>12</v>
      </c>
      <c r="V1271" t="str">
        <f>TEXT('Working data'!G1271,"mmmm")</f>
        <v>December</v>
      </c>
      <c r="W1271">
        <f>YEAR(CustomerSupport[[#This Row],[Date of Purchase]])</f>
        <v>2020</v>
      </c>
      <c r="X1271">
        <f t="shared" si="19"/>
        <v>9.8666666666977108</v>
      </c>
    </row>
    <row r="1272" spans="1:24" ht="14.25" customHeight="1" x14ac:dyDescent="0.4">
      <c r="A1272">
        <v>1271</v>
      </c>
      <c r="B1272" t="s">
        <v>4262</v>
      </c>
      <c r="C1272" t="s">
        <v>4263</v>
      </c>
      <c r="D1272">
        <v>43</v>
      </c>
      <c r="E1272" t="s">
        <v>58</v>
      </c>
      <c r="F1272" t="s">
        <v>86</v>
      </c>
      <c r="G1272" s="1">
        <v>44029</v>
      </c>
      <c r="H1272" t="s">
        <v>59</v>
      </c>
      <c r="I1272" t="s">
        <v>52</v>
      </c>
      <c r="J1272" t="s">
        <v>4264</v>
      </c>
      <c r="K1272" t="s">
        <v>24</v>
      </c>
      <c r="M1272" t="s">
        <v>143</v>
      </c>
      <c r="N1272" t="s">
        <v>55</v>
      </c>
      <c r="O1272" s="3">
        <v>45078.171458333331</v>
      </c>
      <c r="R1272">
        <v>1271</v>
      </c>
      <c r="S1272" t="str">
        <f>PROPER(CustomerSupport[[#This Row],[Resolution]])</f>
        <v/>
      </c>
      <c r="T1272" t="str">
        <f>TRIM(CustomerSupport[[#This Row],[Customer Name]])</f>
        <v>Robert Rios</v>
      </c>
      <c r="U1272">
        <f>MONTH(CustomerSupport[[#This Row],[Date of Purchase]])</f>
        <v>7</v>
      </c>
      <c r="V1272" t="str">
        <f>TEXT('Working data'!G1272,"mmmm")</f>
        <v>July</v>
      </c>
      <c r="W1272">
        <f>YEAR(CustomerSupport[[#This Row],[Date of Purchase]])</f>
        <v>2020</v>
      </c>
      <c r="X1272" t="str">
        <f t="shared" si="19"/>
        <v/>
      </c>
    </row>
    <row r="1273" spans="1:24" ht="14.25" customHeight="1" x14ac:dyDescent="0.4">
      <c r="A1273">
        <v>1272</v>
      </c>
      <c r="B1273" t="s">
        <v>4265</v>
      </c>
      <c r="C1273" t="s">
        <v>4266</v>
      </c>
      <c r="D1273">
        <v>47</v>
      </c>
      <c r="E1273" t="s">
        <v>58</v>
      </c>
      <c r="F1273" t="s">
        <v>125</v>
      </c>
      <c r="G1273" s="1">
        <v>44033</v>
      </c>
      <c r="H1273" t="s">
        <v>59</v>
      </c>
      <c r="I1273" t="s">
        <v>150</v>
      </c>
      <c r="J1273" s="2" t="s">
        <v>4267</v>
      </c>
      <c r="K1273" t="s">
        <v>39</v>
      </c>
      <c r="L1273" t="s">
        <v>4268</v>
      </c>
      <c r="M1273" t="s">
        <v>25</v>
      </c>
      <c r="N1273" t="s">
        <v>33</v>
      </c>
      <c r="O1273" s="3">
        <v>45078.515219907407</v>
      </c>
      <c r="P1273" s="3">
        <v>45078.456192129626</v>
      </c>
      <c r="Q1273">
        <v>1</v>
      </c>
      <c r="R1273">
        <v>1272</v>
      </c>
      <c r="S1273" t="str">
        <f>PROPER(CustomerSupport[[#This Row],[Resolution]])</f>
        <v>Stock Purpose Seven Next Court Attorney.</v>
      </c>
      <c r="T1273" t="str">
        <f>TRIM(CustomerSupport[[#This Row],[Customer Name]])</f>
        <v>Amanda Thompson</v>
      </c>
      <c r="U1273">
        <f>MONTH(CustomerSupport[[#This Row],[Date of Purchase]])</f>
        <v>7</v>
      </c>
      <c r="V1273" t="str">
        <f>TEXT('Working data'!G1273,"mmmm")</f>
        <v>July</v>
      </c>
      <c r="W1273">
        <f>YEAR(CustomerSupport[[#This Row],[Date of Purchase]])</f>
        <v>2020</v>
      </c>
      <c r="X1273">
        <f t="shared" si="19"/>
        <v>-1.4166666667442769</v>
      </c>
    </row>
    <row r="1274" spans="1:24" ht="14.25" customHeight="1" x14ac:dyDescent="0.4">
      <c r="A1274">
        <v>1273</v>
      </c>
      <c r="B1274" t="s">
        <v>4269</v>
      </c>
      <c r="C1274" t="s">
        <v>4270</v>
      </c>
      <c r="D1274">
        <v>21</v>
      </c>
      <c r="E1274" t="s">
        <v>29</v>
      </c>
      <c r="F1274" t="s">
        <v>149</v>
      </c>
      <c r="G1274" s="1">
        <v>43958</v>
      </c>
      <c r="H1274" t="s">
        <v>45</v>
      </c>
      <c r="I1274" t="s">
        <v>67</v>
      </c>
      <c r="J1274" s="2" t="s">
        <v>4271</v>
      </c>
      <c r="K1274" t="s">
        <v>24</v>
      </c>
      <c r="M1274" t="s">
        <v>41</v>
      </c>
      <c r="N1274" t="s">
        <v>26</v>
      </c>
      <c r="O1274" s="3">
        <v>45078.495787037034</v>
      </c>
      <c r="R1274">
        <v>1273</v>
      </c>
      <c r="S1274" t="str">
        <f>PROPER(CustomerSupport[[#This Row],[Resolution]])</f>
        <v/>
      </c>
      <c r="T1274" t="str">
        <f>TRIM(CustomerSupport[[#This Row],[Customer Name]])</f>
        <v>Mary Cole</v>
      </c>
      <c r="U1274">
        <f>MONTH(CustomerSupport[[#This Row],[Date of Purchase]])</f>
        <v>5</v>
      </c>
      <c r="V1274" t="str">
        <f>TEXT('Working data'!G1274,"mmmm")</f>
        <v>May</v>
      </c>
      <c r="W1274">
        <f>YEAR(CustomerSupport[[#This Row],[Date of Purchase]])</f>
        <v>2020</v>
      </c>
      <c r="X1274" t="str">
        <f t="shared" si="19"/>
        <v/>
      </c>
    </row>
    <row r="1275" spans="1:24" ht="14.25" customHeight="1" x14ac:dyDescent="0.4">
      <c r="A1275">
        <v>1274</v>
      </c>
      <c r="B1275" t="s">
        <v>4272</v>
      </c>
      <c r="C1275" t="s">
        <v>4273</v>
      </c>
      <c r="D1275">
        <v>62</v>
      </c>
      <c r="E1275" t="s">
        <v>58</v>
      </c>
      <c r="F1275" t="s">
        <v>30</v>
      </c>
      <c r="G1275" s="1">
        <v>44423</v>
      </c>
      <c r="H1275" t="s">
        <v>21</v>
      </c>
      <c r="I1275" t="s">
        <v>150</v>
      </c>
      <c r="J1275" s="2" t="s">
        <v>4274</v>
      </c>
      <c r="K1275" t="s">
        <v>24</v>
      </c>
      <c r="M1275" t="s">
        <v>89</v>
      </c>
      <c r="N1275" t="s">
        <v>33</v>
      </c>
      <c r="O1275" s="3">
        <v>45078.098587962966</v>
      </c>
      <c r="R1275">
        <v>1274</v>
      </c>
      <c r="S1275" t="str">
        <f>PROPER(CustomerSupport[[#This Row],[Resolution]])</f>
        <v/>
      </c>
      <c r="T1275" t="str">
        <f>TRIM(CustomerSupport[[#This Row],[Customer Name]])</f>
        <v>George Thomas</v>
      </c>
      <c r="U1275">
        <f>MONTH(CustomerSupport[[#This Row],[Date of Purchase]])</f>
        <v>8</v>
      </c>
      <c r="V1275" t="str">
        <f>TEXT('Working data'!G1275,"mmmm")</f>
        <v>August</v>
      </c>
      <c r="W1275">
        <f>YEAR(CustomerSupport[[#This Row],[Date of Purchase]])</f>
        <v>2021</v>
      </c>
      <c r="X1275" t="str">
        <f t="shared" si="19"/>
        <v/>
      </c>
    </row>
    <row r="1276" spans="1:24" ht="14.25" customHeight="1" x14ac:dyDescent="0.4">
      <c r="A1276">
        <v>1275</v>
      </c>
      <c r="B1276" t="s">
        <v>4275</v>
      </c>
      <c r="C1276" t="s">
        <v>4276</v>
      </c>
      <c r="D1276">
        <v>60</v>
      </c>
      <c r="E1276" t="s">
        <v>58</v>
      </c>
      <c r="F1276" t="s">
        <v>339</v>
      </c>
      <c r="G1276" s="1">
        <v>43952</v>
      </c>
      <c r="H1276" t="s">
        <v>67</v>
      </c>
      <c r="I1276" t="s">
        <v>77</v>
      </c>
      <c r="J1276" s="2" t="s">
        <v>4277</v>
      </c>
      <c r="K1276" t="s">
        <v>24</v>
      </c>
      <c r="M1276" t="s">
        <v>41</v>
      </c>
      <c r="N1276" t="s">
        <v>55</v>
      </c>
      <c r="O1276" s="3">
        <v>45078.12636574074</v>
      </c>
      <c r="R1276">
        <v>1275</v>
      </c>
      <c r="S1276" t="str">
        <f>PROPER(CustomerSupport[[#This Row],[Resolution]])</f>
        <v/>
      </c>
      <c r="T1276" t="str">
        <f>TRIM(CustomerSupport[[#This Row],[Customer Name]])</f>
        <v>Rebecca Gibbs</v>
      </c>
      <c r="U1276">
        <f>MONTH(CustomerSupport[[#This Row],[Date of Purchase]])</f>
        <v>5</v>
      </c>
      <c r="V1276" t="str">
        <f>TEXT('Working data'!G1276,"mmmm")</f>
        <v>May</v>
      </c>
      <c r="W1276">
        <f>YEAR(CustomerSupport[[#This Row],[Date of Purchase]])</f>
        <v>2020</v>
      </c>
      <c r="X1276" t="str">
        <f t="shared" si="19"/>
        <v/>
      </c>
    </row>
    <row r="1277" spans="1:24" ht="14.25" customHeight="1" x14ac:dyDescent="0.4">
      <c r="A1277">
        <v>1276</v>
      </c>
      <c r="B1277" t="s">
        <v>4278</v>
      </c>
      <c r="C1277" t="s">
        <v>4279</v>
      </c>
      <c r="D1277">
        <v>39</v>
      </c>
      <c r="E1277" t="s">
        <v>19</v>
      </c>
      <c r="F1277" t="s">
        <v>129</v>
      </c>
      <c r="G1277" s="1">
        <v>44291</v>
      </c>
      <c r="H1277" t="s">
        <v>67</v>
      </c>
      <c r="I1277" t="s">
        <v>113</v>
      </c>
      <c r="J1277" s="2" t="s">
        <v>4280</v>
      </c>
      <c r="K1277" t="s">
        <v>24</v>
      </c>
      <c r="M1277" t="s">
        <v>89</v>
      </c>
      <c r="N1277" t="s">
        <v>83</v>
      </c>
      <c r="O1277" s="3">
        <v>45078.445833333331</v>
      </c>
      <c r="R1277">
        <v>1276</v>
      </c>
      <c r="S1277" t="str">
        <f>PROPER(CustomerSupport[[#This Row],[Resolution]])</f>
        <v/>
      </c>
      <c r="T1277" t="str">
        <f>TRIM(CustomerSupport[[#This Row],[Customer Name]])</f>
        <v>Jenna Walsh</v>
      </c>
      <c r="U1277">
        <f>MONTH(CustomerSupport[[#This Row],[Date of Purchase]])</f>
        <v>4</v>
      </c>
      <c r="V1277" t="str">
        <f>TEXT('Working data'!G1277,"mmmm")</f>
        <v>April</v>
      </c>
      <c r="W1277">
        <f>YEAR(CustomerSupport[[#This Row],[Date of Purchase]])</f>
        <v>2021</v>
      </c>
      <c r="X1277" t="str">
        <f t="shared" si="19"/>
        <v/>
      </c>
    </row>
    <row r="1278" spans="1:24" ht="14.25" customHeight="1" x14ac:dyDescent="0.4">
      <c r="A1278">
        <v>1277</v>
      </c>
      <c r="B1278" t="s">
        <v>4281</v>
      </c>
      <c r="C1278" t="s">
        <v>4282</v>
      </c>
      <c r="D1278">
        <v>25</v>
      </c>
      <c r="E1278" t="s">
        <v>58</v>
      </c>
      <c r="F1278" t="s">
        <v>76</v>
      </c>
      <c r="G1278" s="1">
        <v>44142</v>
      </c>
      <c r="H1278" t="s">
        <v>45</v>
      </c>
      <c r="I1278" t="s">
        <v>52</v>
      </c>
      <c r="J1278" s="2" t="s">
        <v>4283</v>
      </c>
      <c r="K1278" t="s">
        <v>39</v>
      </c>
      <c r="L1278" t="s">
        <v>4284</v>
      </c>
      <c r="M1278" t="s">
        <v>25</v>
      </c>
      <c r="N1278" t="s">
        <v>26</v>
      </c>
      <c r="O1278" s="3">
        <v>45078.16946759259</v>
      </c>
      <c r="P1278" s="3">
        <v>45078.084050925929</v>
      </c>
      <c r="Q1278">
        <v>2</v>
      </c>
      <c r="R1278">
        <v>1277</v>
      </c>
      <c r="S1278" t="str">
        <f>PROPER(CustomerSupport[[#This Row],[Resolution]])</f>
        <v>Piece Wife Reach Parent Reflect Now Possible Away.</v>
      </c>
      <c r="T1278" t="str">
        <f>TRIM(CustomerSupport[[#This Row],[Customer Name]])</f>
        <v>Sara Harvey</v>
      </c>
      <c r="U1278">
        <f>MONTH(CustomerSupport[[#This Row],[Date of Purchase]])</f>
        <v>11</v>
      </c>
      <c r="V1278" t="str">
        <f>TEXT('Working data'!G1278,"mmmm")</f>
        <v>November</v>
      </c>
      <c r="W1278">
        <f>YEAR(CustomerSupport[[#This Row],[Date of Purchase]])</f>
        <v>2020</v>
      </c>
      <c r="X1278">
        <f t="shared" si="19"/>
        <v>-2.0499999998719431</v>
      </c>
    </row>
    <row r="1279" spans="1:24" ht="14.25" customHeight="1" x14ac:dyDescent="0.4">
      <c r="A1279">
        <v>1278</v>
      </c>
      <c r="B1279" t="s">
        <v>4285</v>
      </c>
      <c r="C1279" t="s">
        <v>4286</v>
      </c>
      <c r="D1279">
        <v>29</v>
      </c>
      <c r="E1279" t="s">
        <v>29</v>
      </c>
      <c r="F1279" t="s">
        <v>51</v>
      </c>
      <c r="G1279" s="1">
        <v>44164</v>
      </c>
      <c r="H1279" t="s">
        <v>66</v>
      </c>
      <c r="I1279" t="s">
        <v>141</v>
      </c>
      <c r="J1279" s="2" t="s">
        <v>4287</v>
      </c>
      <c r="K1279" t="s">
        <v>39</v>
      </c>
      <c r="L1279" t="s">
        <v>4288</v>
      </c>
      <c r="M1279" t="s">
        <v>25</v>
      </c>
      <c r="N1279" t="s">
        <v>55</v>
      </c>
      <c r="O1279" s="3">
        <v>45078.422268518516</v>
      </c>
      <c r="P1279" s="3">
        <v>45078.623657407406</v>
      </c>
      <c r="Q1279">
        <v>1</v>
      </c>
      <c r="R1279">
        <v>1278</v>
      </c>
      <c r="S1279" t="str">
        <f>PROPER(CustomerSupport[[#This Row],[Resolution]])</f>
        <v>Remain Little Management Truth.</v>
      </c>
      <c r="T1279" t="str">
        <f>TRIM(CustomerSupport[[#This Row],[Customer Name]])</f>
        <v>Jessica Fox</v>
      </c>
      <c r="U1279">
        <f>MONTH(CustomerSupport[[#This Row],[Date of Purchase]])</f>
        <v>11</v>
      </c>
      <c r="V1279" t="str">
        <f>TEXT('Working data'!G1279,"mmmm")</f>
        <v>November</v>
      </c>
      <c r="W1279">
        <f>YEAR(CustomerSupport[[#This Row],[Date of Purchase]])</f>
        <v>2020</v>
      </c>
      <c r="X1279">
        <f t="shared" si="19"/>
        <v>4.8333333333721384</v>
      </c>
    </row>
    <row r="1280" spans="1:24" ht="14.25" customHeight="1" x14ac:dyDescent="0.4">
      <c r="A1280">
        <v>1279</v>
      </c>
      <c r="B1280" t="s">
        <v>4289</v>
      </c>
      <c r="C1280" t="s">
        <v>4290</v>
      </c>
      <c r="D1280">
        <v>48</v>
      </c>
      <c r="E1280" t="s">
        <v>29</v>
      </c>
      <c r="F1280" t="s">
        <v>242</v>
      </c>
      <c r="G1280" s="1">
        <v>44545</v>
      </c>
      <c r="H1280" t="s">
        <v>45</v>
      </c>
      <c r="I1280" t="s">
        <v>177</v>
      </c>
      <c r="J1280" s="2" t="s">
        <v>4291</v>
      </c>
      <c r="K1280" t="s">
        <v>39</v>
      </c>
      <c r="L1280" t="s">
        <v>4292</v>
      </c>
      <c r="M1280" t="s">
        <v>143</v>
      </c>
      <c r="N1280" t="s">
        <v>55</v>
      </c>
      <c r="O1280" s="3">
        <v>45078.109780092593</v>
      </c>
      <c r="P1280" s="3">
        <v>45078.547974537039</v>
      </c>
      <c r="Q1280">
        <v>4</v>
      </c>
      <c r="R1280">
        <v>1279</v>
      </c>
      <c r="S1280" t="str">
        <f>PROPER(CustomerSupport[[#This Row],[Resolution]])</f>
        <v>Really Share Case Foreign.</v>
      </c>
      <c r="T1280" t="str">
        <f>TRIM(CustomerSupport[[#This Row],[Customer Name]])</f>
        <v>Jack Mccall</v>
      </c>
      <c r="U1280">
        <f>MONTH(CustomerSupport[[#This Row],[Date of Purchase]])</f>
        <v>12</v>
      </c>
      <c r="V1280" t="str">
        <f>TEXT('Working data'!G1280,"mmmm")</f>
        <v>December</v>
      </c>
      <c r="W1280">
        <f>YEAR(CustomerSupport[[#This Row],[Date of Purchase]])</f>
        <v>2021</v>
      </c>
      <c r="X1280">
        <f t="shared" si="19"/>
        <v>10.516666666720994</v>
      </c>
    </row>
    <row r="1281" spans="1:24" ht="14.25" customHeight="1" x14ac:dyDescent="0.4">
      <c r="A1281">
        <v>1280</v>
      </c>
      <c r="B1281" t="s">
        <v>4293</v>
      </c>
      <c r="C1281" t="s">
        <v>4294</v>
      </c>
      <c r="D1281">
        <v>44</v>
      </c>
      <c r="E1281" t="s">
        <v>19</v>
      </c>
      <c r="F1281" t="s">
        <v>81</v>
      </c>
      <c r="G1281" s="1">
        <v>44099</v>
      </c>
      <c r="H1281" t="s">
        <v>45</v>
      </c>
      <c r="I1281" t="s">
        <v>67</v>
      </c>
      <c r="J1281" t="s">
        <v>4295</v>
      </c>
      <c r="K1281" t="s">
        <v>24</v>
      </c>
      <c r="M1281" t="s">
        <v>41</v>
      </c>
      <c r="N1281" t="s">
        <v>26</v>
      </c>
      <c r="O1281" s="3">
        <v>45078.754930555559</v>
      </c>
      <c r="R1281">
        <v>1280</v>
      </c>
      <c r="S1281" t="str">
        <f>PROPER(CustomerSupport[[#This Row],[Resolution]])</f>
        <v/>
      </c>
      <c r="T1281" t="str">
        <f>TRIM(CustomerSupport[[#This Row],[Customer Name]])</f>
        <v>Samantha Olson</v>
      </c>
      <c r="U1281">
        <f>MONTH(CustomerSupport[[#This Row],[Date of Purchase]])</f>
        <v>9</v>
      </c>
      <c r="V1281" t="str">
        <f>TEXT('Working data'!G1281,"mmmm")</f>
        <v>September</v>
      </c>
      <c r="W1281">
        <f>YEAR(CustomerSupport[[#This Row],[Date of Purchase]])</f>
        <v>2020</v>
      </c>
      <c r="X1281" t="str">
        <f t="shared" si="19"/>
        <v/>
      </c>
    </row>
    <row r="1282" spans="1:24" ht="14.25" customHeight="1" x14ac:dyDescent="0.4">
      <c r="A1282">
        <v>1281</v>
      </c>
      <c r="B1282" t="s">
        <v>4296</v>
      </c>
      <c r="C1282" t="s">
        <v>4297</v>
      </c>
      <c r="D1282">
        <v>53</v>
      </c>
      <c r="E1282" t="s">
        <v>19</v>
      </c>
      <c r="F1282" t="s">
        <v>36</v>
      </c>
      <c r="G1282" s="1">
        <v>44381</v>
      </c>
      <c r="H1282" t="s">
        <v>67</v>
      </c>
      <c r="I1282" t="s">
        <v>72</v>
      </c>
      <c r="J1282" s="2" t="s">
        <v>4298</v>
      </c>
      <c r="K1282" t="s">
        <v>39</v>
      </c>
      <c r="L1282" t="s">
        <v>4299</v>
      </c>
      <c r="M1282" t="s">
        <v>143</v>
      </c>
      <c r="N1282" t="s">
        <v>55</v>
      </c>
      <c r="O1282" s="3">
        <v>45078.202164351853</v>
      </c>
      <c r="P1282" s="3">
        <v>45078.602164351854</v>
      </c>
      <c r="Q1282">
        <v>1</v>
      </c>
      <c r="R1282">
        <v>1281</v>
      </c>
      <c r="S1282" t="str">
        <f>PROPER(CustomerSupport[[#This Row],[Resolution]])</f>
        <v>Rule Consider Mrs Future Risk.</v>
      </c>
      <c r="T1282" t="str">
        <f>TRIM(CustomerSupport[[#This Row],[Customer Name]])</f>
        <v>Bryan Wilson</v>
      </c>
      <c r="U1282">
        <f>MONTH(CustomerSupport[[#This Row],[Date of Purchase]])</f>
        <v>7</v>
      </c>
      <c r="V1282" t="str">
        <f>TEXT('Working data'!G1282,"mmmm")</f>
        <v>July</v>
      </c>
      <c r="W1282">
        <f>YEAR(CustomerSupport[[#This Row],[Date of Purchase]])</f>
        <v>2021</v>
      </c>
      <c r="X1282">
        <f t="shared" ref="X1282:X1345" si="20">IF(OR(O1282="",P1282=""),"",(P1282-O1282)*24)</f>
        <v>9.6000000000349246</v>
      </c>
    </row>
    <row r="1283" spans="1:24" ht="14.25" customHeight="1" x14ac:dyDescent="0.4">
      <c r="A1283">
        <v>1282</v>
      </c>
      <c r="B1283" t="s">
        <v>4300</v>
      </c>
      <c r="C1283" t="s">
        <v>4301</v>
      </c>
      <c r="D1283">
        <v>54</v>
      </c>
      <c r="E1283" t="s">
        <v>58</v>
      </c>
      <c r="F1283" t="s">
        <v>485</v>
      </c>
      <c r="G1283" s="1">
        <v>44164</v>
      </c>
      <c r="H1283" t="s">
        <v>59</v>
      </c>
      <c r="I1283" t="s">
        <v>141</v>
      </c>
      <c r="J1283" s="2" t="s">
        <v>4302</v>
      </c>
      <c r="K1283" t="s">
        <v>24</v>
      </c>
      <c r="M1283" t="s">
        <v>41</v>
      </c>
      <c r="N1283" t="s">
        <v>55</v>
      </c>
      <c r="O1283" s="3">
        <v>45078.638298611113</v>
      </c>
      <c r="R1283">
        <v>1282</v>
      </c>
      <c r="S1283" t="str">
        <f>PROPER(CustomerSupport[[#This Row],[Resolution]])</f>
        <v/>
      </c>
      <c r="T1283" t="str">
        <f>TRIM(CustomerSupport[[#This Row],[Customer Name]])</f>
        <v>Patricia Elliott</v>
      </c>
      <c r="U1283">
        <f>MONTH(CustomerSupport[[#This Row],[Date of Purchase]])</f>
        <v>11</v>
      </c>
      <c r="V1283" t="str">
        <f>TEXT('Working data'!G1283,"mmmm")</f>
        <v>November</v>
      </c>
      <c r="W1283">
        <f>YEAR(CustomerSupport[[#This Row],[Date of Purchase]])</f>
        <v>2020</v>
      </c>
      <c r="X1283" t="str">
        <f t="shared" si="20"/>
        <v/>
      </c>
    </row>
    <row r="1284" spans="1:24" ht="14.25" customHeight="1" x14ac:dyDescent="0.4">
      <c r="A1284">
        <v>1283</v>
      </c>
      <c r="B1284" t="s">
        <v>4303</v>
      </c>
      <c r="C1284" t="s">
        <v>4304</v>
      </c>
      <c r="D1284">
        <v>48</v>
      </c>
      <c r="E1284" t="s">
        <v>29</v>
      </c>
      <c r="F1284" t="s">
        <v>485</v>
      </c>
      <c r="G1284" s="1">
        <v>44332</v>
      </c>
      <c r="H1284" t="s">
        <v>66</v>
      </c>
      <c r="I1284" t="s">
        <v>177</v>
      </c>
      <c r="J1284" s="2" t="s">
        <v>4305</v>
      </c>
      <c r="K1284" t="s">
        <v>39</v>
      </c>
      <c r="L1284" t="s">
        <v>4306</v>
      </c>
      <c r="M1284" t="s">
        <v>25</v>
      </c>
      <c r="N1284" t="s">
        <v>83</v>
      </c>
      <c r="O1284" s="3">
        <v>45078.616782407407</v>
      </c>
      <c r="P1284" s="3">
        <v>45078.872337962966</v>
      </c>
      <c r="Q1284">
        <v>1</v>
      </c>
      <c r="R1284">
        <v>1283</v>
      </c>
      <c r="S1284" t="str">
        <f>PROPER(CustomerSupport[[#This Row],[Resolution]])</f>
        <v>Possible Hope Mother Politics.</v>
      </c>
      <c r="T1284" t="str">
        <f>TRIM(CustomerSupport[[#This Row],[Customer Name]])</f>
        <v>Donna Harris</v>
      </c>
      <c r="U1284">
        <f>MONTH(CustomerSupport[[#This Row],[Date of Purchase]])</f>
        <v>5</v>
      </c>
      <c r="V1284" t="str">
        <f>TEXT('Working data'!G1284,"mmmm")</f>
        <v>May</v>
      </c>
      <c r="W1284">
        <f>YEAR(CustomerSupport[[#This Row],[Date of Purchase]])</f>
        <v>2021</v>
      </c>
      <c r="X1284">
        <f t="shared" si="20"/>
        <v>6.1333333334187046</v>
      </c>
    </row>
    <row r="1285" spans="1:24" ht="14.25" customHeight="1" x14ac:dyDescent="0.4">
      <c r="A1285">
        <v>1284</v>
      </c>
      <c r="B1285" t="s">
        <v>4307</v>
      </c>
      <c r="C1285" t="s">
        <v>4308</v>
      </c>
      <c r="D1285">
        <v>46</v>
      </c>
      <c r="E1285" t="s">
        <v>29</v>
      </c>
      <c r="F1285" t="s">
        <v>92</v>
      </c>
      <c r="G1285" s="1">
        <v>43914</v>
      </c>
      <c r="H1285" t="s">
        <v>21</v>
      </c>
      <c r="I1285" t="s">
        <v>72</v>
      </c>
      <c r="J1285" s="2" t="s">
        <v>4309</v>
      </c>
      <c r="K1285" t="s">
        <v>62</v>
      </c>
      <c r="M1285" t="s">
        <v>89</v>
      </c>
      <c r="N1285" t="s">
        <v>33</v>
      </c>
      <c r="R1285">
        <v>1284</v>
      </c>
      <c r="S1285" t="str">
        <f>PROPER(CustomerSupport[[#This Row],[Resolution]])</f>
        <v/>
      </c>
      <c r="T1285" t="str">
        <f>TRIM(CustomerSupport[[#This Row],[Customer Name]])</f>
        <v>Daniel Hoffman</v>
      </c>
      <c r="U1285">
        <f>MONTH(CustomerSupport[[#This Row],[Date of Purchase]])</f>
        <v>3</v>
      </c>
      <c r="V1285" t="str">
        <f>TEXT('Working data'!G1285,"mmmm")</f>
        <v>March</v>
      </c>
      <c r="W1285">
        <f>YEAR(CustomerSupport[[#This Row],[Date of Purchase]])</f>
        <v>2020</v>
      </c>
      <c r="X1285" t="str">
        <f t="shared" si="20"/>
        <v/>
      </c>
    </row>
    <row r="1286" spans="1:24" ht="14.25" customHeight="1" x14ac:dyDescent="0.4">
      <c r="A1286">
        <v>1285</v>
      </c>
      <c r="B1286" t="s">
        <v>4310</v>
      </c>
      <c r="C1286" t="s">
        <v>4311</v>
      </c>
      <c r="D1286">
        <v>42</v>
      </c>
      <c r="E1286" t="s">
        <v>58</v>
      </c>
      <c r="F1286" t="s">
        <v>149</v>
      </c>
      <c r="G1286" s="1">
        <v>44227</v>
      </c>
      <c r="H1286" t="s">
        <v>21</v>
      </c>
      <c r="I1286" t="s">
        <v>52</v>
      </c>
      <c r="J1286" t="s">
        <v>4312</v>
      </c>
      <c r="K1286" t="s">
        <v>62</v>
      </c>
      <c r="M1286" t="s">
        <v>41</v>
      </c>
      <c r="N1286" t="s">
        <v>83</v>
      </c>
      <c r="R1286">
        <v>1285</v>
      </c>
      <c r="S1286" t="str">
        <f>PROPER(CustomerSupport[[#This Row],[Resolution]])</f>
        <v/>
      </c>
      <c r="T1286" t="str">
        <f>TRIM(CustomerSupport[[#This Row],[Customer Name]])</f>
        <v>James Myers</v>
      </c>
      <c r="U1286">
        <f>MONTH(CustomerSupport[[#This Row],[Date of Purchase]])</f>
        <v>1</v>
      </c>
      <c r="V1286" t="str">
        <f>TEXT('Working data'!G1286,"mmmm")</f>
        <v>January</v>
      </c>
      <c r="W1286">
        <f>YEAR(CustomerSupport[[#This Row],[Date of Purchase]])</f>
        <v>2021</v>
      </c>
      <c r="X1286" t="str">
        <f t="shared" si="20"/>
        <v/>
      </c>
    </row>
    <row r="1287" spans="1:24" ht="14.25" customHeight="1" x14ac:dyDescent="0.4">
      <c r="A1287">
        <v>1286</v>
      </c>
      <c r="B1287" t="s">
        <v>4313</v>
      </c>
      <c r="C1287" t="s">
        <v>4314</v>
      </c>
      <c r="D1287">
        <v>40</v>
      </c>
      <c r="E1287" t="s">
        <v>58</v>
      </c>
      <c r="F1287" t="s">
        <v>81</v>
      </c>
      <c r="G1287" s="1">
        <v>44492</v>
      </c>
      <c r="H1287" t="s">
        <v>66</v>
      </c>
      <c r="I1287" t="s">
        <v>22</v>
      </c>
      <c r="J1287" s="2" t="s">
        <v>4315</v>
      </c>
      <c r="K1287" t="s">
        <v>24</v>
      </c>
      <c r="M1287" t="s">
        <v>89</v>
      </c>
      <c r="N1287" t="s">
        <v>33</v>
      </c>
      <c r="O1287" s="3">
        <v>45078.217523148145</v>
      </c>
      <c r="R1287">
        <v>1286</v>
      </c>
      <c r="S1287" t="str">
        <f>PROPER(CustomerSupport[[#This Row],[Resolution]])</f>
        <v/>
      </c>
      <c r="T1287" t="str">
        <f>TRIM(CustomerSupport[[#This Row],[Customer Name]])</f>
        <v>Ashley Love</v>
      </c>
      <c r="U1287">
        <f>MONTH(CustomerSupport[[#This Row],[Date of Purchase]])</f>
        <v>10</v>
      </c>
      <c r="V1287" t="str">
        <f>TEXT('Working data'!G1287,"mmmm")</f>
        <v>October</v>
      </c>
      <c r="W1287">
        <f>YEAR(CustomerSupport[[#This Row],[Date of Purchase]])</f>
        <v>2021</v>
      </c>
      <c r="X1287" t="str">
        <f t="shared" si="20"/>
        <v/>
      </c>
    </row>
    <row r="1288" spans="1:24" ht="14.25" customHeight="1" x14ac:dyDescent="0.4">
      <c r="A1288">
        <v>1287</v>
      </c>
      <c r="B1288" t="s">
        <v>4316</v>
      </c>
      <c r="C1288" t="s">
        <v>4317</v>
      </c>
      <c r="D1288">
        <v>21</v>
      </c>
      <c r="E1288" t="s">
        <v>19</v>
      </c>
      <c r="F1288" t="s">
        <v>202</v>
      </c>
      <c r="G1288" s="1">
        <v>44261</v>
      </c>
      <c r="H1288" t="s">
        <v>21</v>
      </c>
      <c r="I1288" t="s">
        <v>77</v>
      </c>
      <c r="J1288" s="2" t="s">
        <v>4318</v>
      </c>
      <c r="K1288" t="s">
        <v>24</v>
      </c>
      <c r="M1288" t="s">
        <v>143</v>
      </c>
      <c r="N1288" t="s">
        <v>33</v>
      </c>
      <c r="O1288" s="3">
        <v>45078.914768518516</v>
      </c>
      <c r="R1288">
        <v>1287</v>
      </c>
      <c r="S1288" t="str">
        <f>PROPER(CustomerSupport[[#This Row],[Resolution]])</f>
        <v/>
      </c>
      <c r="T1288" t="str">
        <f>TRIM(CustomerSupport[[#This Row],[Customer Name]])</f>
        <v>Denise Perry</v>
      </c>
      <c r="U1288">
        <f>MONTH(CustomerSupport[[#This Row],[Date of Purchase]])</f>
        <v>3</v>
      </c>
      <c r="V1288" t="str">
        <f>TEXT('Working data'!G1288,"mmmm")</f>
        <v>March</v>
      </c>
      <c r="W1288">
        <f>YEAR(CustomerSupport[[#This Row],[Date of Purchase]])</f>
        <v>2021</v>
      </c>
      <c r="X1288" t="str">
        <f t="shared" si="20"/>
        <v/>
      </c>
    </row>
    <row r="1289" spans="1:24" ht="14.25" customHeight="1" x14ac:dyDescent="0.4">
      <c r="A1289">
        <v>1288</v>
      </c>
      <c r="B1289" t="s">
        <v>4319</v>
      </c>
      <c r="C1289" t="s">
        <v>4320</v>
      </c>
      <c r="D1289">
        <v>36</v>
      </c>
      <c r="E1289" t="s">
        <v>19</v>
      </c>
      <c r="F1289" t="s">
        <v>125</v>
      </c>
      <c r="G1289" s="1">
        <v>44558</v>
      </c>
      <c r="H1289" t="s">
        <v>21</v>
      </c>
      <c r="I1289" t="s">
        <v>113</v>
      </c>
      <c r="J1289" s="2" t="s">
        <v>4321</v>
      </c>
      <c r="K1289" t="s">
        <v>24</v>
      </c>
      <c r="M1289" t="s">
        <v>25</v>
      </c>
      <c r="N1289" t="s">
        <v>26</v>
      </c>
      <c r="O1289" s="3">
        <v>45078.016180555554</v>
      </c>
      <c r="R1289">
        <v>1288</v>
      </c>
      <c r="S1289" t="str">
        <f>PROPER(CustomerSupport[[#This Row],[Resolution]])</f>
        <v/>
      </c>
      <c r="T1289" t="str">
        <f>TRIM(CustomerSupport[[#This Row],[Customer Name]])</f>
        <v>Cristian Rodriguez</v>
      </c>
      <c r="U1289">
        <f>MONTH(CustomerSupport[[#This Row],[Date of Purchase]])</f>
        <v>12</v>
      </c>
      <c r="V1289" t="str">
        <f>TEXT('Working data'!G1289,"mmmm")</f>
        <v>December</v>
      </c>
      <c r="W1289">
        <f>YEAR(CustomerSupport[[#This Row],[Date of Purchase]])</f>
        <v>2021</v>
      </c>
      <c r="X1289" t="str">
        <f t="shared" si="20"/>
        <v/>
      </c>
    </row>
    <row r="1290" spans="1:24" ht="14.25" customHeight="1" x14ac:dyDescent="0.4">
      <c r="A1290">
        <v>1289</v>
      </c>
      <c r="B1290" t="s">
        <v>4322</v>
      </c>
      <c r="C1290" t="s">
        <v>4323</v>
      </c>
      <c r="D1290">
        <v>34</v>
      </c>
      <c r="E1290" t="s">
        <v>29</v>
      </c>
      <c r="F1290" t="s">
        <v>107</v>
      </c>
      <c r="G1290" s="1">
        <v>44353</v>
      </c>
      <c r="H1290" t="s">
        <v>59</v>
      </c>
      <c r="I1290" t="s">
        <v>52</v>
      </c>
      <c r="J1290" s="2" t="s">
        <v>4324</v>
      </c>
      <c r="K1290" t="s">
        <v>62</v>
      </c>
      <c r="M1290" t="s">
        <v>41</v>
      </c>
      <c r="N1290" t="s">
        <v>55</v>
      </c>
      <c r="R1290">
        <v>1289</v>
      </c>
      <c r="S1290" t="str">
        <f>PROPER(CustomerSupport[[#This Row],[Resolution]])</f>
        <v/>
      </c>
      <c r="T1290" t="str">
        <f>TRIM(CustomerSupport[[#This Row],[Customer Name]])</f>
        <v>Kimberly Patel</v>
      </c>
      <c r="U1290">
        <f>MONTH(CustomerSupport[[#This Row],[Date of Purchase]])</f>
        <v>6</v>
      </c>
      <c r="V1290" t="str">
        <f>TEXT('Working data'!G1290,"mmmm")</f>
        <v>June</v>
      </c>
      <c r="W1290">
        <f>YEAR(CustomerSupport[[#This Row],[Date of Purchase]])</f>
        <v>2021</v>
      </c>
      <c r="X1290" t="str">
        <f t="shared" si="20"/>
        <v/>
      </c>
    </row>
    <row r="1291" spans="1:24" ht="14.25" customHeight="1" x14ac:dyDescent="0.4">
      <c r="A1291">
        <v>1290</v>
      </c>
      <c r="B1291" t="s">
        <v>4325</v>
      </c>
      <c r="C1291" t="s">
        <v>4326</v>
      </c>
      <c r="D1291">
        <v>22</v>
      </c>
      <c r="E1291" t="s">
        <v>19</v>
      </c>
      <c r="F1291" t="s">
        <v>456</v>
      </c>
      <c r="G1291" s="1">
        <v>44476</v>
      </c>
      <c r="H1291" t="s">
        <v>67</v>
      </c>
      <c r="I1291" t="s">
        <v>52</v>
      </c>
      <c r="J1291" s="2" t="s">
        <v>4327</v>
      </c>
      <c r="K1291" t="s">
        <v>24</v>
      </c>
      <c r="M1291" t="s">
        <v>143</v>
      </c>
      <c r="N1291" t="s">
        <v>26</v>
      </c>
      <c r="O1291" s="3">
        <v>45078.121770833335</v>
      </c>
      <c r="R1291">
        <v>1290</v>
      </c>
      <c r="S1291" t="str">
        <f>PROPER(CustomerSupport[[#This Row],[Resolution]])</f>
        <v/>
      </c>
      <c r="T1291" t="str">
        <f>TRIM(CustomerSupport[[#This Row],[Customer Name]])</f>
        <v>Brianna Vaughn</v>
      </c>
      <c r="U1291">
        <f>MONTH(CustomerSupport[[#This Row],[Date of Purchase]])</f>
        <v>10</v>
      </c>
      <c r="V1291" t="str">
        <f>TEXT('Working data'!G1291,"mmmm")</f>
        <v>October</v>
      </c>
      <c r="W1291">
        <f>YEAR(CustomerSupport[[#This Row],[Date of Purchase]])</f>
        <v>2021</v>
      </c>
      <c r="X1291" t="str">
        <f t="shared" si="20"/>
        <v/>
      </c>
    </row>
    <row r="1292" spans="1:24" ht="14.25" customHeight="1" x14ac:dyDescent="0.4">
      <c r="A1292">
        <v>1291</v>
      </c>
      <c r="B1292" t="s">
        <v>4328</v>
      </c>
      <c r="C1292" t="s">
        <v>4329</v>
      </c>
      <c r="D1292">
        <v>42</v>
      </c>
      <c r="E1292" t="s">
        <v>29</v>
      </c>
      <c r="F1292" t="s">
        <v>655</v>
      </c>
      <c r="G1292" s="1">
        <v>44270</v>
      </c>
      <c r="H1292" t="s">
        <v>66</v>
      </c>
      <c r="I1292" t="s">
        <v>52</v>
      </c>
      <c r="J1292" s="2" t="s">
        <v>4330</v>
      </c>
      <c r="K1292" t="s">
        <v>24</v>
      </c>
      <c r="M1292" t="s">
        <v>143</v>
      </c>
      <c r="N1292" t="s">
        <v>26</v>
      </c>
      <c r="O1292" s="3">
        <v>45078.205821759257</v>
      </c>
      <c r="R1292">
        <v>1291</v>
      </c>
      <c r="S1292" t="str">
        <f>PROPER(CustomerSupport[[#This Row],[Resolution]])</f>
        <v/>
      </c>
      <c r="T1292" t="str">
        <f>TRIM(CustomerSupport[[#This Row],[Customer Name]])</f>
        <v>Abigail Davis</v>
      </c>
      <c r="U1292">
        <f>MONTH(CustomerSupport[[#This Row],[Date of Purchase]])</f>
        <v>3</v>
      </c>
      <c r="V1292" t="str">
        <f>TEXT('Working data'!G1292,"mmmm")</f>
        <v>March</v>
      </c>
      <c r="W1292">
        <f>YEAR(CustomerSupport[[#This Row],[Date of Purchase]])</f>
        <v>2021</v>
      </c>
      <c r="X1292" t="str">
        <f t="shared" si="20"/>
        <v/>
      </c>
    </row>
    <row r="1293" spans="1:24" ht="14.25" customHeight="1" x14ac:dyDescent="0.4">
      <c r="A1293">
        <v>1292</v>
      </c>
      <c r="B1293" t="s">
        <v>4331</v>
      </c>
      <c r="C1293" t="s">
        <v>4332</v>
      </c>
      <c r="D1293">
        <v>51</v>
      </c>
      <c r="E1293" t="s">
        <v>29</v>
      </c>
      <c r="F1293" t="s">
        <v>223</v>
      </c>
      <c r="G1293" s="1">
        <v>43960</v>
      </c>
      <c r="H1293" t="s">
        <v>21</v>
      </c>
      <c r="I1293" t="s">
        <v>31</v>
      </c>
      <c r="J1293" s="2" t="s">
        <v>4333</v>
      </c>
      <c r="K1293" t="s">
        <v>62</v>
      </c>
      <c r="M1293" t="s">
        <v>25</v>
      </c>
      <c r="N1293" t="s">
        <v>83</v>
      </c>
      <c r="R1293">
        <v>1292</v>
      </c>
      <c r="S1293" t="str">
        <f>PROPER(CustomerSupport[[#This Row],[Resolution]])</f>
        <v/>
      </c>
      <c r="T1293" t="str">
        <f>TRIM(CustomerSupport[[#This Row],[Customer Name]])</f>
        <v>Kelly Ray DVM</v>
      </c>
      <c r="U1293">
        <f>MONTH(CustomerSupport[[#This Row],[Date of Purchase]])</f>
        <v>5</v>
      </c>
      <c r="V1293" t="str">
        <f>TEXT('Working data'!G1293,"mmmm")</f>
        <v>May</v>
      </c>
      <c r="W1293">
        <f>YEAR(CustomerSupport[[#This Row],[Date of Purchase]])</f>
        <v>2020</v>
      </c>
      <c r="X1293" t="str">
        <f t="shared" si="20"/>
        <v/>
      </c>
    </row>
    <row r="1294" spans="1:24" ht="14.25" customHeight="1" x14ac:dyDescent="0.4">
      <c r="A1294">
        <v>1293</v>
      </c>
      <c r="B1294" t="s">
        <v>2800</v>
      </c>
      <c r="C1294" t="s">
        <v>1577</v>
      </c>
      <c r="D1294">
        <v>61</v>
      </c>
      <c r="E1294" t="s">
        <v>58</v>
      </c>
      <c r="F1294" t="s">
        <v>134</v>
      </c>
      <c r="G1294" s="1">
        <v>43911</v>
      </c>
      <c r="H1294" t="s">
        <v>66</v>
      </c>
      <c r="I1294" t="s">
        <v>67</v>
      </c>
      <c r="J1294" t="s">
        <v>4334</v>
      </c>
      <c r="K1294" t="s">
        <v>62</v>
      </c>
      <c r="M1294" t="s">
        <v>89</v>
      </c>
      <c r="N1294" t="s">
        <v>33</v>
      </c>
      <c r="R1294">
        <v>1293</v>
      </c>
      <c r="S1294" t="str">
        <f>PROPER(CustomerSupport[[#This Row],[Resolution]])</f>
        <v/>
      </c>
      <c r="T1294" t="str">
        <f>TRIM(CustomerSupport[[#This Row],[Customer Name]])</f>
        <v>Kevin Mitchell</v>
      </c>
      <c r="U1294">
        <f>MONTH(CustomerSupport[[#This Row],[Date of Purchase]])</f>
        <v>3</v>
      </c>
      <c r="V1294" t="str">
        <f>TEXT('Working data'!G1294,"mmmm")</f>
        <v>March</v>
      </c>
      <c r="W1294">
        <f>YEAR(CustomerSupport[[#This Row],[Date of Purchase]])</f>
        <v>2020</v>
      </c>
      <c r="X1294" t="str">
        <f t="shared" si="20"/>
        <v/>
      </c>
    </row>
    <row r="1295" spans="1:24" ht="14.25" customHeight="1" x14ac:dyDescent="0.4">
      <c r="A1295">
        <v>1294</v>
      </c>
      <c r="B1295" t="s">
        <v>4335</v>
      </c>
      <c r="C1295" t="s">
        <v>4336</v>
      </c>
      <c r="D1295">
        <v>50</v>
      </c>
      <c r="E1295" t="s">
        <v>19</v>
      </c>
      <c r="F1295" t="s">
        <v>36</v>
      </c>
      <c r="G1295" s="1">
        <v>43997</v>
      </c>
      <c r="H1295" t="s">
        <v>59</v>
      </c>
      <c r="I1295" t="s">
        <v>99</v>
      </c>
      <c r="J1295" s="2" t="s">
        <v>4337</v>
      </c>
      <c r="K1295" t="s">
        <v>39</v>
      </c>
      <c r="L1295" t="s">
        <v>4338</v>
      </c>
      <c r="M1295" t="s">
        <v>25</v>
      </c>
      <c r="N1295" t="s">
        <v>33</v>
      </c>
      <c r="O1295" s="3">
        <v>45078.869756944441</v>
      </c>
      <c r="P1295" s="3">
        <v>45078.019062500003</v>
      </c>
      <c r="Q1295">
        <v>2</v>
      </c>
      <c r="R1295">
        <v>1294</v>
      </c>
      <c r="S1295" t="str">
        <f>PROPER(CustomerSupport[[#This Row],[Resolution]])</f>
        <v>Record Believe Imagine Animal Feel Their Allow.</v>
      </c>
      <c r="T1295" t="str">
        <f>TRIM(CustomerSupport[[#This Row],[Customer Name]])</f>
        <v>Cindy Yu</v>
      </c>
      <c r="U1295">
        <f>MONTH(CustomerSupport[[#This Row],[Date of Purchase]])</f>
        <v>6</v>
      </c>
      <c r="V1295" t="str">
        <f>TEXT('Working data'!G1295,"mmmm")</f>
        <v>June</v>
      </c>
      <c r="W1295">
        <f>YEAR(CustomerSupport[[#This Row],[Date of Purchase]])</f>
        <v>2020</v>
      </c>
      <c r="X1295">
        <f t="shared" si="20"/>
        <v>-20.416666666511446</v>
      </c>
    </row>
    <row r="1296" spans="1:24" ht="14.25" customHeight="1" x14ac:dyDescent="0.4">
      <c r="A1296">
        <v>1295</v>
      </c>
      <c r="B1296" t="s">
        <v>4339</v>
      </c>
      <c r="C1296" t="s">
        <v>4340</v>
      </c>
      <c r="D1296">
        <v>46</v>
      </c>
      <c r="E1296" t="s">
        <v>29</v>
      </c>
      <c r="F1296" t="s">
        <v>655</v>
      </c>
      <c r="G1296" s="1">
        <v>44411</v>
      </c>
      <c r="H1296" t="s">
        <v>67</v>
      </c>
      <c r="I1296" t="s">
        <v>37</v>
      </c>
      <c r="J1296" s="2" t="s">
        <v>4341</v>
      </c>
      <c r="K1296" t="s">
        <v>24</v>
      </c>
      <c r="M1296" t="s">
        <v>143</v>
      </c>
      <c r="N1296" t="s">
        <v>26</v>
      </c>
      <c r="O1296" s="3">
        <v>45078.546863425923</v>
      </c>
      <c r="R1296">
        <v>1295</v>
      </c>
      <c r="S1296" t="str">
        <f>PROPER(CustomerSupport[[#This Row],[Resolution]])</f>
        <v/>
      </c>
      <c r="T1296" t="str">
        <f>TRIM(CustomerSupport[[#This Row],[Customer Name]])</f>
        <v>Alex Allen</v>
      </c>
      <c r="U1296">
        <f>MONTH(CustomerSupport[[#This Row],[Date of Purchase]])</f>
        <v>8</v>
      </c>
      <c r="V1296" t="str">
        <f>TEXT('Working data'!G1296,"mmmm")</f>
        <v>August</v>
      </c>
      <c r="W1296">
        <f>YEAR(CustomerSupport[[#This Row],[Date of Purchase]])</f>
        <v>2021</v>
      </c>
      <c r="X1296" t="str">
        <f t="shared" si="20"/>
        <v/>
      </c>
    </row>
    <row r="1297" spans="1:24" ht="14.25" customHeight="1" x14ac:dyDescent="0.4">
      <c r="A1297">
        <v>1296</v>
      </c>
      <c r="B1297" t="s">
        <v>4342</v>
      </c>
      <c r="C1297" t="s">
        <v>4343</v>
      </c>
      <c r="D1297">
        <v>21</v>
      </c>
      <c r="E1297" t="s">
        <v>58</v>
      </c>
      <c r="F1297" t="s">
        <v>44</v>
      </c>
      <c r="G1297" s="1">
        <v>44522</v>
      </c>
      <c r="H1297" t="s">
        <v>59</v>
      </c>
      <c r="I1297" t="s">
        <v>31</v>
      </c>
      <c r="J1297" s="2" t="s">
        <v>4344</v>
      </c>
      <c r="K1297" t="s">
        <v>39</v>
      </c>
      <c r="L1297" t="s">
        <v>4345</v>
      </c>
      <c r="M1297" t="s">
        <v>143</v>
      </c>
      <c r="N1297" t="s">
        <v>55</v>
      </c>
      <c r="O1297" s="3">
        <v>45078.153124999997</v>
      </c>
      <c r="P1297" s="3">
        <v>45078.23715277778</v>
      </c>
      <c r="Q1297">
        <v>5</v>
      </c>
      <c r="R1297">
        <v>1296</v>
      </c>
      <c r="S1297" t="str">
        <f>PROPER(CustomerSupport[[#This Row],[Resolution]])</f>
        <v>Cover Factor Help Only Fall.</v>
      </c>
      <c r="T1297" t="str">
        <f>TRIM(CustomerSupport[[#This Row],[Customer Name]])</f>
        <v>Carla Robinson</v>
      </c>
      <c r="U1297">
        <f>MONTH(CustomerSupport[[#This Row],[Date of Purchase]])</f>
        <v>11</v>
      </c>
      <c r="V1297" t="str">
        <f>TEXT('Working data'!G1297,"mmmm")</f>
        <v>November</v>
      </c>
      <c r="W1297">
        <f>YEAR(CustomerSupport[[#This Row],[Date of Purchase]])</f>
        <v>2021</v>
      </c>
      <c r="X1297">
        <f t="shared" si="20"/>
        <v>2.0166666667792015</v>
      </c>
    </row>
    <row r="1298" spans="1:24" ht="14.25" customHeight="1" x14ac:dyDescent="0.4">
      <c r="A1298">
        <v>1297</v>
      </c>
      <c r="B1298" t="s">
        <v>1091</v>
      </c>
      <c r="C1298" t="s">
        <v>4346</v>
      </c>
      <c r="D1298">
        <v>66</v>
      </c>
      <c r="E1298" t="s">
        <v>58</v>
      </c>
      <c r="F1298" t="s">
        <v>207</v>
      </c>
      <c r="G1298" s="1">
        <v>43871</v>
      </c>
      <c r="H1298" t="s">
        <v>45</v>
      </c>
      <c r="I1298" t="s">
        <v>93</v>
      </c>
      <c r="J1298" s="2" t="s">
        <v>4347</v>
      </c>
      <c r="K1298" t="s">
        <v>39</v>
      </c>
      <c r="L1298" t="s">
        <v>4348</v>
      </c>
      <c r="M1298" t="s">
        <v>41</v>
      </c>
      <c r="N1298" t="s">
        <v>26</v>
      </c>
      <c r="O1298" s="3">
        <v>45078.237870370373</v>
      </c>
      <c r="P1298" s="3">
        <v>45078.32675925926</v>
      </c>
      <c r="Q1298">
        <v>2</v>
      </c>
      <c r="R1298">
        <v>1297</v>
      </c>
      <c r="S1298" t="str">
        <f>PROPER(CustomerSupport[[#This Row],[Resolution]])</f>
        <v>School Worker Begin.</v>
      </c>
      <c r="T1298" t="str">
        <f>TRIM(CustomerSupport[[#This Row],[Customer Name]])</f>
        <v>Christopher Jones</v>
      </c>
      <c r="U1298">
        <f>MONTH(CustomerSupport[[#This Row],[Date of Purchase]])</f>
        <v>2</v>
      </c>
      <c r="V1298" t="str">
        <f>TEXT('Working data'!G1298,"mmmm")</f>
        <v>February</v>
      </c>
      <c r="W1298">
        <f>YEAR(CustomerSupport[[#This Row],[Date of Purchase]])</f>
        <v>2020</v>
      </c>
      <c r="X1298">
        <f t="shared" si="20"/>
        <v>2.1333333333022892</v>
      </c>
    </row>
    <row r="1299" spans="1:24" ht="14.25" customHeight="1" x14ac:dyDescent="0.4">
      <c r="A1299">
        <v>1298</v>
      </c>
      <c r="B1299" t="s">
        <v>4349</v>
      </c>
      <c r="C1299" t="s">
        <v>4350</v>
      </c>
      <c r="D1299">
        <v>33</v>
      </c>
      <c r="E1299" t="s">
        <v>19</v>
      </c>
      <c r="F1299" t="s">
        <v>117</v>
      </c>
      <c r="G1299" s="1">
        <v>44468</v>
      </c>
      <c r="H1299" t="s">
        <v>66</v>
      </c>
      <c r="I1299" t="s">
        <v>77</v>
      </c>
      <c r="J1299" t="s">
        <v>4351</v>
      </c>
      <c r="K1299" t="s">
        <v>24</v>
      </c>
      <c r="M1299" t="s">
        <v>89</v>
      </c>
      <c r="N1299" t="s">
        <v>26</v>
      </c>
      <c r="O1299" s="3">
        <v>45078.090648148151</v>
      </c>
      <c r="R1299">
        <v>1298</v>
      </c>
      <c r="S1299" t="str">
        <f>PROPER(CustomerSupport[[#This Row],[Resolution]])</f>
        <v/>
      </c>
      <c r="T1299" t="str">
        <f>TRIM(CustomerSupport[[#This Row],[Customer Name]])</f>
        <v>Joanne Lynch</v>
      </c>
      <c r="U1299">
        <f>MONTH(CustomerSupport[[#This Row],[Date of Purchase]])</f>
        <v>9</v>
      </c>
      <c r="V1299" t="str">
        <f>TEXT('Working data'!G1299,"mmmm")</f>
        <v>September</v>
      </c>
      <c r="W1299">
        <f>YEAR(CustomerSupport[[#This Row],[Date of Purchase]])</f>
        <v>2021</v>
      </c>
      <c r="X1299" t="str">
        <f t="shared" si="20"/>
        <v/>
      </c>
    </row>
    <row r="1300" spans="1:24" ht="14.25" customHeight="1" x14ac:dyDescent="0.4">
      <c r="A1300">
        <v>1299</v>
      </c>
      <c r="B1300" t="s">
        <v>4352</v>
      </c>
      <c r="C1300" t="s">
        <v>4353</v>
      </c>
      <c r="D1300">
        <v>63</v>
      </c>
      <c r="E1300" t="s">
        <v>29</v>
      </c>
      <c r="F1300" t="s">
        <v>157</v>
      </c>
      <c r="G1300" s="1">
        <v>43915</v>
      </c>
      <c r="H1300" t="s">
        <v>45</v>
      </c>
      <c r="I1300" t="s">
        <v>37</v>
      </c>
      <c r="J1300" s="2" t="s">
        <v>4354</v>
      </c>
      <c r="K1300" t="s">
        <v>39</v>
      </c>
      <c r="L1300" t="s">
        <v>4355</v>
      </c>
      <c r="M1300" t="s">
        <v>89</v>
      </c>
      <c r="N1300" t="s">
        <v>83</v>
      </c>
      <c r="O1300" s="3">
        <v>45078.226770833331</v>
      </c>
      <c r="P1300" s="3">
        <v>45078.07885416667</v>
      </c>
      <c r="Q1300">
        <v>4</v>
      </c>
      <c r="R1300">
        <v>1299</v>
      </c>
      <c r="S1300" t="str">
        <f>PROPER(CustomerSupport[[#This Row],[Resolution]])</f>
        <v>Image Ground Through Else Each Another Sense.</v>
      </c>
      <c r="T1300" t="str">
        <f>TRIM(CustomerSupport[[#This Row],[Customer Name]])</f>
        <v>Alyssa Medina</v>
      </c>
      <c r="U1300">
        <f>MONTH(CustomerSupport[[#This Row],[Date of Purchase]])</f>
        <v>3</v>
      </c>
      <c r="V1300" t="str">
        <f>TEXT('Working data'!G1300,"mmmm")</f>
        <v>March</v>
      </c>
      <c r="W1300">
        <f>YEAR(CustomerSupport[[#This Row],[Date of Purchase]])</f>
        <v>2020</v>
      </c>
      <c r="X1300">
        <f t="shared" si="20"/>
        <v>-3.5499999998719431</v>
      </c>
    </row>
    <row r="1301" spans="1:24" ht="14.25" customHeight="1" x14ac:dyDescent="0.4">
      <c r="A1301">
        <v>1300</v>
      </c>
      <c r="B1301" t="s">
        <v>4356</v>
      </c>
      <c r="C1301" t="s">
        <v>4357</v>
      </c>
      <c r="D1301">
        <v>41</v>
      </c>
      <c r="E1301" t="s">
        <v>19</v>
      </c>
      <c r="F1301" t="s">
        <v>699</v>
      </c>
      <c r="G1301" s="1">
        <v>44378</v>
      </c>
      <c r="H1301" t="s">
        <v>67</v>
      </c>
      <c r="I1301" t="s">
        <v>59</v>
      </c>
      <c r="J1301" s="2" t="s">
        <v>4358</v>
      </c>
      <c r="K1301" t="s">
        <v>24</v>
      </c>
      <c r="M1301" t="s">
        <v>41</v>
      </c>
      <c r="N1301" t="s">
        <v>55</v>
      </c>
      <c r="O1301" s="3">
        <v>45078.835127314815</v>
      </c>
      <c r="R1301">
        <v>1300</v>
      </c>
      <c r="S1301" t="str">
        <f>PROPER(CustomerSupport[[#This Row],[Resolution]])</f>
        <v/>
      </c>
      <c r="T1301" t="str">
        <f>TRIM(CustomerSupport[[#This Row],[Customer Name]])</f>
        <v>William Klein</v>
      </c>
      <c r="U1301">
        <f>MONTH(CustomerSupport[[#This Row],[Date of Purchase]])</f>
        <v>7</v>
      </c>
      <c r="V1301" t="str">
        <f>TEXT('Working data'!G1301,"mmmm")</f>
        <v>July</v>
      </c>
      <c r="W1301">
        <f>YEAR(CustomerSupport[[#This Row],[Date of Purchase]])</f>
        <v>2021</v>
      </c>
      <c r="X1301" t="str">
        <f t="shared" si="20"/>
        <v/>
      </c>
    </row>
    <row r="1302" spans="1:24" ht="14.25" customHeight="1" x14ac:dyDescent="0.4">
      <c r="A1302">
        <v>1301</v>
      </c>
      <c r="B1302" t="s">
        <v>4359</v>
      </c>
      <c r="C1302" t="s">
        <v>4360</v>
      </c>
      <c r="D1302">
        <v>63</v>
      </c>
      <c r="E1302" t="s">
        <v>58</v>
      </c>
      <c r="F1302" t="s">
        <v>219</v>
      </c>
      <c r="G1302" s="1">
        <v>43843</v>
      </c>
      <c r="H1302" t="s">
        <v>67</v>
      </c>
      <c r="I1302" t="s">
        <v>22</v>
      </c>
      <c r="J1302" s="2" t="s">
        <v>4361</v>
      </c>
      <c r="K1302" t="s">
        <v>39</v>
      </c>
      <c r="L1302" t="s">
        <v>4362</v>
      </c>
      <c r="M1302" t="s">
        <v>41</v>
      </c>
      <c r="N1302" t="s">
        <v>26</v>
      </c>
      <c r="O1302" s="3">
        <v>45078.303206018521</v>
      </c>
      <c r="P1302" s="3">
        <v>45078.572650462964</v>
      </c>
      <c r="Q1302">
        <v>2</v>
      </c>
      <c r="R1302">
        <v>1301</v>
      </c>
      <c r="S1302" t="str">
        <f>PROPER(CustomerSupport[[#This Row],[Resolution]])</f>
        <v>Some Coach Yourself Evening Candidate Others.</v>
      </c>
      <c r="T1302" t="str">
        <f>TRIM(CustomerSupport[[#This Row],[Customer Name]])</f>
        <v>Kristen Rodriguez</v>
      </c>
      <c r="U1302">
        <f>MONTH(CustomerSupport[[#This Row],[Date of Purchase]])</f>
        <v>1</v>
      </c>
      <c r="V1302" t="str">
        <f>TEXT('Working data'!G1302,"mmmm")</f>
        <v>January</v>
      </c>
      <c r="W1302">
        <f>YEAR(CustomerSupport[[#This Row],[Date of Purchase]])</f>
        <v>2020</v>
      </c>
      <c r="X1302">
        <f t="shared" si="20"/>
        <v>6.46666666661622</v>
      </c>
    </row>
    <row r="1303" spans="1:24" ht="14.25" customHeight="1" x14ac:dyDescent="0.4">
      <c r="A1303">
        <v>1302</v>
      </c>
      <c r="B1303" t="s">
        <v>4363</v>
      </c>
      <c r="C1303" t="s">
        <v>4364</v>
      </c>
      <c r="D1303">
        <v>24</v>
      </c>
      <c r="E1303" t="s">
        <v>29</v>
      </c>
      <c r="F1303" t="s">
        <v>107</v>
      </c>
      <c r="G1303" s="1">
        <v>44319</v>
      </c>
      <c r="H1303" t="s">
        <v>59</v>
      </c>
      <c r="I1303" t="s">
        <v>99</v>
      </c>
      <c r="J1303" t="s">
        <v>1230</v>
      </c>
      <c r="K1303" t="s">
        <v>24</v>
      </c>
      <c r="M1303" t="s">
        <v>41</v>
      </c>
      <c r="N1303" t="s">
        <v>83</v>
      </c>
      <c r="O1303" s="3">
        <v>45078.186539351853</v>
      </c>
      <c r="R1303">
        <v>1302</v>
      </c>
      <c r="S1303" t="str">
        <f>PROPER(CustomerSupport[[#This Row],[Resolution]])</f>
        <v/>
      </c>
      <c r="T1303" t="str">
        <f>TRIM(CustomerSupport[[#This Row],[Customer Name]])</f>
        <v>Brittany Long</v>
      </c>
      <c r="U1303">
        <f>MONTH(CustomerSupport[[#This Row],[Date of Purchase]])</f>
        <v>5</v>
      </c>
      <c r="V1303" t="str">
        <f>TEXT('Working data'!G1303,"mmmm")</f>
        <v>May</v>
      </c>
      <c r="W1303">
        <f>YEAR(CustomerSupport[[#This Row],[Date of Purchase]])</f>
        <v>2021</v>
      </c>
      <c r="X1303" t="str">
        <f t="shared" si="20"/>
        <v/>
      </c>
    </row>
    <row r="1304" spans="1:24" ht="14.25" customHeight="1" x14ac:dyDescent="0.4">
      <c r="A1304">
        <v>1303</v>
      </c>
      <c r="B1304" t="s">
        <v>4365</v>
      </c>
      <c r="C1304" t="s">
        <v>4366</v>
      </c>
      <c r="D1304">
        <v>63</v>
      </c>
      <c r="E1304" t="s">
        <v>29</v>
      </c>
      <c r="F1304" t="s">
        <v>20</v>
      </c>
      <c r="G1304" s="1">
        <v>44068</v>
      </c>
      <c r="H1304" t="s">
        <v>21</v>
      </c>
      <c r="I1304" t="s">
        <v>60</v>
      </c>
      <c r="J1304" s="2" t="s">
        <v>4367</v>
      </c>
      <c r="K1304" t="s">
        <v>24</v>
      </c>
      <c r="M1304" t="s">
        <v>41</v>
      </c>
      <c r="N1304" t="s">
        <v>55</v>
      </c>
      <c r="O1304" s="3">
        <v>45078.909467592595</v>
      </c>
      <c r="R1304">
        <v>1303</v>
      </c>
      <c r="S1304" t="str">
        <f>PROPER(CustomerSupport[[#This Row],[Resolution]])</f>
        <v/>
      </c>
      <c r="T1304" t="str">
        <f>TRIM(CustomerSupport[[#This Row],[Customer Name]])</f>
        <v>Amanda Higgins</v>
      </c>
      <c r="U1304">
        <f>MONTH(CustomerSupport[[#This Row],[Date of Purchase]])</f>
        <v>8</v>
      </c>
      <c r="V1304" t="str">
        <f>TEXT('Working data'!G1304,"mmmm")</f>
        <v>August</v>
      </c>
      <c r="W1304">
        <f>YEAR(CustomerSupport[[#This Row],[Date of Purchase]])</f>
        <v>2020</v>
      </c>
      <c r="X1304" t="str">
        <f t="shared" si="20"/>
        <v/>
      </c>
    </row>
    <row r="1305" spans="1:24" ht="14.25" customHeight="1" x14ac:dyDescent="0.4">
      <c r="A1305">
        <v>1304</v>
      </c>
      <c r="B1305" t="s">
        <v>4368</v>
      </c>
      <c r="C1305" t="s">
        <v>4369</v>
      </c>
      <c r="D1305">
        <v>22</v>
      </c>
      <c r="E1305" t="s">
        <v>19</v>
      </c>
      <c r="F1305" t="s">
        <v>655</v>
      </c>
      <c r="G1305" s="1">
        <v>43924</v>
      </c>
      <c r="H1305" t="s">
        <v>66</v>
      </c>
      <c r="I1305" t="s">
        <v>93</v>
      </c>
      <c r="J1305" s="2" t="s">
        <v>4370</v>
      </c>
      <c r="K1305" t="s">
        <v>24</v>
      </c>
      <c r="M1305" t="s">
        <v>25</v>
      </c>
      <c r="N1305" t="s">
        <v>83</v>
      </c>
      <c r="O1305" s="3">
        <v>45078.435173611113</v>
      </c>
      <c r="R1305">
        <v>1304</v>
      </c>
      <c r="S1305" t="str">
        <f>PROPER(CustomerSupport[[#This Row],[Resolution]])</f>
        <v/>
      </c>
      <c r="T1305" t="str">
        <f>TRIM(CustomerSupport[[#This Row],[Customer Name]])</f>
        <v>Leslie Bishop</v>
      </c>
      <c r="U1305">
        <f>MONTH(CustomerSupport[[#This Row],[Date of Purchase]])</f>
        <v>4</v>
      </c>
      <c r="V1305" t="str">
        <f>TEXT('Working data'!G1305,"mmmm")</f>
        <v>April</v>
      </c>
      <c r="W1305">
        <f>YEAR(CustomerSupport[[#This Row],[Date of Purchase]])</f>
        <v>2020</v>
      </c>
      <c r="X1305" t="str">
        <f t="shared" si="20"/>
        <v/>
      </c>
    </row>
    <row r="1306" spans="1:24" ht="14.25" customHeight="1" x14ac:dyDescent="0.4">
      <c r="A1306">
        <v>1305</v>
      </c>
      <c r="B1306" t="s">
        <v>4371</v>
      </c>
      <c r="C1306" t="s">
        <v>4372</v>
      </c>
      <c r="D1306">
        <v>24</v>
      </c>
      <c r="E1306" t="s">
        <v>58</v>
      </c>
      <c r="F1306" t="s">
        <v>98</v>
      </c>
      <c r="G1306" s="1">
        <v>44397</v>
      </c>
      <c r="H1306" t="s">
        <v>66</v>
      </c>
      <c r="I1306" t="s">
        <v>22</v>
      </c>
      <c r="J1306" t="s">
        <v>4373</v>
      </c>
      <c r="K1306" t="s">
        <v>24</v>
      </c>
      <c r="M1306" t="s">
        <v>41</v>
      </c>
      <c r="N1306" t="s">
        <v>55</v>
      </c>
      <c r="O1306" s="3">
        <v>45078.008090277777</v>
      </c>
      <c r="R1306">
        <v>1305</v>
      </c>
      <c r="S1306" t="str">
        <f>PROPER(CustomerSupport[[#This Row],[Resolution]])</f>
        <v/>
      </c>
      <c r="T1306" t="str">
        <f>TRIM(CustomerSupport[[#This Row],[Customer Name]])</f>
        <v>Thomas Smith</v>
      </c>
      <c r="U1306">
        <f>MONTH(CustomerSupport[[#This Row],[Date of Purchase]])</f>
        <v>7</v>
      </c>
      <c r="V1306" t="str">
        <f>TEXT('Working data'!G1306,"mmmm")</f>
        <v>July</v>
      </c>
      <c r="W1306">
        <f>YEAR(CustomerSupport[[#This Row],[Date of Purchase]])</f>
        <v>2021</v>
      </c>
      <c r="X1306" t="str">
        <f t="shared" si="20"/>
        <v/>
      </c>
    </row>
    <row r="1307" spans="1:24" ht="14.25" customHeight="1" x14ac:dyDescent="0.4">
      <c r="A1307">
        <v>1306</v>
      </c>
      <c r="B1307" t="s">
        <v>4374</v>
      </c>
      <c r="C1307" t="s">
        <v>4375</v>
      </c>
      <c r="D1307">
        <v>66</v>
      </c>
      <c r="E1307" t="s">
        <v>29</v>
      </c>
      <c r="F1307" t="s">
        <v>242</v>
      </c>
      <c r="G1307" s="1">
        <v>44021</v>
      </c>
      <c r="H1307" t="s">
        <v>59</v>
      </c>
      <c r="I1307" t="s">
        <v>31</v>
      </c>
      <c r="J1307" t="s">
        <v>4376</v>
      </c>
      <c r="K1307" t="s">
        <v>39</v>
      </c>
      <c r="L1307" t="s">
        <v>4377</v>
      </c>
      <c r="M1307" t="s">
        <v>89</v>
      </c>
      <c r="N1307" t="s">
        <v>83</v>
      </c>
      <c r="O1307" s="3">
        <v>45078.172685185185</v>
      </c>
      <c r="P1307" s="3">
        <v>45078.373379629629</v>
      </c>
      <c r="Q1307">
        <v>4</v>
      </c>
      <c r="R1307">
        <v>1306</v>
      </c>
      <c r="S1307" t="str">
        <f>PROPER(CustomerSupport[[#This Row],[Resolution]])</f>
        <v>Hand Grow Wrong Simply.</v>
      </c>
      <c r="T1307" t="str">
        <f>TRIM(CustomerSupport[[#This Row],[Customer Name]])</f>
        <v>Teresa Barnes MD</v>
      </c>
      <c r="U1307">
        <f>MONTH(CustomerSupport[[#This Row],[Date of Purchase]])</f>
        <v>7</v>
      </c>
      <c r="V1307" t="str">
        <f>TEXT('Working data'!G1307,"mmmm")</f>
        <v>July</v>
      </c>
      <c r="W1307">
        <f>YEAR(CustomerSupport[[#This Row],[Date of Purchase]])</f>
        <v>2020</v>
      </c>
      <c r="X1307">
        <f t="shared" si="20"/>
        <v>4.8166666666511446</v>
      </c>
    </row>
    <row r="1308" spans="1:24" ht="14.25" customHeight="1" x14ac:dyDescent="0.4">
      <c r="A1308">
        <v>1307</v>
      </c>
      <c r="B1308" t="s">
        <v>4378</v>
      </c>
      <c r="C1308" t="s">
        <v>4379</v>
      </c>
      <c r="D1308">
        <v>63</v>
      </c>
      <c r="E1308" t="s">
        <v>19</v>
      </c>
      <c r="F1308" t="s">
        <v>699</v>
      </c>
      <c r="G1308" s="1">
        <v>43857</v>
      </c>
      <c r="H1308" t="s">
        <v>67</v>
      </c>
      <c r="I1308" t="s">
        <v>150</v>
      </c>
      <c r="J1308" t="s">
        <v>4380</v>
      </c>
      <c r="K1308" t="s">
        <v>39</v>
      </c>
      <c r="L1308" t="s">
        <v>4381</v>
      </c>
      <c r="M1308" t="s">
        <v>25</v>
      </c>
      <c r="N1308" t="s">
        <v>33</v>
      </c>
      <c r="O1308" s="3">
        <v>45078.388668981483</v>
      </c>
      <c r="P1308" s="3">
        <v>45078.143530092595</v>
      </c>
      <c r="Q1308">
        <v>3</v>
      </c>
      <c r="R1308">
        <v>1307</v>
      </c>
      <c r="S1308" t="str">
        <f>PROPER(CustomerSupport[[#This Row],[Resolution]])</f>
        <v>Ability End Build Baby.</v>
      </c>
      <c r="T1308" t="str">
        <f>TRIM(CustomerSupport[[#This Row],[Customer Name]])</f>
        <v>Julie Walsh</v>
      </c>
      <c r="U1308">
        <f>MONTH(CustomerSupport[[#This Row],[Date of Purchase]])</f>
        <v>1</v>
      </c>
      <c r="V1308" t="str">
        <f>TEXT('Working data'!G1308,"mmmm")</f>
        <v>January</v>
      </c>
      <c r="W1308">
        <f>YEAR(CustomerSupport[[#This Row],[Date of Purchase]])</f>
        <v>2020</v>
      </c>
      <c r="X1308">
        <f t="shared" si="20"/>
        <v>-5.8833333333022892</v>
      </c>
    </row>
    <row r="1309" spans="1:24" ht="14.25" customHeight="1" x14ac:dyDescent="0.4">
      <c r="A1309">
        <v>1308</v>
      </c>
      <c r="B1309" t="s">
        <v>4382</v>
      </c>
      <c r="C1309" t="s">
        <v>4383</v>
      </c>
      <c r="D1309">
        <v>66</v>
      </c>
      <c r="E1309" t="s">
        <v>58</v>
      </c>
      <c r="F1309" t="s">
        <v>249</v>
      </c>
      <c r="G1309" s="1">
        <v>44107</v>
      </c>
      <c r="H1309" t="s">
        <v>66</v>
      </c>
      <c r="I1309" t="s">
        <v>67</v>
      </c>
      <c r="J1309" s="2" t="s">
        <v>4384</v>
      </c>
      <c r="K1309" t="s">
        <v>62</v>
      </c>
      <c r="M1309" t="s">
        <v>89</v>
      </c>
      <c r="N1309" t="s">
        <v>55</v>
      </c>
      <c r="R1309">
        <v>1308</v>
      </c>
      <c r="S1309" t="str">
        <f>PROPER(CustomerSupport[[#This Row],[Resolution]])</f>
        <v/>
      </c>
      <c r="T1309" t="str">
        <f>TRIM(CustomerSupport[[#This Row],[Customer Name]])</f>
        <v>Cassandra Patton</v>
      </c>
      <c r="U1309">
        <f>MONTH(CustomerSupport[[#This Row],[Date of Purchase]])</f>
        <v>10</v>
      </c>
      <c r="V1309" t="str">
        <f>TEXT('Working data'!G1309,"mmmm")</f>
        <v>October</v>
      </c>
      <c r="W1309">
        <f>YEAR(CustomerSupport[[#This Row],[Date of Purchase]])</f>
        <v>2020</v>
      </c>
      <c r="X1309" t="str">
        <f t="shared" si="20"/>
        <v/>
      </c>
    </row>
    <row r="1310" spans="1:24" ht="14.25" customHeight="1" x14ac:dyDescent="0.4">
      <c r="A1310">
        <v>1309</v>
      </c>
      <c r="B1310" t="s">
        <v>4385</v>
      </c>
      <c r="C1310" t="s">
        <v>4386</v>
      </c>
      <c r="D1310">
        <v>37</v>
      </c>
      <c r="E1310" t="s">
        <v>19</v>
      </c>
      <c r="F1310" t="s">
        <v>485</v>
      </c>
      <c r="G1310" s="1">
        <v>44048</v>
      </c>
      <c r="H1310" t="s">
        <v>66</v>
      </c>
      <c r="I1310" t="s">
        <v>37</v>
      </c>
      <c r="J1310" s="2" t="s">
        <v>4387</v>
      </c>
      <c r="K1310" t="s">
        <v>24</v>
      </c>
      <c r="M1310" t="s">
        <v>89</v>
      </c>
      <c r="N1310" t="s">
        <v>33</v>
      </c>
      <c r="O1310" s="3">
        <v>45078.442175925928</v>
      </c>
      <c r="R1310">
        <v>1309</v>
      </c>
      <c r="S1310" t="str">
        <f>PROPER(CustomerSupport[[#This Row],[Resolution]])</f>
        <v/>
      </c>
      <c r="T1310" t="str">
        <f>TRIM(CustomerSupport[[#This Row],[Customer Name]])</f>
        <v>Natasha Lopez</v>
      </c>
      <c r="U1310">
        <f>MONTH(CustomerSupport[[#This Row],[Date of Purchase]])</f>
        <v>8</v>
      </c>
      <c r="V1310" t="str">
        <f>TEXT('Working data'!G1310,"mmmm")</f>
        <v>August</v>
      </c>
      <c r="W1310">
        <f>YEAR(CustomerSupport[[#This Row],[Date of Purchase]])</f>
        <v>2020</v>
      </c>
      <c r="X1310" t="str">
        <f t="shared" si="20"/>
        <v/>
      </c>
    </row>
    <row r="1311" spans="1:24" ht="14.25" customHeight="1" x14ac:dyDescent="0.4">
      <c r="A1311">
        <v>1310</v>
      </c>
      <c r="B1311" t="s">
        <v>4388</v>
      </c>
      <c r="C1311" t="s">
        <v>4389</v>
      </c>
      <c r="D1311">
        <v>59</v>
      </c>
      <c r="E1311" t="s">
        <v>58</v>
      </c>
      <c r="F1311" t="s">
        <v>44</v>
      </c>
      <c r="G1311" s="1">
        <v>44394</v>
      </c>
      <c r="H1311" t="s">
        <v>45</v>
      </c>
      <c r="I1311" t="s">
        <v>60</v>
      </c>
      <c r="J1311" s="2" t="s">
        <v>4390</v>
      </c>
      <c r="K1311" t="s">
        <v>39</v>
      </c>
      <c r="L1311" t="s">
        <v>4391</v>
      </c>
      <c r="M1311" t="s">
        <v>143</v>
      </c>
      <c r="N1311" t="s">
        <v>55</v>
      </c>
      <c r="O1311" s="3">
        <v>45078.69636574074</v>
      </c>
      <c r="P1311" s="3">
        <v>45078.342199074075</v>
      </c>
      <c r="Q1311">
        <v>5</v>
      </c>
      <c r="R1311">
        <v>1310</v>
      </c>
      <c r="S1311" t="str">
        <f>PROPER(CustomerSupport[[#This Row],[Resolution]])</f>
        <v>Sit Use Stand Too Various.</v>
      </c>
      <c r="T1311" t="str">
        <f>TRIM(CustomerSupport[[#This Row],[Customer Name]])</f>
        <v>Victoria Smith</v>
      </c>
      <c r="U1311">
        <f>MONTH(CustomerSupport[[#This Row],[Date of Purchase]])</f>
        <v>7</v>
      </c>
      <c r="V1311" t="str">
        <f>TEXT('Working data'!G1311,"mmmm")</f>
        <v>July</v>
      </c>
      <c r="W1311">
        <f>YEAR(CustomerSupport[[#This Row],[Date of Purchase]])</f>
        <v>2021</v>
      </c>
      <c r="X1311">
        <f t="shared" si="20"/>
        <v>-8.4999999999417923</v>
      </c>
    </row>
    <row r="1312" spans="1:24" ht="14.25" customHeight="1" x14ac:dyDescent="0.4">
      <c r="A1312">
        <v>1311</v>
      </c>
      <c r="B1312" t="s">
        <v>4392</v>
      </c>
      <c r="C1312" t="s">
        <v>4393</v>
      </c>
      <c r="D1312">
        <v>56</v>
      </c>
      <c r="E1312" t="s">
        <v>19</v>
      </c>
      <c r="F1312" t="s">
        <v>397</v>
      </c>
      <c r="G1312" s="1">
        <v>43899</v>
      </c>
      <c r="H1312" t="s">
        <v>66</v>
      </c>
      <c r="I1312" t="s">
        <v>113</v>
      </c>
      <c r="J1312" s="2" t="s">
        <v>4394</v>
      </c>
      <c r="K1312" t="s">
        <v>39</v>
      </c>
      <c r="L1312" t="s">
        <v>4395</v>
      </c>
      <c r="M1312" t="s">
        <v>25</v>
      </c>
      <c r="N1312" t="s">
        <v>26</v>
      </c>
      <c r="O1312" s="3">
        <v>45078.815833333334</v>
      </c>
      <c r="P1312" s="3">
        <v>45078.253333333334</v>
      </c>
      <c r="Q1312">
        <v>4</v>
      </c>
      <c r="R1312">
        <v>1311</v>
      </c>
      <c r="S1312" t="str">
        <f>PROPER(CustomerSupport[[#This Row],[Resolution]])</f>
        <v>People Fund Republican Card.</v>
      </c>
      <c r="T1312" t="str">
        <f>TRIM(CustomerSupport[[#This Row],[Customer Name]])</f>
        <v>Bryce Fitzgerald</v>
      </c>
      <c r="U1312">
        <f>MONTH(CustomerSupport[[#This Row],[Date of Purchase]])</f>
        <v>3</v>
      </c>
      <c r="V1312" t="str">
        <f>TEXT('Working data'!G1312,"mmmm")</f>
        <v>March</v>
      </c>
      <c r="W1312">
        <f>YEAR(CustomerSupport[[#This Row],[Date of Purchase]])</f>
        <v>2020</v>
      </c>
      <c r="X1312">
        <f t="shared" si="20"/>
        <v>-13.5</v>
      </c>
    </row>
    <row r="1313" spans="1:24" ht="14.25" customHeight="1" x14ac:dyDescent="0.4">
      <c r="A1313">
        <v>1312</v>
      </c>
      <c r="B1313" t="s">
        <v>4396</v>
      </c>
      <c r="C1313" t="s">
        <v>4397</v>
      </c>
      <c r="D1313">
        <v>65</v>
      </c>
      <c r="E1313" t="s">
        <v>29</v>
      </c>
      <c r="F1313" t="s">
        <v>421</v>
      </c>
      <c r="G1313" s="1">
        <v>44243</v>
      </c>
      <c r="H1313" t="s">
        <v>67</v>
      </c>
      <c r="I1313" t="s">
        <v>93</v>
      </c>
      <c r="J1313" t="s">
        <v>4398</v>
      </c>
      <c r="K1313" t="s">
        <v>39</v>
      </c>
      <c r="L1313" t="s">
        <v>4399</v>
      </c>
      <c r="M1313" t="s">
        <v>143</v>
      </c>
      <c r="N1313" t="s">
        <v>26</v>
      </c>
      <c r="O1313" s="3">
        <v>45078.12903935185</v>
      </c>
      <c r="P1313" s="3">
        <v>45078.213067129633</v>
      </c>
      <c r="Q1313">
        <v>1</v>
      </c>
      <c r="R1313">
        <v>1312</v>
      </c>
      <c r="S1313" t="str">
        <f>PROPER(CustomerSupport[[#This Row],[Resolution]])</f>
        <v>Investment Upon Wall Exist Available Energy Scientist.</v>
      </c>
      <c r="T1313" t="str">
        <f>TRIM(CustomerSupport[[#This Row],[Customer Name]])</f>
        <v>Richard Howard</v>
      </c>
      <c r="U1313">
        <f>MONTH(CustomerSupport[[#This Row],[Date of Purchase]])</f>
        <v>2</v>
      </c>
      <c r="V1313" t="str">
        <f>TEXT('Working data'!G1313,"mmmm")</f>
        <v>February</v>
      </c>
      <c r="W1313">
        <f>YEAR(CustomerSupport[[#This Row],[Date of Purchase]])</f>
        <v>2021</v>
      </c>
      <c r="X1313">
        <f t="shared" si="20"/>
        <v>2.0166666667792015</v>
      </c>
    </row>
    <row r="1314" spans="1:24" ht="14.25" customHeight="1" x14ac:dyDescent="0.4">
      <c r="A1314">
        <v>1313</v>
      </c>
      <c r="B1314" t="s">
        <v>4400</v>
      </c>
      <c r="C1314" t="s">
        <v>4401</v>
      </c>
      <c r="D1314">
        <v>33</v>
      </c>
      <c r="E1314" t="s">
        <v>29</v>
      </c>
      <c r="F1314" t="s">
        <v>81</v>
      </c>
      <c r="G1314" s="1">
        <v>44190</v>
      </c>
      <c r="H1314" t="s">
        <v>59</v>
      </c>
      <c r="I1314" t="s">
        <v>177</v>
      </c>
      <c r="J1314" t="s">
        <v>2680</v>
      </c>
      <c r="K1314" t="s">
        <v>24</v>
      </c>
      <c r="M1314" t="s">
        <v>25</v>
      </c>
      <c r="N1314" t="s">
        <v>55</v>
      </c>
      <c r="O1314" s="3">
        <v>45078.285995370374</v>
      </c>
      <c r="R1314">
        <v>1313</v>
      </c>
      <c r="S1314" t="str">
        <f>PROPER(CustomerSupport[[#This Row],[Resolution]])</f>
        <v/>
      </c>
      <c r="T1314" t="str">
        <f>TRIM(CustomerSupport[[#This Row],[Customer Name]])</f>
        <v>Randy Walker</v>
      </c>
      <c r="U1314">
        <f>MONTH(CustomerSupport[[#This Row],[Date of Purchase]])</f>
        <v>12</v>
      </c>
      <c r="V1314" t="str">
        <f>TEXT('Working data'!G1314,"mmmm")</f>
        <v>December</v>
      </c>
      <c r="W1314">
        <f>YEAR(CustomerSupport[[#This Row],[Date of Purchase]])</f>
        <v>2020</v>
      </c>
      <c r="X1314" t="str">
        <f t="shared" si="20"/>
        <v/>
      </c>
    </row>
    <row r="1315" spans="1:24" ht="14.25" customHeight="1" x14ac:dyDescent="0.4">
      <c r="A1315">
        <v>1314</v>
      </c>
      <c r="B1315" t="s">
        <v>4402</v>
      </c>
      <c r="C1315" t="s">
        <v>4403</v>
      </c>
      <c r="D1315">
        <v>28</v>
      </c>
      <c r="E1315" t="s">
        <v>29</v>
      </c>
      <c r="F1315" t="s">
        <v>339</v>
      </c>
      <c r="G1315" s="1">
        <v>44485</v>
      </c>
      <c r="H1315" t="s">
        <v>59</v>
      </c>
      <c r="I1315" t="s">
        <v>93</v>
      </c>
      <c r="J1315" t="s">
        <v>4404</v>
      </c>
      <c r="K1315" t="s">
        <v>39</v>
      </c>
      <c r="L1315" t="s">
        <v>4405</v>
      </c>
      <c r="M1315" t="s">
        <v>25</v>
      </c>
      <c r="N1315" t="s">
        <v>26</v>
      </c>
      <c r="O1315" s="3">
        <v>45078.851273148146</v>
      </c>
      <c r="P1315" s="3">
        <v>45078.108912037038</v>
      </c>
      <c r="Q1315">
        <v>3</v>
      </c>
      <c r="R1315">
        <v>1314</v>
      </c>
      <c r="S1315" t="str">
        <f>PROPER(CustomerSupport[[#This Row],[Resolution]])</f>
        <v>Should Close Well Ok Like Task.</v>
      </c>
      <c r="T1315" t="str">
        <f>TRIM(CustomerSupport[[#This Row],[Customer Name]])</f>
        <v>Mark Harrison</v>
      </c>
      <c r="U1315">
        <f>MONTH(CustomerSupport[[#This Row],[Date of Purchase]])</f>
        <v>10</v>
      </c>
      <c r="V1315" t="str">
        <f>TEXT('Working data'!G1315,"mmmm")</f>
        <v>October</v>
      </c>
      <c r="W1315">
        <f>YEAR(CustomerSupport[[#This Row],[Date of Purchase]])</f>
        <v>2021</v>
      </c>
      <c r="X1315">
        <f t="shared" si="20"/>
        <v>-17.816666666592937</v>
      </c>
    </row>
    <row r="1316" spans="1:24" ht="14.25" customHeight="1" x14ac:dyDescent="0.4">
      <c r="A1316">
        <v>1315</v>
      </c>
      <c r="B1316" t="s">
        <v>4406</v>
      </c>
      <c r="C1316" t="s">
        <v>4407</v>
      </c>
      <c r="D1316">
        <v>50</v>
      </c>
      <c r="E1316" t="s">
        <v>58</v>
      </c>
      <c r="F1316" t="s">
        <v>51</v>
      </c>
      <c r="G1316" s="1">
        <v>43968</v>
      </c>
      <c r="H1316" t="s">
        <v>59</v>
      </c>
      <c r="I1316" t="s">
        <v>31</v>
      </c>
      <c r="J1316" s="2" t="s">
        <v>4408</v>
      </c>
      <c r="K1316" t="s">
        <v>62</v>
      </c>
      <c r="M1316" t="s">
        <v>89</v>
      </c>
      <c r="N1316" t="s">
        <v>33</v>
      </c>
      <c r="R1316">
        <v>1315</v>
      </c>
      <c r="S1316" t="str">
        <f>PROPER(CustomerSupport[[#This Row],[Resolution]])</f>
        <v/>
      </c>
      <c r="T1316" t="str">
        <f>TRIM(CustomerSupport[[#This Row],[Customer Name]])</f>
        <v>Anthony Moreno</v>
      </c>
      <c r="U1316">
        <f>MONTH(CustomerSupport[[#This Row],[Date of Purchase]])</f>
        <v>5</v>
      </c>
      <c r="V1316" t="str">
        <f>TEXT('Working data'!G1316,"mmmm")</f>
        <v>May</v>
      </c>
      <c r="W1316">
        <f>YEAR(CustomerSupport[[#This Row],[Date of Purchase]])</f>
        <v>2020</v>
      </c>
      <c r="X1316" t="str">
        <f t="shared" si="20"/>
        <v/>
      </c>
    </row>
    <row r="1317" spans="1:24" ht="14.25" customHeight="1" x14ac:dyDescent="0.4">
      <c r="A1317">
        <v>1316</v>
      </c>
      <c r="B1317" t="s">
        <v>4409</v>
      </c>
      <c r="C1317" t="s">
        <v>4410</v>
      </c>
      <c r="D1317">
        <v>67</v>
      </c>
      <c r="E1317" t="s">
        <v>58</v>
      </c>
      <c r="F1317" t="s">
        <v>30</v>
      </c>
      <c r="G1317" s="1">
        <v>44293</v>
      </c>
      <c r="H1317" t="s">
        <v>67</v>
      </c>
      <c r="I1317" t="s">
        <v>37</v>
      </c>
      <c r="J1317" t="s">
        <v>4411</v>
      </c>
      <c r="K1317" t="s">
        <v>39</v>
      </c>
      <c r="L1317" t="s">
        <v>4412</v>
      </c>
      <c r="M1317" t="s">
        <v>89</v>
      </c>
      <c r="N1317" t="s">
        <v>83</v>
      </c>
      <c r="O1317" s="3">
        <v>45078.874918981484</v>
      </c>
      <c r="P1317" s="3">
        <v>45078.227696759262</v>
      </c>
      <c r="Q1317">
        <v>5</v>
      </c>
      <c r="R1317">
        <v>1316</v>
      </c>
      <c r="S1317" t="str">
        <f>PROPER(CustomerSupport[[#This Row],[Resolution]])</f>
        <v>Himself Great Me Director Court.</v>
      </c>
      <c r="T1317" t="str">
        <f>TRIM(CustomerSupport[[#This Row],[Customer Name]])</f>
        <v>Brittany Miller</v>
      </c>
      <c r="U1317">
        <f>MONTH(CustomerSupport[[#This Row],[Date of Purchase]])</f>
        <v>4</v>
      </c>
      <c r="V1317" t="str">
        <f>TEXT('Working data'!G1317,"mmmm")</f>
        <v>April</v>
      </c>
      <c r="W1317">
        <f>YEAR(CustomerSupport[[#This Row],[Date of Purchase]])</f>
        <v>2021</v>
      </c>
      <c r="X1317">
        <f t="shared" si="20"/>
        <v>-15.533333333325572</v>
      </c>
    </row>
    <row r="1318" spans="1:24" ht="14.25" customHeight="1" x14ac:dyDescent="0.4">
      <c r="A1318">
        <v>1317</v>
      </c>
      <c r="B1318" t="s">
        <v>4413</v>
      </c>
      <c r="C1318" t="s">
        <v>4414</v>
      </c>
      <c r="D1318">
        <v>40</v>
      </c>
      <c r="E1318" t="s">
        <v>29</v>
      </c>
      <c r="F1318" t="s">
        <v>317</v>
      </c>
      <c r="G1318" s="1">
        <v>44195</v>
      </c>
      <c r="H1318" t="s">
        <v>67</v>
      </c>
      <c r="I1318" t="s">
        <v>52</v>
      </c>
      <c r="J1318" s="2" t="s">
        <v>4415</v>
      </c>
      <c r="K1318" t="s">
        <v>39</v>
      </c>
      <c r="L1318" t="s">
        <v>4416</v>
      </c>
      <c r="M1318" t="s">
        <v>143</v>
      </c>
      <c r="N1318" t="s">
        <v>33</v>
      </c>
      <c r="O1318" s="3">
        <v>45078.101331018515</v>
      </c>
      <c r="P1318" s="3">
        <v>45077.951331018521</v>
      </c>
      <c r="Q1318">
        <v>1</v>
      </c>
      <c r="R1318">
        <v>1317</v>
      </c>
      <c r="S1318" t="str">
        <f>PROPER(CustomerSupport[[#This Row],[Resolution]])</f>
        <v>Want Role Trade Surface Late Me Argue Guess.</v>
      </c>
      <c r="T1318" t="str">
        <f>TRIM(CustomerSupport[[#This Row],[Customer Name]])</f>
        <v>Jeffery Brown</v>
      </c>
      <c r="U1318">
        <f>MONTH(CustomerSupport[[#This Row],[Date of Purchase]])</f>
        <v>12</v>
      </c>
      <c r="V1318" t="str">
        <f>TEXT('Working data'!G1318,"mmmm")</f>
        <v>December</v>
      </c>
      <c r="W1318">
        <f>YEAR(CustomerSupport[[#This Row],[Date of Purchase]])</f>
        <v>2020</v>
      </c>
      <c r="X1318">
        <f t="shared" si="20"/>
        <v>-3.5999999998603016</v>
      </c>
    </row>
    <row r="1319" spans="1:24" ht="14.25" customHeight="1" x14ac:dyDescent="0.4">
      <c r="A1319">
        <v>1318</v>
      </c>
      <c r="B1319" t="s">
        <v>4417</v>
      </c>
      <c r="C1319" t="s">
        <v>4418</v>
      </c>
      <c r="D1319">
        <v>55</v>
      </c>
      <c r="E1319" t="s">
        <v>29</v>
      </c>
      <c r="F1319" t="s">
        <v>36</v>
      </c>
      <c r="G1319" s="1">
        <v>43854</v>
      </c>
      <c r="H1319" t="s">
        <v>59</v>
      </c>
      <c r="I1319" t="s">
        <v>37</v>
      </c>
      <c r="J1319" t="s">
        <v>4419</v>
      </c>
      <c r="K1319" t="s">
        <v>24</v>
      </c>
      <c r="M1319" t="s">
        <v>41</v>
      </c>
      <c r="N1319" t="s">
        <v>26</v>
      </c>
      <c r="O1319" s="3">
        <v>45078.92564814815</v>
      </c>
      <c r="R1319">
        <v>1318</v>
      </c>
      <c r="S1319" t="str">
        <f>PROPER(CustomerSupport[[#This Row],[Resolution]])</f>
        <v/>
      </c>
      <c r="T1319" t="str">
        <f>TRIM(CustomerSupport[[#This Row],[Customer Name]])</f>
        <v>Thomas Martin</v>
      </c>
      <c r="U1319">
        <f>MONTH(CustomerSupport[[#This Row],[Date of Purchase]])</f>
        <v>1</v>
      </c>
      <c r="V1319" t="str">
        <f>TEXT('Working data'!G1319,"mmmm")</f>
        <v>January</v>
      </c>
      <c r="W1319">
        <f>YEAR(CustomerSupport[[#This Row],[Date of Purchase]])</f>
        <v>2020</v>
      </c>
      <c r="X1319" t="str">
        <f t="shared" si="20"/>
        <v/>
      </c>
    </row>
    <row r="1320" spans="1:24" ht="14.25" customHeight="1" x14ac:dyDescent="0.4">
      <c r="A1320">
        <v>1319</v>
      </c>
      <c r="B1320" t="s">
        <v>4420</v>
      </c>
      <c r="C1320" t="s">
        <v>4421</v>
      </c>
      <c r="D1320">
        <v>20</v>
      </c>
      <c r="E1320" t="s">
        <v>58</v>
      </c>
      <c r="F1320" t="s">
        <v>71</v>
      </c>
      <c r="G1320" s="1">
        <v>44044</v>
      </c>
      <c r="H1320" t="s">
        <v>59</v>
      </c>
      <c r="I1320" t="s">
        <v>46</v>
      </c>
      <c r="J1320" s="2" t="s">
        <v>4422</v>
      </c>
      <c r="K1320" t="s">
        <v>62</v>
      </c>
      <c r="M1320" t="s">
        <v>25</v>
      </c>
      <c r="N1320" t="s">
        <v>55</v>
      </c>
      <c r="R1320">
        <v>1319</v>
      </c>
      <c r="S1320" t="str">
        <f>PROPER(CustomerSupport[[#This Row],[Resolution]])</f>
        <v/>
      </c>
      <c r="T1320" t="str">
        <f>TRIM(CustomerSupport[[#This Row],[Customer Name]])</f>
        <v>Michelle Ward</v>
      </c>
      <c r="U1320">
        <f>MONTH(CustomerSupport[[#This Row],[Date of Purchase]])</f>
        <v>8</v>
      </c>
      <c r="V1320" t="str">
        <f>TEXT('Working data'!G1320,"mmmm")</f>
        <v>August</v>
      </c>
      <c r="W1320">
        <f>YEAR(CustomerSupport[[#This Row],[Date of Purchase]])</f>
        <v>2020</v>
      </c>
      <c r="X1320" t="str">
        <f t="shared" si="20"/>
        <v/>
      </c>
    </row>
    <row r="1321" spans="1:24" ht="14.25" customHeight="1" x14ac:dyDescent="0.4">
      <c r="A1321">
        <v>1320</v>
      </c>
      <c r="B1321" t="s">
        <v>4423</v>
      </c>
      <c r="C1321" t="s">
        <v>4424</v>
      </c>
      <c r="D1321">
        <v>34</v>
      </c>
      <c r="E1321" t="s">
        <v>29</v>
      </c>
      <c r="F1321" t="s">
        <v>86</v>
      </c>
      <c r="G1321" s="1">
        <v>44377</v>
      </c>
      <c r="H1321" t="s">
        <v>21</v>
      </c>
      <c r="I1321" t="s">
        <v>37</v>
      </c>
      <c r="J1321" s="2" t="s">
        <v>4425</v>
      </c>
      <c r="K1321" t="s">
        <v>39</v>
      </c>
      <c r="L1321" t="s">
        <v>4426</v>
      </c>
      <c r="M1321" t="s">
        <v>41</v>
      </c>
      <c r="N1321" t="s">
        <v>33</v>
      </c>
      <c r="O1321" s="3">
        <v>45078.586111111108</v>
      </c>
      <c r="P1321" s="3">
        <v>45078.260416666664</v>
      </c>
      <c r="Q1321">
        <v>1</v>
      </c>
      <c r="R1321">
        <v>1320</v>
      </c>
      <c r="S1321" t="str">
        <f>PROPER(CustomerSupport[[#This Row],[Resolution]])</f>
        <v>News Trade Institution.</v>
      </c>
      <c r="T1321" t="str">
        <f>TRIM(CustomerSupport[[#This Row],[Customer Name]])</f>
        <v>Kyle Horton</v>
      </c>
      <c r="U1321">
        <f>MONTH(CustomerSupport[[#This Row],[Date of Purchase]])</f>
        <v>6</v>
      </c>
      <c r="V1321" t="str">
        <f>TEXT('Working data'!G1321,"mmmm")</f>
        <v>June</v>
      </c>
      <c r="W1321">
        <f>YEAR(CustomerSupport[[#This Row],[Date of Purchase]])</f>
        <v>2021</v>
      </c>
      <c r="X1321">
        <f t="shared" si="20"/>
        <v>-7.8166666666511446</v>
      </c>
    </row>
    <row r="1322" spans="1:24" ht="14.25" customHeight="1" x14ac:dyDescent="0.4">
      <c r="A1322">
        <v>1321</v>
      </c>
      <c r="B1322" t="s">
        <v>4427</v>
      </c>
      <c r="C1322" t="s">
        <v>4428</v>
      </c>
      <c r="D1322">
        <v>36</v>
      </c>
      <c r="E1322" t="s">
        <v>58</v>
      </c>
      <c r="F1322" t="s">
        <v>383</v>
      </c>
      <c r="G1322" s="1">
        <v>44169</v>
      </c>
      <c r="H1322" t="s">
        <v>59</v>
      </c>
      <c r="I1322" t="s">
        <v>93</v>
      </c>
      <c r="J1322" t="s">
        <v>4429</v>
      </c>
      <c r="K1322" t="s">
        <v>62</v>
      </c>
      <c r="M1322" t="s">
        <v>89</v>
      </c>
      <c r="N1322" t="s">
        <v>55</v>
      </c>
      <c r="R1322">
        <v>1321</v>
      </c>
      <c r="S1322" t="str">
        <f>PROPER(CustomerSupport[[#This Row],[Resolution]])</f>
        <v/>
      </c>
      <c r="T1322" t="str">
        <f>TRIM(CustomerSupport[[#This Row],[Customer Name]])</f>
        <v>Andrew Duke</v>
      </c>
      <c r="U1322">
        <f>MONTH(CustomerSupport[[#This Row],[Date of Purchase]])</f>
        <v>12</v>
      </c>
      <c r="V1322" t="str">
        <f>TEXT('Working data'!G1322,"mmmm")</f>
        <v>December</v>
      </c>
      <c r="W1322">
        <f>YEAR(CustomerSupport[[#This Row],[Date of Purchase]])</f>
        <v>2020</v>
      </c>
      <c r="X1322" t="str">
        <f t="shared" si="20"/>
        <v/>
      </c>
    </row>
    <row r="1323" spans="1:24" ht="14.25" customHeight="1" x14ac:dyDescent="0.4">
      <c r="A1323">
        <v>1322</v>
      </c>
      <c r="B1323" t="s">
        <v>4430</v>
      </c>
      <c r="C1323" t="s">
        <v>4431</v>
      </c>
      <c r="D1323">
        <v>42</v>
      </c>
      <c r="E1323" t="s">
        <v>19</v>
      </c>
      <c r="F1323" t="s">
        <v>65</v>
      </c>
      <c r="G1323" s="1">
        <v>43922</v>
      </c>
      <c r="H1323" t="s">
        <v>67</v>
      </c>
      <c r="I1323" t="s">
        <v>150</v>
      </c>
      <c r="J1323" t="s">
        <v>4432</v>
      </c>
      <c r="K1323" t="s">
        <v>24</v>
      </c>
      <c r="M1323" t="s">
        <v>25</v>
      </c>
      <c r="N1323" t="s">
        <v>33</v>
      </c>
      <c r="O1323" s="3">
        <v>45078.420162037037</v>
      </c>
      <c r="R1323">
        <v>1322</v>
      </c>
      <c r="S1323" t="str">
        <f>PROPER(CustomerSupport[[#This Row],[Resolution]])</f>
        <v/>
      </c>
      <c r="T1323" t="str">
        <f>TRIM(CustomerSupport[[#This Row],[Customer Name]])</f>
        <v>Charlotte Ford</v>
      </c>
      <c r="U1323">
        <f>MONTH(CustomerSupport[[#This Row],[Date of Purchase]])</f>
        <v>4</v>
      </c>
      <c r="V1323" t="str">
        <f>TEXT('Working data'!G1323,"mmmm")</f>
        <v>April</v>
      </c>
      <c r="W1323">
        <f>YEAR(CustomerSupport[[#This Row],[Date of Purchase]])</f>
        <v>2020</v>
      </c>
      <c r="X1323" t="str">
        <f t="shared" si="20"/>
        <v/>
      </c>
    </row>
    <row r="1324" spans="1:24" ht="14.25" customHeight="1" x14ac:dyDescent="0.4">
      <c r="A1324">
        <v>1323</v>
      </c>
      <c r="B1324" t="s">
        <v>4433</v>
      </c>
      <c r="C1324" t="s">
        <v>4434</v>
      </c>
      <c r="D1324">
        <v>35</v>
      </c>
      <c r="E1324" t="s">
        <v>58</v>
      </c>
      <c r="F1324" t="s">
        <v>36</v>
      </c>
      <c r="G1324" s="1">
        <v>44409</v>
      </c>
      <c r="H1324" t="s">
        <v>45</v>
      </c>
      <c r="I1324" t="s">
        <v>93</v>
      </c>
      <c r="J1324" t="s">
        <v>4435</v>
      </c>
      <c r="K1324" t="s">
        <v>62</v>
      </c>
      <c r="M1324" t="s">
        <v>41</v>
      </c>
      <c r="N1324" t="s">
        <v>26</v>
      </c>
      <c r="R1324">
        <v>1323</v>
      </c>
      <c r="S1324" t="str">
        <f>PROPER(CustomerSupport[[#This Row],[Resolution]])</f>
        <v/>
      </c>
      <c r="T1324" t="str">
        <f>TRIM(CustomerSupport[[#This Row],[Customer Name]])</f>
        <v>Robert Singh</v>
      </c>
      <c r="U1324">
        <f>MONTH(CustomerSupport[[#This Row],[Date of Purchase]])</f>
        <v>8</v>
      </c>
      <c r="V1324" t="str">
        <f>TEXT('Working data'!G1324,"mmmm")</f>
        <v>August</v>
      </c>
      <c r="W1324">
        <f>YEAR(CustomerSupport[[#This Row],[Date of Purchase]])</f>
        <v>2021</v>
      </c>
      <c r="X1324" t="str">
        <f t="shared" si="20"/>
        <v/>
      </c>
    </row>
    <row r="1325" spans="1:24" ht="14.25" customHeight="1" x14ac:dyDescent="0.4">
      <c r="A1325">
        <v>1324</v>
      </c>
      <c r="B1325" t="s">
        <v>4436</v>
      </c>
      <c r="C1325" t="s">
        <v>4437</v>
      </c>
      <c r="D1325">
        <v>52</v>
      </c>
      <c r="E1325" t="s">
        <v>58</v>
      </c>
      <c r="F1325" t="s">
        <v>86</v>
      </c>
      <c r="G1325" s="1">
        <v>44149</v>
      </c>
      <c r="H1325" t="s">
        <v>21</v>
      </c>
      <c r="I1325" t="s">
        <v>99</v>
      </c>
      <c r="J1325" s="2" t="s">
        <v>4438</v>
      </c>
      <c r="K1325" t="s">
        <v>24</v>
      </c>
      <c r="M1325" t="s">
        <v>89</v>
      </c>
      <c r="N1325" t="s">
        <v>26</v>
      </c>
      <c r="O1325" s="3">
        <v>45078.350740740738</v>
      </c>
      <c r="R1325">
        <v>1324</v>
      </c>
      <c r="S1325" t="str">
        <f>PROPER(CustomerSupport[[#This Row],[Resolution]])</f>
        <v/>
      </c>
      <c r="T1325" t="str">
        <f>TRIM(CustomerSupport[[#This Row],[Customer Name]])</f>
        <v>Nicole Mitchell</v>
      </c>
      <c r="U1325">
        <f>MONTH(CustomerSupport[[#This Row],[Date of Purchase]])</f>
        <v>11</v>
      </c>
      <c r="V1325" t="str">
        <f>TEXT('Working data'!G1325,"mmmm")</f>
        <v>November</v>
      </c>
      <c r="W1325">
        <f>YEAR(CustomerSupport[[#This Row],[Date of Purchase]])</f>
        <v>2020</v>
      </c>
      <c r="X1325" t="str">
        <f t="shared" si="20"/>
        <v/>
      </c>
    </row>
    <row r="1326" spans="1:24" ht="14.25" customHeight="1" x14ac:dyDescent="0.4">
      <c r="A1326">
        <v>1325</v>
      </c>
      <c r="B1326" t="s">
        <v>4439</v>
      </c>
      <c r="C1326" t="s">
        <v>4440</v>
      </c>
      <c r="D1326">
        <v>55</v>
      </c>
      <c r="E1326" t="s">
        <v>29</v>
      </c>
      <c r="F1326" t="s">
        <v>383</v>
      </c>
      <c r="G1326" s="1">
        <v>43970</v>
      </c>
      <c r="H1326" t="s">
        <v>59</v>
      </c>
      <c r="I1326" t="s">
        <v>60</v>
      </c>
      <c r="J1326" t="s">
        <v>4441</v>
      </c>
      <c r="K1326" t="s">
        <v>24</v>
      </c>
      <c r="M1326" t="s">
        <v>25</v>
      </c>
      <c r="N1326" t="s">
        <v>55</v>
      </c>
      <c r="O1326" s="3">
        <v>45078.143819444442</v>
      </c>
      <c r="R1326">
        <v>1325</v>
      </c>
      <c r="S1326" t="str">
        <f>PROPER(CustomerSupport[[#This Row],[Resolution]])</f>
        <v/>
      </c>
      <c r="T1326" t="str">
        <f>TRIM(CustomerSupport[[#This Row],[Customer Name]])</f>
        <v>Kimberly Kelly</v>
      </c>
      <c r="U1326">
        <f>MONTH(CustomerSupport[[#This Row],[Date of Purchase]])</f>
        <v>5</v>
      </c>
      <c r="V1326" t="str">
        <f>TEXT('Working data'!G1326,"mmmm")</f>
        <v>May</v>
      </c>
      <c r="W1326">
        <f>YEAR(CustomerSupport[[#This Row],[Date of Purchase]])</f>
        <v>2020</v>
      </c>
      <c r="X1326" t="str">
        <f t="shared" si="20"/>
        <v/>
      </c>
    </row>
    <row r="1327" spans="1:24" ht="14.25" customHeight="1" x14ac:dyDescent="0.4">
      <c r="A1327">
        <v>1326</v>
      </c>
      <c r="B1327" t="s">
        <v>4442</v>
      </c>
      <c r="C1327" t="s">
        <v>4443</v>
      </c>
      <c r="D1327">
        <v>35</v>
      </c>
      <c r="E1327" t="s">
        <v>29</v>
      </c>
      <c r="F1327" t="s">
        <v>112</v>
      </c>
      <c r="G1327" s="1">
        <v>43970</v>
      </c>
      <c r="H1327" t="s">
        <v>67</v>
      </c>
      <c r="I1327" t="s">
        <v>99</v>
      </c>
      <c r="J1327" s="2" t="s">
        <v>4444</v>
      </c>
      <c r="K1327" t="s">
        <v>62</v>
      </c>
      <c r="M1327" t="s">
        <v>89</v>
      </c>
      <c r="N1327" t="s">
        <v>26</v>
      </c>
      <c r="R1327">
        <v>1326</v>
      </c>
      <c r="S1327" t="str">
        <f>PROPER(CustomerSupport[[#This Row],[Resolution]])</f>
        <v/>
      </c>
      <c r="T1327" t="str">
        <f>TRIM(CustomerSupport[[#This Row],[Customer Name]])</f>
        <v>Joshua Young</v>
      </c>
      <c r="U1327">
        <f>MONTH(CustomerSupport[[#This Row],[Date of Purchase]])</f>
        <v>5</v>
      </c>
      <c r="V1327" t="str">
        <f>TEXT('Working data'!G1327,"mmmm")</f>
        <v>May</v>
      </c>
      <c r="W1327">
        <f>YEAR(CustomerSupport[[#This Row],[Date of Purchase]])</f>
        <v>2020</v>
      </c>
      <c r="X1327" t="str">
        <f t="shared" si="20"/>
        <v/>
      </c>
    </row>
    <row r="1328" spans="1:24" ht="14.25" customHeight="1" x14ac:dyDescent="0.4">
      <c r="A1328">
        <v>1327</v>
      </c>
      <c r="B1328" t="s">
        <v>4445</v>
      </c>
      <c r="C1328" t="s">
        <v>4446</v>
      </c>
      <c r="D1328">
        <v>67</v>
      </c>
      <c r="E1328" t="s">
        <v>19</v>
      </c>
      <c r="F1328" t="s">
        <v>699</v>
      </c>
      <c r="G1328" s="1">
        <v>44297</v>
      </c>
      <c r="H1328" t="s">
        <v>45</v>
      </c>
      <c r="I1328" t="s">
        <v>99</v>
      </c>
      <c r="J1328" s="2" t="s">
        <v>4447</v>
      </c>
      <c r="K1328" t="s">
        <v>62</v>
      </c>
      <c r="M1328" t="s">
        <v>25</v>
      </c>
      <c r="N1328" t="s">
        <v>26</v>
      </c>
      <c r="R1328">
        <v>1327</v>
      </c>
      <c r="S1328" t="str">
        <f>PROPER(CustomerSupport[[#This Row],[Resolution]])</f>
        <v/>
      </c>
      <c r="T1328" t="str">
        <f>TRIM(CustomerSupport[[#This Row],[Customer Name]])</f>
        <v>Danny Gray</v>
      </c>
      <c r="U1328">
        <f>MONTH(CustomerSupport[[#This Row],[Date of Purchase]])</f>
        <v>4</v>
      </c>
      <c r="V1328" t="str">
        <f>TEXT('Working data'!G1328,"mmmm")</f>
        <v>April</v>
      </c>
      <c r="W1328">
        <f>YEAR(CustomerSupport[[#This Row],[Date of Purchase]])</f>
        <v>2021</v>
      </c>
      <c r="X1328" t="str">
        <f t="shared" si="20"/>
        <v/>
      </c>
    </row>
    <row r="1329" spans="1:24" ht="14.25" customHeight="1" x14ac:dyDescent="0.4">
      <c r="A1329">
        <v>1328</v>
      </c>
      <c r="B1329" t="s">
        <v>4448</v>
      </c>
      <c r="C1329" t="s">
        <v>4449</v>
      </c>
      <c r="D1329">
        <v>68</v>
      </c>
      <c r="E1329" t="s">
        <v>19</v>
      </c>
      <c r="F1329" t="s">
        <v>219</v>
      </c>
      <c r="G1329" s="1">
        <v>44260</v>
      </c>
      <c r="H1329" t="s">
        <v>67</v>
      </c>
      <c r="I1329" t="s">
        <v>72</v>
      </c>
      <c r="J1329" t="s">
        <v>4450</v>
      </c>
      <c r="K1329" t="s">
        <v>24</v>
      </c>
      <c r="M1329" t="s">
        <v>89</v>
      </c>
      <c r="N1329" t="s">
        <v>33</v>
      </c>
      <c r="O1329" s="3">
        <v>45078.04178240741</v>
      </c>
      <c r="R1329">
        <v>1328</v>
      </c>
      <c r="S1329" t="str">
        <f>PROPER(CustomerSupport[[#This Row],[Resolution]])</f>
        <v/>
      </c>
      <c r="T1329" t="str">
        <f>TRIM(CustomerSupport[[#This Row],[Customer Name]])</f>
        <v>Kathryn Hayes</v>
      </c>
      <c r="U1329">
        <f>MONTH(CustomerSupport[[#This Row],[Date of Purchase]])</f>
        <v>3</v>
      </c>
      <c r="V1329" t="str">
        <f>TEXT('Working data'!G1329,"mmmm")</f>
        <v>March</v>
      </c>
      <c r="W1329">
        <f>YEAR(CustomerSupport[[#This Row],[Date of Purchase]])</f>
        <v>2021</v>
      </c>
      <c r="X1329" t="str">
        <f t="shared" si="20"/>
        <v/>
      </c>
    </row>
    <row r="1330" spans="1:24" ht="14.25" customHeight="1" x14ac:dyDescent="0.4">
      <c r="A1330">
        <v>1329</v>
      </c>
      <c r="B1330" t="s">
        <v>4451</v>
      </c>
      <c r="C1330" t="s">
        <v>4452</v>
      </c>
      <c r="D1330">
        <v>55</v>
      </c>
      <c r="E1330" t="s">
        <v>19</v>
      </c>
      <c r="F1330" t="s">
        <v>317</v>
      </c>
      <c r="G1330" s="1">
        <v>43937</v>
      </c>
      <c r="H1330" t="s">
        <v>21</v>
      </c>
      <c r="I1330" t="s">
        <v>72</v>
      </c>
      <c r="J1330" t="s">
        <v>4453</v>
      </c>
      <c r="K1330" t="s">
        <v>39</v>
      </c>
      <c r="L1330" t="s">
        <v>4454</v>
      </c>
      <c r="M1330" t="s">
        <v>143</v>
      </c>
      <c r="N1330" t="s">
        <v>33</v>
      </c>
      <c r="O1330" s="3">
        <v>45078.786249999997</v>
      </c>
      <c r="P1330" s="3">
        <v>45078.707083333335</v>
      </c>
      <c r="Q1330">
        <v>2</v>
      </c>
      <c r="R1330">
        <v>1329</v>
      </c>
      <c r="S1330" t="str">
        <f>PROPER(CustomerSupport[[#This Row],[Resolution]])</f>
        <v>Check Western Herself.</v>
      </c>
      <c r="T1330" t="str">
        <f>TRIM(CustomerSupport[[#This Row],[Customer Name]])</f>
        <v>Bill Gilmore</v>
      </c>
      <c r="U1330">
        <f>MONTH(CustomerSupport[[#This Row],[Date of Purchase]])</f>
        <v>4</v>
      </c>
      <c r="V1330" t="str">
        <f>TEXT('Working data'!G1330,"mmmm")</f>
        <v>April</v>
      </c>
      <c r="W1330">
        <f>YEAR(CustomerSupport[[#This Row],[Date of Purchase]])</f>
        <v>2020</v>
      </c>
      <c r="X1330">
        <f t="shared" si="20"/>
        <v>-1.8999999999068677</v>
      </c>
    </row>
    <row r="1331" spans="1:24" ht="14.25" customHeight="1" x14ac:dyDescent="0.4">
      <c r="A1331">
        <v>1330</v>
      </c>
      <c r="B1331" t="s">
        <v>4455</v>
      </c>
      <c r="C1331" t="s">
        <v>4456</v>
      </c>
      <c r="D1331">
        <v>38</v>
      </c>
      <c r="E1331" t="s">
        <v>29</v>
      </c>
      <c r="F1331" t="s">
        <v>92</v>
      </c>
      <c r="G1331" s="1">
        <v>44006</v>
      </c>
      <c r="H1331" t="s">
        <v>66</v>
      </c>
      <c r="I1331" t="s">
        <v>72</v>
      </c>
      <c r="J1331" s="2" t="s">
        <v>4457</v>
      </c>
      <c r="K1331" t="s">
        <v>39</v>
      </c>
      <c r="L1331" t="s">
        <v>4458</v>
      </c>
      <c r="M1331" t="s">
        <v>143</v>
      </c>
      <c r="N1331" t="s">
        <v>83</v>
      </c>
      <c r="O1331" s="3">
        <v>45078.384189814817</v>
      </c>
      <c r="P1331" s="3">
        <v>45078.34946759259</v>
      </c>
      <c r="Q1331">
        <v>3</v>
      </c>
      <c r="R1331">
        <v>1330</v>
      </c>
      <c r="S1331" t="str">
        <f>PROPER(CustomerSupport[[#This Row],[Resolution]])</f>
        <v>Appear Summer Could Produce Technology Million.</v>
      </c>
      <c r="T1331" t="str">
        <f>TRIM(CustomerSupport[[#This Row],[Customer Name]])</f>
        <v>Ryan Lambert</v>
      </c>
      <c r="U1331">
        <f>MONTH(CustomerSupport[[#This Row],[Date of Purchase]])</f>
        <v>6</v>
      </c>
      <c r="V1331" t="str">
        <f>TEXT('Working data'!G1331,"mmmm")</f>
        <v>June</v>
      </c>
      <c r="W1331">
        <f>YEAR(CustomerSupport[[#This Row],[Date of Purchase]])</f>
        <v>2020</v>
      </c>
      <c r="X1331">
        <f t="shared" si="20"/>
        <v>-0.8333333334303461</v>
      </c>
    </row>
    <row r="1332" spans="1:24" ht="14.25" customHeight="1" x14ac:dyDescent="0.4">
      <c r="A1332">
        <v>1331</v>
      </c>
      <c r="B1332" t="s">
        <v>4459</v>
      </c>
      <c r="C1332" t="s">
        <v>4460</v>
      </c>
      <c r="D1332">
        <v>68</v>
      </c>
      <c r="E1332" t="s">
        <v>58</v>
      </c>
      <c r="F1332" t="s">
        <v>51</v>
      </c>
      <c r="G1332" s="1">
        <v>44355</v>
      </c>
      <c r="H1332" t="s">
        <v>21</v>
      </c>
      <c r="I1332" t="s">
        <v>77</v>
      </c>
      <c r="J1332" s="2" t="s">
        <v>4461</v>
      </c>
      <c r="K1332" t="s">
        <v>62</v>
      </c>
      <c r="M1332" t="s">
        <v>89</v>
      </c>
      <c r="N1332" t="s">
        <v>55</v>
      </c>
      <c r="R1332">
        <v>1331</v>
      </c>
      <c r="S1332" t="str">
        <f>PROPER(CustomerSupport[[#This Row],[Resolution]])</f>
        <v/>
      </c>
      <c r="T1332" t="str">
        <f>TRIM(CustomerSupport[[#This Row],[Customer Name]])</f>
        <v>Joshua Swanson</v>
      </c>
      <c r="U1332">
        <f>MONTH(CustomerSupport[[#This Row],[Date of Purchase]])</f>
        <v>6</v>
      </c>
      <c r="V1332" t="str">
        <f>TEXT('Working data'!G1332,"mmmm")</f>
        <v>June</v>
      </c>
      <c r="W1332">
        <f>YEAR(CustomerSupport[[#This Row],[Date of Purchase]])</f>
        <v>2021</v>
      </c>
      <c r="X1332" t="str">
        <f t="shared" si="20"/>
        <v/>
      </c>
    </row>
    <row r="1333" spans="1:24" ht="14.25" customHeight="1" x14ac:dyDescent="0.4">
      <c r="A1333">
        <v>1332</v>
      </c>
      <c r="B1333" t="s">
        <v>4462</v>
      </c>
      <c r="C1333" t="s">
        <v>4463</v>
      </c>
      <c r="D1333">
        <v>38</v>
      </c>
      <c r="E1333" t="s">
        <v>58</v>
      </c>
      <c r="F1333" t="s">
        <v>51</v>
      </c>
      <c r="G1333" s="1">
        <v>43831</v>
      </c>
      <c r="H1333" t="s">
        <v>21</v>
      </c>
      <c r="I1333" t="s">
        <v>37</v>
      </c>
      <c r="J1333" t="s">
        <v>4464</v>
      </c>
      <c r="K1333" t="s">
        <v>39</v>
      </c>
      <c r="L1333" t="s">
        <v>4465</v>
      </c>
      <c r="M1333" t="s">
        <v>41</v>
      </c>
      <c r="N1333" t="s">
        <v>83</v>
      </c>
      <c r="O1333" s="3">
        <v>45078.479363425926</v>
      </c>
      <c r="P1333" s="3">
        <v>45078.255057870374</v>
      </c>
      <c r="Q1333">
        <v>3</v>
      </c>
      <c r="R1333">
        <v>1332</v>
      </c>
      <c r="S1333" t="str">
        <f>PROPER(CustomerSupport[[#This Row],[Resolution]])</f>
        <v>Hand From Network Artist Unit Money During.</v>
      </c>
      <c r="T1333" t="str">
        <f>TRIM(CustomerSupport[[#This Row],[Customer Name]])</f>
        <v>Jennifer Phillips</v>
      </c>
      <c r="U1333">
        <f>MONTH(CustomerSupport[[#This Row],[Date of Purchase]])</f>
        <v>1</v>
      </c>
      <c r="V1333" t="str">
        <f>TEXT('Working data'!G1333,"mmmm")</f>
        <v>January</v>
      </c>
      <c r="W1333">
        <f>YEAR(CustomerSupport[[#This Row],[Date of Purchase]])</f>
        <v>2020</v>
      </c>
      <c r="X1333">
        <f t="shared" si="20"/>
        <v>-5.3833333332440816</v>
      </c>
    </row>
    <row r="1334" spans="1:24" ht="14.25" customHeight="1" x14ac:dyDescent="0.4">
      <c r="A1334">
        <v>1333</v>
      </c>
      <c r="B1334" t="s">
        <v>4466</v>
      </c>
      <c r="C1334" t="s">
        <v>4467</v>
      </c>
      <c r="D1334">
        <v>69</v>
      </c>
      <c r="E1334" t="s">
        <v>29</v>
      </c>
      <c r="F1334" t="s">
        <v>107</v>
      </c>
      <c r="G1334" s="1">
        <v>44232</v>
      </c>
      <c r="H1334" t="s">
        <v>66</v>
      </c>
      <c r="I1334" t="s">
        <v>72</v>
      </c>
      <c r="J1334" s="2" t="s">
        <v>4468</v>
      </c>
      <c r="K1334" t="s">
        <v>39</v>
      </c>
      <c r="L1334" t="s">
        <v>4469</v>
      </c>
      <c r="M1334" t="s">
        <v>41</v>
      </c>
      <c r="N1334" t="s">
        <v>83</v>
      </c>
      <c r="O1334" s="3">
        <v>45078.064780092594</v>
      </c>
      <c r="P1334" s="3">
        <v>45078.775891203702</v>
      </c>
      <c r="Q1334">
        <v>5</v>
      </c>
      <c r="R1334">
        <v>1333</v>
      </c>
      <c r="S1334" t="str">
        <f>PROPER(CustomerSupport[[#This Row],[Resolution]])</f>
        <v>Work Develop Dog Market Amount.</v>
      </c>
      <c r="T1334" t="str">
        <f>TRIM(CustomerSupport[[#This Row],[Customer Name]])</f>
        <v>Nicholas Smith</v>
      </c>
      <c r="U1334">
        <f>MONTH(CustomerSupport[[#This Row],[Date of Purchase]])</f>
        <v>2</v>
      </c>
      <c r="V1334" t="str">
        <f>TEXT('Working data'!G1334,"mmmm")</f>
        <v>February</v>
      </c>
      <c r="W1334">
        <f>YEAR(CustomerSupport[[#This Row],[Date of Purchase]])</f>
        <v>2021</v>
      </c>
      <c r="X1334">
        <f t="shared" si="20"/>
        <v>17.066666666592937</v>
      </c>
    </row>
    <row r="1335" spans="1:24" ht="14.25" customHeight="1" x14ac:dyDescent="0.4">
      <c r="A1335">
        <v>1334</v>
      </c>
      <c r="B1335" t="s">
        <v>4470</v>
      </c>
      <c r="C1335" t="s">
        <v>4471</v>
      </c>
      <c r="D1335">
        <v>70</v>
      </c>
      <c r="E1335" t="s">
        <v>58</v>
      </c>
      <c r="F1335" t="s">
        <v>655</v>
      </c>
      <c r="G1335" s="1">
        <v>44077</v>
      </c>
      <c r="H1335" t="s">
        <v>45</v>
      </c>
      <c r="I1335" t="s">
        <v>59</v>
      </c>
      <c r="J1335" s="2" t="s">
        <v>4472</v>
      </c>
      <c r="K1335" t="s">
        <v>39</v>
      </c>
      <c r="L1335" t="s">
        <v>4473</v>
      </c>
      <c r="M1335" t="s">
        <v>89</v>
      </c>
      <c r="N1335" t="s">
        <v>33</v>
      </c>
      <c r="O1335" s="3">
        <v>45078.369652777779</v>
      </c>
      <c r="P1335" s="3">
        <v>45077.943958333337</v>
      </c>
      <c r="Q1335">
        <v>5</v>
      </c>
      <c r="R1335">
        <v>1334</v>
      </c>
      <c r="S1335" t="str">
        <f>PROPER(CustomerSupport[[#This Row],[Resolution]])</f>
        <v>Same Determine Thing Page Represent That System.</v>
      </c>
      <c r="T1335" t="str">
        <f>TRIM(CustomerSupport[[#This Row],[Customer Name]])</f>
        <v>Curtis Pearson</v>
      </c>
      <c r="U1335">
        <f>MONTH(CustomerSupport[[#This Row],[Date of Purchase]])</f>
        <v>9</v>
      </c>
      <c r="V1335" t="str">
        <f>TEXT('Working data'!G1335,"mmmm")</f>
        <v>September</v>
      </c>
      <c r="W1335">
        <f>YEAR(CustomerSupport[[#This Row],[Date of Purchase]])</f>
        <v>2020</v>
      </c>
      <c r="X1335">
        <f t="shared" si="20"/>
        <v>-10.21666666661622</v>
      </c>
    </row>
    <row r="1336" spans="1:24" ht="14.25" customHeight="1" x14ac:dyDescent="0.4">
      <c r="A1336">
        <v>1335</v>
      </c>
      <c r="B1336" t="s">
        <v>4474</v>
      </c>
      <c r="C1336" t="s">
        <v>4475</v>
      </c>
      <c r="D1336">
        <v>35</v>
      </c>
      <c r="E1336" t="s">
        <v>19</v>
      </c>
      <c r="F1336" t="s">
        <v>86</v>
      </c>
      <c r="G1336" s="1">
        <v>44255</v>
      </c>
      <c r="H1336" t="s">
        <v>21</v>
      </c>
      <c r="I1336" t="s">
        <v>59</v>
      </c>
      <c r="J1336" s="2" t="s">
        <v>4476</v>
      </c>
      <c r="K1336" t="s">
        <v>62</v>
      </c>
      <c r="M1336" t="s">
        <v>89</v>
      </c>
      <c r="N1336" t="s">
        <v>55</v>
      </c>
      <c r="R1336">
        <v>1335</v>
      </c>
      <c r="S1336" t="str">
        <f>PROPER(CustomerSupport[[#This Row],[Resolution]])</f>
        <v/>
      </c>
      <c r="T1336" t="str">
        <f>TRIM(CustomerSupport[[#This Row],[Customer Name]])</f>
        <v>Christopher Dougherty</v>
      </c>
      <c r="U1336">
        <f>MONTH(CustomerSupport[[#This Row],[Date of Purchase]])</f>
        <v>2</v>
      </c>
      <c r="V1336" t="str">
        <f>TEXT('Working data'!G1336,"mmmm")</f>
        <v>February</v>
      </c>
      <c r="W1336">
        <f>YEAR(CustomerSupport[[#This Row],[Date of Purchase]])</f>
        <v>2021</v>
      </c>
      <c r="X1336" t="str">
        <f t="shared" si="20"/>
        <v/>
      </c>
    </row>
    <row r="1337" spans="1:24" ht="14.25" customHeight="1" x14ac:dyDescent="0.4">
      <c r="A1337">
        <v>1336</v>
      </c>
      <c r="B1337" t="s">
        <v>4477</v>
      </c>
      <c r="C1337" t="s">
        <v>4478</v>
      </c>
      <c r="D1337">
        <v>31</v>
      </c>
      <c r="E1337" t="s">
        <v>58</v>
      </c>
      <c r="F1337" t="s">
        <v>223</v>
      </c>
      <c r="G1337" s="1">
        <v>43875</v>
      </c>
      <c r="H1337" t="s">
        <v>45</v>
      </c>
      <c r="I1337" t="s">
        <v>67</v>
      </c>
      <c r="J1337" s="2" t="s">
        <v>4479</v>
      </c>
      <c r="K1337" t="s">
        <v>39</v>
      </c>
      <c r="L1337" t="s">
        <v>4480</v>
      </c>
      <c r="M1337" t="s">
        <v>41</v>
      </c>
      <c r="N1337" t="s">
        <v>55</v>
      </c>
      <c r="O1337" s="3">
        <v>45078.074548611112</v>
      </c>
      <c r="P1337" s="3">
        <v>45078.022465277776</v>
      </c>
      <c r="Q1337">
        <v>5</v>
      </c>
      <c r="R1337">
        <v>1336</v>
      </c>
      <c r="S1337" t="str">
        <f>PROPER(CustomerSupport[[#This Row],[Resolution]])</f>
        <v>Behavior The Message Brother.</v>
      </c>
      <c r="T1337" t="str">
        <f>TRIM(CustomerSupport[[#This Row],[Customer Name]])</f>
        <v>Sarah Buchanan</v>
      </c>
      <c r="U1337">
        <f>MONTH(CustomerSupport[[#This Row],[Date of Purchase]])</f>
        <v>2</v>
      </c>
      <c r="V1337" t="str">
        <f>TEXT('Working data'!G1337,"mmmm")</f>
        <v>February</v>
      </c>
      <c r="W1337">
        <f>YEAR(CustomerSupport[[#This Row],[Date of Purchase]])</f>
        <v>2020</v>
      </c>
      <c r="X1337">
        <f t="shared" si="20"/>
        <v>-1.2500000000582077</v>
      </c>
    </row>
    <row r="1338" spans="1:24" ht="14.25" customHeight="1" x14ac:dyDescent="0.4">
      <c r="A1338">
        <v>1337</v>
      </c>
      <c r="B1338" t="s">
        <v>4481</v>
      </c>
      <c r="C1338" t="s">
        <v>4482</v>
      </c>
      <c r="D1338">
        <v>33</v>
      </c>
      <c r="E1338" t="s">
        <v>29</v>
      </c>
      <c r="F1338" t="s">
        <v>655</v>
      </c>
      <c r="G1338" s="1">
        <v>44267</v>
      </c>
      <c r="H1338" t="s">
        <v>45</v>
      </c>
      <c r="I1338" t="s">
        <v>60</v>
      </c>
      <c r="J1338" s="2" t="s">
        <v>4483</v>
      </c>
      <c r="K1338" t="s">
        <v>39</v>
      </c>
      <c r="L1338" t="s">
        <v>4484</v>
      </c>
      <c r="M1338" t="s">
        <v>25</v>
      </c>
      <c r="N1338" t="s">
        <v>83</v>
      </c>
      <c r="O1338" s="3">
        <v>45078.237060185187</v>
      </c>
      <c r="P1338" s="3">
        <v>45078.016226851854</v>
      </c>
      <c r="Q1338">
        <v>5</v>
      </c>
      <c r="R1338">
        <v>1337</v>
      </c>
      <c r="S1338" t="str">
        <f>PROPER(CustomerSupport[[#This Row],[Resolution]])</f>
        <v>Kind Important Open.</v>
      </c>
      <c r="T1338" t="str">
        <f>TRIM(CustomerSupport[[#This Row],[Customer Name]])</f>
        <v>Jason Simon</v>
      </c>
      <c r="U1338">
        <f>MONTH(CustomerSupport[[#This Row],[Date of Purchase]])</f>
        <v>3</v>
      </c>
      <c r="V1338" t="str">
        <f>TEXT('Working data'!G1338,"mmmm")</f>
        <v>March</v>
      </c>
      <c r="W1338">
        <f>YEAR(CustomerSupport[[#This Row],[Date of Purchase]])</f>
        <v>2021</v>
      </c>
      <c r="X1338">
        <f t="shared" si="20"/>
        <v>-5.2999999999883585</v>
      </c>
    </row>
    <row r="1339" spans="1:24" ht="14.25" customHeight="1" x14ac:dyDescent="0.4">
      <c r="A1339">
        <v>1338</v>
      </c>
      <c r="B1339" t="s">
        <v>4485</v>
      </c>
      <c r="C1339" t="s">
        <v>4486</v>
      </c>
      <c r="D1339">
        <v>32</v>
      </c>
      <c r="E1339" t="s">
        <v>19</v>
      </c>
      <c r="F1339" t="s">
        <v>71</v>
      </c>
      <c r="G1339" s="1">
        <v>44451</v>
      </c>
      <c r="H1339" t="s">
        <v>21</v>
      </c>
      <c r="I1339" t="s">
        <v>72</v>
      </c>
      <c r="J1339" s="2" t="s">
        <v>4487</v>
      </c>
      <c r="K1339" t="s">
        <v>62</v>
      </c>
      <c r="M1339" t="s">
        <v>25</v>
      </c>
      <c r="N1339" t="s">
        <v>83</v>
      </c>
      <c r="R1339">
        <v>1338</v>
      </c>
      <c r="S1339" t="str">
        <f>PROPER(CustomerSupport[[#This Row],[Resolution]])</f>
        <v/>
      </c>
      <c r="T1339" t="str">
        <f>TRIM(CustomerSupport[[#This Row],[Customer Name]])</f>
        <v>Elizabeth Pena</v>
      </c>
      <c r="U1339">
        <f>MONTH(CustomerSupport[[#This Row],[Date of Purchase]])</f>
        <v>9</v>
      </c>
      <c r="V1339" t="str">
        <f>TEXT('Working data'!G1339,"mmmm")</f>
        <v>September</v>
      </c>
      <c r="W1339">
        <f>YEAR(CustomerSupport[[#This Row],[Date of Purchase]])</f>
        <v>2021</v>
      </c>
      <c r="X1339" t="str">
        <f t="shared" si="20"/>
        <v/>
      </c>
    </row>
    <row r="1340" spans="1:24" ht="14.25" customHeight="1" x14ac:dyDescent="0.4">
      <c r="A1340">
        <v>1339</v>
      </c>
      <c r="B1340" t="s">
        <v>4488</v>
      </c>
      <c r="C1340" t="s">
        <v>4489</v>
      </c>
      <c r="D1340">
        <v>40</v>
      </c>
      <c r="E1340" t="s">
        <v>29</v>
      </c>
      <c r="F1340" t="s">
        <v>103</v>
      </c>
      <c r="G1340" s="1">
        <v>44045</v>
      </c>
      <c r="H1340" t="s">
        <v>66</v>
      </c>
      <c r="I1340" t="s">
        <v>93</v>
      </c>
      <c r="J1340" s="2" t="s">
        <v>4490</v>
      </c>
      <c r="K1340" t="s">
        <v>24</v>
      </c>
      <c r="M1340" t="s">
        <v>41</v>
      </c>
      <c r="N1340" t="s">
        <v>83</v>
      </c>
      <c r="O1340" s="3">
        <v>45078.600289351853</v>
      </c>
      <c r="R1340">
        <v>1339</v>
      </c>
      <c r="S1340" t="str">
        <f>PROPER(CustomerSupport[[#This Row],[Resolution]])</f>
        <v/>
      </c>
      <c r="T1340" t="str">
        <f>TRIM(CustomerSupport[[#This Row],[Customer Name]])</f>
        <v>David Scott</v>
      </c>
      <c r="U1340">
        <f>MONTH(CustomerSupport[[#This Row],[Date of Purchase]])</f>
        <v>8</v>
      </c>
      <c r="V1340" t="str">
        <f>TEXT('Working data'!G1340,"mmmm")</f>
        <v>August</v>
      </c>
      <c r="W1340">
        <f>YEAR(CustomerSupport[[#This Row],[Date of Purchase]])</f>
        <v>2020</v>
      </c>
      <c r="X1340" t="str">
        <f t="shared" si="20"/>
        <v/>
      </c>
    </row>
    <row r="1341" spans="1:24" ht="14.25" customHeight="1" x14ac:dyDescent="0.4">
      <c r="A1341">
        <v>1340</v>
      </c>
      <c r="B1341" t="s">
        <v>4491</v>
      </c>
      <c r="C1341" t="s">
        <v>4492</v>
      </c>
      <c r="D1341">
        <v>45</v>
      </c>
      <c r="E1341" t="s">
        <v>29</v>
      </c>
      <c r="F1341" t="s">
        <v>44</v>
      </c>
      <c r="G1341" s="1">
        <v>44072</v>
      </c>
      <c r="H1341" t="s">
        <v>67</v>
      </c>
      <c r="I1341" t="s">
        <v>52</v>
      </c>
      <c r="J1341" s="2" t="s">
        <v>4493</v>
      </c>
      <c r="K1341" t="s">
        <v>39</v>
      </c>
      <c r="L1341" t="s">
        <v>4494</v>
      </c>
      <c r="M1341" t="s">
        <v>25</v>
      </c>
      <c r="N1341" t="s">
        <v>55</v>
      </c>
      <c r="O1341" s="3">
        <v>45078.136412037034</v>
      </c>
      <c r="P1341" s="3">
        <v>45077.937106481484</v>
      </c>
      <c r="Q1341">
        <v>5</v>
      </c>
      <c r="R1341">
        <v>1340</v>
      </c>
      <c r="S1341" t="str">
        <f>PROPER(CustomerSupport[[#This Row],[Resolution]])</f>
        <v>Law Dinner What Admit White Dream Thousand.</v>
      </c>
      <c r="T1341" t="str">
        <f>TRIM(CustomerSupport[[#This Row],[Customer Name]])</f>
        <v>Dennis Bates</v>
      </c>
      <c r="U1341">
        <f>MONTH(CustomerSupport[[#This Row],[Date of Purchase]])</f>
        <v>8</v>
      </c>
      <c r="V1341" t="str">
        <f>TEXT('Working data'!G1341,"mmmm")</f>
        <v>August</v>
      </c>
      <c r="W1341">
        <f>YEAR(CustomerSupport[[#This Row],[Date of Purchase]])</f>
        <v>2020</v>
      </c>
      <c r="X1341">
        <f t="shared" si="20"/>
        <v>-4.783333333209157</v>
      </c>
    </row>
    <row r="1342" spans="1:24" ht="14.25" customHeight="1" x14ac:dyDescent="0.4">
      <c r="A1342">
        <v>1341</v>
      </c>
      <c r="B1342" t="s">
        <v>4495</v>
      </c>
      <c r="C1342" t="s">
        <v>4496</v>
      </c>
      <c r="D1342">
        <v>52</v>
      </c>
      <c r="E1342" t="s">
        <v>58</v>
      </c>
      <c r="F1342" t="s">
        <v>397</v>
      </c>
      <c r="G1342" s="1">
        <v>43847</v>
      </c>
      <c r="H1342" t="s">
        <v>21</v>
      </c>
      <c r="I1342" t="s">
        <v>22</v>
      </c>
      <c r="J1342" s="2" t="s">
        <v>4497</v>
      </c>
      <c r="K1342" t="s">
        <v>24</v>
      </c>
      <c r="M1342" t="s">
        <v>143</v>
      </c>
      <c r="N1342" t="s">
        <v>83</v>
      </c>
      <c r="O1342" s="3">
        <v>45078.372546296298</v>
      </c>
      <c r="R1342">
        <v>1341</v>
      </c>
      <c r="S1342" t="str">
        <f>PROPER(CustomerSupport[[#This Row],[Resolution]])</f>
        <v/>
      </c>
      <c r="T1342" t="str">
        <f>TRIM(CustomerSupport[[#This Row],[Customer Name]])</f>
        <v>Jesus Ramos</v>
      </c>
      <c r="U1342">
        <f>MONTH(CustomerSupport[[#This Row],[Date of Purchase]])</f>
        <v>1</v>
      </c>
      <c r="V1342" t="str">
        <f>TEXT('Working data'!G1342,"mmmm")</f>
        <v>January</v>
      </c>
      <c r="W1342">
        <f>YEAR(CustomerSupport[[#This Row],[Date of Purchase]])</f>
        <v>2020</v>
      </c>
      <c r="X1342" t="str">
        <f t="shared" si="20"/>
        <v/>
      </c>
    </row>
    <row r="1343" spans="1:24" ht="14.25" customHeight="1" x14ac:dyDescent="0.4">
      <c r="A1343">
        <v>1342</v>
      </c>
      <c r="B1343" t="s">
        <v>4498</v>
      </c>
      <c r="C1343" t="s">
        <v>4499</v>
      </c>
      <c r="D1343">
        <v>20</v>
      </c>
      <c r="E1343" t="s">
        <v>58</v>
      </c>
      <c r="F1343" t="s">
        <v>112</v>
      </c>
      <c r="G1343" s="1">
        <v>44448</v>
      </c>
      <c r="H1343" t="s">
        <v>66</v>
      </c>
      <c r="I1343" t="s">
        <v>37</v>
      </c>
      <c r="J1343" t="s">
        <v>4500</v>
      </c>
      <c r="K1343" t="s">
        <v>39</v>
      </c>
      <c r="L1343" t="s">
        <v>4501</v>
      </c>
      <c r="M1343" t="s">
        <v>41</v>
      </c>
      <c r="N1343" t="s">
        <v>26</v>
      </c>
      <c r="O1343" s="3">
        <v>45078.037847222222</v>
      </c>
      <c r="P1343" s="3">
        <v>45078.418402777781</v>
      </c>
      <c r="Q1343">
        <v>2</v>
      </c>
      <c r="R1343">
        <v>1342</v>
      </c>
      <c r="S1343" t="str">
        <f>PROPER(CustomerSupport[[#This Row],[Resolution]])</f>
        <v>Miss Ability Mother Him Benefit He Note Gas.</v>
      </c>
      <c r="T1343" t="str">
        <f>TRIM(CustomerSupport[[#This Row],[Customer Name]])</f>
        <v>Heather Goodman</v>
      </c>
      <c r="U1343">
        <f>MONTH(CustomerSupport[[#This Row],[Date of Purchase]])</f>
        <v>9</v>
      </c>
      <c r="V1343" t="str">
        <f>TEXT('Working data'!G1343,"mmmm")</f>
        <v>September</v>
      </c>
      <c r="W1343">
        <f>YEAR(CustomerSupport[[#This Row],[Date of Purchase]])</f>
        <v>2021</v>
      </c>
      <c r="X1343">
        <f t="shared" si="20"/>
        <v>9.1333333334187046</v>
      </c>
    </row>
    <row r="1344" spans="1:24" ht="14.25" customHeight="1" x14ac:dyDescent="0.4">
      <c r="A1344">
        <v>1343</v>
      </c>
      <c r="B1344" t="s">
        <v>4502</v>
      </c>
      <c r="C1344" t="s">
        <v>4503</v>
      </c>
      <c r="D1344">
        <v>47</v>
      </c>
      <c r="E1344" t="s">
        <v>29</v>
      </c>
      <c r="F1344" t="s">
        <v>161</v>
      </c>
      <c r="G1344" s="1">
        <v>44179</v>
      </c>
      <c r="H1344" t="s">
        <v>59</v>
      </c>
      <c r="I1344" t="s">
        <v>77</v>
      </c>
      <c r="J1344" s="2" t="s">
        <v>4504</v>
      </c>
      <c r="K1344" t="s">
        <v>24</v>
      </c>
      <c r="M1344" t="s">
        <v>25</v>
      </c>
      <c r="N1344" t="s">
        <v>55</v>
      </c>
      <c r="O1344" s="3">
        <v>45077.971192129633</v>
      </c>
      <c r="R1344">
        <v>1343</v>
      </c>
      <c r="S1344" t="str">
        <f>PROPER(CustomerSupport[[#This Row],[Resolution]])</f>
        <v/>
      </c>
      <c r="T1344" t="str">
        <f>TRIM(CustomerSupport[[#This Row],[Customer Name]])</f>
        <v>Sheena Guzman</v>
      </c>
      <c r="U1344">
        <f>MONTH(CustomerSupport[[#This Row],[Date of Purchase]])</f>
        <v>12</v>
      </c>
      <c r="V1344" t="str">
        <f>TEXT('Working data'!G1344,"mmmm")</f>
        <v>December</v>
      </c>
      <c r="W1344">
        <f>YEAR(CustomerSupport[[#This Row],[Date of Purchase]])</f>
        <v>2020</v>
      </c>
      <c r="X1344" t="str">
        <f t="shared" si="20"/>
        <v/>
      </c>
    </row>
    <row r="1345" spans="1:24" ht="14.25" customHeight="1" x14ac:dyDescent="0.4">
      <c r="A1345">
        <v>1344</v>
      </c>
      <c r="B1345" t="s">
        <v>4505</v>
      </c>
      <c r="C1345" t="s">
        <v>4506</v>
      </c>
      <c r="D1345">
        <v>51</v>
      </c>
      <c r="E1345" t="s">
        <v>29</v>
      </c>
      <c r="F1345" t="s">
        <v>219</v>
      </c>
      <c r="G1345" s="1">
        <v>44125</v>
      </c>
      <c r="H1345" t="s">
        <v>45</v>
      </c>
      <c r="I1345" t="s">
        <v>37</v>
      </c>
      <c r="J1345" s="2" t="s">
        <v>4507</v>
      </c>
      <c r="K1345" t="s">
        <v>39</v>
      </c>
      <c r="L1345" t="s">
        <v>4508</v>
      </c>
      <c r="M1345" t="s">
        <v>25</v>
      </c>
      <c r="N1345" t="s">
        <v>33</v>
      </c>
      <c r="O1345" s="3">
        <v>45078.585104166668</v>
      </c>
      <c r="P1345" s="3">
        <v>45078.230937499997</v>
      </c>
      <c r="Q1345">
        <v>2</v>
      </c>
      <c r="R1345">
        <v>1344</v>
      </c>
      <c r="S1345" t="str">
        <f>PROPER(CustomerSupport[[#This Row],[Resolution]])</f>
        <v>Receive Fill Building Drop.</v>
      </c>
      <c r="T1345" t="str">
        <f>TRIM(CustomerSupport[[#This Row],[Customer Name]])</f>
        <v>Heather Taylor</v>
      </c>
      <c r="U1345">
        <f>MONTH(CustomerSupport[[#This Row],[Date of Purchase]])</f>
        <v>10</v>
      </c>
      <c r="V1345" t="str">
        <f>TEXT('Working data'!G1345,"mmmm")</f>
        <v>October</v>
      </c>
      <c r="W1345">
        <f>YEAR(CustomerSupport[[#This Row],[Date of Purchase]])</f>
        <v>2020</v>
      </c>
      <c r="X1345">
        <f t="shared" si="20"/>
        <v>-8.5000000001164153</v>
      </c>
    </row>
    <row r="1346" spans="1:24" ht="14.25" customHeight="1" x14ac:dyDescent="0.4">
      <c r="A1346">
        <v>1345</v>
      </c>
      <c r="B1346" t="s">
        <v>1262</v>
      </c>
      <c r="C1346" t="s">
        <v>4509</v>
      </c>
      <c r="D1346">
        <v>44</v>
      </c>
      <c r="E1346" t="s">
        <v>19</v>
      </c>
      <c r="F1346" t="s">
        <v>219</v>
      </c>
      <c r="G1346" s="1">
        <v>43929</v>
      </c>
      <c r="H1346" t="s">
        <v>67</v>
      </c>
      <c r="I1346" t="s">
        <v>46</v>
      </c>
      <c r="J1346" s="2" t="s">
        <v>4510</v>
      </c>
      <c r="K1346" t="s">
        <v>24</v>
      </c>
      <c r="M1346" t="s">
        <v>41</v>
      </c>
      <c r="N1346" t="s">
        <v>33</v>
      </c>
      <c r="O1346" s="3">
        <v>45078.916365740741</v>
      </c>
      <c r="R1346">
        <v>1345</v>
      </c>
      <c r="S1346" t="str">
        <f>PROPER(CustomerSupport[[#This Row],[Resolution]])</f>
        <v/>
      </c>
      <c r="T1346" t="str">
        <f>TRIM(CustomerSupport[[#This Row],[Customer Name]])</f>
        <v>Lisa Smith</v>
      </c>
      <c r="U1346">
        <f>MONTH(CustomerSupport[[#This Row],[Date of Purchase]])</f>
        <v>4</v>
      </c>
      <c r="V1346" t="str">
        <f>TEXT('Working data'!G1346,"mmmm")</f>
        <v>April</v>
      </c>
      <c r="W1346">
        <f>YEAR(CustomerSupport[[#This Row],[Date of Purchase]])</f>
        <v>2020</v>
      </c>
      <c r="X1346" t="str">
        <f t="shared" ref="X1346:X1409" si="21">IF(OR(O1346="",P1346=""),"",(P1346-O1346)*24)</f>
        <v/>
      </c>
    </row>
    <row r="1347" spans="1:24" ht="14.25" customHeight="1" x14ac:dyDescent="0.4">
      <c r="A1347">
        <v>1346</v>
      </c>
      <c r="B1347" t="s">
        <v>4511</v>
      </c>
      <c r="C1347" t="s">
        <v>4512</v>
      </c>
      <c r="D1347">
        <v>19</v>
      </c>
      <c r="E1347" t="s">
        <v>19</v>
      </c>
      <c r="F1347" t="s">
        <v>86</v>
      </c>
      <c r="G1347" s="1">
        <v>44546</v>
      </c>
      <c r="H1347" t="s">
        <v>66</v>
      </c>
      <c r="I1347" t="s">
        <v>37</v>
      </c>
      <c r="J1347" s="2" t="s">
        <v>4513</v>
      </c>
      <c r="K1347" t="s">
        <v>24</v>
      </c>
      <c r="M1347" t="s">
        <v>89</v>
      </c>
      <c r="N1347" t="s">
        <v>83</v>
      </c>
      <c r="O1347" s="3">
        <v>45078.68236111111</v>
      </c>
      <c r="R1347">
        <v>1346</v>
      </c>
      <c r="S1347" t="str">
        <f>PROPER(CustomerSupport[[#This Row],[Resolution]])</f>
        <v/>
      </c>
      <c r="T1347" t="str">
        <f>TRIM(CustomerSupport[[#This Row],[Customer Name]])</f>
        <v>Savannah Ayala</v>
      </c>
      <c r="U1347">
        <f>MONTH(CustomerSupport[[#This Row],[Date of Purchase]])</f>
        <v>12</v>
      </c>
      <c r="V1347" t="str">
        <f>TEXT('Working data'!G1347,"mmmm")</f>
        <v>December</v>
      </c>
      <c r="W1347">
        <f>YEAR(CustomerSupport[[#This Row],[Date of Purchase]])</f>
        <v>2021</v>
      </c>
      <c r="X1347" t="str">
        <f t="shared" si="21"/>
        <v/>
      </c>
    </row>
    <row r="1348" spans="1:24" ht="14.25" customHeight="1" x14ac:dyDescent="0.4">
      <c r="A1348">
        <v>1347</v>
      </c>
      <c r="B1348" t="s">
        <v>4514</v>
      </c>
      <c r="C1348" t="s">
        <v>4515</v>
      </c>
      <c r="D1348">
        <v>64</v>
      </c>
      <c r="E1348" t="s">
        <v>29</v>
      </c>
      <c r="F1348" t="s">
        <v>129</v>
      </c>
      <c r="G1348" s="1">
        <v>43951</v>
      </c>
      <c r="H1348" t="s">
        <v>67</v>
      </c>
      <c r="I1348" t="s">
        <v>177</v>
      </c>
      <c r="J1348" s="2" t="s">
        <v>4516</v>
      </c>
      <c r="K1348" t="s">
        <v>39</v>
      </c>
      <c r="L1348" t="s">
        <v>4517</v>
      </c>
      <c r="M1348" t="s">
        <v>89</v>
      </c>
      <c r="N1348" t="s">
        <v>33</v>
      </c>
      <c r="O1348" s="3">
        <v>45078.322662037041</v>
      </c>
      <c r="P1348" s="3">
        <v>45078.110162037039</v>
      </c>
      <c r="Q1348">
        <v>4</v>
      </c>
      <c r="R1348">
        <v>1347</v>
      </c>
      <c r="S1348" t="str">
        <f>PROPER(CustomerSupport[[#This Row],[Resolution]])</f>
        <v>Watch Watch Big Particularly.</v>
      </c>
      <c r="T1348" t="str">
        <f>TRIM(CustomerSupport[[#This Row],[Customer Name]])</f>
        <v>Heather Walters</v>
      </c>
      <c r="U1348">
        <f>MONTH(CustomerSupport[[#This Row],[Date of Purchase]])</f>
        <v>4</v>
      </c>
      <c r="V1348" t="str">
        <f>TEXT('Working data'!G1348,"mmmm")</f>
        <v>April</v>
      </c>
      <c r="W1348">
        <f>YEAR(CustomerSupport[[#This Row],[Date of Purchase]])</f>
        <v>2020</v>
      </c>
      <c r="X1348">
        <f t="shared" si="21"/>
        <v>-5.1000000000349246</v>
      </c>
    </row>
    <row r="1349" spans="1:24" ht="14.25" customHeight="1" x14ac:dyDescent="0.4">
      <c r="A1349">
        <v>1348</v>
      </c>
      <c r="B1349" t="s">
        <v>4518</v>
      </c>
      <c r="C1349" t="s">
        <v>4519</v>
      </c>
      <c r="D1349">
        <v>32</v>
      </c>
      <c r="E1349" t="s">
        <v>19</v>
      </c>
      <c r="F1349" t="s">
        <v>65</v>
      </c>
      <c r="G1349" s="1">
        <v>44407</v>
      </c>
      <c r="H1349" t="s">
        <v>67</v>
      </c>
      <c r="I1349" t="s">
        <v>60</v>
      </c>
      <c r="J1349" s="2" t="s">
        <v>4520</v>
      </c>
      <c r="K1349" t="s">
        <v>24</v>
      </c>
      <c r="M1349" t="s">
        <v>25</v>
      </c>
      <c r="N1349" t="s">
        <v>55</v>
      </c>
      <c r="O1349" s="3">
        <v>45078.420590277776</v>
      </c>
      <c r="R1349">
        <v>1348</v>
      </c>
      <c r="S1349" t="str">
        <f>PROPER(CustomerSupport[[#This Row],[Resolution]])</f>
        <v/>
      </c>
      <c r="T1349" t="str">
        <f>TRIM(CustomerSupport[[#This Row],[Customer Name]])</f>
        <v>Kelly Mckenzie</v>
      </c>
      <c r="U1349">
        <f>MONTH(CustomerSupport[[#This Row],[Date of Purchase]])</f>
        <v>7</v>
      </c>
      <c r="V1349" t="str">
        <f>TEXT('Working data'!G1349,"mmmm")</f>
        <v>July</v>
      </c>
      <c r="W1349">
        <f>YEAR(CustomerSupport[[#This Row],[Date of Purchase]])</f>
        <v>2021</v>
      </c>
      <c r="X1349" t="str">
        <f t="shared" si="21"/>
        <v/>
      </c>
    </row>
    <row r="1350" spans="1:24" ht="14.25" customHeight="1" x14ac:dyDescent="0.4">
      <c r="A1350">
        <v>1349</v>
      </c>
      <c r="B1350" t="s">
        <v>4521</v>
      </c>
      <c r="C1350" t="s">
        <v>4522</v>
      </c>
      <c r="D1350">
        <v>51</v>
      </c>
      <c r="E1350" t="s">
        <v>58</v>
      </c>
      <c r="F1350" t="s">
        <v>107</v>
      </c>
      <c r="G1350" s="1">
        <v>44518</v>
      </c>
      <c r="H1350" t="s">
        <v>45</v>
      </c>
      <c r="I1350" t="s">
        <v>77</v>
      </c>
      <c r="J1350" s="2" t="s">
        <v>4523</v>
      </c>
      <c r="K1350" t="s">
        <v>62</v>
      </c>
      <c r="M1350" t="s">
        <v>25</v>
      </c>
      <c r="N1350" t="s">
        <v>33</v>
      </c>
      <c r="R1350">
        <v>1349</v>
      </c>
      <c r="S1350" t="str">
        <f>PROPER(CustomerSupport[[#This Row],[Resolution]])</f>
        <v/>
      </c>
      <c r="T1350" t="str">
        <f>TRIM(CustomerSupport[[#This Row],[Customer Name]])</f>
        <v>Caitlin Lawrence</v>
      </c>
      <c r="U1350">
        <f>MONTH(CustomerSupport[[#This Row],[Date of Purchase]])</f>
        <v>11</v>
      </c>
      <c r="V1350" t="str">
        <f>TEXT('Working data'!G1350,"mmmm")</f>
        <v>November</v>
      </c>
      <c r="W1350">
        <f>YEAR(CustomerSupport[[#This Row],[Date of Purchase]])</f>
        <v>2021</v>
      </c>
      <c r="X1350" t="str">
        <f t="shared" si="21"/>
        <v/>
      </c>
    </row>
    <row r="1351" spans="1:24" ht="14.25" customHeight="1" x14ac:dyDescent="0.4">
      <c r="A1351">
        <v>1350</v>
      </c>
      <c r="B1351" t="s">
        <v>4524</v>
      </c>
      <c r="C1351" t="s">
        <v>4525</v>
      </c>
      <c r="D1351">
        <v>55</v>
      </c>
      <c r="E1351" t="s">
        <v>29</v>
      </c>
      <c r="F1351" t="s">
        <v>125</v>
      </c>
      <c r="G1351" s="1">
        <v>44226</v>
      </c>
      <c r="H1351" t="s">
        <v>66</v>
      </c>
      <c r="I1351" t="s">
        <v>46</v>
      </c>
      <c r="J1351" s="2" t="s">
        <v>4526</v>
      </c>
      <c r="K1351" t="s">
        <v>62</v>
      </c>
      <c r="M1351" t="s">
        <v>89</v>
      </c>
      <c r="N1351" t="s">
        <v>83</v>
      </c>
      <c r="R1351">
        <v>1350</v>
      </c>
      <c r="S1351" t="str">
        <f>PROPER(CustomerSupport[[#This Row],[Resolution]])</f>
        <v/>
      </c>
      <c r="T1351" t="str">
        <f>TRIM(CustomerSupport[[#This Row],[Customer Name]])</f>
        <v>Ricardo Martin</v>
      </c>
      <c r="U1351">
        <f>MONTH(CustomerSupport[[#This Row],[Date of Purchase]])</f>
        <v>1</v>
      </c>
      <c r="V1351" t="str">
        <f>TEXT('Working data'!G1351,"mmmm")</f>
        <v>January</v>
      </c>
      <c r="W1351">
        <f>YEAR(CustomerSupport[[#This Row],[Date of Purchase]])</f>
        <v>2021</v>
      </c>
      <c r="X1351" t="str">
        <f t="shared" si="21"/>
        <v/>
      </c>
    </row>
    <row r="1352" spans="1:24" ht="14.25" customHeight="1" x14ac:dyDescent="0.4">
      <c r="A1352">
        <v>1351</v>
      </c>
      <c r="B1352" t="s">
        <v>4527</v>
      </c>
      <c r="C1352" t="s">
        <v>4528</v>
      </c>
      <c r="D1352">
        <v>46</v>
      </c>
      <c r="E1352" t="s">
        <v>29</v>
      </c>
      <c r="F1352" t="s">
        <v>202</v>
      </c>
      <c r="G1352" s="1">
        <v>43841</v>
      </c>
      <c r="H1352" t="s">
        <v>21</v>
      </c>
      <c r="I1352" t="s">
        <v>22</v>
      </c>
      <c r="J1352" s="2" t="s">
        <v>4529</v>
      </c>
      <c r="K1352" t="s">
        <v>39</v>
      </c>
      <c r="L1352" t="s">
        <v>4530</v>
      </c>
      <c r="M1352" t="s">
        <v>89</v>
      </c>
      <c r="N1352" t="s">
        <v>26</v>
      </c>
      <c r="O1352" s="3">
        <v>45078.776203703703</v>
      </c>
      <c r="P1352" s="3">
        <v>45078.327592592592</v>
      </c>
      <c r="Q1352">
        <v>1</v>
      </c>
      <c r="R1352">
        <v>1351</v>
      </c>
      <c r="S1352" t="str">
        <f>PROPER(CustomerSupport[[#This Row],[Resolution]])</f>
        <v>Develop Effort Bank Task Thousand Door Believe.</v>
      </c>
      <c r="T1352" t="str">
        <f>TRIM(CustomerSupport[[#This Row],[Customer Name]])</f>
        <v>Megan Johnson</v>
      </c>
      <c r="U1352">
        <f>MONTH(CustomerSupport[[#This Row],[Date of Purchase]])</f>
        <v>1</v>
      </c>
      <c r="V1352" t="str">
        <f>TEXT('Working data'!G1352,"mmmm")</f>
        <v>January</v>
      </c>
      <c r="W1352">
        <f>YEAR(CustomerSupport[[#This Row],[Date of Purchase]])</f>
        <v>2020</v>
      </c>
      <c r="X1352">
        <f t="shared" si="21"/>
        <v>-10.766666666662786</v>
      </c>
    </row>
    <row r="1353" spans="1:24" ht="14.25" customHeight="1" x14ac:dyDescent="0.4">
      <c r="A1353">
        <v>1352</v>
      </c>
      <c r="B1353" t="s">
        <v>4531</v>
      </c>
      <c r="C1353" t="s">
        <v>4532</v>
      </c>
      <c r="D1353">
        <v>18</v>
      </c>
      <c r="E1353" t="s">
        <v>58</v>
      </c>
      <c r="F1353" t="s">
        <v>30</v>
      </c>
      <c r="G1353" s="1">
        <v>44244</v>
      </c>
      <c r="H1353" t="s">
        <v>67</v>
      </c>
      <c r="I1353" t="s">
        <v>59</v>
      </c>
      <c r="J1353" s="2" t="s">
        <v>4533</v>
      </c>
      <c r="K1353" t="s">
        <v>39</v>
      </c>
      <c r="L1353" t="s">
        <v>4534</v>
      </c>
      <c r="M1353" t="s">
        <v>25</v>
      </c>
      <c r="N1353" t="s">
        <v>26</v>
      </c>
      <c r="O1353" s="3">
        <v>45078.717187499999</v>
      </c>
      <c r="P1353" s="3">
        <v>45078.169270833336</v>
      </c>
      <c r="Q1353">
        <v>4</v>
      </c>
      <c r="R1353">
        <v>1352</v>
      </c>
      <c r="S1353" t="str">
        <f>PROPER(CustomerSupport[[#This Row],[Resolution]])</f>
        <v>Something Mouth Sit Expect Lose.</v>
      </c>
      <c r="T1353" t="str">
        <f>TRIM(CustomerSupport[[#This Row],[Customer Name]])</f>
        <v>Nancy Cooke</v>
      </c>
      <c r="U1353">
        <f>MONTH(CustomerSupport[[#This Row],[Date of Purchase]])</f>
        <v>2</v>
      </c>
      <c r="V1353" t="str">
        <f>TEXT('Working data'!G1353,"mmmm")</f>
        <v>February</v>
      </c>
      <c r="W1353">
        <f>YEAR(CustomerSupport[[#This Row],[Date of Purchase]])</f>
        <v>2021</v>
      </c>
      <c r="X1353">
        <f t="shared" si="21"/>
        <v>-13.149999999906868</v>
      </c>
    </row>
    <row r="1354" spans="1:24" ht="14.25" customHeight="1" x14ac:dyDescent="0.4">
      <c r="A1354">
        <v>1353</v>
      </c>
      <c r="B1354" t="s">
        <v>4535</v>
      </c>
      <c r="C1354" t="s">
        <v>4536</v>
      </c>
      <c r="D1354">
        <v>38</v>
      </c>
      <c r="E1354" t="s">
        <v>19</v>
      </c>
      <c r="F1354" t="s">
        <v>107</v>
      </c>
      <c r="G1354" s="1">
        <v>44087</v>
      </c>
      <c r="H1354" t="s">
        <v>45</v>
      </c>
      <c r="I1354" t="s">
        <v>177</v>
      </c>
      <c r="J1354" s="2" t="s">
        <v>4537</v>
      </c>
      <c r="K1354" t="s">
        <v>62</v>
      </c>
      <c r="M1354" t="s">
        <v>143</v>
      </c>
      <c r="N1354" t="s">
        <v>26</v>
      </c>
      <c r="R1354">
        <v>1353</v>
      </c>
      <c r="S1354" t="str">
        <f>PROPER(CustomerSupport[[#This Row],[Resolution]])</f>
        <v/>
      </c>
      <c r="T1354" t="str">
        <f>TRIM(CustomerSupport[[#This Row],[Customer Name]])</f>
        <v>Lynn Bentley</v>
      </c>
      <c r="U1354">
        <f>MONTH(CustomerSupport[[#This Row],[Date of Purchase]])</f>
        <v>9</v>
      </c>
      <c r="V1354" t="str">
        <f>TEXT('Working data'!G1354,"mmmm")</f>
        <v>September</v>
      </c>
      <c r="W1354">
        <f>YEAR(CustomerSupport[[#This Row],[Date of Purchase]])</f>
        <v>2020</v>
      </c>
      <c r="X1354" t="str">
        <f t="shared" si="21"/>
        <v/>
      </c>
    </row>
    <row r="1355" spans="1:24" ht="14.25" customHeight="1" x14ac:dyDescent="0.4">
      <c r="A1355">
        <v>1354</v>
      </c>
      <c r="B1355" t="s">
        <v>4538</v>
      </c>
      <c r="C1355" t="s">
        <v>4539</v>
      </c>
      <c r="D1355">
        <v>69</v>
      </c>
      <c r="E1355" t="s">
        <v>58</v>
      </c>
      <c r="F1355" t="s">
        <v>71</v>
      </c>
      <c r="G1355" s="1">
        <v>44215</v>
      </c>
      <c r="H1355" t="s">
        <v>21</v>
      </c>
      <c r="I1355" t="s">
        <v>60</v>
      </c>
      <c r="J1355" s="2" t="s">
        <v>4540</v>
      </c>
      <c r="K1355" t="s">
        <v>39</v>
      </c>
      <c r="L1355" t="s">
        <v>4541</v>
      </c>
      <c r="M1355" t="s">
        <v>41</v>
      </c>
      <c r="N1355" t="s">
        <v>83</v>
      </c>
      <c r="O1355" s="3">
        <v>45078.926249999997</v>
      </c>
      <c r="P1355" s="3">
        <v>45078.355416666665</v>
      </c>
      <c r="Q1355">
        <v>5</v>
      </c>
      <c r="R1355">
        <v>1354</v>
      </c>
      <c r="S1355" t="str">
        <f>PROPER(CustomerSupport[[#This Row],[Resolution]])</f>
        <v>Low Throughout Become Soldier.</v>
      </c>
      <c r="T1355" t="str">
        <f>TRIM(CustomerSupport[[#This Row],[Customer Name]])</f>
        <v>Gabriel Johnson</v>
      </c>
      <c r="U1355">
        <f>MONTH(CustomerSupport[[#This Row],[Date of Purchase]])</f>
        <v>1</v>
      </c>
      <c r="V1355" t="str">
        <f>TEXT('Working data'!G1355,"mmmm")</f>
        <v>January</v>
      </c>
      <c r="W1355">
        <f>YEAR(CustomerSupport[[#This Row],[Date of Purchase]])</f>
        <v>2021</v>
      </c>
      <c r="X1355">
        <f t="shared" si="21"/>
        <v>-13.699999999953434</v>
      </c>
    </row>
    <row r="1356" spans="1:24" ht="14.25" customHeight="1" x14ac:dyDescent="0.4">
      <c r="A1356">
        <v>1355</v>
      </c>
      <c r="B1356" t="s">
        <v>4542</v>
      </c>
      <c r="C1356" t="s">
        <v>4543</v>
      </c>
      <c r="D1356">
        <v>46</v>
      </c>
      <c r="E1356" t="s">
        <v>29</v>
      </c>
      <c r="F1356" t="s">
        <v>223</v>
      </c>
      <c r="G1356" s="1">
        <v>43888</v>
      </c>
      <c r="H1356" t="s">
        <v>45</v>
      </c>
      <c r="I1356" t="s">
        <v>177</v>
      </c>
      <c r="J1356" t="s">
        <v>4544</v>
      </c>
      <c r="K1356" t="s">
        <v>39</v>
      </c>
      <c r="L1356" t="s">
        <v>4545</v>
      </c>
      <c r="M1356" t="s">
        <v>89</v>
      </c>
      <c r="N1356" t="s">
        <v>33</v>
      </c>
      <c r="O1356" s="3">
        <v>45077.955416666664</v>
      </c>
      <c r="P1356" s="3">
        <v>45078.061666666668</v>
      </c>
      <c r="Q1356">
        <v>3</v>
      </c>
      <c r="R1356">
        <v>1355</v>
      </c>
      <c r="S1356" t="str">
        <f>PROPER(CustomerSupport[[#This Row],[Resolution]])</f>
        <v>Right Allow Big Expect Bad College Pay Expect.</v>
      </c>
      <c r="T1356" t="str">
        <f>TRIM(CustomerSupport[[#This Row],[Customer Name]])</f>
        <v>Cole Morgan</v>
      </c>
      <c r="U1356">
        <f>MONTH(CustomerSupport[[#This Row],[Date of Purchase]])</f>
        <v>2</v>
      </c>
      <c r="V1356" t="str">
        <f>TEXT('Working data'!G1356,"mmmm")</f>
        <v>February</v>
      </c>
      <c r="W1356">
        <f>YEAR(CustomerSupport[[#This Row],[Date of Purchase]])</f>
        <v>2020</v>
      </c>
      <c r="X1356">
        <f t="shared" si="21"/>
        <v>2.5500000001047738</v>
      </c>
    </row>
    <row r="1357" spans="1:24" ht="14.25" customHeight="1" x14ac:dyDescent="0.4">
      <c r="A1357">
        <v>1356</v>
      </c>
      <c r="B1357" t="s">
        <v>4546</v>
      </c>
      <c r="C1357" t="s">
        <v>4547</v>
      </c>
      <c r="D1357">
        <v>58</v>
      </c>
      <c r="E1357" t="s">
        <v>19</v>
      </c>
      <c r="F1357" t="s">
        <v>44</v>
      </c>
      <c r="G1357" s="1">
        <v>44387</v>
      </c>
      <c r="H1357" t="s">
        <v>67</v>
      </c>
      <c r="I1357" t="s">
        <v>31</v>
      </c>
      <c r="J1357" s="2" t="s">
        <v>4548</v>
      </c>
      <c r="K1357" t="s">
        <v>39</v>
      </c>
      <c r="L1357" t="s">
        <v>4549</v>
      </c>
      <c r="M1357" t="s">
        <v>89</v>
      </c>
      <c r="N1357" t="s">
        <v>83</v>
      </c>
      <c r="O1357" s="3">
        <v>45078.545011574075</v>
      </c>
      <c r="P1357" s="3">
        <v>45078.837372685186</v>
      </c>
      <c r="Q1357">
        <v>1</v>
      </c>
      <c r="R1357">
        <v>1356</v>
      </c>
      <c r="S1357" t="str">
        <f>PROPER(CustomerSupport[[#This Row],[Resolution]])</f>
        <v>Wind Hair Very Nearly Floor Gun.</v>
      </c>
      <c r="T1357" t="str">
        <f>TRIM(CustomerSupport[[#This Row],[Customer Name]])</f>
        <v>Brenda Hansen</v>
      </c>
      <c r="U1357">
        <f>MONTH(CustomerSupport[[#This Row],[Date of Purchase]])</f>
        <v>7</v>
      </c>
      <c r="V1357" t="str">
        <f>TEXT('Working data'!G1357,"mmmm")</f>
        <v>July</v>
      </c>
      <c r="W1357">
        <f>YEAR(CustomerSupport[[#This Row],[Date of Purchase]])</f>
        <v>2021</v>
      </c>
      <c r="X1357">
        <f t="shared" si="21"/>
        <v>7.0166666666627862</v>
      </c>
    </row>
    <row r="1358" spans="1:24" ht="14.25" customHeight="1" x14ac:dyDescent="0.4">
      <c r="A1358">
        <v>1357</v>
      </c>
      <c r="B1358" t="s">
        <v>4550</v>
      </c>
      <c r="C1358" t="s">
        <v>4551</v>
      </c>
      <c r="D1358">
        <v>45</v>
      </c>
      <c r="E1358" t="s">
        <v>58</v>
      </c>
      <c r="F1358" t="s">
        <v>339</v>
      </c>
      <c r="G1358" s="1">
        <v>44009</v>
      </c>
      <c r="H1358" t="s">
        <v>21</v>
      </c>
      <c r="I1358" t="s">
        <v>141</v>
      </c>
      <c r="J1358" t="s">
        <v>4552</v>
      </c>
      <c r="K1358" t="s">
        <v>39</v>
      </c>
      <c r="L1358" t="s">
        <v>4553</v>
      </c>
      <c r="M1358" t="s">
        <v>41</v>
      </c>
      <c r="N1358" t="s">
        <v>33</v>
      </c>
      <c r="O1358" s="3">
        <v>45078.290856481479</v>
      </c>
      <c r="P1358" s="3">
        <v>45078.925578703704</v>
      </c>
      <c r="Q1358">
        <v>2</v>
      </c>
      <c r="R1358">
        <v>1357</v>
      </c>
      <c r="S1358" t="str">
        <f>PROPER(CustomerSupport[[#This Row],[Resolution]])</f>
        <v>Cell Company Prevent Report.</v>
      </c>
      <c r="T1358" t="str">
        <f>TRIM(CustomerSupport[[#This Row],[Customer Name]])</f>
        <v>Colleen Patel</v>
      </c>
      <c r="U1358">
        <f>MONTH(CustomerSupport[[#This Row],[Date of Purchase]])</f>
        <v>6</v>
      </c>
      <c r="V1358" t="str">
        <f>TEXT('Working data'!G1358,"mmmm")</f>
        <v>June</v>
      </c>
      <c r="W1358">
        <f>YEAR(CustomerSupport[[#This Row],[Date of Purchase]])</f>
        <v>2020</v>
      </c>
      <c r="X1358">
        <f t="shared" si="21"/>
        <v>15.233333333395422</v>
      </c>
    </row>
    <row r="1359" spans="1:24" ht="14.25" customHeight="1" x14ac:dyDescent="0.4">
      <c r="A1359">
        <v>1358</v>
      </c>
      <c r="B1359" t="s">
        <v>4554</v>
      </c>
      <c r="C1359" t="s">
        <v>4555</v>
      </c>
      <c r="D1359">
        <v>36</v>
      </c>
      <c r="E1359" t="s">
        <v>58</v>
      </c>
      <c r="F1359" t="s">
        <v>699</v>
      </c>
      <c r="G1359" s="1">
        <v>44453</v>
      </c>
      <c r="H1359" t="s">
        <v>45</v>
      </c>
      <c r="I1359" t="s">
        <v>72</v>
      </c>
      <c r="J1359" s="2" t="s">
        <v>4556</v>
      </c>
      <c r="K1359" t="s">
        <v>39</v>
      </c>
      <c r="L1359" t="s">
        <v>4557</v>
      </c>
      <c r="M1359" t="s">
        <v>89</v>
      </c>
      <c r="N1359" t="s">
        <v>33</v>
      </c>
      <c r="O1359" s="3">
        <v>45077.997824074075</v>
      </c>
      <c r="P1359" s="3">
        <v>45078.642962962964</v>
      </c>
      <c r="Q1359">
        <v>3</v>
      </c>
      <c r="R1359">
        <v>1358</v>
      </c>
      <c r="S1359" t="str">
        <f>PROPER(CustomerSupport[[#This Row],[Resolution]])</f>
        <v>Three Choose Economic Follow Pretty While Fast.</v>
      </c>
      <c r="T1359" t="str">
        <f>TRIM(CustomerSupport[[#This Row],[Customer Name]])</f>
        <v>Michael Davidson</v>
      </c>
      <c r="U1359">
        <f>MONTH(CustomerSupport[[#This Row],[Date of Purchase]])</f>
        <v>9</v>
      </c>
      <c r="V1359" t="str">
        <f>TEXT('Working data'!G1359,"mmmm")</f>
        <v>September</v>
      </c>
      <c r="W1359">
        <f>YEAR(CustomerSupport[[#This Row],[Date of Purchase]])</f>
        <v>2021</v>
      </c>
      <c r="X1359">
        <f t="shared" si="21"/>
        <v>15.483333333337214</v>
      </c>
    </row>
    <row r="1360" spans="1:24" ht="14.25" customHeight="1" x14ac:dyDescent="0.4">
      <c r="A1360">
        <v>1359</v>
      </c>
      <c r="B1360" t="s">
        <v>4558</v>
      </c>
      <c r="C1360" t="s">
        <v>4559</v>
      </c>
      <c r="D1360">
        <v>69</v>
      </c>
      <c r="E1360" t="s">
        <v>19</v>
      </c>
      <c r="F1360" t="s">
        <v>44</v>
      </c>
      <c r="G1360" s="1">
        <v>44493</v>
      </c>
      <c r="H1360" t="s">
        <v>45</v>
      </c>
      <c r="I1360" t="s">
        <v>93</v>
      </c>
      <c r="J1360" t="s">
        <v>4560</v>
      </c>
      <c r="K1360" t="s">
        <v>62</v>
      </c>
      <c r="M1360" t="s">
        <v>89</v>
      </c>
      <c r="N1360" t="s">
        <v>55</v>
      </c>
      <c r="R1360">
        <v>1359</v>
      </c>
      <c r="S1360" t="str">
        <f>PROPER(CustomerSupport[[#This Row],[Resolution]])</f>
        <v/>
      </c>
      <c r="T1360" t="str">
        <f>TRIM(CustomerSupport[[#This Row],[Customer Name]])</f>
        <v>Deborah Nelson</v>
      </c>
      <c r="U1360">
        <f>MONTH(CustomerSupport[[#This Row],[Date of Purchase]])</f>
        <v>10</v>
      </c>
      <c r="V1360" t="str">
        <f>TEXT('Working data'!G1360,"mmmm")</f>
        <v>October</v>
      </c>
      <c r="W1360">
        <f>YEAR(CustomerSupport[[#This Row],[Date of Purchase]])</f>
        <v>2021</v>
      </c>
      <c r="X1360" t="str">
        <f t="shared" si="21"/>
        <v/>
      </c>
    </row>
    <row r="1361" spans="1:24" ht="14.25" customHeight="1" x14ac:dyDescent="0.4">
      <c r="A1361">
        <v>1360</v>
      </c>
      <c r="B1361" t="s">
        <v>4561</v>
      </c>
      <c r="C1361" t="s">
        <v>4562</v>
      </c>
      <c r="D1361">
        <v>43</v>
      </c>
      <c r="E1361" t="s">
        <v>19</v>
      </c>
      <c r="F1361" t="s">
        <v>456</v>
      </c>
      <c r="G1361" s="1">
        <v>44496</v>
      </c>
      <c r="H1361" t="s">
        <v>21</v>
      </c>
      <c r="I1361" t="s">
        <v>72</v>
      </c>
      <c r="J1361" t="s">
        <v>4563</v>
      </c>
      <c r="K1361" t="s">
        <v>62</v>
      </c>
      <c r="M1361" t="s">
        <v>41</v>
      </c>
      <c r="N1361" t="s">
        <v>33</v>
      </c>
      <c r="R1361">
        <v>1360</v>
      </c>
      <c r="S1361" t="str">
        <f>PROPER(CustomerSupport[[#This Row],[Resolution]])</f>
        <v/>
      </c>
      <c r="T1361" t="str">
        <f>TRIM(CustomerSupport[[#This Row],[Customer Name]])</f>
        <v>Amanda Stevens</v>
      </c>
      <c r="U1361">
        <f>MONTH(CustomerSupport[[#This Row],[Date of Purchase]])</f>
        <v>10</v>
      </c>
      <c r="V1361" t="str">
        <f>TEXT('Working data'!G1361,"mmmm")</f>
        <v>October</v>
      </c>
      <c r="W1361">
        <f>YEAR(CustomerSupport[[#This Row],[Date of Purchase]])</f>
        <v>2021</v>
      </c>
      <c r="X1361" t="str">
        <f t="shared" si="21"/>
        <v/>
      </c>
    </row>
    <row r="1362" spans="1:24" ht="14.25" customHeight="1" x14ac:dyDescent="0.4">
      <c r="A1362">
        <v>1361</v>
      </c>
      <c r="B1362" t="s">
        <v>4564</v>
      </c>
      <c r="C1362" t="s">
        <v>4565</v>
      </c>
      <c r="D1362">
        <v>38</v>
      </c>
      <c r="E1362" t="s">
        <v>19</v>
      </c>
      <c r="F1362" t="s">
        <v>71</v>
      </c>
      <c r="G1362" s="1">
        <v>44083</v>
      </c>
      <c r="H1362" t="s">
        <v>21</v>
      </c>
      <c r="I1362" t="s">
        <v>67</v>
      </c>
      <c r="J1362" s="2" t="s">
        <v>4566</v>
      </c>
      <c r="K1362" t="s">
        <v>62</v>
      </c>
      <c r="M1362" t="s">
        <v>41</v>
      </c>
      <c r="N1362" t="s">
        <v>83</v>
      </c>
      <c r="R1362">
        <v>1361</v>
      </c>
      <c r="S1362" t="str">
        <f>PROPER(CustomerSupport[[#This Row],[Resolution]])</f>
        <v/>
      </c>
      <c r="T1362" t="str">
        <f>TRIM(CustomerSupport[[#This Row],[Customer Name]])</f>
        <v>Alexander Moore</v>
      </c>
      <c r="U1362">
        <f>MONTH(CustomerSupport[[#This Row],[Date of Purchase]])</f>
        <v>9</v>
      </c>
      <c r="V1362" t="str">
        <f>TEXT('Working data'!G1362,"mmmm")</f>
        <v>September</v>
      </c>
      <c r="W1362">
        <f>YEAR(CustomerSupport[[#This Row],[Date of Purchase]])</f>
        <v>2020</v>
      </c>
      <c r="X1362" t="str">
        <f t="shared" si="21"/>
        <v/>
      </c>
    </row>
    <row r="1363" spans="1:24" ht="14.25" customHeight="1" x14ac:dyDescent="0.4">
      <c r="A1363">
        <v>1362</v>
      </c>
      <c r="B1363" t="s">
        <v>4567</v>
      </c>
      <c r="C1363" t="s">
        <v>4568</v>
      </c>
      <c r="D1363">
        <v>51</v>
      </c>
      <c r="E1363" t="s">
        <v>58</v>
      </c>
      <c r="F1363" t="s">
        <v>173</v>
      </c>
      <c r="G1363" s="1">
        <v>44384</v>
      </c>
      <c r="H1363" t="s">
        <v>59</v>
      </c>
      <c r="I1363" t="s">
        <v>177</v>
      </c>
      <c r="J1363" s="2" t="s">
        <v>4569</v>
      </c>
      <c r="K1363" t="s">
        <v>39</v>
      </c>
      <c r="L1363" t="s">
        <v>4570</v>
      </c>
      <c r="M1363" t="s">
        <v>143</v>
      </c>
      <c r="N1363" t="s">
        <v>83</v>
      </c>
      <c r="O1363" s="3">
        <v>45078.038842592592</v>
      </c>
      <c r="P1363" s="3">
        <v>45078.265925925924</v>
      </c>
      <c r="Q1363">
        <v>3</v>
      </c>
      <c r="R1363">
        <v>1362</v>
      </c>
      <c r="S1363" t="str">
        <f>PROPER(CustomerSupport[[#This Row],[Resolution]])</f>
        <v>Either Sure Time Congress Science Cup.</v>
      </c>
      <c r="T1363" t="str">
        <f>TRIM(CustomerSupport[[#This Row],[Customer Name]])</f>
        <v>Brittany Martin</v>
      </c>
      <c r="U1363">
        <f>MONTH(CustomerSupport[[#This Row],[Date of Purchase]])</f>
        <v>7</v>
      </c>
      <c r="V1363" t="str">
        <f>TEXT('Working data'!G1363,"mmmm")</f>
        <v>July</v>
      </c>
      <c r="W1363">
        <f>YEAR(CustomerSupport[[#This Row],[Date of Purchase]])</f>
        <v>2021</v>
      </c>
      <c r="X1363">
        <f t="shared" si="21"/>
        <v>5.4499999999534339</v>
      </c>
    </row>
    <row r="1364" spans="1:24" ht="14.25" customHeight="1" x14ac:dyDescent="0.4">
      <c r="A1364">
        <v>1363</v>
      </c>
      <c r="B1364" t="s">
        <v>4571</v>
      </c>
      <c r="C1364" t="s">
        <v>4572</v>
      </c>
      <c r="D1364">
        <v>52</v>
      </c>
      <c r="E1364" t="s">
        <v>29</v>
      </c>
      <c r="F1364" t="s">
        <v>699</v>
      </c>
      <c r="G1364" s="1">
        <v>44087</v>
      </c>
      <c r="H1364" t="s">
        <v>21</v>
      </c>
      <c r="I1364" t="s">
        <v>141</v>
      </c>
      <c r="J1364" t="s">
        <v>4573</v>
      </c>
      <c r="K1364" t="s">
        <v>24</v>
      </c>
      <c r="M1364" t="s">
        <v>143</v>
      </c>
      <c r="N1364" t="s">
        <v>83</v>
      </c>
      <c r="O1364" s="3">
        <v>45078.534699074073</v>
      </c>
      <c r="R1364">
        <v>1363</v>
      </c>
      <c r="S1364" t="str">
        <f>PROPER(CustomerSupport[[#This Row],[Resolution]])</f>
        <v/>
      </c>
      <c r="T1364" t="str">
        <f>TRIM(CustomerSupport[[#This Row],[Customer Name]])</f>
        <v>Johnathan Farrell</v>
      </c>
      <c r="U1364">
        <f>MONTH(CustomerSupport[[#This Row],[Date of Purchase]])</f>
        <v>9</v>
      </c>
      <c r="V1364" t="str">
        <f>TEXT('Working data'!G1364,"mmmm")</f>
        <v>September</v>
      </c>
      <c r="W1364">
        <f>YEAR(CustomerSupport[[#This Row],[Date of Purchase]])</f>
        <v>2020</v>
      </c>
      <c r="X1364" t="str">
        <f t="shared" si="21"/>
        <v/>
      </c>
    </row>
    <row r="1365" spans="1:24" ht="14.25" customHeight="1" x14ac:dyDescent="0.4">
      <c r="A1365">
        <v>1364</v>
      </c>
      <c r="B1365" t="s">
        <v>3185</v>
      </c>
      <c r="C1365" t="s">
        <v>4574</v>
      </c>
      <c r="D1365">
        <v>46</v>
      </c>
      <c r="E1365" t="s">
        <v>29</v>
      </c>
      <c r="F1365" t="s">
        <v>173</v>
      </c>
      <c r="G1365" s="1">
        <v>44436</v>
      </c>
      <c r="H1365" t="s">
        <v>45</v>
      </c>
      <c r="I1365" t="s">
        <v>52</v>
      </c>
      <c r="J1365" s="2" t="s">
        <v>4575</v>
      </c>
      <c r="K1365" t="s">
        <v>24</v>
      </c>
      <c r="M1365" t="s">
        <v>143</v>
      </c>
      <c r="N1365" t="s">
        <v>26</v>
      </c>
      <c r="O1365" s="3">
        <v>45078.904861111114</v>
      </c>
      <c r="R1365">
        <v>1364</v>
      </c>
      <c r="S1365" t="str">
        <f>PROPER(CustomerSupport[[#This Row],[Resolution]])</f>
        <v/>
      </c>
      <c r="T1365" t="str">
        <f>TRIM(CustomerSupport[[#This Row],[Customer Name]])</f>
        <v>Paul Lopez</v>
      </c>
      <c r="U1365">
        <f>MONTH(CustomerSupport[[#This Row],[Date of Purchase]])</f>
        <v>8</v>
      </c>
      <c r="V1365" t="str">
        <f>TEXT('Working data'!G1365,"mmmm")</f>
        <v>August</v>
      </c>
      <c r="W1365">
        <f>YEAR(CustomerSupport[[#This Row],[Date of Purchase]])</f>
        <v>2021</v>
      </c>
      <c r="X1365" t="str">
        <f t="shared" si="21"/>
        <v/>
      </c>
    </row>
    <row r="1366" spans="1:24" ht="14.25" customHeight="1" x14ac:dyDescent="0.4">
      <c r="A1366">
        <v>1365</v>
      </c>
      <c r="B1366" t="s">
        <v>4576</v>
      </c>
      <c r="C1366" t="s">
        <v>4577</v>
      </c>
      <c r="D1366">
        <v>30</v>
      </c>
      <c r="E1366" t="s">
        <v>58</v>
      </c>
      <c r="F1366" t="s">
        <v>86</v>
      </c>
      <c r="G1366" s="1">
        <v>44482</v>
      </c>
      <c r="H1366" t="s">
        <v>45</v>
      </c>
      <c r="I1366" t="s">
        <v>77</v>
      </c>
      <c r="J1366" s="2" t="s">
        <v>4578</v>
      </c>
      <c r="K1366" t="s">
        <v>62</v>
      </c>
      <c r="M1366" t="s">
        <v>143</v>
      </c>
      <c r="N1366" t="s">
        <v>33</v>
      </c>
      <c r="R1366">
        <v>1365</v>
      </c>
      <c r="S1366" t="str">
        <f>PROPER(CustomerSupport[[#This Row],[Resolution]])</f>
        <v/>
      </c>
      <c r="T1366" t="str">
        <f>TRIM(CustomerSupport[[#This Row],[Customer Name]])</f>
        <v>David Warren</v>
      </c>
      <c r="U1366">
        <f>MONTH(CustomerSupport[[#This Row],[Date of Purchase]])</f>
        <v>10</v>
      </c>
      <c r="V1366" t="str">
        <f>TEXT('Working data'!G1366,"mmmm")</f>
        <v>October</v>
      </c>
      <c r="W1366">
        <f>YEAR(CustomerSupport[[#This Row],[Date of Purchase]])</f>
        <v>2021</v>
      </c>
      <c r="X1366" t="str">
        <f t="shared" si="21"/>
        <v/>
      </c>
    </row>
    <row r="1367" spans="1:24" ht="14.25" customHeight="1" x14ac:dyDescent="0.4">
      <c r="A1367">
        <v>1366</v>
      </c>
      <c r="B1367" t="s">
        <v>4579</v>
      </c>
      <c r="C1367" t="s">
        <v>4580</v>
      </c>
      <c r="D1367">
        <v>29</v>
      </c>
      <c r="E1367" t="s">
        <v>58</v>
      </c>
      <c r="F1367" t="s">
        <v>249</v>
      </c>
      <c r="G1367" s="1">
        <v>44330</v>
      </c>
      <c r="H1367" t="s">
        <v>66</v>
      </c>
      <c r="I1367" t="s">
        <v>177</v>
      </c>
      <c r="J1367" t="s">
        <v>4581</v>
      </c>
      <c r="K1367" t="s">
        <v>62</v>
      </c>
      <c r="M1367" t="s">
        <v>143</v>
      </c>
      <c r="N1367" t="s">
        <v>83</v>
      </c>
      <c r="R1367">
        <v>1366</v>
      </c>
      <c r="S1367" t="str">
        <f>PROPER(CustomerSupport[[#This Row],[Resolution]])</f>
        <v/>
      </c>
      <c r="T1367" t="str">
        <f>TRIM(CustomerSupport[[#This Row],[Customer Name]])</f>
        <v>Jason Marshall</v>
      </c>
      <c r="U1367">
        <f>MONTH(CustomerSupport[[#This Row],[Date of Purchase]])</f>
        <v>5</v>
      </c>
      <c r="V1367" t="str">
        <f>TEXT('Working data'!G1367,"mmmm")</f>
        <v>May</v>
      </c>
      <c r="W1367">
        <f>YEAR(CustomerSupport[[#This Row],[Date of Purchase]])</f>
        <v>2021</v>
      </c>
      <c r="X1367" t="str">
        <f t="shared" si="21"/>
        <v/>
      </c>
    </row>
    <row r="1368" spans="1:24" ht="14.25" customHeight="1" x14ac:dyDescent="0.4">
      <c r="A1368">
        <v>1367</v>
      </c>
      <c r="B1368" t="s">
        <v>4582</v>
      </c>
      <c r="C1368" t="s">
        <v>4583</v>
      </c>
      <c r="D1368">
        <v>67</v>
      </c>
      <c r="E1368" t="s">
        <v>19</v>
      </c>
      <c r="F1368" t="s">
        <v>30</v>
      </c>
      <c r="G1368" s="1">
        <v>43849</v>
      </c>
      <c r="H1368" t="s">
        <v>21</v>
      </c>
      <c r="I1368" t="s">
        <v>52</v>
      </c>
      <c r="J1368" s="2" t="s">
        <v>4584</v>
      </c>
      <c r="K1368" t="s">
        <v>62</v>
      </c>
      <c r="M1368" t="s">
        <v>41</v>
      </c>
      <c r="N1368" t="s">
        <v>83</v>
      </c>
      <c r="R1368">
        <v>1367</v>
      </c>
      <c r="S1368" t="str">
        <f>PROPER(CustomerSupport[[#This Row],[Resolution]])</f>
        <v/>
      </c>
      <c r="T1368" t="str">
        <f>TRIM(CustomerSupport[[#This Row],[Customer Name]])</f>
        <v>Natalie Thompson</v>
      </c>
      <c r="U1368">
        <f>MONTH(CustomerSupport[[#This Row],[Date of Purchase]])</f>
        <v>1</v>
      </c>
      <c r="V1368" t="str">
        <f>TEXT('Working data'!G1368,"mmmm")</f>
        <v>January</v>
      </c>
      <c r="W1368">
        <f>YEAR(CustomerSupport[[#This Row],[Date of Purchase]])</f>
        <v>2020</v>
      </c>
      <c r="X1368" t="str">
        <f t="shared" si="21"/>
        <v/>
      </c>
    </row>
    <row r="1369" spans="1:24" ht="14.25" customHeight="1" x14ac:dyDescent="0.4">
      <c r="A1369">
        <v>1368</v>
      </c>
      <c r="B1369" t="s">
        <v>4585</v>
      </c>
      <c r="C1369" t="s">
        <v>4586</v>
      </c>
      <c r="D1369">
        <v>33</v>
      </c>
      <c r="E1369" t="s">
        <v>19</v>
      </c>
      <c r="F1369" t="s">
        <v>129</v>
      </c>
      <c r="G1369" s="1">
        <v>43849</v>
      </c>
      <c r="H1369" t="s">
        <v>67</v>
      </c>
      <c r="I1369" t="s">
        <v>60</v>
      </c>
      <c r="J1369" s="2" t="s">
        <v>4587</v>
      </c>
      <c r="K1369" t="s">
        <v>62</v>
      </c>
      <c r="M1369" t="s">
        <v>41</v>
      </c>
      <c r="N1369" t="s">
        <v>83</v>
      </c>
      <c r="R1369">
        <v>1368</v>
      </c>
      <c r="S1369" t="str">
        <f>PROPER(CustomerSupport[[#This Row],[Resolution]])</f>
        <v/>
      </c>
      <c r="T1369" t="str">
        <f>TRIM(CustomerSupport[[#This Row],[Customer Name]])</f>
        <v>Andrew Alvarez</v>
      </c>
      <c r="U1369">
        <f>MONTH(CustomerSupport[[#This Row],[Date of Purchase]])</f>
        <v>1</v>
      </c>
      <c r="V1369" t="str">
        <f>TEXT('Working data'!G1369,"mmmm")</f>
        <v>January</v>
      </c>
      <c r="W1369">
        <f>YEAR(CustomerSupport[[#This Row],[Date of Purchase]])</f>
        <v>2020</v>
      </c>
      <c r="X1369" t="str">
        <f t="shared" si="21"/>
        <v/>
      </c>
    </row>
    <row r="1370" spans="1:24" ht="14.25" customHeight="1" x14ac:dyDescent="0.4">
      <c r="A1370">
        <v>1369</v>
      </c>
      <c r="B1370" t="s">
        <v>4588</v>
      </c>
      <c r="C1370" t="s">
        <v>4589</v>
      </c>
      <c r="D1370">
        <v>57</v>
      </c>
      <c r="E1370" t="s">
        <v>19</v>
      </c>
      <c r="F1370" t="s">
        <v>286</v>
      </c>
      <c r="G1370" s="1">
        <v>44175</v>
      </c>
      <c r="H1370" t="s">
        <v>66</v>
      </c>
      <c r="I1370" t="s">
        <v>177</v>
      </c>
      <c r="J1370" s="2" t="s">
        <v>4590</v>
      </c>
      <c r="K1370" t="s">
        <v>62</v>
      </c>
      <c r="M1370" t="s">
        <v>143</v>
      </c>
      <c r="N1370" t="s">
        <v>55</v>
      </c>
      <c r="R1370">
        <v>1369</v>
      </c>
      <c r="S1370" t="str">
        <f>PROPER(CustomerSupport[[#This Row],[Resolution]])</f>
        <v/>
      </c>
      <c r="T1370" t="str">
        <f>TRIM(CustomerSupport[[#This Row],[Customer Name]])</f>
        <v>Monica Boyd</v>
      </c>
      <c r="U1370">
        <f>MONTH(CustomerSupport[[#This Row],[Date of Purchase]])</f>
        <v>12</v>
      </c>
      <c r="V1370" t="str">
        <f>TEXT('Working data'!G1370,"mmmm")</f>
        <v>December</v>
      </c>
      <c r="W1370">
        <f>YEAR(CustomerSupport[[#This Row],[Date of Purchase]])</f>
        <v>2020</v>
      </c>
      <c r="X1370" t="str">
        <f t="shared" si="21"/>
        <v/>
      </c>
    </row>
    <row r="1371" spans="1:24" ht="14.25" customHeight="1" x14ac:dyDescent="0.4">
      <c r="A1371">
        <v>1370</v>
      </c>
      <c r="B1371" t="s">
        <v>4591</v>
      </c>
      <c r="C1371" t="s">
        <v>4592</v>
      </c>
      <c r="D1371">
        <v>45</v>
      </c>
      <c r="E1371" t="s">
        <v>58</v>
      </c>
      <c r="F1371" t="s">
        <v>249</v>
      </c>
      <c r="G1371" s="1">
        <v>44439</v>
      </c>
      <c r="H1371" t="s">
        <v>59</v>
      </c>
      <c r="I1371" t="s">
        <v>67</v>
      </c>
      <c r="J1371" s="2" t="s">
        <v>4593</v>
      </c>
      <c r="K1371" t="s">
        <v>62</v>
      </c>
      <c r="M1371" t="s">
        <v>41</v>
      </c>
      <c r="N1371" t="s">
        <v>26</v>
      </c>
      <c r="R1371">
        <v>1370</v>
      </c>
      <c r="S1371" t="str">
        <f>PROPER(CustomerSupport[[#This Row],[Resolution]])</f>
        <v/>
      </c>
      <c r="T1371" t="str">
        <f>TRIM(CustomerSupport[[#This Row],[Customer Name]])</f>
        <v>Adam Hayes</v>
      </c>
      <c r="U1371">
        <f>MONTH(CustomerSupport[[#This Row],[Date of Purchase]])</f>
        <v>8</v>
      </c>
      <c r="V1371" t="str">
        <f>TEXT('Working data'!G1371,"mmmm")</f>
        <v>August</v>
      </c>
      <c r="W1371">
        <f>YEAR(CustomerSupport[[#This Row],[Date of Purchase]])</f>
        <v>2021</v>
      </c>
      <c r="X1371" t="str">
        <f t="shared" si="21"/>
        <v/>
      </c>
    </row>
    <row r="1372" spans="1:24" ht="14.25" customHeight="1" x14ac:dyDescent="0.4">
      <c r="A1372">
        <v>1371</v>
      </c>
      <c r="B1372" t="s">
        <v>4594</v>
      </c>
      <c r="C1372" t="s">
        <v>4595</v>
      </c>
      <c r="D1372">
        <v>46</v>
      </c>
      <c r="E1372" t="s">
        <v>58</v>
      </c>
      <c r="F1372" t="s">
        <v>51</v>
      </c>
      <c r="G1372" s="1">
        <v>44373</v>
      </c>
      <c r="H1372" t="s">
        <v>21</v>
      </c>
      <c r="I1372" t="s">
        <v>52</v>
      </c>
      <c r="J1372" s="2" t="s">
        <v>4596</v>
      </c>
      <c r="K1372" t="s">
        <v>39</v>
      </c>
      <c r="L1372" t="s">
        <v>4597</v>
      </c>
      <c r="M1372" t="s">
        <v>25</v>
      </c>
      <c r="N1372" t="s">
        <v>26</v>
      </c>
      <c r="O1372" s="3">
        <v>45078.588993055557</v>
      </c>
      <c r="P1372" s="3">
        <v>45078.44871527778</v>
      </c>
      <c r="Q1372">
        <v>5</v>
      </c>
      <c r="R1372">
        <v>1371</v>
      </c>
      <c r="S1372" t="str">
        <f>PROPER(CustomerSupport[[#This Row],[Resolution]])</f>
        <v>Sport Forget Even Effect Practice Kitchen.</v>
      </c>
      <c r="T1372" t="str">
        <f>TRIM(CustomerSupport[[#This Row],[Customer Name]])</f>
        <v>Reginald Shepard</v>
      </c>
      <c r="U1372">
        <f>MONTH(CustomerSupport[[#This Row],[Date of Purchase]])</f>
        <v>6</v>
      </c>
      <c r="V1372" t="str">
        <f>TEXT('Working data'!G1372,"mmmm")</f>
        <v>June</v>
      </c>
      <c r="W1372">
        <f>YEAR(CustomerSupport[[#This Row],[Date of Purchase]])</f>
        <v>2021</v>
      </c>
      <c r="X1372">
        <f t="shared" si="21"/>
        <v>-3.3666666666395031</v>
      </c>
    </row>
    <row r="1373" spans="1:24" ht="14.25" customHeight="1" x14ac:dyDescent="0.4">
      <c r="A1373">
        <v>1372</v>
      </c>
      <c r="B1373" t="s">
        <v>4598</v>
      </c>
      <c r="C1373" t="s">
        <v>4599</v>
      </c>
      <c r="D1373">
        <v>23</v>
      </c>
      <c r="E1373" t="s">
        <v>19</v>
      </c>
      <c r="F1373" t="s">
        <v>161</v>
      </c>
      <c r="G1373" s="1">
        <v>43865</v>
      </c>
      <c r="H1373" t="s">
        <v>21</v>
      </c>
      <c r="I1373" t="s">
        <v>22</v>
      </c>
      <c r="J1373" t="s">
        <v>4600</v>
      </c>
      <c r="K1373" t="s">
        <v>24</v>
      </c>
      <c r="M1373" t="s">
        <v>89</v>
      </c>
      <c r="N1373" t="s">
        <v>26</v>
      </c>
      <c r="O1373" s="3">
        <v>45078.80982638889</v>
      </c>
      <c r="R1373">
        <v>1372</v>
      </c>
      <c r="S1373" t="str">
        <f>PROPER(CustomerSupport[[#This Row],[Resolution]])</f>
        <v/>
      </c>
      <c r="T1373" t="str">
        <f>TRIM(CustomerSupport[[#This Row],[Customer Name]])</f>
        <v>Daniel Carter</v>
      </c>
      <c r="U1373">
        <f>MONTH(CustomerSupport[[#This Row],[Date of Purchase]])</f>
        <v>2</v>
      </c>
      <c r="V1373" t="str">
        <f>TEXT('Working data'!G1373,"mmmm")</f>
        <v>February</v>
      </c>
      <c r="W1373">
        <f>YEAR(CustomerSupport[[#This Row],[Date of Purchase]])</f>
        <v>2020</v>
      </c>
      <c r="X1373" t="str">
        <f t="shared" si="21"/>
        <v/>
      </c>
    </row>
    <row r="1374" spans="1:24" ht="14.25" customHeight="1" x14ac:dyDescent="0.4">
      <c r="A1374">
        <v>1373</v>
      </c>
      <c r="B1374" t="s">
        <v>4601</v>
      </c>
      <c r="C1374" t="s">
        <v>4602</v>
      </c>
      <c r="D1374">
        <v>30</v>
      </c>
      <c r="E1374" t="s">
        <v>29</v>
      </c>
      <c r="F1374" t="s">
        <v>71</v>
      </c>
      <c r="G1374" s="1">
        <v>43955</v>
      </c>
      <c r="H1374" t="s">
        <v>67</v>
      </c>
      <c r="I1374" t="s">
        <v>177</v>
      </c>
      <c r="J1374" s="2" t="s">
        <v>4603</v>
      </c>
      <c r="K1374" t="s">
        <v>39</v>
      </c>
      <c r="L1374" t="s">
        <v>4604</v>
      </c>
      <c r="M1374" t="s">
        <v>41</v>
      </c>
      <c r="N1374" t="s">
        <v>33</v>
      </c>
      <c r="O1374" s="3">
        <v>45078.833460648151</v>
      </c>
      <c r="P1374" s="3">
        <v>45077.948738425926</v>
      </c>
      <c r="Q1374">
        <v>1</v>
      </c>
      <c r="R1374">
        <v>1373</v>
      </c>
      <c r="S1374" t="str">
        <f>PROPER(CustomerSupport[[#This Row],[Resolution]])</f>
        <v>Resource Until Fish Safe Full.</v>
      </c>
      <c r="T1374" t="str">
        <f>TRIM(CustomerSupport[[#This Row],[Customer Name]])</f>
        <v>Brenda Morris</v>
      </c>
      <c r="U1374">
        <f>MONTH(CustomerSupport[[#This Row],[Date of Purchase]])</f>
        <v>5</v>
      </c>
      <c r="V1374" t="str">
        <f>TEXT('Working data'!G1374,"mmmm")</f>
        <v>May</v>
      </c>
      <c r="W1374">
        <f>YEAR(CustomerSupport[[#This Row],[Date of Purchase]])</f>
        <v>2020</v>
      </c>
      <c r="X1374">
        <f t="shared" si="21"/>
        <v>-21.233333333395422</v>
      </c>
    </row>
    <row r="1375" spans="1:24" ht="14.25" customHeight="1" x14ac:dyDescent="0.4">
      <c r="A1375">
        <v>1374</v>
      </c>
      <c r="B1375" t="s">
        <v>4605</v>
      </c>
      <c r="C1375" t="s">
        <v>4606</v>
      </c>
      <c r="D1375">
        <v>46</v>
      </c>
      <c r="E1375" t="s">
        <v>58</v>
      </c>
      <c r="F1375" t="s">
        <v>485</v>
      </c>
      <c r="G1375" s="1">
        <v>43880</v>
      </c>
      <c r="H1375" t="s">
        <v>45</v>
      </c>
      <c r="I1375" t="s">
        <v>59</v>
      </c>
      <c r="J1375" s="2" t="s">
        <v>4607</v>
      </c>
      <c r="K1375" t="s">
        <v>39</v>
      </c>
      <c r="L1375" t="s">
        <v>4608</v>
      </c>
      <c r="M1375" t="s">
        <v>143</v>
      </c>
      <c r="N1375" t="s">
        <v>26</v>
      </c>
      <c r="O1375" s="3">
        <v>45078.855694444443</v>
      </c>
      <c r="P1375" s="3">
        <v>45078.848055555558</v>
      </c>
      <c r="Q1375">
        <v>3</v>
      </c>
      <c r="R1375">
        <v>1374</v>
      </c>
      <c r="S1375" t="str">
        <f>PROPER(CustomerSupport[[#This Row],[Resolution]])</f>
        <v>Without Purpose Far Range Project Leader Operation.</v>
      </c>
      <c r="T1375" t="str">
        <f>TRIM(CustomerSupport[[#This Row],[Customer Name]])</f>
        <v>Anna Schmidt MD</v>
      </c>
      <c r="U1375">
        <f>MONTH(CustomerSupport[[#This Row],[Date of Purchase]])</f>
        <v>2</v>
      </c>
      <c r="V1375" t="str">
        <f>TEXT('Working data'!G1375,"mmmm")</f>
        <v>February</v>
      </c>
      <c r="W1375">
        <f>YEAR(CustomerSupport[[#This Row],[Date of Purchase]])</f>
        <v>2020</v>
      </c>
      <c r="X1375">
        <f t="shared" si="21"/>
        <v>-0.18333333323244005</v>
      </c>
    </row>
    <row r="1376" spans="1:24" ht="14.25" customHeight="1" x14ac:dyDescent="0.4">
      <c r="A1376">
        <v>1375</v>
      </c>
      <c r="B1376" t="s">
        <v>4609</v>
      </c>
      <c r="C1376" t="s">
        <v>4610</v>
      </c>
      <c r="D1376">
        <v>40</v>
      </c>
      <c r="E1376" t="s">
        <v>29</v>
      </c>
      <c r="F1376" t="s">
        <v>339</v>
      </c>
      <c r="G1376" s="1">
        <v>44017</v>
      </c>
      <c r="H1376" t="s">
        <v>45</v>
      </c>
      <c r="I1376" t="s">
        <v>67</v>
      </c>
      <c r="J1376" t="s">
        <v>4611</v>
      </c>
      <c r="K1376" t="s">
        <v>24</v>
      </c>
      <c r="M1376" t="s">
        <v>25</v>
      </c>
      <c r="N1376" t="s">
        <v>26</v>
      </c>
      <c r="O1376" s="3">
        <v>45078.605023148149</v>
      </c>
      <c r="R1376">
        <v>1375</v>
      </c>
      <c r="S1376" t="str">
        <f>PROPER(CustomerSupport[[#This Row],[Resolution]])</f>
        <v/>
      </c>
      <c r="T1376" t="str">
        <f>TRIM(CustomerSupport[[#This Row],[Customer Name]])</f>
        <v>Rachel James</v>
      </c>
      <c r="U1376">
        <f>MONTH(CustomerSupport[[#This Row],[Date of Purchase]])</f>
        <v>7</v>
      </c>
      <c r="V1376" t="str">
        <f>TEXT('Working data'!G1376,"mmmm")</f>
        <v>July</v>
      </c>
      <c r="W1376">
        <f>YEAR(CustomerSupport[[#This Row],[Date of Purchase]])</f>
        <v>2020</v>
      </c>
      <c r="X1376" t="str">
        <f t="shared" si="21"/>
        <v/>
      </c>
    </row>
    <row r="1377" spans="1:24" ht="14.25" customHeight="1" x14ac:dyDescent="0.4">
      <c r="A1377">
        <v>1376</v>
      </c>
      <c r="B1377" t="s">
        <v>4612</v>
      </c>
      <c r="C1377" t="s">
        <v>4613</v>
      </c>
      <c r="D1377">
        <v>28</v>
      </c>
      <c r="E1377" t="s">
        <v>58</v>
      </c>
      <c r="F1377" t="s">
        <v>202</v>
      </c>
      <c r="G1377" s="1">
        <v>44417</v>
      </c>
      <c r="H1377" t="s">
        <v>66</v>
      </c>
      <c r="I1377" t="s">
        <v>77</v>
      </c>
      <c r="J1377" t="s">
        <v>3826</v>
      </c>
      <c r="K1377" t="s">
        <v>24</v>
      </c>
      <c r="M1377" t="s">
        <v>41</v>
      </c>
      <c r="N1377" t="s">
        <v>83</v>
      </c>
      <c r="O1377" s="3">
        <v>45078.246689814812</v>
      </c>
      <c r="R1377">
        <v>1376</v>
      </c>
      <c r="S1377" t="str">
        <f>PROPER(CustomerSupport[[#This Row],[Resolution]])</f>
        <v/>
      </c>
      <c r="T1377" t="str">
        <f>TRIM(CustomerSupport[[#This Row],[Customer Name]])</f>
        <v>Mary Mclean</v>
      </c>
      <c r="U1377">
        <f>MONTH(CustomerSupport[[#This Row],[Date of Purchase]])</f>
        <v>8</v>
      </c>
      <c r="V1377" t="str">
        <f>TEXT('Working data'!G1377,"mmmm")</f>
        <v>August</v>
      </c>
      <c r="W1377">
        <f>YEAR(CustomerSupport[[#This Row],[Date of Purchase]])</f>
        <v>2021</v>
      </c>
      <c r="X1377" t="str">
        <f t="shared" si="21"/>
        <v/>
      </c>
    </row>
    <row r="1378" spans="1:24" ht="14.25" customHeight="1" x14ac:dyDescent="0.4">
      <c r="A1378">
        <v>1377</v>
      </c>
      <c r="B1378" t="s">
        <v>4614</v>
      </c>
      <c r="C1378" t="s">
        <v>4615</v>
      </c>
      <c r="D1378">
        <v>52</v>
      </c>
      <c r="E1378" t="s">
        <v>58</v>
      </c>
      <c r="F1378" t="s">
        <v>242</v>
      </c>
      <c r="G1378" s="1">
        <v>43992</v>
      </c>
      <c r="H1378" t="s">
        <v>67</v>
      </c>
      <c r="I1378" t="s">
        <v>59</v>
      </c>
      <c r="J1378" s="2" t="s">
        <v>4616</v>
      </c>
      <c r="K1378" t="s">
        <v>24</v>
      </c>
      <c r="M1378" t="s">
        <v>89</v>
      </c>
      <c r="N1378" t="s">
        <v>26</v>
      </c>
      <c r="O1378" s="3">
        <v>45078.081423611111</v>
      </c>
      <c r="R1378">
        <v>1377</v>
      </c>
      <c r="S1378" t="str">
        <f>PROPER(CustomerSupport[[#This Row],[Resolution]])</f>
        <v/>
      </c>
      <c r="T1378" t="str">
        <f>TRIM(CustomerSupport[[#This Row],[Customer Name]])</f>
        <v>Sarah Watkins</v>
      </c>
      <c r="U1378">
        <f>MONTH(CustomerSupport[[#This Row],[Date of Purchase]])</f>
        <v>6</v>
      </c>
      <c r="V1378" t="str">
        <f>TEXT('Working data'!G1378,"mmmm")</f>
        <v>June</v>
      </c>
      <c r="W1378">
        <f>YEAR(CustomerSupport[[#This Row],[Date of Purchase]])</f>
        <v>2020</v>
      </c>
      <c r="X1378" t="str">
        <f t="shared" si="21"/>
        <v/>
      </c>
    </row>
    <row r="1379" spans="1:24" ht="14.25" customHeight="1" x14ac:dyDescent="0.4">
      <c r="A1379">
        <v>1378</v>
      </c>
      <c r="B1379" t="s">
        <v>4617</v>
      </c>
      <c r="C1379" t="s">
        <v>4618</v>
      </c>
      <c r="D1379">
        <v>36</v>
      </c>
      <c r="E1379" t="s">
        <v>58</v>
      </c>
      <c r="F1379" t="s">
        <v>20</v>
      </c>
      <c r="G1379" s="1">
        <v>43968</v>
      </c>
      <c r="H1379" t="s">
        <v>66</v>
      </c>
      <c r="I1379" t="s">
        <v>60</v>
      </c>
      <c r="J1379" s="2" t="s">
        <v>4619</v>
      </c>
      <c r="K1379" t="s">
        <v>39</v>
      </c>
      <c r="L1379" t="s">
        <v>4620</v>
      </c>
      <c r="M1379" t="s">
        <v>89</v>
      </c>
      <c r="N1379" t="s">
        <v>55</v>
      </c>
      <c r="O1379" s="3">
        <v>45078.14739583333</v>
      </c>
      <c r="P1379" s="3">
        <v>45078.657118055555</v>
      </c>
      <c r="Q1379">
        <v>3</v>
      </c>
      <c r="R1379">
        <v>1378</v>
      </c>
      <c r="S1379" t="str">
        <f>PROPER(CustomerSupport[[#This Row],[Resolution]])</f>
        <v>After Recent Top Employee Apply.</v>
      </c>
      <c r="T1379" t="str">
        <f>TRIM(CustomerSupport[[#This Row],[Customer Name]])</f>
        <v>Toni Callahan</v>
      </c>
      <c r="U1379">
        <f>MONTH(CustomerSupport[[#This Row],[Date of Purchase]])</f>
        <v>5</v>
      </c>
      <c r="V1379" t="str">
        <f>TEXT('Working data'!G1379,"mmmm")</f>
        <v>May</v>
      </c>
      <c r="W1379">
        <f>YEAR(CustomerSupport[[#This Row],[Date of Purchase]])</f>
        <v>2020</v>
      </c>
      <c r="X1379">
        <f t="shared" si="21"/>
        <v>12.233333333395422</v>
      </c>
    </row>
    <row r="1380" spans="1:24" ht="14.25" customHeight="1" x14ac:dyDescent="0.4">
      <c r="A1380">
        <v>1379</v>
      </c>
      <c r="B1380" t="s">
        <v>4621</v>
      </c>
      <c r="C1380" t="s">
        <v>4622</v>
      </c>
      <c r="D1380">
        <v>49</v>
      </c>
      <c r="E1380" t="s">
        <v>29</v>
      </c>
      <c r="F1380" t="s">
        <v>20</v>
      </c>
      <c r="G1380" s="1">
        <v>44291</v>
      </c>
      <c r="H1380" t="s">
        <v>59</v>
      </c>
      <c r="I1380" t="s">
        <v>150</v>
      </c>
      <c r="J1380" s="2" t="s">
        <v>4623</v>
      </c>
      <c r="K1380" t="s">
        <v>39</v>
      </c>
      <c r="L1380" t="s">
        <v>4624</v>
      </c>
      <c r="M1380" t="s">
        <v>89</v>
      </c>
      <c r="N1380" t="s">
        <v>55</v>
      </c>
      <c r="O1380" s="3">
        <v>45078.834224537037</v>
      </c>
      <c r="P1380" s="3">
        <v>45078.486307870371</v>
      </c>
      <c r="Q1380">
        <v>1</v>
      </c>
      <c r="R1380">
        <v>1379</v>
      </c>
      <c r="S1380" t="str">
        <f>PROPER(CustomerSupport[[#This Row],[Resolution]])</f>
        <v>Memory Soon Man Movement Blue.</v>
      </c>
      <c r="T1380" t="str">
        <f>TRIM(CustomerSupport[[#This Row],[Customer Name]])</f>
        <v>Renee Lynch</v>
      </c>
      <c r="U1380">
        <f>MONTH(CustomerSupport[[#This Row],[Date of Purchase]])</f>
        <v>4</v>
      </c>
      <c r="V1380" t="str">
        <f>TEXT('Working data'!G1380,"mmmm")</f>
        <v>April</v>
      </c>
      <c r="W1380">
        <f>YEAR(CustomerSupport[[#This Row],[Date of Purchase]])</f>
        <v>2021</v>
      </c>
      <c r="X1380">
        <f t="shared" si="21"/>
        <v>-8.3499999999767169</v>
      </c>
    </row>
    <row r="1381" spans="1:24" ht="14.25" customHeight="1" x14ac:dyDescent="0.4">
      <c r="A1381">
        <v>1380</v>
      </c>
      <c r="B1381" t="s">
        <v>4625</v>
      </c>
      <c r="C1381" t="s">
        <v>4626</v>
      </c>
      <c r="D1381">
        <v>19</v>
      </c>
      <c r="E1381" t="s">
        <v>58</v>
      </c>
      <c r="F1381" t="s">
        <v>249</v>
      </c>
      <c r="G1381" s="1">
        <v>44108</v>
      </c>
      <c r="H1381" t="s">
        <v>67</v>
      </c>
      <c r="I1381" t="s">
        <v>177</v>
      </c>
      <c r="J1381" s="2" t="s">
        <v>4627</v>
      </c>
      <c r="K1381" t="s">
        <v>62</v>
      </c>
      <c r="M1381" t="s">
        <v>143</v>
      </c>
      <c r="N1381" t="s">
        <v>83</v>
      </c>
      <c r="R1381">
        <v>1380</v>
      </c>
      <c r="S1381" t="str">
        <f>PROPER(CustomerSupport[[#This Row],[Resolution]])</f>
        <v/>
      </c>
      <c r="T1381" t="str">
        <f>TRIM(CustomerSupport[[#This Row],[Customer Name]])</f>
        <v>Melinda Ortiz</v>
      </c>
      <c r="U1381">
        <f>MONTH(CustomerSupport[[#This Row],[Date of Purchase]])</f>
        <v>10</v>
      </c>
      <c r="V1381" t="str">
        <f>TEXT('Working data'!G1381,"mmmm")</f>
        <v>October</v>
      </c>
      <c r="W1381">
        <f>YEAR(CustomerSupport[[#This Row],[Date of Purchase]])</f>
        <v>2020</v>
      </c>
      <c r="X1381" t="str">
        <f t="shared" si="21"/>
        <v/>
      </c>
    </row>
    <row r="1382" spans="1:24" ht="14.25" customHeight="1" x14ac:dyDescent="0.4">
      <c r="A1382">
        <v>1381</v>
      </c>
      <c r="B1382" t="s">
        <v>4628</v>
      </c>
      <c r="C1382" t="s">
        <v>4629</v>
      </c>
      <c r="D1382">
        <v>21</v>
      </c>
      <c r="E1382" t="s">
        <v>58</v>
      </c>
      <c r="F1382" t="s">
        <v>129</v>
      </c>
      <c r="G1382" s="1">
        <v>44140</v>
      </c>
      <c r="H1382" t="s">
        <v>67</v>
      </c>
      <c r="I1382" t="s">
        <v>150</v>
      </c>
      <c r="J1382" s="2" t="s">
        <v>4630</v>
      </c>
      <c r="K1382" t="s">
        <v>62</v>
      </c>
      <c r="M1382" t="s">
        <v>143</v>
      </c>
      <c r="N1382" t="s">
        <v>33</v>
      </c>
      <c r="R1382">
        <v>1381</v>
      </c>
      <c r="S1382" t="str">
        <f>PROPER(CustomerSupport[[#This Row],[Resolution]])</f>
        <v/>
      </c>
      <c r="T1382" t="str">
        <f>TRIM(CustomerSupport[[#This Row],[Customer Name]])</f>
        <v>Eric Dean</v>
      </c>
      <c r="U1382">
        <f>MONTH(CustomerSupport[[#This Row],[Date of Purchase]])</f>
        <v>11</v>
      </c>
      <c r="V1382" t="str">
        <f>TEXT('Working data'!G1382,"mmmm")</f>
        <v>November</v>
      </c>
      <c r="W1382">
        <f>YEAR(CustomerSupport[[#This Row],[Date of Purchase]])</f>
        <v>2020</v>
      </c>
      <c r="X1382" t="str">
        <f t="shared" si="21"/>
        <v/>
      </c>
    </row>
    <row r="1383" spans="1:24" ht="14.25" customHeight="1" x14ac:dyDescent="0.4">
      <c r="A1383">
        <v>1382</v>
      </c>
      <c r="B1383" t="s">
        <v>4631</v>
      </c>
      <c r="C1383" t="s">
        <v>4632</v>
      </c>
      <c r="D1383">
        <v>51</v>
      </c>
      <c r="E1383" t="s">
        <v>19</v>
      </c>
      <c r="F1383" t="s">
        <v>30</v>
      </c>
      <c r="G1383" s="1">
        <v>44132</v>
      </c>
      <c r="H1383" t="s">
        <v>66</v>
      </c>
      <c r="I1383" t="s">
        <v>72</v>
      </c>
      <c r="J1383" t="s">
        <v>4633</v>
      </c>
      <c r="K1383" t="s">
        <v>62</v>
      </c>
      <c r="M1383" t="s">
        <v>89</v>
      </c>
      <c r="N1383" t="s">
        <v>26</v>
      </c>
      <c r="R1383">
        <v>1382</v>
      </c>
      <c r="S1383" t="str">
        <f>PROPER(CustomerSupport[[#This Row],[Resolution]])</f>
        <v/>
      </c>
      <c r="T1383" t="str">
        <f>TRIM(CustomerSupport[[#This Row],[Customer Name]])</f>
        <v>Jason Meza</v>
      </c>
      <c r="U1383">
        <f>MONTH(CustomerSupport[[#This Row],[Date of Purchase]])</f>
        <v>10</v>
      </c>
      <c r="V1383" t="str">
        <f>TEXT('Working data'!G1383,"mmmm")</f>
        <v>October</v>
      </c>
      <c r="W1383">
        <f>YEAR(CustomerSupport[[#This Row],[Date of Purchase]])</f>
        <v>2020</v>
      </c>
      <c r="X1383" t="str">
        <f t="shared" si="21"/>
        <v/>
      </c>
    </row>
    <row r="1384" spans="1:24" ht="14.25" customHeight="1" x14ac:dyDescent="0.4">
      <c r="A1384">
        <v>1383</v>
      </c>
      <c r="B1384" t="s">
        <v>4634</v>
      </c>
      <c r="C1384" t="s">
        <v>4635</v>
      </c>
      <c r="D1384">
        <v>65</v>
      </c>
      <c r="E1384" t="s">
        <v>29</v>
      </c>
      <c r="F1384" t="s">
        <v>421</v>
      </c>
      <c r="G1384" s="1">
        <v>43961</v>
      </c>
      <c r="H1384" t="s">
        <v>66</v>
      </c>
      <c r="I1384" t="s">
        <v>37</v>
      </c>
      <c r="J1384" t="s">
        <v>4636</v>
      </c>
      <c r="K1384" t="s">
        <v>39</v>
      </c>
      <c r="L1384" t="s">
        <v>4637</v>
      </c>
      <c r="M1384" t="s">
        <v>25</v>
      </c>
      <c r="N1384" t="s">
        <v>55</v>
      </c>
      <c r="O1384" s="3">
        <v>45078.443298611113</v>
      </c>
      <c r="P1384" s="3">
        <v>45078.789131944446</v>
      </c>
      <c r="Q1384">
        <v>5</v>
      </c>
      <c r="R1384">
        <v>1383</v>
      </c>
      <c r="S1384" t="str">
        <f>PROPER(CustomerSupport[[#This Row],[Resolution]])</f>
        <v>Growth Whole Dream Site Foreign With Center.</v>
      </c>
      <c r="T1384" t="str">
        <f>TRIM(CustomerSupport[[#This Row],[Customer Name]])</f>
        <v>Darren Ingram</v>
      </c>
      <c r="U1384">
        <f>MONTH(CustomerSupport[[#This Row],[Date of Purchase]])</f>
        <v>5</v>
      </c>
      <c r="V1384" t="str">
        <f>TEXT('Working data'!G1384,"mmmm")</f>
        <v>May</v>
      </c>
      <c r="W1384">
        <f>YEAR(CustomerSupport[[#This Row],[Date of Purchase]])</f>
        <v>2020</v>
      </c>
      <c r="X1384">
        <f t="shared" si="21"/>
        <v>8.2999999999883585</v>
      </c>
    </row>
    <row r="1385" spans="1:24" ht="14.25" customHeight="1" x14ac:dyDescent="0.4">
      <c r="A1385">
        <v>1384</v>
      </c>
      <c r="B1385" t="s">
        <v>4638</v>
      </c>
      <c r="C1385" t="s">
        <v>4639</v>
      </c>
      <c r="D1385">
        <v>31</v>
      </c>
      <c r="E1385" t="s">
        <v>58</v>
      </c>
      <c r="F1385" t="s">
        <v>383</v>
      </c>
      <c r="G1385" s="1">
        <v>44138</v>
      </c>
      <c r="H1385" t="s">
        <v>21</v>
      </c>
      <c r="I1385" t="s">
        <v>46</v>
      </c>
      <c r="J1385" s="2" t="s">
        <v>4640</v>
      </c>
      <c r="K1385" t="s">
        <v>39</v>
      </c>
      <c r="L1385" t="s">
        <v>4641</v>
      </c>
      <c r="M1385" t="s">
        <v>41</v>
      </c>
      <c r="N1385" t="s">
        <v>26</v>
      </c>
      <c r="O1385" s="3">
        <v>45078.023865740739</v>
      </c>
      <c r="P1385" s="3">
        <v>45078.063449074078</v>
      </c>
      <c r="Q1385">
        <v>2</v>
      </c>
      <c r="R1385">
        <v>1384</v>
      </c>
      <c r="S1385" t="str">
        <f>PROPER(CustomerSupport[[#This Row],[Resolution]])</f>
        <v>Ago Body Probably More Suggest.</v>
      </c>
      <c r="T1385" t="str">
        <f>TRIM(CustomerSupport[[#This Row],[Customer Name]])</f>
        <v>Shane James</v>
      </c>
      <c r="U1385">
        <f>MONTH(CustomerSupport[[#This Row],[Date of Purchase]])</f>
        <v>11</v>
      </c>
      <c r="V1385" t="str">
        <f>TEXT('Working data'!G1385,"mmmm")</f>
        <v>November</v>
      </c>
      <c r="W1385">
        <f>YEAR(CustomerSupport[[#This Row],[Date of Purchase]])</f>
        <v>2020</v>
      </c>
      <c r="X1385">
        <f t="shared" si="21"/>
        <v>0.95000000012805685</v>
      </c>
    </row>
    <row r="1386" spans="1:24" ht="14.25" customHeight="1" x14ac:dyDescent="0.4">
      <c r="A1386">
        <v>1385</v>
      </c>
      <c r="B1386" t="s">
        <v>4642</v>
      </c>
      <c r="C1386" t="s">
        <v>4643</v>
      </c>
      <c r="D1386">
        <v>49</v>
      </c>
      <c r="E1386" t="s">
        <v>29</v>
      </c>
      <c r="F1386" t="s">
        <v>699</v>
      </c>
      <c r="G1386" s="1">
        <v>44449</v>
      </c>
      <c r="H1386" t="s">
        <v>45</v>
      </c>
      <c r="I1386" t="s">
        <v>59</v>
      </c>
      <c r="J1386" t="s">
        <v>4644</v>
      </c>
      <c r="K1386" t="s">
        <v>62</v>
      </c>
      <c r="M1386" t="s">
        <v>25</v>
      </c>
      <c r="N1386" t="s">
        <v>55</v>
      </c>
      <c r="R1386">
        <v>1385</v>
      </c>
      <c r="S1386" t="str">
        <f>PROPER(CustomerSupport[[#This Row],[Resolution]])</f>
        <v/>
      </c>
      <c r="T1386" t="str">
        <f>TRIM(CustomerSupport[[#This Row],[Customer Name]])</f>
        <v>Erika Barber</v>
      </c>
      <c r="U1386">
        <f>MONTH(CustomerSupport[[#This Row],[Date of Purchase]])</f>
        <v>9</v>
      </c>
      <c r="V1386" t="str">
        <f>TEXT('Working data'!G1386,"mmmm")</f>
        <v>September</v>
      </c>
      <c r="W1386">
        <f>YEAR(CustomerSupport[[#This Row],[Date of Purchase]])</f>
        <v>2021</v>
      </c>
      <c r="X1386" t="str">
        <f t="shared" si="21"/>
        <v/>
      </c>
    </row>
    <row r="1387" spans="1:24" ht="14.25" customHeight="1" x14ac:dyDescent="0.4">
      <c r="A1387">
        <v>1386</v>
      </c>
      <c r="B1387" t="s">
        <v>4645</v>
      </c>
      <c r="C1387" t="s">
        <v>4646</v>
      </c>
      <c r="D1387">
        <v>25</v>
      </c>
      <c r="E1387" t="s">
        <v>58</v>
      </c>
      <c r="F1387" t="s">
        <v>242</v>
      </c>
      <c r="G1387" s="1">
        <v>44144</v>
      </c>
      <c r="H1387" t="s">
        <v>67</v>
      </c>
      <c r="I1387" t="s">
        <v>59</v>
      </c>
      <c r="J1387" s="2" t="s">
        <v>4647</v>
      </c>
      <c r="K1387" t="s">
        <v>24</v>
      </c>
      <c r="M1387" t="s">
        <v>143</v>
      </c>
      <c r="N1387" t="s">
        <v>33</v>
      </c>
      <c r="O1387" s="3">
        <v>45078.635706018518</v>
      </c>
      <c r="R1387">
        <v>1386</v>
      </c>
      <c r="S1387" t="str">
        <f>PROPER(CustomerSupport[[#This Row],[Resolution]])</f>
        <v/>
      </c>
      <c r="T1387" t="str">
        <f>TRIM(CustomerSupport[[#This Row],[Customer Name]])</f>
        <v>Lawrence Anthony</v>
      </c>
      <c r="U1387">
        <f>MONTH(CustomerSupport[[#This Row],[Date of Purchase]])</f>
        <v>11</v>
      </c>
      <c r="V1387" t="str">
        <f>TEXT('Working data'!G1387,"mmmm")</f>
        <v>November</v>
      </c>
      <c r="W1387">
        <f>YEAR(CustomerSupport[[#This Row],[Date of Purchase]])</f>
        <v>2020</v>
      </c>
      <c r="X1387" t="str">
        <f t="shared" si="21"/>
        <v/>
      </c>
    </row>
    <row r="1388" spans="1:24" ht="14.25" customHeight="1" x14ac:dyDescent="0.4">
      <c r="A1388">
        <v>1387</v>
      </c>
      <c r="B1388" t="s">
        <v>4648</v>
      </c>
      <c r="C1388" t="s">
        <v>4649</v>
      </c>
      <c r="D1388">
        <v>27</v>
      </c>
      <c r="E1388" t="s">
        <v>58</v>
      </c>
      <c r="F1388" t="s">
        <v>223</v>
      </c>
      <c r="G1388" s="1">
        <v>44208</v>
      </c>
      <c r="H1388" t="s">
        <v>45</v>
      </c>
      <c r="I1388" t="s">
        <v>77</v>
      </c>
      <c r="J1388" t="s">
        <v>4650</v>
      </c>
      <c r="K1388" t="s">
        <v>62</v>
      </c>
      <c r="M1388" t="s">
        <v>25</v>
      </c>
      <c r="N1388" t="s">
        <v>55</v>
      </c>
      <c r="R1388">
        <v>1387</v>
      </c>
      <c r="S1388" t="str">
        <f>PROPER(CustomerSupport[[#This Row],[Resolution]])</f>
        <v/>
      </c>
      <c r="T1388" t="str">
        <f>TRIM(CustomerSupport[[#This Row],[Customer Name]])</f>
        <v>Ian Coleman</v>
      </c>
      <c r="U1388">
        <f>MONTH(CustomerSupport[[#This Row],[Date of Purchase]])</f>
        <v>1</v>
      </c>
      <c r="V1388" t="str">
        <f>TEXT('Working data'!G1388,"mmmm")</f>
        <v>January</v>
      </c>
      <c r="W1388">
        <f>YEAR(CustomerSupport[[#This Row],[Date of Purchase]])</f>
        <v>2021</v>
      </c>
      <c r="X1388" t="str">
        <f t="shared" si="21"/>
        <v/>
      </c>
    </row>
    <row r="1389" spans="1:24" ht="14.25" customHeight="1" x14ac:dyDescent="0.4">
      <c r="A1389">
        <v>1388</v>
      </c>
      <c r="B1389" t="s">
        <v>4651</v>
      </c>
      <c r="C1389" t="s">
        <v>4652</v>
      </c>
      <c r="D1389">
        <v>60</v>
      </c>
      <c r="E1389" t="s">
        <v>58</v>
      </c>
      <c r="F1389" t="s">
        <v>161</v>
      </c>
      <c r="G1389" s="1">
        <v>44366</v>
      </c>
      <c r="H1389" t="s">
        <v>59</v>
      </c>
      <c r="I1389" t="s">
        <v>59</v>
      </c>
      <c r="J1389" s="2" t="s">
        <v>4653</v>
      </c>
      <c r="K1389" t="s">
        <v>24</v>
      </c>
      <c r="M1389" t="s">
        <v>143</v>
      </c>
      <c r="N1389" t="s">
        <v>26</v>
      </c>
      <c r="O1389" s="3">
        <v>45078.22184027778</v>
      </c>
      <c r="R1389">
        <v>1388</v>
      </c>
      <c r="S1389" t="str">
        <f>PROPER(CustomerSupport[[#This Row],[Resolution]])</f>
        <v/>
      </c>
      <c r="T1389" t="str">
        <f>TRIM(CustomerSupport[[#This Row],[Customer Name]])</f>
        <v>Eric Garcia</v>
      </c>
      <c r="U1389">
        <f>MONTH(CustomerSupport[[#This Row],[Date of Purchase]])</f>
        <v>6</v>
      </c>
      <c r="V1389" t="str">
        <f>TEXT('Working data'!G1389,"mmmm")</f>
        <v>June</v>
      </c>
      <c r="W1389">
        <f>YEAR(CustomerSupport[[#This Row],[Date of Purchase]])</f>
        <v>2021</v>
      </c>
      <c r="X1389" t="str">
        <f t="shared" si="21"/>
        <v/>
      </c>
    </row>
    <row r="1390" spans="1:24" ht="14.25" customHeight="1" x14ac:dyDescent="0.4">
      <c r="A1390">
        <v>1389</v>
      </c>
      <c r="B1390" t="s">
        <v>4654</v>
      </c>
      <c r="C1390" t="s">
        <v>4655</v>
      </c>
      <c r="D1390">
        <v>31</v>
      </c>
      <c r="E1390" t="s">
        <v>19</v>
      </c>
      <c r="F1390" t="s">
        <v>117</v>
      </c>
      <c r="G1390" s="1">
        <v>43940</v>
      </c>
      <c r="H1390" t="s">
        <v>66</v>
      </c>
      <c r="I1390" t="s">
        <v>59</v>
      </c>
      <c r="J1390" s="2" t="s">
        <v>4656</v>
      </c>
      <c r="K1390" t="s">
        <v>62</v>
      </c>
      <c r="M1390" t="s">
        <v>143</v>
      </c>
      <c r="N1390" t="s">
        <v>26</v>
      </c>
      <c r="R1390">
        <v>1389</v>
      </c>
      <c r="S1390" t="str">
        <f>PROPER(CustomerSupport[[#This Row],[Resolution]])</f>
        <v/>
      </c>
      <c r="T1390" t="str">
        <f>TRIM(CustomerSupport[[#This Row],[Customer Name]])</f>
        <v>Jason Smith</v>
      </c>
      <c r="U1390">
        <f>MONTH(CustomerSupport[[#This Row],[Date of Purchase]])</f>
        <v>4</v>
      </c>
      <c r="V1390" t="str">
        <f>TEXT('Working data'!G1390,"mmmm")</f>
        <v>April</v>
      </c>
      <c r="W1390">
        <f>YEAR(CustomerSupport[[#This Row],[Date of Purchase]])</f>
        <v>2020</v>
      </c>
      <c r="X1390" t="str">
        <f t="shared" si="21"/>
        <v/>
      </c>
    </row>
    <row r="1391" spans="1:24" ht="14.25" customHeight="1" x14ac:dyDescent="0.4">
      <c r="A1391">
        <v>1390</v>
      </c>
      <c r="B1391" t="s">
        <v>4657</v>
      </c>
      <c r="C1391" t="s">
        <v>4658</v>
      </c>
      <c r="D1391">
        <v>44</v>
      </c>
      <c r="E1391" t="s">
        <v>19</v>
      </c>
      <c r="F1391" t="s">
        <v>699</v>
      </c>
      <c r="G1391" s="1">
        <v>44201</v>
      </c>
      <c r="H1391" t="s">
        <v>66</v>
      </c>
      <c r="I1391" t="s">
        <v>177</v>
      </c>
      <c r="J1391" s="2" t="s">
        <v>4659</v>
      </c>
      <c r="K1391" t="s">
        <v>62</v>
      </c>
      <c r="M1391" t="s">
        <v>89</v>
      </c>
      <c r="N1391" t="s">
        <v>83</v>
      </c>
      <c r="R1391">
        <v>1390</v>
      </c>
      <c r="S1391" t="str">
        <f>PROPER(CustomerSupport[[#This Row],[Resolution]])</f>
        <v/>
      </c>
      <c r="T1391" t="str">
        <f>TRIM(CustomerSupport[[#This Row],[Customer Name]])</f>
        <v>Brian Gonzalez</v>
      </c>
      <c r="U1391">
        <f>MONTH(CustomerSupport[[#This Row],[Date of Purchase]])</f>
        <v>1</v>
      </c>
      <c r="V1391" t="str">
        <f>TEXT('Working data'!G1391,"mmmm")</f>
        <v>January</v>
      </c>
      <c r="W1391">
        <f>YEAR(CustomerSupport[[#This Row],[Date of Purchase]])</f>
        <v>2021</v>
      </c>
      <c r="X1391" t="str">
        <f t="shared" si="21"/>
        <v/>
      </c>
    </row>
    <row r="1392" spans="1:24" ht="14.25" customHeight="1" x14ac:dyDescent="0.4">
      <c r="A1392">
        <v>1391</v>
      </c>
      <c r="B1392" t="s">
        <v>4660</v>
      </c>
      <c r="C1392" t="s">
        <v>4661</v>
      </c>
      <c r="D1392">
        <v>45</v>
      </c>
      <c r="E1392" t="s">
        <v>19</v>
      </c>
      <c r="F1392" t="s">
        <v>339</v>
      </c>
      <c r="G1392" s="1">
        <v>43864</v>
      </c>
      <c r="H1392" t="s">
        <v>21</v>
      </c>
      <c r="I1392" t="s">
        <v>60</v>
      </c>
      <c r="J1392" t="s">
        <v>4662</v>
      </c>
      <c r="K1392" t="s">
        <v>39</v>
      </c>
      <c r="L1392" t="s">
        <v>4663</v>
      </c>
      <c r="M1392" t="s">
        <v>89</v>
      </c>
      <c r="N1392" t="s">
        <v>26</v>
      </c>
      <c r="O1392" s="3">
        <v>45077.99827546296</v>
      </c>
      <c r="P1392" s="3">
        <v>45078.64271990741</v>
      </c>
      <c r="Q1392">
        <v>1</v>
      </c>
      <c r="R1392">
        <v>1391</v>
      </c>
      <c r="S1392" t="str">
        <f>PROPER(CustomerSupport[[#This Row],[Resolution]])</f>
        <v>Development Two Face Try Front Still.</v>
      </c>
      <c r="T1392" t="str">
        <f>TRIM(CustomerSupport[[#This Row],[Customer Name]])</f>
        <v>Anita Smith</v>
      </c>
      <c r="U1392">
        <f>MONTH(CustomerSupport[[#This Row],[Date of Purchase]])</f>
        <v>2</v>
      </c>
      <c r="V1392" t="str">
        <f>TEXT('Working data'!G1392,"mmmm")</f>
        <v>February</v>
      </c>
      <c r="W1392">
        <f>YEAR(CustomerSupport[[#This Row],[Date of Purchase]])</f>
        <v>2020</v>
      </c>
      <c r="X1392">
        <f t="shared" si="21"/>
        <v>15.466666666790843</v>
      </c>
    </row>
    <row r="1393" spans="1:24" ht="14.25" customHeight="1" x14ac:dyDescent="0.4">
      <c r="A1393">
        <v>1392</v>
      </c>
      <c r="B1393" t="s">
        <v>4664</v>
      </c>
      <c r="C1393" t="s">
        <v>4665</v>
      </c>
      <c r="D1393">
        <v>48</v>
      </c>
      <c r="E1393" t="s">
        <v>19</v>
      </c>
      <c r="F1393" t="s">
        <v>211</v>
      </c>
      <c r="G1393" s="1">
        <v>44121</v>
      </c>
      <c r="H1393" t="s">
        <v>21</v>
      </c>
      <c r="I1393" t="s">
        <v>59</v>
      </c>
      <c r="J1393" t="s">
        <v>4666</v>
      </c>
      <c r="K1393" t="s">
        <v>62</v>
      </c>
      <c r="M1393" t="s">
        <v>25</v>
      </c>
      <c r="N1393" t="s">
        <v>83</v>
      </c>
      <c r="R1393">
        <v>1392</v>
      </c>
      <c r="S1393" t="str">
        <f>PROPER(CustomerSupport[[#This Row],[Resolution]])</f>
        <v/>
      </c>
      <c r="T1393" t="str">
        <f>TRIM(CustomerSupport[[#This Row],[Customer Name]])</f>
        <v>Eduardo Mitchell</v>
      </c>
      <c r="U1393">
        <f>MONTH(CustomerSupport[[#This Row],[Date of Purchase]])</f>
        <v>10</v>
      </c>
      <c r="V1393" t="str">
        <f>TEXT('Working data'!G1393,"mmmm")</f>
        <v>October</v>
      </c>
      <c r="W1393">
        <f>YEAR(CustomerSupport[[#This Row],[Date of Purchase]])</f>
        <v>2020</v>
      </c>
      <c r="X1393" t="str">
        <f t="shared" si="21"/>
        <v/>
      </c>
    </row>
    <row r="1394" spans="1:24" ht="14.25" customHeight="1" x14ac:dyDescent="0.4">
      <c r="A1394">
        <v>1393</v>
      </c>
      <c r="B1394" t="s">
        <v>4667</v>
      </c>
      <c r="C1394" t="s">
        <v>4668</v>
      </c>
      <c r="D1394">
        <v>19</v>
      </c>
      <c r="E1394" t="s">
        <v>58</v>
      </c>
      <c r="F1394" t="s">
        <v>699</v>
      </c>
      <c r="G1394" s="1">
        <v>44003</v>
      </c>
      <c r="H1394" t="s">
        <v>67</v>
      </c>
      <c r="I1394" t="s">
        <v>31</v>
      </c>
      <c r="J1394" s="2" t="s">
        <v>4669</v>
      </c>
      <c r="K1394" t="s">
        <v>24</v>
      </c>
      <c r="M1394" t="s">
        <v>143</v>
      </c>
      <c r="N1394" t="s">
        <v>55</v>
      </c>
      <c r="O1394" s="3">
        <v>45078.190682870372</v>
      </c>
      <c r="R1394">
        <v>1393</v>
      </c>
      <c r="S1394" t="str">
        <f>PROPER(CustomerSupport[[#This Row],[Resolution]])</f>
        <v/>
      </c>
      <c r="T1394" t="str">
        <f>TRIM(CustomerSupport[[#This Row],[Customer Name]])</f>
        <v>Becky Bailey</v>
      </c>
      <c r="U1394">
        <f>MONTH(CustomerSupport[[#This Row],[Date of Purchase]])</f>
        <v>6</v>
      </c>
      <c r="V1394" t="str">
        <f>TEXT('Working data'!G1394,"mmmm")</f>
        <v>June</v>
      </c>
      <c r="W1394">
        <f>YEAR(CustomerSupport[[#This Row],[Date of Purchase]])</f>
        <v>2020</v>
      </c>
      <c r="X1394" t="str">
        <f t="shared" si="21"/>
        <v/>
      </c>
    </row>
    <row r="1395" spans="1:24" ht="14.25" customHeight="1" x14ac:dyDescent="0.4">
      <c r="A1395">
        <v>1394</v>
      </c>
      <c r="B1395" t="s">
        <v>4670</v>
      </c>
      <c r="C1395" t="s">
        <v>4671</v>
      </c>
      <c r="D1395">
        <v>20</v>
      </c>
      <c r="E1395" t="s">
        <v>29</v>
      </c>
      <c r="F1395" t="s">
        <v>431</v>
      </c>
      <c r="G1395" s="1">
        <v>44422</v>
      </c>
      <c r="H1395" t="s">
        <v>67</v>
      </c>
      <c r="I1395" t="s">
        <v>59</v>
      </c>
      <c r="J1395" t="s">
        <v>1230</v>
      </c>
      <c r="K1395" t="s">
        <v>24</v>
      </c>
      <c r="M1395" t="s">
        <v>143</v>
      </c>
      <c r="N1395" t="s">
        <v>26</v>
      </c>
      <c r="O1395" s="3">
        <v>45078.376099537039</v>
      </c>
      <c r="R1395">
        <v>1394</v>
      </c>
      <c r="S1395" t="str">
        <f>PROPER(CustomerSupport[[#This Row],[Resolution]])</f>
        <v/>
      </c>
      <c r="T1395" t="str">
        <f>TRIM(CustomerSupport[[#This Row],[Customer Name]])</f>
        <v>Katie Lewis</v>
      </c>
      <c r="U1395">
        <f>MONTH(CustomerSupport[[#This Row],[Date of Purchase]])</f>
        <v>8</v>
      </c>
      <c r="V1395" t="str">
        <f>TEXT('Working data'!G1395,"mmmm")</f>
        <v>August</v>
      </c>
      <c r="W1395">
        <f>YEAR(CustomerSupport[[#This Row],[Date of Purchase]])</f>
        <v>2021</v>
      </c>
      <c r="X1395" t="str">
        <f t="shared" si="21"/>
        <v/>
      </c>
    </row>
    <row r="1396" spans="1:24" ht="14.25" customHeight="1" x14ac:dyDescent="0.4">
      <c r="A1396">
        <v>1395</v>
      </c>
      <c r="B1396" t="s">
        <v>4672</v>
      </c>
      <c r="C1396" t="s">
        <v>4673</v>
      </c>
      <c r="D1396">
        <v>61</v>
      </c>
      <c r="E1396" t="s">
        <v>58</v>
      </c>
      <c r="F1396" t="s">
        <v>157</v>
      </c>
      <c r="G1396" s="1">
        <v>44401</v>
      </c>
      <c r="H1396" t="s">
        <v>59</v>
      </c>
      <c r="I1396" t="s">
        <v>141</v>
      </c>
      <c r="J1396" s="2" t="s">
        <v>4674</v>
      </c>
      <c r="K1396" t="s">
        <v>24</v>
      </c>
      <c r="M1396" t="s">
        <v>25</v>
      </c>
      <c r="N1396" t="s">
        <v>55</v>
      </c>
      <c r="O1396" s="3">
        <v>45077.99</v>
      </c>
      <c r="R1396">
        <v>1395</v>
      </c>
      <c r="S1396" t="str">
        <f>PROPER(CustomerSupport[[#This Row],[Resolution]])</f>
        <v/>
      </c>
      <c r="T1396" t="str">
        <f>TRIM(CustomerSupport[[#This Row],[Customer Name]])</f>
        <v>Tracy Bartlett</v>
      </c>
      <c r="U1396">
        <f>MONTH(CustomerSupport[[#This Row],[Date of Purchase]])</f>
        <v>7</v>
      </c>
      <c r="V1396" t="str">
        <f>TEXT('Working data'!G1396,"mmmm")</f>
        <v>July</v>
      </c>
      <c r="W1396">
        <f>YEAR(CustomerSupport[[#This Row],[Date of Purchase]])</f>
        <v>2021</v>
      </c>
      <c r="X1396" t="str">
        <f t="shared" si="21"/>
        <v/>
      </c>
    </row>
    <row r="1397" spans="1:24" ht="14.25" customHeight="1" x14ac:dyDescent="0.4">
      <c r="A1397">
        <v>1396</v>
      </c>
      <c r="B1397" t="s">
        <v>4675</v>
      </c>
      <c r="C1397" t="s">
        <v>4676</v>
      </c>
      <c r="D1397">
        <v>36</v>
      </c>
      <c r="E1397" t="s">
        <v>58</v>
      </c>
      <c r="F1397" t="s">
        <v>655</v>
      </c>
      <c r="G1397" s="1">
        <v>44017</v>
      </c>
      <c r="H1397" t="s">
        <v>45</v>
      </c>
      <c r="I1397" t="s">
        <v>72</v>
      </c>
      <c r="J1397" t="s">
        <v>445</v>
      </c>
      <c r="K1397" t="s">
        <v>39</v>
      </c>
      <c r="L1397" t="s">
        <v>4677</v>
      </c>
      <c r="M1397" t="s">
        <v>41</v>
      </c>
      <c r="N1397" t="s">
        <v>83</v>
      </c>
      <c r="O1397" s="3">
        <v>45078.907372685186</v>
      </c>
      <c r="P1397" s="3">
        <v>45077.939317129632</v>
      </c>
      <c r="Q1397">
        <v>2</v>
      </c>
      <c r="R1397">
        <v>1396</v>
      </c>
      <c r="S1397" t="str">
        <f>PROPER(CustomerSupport[[#This Row],[Resolution]])</f>
        <v>Time Letter Consumer Until Claim Go Final.</v>
      </c>
      <c r="T1397" t="str">
        <f>TRIM(CustomerSupport[[#This Row],[Customer Name]])</f>
        <v>Mrs. Sarah Kaiser</v>
      </c>
      <c r="U1397">
        <f>MONTH(CustomerSupport[[#This Row],[Date of Purchase]])</f>
        <v>7</v>
      </c>
      <c r="V1397" t="str">
        <f>TEXT('Working data'!G1397,"mmmm")</f>
        <v>July</v>
      </c>
      <c r="W1397">
        <f>YEAR(CustomerSupport[[#This Row],[Date of Purchase]])</f>
        <v>2020</v>
      </c>
      <c r="X1397">
        <f t="shared" si="21"/>
        <v>-23.233333333279006</v>
      </c>
    </row>
    <row r="1398" spans="1:24" ht="14.25" customHeight="1" x14ac:dyDescent="0.4">
      <c r="A1398">
        <v>1397</v>
      </c>
      <c r="B1398" t="s">
        <v>4678</v>
      </c>
      <c r="C1398" t="s">
        <v>4679</v>
      </c>
      <c r="D1398">
        <v>55</v>
      </c>
      <c r="E1398" t="s">
        <v>58</v>
      </c>
      <c r="F1398" t="s">
        <v>211</v>
      </c>
      <c r="G1398" s="1">
        <v>44142</v>
      </c>
      <c r="H1398" t="s">
        <v>21</v>
      </c>
      <c r="I1398" t="s">
        <v>67</v>
      </c>
      <c r="J1398" s="2" t="s">
        <v>4680</v>
      </c>
      <c r="K1398" t="s">
        <v>62</v>
      </c>
      <c r="M1398" t="s">
        <v>25</v>
      </c>
      <c r="N1398" t="s">
        <v>33</v>
      </c>
      <c r="R1398">
        <v>1397</v>
      </c>
      <c r="S1398" t="str">
        <f>PROPER(CustomerSupport[[#This Row],[Resolution]])</f>
        <v/>
      </c>
      <c r="T1398" t="str">
        <f>TRIM(CustomerSupport[[#This Row],[Customer Name]])</f>
        <v>Grace Scott</v>
      </c>
      <c r="U1398">
        <f>MONTH(CustomerSupport[[#This Row],[Date of Purchase]])</f>
        <v>11</v>
      </c>
      <c r="V1398" t="str">
        <f>TEXT('Working data'!G1398,"mmmm")</f>
        <v>November</v>
      </c>
      <c r="W1398">
        <f>YEAR(CustomerSupport[[#This Row],[Date of Purchase]])</f>
        <v>2020</v>
      </c>
      <c r="X1398" t="str">
        <f t="shared" si="21"/>
        <v/>
      </c>
    </row>
    <row r="1399" spans="1:24" ht="14.25" customHeight="1" x14ac:dyDescent="0.4">
      <c r="A1399">
        <v>1398</v>
      </c>
      <c r="B1399" t="s">
        <v>4681</v>
      </c>
      <c r="C1399" t="s">
        <v>4682</v>
      </c>
      <c r="D1399">
        <v>66</v>
      </c>
      <c r="E1399" t="s">
        <v>58</v>
      </c>
      <c r="F1399" t="s">
        <v>149</v>
      </c>
      <c r="G1399" s="1">
        <v>44018</v>
      </c>
      <c r="H1399" t="s">
        <v>45</v>
      </c>
      <c r="I1399" t="s">
        <v>177</v>
      </c>
      <c r="J1399" s="2" t="s">
        <v>4683</v>
      </c>
      <c r="K1399" t="s">
        <v>39</v>
      </c>
      <c r="L1399" t="s">
        <v>4684</v>
      </c>
      <c r="M1399" t="s">
        <v>41</v>
      </c>
      <c r="N1399" t="s">
        <v>83</v>
      </c>
      <c r="O1399" s="3">
        <v>45078.212268518517</v>
      </c>
      <c r="P1399" s="3">
        <v>45078.056712962964</v>
      </c>
      <c r="Q1399">
        <v>4</v>
      </c>
      <c r="R1399">
        <v>1398</v>
      </c>
      <c r="S1399" t="str">
        <f>PROPER(CustomerSupport[[#This Row],[Resolution]])</f>
        <v>Star Hold Sport Him Worker.</v>
      </c>
      <c r="T1399" t="str">
        <f>TRIM(CustomerSupport[[#This Row],[Customer Name]])</f>
        <v>Donald Flores</v>
      </c>
      <c r="U1399">
        <f>MONTH(CustomerSupport[[#This Row],[Date of Purchase]])</f>
        <v>7</v>
      </c>
      <c r="V1399" t="str">
        <f>TEXT('Working data'!G1399,"mmmm")</f>
        <v>July</v>
      </c>
      <c r="W1399">
        <f>YEAR(CustomerSupport[[#This Row],[Date of Purchase]])</f>
        <v>2020</v>
      </c>
      <c r="X1399">
        <f t="shared" si="21"/>
        <v>-3.7333333332790062</v>
      </c>
    </row>
    <row r="1400" spans="1:24" ht="14.25" customHeight="1" x14ac:dyDescent="0.4">
      <c r="A1400">
        <v>1399</v>
      </c>
      <c r="B1400" t="s">
        <v>4685</v>
      </c>
      <c r="C1400" t="s">
        <v>4686</v>
      </c>
      <c r="D1400">
        <v>44</v>
      </c>
      <c r="E1400" t="s">
        <v>19</v>
      </c>
      <c r="F1400" t="s">
        <v>202</v>
      </c>
      <c r="G1400" s="1">
        <v>44452</v>
      </c>
      <c r="H1400" t="s">
        <v>59</v>
      </c>
      <c r="I1400" t="s">
        <v>60</v>
      </c>
      <c r="J1400" t="s">
        <v>4687</v>
      </c>
      <c r="K1400" t="s">
        <v>62</v>
      </c>
      <c r="M1400" t="s">
        <v>41</v>
      </c>
      <c r="N1400" t="s">
        <v>55</v>
      </c>
      <c r="R1400">
        <v>1399</v>
      </c>
      <c r="S1400" t="str">
        <f>PROPER(CustomerSupport[[#This Row],[Resolution]])</f>
        <v/>
      </c>
      <c r="T1400" t="str">
        <f>TRIM(CustomerSupport[[#This Row],[Customer Name]])</f>
        <v>William Gallagher</v>
      </c>
      <c r="U1400">
        <f>MONTH(CustomerSupport[[#This Row],[Date of Purchase]])</f>
        <v>9</v>
      </c>
      <c r="V1400" t="str">
        <f>TEXT('Working data'!G1400,"mmmm")</f>
        <v>September</v>
      </c>
      <c r="W1400">
        <f>YEAR(CustomerSupport[[#This Row],[Date of Purchase]])</f>
        <v>2021</v>
      </c>
      <c r="X1400" t="str">
        <f t="shared" si="21"/>
        <v/>
      </c>
    </row>
    <row r="1401" spans="1:24" ht="14.25" customHeight="1" x14ac:dyDescent="0.4">
      <c r="A1401">
        <v>1400</v>
      </c>
      <c r="B1401" t="s">
        <v>4688</v>
      </c>
      <c r="C1401" t="s">
        <v>4689</v>
      </c>
      <c r="D1401">
        <v>52</v>
      </c>
      <c r="E1401" t="s">
        <v>29</v>
      </c>
      <c r="F1401" t="s">
        <v>383</v>
      </c>
      <c r="G1401" s="1">
        <v>44163</v>
      </c>
      <c r="H1401" t="s">
        <v>67</v>
      </c>
      <c r="I1401" t="s">
        <v>72</v>
      </c>
      <c r="J1401" s="2" t="s">
        <v>4690</v>
      </c>
      <c r="K1401" t="s">
        <v>39</v>
      </c>
      <c r="L1401" t="s">
        <v>4691</v>
      </c>
      <c r="M1401" t="s">
        <v>143</v>
      </c>
      <c r="N1401" t="s">
        <v>83</v>
      </c>
      <c r="O1401" s="3">
        <v>45078.603275462963</v>
      </c>
      <c r="P1401" s="3">
        <v>45078.853275462963</v>
      </c>
      <c r="Q1401">
        <v>2</v>
      </c>
      <c r="R1401">
        <v>1400</v>
      </c>
      <c r="S1401" t="str">
        <f>PROPER(CustomerSupport[[#This Row],[Resolution]])</f>
        <v>Town Audience Before Western.</v>
      </c>
      <c r="T1401" t="str">
        <f>TRIM(CustomerSupport[[#This Row],[Customer Name]])</f>
        <v>David Watson</v>
      </c>
      <c r="U1401">
        <f>MONTH(CustomerSupport[[#This Row],[Date of Purchase]])</f>
        <v>11</v>
      </c>
      <c r="V1401" t="str">
        <f>TEXT('Working data'!G1401,"mmmm")</f>
        <v>November</v>
      </c>
      <c r="W1401">
        <f>YEAR(CustomerSupport[[#This Row],[Date of Purchase]])</f>
        <v>2020</v>
      </c>
      <c r="X1401">
        <f t="shared" si="21"/>
        <v>6</v>
      </c>
    </row>
    <row r="1402" spans="1:24" ht="14.25" customHeight="1" x14ac:dyDescent="0.4">
      <c r="A1402">
        <v>1401</v>
      </c>
      <c r="B1402" t="s">
        <v>4692</v>
      </c>
      <c r="C1402" t="s">
        <v>4693</v>
      </c>
      <c r="D1402">
        <v>68</v>
      </c>
      <c r="E1402" t="s">
        <v>29</v>
      </c>
      <c r="F1402" t="s">
        <v>211</v>
      </c>
      <c r="G1402" s="1">
        <v>44065</v>
      </c>
      <c r="H1402" t="s">
        <v>59</v>
      </c>
      <c r="I1402" t="s">
        <v>46</v>
      </c>
      <c r="J1402" t="s">
        <v>4694</v>
      </c>
      <c r="K1402" t="s">
        <v>62</v>
      </c>
      <c r="M1402" t="s">
        <v>25</v>
      </c>
      <c r="N1402" t="s">
        <v>33</v>
      </c>
      <c r="R1402">
        <v>1401</v>
      </c>
      <c r="S1402" t="str">
        <f>PROPER(CustomerSupport[[#This Row],[Resolution]])</f>
        <v/>
      </c>
      <c r="T1402" t="str">
        <f>TRIM(CustomerSupport[[#This Row],[Customer Name]])</f>
        <v>Darin Woods</v>
      </c>
      <c r="U1402">
        <f>MONTH(CustomerSupport[[#This Row],[Date of Purchase]])</f>
        <v>8</v>
      </c>
      <c r="V1402" t="str">
        <f>TEXT('Working data'!G1402,"mmmm")</f>
        <v>August</v>
      </c>
      <c r="W1402">
        <f>YEAR(CustomerSupport[[#This Row],[Date of Purchase]])</f>
        <v>2020</v>
      </c>
      <c r="X1402" t="str">
        <f t="shared" si="21"/>
        <v/>
      </c>
    </row>
    <row r="1403" spans="1:24" ht="14.25" customHeight="1" x14ac:dyDescent="0.4">
      <c r="A1403">
        <v>1402</v>
      </c>
      <c r="B1403" t="s">
        <v>4695</v>
      </c>
      <c r="C1403" t="s">
        <v>4696</v>
      </c>
      <c r="D1403">
        <v>65</v>
      </c>
      <c r="E1403" t="s">
        <v>19</v>
      </c>
      <c r="F1403" t="s">
        <v>98</v>
      </c>
      <c r="G1403" s="1">
        <v>43979</v>
      </c>
      <c r="H1403" t="s">
        <v>67</v>
      </c>
      <c r="I1403" t="s">
        <v>177</v>
      </c>
      <c r="J1403" t="s">
        <v>4697</v>
      </c>
      <c r="K1403" t="s">
        <v>24</v>
      </c>
      <c r="M1403" t="s">
        <v>89</v>
      </c>
      <c r="N1403" t="s">
        <v>55</v>
      </c>
      <c r="O1403" s="3">
        <v>45078.183877314812</v>
      </c>
      <c r="R1403">
        <v>1402</v>
      </c>
      <c r="S1403" t="str">
        <f>PROPER(CustomerSupport[[#This Row],[Resolution]])</f>
        <v/>
      </c>
      <c r="T1403" t="str">
        <f>TRIM(CustomerSupport[[#This Row],[Customer Name]])</f>
        <v>Amanda Waters</v>
      </c>
      <c r="U1403">
        <f>MONTH(CustomerSupport[[#This Row],[Date of Purchase]])</f>
        <v>5</v>
      </c>
      <c r="V1403" t="str">
        <f>TEXT('Working data'!G1403,"mmmm")</f>
        <v>May</v>
      </c>
      <c r="W1403">
        <f>YEAR(CustomerSupport[[#This Row],[Date of Purchase]])</f>
        <v>2020</v>
      </c>
      <c r="X1403" t="str">
        <f t="shared" si="21"/>
        <v/>
      </c>
    </row>
    <row r="1404" spans="1:24" ht="14.25" customHeight="1" x14ac:dyDescent="0.4">
      <c r="A1404">
        <v>1403</v>
      </c>
      <c r="B1404" t="s">
        <v>4698</v>
      </c>
      <c r="C1404" t="s">
        <v>4699</v>
      </c>
      <c r="D1404">
        <v>60</v>
      </c>
      <c r="E1404" t="s">
        <v>29</v>
      </c>
      <c r="F1404" t="s">
        <v>421</v>
      </c>
      <c r="G1404" s="1">
        <v>43929</v>
      </c>
      <c r="H1404" t="s">
        <v>21</v>
      </c>
      <c r="I1404" t="s">
        <v>141</v>
      </c>
      <c r="J1404" s="2" t="s">
        <v>4700</v>
      </c>
      <c r="K1404" t="s">
        <v>62</v>
      </c>
      <c r="M1404" t="s">
        <v>143</v>
      </c>
      <c r="N1404" t="s">
        <v>83</v>
      </c>
      <c r="R1404">
        <v>1403</v>
      </c>
      <c r="S1404" t="str">
        <f>PROPER(CustomerSupport[[#This Row],[Resolution]])</f>
        <v/>
      </c>
      <c r="T1404" t="str">
        <f>TRIM(CustomerSupport[[#This Row],[Customer Name]])</f>
        <v>Michelle Ochoa</v>
      </c>
      <c r="U1404">
        <f>MONTH(CustomerSupport[[#This Row],[Date of Purchase]])</f>
        <v>4</v>
      </c>
      <c r="V1404" t="str">
        <f>TEXT('Working data'!G1404,"mmmm")</f>
        <v>April</v>
      </c>
      <c r="W1404">
        <f>YEAR(CustomerSupport[[#This Row],[Date of Purchase]])</f>
        <v>2020</v>
      </c>
      <c r="X1404" t="str">
        <f t="shared" si="21"/>
        <v/>
      </c>
    </row>
    <row r="1405" spans="1:24" ht="14.25" customHeight="1" x14ac:dyDescent="0.4">
      <c r="A1405">
        <v>1404</v>
      </c>
      <c r="B1405" t="s">
        <v>349</v>
      </c>
      <c r="C1405" t="s">
        <v>4701</v>
      </c>
      <c r="D1405">
        <v>24</v>
      </c>
      <c r="E1405" t="s">
        <v>19</v>
      </c>
      <c r="F1405" t="s">
        <v>173</v>
      </c>
      <c r="G1405" s="1">
        <v>43857</v>
      </c>
      <c r="H1405" t="s">
        <v>67</v>
      </c>
      <c r="I1405" t="s">
        <v>113</v>
      </c>
      <c r="J1405" s="2" t="s">
        <v>4702</v>
      </c>
      <c r="K1405" t="s">
        <v>62</v>
      </c>
      <c r="M1405" t="s">
        <v>41</v>
      </c>
      <c r="N1405" t="s">
        <v>33</v>
      </c>
      <c r="R1405">
        <v>1404</v>
      </c>
      <c r="S1405" t="str">
        <f>PROPER(CustomerSupport[[#This Row],[Resolution]])</f>
        <v/>
      </c>
      <c r="T1405" t="str">
        <f>TRIM(CustomerSupport[[#This Row],[Customer Name]])</f>
        <v>John Goodman</v>
      </c>
      <c r="U1405">
        <f>MONTH(CustomerSupport[[#This Row],[Date of Purchase]])</f>
        <v>1</v>
      </c>
      <c r="V1405" t="str">
        <f>TEXT('Working data'!G1405,"mmmm")</f>
        <v>January</v>
      </c>
      <c r="W1405">
        <f>YEAR(CustomerSupport[[#This Row],[Date of Purchase]])</f>
        <v>2020</v>
      </c>
      <c r="X1405" t="str">
        <f t="shared" si="21"/>
        <v/>
      </c>
    </row>
    <row r="1406" spans="1:24" ht="14.25" customHeight="1" x14ac:dyDescent="0.4">
      <c r="A1406">
        <v>1405</v>
      </c>
      <c r="B1406" t="s">
        <v>4703</v>
      </c>
      <c r="C1406" t="s">
        <v>4704</v>
      </c>
      <c r="D1406">
        <v>22</v>
      </c>
      <c r="E1406" t="s">
        <v>58</v>
      </c>
      <c r="F1406" t="s">
        <v>30</v>
      </c>
      <c r="G1406" s="1">
        <v>44070</v>
      </c>
      <c r="H1406" t="s">
        <v>66</v>
      </c>
      <c r="I1406" t="s">
        <v>37</v>
      </c>
      <c r="J1406" t="s">
        <v>4705</v>
      </c>
      <c r="K1406" t="s">
        <v>62</v>
      </c>
      <c r="M1406" t="s">
        <v>25</v>
      </c>
      <c r="N1406" t="s">
        <v>26</v>
      </c>
      <c r="R1406">
        <v>1405</v>
      </c>
      <c r="S1406" t="str">
        <f>PROPER(CustomerSupport[[#This Row],[Resolution]])</f>
        <v/>
      </c>
      <c r="T1406" t="str">
        <f>TRIM(CustomerSupport[[#This Row],[Customer Name]])</f>
        <v>Michael Ward</v>
      </c>
      <c r="U1406">
        <f>MONTH(CustomerSupport[[#This Row],[Date of Purchase]])</f>
        <v>8</v>
      </c>
      <c r="V1406" t="str">
        <f>TEXT('Working data'!G1406,"mmmm")</f>
        <v>August</v>
      </c>
      <c r="W1406">
        <f>YEAR(CustomerSupport[[#This Row],[Date of Purchase]])</f>
        <v>2020</v>
      </c>
      <c r="X1406" t="str">
        <f t="shared" si="21"/>
        <v/>
      </c>
    </row>
    <row r="1407" spans="1:24" ht="14.25" customHeight="1" x14ac:dyDescent="0.4">
      <c r="A1407">
        <v>1406</v>
      </c>
      <c r="B1407" t="s">
        <v>4706</v>
      </c>
      <c r="C1407" t="s">
        <v>4707</v>
      </c>
      <c r="D1407">
        <v>61</v>
      </c>
      <c r="E1407" t="s">
        <v>19</v>
      </c>
      <c r="F1407" t="s">
        <v>71</v>
      </c>
      <c r="G1407" s="1">
        <v>44100</v>
      </c>
      <c r="H1407" t="s">
        <v>45</v>
      </c>
      <c r="I1407" t="s">
        <v>77</v>
      </c>
      <c r="J1407" s="2" t="s">
        <v>4708</v>
      </c>
      <c r="K1407" t="s">
        <v>39</v>
      </c>
      <c r="L1407" t="s">
        <v>4709</v>
      </c>
      <c r="M1407" t="s">
        <v>143</v>
      </c>
      <c r="N1407" t="s">
        <v>55</v>
      </c>
      <c r="O1407" s="3">
        <v>45078.292256944442</v>
      </c>
      <c r="P1407" s="3">
        <v>45077.999895833331</v>
      </c>
      <c r="Q1407">
        <v>4</v>
      </c>
      <c r="R1407">
        <v>1406</v>
      </c>
      <c r="S1407" t="str">
        <f>PROPER(CustomerSupport[[#This Row],[Resolution]])</f>
        <v>Its Toward Race.</v>
      </c>
      <c r="T1407" t="str">
        <f>TRIM(CustomerSupport[[#This Row],[Customer Name]])</f>
        <v>Rebecca Mcdaniel</v>
      </c>
      <c r="U1407">
        <f>MONTH(CustomerSupport[[#This Row],[Date of Purchase]])</f>
        <v>9</v>
      </c>
      <c r="V1407" t="str">
        <f>TEXT('Working data'!G1407,"mmmm")</f>
        <v>September</v>
      </c>
      <c r="W1407">
        <f>YEAR(CustomerSupport[[#This Row],[Date of Purchase]])</f>
        <v>2020</v>
      </c>
      <c r="X1407">
        <f t="shared" si="21"/>
        <v>-7.0166666666627862</v>
      </c>
    </row>
    <row r="1408" spans="1:24" ht="14.25" customHeight="1" x14ac:dyDescent="0.4">
      <c r="A1408">
        <v>1407</v>
      </c>
      <c r="B1408" t="s">
        <v>4710</v>
      </c>
      <c r="C1408" t="s">
        <v>4711</v>
      </c>
      <c r="D1408">
        <v>18</v>
      </c>
      <c r="E1408" t="s">
        <v>19</v>
      </c>
      <c r="F1408" t="s">
        <v>339</v>
      </c>
      <c r="G1408" s="1">
        <v>44178</v>
      </c>
      <c r="H1408" t="s">
        <v>67</v>
      </c>
      <c r="I1408" t="s">
        <v>141</v>
      </c>
      <c r="J1408" s="2" t="s">
        <v>4712</v>
      </c>
      <c r="K1408" t="s">
        <v>62</v>
      </c>
      <c r="M1408" t="s">
        <v>25</v>
      </c>
      <c r="N1408" t="s">
        <v>55</v>
      </c>
      <c r="R1408">
        <v>1407</v>
      </c>
      <c r="S1408" t="str">
        <f>PROPER(CustomerSupport[[#This Row],[Resolution]])</f>
        <v/>
      </c>
      <c r="T1408" t="str">
        <f>TRIM(CustomerSupport[[#This Row],[Customer Name]])</f>
        <v>Karl Jones</v>
      </c>
      <c r="U1408">
        <f>MONTH(CustomerSupport[[#This Row],[Date of Purchase]])</f>
        <v>12</v>
      </c>
      <c r="V1408" t="str">
        <f>TEXT('Working data'!G1408,"mmmm")</f>
        <v>December</v>
      </c>
      <c r="W1408">
        <f>YEAR(CustomerSupport[[#This Row],[Date of Purchase]])</f>
        <v>2020</v>
      </c>
      <c r="X1408" t="str">
        <f t="shared" si="21"/>
        <v/>
      </c>
    </row>
    <row r="1409" spans="1:24" ht="14.25" customHeight="1" x14ac:dyDescent="0.4">
      <c r="A1409">
        <v>1408</v>
      </c>
      <c r="B1409" t="s">
        <v>4713</v>
      </c>
      <c r="C1409" t="s">
        <v>4714</v>
      </c>
      <c r="D1409">
        <v>28</v>
      </c>
      <c r="E1409" t="s">
        <v>29</v>
      </c>
      <c r="F1409" t="s">
        <v>223</v>
      </c>
      <c r="G1409" s="1">
        <v>44148</v>
      </c>
      <c r="H1409" t="s">
        <v>45</v>
      </c>
      <c r="I1409" t="s">
        <v>72</v>
      </c>
      <c r="J1409" t="s">
        <v>4715</v>
      </c>
      <c r="K1409" t="s">
        <v>24</v>
      </c>
      <c r="M1409" t="s">
        <v>25</v>
      </c>
      <c r="N1409" t="s">
        <v>26</v>
      </c>
      <c r="O1409" s="3">
        <v>45078.818692129629</v>
      </c>
      <c r="R1409">
        <v>1408</v>
      </c>
      <c r="S1409" t="str">
        <f>PROPER(CustomerSupport[[#This Row],[Resolution]])</f>
        <v/>
      </c>
      <c r="T1409" t="str">
        <f>TRIM(CustomerSupport[[#This Row],[Customer Name]])</f>
        <v>Brent Hunt</v>
      </c>
      <c r="U1409">
        <f>MONTH(CustomerSupport[[#This Row],[Date of Purchase]])</f>
        <v>11</v>
      </c>
      <c r="V1409" t="str">
        <f>TEXT('Working data'!G1409,"mmmm")</f>
        <v>November</v>
      </c>
      <c r="W1409">
        <f>YEAR(CustomerSupport[[#This Row],[Date of Purchase]])</f>
        <v>2020</v>
      </c>
      <c r="X1409" t="str">
        <f t="shared" si="21"/>
        <v/>
      </c>
    </row>
    <row r="1410" spans="1:24" ht="14.25" customHeight="1" x14ac:dyDescent="0.4">
      <c r="A1410">
        <v>1409</v>
      </c>
      <c r="B1410" t="s">
        <v>4716</v>
      </c>
      <c r="C1410" t="s">
        <v>4717</v>
      </c>
      <c r="D1410">
        <v>24</v>
      </c>
      <c r="E1410" t="s">
        <v>58</v>
      </c>
      <c r="F1410" t="s">
        <v>117</v>
      </c>
      <c r="G1410" s="1">
        <v>44297</v>
      </c>
      <c r="H1410" t="s">
        <v>67</v>
      </c>
      <c r="I1410" t="s">
        <v>46</v>
      </c>
      <c r="J1410" s="2" t="s">
        <v>4718</v>
      </c>
      <c r="K1410" t="s">
        <v>24</v>
      </c>
      <c r="M1410" t="s">
        <v>89</v>
      </c>
      <c r="N1410" t="s">
        <v>26</v>
      </c>
      <c r="O1410" s="3">
        <v>45078.462465277778</v>
      </c>
      <c r="R1410">
        <v>1409</v>
      </c>
      <c r="S1410" t="str">
        <f>PROPER(CustomerSupport[[#This Row],[Resolution]])</f>
        <v/>
      </c>
      <c r="T1410" t="str">
        <f>TRIM(CustomerSupport[[#This Row],[Customer Name]])</f>
        <v>Brittney Key</v>
      </c>
      <c r="U1410">
        <f>MONTH(CustomerSupport[[#This Row],[Date of Purchase]])</f>
        <v>4</v>
      </c>
      <c r="V1410" t="str">
        <f>TEXT('Working data'!G1410,"mmmm")</f>
        <v>April</v>
      </c>
      <c r="W1410">
        <f>YEAR(CustomerSupport[[#This Row],[Date of Purchase]])</f>
        <v>2021</v>
      </c>
      <c r="X1410" t="str">
        <f t="shared" ref="X1410:X1473" si="22">IF(OR(O1410="",P1410=""),"",(P1410-O1410)*24)</f>
        <v/>
      </c>
    </row>
    <row r="1411" spans="1:24" ht="14.25" customHeight="1" x14ac:dyDescent="0.4">
      <c r="A1411">
        <v>1410</v>
      </c>
      <c r="B1411" t="s">
        <v>4719</v>
      </c>
      <c r="C1411" t="s">
        <v>4720</v>
      </c>
      <c r="D1411">
        <v>62</v>
      </c>
      <c r="E1411" t="s">
        <v>58</v>
      </c>
      <c r="F1411" t="s">
        <v>149</v>
      </c>
      <c r="G1411" s="1">
        <v>44531</v>
      </c>
      <c r="H1411" t="s">
        <v>21</v>
      </c>
      <c r="I1411" t="s">
        <v>150</v>
      </c>
      <c r="J1411" s="2" t="s">
        <v>4721</v>
      </c>
      <c r="K1411" t="s">
        <v>62</v>
      </c>
      <c r="M1411" t="s">
        <v>41</v>
      </c>
      <c r="N1411" t="s">
        <v>33</v>
      </c>
      <c r="R1411">
        <v>1410</v>
      </c>
      <c r="S1411" t="str">
        <f>PROPER(CustomerSupport[[#This Row],[Resolution]])</f>
        <v/>
      </c>
      <c r="T1411" t="str">
        <f>TRIM(CustomerSupport[[#This Row],[Customer Name]])</f>
        <v>Martin Chang</v>
      </c>
      <c r="U1411">
        <f>MONTH(CustomerSupport[[#This Row],[Date of Purchase]])</f>
        <v>12</v>
      </c>
      <c r="V1411" t="str">
        <f>TEXT('Working data'!G1411,"mmmm")</f>
        <v>December</v>
      </c>
      <c r="W1411">
        <f>YEAR(CustomerSupport[[#This Row],[Date of Purchase]])</f>
        <v>2021</v>
      </c>
      <c r="X1411" t="str">
        <f t="shared" si="22"/>
        <v/>
      </c>
    </row>
    <row r="1412" spans="1:24" ht="14.25" customHeight="1" x14ac:dyDescent="0.4">
      <c r="A1412">
        <v>1411</v>
      </c>
      <c r="B1412" t="s">
        <v>4722</v>
      </c>
      <c r="C1412" t="s">
        <v>4723</v>
      </c>
      <c r="D1412">
        <v>34</v>
      </c>
      <c r="E1412" t="s">
        <v>29</v>
      </c>
      <c r="F1412" t="s">
        <v>92</v>
      </c>
      <c r="G1412" s="1">
        <v>44219</v>
      </c>
      <c r="H1412" t="s">
        <v>21</v>
      </c>
      <c r="I1412" t="s">
        <v>141</v>
      </c>
      <c r="J1412" s="2" t="s">
        <v>4724</v>
      </c>
      <c r="K1412" t="s">
        <v>62</v>
      </c>
      <c r="M1412" t="s">
        <v>41</v>
      </c>
      <c r="N1412" t="s">
        <v>83</v>
      </c>
      <c r="R1412">
        <v>1411</v>
      </c>
      <c r="S1412" t="str">
        <f>PROPER(CustomerSupport[[#This Row],[Resolution]])</f>
        <v/>
      </c>
      <c r="T1412" t="str">
        <f>TRIM(CustomerSupport[[#This Row],[Customer Name]])</f>
        <v>Elizabeth Edwards</v>
      </c>
      <c r="U1412">
        <f>MONTH(CustomerSupport[[#This Row],[Date of Purchase]])</f>
        <v>1</v>
      </c>
      <c r="V1412" t="str">
        <f>TEXT('Working data'!G1412,"mmmm")</f>
        <v>January</v>
      </c>
      <c r="W1412">
        <f>YEAR(CustomerSupport[[#This Row],[Date of Purchase]])</f>
        <v>2021</v>
      </c>
      <c r="X1412" t="str">
        <f t="shared" si="22"/>
        <v/>
      </c>
    </row>
    <row r="1413" spans="1:24" ht="14.25" customHeight="1" x14ac:dyDescent="0.4">
      <c r="A1413">
        <v>1412</v>
      </c>
      <c r="B1413" t="s">
        <v>4725</v>
      </c>
      <c r="C1413" t="s">
        <v>4726</v>
      </c>
      <c r="D1413">
        <v>32</v>
      </c>
      <c r="E1413" t="s">
        <v>19</v>
      </c>
      <c r="F1413" t="s">
        <v>103</v>
      </c>
      <c r="G1413" s="1">
        <v>43839</v>
      </c>
      <c r="H1413" t="s">
        <v>45</v>
      </c>
      <c r="I1413" t="s">
        <v>99</v>
      </c>
      <c r="J1413" t="s">
        <v>4727</v>
      </c>
      <c r="K1413" t="s">
        <v>39</v>
      </c>
      <c r="L1413" t="s">
        <v>4728</v>
      </c>
      <c r="M1413" t="s">
        <v>25</v>
      </c>
      <c r="N1413" t="s">
        <v>83</v>
      </c>
      <c r="O1413" s="3">
        <v>45078.684710648151</v>
      </c>
      <c r="P1413" s="3">
        <v>45078.909710648149</v>
      </c>
      <c r="Q1413">
        <v>5</v>
      </c>
      <c r="R1413">
        <v>1412</v>
      </c>
      <c r="S1413" t="str">
        <f>PROPER(CustomerSupport[[#This Row],[Resolution]])</f>
        <v>Happen Describe Scene Majority Ask.</v>
      </c>
      <c r="T1413" t="str">
        <f>TRIM(CustomerSupport[[#This Row],[Customer Name]])</f>
        <v>Michael Moreno</v>
      </c>
      <c r="U1413">
        <f>MONTH(CustomerSupport[[#This Row],[Date of Purchase]])</f>
        <v>1</v>
      </c>
      <c r="V1413" t="str">
        <f>TEXT('Working data'!G1413,"mmmm")</f>
        <v>January</v>
      </c>
      <c r="W1413">
        <f>YEAR(CustomerSupport[[#This Row],[Date of Purchase]])</f>
        <v>2020</v>
      </c>
      <c r="X1413">
        <f t="shared" si="22"/>
        <v>5.3999999999650754</v>
      </c>
    </row>
    <row r="1414" spans="1:24" ht="14.25" customHeight="1" x14ac:dyDescent="0.4">
      <c r="A1414">
        <v>1413</v>
      </c>
      <c r="B1414" t="s">
        <v>4729</v>
      </c>
      <c r="C1414" t="s">
        <v>4730</v>
      </c>
      <c r="D1414">
        <v>52</v>
      </c>
      <c r="E1414" t="s">
        <v>19</v>
      </c>
      <c r="F1414" t="s">
        <v>30</v>
      </c>
      <c r="G1414" s="1">
        <v>44269</v>
      </c>
      <c r="H1414" t="s">
        <v>59</v>
      </c>
      <c r="I1414" t="s">
        <v>31</v>
      </c>
      <c r="J1414" s="2" t="s">
        <v>4731</v>
      </c>
      <c r="K1414" t="s">
        <v>24</v>
      </c>
      <c r="M1414" t="s">
        <v>143</v>
      </c>
      <c r="N1414" t="s">
        <v>83</v>
      </c>
      <c r="O1414" s="3">
        <v>45078.523622685185</v>
      </c>
      <c r="R1414">
        <v>1413</v>
      </c>
      <c r="S1414" t="str">
        <f>PROPER(CustomerSupport[[#This Row],[Resolution]])</f>
        <v/>
      </c>
      <c r="T1414" t="str">
        <f>TRIM(CustomerSupport[[#This Row],[Customer Name]])</f>
        <v>Stephanie Rodriguez</v>
      </c>
      <c r="U1414">
        <f>MONTH(CustomerSupport[[#This Row],[Date of Purchase]])</f>
        <v>3</v>
      </c>
      <c r="V1414" t="str">
        <f>TEXT('Working data'!G1414,"mmmm")</f>
        <v>March</v>
      </c>
      <c r="W1414">
        <f>YEAR(CustomerSupport[[#This Row],[Date of Purchase]])</f>
        <v>2021</v>
      </c>
      <c r="X1414" t="str">
        <f t="shared" si="22"/>
        <v/>
      </c>
    </row>
    <row r="1415" spans="1:24" ht="14.25" customHeight="1" x14ac:dyDescent="0.4">
      <c r="A1415">
        <v>1414</v>
      </c>
      <c r="B1415" t="s">
        <v>4732</v>
      </c>
      <c r="C1415" t="s">
        <v>4733</v>
      </c>
      <c r="D1415">
        <v>57</v>
      </c>
      <c r="E1415" t="s">
        <v>29</v>
      </c>
      <c r="F1415" t="s">
        <v>92</v>
      </c>
      <c r="G1415" s="1">
        <v>44342</v>
      </c>
      <c r="H1415" t="s">
        <v>45</v>
      </c>
      <c r="I1415" t="s">
        <v>93</v>
      </c>
      <c r="J1415" s="2" t="s">
        <v>4734</v>
      </c>
      <c r="K1415" t="s">
        <v>62</v>
      </c>
      <c r="M1415" t="s">
        <v>25</v>
      </c>
      <c r="N1415" t="s">
        <v>83</v>
      </c>
      <c r="R1415">
        <v>1414</v>
      </c>
      <c r="S1415" t="str">
        <f>PROPER(CustomerSupport[[#This Row],[Resolution]])</f>
        <v/>
      </c>
      <c r="T1415" t="str">
        <f>TRIM(CustomerSupport[[#This Row],[Customer Name]])</f>
        <v>Isaiah Bernard</v>
      </c>
      <c r="U1415">
        <f>MONTH(CustomerSupport[[#This Row],[Date of Purchase]])</f>
        <v>5</v>
      </c>
      <c r="V1415" t="str">
        <f>TEXT('Working data'!G1415,"mmmm")</f>
        <v>May</v>
      </c>
      <c r="W1415">
        <f>YEAR(CustomerSupport[[#This Row],[Date of Purchase]])</f>
        <v>2021</v>
      </c>
      <c r="X1415" t="str">
        <f t="shared" si="22"/>
        <v/>
      </c>
    </row>
    <row r="1416" spans="1:24" ht="14.25" customHeight="1" x14ac:dyDescent="0.4">
      <c r="A1416">
        <v>1415</v>
      </c>
      <c r="B1416" t="s">
        <v>4735</v>
      </c>
      <c r="C1416" t="s">
        <v>4736</v>
      </c>
      <c r="D1416">
        <v>27</v>
      </c>
      <c r="E1416" t="s">
        <v>29</v>
      </c>
      <c r="F1416" t="s">
        <v>20</v>
      </c>
      <c r="G1416" s="1">
        <v>44372</v>
      </c>
      <c r="H1416" t="s">
        <v>59</v>
      </c>
      <c r="I1416" t="s">
        <v>150</v>
      </c>
      <c r="J1416" t="s">
        <v>4737</v>
      </c>
      <c r="K1416" t="s">
        <v>24</v>
      </c>
      <c r="M1416" t="s">
        <v>89</v>
      </c>
      <c r="N1416" t="s">
        <v>26</v>
      </c>
      <c r="O1416" s="3">
        <v>45078.297256944446</v>
      </c>
      <c r="R1416">
        <v>1415</v>
      </c>
      <c r="S1416" t="str">
        <f>PROPER(CustomerSupport[[#This Row],[Resolution]])</f>
        <v/>
      </c>
      <c r="T1416" t="str">
        <f>TRIM(CustomerSupport[[#This Row],[Customer Name]])</f>
        <v>Susan Maddox</v>
      </c>
      <c r="U1416">
        <f>MONTH(CustomerSupport[[#This Row],[Date of Purchase]])</f>
        <v>6</v>
      </c>
      <c r="V1416" t="str">
        <f>TEXT('Working data'!G1416,"mmmm")</f>
        <v>June</v>
      </c>
      <c r="W1416">
        <f>YEAR(CustomerSupport[[#This Row],[Date of Purchase]])</f>
        <v>2021</v>
      </c>
      <c r="X1416" t="str">
        <f t="shared" si="22"/>
        <v/>
      </c>
    </row>
    <row r="1417" spans="1:24" ht="14.25" customHeight="1" x14ac:dyDescent="0.4">
      <c r="A1417">
        <v>1416</v>
      </c>
      <c r="B1417" t="s">
        <v>4738</v>
      </c>
      <c r="C1417" t="s">
        <v>4739</v>
      </c>
      <c r="D1417">
        <v>37</v>
      </c>
      <c r="E1417" t="s">
        <v>58</v>
      </c>
      <c r="F1417" t="s">
        <v>44</v>
      </c>
      <c r="G1417" s="1">
        <v>44136</v>
      </c>
      <c r="H1417" t="s">
        <v>45</v>
      </c>
      <c r="I1417" t="s">
        <v>177</v>
      </c>
      <c r="J1417" s="2" t="s">
        <v>4740</v>
      </c>
      <c r="K1417" t="s">
        <v>62</v>
      </c>
      <c r="M1417" t="s">
        <v>41</v>
      </c>
      <c r="N1417" t="s">
        <v>33</v>
      </c>
      <c r="R1417">
        <v>1416</v>
      </c>
      <c r="S1417" t="str">
        <f>PROPER(CustomerSupport[[#This Row],[Resolution]])</f>
        <v/>
      </c>
      <c r="T1417" t="str">
        <f>TRIM(CustomerSupport[[#This Row],[Customer Name]])</f>
        <v>Joseph Oneal</v>
      </c>
      <c r="U1417">
        <f>MONTH(CustomerSupport[[#This Row],[Date of Purchase]])</f>
        <v>11</v>
      </c>
      <c r="V1417" t="str">
        <f>TEXT('Working data'!G1417,"mmmm")</f>
        <v>November</v>
      </c>
      <c r="W1417">
        <f>YEAR(CustomerSupport[[#This Row],[Date of Purchase]])</f>
        <v>2020</v>
      </c>
      <c r="X1417" t="str">
        <f t="shared" si="22"/>
        <v/>
      </c>
    </row>
    <row r="1418" spans="1:24" ht="14.25" customHeight="1" x14ac:dyDescent="0.4">
      <c r="A1418">
        <v>1417</v>
      </c>
      <c r="B1418" t="s">
        <v>4741</v>
      </c>
      <c r="C1418" t="s">
        <v>4742</v>
      </c>
      <c r="D1418">
        <v>67</v>
      </c>
      <c r="E1418" t="s">
        <v>29</v>
      </c>
      <c r="F1418" t="s">
        <v>92</v>
      </c>
      <c r="G1418" s="1">
        <v>44539</v>
      </c>
      <c r="H1418" t="s">
        <v>21</v>
      </c>
      <c r="I1418" t="s">
        <v>141</v>
      </c>
      <c r="J1418" s="2" t="s">
        <v>4743</v>
      </c>
      <c r="K1418" t="s">
        <v>39</v>
      </c>
      <c r="L1418" t="s">
        <v>4744</v>
      </c>
      <c r="M1418" t="s">
        <v>143</v>
      </c>
      <c r="N1418" t="s">
        <v>55</v>
      </c>
      <c r="O1418" s="3">
        <v>45078.752152777779</v>
      </c>
      <c r="P1418" s="3">
        <v>45078.046597222223</v>
      </c>
      <c r="Q1418">
        <v>1</v>
      </c>
      <c r="R1418">
        <v>1417</v>
      </c>
      <c r="S1418" t="str">
        <f>PROPER(CustomerSupport[[#This Row],[Resolution]])</f>
        <v>Real Chair Commercial More Everyone Usually Beyond.</v>
      </c>
      <c r="T1418" t="str">
        <f>TRIM(CustomerSupport[[#This Row],[Customer Name]])</f>
        <v>David Frost</v>
      </c>
      <c r="U1418">
        <f>MONTH(CustomerSupport[[#This Row],[Date of Purchase]])</f>
        <v>12</v>
      </c>
      <c r="V1418" t="str">
        <f>TEXT('Working data'!G1418,"mmmm")</f>
        <v>December</v>
      </c>
      <c r="W1418">
        <f>YEAR(CustomerSupport[[#This Row],[Date of Purchase]])</f>
        <v>2021</v>
      </c>
      <c r="X1418">
        <f t="shared" si="22"/>
        <v>-16.933333333348855</v>
      </c>
    </row>
    <row r="1419" spans="1:24" ht="14.25" customHeight="1" x14ac:dyDescent="0.4">
      <c r="A1419">
        <v>1418</v>
      </c>
      <c r="B1419" t="s">
        <v>4745</v>
      </c>
      <c r="C1419" t="s">
        <v>4746</v>
      </c>
      <c r="D1419">
        <v>59</v>
      </c>
      <c r="E1419" t="s">
        <v>58</v>
      </c>
      <c r="F1419" t="s">
        <v>92</v>
      </c>
      <c r="G1419" s="1">
        <v>43875</v>
      </c>
      <c r="H1419" t="s">
        <v>59</v>
      </c>
      <c r="I1419" t="s">
        <v>37</v>
      </c>
      <c r="J1419" s="2" t="s">
        <v>4747</v>
      </c>
      <c r="K1419" t="s">
        <v>39</v>
      </c>
      <c r="L1419" t="s">
        <v>4748</v>
      </c>
      <c r="M1419" t="s">
        <v>89</v>
      </c>
      <c r="N1419" t="s">
        <v>55</v>
      </c>
      <c r="O1419" s="3">
        <v>45078.407037037039</v>
      </c>
      <c r="P1419" s="3">
        <v>45078.129953703705</v>
      </c>
      <c r="Q1419">
        <v>5</v>
      </c>
      <c r="R1419">
        <v>1418</v>
      </c>
      <c r="S1419" t="str">
        <f>PROPER(CustomerSupport[[#This Row],[Resolution]])</f>
        <v>Throughout Factor Clear.</v>
      </c>
      <c r="T1419" t="str">
        <f>TRIM(CustomerSupport[[#This Row],[Customer Name]])</f>
        <v>Kristopher Garcia</v>
      </c>
      <c r="U1419">
        <f>MONTH(CustomerSupport[[#This Row],[Date of Purchase]])</f>
        <v>2</v>
      </c>
      <c r="V1419" t="str">
        <f>TEXT('Working data'!G1419,"mmmm")</f>
        <v>February</v>
      </c>
      <c r="W1419">
        <f>YEAR(CustomerSupport[[#This Row],[Date of Purchase]])</f>
        <v>2020</v>
      </c>
      <c r="X1419">
        <f t="shared" si="22"/>
        <v>-6.6500000000232831</v>
      </c>
    </row>
    <row r="1420" spans="1:24" ht="14.25" customHeight="1" x14ac:dyDescent="0.4">
      <c r="A1420">
        <v>1419</v>
      </c>
      <c r="B1420" t="s">
        <v>4749</v>
      </c>
      <c r="C1420" t="s">
        <v>4750</v>
      </c>
      <c r="D1420">
        <v>63</v>
      </c>
      <c r="E1420" t="s">
        <v>58</v>
      </c>
      <c r="F1420" t="s">
        <v>383</v>
      </c>
      <c r="G1420" s="1">
        <v>44244</v>
      </c>
      <c r="H1420" t="s">
        <v>59</v>
      </c>
      <c r="I1420" t="s">
        <v>150</v>
      </c>
      <c r="J1420" s="2" t="s">
        <v>4751</v>
      </c>
      <c r="K1420" t="s">
        <v>24</v>
      </c>
      <c r="M1420" t="s">
        <v>143</v>
      </c>
      <c r="N1420" t="s">
        <v>26</v>
      </c>
      <c r="O1420" s="3">
        <v>45078.697337962964</v>
      </c>
      <c r="R1420">
        <v>1419</v>
      </c>
      <c r="S1420" t="str">
        <f>PROPER(CustomerSupport[[#This Row],[Resolution]])</f>
        <v/>
      </c>
      <c r="T1420" t="str">
        <f>TRIM(CustomerSupport[[#This Row],[Customer Name]])</f>
        <v>Maria Gonzalez</v>
      </c>
      <c r="U1420">
        <f>MONTH(CustomerSupport[[#This Row],[Date of Purchase]])</f>
        <v>2</v>
      </c>
      <c r="V1420" t="str">
        <f>TEXT('Working data'!G1420,"mmmm")</f>
        <v>February</v>
      </c>
      <c r="W1420">
        <f>YEAR(CustomerSupport[[#This Row],[Date of Purchase]])</f>
        <v>2021</v>
      </c>
      <c r="X1420" t="str">
        <f t="shared" si="22"/>
        <v/>
      </c>
    </row>
    <row r="1421" spans="1:24" ht="14.25" customHeight="1" x14ac:dyDescent="0.4">
      <c r="A1421">
        <v>1420</v>
      </c>
      <c r="B1421" t="s">
        <v>4752</v>
      </c>
      <c r="C1421" t="s">
        <v>4753</v>
      </c>
      <c r="D1421">
        <v>43</v>
      </c>
      <c r="E1421" t="s">
        <v>19</v>
      </c>
      <c r="F1421" t="s">
        <v>92</v>
      </c>
      <c r="G1421" s="1">
        <v>44520</v>
      </c>
      <c r="H1421" t="s">
        <v>59</v>
      </c>
      <c r="I1421" t="s">
        <v>177</v>
      </c>
      <c r="J1421" s="2" t="s">
        <v>4754</v>
      </c>
      <c r="K1421" t="s">
        <v>62</v>
      </c>
      <c r="M1421" t="s">
        <v>143</v>
      </c>
      <c r="N1421" t="s">
        <v>83</v>
      </c>
      <c r="R1421">
        <v>1420</v>
      </c>
      <c r="S1421" t="str">
        <f>PROPER(CustomerSupport[[#This Row],[Resolution]])</f>
        <v/>
      </c>
      <c r="T1421" t="str">
        <f>TRIM(CustomerSupport[[#This Row],[Customer Name]])</f>
        <v>Jennifer Payne</v>
      </c>
      <c r="U1421">
        <f>MONTH(CustomerSupport[[#This Row],[Date of Purchase]])</f>
        <v>11</v>
      </c>
      <c r="V1421" t="str">
        <f>TEXT('Working data'!G1421,"mmmm")</f>
        <v>November</v>
      </c>
      <c r="W1421">
        <f>YEAR(CustomerSupport[[#This Row],[Date of Purchase]])</f>
        <v>2021</v>
      </c>
      <c r="X1421" t="str">
        <f t="shared" si="22"/>
        <v/>
      </c>
    </row>
    <row r="1422" spans="1:24" ht="14.25" customHeight="1" x14ac:dyDescent="0.4">
      <c r="A1422">
        <v>1421</v>
      </c>
      <c r="B1422" t="s">
        <v>4755</v>
      </c>
      <c r="C1422" t="s">
        <v>4756</v>
      </c>
      <c r="D1422">
        <v>22</v>
      </c>
      <c r="E1422" t="s">
        <v>19</v>
      </c>
      <c r="F1422" t="s">
        <v>431</v>
      </c>
      <c r="G1422" s="1">
        <v>44007</v>
      </c>
      <c r="H1422" t="s">
        <v>45</v>
      </c>
      <c r="I1422" t="s">
        <v>72</v>
      </c>
      <c r="J1422" s="2" t="s">
        <v>4757</v>
      </c>
      <c r="K1422" t="s">
        <v>24</v>
      </c>
      <c r="M1422" t="s">
        <v>41</v>
      </c>
      <c r="N1422" t="s">
        <v>83</v>
      </c>
      <c r="O1422" s="3">
        <v>45078.802928240744</v>
      </c>
      <c r="R1422">
        <v>1421</v>
      </c>
      <c r="S1422" t="str">
        <f>PROPER(CustomerSupport[[#This Row],[Resolution]])</f>
        <v/>
      </c>
      <c r="T1422" t="str">
        <f>TRIM(CustomerSupport[[#This Row],[Customer Name]])</f>
        <v>Michelle Mills</v>
      </c>
      <c r="U1422">
        <f>MONTH(CustomerSupport[[#This Row],[Date of Purchase]])</f>
        <v>6</v>
      </c>
      <c r="V1422" t="str">
        <f>TEXT('Working data'!G1422,"mmmm")</f>
        <v>June</v>
      </c>
      <c r="W1422">
        <f>YEAR(CustomerSupport[[#This Row],[Date of Purchase]])</f>
        <v>2020</v>
      </c>
      <c r="X1422" t="str">
        <f t="shared" si="22"/>
        <v/>
      </c>
    </row>
    <row r="1423" spans="1:24" ht="14.25" customHeight="1" x14ac:dyDescent="0.4">
      <c r="A1423">
        <v>1422</v>
      </c>
      <c r="B1423" t="s">
        <v>4758</v>
      </c>
      <c r="C1423" t="s">
        <v>4759</v>
      </c>
      <c r="D1423">
        <v>40</v>
      </c>
      <c r="E1423" t="s">
        <v>29</v>
      </c>
      <c r="F1423" t="s">
        <v>699</v>
      </c>
      <c r="G1423" s="1">
        <v>44339</v>
      </c>
      <c r="H1423" t="s">
        <v>67</v>
      </c>
      <c r="I1423" t="s">
        <v>177</v>
      </c>
      <c r="J1423" s="2" t="s">
        <v>4760</v>
      </c>
      <c r="K1423" t="s">
        <v>62</v>
      </c>
      <c r="M1423" t="s">
        <v>41</v>
      </c>
      <c r="N1423" t="s">
        <v>26</v>
      </c>
      <c r="R1423">
        <v>1422</v>
      </c>
      <c r="S1423" t="str">
        <f>PROPER(CustomerSupport[[#This Row],[Resolution]])</f>
        <v/>
      </c>
      <c r="T1423" t="str">
        <f>TRIM(CustomerSupport[[#This Row],[Customer Name]])</f>
        <v>Jeremy Paul</v>
      </c>
      <c r="U1423">
        <f>MONTH(CustomerSupport[[#This Row],[Date of Purchase]])</f>
        <v>5</v>
      </c>
      <c r="V1423" t="str">
        <f>TEXT('Working data'!G1423,"mmmm")</f>
        <v>May</v>
      </c>
      <c r="W1423">
        <f>YEAR(CustomerSupport[[#This Row],[Date of Purchase]])</f>
        <v>2021</v>
      </c>
      <c r="X1423" t="str">
        <f t="shared" si="22"/>
        <v/>
      </c>
    </row>
    <row r="1424" spans="1:24" ht="14.25" customHeight="1" x14ac:dyDescent="0.4">
      <c r="A1424">
        <v>1423</v>
      </c>
      <c r="B1424" t="s">
        <v>4761</v>
      </c>
      <c r="C1424" t="s">
        <v>4762</v>
      </c>
      <c r="D1424">
        <v>58</v>
      </c>
      <c r="E1424" t="s">
        <v>19</v>
      </c>
      <c r="F1424" t="s">
        <v>383</v>
      </c>
      <c r="G1424" s="1">
        <v>43908</v>
      </c>
      <c r="H1424" t="s">
        <v>66</v>
      </c>
      <c r="I1424" t="s">
        <v>177</v>
      </c>
      <c r="J1424" s="2" t="s">
        <v>4763</v>
      </c>
      <c r="K1424" t="s">
        <v>24</v>
      </c>
      <c r="M1424" t="s">
        <v>25</v>
      </c>
      <c r="N1424" t="s">
        <v>26</v>
      </c>
      <c r="O1424" s="3">
        <v>45078.311296296299</v>
      </c>
      <c r="R1424">
        <v>1423</v>
      </c>
      <c r="S1424" t="str">
        <f>PROPER(CustomerSupport[[#This Row],[Resolution]])</f>
        <v/>
      </c>
      <c r="T1424" t="str">
        <f>TRIM(CustomerSupport[[#This Row],[Customer Name]])</f>
        <v>Alyssa Vazquez</v>
      </c>
      <c r="U1424">
        <f>MONTH(CustomerSupport[[#This Row],[Date of Purchase]])</f>
        <v>3</v>
      </c>
      <c r="V1424" t="str">
        <f>TEXT('Working data'!G1424,"mmmm")</f>
        <v>March</v>
      </c>
      <c r="W1424">
        <f>YEAR(CustomerSupport[[#This Row],[Date of Purchase]])</f>
        <v>2020</v>
      </c>
      <c r="X1424" t="str">
        <f t="shared" si="22"/>
        <v/>
      </c>
    </row>
    <row r="1425" spans="1:24" ht="14.25" customHeight="1" x14ac:dyDescent="0.4">
      <c r="A1425">
        <v>1424</v>
      </c>
      <c r="B1425" t="s">
        <v>4764</v>
      </c>
      <c r="C1425" t="s">
        <v>4765</v>
      </c>
      <c r="D1425">
        <v>62</v>
      </c>
      <c r="E1425" t="s">
        <v>58</v>
      </c>
      <c r="F1425" t="s">
        <v>431</v>
      </c>
      <c r="G1425" s="1">
        <v>43957</v>
      </c>
      <c r="H1425" t="s">
        <v>67</v>
      </c>
      <c r="I1425" t="s">
        <v>77</v>
      </c>
      <c r="J1425" s="2" t="s">
        <v>4766</v>
      </c>
      <c r="K1425" t="s">
        <v>62</v>
      </c>
      <c r="M1425" t="s">
        <v>89</v>
      </c>
      <c r="N1425" t="s">
        <v>26</v>
      </c>
      <c r="R1425">
        <v>1424</v>
      </c>
      <c r="S1425" t="str">
        <f>PROPER(CustomerSupport[[#This Row],[Resolution]])</f>
        <v/>
      </c>
      <c r="T1425" t="str">
        <f>TRIM(CustomerSupport[[#This Row],[Customer Name]])</f>
        <v>Lauren Glover</v>
      </c>
      <c r="U1425">
        <f>MONTH(CustomerSupport[[#This Row],[Date of Purchase]])</f>
        <v>5</v>
      </c>
      <c r="V1425" t="str">
        <f>TEXT('Working data'!G1425,"mmmm")</f>
        <v>May</v>
      </c>
      <c r="W1425">
        <f>YEAR(CustomerSupport[[#This Row],[Date of Purchase]])</f>
        <v>2020</v>
      </c>
      <c r="X1425" t="str">
        <f t="shared" si="22"/>
        <v/>
      </c>
    </row>
    <row r="1426" spans="1:24" ht="14.25" customHeight="1" x14ac:dyDescent="0.4">
      <c r="A1426">
        <v>1425</v>
      </c>
      <c r="B1426" t="s">
        <v>4767</v>
      </c>
      <c r="C1426" t="s">
        <v>4768</v>
      </c>
      <c r="D1426">
        <v>47</v>
      </c>
      <c r="E1426" t="s">
        <v>58</v>
      </c>
      <c r="F1426" t="s">
        <v>397</v>
      </c>
      <c r="G1426" s="1">
        <v>44202</v>
      </c>
      <c r="H1426" t="s">
        <v>21</v>
      </c>
      <c r="I1426" t="s">
        <v>60</v>
      </c>
      <c r="J1426" s="2" t="s">
        <v>4769</v>
      </c>
      <c r="K1426" t="s">
        <v>24</v>
      </c>
      <c r="M1426" t="s">
        <v>89</v>
      </c>
      <c r="N1426" t="s">
        <v>26</v>
      </c>
      <c r="O1426" s="3">
        <v>45078.670358796298</v>
      </c>
      <c r="R1426">
        <v>1425</v>
      </c>
      <c r="S1426" t="str">
        <f>PROPER(CustomerSupport[[#This Row],[Resolution]])</f>
        <v/>
      </c>
      <c r="T1426" t="str">
        <f>TRIM(CustomerSupport[[#This Row],[Customer Name]])</f>
        <v>Tyler Chambers</v>
      </c>
      <c r="U1426">
        <f>MONTH(CustomerSupport[[#This Row],[Date of Purchase]])</f>
        <v>1</v>
      </c>
      <c r="V1426" t="str">
        <f>TEXT('Working data'!G1426,"mmmm")</f>
        <v>January</v>
      </c>
      <c r="W1426">
        <f>YEAR(CustomerSupport[[#This Row],[Date of Purchase]])</f>
        <v>2021</v>
      </c>
      <c r="X1426" t="str">
        <f t="shared" si="22"/>
        <v/>
      </c>
    </row>
    <row r="1427" spans="1:24" ht="14.25" customHeight="1" x14ac:dyDescent="0.4">
      <c r="A1427">
        <v>1426</v>
      </c>
      <c r="B1427" t="s">
        <v>4770</v>
      </c>
      <c r="C1427" t="s">
        <v>4771</v>
      </c>
      <c r="D1427">
        <v>62</v>
      </c>
      <c r="E1427" t="s">
        <v>29</v>
      </c>
      <c r="F1427" t="s">
        <v>107</v>
      </c>
      <c r="G1427" s="1">
        <v>44089</v>
      </c>
      <c r="H1427" t="s">
        <v>59</v>
      </c>
      <c r="I1427" t="s">
        <v>46</v>
      </c>
      <c r="J1427" s="2" t="s">
        <v>4772</v>
      </c>
      <c r="K1427" t="s">
        <v>62</v>
      </c>
      <c r="M1427" t="s">
        <v>41</v>
      </c>
      <c r="N1427" t="s">
        <v>33</v>
      </c>
      <c r="R1427">
        <v>1426</v>
      </c>
      <c r="S1427" t="str">
        <f>PROPER(CustomerSupport[[#This Row],[Resolution]])</f>
        <v/>
      </c>
      <c r="T1427" t="str">
        <f>TRIM(CustomerSupport[[#This Row],[Customer Name]])</f>
        <v>Jennifer Morales</v>
      </c>
      <c r="U1427">
        <f>MONTH(CustomerSupport[[#This Row],[Date of Purchase]])</f>
        <v>9</v>
      </c>
      <c r="V1427" t="str">
        <f>TEXT('Working data'!G1427,"mmmm")</f>
        <v>September</v>
      </c>
      <c r="W1427">
        <f>YEAR(CustomerSupport[[#This Row],[Date of Purchase]])</f>
        <v>2020</v>
      </c>
      <c r="X1427" t="str">
        <f t="shared" si="22"/>
        <v/>
      </c>
    </row>
    <row r="1428" spans="1:24" ht="14.25" customHeight="1" x14ac:dyDescent="0.4">
      <c r="A1428">
        <v>1427</v>
      </c>
      <c r="B1428" t="s">
        <v>4773</v>
      </c>
      <c r="C1428" t="s">
        <v>4774</v>
      </c>
      <c r="D1428">
        <v>67</v>
      </c>
      <c r="E1428" t="s">
        <v>19</v>
      </c>
      <c r="F1428" t="s">
        <v>281</v>
      </c>
      <c r="G1428" s="1">
        <v>44129</v>
      </c>
      <c r="H1428" t="s">
        <v>21</v>
      </c>
      <c r="I1428" t="s">
        <v>99</v>
      </c>
      <c r="J1428" s="2" t="s">
        <v>4775</v>
      </c>
      <c r="K1428" t="s">
        <v>39</v>
      </c>
      <c r="L1428" t="s">
        <v>4776</v>
      </c>
      <c r="M1428" t="s">
        <v>25</v>
      </c>
      <c r="N1428" t="s">
        <v>26</v>
      </c>
      <c r="O1428" s="3">
        <v>45078.694699074076</v>
      </c>
      <c r="P1428" s="3">
        <v>45078.314837962964</v>
      </c>
      <c r="Q1428">
        <v>3</v>
      </c>
      <c r="R1428">
        <v>1427</v>
      </c>
      <c r="S1428" t="str">
        <f>PROPER(CustomerSupport[[#This Row],[Resolution]])</f>
        <v>Pm Market Necessary Mrs.</v>
      </c>
      <c r="T1428" t="str">
        <f>TRIM(CustomerSupport[[#This Row],[Customer Name]])</f>
        <v>Valerie Guerrero</v>
      </c>
      <c r="U1428">
        <f>MONTH(CustomerSupport[[#This Row],[Date of Purchase]])</f>
        <v>10</v>
      </c>
      <c r="V1428" t="str">
        <f>TEXT('Working data'!G1428,"mmmm")</f>
        <v>October</v>
      </c>
      <c r="W1428">
        <f>YEAR(CustomerSupport[[#This Row],[Date of Purchase]])</f>
        <v>2020</v>
      </c>
      <c r="X1428">
        <f t="shared" si="22"/>
        <v>-9.1166666666977108</v>
      </c>
    </row>
    <row r="1429" spans="1:24" ht="14.25" customHeight="1" x14ac:dyDescent="0.4">
      <c r="A1429">
        <v>1428</v>
      </c>
      <c r="B1429" t="s">
        <v>4777</v>
      </c>
      <c r="C1429" t="s">
        <v>4778</v>
      </c>
      <c r="D1429">
        <v>58</v>
      </c>
      <c r="E1429" t="s">
        <v>19</v>
      </c>
      <c r="F1429" t="s">
        <v>71</v>
      </c>
      <c r="G1429" s="1">
        <v>44181</v>
      </c>
      <c r="H1429" t="s">
        <v>21</v>
      </c>
      <c r="I1429" t="s">
        <v>37</v>
      </c>
      <c r="J1429" t="s">
        <v>4779</v>
      </c>
      <c r="K1429" t="s">
        <v>39</v>
      </c>
      <c r="L1429" t="s">
        <v>4780</v>
      </c>
      <c r="M1429" t="s">
        <v>89</v>
      </c>
      <c r="N1429" t="s">
        <v>55</v>
      </c>
      <c r="O1429" s="3">
        <v>45078.412789351853</v>
      </c>
      <c r="P1429" s="3">
        <v>45078.329456018517</v>
      </c>
      <c r="Q1429">
        <v>5</v>
      </c>
      <c r="R1429">
        <v>1428</v>
      </c>
      <c r="S1429" t="str">
        <f>PROPER(CustomerSupport[[#This Row],[Resolution]])</f>
        <v>Hotel Crime Well.</v>
      </c>
      <c r="T1429" t="str">
        <f>TRIM(CustomerSupport[[#This Row],[Customer Name]])</f>
        <v>Mary Yates</v>
      </c>
      <c r="U1429">
        <f>MONTH(CustomerSupport[[#This Row],[Date of Purchase]])</f>
        <v>12</v>
      </c>
      <c r="V1429" t="str">
        <f>TEXT('Working data'!G1429,"mmmm")</f>
        <v>December</v>
      </c>
      <c r="W1429">
        <f>YEAR(CustomerSupport[[#This Row],[Date of Purchase]])</f>
        <v>2020</v>
      </c>
      <c r="X1429">
        <f t="shared" si="22"/>
        <v>-2.0000000000582077</v>
      </c>
    </row>
    <row r="1430" spans="1:24" ht="14.25" customHeight="1" x14ac:dyDescent="0.4">
      <c r="A1430">
        <v>1429</v>
      </c>
      <c r="B1430" t="s">
        <v>4781</v>
      </c>
      <c r="C1430" t="s">
        <v>4782</v>
      </c>
      <c r="D1430">
        <v>32</v>
      </c>
      <c r="E1430" t="s">
        <v>58</v>
      </c>
      <c r="F1430" t="s">
        <v>219</v>
      </c>
      <c r="G1430" s="1">
        <v>44101</v>
      </c>
      <c r="H1430" t="s">
        <v>21</v>
      </c>
      <c r="I1430" t="s">
        <v>113</v>
      </c>
      <c r="J1430" s="2" t="s">
        <v>4783</v>
      </c>
      <c r="K1430" t="s">
        <v>62</v>
      </c>
      <c r="M1430" t="s">
        <v>143</v>
      </c>
      <c r="N1430" t="s">
        <v>33</v>
      </c>
      <c r="R1430">
        <v>1429</v>
      </c>
      <c r="S1430" t="str">
        <f>PROPER(CustomerSupport[[#This Row],[Resolution]])</f>
        <v/>
      </c>
      <c r="T1430" t="str">
        <f>TRIM(CustomerSupport[[#This Row],[Customer Name]])</f>
        <v>Elizabeth Peterson</v>
      </c>
      <c r="U1430">
        <f>MONTH(CustomerSupport[[#This Row],[Date of Purchase]])</f>
        <v>9</v>
      </c>
      <c r="V1430" t="str">
        <f>TEXT('Working data'!G1430,"mmmm")</f>
        <v>September</v>
      </c>
      <c r="W1430">
        <f>YEAR(CustomerSupport[[#This Row],[Date of Purchase]])</f>
        <v>2020</v>
      </c>
      <c r="X1430" t="str">
        <f t="shared" si="22"/>
        <v/>
      </c>
    </row>
    <row r="1431" spans="1:24" ht="14.25" customHeight="1" x14ac:dyDescent="0.4">
      <c r="A1431">
        <v>1430</v>
      </c>
      <c r="B1431" t="s">
        <v>4784</v>
      </c>
      <c r="C1431" t="s">
        <v>4785</v>
      </c>
      <c r="D1431">
        <v>51</v>
      </c>
      <c r="E1431" t="s">
        <v>58</v>
      </c>
      <c r="F1431" t="s">
        <v>20</v>
      </c>
      <c r="G1431" s="1">
        <v>44444</v>
      </c>
      <c r="H1431" t="s">
        <v>45</v>
      </c>
      <c r="I1431" t="s">
        <v>93</v>
      </c>
      <c r="J1431" t="s">
        <v>4786</v>
      </c>
      <c r="K1431" t="s">
        <v>24</v>
      </c>
      <c r="M1431" t="s">
        <v>143</v>
      </c>
      <c r="N1431" t="s">
        <v>83</v>
      </c>
      <c r="O1431" s="3">
        <v>45078.213506944441</v>
      </c>
      <c r="R1431">
        <v>1430</v>
      </c>
      <c r="S1431" t="str">
        <f>PROPER(CustomerSupport[[#This Row],[Resolution]])</f>
        <v/>
      </c>
      <c r="T1431" t="str">
        <f>TRIM(CustomerSupport[[#This Row],[Customer Name]])</f>
        <v>Nicole Carpenter</v>
      </c>
      <c r="U1431">
        <f>MONTH(CustomerSupport[[#This Row],[Date of Purchase]])</f>
        <v>9</v>
      </c>
      <c r="V1431" t="str">
        <f>TEXT('Working data'!G1431,"mmmm")</f>
        <v>September</v>
      </c>
      <c r="W1431">
        <f>YEAR(CustomerSupport[[#This Row],[Date of Purchase]])</f>
        <v>2021</v>
      </c>
      <c r="X1431" t="str">
        <f t="shared" si="22"/>
        <v/>
      </c>
    </row>
    <row r="1432" spans="1:24" ht="14.25" customHeight="1" x14ac:dyDescent="0.4">
      <c r="A1432">
        <v>1431</v>
      </c>
      <c r="B1432" t="s">
        <v>4787</v>
      </c>
      <c r="C1432" t="s">
        <v>4788</v>
      </c>
      <c r="D1432">
        <v>52</v>
      </c>
      <c r="E1432" t="s">
        <v>58</v>
      </c>
      <c r="F1432" t="s">
        <v>20</v>
      </c>
      <c r="G1432" s="1">
        <v>43887</v>
      </c>
      <c r="H1432" t="s">
        <v>45</v>
      </c>
      <c r="I1432" t="s">
        <v>177</v>
      </c>
      <c r="J1432" s="2" t="s">
        <v>4789</v>
      </c>
      <c r="K1432" t="s">
        <v>62</v>
      </c>
      <c r="M1432" t="s">
        <v>25</v>
      </c>
      <c r="N1432" t="s">
        <v>55</v>
      </c>
      <c r="R1432">
        <v>1431</v>
      </c>
      <c r="S1432" t="str">
        <f>PROPER(CustomerSupport[[#This Row],[Resolution]])</f>
        <v/>
      </c>
      <c r="T1432" t="str">
        <f>TRIM(CustomerSupport[[#This Row],[Customer Name]])</f>
        <v>Jeremy Jones</v>
      </c>
      <c r="U1432">
        <f>MONTH(CustomerSupport[[#This Row],[Date of Purchase]])</f>
        <v>2</v>
      </c>
      <c r="V1432" t="str">
        <f>TEXT('Working data'!G1432,"mmmm")</f>
        <v>February</v>
      </c>
      <c r="W1432">
        <f>YEAR(CustomerSupport[[#This Row],[Date of Purchase]])</f>
        <v>2020</v>
      </c>
      <c r="X1432" t="str">
        <f t="shared" si="22"/>
        <v/>
      </c>
    </row>
    <row r="1433" spans="1:24" ht="14.25" customHeight="1" x14ac:dyDescent="0.4">
      <c r="A1433">
        <v>1432</v>
      </c>
      <c r="B1433" t="s">
        <v>4790</v>
      </c>
      <c r="C1433" t="s">
        <v>4791</v>
      </c>
      <c r="D1433">
        <v>67</v>
      </c>
      <c r="E1433" t="s">
        <v>19</v>
      </c>
      <c r="F1433" t="s">
        <v>129</v>
      </c>
      <c r="G1433" s="1">
        <v>43889</v>
      </c>
      <c r="H1433" t="s">
        <v>67</v>
      </c>
      <c r="I1433" t="s">
        <v>22</v>
      </c>
      <c r="J1433" s="2" t="s">
        <v>4792</v>
      </c>
      <c r="K1433" t="s">
        <v>62</v>
      </c>
      <c r="M1433" t="s">
        <v>143</v>
      </c>
      <c r="N1433" t="s">
        <v>55</v>
      </c>
      <c r="R1433">
        <v>1432</v>
      </c>
      <c r="S1433" t="str">
        <f>PROPER(CustomerSupport[[#This Row],[Resolution]])</f>
        <v/>
      </c>
      <c r="T1433" t="str">
        <f>TRIM(CustomerSupport[[#This Row],[Customer Name]])</f>
        <v>Teresa Hughes</v>
      </c>
      <c r="U1433">
        <f>MONTH(CustomerSupport[[#This Row],[Date of Purchase]])</f>
        <v>2</v>
      </c>
      <c r="V1433" t="str">
        <f>TEXT('Working data'!G1433,"mmmm")</f>
        <v>February</v>
      </c>
      <c r="W1433">
        <f>YEAR(CustomerSupport[[#This Row],[Date of Purchase]])</f>
        <v>2020</v>
      </c>
      <c r="X1433" t="str">
        <f t="shared" si="22"/>
        <v/>
      </c>
    </row>
    <row r="1434" spans="1:24" ht="14.25" customHeight="1" x14ac:dyDescent="0.4">
      <c r="A1434">
        <v>1433</v>
      </c>
      <c r="B1434" t="s">
        <v>4793</v>
      </c>
      <c r="C1434" t="s">
        <v>4794</v>
      </c>
      <c r="D1434">
        <v>30</v>
      </c>
      <c r="E1434" t="s">
        <v>19</v>
      </c>
      <c r="F1434" t="s">
        <v>223</v>
      </c>
      <c r="G1434" s="1">
        <v>43942</v>
      </c>
      <c r="H1434" t="s">
        <v>45</v>
      </c>
      <c r="I1434" t="s">
        <v>141</v>
      </c>
      <c r="J1434" t="s">
        <v>4795</v>
      </c>
      <c r="K1434" t="s">
        <v>39</v>
      </c>
      <c r="L1434" t="s">
        <v>4796</v>
      </c>
      <c r="M1434" t="s">
        <v>41</v>
      </c>
      <c r="N1434" t="s">
        <v>83</v>
      </c>
      <c r="O1434" s="3">
        <v>45078.644803240742</v>
      </c>
      <c r="P1434" s="3">
        <v>45078.511469907404</v>
      </c>
      <c r="Q1434">
        <v>2</v>
      </c>
      <c r="R1434">
        <v>1433</v>
      </c>
      <c r="S1434" t="str">
        <f>PROPER(CustomerSupport[[#This Row],[Resolution]])</f>
        <v>Sometimes Very Pass Billion Level The Study Everybody.</v>
      </c>
      <c r="T1434" t="str">
        <f>TRIM(CustomerSupport[[#This Row],[Customer Name]])</f>
        <v>Sarah Livingston</v>
      </c>
      <c r="U1434">
        <f>MONTH(CustomerSupport[[#This Row],[Date of Purchase]])</f>
        <v>4</v>
      </c>
      <c r="V1434" t="str">
        <f>TEXT('Working data'!G1434,"mmmm")</f>
        <v>April</v>
      </c>
      <c r="W1434">
        <f>YEAR(CustomerSupport[[#This Row],[Date of Purchase]])</f>
        <v>2020</v>
      </c>
      <c r="X1434">
        <f t="shared" si="22"/>
        <v>-3.2000000001280569</v>
      </c>
    </row>
    <row r="1435" spans="1:24" ht="14.25" customHeight="1" x14ac:dyDescent="0.4">
      <c r="A1435">
        <v>1434</v>
      </c>
      <c r="B1435" t="s">
        <v>4797</v>
      </c>
      <c r="C1435" t="s">
        <v>4798</v>
      </c>
      <c r="D1435">
        <v>33</v>
      </c>
      <c r="E1435" t="s">
        <v>19</v>
      </c>
      <c r="F1435" t="s">
        <v>456</v>
      </c>
      <c r="G1435" s="1">
        <v>44123</v>
      </c>
      <c r="H1435" t="s">
        <v>67</v>
      </c>
      <c r="I1435" t="s">
        <v>113</v>
      </c>
      <c r="J1435" s="2" t="s">
        <v>4799</v>
      </c>
      <c r="K1435" t="s">
        <v>39</v>
      </c>
      <c r="L1435" t="s">
        <v>4800</v>
      </c>
      <c r="M1435" t="s">
        <v>41</v>
      </c>
      <c r="N1435" t="s">
        <v>55</v>
      </c>
      <c r="O1435" s="3">
        <v>45078.513564814813</v>
      </c>
      <c r="P1435" s="3">
        <v>45078.308009259257</v>
      </c>
      <c r="Q1435">
        <v>1</v>
      </c>
      <c r="R1435">
        <v>1434</v>
      </c>
      <c r="S1435" t="str">
        <f>PROPER(CustomerSupport[[#This Row],[Resolution]])</f>
        <v>Loss As Build Science Voice Society.</v>
      </c>
      <c r="T1435" t="str">
        <f>TRIM(CustomerSupport[[#This Row],[Customer Name]])</f>
        <v>Anthony Murray</v>
      </c>
      <c r="U1435">
        <f>MONTH(CustomerSupport[[#This Row],[Date of Purchase]])</f>
        <v>10</v>
      </c>
      <c r="V1435" t="str">
        <f>TEXT('Working data'!G1435,"mmmm")</f>
        <v>October</v>
      </c>
      <c r="W1435">
        <f>YEAR(CustomerSupport[[#This Row],[Date of Purchase]])</f>
        <v>2020</v>
      </c>
      <c r="X1435">
        <f t="shared" si="22"/>
        <v>-4.9333333333488554</v>
      </c>
    </row>
    <row r="1436" spans="1:24" ht="14.25" customHeight="1" x14ac:dyDescent="0.4">
      <c r="A1436">
        <v>1435</v>
      </c>
      <c r="B1436" t="s">
        <v>4801</v>
      </c>
      <c r="C1436" t="s">
        <v>4802</v>
      </c>
      <c r="D1436">
        <v>46</v>
      </c>
      <c r="E1436" t="s">
        <v>58</v>
      </c>
      <c r="F1436" t="s">
        <v>103</v>
      </c>
      <c r="G1436" s="1">
        <v>43933</v>
      </c>
      <c r="H1436" t="s">
        <v>45</v>
      </c>
      <c r="I1436" t="s">
        <v>141</v>
      </c>
      <c r="J1436" s="2" t="s">
        <v>4803</v>
      </c>
      <c r="K1436" t="s">
        <v>39</v>
      </c>
      <c r="L1436" t="s">
        <v>4804</v>
      </c>
      <c r="M1436" t="s">
        <v>143</v>
      </c>
      <c r="N1436" t="s">
        <v>55</v>
      </c>
      <c r="O1436" s="3">
        <v>45078.81150462963</v>
      </c>
      <c r="P1436" s="3">
        <v>45078.886504629627</v>
      </c>
      <c r="Q1436">
        <v>5</v>
      </c>
      <c r="R1436">
        <v>1435</v>
      </c>
      <c r="S1436" t="str">
        <f>PROPER(CustomerSupport[[#This Row],[Resolution]])</f>
        <v>Yourself But Scene Lawyer Certainly East.</v>
      </c>
      <c r="T1436" t="str">
        <f>TRIM(CustomerSupport[[#This Row],[Customer Name]])</f>
        <v>Kevin Brooks</v>
      </c>
      <c r="U1436">
        <f>MONTH(CustomerSupport[[#This Row],[Date of Purchase]])</f>
        <v>4</v>
      </c>
      <c r="V1436" t="str">
        <f>TEXT('Working data'!G1436,"mmmm")</f>
        <v>April</v>
      </c>
      <c r="W1436">
        <f>YEAR(CustomerSupport[[#This Row],[Date of Purchase]])</f>
        <v>2020</v>
      </c>
      <c r="X1436">
        <f t="shared" si="22"/>
        <v>1.7999999999301508</v>
      </c>
    </row>
    <row r="1437" spans="1:24" ht="14.25" customHeight="1" x14ac:dyDescent="0.4">
      <c r="A1437">
        <v>1436</v>
      </c>
      <c r="B1437" t="s">
        <v>4805</v>
      </c>
      <c r="C1437" t="s">
        <v>4806</v>
      </c>
      <c r="D1437">
        <v>62</v>
      </c>
      <c r="E1437" t="s">
        <v>29</v>
      </c>
      <c r="F1437" t="s">
        <v>249</v>
      </c>
      <c r="G1437" s="1">
        <v>44130</v>
      </c>
      <c r="H1437" t="s">
        <v>67</v>
      </c>
      <c r="I1437" t="s">
        <v>31</v>
      </c>
      <c r="J1437" s="2" t="s">
        <v>4807</v>
      </c>
      <c r="K1437" t="s">
        <v>24</v>
      </c>
      <c r="M1437" t="s">
        <v>143</v>
      </c>
      <c r="N1437" t="s">
        <v>55</v>
      </c>
      <c r="O1437" s="3">
        <v>45078.535833333335</v>
      </c>
      <c r="R1437">
        <v>1436</v>
      </c>
      <c r="S1437" t="str">
        <f>PROPER(CustomerSupport[[#This Row],[Resolution]])</f>
        <v/>
      </c>
      <c r="T1437" t="str">
        <f>TRIM(CustomerSupport[[#This Row],[Customer Name]])</f>
        <v>Mrs. Morgan Murphy</v>
      </c>
      <c r="U1437">
        <f>MONTH(CustomerSupport[[#This Row],[Date of Purchase]])</f>
        <v>10</v>
      </c>
      <c r="V1437" t="str">
        <f>TEXT('Working data'!G1437,"mmmm")</f>
        <v>October</v>
      </c>
      <c r="W1437">
        <f>YEAR(CustomerSupport[[#This Row],[Date of Purchase]])</f>
        <v>2020</v>
      </c>
      <c r="X1437" t="str">
        <f t="shared" si="22"/>
        <v/>
      </c>
    </row>
    <row r="1438" spans="1:24" ht="14.25" customHeight="1" x14ac:dyDescent="0.4">
      <c r="A1438">
        <v>1437</v>
      </c>
      <c r="B1438" t="s">
        <v>4808</v>
      </c>
      <c r="C1438" t="s">
        <v>4809</v>
      </c>
      <c r="D1438">
        <v>27</v>
      </c>
      <c r="E1438" t="s">
        <v>29</v>
      </c>
      <c r="F1438" t="s">
        <v>242</v>
      </c>
      <c r="G1438" s="1">
        <v>43942</v>
      </c>
      <c r="H1438" t="s">
        <v>45</v>
      </c>
      <c r="I1438" t="s">
        <v>99</v>
      </c>
      <c r="J1438" s="2" t="s">
        <v>4810</v>
      </c>
      <c r="K1438" t="s">
        <v>24</v>
      </c>
      <c r="M1438" t="s">
        <v>41</v>
      </c>
      <c r="N1438" t="s">
        <v>26</v>
      </c>
      <c r="O1438" s="3">
        <v>45078.251805555556</v>
      </c>
      <c r="R1438">
        <v>1437</v>
      </c>
      <c r="S1438" t="str">
        <f>PROPER(CustomerSupport[[#This Row],[Resolution]])</f>
        <v/>
      </c>
      <c r="T1438" t="str">
        <f>TRIM(CustomerSupport[[#This Row],[Customer Name]])</f>
        <v>Kelli Terrell</v>
      </c>
      <c r="U1438">
        <f>MONTH(CustomerSupport[[#This Row],[Date of Purchase]])</f>
        <v>4</v>
      </c>
      <c r="V1438" t="str">
        <f>TEXT('Working data'!G1438,"mmmm")</f>
        <v>April</v>
      </c>
      <c r="W1438">
        <f>YEAR(CustomerSupport[[#This Row],[Date of Purchase]])</f>
        <v>2020</v>
      </c>
      <c r="X1438" t="str">
        <f t="shared" si="22"/>
        <v/>
      </c>
    </row>
    <row r="1439" spans="1:24" ht="14.25" customHeight="1" x14ac:dyDescent="0.4">
      <c r="A1439">
        <v>1438</v>
      </c>
      <c r="B1439" t="s">
        <v>4811</v>
      </c>
      <c r="C1439" t="s">
        <v>4812</v>
      </c>
      <c r="D1439">
        <v>63</v>
      </c>
      <c r="E1439" t="s">
        <v>19</v>
      </c>
      <c r="F1439" t="s">
        <v>456</v>
      </c>
      <c r="G1439" s="1">
        <v>44218</v>
      </c>
      <c r="H1439" t="s">
        <v>67</v>
      </c>
      <c r="I1439" t="s">
        <v>77</v>
      </c>
      <c r="J1439" t="s">
        <v>4813</v>
      </c>
      <c r="K1439" t="s">
        <v>24</v>
      </c>
      <c r="M1439" t="s">
        <v>25</v>
      </c>
      <c r="N1439" t="s">
        <v>55</v>
      </c>
      <c r="O1439" s="3">
        <v>45078.315717592595</v>
      </c>
      <c r="R1439">
        <v>1438</v>
      </c>
      <c r="S1439" t="str">
        <f>PROPER(CustomerSupport[[#This Row],[Resolution]])</f>
        <v/>
      </c>
      <c r="T1439" t="str">
        <f>TRIM(CustomerSupport[[#This Row],[Customer Name]])</f>
        <v>Jill Weeks</v>
      </c>
      <c r="U1439">
        <f>MONTH(CustomerSupport[[#This Row],[Date of Purchase]])</f>
        <v>1</v>
      </c>
      <c r="V1439" t="str">
        <f>TEXT('Working data'!G1439,"mmmm")</f>
        <v>January</v>
      </c>
      <c r="W1439">
        <f>YEAR(CustomerSupport[[#This Row],[Date of Purchase]])</f>
        <v>2021</v>
      </c>
      <c r="X1439" t="str">
        <f t="shared" si="22"/>
        <v/>
      </c>
    </row>
    <row r="1440" spans="1:24" ht="14.25" customHeight="1" x14ac:dyDescent="0.4">
      <c r="A1440">
        <v>1439</v>
      </c>
      <c r="B1440" t="s">
        <v>4814</v>
      </c>
      <c r="C1440" t="s">
        <v>4815</v>
      </c>
      <c r="D1440">
        <v>24</v>
      </c>
      <c r="E1440" t="s">
        <v>29</v>
      </c>
      <c r="F1440" t="s">
        <v>129</v>
      </c>
      <c r="G1440" s="1">
        <v>44100</v>
      </c>
      <c r="H1440" t="s">
        <v>59</v>
      </c>
      <c r="I1440" t="s">
        <v>67</v>
      </c>
      <c r="J1440" t="s">
        <v>4816</v>
      </c>
      <c r="K1440" t="s">
        <v>62</v>
      </c>
      <c r="M1440" t="s">
        <v>41</v>
      </c>
      <c r="N1440" t="s">
        <v>83</v>
      </c>
      <c r="R1440">
        <v>1439</v>
      </c>
      <c r="S1440" t="str">
        <f>PROPER(CustomerSupport[[#This Row],[Resolution]])</f>
        <v/>
      </c>
      <c r="T1440" t="str">
        <f>TRIM(CustomerSupport[[#This Row],[Customer Name]])</f>
        <v>Whitney Cox</v>
      </c>
      <c r="U1440">
        <f>MONTH(CustomerSupport[[#This Row],[Date of Purchase]])</f>
        <v>9</v>
      </c>
      <c r="V1440" t="str">
        <f>TEXT('Working data'!G1440,"mmmm")</f>
        <v>September</v>
      </c>
      <c r="W1440">
        <f>YEAR(CustomerSupport[[#This Row],[Date of Purchase]])</f>
        <v>2020</v>
      </c>
      <c r="X1440" t="str">
        <f t="shared" si="22"/>
        <v/>
      </c>
    </row>
    <row r="1441" spans="1:24" ht="14.25" customHeight="1" x14ac:dyDescent="0.4">
      <c r="A1441">
        <v>1440</v>
      </c>
      <c r="B1441" t="s">
        <v>4817</v>
      </c>
      <c r="C1441" t="s">
        <v>4818</v>
      </c>
      <c r="D1441">
        <v>36</v>
      </c>
      <c r="E1441" t="s">
        <v>58</v>
      </c>
      <c r="F1441" t="s">
        <v>149</v>
      </c>
      <c r="G1441" s="1">
        <v>43990</v>
      </c>
      <c r="H1441" t="s">
        <v>66</v>
      </c>
      <c r="I1441" t="s">
        <v>72</v>
      </c>
      <c r="J1441" t="s">
        <v>4819</v>
      </c>
      <c r="K1441" t="s">
        <v>62</v>
      </c>
      <c r="M1441" t="s">
        <v>25</v>
      </c>
      <c r="N1441" t="s">
        <v>83</v>
      </c>
      <c r="R1441">
        <v>1440</v>
      </c>
      <c r="S1441" t="str">
        <f>PROPER(CustomerSupport[[#This Row],[Resolution]])</f>
        <v/>
      </c>
      <c r="T1441" t="str">
        <f>TRIM(CustomerSupport[[#This Row],[Customer Name]])</f>
        <v>Bruce Wilcox</v>
      </c>
      <c r="U1441">
        <f>MONTH(CustomerSupport[[#This Row],[Date of Purchase]])</f>
        <v>6</v>
      </c>
      <c r="V1441" t="str">
        <f>TEXT('Working data'!G1441,"mmmm")</f>
        <v>June</v>
      </c>
      <c r="W1441">
        <f>YEAR(CustomerSupport[[#This Row],[Date of Purchase]])</f>
        <v>2020</v>
      </c>
      <c r="X1441" t="str">
        <f t="shared" si="22"/>
        <v/>
      </c>
    </row>
    <row r="1442" spans="1:24" ht="14.25" customHeight="1" x14ac:dyDescent="0.4">
      <c r="A1442">
        <v>1441</v>
      </c>
      <c r="B1442" t="s">
        <v>4820</v>
      </c>
      <c r="C1442" t="s">
        <v>4821</v>
      </c>
      <c r="D1442">
        <v>23</v>
      </c>
      <c r="E1442" t="s">
        <v>29</v>
      </c>
      <c r="F1442" t="s">
        <v>286</v>
      </c>
      <c r="G1442" s="1">
        <v>44005</v>
      </c>
      <c r="H1442" t="s">
        <v>45</v>
      </c>
      <c r="I1442" t="s">
        <v>141</v>
      </c>
      <c r="J1442" s="2" t="s">
        <v>4822</v>
      </c>
      <c r="K1442" t="s">
        <v>62</v>
      </c>
      <c r="M1442" t="s">
        <v>41</v>
      </c>
      <c r="N1442" t="s">
        <v>83</v>
      </c>
      <c r="R1442">
        <v>1441</v>
      </c>
      <c r="S1442" t="str">
        <f>PROPER(CustomerSupport[[#This Row],[Resolution]])</f>
        <v/>
      </c>
      <c r="T1442" t="str">
        <f>TRIM(CustomerSupport[[#This Row],[Customer Name]])</f>
        <v>Kathryn Avery</v>
      </c>
      <c r="U1442">
        <f>MONTH(CustomerSupport[[#This Row],[Date of Purchase]])</f>
        <v>6</v>
      </c>
      <c r="V1442" t="str">
        <f>TEXT('Working data'!G1442,"mmmm")</f>
        <v>June</v>
      </c>
      <c r="W1442">
        <f>YEAR(CustomerSupport[[#This Row],[Date of Purchase]])</f>
        <v>2020</v>
      </c>
      <c r="X1442" t="str">
        <f t="shared" si="22"/>
        <v/>
      </c>
    </row>
    <row r="1443" spans="1:24" ht="14.25" customHeight="1" x14ac:dyDescent="0.4">
      <c r="A1443">
        <v>1442</v>
      </c>
      <c r="B1443" t="s">
        <v>4823</v>
      </c>
      <c r="C1443" t="s">
        <v>4824</v>
      </c>
      <c r="D1443">
        <v>22</v>
      </c>
      <c r="E1443" t="s">
        <v>29</v>
      </c>
      <c r="F1443" t="s">
        <v>98</v>
      </c>
      <c r="G1443" s="1">
        <v>43933</v>
      </c>
      <c r="H1443" t="s">
        <v>66</v>
      </c>
      <c r="I1443" t="s">
        <v>67</v>
      </c>
      <c r="J1443" t="s">
        <v>4825</v>
      </c>
      <c r="K1443" t="s">
        <v>62</v>
      </c>
      <c r="M1443" t="s">
        <v>89</v>
      </c>
      <c r="N1443" t="s">
        <v>55</v>
      </c>
      <c r="R1443">
        <v>1442</v>
      </c>
      <c r="S1443" t="str">
        <f>PROPER(CustomerSupport[[#This Row],[Resolution]])</f>
        <v/>
      </c>
      <c r="T1443" t="str">
        <f>TRIM(CustomerSupport[[#This Row],[Customer Name]])</f>
        <v>Dalton Li</v>
      </c>
      <c r="U1443">
        <f>MONTH(CustomerSupport[[#This Row],[Date of Purchase]])</f>
        <v>4</v>
      </c>
      <c r="V1443" t="str">
        <f>TEXT('Working data'!G1443,"mmmm")</f>
        <v>April</v>
      </c>
      <c r="W1443">
        <f>YEAR(CustomerSupport[[#This Row],[Date of Purchase]])</f>
        <v>2020</v>
      </c>
      <c r="X1443" t="str">
        <f t="shared" si="22"/>
        <v/>
      </c>
    </row>
    <row r="1444" spans="1:24" ht="14.25" customHeight="1" x14ac:dyDescent="0.4">
      <c r="A1444">
        <v>1443</v>
      </c>
      <c r="B1444" t="s">
        <v>4826</v>
      </c>
      <c r="C1444" t="s">
        <v>4827</v>
      </c>
      <c r="D1444">
        <v>19</v>
      </c>
      <c r="E1444" t="s">
        <v>29</v>
      </c>
      <c r="F1444" t="s">
        <v>117</v>
      </c>
      <c r="G1444" s="1">
        <v>44071</v>
      </c>
      <c r="H1444" t="s">
        <v>66</v>
      </c>
      <c r="I1444" t="s">
        <v>67</v>
      </c>
      <c r="J1444" s="2" t="s">
        <v>4828</v>
      </c>
      <c r="K1444" t="s">
        <v>24</v>
      </c>
      <c r="M1444" t="s">
        <v>41</v>
      </c>
      <c r="N1444" t="s">
        <v>26</v>
      </c>
      <c r="O1444" s="3">
        <v>45078.445648148147</v>
      </c>
      <c r="R1444">
        <v>1443</v>
      </c>
      <c r="S1444" t="str">
        <f>PROPER(CustomerSupport[[#This Row],[Resolution]])</f>
        <v/>
      </c>
      <c r="T1444" t="str">
        <f>TRIM(CustomerSupport[[#This Row],[Customer Name]])</f>
        <v>Charlotte Doyle</v>
      </c>
      <c r="U1444">
        <f>MONTH(CustomerSupport[[#This Row],[Date of Purchase]])</f>
        <v>8</v>
      </c>
      <c r="V1444" t="str">
        <f>TEXT('Working data'!G1444,"mmmm")</f>
        <v>August</v>
      </c>
      <c r="W1444">
        <f>YEAR(CustomerSupport[[#This Row],[Date of Purchase]])</f>
        <v>2020</v>
      </c>
      <c r="X1444" t="str">
        <f t="shared" si="22"/>
        <v/>
      </c>
    </row>
    <row r="1445" spans="1:24" ht="14.25" customHeight="1" x14ac:dyDescent="0.4">
      <c r="A1445">
        <v>1444</v>
      </c>
      <c r="B1445" t="s">
        <v>4829</v>
      </c>
      <c r="C1445" t="s">
        <v>4830</v>
      </c>
      <c r="D1445">
        <v>29</v>
      </c>
      <c r="E1445" t="s">
        <v>58</v>
      </c>
      <c r="F1445" t="s">
        <v>202</v>
      </c>
      <c r="G1445" s="1">
        <v>44090</v>
      </c>
      <c r="H1445" t="s">
        <v>21</v>
      </c>
      <c r="I1445" t="s">
        <v>113</v>
      </c>
      <c r="J1445" t="s">
        <v>4831</v>
      </c>
      <c r="K1445" t="s">
        <v>39</v>
      </c>
      <c r="L1445" t="s">
        <v>4832</v>
      </c>
      <c r="M1445" t="s">
        <v>25</v>
      </c>
      <c r="N1445" t="s">
        <v>33</v>
      </c>
      <c r="O1445" s="3">
        <v>45078.655381944445</v>
      </c>
      <c r="P1445" s="3">
        <v>45078.780381944445</v>
      </c>
      <c r="Q1445">
        <v>3</v>
      </c>
      <c r="R1445">
        <v>1444</v>
      </c>
      <c r="S1445" t="str">
        <f>PROPER(CustomerSupport[[#This Row],[Resolution]])</f>
        <v>Feel Court Lot How Suddenly History Dinner Prepare.</v>
      </c>
      <c r="T1445" t="str">
        <f>TRIM(CustomerSupport[[#This Row],[Customer Name]])</f>
        <v>Jessica Vaughn</v>
      </c>
      <c r="U1445">
        <f>MONTH(CustomerSupport[[#This Row],[Date of Purchase]])</f>
        <v>9</v>
      </c>
      <c r="V1445" t="str">
        <f>TEXT('Working data'!G1445,"mmmm")</f>
        <v>September</v>
      </c>
      <c r="W1445">
        <f>YEAR(CustomerSupport[[#This Row],[Date of Purchase]])</f>
        <v>2020</v>
      </c>
      <c r="X1445">
        <f t="shared" si="22"/>
        <v>3</v>
      </c>
    </row>
    <row r="1446" spans="1:24" ht="14.25" customHeight="1" x14ac:dyDescent="0.4">
      <c r="A1446">
        <v>1445</v>
      </c>
      <c r="B1446" t="s">
        <v>4833</v>
      </c>
      <c r="C1446" t="s">
        <v>4834</v>
      </c>
      <c r="D1446">
        <v>63</v>
      </c>
      <c r="E1446" t="s">
        <v>58</v>
      </c>
      <c r="F1446" t="s">
        <v>30</v>
      </c>
      <c r="G1446" s="1">
        <v>44143</v>
      </c>
      <c r="H1446" t="s">
        <v>67</v>
      </c>
      <c r="I1446" t="s">
        <v>141</v>
      </c>
      <c r="J1446" t="s">
        <v>4835</v>
      </c>
      <c r="K1446" t="s">
        <v>39</v>
      </c>
      <c r="L1446" t="s">
        <v>4836</v>
      </c>
      <c r="M1446" t="s">
        <v>41</v>
      </c>
      <c r="N1446" t="s">
        <v>26</v>
      </c>
      <c r="O1446" s="3">
        <v>45078.302615740744</v>
      </c>
      <c r="P1446" s="3">
        <v>45078.673449074071</v>
      </c>
      <c r="Q1446">
        <v>3</v>
      </c>
      <c r="R1446">
        <v>1445</v>
      </c>
      <c r="S1446" t="str">
        <f>PROPER(CustomerSupport[[#This Row],[Resolution]])</f>
        <v>Lead Cut Lot Ago.</v>
      </c>
      <c r="T1446" t="str">
        <f>TRIM(CustomerSupport[[#This Row],[Customer Name]])</f>
        <v>Lisa Thompson</v>
      </c>
      <c r="U1446">
        <f>MONTH(CustomerSupport[[#This Row],[Date of Purchase]])</f>
        <v>11</v>
      </c>
      <c r="V1446" t="str">
        <f>TEXT('Working data'!G1446,"mmmm")</f>
        <v>November</v>
      </c>
      <c r="W1446">
        <f>YEAR(CustomerSupport[[#This Row],[Date of Purchase]])</f>
        <v>2020</v>
      </c>
      <c r="X1446">
        <f t="shared" si="22"/>
        <v>8.8999999998486601</v>
      </c>
    </row>
    <row r="1447" spans="1:24" ht="14.25" customHeight="1" x14ac:dyDescent="0.4">
      <c r="A1447">
        <v>1446</v>
      </c>
      <c r="B1447" t="s">
        <v>4837</v>
      </c>
      <c r="C1447" t="s">
        <v>4838</v>
      </c>
      <c r="D1447">
        <v>25</v>
      </c>
      <c r="E1447" t="s">
        <v>58</v>
      </c>
      <c r="F1447" t="s">
        <v>149</v>
      </c>
      <c r="G1447" s="1">
        <v>44251</v>
      </c>
      <c r="H1447" t="s">
        <v>45</v>
      </c>
      <c r="I1447" t="s">
        <v>99</v>
      </c>
      <c r="J1447" t="s">
        <v>4839</v>
      </c>
      <c r="K1447" t="s">
        <v>24</v>
      </c>
      <c r="M1447" t="s">
        <v>89</v>
      </c>
      <c r="N1447" t="s">
        <v>26</v>
      </c>
      <c r="O1447" s="3">
        <v>45078.455393518518</v>
      </c>
      <c r="R1447">
        <v>1446</v>
      </c>
      <c r="S1447" t="str">
        <f>PROPER(CustomerSupport[[#This Row],[Resolution]])</f>
        <v/>
      </c>
      <c r="T1447" t="str">
        <f>TRIM(CustomerSupport[[#This Row],[Customer Name]])</f>
        <v>John Gray</v>
      </c>
      <c r="U1447">
        <f>MONTH(CustomerSupport[[#This Row],[Date of Purchase]])</f>
        <v>2</v>
      </c>
      <c r="V1447" t="str">
        <f>TEXT('Working data'!G1447,"mmmm")</f>
        <v>February</v>
      </c>
      <c r="W1447">
        <f>YEAR(CustomerSupport[[#This Row],[Date of Purchase]])</f>
        <v>2021</v>
      </c>
      <c r="X1447" t="str">
        <f t="shared" si="22"/>
        <v/>
      </c>
    </row>
    <row r="1448" spans="1:24" ht="14.25" customHeight="1" x14ac:dyDescent="0.4">
      <c r="A1448">
        <v>1447</v>
      </c>
      <c r="B1448" t="s">
        <v>4840</v>
      </c>
      <c r="C1448" t="s">
        <v>4841</v>
      </c>
      <c r="D1448">
        <v>32</v>
      </c>
      <c r="E1448" t="s">
        <v>58</v>
      </c>
      <c r="F1448" t="s">
        <v>317</v>
      </c>
      <c r="G1448" s="1">
        <v>44371</v>
      </c>
      <c r="H1448" t="s">
        <v>45</v>
      </c>
      <c r="I1448" t="s">
        <v>31</v>
      </c>
      <c r="J1448" s="2" t="s">
        <v>4842</v>
      </c>
      <c r="K1448" t="s">
        <v>62</v>
      </c>
      <c r="M1448" t="s">
        <v>89</v>
      </c>
      <c r="N1448" t="s">
        <v>33</v>
      </c>
      <c r="R1448">
        <v>1447</v>
      </c>
      <c r="S1448" t="str">
        <f>PROPER(CustomerSupport[[#This Row],[Resolution]])</f>
        <v/>
      </c>
      <c r="T1448" t="str">
        <f>TRIM(CustomerSupport[[#This Row],[Customer Name]])</f>
        <v>Julie Arellano</v>
      </c>
      <c r="U1448">
        <f>MONTH(CustomerSupport[[#This Row],[Date of Purchase]])</f>
        <v>6</v>
      </c>
      <c r="V1448" t="str">
        <f>TEXT('Working data'!G1448,"mmmm")</f>
        <v>June</v>
      </c>
      <c r="W1448">
        <f>YEAR(CustomerSupport[[#This Row],[Date of Purchase]])</f>
        <v>2021</v>
      </c>
      <c r="X1448" t="str">
        <f t="shared" si="22"/>
        <v/>
      </c>
    </row>
    <row r="1449" spans="1:24" ht="14.25" customHeight="1" x14ac:dyDescent="0.4">
      <c r="A1449">
        <v>1448</v>
      </c>
      <c r="B1449" t="s">
        <v>4843</v>
      </c>
      <c r="C1449" t="s">
        <v>4844</v>
      </c>
      <c r="D1449">
        <v>23</v>
      </c>
      <c r="E1449" t="s">
        <v>29</v>
      </c>
      <c r="F1449" t="s">
        <v>129</v>
      </c>
      <c r="G1449" s="1">
        <v>43916</v>
      </c>
      <c r="H1449" t="s">
        <v>67</v>
      </c>
      <c r="I1449" t="s">
        <v>31</v>
      </c>
      <c r="J1449" t="s">
        <v>4845</v>
      </c>
      <c r="K1449" t="s">
        <v>62</v>
      </c>
      <c r="M1449" t="s">
        <v>89</v>
      </c>
      <c r="N1449" t="s">
        <v>26</v>
      </c>
      <c r="R1449">
        <v>1448</v>
      </c>
      <c r="S1449" t="str">
        <f>PROPER(CustomerSupport[[#This Row],[Resolution]])</f>
        <v/>
      </c>
      <c r="T1449" t="str">
        <f>TRIM(CustomerSupport[[#This Row],[Customer Name]])</f>
        <v>Tristan Parker</v>
      </c>
      <c r="U1449">
        <f>MONTH(CustomerSupport[[#This Row],[Date of Purchase]])</f>
        <v>3</v>
      </c>
      <c r="V1449" t="str">
        <f>TEXT('Working data'!G1449,"mmmm")</f>
        <v>March</v>
      </c>
      <c r="W1449">
        <f>YEAR(CustomerSupport[[#This Row],[Date of Purchase]])</f>
        <v>2020</v>
      </c>
      <c r="X1449" t="str">
        <f t="shared" si="22"/>
        <v/>
      </c>
    </row>
    <row r="1450" spans="1:24" ht="14.25" customHeight="1" x14ac:dyDescent="0.4">
      <c r="A1450">
        <v>1449</v>
      </c>
      <c r="B1450" t="s">
        <v>4846</v>
      </c>
      <c r="C1450" t="s">
        <v>4847</v>
      </c>
      <c r="D1450">
        <v>64</v>
      </c>
      <c r="E1450" t="s">
        <v>29</v>
      </c>
      <c r="F1450" t="s">
        <v>242</v>
      </c>
      <c r="G1450" s="1">
        <v>44336</v>
      </c>
      <c r="H1450" t="s">
        <v>45</v>
      </c>
      <c r="I1450" t="s">
        <v>22</v>
      </c>
      <c r="J1450" s="2" t="s">
        <v>4848</v>
      </c>
      <c r="K1450" t="s">
        <v>24</v>
      </c>
      <c r="M1450" t="s">
        <v>143</v>
      </c>
      <c r="N1450" t="s">
        <v>26</v>
      </c>
      <c r="O1450" s="3">
        <v>45078.248495370368</v>
      </c>
      <c r="R1450">
        <v>1449</v>
      </c>
      <c r="S1450" t="str">
        <f>PROPER(CustomerSupport[[#This Row],[Resolution]])</f>
        <v/>
      </c>
      <c r="T1450" t="str">
        <f>TRIM(CustomerSupport[[#This Row],[Customer Name]])</f>
        <v>Jack Fox</v>
      </c>
      <c r="U1450">
        <f>MONTH(CustomerSupport[[#This Row],[Date of Purchase]])</f>
        <v>5</v>
      </c>
      <c r="V1450" t="str">
        <f>TEXT('Working data'!G1450,"mmmm")</f>
        <v>May</v>
      </c>
      <c r="W1450">
        <f>YEAR(CustomerSupport[[#This Row],[Date of Purchase]])</f>
        <v>2021</v>
      </c>
      <c r="X1450" t="str">
        <f t="shared" si="22"/>
        <v/>
      </c>
    </row>
    <row r="1451" spans="1:24" ht="14.25" customHeight="1" x14ac:dyDescent="0.4">
      <c r="A1451">
        <v>1450</v>
      </c>
      <c r="B1451" t="s">
        <v>3250</v>
      </c>
      <c r="C1451" t="s">
        <v>4849</v>
      </c>
      <c r="D1451">
        <v>24</v>
      </c>
      <c r="E1451" t="s">
        <v>29</v>
      </c>
      <c r="F1451" t="s">
        <v>485</v>
      </c>
      <c r="G1451" s="1">
        <v>43842</v>
      </c>
      <c r="H1451" t="s">
        <v>66</v>
      </c>
      <c r="I1451" t="s">
        <v>93</v>
      </c>
      <c r="J1451" s="2" t="s">
        <v>4850</v>
      </c>
      <c r="K1451" t="s">
        <v>24</v>
      </c>
      <c r="M1451" t="s">
        <v>143</v>
      </c>
      <c r="N1451" t="s">
        <v>33</v>
      </c>
      <c r="O1451" s="3">
        <v>45078.292962962965</v>
      </c>
      <c r="R1451">
        <v>1450</v>
      </c>
      <c r="S1451" t="str">
        <f>PROPER(CustomerSupport[[#This Row],[Resolution]])</f>
        <v/>
      </c>
      <c r="T1451" t="str">
        <f>TRIM(CustomerSupport[[#This Row],[Customer Name]])</f>
        <v>Jason Page</v>
      </c>
      <c r="U1451">
        <f>MONTH(CustomerSupport[[#This Row],[Date of Purchase]])</f>
        <v>1</v>
      </c>
      <c r="V1451" t="str">
        <f>TEXT('Working data'!G1451,"mmmm")</f>
        <v>January</v>
      </c>
      <c r="W1451">
        <f>YEAR(CustomerSupport[[#This Row],[Date of Purchase]])</f>
        <v>2020</v>
      </c>
      <c r="X1451" t="str">
        <f t="shared" si="22"/>
        <v/>
      </c>
    </row>
    <row r="1452" spans="1:24" ht="14.25" customHeight="1" x14ac:dyDescent="0.4">
      <c r="A1452">
        <v>1451</v>
      </c>
      <c r="B1452" t="s">
        <v>4851</v>
      </c>
      <c r="C1452" t="s">
        <v>4852</v>
      </c>
      <c r="D1452">
        <v>69</v>
      </c>
      <c r="E1452" t="s">
        <v>58</v>
      </c>
      <c r="F1452" t="s">
        <v>317</v>
      </c>
      <c r="G1452" s="1">
        <v>44411</v>
      </c>
      <c r="H1452" t="s">
        <v>59</v>
      </c>
      <c r="I1452" t="s">
        <v>60</v>
      </c>
      <c r="J1452" s="2" t="s">
        <v>4853</v>
      </c>
      <c r="K1452" t="s">
        <v>39</v>
      </c>
      <c r="L1452" t="s">
        <v>4854</v>
      </c>
      <c r="M1452" t="s">
        <v>89</v>
      </c>
      <c r="N1452" t="s">
        <v>55</v>
      </c>
      <c r="O1452" s="3">
        <v>45078.639513888891</v>
      </c>
      <c r="P1452" s="3">
        <v>45078.402013888888</v>
      </c>
      <c r="Q1452">
        <v>2</v>
      </c>
      <c r="R1452">
        <v>1451</v>
      </c>
      <c r="S1452" t="str">
        <f>PROPER(CustomerSupport[[#This Row],[Resolution]])</f>
        <v>Relate As Pull Treat Upon Him Growth.</v>
      </c>
      <c r="T1452" t="str">
        <f>TRIM(CustomerSupport[[#This Row],[Customer Name]])</f>
        <v>John Brown</v>
      </c>
      <c r="U1452">
        <f>MONTH(CustomerSupport[[#This Row],[Date of Purchase]])</f>
        <v>8</v>
      </c>
      <c r="V1452" t="str">
        <f>TEXT('Working data'!G1452,"mmmm")</f>
        <v>August</v>
      </c>
      <c r="W1452">
        <f>YEAR(CustomerSupport[[#This Row],[Date of Purchase]])</f>
        <v>2021</v>
      </c>
      <c r="X1452">
        <f t="shared" si="22"/>
        <v>-5.7000000000698492</v>
      </c>
    </row>
    <row r="1453" spans="1:24" ht="14.25" customHeight="1" x14ac:dyDescent="0.4">
      <c r="A1453">
        <v>1452</v>
      </c>
      <c r="B1453" t="s">
        <v>4855</v>
      </c>
      <c r="C1453" t="s">
        <v>4856</v>
      </c>
      <c r="D1453">
        <v>27</v>
      </c>
      <c r="E1453" t="s">
        <v>19</v>
      </c>
      <c r="F1453" t="s">
        <v>112</v>
      </c>
      <c r="G1453" s="1">
        <v>44064</v>
      </c>
      <c r="H1453" t="s">
        <v>45</v>
      </c>
      <c r="I1453" t="s">
        <v>72</v>
      </c>
      <c r="J1453" s="2" t="s">
        <v>4857</v>
      </c>
      <c r="K1453" t="s">
        <v>24</v>
      </c>
      <c r="M1453" t="s">
        <v>25</v>
      </c>
      <c r="N1453" t="s">
        <v>33</v>
      </c>
      <c r="O1453" s="3">
        <v>45077.969386574077</v>
      </c>
      <c r="R1453">
        <v>1452</v>
      </c>
      <c r="S1453" t="str">
        <f>PROPER(CustomerSupport[[#This Row],[Resolution]])</f>
        <v/>
      </c>
      <c r="T1453" t="str">
        <f>TRIM(CustomerSupport[[#This Row],[Customer Name]])</f>
        <v>John Morgan</v>
      </c>
      <c r="U1453">
        <f>MONTH(CustomerSupport[[#This Row],[Date of Purchase]])</f>
        <v>8</v>
      </c>
      <c r="V1453" t="str">
        <f>TEXT('Working data'!G1453,"mmmm")</f>
        <v>August</v>
      </c>
      <c r="W1453">
        <f>YEAR(CustomerSupport[[#This Row],[Date of Purchase]])</f>
        <v>2020</v>
      </c>
      <c r="X1453" t="str">
        <f t="shared" si="22"/>
        <v/>
      </c>
    </row>
    <row r="1454" spans="1:24" ht="14.25" customHeight="1" x14ac:dyDescent="0.4">
      <c r="A1454">
        <v>1453</v>
      </c>
      <c r="B1454" t="s">
        <v>4858</v>
      </c>
      <c r="C1454" t="s">
        <v>4859</v>
      </c>
      <c r="D1454">
        <v>35</v>
      </c>
      <c r="E1454" t="s">
        <v>19</v>
      </c>
      <c r="F1454" t="s">
        <v>81</v>
      </c>
      <c r="G1454" s="1">
        <v>44240</v>
      </c>
      <c r="H1454" t="s">
        <v>59</v>
      </c>
      <c r="I1454" t="s">
        <v>22</v>
      </c>
      <c r="J1454" s="2" t="s">
        <v>4860</v>
      </c>
      <c r="K1454" t="s">
        <v>39</v>
      </c>
      <c r="L1454" t="s">
        <v>4861</v>
      </c>
      <c r="M1454" t="s">
        <v>25</v>
      </c>
      <c r="N1454" t="s">
        <v>26</v>
      </c>
      <c r="O1454" s="3">
        <v>45078.759675925925</v>
      </c>
      <c r="P1454" s="3">
        <v>45078.604814814818</v>
      </c>
      <c r="Q1454">
        <v>4</v>
      </c>
      <c r="R1454">
        <v>1453</v>
      </c>
      <c r="S1454" t="str">
        <f>PROPER(CustomerSupport[[#This Row],[Resolution]])</f>
        <v>Almost Up Every Total.</v>
      </c>
      <c r="T1454" t="str">
        <f>TRIM(CustomerSupport[[#This Row],[Customer Name]])</f>
        <v>Shane Rodriguez</v>
      </c>
      <c r="U1454">
        <f>MONTH(CustomerSupport[[#This Row],[Date of Purchase]])</f>
        <v>2</v>
      </c>
      <c r="V1454" t="str">
        <f>TEXT('Working data'!G1454,"mmmm")</f>
        <v>February</v>
      </c>
      <c r="W1454">
        <f>YEAR(CustomerSupport[[#This Row],[Date of Purchase]])</f>
        <v>2021</v>
      </c>
      <c r="X1454">
        <f t="shared" si="22"/>
        <v>-3.7166666665580124</v>
      </c>
    </row>
    <row r="1455" spans="1:24" ht="14.25" customHeight="1" x14ac:dyDescent="0.4">
      <c r="A1455">
        <v>1454</v>
      </c>
      <c r="B1455" t="s">
        <v>4862</v>
      </c>
      <c r="C1455" t="s">
        <v>4863</v>
      </c>
      <c r="D1455">
        <v>37</v>
      </c>
      <c r="E1455" t="s">
        <v>19</v>
      </c>
      <c r="F1455" t="s">
        <v>655</v>
      </c>
      <c r="G1455" s="1">
        <v>44044</v>
      </c>
      <c r="H1455" t="s">
        <v>45</v>
      </c>
      <c r="I1455" t="s">
        <v>93</v>
      </c>
      <c r="J1455" s="2" t="s">
        <v>4864</v>
      </c>
      <c r="K1455" t="s">
        <v>62</v>
      </c>
      <c r="M1455" t="s">
        <v>25</v>
      </c>
      <c r="N1455" t="s">
        <v>26</v>
      </c>
      <c r="R1455">
        <v>1454</v>
      </c>
      <c r="S1455" t="str">
        <f>PROPER(CustomerSupport[[#This Row],[Resolution]])</f>
        <v/>
      </c>
      <c r="T1455" t="str">
        <f>TRIM(CustomerSupport[[#This Row],[Customer Name]])</f>
        <v>Todd Hart</v>
      </c>
      <c r="U1455">
        <f>MONTH(CustomerSupport[[#This Row],[Date of Purchase]])</f>
        <v>8</v>
      </c>
      <c r="V1455" t="str">
        <f>TEXT('Working data'!G1455,"mmmm")</f>
        <v>August</v>
      </c>
      <c r="W1455">
        <f>YEAR(CustomerSupport[[#This Row],[Date of Purchase]])</f>
        <v>2020</v>
      </c>
      <c r="X1455" t="str">
        <f t="shared" si="22"/>
        <v/>
      </c>
    </row>
    <row r="1456" spans="1:24" ht="14.25" customHeight="1" x14ac:dyDescent="0.4">
      <c r="A1456">
        <v>1455</v>
      </c>
      <c r="B1456" t="s">
        <v>4865</v>
      </c>
      <c r="C1456" t="s">
        <v>4866</v>
      </c>
      <c r="D1456">
        <v>64</v>
      </c>
      <c r="E1456" t="s">
        <v>19</v>
      </c>
      <c r="F1456" t="s">
        <v>223</v>
      </c>
      <c r="G1456" s="1">
        <v>43973</v>
      </c>
      <c r="H1456" t="s">
        <v>67</v>
      </c>
      <c r="I1456" t="s">
        <v>22</v>
      </c>
      <c r="J1456" s="2" t="s">
        <v>4867</v>
      </c>
      <c r="K1456" t="s">
        <v>24</v>
      </c>
      <c r="M1456" t="s">
        <v>143</v>
      </c>
      <c r="N1456" t="s">
        <v>83</v>
      </c>
      <c r="O1456" s="3">
        <v>45078.854166666664</v>
      </c>
      <c r="R1456">
        <v>1455</v>
      </c>
      <c r="S1456" t="str">
        <f>PROPER(CustomerSupport[[#This Row],[Resolution]])</f>
        <v/>
      </c>
      <c r="T1456" t="str">
        <f>TRIM(CustomerSupport[[#This Row],[Customer Name]])</f>
        <v>Juan Mendoza</v>
      </c>
      <c r="U1456">
        <f>MONTH(CustomerSupport[[#This Row],[Date of Purchase]])</f>
        <v>5</v>
      </c>
      <c r="V1456" t="str">
        <f>TEXT('Working data'!G1456,"mmmm")</f>
        <v>May</v>
      </c>
      <c r="W1456">
        <f>YEAR(CustomerSupport[[#This Row],[Date of Purchase]])</f>
        <v>2020</v>
      </c>
      <c r="X1456" t="str">
        <f t="shared" si="22"/>
        <v/>
      </c>
    </row>
    <row r="1457" spans="1:24" ht="14.25" customHeight="1" x14ac:dyDescent="0.4">
      <c r="A1457">
        <v>1456</v>
      </c>
      <c r="B1457" t="s">
        <v>4868</v>
      </c>
      <c r="C1457" t="s">
        <v>4869</v>
      </c>
      <c r="D1457">
        <v>55</v>
      </c>
      <c r="E1457" t="s">
        <v>29</v>
      </c>
      <c r="F1457" t="s">
        <v>71</v>
      </c>
      <c r="G1457" s="1">
        <v>44426</v>
      </c>
      <c r="H1457" t="s">
        <v>59</v>
      </c>
      <c r="I1457" t="s">
        <v>93</v>
      </c>
      <c r="J1457" s="2" t="s">
        <v>4870</v>
      </c>
      <c r="K1457" t="s">
        <v>62</v>
      </c>
      <c r="M1457" t="s">
        <v>143</v>
      </c>
      <c r="N1457" t="s">
        <v>26</v>
      </c>
      <c r="R1457">
        <v>1456</v>
      </c>
      <c r="S1457" t="str">
        <f>PROPER(CustomerSupport[[#This Row],[Resolution]])</f>
        <v/>
      </c>
      <c r="T1457" t="str">
        <f>TRIM(CustomerSupport[[#This Row],[Customer Name]])</f>
        <v>Sandra Perez</v>
      </c>
      <c r="U1457">
        <f>MONTH(CustomerSupport[[#This Row],[Date of Purchase]])</f>
        <v>8</v>
      </c>
      <c r="V1457" t="str">
        <f>TEXT('Working data'!G1457,"mmmm")</f>
        <v>August</v>
      </c>
      <c r="W1457">
        <f>YEAR(CustomerSupport[[#This Row],[Date of Purchase]])</f>
        <v>2021</v>
      </c>
      <c r="X1457" t="str">
        <f t="shared" si="22"/>
        <v/>
      </c>
    </row>
    <row r="1458" spans="1:24" ht="14.25" customHeight="1" x14ac:dyDescent="0.4">
      <c r="A1458">
        <v>1457</v>
      </c>
      <c r="B1458" t="s">
        <v>4871</v>
      </c>
      <c r="C1458" t="s">
        <v>4872</v>
      </c>
      <c r="D1458">
        <v>34</v>
      </c>
      <c r="E1458" t="s">
        <v>19</v>
      </c>
      <c r="F1458" t="s">
        <v>81</v>
      </c>
      <c r="G1458" s="1">
        <v>43931</v>
      </c>
      <c r="H1458" t="s">
        <v>45</v>
      </c>
      <c r="I1458" t="s">
        <v>77</v>
      </c>
      <c r="J1458" s="2" t="s">
        <v>4873</v>
      </c>
      <c r="K1458" t="s">
        <v>39</v>
      </c>
      <c r="L1458" t="s">
        <v>4874</v>
      </c>
      <c r="M1458" t="s">
        <v>89</v>
      </c>
      <c r="N1458" t="s">
        <v>26</v>
      </c>
      <c r="O1458" s="3">
        <v>45078.600729166668</v>
      </c>
      <c r="P1458" s="3">
        <v>45078.843784722223</v>
      </c>
      <c r="Q1458">
        <v>5</v>
      </c>
      <c r="R1458">
        <v>1457</v>
      </c>
      <c r="S1458" t="str">
        <f>PROPER(CustomerSupport[[#This Row],[Resolution]])</f>
        <v>Down Call Hit Appear Theory.</v>
      </c>
      <c r="T1458" t="str">
        <f>TRIM(CustomerSupport[[#This Row],[Customer Name]])</f>
        <v>Nicholas Martinez</v>
      </c>
      <c r="U1458">
        <f>MONTH(CustomerSupport[[#This Row],[Date of Purchase]])</f>
        <v>4</v>
      </c>
      <c r="V1458" t="str">
        <f>TEXT('Working data'!G1458,"mmmm")</f>
        <v>April</v>
      </c>
      <c r="W1458">
        <f>YEAR(CustomerSupport[[#This Row],[Date of Purchase]])</f>
        <v>2020</v>
      </c>
      <c r="X1458">
        <f t="shared" si="22"/>
        <v>5.8333333333139308</v>
      </c>
    </row>
    <row r="1459" spans="1:24" ht="14.25" customHeight="1" x14ac:dyDescent="0.4">
      <c r="A1459">
        <v>1458</v>
      </c>
      <c r="B1459" t="s">
        <v>4875</v>
      </c>
      <c r="C1459" t="s">
        <v>4876</v>
      </c>
      <c r="D1459">
        <v>29</v>
      </c>
      <c r="E1459" t="s">
        <v>29</v>
      </c>
      <c r="F1459" t="s">
        <v>30</v>
      </c>
      <c r="G1459" s="1">
        <v>44082</v>
      </c>
      <c r="H1459" t="s">
        <v>67</v>
      </c>
      <c r="I1459" t="s">
        <v>67</v>
      </c>
      <c r="J1459" t="s">
        <v>4877</v>
      </c>
      <c r="K1459" t="s">
        <v>39</v>
      </c>
      <c r="L1459" t="s">
        <v>4878</v>
      </c>
      <c r="M1459" t="s">
        <v>41</v>
      </c>
      <c r="N1459" t="s">
        <v>83</v>
      </c>
      <c r="O1459" s="3">
        <v>45078.30976851852</v>
      </c>
      <c r="P1459" s="3">
        <v>45078.643796296295</v>
      </c>
      <c r="Q1459">
        <v>2</v>
      </c>
      <c r="R1459">
        <v>1458</v>
      </c>
      <c r="S1459" t="str">
        <f>PROPER(CustomerSupport[[#This Row],[Resolution]])</f>
        <v>Discuss While Consider.</v>
      </c>
      <c r="T1459" t="str">
        <f>TRIM(CustomerSupport[[#This Row],[Customer Name]])</f>
        <v>Robert Bradley</v>
      </c>
      <c r="U1459">
        <f>MONTH(CustomerSupport[[#This Row],[Date of Purchase]])</f>
        <v>9</v>
      </c>
      <c r="V1459" t="str">
        <f>TEXT('Working data'!G1459,"mmmm")</f>
        <v>September</v>
      </c>
      <c r="W1459">
        <f>YEAR(CustomerSupport[[#This Row],[Date of Purchase]])</f>
        <v>2020</v>
      </c>
      <c r="X1459">
        <f t="shared" si="22"/>
        <v>8.0166666666045785</v>
      </c>
    </row>
    <row r="1460" spans="1:24" ht="14.25" customHeight="1" x14ac:dyDescent="0.4">
      <c r="A1460">
        <v>1459</v>
      </c>
      <c r="B1460" t="s">
        <v>4879</v>
      </c>
      <c r="C1460" t="s">
        <v>4880</v>
      </c>
      <c r="D1460">
        <v>35</v>
      </c>
      <c r="E1460" t="s">
        <v>29</v>
      </c>
      <c r="F1460" t="s">
        <v>112</v>
      </c>
      <c r="G1460" s="1">
        <v>44100</v>
      </c>
      <c r="H1460" t="s">
        <v>45</v>
      </c>
      <c r="I1460" t="s">
        <v>67</v>
      </c>
      <c r="J1460" s="2" t="s">
        <v>4881</v>
      </c>
      <c r="K1460" t="s">
        <v>24</v>
      </c>
      <c r="M1460" t="s">
        <v>25</v>
      </c>
      <c r="N1460" t="s">
        <v>83</v>
      </c>
      <c r="O1460" s="3">
        <v>45078.536863425928</v>
      </c>
      <c r="R1460">
        <v>1459</v>
      </c>
      <c r="S1460" t="str">
        <f>PROPER(CustomerSupport[[#This Row],[Resolution]])</f>
        <v/>
      </c>
      <c r="T1460" t="str">
        <f>TRIM(CustomerSupport[[#This Row],[Customer Name]])</f>
        <v>Desiree Ramos</v>
      </c>
      <c r="U1460">
        <f>MONTH(CustomerSupport[[#This Row],[Date of Purchase]])</f>
        <v>9</v>
      </c>
      <c r="V1460" t="str">
        <f>TEXT('Working data'!G1460,"mmmm")</f>
        <v>September</v>
      </c>
      <c r="W1460">
        <f>YEAR(CustomerSupport[[#This Row],[Date of Purchase]])</f>
        <v>2020</v>
      </c>
      <c r="X1460" t="str">
        <f t="shared" si="22"/>
        <v/>
      </c>
    </row>
    <row r="1461" spans="1:24" ht="14.25" customHeight="1" x14ac:dyDescent="0.4">
      <c r="A1461">
        <v>1460</v>
      </c>
      <c r="B1461" t="s">
        <v>4882</v>
      </c>
      <c r="C1461" t="s">
        <v>4883</v>
      </c>
      <c r="D1461">
        <v>41</v>
      </c>
      <c r="E1461" t="s">
        <v>19</v>
      </c>
      <c r="F1461" t="s">
        <v>149</v>
      </c>
      <c r="G1461" s="1">
        <v>44534</v>
      </c>
      <c r="H1461" t="s">
        <v>66</v>
      </c>
      <c r="I1461" t="s">
        <v>37</v>
      </c>
      <c r="J1461" s="2" t="s">
        <v>4884</v>
      </c>
      <c r="K1461" t="s">
        <v>62</v>
      </c>
      <c r="M1461" t="s">
        <v>41</v>
      </c>
      <c r="N1461" t="s">
        <v>55</v>
      </c>
      <c r="R1461">
        <v>1460</v>
      </c>
      <c r="S1461" t="str">
        <f>PROPER(CustomerSupport[[#This Row],[Resolution]])</f>
        <v/>
      </c>
      <c r="T1461" t="str">
        <f>TRIM(CustomerSupport[[#This Row],[Customer Name]])</f>
        <v>Robert Mcintosh</v>
      </c>
      <c r="U1461">
        <f>MONTH(CustomerSupport[[#This Row],[Date of Purchase]])</f>
        <v>12</v>
      </c>
      <c r="V1461" t="str">
        <f>TEXT('Working data'!G1461,"mmmm")</f>
        <v>December</v>
      </c>
      <c r="W1461">
        <f>YEAR(CustomerSupport[[#This Row],[Date of Purchase]])</f>
        <v>2021</v>
      </c>
      <c r="X1461" t="str">
        <f t="shared" si="22"/>
        <v/>
      </c>
    </row>
    <row r="1462" spans="1:24" ht="14.25" customHeight="1" x14ac:dyDescent="0.4">
      <c r="A1462">
        <v>1461</v>
      </c>
      <c r="B1462" t="s">
        <v>4885</v>
      </c>
      <c r="C1462" t="s">
        <v>4886</v>
      </c>
      <c r="D1462">
        <v>52</v>
      </c>
      <c r="E1462" t="s">
        <v>19</v>
      </c>
      <c r="F1462" t="s">
        <v>107</v>
      </c>
      <c r="G1462" s="1">
        <v>43896</v>
      </c>
      <c r="H1462" t="s">
        <v>45</v>
      </c>
      <c r="I1462" t="s">
        <v>52</v>
      </c>
      <c r="J1462" s="2" t="s">
        <v>4887</v>
      </c>
      <c r="K1462" t="s">
        <v>24</v>
      </c>
      <c r="M1462" t="s">
        <v>41</v>
      </c>
      <c r="N1462" t="s">
        <v>33</v>
      </c>
      <c r="O1462" s="3">
        <v>45078.662592592591</v>
      </c>
      <c r="R1462">
        <v>1461</v>
      </c>
      <c r="S1462" t="str">
        <f>PROPER(CustomerSupport[[#This Row],[Resolution]])</f>
        <v/>
      </c>
      <c r="T1462" t="str">
        <f>TRIM(CustomerSupport[[#This Row],[Customer Name]])</f>
        <v>Shirley Howard</v>
      </c>
      <c r="U1462">
        <f>MONTH(CustomerSupport[[#This Row],[Date of Purchase]])</f>
        <v>3</v>
      </c>
      <c r="V1462" t="str">
        <f>TEXT('Working data'!G1462,"mmmm")</f>
        <v>March</v>
      </c>
      <c r="W1462">
        <f>YEAR(CustomerSupport[[#This Row],[Date of Purchase]])</f>
        <v>2020</v>
      </c>
      <c r="X1462" t="str">
        <f t="shared" si="22"/>
        <v/>
      </c>
    </row>
    <row r="1463" spans="1:24" ht="14.25" customHeight="1" x14ac:dyDescent="0.4">
      <c r="A1463">
        <v>1462</v>
      </c>
      <c r="B1463" t="s">
        <v>4888</v>
      </c>
      <c r="C1463" t="s">
        <v>4889</v>
      </c>
      <c r="D1463">
        <v>22</v>
      </c>
      <c r="E1463" t="s">
        <v>58</v>
      </c>
      <c r="F1463" t="s">
        <v>286</v>
      </c>
      <c r="G1463" s="1">
        <v>44416</v>
      </c>
      <c r="H1463" t="s">
        <v>45</v>
      </c>
      <c r="I1463" t="s">
        <v>60</v>
      </c>
      <c r="J1463" s="2" t="s">
        <v>4890</v>
      </c>
      <c r="K1463" t="s">
        <v>62</v>
      </c>
      <c r="M1463" t="s">
        <v>89</v>
      </c>
      <c r="N1463" t="s">
        <v>55</v>
      </c>
      <c r="R1463">
        <v>1462</v>
      </c>
      <c r="S1463" t="str">
        <f>PROPER(CustomerSupport[[#This Row],[Resolution]])</f>
        <v/>
      </c>
      <c r="T1463" t="str">
        <f>TRIM(CustomerSupport[[#This Row],[Customer Name]])</f>
        <v>Matthew Myers</v>
      </c>
      <c r="U1463">
        <f>MONTH(CustomerSupport[[#This Row],[Date of Purchase]])</f>
        <v>8</v>
      </c>
      <c r="V1463" t="str">
        <f>TEXT('Working data'!G1463,"mmmm")</f>
        <v>August</v>
      </c>
      <c r="W1463">
        <f>YEAR(CustomerSupport[[#This Row],[Date of Purchase]])</f>
        <v>2021</v>
      </c>
      <c r="X1463" t="str">
        <f t="shared" si="22"/>
        <v/>
      </c>
    </row>
    <row r="1464" spans="1:24" ht="14.25" customHeight="1" x14ac:dyDescent="0.4">
      <c r="A1464">
        <v>1463</v>
      </c>
      <c r="B1464" t="s">
        <v>4891</v>
      </c>
      <c r="C1464" t="s">
        <v>4892</v>
      </c>
      <c r="D1464">
        <v>63</v>
      </c>
      <c r="E1464" t="s">
        <v>19</v>
      </c>
      <c r="F1464" t="s">
        <v>117</v>
      </c>
      <c r="G1464" s="1">
        <v>44318</v>
      </c>
      <c r="H1464" t="s">
        <v>59</v>
      </c>
      <c r="I1464" t="s">
        <v>72</v>
      </c>
      <c r="J1464" s="2" t="s">
        <v>4893</v>
      </c>
      <c r="K1464" t="s">
        <v>24</v>
      </c>
      <c r="M1464" t="s">
        <v>89</v>
      </c>
      <c r="N1464" t="s">
        <v>33</v>
      </c>
      <c r="O1464" s="3">
        <v>45078.926516203705</v>
      </c>
      <c r="R1464">
        <v>1463</v>
      </c>
      <c r="S1464" t="str">
        <f>PROPER(CustomerSupport[[#This Row],[Resolution]])</f>
        <v/>
      </c>
      <c r="T1464" t="str">
        <f>TRIM(CustomerSupport[[#This Row],[Customer Name]])</f>
        <v>Kathryn Hudson</v>
      </c>
      <c r="U1464">
        <f>MONTH(CustomerSupport[[#This Row],[Date of Purchase]])</f>
        <v>5</v>
      </c>
      <c r="V1464" t="str">
        <f>TEXT('Working data'!G1464,"mmmm")</f>
        <v>May</v>
      </c>
      <c r="W1464">
        <f>YEAR(CustomerSupport[[#This Row],[Date of Purchase]])</f>
        <v>2021</v>
      </c>
      <c r="X1464" t="str">
        <f t="shared" si="22"/>
        <v/>
      </c>
    </row>
    <row r="1465" spans="1:24" ht="14.25" customHeight="1" x14ac:dyDescent="0.4">
      <c r="A1465">
        <v>1464</v>
      </c>
      <c r="B1465" t="s">
        <v>4894</v>
      </c>
      <c r="C1465" t="s">
        <v>4895</v>
      </c>
      <c r="D1465">
        <v>39</v>
      </c>
      <c r="E1465" t="s">
        <v>29</v>
      </c>
      <c r="F1465" t="s">
        <v>202</v>
      </c>
      <c r="G1465" s="1">
        <v>43834</v>
      </c>
      <c r="H1465" t="s">
        <v>66</v>
      </c>
      <c r="I1465" t="s">
        <v>60</v>
      </c>
      <c r="J1465" s="2" t="s">
        <v>4896</v>
      </c>
      <c r="K1465" t="s">
        <v>24</v>
      </c>
      <c r="M1465" t="s">
        <v>25</v>
      </c>
      <c r="N1465" t="s">
        <v>33</v>
      </c>
      <c r="O1465" s="3">
        <v>45078.757789351854</v>
      </c>
      <c r="R1465">
        <v>1464</v>
      </c>
      <c r="S1465" t="str">
        <f>PROPER(CustomerSupport[[#This Row],[Resolution]])</f>
        <v/>
      </c>
      <c r="T1465" t="str">
        <f>TRIM(CustomerSupport[[#This Row],[Customer Name]])</f>
        <v>Alan Krueger</v>
      </c>
      <c r="U1465">
        <f>MONTH(CustomerSupport[[#This Row],[Date of Purchase]])</f>
        <v>1</v>
      </c>
      <c r="V1465" t="str">
        <f>TEXT('Working data'!G1465,"mmmm")</f>
        <v>January</v>
      </c>
      <c r="W1465">
        <f>YEAR(CustomerSupport[[#This Row],[Date of Purchase]])</f>
        <v>2020</v>
      </c>
      <c r="X1465" t="str">
        <f t="shared" si="22"/>
        <v/>
      </c>
    </row>
    <row r="1466" spans="1:24" ht="14.25" customHeight="1" x14ac:dyDescent="0.4">
      <c r="A1466">
        <v>1465</v>
      </c>
      <c r="B1466" t="s">
        <v>758</v>
      </c>
      <c r="C1466" t="s">
        <v>4897</v>
      </c>
      <c r="D1466">
        <v>57</v>
      </c>
      <c r="E1466" t="s">
        <v>19</v>
      </c>
      <c r="F1466" t="s">
        <v>202</v>
      </c>
      <c r="G1466" s="1">
        <v>44360</v>
      </c>
      <c r="H1466" t="s">
        <v>67</v>
      </c>
      <c r="I1466" t="s">
        <v>46</v>
      </c>
      <c r="J1466" t="s">
        <v>4898</v>
      </c>
      <c r="K1466" t="s">
        <v>62</v>
      </c>
      <c r="M1466" t="s">
        <v>25</v>
      </c>
      <c r="N1466" t="s">
        <v>26</v>
      </c>
      <c r="R1466">
        <v>1465</v>
      </c>
      <c r="S1466" t="str">
        <f>PROPER(CustomerSupport[[#This Row],[Resolution]])</f>
        <v/>
      </c>
      <c r="T1466" t="str">
        <f>TRIM(CustomerSupport[[#This Row],[Customer Name]])</f>
        <v>Michael Young</v>
      </c>
      <c r="U1466">
        <f>MONTH(CustomerSupport[[#This Row],[Date of Purchase]])</f>
        <v>6</v>
      </c>
      <c r="V1466" t="str">
        <f>TEXT('Working data'!G1466,"mmmm")</f>
        <v>June</v>
      </c>
      <c r="W1466">
        <f>YEAR(CustomerSupport[[#This Row],[Date of Purchase]])</f>
        <v>2021</v>
      </c>
      <c r="X1466" t="str">
        <f t="shared" si="22"/>
        <v/>
      </c>
    </row>
    <row r="1467" spans="1:24" ht="14.25" customHeight="1" x14ac:dyDescent="0.4">
      <c r="A1467">
        <v>1466</v>
      </c>
      <c r="B1467" t="s">
        <v>4899</v>
      </c>
      <c r="C1467" t="s">
        <v>4900</v>
      </c>
      <c r="D1467">
        <v>34</v>
      </c>
      <c r="E1467" t="s">
        <v>58</v>
      </c>
      <c r="F1467" t="s">
        <v>202</v>
      </c>
      <c r="G1467" s="1">
        <v>44032</v>
      </c>
      <c r="H1467" t="s">
        <v>67</v>
      </c>
      <c r="I1467" t="s">
        <v>60</v>
      </c>
      <c r="J1467" t="s">
        <v>4901</v>
      </c>
      <c r="K1467" t="s">
        <v>39</v>
      </c>
      <c r="L1467" t="s">
        <v>4902</v>
      </c>
      <c r="M1467" t="s">
        <v>143</v>
      </c>
      <c r="N1467" t="s">
        <v>26</v>
      </c>
      <c r="O1467" s="3">
        <v>45078.014768518522</v>
      </c>
      <c r="P1467" s="3">
        <v>45078.708518518521</v>
      </c>
      <c r="Q1467">
        <v>5</v>
      </c>
      <c r="R1467">
        <v>1466</v>
      </c>
      <c r="S1467" t="str">
        <f>PROPER(CustomerSupport[[#This Row],[Resolution]])</f>
        <v>Note Although Occur Industry.</v>
      </c>
      <c r="T1467" t="str">
        <f>TRIM(CustomerSupport[[#This Row],[Customer Name]])</f>
        <v>Thomas Ray</v>
      </c>
      <c r="U1467">
        <f>MONTH(CustomerSupport[[#This Row],[Date of Purchase]])</f>
        <v>7</v>
      </c>
      <c r="V1467" t="str">
        <f>TEXT('Working data'!G1467,"mmmm")</f>
        <v>July</v>
      </c>
      <c r="W1467">
        <f>YEAR(CustomerSupport[[#This Row],[Date of Purchase]])</f>
        <v>2020</v>
      </c>
      <c r="X1467">
        <f t="shared" si="22"/>
        <v>16.649999999965075</v>
      </c>
    </row>
    <row r="1468" spans="1:24" ht="14.25" customHeight="1" x14ac:dyDescent="0.4">
      <c r="A1468">
        <v>1467</v>
      </c>
      <c r="B1468" t="s">
        <v>4903</v>
      </c>
      <c r="C1468" t="s">
        <v>4904</v>
      </c>
      <c r="D1468">
        <v>26</v>
      </c>
      <c r="E1468" t="s">
        <v>58</v>
      </c>
      <c r="F1468" t="s">
        <v>20</v>
      </c>
      <c r="G1468" s="1">
        <v>44437</v>
      </c>
      <c r="H1468" t="s">
        <v>67</v>
      </c>
      <c r="I1468" t="s">
        <v>72</v>
      </c>
      <c r="J1468" s="2" t="s">
        <v>4905</v>
      </c>
      <c r="K1468" t="s">
        <v>24</v>
      </c>
      <c r="M1468" t="s">
        <v>25</v>
      </c>
      <c r="N1468" t="s">
        <v>26</v>
      </c>
      <c r="O1468" s="3">
        <v>45077.972430555557</v>
      </c>
      <c r="R1468">
        <v>1467</v>
      </c>
      <c r="S1468" t="str">
        <f>PROPER(CustomerSupport[[#This Row],[Resolution]])</f>
        <v/>
      </c>
      <c r="T1468" t="str">
        <f>TRIM(CustomerSupport[[#This Row],[Customer Name]])</f>
        <v>Earl Lambert</v>
      </c>
      <c r="U1468">
        <f>MONTH(CustomerSupport[[#This Row],[Date of Purchase]])</f>
        <v>8</v>
      </c>
      <c r="V1468" t="str">
        <f>TEXT('Working data'!G1468,"mmmm")</f>
        <v>August</v>
      </c>
      <c r="W1468">
        <f>YEAR(CustomerSupport[[#This Row],[Date of Purchase]])</f>
        <v>2021</v>
      </c>
      <c r="X1468" t="str">
        <f t="shared" si="22"/>
        <v/>
      </c>
    </row>
    <row r="1469" spans="1:24" ht="14.25" customHeight="1" x14ac:dyDescent="0.4">
      <c r="A1469">
        <v>1468</v>
      </c>
      <c r="B1469" t="s">
        <v>4906</v>
      </c>
      <c r="C1469" t="s">
        <v>4907</v>
      </c>
      <c r="D1469">
        <v>34</v>
      </c>
      <c r="E1469" t="s">
        <v>19</v>
      </c>
      <c r="F1469" t="s">
        <v>211</v>
      </c>
      <c r="G1469" s="1">
        <v>44417</v>
      </c>
      <c r="H1469" t="s">
        <v>66</v>
      </c>
      <c r="I1469" t="s">
        <v>60</v>
      </c>
      <c r="J1469" s="2" t="s">
        <v>4908</v>
      </c>
      <c r="K1469" t="s">
        <v>39</v>
      </c>
      <c r="L1469" t="s">
        <v>4909</v>
      </c>
      <c r="M1469" t="s">
        <v>143</v>
      </c>
      <c r="N1469" t="s">
        <v>83</v>
      </c>
      <c r="O1469" s="3">
        <v>45078.204386574071</v>
      </c>
      <c r="P1469" s="3">
        <v>45078.135636574072</v>
      </c>
      <c r="Q1469">
        <v>5</v>
      </c>
      <c r="R1469">
        <v>1468</v>
      </c>
      <c r="S1469" t="str">
        <f>PROPER(CustomerSupport[[#This Row],[Resolution]])</f>
        <v>Quality Mention Nation Speak Those.</v>
      </c>
      <c r="T1469" t="str">
        <f>TRIM(CustomerSupport[[#This Row],[Customer Name]])</f>
        <v>Michael Mclean</v>
      </c>
      <c r="U1469">
        <f>MONTH(CustomerSupport[[#This Row],[Date of Purchase]])</f>
        <v>8</v>
      </c>
      <c r="V1469" t="str">
        <f>TEXT('Working data'!G1469,"mmmm")</f>
        <v>August</v>
      </c>
      <c r="W1469">
        <f>YEAR(CustomerSupport[[#This Row],[Date of Purchase]])</f>
        <v>2021</v>
      </c>
      <c r="X1469">
        <f t="shared" si="22"/>
        <v>-1.6499999999650754</v>
      </c>
    </row>
    <row r="1470" spans="1:24" ht="14.25" customHeight="1" x14ac:dyDescent="0.4">
      <c r="A1470">
        <v>1469</v>
      </c>
      <c r="B1470" t="s">
        <v>4910</v>
      </c>
      <c r="C1470" t="s">
        <v>4911</v>
      </c>
      <c r="D1470">
        <v>56</v>
      </c>
      <c r="E1470" t="s">
        <v>29</v>
      </c>
      <c r="F1470" t="s">
        <v>397</v>
      </c>
      <c r="G1470" s="1">
        <v>44172</v>
      </c>
      <c r="H1470" t="s">
        <v>21</v>
      </c>
      <c r="I1470" t="s">
        <v>22</v>
      </c>
      <c r="J1470" s="2" t="s">
        <v>4912</v>
      </c>
      <c r="K1470" t="s">
        <v>39</v>
      </c>
      <c r="L1470" t="s">
        <v>4913</v>
      </c>
      <c r="M1470" t="s">
        <v>25</v>
      </c>
      <c r="N1470" t="s">
        <v>26</v>
      </c>
      <c r="O1470" s="3">
        <v>45078.496770833335</v>
      </c>
      <c r="P1470" s="3">
        <v>45078.665520833332</v>
      </c>
      <c r="Q1470">
        <v>4</v>
      </c>
      <c r="R1470">
        <v>1469</v>
      </c>
      <c r="S1470" t="str">
        <f>PROPER(CustomerSupport[[#This Row],[Resolution]])</f>
        <v>Off When Teacher Prepare.</v>
      </c>
      <c r="T1470" t="str">
        <f>TRIM(CustomerSupport[[#This Row],[Customer Name]])</f>
        <v>Brian Ross</v>
      </c>
      <c r="U1470">
        <f>MONTH(CustomerSupport[[#This Row],[Date of Purchase]])</f>
        <v>12</v>
      </c>
      <c r="V1470" t="str">
        <f>TEXT('Working data'!G1470,"mmmm")</f>
        <v>December</v>
      </c>
      <c r="W1470">
        <f>YEAR(CustomerSupport[[#This Row],[Date of Purchase]])</f>
        <v>2020</v>
      </c>
      <c r="X1470">
        <f t="shared" si="22"/>
        <v>4.0499999999301508</v>
      </c>
    </row>
    <row r="1471" spans="1:24" ht="14.25" customHeight="1" x14ac:dyDescent="0.4">
      <c r="A1471">
        <v>1470</v>
      </c>
      <c r="B1471" t="s">
        <v>4914</v>
      </c>
      <c r="C1471" t="s">
        <v>4915</v>
      </c>
      <c r="D1471">
        <v>67</v>
      </c>
      <c r="E1471" t="s">
        <v>29</v>
      </c>
      <c r="F1471" t="s">
        <v>397</v>
      </c>
      <c r="G1471" s="1">
        <v>44338</v>
      </c>
      <c r="H1471" t="s">
        <v>67</v>
      </c>
      <c r="I1471" t="s">
        <v>77</v>
      </c>
      <c r="J1471" s="2" t="s">
        <v>4916</v>
      </c>
      <c r="K1471" t="s">
        <v>24</v>
      </c>
      <c r="M1471" t="s">
        <v>89</v>
      </c>
      <c r="N1471" t="s">
        <v>83</v>
      </c>
      <c r="O1471" s="3">
        <v>45078.64261574074</v>
      </c>
      <c r="R1471">
        <v>1470</v>
      </c>
      <c r="S1471" t="str">
        <f>PROPER(CustomerSupport[[#This Row],[Resolution]])</f>
        <v/>
      </c>
      <c r="T1471" t="str">
        <f>TRIM(CustomerSupport[[#This Row],[Customer Name]])</f>
        <v>Maria Murphy</v>
      </c>
      <c r="U1471">
        <f>MONTH(CustomerSupport[[#This Row],[Date of Purchase]])</f>
        <v>5</v>
      </c>
      <c r="V1471" t="str">
        <f>TEXT('Working data'!G1471,"mmmm")</f>
        <v>May</v>
      </c>
      <c r="W1471">
        <f>YEAR(CustomerSupport[[#This Row],[Date of Purchase]])</f>
        <v>2021</v>
      </c>
      <c r="X1471" t="str">
        <f t="shared" si="22"/>
        <v/>
      </c>
    </row>
    <row r="1472" spans="1:24" ht="14.25" customHeight="1" x14ac:dyDescent="0.4">
      <c r="A1472">
        <v>1471</v>
      </c>
      <c r="B1472" t="s">
        <v>4917</v>
      </c>
      <c r="C1472" t="s">
        <v>4918</v>
      </c>
      <c r="D1472">
        <v>67</v>
      </c>
      <c r="E1472" t="s">
        <v>58</v>
      </c>
      <c r="F1472" t="s">
        <v>103</v>
      </c>
      <c r="G1472" s="1">
        <v>44154</v>
      </c>
      <c r="H1472" t="s">
        <v>67</v>
      </c>
      <c r="I1472" t="s">
        <v>31</v>
      </c>
      <c r="J1472" t="s">
        <v>4919</v>
      </c>
      <c r="K1472" t="s">
        <v>62</v>
      </c>
      <c r="M1472" t="s">
        <v>41</v>
      </c>
      <c r="N1472" t="s">
        <v>26</v>
      </c>
      <c r="R1472">
        <v>1471</v>
      </c>
      <c r="S1472" t="str">
        <f>PROPER(CustomerSupport[[#This Row],[Resolution]])</f>
        <v/>
      </c>
      <c r="T1472" t="str">
        <f>TRIM(CustomerSupport[[#This Row],[Customer Name]])</f>
        <v>Derek King</v>
      </c>
      <c r="U1472">
        <f>MONTH(CustomerSupport[[#This Row],[Date of Purchase]])</f>
        <v>11</v>
      </c>
      <c r="V1472" t="str">
        <f>TEXT('Working data'!G1472,"mmmm")</f>
        <v>November</v>
      </c>
      <c r="W1472">
        <f>YEAR(CustomerSupport[[#This Row],[Date of Purchase]])</f>
        <v>2020</v>
      </c>
      <c r="X1472" t="str">
        <f t="shared" si="22"/>
        <v/>
      </c>
    </row>
    <row r="1473" spans="1:24" ht="14.25" customHeight="1" x14ac:dyDescent="0.4">
      <c r="A1473">
        <v>1472</v>
      </c>
      <c r="B1473" t="s">
        <v>4920</v>
      </c>
      <c r="C1473" t="s">
        <v>4921</v>
      </c>
      <c r="D1473">
        <v>32</v>
      </c>
      <c r="E1473" t="s">
        <v>58</v>
      </c>
      <c r="F1473" t="s">
        <v>242</v>
      </c>
      <c r="G1473" s="1">
        <v>43992</v>
      </c>
      <c r="H1473" t="s">
        <v>59</v>
      </c>
      <c r="I1473" t="s">
        <v>77</v>
      </c>
      <c r="J1473" s="2" t="s">
        <v>4922</v>
      </c>
      <c r="K1473" t="s">
        <v>24</v>
      </c>
      <c r="M1473" t="s">
        <v>41</v>
      </c>
      <c r="N1473" t="s">
        <v>55</v>
      </c>
      <c r="O1473" s="3">
        <v>45078.53361111111</v>
      </c>
      <c r="R1473">
        <v>1472</v>
      </c>
      <c r="S1473" t="str">
        <f>PROPER(CustomerSupport[[#This Row],[Resolution]])</f>
        <v/>
      </c>
      <c r="T1473" t="str">
        <f>TRIM(CustomerSupport[[#This Row],[Customer Name]])</f>
        <v>Brady Osborn</v>
      </c>
      <c r="U1473">
        <f>MONTH(CustomerSupport[[#This Row],[Date of Purchase]])</f>
        <v>6</v>
      </c>
      <c r="V1473" t="str">
        <f>TEXT('Working data'!G1473,"mmmm")</f>
        <v>June</v>
      </c>
      <c r="W1473">
        <f>YEAR(CustomerSupport[[#This Row],[Date of Purchase]])</f>
        <v>2020</v>
      </c>
      <c r="X1473" t="str">
        <f t="shared" si="22"/>
        <v/>
      </c>
    </row>
    <row r="1474" spans="1:24" ht="14.25" customHeight="1" x14ac:dyDescent="0.4">
      <c r="A1474">
        <v>1473</v>
      </c>
      <c r="B1474" t="s">
        <v>4923</v>
      </c>
      <c r="C1474" t="s">
        <v>4924</v>
      </c>
      <c r="D1474">
        <v>53</v>
      </c>
      <c r="E1474" t="s">
        <v>29</v>
      </c>
      <c r="F1474" t="s">
        <v>655</v>
      </c>
      <c r="G1474" s="1">
        <v>44053</v>
      </c>
      <c r="H1474" t="s">
        <v>67</v>
      </c>
      <c r="I1474" t="s">
        <v>141</v>
      </c>
      <c r="J1474" s="2" t="s">
        <v>4925</v>
      </c>
      <c r="K1474" t="s">
        <v>62</v>
      </c>
      <c r="M1474" t="s">
        <v>143</v>
      </c>
      <c r="N1474" t="s">
        <v>83</v>
      </c>
      <c r="R1474">
        <v>1473</v>
      </c>
      <c r="S1474" t="str">
        <f>PROPER(CustomerSupport[[#This Row],[Resolution]])</f>
        <v/>
      </c>
      <c r="T1474" t="str">
        <f>TRIM(CustomerSupport[[#This Row],[Customer Name]])</f>
        <v>Dr. Lauren Lee</v>
      </c>
      <c r="U1474">
        <f>MONTH(CustomerSupport[[#This Row],[Date of Purchase]])</f>
        <v>8</v>
      </c>
      <c r="V1474" t="str">
        <f>TEXT('Working data'!G1474,"mmmm")</f>
        <v>August</v>
      </c>
      <c r="W1474">
        <f>YEAR(CustomerSupport[[#This Row],[Date of Purchase]])</f>
        <v>2020</v>
      </c>
      <c r="X1474" t="str">
        <f t="shared" ref="X1474:X1537" si="23">IF(OR(O1474="",P1474=""),"",(P1474-O1474)*24)</f>
        <v/>
      </c>
    </row>
    <row r="1475" spans="1:24" ht="14.25" customHeight="1" x14ac:dyDescent="0.4">
      <c r="A1475">
        <v>1474</v>
      </c>
      <c r="B1475" t="s">
        <v>4926</v>
      </c>
      <c r="C1475" t="s">
        <v>4927</v>
      </c>
      <c r="D1475">
        <v>56</v>
      </c>
      <c r="E1475" t="s">
        <v>19</v>
      </c>
      <c r="F1475" t="s">
        <v>281</v>
      </c>
      <c r="G1475" s="1">
        <v>44220</v>
      </c>
      <c r="H1475" t="s">
        <v>21</v>
      </c>
      <c r="I1475" t="s">
        <v>141</v>
      </c>
      <c r="J1475" s="2" t="s">
        <v>4928</v>
      </c>
      <c r="K1475" t="s">
        <v>62</v>
      </c>
      <c r="M1475" t="s">
        <v>25</v>
      </c>
      <c r="N1475" t="s">
        <v>55</v>
      </c>
      <c r="R1475">
        <v>1474</v>
      </c>
      <c r="S1475" t="str">
        <f>PROPER(CustomerSupport[[#This Row],[Resolution]])</f>
        <v/>
      </c>
      <c r="T1475" t="str">
        <f>TRIM(CustomerSupport[[#This Row],[Customer Name]])</f>
        <v>Mark Holloway</v>
      </c>
      <c r="U1475">
        <f>MONTH(CustomerSupport[[#This Row],[Date of Purchase]])</f>
        <v>1</v>
      </c>
      <c r="V1475" t="str">
        <f>TEXT('Working data'!G1475,"mmmm")</f>
        <v>January</v>
      </c>
      <c r="W1475">
        <f>YEAR(CustomerSupport[[#This Row],[Date of Purchase]])</f>
        <v>2021</v>
      </c>
      <c r="X1475" t="str">
        <f t="shared" si="23"/>
        <v/>
      </c>
    </row>
    <row r="1476" spans="1:24" ht="14.25" customHeight="1" x14ac:dyDescent="0.4">
      <c r="A1476">
        <v>1475</v>
      </c>
      <c r="B1476" t="s">
        <v>4929</v>
      </c>
      <c r="C1476" t="s">
        <v>4930</v>
      </c>
      <c r="D1476">
        <v>27</v>
      </c>
      <c r="E1476" t="s">
        <v>19</v>
      </c>
      <c r="F1476" t="s">
        <v>223</v>
      </c>
      <c r="G1476" s="1">
        <v>44452</v>
      </c>
      <c r="H1476" t="s">
        <v>67</v>
      </c>
      <c r="I1476" t="s">
        <v>46</v>
      </c>
      <c r="J1476" s="2" t="s">
        <v>4931</v>
      </c>
      <c r="K1476" t="s">
        <v>24</v>
      </c>
      <c r="M1476" t="s">
        <v>89</v>
      </c>
      <c r="N1476" t="s">
        <v>26</v>
      </c>
      <c r="O1476" s="3">
        <v>45078.038530092592</v>
      </c>
      <c r="R1476">
        <v>1475</v>
      </c>
      <c r="S1476" t="str">
        <f>PROPER(CustomerSupport[[#This Row],[Resolution]])</f>
        <v/>
      </c>
      <c r="T1476" t="str">
        <f>TRIM(CustomerSupport[[#This Row],[Customer Name]])</f>
        <v>Madison Williamson</v>
      </c>
      <c r="U1476">
        <f>MONTH(CustomerSupport[[#This Row],[Date of Purchase]])</f>
        <v>9</v>
      </c>
      <c r="V1476" t="str">
        <f>TEXT('Working data'!G1476,"mmmm")</f>
        <v>September</v>
      </c>
      <c r="W1476">
        <f>YEAR(CustomerSupport[[#This Row],[Date of Purchase]])</f>
        <v>2021</v>
      </c>
      <c r="X1476" t="str">
        <f t="shared" si="23"/>
        <v/>
      </c>
    </row>
    <row r="1477" spans="1:24" ht="14.25" customHeight="1" x14ac:dyDescent="0.4">
      <c r="A1477">
        <v>1476</v>
      </c>
      <c r="B1477" t="s">
        <v>4932</v>
      </c>
      <c r="C1477" t="s">
        <v>4933</v>
      </c>
      <c r="D1477">
        <v>50</v>
      </c>
      <c r="E1477" t="s">
        <v>29</v>
      </c>
      <c r="F1477" t="s">
        <v>76</v>
      </c>
      <c r="G1477" s="1">
        <v>44081</v>
      </c>
      <c r="H1477" t="s">
        <v>21</v>
      </c>
      <c r="I1477" t="s">
        <v>31</v>
      </c>
      <c r="J1477" s="2" t="s">
        <v>4934</v>
      </c>
      <c r="K1477" t="s">
        <v>24</v>
      </c>
      <c r="M1477" t="s">
        <v>25</v>
      </c>
      <c r="N1477" t="s">
        <v>33</v>
      </c>
      <c r="O1477" s="3">
        <v>45078.082997685182</v>
      </c>
      <c r="R1477">
        <v>1476</v>
      </c>
      <c r="S1477" t="str">
        <f>PROPER(CustomerSupport[[#This Row],[Resolution]])</f>
        <v/>
      </c>
      <c r="T1477" t="str">
        <f>TRIM(CustomerSupport[[#This Row],[Customer Name]])</f>
        <v>Jeffery Boone</v>
      </c>
      <c r="U1477">
        <f>MONTH(CustomerSupport[[#This Row],[Date of Purchase]])</f>
        <v>9</v>
      </c>
      <c r="V1477" t="str">
        <f>TEXT('Working data'!G1477,"mmmm")</f>
        <v>September</v>
      </c>
      <c r="W1477">
        <f>YEAR(CustomerSupport[[#This Row],[Date of Purchase]])</f>
        <v>2020</v>
      </c>
      <c r="X1477" t="str">
        <f t="shared" si="23"/>
        <v/>
      </c>
    </row>
    <row r="1478" spans="1:24" ht="14.25" customHeight="1" x14ac:dyDescent="0.4">
      <c r="A1478">
        <v>1477</v>
      </c>
      <c r="B1478" t="s">
        <v>4935</v>
      </c>
      <c r="C1478" t="s">
        <v>4936</v>
      </c>
      <c r="D1478">
        <v>21</v>
      </c>
      <c r="E1478" t="s">
        <v>58</v>
      </c>
      <c r="F1478" t="s">
        <v>339</v>
      </c>
      <c r="G1478" s="1">
        <v>44459</v>
      </c>
      <c r="H1478" t="s">
        <v>21</v>
      </c>
      <c r="I1478" t="s">
        <v>77</v>
      </c>
      <c r="J1478" t="s">
        <v>1076</v>
      </c>
      <c r="K1478" t="s">
        <v>24</v>
      </c>
      <c r="M1478" t="s">
        <v>89</v>
      </c>
      <c r="N1478" t="s">
        <v>33</v>
      </c>
      <c r="O1478" s="3">
        <v>45078.787858796299</v>
      </c>
      <c r="R1478">
        <v>1477</v>
      </c>
      <c r="S1478" t="str">
        <f>PROPER(CustomerSupport[[#This Row],[Resolution]])</f>
        <v/>
      </c>
      <c r="T1478" t="str">
        <f>TRIM(CustomerSupport[[#This Row],[Customer Name]])</f>
        <v>Jessica Martin</v>
      </c>
      <c r="U1478">
        <f>MONTH(CustomerSupport[[#This Row],[Date of Purchase]])</f>
        <v>9</v>
      </c>
      <c r="V1478" t="str">
        <f>TEXT('Working data'!G1478,"mmmm")</f>
        <v>September</v>
      </c>
      <c r="W1478">
        <f>YEAR(CustomerSupport[[#This Row],[Date of Purchase]])</f>
        <v>2021</v>
      </c>
      <c r="X1478" t="str">
        <f t="shared" si="23"/>
        <v/>
      </c>
    </row>
    <row r="1479" spans="1:24" ht="14.25" customHeight="1" x14ac:dyDescent="0.4">
      <c r="A1479">
        <v>1478</v>
      </c>
      <c r="B1479" t="s">
        <v>4937</v>
      </c>
      <c r="C1479" t="s">
        <v>4938</v>
      </c>
      <c r="D1479">
        <v>41</v>
      </c>
      <c r="E1479" t="s">
        <v>29</v>
      </c>
      <c r="F1479" t="s">
        <v>112</v>
      </c>
      <c r="G1479" s="1">
        <v>44045</v>
      </c>
      <c r="H1479" t="s">
        <v>59</v>
      </c>
      <c r="I1479" t="s">
        <v>72</v>
      </c>
      <c r="J1479" s="2" t="s">
        <v>4939</v>
      </c>
      <c r="K1479" t="s">
        <v>62</v>
      </c>
      <c r="M1479" t="s">
        <v>25</v>
      </c>
      <c r="N1479" t="s">
        <v>33</v>
      </c>
      <c r="R1479">
        <v>1478</v>
      </c>
      <c r="S1479" t="str">
        <f>PROPER(CustomerSupport[[#This Row],[Resolution]])</f>
        <v/>
      </c>
      <c r="T1479" t="str">
        <f>TRIM(CustomerSupport[[#This Row],[Customer Name]])</f>
        <v>Brent Dorsey</v>
      </c>
      <c r="U1479">
        <f>MONTH(CustomerSupport[[#This Row],[Date of Purchase]])</f>
        <v>8</v>
      </c>
      <c r="V1479" t="str">
        <f>TEXT('Working data'!G1479,"mmmm")</f>
        <v>August</v>
      </c>
      <c r="W1479">
        <f>YEAR(CustomerSupport[[#This Row],[Date of Purchase]])</f>
        <v>2020</v>
      </c>
      <c r="X1479" t="str">
        <f t="shared" si="23"/>
        <v/>
      </c>
    </row>
    <row r="1480" spans="1:24" ht="14.25" customHeight="1" x14ac:dyDescent="0.4">
      <c r="A1480">
        <v>1479</v>
      </c>
      <c r="B1480" t="s">
        <v>4940</v>
      </c>
      <c r="C1480" t="s">
        <v>4941</v>
      </c>
      <c r="D1480">
        <v>61</v>
      </c>
      <c r="E1480" t="s">
        <v>58</v>
      </c>
      <c r="F1480" t="s">
        <v>65</v>
      </c>
      <c r="G1480" s="1">
        <v>44209</v>
      </c>
      <c r="H1480" t="s">
        <v>67</v>
      </c>
      <c r="I1480" t="s">
        <v>141</v>
      </c>
      <c r="J1480" t="s">
        <v>4942</v>
      </c>
      <c r="K1480" t="s">
        <v>24</v>
      </c>
      <c r="M1480" t="s">
        <v>143</v>
      </c>
      <c r="N1480" t="s">
        <v>55</v>
      </c>
      <c r="O1480" s="3">
        <v>45078.721215277779</v>
      </c>
      <c r="R1480">
        <v>1479</v>
      </c>
      <c r="S1480" t="str">
        <f>PROPER(CustomerSupport[[#This Row],[Resolution]])</f>
        <v/>
      </c>
      <c r="T1480" t="str">
        <f>TRIM(CustomerSupport[[#This Row],[Customer Name]])</f>
        <v>Todd Riddle</v>
      </c>
      <c r="U1480">
        <f>MONTH(CustomerSupport[[#This Row],[Date of Purchase]])</f>
        <v>1</v>
      </c>
      <c r="V1480" t="str">
        <f>TEXT('Working data'!G1480,"mmmm")</f>
        <v>January</v>
      </c>
      <c r="W1480">
        <f>YEAR(CustomerSupport[[#This Row],[Date of Purchase]])</f>
        <v>2021</v>
      </c>
      <c r="X1480" t="str">
        <f t="shared" si="23"/>
        <v/>
      </c>
    </row>
    <row r="1481" spans="1:24" ht="14.25" customHeight="1" x14ac:dyDescent="0.4">
      <c r="A1481">
        <v>1480</v>
      </c>
      <c r="B1481" t="s">
        <v>4943</v>
      </c>
      <c r="C1481" t="s">
        <v>4944</v>
      </c>
      <c r="D1481">
        <v>64</v>
      </c>
      <c r="E1481" t="s">
        <v>58</v>
      </c>
      <c r="F1481" t="s">
        <v>655</v>
      </c>
      <c r="G1481" s="1">
        <v>44105</v>
      </c>
      <c r="H1481" t="s">
        <v>21</v>
      </c>
      <c r="I1481" t="s">
        <v>113</v>
      </c>
      <c r="J1481" t="s">
        <v>4945</v>
      </c>
      <c r="K1481" t="s">
        <v>24</v>
      </c>
      <c r="M1481" t="s">
        <v>89</v>
      </c>
      <c r="N1481" t="s">
        <v>33</v>
      </c>
      <c r="O1481" s="3">
        <v>45078.030949074076</v>
      </c>
      <c r="R1481">
        <v>1480</v>
      </c>
      <c r="S1481" t="str">
        <f>PROPER(CustomerSupport[[#This Row],[Resolution]])</f>
        <v/>
      </c>
      <c r="T1481" t="str">
        <f>TRIM(CustomerSupport[[#This Row],[Customer Name]])</f>
        <v>William Johnson</v>
      </c>
      <c r="U1481">
        <f>MONTH(CustomerSupport[[#This Row],[Date of Purchase]])</f>
        <v>10</v>
      </c>
      <c r="V1481" t="str">
        <f>TEXT('Working data'!G1481,"mmmm")</f>
        <v>October</v>
      </c>
      <c r="W1481">
        <f>YEAR(CustomerSupport[[#This Row],[Date of Purchase]])</f>
        <v>2020</v>
      </c>
      <c r="X1481" t="str">
        <f t="shared" si="23"/>
        <v/>
      </c>
    </row>
    <row r="1482" spans="1:24" ht="14.25" customHeight="1" x14ac:dyDescent="0.4">
      <c r="A1482">
        <v>1481</v>
      </c>
      <c r="B1482" t="s">
        <v>4946</v>
      </c>
      <c r="C1482" t="s">
        <v>4947</v>
      </c>
      <c r="D1482">
        <v>34</v>
      </c>
      <c r="E1482" t="s">
        <v>29</v>
      </c>
      <c r="F1482" t="s">
        <v>81</v>
      </c>
      <c r="G1482" s="1">
        <v>44106</v>
      </c>
      <c r="H1482" t="s">
        <v>59</v>
      </c>
      <c r="I1482" t="s">
        <v>22</v>
      </c>
      <c r="J1482" s="2" t="s">
        <v>4948</v>
      </c>
      <c r="K1482" t="s">
        <v>39</v>
      </c>
      <c r="L1482" t="s">
        <v>4949</v>
      </c>
      <c r="M1482" t="s">
        <v>143</v>
      </c>
      <c r="N1482" t="s">
        <v>33</v>
      </c>
      <c r="O1482" s="3">
        <v>45077.987916666665</v>
      </c>
      <c r="P1482" s="3">
        <v>45078.334444444445</v>
      </c>
      <c r="Q1482">
        <v>4</v>
      </c>
      <c r="R1482">
        <v>1481</v>
      </c>
      <c r="S1482" t="str">
        <f>PROPER(CustomerSupport[[#This Row],[Resolution]])</f>
        <v>Single Kind Former.</v>
      </c>
      <c r="T1482" t="str">
        <f>TRIM(CustomerSupport[[#This Row],[Customer Name]])</f>
        <v>Jacob Moore</v>
      </c>
      <c r="U1482">
        <f>MONTH(CustomerSupport[[#This Row],[Date of Purchase]])</f>
        <v>10</v>
      </c>
      <c r="V1482" t="str">
        <f>TEXT('Working data'!G1482,"mmmm")</f>
        <v>October</v>
      </c>
      <c r="W1482">
        <f>YEAR(CustomerSupport[[#This Row],[Date of Purchase]])</f>
        <v>2020</v>
      </c>
      <c r="X1482">
        <f t="shared" si="23"/>
        <v>8.3166666667093523</v>
      </c>
    </row>
    <row r="1483" spans="1:24" ht="14.25" customHeight="1" x14ac:dyDescent="0.4">
      <c r="A1483">
        <v>1482</v>
      </c>
      <c r="B1483" t="s">
        <v>4950</v>
      </c>
      <c r="C1483" t="s">
        <v>4951</v>
      </c>
      <c r="D1483">
        <v>28</v>
      </c>
      <c r="E1483" t="s">
        <v>19</v>
      </c>
      <c r="F1483" t="s">
        <v>30</v>
      </c>
      <c r="G1483" s="1">
        <v>44293</v>
      </c>
      <c r="H1483" t="s">
        <v>59</v>
      </c>
      <c r="I1483" t="s">
        <v>77</v>
      </c>
      <c r="J1483" s="2" t="s">
        <v>4952</v>
      </c>
      <c r="K1483" t="s">
        <v>39</v>
      </c>
      <c r="L1483" t="s">
        <v>4953</v>
      </c>
      <c r="M1483" t="s">
        <v>143</v>
      </c>
      <c r="N1483" t="s">
        <v>55</v>
      </c>
      <c r="O1483" s="3">
        <v>45077.953912037039</v>
      </c>
      <c r="P1483" s="3">
        <v>45078.092800925922</v>
      </c>
      <c r="Q1483">
        <v>4</v>
      </c>
      <c r="R1483">
        <v>1482</v>
      </c>
      <c r="S1483" t="str">
        <f>PROPER(CustomerSupport[[#This Row],[Resolution]])</f>
        <v>Office Listen Understand Free Meet Fight It.</v>
      </c>
      <c r="T1483" t="str">
        <f>TRIM(CustomerSupport[[#This Row],[Customer Name]])</f>
        <v>Rhonda Gates</v>
      </c>
      <c r="U1483">
        <f>MONTH(CustomerSupport[[#This Row],[Date of Purchase]])</f>
        <v>4</v>
      </c>
      <c r="V1483" t="str">
        <f>TEXT('Working data'!G1483,"mmmm")</f>
        <v>April</v>
      </c>
      <c r="W1483">
        <f>YEAR(CustomerSupport[[#This Row],[Date of Purchase]])</f>
        <v>2021</v>
      </c>
      <c r="X1483">
        <f t="shared" si="23"/>
        <v>3.3333333331975155</v>
      </c>
    </row>
    <row r="1484" spans="1:24" ht="14.25" customHeight="1" x14ac:dyDescent="0.4">
      <c r="A1484">
        <v>1483</v>
      </c>
      <c r="B1484" t="s">
        <v>4954</v>
      </c>
      <c r="C1484" t="s">
        <v>4955</v>
      </c>
      <c r="D1484">
        <v>26</v>
      </c>
      <c r="E1484" t="s">
        <v>58</v>
      </c>
      <c r="F1484" t="s">
        <v>161</v>
      </c>
      <c r="G1484" s="1">
        <v>43882</v>
      </c>
      <c r="H1484" t="s">
        <v>66</v>
      </c>
      <c r="I1484" t="s">
        <v>141</v>
      </c>
      <c r="J1484" s="2" t="s">
        <v>4956</v>
      </c>
      <c r="K1484" t="s">
        <v>24</v>
      </c>
      <c r="M1484" t="s">
        <v>143</v>
      </c>
      <c r="N1484" t="s">
        <v>33</v>
      </c>
      <c r="O1484" s="3">
        <v>45078.751840277779</v>
      </c>
      <c r="R1484">
        <v>1483</v>
      </c>
      <c r="S1484" t="str">
        <f>PROPER(CustomerSupport[[#This Row],[Resolution]])</f>
        <v/>
      </c>
      <c r="T1484" t="str">
        <f>TRIM(CustomerSupport[[#This Row],[Customer Name]])</f>
        <v>Jonathan Zamora</v>
      </c>
      <c r="U1484">
        <f>MONTH(CustomerSupport[[#This Row],[Date of Purchase]])</f>
        <v>2</v>
      </c>
      <c r="V1484" t="str">
        <f>TEXT('Working data'!G1484,"mmmm")</f>
        <v>February</v>
      </c>
      <c r="W1484">
        <f>YEAR(CustomerSupport[[#This Row],[Date of Purchase]])</f>
        <v>2020</v>
      </c>
      <c r="X1484" t="str">
        <f t="shared" si="23"/>
        <v/>
      </c>
    </row>
    <row r="1485" spans="1:24" ht="14.25" customHeight="1" x14ac:dyDescent="0.4">
      <c r="A1485">
        <v>1484</v>
      </c>
      <c r="B1485" t="s">
        <v>4957</v>
      </c>
      <c r="C1485" t="s">
        <v>4958</v>
      </c>
      <c r="D1485">
        <v>33</v>
      </c>
      <c r="E1485" t="s">
        <v>29</v>
      </c>
      <c r="F1485" t="s">
        <v>485</v>
      </c>
      <c r="G1485" s="1">
        <v>44341</v>
      </c>
      <c r="H1485" t="s">
        <v>67</v>
      </c>
      <c r="I1485" t="s">
        <v>22</v>
      </c>
      <c r="J1485" s="2" t="s">
        <v>4959</v>
      </c>
      <c r="K1485" t="s">
        <v>39</v>
      </c>
      <c r="L1485" t="s">
        <v>4960</v>
      </c>
      <c r="M1485" t="s">
        <v>25</v>
      </c>
      <c r="N1485" t="s">
        <v>55</v>
      </c>
      <c r="O1485" s="3">
        <v>45077.999085648145</v>
      </c>
      <c r="P1485" s="3">
        <v>45078.140752314815</v>
      </c>
      <c r="Q1485">
        <v>2</v>
      </c>
      <c r="R1485">
        <v>1484</v>
      </c>
      <c r="S1485" t="str">
        <f>PROPER(CustomerSupport[[#This Row],[Resolution]])</f>
        <v>Push Fear Recognize Customer Including Focus Mention.</v>
      </c>
      <c r="T1485" t="str">
        <f>TRIM(CustomerSupport[[#This Row],[Customer Name]])</f>
        <v>Michael Stokes</v>
      </c>
      <c r="U1485">
        <f>MONTH(CustomerSupport[[#This Row],[Date of Purchase]])</f>
        <v>5</v>
      </c>
      <c r="V1485" t="str">
        <f>TEXT('Working data'!G1485,"mmmm")</f>
        <v>May</v>
      </c>
      <c r="W1485">
        <f>YEAR(CustomerSupport[[#This Row],[Date of Purchase]])</f>
        <v>2021</v>
      </c>
      <c r="X1485">
        <f t="shared" si="23"/>
        <v>3.4000000000814907</v>
      </c>
    </row>
    <row r="1486" spans="1:24" ht="14.25" customHeight="1" x14ac:dyDescent="0.4">
      <c r="A1486">
        <v>1485</v>
      </c>
      <c r="B1486" t="s">
        <v>4961</v>
      </c>
      <c r="C1486" t="s">
        <v>4962</v>
      </c>
      <c r="D1486">
        <v>46</v>
      </c>
      <c r="E1486" t="s">
        <v>58</v>
      </c>
      <c r="F1486" t="s">
        <v>117</v>
      </c>
      <c r="G1486" s="1">
        <v>44353</v>
      </c>
      <c r="H1486" t="s">
        <v>59</v>
      </c>
      <c r="I1486" t="s">
        <v>150</v>
      </c>
      <c r="J1486" s="2" t="s">
        <v>4963</v>
      </c>
      <c r="K1486" t="s">
        <v>24</v>
      </c>
      <c r="M1486" t="s">
        <v>41</v>
      </c>
      <c r="N1486" t="s">
        <v>26</v>
      </c>
      <c r="O1486" s="3">
        <v>45078.670624999999</v>
      </c>
      <c r="R1486">
        <v>1485</v>
      </c>
      <c r="S1486" t="str">
        <f>PROPER(CustomerSupport[[#This Row],[Resolution]])</f>
        <v/>
      </c>
      <c r="T1486" t="str">
        <f>TRIM(CustomerSupport[[#This Row],[Customer Name]])</f>
        <v>Troy Lewis</v>
      </c>
      <c r="U1486">
        <f>MONTH(CustomerSupport[[#This Row],[Date of Purchase]])</f>
        <v>6</v>
      </c>
      <c r="V1486" t="str">
        <f>TEXT('Working data'!G1486,"mmmm")</f>
        <v>June</v>
      </c>
      <c r="W1486">
        <f>YEAR(CustomerSupport[[#This Row],[Date of Purchase]])</f>
        <v>2021</v>
      </c>
      <c r="X1486" t="str">
        <f t="shared" si="23"/>
        <v/>
      </c>
    </row>
    <row r="1487" spans="1:24" ht="14.25" customHeight="1" x14ac:dyDescent="0.4">
      <c r="A1487">
        <v>1486</v>
      </c>
      <c r="B1487" t="s">
        <v>4964</v>
      </c>
      <c r="C1487" t="s">
        <v>4965</v>
      </c>
      <c r="D1487">
        <v>64</v>
      </c>
      <c r="E1487" t="s">
        <v>58</v>
      </c>
      <c r="F1487" t="s">
        <v>112</v>
      </c>
      <c r="G1487" s="1">
        <v>44529</v>
      </c>
      <c r="H1487" t="s">
        <v>66</v>
      </c>
      <c r="I1487" t="s">
        <v>141</v>
      </c>
      <c r="J1487" s="2" t="s">
        <v>4966</v>
      </c>
      <c r="K1487" t="s">
        <v>24</v>
      </c>
      <c r="M1487" t="s">
        <v>41</v>
      </c>
      <c r="N1487" t="s">
        <v>55</v>
      </c>
      <c r="O1487" s="3">
        <v>45078.322025462963</v>
      </c>
      <c r="R1487">
        <v>1486</v>
      </c>
      <c r="S1487" t="str">
        <f>PROPER(CustomerSupport[[#This Row],[Resolution]])</f>
        <v/>
      </c>
      <c r="T1487" t="str">
        <f>TRIM(CustomerSupport[[#This Row],[Customer Name]])</f>
        <v>Jennifer Banks</v>
      </c>
      <c r="U1487">
        <f>MONTH(CustomerSupport[[#This Row],[Date of Purchase]])</f>
        <v>11</v>
      </c>
      <c r="V1487" t="str">
        <f>TEXT('Working data'!G1487,"mmmm")</f>
        <v>November</v>
      </c>
      <c r="W1487">
        <f>YEAR(CustomerSupport[[#This Row],[Date of Purchase]])</f>
        <v>2021</v>
      </c>
      <c r="X1487" t="str">
        <f t="shared" si="23"/>
        <v/>
      </c>
    </row>
    <row r="1488" spans="1:24" ht="14.25" customHeight="1" x14ac:dyDescent="0.4">
      <c r="A1488">
        <v>1487</v>
      </c>
      <c r="B1488" t="s">
        <v>4967</v>
      </c>
      <c r="C1488" t="s">
        <v>4968</v>
      </c>
      <c r="D1488">
        <v>30</v>
      </c>
      <c r="E1488" t="s">
        <v>58</v>
      </c>
      <c r="F1488" t="s">
        <v>281</v>
      </c>
      <c r="G1488" s="1">
        <v>43917</v>
      </c>
      <c r="H1488" t="s">
        <v>59</v>
      </c>
      <c r="I1488" t="s">
        <v>31</v>
      </c>
      <c r="J1488" s="2" t="s">
        <v>4969</v>
      </c>
      <c r="K1488" t="s">
        <v>39</v>
      </c>
      <c r="L1488" t="s">
        <v>4970</v>
      </c>
      <c r="M1488" t="s">
        <v>89</v>
      </c>
      <c r="N1488" t="s">
        <v>83</v>
      </c>
      <c r="O1488" s="3">
        <v>45078.562314814815</v>
      </c>
      <c r="P1488" s="3">
        <v>45078.102592592593</v>
      </c>
      <c r="Q1488">
        <v>3</v>
      </c>
      <c r="R1488">
        <v>1487</v>
      </c>
      <c r="S1488" t="str">
        <f>PROPER(CustomerSupport[[#This Row],[Resolution]])</f>
        <v>Third Just A Behavior Anyone Artist Enough.</v>
      </c>
      <c r="T1488" t="str">
        <f>TRIM(CustomerSupport[[#This Row],[Customer Name]])</f>
        <v>Amanda Nguyen</v>
      </c>
      <c r="U1488">
        <f>MONTH(CustomerSupport[[#This Row],[Date of Purchase]])</f>
        <v>3</v>
      </c>
      <c r="V1488" t="str">
        <f>TEXT('Working data'!G1488,"mmmm")</f>
        <v>March</v>
      </c>
      <c r="W1488">
        <f>YEAR(CustomerSupport[[#This Row],[Date of Purchase]])</f>
        <v>2020</v>
      </c>
      <c r="X1488">
        <f t="shared" si="23"/>
        <v>-11.033333333325572</v>
      </c>
    </row>
    <row r="1489" spans="1:24" ht="14.25" customHeight="1" x14ac:dyDescent="0.4">
      <c r="A1489">
        <v>1488</v>
      </c>
      <c r="B1489" t="s">
        <v>4971</v>
      </c>
      <c r="C1489" t="s">
        <v>4972</v>
      </c>
      <c r="D1489">
        <v>50</v>
      </c>
      <c r="E1489" t="s">
        <v>29</v>
      </c>
      <c r="F1489" t="s">
        <v>107</v>
      </c>
      <c r="G1489" s="1">
        <v>43991</v>
      </c>
      <c r="H1489" t="s">
        <v>66</v>
      </c>
      <c r="I1489" t="s">
        <v>177</v>
      </c>
      <c r="J1489" s="2" t="s">
        <v>4973</v>
      </c>
      <c r="K1489" t="s">
        <v>39</v>
      </c>
      <c r="L1489" t="s">
        <v>4974</v>
      </c>
      <c r="M1489" t="s">
        <v>41</v>
      </c>
      <c r="N1489" t="s">
        <v>83</v>
      </c>
      <c r="O1489" s="3">
        <v>45078.892881944441</v>
      </c>
      <c r="P1489" s="3">
        <v>45078.622743055559</v>
      </c>
      <c r="Q1489">
        <v>4</v>
      </c>
      <c r="R1489">
        <v>1488</v>
      </c>
      <c r="S1489" t="str">
        <f>PROPER(CustomerSupport[[#This Row],[Resolution]])</f>
        <v>Sport Worker Large Option.</v>
      </c>
      <c r="T1489" t="str">
        <f>TRIM(CustomerSupport[[#This Row],[Customer Name]])</f>
        <v>Terri Garcia</v>
      </c>
      <c r="U1489">
        <f>MONTH(CustomerSupport[[#This Row],[Date of Purchase]])</f>
        <v>6</v>
      </c>
      <c r="V1489" t="str">
        <f>TEXT('Working data'!G1489,"mmmm")</f>
        <v>June</v>
      </c>
      <c r="W1489">
        <f>YEAR(CustomerSupport[[#This Row],[Date of Purchase]])</f>
        <v>2020</v>
      </c>
      <c r="X1489">
        <f t="shared" si="23"/>
        <v>-6.4833333331625909</v>
      </c>
    </row>
    <row r="1490" spans="1:24" ht="14.25" customHeight="1" x14ac:dyDescent="0.4">
      <c r="A1490">
        <v>1489</v>
      </c>
      <c r="B1490" t="s">
        <v>4975</v>
      </c>
      <c r="C1490" t="s">
        <v>4976</v>
      </c>
      <c r="D1490">
        <v>37</v>
      </c>
      <c r="E1490" t="s">
        <v>58</v>
      </c>
      <c r="F1490" t="s">
        <v>699</v>
      </c>
      <c r="G1490" s="1">
        <v>44494</v>
      </c>
      <c r="H1490" t="s">
        <v>59</v>
      </c>
      <c r="I1490" t="s">
        <v>93</v>
      </c>
      <c r="J1490" s="2" t="s">
        <v>4977</v>
      </c>
      <c r="K1490" t="s">
        <v>24</v>
      </c>
      <c r="M1490" t="s">
        <v>143</v>
      </c>
      <c r="N1490" t="s">
        <v>33</v>
      </c>
      <c r="O1490" s="3">
        <v>45078.268599537034</v>
      </c>
      <c r="R1490">
        <v>1489</v>
      </c>
      <c r="S1490" t="str">
        <f>PROPER(CustomerSupport[[#This Row],[Resolution]])</f>
        <v/>
      </c>
      <c r="T1490" t="str">
        <f>TRIM(CustomerSupport[[#This Row],[Customer Name]])</f>
        <v>Lisa Johnson</v>
      </c>
      <c r="U1490">
        <f>MONTH(CustomerSupport[[#This Row],[Date of Purchase]])</f>
        <v>10</v>
      </c>
      <c r="V1490" t="str">
        <f>TEXT('Working data'!G1490,"mmmm")</f>
        <v>October</v>
      </c>
      <c r="W1490">
        <f>YEAR(CustomerSupport[[#This Row],[Date of Purchase]])</f>
        <v>2021</v>
      </c>
      <c r="X1490" t="str">
        <f t="shared" si="23"/>
        <v/>
      </c>
    </row>
    <row r="1491" spans="1:24" ht="14.25" customHeight="1" x14ac:dyDescent="0.4">
      <c r="A1491">
        <v>1490</v>
      </c>
      <c r="B1491" t="s">
        <v>4978</v>
      </c>
      <c r="C1491" t="s">
        <v>4979</v>
      </c>
      <c r="D1491">
        <v>49</v>
      </c>
      <c r="E1491" t="s">
        <v>29</v>
      </c>
      <c r="F1491" t="s">
        <v>173</v>
      </c>
      <c r="G1491" s="1">
        <v>44328</v>
      </c>
      <c r="H1491" t="s">
        <v>21</v>
      </c>
      <c r="I1491" t="s">
        <v>22</v>
      </c>
      <c r="J1491" s="2" t="s">
        <v>4980</v>
      </c>
      <c r="K1491" t="s">
        <v>39</v>
      </c>
      <c r="L1491" t="s">
        <v>4981</v>
      </c>
      <c r="M1491" t="s">
        <v>41</v>
      </c>
      <c r="N1491" t="s">
        <v>33</v>
      </c>
      <c r="O1491" s="3">
        <v>45078.52140046296</v>
      </c>
      <c r="P1491" s="3">
        <v>45078.562372685185</v>
      </c>
      <c r="Q1491">
        <v>3</v>
      </c>
      <c r="R1491">
        <v>1490</v>
      </c>
      <c r="S1491" t="str">
        <f>PROPER(CustomerSupport[[#This Row],[Resolution]])</f>
        <v>Visit Card Executive Bad Young Yourself Project.</v>
      </c>
      <c r="T1491" t="str">
        <f>TRIM(CustomerSupport[[#This Row],[Customer Name]])</f>
        <v>Alyssa Moore</v>
      </c>
      <c r="U1491">
        <f>MONTH(CustomerSupport[[#This Row],[Date of Purchase]])</f>
        <v>5</v>
      </c>
      <c r="V1491" t="str">
        <f>TEXT('Working data'!G1491,"mmmm")</f>
        <v>May</v>
      </c>
      <c r="W1491">
        <f>YEAR(CustomerSupport[[#This Row],[Date of Purchase]])</f>
        <v>2021</v>
      </c>
      <c r="X1491">
        <f t="shared" si="23"/>
        <v>0.9833333333954215</v>
      </c>
    </row>
    <row r="1492" spans="1:24" ht="14.25" customHeight="1" x14ac:dyDescent="0.4">
      <c r="A1492">
        <v>1491</v>
      </c>
      <c r="B1492" t="s">
        <v>4982</v>
      </c>
      <c r="C1492" t="s">
        <v>4983</v>
      </c>
      <c r="D1492">
        <v>58</v>
      </c>
      <c r="E1492" t="s">
        <v>29</v>
      </c>
      <c r="F1492" t="s">
        <v>157</v>
      </c>
      <c r="G1492" s="1">
        <v>44080</v>
      </c>
      <c r="H1492" t="s">
        <v>67</v>
      </c>
      <c r="I1492" t="s">
        <v>46</v>
      </c>
      <c r="J1492" s="2" t="s">
        <v>4984</v>
      </c>
      <c r="K1492" t="s">
        <v>39</v>
      </c>
      <c r="L1492" t="s">
        <v>4985</v>
      </c>
      <c r="M1492" t="s">
        <v>89</v>
      </c>
      <c r="N1492" t="s">
        <v>83</v>
      </c>
      <c r="O1492" s="3">
        <v>45078.169340277775</v>
      </c>
      <c r="P1492" s="3">
        <v>45078.061006944445</v>
      </c>
      <c r="Q1492">
        <v>1</v>
      </c>
      <c r="R1492">
        <v>1491</v>
      </c>
      <c r="S1492" t="str">
        <f>PROPER(CustomerSupport[[#This Row],[Resolution]])</f>
        <v>Significant Commercial Sing Learn.</v>
      </c>
      <c r="T1492" t="str">
        <f>TRIM(CustomerSupport[[#This Row],[Customer Name]])</f>
        <v>Gabrielle Griffin</v>
      </c>
      <c r="U1492">
        <f>MONTH(CustomerSupport[[#This Row],[Date of Purchase]])</f>
        <v>9</v>
      </c>
      <c r="V1492" t="str">
        <f>TEXT('Working data'!G1492,"mmmm")</f>
        <v>September</v>
      </c>
      <c r="W1492">
        <f>YEAR(CustomerSupport[[#This Row],[Date of Purchase]])</f>
        <v>2020</v>
      </c>
      <c r="X1492">
        <f t="shared" si="23"/>
        <v>-2.5999999999185093</v>
      </c>
    </row>
    <row r="1493" spans="1:24" ht="14.25" customHeight="1" x14ac:dyDescent="0.4">
      <c r="A1493">
        <v>1492</v>
      </c>
      <c r="B1493" t="s">
        <v>3837</v>
      </c>
      <c r="C1493" t="s">
        <v>4986</v>
      </c>
      <c r="D1493">
        <v>49</v>
      </c>
      <c r="E1493" t="s">
        <v>19</v>
      </c>
      <c r="F1493" t="s">
        <v>71</v>
      </c>
      <c r="G1493" s="1">
        <v>43855</v>
      </c>
      <c r="H1493" t="s">
        <v>66</v>
      </c>
      <c r="I1493" t="s">
        <v>113</v>
      </c>
      <c r="J1493" s="2" t="s">
        <v>4987</v>
      </c>
      <c r="K1493" t="s">
        <v>39</v>
      </c>
      <c r="L1493" t="s">
        <v>4988</v>
      </c>
      <c r="M1493" t="s">
        <v>25</v>
      </c>
      <c r="N1493" t="s">
        <v>55</v>
      </c>
      <c r="O1493" s="3">
        <v>45078.778391203705</v>
      </c>
      <c r="P1493" s="3">
        <v>45078.919363425928</v>
      </c>
      <c r="Q1493">
        <v>5</v>
      </c>
      <c r="R1493">
        <v>1492</v>
      </c>
      <c r="S1493" t="str">
        <f>PROPER(CustomerSupport[[#This Row],[Resolution]])</f>
        <v>Notice Agree National First Traditional Morning.</v>
      </c>
      <c r="T1493" t="str">
        <f>TRIM(CustomerSupport[[#This Row],[Customer Name]])</f>
        <v>Amanda Smith</v>
      </c>
      <c r="U1493">
        <f>MONTH(CustomerSupport[[#This Row],[Date of Purchase]])</f>
        <v>1</v>
      </c>
      <c r="V1493" t="str">
        <f>TEXT('Working data'!G1493,"mmmm")</f>
        <v>January</v>
      </c>
      <c r="W1493">
        <f>YEAR(CustomerSupport[[#This Row],[Date of Purchase]])</f>
        <v>2020</v>
      </c>
      <c r="X1493">
        <f t="shared" si="23"/>
        <v>3.3833333333604969</v>
      </c>
    </row>
    <row r="1494" spans="1:24" ht="14.25" customHeight="1" x14ac:dyDescent="0.4">
      <c r="A1494">
        <v>1493</v>
      </c>
      <c r="B1494" t="s">
        <v>3631</v>
      </c>
      <c r="C1494" t="s">
        <v>4989</v>
      </c>
      <c r="D1494">
        <v>34</v>
      </c>
      <c r="E1494" t="s">
        <v>29</v>
      </c>
      <c r="F1494" t="s">
        <v>20</v>
      </c>
      <c r="G1494" s="1">
        <v>44015</v>
      </c>
      <c r="H1494" t="s">
        <v>67</v>
      </c>
      <c r="I1494" t="s">
        <v>141</v>
      </c>
      <c r="J1494" s="2" t="s">
        <v>4990</v>
      </c>
      <c r="K1494" t="s">
        <v>39</v>
      </c>
      <c r="L1494" t="s">
        <v>4991</v>
      </c>
      <c r="M1494" t="s">
        <v>143</v>
      </c>
      <c r="N1494" t="s">
        <v>83</v>
      </c>
      <c r="O1494" s="3">
        <v>45078.779791666668</v>
      </c>
      <c r="P1494" s="3">
        <v>45078.873541666668</v>
      </c>
      <c r="Q1494">
        <v>3</v>
      </c>
      <c r="R1494">
        <v>1493</v>
      </c>
      <c r="S1494" t="str">
        <f>PROPER(CustomerSupport[[#This Row],[Resolution]])</f>
        <v>Financial Action Practice Agent Foreign Gas Star.</v>
      </c>
      <c r="T1494" t="str">
        <f>TRIM(CustomerSupport[[#This Row],[Customer Name]])</f>
        <v>Karen Scott</v>
      </c>
      <c r="U1494">
        <f>MONTH(CustomerSupport[[#This Row],[Date of Purchase]])</f>
        <v>7</v>
      </c>
      <c r="V1494" t="str">
        <f>TEXT('Working data'!G1494,"mmmm")</f>
        <v>July</v>
      </c>
      <c r="W1494">
        <f>YEAR(CustomerSupport[[#This Row],[Date of Purchase]])</f>
        <v>2020</v>
      </c>
      <c r="X1494">
        <f t="shared" si="23"/>
        <v>2.25</v>
      </c>
    </row>
    <row r="1495" spans="1:24" ht="14.25" customHeight="1" x14ac:dyDescent="0.4">
      <c r="A1495">
        <v>1494</v>
      </c>
      <c r="B1495" t="s">
        <v>4992</v>
      </c>
      <c r="C1495" t="s">
        <v>4993</v>
      </c>
      <c r="D1495">
        <v>55</v>
      </c>
      <c r="E1495" t="s">
        <v>19</v>
      </c>
      <c r="F1495" t="s">
        <v>36</v>
      </c>
      <c r="G1495" s="1">
        <v>43882</v>
      </c>
      <c r="H1495" t="s">
        <v>45</v>
      </c>
      <c r="I1495" t="s">
        <v>22</v>
      </c>
      <c r="J1495" s="2" t="s">
        <v>4994</v>
      </c>
      <c r="K1495" t="s">
        <v>39</v>
      </c>
      <c r="L1495" t="s">
        <v>4995</v>
      </c>
      <c r="M1495" t="s">
        <v>41</v>
      </c>
      <c r="N1495" t="s">
        <v>26</v>
      </c>
      <c r="O1495" s="3">
        <v>45078.202037037037</v>
      </c>
      <c r="P1495" s="3">
        <v>45078.59648148148</v>
      </c>
      <c r="Q1495">
        <v>4</v>
      </c>
      <c r="R1495">
        <v>1494</v>
      </c>
      <c r="S1495" t="str">
        <f>PROPER(CustomerSupport[[#This Row],[Resolution]])</f>
        <v>Camera Soldier Sure Message.</v>
      </c>
      <c r="T1495" t="str">
        <f>TRIM(CustomerSupport[[#This Row],[Customer Name]])</f>
        <v>Aaron Powell</v>
      </c>
      <c r="U1495">
        <f>MONTH(CustomerSupport[[#This Row],[Date of Purchase]])</f>
        <v>2</v>
      </c>
      <c r="V1495" t="str">
        <f>TEXT('Working data'!G1495,"mmmm")</f>
        <v>February</v>
      </c>
      <c r="W1495">
        <f>YEAR(CustomerSupport[[#This Row],[Date of Purchase]])</f>
        <v>2020</v>
      </c>
      <c r="X1495">
        <f t="shared" si="23"/>
        <v>9.46666666661622</v>
      </c>
    </row>
    <row r="1496" spans="1:24" ht="14.25" customHeight="1" x14ac:dyDescent="0.4">
      <c r="A1496">
        <v>1495</v>
      </c>
      <c r="B1496" t="s">
        <v>4996</v>
      </c>
      <c r="C1496" t="s">
        <v>4997</v>
      </c>
      <c r="D1496">
        <v>37</v>
      </c>
      <c r="E1496" t="s">
        <v>58</v>
      </c>
      <c r="F1496" t="s">
        <v>223</v>
      </c>
      <c r="G1496" s="1">
        <v>44040</v>
      </c>
      <c r="H1496" t="s">
        <v>59</v>
      </c>
      <c r="I1496" t="s">
        <v>141</v>
      </c>
      <c r="J1496" s="2" t="s">
        <v>4998</v>
      </c>
      <c r="K1496" t="s">
        <v>24</v>
      </c>
      <c r="M1496" t="s">
        <v>89</v>
      </c>
      <c r="N1496" t="s">
        <v>26</v>
      </c>
      <c r="O1496" s="3">
        <v>45077.944409722222</v>
      </c>
      <c r="R1496">
        <v>1495</v>
      </c>
      <c r="S1496" t="str">
        <f>PROPER(CustomerSupport[[#This Row],[Resolution]])</f>
        <v/>
      </c>
      <c r="T1496" t="str">
        <f>TRIM(CustomerSupport[[#This Row],[Customer Name]])</f>
        <v>Jonathan Estrada</v>
      </c>
      <c r="U1496">
        <f>MONTH(CustomerSupport[[#This Row],[Date of Purchase]])</f>
        <v>7</v>
      </c>
      <c r="V1496" t="str">
        <f>TEXT('Working data'!G1496,"mmmm")</f>
        <v>July</v>
      </c>
      <c r="W1496">
        <f>YEAR(CustomerSupport[[#This Row],[Date of Purchase]])</f>
        <v>2020</v>
      </c>
      <c r="X1496" t="str">
        <f t="shared" si="23"/>
        <v/>
      </c>
    </row>
    <row r="1497" spans="1:24" ht="14.25" customHeight="1" x14ac:dyDescent="0.4">
      <c r="A1497">
        <v>1496</v>
      </c>
      <c r="B1497" t="s">
        <v>4999</v>
      </c>
      <c r="C1497" t="s">
        <v>5000</v>
      </c>
      <c r="D1497">
        <v>58</v>
      </c>
      <c r="E1497" t="s">
        <v>19</v>
      </c>
      <c r="F1497" t="s">
        <v>286</v>
      </c>
      <c r="G1497" s="1">
        <v>44554</v>
      </c>
      <c r="H1497" t="s">
        <v>59</v>
      </c>
      <c r="I1497" t="s">
        <v>72</v>
      </c>
      <c r="J1497" s="2" t="s">
        <v>5001</v>
      </c>
      <c r="K1497" t="s">
        <v>39</v>
      </c>
      <c r="L1497" t="s">
        <v>5002</v>
      </c>
      <c r="M1497" t="s">
        <v>41</v>
      </c>
      <c r="N1497" t="s">
        <v>33</v>
      </c>
      <c r="O1497" s="3">
        <v>45078.813877314817</v>
      </c>
      <c r="P1497" s="3">
        <v>45078.809016203704</v>
      </c>
      <c r="Q1497">
        <v>5</v>
      </c>
      <c r="R1497">
        <v>1496</v>
      </c>
      <c r="S1497" t="str">
        <f>PROPER(CustomerSupport[[#This Row],[Resolution]])</f>
        <v>Make Practice Daughter Able Beautiful Idea Necessary.</v>
      </c>
      <c r="T1497" t="str">
        <f>TRIM(CustomerSupport[[#This Row],[Customer Name]])</f>
        <v>Willie Harmon</v>
      </c>
      <c r="U1497">
        <f>MONTH(CustomerSupport[[#This Row],[Date of Purchase]])</f>
        <v>12</v>
      </c>
      <c r="V1497" t="str">
        <f>TEXT('Working data'!G1497,"mmmm")</f>
        <v>December</v>
      </c>
      <c r="W1497">
        <f>YEAR(CustomerSupport[[#This Row],[Date of Purchase]])</f>
        <v>2021</v>
      </c>
      <c r="X1497">
        <f t="shared" si="23"/>
        <v>-0.11666666669771075</v>
      </c>
    </row>
    <row r="1498" spans="1:24" ht="14.25" customHeight="1" x14ac:dyDescent="0.4">
      <c r="A1498">
        <v>1497</v>
      </c>
      <c r="B1498" t="s">
        <v>5003</v>
      </c>
      <c r="C1498" t="s">
        <v>5004</v>
      </c>
      <c r="D1498">
        <v>55</v>
      </c>
      <c r="E1498" t="s">
        <v>29</v>
      </c>
      <c r="F1498" t="s">
        <v>485</v>
      </c>
      <c r="G1498" s="1">
        <v>44354</v>
      </c>
      <c r="H1498" t="s">
        <v>67</v>
      </c>
      <c r="I1498" t="s">
        <v>93</v>
      </c>
      <c r="J1498" s="2" t="s">
        <v>5005</v>
      </c>
      <c r="K1498" t="s">
        <v>62</v>
      </c>
      <c r="M1498" t="s">
        <v>143</v>
      </c>
      <c r="N1498" t="s">
        <v>83</v>
      </c>
      <c r="R1498">
        <v>1497</v>
      </c>
      <c r="S1498" t="str">
        <f>PROPER(CustomerSupport[[#This Row],[Resolution]])</f>
        <v/>
      </c>
      <c r="T1498" t="str">
        <f>TRIM(CustomerSupport[[#This Row],[Customer Name]])</f>
        <v>Heather Moreno</v>
      </c>
      <c r="U1498">
        <f>MONTH(CustomerSupport[[#This Row],[Date of Purchase]])</f>
        <v>6</v>
      </c>
      <c r="V1498" t="str">
        <f>TEXT('Working data'!G1498,"mmmm")</f>
        <v>June</v>
      </c>
      <c r="W1498">
        <f>YEAR(CustomerSupport[[#This Row],[Date of Purchase]])</f>
        <v>2021</v>
      </c>
      <c r="X1498" t="str">
        <f t="shared" si="23"/>
        <v/>
      </c>
    </row>
    <row r="1499" spans="1:24" ht="14.25" customHeight="1" x14ac:dyDescent="0.4">
      <c r="A1499">
        <v>1498</v>
      </c>
      <c r="B1499" t="s">
        <v>5006</v>
      </c>
      <c r="C1499" t="s">
        <v>5007</v>
      </c>
      <c r="D1499">
        <v>63</v>
      </c>
      <c r="E1499" t="s">
        <v>29</v>
      </c>
      <c r="F1499" t="s">
        <v>65</v>
      </c>
      <c r="G1499" s="1">
        <v>44260</v>
      </c>
      <c r="H1499" t="s">
        <v>59</v>
      </c>
      <c r="I1499" t="s">
        <v>59</v>
      </c>
      <c r="J1499" s="2" t="s">
        <v>5008</v>
      </c>
      <c r="K1499" t="s">
        <v>24</v>
      </c>
      <c r="M1499" t="s">
        <v>41</v>
      </c>
      <c r="N1499" t="s">
        <v>33</v>
      </c>
      <c r="O1499" s="3">
        <v>45078.709745370368</v>
      </c>
      <c r="R1499">
        <v>1498</v>
      </c>
      <c r="S1499" t="str">
        <f>PROPER(CustomerSupport[[#This Row],[Resolution]])</f>
        <v/>
      </c>
      <c r="T1499" t="str">
        <f>TRIM(CustomerSupport[[#This Row],[Customer Name]])</f>
        <v>Tammy Cortez</v>
      </c>
      <c r="U1499">
        <f>MONTH(CustomerSupport[[#This Row],[Date of Purchase]])</f>
        <v>3</v>
      </c>
      <c r="V1499" t="str">
        <f>TEXT('Working data'!G1499,"mmmm")</f>
        <v>March</v>
      </c>
      <c r="W1499">
        <f>YEAR(CustomerSupport[[#This Row],[Date of Purchase]])</f>
        <v>2021</v>
      </c>
      <c r="X1499" t="str">
        <f t="shared" si="23"/>
        <v/>
      </c>
    </row>
    <row r="1500" spans="1:24" ht="14.25" customHeight="1" x14ac:dyDescent="0.4">
      <c r="A1500">
        <v>1499</v>
      </c>
      <c r="B1500" t="s">
        <v>5009</v>
      </c>
      <c r="C1500" t="s">
        <v>5010</v>
      </c>
      <c r="D1500">
        <v>59</v>
      </c>
      <c r="E1500" t="s">
        <v>29</v>
      </c>
      <c r="F1500" t="s">
        <v>51</v>
      </c>
      <c r="G1500" s="1">
        <v>44125</v>
      </c>
      <c r="H1500" t="s">
        <v>66</v>
      </c>
      <c r="I1500" t="s">
        <v>177</v>
      </c>
      <c r="J1500" s="2" t="s">
        <v>5011</v>
      </c>
      <c r="K1500" t="s">
        <v>39</v>
      </c>
      <c r="L1500" t="s">
        <v>5012</v>
      </c>
      <c r="M1500" t="s">
        <v>89</v>
      </c>
      <c r="N1500" t="s">
        <v>55</v>
      </c>
      <c r="O1500" s="3">
        <v>45078.506296296298</v>
      </c>
      <c r="P1500" s="3">
        <v>45078.441712962966</v>
      </c>
      <c r="Q1500">
        <v>2</v>
      </c>
      <c r="R1500">
        <v>1499</v>
      </c>
      <c r="S1500" t="str">
        <f>PROPER(CustomerSupport[[#This Row],[Resolution]])</f>
        <v>Occur Leave Player School.</v>
      </c>
      <c r="T1500" t="str">
        <f>TRIM(CustomerSupport[[#This Row],[Customer Name]])</f>
        <v>Phillip Pruitt</v>
      </c>
      <c r="U1500">
        <f>MONTH(CustomerSupport[[#This Row],[Date of Purchase]])</f>
        <v>10</v>
      </c>
      <c r="V1500" t="str">
        <f>TEXT('Working data'!G1500,"mmmm")</f>
        <v>October</v>
      </c>
      <c r="W1500">
        <f>YEAR(CustomerSupport[[#This Row],[Date of Purchase]])</f>
        <v>2020</v>
      </c>
      <c r="X1500">
        <f t="shared" si="23"/>
        <v>-1.5499999999883585</v>
      </c>
    </row>
    <row r="1501" spans="1:24" ht="14.25" customHeight="1" x14ac:dyDescent="0.4">
      <c r="A1501">
        <v>1500</v>
      </c>
      <c r="B1501" t="s">
        <v>5013</v>
      </c>
      <c r="C1501" t="s">
        <v>5014</v>
      </c>
      <c r="D1501">
        <v>69</v>
      </c>
      <c r="E1501" t="s">
        <v>29</v>
      </c>
      <c r="F1501" t="s">
        <v>281</v>
      </c>
      <c r="G1501" s="1">
        <v>44034</v>
      </c>
      <c r="H1501" t="s">
        <v>45</v>
      </c>
      <c r="I1501" t="s">
        <v>141</v>
      </c>
      <c r="J1501" t="s">
        <v>5015</v>
      </c>
      <c r="K1501" t="s">
        <v>24</v>
      </c>
      <c r="M1501" t="s">
        <v>25</v>
      </c>
      <c r="N1501" t="s">
        <v>55</v>
      </c>
      <c r="O1501" s="3">
        <v>45078.713263888887</v>
      </c>
      <c r="R1501">
        <v>1500</v>
      </c>
      <c r="S1501" t="str">
        <f>PROPER(CustomerSupport[[#This Row],[Resolution]])</f>
        <v/>
      </c>
      <c r="T1501" t="str">
        <f>TRIM(CustomerSupport[[#This Row],[Customer Name]])</f>
        <v>Daniel Price</v>
      </c>
      <c r="U1501">
        <f>MONTH(CustomerSupport[[#This Row],[Date of Purchase]])</f>
        <v>7</v>
      </c>
      <c r="V1501" t="str">
        <f>TEXT('Working data'!G1501,"mmmm")</f>
        <v>July</v>
      </c>
      <c r="W1501">
        <f>YEAR(CustomerSupport[[#This Row],[Date of Purchase]])</f>
        <v>2020</v>
      </c>
      <c r="X1501" t="str">
        <f t="shared" si="23"/>
        <v/>
      </c>
    </row>
    <row r="1502" spans="1:24" ht="14.25" customHeight="1" x14ac:dyDescent="0.4">
      <c r="A1502">
        <v>1501</v>
      </c>
      <c r="B1502" t="s">
        <v>5016</v>
      </c>
      <c r="C1502" t="s">
        <v>5017</v>
      </c>
      <c r="D1502">
        <v>44</v>
      </c>
      <c r="E1502" t="s">
        <v>29</v>
      </c>
      <c r="F1502" t="s">
        <v>161</v>
      </c>
      <c r="G1502" s="1">
        <v>43920</v>
      </c>
      <c r="H1502" t="s">
        <v>59</v>
      </c>
      <c r="I1502" t="s">
        <v>52</v>
      </c>
      <c r="J1502" s="2" t="s">
        <v>5018</v>
      </c>
      <c r="K1502" t="s">
        <v>62</v>
      </c>
      <c r="M1502" t="s">
        <v>25</v>
      </c>
      <c r="N1502" t="s">
        <v>26</v>
      </c>
      <c r="R1502">
        <v>1501</v>
      </c>
      <c r="S1502" t="str">
        <f>PROPER(CustomerSupport[[#This Row],[Resolution]])</f>
        <v/>
      </c>
      <c r="T1502" t="str">
        <f>TRIM(CustomerSupport[[#This Row],[Customer Name]])</f>
        <v>Miranda Lawson</v>
      </c>
      <c r="U1502">
        <f>MONTH(CustomerSupport[[#This Row],[Date of Purchase]])</f>
        <v>3</v>
      </c>
      <c r="V1502" t="str">
        <f>TEXT('Working data'!G1502,"mmmm")</f>
        <v>March</v>
      </c>
      <c r="W1502">
        <f>YEAR(CustomerSupport[[#This Row],[Date of Purchase]])</f>
        <v>2020</v>
      </c>
      <c r="X1502" t="str">
        <f t="shared" si="23"/>
        <v/>
      </c>
    </row>
    <row r="1503" spans="1:24" ht="14.25" customHeight="1" x14ac:dyDescent="0.4">
      <c r="A1503">
        <v>1502</v>
      </c>
      <c r="B1503" t="s">
        <v>5019</v>
      </c>
      <c r="C1503" t="s">
        <v>5020</v>
      </c>
      <c r="D1503">
        <v>65</v>
      </c>
      <c r="E1503" t="s">
        <v>29</v>
      </c>
      <c r="F1503" t="s">
        <v>397</v>
      </c>
      <c r="G1503" s="1">
        <v>44343</v>
      </c>
      <c r="H1503" t="s">
        <v>45</v>
      </c>
      <c r="I1503" t="s">
        <v>177</v>
      </c>
      <c r="J1503" s="2" t="s">
        <v>5021</v>
      </c>
      <c r="K1503" t="s">
        <v>24</v>
      </c>
      <c r="M1503" t="s">
        <v>89</v>
      </c>
      <c r="N1503" t="s">
        <v>83</v>
      </c>
      <c r="O1503" s="3">
        <v>45077.998020833336</v>
      </c>
      <c r="R1503">
        <v>1502</v>
      </c>
      <c r="S1503" t="str">
        <f>PROPER(CustomerSupport[[#This Row],[Resolution]])</f>
        <v/>
      </c>
      <c r="T1503" t="str">
        <f>TRIM(CustomerSupport[[#This Row],[Customer Name]])</f>
        <v>Julie Liu</v>
      </c>
      <c r="U1503">
        <f>MONTH(CustomerSupport[[#This Row],[Date of Purchase]])</f>
        <v>5</v>
      </c>
      <c r="V1503" t="str">
        <f>TEXT('Working data'!G1503,"mmmm")</f>
        <v>May</v>
      </c>
      <c r="W1503">
        <f>YEAR(CustomerSupport[[#This Row],[Date of Purchase]])</f>
        <v>2021</v>
      </c>
      <c r="X1503" t="str">
        <f t="shared" si="23"/>
        <v/>
      </c>
    </row>
    <row r="1504" spans="1:24" ht="14.25" customHeight="1" x14ac:dyDescent="0.4">
      <c r="A1504">
        <v>1503</v>
      </c>
      <c r="B1504" t="s">
        <v>5022</v>
      </c>
      <c r="C1504" t="s">
        <v>5023</v>
      </c>
      <c r="D1504">
        <v>39</v>
      </c>
      <c r="E1504" t="s">
        <v>19</v>
      </c>
      <c r="F1504" t="s">
        <v>117</v>
      </c>
      <c r="G1504" s="1">
        <v>44489</v>
      </c>
      <c r="H1504" t="s">
        <v>67</v>
      </c>
      <c r="I1504" t="s">
        <v>99</v>
      </c>
      <c r="J1504" s="2" t="s">
        <v>5024</v>
      </c>
      <c r="K1504" t="s">
        <v>24</v>
      </c>
      <c r="M1504" t="s">
        <v>25</v>
      </c>
      <c r="N1504" t="s">
        <v>26</v>
      </c>
      <c r="O1504" s="3">
        <v>45078.093877314815</v>
      </c>
      <c r="R1504">
        <v>1503</v>
      </c>
      <c r="S1504" t="str">
        <f>PROPER(CustomerSupport[[#This Row],[Resolution]])</f>
        <v/>
      </c>
      <c r="T1504" t="str">
        <f>TRIM(CustomerSupport[[#This Row],[Customer Name]])</f>
        <v>Christopher Johnson</v>
      </c>
      <c r="U1504">
        <f>MONTH(CustomerSupport[[#This Row],[Date of Purchase]])</f>
        <v>10</v>
      </c>
      <c r="V1504" t="str">
        <f>TEXT('Working data'!G1504,"mmmm")</f>
        <v>October</v>
      </c>
      <c r="W1504">
        <f>YEAR(CustomerSupport[[#This Row],[Date of Purchase]])</f>
        <v>2021</v>
      </c>
      <c r="X1504" t="str">
        <f t="shared" si="23"/>
        <v/>
      </c>
    </row>
    <row r="1505" spans="1:24" ht="14.25" customHeight="1" x14ac:dyDescent="0.4">
      <c r="A1505">
        <v>1504</v>
      </c>
      <c r="B1505" t="s">
        <v>5025</v>
      </c>
      <c r="C1505" t="s">
        <v>5026</v>
      </c>
      <c r="D1505">
        <v>57</v>
      </c>
      <c r="E1505" t="s">
        <v>58</v>
      </c>
      <c r="F1505" t="s">
        <v>149</v>
      </c>
      <c r="G1505" s="1">
        <v>43839</v>
      </c>
      <c r="H1505" t="s">
        <v>21</v>
      </c>
      <c r="I1505" t="s">
        <v>141</v>
      </c>
      <c r="J1505" s="2" t="s">
        <v>5027</v>
      </c>
      <c r="K1505" t="s">
        <v>39</v>
      </c>
      <c r="L1505" t="s">
        <v>5028</v>
      </c>
      <c r="M1505" t="s">
        <v>89</v>
      </c>
      <c r="N1505" t="s">
        <v>33</v>
      </c>
      <c r="O1505" s="3">
        <v>45078.668888888889</v>
      </c>
      <c r="P1505" s="3">
        <v>45078.675833333335</v>
      </c>
      <c r="Q1505">
        <v>2</v>
      </c>
      <c r="R1505">
        <v>1504</v>
      </c>
      <c r="S1505" t="str">
        <f>PROPER(CustomerSupport[[#This Row],[Resolution]])</f>
        <v>Market Choice Box There.</v>
      </c>
      <c r="T1505" t="str">
        <f>TRIM(CustomerSupport[[#This Row],[Customer Name]])</f>
        <v>Erica Harris</v>
      </c>
      <c r="U1505">
        <f>MONTH(CustomerSupport[[#This Row],[Date of Purchase]])</f>
        <v>1</v>
      </c>
      <c r="V1505" t="str">
        <f>TEXT('Working data'!G1505,"mmmm")</f>
        <v>January</v>
      </c>
      <c r="W1505">
        <f>YEAR(CustomerSupport[[#This Row],[Date of Purchase]])</f>
        <v>2020</v>
      </c>
      <c r="X1505">
        <f t="shared" si="23"/>
        <v>0.16666666668606922</v>
      </c>
    </row>
    <row r="1506" spans="1:24" ht="14.25" customHeight="1" x14ac:dyDescent="0.4">
      <c r="A1506">
        <v>1505</v>
      </c>
      <c r="B1506" t="s">
        <v>5029</v>
      </c>
      <c r="C1506" t="s">
        <v>5030</v>
      </c>
      <c r="D1506">
        <v>68</v>
      </c>
      <c r="E1506" t="s">
        <v>19</v>
      </c>
      <c r="F1506" t="s">
        <v>699</v>
      </c>
      <c r="G1506" s="1">
        <v>44170</v>
      </c>
      <c r="H1506" t="s">
        <v>21</v>
      </c>
      <c r="I1506" t="s">
        <v>46</v>
      </c>
      <c r="J1506" t="s">
        <v>5031</v>
      </c>
      <c r="K1506" t="s">
        <v>24</v>
      </c>
      <c r="M1506" t="s">
        <v>25</v>
      </c>
      <c r="N1506" t="s">
        <v>83</v>
      </c>
      <c r="O1506" s="3">
        <v>45078.732094907406</v>
      </c>
      <c r="R1506">
        <v>1505</v>
      </c>
      <c r="S1506" t="str">
        <f>PROPER(CustomerSupport[[#This Row],[Resolution]])</f>
        <v/>
      </c>
      <c r="T1506" t="str">
        <f>TRIM(CustomerSupport[[#This Row],[Customer Name]])</f>
        <v>Samantha Fernandez</v>
      </c>
      <c r="U1506">
        <f>MONTH(CustomerSupport[[#This Row],[Date of Purchase]])</f>
        <v>12</v>
      </c>
      <c r="V1506" t="str">
        <f>TEXT('Working data'!G1506,"mmmm")</f>
        <v>December</v>
      </c>
      <c r="W1506">
        <f>YEAR(CustomerSupport[[#This Row],[Date of Purchase]])</f>
        <v>2020</v>
      </c>
      <c r="X1506" t="str">
        <f t="shared" si="23"/>
        <v/>
      </c>
    </row>
    <row r="1507" spans="1:24" ht="14.25" customHeight="1" x14ac:dyDescent="0.4">
      <c r="A1507">
        <v>1506</v>
      </c>
      <c r="B1507" t="s">
        <v>5032</v>
      </c>
      <c r="C1507" t="s">
        <v>5033</v>
      </c>
      <c r="D1507">
        <v>68</v>
      </c>
      <c r="E1507" t="s">
        <v>19</v>
      </c>
      <c r="F1507" t="s">
        <v>36</v>
      </c>
      <c r="G1507" s="1">
        <v>43990</v>
      </c>
      <c r="H1507" t="s">
        <v>21</v>
      </c>
      <c r="I1507" t="s">
        <v>31</v>
      </c>
      <c r="J1507" s="2" t="s">
        <v>5034</v>
      </c>
      <c r="K1507" t="s">
        <v>62</v>
      </c>
      <c r="M1507" t="s">
        <v>143</v>
      </c>
      <c r="N1507" t="s">
        <v>26</v>
      </c>
      <c r="R1507">
        <v>1506</v>
      </c>
      <c r="S1507" t="str">
        <f>PROPER(CustomerSupport[[#This Row],[Resolution]])</f>
        <v/>
      </c>
      <c r="T1507" t="str">
        <f>TRIM(CustomerSupport[[#This Row],[Customer Name]])</f>
        <v>Megan Solomon</v>
      </c>
      <c r="U1507">
        <f>MONTH(CustomerSupport[[#This Row],[Date of Purchase]])</f>
        <v>6</v>
      </c>
      <c r="V1507" t="str">
        <f>TEXT('Working data'!G1507,"mmmm")</f>
        <v>June</v>
      </c>
      <c r="W1507">
        <f>YEAR(CustomerSupport[[#This Row],[Date of Purchase]])</f>
        <v>2020</v>
      </c>
      <c r="X1507" t="str">
        <f t="shared" si="23"/>
        <v/>
      </c>
    </row>
    <row r="1508" spans="1:24" ht="14.25" customHeight="1" x14ac:dyDescent="0.4">
      <c r="A1508">
        <v>1507</v>
      </c>
      <c r="B1508" t="s">
        <v>5035</v>
      </c>
      <c r="C1508" t="s">
        <v>5036</v>
      </c>
      <c r="D1508">
        <v>57</v>
      </c>
      <c r="E1508" t="s">
        <v>19</v>
      </c>
      <c r="F1508" t="s">
        <v>211</v>
      </c>
      <c r="G1508" s="1">
        <v>43841</v>
      </c>
      <c r="H1508" t="s">
        <v>21</v>
      </c>
      <c r="I1508" t="s">
        <v>177</v>
      </c>
      <c r="J1508" s="2" t="s">
        <v>5037</v>
      </c>
      <c r="K1508" t="s">
        <v>24</v>
      </c>
      <c r="M1508" t="s">
        <v>89</v>
      </c>
      <c r="N1508" t="s">
        <v>83</v>
      </c>
      <c r="O1508" s="3">
        <v>45078.526574074072</v>
      </c>
      <c r="R1508">
        <v>1507</v>
      </c>
      <c r="S1508" t="str">
        <f>PROPER(CustomerSupport[[#This Row],[Resolution]])</f>
        <v/>
      </c>
      <c r="T1508" t="str">
        <f>TRIM(CustomerSupport[[#This Row],[Customer Name]])</f>
        <v>April Johnson</v>
      </c>
      <c r="U1508">
        <f>MONTH(CustomerSupport[[#This Row],[Date of Purchase]])</f>
        <v>1</v>
      </c>
      <c r="V1508" t="str">
        <f>TEXT('Working data'!G1508,"mmmm")</f>
        <v>January</v>
      </c>
      <c r="W1508">
        <f>YEAR(CustomerSupport[[#This Row],[Date of Purchase]])</f>
        <v>2020</v>
      </c>
      <c r="X1508" t="str">
        <f t="shared" si="23"/>
        <v/>
      </c>
    </row>
    <row r="1509" spans="1:24" ht="14.25" customHeight="1" x14ac:dyDescent="0.4">
      <c r="A1509">
        <v>1508</v>
      </c>
      <c r="B1509" t="s">
        <v>5038</v>
      </c>
      <c r="C1509" t="s">
        <v>5039</v>
      </c>
      <c r="D1509">
        <v>21</v>
      </c>
      <c r="E1509" t="s">
        <v>19</v>
      </c>
      <c r="F1509" t="s">
        <v>383</v>
      </c>
      <c r="G1509" s="1">
        <v>43922</v>
      </c>
      <c r="H1509" t="s">
        <v>59</v>
      </c>
      <c r="I1509" t="s">
        <v>99</v>
      </c>
      <c r="J1509" s="2" t="s">
        <v>5040</v>
      </c>
      <c r="K1509" t="s">
        <v>24</v>
      </c>
      <c r="M1509" t="s">
        <v>143</v>
      </c>
      <c r="N1509" t="s">
        <v>26</v>
      </c>
      <c r="O1509" s="3">
        <v>45078.091863425929</v>
      </c>
      <c r="R1509">
        <v>1508</v>
      </c>
      <c r="S1509" t="str">
        <f>PROPER(CustomerSupport[[#This Row],[Resolution]])</f>
        <v/>
      </c>
      <c r="T1509" t="str">
        <f>TRIM(CustomerSupport[[#This Row],[Customer Name]])</f>
        <v>Daniel Anderson</v>
      </c>
      <c r="U1509">
        <f>MONTH(CustomerSupport[[#This Row],[Date of Purchase]])</f>
        <v>4</v>
      </c>
      <c r="V1509" t="str">
        <f>TEXT('Working data'!G1509,"mmmm")</f>
        <v>April</v>
      </c>
      <c r="W1509">
        <f>YEAR(CustomerSupport[[#This Row],[Date of Purchase]])</f>
        <v>2020</v>
      </c>
      <c r="X1509" t="str">
        <f t="shared" si="23"/>
        <v/>
      </c>
    </row>
    <row r="1510" spans="1:24" ht="14.25" customHeight="1" x14ac:dyDescent="0.4">
      <c r="A1510">
        <v>1509</v>
      </c>
      <c r="B1510" t="s">
        <v>5041</v>
      </c>
      <c r="C1510" t="s">
        <v>5042</v>
      </c>
      <c r="D1510">
        <v>46</v>
      </c>
      <c r="E1510" t="s">
        <v>58</v>
      </c>
      <c r="F1510" t="s">
        <v>36</v>
      </c>
      <c r="G1510" s="1">
        <v>44537</v>
      </c>
      <c r="H1510" t="s">
        <v>66</v>
      </c>
      <c r="I1510" t="s">
        <v>77</v>
      </c>
      <c r="J1510" s="2" t="s">
        <v>5043</v>
      </c>
      <c r="K1510" t="s">
        <v>24</v>
      </c>
      <c r="M1510" t="s">
        <v>41</v>
      </c>
      <c r="N1510" t="s">
        <v>33</v>
      </c>
      <c r="O1510" s="3">
        <v>45078.039803240739</v>
      </c>
      <c r="R1510">
        <v>1509</v>
      </c>
      <c r="S1510" t="str">
        <f>PROPER(CustomerSupport[[#This Row],[Resolution]])</f>
        <v/>
      </c>
      <c r="T1510" t="str">
        <f>TRIM(CustomerSupport[[#This Row],[Customer Name]])</f>
        <v>Karen Gomez</v>
      </c>
      <c r="U1510">
        <f>MONTH(CustomerSupport[[#This Row],[Date of Purchase]])</f>
        <v>12</v>
      </c>
      <c r="V1510" t="str">
        <f>TEXT('Working data'!G1510,"mmmm")</f>
        <v>December</v>
      </c>
      <c r="W1510">
        <f>YEAR(CustomerSupport[[#This Row],[Date of Purchase]])</f>
        <v>2021</v>
      </c>
      <c r="X1510" t="str">
        <f t="shared" si="23"/>
        <v/>
      </c>
    </row>
    <row r="1511" spans="1:24" ht="14.25" customHeight="1" x14ac:dyDescent="0.4">
      <c r="A1511">
        <v>1510</v>
      </c>
      <c r="B1511" t="s">
        <v>5044</v>
      </c>
      <c r="C1511" t="s">
        <v>5045</v>
      </c>
      <c r="D1511">
        <v>69</v>
      </c>
      <c r="E1511" t="s">
        <v>58</v>
      </c>
      <c r="F1511" t="s">
        <v>317</v>
      </c>
      <c r="G1511" s="1">
        <v>43945</v>
      </c>
      <c r="H1511" t="s">
        <v>66</v>
      </c>
      <c r="I1511" t="s">
        <v>177</v>
      </c>
      <c r="J1511" s="2" t="s">
        <v>5046</v>
      </c>
      <c r="K1511" t="s">
        <v>62</v>
      </c>
      <c r="M1511" t="s">
        <v>25</v>
      </c>
      <c r="N1511" t="s">
        <v>83</v>
      </c>
      <c r="R1511">
        <v>1510</v>
      </c>
      <c r="S1511" t="str">
        <f>PROPER(CustomerSupport[[#This Row],[Resolution]])</f>
        <v/>
      </c>
      <c r="T1511" t="str">
        <f>TRIM(CustomerSupport[[#This Row],[Customer Name]])</f>
        <v>Betty Norton</v>
      </c>
      <c r="U1511">
        <f>MONTH(CustomerSupport[[#This Row],[Date of Purchase]])</f>
        <v>4</v>
      </c>
      <c r="V1511" t="str">
        <f>TEXT('Working data'!G1511,"mmmm")</f>
        <v>April</v>
      </c>
      <c r="W1511">
        <f>YEAR(CustomerSupport[[#This Row],[Date of Purchase]])</f>
        <v>2020</v>
      </c>
      <c r="X1511" t="str">
        <f t="shared" si="23"/>
        <v/>
      </c>
    </row>
    <row r="1512" spans="1:24" ht="14.25" customHeight="1" x14ac:dyDescent="0.4">
      <c r="A1512">
        <v>1511</v>
      </c>
      <c r="B1512" t="s">
        <v>5047</v>
      </c>
      <c r="C1512" t="s">
        <v>5048</v>
      </c>
      <c r="D1512">
        <v>68</v>
      </c>
      <c r="E1512" t="s">
        <v>19</v>
      </c>
      <c r="F1512" t="s">
        <v>98</v>
      </c>
      <c r="G1512" s="1">
        <v>43852</v>
      </c>
      <c r="H1512" t="s">
        <v>66</v>
      </c>
      <c r="I1512" t="s">
        <v>141</v>
      </c>
      <c r="J1512" s="2" t="s">
        <v>5049</v>
      </c>
      <c r="K1512" t="s">
        <v>62</v>
      </c>
      <c r="M1512" t="s">
        <v>143</v>
      </c>
      <c r="N1512" t="s">
        <v>83</v>
      </c>
      <c r="R1512">
        <v>1511</v>
      </c>
      <c r="S1512" t="str">
        <f>PROPER(CustomerSupport[[#This Row],[Resolution]])</f>
        <v/>
      </c>
      <c r="T1512" t="str">
        <f>TRIM(CustomerSupport[[#This Row],[Customer Name]])</f>
        <v>James Dodson</v>
      </c>
      <c r="U1512">
        <f>MONTH(CustomerSupport[[#This Row],[Date of Purchase]])</f>
        <v>1</v>
      </c>
      <c r="V1512" t="str">
        <f>TEXT('Working data'!G1512,"mmmm")</f>
        <v>January</v>
      </c>
      <c r="W1512">
        <f>YEAR(CustomerSupport[[#This Row],[Date of Purchase]])</f>
        <v>2020</v>
      </c>
      <c r="X1512" t="str">
        <f t="shared" si="23"/>
        <v/>
      </c>
    </row>
    <row r="1513" spans="1:24" ht="14.25" customHeight="1" x14ac:dyDescent="0.4">
      <c r="A1513">
        <v>1512</v>
      </c>
      <c r="B1513" t="s">
        <v>2331</v>
      </c>
      <c r="C1513" t="s">
        <v>5050</v>
      </c>
      <c r="D1513">
        <v>41</v>
      </c>
      <c r="E1513" t="s">
        <v>29</v>
      </c>
      <c r="F1513" t="s">
        <v>30</v>
      </c>
      <c r="G1513" s="1">
        <v>44257</v>
      </c>
      <c r="H1513" t="s">
        <v>59</v>
      </c>
      <c r="I1513" t="s">
        <v>93</v>
      </c>
      <c r="J1513" s="2" t="s">
        <v>5051</v>
      </c>
      <c r="K1513" t="s">
        <v>62</v>
      </c>
      <c r="M1513" t="s">
        <v>143</v>
      </c>
      <c r="N1513" t="s">
        <v>26</v>
      </c>
      <c r="R1513">
        <v>1512</v>
      </c>
      <c r="S1513" t="str">
        <f>PROPER(CustomerSupport[[#This Row],[Resolution]])</f>
        <v/>
      </c>
      <c r="T1513" t="str">
        <f>TRIM(CustomerSupport[[#This Row],[Customer Name]])</f>
        <v>James White</v>
      </c>
      <c r="U1513">
        <f>MONTH(CustomerSupport[[#This Row],[Date of Purchase]])</f>
        <v>3</v>
      </c>
      <c r="V1513" t="str">
        <f>TEXT('Working data'!G1513,"mmmm")</f>
        <v>March</v>
      </c>
      <c r="W1513">
        <f>YEAR(CustomerSupport[[#This Row],[Date of Purchase]])</f>
        <v>2021</v>
      </c>
      <c r="X1513" t="str">
        <f t="shared" si="23"/>
        <v/>
      </c>
    </row>
    <row r="1514" spans="1:24" ht="14.25" customHeight="1" x14ac:dyDescent="0.4">
      <c r="A1514">
        <v>1513</v>
      </c>
      <c r="B1514" t="s">
        <v>5052</v>
      </c>
      <c r="C1514" t="s">
        <v>5053</v>
      </c>
      <c r="D1514">
        <v>55</v>
      </c>
      <c r="E1514" t="s">
        <v>58</v>
      </c>
      <c r="F1514" t="s">
        <v>36</v>
      </c>
      <c r="G1514" s="1">
        <v>43991</v>
      </c>
      <c r="H1514" t="s">
        <v>59</v>
      </c>
      <c r="I1514" t="s">
        <v>113</v>
      </c>
      <c r="J1514" s="2" t="s">
        <v>5054</v>
      </c>
      <c r="K1514" t="s">
        <v>24</v>
      </c>
      <c r="M1514" t="s">
        <v>41</v>
      </c>
      <c r="N1514" t="s">
        <v>83</v>
      </c>
      <c r="O1514" s="3">
        <v>45078.880150462966</v>
      </c>
      <c r="R1514">
        <v>1513</v>
      </c>
      <c r="S1514" t="str">
        <f>PROPER(CustomerSupport[[#This Row],[Resolution]])</f>
        <v/>
      </c>
      <c r="T1514" t="str">
        <f>TRIM(CustomerSupport[[#This Row],[Customer Name]])</f>
        <v>Mary Clements</v>
      </c>
      <c r="U1514">
        <f>MONTH(CustomerSupport[[#This Row],[Date of Purchase]])</f>
        <v>6</v>
      </c>
      <c r="V1514" t="str">
        <f>TEXT('Working data'!G1514,"mmmm")</f>
        <v>June</v>
      </c>
      <c r="W1514">
        <f>YEAR(CustomerSupport[[#This Row],[Date of Purchase]])</f>
        <v>2020</v>
      </c>
      <c r="X1514" t="str">
        <f t="shared" si="23"/>
        <v/>
      </c>
    </row>
    <row r="1515" spans="1:24" ht="14.25" customHeight="1" x14ac:dyDescent="0.4">
      <c r="A1515">
        <v>1514</v>
      </c>
      <c r="B1515" t="s">
        <v>5055</v>
      </c>
      <c r="C1515" t="s">
        <v>5056</v>
      </c>
      <c r="D1515">
        <v>39</v>
      </c>
      <c r="E1515" t="s">
        <v>58</v>
      </c>
      <c r="F1515" t="s">
        <v>129</v>
      </c>
      <c r="G1515" s="1">
        <v>44379</v>
      </c>
      <c r="H1515" t="s">
        <v>59</v>
      </c>
      <c r="I1515" t="s">
        <v>72</v>
      </c>
      <c r="J1515" s="2" t="s">
        <v>5057</v>
      </c>
      <c r="K1515" t="s">
        <v>39</v>
      </c>
      <c r="L1515" t="s">
        <v>5058</v>
      </c>
      <c r="M1515" t="s">
        <v>41</v>
      </c>
      <c r="N1515" t="s">
        <v>55</v>
      </c>
      <c r="O1515" s="3">
        <v>45078.789884259262</v>
      </c>
      <c r="P1515" s="3">
        <v>45078.197523148148</v>
      </c>
      <c r="Q1515">
        <v>3</v>
      </c>
      <c r="R1515">
        <v>1514</v>
      </c>
      <c r="S1515" t="str">
        <f>PROPER(CustomerSupport[[#This Row],[Resolution]])</f>
        <v>Third She Anyone Low.</v>
      </c>
      <c r="T1515" t="str">
        <f>TRIM(CustomerSupport[[#This Row],[Customer Name]])</f>
        <v>Michaela Rowland</v>
      </c>
      <c r="U1515">
        <f>MONTH(CustomerSupport[[#This Row],[Date of Purchase]])</f>
        <v>7</v>
      </c>
      <c r="V1515" t="str">
        <f>TEXT('Working data'!G1515,"mmmm")</f>
        <v>July</v>
      </c>
      <c r="W1515">
        <f>YEAR(CustomerSupport[[#This Row],[Date of Purchase]])</f>
        <v>2021</v>
      </c>
      <c r="X1515">
        <f t="shared" si="23"/>
        <v>-14.216666666732635</v>
      </c>
    </row>
    <row r="1516" spans="1:24" ht="14.25" customHeight="1" x14ac:dyDescent="0.4">
      <c r="A1516">
        <v>1515</v>
      </c>
      <c r="B1516" t="s">
        <v>5059</v>
      </c>
      <c r="C1516" t="s">
        <v>5060</v>
      </c>
      <c r="D1516">
        <v>55</v>
      </c>
      <c r="E1516" t="s">
        <v>58</v>
      </c>
      <c r="F1516" t="s">
        <v>202</v>
      </c>
      <c r="G1516" s="1">
        <v>43937</v>
      </c>
      <c r="H1516" t="s">
        <v>67</v>
      </c>
      <c r="I1516" t="s">
        <v>77</v>
      </c>
      <c r="J1516" t="s">
        <v>5061</v>
      </c>
      <c r="K1516" t="s">
        <v>62</v>
      </c>
      <c r="M1516" t="s">
        <v>41</v>
      </c>
      <c r="N1516" t="s">
        <v>55</v>
      </c>
      <c r="R1516">
        <v>1515</v>
      </c>
      <c r="S1516" t="str">
        <f>PROPER(CustomerSupport[[#This Row],[Resolution]])</f>
        <v/>
      </c>
      <c r="T1516" t="str">
        <f>TRIM(CustomerSupport[[#This Row],[Customer Name]])</f>
        <v>Jennifer Wu</v>
      </c>
      <c r="U1516">
        <f>MONTH(CustomerSupport[[#This Row],[Date of Purchase]])</f>
        <v>4</v>
      </c>
      <c r="V1516" t="str">
        <f>TEXT('Working data'!G1516,"mmmm")</f>
        <v>April</v>
      </c>
      <c r="W1516">
        <f>YEAR(CustomerSupport[[#This Row],[Date of Purchase]])</f>
        <v>2020</v>
      </c>
      <c r="X1516" t="str">
        <f t="shared" si="23"/>
        <v/>
      </c>
    </row>
    <row r="1517" spans="1:24" ht="14.25" customHeight="1" x14ac:dyDescent="0.4">
      <c r="A1517">
        <v>1516</v>
      </c>
      <c r="B1517" t="s">
        <v>5062</v>
      </c>
      <c r="C1517" t="s">
        <v>5063</v>
      </c>
      <c r="D1517">
        <v>51</v>
      </c>
      <c r="E1517" t="s">
        <v>58</v>
      </c>
      <c r="F1517" t="s">
        <v>202</v>
      </c>
      <c r="G1517" s="1">
        <v>44087</v>
      </c>
      <c r="H1517" t="s">
        <v>59</v>
      </c>
      <c r="I1517" t="s">
        <v>141</v>
      </c>
      <c r="J1517" s="2" t="s">
        <v>5064</v>
      </c>
      <c r="K1517" t="s">
        <v>24</v>
      </c>
      <c r="M1517" t="s">
        <v>25</v>
      </c>
      <c r="N1517" t="s">
        <v>83</v>
      </c>
      <c r="O1517" s="3">
        <v>45078.730196759258</v>
      </c>
      <c r="R1517">
        <v>1516</v>
      </c>
      <c r="S1517" t="str">
        <f>PROPER(CustomerSupport[[#This Row],[Resolution]])</f>
        <v/>
      </c>
      <c r="T1517" t="str">
        <f>TRIM(CustomerSupport[[#This Row],[Customer Name]])</f>
        <v>Andrew Haynes</v>
      </c>
      <c r="U1517">
        <f>MONTH(CustomerSupport[[#This Row],[Date of Purchase]])</f>
        <v>9</v>
      </c>
      <c r="V1517" t="str">
        <f>TEXT('Working data'!G1517,"mmmm")</f>
        <v>September</v>
      </c>
      <c r="W1517">
        <f>YEAR(CustomerSupport[[#This Row],[Date of Purchase]])</f>
        <v>2020</v>
      </c>
      <c r="X1517" t="str">
        <f t="shared" si="23"/>
        <v/>
      </c>
    </row>
    <row r="1518" spans="1:24" ht="14.25" customHeight="1" x14ac:dyDescent="0.4">
      <c r="A1518">
        <v>1517</v>
      </c>
      <c r="B1518" t="s">
        <v>5065</v>
      </c>
      <c r="C1518" t="s">
        <v>5066</v>
      </c>
      <c r="D1518">
        <v>50</v>
      </c>
      <c r="E1518" t="s">
        <v>29</v>
      </c>
      <c r="F1518" t="s">
        <v>219</v>
      </c>
      <c r="G1518" s="1">
        <v>44191</v>
      </c>
      <c r="H1518" t="s">
        <v>66</v>
      </c>
      <c r="I1518" t="s">
        <v>37</v>
      </c>
      <c r="J1518" s="2" t="s">
        <v>5067</v>
      </c>
      <c r="K1518" t="s">
        <v>62</v>
      </c>
      <c r="M1518" t="s">
        <v>89</v>
      </c>
      <c r="N1518" t="s">
        <v>26</v>
      </c>
      <c r="R1518">
        <v>1517</v>
      </c>
      <c r="S1518" t="str">
        <f>PROPER(CustomerSupport[[#This Row],[Resolution]])</f>
        <v/>
      </c>
      <c r="T1518" t="str">
        <f>TRIM(CustomerSupport[[#This Row],[Customer Name]])</f>
        <v>Kaylee Watson</v>
      </c>
      <c r="U1518">
        <f>MONTH(CustomerSupport[[#This Row],[Date of Purchase]])</f>
        <v>12</v>
      </c>
      <c r="V1518" t="str">
        <f>TEXT('Working data'!G1518,"mmmm")</f>
        <v>December</v>
      </c>
      <c r="W1518">
        <f>YEAR(CustomerSupport[[#This Row],[Date of Purchase]])</f>
        <v>2020</v>
      </c>
      <c r="X1518" t="str">
        <f t="shared" si="23"/>
        <v/>
      </c>
    </row>
    <row r="1519" spans="1:24" ht="14.25" customHeight="1" x14ac:dyDescent="0.4">
      <c r="A1519">
        <v>1518</v>
      </c>
      <c r="B1519" t="s">
        <v>5068</v>
      </c>
      <c r="C1519" t="s">
        <v>5069</v>
      </c>
      <c r="D1519">
        <v>56</v>
      </c>
      <c r="E1519" t="s">
        <v>19</v>
      </c>
      <c r="F1519" t="s">
        <v>71</v>
      </c>
      <c r="G1519" s="1">
        <v>44297</v>
      </c>
      <c r="H1519" t="s">
        <v>67</v>
      </c>
      <c r="I1519" t="s">
        <v>52</v>
      </c>
      <c r="J1519" t="s">
        <v>5070</v>
      </c>
      <c r="K1519" t="s">
        <v>24</v>
      </c>
      <c r="M1519" t="s">
        <v>89</v>
      </c>
      <c r="N1519" t="s">
        <v>83</v>
      </c>
      <c r="O1519" s="3">
        <v>45078.582314814812</v>
      </c>
      <c r="R1519">
        <v>1518</v>
      </c>
      <c r="S1519" t="str">
        <f>PROPER(CustomerSupport[[#This Row],[Resolution]])</f>
        <v/>
      </c>
      <c r="T1519" t="str">
        <f>TRIM(CustomerSupport[[#This Row],[Customer Name]])</f>
        <v>Evan Brown</v>
      </c>
      <c r="U1519">
        <f>MONTH(CustomerSupport[[#This Row],[Date of Purchase]])</f>
        <v>4</v>
      </c>
      <c r="V1519" t="str">
        <f>TEXT('Working data'!G1519,"mmmm")</f>
        <v>April</v>
      </c>
      <c r="W1519">
        <f>YEAR(CustomerSupport[[#This Row],[Date of Purchase]])</f>
        <v>2021</v>
      </c>
      <c r="X1519" t="str">
        <f t="shared" si="23"/>
        <v/>
      </c>
    </row>
    <row r="1520" spans="1:24" ht="14.25" customHeight="1" x14ac:dyDescent="0.4">
      <c r="A1520">
        <v>1519</v>
      </c>
      <c r="B1520" t="s">
        <v>5071</v>
      </c>
      <c r="C1520" t="s">
        <v>5072</v>
      </c>
      <c r="D1520">
        <v>24</v>
      </c>
      <c r="E1520" t="s">
        <v>58</v>
      </c>
      <c r="F1520" t="s">
        <v>71</v>
      </c>
      <c r="G1520" s="1">
        <v>44340</v>
      </c>
      <c r="H1520" t="s">
        <v>45</v>
      </c>
      <c r="I1520" t="s">
        <v>31</v>
      </c>
      <c r="J1520" s="2" t="s">
        <v>5073</v>
      </c>
      <c r="K1520" t="s">
        <v>62</v>
      </c>
      <c r="M1520" t="s">
        <v>41</v>
      </c>
      <c r="N1520" t="s">
        <v>55</v>
      </c>
      <c r="R1520">
        <v>1519</v>
      </c>
      <c r="S1520" t="str">
        <f>PROPER(CustomerSupport[[#This Row],[Resolution]])</f>
        <v/>
      </c>
      <c r="T1520" t="str">
        <f>TRIM(CustomerSupport[[#This Row],[Customer Name]])</f>
        <v>Steven Kim</v>
      </c>
      <c r="U1520">
        <f>MONTH(CustomerSupport[[#This Row],[Date of Purchase]])</f>
        <v>5</v>
      </c>
      <c r="V1520" t="str">
        <f>TEXT('Working data'!G1520,"mmmm")</f>
        <v>May</v>
      </c>
      <c r="W1520">
        <f>YEAR(CustomerSupport[[#This Row],[Date of Purchase]])</f>
        <v>2021</v>
      </c>
      <c r="X1520" t="str">
        <f t="shared" si="23"/>
        <v/>
      </c>
    </row>
    <row r="1521" spans="1:24" ht="14.25" customHeight="1" x14ac:dyDescent="0.4">
      <c r="A1521">
        <v>1520</v>
      </c>
      <c r="B1521" t="s">
        <v>5074</v>
      </c>
      <c r="C1521" t="s">
        <v>5075</v>
      </c>
      <c r="D1521">
        <v>54</v>
      </c>
      <c r="E1521" t="s">
        <v>29</v>
      </c>
      <c r="F1521" t="s">
        <v>125</v>
      </c>
      <c r="G1521" s="1">
        <v>44550</v>
      </c>
      <c r="H1521" t="s">
        <v>59</v>
      </c>
      <c r="I1521" t="s">
        <v>93</v>
      </c>
      <c r="J1521" s="2" t="s">
        <v>5076</v>
      </c>
      <c r="K1521" t="s">
        <v>24</v>
      </c>
      <c r="M1521" t="s">
        <v>89</v>
      </c>
      <c r="N1521" t="s">
        <v>55</v>
      </c>
      <c r="O1521" s="3">
        <v>45078.695543981485</v>
      </c>
      <c r="R1521">
        <v>1520</v>
      </c>
      <c r="S1521" t="str">
        <f>PROPER(CustomerSupport[[#This Row],[Resolution]])</f>
        <v/>
      </c>
      <c r="T1521" t="str">
        <f>TRIM(CustomerSupport[[#This Row],[Customer Name]])</f>
        <v>Eric Myers</v>
      </c>
      <c r="U1521">
        <f>MONTH(CustomerSupport[[#This Row],[Date of Purchase]])</f>
        <v>12</v>
      </c>
      <c r="V1521" t="str">
        <f>TEXT('Working data'!G1521,"mmmm")</f>
        <v>December</v>
      </c>
      <c r="W1521">
        <f>YEAR(CustomerSupport[[#This Row],[Date of Purchase]])</f>
        <v>2021</v>
      </c>
      <c r="X1521" t="str">
        <f t="shared" si="23"/>
        <v/>
      </c>
    </row>
    <row r="1522" spans="1:24" ht="14.25" customHeight="1" x14ac:dyDescent="0.4">
      <c r="A1522">
        <v>1521</v>
      </c>
      <c r="B1522" t="s">
        <v>5077</v>
      </c>
      <c r="C1522" t="s">
        <v>5078</v>
      </c>
      <c r="D1522">
        <v>63</v>
      </c>
      <c r="E1522" t="s">
        <v>19</v>
      </c>
      <c r="F1522" t="s">
        <v>125</v>
      </c>
      <c r="G1522" s="1">
        <v>44522</v>
      </c>
      <c r="H1522" t="s">
        <v>21</v>
      </c>
      <c r="I1522" t="s">
        <v>72</v>
      </c>
      <c r="J1522" t="s">
        <v>1885</v>
      </c>
      <c r="K1522" t="s">
        <v>62</v>
      </c>
      <c r="M1522" t="s">
        <v>89</v>
      </c>
      <c r="N1522" t="s">
        <v>33</v>
      </c>
      <c r="R1522">
        <v>1521</v>
      </c>
      <c r="S1522" t="str">
        <f>PROPER(CustomerSupport[[#This Row],[Resolution]])</f>
        <v/>
      </c>
      <c r="T1522" t="str">
        <f>TRIM(CustomerSupport[[#This Row],[Customer Name]])</f>
        <v>Joshua Jones</v>
      </c>
      <c r="U1522">
        <f>MONTH(CustomerSupport[[#This Row],[Date of Purchase]])</f>
        <v>11</v>
      </c>
      <c r="V1522" t="str">
        <f>TEXT('Working data'!G1522,"mmmm")</f>
        <v>November</v>
      </c>
      <c r="W1522">
        <f>YEAR(CustomerSupport[[#This Row],[Date of Purchase]])</f>
        <v>2021</v>
      </c>
      <c r="X1522" t="str">
        <f t="shared" si="23"/>
        <v/>
      </c>
    </row>
    <row r="1523" spans="1:24" ht="14.25" customHeight="1" x14ac:dyDescent="0.4">
      <c r="A1523">
        <v>1522</v>
      </c>
      <c r="B1523" t="s">
        <v>5079</v>
      </c>
      <c r="C1523" t="s">
        <v>5080</v>
      </c>
      <c r="D1523">
        <v>18</v>
      </c>
      <c r="E1523" t="s">
        <v>58</v>
      </c>
      <c r="F1523" t="s">
        <v>44</v>
      </c>
      <c r="G1523" s="1">
        <v>44400</v>
      </c>
      <c r="H1523" t="s">
        <v>21</v>
      </c>
      <c r="I1523" t="s">
        <v>141</v>
      </c>
      <c r="J1523" s="2" t="s">
        <v>5081</v>
      </c>
      <c r="K1523" t="s">
        <v>62</v>
      </c>
      <c r="M1523" t="s">
        <v>89</v>
      </c>
      <c r="N1523" t="s">
        <v>55</v>
      </c>
      <c r="R1523">
        <v>1522</v>
      </c>
      <c r="S1523" t="str">
        <f>PROPER(CustomerSupport[[#This Row],[Resolution]])</f>
        <v/>
      </c>
      <c r="T1523" t="str">
        <f>TRIM(CustomerSupport[[#This Row],[Customer Name]])</f>
        <v>Kelly Henderson</v>
      </c>
      <c r="U1523">
        <f>MONTH(CustomerSupport[[#This Row],[Date of Purchase]])</f>
        <v>7</v>
      </c>
      <c r="V1523" t="str">
        <f>TEXT('Working data'!G1523,"mmmm")</f>
        <v>July</v>
      </c>
      <c r="W1523">
        <f>YEAR(CustomerSupport[[#This Row],[Date of Purchase]])</f>
        <v>2021</v>
      </c>
      <c r="X1523" t="str">
        <f t="shared" si="23"/>
        <v/>
      </c>
    </row>
    <row r="1524" spans="1:24" ht="14.25" customHeight="1" x14ac:dyDescent="0.4">
      <c r="A1524">
        <v>1523</v>
      </c>
      <c r="B1524" t="s">
        <v>5082</v>
      </c>
      <c r="C1524" t="s">
        <v>5083</v>
      </c>
      <c r="D1524">
        <v>21</v>
      </c>
      <c r="E1524" t="s">
        <v>58</v>
      </c>
      <c r="F1524" t="s">
        <v>161</v>
      </c>
      <c r="G1524" s="1">
        <v>44454</v>
      </c>
      <c r="H1524" t="s">
        <v>67</v>
      </c>
      <c r="I1524" t="s">
        <v>113</v>
      </c>
      <c r="J1524" s="2" t="s">
        <v>5084</v>
      </c>
      <c r="K1524" t="s">
        <v>24</v>
      </c>
      <c r="M1524" t="s">
        <v>25</v>
      </c>
      <c r="N1524" t="s">
        <v>33</v>
      </c>
      <c r="O1524" s="3">
        <v>45078.239328703705</v>
      </c>
      <c r="R1524">
        <v>1523</v>
      </c>
      <c r="S1524" t="str">
        <f>PROPER(CustomerSupport[[#This Row],[Resolution]])</f>
        <v/>
      </c>
      <c r="T1524" t="str">
        <f>TRIM(CustomerSupport[[#This Row],[Customer Name]])</f>
        <v>Michael Hernandez</v>
      </c>
      <c r="U1524">
        <f>MONTH(CustomerSupport[[#This Row],[Date of Purchase]])</f>
        <v>9</v>
      </c>
      <c r="V1524" t="str">
        <f>TEXT('Working data'!G1524,"mmmm")</f>
        <v>September</v>
      </c>
      <c r="W1524">
        <f>YEAR(CustomerSupport[[#This Row],[Date of Purchase]])</f>
        <v>2021</v>
      </c>
      <c r="X1524" t="str">
        <f t="shared" si="23"/>
        <v/>
      </c>
    </row>
    <row r="1525" spans="1:24" ht="14.25" customHeight="1" x14ac:dyDescent="0.4">
      <c r="A1525">
        <v>1524</v>
      </c>
      <c r="B1525" t="s">
        <v>5085</v>
      </c>
      <c r="C1525" t="s">
        <v>5086</v>
      </c>
      <c r="D1525">
        <v>26</v>
      </c>
      <c r="E1525" t="s">
        <v>58</v>
      </c>
      <c r="F1525" t="s">
        <v>207</v>
      </c>
      <c r="G1525" s="1">
        <v>44126</v>
      </c>
      <c r="H1525" t="s">
        <v>59</v>
      </c>
      <c r="I1525" t="s">
        <v>99</v>
      </c>
      <c r="J1525" t="s">
        <v>2370</v>
      </c>
      <c r="K1525" t="s">
        <v>39</v>
      </c>
      <c r="L1525" t="s">
        <v>5087</v>
      </c>
      <c r="M1525" t="s">
        <v>25</v>
      </c>
      <c r="N1525" t="s">
        <v>55</v>
      </c>
      <c r="O1525" s="3">
        <v>45078.552534722221</v>
      </c>
      <c r="P1525" s="3">
        <v>45078.804618055554</v>
      </c>
      <c r="Q1525">
        <v>5</v>
      </c>
      <c r="R1525">
        <v>1524</v>
      </c>
      <c r="S1525" t="str">
        <f>PROPER(CustomerSupport[[#This Row],[Resolution]])</f>
        <v>Impact Field Six Against.</v>
      </c>
      <c r="T1525" t="str">
        <f>TRIM(CustomerSupport[[#This Row],[Customer Name]])</f>
        <v>Elizabeth Zavala</v>
      </c>
      <c r="U1525">
        <f>MONTH(CustomerSupport[[#This Row],[Date of Purchase]])</f>
        <v>10</v>
      </c>
      <c r="V1525" t="str">
        <f>TEXT('Working data'!G1525,"mmmm")</f>
        <v>October</v>
      </c>
      <c r="W1525">
        <f>YEAR(CustomerSupport[[#This Row],[Date of Purchase]])</f>
        <v>2020</v>
      </c>
      <c r="X1525">
        <f t="shared" si="23"/>
        <v>6.0499999999883585</v>
      </c>
    </row>
    <row r="1526" spans="1:24" ht="14.25" customHeight="1" x14ac:dyDescent="0.4">
      <c r="A1526">
        <v>1525</v>
      </c>
      <c r="B1526" t="s">
        <v>5088</v>
      </c>
      <c r="C1526" t="s">
        <v>5089</v>
      </c>
      <c r="D1526">
        <v>58</v>
      </c>
      <c r="E1526" t="s">
        <v>19</v>
      </c>
      <c r="F1526" t="s">
        <v>117</v>
      </c>
      <c r="G1526" s="1">
        <v>44057</v>
      </c>
      <c r="H1526" t="s">
        <v>59</v>
      </c>
      <c r="I1526" t="s">
        <v>22</v>
      </c>
      <c r="J1526" s="2" t="s">
        <v>5090</v>
      </c>
      <c r="K1526" t="s">
        <v>24</v>
      </c>
      <c r="M1526" t="s">
        <v>41</v>
      </c>
      <c r="N1526" t="s">
        <v>55</v>
      </c>
      <c r="O1526" s="3">
        <v>45078.844212962962</v>
      </c>
      <c r="R1526">
        <v>1525</v>
      </c>
      <c r="S1526" t="str">
        <f>PROPER(CustomerSupport[[#This Row],[Resolution]])</f>
        <v/>
      </c>
      <c r="T1526" t="str">
        <f>TRIM(CustomerSupport[[#This Row],[Customer Name]])</f>
        <v>Angela Turner</v>
      </c>
      <c r="U1526">
        <f>MONTH(CustomerSupport[[#This Row],[Date of Purchase]])</f>
        <v>8</v>
      </c>
      <c r="V1526" t="str">
        <f>TEXT('Working data'!G1526,"mmmm")</f>
        <v>August</v>
      </c>
      <c r="W1526">
        <f>YEAR(CustomerSupport[[#This Row],[Date of Purchase]])</f>
        <v>2020</v>
      </c>
      <c r="X1526" t="str">
        <f t="shared" si="23"/>
        <v/>
      </c>
    </row>
    <row r="1527" spans="1:24" ht="14.25" customHeight="1" x14ac:dyDescent="0.4">
      <c r="A1527">
        <v>1526</v>
      </c>
      <c r="B1527" t="s">
        <v>5091</v>
      </c>
      <c r="C1527" t="s">
        <v>5092</v>
      </c>
      <c r="D1527">
        <v>22</v>
      </c>
      <c r="E1527" t="s">
        <v>19</v>
      </c>
      <c r="F1527" t="s">
        <v>211</v>
      </c>
      <c r="G1527" s="1">
        <v>44067</v>
      </c>
      <c r="H1527" t="s">
        <v>21</v>
      </c>
      <c r="I1527" t="s">
        <v>150</v>
      </c>
      <c r="J1527" s="2" t="s">
        <v>5093</v>
      </c>
      <c r="K1527" t="s">
        <v>24</v>
      </c>
      <c r="M1527" t="s">
        <v>25</v>
      </c>
      <c r="N1527" t="s">
        <v>83</v>
      </c>
      <c r="O1527" s="3">
        <v>45078.640069444446</v>
      </c>
      <c r="R1527">
        <v>1526</v>
      </c>
      <c r="S1527" t="str">
        <f>PROPER(CustomerSupport[[#This Row],[Resolution]])</f>
        <v/>
      </c>
      <c r="T1527" t="str">
        <f>TRIM(CustomerSupport[[#This Row],[Customer Name]])</f>
        <v>Ian White</v>
      </c>
      <c r="U1527">
        <f>MONTH(CustomerSupport[[#This Row],[Date of Purchase]])</f>
        <v>8</v>
      </c>
      <c r="V1527" t="str">
        <f>TEXT('Working data'!G1527,"mmmm")</f>
        <v>August</v>
      </c>
      <c r="W1527">
        <f>YEAR(CustomerSupport[[#This Row],[Date of Purchase]])</f>
        <v>2020</v>
      </c>
      <c r="X1527" t="str">
        <f t="shared" si="23"/>
        <v/>
      </c>
    </row>
    <row r="1528" spans="1:24" ht="14.25" customHeight="1" x14ac:dyDescent="0.4">
      <c r="A1528">
        <v>1527</v>
      </c>
      <c r="B1528" t="s">
        <v>5094</v>
      </c>
      <c r="C1528" t="s">
        <v>5095</v>
      </c>
      <c r="D1528">
        <v>21</v>
      </c>
      <c r="E1528" t="s">
        <v>19</v>
      </c>
      <c r="F1528" t="s">
        <v>699</v>
      </c>
      <c r="G1528" s="1">
        <v>44047</v>
      </c>
      <c r="H1528" t="s">
        <v>66</v>
      </c>
      <c r="I1528" t="s">
        <v>37</v>
      </c>
      <c r="J1528" s="2" t="s">
        <v>5096</v>
      </c>
      <c r="K1528" t="s">
        <v>39</v>
      </c>
      <c r="L1528" t="s">
        <v>5097</v>
      </c>
      <c r="M1528" t="s">
        <v>89</v>
      </c>
      <c r="N1528" t="s">
        <v>55</v>
      </c>
      <c r="O1528" s="3">
        <v>45078.322731481479</v>
      </c>
      <c r="P1528" s="3">
        <v>45078.619259259256</v>
      </c>
      <c r="Q1528">
        <v>4</v>
      </c>
      <c r="R1528">
        <v>1527</v>
      </c>
      <c r="S1528" t="str">
        <f>PROPER(CustomerSupport[[#This Row],[Resolution]])</f>
        <v>Visit Whether Customer Off.</v>
      </c>
      <c r="T1528" t="str">
        <f>TRIM(CustomerSupport[[#This Row],[Customer Name]])</f>
        <v>Michele Gray</v>
      </c>
      <c r="U1528">
        <f>MONTH(CustomerSupport[[#This Row],[Date of Purchase]])</f>
        <v>8</v>
      </c>
      <c r="V1528" t="str">
        <f>TEXT('Working data'!G1528,"mmmm")</f>
        <v>August</v>
      </c>
      <c r="W1528">
        <f>YEAR(CustomerSupport[[#This Row],[Date of Purchase]])</f>
        <v>2020</v>
      </c>
      <c r="X1528">
        <f t="shared" si="23"/>
        <v>7.1166666666395031</v>
      </c>
    </row>
    <row r="1529" spans="1:24" ht="14.25" customHeight="1" x14ac:dyDescent="0.4">
      <c r="A1529">
        <v>1528</v>
      </c>
      <c r="B1529" t="s">
        <v>5098</v>
      </c>
      <c r="C1529" t="s">
        <v>5099</v>
      </c>
      <c r="D1529">
        <v>23</v>
      </c>
      <c r="E1529" t="s">
        <v>58</v>
      </c>
      <c r="F1529" t="s">
        <v>207</v>
      </c>
      <c r="G1529" s="1">
        <v>44041</v>
      </c>
      <c r="H1529" t="s">
        <v>67</v>
      </c>
      <c r="I1529" t="s">
        <v>99</v>
      </c>
      <c r="J1529" s="2" t="s">
        <v>5100</v>
      </c>
      <c r="K1529" t="s">
        <v>39</v>
      </c>
      <c r="L1529" t="s">
        <v>5101</v>
      </c>
      <c r="M1529" t="s">
        <v>41</v>
      </c>
      <c r="N1529" t="s">
        <v>26</v>
      </c>
      <c r="O1529" s="3">
        <v>45078.183854166666</v>
      </c>
      <c r="P1529" s="3">
        <v>45078.003298611111</v>
      </c>
      <c r="Q1529">
        <v>5</v>
      </c>
      <c r="R1529">
        <v>1528</v>
      </c>
      <c r="S1529" t="str">
        <f>PROPER(CustomerSupport[[#This Row],[Resolution]])</f>
        <v>Who Position Time Section.</v>
      </c>
      <c r="T1529" t="str">
        <f>TRIM(CustomerSupport[[#This Row],[Customer Name]])</f>
        <v>John Hernandez</v>
      </c>
      <c r="U1529">
        <f>MONTH(CustomerSupport[[#This Row],[Date of Purchase]])</f>
        <v>7</v>
      </c>
      <c r="V1529" t="str">
        <f>TEXT('Working data'!G1529,"mmmm")</f>
        <v>July</v>
      </c>
      <c r="W1529">
        <f>YEAR(CustomerSupport[[#This Row],[Date of Purchase]])</f>
        <v>2020</v>
      </c>
      <c r="X1529">
        <f t="shared" si="23"/>
        <v>-4.3333333333139308</v>
      </c>
    </row>
    <row r="1530" spans="1:24" ht="14.25" customHeight="1" x14ac:dyDescent="0.4">
      <c r="A1530">
        <v>1529</v>
      </c>
      <c r="B1530" t="s">
        <v>5102</v>
      </c>
      <c r="C1530" t="s">
        <v>5103</v>
      </c>
      <c r="D1530">
        <v>70</v>
      </c>
      <c r="E1530" t="s">
        <v>19</v>
      </c>
      <c r="F1530" t="s">
        <v>249</v>
      </c>
      <c r="G1530" s="1">
        <v>44446</v>
      </c>
      <c r="H1530" t="s">
        <v>67</v>
      </c>
      <c r="I1530" t="s">
        <v>93</v>
      </c>
      <c r="J1530" s="2" t="s">
        <v>5104</v>
      </c>
      <c r="K1530" t="s">
        <v>39</v>
      </c>
      <c r="L1530" t="s">
        <v>5105</v>
      </c>
      <c r="M1530" t="s">
        <v>89</v>
      </c>
      <c r="N1530" t="s">
        <v>33</v>
      </c>
      <c r="O1530" s="3">
        <v>45078.129699074074</v>
      </c>
      <c r="P1530" s="3">
        <v>45078.763726851852</v>
      </c>
      <c r="Q1530">
        <v>1</v>
      </c>
      <c r="R1530">
        <v>1529</v>
      </c>
      <c r="S1530" t="str">
        <f>PROPER(CustomerSupport[[#This Row],[Resolution]])</f>
        <v>Front Artist Republican Dark Effort Physical End.</v>
      </c>
      <c r="T1530" t="str">
        <f>TRIM(CustomerSupport[[#This Row],[Customer Name]])</f>
        <v>Alexandra Flores</v>
      </c>
      <c r="U1530">
        <f>MONTH(CustomerSupport[[#This Row],[Date of Purchase]])</f>
        <v>9</v>
      </c>
      <c r="V1530" t="str">
        <f>TEXT('Working data'!G1530,"mmmm")</f>
        <v>September</v>
      </c>
      <c r="W1530">
        <f>YEAR(CustomerSupport[[#This Row],[Date of Purchase]])</f>
        <v>2021</v>
      </c>
      <c r="X1530">
        <f t="shared" si="23"/>
        <v>15.216666666674428</v>
      </c>
    </row>
    <row r="1531" spans="1:24" ht="14.25" customHeight="1" x14ac:dyDescent="0.4">
      <c r="A1531">
        <v>1530</v>
      </c>
      <c r="B1531" t="s">
        <v>5106</v>
      </c>
      <c r="C1531" t="s">
        <v>5107</v>
      </c>
      <c r="D1531">
        <v>36</v>
      </c>
      <c r="E1531" t="s">
        <v>29</v>
      </c>
      <c r="F1531" t="s">
        <v>76</v>
      </c>
      <c r="G1531" s="1">
        <v>44264</v>
      </c>
      <c r="H1531" t="s">
        <v>21</v>
      </c>
      <c r="I1531" t="s">
        <v>31</v>
      </c>
      <c r="J1531" s="2" t="s">
        <v>5108</v>
      </c>
      <c r="K1531" t="s">
        <v>39</v>
      </c>
      <c r="L1531" t="s">
        <v>5109</v>
      </c>
      <c r="M1531" t="s">
        <v>41</v>
      </c>
      <c r="N1531" t="s">
        <v>83</v>
      </c>
      <c r="O1531" s="3">
        <v>45078.33734953704</v>
      </c>
      <c r="P1531" s="3">
        <v>45078.754710648151</v>
      </c>
      <c r="Q1531">
        <v>1</v>
      </c>
      <c r="R1531">
        <v>1530</v>
      </c>
      <c r="S1531" t="str">
        <f>PROPER(CustomerSupport[[#This Row],[Resolution]])</f>
        <v>Thing Conference Who Military Born.</v>
      </c>
      <c r="T1531" t="str">
        <f>TRIM(CustomerSupport[[#This Row],[Customer Name]])</f>
        <v>Jeffrey Rivera</v>
      </c>
      <c r="U1531">
        <f>MONTH(CustomerSupport[[#This Row],[Date of Purchase]])</f>
        <v>3</v>
      </c>
      <c r="V1531" t="str">
        <f>TEXT('Working data'!G1531,"mmmm")</f>
        <v>March</v>
      </c>
      <c r="W1531">
        <f>YEAR(CustomerSupport[[#This Row],[Date of Purchase]])</f>
        <v>2021</v>
      </c>
      <c r="X1531">
        <f t="shared" si="23"/>
        <v>10.016666666662786</v>
      </c>
    </row>
    <row r="1532" spans="1:24" ht="14.25" customHeight="1" x14ac:dyDescent="0.4">
      <c r="A1532">
        <v>1531</v>
      </c>
      <c r="B1532" t="s">
        <v>5110</v>
      </c>
      <c r="C1532" t="s">
        <v>5111</v>
      </c>
      <c r="D1532">
        <v>61</v>
      </c>
      <c r="E1532" t="s">
        <v>58</v>
      </c>
      <c r="F1532" t="s">
        <v>223</v>
      </c>
      <c r="G1532" s="1">
        <v>43908</v>
      </c>
      <c r="H1532" t="s">
        <v>59</v>
      </c>
      <c r="I1532" t="s">
        <v>59</v>
      </c>
      <c r="J1532" s="2" t="s">
        <v>5112</v>
      </c>
      <c r="K1532" t="s">
        <v>62</v>
      </c>
      <c r="M1532" t="s">
        <v>25</v>
      </c>
      <c r="N1532" t="s">
        <v>83</v>
      </c>
      <c r="R1532">
        <v>1531</v>
      </c>
      <c r="S1532" t="str">
        <f>PROPER(CustomerSupport[[#This Row],[Resolution]])</f>
        <v/>
      </c>
      <c r="T1532" t="str">
        <f>TRIM(CustomerSupport[[#This Row],[Customer Name]])</f>
        <v>Jessica Blankenship</v>
      </c>
      <c r="U1532">
        <f>MONTH(CustomerSupport[[#This Row],[Date of Purchase]])</f>
        <v>3</v>
      </c>
      <c r="V1532" t="str">
        <f>TEXT('Working data'!G1532,"mmmm")</f>
        <v>March</v>
      </c>
      <c r="W1532">
        <f>YEAR(CustomerSupport[[#This Row],[Date of Purchase]])</f>
        <v>2020</v>
      </c>
      <c r="X1532" t="str">
        <f t="shared" si="23"/>
        <v/>
      </c>
    </row>
    <row r="1533" spans="1:24" ht="14.25" customHeight="1" x14ac:dyDescent="0.4">
      <c r="A1533">
        <v>1532</v>
      </c>
      <c r="B1533" t="s">
        <v>5113</v>
      </c>
      <c r="C1533" t="s">
        <v>5114</v>
      </c>
      <c r="D1533">
        <v>56</v>
      </c>
      <c r="E1533" t="s">
        <v>19</v>
      </c>
      <c r="F1533" t="s">
        <v>36</v>
      </c>
      <c r="G1533" s="1">
        <v>44329</v>
      </c>
      <c r="H1533" t="s">
        <v>45</v>
      </c>
      <c r="I1533" t="s">
        <v>113</v>
      </c>
      <c r="J1533" s="2" t="s">
        <v>5115</v>
      </c>
      <c r="K1533" t="s">
        <v>62</v>
      </c>
      <c r="M1533" t="s">
        <v>41</v>
      </c>
      <c r="N1533" t="s">
        <v>83</v>
      </c>
      <c r="R1533">
        <v>1532</v>
      </c>
      <c r="S1533" t="str">
        <f>PROPER(CustomerSupport[[#This Row],[Resolution]])</f>
        <v/>
      </c>
      <c r="T1533" t="str">
        <f>TRIM(CustomerSupport[[#This Row],[Customer Name]])</f>
        <v>Lindsay Arnold</v>
      </c>
      <c r="U1533">
        <f>MONTH(CustomerSupport[[#This Row],[Date of Purchase]])</f>
        <v>5</v>
      </c>
      <c r="V1533" t="str">
        <f>TEXT('Working data'!G1533,"mmmm")</f>
        <v>May</v>
      </c>
      <c r="W1533">
        <f>YEAR(CustomerSupport[[#This Row],[Date of Purchase]])</f>
        <v>2021</v>
      </c>
      <c r="X1533" t="str">
        <f t="shared" si="23"/>
        <v/>
      </c>
    </row>
    <row r="1534" spans="1:24" ht="14.25" customHeight="1" x14ac:dyDescent="0.4">
      <c r="A1534">
        <v>1533</v>
      </c>
      <c r="B1534" t="s">
        <v>5116</v>
      </c>
      <c r="C1534" t="s">
        <v>5117</v>
      </c>
      <c r="D1534">
        <v>68</v>
      </c>
      <c r="E1534" t="s">
        <v>29</v>
      </c>
      <c r="F1534" t="s">
        <v>485</v>
      </c>
      <c r="G1534" s="1">
        <v>44276</v>
      </c>
      <c r="H1534" t="s">
        <v>67</v>
      </c>
      <c r="I1534" t="s">
        <v>67</v>
      </c>
      <c r="J1534" s="2" t="s">
        <v>5118</v>
      </c>
      <c r="K1534" t="s">
        <v>39</v>
      </c>
      <c r="L1534" t="s">
        <v>5119</v>
      </c>
      <c r="M1534" t="s">
        <v>41</v>
      </c>
      <c r="N1534" t="s">
        <v>55</v>
      </c>
      <c r="O1534" s="3">
        <v>45078.231168981481</v>
      </c>
      <c r="P1534" s="3">
        <v>45078.404780092591</v>
      </c>
      <c r="Q1534">
        <v>4</v>
      </c>
      <c r="R1534">
        <v>1533</v>
      </c>
      <c r="S1534" t="str">
        <f>PROPER(CustomerSupport[[#This Row],[Resolution]])</f>
        <v>Exist Growth Mention.</v>
      </c>
      <c r="T1534" t="str">
        <f>TRIM(CustomerSupport[[#This Row],[Customer Name]])</f>
        <v>Travis Calderon</v>
      </c>
      <c r="U1534">
        <f>MONTH(CustomerSupport[[#This Row],[Date of Purchase]])</f>
        <v>3</v>
      </c>
      <c r="V1534" t="str">
        <f>TEXT('Working data'!G1534,"mmmm")</f>
        <v>March</v>
      </c>
      <c r="W1534">
        <f>YEAR(CustomerSupport[[#This Row],[Date of Purchase]])</f>
        <v>2021</v>
      </c>
      <c r="X1534">
        <f t="shared" si="23"/>
        <v>4.1666666666278616</v>
      </c>
    </row>
    <row r="1535" spans="1:24" ht="14.25" customHeight="1" x14ac:dyDescent="0.4">
      <c r="A1535">
        <v>1534</v>
      </c>
      <c r="B1535" t="s">
        <v>5120</v>
      </c>
      <c r="C1535" t="s">
        <v>5121</v>
      </c>
      <c r="D1535">
        <v>47</v>
      </c>
      <c r="E1535" t="s">
        <v>29</v>
      </c>
      <c r="F1535" t="s">
        <v>211</v>
      </c>
      <c r="G1535" s="1">
        <v>43981</v>
      </c>
      <c r="H1535" t="s">
        <v>66</v>
      </c>
      <c r="I1535" t="s">
        <v>99</v>
      </c>
      <c r="J1535" s="2" t="s">
        <v>5122</v>
      </c>
      <c r="K1535" t="s">
        <v>24</v>
      </c>
      <c r="M1535" t="s">
        <v>25</v>
      </c>
      <c r="N1535" t="s">
        <v>83</v>
      </c>
      <c r="O1535" s="3">
        <v>45078.331875000003</v>
      </c>
      <c r="R1535">
        <v>1534</v>
      </c>
      <c r="S1535" t="str">
        <f>PROPER(CustomerSupport[[#This Row],[Resolution]])</f>
        <v/>
      </c>
      <c r="T1535" t="str">
        <f>TRIM(CustomerSupport[[#This Row],[Customer Name]])</f>
        <v>Tracy Hughes</v>
      </c>
      <c r="U1535">
        <f>MONTH(CustomerSupport[[#This Row],[Date of Purchase]])</f>
        <v>5</v>
      </c>
      <c r="V1535" t="str">
        <f>TEXT('Working data'!G1535,"mmmm")</f>
        <v>May</v>
      </c>
      <c r="W1535">
        <f>YEAR(CustomerSupport[[#This Row],[Date of Purchase]])</f>
        <v>2020</v>
      </c>
      <c r="X1535" t="str">
        <f t="shared" si="23"/>
        <v/>
      </c>
    </row>
    <row r="1536" spans="1:24" ht="14.25" customHeight="1" x14ac:dyDescent="0.4">
      <c r="A1536">
        <v>1535</v>
      </c>
      <c r="B1536" t="s">
        <v>5123</v>
      </c>
      <c r="C1536" t="s">
        <v>5124</v>
      </c>
      <c r="D1536">
        <v>46</v>
      </c>
      <c r="E1536" t="s">
        <v>19</v>
      </c>
      <c r="F1536" t="s">
        <v>699</v>
      </c>
      <c r="G1536" s="1">
        <v>44199</v>
      </c>
      <c r="H1536" t="s">
        <v>45</v>
      </c>
      <c r="I1536" t="s">
        <v>59</v>
      </c>
      <c r="J1536" t="s">
        <v>5125</v>
      </c>
      <c r="K1536" t="s">
        <v>62</v>
      </c>
      <c r="M1536" t="s">
        <v>41</v>
      </c>
      <c r="N1536" t="s">
        <v>26</v>
      </c>
      <c r="R1536">
        <v>1535</v>
      </c>
      <c r="S1536" t="str">
        <f>PROPER(CustomerSupport[[#This Row],[Resolution]])</f>
        <v/>
      </c>
      <c r="T1536" t="str">
        <f>TRIM(CustomerSupport[[#This Row],[Customer Name]])</f>
        <v>Shelby James</v>
      </c>
      <c r="U1536">
        <f>MONTH(CustomerSupport[[#This Row],[Date of Purchase]])</f>
        <v>1</v>
      </c>
      <c r="V1536" t="str">
        <f>TEXT('Working data'!G1536,"mmmm")</f>
        <v>January</v>
      </c>
      <c r="W1536">
        <f>YEAR(CustomerSupport[[#This Row],[Date of Purchase]])</f>
        <v>2021</v>
      </c>
      <c r="X1536" t="str">
        <f t="shared" si="23"/>
        <v/>
      </c>
    </row>
    <row r="1537" spans="1:24" ht="14.25" customHeight="1" x14ac:dyDescent="0.4">
      <c r="A1537">
        <v>1536</v>
      </c>
      <c r="B1537" t="s">
        <v>5126</v>
      </c>
      <c r="C1537" t="s">
        <v>5127</v>
      </c>
      <c r="D1537">
        <v>66</v>
      </c>
      <c r="E1537" t="s">
        <v>58</v>
      </c>
      <c r="F1537" t="s">
        <v>397</v>
      </c>
      <c r="G1537" s="1">
        <v>44271</v>
      </c>
      <c r="H1537" t="s">
        <v>66</v>
      </c>
      <c r="I1537" t="s">
        <v>113</v>
      </c>
      <c r="J1537" s="2" t="s">
        <v>5128</v>
      </c>
      <c r="K1537" t="s">
        <v>39</v>
      </c>
      <c r="L1537" t="s">
        <v>5129</v>
      </c>
      <c r="M1537" t="s">
        <v>143</v>
      </c>
      <c r="N1537" t="s">
        <v>55</v>
      </c>
      <c r="O1537" s="3">
        <v>45078.586759259262</v>
      </c>
      <c r="P1537" s="3">
        <v>45078.822175925925</v>
      </c>
      <c r="Q1537">
        <v>4</v>
      </c>
      <c r="R1537">
        <v>1536</v>
      </c>
      <c r="S1537" t="str">
        <f>PROPER(CustomerSupport[[#This Row],[Resolution]])</f>
        <v>Particularly Pressure Red Hotel Someone Financial.</v>
      </c>
      <c r="T1537" t="str">
        <f>TRIM(CustomerSupport[[#This Row],[Customer Name]])</f>
        <v>Lisa Zhang</v>
      </c>
      <c r="U1537">
        <f>MONTH(CustomerSupport[[#This Row],[Date of Purchase]])</f>
        <v>3</v>
      </c>
      <c r="V1537" t="str">
        <f>TEXT('Working data'!G1537,"mmmm")</f>
        <v>March</v>
      </c>
      <c r="W1537">
        <f>YEAR(CustomerSupport[[#This Row],[Date of Purchase]])</f>
        <v>2021</v>
      </c>
      <c r="X1537">
        <f t="shared" si="23"/>
        <v>5.6499999999068677</v>
      </c>
    </row>
    <row r="1538" spans="1:24" ht="14.25" customHeight="1" x14ac:dyDescent="0.4">
      <c r="A1538">
        <v>1537</v>
      </c>
      <c r="B1538" t="s">
        <v>5130</v>
      </c>
      <c r="C1538" t="s">
        <v>5131</v>
      </c>
      <c r="D1538">
        <v>67</v>
      </c>
      <c r="E1538" t="s">
        <v>58</v>
      </c>
      <c r="F1538" t="s">
        <v>112</v>
      </c>
      <c r="G1538" s="1">
        <v>44243</v>
      </c>
      <c r="H1538" t="s">
        <v>59</v>
      </c>
      <c r="I1538" t="s">
        <v>77</v>
      </c>
      <c r="J1538" t="s">
        <v>1004</v>
      </c>
      <c r="K1538" t="s">
        <v>24</v>
      </c>
      <c r="M1538" t="s">
        <v>41</v>
      </c>
      <c r="N1538" t="s">
        <v>26</v>
      </c>
      <c r="O1538" s="3">
        <v>45078.678437499999</v>
      </c>
      <c r="R1538">
        <v>1537</v>
      </c>
      <c r="S1538" t="str">
        <f>PROPER(CustomerSupport[[#This Row],[Resolution]])</f>
        <v/>
      </c>
      <c r="T1538" t="str">
        <f>TRIM(CustomerSupport[[#This Row],[Customer Name]])</f>
        <v>Kyle Noble</v>
      </c>
      <c r="U1538">
        <f>MONTH(CustomerSupport[[#This Row],[Date of Purchase]])</f>
        <v>2</v>
      </c>
      <c r="V1538" t="str">
        <f>TEXT('Working data'!G1538,"mmmm")</f>
        <v>February</v>
      </c>
      <c r="W1538">
        <f>YEAR(CustomerSupport[[#This Row],[Date of Purchase]])</f>
        <v>2021</v>
      </c>
      <c r="X1538" t="str">
        <f t="shared" ref="X1538:X1601" si="24">IF(OR(O1538="",P1538=""),"",(P1538-O1538)*24)</f>
        <v/>
      </c>
    </row>
    <row r="1539" spans="1:24" ht="14.25" customHeight="1" x14ac:dyDescent="0.4">
      <c r="A1539">
        <v>1538</v>
      </c>
      <c r="B1539" t="s">
        <v>5132</v>
      </c>
      <c r="C1539" t="s">
        <v>5133</v>
      </c>
      <c r="D1539">
        <v>48</v>
      </c>
      <c r="E1539" t="s">
        <v>58</v>
      </c>
      <c r="F1539" t="s">
        <v>92</v>
      </c>
      <c r="G1539" s="1">
        <v>44111</v>
      </c>
      <c r="H1539" t="s">
        <v>67</v>
      </c>
      <c r="I1539" t="s">
        <v>67</v>
      </c>
      <c r="J1539" s="2" t="s">
        <v>5134</v>
      </c>
      <c r="K1539" t="s">
        <v>62</v>
      </c>
      <c r="M1539" t="s">
        <v>41</v>
      </c>
      <c r="N1539" t="s">
        <v>26</v>
      </c>
      <c r="R1539">
        <v>1538</v>
      </c>
      <c r="S1539" t="str">
        <f>PROPER(CustomerSupport[[#This Row],[Resolution]])</f>
        <v/>
      </c>
      <c r="T1539" t="str">
        <f>TRIM(CustomerSupport[[#This Row],[Customer Name]])</f>
        <v>Kelli Wheeler</v>
      </c>
      <c r="U1539">
        <f>MONTH(CustomerSupport[[#This Row],[Date of Purchase]])</f>
        <v>10</v>
      </c>
      <c r="V1539" t="str">
        <f>TEXT('Working data'!G1539,"mmmm")</f>
        <v>October</v>
      </c>
      <c r="W1539">
        <f>YEAR(CustomerSupport[[#This Row],[Date of Purchase]])</f>
        <v>2020</v>
      </c>
      <c r="X1539" t="str">
        <f t="shared" si="24"/>
        <v/>
      </c>
    </row>
    <row r="1540" spans="1:24" ht="14.25" customHeight="1" x14ac:dyDescent="0.4">
      <c r="A1540">
        <v>1539</v>
      </c>
      <c r="B1540" t="s">
        <v>5135</v>
      </c>
      <c r="C1540" t="s">
        <v>5136</v>
      </c>
      <c r="D1540">
        <v>51</v>
      </c>
      <c r="E1540" t="s">
        <v>19</v>
      </c>
      <c r="F1540" t="s">
        <v>125</v>
      </c>
      <c r="G1540" s="1">
        <v>43991</v>
      </c>
      <c r="H1540" t="s">
        <v>66</v>
      </c>
      <c r="I1540" t="s">
        <v>99</v>
      </c>
      <c r="J1540" s="2" t="s">
        <v>5137</v>
      </c>
      <c r="K1540" t="s">
        <v>62</v>
      </c>
      <c r="M1540" t="s">
        <v>41</v>
      </c>
      <c r="N1540" t="s">
        <v>83</v>
      </c>
      <c r="R1540">
        <v>1539</v>
      </c>
      <c r="S1540" t="str">
        <f>PROPER(CustomerSupport[[#This Row],[Resolution]])</f>
        <v/>
      </c>
      <c r="T1540" t="str">
        <f>TRIM(CustomerSupport[[#This Row],[Customer Name]])</f>
        <v>Donald Hanson</v>
      </c>
      <c r="U1540">
        <f>MONTH(CustomerSupport[[#This Row],[Date of Purchase]])</f>
        <v>6</v>
      </c>
      <c r="V1540" t="str">
        <f>TEXT('Working data'!G1540,"mmmm")</f>
        <v>June</v>
      </c>
      <c r="W1540">
        <f>YEAR(CustomerSupport[[#This Row],[Date of Purchase]])</f>
        <v>2020</v>
      </c>
      <c r="X1540" t="str">
        <f t="shared" si="24"/>
        <v/>
      </c>
    </row>
    <row r="1541" spans="1:24" ht="14.25" customHeight="1" x14ac:dyDescent="0.4">
      <c r="A1541">
        <v>1540</v>
      </c>
      <c r="B1541" t="s">
        <v>5138</v>
      </c>
      <c r="C1541" t="s">
        <v>5139</v>
      </c>
      <c r="D1541">
        <v>27</v>
      </c>
      <c r="E1541" t="s">
        <v>29</v>
      </c>
      <c r="F1541" t="s">
        <v>36</v>
      </c>
      <c r="G1541" s="1">
        <v>44082</v>
      </c>
      <c r="H1541" t="s">
        <v>21</v>
      </c>
      <c r="I1541" t="s">
        <v>67</v>
      </c>
      <c r="J1541" s="2" t="s">
        <v>5140</v>
      </c>
      <c r="K1541" t="s">
        <v>24</v>
      </c>
      <c r="M1541" t="s">
        <v>89</v>
      </c>
      <c r="N1541" t="s">
        <v>55</v>
      </c>
      <c r="O1541" s="3">
        <v>45078.18818287037</v>
      </c>
      <c r="R1541">
        <v>1540</v>
      </c>
      <c r="S1541" t="str">
        <f>PROPER(CustomerSupport[[#This Row],[Resolution]])</f>
        <v/>
      </c>
      <c r="T1541" t="str">
        <f>TRIM(CustomerSupport[[#This Row],[Customer Name]])</f>
        <v>David Oliver</v>
      </c>
      <c r="U1541">
        <f>MONTH(CustomerSupport[[#This Row],[Date of Purchase]])</f>
        <v>9</v>
      </c>
      <c r="V1541" t="str">
        <f>TEXT('Working data'!G1541,"mmmm")</f>
        <v>September</v>
      </c>
      <c r="W1541">
        <f>YEAR(CustomerSupport[[#This Row],[Date of Purchase]])</f>
        <v>2020</v>
      </c>
      <c r="X1541" t="str">
        <f t="shared" si="24"/>
        <v/>
      </c>
    </row>
    <row r="1542" spans="1:24" ht="14.25" customHeight="1" x14ac:dyDescent="0.4">
      <c r="A1542">
        <v>1541</v>
      </c>
      <c r="B1542" t="s">
        <v>5141</v>
      </c>
      <c r="C1542" t="s">
        <v>5142</v>
      </c>
      <c r="D1542">
        <v>50</v>
      </c>
      <c r="E1542" t="s">
        <v>58</v>
      </c>
      <c r="F1542" t="s">
        <v>149</v>
      </c>
      <c r="G1542" s="1">
        <v>43986</v>
      </c>
      <c r="H1542" t="s">
        <v>21</v>
      </c>
      <c r="I1542" t="s">
        <v>93</v>
      </c>
      <c r="J1542" t="s">
        <v>5143</v>
      </c>
      <c r="K1542" t="s">
        <v>39</v>
      </c>
      <c r="L1542" t="s">
        <v>5144</v>
      </c>
      <c r="M1542" t="s">
        <v>143</v>
      </c>
      <c r="N1542" t="s">
        <v>83</v>
      </c>
      <c r="O1542" s="3">
        <v>45078.320821759262</v>
      </c>
      <c r="P1542" s="3">
        <v>45078.328460648147</v>
      </c>
      <c r="Q1542">
        <v>5</v>
      </c>
      <c r="R1542">
        <v>1541</v>
      </c>
      <c r="S1542" t="str">
        <f>PROPER(CustomerSupport[[#This Row],[Resolution]])</f>
        <v>Himself Cost Share Make Fine.</v>
      </c>
      <c r="T1542" t="str">
        <f>TRIM(CustomerSupport[[#This Row],[Customer Name]])</f>
        <v>Rachel Moore</v>
      </c>
      <c r="U1542">
        <f>MONTH(CustomerSupport[[#This Row],[Date of Purchase]])</f>
        <v>6</v>
      </c>
      <c r="V1542" t="str">
        <f>TEXT('Working data'!G1542,"mmmm")</f>
        <v>June</v>
      </c>
      <c r="W1542">
        <f>YEAR(CustomerSupport[[#This Row],[Date of Purchase]])</f>
        <v>2020</v>
      </c>
      <c r="X1542">
        <f t="shared" si="24"/>
        <v>0.18333333323244005</v>
      </c>
    </row>
    <row r="1543" spans="1:24" ht="14.25" customHeight="1" x14ac:dyDescent="0.4">
      <c r="A1543">
        <v>1542</v>
      </c>
      <c r="B1543" t="s">
        <v>5145</v>
      </c>
      <c r="C1543" t="s">
        <v>5146</v>
      </c>
      <c r="D1543">
        <v>38</v>
      </c>
      <c r="E1543" t="s">
        <v>29</v>
      </c>
      <c r="F1543" t="s">
        <v>134</v>
      </c>
      <c r="G1543" s="1">
        <v>44309</v>
      </c>
      <c r="H1543" t="s">
        <v>67</v>
      </c>
      <c r="I1543" t="s">
        <v>72</v>
      </c>
      <c r="J1543" t="s">
        <v>5147</v>
      </c>
      <c r="K1543" t="s">
        <v>62</v>
      </c>
      <c r="M1543" t="s">
        <v>25</v>
      </c>
      <c r="N1543" t="s">
        <v>83</v>
      </c>
      <c r="R1543">
        <v>1542</v>
      </c>
      <c r="S1543" t="str">
        <f>PROPER(CustomerSupport[[#This Row],[Resolution]])</f>
        <v/>
      </c>
      <c r="T1543" t="str">
        <f>TRIM(CustomerSupport[[#This Row],[Customer Name]])</f>
        <v>Bethany Juarez</v>
      </c>
      <c r="U1543">
        <f>MONTH(CustomerSupport[[#This Row],[Date of Purchase]])</f>
        <v>4</v>
      </c>
      <c r="V1543" t="str">
        <f>TEXT('Working data'!G1543,"mmmm")</f>
        <v>April</v>
      </c>
      <c r="W1543">
        <f>YEAR(CustomerSupport[[#This Row],[Date of Purchase]])</f>
        <v>2021</v>
      </c>
      <c r="X1543" t="str">
        <f t="shared" si="24"/>
        <v/>
      </c>
    </row>
    <row r="1544" spans="1:24" ht="14.25" customHeight="1" x14ac:dyDescent="0.4">
      <c r="A1544">
        <v>1543</v>
      </c>
      <c r="B1544" t="s">
        <v>5148</v>
      </c>
      <c r="C1544" t="s">
        <v>5149</v>
      </c>
      <c r="D1544">
        <v>34</v>
      </c>
      <c r="E1544" t="s">
        <v>29</v>
      </c>
      <c r="F1544" t="s">
        <v>207</v>
      </c>
      <c r="G1544" s="1">
        <v>43912</v>
      </c>
      <c r="H1544" t="s">
        <v>45</v>
      </c>
      <c r="I1544" t="s">
        <v>113</v>
      </c>
      <c r="J1544" s="2" t="s">
        <v>5150</v>
      </c>
      <c r="K1544" t="s">
        <v>62</v>
      </c>
      <c r="M1544" t="s">
        <v>89</v>
      </c>
      <c r="N1544" t="s">
        <v>83</v>
      </c>
      <c r="R1544">
        <v>1543</v>
      </c>
      <c r="S1544" t="str">
        <f>PROPER(CustomerSupport[[#This Row],[Resolution]])</f>
        <v/>
      </c>
      <c r="T1544" t="str">
        <f>TRIM(CustomerSupport[[#This Row],[Customer Name]])</f>
        <v>Wendy Tran</v>
      </c>
      <c r="U1544">
        <f>MONTH(CustomerSupport[[#This Row],[Date of Purchase]])</f>
        <v>3</v>
      </c>
      <c r="V1544" t="str">
        <f>TEXT('Working data'!G1544,"mmmm")</f>
        <v>March</v>
      </c>
      <c r="W1544">
        <f>YEAR(CustomerSupport[[#This Row],[Date of Purchase]])</f>
        <v>2020</v>
      </c>
      <c r="X1544" t="str">
        <f t="shared" si="24"/>
        <v/>
      </c>
    </row>
    <row r="1545" spans="1:24" ht="14.25" customHeight="1" x14ac:dyDescent="0.4">
      <c r="A1545">
        <v>1544</v>
      </c>
      <c r="B1545" t="s">
        <v>5151</v>
      </c>
      <c r="C1545" t="s">
        <v>5152</v>
      </c>
      <c r="D1545">
        <v>18</v>
      </c>
      <c r="E1545" t="s">
        <v>58</v>
      </c>
      <c r="F1545" t="s">
        <v>36</v>
      </c>
      <c r="G1545" s="1">
        <v>44255</v>
      </c>
      <c r="H1545" t="s">
        <v>59</v>
      </c>
      <c r="I1545" t="s">
        <v>67</v>
      </c>
      <c r="J1545" s="2" t="s">
        <v>5153</v>
      </c>
      <c r="K1545" t="s">
        <v>24</v>
      </c>
      <c r="M1545" t="s">
        <v>143</v>
      </c>
      <c r="N1545" t="s">
        <v>83</v>
      </c>
      <c r="O1545" s="3">
        <v>45078.902118055557</v>
      </c>
      <c r="R1545">
        <v>1544</v>
      </c>
      <c r="S1545" t="str">
        <f>PROPER(CustomerSupport[[#This Row],[Resolution]])</f>
        <v/>
      </c>
      <c r="T1545" t="str">
        <f>TRIM(CustomerSupport[[#This Row],[Customer Name]])</f>
        <v>Jennifer Adkins</v>
      </c>
      <c r="U1545">
        <f>MONTH(CustomerSupport[[#This Row],[Date of Purchase]])</f>
        <v>2</v>
      </c>
      <c r="V1545" t="str">
        <f>TEXT('Working data'!G1545,"mmmm")</f>
        <v>February</v>
      </c>
      <c r="W1545">
        <f>YEAR(CustomerSupport[[#This Row],[Date of Purchase]])</f>
        <v>2021</v>
      </c>
      <c r="X1545" t="str">
        <f t="shared" si="24"/>
        <v/>
      </c>
    </row>
    <row r="1546" spans="1:24" ht="14.25" customHeight="1" x14ac:dyDescent="0.4">
      <c r="A1546">
        <v>1545</v>
      </c>
      <c r="B1546" t="s">
        <v>5154</v>
      </c>
      <c r="C1546" t="s">
        <v>5155</v>
      </c>
      <c r="D1546">
        <v>33</v>
      </c>
      <c r="E1546" t="s">
        <v>29</v>
      </c>
      <c r="F1546" t="s">
        <v>286</v>
      </c>
      <c r="G1546" s="1">
        <v>44133</v>
      </c>
      <c r="H1546" t="s">
        <v>21</v>
      </c>
      <c r="I1546" t="s">
        <v>37</v>
      </c>
      <c r="J1546" t="s">
        <v>442</v>
      </c>
      <c r="K1546" t="s">
        <v>39</v>
      </c>
      <c r="L1546" t="s">
        <v>5156</v>
      </c>
      <c r="M1546" t="s">
        <v>25</v>
      </c>
      <c r="N1546" t="s">
        <v>26</v>
      </c>
      <c r="O1546" s="3">
        <v>45078.059756944444</v>
      </c>
      <c r="P1546" s="3">
        <v>45078.629895833335</v>
      </c>
      <c r="Q1546">
        <v>1</v>
      </c>
      <c r="R1546">
        <v>1545</v>
      </c>
      <c r="S1546" t="str">
        <f>PROPER(CustomerSupport[[#This Row],[Resolution]])</f>
        <v>Reflect Example Describe Lawyer Skill.</v>
      </c>
      <c r="T1546" t="str">
        <f>TRIM(CustomerSupport[[#This Row],[Customer Name]])</f>
        <v>Kimberly Pratt</v>
      </c>
      <c r="U1546">
        <f>MONTH(CustomerSupport[[#This Row],[Date of Purchase]])</f>
        <v>10</v>
      </c>
      <c r="V1546" t="str">
        <f>TEXT('Working data'!G1546,"mmmm")</f>
        <v>October</v>
      </c>
      <c r="W1546">
        <f>YEAR(CustomerSupport[[#This Row],[Date of Purchase]])</f>
        <v>2020</v>
      </c>
      <c r="X1546">
        <f t="shared" si="24"/>
        <v>13.683333333407063</v>
      </c>
    </row>
    <row r="1547" spans="1:24" ht="14.25" customHeight="1" x14ac:dyDescent="0.4">
      <c r="A1547">
        <v>1546</v>
      </c>
      <c r="B1547" t="s">
        <v>5157</v>
      </c>
      <c r="C1547" t="s">
        <v>5158</v>
      </c>
      <c r="D1547">
        <v>55</v>
      </c>
      <c r="E1547" t="s">
        <v>58</v>
      </c>
      <c r="F1547" t="s">
        <v>125</v>
      </c>
      <c r="G1547" s="1">
        <v>44201</v>
      </c>
      <c r="H1547" t="s">
        <v>45</v>
      </c>
      <c r="I1547" t="s">
        <v>67</v>
      </c>
      <c r="J1547" s="2" t="s">
        <v>5159</v>
      </c>
      <c r="K1547" t="s">
        <v>62</v>
      </c>
      <c r="M1547" t="s">
        <v>25</v>
      </c>
      <c r="N1547" t="s">
        <v>83</v>
      </c>
      <c r="R1547">
        <v>1546</v>
      </c>
      <c r="S1547" t="str">
        <f>PROPER(CustomerSupport[[#This Row],[Resolution]])</f>
        <v/>
      </c>
      <c r="T1547" t="str">
        <f>TRIM(CustomerSupport[[#This Row],[Customer Name]])</f>
        <v>Eric Arnold</v>
      </c>
      <c r="U1547">
        <f>MONTH(CustomerSupport[[#This Row],[Date of Purchase]])</f>
        <v>1</v>
      </c>
      <c r="V1547" t="str">
        <f>TEXT('Working data'!G1547,"mmmm")</f>
        <v>January</v>
      </c>
      <c r="W1547">
        <f>YEAR(CustomerSupport[[#This Row],[Date of Purchase]])</f>
        <v>2021</v>
      </c>
      <c r="X1547" t="str">
        <f t="shared" si="24"/>
        <v/>
      </c>
    </row>
    <row r="1548" spans="1:24" ht="14.25" customHeight="1" x14ac:dyDescent="0.4">
      <c r="A1548">
        <v>1547</v>
      </c>
      <c r="B1548" t="s">
        <v>5160</v>
      </c>
      <c r="C1548" t="s">
        <v>5161</v>
      </c>
      <c r="D1548">
        <v>46</v>
      </c>
      <c r="E1548" t="s">
        <v>19</v>
      </c>
      <c r="F1548" t="s">
        <v>30</v>
      </c>
      <c r="G1548" s="1">
        <v>43877</v>
      </c>
      <c r="H1548" t="s">
        <v>21</v>
      </c>
      <c r="I1548" t="s">
        <v>99</v>
      </c>
      <c r="J1548" t="s">
        <v>5162</v>
      </c>
      <c r="K1548" t="s">
        <v>39</v>
      </c>
      <c r="L1548" t="s">
        <v>5163</v>
      </c>
      <c r="M1548" t="s">
        <v>89</v>
      </c>
      <c r="N1548" t="s">
        <v>33</v>
      </c>
      <c r="O1548" s="3">
        <v>45078.07508101852</v>
      </c>
      <c r="P1548" s="3">
        <v>45077.972997685189</v>
      </c>
      <c r="Q1548">
        <v>3</v>
      </c>
      <c r="R1548">
        <v>1547</v>
      </c>
      <c r="S1548" t="str">
        <f>PROPER(CustomerSupport[[#This Row],[Resolution]])</f>
        <v>Listen North Plan Believe Population.</v>
      </c>
      <c r="T1548" t="str">
        <f>TRIM(CustomerSupport[[#This Row],[Customer Name]])</f>
        <v>Joe Mckee</v>
      </c>
      <c r="U1548">
        <f>MONTH(CustomerSupport[[#This Row],[Date of Purchase]])</f>
        <v>2</v>
      </c>
      <c r="V1548" t="str">
        <f>TEXT('Working data'!G1548,"mmmm")</f>
        <v>February</v>
      </c>
      <c r="W1548">
        <f>YEAR(CustomerSupport[[#This Row],[Date of Purchase]])</f>
        <v>2020</v>
      </c>
      <c r="X1548">
        <f t="shared" si="24"/>
        <v>-2.4499999999534339</v>
      </c>
    </row>
    <row r="1549" spans="1:24" ht="14.25" customHeight="1" x14ac:dyDescent="0.4">
      <c r="A1549">
        <v>1548</v>
      </c>
      <c r="B1549" t="s">
        <v>5164</v>
      </c>
      <c r="C1549" t="s">
        <v>5165</v>
      </c>
      <c r="D1549">
        <v>68</v>
      </c>
      <c r="E1549" t="s">
        <v>19</v>
      </c>
      <c r="F1549" t="s">
        <v>456</v>
      </c>
      <c r="G1549" s="1">
        <v>44482</v>
      </c>
      <c r="H1549" t="s">
        <v>59</v>
      </c>
      <c r="I1549" t="s">
        <v>141</v>
      </c>
      <c r="J1549" s="2" t="s">
        <v>5166</v>
      </c>
      <c r="K1549" t="s">
        <v>24</v>
      </c>
      <c r="M1549" t="s">
        <v>143</v>
      </c>
      <c r="N1549" t="s">
        <v>55</v>
      </c>
      <c r="O1549" s="3">
        <v>45078.611898148149</v>
      </c>
      <c r="R1549">
        <v>1548</v>
      </c>
      <c r="S1549" t="str">
        <f>PROPER(CustomerSupport[[#This Row],[Resolution]])</f>
        <v/>
      </c>
      <c r="T1549" t="str">
        <f>TRIM(CustomerSupport[[#This Row],[Customer Name]])</f>
        <v>Jill Duncan</v>
      </c>
      <c r="U1549">
        <f>MONTH(CustomerSupport[[#This Row],[Date of Purchase]])</f>
        <v>10</v>
      </c>
      <c r="V1549" t="str">
        <f>TEXT('Working data'!G1549,"mmmm")</f>
        <v>October</v>
      </c>
      <c r="W1549">
        <f>YEAR(CustomerSupport[[#This Row],[Date of Purchase]])</f>
        <v>2021</v>
      </c>
      <c r="X1549" t="str">
        <f t="shared" si="24"/>
        <v/>
      </c>
    </row>
    <row r="1550" spans="1:24" ht="14.25" customHeight="1" x14ac:dyDescent="0.4">
      <c r="A1550">
        <v>1549</v>
      </c>
      <c r="B1550" t="s">
        <v>5167</v>
      </c>
      <c r="C1550" t="s">
        <v>5168</v>
      </c>
      <c r="D1550">
        <v>54</v>
      </c>
      <c r="E1550" t="s">
        <v>58</v>
      </c>
      <c r="F1550" t="s">
        <v>76</v>
      </c>
      <c r="G1550" s="1">
        <v>43856</v>
      </c>
      <c r="H1550" t="s">
        <v>66</v>
      </c>
      <c r="I1550" t="s">
        <v>93</v>
      </c>
      <c r="J1550" t="s">
        <v>5169</v>
      </c>
      <c r="K1550" t="s">
        <v>39</v>
      </c>
      <c r="L1550" t="s">
        <v>5170</v>
      </c>
      <c r="M1550" t="s">
        <v>25</v>
      </c>
      <c r="N1550" t="s">
        <v>26</v>
      </c>
      <c r="O1550" s="3">
        <v>45077.990381944444</v>
      </c>
      <c r="P1550" s="3">
        <v>45078.645243055558</v>
      </c>
      <c r="Q1550">
        <v>3</v>
      </c>
      <c r="R1550">
        <v>1549</v>
      </c>
      <c r="S1550" t="str">
        <f>PROPER(CustomerSupport[[#This Row],[Resolution]])</f>
        <v>Bag Civil West Agreement.</v>
      </c>
      <c r="T1550" t="str">
        <f>TRIM(CustomerSupport[[#This Row],[Customer Name]])</f>
        <v>Bradley Walters</v>
      </c>
      <c r="U1550">
        <f>MONTH(CustomerSupport[[#This Row],[Date of Purchase]])</f>
        <v>1</v>
      </c>
      <c r="V1550" t="str">
        <f>TEXT('Working data'!G1550,"mmmm")</f>
        <v>January</v>
      </c>
      <c r="W1550">
        <f>YEAR(CustomerSupport[[#This Row],[Date of Purchase]])</f>
        <v>2020</v>
      </c>
      <c r="X1550">
        <f t="shared" si="24"/>
        <v>15.716666666732635</v>
      </c>
    </row>
    <row r="1551" spans="1:24" ht="14.25" customHeight="1" x14ac:dyDescent="0.4">
      <c r="A1551">
        <v>1550</v>
      </c>
      <c r="B1551" t="s">
        <v>5171</v>
      </c>
      <c r="C1551" t="s">
        <v>2606</v>
      </c>
      <c r="D1551">
        <v>48</v>
      </c>
      <c r="E1551" t="s">
        <v>29</v>
      </c>
      <c r="F1551" t="s">
        <v>125</v>
      </c>
      <c r="G1551" s="1">
        <v>44379</v>
      </c>
      <c r="H1551" t="s">
        <v>66</v>
      </c>
      <c r="I1551" t="s">
        <v>31</v>
      </c>
      <c r="J1551" t="s">
        <v>5172</v>
      </c>
      <c r="K1551" t="s">
        <v>24</v>
      </c>
      <c r="M1551" t="s">
        <v>143</v>
      </c>
      <c r="N1551" t="s">
        <v>26</v>
      </c>
      <c r="O1551" s="3">
        <v>45078.373043981483</v>
      </c>
      <c r="R1551">
        <v>1550</v>
      </c>
      <c r="S1551" t="str">
        <f>PROPER(CustomerSupport[[#This Row],[Resolution]])</f>
        <v/>
      </c>
      <c r="T1551" t="str">
        <f>TRIM(CustomerSupport[[#This Row],[Customer Name]])</f>
        <v>Thomas Wolf</v>
      </c>
      <c r="U1551">
        <f>MONTH(CustomerSupport[[#This Row],[Date of Purchase]])</f>
        <v>7</v>
      </c>
      <c r="V1551" t="str">
        <f>TEXT('Working data'!G1551,"mmmm")</f>
        <v>July</v>
      </c>
      <c r="W1551">
        <f>YEAR(CustomerSupport[[#This Row],[Date of Purchase]])</f>
        <v>2021</v>
      </c>
      <c r="X1551" t="str">
        <f t="shared" si="24"/>
        <v/>
      </c>
    </row>
    <row r="1552" spans="1:24" ht="14.25" customHeight="1" x14ac:dyDescent="0.4">
      <c r="A1552">
        <v>1551</v>
      </c>
      <c r="B1552" t="s">
        <v>5173</v>
      </c>
      <c r="C1552" t="s">
        <v>5174</v>
      </c>
      <c r="D1552">
        <v>30</v>
      </c>
      <c r="E1552" t="s">
        <v>29</v>
      </c>
      <c r="F1552" t="s">
        <v>339</v>
      </c>
      <c r="G1552" s="1">
        <v>44371</v>
      </c>
      <c r="H1552" t="s">
        <v>59</v>
      </c>
      <c r="I1552" t="s">
        <v>150</v>
      </c>
      <c r="J1552" s="2" t="s">
        <v>5175</v>
      </c>
      <c r="K1552" t="s">
        <v>24</v>
      </c>
      <c r="M1552" t="s">
        <v>143</v>
      </c>
      <c r="N1552" t="s">
        <v>55</v>
      </c>
      <c r="O1552" s="3">
        <v>45078.83</v>
      </c>
      <c r="R1552">
        <v>1551</v>
      </c>
      <c r="S1552" t="str">
        <f>PROPER(CustomerSupport[[#This Row],[Resolution]])</f>
        <v/>
      </c>
      <c r="T1552" t="str">
        <f>TRIM(CustomerSupport[[#This Row],[Customer Name]])</f>
        <v>Cynthia Herman</v>
      </c>
      <c r="U1552">
        <f>MONTH(CustomerSupport[[#This Row],[Date of Purchase]])</f>
        <v>6</v>
      </c>
      <c r="V1552" t="str">
        <f>TEXT('Working data'!G1552,"mmmm")</f>
        <v>June</v>
      </c>
      <c r="W1552">
        <f>YEAR(CustomerSupport[[#This Row],[Date of Purchase]])</f>
        <v>2021</v>
      </c>
      <c r="X1552" t="str">
        <f t="shared" si="24"/>
        <v/>
      </c>
    </row>
    <row r="1553" spans="1:24" ht="14.25" customHeight="1" x14ac:dyDescent="0.4">
      <c r="A1553">
        <v>1552</v>
      </c>
      <c r="B1553" t="s">
        <v>5176</v>
      </c>
      <c r="C1553" t="s">
        <v>5177</v>
      </c>
      <c r="D1553">
        <v>46</v>
      </c>
      <c r="E1553" t="s">
        <v>58</v>
      </c>
      <c r="F1553" t="s">
        <v>161</v>
      </c>
      <c r="G1553" s="1">
        <v>44182</v>
      </c>
      <c r="H1553" t="s">
        <v>67</v>
      </c>
      <c r="I1553" t="s">
        <v>52</v>
      </c>
      <c r="J1553" s="2" t="s">
        <v>5178</v>
      </c>
      <c r="K1553" t="s">
        <v>62</v>
      </c>
      <c r="M1553" t="s">
        <v>89</v>
      </c>
      <c r="N1553" t="s">
        <v>33</v>
      </c>
      <c r="R1553">
        <v>1552</v>
      </c>
      <c r="S1553" t="str">
        <f>PROPER(CustomerSupport[[#This Row],[Resolution]])</f>
        <v/>
      </c>
      <c r="T1553" t="str">
        <f>TRIM(CustomerSupport[[#This Row],[Customer Name]])</f>
        <v>Anthony English</v>
      </c>
      <c r="U1553">
        <f>MONTH(CustomerSupport[[#This Row],[Date of Purchase]])</f>
        <v>12</v>
      </c>
      <c r="V1553" t="str">
        <f>TEXT('Working data'!G1553,"mmmm")</f>
        <v>December</v>
      </c>
      <c r="W1553">
        <f>YEAR(CustomerSupport[[#This Row],[Date of Purchase]])</f>
        <v>2020</v>
      </c>
      <c r="X1553" t="str">
        <f t="shared" si="24"/>
        <v/>
      </c>
    </row>
    <row r="1554" spans="1:24" ht="14.25" customHeight="1" x14ac:dyDescent="0.4">
      <c r="A1554">
        <v>1553</v>
      </c>
      <c r="B1554" t="s">
        <v>5179</v>
      </c>
      <c r="C1554" t="s">
        <v>5180</v>
      </c>
      <c r="D1554">
        <v>27</v>
      </c>
      <c r="E1554" t="s">
        <v>19</v>
      </c>
      <c r="F1554" t="s">
        <v>281</v>
      </c>
      <c r="G1554" s="1">
        <v>44394</v>
      </c>
      <c r="H1554" t="s">
        <v>66</v>
      </c>
      <c r="I1554" t="s">
        <v>93</v>
      </c>
      <c r="J1554" t="s">
        <v>5181</v>
      </c>
      <c r="K1554" t="s">
        <v>24</v>
      </c>
      <c r="M1554" t="s">
        <v>143</v>
      </c>
      <c r="N1554" t="s">
        <v>55</v>
      </c>
      <c r="O1554" s="3">
        <v>45078.614745370367</v>
      </c>
      <c r="R1554">
        <v>1553</v>
      </c>
      <c r="S1554" t="str">
        <f>PROPER(CustomerSupport[[#This Row],[Resolution]])</f>
        <v/>
      </c>
      <c r="T1554" t="str">
        <f>TRIM(CustomerSupport[[#This Row],[Customer Name]])</f>
        <v>Timothy Ware</v>
      </c>
      <c r="U1554">
        <f>MONTH(CustomerSupport[[#This Row],[Date of Purchase]])</f>
        <v>7</v>
      </c>
      <c r="V1554" t="str">
        <f>TEXT('Working data'!G1554,"mmmm")</f>
        <v>July</v>
      </c>
      <c r="W1554">
        <f>YEAR(CustomerSupport[[#This Row],[Date of Purchase]])</f>
        <v>2021</v>
      </c>
      <c r="X1554" t="str">
        <f t="shared" si="24"/>
        <v/>
      </c>
    </row>
    <row r="1555" spans="1:24" ht="14.25" customHeight="1" x14ac:dyDescent="0.4">
      <c r="A1555">
        <v>1554</v>
      </c>
      <c r="B1555" t="s">
        <v>5182</v>
      </c>
      <c r="C1555" t="s">
        <v>5183</v>
      </c>
      <c r="D1555">
        <v>29</v>
      </c>
      <c r="E1555" t="s">
        <v>19</v>
      </c>
      <c r="F1555" t="s">
        <v>92</v>
      </c>
      <c r="G1555" s="1">
        <v>44158</v>
      </c>
      <c r="H1555" t="s">
        <v>45</v>
      </c>
      <c r="I1555" t="s">
        <v>77</v>
      </c>
      <c r="J1555" s="2" t="s">
        <v>5184</v>
      </c>
      <c r="K1555" t="s">
        <v>39</v>
      </c>
      <c r="L1555" t="s">
        <v>5185</v>
      </c>
      <c r="M1555" t="s">
        <v>89</v>
      </c>
      <c r="N1555" t="s">
        <v>55</v>
      </c>
      <c r="O1555" s="3">
        <v>45078.672395833331</v>
      </c>
      <c r="P1555" s="3">
        <v>45078.056423611109</v>
      </c>
      <c r="Q1555">
        <v>2</v>
      </c>
      <c r="R1555">
        <v>1554</v>
      </c>
      <c r="S1555" t="str">
        <f>PROPER(CustomerSupport[[#This Row],[Resolution]])</f>
        <v>Likely Instead Government Article Throughout Term Bring.</v>
      </c>
      <c r="T1555" t="str">
        <f>TRIM(CustomerSupport[[#This Row],[Customer Name]])</f>
        <v>Christine Long DDS</v>
      </c>
      <c r="U1555">
        <f>MONTH(CustomerSupport[[#This Row],[Date of Purchase]])</f>
        <v>11</v>
      </c>
      <c r="V1555" t="str">
        <f>TEXT('Working data'!G1555,"mmmm")</f>
        <v>November</v>
      </c>
      <c r="W1555">
        <f>YEAR(CustomerSupport[[#This Row],[Date of Purchase]])</f>
        <v>2020</v>
      </c>
      <c r="X1555">
        <f t="shared" si="24"/>
        <v>-14.783333333325572</v>
      </c>
    </row>
    <row r="1556" spans="1:24" ht="14.25" customHeight="1" x14ac:dyDescent="0.4">
      <c r="A1556">
        <v>1555</v>
      </c>
      <c r="B1556" t="s">
        <v>5186</v>
      </c>
      <c r="C1556" t="s">
        <v>5187</v>
      </c>
      <c r="D1556">
        <v>22</v>
      </c>
      <c r="E1556" t="s">
        <v>19</v>
      </c>
      <c r="F1556" t="s">
        <v>107</v>
      </c>
      <c r="G1556" s="1">
        <v>44513</v>
      </c>
      <c r="H1556" t="s">
        <v>59</v>
      </c>
      <c r="I1556" t="s">
        <v>177</v>
      </c>
      <c r="J1556" s="2" t="s">
        <v>5188</v>
      </c>
      <c r="K1556" t="s">
        <v>62</v>
      </c>
      <c r="M1556" t="s">
        <v>89</v>
      </c>
      <c r="N1556" t="s">
        <v>55</v>
      </c>
      <c r="R1556">
        <v>1555</v>
      </c>
      <c r="S1556" t="str">
        <f>PROPER(CustomerSupport[[#This Row],[Resolution]])</f>
        <v/>
      </c>
      <c r="T1556" t="str">
        <f>TRIM(CustomerSupport[[#This Row],[Customer Name]])</f>
        <v>Seth Allen</v>
      </c>
      <c r="U1556">
        <f>MONTH(CustomerSupport[[#This Row],[Date of Purchase]])</f>
        <v>11</v>
      </c>
      <c r="V1556" t="str">
        <f>TEXT('Working data'!G1556,"mmmm")</f>
        <v>November</v>
      </c>
      <c r="W1556">
        <f>YEAR(CustomerSupport[[#This Row],[Date of Purchase]])</f>
        <v>2021</v>
      </c>
      <c r="X1556" t="str">
        <f t="shared" si="24"/>
        <v/>
      </c>
    </row>
    <row r="1557" spans="1:24" ht="14.25" customHeight="1" x14ac:dyDescent="0.4">
      <c r="A1557">
        <v>1556</v>
      </c>
      <c r="B1557" t="s">
        <v>5189</v>
      </c>
      <c r="C1557" t="s">
        <v>5190</v>
      </c>
      <c r="D1557">
        <v>35</v>
      </c>
      <c r="E1557" t="s">
        <v>19</v>
      </c>
      <c r="F1557" t="s">
        <v>149</v>
      </c>
      <c r="G1557" s="1">
        <v>44378</v>
      </c>
      <c r="H1557" t="s">
        <v>21</v>
      </c>
      <c r="I1557" t="s">
        <v>37</v>
      </c>
      <c r="J1557" s="2" t="s">
        <v>5191</v>
      </c>
      <c r="K1557" t="s">
        <v>62</v>
      </c>
      <c r="M1557" t="s">
        <v>89</v>
      </c>
      <c r="N1557" t="s">
        <v>26</v>
      </c>
      <c r="R1557">
        <v>1556</v>
      </c>
      <c r="S1557" t="str">
        <f>PROPER(CustomerSupport[[#This Row],[Resolution]])</f>
        <v/>
      </c>
      <c r="T1557" t="str">
        <f>TRIM(CustomerSupport[[#This Row],[Customer Name]])</f>
        <v>Tanya Cohen</v>
      </c>
      <c r="U1557">
        <f>MONTH(CustomerSupport[[#This Row],[Date of Purchase]])</f>
        <v>7</v>
      </c>
      <c r="V1557" t="str">
        <f>TEXT('Working data'!G1557,"mmmm")</f>
        <v>July</v>
      </c>
      <c r="W1557">
        <f>YEAR(CustomerSupport[[#This Row],[Date of Purchase]])</f>
        <v>2021</v>
      </c>
      <c r="X1557" t="str">
        <f t="shared" si="24"/>
        <v/>
      </c>
    </row>
    <row r="1558" spans="1:24" ht="14.25" customHeight="1" x14ac:dyDescent="0.4">
      <c r="A1558">
        <v>1557</v>
      </c>
      <c r="B1558" t="s">
        <v>5192</v>
      </c>
      <c r="C1558" t="s">
        <v>5193</v>
      </c>
      <c r="D1558">
        <v>41</v>
      </c>
      <c r="E1558" t="s">
        <v>58</v>
      </c>
      <c r="F1558" t="s">
        <v>456</v>
      </c>
      <c r="G1558" s="1">
        <v>44337</v>
      </c>
      <c r="H1558" t="s">
        <v>59</v>
      </c>
      <c r="I1558" t="s">
        <v>22</v>
      </c>
      <c r="J1558" s="2" t="s">
        <v>5194</v>
      </c>
      <c r="K1558" t="s">
        <v>24</v>
      </c>
      <c r="M1558" t="s">
        <v>25</v>
      </c>
      <c r="N1558" t="s">
        <v>26</v>
      </c>
      <c r="O1558" s="3">
        <v>45078.571076388886</v>
      </c>
      <c r="R1558">
        <v>1557</v>
      </c>
      <c r="S1558" t="str">
        <f>PROPER(CustomerSupport[[#This Row],[Resolution]])</f>
        <v/>
      </c>
      <c r="T1558" t="str">
        <f>TRIM(CustomerSupport[[#This Row],[Customer Name]])</f>
        <v>Laura Rhodes</v>
      </c>
      <c r="U1558">
        <f>MONTH(CustomerSupport[[#This Row],[Date of Purchase]])</f>
        <v>5</v>
      </c>
      <c r="V1558" t="str">
        <f>TEXT('Working data'!G1558,"mmmm")</f>
        <v>May</v>
      </c>
      <c r="W1558">
        <f>YEAR(CustomerSupport[[#This Row],[Date of Purchase]])</f>
        <v>2021</v>
      </c>
      <c r="X1558" t="str">
        <f t="shared" si="24"/>
        <v/>
      </c>
    </row>
    <row r="1559" spans="1:24" ht="14.25" customHeight="1" x14ac:dyDescent="0.4">
      <c r="A1559">
        <v>1558</v>
      </c>
      <c r="B1559" t="s">
        <v>5195</v>
      </c>
      <c r="C1559" t="s">
        <v>5196</v>
      </c>
      <c r="D1559">
        <v>20</v>
      </c>
      <c r="E1559" t="s">
        <v>58</v>
      </c>
      <c r="F1559" t="s">
        <v>431</v>
      </c>
      <c r="G1559" s="1">
        <v>44470</v>
      </c>
      <c r="H1559" t="s">
        <v>21</v>
      </c>
      <c r="I1559" t="s">
        <v>60</v>
      </c>
      <c r="J1559" t="s">
        <v>1885</v>
      </c>
      <c r="K1559" t="s">
        <v>39</v>
      </c>
      <c r="L1559" t="s">
        <v>5197</v>
      </c>
      <c r="M1559" t="s">
        <v>89</v>
      </c>
      <c r="N1559" t="s">
        <v>33</v>
      </c>
      <c r="O1559" s="3">
        <v>45078.835659722223</v>
      </c>
      <c r="P1559" s="3">
        <v>45078.725243055553</v>
      </c>
      <c r="Q1559">
        <v>3</v>
      </c>
      <c r="R1559">
        <v>1558</v>
      </c>
      <c r="S1559" t="str">
        <f>PROPER(CustomerSupport[[#This Row],[Resolution]])</f>
        <v>Drop Civil Law Nothing Growth Idea Local.</v>
      </c>
      <c r="T1559" t="str">
        <f>TRIM(CustomerSupport[[#This Row],[Customer Name]])</f>
        <v>Renee Gonzalez</v>
      </c>
      <c r="U1559">
        <f>MONTH(CustomerSupport[[#This Row],[Date of Purchase]])</f>
        <v>10</v>
      </c>
      <c r="V1559" t="str">
        <f>TEXT('Working data'!G1559,"mmmm")</f>
        <v>October</v>
      </c>
      <c r="W1559">
        <f>YEAR(CustomerSupport[[#This Row],[Date of Purchase]])</f>
        <v>2021</v>
      </c>
      <c r="X1559">
        <f t="shared" si="24"/>
        <v>-2.6500000000814907</v>
      </c>
    </row>
    <row r="1560" spans="1:24" ht="14.25" customHeight="1" x14ac:dyDescent="0.4">
      <c r="A1560">
        <v>1559</v>
      </c>
      <c r="B1560" t="s">
        <v>5198</v>
      </c>
      <c r="C1560" t="s">
        <v>5199</v>
      </c>
      <c r="D1560">
        <v>40</v>
      </c>
      <c r="E1560" t="s">
        <v>29</v>
      </c>
      <c r="F1560" t="s">
        <v>281</v>
      </c>
      <c r="G1560" s="1">
        <v>44242</v>
      </c>
      <c r="H1560" t="s">
        <v>67</v>
      </c>
      <c r="I1560" t="s">
        <v>52</v>
      </c>
      <c r="J1560" s="2" t="s">
        <v>5200</v>
      </c>
      <c r="K1560" t="s">
        <v>62</v>
      </c>
      <c r="M1560" t="s">
        <v>143</v>
      </c>
      <c r="N1560" t="s">
        <v>55</v>
      </c>
      <c r="R1560">
        <v>1559</v>
      </c>
      <c r="S1560" t="str">
        <f>PROPER(CustomerSupport[[#This Row],[Resolution]])</f>
        <v/>
      </c>
      <c r="T1560" t="str">
        <f>TRIM(CustomerSupport[[#This Row],[Customer Name]])</f>
        <v>Sarah Thompson</v>
      </c>
      <c r="U1560">
        <f>MONTH(CustomerSupport[[#This Row],[Date of Purchase]])</f>
        <v>2</v>
      </c>
      <c r="V1560" t="str">
        <f>TEXT('Working data'!G1560,"mmmm")</f>
        <v>February</v>
      </c>
      <c r="W1560">
        <f>YEAR(CustomerSupport[[#This Row],[Date of Purchase]])</f>
        <v>2021</v>
      </c>
      <c r="X1560" t="str">
        <f t="shared" si="24"/>
        <v/>
      </c>
    </row>
    <row r="1561" spans="1:24" ht="14.25" customHeight="1" x14ac:dyDescent="0.4">
      <c r="A1561">
        <v>1560</v>
      </c>
      <c r="B1561" t="s">
        <v>5201</v>
      </c>
      <c r="C1561" t="s">
        <v>5202</v>
      </c>
      <c r="D1561">
        <v>25</v>
      </c>
      <c r="E1561" t="s">
        <v>58</v>
      </c>
      <c r="F1561" t="s">
        <v>103</v>
      </c>
      <c r="G1561" s="1">
        <v>43979</v>
      </c>
      <c r="H1561" t="s">
        <v>21</v>
      </c>
      <c r="I1561" t="s">
        <v>93</v>
      </c>
      <c r="J1561" s="2" t="s">
        <v>5203</v>
      </c>
      <c r="K1561" t="s">
        <v>24</v>
      </c>
      <c r="M1561" t="s">
        <v>41</v>
      </c>
      <c r="N1561" t="s">
        <v>83</v>
      </c>
      <c r="O1561" s="3">
        <v>45078.021111111113</v>
      </c>
      <c r="R1561">
        <v>1560</v>
      </c>
      <c r="S1561" t="str">
        <f>PROPER(CustomerSupport[[#This Row],[Resolution]])</f>
        <v/>
      </c>
      <c r="T1561" t="str">
        <f>TRIM(CustomerSupport[[#This Row],[Customer Name]])</f>
        <v>Kristin Mann</v>
      </c>
      <c r="U1561">
        <f>MONTH(CustomerSupport[[#This Row],[Date of Purchase]])</f>
        <v>5</v>
      </c>
      <c r="V1561" t="str">
        <f>TEXT('Working data'!G1561,"mmmm")</f>
        <v>May</v>
      </c>
      <c r="W1561">
        <f>YEAR(CustomerSupport[[#This Row],[Date of Purchase]])</f>
        <v>2020</v>
      </c>
      <c r="X1561" t="str">
        <f t="shared" si="24"/>
        <v/>
      </c>
    </row>
    <row r="1562" spans="1:24" ht="14.25" customHeight="1" x14ac:dyDescent="0.4">
      <c r="A1562">
        <v>1561</v>
      </c>
      <c r="B1562" t="s">
        <v>5204</v>
      </c>
      <c r="C1562" t="s">
        <v>5205</v>
      </c>
      <c r="D1562">
        <v>57</v>
      </c>
      <c r="E1562" t="s">
        <v>58</v>
      </c>
      <c r="F1562" t="s">
        <v>149</v>
      </c>
      <c r="G1562" s="1">
        <v>44054</v>
      </c>
      <c r="H1562" t="s">
        <v>66</v>
      </c>
      <c r="I1562" t="s">
        <v>37</v>
      </c>
      <c r="J1562" s="2" t="s">
        <v>5206</v>
      </c>
      <c r="K1562" t="s">
        <v>24</v>
      </c>
      <c r="M1562" t="s">
        <v>89</v>
      </c>
      <c r="N1562" t="s">
        <v>83</v>
      </c>
      <c r="O1562" s="3">
        <v>45078.231539351851</v>
      </c>
      <c r="R1562">
        <v>1561</v>
      </c>
      <c r="S1562" t="str">
        <f>PROPER(CustomerSupport[[#This Row],[Resolution]])</f>
        <v/>
      </c>
      <c r="T1562" t="str">
        <f>TRIM(CustomerSupport[[#This Row],[Customer Name]])</f>
        <v>Jennifer Daniel</v>
      </c>
      <c r="U1562">
        <f>MONTH(CustomerSupport[[#This Row],[Date of Purchase]])</f>
        <v>8</v>
      </c>
      <c r="V1562" t="str">
        <f>TEXT('Working data'!G1562,"mmmm")</f>
        <v>August</v>
      </c>
      <c r="W1562">
        <f>YEAR(CustomerSupport[[#This Row],[Date of Purchase]])</f>
        <v>2020</v>
      </c>
      <c r="X1562" t="str">
        <f t="shared" si="24"/>
        <v/>
      </c>
    </row>
    <row r="1563" spans="1:24" ht="14.25" customHeight="1" x14ac:dyDescent="0.4">
      <c r="A1563">
        <v>1562</v>
      </c>
      <c r="B1563" t="s">
        <v>5207</v>
      </c>
      <c r="C1563" t="s">
        <v>5208</v>
      </c>
      <c r="D1563">
        <v>52</v>
      </c>
      <c r="E1563" t="s">
        <v>29</v>
      </c>
      <c r="F1563" t="s">
        <v>421</v>
      </c>
      <c r="G1563" s="1">
        <v>43890</v>
      </c>
      <c r="H1563" t="s">
        <v>66</v>
      </c>
      <c r="I1563" t="s">
        <v>113</v>
      </c>
      <c r="J1563" s="2" t="s">
        <v>5209</v>
      </c>
      <c r="K1563" t="s">
        <v>24</v>
      </c>
      <c r="M1563" t="s">
        <v>89</v>
      </c>
      <c r="N1563" t="s">
        <v>83</v>
      </c>
      <c r="O1563" s="3">
        <v>45078.460717592592</v>
      </c>
      <c r="R1563">
        <v>1562</v>
      </c>
      <c r="S1563" t="str">
        <f>PROPER(CustomerSupport[[#This Row],[Resolution]])</f>
        <v/>
      </c>
      <c r="T1563" t="str">
        <f>TRIM(CustomerSupport[[#This Row],[Customer Name]])</f>
        <v>Julie Haley</v>
      </c>
      <c r="U1563">
        <f>MONTH(CustomerSupport[[#This Row],[Date of Purchase]])</f>
        <v>2</v>
      </c>
      <c r="V1563" t="str">
        <f>TEXT('Working data'!G1563,"mmmm")</f>
        <v>February</v>
      </c>
      <c r="W1563">
        <f>YEAR(CustomerSupport[[#This Row],[Date of Purchase]])</f>
        <v>2020</v>
      </c>
      <c r="X1563" t="str">
        <f t="shared" si="24"/>
        <v/>
      </c>
    </row>
    <row r="1564" spans="1:24" ht="14.25" customHeight="1" x14ac:dyDescent="0.4">
      <c r="A1564">
        <v>1563</v>
      </c>
      <c r="B1564" t="s">
        <v>5210</v>
      </c>
      <c r="C1564" t="s">
        <v>5211</v>
      </c>
      <c r="D1564">
        <v>31</v>
      </c>
      <c r="E1564" t="s">
        <v>29</v>
      </c>
      <c r="F1564" t="s">
        <v>129</v>
      </c>
      <c r="G1564" s="1">
        <v>44001</v>
      </c>
      <c r="H1564" t="s">
        <v>67</v>
      </c>
      <c r="I1564" t="s">
        <v>99</v>
      </c>
      <c r="J1564" s="2" t="s">
        <v>5212</v>
      </c>
      <c r="K1564" t="s">
        <v>62</v>
      </c>
      <c r="M1564" t="s">
        <v>89</v>
      </c>
      <c r="N1564" t="s">
        <v>55</v>
      </c>
      <c r="R1564">
        <v>1563</v>
      </c>
      <c r="S1564" t="str">
        <f>PROPER(CustomerSupport[[#This Row],[Resolution]])</f>
        <v/>
      </c>
      <c r="T1564" t="str">
        <f>TRIM(CustomerSupport[[#This Row],[Customer Name]])</f>
        <v>Jennifer Beck</v>
      </c>
      <c r="U1564">
        <f>MONTH(CustomerSupport[[#This Row],[Date of Purchase]])</f>
        <v>6</v>
      </c>
      <c r="V1564" t="str">
        <f>TEXT('Working data'!G1564,"mmmm")</f>
        <v>June</v>
      </c>
      <c r="W1564">
        <f>YEAR(CustomerSupport[[#This Row],[Date of Purchase]])</f>
        <v>2020</v>
      </c>
      <c r="X1564" t="str">
        <f t="shared" si="24"/>
        <v/>
      </c>
    </row>
    <row r="1565" spans="1:24" ht="14.25" customHeight="1" x14ac:dyDescent="0.4">
      <c r="A1565">
        <v>1564</v>
      </c>
      <c r="B1565" t="s">
        <v>5213</v>
      </c>
      <c r="C1565" t="s">
        <v>5214</v>
      </c>
      <c r="D1565">
        <v>64</v>
      </c>
      <c r="E1565" t="s">
        <v>29</v>
      </c>
      <c r="F1565" t="s">
        <v>655</v>
      </c>
      <c r="G1565" s="1">
        <v>43889</v>
      </c>
      <c r="H1565" t="s">
        <v>66</v>
      </c>
      <c r="I1565" t="s">
        <v>67</v>
      </c>
      <c r="J1565" s="2" t="s">
        <v>5215</v>
      </c>
      <c r="K1565" t="s">
        <v>39</v>
      </c>
      <c r="L1565" t="s">
        <v>5216</v>
      </c>
      <c r="M1565" t="s">
        <v>89</v>
      </c>
      <c r="N1565" t="s">
        <v>26</v>
      </c>
      <c r="O1565" s="3">
        <v>45078.325324074074</v>
      </c>
      <c r="P1565" s="3">
        <v>45078.450324074074</v>
      </c>
      <c r="Q1565">
        <v>4</v>
      </c>
      <c r="R1565">
        <v>1564</v>
      </c>
      <c r="S1565" t="str">
        <f>PROPER(CustomerSupport[[#This Row],[Resolution]])</f>
        <v>Full Feeling Serve Investment Charge Election.</v>
      </c>
      <c r="T1565" t="str">
        <f>TRIM(CustomerSupport[[#This Row],[Customer Name]])</f>
        <v>Timothy Martinez</v>
      </c>
      <c r="U1565">
        <f>MONTH(CustomerSupport[[#This Row],[Date of Purchase]])</f>
        <v>2</v>
      </c>
      <c r="V1565" t="str">
        <f>TEXT('Working data'!G1565,"mmmm")</f>
        <v>February</v>
      </c>
      <c r="W1565">
        <f>YEAR(CustomerSupport[[#This Row],[Date of Purchase]])</f>
        <v>2020</v>
      </c>
      <c r="X1565">
        <f t="shared" si="24"/>
        <v>3</v>
      </c>
    </row>
    <row r="1566" spans="1:24" ht="14.25" customHeight="1" x14ac:dyDescent="0.4">
      <c r="A1566">
        <v>1565</v>
      </c>
      <c r="B1566" t="s">
        <v>5217</v>
      </c>
      <c r="C1566" t="s">
        <v>5218</v>
      </c>
      <c r="D1566">
        <v>36</v>
      </c>
      <c r="E1566" t="s">
        <v>29</v>
      </c>
      <c r="F1566" t="s">
        <v>103</v>
      </c>
      <c r="G1566" s="1">
        <v>43973</v>
      </c>
      <c r="H1566" t="s">
        <v>21</v>
      </c>
      <c r="I1566" t="s">
        <v>60</v>
      </c>
      <c r="J1566" t="s">
        <v>5219</v>
      </c>
      <c r="K1566" t="s">
        <v>62</v>
      </c>
      <c r="M1566" t="s">
        <v>143</v>
      </c>
      <c r="N1566" t="s">
        <v>33</v>
      </c>
      <c r="R1566">
        <v>1565</v>
      </c>
      <c r="S1566" t="str">
        <f>PROPER(CustomerSupport[[#This Row],[Resolution]])</f>
        <v/>
      </c>
      <c r="T1566" t="str">
        <f>TRIM(CustomerSupport[[#This Row],[Customer Name]])</f>
        <v>Fernando Graham</v>
      </c>
      <c r="U1566">
        <f>MONTH(CustomerSupport[[#This Row],[Date of Purchase]])</f>
        <v>5</v>
      </c>
      <c r="V1566" t="str">
        <f>TEXT('Working data'!G1566,"mmmm")</f>
        <v>May</v>
      </c>
      <c r="W1566">
        <f>YEAR(CustomerSupport[[#This Row],[Date of Purchase]])</f>
        <v>2020</v>
      </c>
      <c r="X1566" t="str">
        <f t="shared" si="24"/>
        <v/>
      </c>
    </row>
    <row r="1567" spans="1:24" ht="14.25" customHeight="1" x14ac:dyDescent="0.4">
      <c r="A1567">
        <v>1566</v>
      </c>
      <c r="B1567" t="s">
        <v>5220</v>
      </c>
      <c r="C1567" t="s">
        <v>5221</v>
      </c>
      <c r="D1567">
        <v>24</v>
      </c>
      <c r="E1567" t="s">
        <v>58</v>
      </c>
      <c r="F1567" t="s">
        <v>655</v>
      </c>
      <c r="G1567" s="1">
        <v>44342</v>
      </c>
      <c r="H1567" t="s">
        <v>45</v>
      </c>
      <c r="I1567" t="s">
        <v>141</v>
      </c>
      <c r="J1567" s="2" t="s">
        <v>5222</v>
      </c>
      <c r="K1567" t="s">
        <v>24</v>
      </c>
      <c r="M1567" t="s">
        <v>89</v>
      </c>
      <c r="N1567" t="s">
        <v>33</v>
      </c>
      <c r="O1567" s="3">
        <v>45078.751747685186</v>
      </c>
      <c r="R1567">
        <v>1566</v>
      </c>
      <c r="S1567" t="str">
        <f>PROPER(CustomerSupport[[#This Row],[Resolution]])</f>
        <v/>
      </c>
      <c r="T1567" t="str">
        <f>TRIM(CustomerSupport[[#This Row],[Customer Name]])</f>
        <v>Whitney Watkins</v>
      </c>
      <c r="U1567">
        <f>MONTH(CustomerSupport[[#This Row],[Date of Purchase]])</f>
        <v>5</v>
      </c>
      <c r="V1567" t="str">
        <f>TEXT('Working data'!G1567,"mmmm")</f>
        <v>May</v>
      </c>
      <c r="W1567">
        <f>YEAR(CustomerSupport[[#This Row],[Date of Purchase]])</f>
        <v>2021</v>
      </c>
      <c r="X1567" t="str">
        <f t="shared" si="24"/>
        <v/>
      </c>
    </row>
    <row r="1568" spans="1:24" ht="14.25" customHeight="1" x14ac:dyDescent="0.4">
      <c r="A1568">
        <v>1567</v>
      </c>
      <c r="B1568" t="s">
        <v>5223</v>
      </c>
      <c r="C1568" t="s">
        <v>5224</v>
      </c>
      <c r="D1568">
        <v>26</v>
      </c>
      <c r="E1568" t="s">
        <v>58</v>
      </c>
      <c r="F1568" t="s">
        <v>117</v>
      </c>
      <c r="G1568" s="1">
        <v>44251</v>
      </c>
      <c r="H1568" t="s">
        <v>45</v>
      </c>
      <c r="I1568" t="s">
        <v>150</v>
      </c>
      <c r="J1568" s="2" t="s">
        <v>5225</v>
      </c>
      <c r="K1568" t="s">
        <v>24</v>
      </c>
      <c r="M1568" t="s">
        <v>25</v>
      </c>
      <c r="N1568" t="s">
        <v>33</v>
      </c>
      <c r="O1568" s="3">
        <v>45078.476076388892</v>
      </c>
      <c r="R1568">
        <v>1567</v>
      </c>
      <c r="S1568" t="str">
        <f>PROPER(CustomerSupport[[#This Row],[Resolution]])</f>
        <v/>
      </c>
      <c r="T1568" t="str">
        <f>TRIM(CustomerSupport[[#This Row],[Customer Name]])</f>
        <v>William Bennett</v>
      </c>
      <c r="U1568">
        <f>MONTH(CustomerSupport[[#This Row],[Date of Purchase]])</f>
        <v>2</v>
      </c>
      <c r="V1568" t="str">
        <f>TEXT('Working data'!G1568,"mmmm")</f>
        <v>February</v>
      </c>
      <c r="W1568">
        <f>YEAR(CustomerSupport[[#This Row],[Date of Purchase]])</f>
        <v>2021</v>
      </c>
      <c r="X1568" t="str">
        <f t="shared" si="24"/>
        <v/>
      </c>
    </row>
    <row r="1569" spans="1:24" ht="14.25" customHeight="1" x14ac:dyDescent="0.4">
      <c r="A1569">
        <v>1568</v>
      </c>
      <c r="B1569" t="s">
        <v>5226</v>
      </c>
      <c r="C1569" t="s">
        <v>5227</v>
      </c>
      <c r="D1569">
        <v>40</v>
      </c>
      <c r="E1569" t="s">
        <v>19</v>
      </c>
      <c r="F1569" t="s">
        <v>103</v>
      </c>
      <c r="G1569" s="1">
        <v>43909</v>
      </c>
      <c r="H1569" t="s">
        <v>67</v>
      </c>
      <c r="I1569" t="s">
        <v>150</v>
      </c>
      <c r="J1569" s="2" t="s">
        <v>5228</v>
      </c>
      <c r="K1569" t="s">
        <v>62</v>
      </c>
      <c r="M1569" t="s">
        <v>25</v>
      </c>
      <c r="N1569" t="s">
        <v>83</v>
      </c>
      <c r="R1569">
        <v>1568</v>
      </c>
      <c r="S1569" t="str">
        <f>PROPER(CustomerSupport[[#This Row],[Resolution]])</f>
        <v/>
      </c>
      <c r="T1569" t="str">
        <f>TRIM(CustomerSupport[[#This Row],[Customer Name]])</f>
        <v>Jennifer Alexander</v>
      </c>
      <c r="U1569">
        <f>MONTH(CustomerSupport[[#This Row],[Date of Purchase]])</f>
        <v>3</v>
      </c>
      <c r="V1569" t="str">
        <f>TEXT('Working data'!G1569,"mmmm")</f>
        <v>March</v>
      </c>
      <c r="W1569">
        <f>YEAR(CustomerSupport[[#This Row],[Date of Purchase]])</f>
        <v>2020</v>
      </c>
      <c r="X1569" t="str">
        <f t="shared" si="24"/>
        <v/>
      </c>
    </row>
    <row r="1570" spans="1:24" ht="14.25" customHeight="1" x14ac:dyDescent="0.4">
      <c r="A1570">
        <v>1569</v>
      </c>
      <c r="B1570" t="s">
        <v>5229</v>
      </c>
      <c r="C1570" t="s">
        <v>5230</v>
      </c>
      <c r="D1570">
        <v>47</v>
      </c>
      <c r="E1570" t="s">
        <v>19</v>
      </c>
      <c r="F1570" t="s">
        <v>20</v>
      </c>
      <c r="G1570" s="1">
        <v>44556</v>
      </c>
      <c r="H1570" t="s">
        <v>21</v>
      </c>
      <c r="I1570" t="s">
        <v>99</v>
      </c>
      <c r="J1570" s="2" t="s">
        <v>5231</v>
      </c>
      <c r="K1570" t="s">
        <v>39</v>
      </c>
      <c r="L1570" t="s">
        <v>5232</v>
      </c>
      <c r="M1570" t="s">
        <v>25</v>
      </c>
      <c r="N1570" t="s">
        <v>26</v>
      </c>
      <c r="O1570" s="3">
        <v>45078.736527777779</v>
      </c>
      <c r="P1570" s="3">
        <v>45078.112916666665</v>
      </c>
      <c r="Q1570">
        <v>1</v>
      </c>
      <c r="R1570">
        <v>1569</v>
      </c>
      <c r="S1570" t="str">
        <f>PROPER(CustomerSupport[[#This Row],[Resolution]])</f>
        <v>Change No Personal.</v>
      </c>
      <c r="T1570" t="str">
        <f>TRIM(CustomerSupport[[#This Row],[Customer Name]])</f>
        <v>Ryan Henderson</v>
      </c>
      <c r="U1570">
        <f>MONTH(CustomerSupport[[#This Row],[Date of Purchase]])</f>
        <v>12</v>
      </c>
      <c r="V1570" t="str">
        <f>TEXT('Working data'!G1570,"mmmm")</f>
        <v>December</v>
      </c>
      <c r="W1570">
        <f>YEAR(CustomerSupport[[#This Row],[Date of Purchase]])</f>
        <v>2021</v>
      </c>
      <c r="X1570">
        <f t="shared" si="24"/>
        <v>-14.966666666732635</v>
      </c>
    </row>
    <row r="1571" spans="1:24" ht="14.25" customHeight="1" x14ac:dyDescent="0.4">
      <c r="A1571">
        <v>1570</v>
      </c>
      <c r="B1571" t="s">
        <v>5233</v>
      </c>
      <c r="C1571" t="s">
        <v>5234</v>
      </c>
      <c r="D1571">
        <v>47</v>
      </c>
      <c r="E1571" t="s">
        <v>58</v>
      </c>
      <c r="F1571" t="s">
        <v>134</v>
      </c>
      <c r="G1571" s="1">
        <v>44536</v>
      </c>
      <c r="H1571" t="s">
        <v>59</v>
      </c>
      <c r="I1571" t="s">
        <v>52</v>
      </c>
      <c r="J1571" t="s">
        <v>3826</v>
      </c>
      <c r="K1571" t="s">
        <v>62</v>
      </c>
      <c r="M1571" t="s">
        <v>41</v>
      </c>
      <c r="N1571" t="s">
        <v>83</v>
      </c>
      <c r="R1571">
        <v>1570</v>
      </c>
      <c r="S1571" t="str">
        <f>PROPER(CustomerSupport[[#This Row],[Resolution]])</f>
        <v/>
      </c>
      <c r="T1571" t="str">
        <f>TRIM(CustomerSupport[[#This Row],[Customer Name]])</f>
        <v>Samantha Wells</v>
      </c>
      <c r="U1571">
        <f>MONTH(CustomerSupport[[#This Row],[Date of Purchase]])</f>
        <v>12</v>
      </c>
      <c r="V1571" t="str">
        <f>TEXT('Working data'!G1571,"mmmm")</f>
        <v>December</v>
      </c>
      <c r="W1571">
        <f>YEAR(CustomerSupport[[#This Row],[Date of Purchase]])</f>
        <v>2021</v>
      </c>
      <c r="X1571" t="str">
        <f t="shared" si="24"/>
        <v/>
      </c>
    </row>
    <row r="1572" spans="1:24" ht="14.25" customHeight="1" x14ac:dyDescent="0.4">
      <c r="A1572">
        <v>1571</v>
      </c>
      <c r="B1572" t="s">
        <v>5235</v>
      </c>
      <c r="C1572" t="s">
        <v>5236</v>
      </c>
      <c r="D1572">
        <v>65</v>
      </c>
      <c r="E1572" t="s">
        <v>19</v>
      </c>
      <c r="F1572" t="s">
        <v>81</v>
      </c>
      <c r="G1572" s="1">
        <v>44444</v>
      </c>
      <c r="H1572" t="s">
        <v>21</v>
      </c>
      <c r="I1572" t="s">
        <v>52</v>
      </c>
      <c r="J1572" t="s">
        <v>5237</v>
      </c>
      <c r="K1572" t="s">
        <v>62</v>
      </c>
      <c r="M1572" t="s">
        <v>41</v>
      </c>
      <c r="N1572" t="s">
        <v>33</v>
      </c>
      <c r="R1572">
        <v>1571</v>
      </c>
      <c r="S1572" t="str">
        <f>PROPER(CustomerSupport[[#This Row],[Resolution]])</f>
        <v/>
      </c>
      <c r="T1572" t="str">
        <f>TRIM(CustomerSupport[[#This Row],[Customer Name]])</f>
        <v>Barbara Neal</v>
      </c>
      <c r="U1572">
        <f>MONTH(CustomerSupport[[#This Row],[Date of Purchase]])</f>
        <v>9</v>
      </c>
      <c r="V1572" t="str">
        <f>TEXT('Working data'!G1572,"mmmm")</f>
        <v>September</v>
      </c>
      <c r="W1572">
        <f>YEAR(CustomerSupport[[#This Row],[Date of Purchase]])</f>
        <v>2021</v>
      </c>
      <c r="X1572" t="str">
        <f t="shared" si="24"/>
        <v/>
      </c>
    </row>
    <row r="1573" spans="1:24" ht="14.25" customHeight="1" x14ac:dyDescent="0.4">
      <c r="A1573">
        <v>1572</v>
      </c>
      <c r="B1573" t="s">
        <v>5238</v>
      </c>
      <c r="C1573" t="s">
        <v>5239</v>
      </c>
      <c r="D1573">
        <v>19</v>
      </c>
      <c r="E1573" t="s">
        <v>19</v>
      </c>
      <c r="F1573" t="s">
        <v>81</v>
      </c>
      <c r="G1573" s="1">
        <v>44229</v>
      </c>
      <c r="H1573" t="s">
        <v>59</v>
      </c>
      <c r="I1573" t="s">
        <v>46</v>
      </c>
      <c r="J1573" s="2" t="s">
        <v>5240</v>
      </c>
      <c r="K1573" t="s">
        <v>24</v>
      </c>
      <c r="M1573" t="s">
        <v>89</v>
      </c>
      <c r="N1573" t="s">
        <v>55</v>
      </c>
      <c r="O1573" s="3">
        <v>45078.742800925924</v>
      </c>
      <c r="R1573">
        <v>1572</v>
      </c>
      <c r="S1573" t="str">
        <f>PROPER(CustomerSupport[[#This Row],[Resolution]])</f>
        <v/>
      </c>
      <c r="T1573" t="str">
        <f>TRIM(CustomerSupport[[#This Row],[Customer Name]])</f>
        <v>Elizabeth Hardin</v>
      </c>
      <c r="U1573">
        <f>MONTH(CustomerSupport[[#This Row],[Date of Purchase]])</f>
        <v>2</v>
      </c>
      <c r="V1573" t="str">
        <f>TEXT('Working data'!G1573,"mmmm")</f>
        <v>February</v>
      </c>
      <c r="W1573">
        <f>YEAR(CustomerSupport[[#This Row],[Date of Purchase]])</f>
        <v>2021</v>
      </c>
      <c r="X1573" t="str">
        <f t="shared" si="24"/>
        <v/>
      </c>
    </row>
    <row r="1574" spans="1:24" ht="14.25" customHeight="1" x14ac:dyDescent="0.4">
      <c r="A1574">
        <v>1573</v>
      </c>
      <c r="B1574" t="s">
        <v>5241</v>
      </c>
      <c r="C1574" t="s">
        <v>5242</v>
      </c>
      <c r="D1574">
        <v>20</v>
      </c>
      <c r="E1574" t="s">
        <v>19</v>
      </c>
      <c r="F1574" t="s">
        <v>51</v>
      </c>
      <c r="G1574" s="1">
        <v>44534</v>
      </c>
      <c r="H1574" t="s">
        <v>67</v>
      </c>
      <c r="I1574" t="s">
        <v>113</v>
      </c>
      <c r="J1574" s="2" t="s">
        <v>5243</v>
      </c>
      <c r="K1574" t="s">
        <v>62</v>
      </c>
      <c r="M1574" t="s">
        <v>25</v>
      </c>
      <c r="N1574" t="s">
        <v>55</v>
      </c>
      <c r="R1574">
        <v>1573</v>
      </c>
      <c r="S1574" t="str">
        <f>PROPER(CustomerSupport[[#This Row],[Resolution]])</f>
        <v/>
      </c>
      <c r="T1574" t="str">
        <f>TRIM(CustomerSupport[[#This Row],[Customer Name]])</f>
        <v>Holly Miller</v>
      </c>
      <c r="U1574">
        <f>MONTH(CustomerSupport[[#This Row],[Date of Purchase]])</f>
        <v>12</v>
      </c>
      <c r="V1574" t="str">
        <f>TEXT('Working data'!G1574,"mmmm")</f>
        <v>December</v>
      </c>
      <c r="W1574">
        <f>YEAR(CustomerSupport[[#This Row],[Date of Purchase]])</f>
        <v>2021</v>
      </c>
      <c r="X1574" t="str">
        <f t="shared" si="24"/>
        <v/>
      </c>
    </row>
    <row r="1575" spans="1:24" ht="14.25" customHeight="1" x14ac:dyDescent="0.4">
      <c r="A1575">
        <v>1574</v>
      </c>
      <c r="B1575" t="s">
        <v>5244</v>
      </c>
      <c r="C1575" t="s">
        <v>5245</v>
      </c>
      <c r="D1575">
        <v>25</v>
      </c>
      <c r="E1575" t="s">
        <v>58</v>
      </c>
      <c r="F1575" t="s">
        <v>125</v>
      </c>
      <c r="G1575" s="1">
        <v>44104</v>
      </c>
      <c r="H1575" t="s">
        <v>45</v>
      </c>
      <c r="I1575" t="s">
        <v>141</v>
      </c>
      <c r="J1575" t="s">
        <v>5246</v>
      </c>
      <c r="K1575" t="s">
        <v>39</v>
      </c>
      <c r="L1575" t="s">
        <v>5247</v>
      </c>
      <c r="M1575" t="s">
        <v>89</v>
      </c>
      <c r="N1575" t="s">
        <v>26</v>
      </c>
      <c r="O1575" s="3">
        <v>45078.408113425925</v>
      </c>
      <c r="P1575" s="3">
        <v>45078.444224537037</v>
      </c>
      <c r="Q1575">
        <v>4</v>
      </c>
      <c r="R1575">
        <v>1574</v>
      </c>
      <c r="S1575" t="str">
        <f>PROPER(CustomerSupport[[#This Row],[Resolution]])</f>
        <v>Exactly Race Military Animal.</v>
      </c>
      <c r="T1575" t="str">
        <f>TRIM(CustomerSupport[[#This Row],[Customer Name]])</f>
        <v>Russell Brown</v>
      </c>
      <c r="U1575">
        <f>MONTH(CustomerSupport[[#This Row],[Date of Purchase]])</f>
        <v>9</v>
      </c>
      <c r="V1575" t="str">
        <f>TEXT('Working data'!G1575,"mmmm")</f>
        <v>September</v>
      </c>
      <c r="W1575">
        <f>YEAR(CustomerSupport[[#This Row],[Date of Purchase]])</f>
        <v>2020</v>
      </c>
      <c r="X1575">
        <f t="shared" si="24"/>
        <v>0.86666666669771075</v>
      </c>
    </row>
    <row r="1576" spans="1:24" ht="14.25" customHeight="1" x14ac:dyDescent="0.4">
      <c r="A1576">
        <v>1575</v>
      </c>
      <c r="B1576" t="s">
        <v>5248</v>
      </c>
      <c r="C1576" t="s">
        <v>5249</v>
      </c>
      <c r="D1576">
        <v>59</v>
      </c>
      <c r="E1576" t="s">
        <v>29</v>
      </c>
      <c r="F1576" t="s">
        <v>65</v>
      </c>
      <c r="G1576" s="1">
        <v>44044</v>
      </c>
      <c r="H1576" t="s">
        <v>45</v>
      </c>
      <c r="I1576" t="s">
        <v>141</v>
      </c>
      <c r="J1576" t="s">
        <v>271</v>
      </c>
      <c r="K1576" t="s">
        <v>62</v>
      </c>
      <c r="M1576" t="s">
        <v>41</v>
      </c>
      <c r="N1576" t="s">
        <v>83</v>
      </c>
      <c r="R1576">
        <v>1575</v>
      </c>
      <c r="S1576" t="str">
        <f>PROPER(CustomerSupport[[#This Row],[Resolution]])</f>
        <v/>
      </c>
      <c r="T1576" t="str">
        <f>TRIM(CustomerSupport[[#This Row],[Customer Name]])</f>
        <v>Tina Nichols</v>
      </c>
      <c r="U1576">
        <f>MONTH(CustomerSupport[[#This Row],[Date of Purchase]])</f>
        <v>8</v>
      </c>
      <c r="V1576" t="str">
        <f>TEXT('Working data'!G1576,"mmmm")</f>
        <v>August</v>
      </c>
      <c r="W1576">
        <f>YEAR(CustomerSupport[[#This Row],[Date of Purchase]])</f>
        <v>2020</v>
      </c>
      <c r="X1576" t="str">
        <f t="shared" si="24"/>
        <v/>
      </c>
    </row>
    <row r="1577" spans="1:24" ht="14.25" customHeight="1" x14ac:dyDescent="0.4">
      <c r="A1577">
        <v>1576</v>
      </c>
      <c r="B1577" t="s">
        <v>5250</v>
      </c>
      <c r="C1577" t="s">
        <v>5251</v>
      </c>
      <c r="D1577">
        <v>31</v>
      </c>
      <c r="E1577" t="s">
        <v>58</v>
      </c>
      <c r="F1577" t="s">
        <v>655</v>
      </c>
      <c r="G1577" s="1">
        <v>44533</v>
      </c>
      <c r="H1577" t="s">
        <v>59</v>
      </c>
      <c r="I1577" t="s">
        <v>37</v>
      </c>
      <c r="J1577" s="2" t="s">
        <v>5252</v>
      </c>
      <c r="K1577" t="s">
        <v>24</v>
      </c>
      <c r="M1577" t="s">
        <v>143</v>
      </c>
      <c r="N1577" t="s">
        <v>55</v>
      </c>
      <c r="O1577" s="3">
        <v>45078.049803240741</v>
      </c>
      <c r="R1577">
        <v>1576</v>
      </c>
      <c r="S1577" t="str">
        <f>PROPER(CustomerSupport[[#This Row],[Resolution]])</f>
        <v/>
      </c>
      <c r="T1577" t="str">
        <f>TRIM(CustomerSupport[[#This Row],[Customer Name]])</f>
        <v>Ms. Maria Wade MD</v>
      </c>
      <c r="U1577">
        <f>MONTH(CustomerSupport[[#This Row],[Date of Purchase]])</f>
        <v>12</v>
      </c>
      <c r="V1577" t="str">
        <f>TEXT('Working data'!G1577,"mmmm")</f>
        <v>December</v>
      </c>
      <c r="W1577">
        <f>YEAR(CustomerSupport[[#This Row],[Date of Purchase]])</f>
        <v>2021</v>
      </c>
      <c r="X1577" t="str">
        <f t="shared" si="24"/>
        <v/>
      </c>
    </row>
    <row r="1578" spans="1:24" ht="14.25" customHeight="1" x14ac:dyDescent="0.4">
      <c r="A1578">
        <v>1577</v>
      </c>
      <c r="B1578" t="s">
        <v>5253</v>
      </c>
      <c r="C1578" t="s">
        <v>5254</v>
      </c>
      <c r="D1578">
        <v>23</v>
      </c>
      <c r="E1578" t="s">
        <v>58</v>
      </c>
      <c r="F1578" t="s">
        <v>317</v>
      </c>
      <c r="G1578" s="1">
        <v>44377</v>
      </c>
      <c r="H1578" t="s">
        <v>45</v>
      </c>
      <c r="I1578" t="s">
        <v>60</v>
      </c>
      <c r="J1578" s="2" t="s">
        <v>5255</v>
      </c>
      <c r="K1578" t="s">
        <v>24</v>
      </c>
      <c r="M1578" t="s">
        <v>143</v>
      </c>
      <c r="N1578" t="s">
        <v>83</v>
      </c>
      <c r="O1578" s="3">
        <v>45078.594270833331</v>
      </c>
      <c r="R1578">
        <v>1577</v>
      </c>
      <c r="S1578" t="str">
        <f>PROPER(CustomerSupport[[#This Row],[Resolution]])</f>
        <v/>
      </c>
      <c r="T1578" t="str">
        <f>TRIM(CustomerSupport[[#This Row],[Customer Name]])</f>
        <v>Thomas Buckley</v>
      </c>
      <c r="U1578">
        <f>MONTH(CustomerSupport[[#This Row],[Date of Purchase]])</f>
        <v>6</v>
      </c>
      <c r="V1578" t="str">
        <f>TEXT('Working data'!G1578,"mmmm")</f>
        <v>June</v>
      </c>
      <c r="W1578">
        <f>YEAR(CustomerSupport[[#This Row],[Date of Purchase]])</f>
        <v>2021</v>
      </c>
      <c r="X1578" t="str">
        <f t="shared" si="24"/>
        <v/>
      </c>
    </row>
    <row r="1579" spans="1:24" ht="14.25" customHeight="1" x14ac:dyDescent="0.4">
      <c r="A1579">
        <v>1578</v>
      </c>
      <c r="B1579" t="s">
        <v>5256</v>
      </c>
      <c r="C1579" t="s">
        <v>5257</v>
      </c>
      <c r="D1579">
        <v>38</v>
      </c>
      <c r="E1579" t="s">
        <v>29</v>
      </c>
      <c r="F1579" t="s">
        <v>431</v>
      </c>
      <c r="G1579" s="1">
        <v>44338</v>
      </c>
      <c r="H1579" t="s">
        <v>21</v>
      </c>
      <c r="I1579" t="s">
        <v>141</v>
      </c>
      <c r="J1579" s="2" t="s">
        <v>5258</v>
      </c>
      <c r="K1579" t="s">
        <v>39</v>
      </c>
      <c r="L1579" t="s">
        <v>5259</v>
      </c>
      <c r="M1579" t="s">
        <v>143</v>
      </c>
      <c r="N1579" t="s">
        <v>55</v>
      </c>
      <c r="O1579" s="3">
        <v>45078.800543981481</v>
      </c>
      <c r="P1579" s="3">
        <v>45078.490127314813</v>
      </c>
      <c r="Q1579">
        <v>2</v>
      </c>
      <c r="R1579">
        <v>1578</v>
      </c>
      <c r="S1579" t="str">
        <f>PROPER(CustomerSupport[[#This Row],[Resolution]])</f>
        <v>Goal Mrs Place Girl Customer.</v>
      </c>
      <c r="T1579" t="str">
        <f>TRIM(CustomerSupport[[#This Row],[Customer Name]])</f>
        <v>Rebecca Barber</v>
      </c>
      <c r="U1579">
        <f>MONTH(CustomerSupport[[#This Row],[Date of Purchase]])</f>
        <v>5</v>
      </c>
      <c r="V1579" t="str">
        <f>TEXT('Working data'!G1579,"mmmm")</f>
        <v>May</v>
      </c>
      <c r="W1579">
        <f>YEAR(CustomerSupport[[#This Row],[Date of Purchase]])</f>
        <v>2021</v>
      </c>
      <c r="X1579">
        <f t="shared" si="24"/>
        <v>-7.4500000000116415</v>
      </c>
    </row>
    <row r="1580" spans="1:24" ht="14.25" customHeight="1" x14ac:dyDescent="0.4">
      <c r="A1580">
        <v>1579</v>
      </c>
      <c r="B1580" t="s">
        <v>5260</v>
      </c>
      <c r="C1580" t="s">
        <v>5261</v>
      </c>
      <c r="D1580">
        <v>39</v>
      </c>
      <c r="E1580" t="s">
        <v>19</v>
      </c>
      <c r="F1580" t="s">
        <v>107</v>
      </c>
      <c r="G1580" s="1">
        <v>44215</v>
      </c>
      <c r="H1580" t="s">
        <v>67</v>
      </c>
      <c r="I1580" t="s">
        <v>113</v>
      </c>
      <c r="J1580" t="s">
        <v>5262</v>
      </c>
      <c r="K1580" t="s">
        <v>24</v>
      </c>
      <c r="M1580" t="s">
        <v>41</v>
      </c>
      <c r="N1580" t="s">
        <v>33</v>
      </c>
      <c r="O1580" s="3">
        <v>45078.870011574072</v>
      </c>
      <c r="R1580">
        <v>1579</v>
      </c>
      <c r="S1580" t="str">
        <f>PROPER(CustomerSupport[[#This Row],[Resolution]])</f>
        <v/>
      </c>
      <c r="T1580" t="str">
        <f>TRIM(CustomerSupport[[#This Row],[Customer Name]])</f>
        <v>Brian Crane</v>
      </c>
      <c r="U1580">
        <f>MONTH(CustomerSupport[[#This Row],[Date of Purchase]])</f>
        <v>1</v>
      </c>
      <c r="V1580" t="str">
        <f>TEXT('Working data'!G1580,"mmmm")</f>
        <v>January</v>
      </c>
      <c r="W1580">
        <f>YEAR(CustomerSupport[[#This Row],[Date of Purchase]])</f>
        <v>2021</v>
      </c>
      <c r="X1580" t="str">
        <f t="shared" si="24"/>
        <v/>
      </c>
    </row>
    <row r="1581" spans="1:24" ht="14.25" customHeight="1" x14ac:dyDescent="0.4">
      <c r="A1581">
        <v>1580</v>
      </c>
      <c r="B1581" t="s">
        <v>5263</v>
      </c>
      <c r="C1581" t="s">
        <v>5264</v>
      </c>
      <c r="D1581">
        <v>26</v>
      </c>
      <c r="E1581" t="s">
        <v>58</v>
      </c>
      <c r="F1581" t="s">
        <v>125</v>
      </c>
      <c r="G1581" s="1">
        <v>44310</v>
      </c>
      <c r="H1581" t="s">
        <v>21</v>
      </c>
      <c r="I1581" t="s">
        <v>37</v>
      </c>
      <c r="J1581" s="2" t="s">
        <v>5265</v>
      </c>
      <c r="K1581" t="s">
        <v>62</v>
      </c>
      <c r="M1581" t="s">
        <v>143</v>
      </c>
      <c r="N1581" t="s">
        <v>55</v>
      </c>
      <c r="R1581">
        <v>1580</v>
      </c>
      <c r="S1581" t="str">
        <f>PROPER(CustomerSupport[[#This Row],[Resolution]])</f>
        <v/>
      </c>
      <c r="T1581" t="str">
        <f>TRIM(CustomerSupport[[#This Row],[Customer Name]])</f>
        <v>Christina Ward</v>
      </c>
      <c r="U1581">
        <f>MONTH(CustomerSupport[[#This Row],[Date of Purchase]])</f>
        <v>4</v>
      </c>
      <c r="V1581" t="str">
        <f>TEXT('Working data'!G1581,"mmmm")</f>
        <v>April</v>
      </c>
      <c r="W1581">
        <f>YEAR(CustomerSupport[[#This Row],[Date of Purchase]])</f>
        <v>2021</v>
      </c>
      <c r="X1581" t="str">
        <f t="shared" si="24"/>
        <v/>
      </c>
    </row>
    <row r="1582" spans="1:24" ht="14.25" customHeight="1" x14ac:dyDescent="0.4">
      <c r="A1582">
        <v>1581</v>
      </c>
      <c r="B1582" t="s">
        <v>5266</v>
      </c>
      <c r="C1582" t="s">
        <v>5267</v>
      </c>
      <c r="D1582">
        <v>62</v>
      </c>
      <c r="E1582" t="s">
        <v>29</v>
      </c>
      <c r="F1582" t="s">
        <v>397</v>
      </c>
      <c r="G1582" s="1">
        <v>44386</v>
      </c>
      <c r="H1582" t="s">
        <v>21</v>
      </c>
      <c r="I1582" t="s">
        <v>93</v>
      </c>
      <c r="J1582" t="s">
        <v>5268</v>
      </c>
      <c r="K1582" t="s">
        <v>39</v>
      </c>
      <c r="L1582" t="s">
        <v>5269</v>
      </c>
      <c r="M1582" t="s">
        <v>143</v>
      </c>
      <c r="N1582" t="s">
        <v>33</v>
      </c>
      <c r="O1582" s="3">
        <v>45078.592939814815</v>
      </c>
      <c r="P1582" s="3">
        <v>45078.016550925924</v>
      </c>
      <c r="Q1582">
        <v>3</v>
      </c>
      <c r="R1582">
        <v>1581</v>
      </c>
      <c r="S1582" t="str">
        <f>PROPER(CustomerSupport[[#This Row],[Resolution]])</f>
        <v>According Tend Use Everybody Oil Paper Way Security.</v>
      </c>
      <c r="T1582" t="str">
        <f>TRIM(CustomerSupport[[#This Row],[Customer Name]])</f>
        <v>Kyle Ritter</v>
      </c>
      <c r="U1582">
        <f>MONTH(CustomerSupport[[#This Row],[Date of Purchase]])</f>
        <v>7</v>
      </c>
      <c r="V1582" t="str">
        <f>TEXT('Working data'!G1582,"mmmm")</f>
        <v>July</v>
      </c>
      <c r="W1582">
        <f>YEAR(CustomerSupport[[#This Row],[Date of Purchase]])</f>
        <v>2021</v>
      </c>
      <c r="X1582">
        <f t="shared" si="24"/>
        <v>-13.833333333372138</v>
      </c>
    </row>
    <row r="1583" spans="1:24" ht="14.25" customHeight="1" x14ac:dyDescent="0.4">
      <c r="A1583">
        <v>1582</v>
      </c>
      <c r="B1583" t="s">
        <v>5270</v>
      </c>
      <c r="C1583" t="s">
        <v>5271</v>
      </c>
      <c r="D1583">
        <v>70</v>
      </c>
      <c r="E1583" t="s">
        <v>29</v>
      </c>
      <c r="F1583" t="s">
        <v>51</v>
      </c>
      <c r="G1583" s="1">
        <v>44218</v>
      </c>
      <c r="H1583" t="s">
        <v>45</v>
      </c>
      <c r="I1583" t="s">
        <v>67</v>
      </c>
      <c r="J1583" s="2" t="s">
        <v>5272</v>
      </c>
      <c r="K1583" t="s">
        <v>62</v>
      </c>
      <c r="M1583" t="s">
        <v>89</v>
      </c>
      <c r="N1583" t="s">
        <v>26</v>
      </c>
      <c r="R1583">
        <v>1582</v>
      </c>
      <c r="S1583" t="str">
        <f>PROPER(CustomerSupport[[#This Row],[Resolution]])</f>
        <v/>
      </c>
      <c r="T1583" t="str">
        <f>TRIM(CustomerSupport[[#This Row],[Customer Name]])</f>
        <v>Michael Knight</v>
      </c>
      <c r="U1583">
        <f>MONTH(CustomerSupport[[#This Row],[Date of Purchase]])</f>
        <v>1</v>
      </c>
      <c r="V1583" t="str">
        <f>TEXT('Working data'!G1583,"mmmm")</f>
        <v>January</v>
      </c>
      <c r="W1583">
        <f>YEAR(CustomerSupport[[#This Row],[Date of Purchase]])</f>
        <v>2021</v>
      </c>
      <c r="X1583" t="str">
        <f t="shared" si="24"/>
        <v/>
      </c>
    </row>
    <row r="1584" spans="1:24" ht="14.25" customHeight="1" x14ac:dyDescent="0.4">
      <c r="A1584">
        <v>1583</v>
      </c>
      <c r="B1584" t="s">
        <v>5273</v>
      </c>
      <c r="C1584" t="s">
        <v>5274</v>
      </c>
      <c r="D1584">
        <v>23</v>
      </c>
      <c r="E1584" t="s">
        <v>19</v>
      </c>
      <c r="F1584" t="s">
        <v>81</v>
      </c>
      <c r="G1584" s="1">
        <v>44001</v>
      </c>
      <c r="H1584" t="s">
        <v>59</v>
      </c>
      <c r="I1584" t="s">
        <v>113</v>
      </c>
      <c r="J1584" s="2" t="s">
        <v>5275</v>
      </c>
      <c r="K1584" t="s">
        <v>39</v>
      </c>
      <c r="L1584" t="s">
        <v>5276</v>
      </c>
      <c r="M1584" t="s">
        <v>41</v>
      </c>
      <c r="N1584" t="s">
        <v>83</v>
      </c>
      <c r="O1584" s="3">
        <v>45078.261041666665</v>
      </c>
      <c r="P1584" s="3">
        <v>45077.970069444447</v>
      </c>
      <c r="Q1584">
        <v>4</v>
      </c>
      <c r="R1584">
        <v>1583</v>
      </c>
      <c r="S1584" t="str">
        <f>PROPER(CustomerSupport[[#This Row],[Resolution]])</f>
        <v>Newspaper Break Space Range.</v>
      </c>
      <c r="T1584" t="str">
        <f>TRIM(CustomerSupport[[#This Row],[Customer Name]])</f>
        <v>William Cannon</v>
      </c>
      <c r="U1584">
        <f>MONTH(CustomerSupport[[#This Row],[Date of Purchase]])</f>
        <v>6</v>
      </c>
      <c r="V1584" t="str">
        <f>TEXT('Working data'!G1584,"mmmm")</f>
        <v>June</v>
      </c>
      <c r="W1584">
        <f>YEAR(CustomerSupport[[#This Row],[Date of Purchase]])</f>
        <v>2020</v>
      </c>
      <c r="X1584">
        <f t="shared" si="24"/>
        <v>-6.9833333332207985</v>
      </c>
    </row>
    <row r="1585" spans="1:24" ht="14.25" customHeight="1" x14ac:dyDescent="0.4">
      <c r="A1585">
        <v>1584</v>
      </c>
      <c r="B1585" t="s">
        <v>5277</v>
      </c>
      <c r="C1585" t="s">
        <v>5278</v>
      </c>
      <c r="D1585">
        <v>61</v>
      </c>
      <c r="E1585" t="s">
        <v>29</v>
      </c>
      <c r="F1585" t="s">
        <v>173</v>
      </c>
      <c r="G1585" s="1">
        <v>44292</v>
      </c>
      <c r="H1585" t="s">
        <v>45</v>
      </c>
      <c r="I1585" t="s">
        <v>31</v>
      </c>
      <c r="J1585" s="2" t="s">
        <v>5279</v>
      </c>
      <c r="K1585" t="s">
        <v>39</v>
      </c>
      <c r="L1585" t="s">
        <v>5280</v>
      </c>
      <c r="M1585" t="s">
        <v>25</v>
      </c>
      <c r="N1585" t="s">
        <v>55</v>
      </c>
      <c r="O1585" s="3">
        <v>45078.312442129631</v>
      </c>
      <c r="P1585" s="3">
        <v>45078.472858796296</v>
      </c>
      <c r="Q1585">
        <v>2</v>
      </c>
      <c r="R1585">
        <v>1584</v>
      </c>
      <c r="S1585" t="str">
        <f>PROPER(CustomerSupport[[#This Row],[Resolution]])</f>
        <v>Others Old Our Allow Event Do Talk.</v>
      </c>
      <c r="T1585" t="str">
        <f>TRIM(CustomerSupport[[#This Row],[Customer Name]])</f>
        <v>Tanya Grant</v>
      </c>
      <c r="U1585">
        <f>MONTH(CustomerSupport[[#This Row],[Date of Purchase]])</f>
        <v>4</v>
      </c>
      <c r="V1585" t="str">
        <f>TEXT('Working data'!G1585,"mmmm")</f>
        <v>April</v>
      </c>
      <c r="W1585">
        <f>YEAR(CustomerSupport[[#This Row],[Date of Purchase]])</f>
        <v>2021</v>
      </c>
      <c r="X1585">
        <f t="shared" si="24"/>
        <v>3.8499999999767169</v>
      </c>
    </row>
    <row r="1586" spans="1:24" ht="14.25" customHeight="1" x14ac:dyDescent="0.4">
      <c r="A1586">
        <v>1585</v>
      </c>
      <c r="B1586" t="s">
        <v>5281</v>
      </c>
      <c r="C1586" t="s">
        <v>5282</v>
      </c>
      <c r="D1586">
        <v>49</v>
      </c>
      <c r="E1586" t="s">
        <v>58</v>
      </c>
      <c r="F1586" t="s">
        <v>98</v>
      </c>
      <c r="G1586" s="1">
        <v>43967</v>
      </c>
      <c r="H1586" t="s">
        <v>45</v>
      </c>
      <c r="I1586" t="s">
        <v>77</v>
      </c>
      <c r="J1586" t="s">
        <v>5283</v>
      </c>
      <c r="K1586" t="s">
        <v>24</v>
      </c>
      <c r="M1586" t="s">
        <v>41</v>
      </c>
      <c r="N1586" t="s">
        <v>26</v>
      </c>
      <c r="O1586" s="3">
        <v>45078.279120370367</v>
      </c>
      <c r="R1586">
        <v>1585</v>
      </c>
      <c r="S1586" t="str">
        <f>PROPER(CustomerSupport[[#This Row],[Resolution]])</f>
        <v/>
      </c>
      <c r="T1586" t="str">
        <f>TRIM(CustomerSupport[[#This Row],[Customer Name]])</f>
        <v>Andrew Nguyen</v>
      </c>
      <c r="U1586">
        <f>MONTH(CustomerSupport[[#This Row],[Date of Purchase]])</f>
        <v>5</v>
      </c>
      <c r="V1586" t="str">
        <f>TEXT('Working data'!G1586,"mmmm")</f>
        <v>May</v>
      </c>
      <c r="W1586">
        <f>YEAR(CustomerSupport[[#This Row],[Date of Purchase]])</f>
        <v>2020</v>
      </c>
      <c r="X1586" t="str">
        <f t="shared" si="24"/>
        <v/>
      </c>
    </row>
    <row r="1587" spans="1:24" ht="14.25" customHeight="1" x14ac:dyDescent="0.4">
      <c r="A1587">
        <v>1586</v>
      </c>
      <c r="B1587" t="s">
        <v>5284</v>
      </c>
      <c r="C1587" t="s">
        <v>5285</v>
      </c>
      <c r="D1587">
        <v>19</v>
      </c>
      <c r="E1587" t="s">
        <v>19</v>
      </c>
      <c r="F1587" t="s">
        <v>65</v>
      </c>
      <c r="G1587" s="1">
        <v>44082</v>
      </c>
      <c r="H1587" t="s">
        <v>67</v>
      </c>
      <c r="I1587" t="s">
        <v>52</v>
      </c>
      <c r="J1587" s="2" t="s">
        <v>5286</v>
      </c>
      <c r="K1587" t="s">
        <v>24</v>
      </c>
      <c r="M1587" t="s">
        <v>143</v>
      </c>
      <c r="N1587" t="s">
        <v>83</v>
      </c>
      <c r="O1587" s="3">
        <v>45078.681909722225</v>
      </c>
      <c r="R1587">
        <v>1586</v>
      </c>
      <c r="S1587" t="str">
        <f>PROPER(CustomerSupport[[#This Row],[Resolution]])</f>
        <v/>
      </c>
      <c r="T1587" t="str">
        <f>TRIM(CustomerSupport[[#This Row],[Customer Name]])</f>
        <v>Kari Lara</v>
      </c>
      <c r="U1587">
        <f>MONTH(CustomerSupport[[#This Row],[Date of Purchase]])</f>
        <v>9</v>
      </c>
      <c r="V1587" t="str">
        <f>TEXT('Working data'!G1587,"mmmm")</f>
        <v>September</v>
      </c>
      <c r="W1587">
        <f>YEAR(CustomerSupport[[#This Row],[Date of Purchase]])</f>
        <v>2020</v>
      </c>
      <c r="X1587" t="str">
        <f t="shared" si="24"/>
        <v/>
      </c>
    </row>
    <row r="1588" spans="1:24" ht="14.25" customHeight="1" x14ac:dyDescent="0.4">
      <c r="A1588">
        <v>1587</v>
      </c>
      <c r="B1588" t="s">
        <v>5287</v>
      </c>
      <c r="C1588" t="s">
        <v>5288</v>
      </c>
      <c r="D1588">
        <v>34</v>
      </c>
      <c r="E1588" t="s">
        <v>58</v>
      </c>
      <c r="F1588" t="s">
        <v>207</v>
      </c>
      <c r="G1588" s="1">
        <v>44066</v>
      </c>
      <c r="H1588" t="s">
        <v>66</v>
      </c>
      <c r="I1588" t="s">
        <v>141</v>
      </c>
      <c r="J1588" s="2" t="s">
        <v>5289</v>
      </c>
      <c r="K1588" t="s">
        <v>62</v>
      </c>
      <c r="M1588" t="s">
        <v>89</v>
      </c>
      <c r="N1588" t="s">
        <v>33</v>
      </c>
      <c r="R1588">
        <v>1587</v>
      </c>
      <c r="S1588" t="str">
        <f>PROPER(CustomerSupport[[#This Row],[Resolution]])</f>
        <v/>
      </c>
      <c r="T1588" t="str">
        <f>TRIM(CustomerSupport[[#This Row],[Customer Name]])</f>
        <v>Morgan Diaz</v>
      </c>
      <c r="U1588">
        <f>MONTH(CustomerSupport[[#This Row],[Date of Purchase]])</f>
        <v>8</v>
      </c>
      <c r="V1588" t="str">
        <f>TEXT('Working data'!G1588,"mmmm")</f>
        <v>August</v>
      </c>
      <c r="W1588">
        <f>YEAR(CustomerSupport[[#This Row],[Date of Purchase]])</f>
        <v>2020</v>
      </c>
      <c r="X1588" t="str">
        <f t="shared" si="24"/>
        <v/>
      </c>
    </row>
    <row r="1589" spans="1:24" ht="14.25" customHeight="1" x14ac:dyDescent="0.4">
      <c r="A1589">
        <v>1588</v>
      </c>
      <c r="B1589" t="s">
        <v>3185</v>
      </c>
      <c r="C1589" t="s">
        <v>5290</v>
      </c>
      <c r="D1589">
        <v>34</v>
      </c>
      <c r="E1589" t="s">
        <v>29</v>
      </c>
      <c r="F1589" t="s">
        <v>112</v>
      </c>
      <c r="G1589" s="1">
        <v>44483</v>
      </c>
      <c r="H1589" t="s">
        <v>66</v>
      </c>
      <c r="I1589" t="s">
        <v>46</v>
      </c>
      <c r="J1589" s="2" t="s">
        <v>5291</v>
      </c>
      <c r="K1589" t="s">
        <v>62</v>
      </c>
      <c r="M1589" t="s">
        <v>41</v>
      </c>
      <c r="N1589" t="s">
        <v>26</v>
      </c>
      <c r="R1589">
        <v>1588</v>
      </c>
      <c r="S1589" t="str">
        <f>PROPER(CustomerSupport[[#This Row],[Resolution]])</f>
        <v/>
      </c>
      <c r="T1589" t="str">
        <f>TRIM(CustomerSupport[[#This Row],[Customer Name]])</f>
        <v>Paul Lopez</v>
      </c>
      <c r="U1589">
        <f>MONTH(CustomerSupport[[#This Row],[Date of Purchase]])</f>
        <v>10</v>
      </c>
      <c r="V1589" t="str">
        <f>TEXT('Working data'!G1589,"mmmm")</f>
        <v>October</v>
      </c>
      <c r="W1589">
        <f>YEAR(CustomerSupport[[#This Row],[Date of Purchase]])</f>
        <v>2021</v>
      </c>
      <c r="X1589" t="str">
        <f t="shared" si="24"/>
        <v/>
      </c>
    </row>
    <row r="1590" spans="1:24" ht="14.25" customHeight="1" x14ac:dyDescent="0.4">
      <c r="A1590">
        <v>1589</v>
      </c>
      <c r="B1590" t="s">
        <v>5292</v>
      </c>
      <c r="C1590" t="s">
        <v>5293</v>
      </c>
      <c r="D1590">
        <v>55</v>
      </c>
      <c r="E1590" t="s">
        <v>29</v>
      </c>
      <c r="F1590" t="s">
        <v>249</v>
      </c>
      <c r="G1590" s="1">
        <v>44434</v>
      </c>
      <c r="H1590" t="s">
        <v>21</v>
      </c>
      <c r="I1590" t="s">
        <v>113</v>
      </c>
      <c r="J1590" t="s">
        <v>5294</v>
      </c>
      <c r="K1590" t="s">
        <v>39</v>
      </c>
      <c r="L1590" t="s">
        <v>5295</v>
      </c>
      <c r="M1590" t="s">
        <v>41</v>
      </c>
      <c r="N1590" t="s">
        <v>33</v>
      </c>
      <c r="O1590" s="3">
        <v>45078.709039351852</v>
      </c>
      <c r="P1590" s="3">
        <v>45078.616678240738</v>
      </c>
      <c r="Q1590">
        <v>1</v>
      </c>
      <c r="R1590">
        <v>1589</v>
      </c>
      <c r="S1590" t="str">
        <f>PROPER(CustomerSupport[[#This Row],[Resolution]])</f>
        <v>Past Lot Adult Energy Another Center Behind Really.</v>
      </c>
      <c r="T1590" t="str">
        <f>TRIM(CustomerSupport[[#This Row],[Customer Name]])</f>
        <v>Meghan Sparks</v>
      </c>
      <c r="U1590">
        <f>MONTH(CustomerSupport[[#This Row],[Date of Purchase]])</f>
        <v>8</v>
      </c>
      <c r="V1590" t="str">
        <f>TEXT('Working data'!G1590,"mmmm")</f>
        <v>August</v>
      </c>
      <c r="W1590">
        <f>YEAR(CustomerSupport[[#This Row],[Date of Purchase]])</f>
        <v>2021</v>
      </c>
      <c r="X1590">
        <f t="shared" si="24"/>
        <v>-2.2166666667326353</v>
      </c>
    </row>
    <row r="1591" spans="1:24" ht="14.25" customHeight="1" x14ac:dyDescent="0.4">
      <c r="A1591">
        <v>1590</v>
      </c>
      <c r="B1591" t="s">
        <v>3889</v>
      </c>
      <c r="C1591" t="s">
        <v>5296</v>
      </c>
      <c r="D1591">
        <v>61</v>
      </c>
      <c r="E1591" t="s">
        <v>29</v>
      </c>
      <c r="F1591" t="s">
        <v>383</v>
      </c>
      <c r="G1591" s="1">
        <v>44386</v>
      </c>
      <c r="H1591" t="s">
        <v>59</v>
      </c>
      <c r="I1591" t="s">
        <v>177</v>
      </c>
      <c r="J1591" t="s">
        <v>791</v>
      </c>
      <c r="K1591" t="s">
        <v>39</v>
      </c>
      <c r="L1591" t="s">
        <v>5297</v>
      </c>
      <c r="M1591" t="s">
        <v>41</v>
      </c>
      <c r="N1591" t="s">
        <v>26</v>
      </c>
      <c r="O1591" s="3">
        <v>45078.575011574074</v>
      </c>
      <c r="P1591" s="3">
        <v>45078.481261574074</v>
      </c>
      <c r="Q1591">
        <v>5</v>
      </c>
      <c r="R1591">
        <v>1590</v>
      </c>
      <c r="S1591" t="str">
        <f>PROPER(CustomerSupport[[#This Row],[Resolution]])</f>
        <v>North Check Social.</v>
      </c>
      <c r="T1591" t="str">
        <f>TRIM(CustomerSupport[[#This Row],[Customer Name]])</f>
        <v>Melissa Garcia</v>
      </c>
      <c r="U1591">
        <f>MONTH(CustomerSupport[[#This Row],[Date of Purchase]])</f>
        <v>7</v>
      </c>
      <c r="V1591" t="str">
        <f>TEXT('Working data'!G1591,"mmmm")</f>
        <v>July</v>
      </c>
      <c r="W1591">
        <f>YEAR(CustomerSupport[[#This Row],[Date of Purchase]])</f>
        <v>2021</v>
      </c>
      <c r="X1591">
        <f t="shared" si="24"/>
        <v>-2.25</v>
      </c>
    </row>
    <row r="1592" spans="1:24" ht="14.25" customHeight="1" x14ac:dyDescent="0.4">
      <c r="A1592">
        <v>1591</v>
      </c>
      <c r="B1592" t="s">
        <v>5298</v>
      </c>
      <c r="C1592" t="s">
        <v>5299</v>
      </c>
      <c r="D1592">
        <v>53</v>
      </c>
      <c r="E1592" t="s">
        <v>58</v>
      </c>
      <c r="F1592" t="s">
        <v>86</v>
      </c>
      <c r="G1592" s="1">
        <v>43959</v>
      </c>
      <c r="H1592" t="s">
        <v>66</v>
      </c>
      <c r="I1592" t="s">
        <v>31</v>
      </c>
      <c r="J1592" s="2" t="s">
        <v>5300</v>
      </c>
      <c r="K1592" t="s">
        <v>39</v>
      </c>
      <c r="L1592" t="s">
        <v>5301</v>
      </c>
      <c r="M1592" t="s">
        <v>41</v>
      </c>
      <c r="N1592" t="s">
        <v>26</v>
      </c>
      <c r="O1592" s="3">
        <v>45078.234756944446</v>
      </c>
      <c r="P1592" s="3">
        <v>45077.961145833331</v>
      </c>
      <c r="Q1592">
        <v>1</v>
      </c>
      <c r="R1592">
        <v>1591</v>
      </c>
      <c r="S1592" t="str">
        <f>PROPER(CustomerSupport[[#This Row],[Resolution]])</f>
        <v>Pretty Kitchen Anyone Want Town Cup.</v>
      </c>
      <c r="T1592" t="str">
        <f>TRIM(CustomerSupport[[#This Row],[Customer Name]])</f>
        <v>Kyle Black MD</v>
      </c>
      <c r="U1592">
        <f>MONTH(CustomerSupport[[#This Row],[Date of Purchase]])</f>
        <v>5</v>
      </c>
      <c r="V1592" t="str">
        <f>TEXT('Working data'!G1592,"mmmm")</f>
        <v>May</v>
      </c>
      <c r="W1592">
        <f>YEAR(CustomerSupport[[#This Row],[Date of Purchase]])</f>
        <v>2020</v>
      </c>
      <c r="X1592">
        <f t="shared" si="24"/>
        <v>-6.5666666667675599</v>
      </c>
    </row>
    <row r="1593" spans="1:24" ht="14.25" customHeight="1" x14ac:dyDescent="0.4">
      <c r="A1593">
        <v>1592</v>
      </c>
      <c r="B1593" t="s">
        <v>5302</v>
      </c>
      <c r="C1593" t="s">
        <v>5303</v>
      </c>
      <c r="D1593">
        <v>54</v>
      </c>
      <c r="E1593" t="s">
        <v>58</v>
      </c>
      <c r="F1593" t="s">
        <v>125</v>
      </c>
      <c r="G1593" s="1">
        <v>44048</v>
      </c>
      <c r="H1593" t="s">
        <v>66</v>
      </c>
      <c r="I1593" t="s">
        <v>150</v>
      </c>
      <c r="J1593" s="2" t="s">
        <v>5304</v>
      </c>
      <c r="K1593" t="s">
        <v>62</v>
      </c>
      <c r="M1593" t="s">
        <v>143</v>
      </c>
      <c r="N1593" t="s">
        <v>33</v>
      </c>
      <c r="R1593">
        <v>1592</v>
      </c>
      <c r="S1593" t="str">
        <f>PROPER(CustomerSupport[[#This Row],[Resolution]])</f>
        <v/>
      </c>
      <c r="T1593" t="str">
        <f>TRIM(CustomerSupport[[#This Row],[Customer Name]])</f>
        <v>Monica Duncan</v>
      </c>
      <c r="U1593">
        <f>MONTH(CustomerSupport[[#This Row],[Date of Purchase]])</f>
        <v>8</v>
      </c>
      <c r="V1593" t="str">
        <f>TEXT('Working data'!G1593,"mmmm")</f>
        <v>August</v>
      </c>
      <c r="W1593">
        <f>YEAR(CustomerSupport[[#This Row],[Date of Purchase]])</f>
        <v>2020</v>
      </c>
      <c r="X1593" t="str">
        <f t="shared" si="24"/>
        <v/>
      </c>
    </row>
    <row r="1594" spans="1:24" ht="14.25" customHeight="1" x14ac:dyDescent="0.4">
      <c r="A1594">
        <v>1593</v>
      </c>
      <c r="B1594" t="s">
        <v>5305</v>
      </c>
      <c r="C1594" t="s">
        <v>5306</v>
      </c>
      <c r="D1594">
        <v>45</v>
      </c>
      <c r="E1594" t="s">
        <v>19</v>
      </c>
      <c r="F1594" t="s">
        <v>317</v>
      </c>
      <c r="G1594" s="1">
        <v>44326</v>
      </c>
      <c r="H1594" t="s">
        <v>21</v>
      </c>
      <c r="I1594" t="s">
        <v>67</v>
      </c>
      <c r="J1594" s="2" t="s">
        <v>5307</v>
      </c>
      <c r="K1594" t="s">
        <v>24</v>
      </c>
      <c r="M1594" t="s">
        <v>25</v>
      </c>
      <c r="N1594" t="s">
        <v>55</v>
      </c>
      <c r="O1594" s="3">
        <v>45078.926458333335</v>
      </c>
      <c r="R1594">
        <v>1593</v>
      </c>
      <c r="S1594" t="str">
        <f>PROPER(CustomerSupport[[#This Row],[Resolution]])</f>
        <v/>
      </c>
      <c r="T1594" t="str">
        <f>TRIM(CustomerSupport[[#This Row],[Customer Name]])</f>
        <v>Marissa Thornton</v>
      </c>
      <c r="U1594">
        <f>MONTH(CustomerSupport[[#This Row],[Date of Purchase]])</f>
        <v>5</v>
      </c>
      <c r="V1594" t="str">
        <f>TEXT('Working data'!G1594,"mmmm")</f>
        <v>May</v>
      </c>
      <c r="W1594">
        <f>YEAR(CustomerSupport[[#This Row],[Date of Purchase]])</f>
        <v>2021</v>
      </c>
      <c r="X1594" t="str">
        <f t="shared" si="24"/>
        <v/>
      </c>
    </row>
    <row r="1595" spans="1:24" ht="14.25" customHeight="1" x14ac:dyDescent="0.4">
      <c r="A1595">
        <v>1594</v>
      </c>
      <c r="B1595" t="s">
        <v>5308</v>
      </c>
      <c r="C1595" t="s">
        <v>5309</v>
      </c>
      <c r="D1595">
        <v>56</v>
      </c>
      <c r="E1595" t="s">
        <v>58</v>
      </c>
      <c r="F1595" t="s">
        <v>76</v>
      </c>
      <c r="G1595" s="1">
        <v>43950</v>
      </c>
      <c r="H1595" t="s">
        <v>67</v>
      </c>
      <c r="I1595" t="s">
        <v>150</v>
      </c>
      <c r="J1595" s="2" t="s">
        <v>5310</v>
      </c>
      <c r="K1595" t="s">
        <v>39</v>
      </c>
      <c r="L1595" t="s">
        <v>5311</v>
      </c>
      <c r="M1595" t="s">
        <v>89</v>
      </c>
      <c r="N1595" t="s">
        <v>55</v>
      </c>
      <c r="O1595" s="3">
        <v>45077.938981481479</v>
      </c>
      <c r="P1595" s="3">
        <v>45078.532037037039</v>
      </c>
      <c r="Q1595">
        <v>1</v>
      </c>
      <c r="R1595">
        <v>1594</v>
      </c>
      <c r="S1595" t="str">
        <f>PROPER(CustomerSupport[[#This Row],[Resolution]])</f>
        <v>Available Tv Property Plant Camera Society Majority.</v>
      </c>
      <c r="T1595" t="str">
        <f>TRIM(CustomerSupport[[#This Row],[Customer Name]])</f>
        <v>Maria Marquez</v>
      </c>
      <c r="U1595">
        <f>MONTH(CustomerSupport[[#This Row],[Date of Purchase]])</f>
        <v>4</v>
      </c>
      <c r="V1595" t="str">
        <f>TEXT('Working data'!G1595,"mmmm")</f>
        <v>April</v>
      </c>
      <c r="W1595">
        <f>YEAR(CustomerSupport[[#This Row],[Date of Purchase]])</f>
        <v>2020</v>
      </c>
      <c r="X1595">
        <f t="shared" si="24"/>
        <v>14.233333333453629</v>
      </c>
    </row>
    <row r="1596" spans="1:24" ht="14.25" customHeight="1" x14ac:dyDescent="0.4">
      <c r="A1596">
        <v>1595</v>
      </c>
      <c r="B1596" t="s">
        <v>5312</v>
      </c>
      <c r="C1596" t="s">
        <v>5313</v>
      </c>
      <c r="D1596">
        <v>23</v>
      </c>
      <c r="E1596" t="s">
        <v>19</v>
      </c>
      <c r="F1596" t="s">
        <v>157</v>
      </c>
      <c r="G1596" s="1">
        <v>44030</v>
      </c>
      <c r="H1596" t="s">
        <v>21</v>
      </c>
      <c r="I1596" t="s">
        <v>31</v>
      </c>
      <c r="J1596" s="2" t="s">
        <v>5314</v>
      </c>
      <c r="K1596" t="s">
        <v>62</v>
      </c>
      <c r="M1596" t="s">
        <v>89</v>
      </c>
      <c r="N1596" t="s">
        <v>33</v>
      </c>
      <c r="R1596">
        <v>1595</v>
      </c>
      <c r="S1596" t="str">
        <f>PROPER(CustomerSupport[[#This Row],[Resolution]])</f>
        <v/>
      </c>
      <c r="T1596" t="str">
        <f>TRIM(CustomerSupport[[#This Row],[Customer Name]])</f>
        <v>Tyler Acosta</v>
      </c>
      <c r="U1596">
        <f>MONTH(CustomerSupport[[#This Row],[Date of Purchase]])</f>
        <v>7</v>
      </c>
      <c r="V1596" t="str">
        <f>TEXT('Working data'!G1596,"mmmm")</f>
        <v>July</v>
      </c>
      <c r="W1596">
        <f>YEAR(CustomerSupport[[#This Row],[Date of Purchase]])</f>
        <v>2020</v>
      </c>
      <c r="X1596" t="str">
        <f t="shared" si="24"/>
        <v/>
      </c>
    </row>
    <row r="1597" spans="1:24" ht="14.25" customHeight="1" x14ac:dyDescent="0.4">
      <c r="A1597">
        <v>1596</v>
      </c>
      <c r="B1597" t="s">
        <v>5315</v>
      </c>
      <c r="C1597" t="s">
        <v>5316</v>
      </c>
      <c r="D1597">
        <v>27</v>
      </c>
      <c r="E1597" t="s">
        <v>58</v>
      </c>
      <c r="F1597" t="s">
        <v>456</v>
      </c>
      <c r="G1597" s="1">
        <v>44530</v>
      </c>
      <c r="H1597" t="s">
        <v>66</v>
      </c>
      <c r="I1597" t="s">
        <v>93</v>
      </c>
      <c r="J1597" s="2" t="s">
        <v>5317</v>
      </c>
      <c r="K1597" t="s">
        <v>39</v>
      </c>
      <c r="L1597" t="s">
        <v>5318</v>
      </c>
      <c r="M1597" t="s">
        <v>143</v>
      </c>
      <c r="N1597" t="s">
        <v>33</v>
      </c>
      <c r="O1597" s="3">
        <v>45078.065393518518</v>
      </c>
      <c r="P1597" s="3">
        <v>45078.80636574074</v>
      </c>
      <c r="Q1597">
        <v>5</v>
      </c>
      <c r="R1597">
        <v>1596</v>
      </c>
      <c r="S1597" t="str">
        <f>PROPER(CustomerSupport[[#This Row],[Resolution]])</f>
        <v>Nice Ask Vote Physical Technology Six Trip.</v>
      </c>
      <c r="T1597" t="str">
        <f>TRIM(CustomerSupport[[#This Row],[Customer Name]])</f>
        <v>Christine Daniels</v>
      </c>
      <c r="U1597">
        <f>MONTH(CustomerSupport[[#This Row],[Date of Purchase]])</f>
        <v>11</v>
      </c>
      <c r="V1597" t="str">
        <f>TEXT('Working data'!G1597,"mmmm")</f>
        <v>November</v>
      </c>
      <c r="W1597">
        <f>YEAR(CustomerSupport[[#This Row],[Date of Purchase]])</f>
        <v>2021</v>
      </c>
      <c r="X1597">
        <f t="shared" si="24"/>
        <v>17.783333333325572</v>
      </c>
    </row>
    <row r="1598" spans="1:24" ht="14.25" customHeight="1" x14ac:dyDescent="0.4">
      <c r="A1598">
        <v>1597</v>
      </c>
      <c r="B1598" t="s">
        <v>5319</v>
      </c>
      <c r="C1598" t="s">
        <v>5320</v>
      </c>
      <c r="D1598">
        <v>31</v>
      </c>
      <c r="E1598" t="s">
        <v>58</v>
      </c>
      <c r="F1598" t="s">
        <v>242</v>
      </c>
      <c r="G1598" s="1">
        <v>44299</v>
      </c>
      <c r="H1598" t="s">
        <v>21</v>
      </c>
      <c r="I1598" t="s">
        <v>59</v>
      </c>
      <c r="J1598" s="2" t="s">
        <v>5321</v>
      </c>
      <c r="K1598" t="s">
        <v>39</v>
      </c>
      <c r="L1598" t="s">
        <v>5322</v>
      </c>
      <c r="M1598" t="s">
        <v>89</v>
      </c>
      <c r="N1598" t="s">
        <v>55</v>
      </c>
      <c r="O1598" s="3">
        <v>45078.325821759259</v>
      </c>
      <c r="P1598" s="3">
        <v>45078.636238425926</v>
      </c>
      <c r="Q1598">
        <v>4</v>
      </c>
      <c r="R1598">
        <v>1597</v>
      </c>
      <c r="S1598" t="str">
        <f>PROPER(CustomerSupport[[#This Row],[Resolution]])</f>
        <v>Past Design Group Computer Discussion.</v>
      </c>
      <c r="T1598" t="str">
        <f>TRIM(CustomerSupport[[#This Row],[Customer Name]])</f>
        <v>Natalie Smith</v>
      </c>
      <c r="U1598">
        <f>MONTH(CustomerSupport[[#This Row],[Date of Purchase]])</f>
        <v>4</v>
      </c>
      <c r="V1598" t="str">
        <f>TEXT('Working data'!G1598,"mmmm")</f>
        <v>April</v>
      </c>
      <c r="W1598">
        <f>YEAR(CustomerSupport[[#This Row],[Date of Purchase]])</f>
        <v>2021</v>
      </c>
      <c r="X1598">
        <f t="shared" si="24"/>
        <v>7.4500000000116415</v>
      </c>
    </row>
    <row r="1599" spans="1:24" ht="14.25" customHeight="1" x14ac:dyDescent="0.4">
      <c r="A1599">
        <v>1598</v>
      </c>
      <c r="B1599" t="s">
        <v>5323</v>
      </c>
      <c r="C1599" t="s">
        <v>5324</v>
      </c>
      <c r="D1599">
        <v>29</v>
      </c>
      <c r="E1599" t="s">
        <v>19</v>
      </c>
      <c r="F1599" t="s">
        <v>421</v>
      </c>
      <c r="G1599" s="1">
        <v>43988</v>
      </c>
      <c r="H1599" t="s">
        <v>21</v>
      </c>
      <c r="I1599" t="s">
        <v>141</v>
      </c>
      <c r="J1599" s="2" t="s">
        <v>5325</v>
      </c>
      <c r="K1599" t="s">
        <v>62</v>
      </c>
      <c r="M1599" t="s">
        <v>41</v>
      </c>
      <c r="N1599" t="s">
        <v>83</v>
      </c>
      <c r="R1599">
        <v>1598</v>
      </c>
      <c r="S1599" t="str">
        <f>PROPER(CustomerSupport[[#This Row],[Resolution]])</f>
        <v/>
      </c>
      <c r="T1599" t="str">
        <f>TRIM(CustomerSupport[[#This Row],[Customer Name]])</f>
        <v>Rebecca Garcia</v>
      </c>
      <c r="U1599">
        <f>MONTH(CustomerSupport[[#This Row],[Date of Purchase]])</f>
        <v>6</v>
      </c>
      <c r="V1599" t="str">
        <f>TEXT('Working data'!G1599,"mmmm")</f>
        <v>June</v>
      </c>
      <c r="W1599">
        <f>YEAR(CustomerSupport[[#This Row],[Date of Purchase]])</f>
        <v>2020</v>
      </c>
      <c r="X1599" t="str">
        <f t="shared" si="24"/>
        <v/>
      </c>
    </row>
    <row r="1600" spans="1:24" ht="14.25" customHeight="1" x14ac:dyDescent="0.4">
      <c r="A1600">
        <v>1599</v>
      </c>
      <c r="B1600" t="s">
        <v>5326</v>
      </c>
      <c r="C1600" t="s">
        <v>5327</v>
      </c>
      <c r="D1600">
        <v>39</v>
      </c>
      <c r="E1600" t="s">
        <v>29</v>
      </c>
      <c r="F1600" t="s">
        <v>317</v>
      </c>
      <c r="G1600" s="1">
        <v>44256</v>
      </c>
      <c r="H1600" t="s">
        <v>45</v>
      </c>
      <c r="I1600" t="s">
        <v>141</v>
      </c>
      <c r="J1600" s="2" t="s">
        <v>5328</v>
      </c>
      <c r="K1600" t="s">
        <v>39</v>
      </c>
      <c r="L1600" t="s">
        <v>5329</v>
      </c>
      <c r="M1600" t="s">
        <v>89</v>
      </c>
      <c r="N1600" t="s">
        <v>55</v>
      </c>
      <c r="O1600" s="3">
        <v>45078.533495370371</v>
      </c>
      <c r="P1600" s="3">
        <v>45078.252245370371</v>
      </c>
      <c r="Q1600">
        <v>3</v>
      </c>
      <c r="R1600">
        <v>1599</v>
      </c>
      <c r="S1600" t="str">
        <f>PROPER(CustomerSupport[[#This Row],[Resolution]])</f>
        <v>Yourself Thought Them Both Behind Reflect Character Believe.</v>
      </c>
      <c r="T1600" t="str">
        <f>TRIM(CustomerSupport[[#This Row],[Customer Name]])</f>
        <v>Jeremy Curtis</v>
      </c>
      <c r="U1600">
        <f>MONTH(CustomerSupport[[#This Row],[Date of Purchase]])</f>
        <v>3</v>
      </c>
      <c r="V1600" t="str">
        <f>TEXT('Working data'!G1600,"mmmm")</f>
        <v>March</v>
      </c>
      <c r="W1600">
        <f>YEAR(CustomerSupport[[#This Row],[Date of Purchase]])</f>
        <v>2021</v>
      </c>
      <c r="X1600">
        <f t="shared" si="24"/>
        <v>-6.75</v>
      </c>
    </row>
    <row r="1601" spans="1:24" ht="14.25" customHeight="1" x14ac:dyDescent="0.4">
      <c r="A1601">
        <v>1600</v>
      </c>
      <c r="B1601" t="s">
        <v>5330</v>
      </c>
      <c r="C1601" t="s">
        <v>5331</v>
      </c>
      <c r="D1601">
        <v>59</v>
      </c>
      <c r="E1601" t="s">
        <v>58</v>
      </c>
      <c r="F1601" t="s">
        <v>456</v>
      </c>
      <c r="G1601" s="1">
        <v>43935</v>
      </c>
      <c r="H1601" t="s">
        <v>67</v>
      </c>
      <c r="I1601" t="s">
        <v>177</v>
      </c>
      <c r="J1601" s="2" t="s">
        <v>5332</v>
      </c>
      <c r="K1601" t="s">
        <v>62</v>
      </c>
      <c r="M1601" t="s">
        <v>143</v>
      </c>
      <c r="N1601" t="s">
        <v>83</v>
      </c>
      <c r="R1601">
        <v>1600</v>
      </c>
      <c r="S1601" t="str">
        <f>PROPER(CustomerSupport[[#This Row],[Resolution]])</f>
        <v/>
      </c>
      <c r="T1601" t="str">
        <f>TRIM(CustomerSupport[[#This Row],[Customer Name]])</f>
        <v>Dean Coleman</v>
      </c>
      <c r="U1601">
        <f>MONTH(CustomerSupport[[#This Row],[Date of Purchase]])</f>
        <v>4</v>
      </c>
      <c r="V1601" t="str">
        <f>TEXT('Working data'!G1601,"mmmm")</f>
        <v>April</v>
      </c>
      <c r="W1601">
        <f>YEAR(CustomerSupport[[#This Row],[Date of Purchase]])</f>
        <v>2020</v>
      </c>
      <c r="X1601" t="str">
        <f t="shared" si="24"/>
        <v/>
      </c>
    </row>
    <row r="1602" spans="1:24" ht="14.25" customHeight="1" x14ac:dyDescent="0.4">
      <c r="A1602">
        <v>1601</v>
      </c>
      <c r="B1602" t="s">
        <v>2704</v>
      </c>
      <c r="C1602" t="s">
        <v>5333</v>
      </c>
      <c r="D1602">
        <v>47</v>
      </c>
      <c r="E1602" t="s">
        <v>29</v>
      </c>
      <c r="F1602" t="s">
        <v>20</v>
      </c>
      <c r="G1602" s="1">
        <v>44086</v>
      </c>
      <c r="H1602" t="s">
        <v>67</v>
      </c>
      <c r="I1602" t="s">
        <v>72</v>
      </c>
      <c r="J1602" s="2" t="s">
        <v>5334</v>
      </c>
      <c r="K1602" t="s">
        <v>24</v>
      </c>
      <c r="M1602" t="s">
        <v>41</v>
      </c>
      <c r="N1602" t="s">
        <v>26</v>
      </c>
      <c r="O1602" s="3">
        <v>45078.493958333333</v>
      </c>
      <c r="R1602">
        <v>1601</v>
      </c>
      <c r="S1602" t="str">
        <f>PROPER(CustomerSupport[[#This Row],[Resolution]])</f>
        <v/>
      </c>
      <c r="T1602" t="str">
        <f>TRIM(CustomerSupport[[#This Row],[Customer Name]])</f>
        <v>Michael Garcia</v>
      </c>
      <c r="U1602">
        <f>MONTH(CustomerSupport[[#This Row],[Date of Purchase]])</f>
        <v>9</v>
      </c>
      <c r="V1602" t="str">
        <f>TEXT('Working data'!G1602,"mmmm")</f>
        <v>September</v>
      </c>
      <c r="W1602">
        <f>YEAR(CustomerSupport[[#This Row],[Date of Purchase]])</f>
        <v>2020</v>
      </c>
      <c r="X1602" t="str">
        <f t="shared" ref="X1602:X1665" si="25">IF(OR(O1602="",P1602=""),"",(P1602-O1602)*24)</f>
        <v/>
      </c>
    </row>
    <row r="1603" spans="1:24" ht="14.25" customHeight="1" x14ac:dyDescent="0.4">
      <c r="A1603">
        <v>1602</v>
      </c>
      <c r="B1603" t="s">
        <v>5335</v>
      </c>
      <c r="C1603" t="s">
        <v>5336</v>
      </c>
      <c r="D1603">
        <v>48</v>
      </c>
      <c r="E1603" t="s">
        <v>29</v>
      </c>
      <c r="F1603" t="s">
        <v>281</v>
      </c>
      <c r="G1603" s="1">
        <v>43871</v>
      </c>
      <c r="H1603" t="s">
        <v>45</v>
      </c>
      <c r="I1603" t="s">
        <v>113</v>
      </c>
      <c r="J1603" s="2" t="s">
        <v>5337</v>
      </c>
      <c r="K1603" t="s">
        <v>39</v>
      </c>
      <c r="L1603" t="s">
        <v>5338</v>
      </c>
      <c r="M1603" t="s">
        <v>25</v>
      </c>
      <c r="N1603" t="s">
        <v>26</v>
      </c>
      <c r="O1603" s="3">
        <v>45078.889120370368</v>
      </c>
      <c r="P1603" s="3">
        <v>45078.187037037038</v>
      </c>
      <c r="Q1603">
        <v>1</v>
      </c>
      <c r="R1603">
        <v>1602</v>
      </c>
      <c r="S1603" t="str">
        <f>PROPER(CustomerSupport[[#This Row],[Resolution]])</f>
        <v>Morning Performance Low.</v>
      </c>
      <c r="T1603" t="str">
        <f>TRIM(CustomerSupport[[#This Row],[Customer Name]])</f>
        <v>Seth Harris</v>
      </c>
      <c r="U1603">
        <f>MONTH(CustomerSupport[[#This Row],[Date of Purchase]])</f>
        <v>2</v>
      </c>
      <c r="V1603" t="str">
        <f>TEXT('Working data'!G1603,"mmmm")</f>
        <v>February</v>
      </c>
      <c r="W1603">
        <f>YEAR(CustomerSupport[[#This Row],[Date of Purchase]])</f>
        <v>2020</v>
      </c>
      <c r="X1603">
        <f t="shared" si="25"/>
        <v>-16.849999999918509</v>
      </c>
    </row>
    <row r="1604" spans="1:24" ht="14.25" customHeight="1" x14ac:dyDescent="0.4">
      <c r="A1604">
        <v>1603</v>
      </c>
      <c r="B1604" t="s">
        <v>5339</v>
      </c>
      <c r="C1604" t="s">
        <v>5340</v>
      </c>
      <c r="D1604">
        <v>34</v>
      </c>
      <c r="E1604" t="s">
        <v>58</v>
      </c>
      <c r="F1604" t="s">
        <v>219</v>
      </c>
      <c r="G1604" s="1">
        <v>44214</v>
      </c>
      <c r="H1604" t="s">
        <v>21</v>
      </c>
      <c r="I1604" t="s">
        <v>60</v>
      </c>
      <c r="J1604" t="s">
        <v>5341</v>
      </c>
      <c r="K1604" t="s">
        <v>39</v>
      </c>
      <c r="L1604" t="s">
        <v>5342</v>
      </c>
      <c r="M1604" t="s">
        <v>25</v>
      </c>
      <c r="N1604" t="s">
        <v>26</v>
      </c>
      <c r="O1604" s="3">
        <v>45078.003009259257</v>
      </c>
      <c r="P1604" s="3">
        <v>45078.318287037036</v>
      </c>
      <c r="Q1604">
        <v>4</v>
      </c>
      <c r="R1604">
        <v>1603</v>
      </c>
      <c r="S1604" t="str">
        <f>PROPER(CustomerSupport[[#This Row],[Resolution]])</f>
        <v>Democratic Skin Star Big Everything Budget Figure.</v>
      </c>
      <c r="T1604" t="str">
        <f>TRIM(CustomerSupport[[#This Row],[Customer Name]])</f>
        <v>John Hammond</v>
      </c>
      <c r="U1604">
        <f>MONTH(CustomerSupport[[#This Row],[Date of Purchase]])</f>
        <v>1</v>
      </c>
      <c r="V1604" t="str">
        <f>TEXT('Working data'!G1604,"mmmm")</f>
        <v>January</v>
      </c>
      <c r="W1604">
        <f>YEAR(CustomerSupport[[#This Row],[Date of Purchase]])</f>
        <v>2021</v>
      </c>
      <c r="X1604">
        <f t="shared" si="25"/>
        <v>7.5666666667093523</v>
      </c>
    </row>
    <row r="1605" spans="1:24" ht="14.25" customHeight="1" x14ac:dyDescent="0.4">
      <c r="A1605">
        <v>1604</v>
      </c>
      <c r="B1605" t="s">
        <v>5343</v>
      </c>
      <c r="C1605" t="s">
        <v>5344</v>
      </c>
      <c r="D1605">
        <v>30</v>
      </c>
      <c r="E1605" t="s">
        <v>29</v>
      </c>
      <c r="F1605" t="s">
        <v>86</v>
      </c>
      <c r="G1605" s="1">
        <v>44140</v>
      </c>
      <c r="H1605" t="s">
        <v>21</v>
      </c>
      <c r="I1605" t="s">
        <v>72</v>
      </c>
      <c r="J1605" s="2" t="s">
        <v>5345</v>
      </c>
      <c r="K1605" t="s">
        <v>39</v>
      </c>
      <c r="L1605" t="s">
        <v>5346</v>
      </c>
      <c r="M1605" t="s">
        <v>41</v>
      </c>
      <c r="N1605" t="s">
        <v>33</v>
      </c>
      <c r="O1605" s="3">
        <v>45078.296782407408</v>
      </c>
      <c r="P1605" s="3">
        <v>45078.339837962965</v>
      </c>
      <c r="Q1605">
        <v>5</v>
      </c>
      <c r="R1605">
        <v>1604</v>
      </c>
      <c r="S1605" t="str">
        <f>PROPER(CustomerSupport[[#This Row],[Resolution]])</f>
        <v>Manage Two Suddenly Miss Affect Certainly Spend.</v>
      </c>
      <c r="T1605" t="str">
        <f>TRIM(CustomerSupport[[#This Row],[Customer Name]])</f>
        <v>Mary Munoz</v>
      </c>
      <c r="U1605">
        <f>MONTH(CustomerSupport[[#This Row],[Date of Purchase]])</f>
        <v>11</v>
      </c>
      <c r="V1605" t="str">
        <f>TEXT('Working data'!G1605,"mmmm")</f>
        <v>November</v>
      </c>
      <c r="W1605">
        <f>YEAR(CustomerSupport[[#This Row],[Date of Purchase]])</f>
        <v>2020</v>
      </c>
      <c r="X1605">
        <f t="shared" si="25"/>
        <v>1.03333333338378</v>
      </c>
    </row>
    <row r="1606" spans="1:24" ht="14.25" customHeight="1" x14ac:dyDescent="0.4">
      <c r="A1606">
        <v>1605</v>
      </c>
      <c r="B1606" t="s">
        <v>5347</v>
      </c>
      <c r="C1606" t="s">
        <v>5348</v>
      </c>
      <c r="D1606">
        <v>22</v>
      </c>
      <c r="E1606" t="s">
        <v>29</v>
      </c>
      <c r="F1606" t="s">
        <v>36</v>
      </c>
      <c r="G1606" s="1">
        <v>44368</v>
      </c>
      <c r="H1606" t="s">
        <v>45</v>
      </c>
      <c r="I1606" t="s">
        <v>46</v>
      </c>
      <c r="J1606" s="2" t="s">
        <v>5349</v>
      </c>
      <c r="K1606" t="s">
        <v>24</v>
      </c>
      <c r="M1606" t="s">
        <v>143</v>
      </c>
      <c r="N1606" t="s">
        <v>33</v>
      </c>
      <c r="O1606" s="3">
        <v>45078.516932870371</v>
      </c>
      <c r="R1606">
        <v>1605</v>
      </c>
      <c r="S1606" t="str">
        <f>PROPER(CustomerSupport[[#This Row],[Resolution]])</f>
        <v/>
      </c>
      <c r="T1606" t="str">
        <f>TRIM(CustomerSupport[[#This Row],[Customer Name]])</f>
        <v>Taylor Montoya</v>
      </c>
      <c r="U1606">
        <f>MONTH(CustomerSupport[[#This Row],[Date of Purchase]])</f>
        <v>6</v>
      </c>
      <c r="V1606" t="str">
        <f>TEXT('Working data'!G1606,"mmmm")</f>
        <v>June</v>
      </c>
      <c r="W1606">
        <f>YEAR(CustomerSupport[[#This Row],[Date of Purchase]])</f>
        <v>2021</v>
      </c>
      <c r="X1606" t="str">
        <f t="shared" si="25"/>
        <v/>
      </c>
    </row>
    <row r="1607" spans="1:24" ht="14.25" customHeight="1" x14ac:dyDescent="0.4">
      <c r="A1607">
        <v>1606</v>
      </c>
      <c r="B1607" t="s">
        <v>5350</v>
      </c>
      <c r="C1607" t="s">
        <v>5351</v>
      </c>
      <c r="D1607">
        <v>66</v>
      </c>
      <c r="E1607" t="s">
        <v>29</v>
      </c>
      <c r="F1607" t="s">
        <v>249</v>
      </c>
      <c r="G1607" s="1">
        <v>43977</v>
      </c>
      <c r="H1607" t="s">
        <v>66</v>
      </c>
      <c r="I1607" t="s">
        <v>67</v>
      </c>
      <c r="J1607" s="2" t="s">
        <v>5352</v>
      </c>
      <c r="K1607" t="s">
        <v>62</v>
      </c>
      <c r="M1607" t="s">
        <v>41</v>
      </c>
      <c r="N1607" t="s">
        <v>83</v>
      </c>
      <c r="R1607">
        <v>1606</v>
      </c>
      <c r="S1607" t="str">
        <f>PROPER(CustomerSupport[[#This Row],[Resolution]])</f>
        <v/>
      </c>
      <c r="T1607" t="str">
        <f>TRIM(CustomerSupport[[#This Row],[Customer Name]])</f>
        <v>Jon Trujillo</v>
      </c>
      <c r="U1607">
        <f>MONTH(CustomerSupport[[#This Row],[Date of Purchase]])</f>
        <v>5</v>
      </c>
      <c r="V1607" t="str">
        <f>TEXT('Working data'!G1607,"mmmm")</f>
        <v>May</v>
      </c>
      <c r="W1607">
        <f>YEAR(CustomerSupport[[#This Row],[Date of Purchase]])</f>
        <v>2020</v>
      </c>
      <c r="X1607" t="str">
        <f t="shared" si="25"/>
        <v/>
      </c>
    </row>
    <row r="1608" spans="1:24" ht="14.25" customHeight="1" x14ac:dyDescent="0.4">
      <c r="A1608">
        <v>1607</v>
      </c>
      <c r="B1608" t="s">
        <v>5353</v>
      </c>
      <c r="C1608" t="s">
        <v>5354</v>
      </c>
      <c r="D1608">
        <v>30</v>
      </c>
      <c r="E1608" t="s">
        <v>58</v>
      </c>
      <c r="F1608" t="s">
        <v>107</v>
      </c>
      <c r="G1608" s="1">
        <v>44529</v>
      </c>
      <c r="H1608" t="s">
        <v>59</v>
      </c>
      <c r="I1608" t="s">
        <v>141</v>
      </c>
      <c r="J1608" s="2" t="s">
        <v>5355</v>
      </c>
      <c r="K1608" t="s">
        <v>62</v>
      </c>
      <c r="M1608" t="s">
        <v>143</v>
      </c>
      <c r="N1608" t="s">
        <v>55</v>
      </c>
      <c r="R1608">
        <v>1607</v>
      </c>
      <c r="S1608" t="str">
        <f>PROPER(CustomerSupport[[#This Row],[Resolution]])</f>
        <v/>
      </c>
      <c r="T1608" t="str">
        <f>TRIM(CustomerSupport[[#This Row],[Customer Name]])</f>
        <v>William York</v>
      </c>
      <c r="U1608">
        <f>MONTH(CustomerSupport[[#This Row],[Date of Purchase]])</f>
        <v>11</v>
      </c>
      <c r="V1608" t="str">
        <f>TEXT('Working data'!G1608,"mmmm")</f>
        <v>November</v>
      </c>
      <c r="W1608">
        <f>YEAR(CustomerSupport[[#This Row],[Date of Purchase]])</f>
        <v>2021</v>
      </c>
      <c r="X1608" t="str">
        <f t="shared" si="25"/>
        <v/>
      </c>
    </row>
    <row r="1609" spans="1:24" ht="14.25" customHeight="1" x14ac:dyDescent="0.4">
      <c r="A1609">
        <v>1608</v>
      </c>
      <c r="B1609" t="s">
        <v>5356</v>
      </c>
      <c r="C1609" t="s">
        <v>5357</v>
      </c>
      <c r="D1609">
        <v>53</v>
      </c>
      <c r="E1609" t="s">
        <v>58</v>
      </c>
      <c r="F1609" t="s">
        <v>202</v>
      </c>
      <c r="G1609" s="1">
        <v>44099</v>
      </c>
      <c r="H1609" t="s">
        <v>45</v>
      </c>
      <c r="I1609" t="s">
        <v>22</v>
      </c>
      <c r="J1609" t="s">
        <v>5358</v>
      </c>
      <c r="K1609" t="s">
        <v>24</v>
      </c>
      <c r="M1609" t="s">
        <v>143</v>
      </c>
      <c r="N1609" t="s">
        <v>33</v>
      </c>
      <c r="O1609" s="3">
        <v>45078.314884259256</v>
      </c>
      <c r="R1609">
        <v>1608</v>
      </c>
      <c r="S1609" t="str">
        <f>PROPER(CustomerSupport[[#This Row],[Resolution]])</f>
        <v/>
      </c>
      <c r="T1609" t="str">
        <f>TRIM(CustomerSupport[[#This Row],[Customer Name]])</f>
        <v>Jamie Smith</v>
      </c>
      <c r="U1609">
        <f>MONTH(CustomerSupport[[#This Row],[Date of Purchase]])</f>
        <v>9</v>
      </c>
      <c r="V1609" t="str">
        <f>TEXT('Working data'!G1609,"mmmm")</f>
        <v>September</v>
      </c>
      <c r="W1609">
        <f>YEAR(CustomerSupport[[#This Row],[Date of Purchase]])</f>
        <v>2020</v>
      </c>
      <c r="X1609" t="str">
        <f t="shared" si="25"/>
        <v/>
      </c>
    </row>
    <row r="1610" spans="1:24" ht="14.25" customHeight="1" x14ac:dyDescent="0.4">
      <c r="A1610">
        <v>1609</v>
      </c>
      <c r="B1610" t="s">
        <v>5359</v>
      </c>
      <c r="C1610" t="s">
        <v>5360</v>
      </c>
      <c r="D1610">
        <v>61</v>
      </c>
      <c r="E1610" t="s">
        <v>29</v>
      </c>
      <c r="F1610" t="s">
        <v>223</v>
      </c>
      <c r="G1610" s="1">
        <v>44496</v>
      </c>
      <c r="H1610" t="s">
        <v>66</v>
      </c>
      <c r="I1610" t="s">
        <v>52</v>
      </c>
      <c r="J1610" t="s">
        <v>5361</v>
      </c>
      <c r="K1610" t="s">
        <v>62</v>
      </c>
      <c r="M1610" t="s">
        <v>41</v>
      </c>
      <c r="N1610" t="s">
        <v>55</v>
      </c>
      <c r="R1610">
        <v>1609</v>
      </c>
      <c r="S1610" t="str">
        <f>PROPER(CustomerSupport[[#This Row],[Resolution]])</f>
        <v/>
      </c>
      <c r="T1610" t="str">
        <f>TRIM(CustomerSupport[[#This Row],[Customer Name]])</f>
        <v>Krista Pittman</v>
      </c>
      <c r="U1610">
        <f>MONTH(CustomerSupport[[#This Row],[Date of Purchase]])</f>
        <v>10</v>
      </c>
      <c r="V1610" t="str">
        <f>TEXT('Working data'!G1610,"mmmm")</f>
        <v>October</v>
      </c>
      <c r="W1610">
        <f>YEAR(CustomerSupport[[#This Row],[Date of Purchase]])</f>
        <v>2021</v>
      </c>
      <c r="X1610" t="str">
        <f t="shared" si="25"/>
        <v/>
      </c>
    </row>
    <row r="1611" spans="1:24" ht="14.25" customHeight="1" x14ac:dyDescent="0.4">
      <c r="A1611">
        <v>1610</v>
      </c>
      <c r="B1611" t="s">
        <v>5362</v>
      </c>
      <c r="C1611" t="s">
        <v>5363</v>
      </c>
      <c r="D1611">
        <v>50</v>
      </c>
      <c r="E1611" t="s">
        <v>58</v>
      </c>
      <c r="F1611" t="s">
        <v>202</v>
      </c>
      <c r="G1611" s="1">
        <v>44085</v>
      </c>
      <c r="H1611" t="s">
        <v>59</v>
      </c>
      <c r="I1611" t="s">
        <v>177</v>
      </c>
      <c r="J1611" s="2" t="s">
        <v>5364</v>
      </c>
      <c r="K1611" t="s">
        <v>62</v>
      </c>
      <c r="M1611" t="s">
        <v>143</v>
      </c>
      <c r="N1611" t="s">
        <v>26</v>
      </c>
      <c r="R1611">
        <v>1610</v>
      </c>
      <c r="S1611" t="str">
        <f>PROPER(CustomerSupport[[#This Row],[Resolution]])</f>
        <v/>
      </c>
      <c r="T1611" t="str">
        <f>TRIM(CustomerSupport[[#This Row],[Customer Name]])</f>
        <v>Joseph Parker</v>
      </c>
      <c r="U1611">
        <f>MONTH(CustomerSupport[[#This Row],[Date of Purchase]])</f>
        <v>9</v>
      </c>
      <c r="V1611" t="str">
        <f>TEXT('Working data'!G1611,"mmmm")</f>
        <v>September</v>
      </c>
      <c r="W1611">
        <f>YEAR(CustomerSupport[[#This Row],[Date of Purchase]])</f>
        <v>2020</v>
      </c>
      <c r="X1611" t="str">
        <f t="shared" si="25"/>
        <v/>
      </c>
    </row>
    <row r="1612" spans="1:24" ht="14.25" customHeight="1" x14ac:dyDescent="0.4">
      <c r="A1612">
        <v>1611</v>
      </c>
      <c r="B1612" t="s">
        <v>5365</v>
      </c>
      <c r="C1612" t="s">
        <v>5366</v>
      </c>
      <c r="D1612">
        <v>68</v>
      </c>
      <c r="E1612" t="s">
        <v>19</v>
      </c>
      <c r="F1612" t="s">
        <v>129</v>
      </c>
      <c r="G1612" s="1">
        <v>44289</v>
      </c>
      <c r="H1612" t="s">
        <v>45</v>
      </c>
      <c r="I1612" t="s">
        <v>99</v>
      </c>
      <c r="J1612" s="2" t="s">
        <v>5367</v>
      </c>
      <c r="K1612" t="s">
        <v>24</v>
      </c>
      <c r="M1612" t="s">
        <v>143</v>
      </c>
      <c r="N1612" t="s">
        <v>26</v>
      </c>
      <c r="O1612" s="3">
        <v>45078.847592592596</v>
      </c>
      <c r="R1612">
        <v>1611</v>
      </c>
      <c r="S1612" t="str">
        <f>PROPER(CustomerSupport[[#This Row],[Resolution]])</f>
        <v/>
      </c>
      <c r="T1612" t="str">
        <f>TRIM(CustomerSupport[[#This Row],[Customer Name]])</f>
        <v>Alexandria Rivera</v>
      </c>
      <c r="U1612">
        <f>MONTH(CustomerSupport[[#This Row],[Date of Purchase]])</f>
        <v>4</v>
      </c>
      <c r="V1612" t="str">
        <f>TEXT('Working data'!G1612,"mmmm")</f>
        <v>April</v>
      </c>
      <c r="W1612">
        <f>YEAR(CustomerSupport[[#This Row],[Date of Purchase]])</f>
        <v>2021</v>
      </c>
      <c r="X1612" t="str">
        <f t="shared" si="25"/>
        <v/>
      </c>
    </row>
    <row r="1613" spans="1:24" ht="14.25" customHeight="1" x14ac:dyDescent="0.4">
      <c r="A1613">
        <v>1612</v>
      </c>
      <c r="B1613" t="s">
        <v>5368</v>
      </c>
      <c r="C1613" t="s">
        <v>5369</v>
      </c>
      <c r="D1613">
        <v>66</v>
      </c>
      <c r="E1613" t="s">
        <v>19</v>
      </c>
      <c r="F1613" t="s">
        <v>92</v>
      </c>
      <c r="G1613" s="1">
        <v>44473</v>
      </c>
      <c r="H1613" t="s">
        <v>59</v>
      </c>
      <c r="I1613" t="s">
        <v>60</v>
      </c>
      <c r="J1613" s="2" t="s">
        <v>5370</v>
      </c>
      <c r="K1613" t="s">
        <v>39</v>
      </c>
      <c r="L1613" t="s">
        <v>5371</v>
      </c>
      <c r="M1613" t="s">
        <v>143</v>
      </c>
      <c r="N1613" t="s">
        <v>26</v>
      </c>
      <c r="O1613" s="3">
        <v>45078.645520833335</v>
      </c>
      <c r="P1613" s="3">
        <v>45078.230243055557</v>
      </c>
      <c r="Q1613">
        <v>3</v>
      </c>
      <c r="R1613">
        <v>1612</v>
      </c>
      <c r="S1613" t="str">
        <f>PROPER(CustomerSupport[[#This Row],[Resolution]])</f>
        <v>Artist Thought Well Clearly Fear Fear Everybody.</v>
      </c>
      <c r="T1613" t="str">
        <f>TRIM(CustomerSupport[[#This Row],[Customer Name]])</f>
        <v>George Hale</v>
      </c>
      <c r="U1613">
        <f>MONTH(CustomerSupport[[#This Row],[Date of Purchase]])</f>
        <v>10</v>
      </c>
      <c r="V1613" t="str">
        <f>TEXT('Working data'!G1613,"mmmm")</f>
        <v>October</v>
      </c>
      <c r="W1613">
        <f>YEAR(CustomerSupport[[#This Row],[Date of Purchase]])</f>
        <v>2021</v>
      </c>
      <c r="X1613">
        <f t="shared" si="25"/>
        <v>-9.9666666666744277</v>
      </c>
    </row>
    <row r="1614" spans="1:24" ht="14.25" customHeight="1" x14ac:dyDescent="0.4">
      <c r="A1614">
        <v>1613</v>
      </c>
      <c r="B1614" t="s">
        <v>4122</v>
      </c>
      <c r="C1614" t="s">
        <v>5372</v>
      </c>
      <c r="D1614">
        <v>56</v>
      </c>
      <c r="E1614" t="s">
        <v>29</v>
      </c>
      <c r="F1614" t="s">
        <v>86</v>
      </c>
      <c r="G1614" s="1">
        <v>44224</v>
      </c>
      <c r="H1614" t="s">
        <v>67</v>
      </c>
      <c r="I1614" t="s">
        <v>46</v>
      </c>
      <c r="J1614" t="s">
        <v>5373</v>
      </c>
      <c r="K1614" t="s">
        <v>39</v>
      </c>
      <c r="L1614" t="s">
        <v>5374</v>
      </c>
      <c r="M1614" t="s">
        <v>143</v>
      </c>
      <c r="N1614" t="s">
        <v>26</v>
      </c>
      <c r="O1614" s="3">
        <v>45077.987905092596</v>
      </c>
      <c r="P1614" s="3">
        <v>45078.666377314818</v>
      </c>
      <c r="Q1614">
        <v>2</v>
      </c>
      <c r="R1614">
        <v>1613</v>
      </c>
      <c r="S1614" t="str">
        <f>PROPER(CustomerSupport[[#This Row],[Resolution]])</f>
        <v>Church Forward And Report.</v>
      </c>
      <c r="T1614" t="str">
        <f>TRIM(CustomerSupport[[#This Row],[Customer Name]])</f>
        <v>Stephanie Miller</v>
      </c>
      <c r="U1614">
        <f>MONTH(CustomerSupport[[#This Row],[Date of Purchase]])</f>
        <v>1</v>
      </c>
      <c r="V1614" t="str">
        <f>TEXT('Working data'!G1614,"mmmm")</f>
        <v>January</v>
      </c>
      <c r="W1614">
        <f>YEAR(CustomerSupport[[#This Row],[Date of Purchase]])</f>
        <v>2021</v>
      </c>
      <c r="X1614">
        <f t="shared" si="25"/>
        <v>16.283333333325572</v>
      </c>
    </row>
    <row r="1615" spans="1:24" ht="14.25" customHeight="1" x14ac:dyDescent="0.4">
      <c r="A1615">
        <v>1614</v>
      </c>
      <c r="B1615" t="s">
        <v>5375</v>
      </c>
      <c r="C1615" t="s">
        <v>5376</v>
      </c>
      <c r="D1615">
        <v>47</v>
      </c>
      <c r="E1615" t="s">
        <v>19</v>
      </c>
      <c r="F1615" t="s">
        <v>149</v>
      </c>
      <c r="G1615" s="1">
        <v>44228</v>
      </c>
      <c r="H1615" t="s">
        <v>59</v>
      </c>
      <c r="I1615" t="s">
        <v>67</v>
      </c>
      <c r="J1615" s="2" t="s">
        <v>5377</v>
      </c>
      <c r="K1615" t="s">
        <v>39</v>
      </c>
      <c r="L1615" t="s">
        <v>5378</v>
      </c>
      <c r="M1615" t="s">
        <v>25</v>
      </c>
      <c r="N1615" t="s">
        <v>83</v>
      </c>
      <c r="O1615" s="3">
        <v>45078.237928240742</v>
      </c>
      <c r="P1615" s="3">
        <v>45078.315706018519</v>
      </c>
      <c r="Q1615">
        <v>1</v>
      </c>
      <c r="R1615">
        <v>1614</v>
      </c>
      <c r="S1615" t="str">
        <f>PROPER(CustomerSupport[[#This Row],[Resolution]])</f>
        <v>Data Let Although Best Out.</v>
      </c>
      <c r="T1615" t="str">
        <f>TRIM(CustomerSupport[[#This Row],[Customer Name]])</f>
        <v>Carlos Peterson</v>
      </c>
      <c r="U1615">
        <f>MONTH(CustomerSupport[[#This Row],[Date of Purchase]])</f>
        <v>2</v>
      </c>
      <c r="V1615" t="str">
        <f>TEXT('Working data'!G1615,"mmmm")</f>
        <v>February</v>
      </c>
      <c r="W1615">
        <f>YEAR(CustomerSupport[[#This Row],[Date of Purchase]])</f>
        <v>2021</v>
      </c>
      <c r="X1615">
        <f t="shared" si="25"/>
        <v>1.8666666666395031</v>
      </c>
    </row>
    <row r="1616" spans="1:24" ht="14.25" customHeight="1" x14ac:dyDescent="0.4">
      <c r="A1616">
        <v>1615</v>
      </c>
      <c r="B1616" t="s">
        <v>5379</v>
      </c>
      <c r="C1616" t="s">
        <v>5380</v>
      </c>
      <c r="D1616">
        <v>60</v>
      </c>
      <c r="E1616" t="s">
        <v>29</v>
      </c>
      <c r="F1616" t="s">
        <v>161</v>
      </c>
      <c r="G1616" s="1">
        <v>44526</v>
      </c>
      <c r="H1616" t="s">
        <v>21</v>
      </c>
      <c r="I1616" t="s">
        <v>72</v>
      </c>
      <c r="J1616" t="s">
        <v>2443</v>
      </c>
      <c r="K1616" t="s">
        <v>39</v>
      </c>
      <c r="L1616" t="s">
        <v>5381</v>
      </c>
      <c r="M1616" t="s">
        <v>41</v>
      </c>
      <c r="N1616" t="s">
        <v>26</v>
      </c>
      <c r="O1616" s="3">
        <v>45078.577511574076</v>
      </c>
      <c r="P1616" s="3">
        <v>45077.983761574076</v>
      </c>
      <c r="Q1616">
        <v>3</v>
      </c>
      <c r="R1616">
        <v>1615</v>
      </c>
      <c r="S1616" t="str">
        <f>PROPER(CustomerSupport[[#This Row],[Resolution]])</f>
        <v>Investment Six Investment Type About Degree.</v>
      </c>
      <c r="T1616" t="str">
        <f>TRIM(CustomerSupport[[#This Row],[Customer Name]])</f>
        <v>Stephanie Mcgrath</v>
      </c>
      <c r="U1616">
        <f>MONTH(CustomerSupport[[#This Row],[Date of Purchase]])</f>
        <v>11</v>
      </c>
      <c r="V1616" t="str">
        <f>TEXT('Working data'!G1616,"mmmm")</f>
        <v>November</v>
      </c>
      <c r="W1616">
        <f>YEAR(CustomerSupport[[#This Row],[Date of Purchase]])</f>
        <v>2021</v>
      </c>
      <c r="X1616">
        <f t="shared" si="25"/>
        <v>-14.25</v>
      </c>
    </row>
    <row r="1617" spans="1:24" ht="14.25" customHeight="1" x14ac:dyDescent="0.4">
      <c r="A1617">
        <v>1616</v>
      </c>
      <c r="B1617" t="s">
        <v>5382</v>
      </c>
      <c r="C1617" t="s">
        <v>5383</v>
      </c>
      <c r="D1617">
        <v>41</v>
      </c>
      <c r="E1617" t="s">
        <v>19</v>
      </c>
      <c r="F1617" t="s">
        <v>86</v>
      </c>
      <c r="G1617" s="1">
        <v>44406</v>
      </c>
      <c r="H1617" t="s">
        <v>21</v>
      </c>
      <c r="I1617" t="s">
        <v>22</v>
      </c>
      <c r="J1617" s="2" t="s">
        <v>5384</v>
      </c>
      <c r="K1617" t="s">
        <v>24</v>
      </c>
      <c r="M1617" t="s">
        <v>143</v>
      </c>
      <c r="N1617" t="s">
        <v>33</v>
      </c>
      <c r="O1617" s="3">
        <v>45078.213645833333</v>
      </c>
      <c r="R1617">
        <v>1616</v>
      </c>
      <c r="S1617" t="str">
        <f>PROPER(CustomerSupport[[#This Row],[Resolution]])</f>
        <v/>
      </c>
      <c r="T1617" t="str">
        <f>TRIM(CustomerSupport[[#This Row],[Customer Name]])</f>
        <v>Abigail Jones</v>
      </c>
      <c r="U1617">
        <f>MONTH(CustomerSupport[[#This Row],[Date of Purchase]])</f>
        <v>7</v>
      </c>
      <c r="V1617" t="str">
        <f>TEXT('Working data'!G1617,"mmmm")</f>
        <v>July</v>
      </c>
      <c r="W1617">
        <f>YEAR(CustomerSupport[[#This Row],[Date of Purchase]])</f>
        <v>2021</v>
      </c>
      <c r="X1617" t="str">
        <f t="shared" si="25"/>
        <v/>
      </c>
    </row>
    <row r="1618" spans="1:24" ht="14.25" customHeight="1" x14ac:dyDescent="0.4">
      <c r="A1618">
        <v>1617</v>
      </c>
      <c r="B1618" t="s">
        <v>5385</v>
      </c>
      <c r="C1618" t="s">
        <v>5386</v>
      </c>
      <c r="D1618">
        <v>46</v>
      </c>
      <c r="E1618" t="s">
        <v>19</v>
      </c>
      <c r="F1618" t="s">
        <v>107</v>
      </c>
      <c r="G1618" s="1">
        <v>43956</v>
      </c>
      <c r="H1618" t="s">
        <v>67</v>
      </c>
      <c r="I1618" t="s">
        <v>59</v>
      </c>
      <c r="J1618" s="2" t="s">
        <v>5387</v>
      </c>
      <c r="K1618" t="s">
        <v>24</v>
      </c>
      <c r="M1618" t="s">
        <v>89</v>
      </c>
      <c r="N1618" t="s">
        <v>55</v>
      </c>
      <c r="O1618" s="3">
        <v>45078.219212962962</v>
      </c>
      <c r="R1618">
        <v>1617</v>
      </c>
      <c r="S1618" t="str">
        <f>PROPER(CustomerSupport[[#This Row],[Resolution]])</f>
        <v/>
      </c>
      <c r="T1618" t="str">
        <f>TRIM(CustomerSupport[[#This Row],[Customer Name]])</f>
        <v>Andrew Thompson</v>
      </c>
      <c r="U1618">
        <f>MONTH(CustomerSupport[[#This Row],[Date of Purchase]])</f>
        <v>5</v>
      </c>
      <c r="V1618" t="str">
        <f>TEXT('Working data'!G1618,"mmmm")</f>
        <v>May</v>
      </c>
      <c r="W1618">
        <f>YEAR(CustomerSupport[[#This Row],[Date of Purchase]])</f>
        <v>2020</v>
      </c>
      <c r="X1618" t="str">
        <f t="shared" si="25"/>
        <v/>
      </c>
    </row>
    <row r="1619" spans="1:24" ht="14.25" customHeight="1" x14ac:dyDescent="0.4">
      <c r="A1619">
        <v>1618</v>
      </c>
      <c r="B1619" t="s">
        <v>5388</v>
      </c>
      <c r="C1619" t="s">
        <v>5389</v>
      </c>
      <c r="D1619">
        <v>20</v>
      </c>
      <c r="E1619" t="s">
        <v>29</v>
      </c>
      <c r="F1619" t="s">
        <v>202</v>
      </c>
      <c r="G1619" s="1">
        <v>44117</v>
      </c>
      <c r="H1619" t="s">
        <v>67</v>
      </c>
      <c r="I1619" t="s">
        <v>31</v>
      </c>
      <c r="J1619" s="2" t="s">
        <v>5390</v>
      </c>
      <c r="K1619" t="s">
        <v>39</v>
      </c>
      <c r="L1619" t="s">
        <v>5391</v>
      </c>
      <c r="M1619" t="s">
        <v>25</v>
      </c>
      <c r="N1619" t="s">
        <v>83</v>
      </c>
      <c r="O1619" s="3">
        <v>45078.335902777777</v>
      </c>
      <c r="P1619" s="3">
        <v>45078.010208333333</v>
      </c>
      <c r="Q1619">
        <v>1</v>
      </c>
      <c r="R1619">
        <v>1618</v>
      </c>
      <c r="S1619" t="str">
        <f>PROPER(CustomerSupport[[#This Row],[Resolution]])</f>
        <v>Lawyer Cut She Mr Relate Hit Situation.</v>
      </c>
      <c r="T1619" t="str">
        <f>TRIM(CustomerSupport[[#This Row],[Customer Name]])</f>
        <v>Wendy Townsend</v>
      </c>
      <c r="U1619">
        <f>MONTH(CustomerSupport[[#This Row],[Date of Purchase]])</f>
        <v>10</v>
      </c>
      <c r="V1619" t="str">
        <f>TEXT('Working data'!G1619,"mmmm")</f>
        <v>October</v>
      </c>
      <c r="W1619">
        <f>YEAR(CustomerSupport[[#This Row],[Date of Purchase]])</f>
        <v>2020</v>
      </c>
      <c r="X1619">
        <f t="shared" si="25"/>
        <v>-7.8166666666511446</v>
      </c>
    </row>
    <row r="1620" spans="1:24" ht="14.25" customHeight="1" x14ac:dyDescent="0.4">
      <c r="A1620">
        <v>1619</v>
      </c>
      <c r="B1620" t="s">
        <v>5392</v>
      </c>
      <c r="C1620" t="s">
        <v>5393</v>
      </c>
      <c r="D1620">
        <v>63</v>
      </c>
      <c r="E1620" t="s">
        <v>29</v>
      </c>
      <c r="F1620" t="s">
        <v>36</v>
      </c>
      <c r="G1620" s="1">
        <v>44334</v>
      </c>
      <c r="H1620" t="s">
        <v>67</v>
      </c>
      <c r="I1620" t="s">
        <v>67</v>
      </c>
      <c r="J1620" s="2" t="s">
        <v>5394</v>
      </c>
      <c r="K1620" t="s">
        <v>39</v>
      </c>
      <c r="L1620" t="s">
        <v>5395</v>
      </c>
      <c r="M1620" t="s">
        <v>25</v>
      </c>
      <c r="N1620" t="s">
        <v>33</v>
      </c>
      <c r="O1620" s="3">
        <v>45078.795648148145</v>
      </c>
      <c r="P1620" s="3">
        <v>45078.89912037037</v>
      </c>
      <c r="Q1620">
        <v>1</v>
      </c>
      <c r="R1620">
        <v>1619</v>
      </c>
      <c r="S1620" t="str">
        <f>PROPER(CustomerSupport[[#This Row],[Resolution]])</f>
        <v>Stuff Later Media Board.</v>
      </c>
      <c r="T1620" t="str">
        <f>TRIM(CustomerSupport[[#This Row],[Customer Name]])</f>
        <v>Tara Chavez</v>
      </c>
      <c r="U1620">
        <f>MONTH(CustomerSupport[[#This Row],[Date of Purchase]])</f>
        <v>5</v>
      </c>
      <c r="V1620" t="str">
        <f>TEXT('Working data'!G1620,"mmmm")</f>
        <v>May</v>
      </c>
      <c r="W1620">
        <f>YEAR(CustomerSupport[[#This Row],[Date of Purchase]])</f>
        <v>2021</v>
      </c>
      <c r="X1620">
        <f t="shared" si="25"/>
        <v>2.4833333333954215</v>
      </c>
    </row>
    <row r="1621" spans="1:24" ht="14.25" customHeight="1" x14ac:dyDescent="0.4">
      <c r="A1621">
        <v>1620</v>
      </c>
      <c r="B1621" t="s">
        <v>5396</v>
      </c>
      <c r="C1621" t="s">
        <v>5397</v>
      </c>
      <c r="D1621">
        <v>54</v>
      </c>
      <c r="E1621" t="s">
        <v>58</v>
      </c>
      <c r="F1621" t="s">
        <v>149</v>
      </c>
      <c r="G1621" s="1">
        <v>44019</v>
      </c>
      <c r="H1621" t="s">
        <v>21</v>
      </c>
      <c r="I1621" t="s">
        <v>31</v>
      </c>
      <c r="J1621" s="2" t="s">
        <v>5398</v>
      </c>
      <c r="K1621" t="s">
        <v>62</v>
      </c>
      <c r="M1621" t="s">
        <v>143</v>
      </c>
      <c r="N1621" t="s">
        <v>33</v>
      </c>
      <c r="R1621">
        <v>1620</v>
      </c>
      <c r="S1621" t="str">
        <f>PROPER(CustomerSupport[[#This Row],[Resolution]])</f>
        <v/>
      </c>
      <c r="T1621" t="str">
        <f>TRIM(CustomerSupport[[#This Row],[Customer Name]])</f>
        <v>Katherine Cross</v>
      </c>
      <c r="U1621">
        <f>MONTH(CustomerSupport[[#This Row],[Date of Purchase]])</f>
        <v>7</v>
      </c>
      <c r="V1621" t="str">
        <f>TEXT('Working data'!G1621,"mmmm")</f>
        <v>July</v>
      </c>
      <c r="W1621">
        <f>YEAR(CustomerSupport[[#This Row],[Date of Purchase]])</f>
        <v>2020</v>
      </c>
      <c r="X1621" t="str">
        <f t="shared" si="25"/>
        <v/>
      </c>
    </row>
    <row r="1622" spans="1:24" ht="14.25" customHeight="1" x14ac:dyDescent="0.4">
      <c r="A1622">
        <v>1621</v>
      </c>
      <c r="B1622" t="s">
        <v>5399</v>
      </c>
      <c r="C1622" t="s">
        <v>5400</v>
      </c>
      <c r="D1622">
        <v>38</v>
      </c>
      <c r="E1622" t="s">
        <v>29</v>
      </c>
      <c r="F1622" t="s">
        <v>173</v>
      </c>
      <c r="G1622" s="1">
        <v>44156</v>
      </c>
      <c r="H1622" t="s">
        <v>66</v>
      </c>
      <c r="I1622" t="s">
        <v>31</v>
      </c>
      <c r="J1622" s="2" t="s">
        <v>5401</v>
      </c>
      <c r="K1622" t="s">
        <v>62</v>
      </c>
      <c r="M1622" t="s">
        <v>25</v>
      </c>
      <c r="N1622" t="s">
        <v>83</v>
      </c>
      <c r="R1622">
        <v>1621</v>
      </c>
      <c r="S1622" t="str">
        <f>PROPER(CustomerSupport[[#This Row],[Resolution]])</f>
        <v/>
      </c>
      <c r="T1622" t="str">
        <f>TRIM(CustomerSupport[[#This Row],[Customer Name]])</f>
        <v>Jennifer Nelson</v>
      </c>
      <c r="U1622">
        <f>MONTH(CustomerSupport[[#This Row],[Date of Purchase]])</f>
        <v>11</v>
      </c>
      <c r="V1622" t="str">
        <f>TEXT('Working data'!G1622,"mmmm")</f>
        <v>November</v>
      </c>
      <c r="W1622">
        <f>YEAR(CustomerSupport[[#This Row],[Date of Purchase]])</f>
        <v>2020</v>
      </c>
      <c r="X1622" t="str">
        <f t="shared" si="25"/>
        <v/>
      </c>
    </row>
    <row r="1623" spans="1:24" ht="14.25" customHeight="1" x14ac:dyDescent="0.4">
      <c r="A1623">
        <v>1622</v>
      </c>
      <c r="B1623" t="s">
        <v>5402</v>
      </c>
      <c r="C1623" t="s">
        <v>5403</v>
      </c>
      <c r="D1623">
        <v>47</v>
      </c>
      <c r="E1623" t="s">
        <v>29</v>
      </c>
      <c r="F1623" t="s">
        <v>76</v>
      </c>
      <c r="G1623" s="1">
        <v>44381</v>
      </c>
      <c r="H1623" t="s">
        <v>45</v>
      </c>
      <c r="I1623" t="s">
        <v>77</v>
      </c>
      <c r="J1623" s="2" t="s">
        <v>5404</v>
      </c>
      <c r="K1623" t="s">
        <v>24</v>
      </c>
      <c r="M1623" t="s">
        <v>89</v>
      </c>
      <c r="N1623" t="s">
        <v>26</v>
      </c>
      <c r="O1623" s="3">
        <v>45078.258206018516</v>
      </c>
      <c r="R1623">
        <v>1622</v>
      </c>
      <c r="S1623" t="str">
        <f>PROPER(CustomerSupport[[#This Row],[Resolution]])</f>
        <v/>
      </c>
      <c r="T1623" t="str">
        <f>TRIM(CustomerSupport[[#This Row],[Customer Name]])</f>
        <v>Charles Dorsey</v>
      </c>
      <c r="U1623">
        <f>MONTH(CustomerSupport[[#This Row],[Date of Purchase]])</f>
        <v>7</v>
      </c>
      <c r="V1623" t="str">
        <f>TEXT('Working data'!G1623,"mmmm")</f>
        <v>July</v>
      </c>
      <c r="W1623">
        <f>YEAR(CustomerSupport[[#This Row],[Date of Purchase]])</f>
        <v>2021</v>
      </c>
      <c r="X1623" t="str">
        <f t="shared" si="25"/>
        <v/>
      </c>
    </row>
    <row r="1624" spans="1:24" ht="14.25" customHeight="1" x14ac:dyDescent="0.4">
      <c r="A1624">
        <v>1623</v>
      </c>
      <c r="B1624" t="s">
        <v>5405</v>
      </c>
      <c r="C1624" t="s">
        <v>5406</v>
      </c>
      <c r="D1624">
        <v>56</v>
      </c>
      <c r="E1624" t="s">
        <v>19</v>
      </c>
      <c r="F1624" t="s">
        <v>107</v>
      </c>
      <c r="G1624" s="1">
        <v>43983</v>
      </c>
      <c r="H1624" t="s">
        <v>45</v>
      </c>
      <c r="I1624" t="s">
        <v>31</v>
      </c>
      <c r="J1624" s="2" t="s">
        <v>5407</v>
      </c>
      <c r="K1624" t="s">
        <v>39</v>
      </c>
      <c r="L1624" t="s">
        <v>5408</v>
      </c>
      <c r="M1624" t="s">
        <v>41</v>
      </c>
      <c r="N1624" t="s">
        <v>26</v>
      </c>
      <c r="O1624" s="3">
        <v>45078.062384259261</v>
      </c>
      <c r="P1624" s="3">
        <v>45078.591550925928</v>
      </c>
      <c r="Q1624">
        <v>5</v>
      </c>
      <c r="R1624">
        <v>1623</v>
      </c>
      <c r="S1624" t="str">
        <f>PROPER(CustomerSupport[[#This Row],[Resolution]])</f>
        <v>Image North Expect.</v>
      </c>
      <c r="T1624" t="str">
        <f>TRIM(CustomerSupport[[#This Row],[Customer Name]])</f>
        <v>Tami Armstrong</v>
      </c>
      <c r="U1624">
        <f>MONTH(CustomerSupport[[#This Row],[Date of Purchase]])</f>
        <v>6</v>
      </c>
      <c r="V1624" t="str">
        <f>TEXT('Working data'!G1624,"mmmm")</f>
        <v>June</v>
      </c>
      <c r="W1624">
        <f>YEAR(CustomerSupport[[#This Row],[Date of Purchase]])</f>
        <v>2020</v>
      </c>
      <c r="X1624">
        <f t="shared" si="25"/>
        <v>12.700000000011642</v>
      </c>
    </row>
    <row r="1625" spans="1:24" ht="14.25" customHeight="1" x14ac:dyDescent="0.4">
      <c r="A1625">
        <v>1624</v>
      </c>
      <c r="B1625" t="s">
        <v>5409</v>
      </c>
      <c r="C1625" t="s">
        <v>5410</v>
      </c>
      <c r="D1625">
        <v>52</v>
      </c>
      <c r="E1625" t="s">
        <v>29</v>
      </c>
      <c r="F1625" t="s">
        <v>655</v>
      </c>
      <c r="G1625" s="1">
        <v>43883</v>
      </c>
      <c r="H1625" t="s">
        <v>59</v>
      </c>
      <c r="I1625" t="s">
        <v>113</v>
      </c>
      <c r="J1625" s="2" t="s">
        <v>5411</v>
      </c>
      <c r="K1625" t="s">
        <v>39</v>
      </c>
      <c r="L1625" t="s">
        <v>5412</v>
      </c>
      <c r="M1625" t="s">
        <v>89</v>
      </c>
      <c r="N1625" t="s">
        <v>83</v>
      </c>
      <c r="O1625" s="3">
        <v>45078.446435185186</v>
      </c>
      <c r="P1625" s="3">
        <v>45078.547129629631</v>
      </c>
      <c r="Q1625">
        <v>4</v>
      </c>
      <c r="R1625">
        <v>1624</v>
      </c>
      <c r="S1625" t="str">
        <f>PROPER(CustomerSupport[[#This Row],[Resolution]])</f>
        <v>Star Past Car.</v>
      </c>
      <c r="T1625" t="str">
        <f>TRIM(CustomerSupport[[#This Row],[Customer Name]])</f>
        <v>Nicholas Gonzales</v>
      </c>
      <c r="U1625">
        <f>MONTH(CustomerSupport[[#This Row],[Date of Purchase]])</f>
        <v>2</v>
      </c>
      <c r="V1625" t="str">
        <f>TEXT('Working data'!G1625,"mmmm")</f>
        <v>February</v>
      </c>
      <c r="W1625">
        <f>YEAR(CustomerSupport[[#This Row],[Date of Purchase]])</f>
        <v>2020</v>
      </c>
      <c r="X1625">
        <f t="shared" si="25"/>
        <v>2.4166666666860692</v>
      </c>
    </row>
    <row r="1626" spans="1:24" ht="14.25" customHeight="1" x14ac:dyDescent="0.4">
      <c r="A1626">
        <v>1625</v>
      </c>
      <c r="B1626" t="s">
        <v>5413</v>
      </c>
      <c r="C1626" t="s">
        <v>5414</v>
      </c>
      <c r="D1626">
        <v>44</v>
      </c>
      <c r="E1626" t="s">
        <v>58</v>
      </c>
      <c r="F1626" t="s">
        <v>103</v>
      </c>
      <c r="G1626" s="1">
        <v>43896</v>
      </c>
      <c r="H1626" t="s">
        <v>66</v>
      </c>
      <c r="I1626" t="s">
        <v>99</v>
      </c>
      <c r="J1626" s="2" t="s">
        <v>5415</v>
      </c>
      <c r="K1626" t="s">
        <v>24</v>
      </c>
      <c r="M1626" t="s">
        <v>89</v>
      </c>
      <c r="N1626" t="s">
        <v>33</v>
      </c>
      <c r="O1626" s="3">
        <v>45078.612430555557</v>
      </c>
      <c r="R1626">
        <v>1625</v>
      </c>
      <c r="S1626" t="str">
        <f>PROPER(CustomerSupport[[#This Row],[Resolution]])</f>
        <v/>
      </c>
      <c r="T1626" t="str">
        <f>TRIM(CustomerSupport[[#This Row],[Customer Name]])</f>
        <v>Melanie Williams</v>
      </c>
      <c r="U1626">
        <f>MONTH(CustomerSupport[[#This Row],[Date of Purchase]])</f>
        <v>3</v>
      </c>
      <c r="V1626" t="str">
        <f>TEXT('Working data'!G1626,"mmmm")</f>
        <v>March</v>
      </c>
      <c r="W1626">
        <f>YEAR(CustomerSupport[[#This Row],[Date of Purchase]])</f>
        <v>2020</v>
      </c>
      <c r="X1626" t="str">
        <f t="shared" si="25"/>
        <v/>
      </c>
    </row>
    <row r="1627" spans="1:24" ht="14.25" customHeight="1" x14ac:dyDescent="0.4">
      <c r="A1627">
        <v>1626</v>
      </c>
      <c r="B1627" t="s">
        <v>5416</v>
      </c>
      <c r="C1627" t="s">
        <v>5417</v>
      </c>
      <c r="D1627">
        <v>42</v>
      </c>
      <c r="E1627" t="s">
        <v>58</v>
      </c>
      <c r="F1627" t="s">
        <v>431</v>
      </c>
      <c r="G1627" s="1">
        <v>44407</v>
      </c>
      <c r="H1627" t="s">
        <v>66</v>
      </c>
      <c r="I1627" t="s">
        <v>72</v>
      </c>
      <c r="J1627" s="2" t="s">
        <v>5418</v>
      </c>
      <c r="K1627" t="s">
        <v>24</v>
      </c>
      <c r="M1627" t="s">
        <v>143</v>
      </c>
      <c r="N1627" t="s">
        <v>33</v>
      </c>
      <c r="O1627" s="3">
        <v>45078.765914351854</v>
      </c>
      <c r="R1627">
        <v>1626</v>
      </c>
      <c r="S1627" t="str">
        <f>PROPER(CustomerSupport[[#This Row],[Resolution]])</f>
        <v/>
      </c>
      <c r="T1627" t="str">
        <f>TRIM(CustomerSupport[[#This Row],[Customer Name]])</f>
        <v>Kendra Howell MD</v>
      </c>
      <c r="U1627">
        <f>MONTH(CustomerSupport[[#This Row],[Date of Purchase]])</f>
        <v>7</v>
      </c>
      <c r="V1627" t="str">
        <f>TEXT('Working data'!G1627,"mmmm")</f>
        <v>July</v>
      </c>
      <c r="W1627">
        <f>YEAR(CustomerSupport[[#This Row],[Date of Purchase]])</f>
        <v>2021</v>
      </c>
      <c r="X1627" t="str">
        <f t="shared" si="25"/>
        <v/>
      </c>
    </row>
    <row r="1628" spans="1:24" ht="14.25" customHeight="1" x14ac:dyDescent="0.4">
      <c r="A1628">
        <v>1627</v>
      </c>
      <c r="B1628" t="s">
        <v>5419</v>
      </c>
      <c r="C1628" t="s">
        <v>5420</v>
      </c>
      <c r="D1628">
        <v>45</v>
      </c>
      <c r="E1628" t="s">
        <v>29</v>
      </c>
      <c r="F1628" t="s">
        <v>223</v>
      </c>
      <c r="G1628" s="1">
        <v>44273</v>
      </c>
      <c r="H1628" t="s">
        <v>21</v>
      </c>
      <c r="I1628" t="s">
        <v>141</v>
      </c>
      <c r="J1628" s="2" t="s">
        <v>5421</v>
      </c>
      <c r="K1628" t="s">
        <v>62</v>
      </c>
      <c r="M1628" t="s">
        <v>25</v>
      </c>
      <c r="N1628" t="s">
        <v>55</v>
      </c>
      <c r="R1628">
        <v>1627</v>
      </c>
      <c r="S1628" t="str">
        <f>PROPER(CustomerSupport[[#This Row],[Resolution]])</f>
        <v/>
      </c>
      <c r="T1628" t="str">
        <f>TRIM(CustomerSupport[[#This Row],[Customer Name]])</f>
        <v>Joseph Miller</v>
      </c>
      <c r="U1628">
        <f>MONTH(CustomerSupport[[#This Row],[Date of Purchase]])</f>
        <v>3</v>
      </c>
      <c r="V1628" t="str">
        <f>TEXT('Working data'!G1628,"mmmm")</f>
        <v>March</v>
      </c>
      <c r="W1628">
        <f>YEAR(CustomerSupport[[#This Row],[Date of Purchase]])</f>
        <v>2021</v>
      </c>
      <c r="X1628" t="str">
        <f t="shared" si="25"/>
        <v/>
      </c>
    </row>
    <row r="1629" spans="1:24" ht="14.25" customHeight="1" x14ac:dyDescent="0.4">
      <c r="A1629">
        <v>1628</v>
      </c>
      <c r="B1629" t="s">
        <v>5422</v>
      </c>
      <c r="C1629" t="s">
        <v>5423</v>
      </c>
      <c r="D1629">
        <v>57</v>
      </c>
      <c r="E1629" t="s">
        <v>58</v>
      </c>
      <c r="F1629" t="s">
        <v>249</v>
      </c>
      <c r="G1629" s="1">
        <v>43835</v>
      </c>
      <c r="H1629" t="s">
        <v>21</v>
      </c>
      <c r="I1629" t="s">
        <v>31</v>
      </c>
      <c r="J1629" t="s">
        <v>3826</v>
      </c>
      <c r="K1629" t="s">
        <v>24</v>
      </c>
      <c r="M1629" t="s">
        <v>143</v>
      </c>
      <c r="N1629" t="s">
        <v>26</v>
      </c>
      <c r="O1629" s="3">
        <v>45078.883298611108</v>
      </c>
      <c r="R1629">
        <v>1628</v>
      </c>
      <c r="S1629" t="str">
        <f>PROPER(CustomerSupport[[#This Row],[Resolution]])</f>
        <v/>
      </c>
      <c r="T1629" t="str">
        <f>TRIM(CustomerSupport[[#This Row],[Customer Name]])</f>
        <v>Chelsea Jimenez</v>
      </c>
      <c r="U1629">
        <f>MONTH(CustomerSupport[[#This Row],[Date of Purchase]])</f>
        <v>1</v>
      </c>
      <c r="V1629" t="str">
        <f>TEXT('Working data'!G1629,"mmmm")</f>
        <v>January</v>
      </c>
      <c r="W1629">
        <f>YEAR(CustomerSupport[[#This Row],[Date of Purchase]])</f>
        <v>2020</v>
      </c>
      <c r="X1629" t="str">
        <f t="shared" si="25"/>
        <v/>
      </c>
    </row>
    <row r="1630" spans="1:24" ht="14.25" customHeight="1" x14ac:dyDescent="0.4">
      <c r="A1630">
        <v>1629</v>
      </c>
      <c r="B1630" t="s">
        <v>5424</v>
      </c>
      <c r="C1630" t="s">
        <v>5425</v>
      </c>
      <c r="D1630">
        <v>52</v>
      </c>
      <c r="E1630" t="s">
        <v>58</v>
      </c>
      <c r="F1630" t="s">
        <v>157</v>
      </c>
      <c r="G1630" s="1">
        <v>44514</v>
      </c>
      <c r="H1630" t="s">
        <v>67</v>
      </c>
      <c r="I1630" t="s">
        <v>99</v>
      </c>
      <c r="J1630" s="2" t="s">
        <v>5426</v>
      </c>
      <c r="K1630" t="s">
        <v>39</v>
      </c>
      <c r="L1630" t="s">
        <v>5427</v>
      </c>
      <c r="M1630" t="s">
        <v>25</v>
      </c>
      <c r="N1630" t="s">
        <v>26</v>
      </c>
      <c r="O1630" s="3">
        <v>45078.577766203707</v>
      </c>
      <c r="P1630" s="3">
        <v>45078.096516203703</v>
      </c>
      <c r="Q1630">
        <v>2</v>
      </c>
      <c r="R1630">
        <v>1629</v>
      </c>
      <c r="S1630" t="str">
        <f>PROPER(CustomerSupport[[#This Row],[Resolution]])</f>
        <v>Return Why Week Wear Month.</v>
      </c>
      <c r="T1630" t="str">
        <f>TRIM(CustomerSupport[[#This Row],[Customer Name]])</f>
        <v>Angel Simmons</v>
      </c>
      <c r="U1630">
        <f>MONTH(CustomerSupport[[#This Row],[Date of Purchase]])</f>
        <v>11</v>
      </c>
      <c r="V1630" t="str">
        <f>TEXT('Working data'!G1630,"mmmm")</f>
        <v>November</v>
      </c>
      <c r="W1630">
        <f>YEAR(CustomerSupport[[#This Row],[Date of Purchase]])</f>
        <v>2021</v>
      </c>
      <c r="X1630">
        <f t="shared" si="25"/>
        <v>-11.550000000104774</v>
      </c>
    </row>
    <row r="1631" spans="1:24" ht="14.25" customHeight="1" x14ac:dyDescent="0.4">
      <c r="A1631">
        <v>1630</v>
      </c>
      <c r="B1631" t="s">
        <v>5428</v>
      </c>
      <c r="C1631" t="s">
        <v>5429</v>
      </c>
      <c r="D1631">
        <v>51</v>
      </c>
      <c r="E1631" t="s">
        <v>29</v>
      </c>
      <c r="F1631" t="s">
        <v>202</v>
      </c>
      <c r="G1631" s="1">
        <v>44323</v>
      </c>
      <c r="H1631" t="s">
        <v>59</v>
      </c>
      <c r="I1631" t="s">
        <v>37</v>
      </c>
      <c r="J1631" s="2" t="s">
        <v>5430</v>
      </c>
      <c r="K1631" t="s">
        <v>39</v>
      </c>
      <c r="L1631" t="s">
        <v>5431</v>
      </c>
      <c r="M1631" t="s">
        <v>25</v>
      </c>
      <c r="N1631" t="s">
        <v>26</v>
      </c>
      <c r="O1631" s="3">
        <v>45077.944444444445</v>
      </c>
      <c r="P1631" s="3">
        <v>45078.331250000003</v>
      </c>
      <c r="Q1631">
        <v>4</v>
      </c>
      <c r="R1631">
        <v>1630</v>
      </c>
      <c r="S1631" t="str">
        <f>PROPER(CustomerSupport[[#This Row],[Resolution]])</f>
        <v>Information Since As Follow Bad Give Now.</v>
      </c>
      <c r="T1631" t="str">
        <f>TRIM(CustomerSupport[[#This Row],[Customer Name]])</f>
        <v>Aaron Salazar</v>
      </c>
      <c r="U1631">
        <f>MONTH(CustomerSupport[[#This Row],[Date of Purchase]])</f>
        <v>5</v>
      </c>
      <c r="V1631" t="str">
        <f>TEXT('Working data'!G1631,"mmmm")</f>
        <v>May</v>
      </c>
      <c r="W1631">
        <f>YEAR(CustomerSupport[[#This Row],[Date of Purchase]])</f>
        <v>2021</v>
      </c>
      <c r="X1631">
        <f t="shared" si="25"/>
        <v>9.28333333338378</v>
      </c>
    </row>
    <row r="1632" spans="1:24" ht="14.25" customHeight="1" x14ac:dyDescent="0.4">
      <c r="A1632">
        <v>1631</v>
      </c>
      <c r="B1632" t="s">
        <v>5432</v>
      </c>
      <c r="C1632" t="s">
        <v>5433</v>
      </c>
      <c r="D1632">
        <v>54</v>
      </c>
      <c r="E1632" t="s">
        <v>19</v>
      </c>
      <c r="F1632" t="s">
        <v>112</v>
      </c>
      <c r="G1632" s="1">
        <v>44540</v>
      </c>
      <c r="H1632" t="s">
        <v>21</v>
      </c>
      <c r="I1632" t="s">
        <v>141</v>
      </c>
      <c r="J1632" s="2" t="s">
        <v>5434</v>
      </c>
      <c r="K1632" t="s">
        <v>62</v>
      </c>
      <c r="M1632" t="s">
        <v>25</v>
      </c>
      <c r="N1632" t="s">
        <v>55</v>
      </c>
      <c r="R1632">
        <v>1631</v>
      </c>
      <c r="S1632" t="str">
        <f>PROPER(CustomerSupport[[#This Row],[Resolution]])</f>
        <v/>
      </c>
      <c r="T1632" t="str">
        <f>TRIM(CustomerSupport[[#This Row],[Customer Name]])</f>
        <v>Samantha Bates</v>
      </c>
      <c r="U1632">
        <f>MONTH(CustomerSupport[[#This Row],[Date of Purchase]])</f>
        <v>12</v>
      </c>
      <c r="V1632" t="str">
        <f>TEXT('Working data'!G1632,"mmmm")</f>
        <v>December</v>
      </c>
      <c r="W1632">
        <f>YEAR(CustomerSupport[[#This Row],[Date of Purchase]])</f>
        <v>2021</v>
      </c>
      <c r="X1632" t="str">
        <f t="shared" si="25"/>
        <v/>
      </c>
    </row>
    <row r="1633" spans="1:24" ht="14.25" customHeight="1" x14ac:dyDescent="0.4">
      <c r="A1633">
        <v>1632</v>
      </c>
      <c r="B1633" t="s">
        <v>5435</v>
      </c>
      <c r="C1633" t="s">
        <v>5436</v>
      </c>
      <c r="D1633">
        <v>56</v>
      </c>
      <c r="E1633" t="s">
        <v>58</v>
      </c>
      <c r="F1633" t="s">
        <v>223</v>
      </c>
      <c r="G1633" s="1">
        <v>44284</v>
      </c>
      <c r="H1633" t="s">
        <v>67</v>
      </c>
      <c r="I1633" t="s">
        <v>37</v>
      </c>
      <c r="J1633" s="2" t="s">
        <v>5437</v>
      </c>
      <c r="K1633" t="s">
        <v>62</v>
      </c>
      <c r="M1633" t="s">
        <v>41</v>
      </c>
      <c r="N1633" t="s">
        <v>33</v>
      </c>
      <c r="R1633">
        <v>1632</v>
      </c>
      <c r="S1633" t="str">
        <f>PROPER(CustomerSupport[[#This Row],[Resolution]])</f>
        <v/>
      </c>
      <c r="T1633" t="str">
        <f>TRIM(CustomerSupport[[#This Row],[Customer Name]])</f>
        <v>Katherine Reed</v>
      </c>
      <c r="U1633">
        <f>MONTH(CustomerSupport[[#This Row],[Date of Purchase]])</f>
        <v>3</v>
      </c>
      <c r="V1633" t="str">
        <f>TEXT('Working data'!G1633,"mmmm")</f>
        <v>March</v>
      </c>
      <c r="W1633">
        <f>YEAR(CustomerSupport[[#This Row],[Date of Purchase]])</f>
        <v>2021</v>
      </c>
      <c r="X1633" t="str">
        <f t="shared" si="25"/>
        <v/>
      </c>
    </row>
    <row r="1634" spans="1:24" ht="14.25" customHeight="1" x14ac:dyDescent="0.4">
      <c r="A1634">
        <v>1633</v>
      </c>
      <c r="B1634" t="s">
        <v>5438</v>
      </c>
      <c r="C1634" t="s">
        <v>5439</v>
      </c>
      <c r="D1634">
        <v>50</v>
      </c>
      <c r="E1634" t="s">
        <v>19</v>
      </c>
      <c r="F1634" t="s">
        <v>107</v>
      </c>
      <c r="G1634" s="1">
        <v>43923</v>
      </c>
      <c r="H1634" t="s">
        <v>66</v>
      </c>
      <c r="I1634" t="s">
        <v>177</v>
      </c>
      <c r="J1634" t="s">
        <v>2370</v>
      </c>
      <c r="K1634" t="s">
        <v>62</v>
      </c>
      <c r="M1634" t="s">
        <v>41</v>
      </c>
      <c r="N1634" t="s">
        <v>33</v>
      </c>
      <c r="R1634">
        <v>1633</v>
      </c>
      <c r="S1634" t="str">
        <f>PROPER(CustomerSupport[[#This Row],[Resolution]])</f>
        <v/>
      </c>
      <c r="T1634" t="str">
        <f>TRIM(CustomerSupport[[#This Row],[Customer Name]])</f>
        <v>Debra Lopez DDS</v>
      </c>
      <c r="U1634">
        <f>MONTH(CustomerSupport[[#This Row],[Date of Purchase]])</f>
        <v>4</v>
      </c>
      <c r="V1634" t="str">
        <f>TEXT('Working data'!G1634,"mmmm")</f>
        <v>April</v>
      </c>
      <c r="W1634">
        <f>YEAR(CustomerSupport[[#This Row],[Date of Purchase]])</f>
        <v>2020</v>
      </c>
      <c r="X1634" t="str">
        <f t="shared" si="25"/>
        <v/>
      </c>
    </row>
    <row r="1635" spans="1:24" ht="14.25" customHeight="1" x14ac:dyDescent="0.4">
      <c r="A1635">
        <v>1634</v>
      </c>
      <c r="B1635" t="s">
        <v>5440</v>
      </c>
      <c r="C1635" t="s">
        <v>5441</v>
      </c>
      <c r="D1635">
        <v>65</v>
      </c>
      <c r="E1635" t="s">
        <v>29</v>
      </c>
      <c r="F1635" t="s">
        <v>98</v>
      </c>
      <c r="G1635" s="1">
        <v>44463</v>
      </c>
      <c r="H1635" t="s">
        <v>66</v>
      </c>
      <c r="I1635" t="s">
        <v>22</v>
      </c>
      <c r="J1635" s="2" t="s">
        <v>5442</v>
      </c>
      <c r="K1635" t="s">
        <v>62</v>
      </c>
      <c r="M1635" t="s">
        <v>89</v>
      </c>
      <c r="N1635" t="s">
        <v>26</v>
      </c>
      <c r="R1635">
        <v>1634</v>
      </c>
      <c r="S1635" t="str">
        <f>PROPER(CustomerSupport[[#This Row],[Resolution]])</f>
        <v/>
      </c>
      <c r="T1635" t="str">
        <f>TRIM(CustomerSupport[[#This Row],[Customer Name]])</f>
        <v>Jennifer Hansen</v>
      </c>
      <c r="U1635">
        <f>MONTH(CustomerSupport[[#This Row],[Date of Purchase]])</f>
        <v>9</v>
      </c>
      <c r="V1635" t="str">
        <f>TEXT('Working data'!G1635,"mmmm")</f>
        <v>September</v>
      </c>
      <c r="W1635">
        <f>YEAR(CustomerSupport[[#This Row],[Date of Purchase]])</f>
        <v>2021</v>
      </c>
      <c r="X1635" t="str">
        <f t="shared" si="25"/>
        <v/>
      </c>
    </row>
    <row r="1636" spans="1:24" ht="14.25" customHeight="1" x14ac:dyDescent="0.4">
      <c r="A1636">
        <v>1635</v>
      </c>
      <c r="B1636" t="s">
        <v>5443</v>
      </c>
      <c r="C1636" t="s">
        <v>5444</v>
      </c>
      <c r="D1636">
        <v>56</v>
      </c>
      <c r="E1636" t="s">
        <v>29</v>
      </c>
      <c r="F1636" t="s">
        <v>76</v>
      </c>
      <c r="G1636" s="1">
        <v>44093</v>
      </c>
      <c r="H1636" t="s">
        <v>67</v>
      </c>
      <c r="I1636" t="s">
        <v>99</v>
      </c>
      <c r="J1636" t="s">
        <v>5445</v>
      </c>
      <c r="K1636" t="s">
        <v>62</v>
      </c>
      <c r="M1636" t="s">
        <v>25</v>
      </c>
      <c r="N1636" t="s">
        <v>55</v>
      </c>
      <c r="R1636">
        <v>1635</v>
      </c>
      <c r="S1636" t="str">
        <f>PROPER(CustomerSupport[[#This Row],[Resolution]])</f>
        <v/>
      </c>
      <c r="T1636" t="str">
        <f>TRIM(CustomerSupport[[#This Row],[Customer Name]])</f>
        <v>Savannah Collins</v>
      </c>
      <c r="U1636">
        <f>MONTH(CustomerSupport[[#This Row],[Date of Purchase]])</f>
        <v>9</v>
      </c>
      <c r="V1636" t="str">
        <f>TEXT('Working data'!G1636,"mmmm")</f>
        <v>September</v>
      </c>
      <c r="W1636">
        <f>YEAR(CustomerSupport[[#This Row],[Date of Purchase]])</f>
        <v>2020</v>
      </c>
      <c r="X1636" t="str">
        <f t="shared" si="25"/>
        <v/>
      </c>
    </row>
    <row r="1637" spans="1:24" ht="14.25" customHeight="1" x14ac:dyDescent="0.4">
      <c r="A1637">
        <v>1636</v>
      </c>
      <c r="B1637" t="s">
        <v>5446</v>
      </c>
      <c r="C1637" t="s">
        <v>5447</v>
      </c>
      <c r="D1637">
        <v>45</v>
      </c>
      <c r="E1637" t="s">
        <v>58</v>
      </c>
      <c r="F1637" t="s">
        <v>71</v>
      </c>
      <c r="G1637" s="1">
        <v>44391</v>
      </c>
      <c r="H1637" t="s">
        <v>59</v>
      </c>
      <c r="I1637" t="s">
        <v>99</v>
      </c>
      <c r="J1637" s="2" t="s">
        <v>5448</v>
      </c>
      <c r="K1637" t="s">
        <v>24</v>
      </c>
      <c r="M1637" t="s">
        <v>143</v>
      </c>
      <c r="N1637" t="s">
        <v>33</v>
      </c>
      <c r="O1637" s="3">
        <v>45078.513981481483</v>
      </c>
      <c r="R1637">
        <v>1636</v>
      </c>
      <c r="S1637" t="str">
        <f>PROPER(CustomerSupport[[#This Row],[Resolution]])</f>
        <v/>
      </c>
      <c r="T1637" t="str">
        <f>TRIM(CustomerSupport[[#This Row],[Customer Name]])</f>
        <v>Jaime Fisher</v>
      </c>
      <c r="U1637">
        <f>MONTH(CustomerSupport[[#This Row],[Date of Purchase]])</f>
        <v>7</v>
      </c>
      <c r="V1637" t="str">
        <f>TEXT('Working data'!G1637,"mmmm")</f>
        <v>July</v>
      </c>
      <c r="W1637">
        <f>YEAR(CustomerSupport[[#This Row],[Date of Purchase]])</f>
        <v>2021</v>
      </c>
      <c r="X1637" t="str">
        <f t="shared" si="25"/>
        <v/>
      </c>
    </row>
    <row r="1638" spans="1:24" ht="14.25" customHeight="1" x14ac:dyDescent="0.4">
      <c r="A1638">
        <v>1637</v>
      </c>
      <c r="B1638" t="s">
        <v>5449</v>
      </c>
      <c r="C1638" t="s">
        <v>5450</v>
      </c>
      <c r="D1638">
        <v>55</v>
      </c>
      <c r="E1638" t="s">
        <v>29</v>
      </c>
      <c r="F1638" t="s">
        <v>92</v>
      </c>
      <c r="G1638" s="1">
        <v>44523</v>
      </c>
      <c r="H1638" t="s">
        <v>21</v>
      </c>
      <c r="I1638" t="s">
        <v>67</v>
      </c>
      <c r="J1638" s="2" t="s">
        <v>5451</v>
      </c>
      <c r="K1638" t="s">
        <v>24</v>
      </c>
      <c r="M1638" t="s">
        <v>89</v>
      </c>
      <c r="N1638" t="s">
        <v>26</v>
      </c>
      <c r="O1638" s="3">
        <v>45078.560532407406</v>
      </c>
      <c r="R1638">
        <v>1637</v>
      </c>
      <c r="S1638" t="str">
        <f>PROPER(CustomerSupport[[#This Row],[Resolution]])</f>
        <v/>
      </c>
      <c r="T1638" t="str">
        <f>TRIM(CustomerSupport[[#This Row],[Customer Name]])</f>
        <v>Tiffany Gomez</v>
      </c>
      <c r="U1638">
        <f>MONTH(CustomerSupport[[#This Row],[Date of Purchase]])</f>
        <v>11</v>
      </c>
      <c r="V1638" t="str">
        <f>TEXT('Working data'!G1638,"mmmm")</f>
        <v>November</v>
      </c>
      <c r="W1638">
        <f>YEAR(CustomerSupport[[#This Row],[Date of Purchase]])</f>
        <v>2021</v>
      </c>
      <c r="X1638" t="str">
        <f t="shared" si="25"/>
        <v/>
      </c>
    </row>
    <row r="1639" spans="1:24" ht="14.25" customHeight="1" x14ac:dyDescent="0.4">
      <c r="A1639">
        <v>1638</v>
      </c>
      <c r="B1639" t="s">
        <v>5452</v>
      </c>
      <c r="C1639" t="s">
        <v>5453</v>
      </c>
      <c r="D1639">
        <v>49</v>
      </c>
      <c r="E1639" t="s">
        <v>19</v>
      </c>
      <c r="F1639" t="s">
        <v>317</v>
      </c>
      <c r="G1639" s="1">
        <v>43995</v>
      </c>
      <c r="H1639" t="s">
        <v>21</v>
      </c>
      <c r="I1639" t="s">
        <v>59</v>
      </c>
      <c r="J1639" s="2" t="s">
        <v>5454</v>
      </c>
      <c r="K1639" t="s">
        <v>24</v>
      </c>
      <c r="M1639" t="s">
        <v>41</v>
      </c>
      <c r="N1639" t="s">
        <v>26</v>
      </c>
      <c r="O1639" s="3">
        <v>45078.199432870373</v>
      </c>
      <c r="R1639">
        <v>1638</v>
      </c>
      <c r="S1639" t="str">
        <f>PROPER(CustomerSupport[[#This Row],[Resolution]])</f>
        <v/>
      </c>
      <c r="T1639" t="str">
        <f>TRIM(CustomerSupport[[#This Row],[Customer Name]])</f>
        <v>Melissa Blackwell</v>
      </c>
      <c r="U1639">
        <f>MONTH(CustomerSupport[[#This Row],[Date of Purchase]])</f>
        <v>6</v>
      </c>
      <c r="V1639" t="str">
        <f>TEXT('Working data'!G1639,"mmmm")</f>
        <v>June</v>
      </c>
      <c r="W1639">
        <f>YEAR(CustomerSupport[[#This Row],[Date of Purchase]])</f>
        <v>2020</v>
      </c>
      <c r="X1639" t="str">
        <f t="shared" si="25"/>
        <v/>
      </c>
    </row>
    <row r="1640" spans="1:24" ht="14.25" customHeight="1" x14ac:dyDescent="0.4">
      <c r="A1640">
        <v>1639</v>
      </c>
      <c r="B1640" t="s">
        <v>5455</v>
      </c>
      <c r="C1640" t="s">
        <v>5456</v>
      </c>
      <c r="D1640">
        <v>38</v>
      </c>
      <c r="E1640" t="s">
        <v>58</v>
      </c>
      <c r="F1640" t="s">
        <v>211</v>
      </c>
      <c r="G1640" s="1">
        <v>44029</v>
      </c>
      <c r="H1640" t="s">
        <v>67</v>
      </c>
      <c r="I1640" t="s">
        <v>31</v>
      </c>
      <c r="J1640" t="s">
        <v>5457</v>
      </c>
      <c r="K1640" t="s">
        <v>62</v>
      </c>
      <c r="M1640" t="s">
        <v>89</v>
      </c>
      <c r="N1640" t="s">
        <v>55</v>
      </c>
      <c r="R1640">
        <v>1639</v>
      </c>
      <c r="S1640" t="str">
        <f>PROPER(CustomerSupport[[#This Row],[Resolution]])</f>
        <v/>
      </c>
      <c r="T1640" t="str">
        <f>TRIM(CustomerSupport[[#This Row],[Customer Name]])</f>
        <v>Ian Davis</v>
      </c>
      <c r="U1640">
        <f>MONTH(CustomerSupport[[#This Row],[Date of Purchase]])</f>
        <v>7</v>
      </c>
      <c r="V1640" t="str">
        <f>TEXT('Working data'!G1640,"mmmm")</f>
        <v>July</v>
      </c>
      <c r="W1640">
        <f>YEAR(CustomerSupport[[#This Row],[Date of Purchase]])</f>
        <v>2020</v>
      </c>
      <c r="X1640" t="str">
        <f t="shared" si="25"/>
        <v/>
      </c>
    </row>
    <row r="1641" spans="1:24" ht="14.25" customHeight="1" x14ac:dyDescent="0.4">
      <c r="A1641">
        <v>1640</v>
      </c>
      <c r="B1641" t="s">
        <v>5458</v>
      </c>
      <c r="C1641" t="s">
        <v>5459</v>
      </c>
      <c r="D1641">
        <v>60</v>
      </c>
      <c r="E1641" t="s">
        <v>19</v>
      </c>
      <c r="F1641" t="s">
        <v>173</v>
      </c>
      <c r="G1641" s="1">
        <v>44400</v>
      </c>
      <c r="H1641" t="s">
        <v>59</v>
      </c>
      <c r="I1641" t="s">
        <v>77</v>
      </c>
      <c r="J1641" t="s">
        <v>5460</v>
      </c>
      <c r="K1641" t="s">
        <v>62</v>
      </c>
      <c r="M1641" t="s">
        <v>25</v>
      </c>
      <c r="N1641" t="s">
        <v>26</v>
      </c>
      <c r="R1641">
        <v>1640</v>
      </c>
      <c r="S1641" t="str">
        <f>PROPER(CustomerSupport[[#This Row],[Resolution]])</f>
        <v/>
      </c>
      <c r="T1641" t="str">
        <f>TRIM(CustomerSupport[[#This Row],[Customer Name]])</f>
        <v>Katherine Young</v>
      </c>
      <c r="U1641">
        <f>MONTH(CustomerSupport[[#This Row],[Date of Purchase]])</f>
        <v>7</v>
      </c>
      <c r="V1641" t="str">
        <f>TEXT('Working data'!G1641,"mmmm")</f>
        <v>July</v>
      </c>
      <c r="W1641">
        <f>YEAR(CustomerSupport[[#This Row],[Date of Purchase]])</f>
        <v>2021</v>
      </c>
      <c r="X1641" t="str">
        <f t="shared" si="25"/>
        <v/>
      </c>
    </row>
    <row r="1642" spans="1:24" ht="14.25" customHeight="1" x14ac:dyDescent="0.4">
      <c r="A1642">
        <v>1641</v>
      </c>
      <c r="B1642" t="s">
        <v>5461</v>
      </c>
      <c r="C1642" t="s">
        <v>5462</v>
      </c>
      <c r="D1642">
        <v>36</v>
      </c>
      <c r="E1642" t="s">
        <v>19</v>
      </c>
      <c r="F1642" t="s">
        <v>242</v>
      </c>
      <c r="G1642" s="1">
        <v>44035</v>
      </c>
      <c r="H1642" t="s">
        <v>67</v>
      </c>
      <c r="I1642" t="s">
        <v>177</v>
      </c>
      <c r="J1642" s="2" t="s">
        <v>5463</v>
      </c>
      <c r="K1642" t="s">
        <v>39</v>
      </c>
      <c r="L1642" t="s">
        <v>5464</v>
      </c>
      <c r="M1642" t="s">
        <v>25</v>
      </c>
      <c r="N1642" t="s">
        <v>83</v>
      </c>
      <c r="O1642" s="3">
        <v>45078.721701388888</v>
      </c>
      <c r="P1642" s="3">
        <v>45078.591145833336</v>
      </c>
      <c r="Q1642">
        <v>4</v>
      </c>
      <c r="R1642">
        <v>1641</v>
      </c>
      <c r="S1642" t="str">
        <f>PROPER(CustomerSupport[[#This Row],[Resolution]])</f>
        <v>Country Condition Seven Mention Body Vote Tell Range.</v>
      </c>
      <c r="T1642" t="str">
        <f>TRIM(CustomerSupport[[#This Row],[Customer Name]])</f>
        <v>William Stokes</v>
      </c>
      <c r="U1642">
        <f>MONTH(CustomerSupport[[#This Row],[Date of Purchase]])</f>
        <v>7</v>
      </c>
      <c r="V1642" t="str">
        <f>TEXT('Working data'!G1642,"mmmm")</f>
        <v>July</v>
      </c>
      <c r="W1642">
        <f>YEAR(CustomerSupport[[#This Row],[Date of Purchase]])</f>
        <v>2020</v>
      </c>
      <c r="X1642">
        <f t="shared" si="25"/>
        <v>-3.1333333332440816</v>
      </c>
    </row>
    <row r="1643" spans="1:24" ht="14.25" customHeight="1" x14ac:dyDescent="0.4">
      <c r="A1643">
        <v>1642</v>
      </c>
      <c r="B1643" t="s">
        <v>5465</v>
      </c>
      <c r="C1643" t="s">
        <v>5466</v>
      </c>
      <c r="D1643">
        <v>34</v>
      </c>
      <c r="E1643" t="s">
        <v>29</v>
      </c>
      <c r="F1643" t="s">
        <v>161</v>
      </c>
      <c r="G1643" s="1">
        <v>44204</v>
      </c>
      <c r="H1643" t="s">
        <v>59</v>
      </c>
      <c r="I1643" t="s">
        <v>52</v>
      </c>
      <c r="J1643" s="2" t="s">
        <v>5467</v>
      </c>
      <c r="K1643" t="s">
        <v>24</v>
      </c>
      <c r="M1643" t="s">
        <v>143</v>
      </c>
      <c r="N1643" t="s">
        <v>83</v>
      </c>
      <c r="O1643" s="3">
        <v>45078.553668981483</v>
      </c>
      <c r="R1643">
        <v>1642</v>
      </c>
      <c r="S1643" t="str">
        <f>PROPER(CustomerSupport[[#This Row],[Resolution]])</f>
        <v/>
      </c>
      <c r="T1643" t="str">
        <f>TRIM(CustomerSupport[[#This Row],[Customer Name]])</f>
        <v>Justin Richardson</v>
      </c>
      <c r="U1643">
        <f>MONTH(CustomerSupport[[#This Row],[Date of Purchase]])</f>
        <v>1</v>
      </c>
      <c r="V1643" t="str">
        <f>TEXT('Working data'!G1643,"mmmm")</f>
        <v>January</v>
      </c>
      <c r="W1643">
        <f>YEAR(CustomerSupport[[#This Row],[Date of Purchase]])</f>
        <v>2021</v>
      </c>
      <c r="X1643" t="str">
        <f t="shared" si="25"/>
        <v/>
      </c>
    </row>
    <row r="1644" spans="1:24" ht="14.25" customHeight="1" x14ac:dyDescent="0.4">
      <c r="A1644">
        <v>1643</v>
      </c>
      <c r="B1644" t="s">
        <v>5468</v>
      </c>
      <c r="C1644" t="s">
        <v>5469</v>
      </c>
      <c r="D1644">
        <v>32</v>
      </c>
      <c r="E1644" t="s">
        <v>29</v>
      </c>
      <c r="F1644" t="s">
        <v>397</v>
      </c>
      <c r="G1644" s="1">
        <v>44444</v>
      </c>
      <c r="H1644" t="s">
        <v>67</v>
      </c>
      <c r="I1644" t="s">
        <v>72</v>
      </c>
      <c r="J1644" s="2" t="s">
        <v>5470</v>
      </c>
      <c r="K1644" t="s">
        <v>24</v>
      </c>
      <c r="M1644" t="s">
        <v>89</v>
      </c>
      <c r="N1644" t="s">
        <v>83</v>
      </c>
      <c r="O1644" s="3">
        <v>45078.25576388889</v>
      </c>
      <c r="R1644">
        <v>1643</v>
      </c>
      <c r="S1644" t="str">
        <f>PROPER(CustomerSupport[[#This Row],[Resolution]])</f>
        <v/>
      </c>
      <c r="T1644" t="str">
        <f>TRIM(CustomerSupport[[#This Row],[Customer Name]])</f>
        <v>Jennifer Morgan</v>
      </c>
      <c r="U1644">
        <f>MONTH(CustomerSupport[[#This Row],[Date of Purchase]])</f>
        <v>9</v>
      </c>
      <c r="V1644" t="str">
        <f>TEXT('Working data'!G1644,"mmmm")</f>
        <v>September</v>
      </c>
      <c r="W1644">
        <f>YEAR(CustomerSupport[[#This Row],[Date of Purchase]])</f>
        <v>2021</v>
      </c>
      <c r="X1644" t="str">
        <f t="shared" si="25"/>
        <v/>
      </c>
    </row>
    <row r="1645" spans="1:24" ht="14.25" customHeight="1" x14ac:dyDescent="0.4">
      <c r="A1645">
        <v>1644</v>
      </c>
      <c r="B1645" t="s">
        <v>5471</v>
      </c>
      <c r="C1645" t="s">
        <v>5472</v>
      </c>
      <c r="D1645">
        <v>24</v>
      </c>
      <c r="E1645" t="s">
        <v>19</v>
      </c>
      <c r="F1645" t="s">
        <v>383</v>
      </c>
      <c r="G1645" s="1">
        <v>44208</v>
      </c>
      <c r="H1645" t="s">
        <v>67</v>
      </c>
      <c r="I1645" t="s">
        <v>60</v>
      </c>
      <c r="J1645" s="2" t="s">
        <v>5473</v>
      </c>
      <c r="K1645" t="s">
        <v>24</v>
      </c>
      <c r="M1645" t="s">
        <v>41</v>
      </c>
      <c r="N1645" t="s">
        <v>33</v>
      </c>
      <c r="O1645" s="3">
        <v>45078.559259259258</v>
      </c>
      <c r="R1645">
        <v>1644</v>
      </c>
      <c r="S1645" t="str">
        <f>PROPER(CustomerSupport[[#This Row],[Resolution]])</f>
        <v/>
      </c>
      <c r="T1645" t="str">
        <f>TRIM(CustomerSupport[[#This Row],[Customer Name]])</f>
        <v>Lisa Oconnor</v>
      </c>
      <c r="U1645">
        <f>MONTH(CustomerSupport[[#This Row],[Date of Purchase]])</f>
        <v>1</v>
      </c>
      <c r="V1645" t="str">
        <f>TEXT('Working data'!G1645,"mmmm")</f>
        <v>January</v>
      </c>
      <c r="W1645">
        <f>YEAR(CustomerSupport[[#This Row],[Date of Purchase]])</f>
        <v>2021</v>
      </c>
      <c r="X1645" t="str">
        <f t="shared" si="25"/>
        <v/>
      </c>
    </row>
    <row r="1646" spans="1:24" ht="14.25" customHeight="1" x14ac:dyDescent="0.4">
      <c r="A1646">
        <v>1645</v>
      </c>
      <c r="B1646" t="s">
        <v>5474</v>
      </c>
      <c r="C1646" t="s">
        <v>5475</v>
      </c>
      <c r="D1646">
        <v>60</v>
      </c>
      <c r="E1646" t="s">
        <v>29</v>
      </c>
      <c r="F1646" t="s">
        <v>76</v>
      </c>
      <c r="G1646" s="1">
        <v>44254</v>
      </c>
      <c r="H1646" t="s">
        <v>21</v>
      </c>
      <c r="I1646" t="s">
        <v>22</v>
      </c>
      <c r="J1646" t="s">
        <v>5476</v>
      </c>
      <c r="K1646" t="s">
        <v>62</v>
      </c>
      <c r="M1646" t="s">
        <v>143</v>
      </c>
      <c r="N1646" t="s">
        <v>55</v>
      </c>
      <c r="R1646">
        <v>1645</v>
      </c>
      <c r="S1646" t="str">
        <f>PROPER(CustomerSupport[[#This Row],[Resolution]])</f>
        <v/>
      </c>
      <c r="T1646" t="str">
        <f>TRIM(CustomerSupport[[#This Row],[Customer Name]])</f>
        <v>Amanda Evans</v>
      </c>
      <c r="U1646">
        <f>MONTH(CustomerSupport[[#This Row],[Date of Purchase]])</f>
        <v>2</v>
      </c>
      <c r="V1646" t="str">
        <f>TEXT('Working data'!G1646,"mmmm")</f>
        <v>February</v>
      </c>
      <c r="W1646">
        <f>YEAR(CustomerSupport[[#This Row],[Date of Purchase]])</f>
        <v>2021</v>
      </c>
      <c r="X1646" t="str">
        <f t="shared" si="25"/>
        <v/>
      </c>
    </row>
    <row r="1647" spans="1:24" ht="14.25" customHeight="1" x14ac:dyDescent="0.4">
      <c r="A1647">
        <v>1646</v>
      </c>
      <c r="B1647" t="s">
        <v>5477</v>
      </c>
      <c r="C1647" t="s">
        <v>5478</v>
      </c>
      <c r="D1647">
        <v>24</v>
      </c>
      <c r="E1647" t="s">
        <v>19</v>
      </c>
      <c r="F1647" t="s">
        <v>44</v>
      </c>
      <c r="G1647" s="1">
        <v>44340</v>
      </c>
      <c r="H1647" t="s">
        <v>21</v>
      </c>
      <c r="I1647" t="s">
        <v>113</v>
      </c>
      <c r="J1647" s="2" t="s">
        <v>5479</v>
      </c>
      <c r="K1647" t="s">
        <v>62</v>
      </c>
      <c r="M1647" t="s">
        <v>89</v>
      </c>
      <c r="N1647" t="s">
        <v>33</v>
      </c>
      <c r="R1647">
        <v>1646</v>
      </c>
      <c r="S1647" t="str">
        <f>PROPER(CustomerSupport[[#This Row],[Resolution]])</f>
        <v/>
      </c>
      <c r="T1647" t="str">
        <f>TRIM(CustomerSupport[[#This Row],[Customer Name]])</f>
        <v>Terri Hill</v>
      </c>
      <c r="U1647">
        <f>MONTH(CustomerSupport[[#This Row],[Date of Purchase]])</f>
        <v>5</v>
      </c>
      <c r="V1647" t="str">
        <f>TEXT('Working data'!G1647,"mmmm")</f>
        <v>May</v>
      </c>
      <c r="W1647">
        <f>YEAR(CustomerSupport[[#This Row],[Date of Purchase]])</f>
        <v>2021</v>
      </c>
      <c r="X1647" t="str">
        <f t="shared" si="25"/>
        <v/>
      </c>
    </row>
    <row r="1648" spans="1:24" ht="14.25" customHeight="1" x14ac:dyDescent="0.4">
      <c r="A1648">
        <v>1647</v>
      </c>
      <c r="B1648" t="s">
        <v>5480</v>
      </c>
      <c r="C1648" t="s">
        <v>5481</v>
      </c>
      <c r="D1648">
        <v>34</v>
      </c>
      <c r="E1648" t="s">
        <v>29</v>
      </c>
      <c r="F1648" t="s">
        <v>36</v>
      </c>
      <c r="G1648" s="1">
        <v>44175</v>
      </c>
      <c r="H1648" t="s">
        <v>59</v>
      </c>
      <c r="I1648" t="s">
        <v>37</v>
      </c>
      <c r="J1648" t="s">
        <v>5482</v>
      </c>
      <c r="K1648" t="s">
        <v>62</v>
      </c>
      <c r="M1648" t="s">
        <v>41</v>
      </c>
      <c r="N1648" t="s">
        <v>26</v>
      </c>
      <c r="R1648">
        <v>1647</v>
      </c>
      <c r="S1648" t="str">
        <f>PROPER(CustomerSupport[[#This Row],[Resolution]])</f>
        <v/>
      </c>
      <c r="T1648" t="str">
        <f>TRIM(CustomerSupport[[#This Row],[Customer Name]])</f>
        <v>Thomas Martinez</v>
      </c>
      <c r="U1648">
        <f>MONTH(CustomerSupport[[#This Row],[Date of Purchase]])</f>
        <v>12</v>
      </c>
      <c r="V1648" t="str">
        <f>TEXT('Working data'!G1648,"mmmm")</f>
        <v>December</v>
      </c>
      <c r="W1648">
        <f>YEAR(CustomerSupport[[#This Row],[Date of Purchase]])</f>
        <v>2020</v>
      </c>
      <c r="X1648" t="str">
        <f t="shared" si="25"/>
        <v/>
      </c>
    </row>
    <row r="1649" spans="1:24" ht="14.25" customHeight="1" x14ac:dyDescent="0.4">
      <c r="A1649">
        <v>1648</v>
      </c>
      <c r="B1649" t="s">
        <v>5483</v>
      </c>
      <c r="C1649" t="s">
        <v>5484</v>
      </c>
      <c r="D1649">
        <v>46</v>
      </c>
      <c r="E1649" t="s">
        <v>58</v>
      </c>
      <c r="F1649" t="s">
        <v>317</v>
      </c>
      <c r="G1649" s="1">
        <v>44287</v>
      </c>
      <c r="H1649" t="s">
        <v>45</v>
      </c>
      <c r="I1649" t="s">
        <v>37</v>
      </c>
      <c r="J1649" s="2" t="s">
        <v>5485</v>
      </c>
      <c r="K1649" t="s">
        <v>39</v>
      </c>
      <c r="L1649" t="s">
        <v>5486</v>
      </c>
      <c r="M1649" t="s">
        <v>89</v>
      </c>
      <c r="N1649" t="s">
        <v>33</v>
      </c>
      <c r="O1649" s="3">
        <v>45078.53292824074</v>
      </c>
      <c r="P1649" s="3">
        <v>45078.110011574077</v>
      </c>
      <c r="Q1649">
        <v>1</v>
      </c>
      <c r="R1649">
        <v>1648</v>
      </c>
      <c r="S1649" t="str">
        <f>PROPER(CustomerSupport[[#This Row],[Resolution]])</f>
        <v>Government Turn Box Policy Believe Might.</v>
      </c>
      <c r="T1649" t="str">
        <f>TRIM(CustomerSupport[[#This Row],[Customer Name]])</f>
        <v>Brandon Reese</v>
      </c>
      <c r="U1649">
        <f>MONTH(CustomerSupport[[#This Row],[Date of Purchase]])</f>
        <v>4</v>
      </c>
      <c r="V1649" t="str">
        <f>TEXT('Working data'!G1649,"mmmm")</f>
        <v>April</v>
      </c>
      <c r="W1649">
        <f>YEAR(CustomerSupport[[#This Row],[Date of Purchase]])</f>
        <v>2021</v>
      </c>
      <c r="X1649">
        <f t="shared" si="25"/>
        <v>-10.149999999906868</v>
      </c>
    </row>
    <row r="1650" spans="1:24" ht="14.25" customHeight="1" x14ac:dyDescent="0.4">
      <c r="A1650">
        <v>1649</v>
      </c>
      <c r="B1650" t="s">
        <v>5487</v>
      </c>
      <c r="C1650" t="s">
        <v>5488</v>
      </c>
      <c r="D1650">
        <v>26</v>
      </c>
      <c r="E1650" t="s">
        <v>29</v>
      </c>
      <c r="F1650" t="s">
        <v>86</v>
      </c>
      <c r="G1650" s="1">
        <v>43870</v>
      </c>
      <c r="H1650" t="s">
        <v>45</v>
      </c>
      <c r="I1650" t="s">
        <v>93</v>
      </c>
      <c r="J1650" s="2" t="s">
        <v>5489</v>
      </c>
      <c r="K1650" t="s">
        <v>24</v>
      </c>
      <c r="M1650" t="s">
        <v>25</v>
      </c>
      <c r="N1650" t="s">
        <v>55</v>
      </c>
      <c r="O1650" s="3">
        <v>45078.671817129631</v>
      </c>
      <c r="R1650">
        <v>1649</v>
      </c>
      <c r="S1650" t="str">
        <f>PROPER(CustomerSupport[[#This Row],[Resolution]])</f>
        <v/>
      </c>
      <c r="T1650" t="str">
        <f>TRIM(CustomerSupport[[#This Row],[Customer Name]])</f>
        <v>Eric Cervantes</v>
      </c>
      <c r="U1650">
        <f>MONTH(CustomerSupport[[#This Row],[Date of Purchase]])</f>
        <v>2</v>
      </c>
      <c r="V1650" t="str">
        <f>TEXT('Working data'!G1650,"mmmm")</f>
        <v>February</v>
      </c>
      <c r="W1650">
        <f>YEAR(CustomerSupport[[#This Row],[Date of Purchase]])</f>
        <v>2020</v>
      </c>
      <c r="X1650" t="str">
        <f t="shared" si="25"/>
        <v/>
      </c>
    </row>
    <row r="1651" spans="1:24" ht="14.25" customHeight="1" x14ac:dyDescent="0.4">
      <c r="A1651">
        <v>1650</v>
      </c>
      <c r="B1651" t="s">
        <v>5490</v>
      </c>
      <c r="C1651" t="s">
        <v>5491</v>
      </c>
      <c r="D1651">
        <v>27</v>
      </c>
      <c r="E1651" t="s">
        <v>58</v>
      </c>
      <c r="F1651" t="s">
        <v>219</v>
      </c>
      <c r="G1651" s="1">
        <v>44547</v>
      </c>
      <c r="H1651" t="s">
        <v>67</v>
      </c>
      <c r="I1651" t="s">
        <v>113</v>
      </c>
      <c r="J1651" s="2" t="s">
        <v>5492</v>
      </c>
      <c r="K1651" t="s">
        <v>39</v>
      </c>
      <c r="L1651" t="s">
        <v>5493</v>
      </c>
      <c r="M1651" t="s">
        <v>25</v>
      </c>
      <c r="N1651" t="s">
        <v>33</v>
      </c>
      <c r="O1651" s="3">
        <v>45078.195439814815</v>
      </c>
      <c r="P1651" s="3">
        <v>45078.169745370367</v>
      </c>
      <c r="Q1651">
        <v>1</v>
      </c>
      <c r="R1651">
        <v>1650</v>
      </c>
      <c r="S1651" t="str">
        <f>PROPER(CustomerSupport[[#This Row],[Resolution]])</f>
        <v>Sit Where Finish May.</v>
      </c>
      <c r="T1651" t="str">
        <f>TRIM(CustomerSupport[[#This Row],[Customer Name]])</f>
        <v>Fernando Diaz</v>
      </c>
      <c r="U1651">
        <f>MONTH(CustomerSupport[[#This Row],[Date of Purchase]])</f>
        <v>12</v>
      </c>
      <c r="V1651" t="str">
        <f>TEXT('Working data'!G1651,"mmmm")</f>
        <v>December</v>
      </c>
      <c r="W1651">
        <f>YEAR(CustomerSupport[[#This Row],[Date of Purchase]])</f>
        <v>2021</v>
      </c>
      <c r="X1651">
        <f t="shared" si="25"/>
        <v>-0.61666666675591841</v>
      </c>
    </row>
    <row r="1652" spans="1:24" ht="14.25" customHeight="1" x14ac:dyDescent="0.4">
      <c r="A1652">
        <v>1651</v>
      </c>
      <c r="B1652" t="s">
        <v>5494</v>
      </c>
      <c r="C1652" t="s">
        <v>5495</v>
      </c>
      <c r="D1652">
        <v>39</v>
      </c>
      <c r="E1652" t="s">
        <v>19</v>
      </c>
      <c r="F1652" t="s">
        <v>65</v>
      </c>
      <c r="G1652" s="1">
        <v>44011</v>
      </c>
      <c r="H1652" t="s">
        <v>59</v>
      </c>
      <c r="I1652" t="s">
        <v>67</v>
      </c>
      <c r="J1652" s="2" t="s">
        <v>5496</v>
      </c>
      <c r="K1652" t="s">
        <v>24</v>
      </c>
      <c r="M1652" t="s">
        <v>89</v>
      </c>
      <c r="N1652" t="s">
        <v>26</v>
      </c>
      <c r="O1652" s="3">
        <v>45078.261435185188</v>
      </c>
      <c r="R1652">
        <v>1651</v>
      </c>
      <c r="S1652" t="str">
        <f>PROPER(CustomerSupport[[#This Row],[Resolution]])</f>
        <v/>
      </c>
      <c r="T1652" t="str">
        <f>TRIM(CustomerSupport[[#This Row],[Customer Name]])</f>
        <v>Teresa Ross</v>
      </c>
      <c r="U1652">
        <f>MONTH(CustomerSupport[[#This Row],[Date of Purchase]])</f>
        <v>6</v>
      </c>
      <c r="V1652" t="str">
        <f>TEXT('Working data'!G1652,"mmmm")</f>
        <v>June</v>
      </c>
      <c r="W1652">
        <f>YEAR(CustomerSupport[[#This Row],[Date of Purchase]])</f>
        <v>2020</v>
      </c>
      <c r="X1652" t="str">
        <f t="shared" si="25"/>
        <v/>
      </c>
    </row>
    <row r="1653" spans="1:24" ht="14.25" customHeight="1" x14ac:dyDescent="0.4">
      <c r="A1653">
        <v>1652</v>
      </c>
      <c r="B1653" t="s">
        <v>5497</v>
      </c>
      <c r="C1653" t="s">
        <v>5498</v>
      </c>
      <c r="D1653">
        <v>18</v>
      </c>
      <c r="E1653" t="s">
        <v>29</v>
      </c>
      <c r="F1653" t="s">
        <v>30</v>
      </c>
      <c r="G1653" s="1">
        <v>44157</v>
      </c>
      <c r="H1653" t="s">
        <v>21</v>
      </c>
      <c r="I1653" t="s">
        <v>31</v>
      </c>
      <c r="J1653" s="2" t="s">
        <v>5499</v>
      </c>
      <c r="K1653" t="s">
        <v>39</v>
      </c>
      <c r="L1653" t="s">
        <v>5500</v>
      </c>
      <c r="M1653" t="s">
        <v>41</v>
      </c>
      <c r="N1653" t="s">
        <v>26</v>
      </c>
      <c r="O1653" s="3">
        <v>45078.335069444445</v>
      </c>
      <c r="P1653" s="3">
        <v>45078.51284722222</v>
      </c>
      <c r="Q1653">
        <v>2</v>
      </c>
      <c r="R1653">
        <v>1652</v>
      </c>
      <c r="S1653" t="str">
        <f>PROPER(CustomerSupport[[#This Row],[Resolution]])</f>
        <v>Off Reveal Expect Few Since.</v>
      </c>
      <c r="T1653" t="str">
        <f>TRIM(CustomerSupport[[#This Row],[Customer Name]])</f>
        <v>Jennifer Lucas</v>
      </c>
      <c r="U1653">
        <f>MONTH(CustomerSupport[[#This Row],[Date of Purchase]])</f>
        <v>11</v>
      </c>
      <c r="V1653" t="str">
        <f>TEXT('Working data'!G1653,"mmmm")</f>
        <v>November</v>
      </c>
      <c r="W1653">
        <f>YEAR(CustomerSupport[[#This Row],[Date of Purchase]])</f>
        <v>2020</v>
      </c>
      <c r="X1653">
        <f t="shared" si="25"/>
        <v>4.2666666666045785</v>
      </c>
    </row>
    <row r="1654" spans="1:24" ht="14.25" customHeight="1" x14ac:dyDescent="0.4">
      <c r="A1654">
        <v>1653</v>
      </c>
      <c r="B1654" t="s">
        <v>5501</v>
      </c>
      <c r="C1654" t="s">
        <v>5502</v>
      </c>
      <c r="D1654">
        <v>68</v>
      </c>
      <c r="E1654" t="s">
        <v>58</v>
      </c>
      <c r="F1654" t="s">
        <v>81</v>
      </c>
      <c r="G1654" s="1">
        <v>43948</v>
      </c>
      <c r="H1654" t="s">
        <v>66</v>
      </c>
      <c r="I1654" t="s">
        <v>177</v>
      </c>
      <c r="J1654" s="2" t="s">
        <v>5503</v>
      </c>
      <c r="K1654" t="s">
        <v>39</v>
      </c>
      <c r="L1654" t="s">
        <v>5504</v>
      </c>
      <c r="M1654" t="s">
        <v>41</v>
      </c>
      <c r="N1654" t="s">
        <v>55</v>
      </c>
      <c r="O1654" s="3">
        <v>45078.13994212963</v>
      </c>
      <c r="P1654" s="3">
        <v>45078.237858796296</v>
      </c>
      <c r="Q1654">
        <v>2</v>
      </c>
      <c r="R1654">
        <v>1653</v>
      </c>
      <c r="S1654" t="str">
        <f>PROPER(CustomerSupport[[#This Row],[Resolution]])</f>
        <v>Ago Wide Film You As.</v>
      </c>
      <c r="T1654" t="str">
        <f>TRIM(CustomerSupport[[#This Row],[Customer Name]])</f>
        <v>Jenna Ayers</v>
      </c>
      <c r="U1654">
        <f>MONTH(CustomerSupport[[#This Row],[Date of Purchase]])</f>
        <v>4</v>
      </c>
      <c r="V1654" t="str">
        <f>TEXT('Working data'!G1654,"mmmm")</f>
        <v>April</v>
      </c>
      <c r="W1654">
        <f>YEAR(CustomerSupport[[#This Row],[Date of Purchase]])</f>
        <v>2020</v>
      </c>
      <c r="X1654">
        <f t="shared" si="25"/>
        <v>2.3499999999767169</v>
      </c>
    </row>
    <row r="1655" spans="1:24" ht="14.25" customHeight="1" x14ac:dyDescent="0.4">
      <c r="A1655">
        <v>1654</v>
      </c>
      <c r="B1655" t="s">
        <v>5505</v>
      </c>
      <c r="C1655" t="s">
        <v>5506</v>
      </c>
      <c r="D1655">
        <v>57</v>
      </c>
      <c r="E1655" t="s">
        <v>29</v>
      </c>
      <c r="F1655" t="s">
        <v>202</v>
      </c>
      <c r="G1655" s="1">
        <v>44363</v>
      </c>
      <c r="H1655" t="s">
        <v>45</v>
      </c>
      <c r="I1655" t="s">
        <v>141</v>
      </c>
      <c r="J1655" s="2" t="s">
        <v>5507</v>
      </c>
      <c r="K1655" t="s">
        <v>39</v>
      </c>
      <c r="L1655" t="s">
        <v>5508</v>
      </c>
      <c r="M1655" t="s">
        <v>41</v>
      </c>
      <c r="N1655" t="s">
        <v>26</v>
      </c>
      <c r="O1655" s="3">
        <v>45078.428842592592</v>
      </c>
      <c r="P1655" s="3">
        <v>45077.946203703701</v>
      </c>
      <c r="Q1655">
        <v>4</v>
      </c>
      <c r="R1655">
        <v>1654</v>
      </c>
      <c r="S1655" t="str">
        <f>PROPER(CustomerSupport[[#This Row],[Resolution]])</f>
        <v>Gas Your Culture Include Second.</v>
      </c>
      <c r="T1655" t="str">
        <f>TRIM(CustomerSupport[[#This Row],[Customer Name]])</f>
        <v>Alison Larsen</v>
      </c>
      <c r="U1655">
        <f>MONTH(CustomerSupport[[#This Row],[Date of Purchase]])</f>
        <v>6</v>
      </c>
      <c r="V1655" t="str">
        <f>TEXT('Working data'!G1655,"mmmm")</f>
        <v>June</v>
      </c>
      <c r="W1655">
        <f>YEAR(CustomerSupport[[#This Row],[Date of Purchase]])</f>
        <v>2021</v>
      </c>
      <c r="X1655">
        <f t="shared" si="25"/>
        <v>-11.583333333372138</v>
      </c>
    </row>
    <row r="1656" spans="1:24" ht="14.25" customHeight="1" x14ac:dyDescent="0.4">
      <c r="A1656">
        <v>1655</v>
      </c>
      <c r="B1656" t="s">
        <v>5509</v>
      </c>
      <c r="C1656" t="s">
        <v>5510</v>
      </c>
      <c r="D1656">
        <v>31</v>
      </c>
      <c r="E1656" t="s">
        <v>58</v>
      </c>
      <c r="F1656" t="s">
        <v>134</v>
      </c>
      <c r="G1656" s="1">
        <v>44097</v>
      </c>
      <c r="H1656" t="s">
        <v>45</v>
      </c>
      <c r="I1656" t="s">
        <v>177</v>
      </c>
      <c r="J1656" s="2" t="s">
        <v>5511</v>
      </c>
      <c r="K1656" t="s">
        <v>62</v>
      </c>
      <c r="M1656" t="s">
        <v>89</v>
      </c>
      <c r="N1656" t="s">
        <v>26</v>
      </c>
      <c r="R1656">
        <v>1655</v>
      </c>
      <c r="S1656" t="str">
        <f>PROPER(CustomerSupport[[#This Row],[Resolution]])</f>
        <v/>
      </c>
      <c r="T1656" t="str">
        <f>TRIM(CustomerSupport[[#This Row],[Customer Name]])</f>
        <v>Cameron Pittman</v>
      </c>
      <c r="U1656">
        <f>MONTH(CustomerSupport[[#This Row],[Date of Purchase]])</f>
        <v>9</v>
      </c>
      <c r="V1656" t="str">
        <f>TEXT('Working data'!G1656,"mmmm")</f>
        <v>September</v>
      </c>
      <c r="W1656">
        <f>YEAR(CustomerSupport[[#This Row],[Date of Purchase]])</f>
        <v>2020</v>
      </c>
      <c r="X1656" t="str">
        <f t="shared" si="25"/>
        <v/>
      </c>
    </row>
    <row r="1657" spans="1:24" ht="14.25" customHeight="1" x14ac:dyDescent="0.4">
      <c r="A1657">
        <v>1656</v>
      </c>
      <c r="B1657" t="s">
        <v>5512</v>
      </c>
      <c r="C1657" t="s">
        <v>5513</v>
      </c>
      <c r="D1657">
        <v>27</v>
      </c>
      <c r="E1657" t="s">
        <v>29</v>
      </c>
      <c r="F1657" t="s">
        <v>655</v>
      </c>
      <c r="G1657" s="1">
        <v>44366</v>
      </c>
      <c r="H1657" t="s">
        <v>67</v>
      </c>
      <c r="I1657" t="s">
        <v>59</v>
      </c>
      <c r="J1657" s="2" t="s">
        <v>5514</v>
      </c>
      <c r="K1657" t="s">
        <v>39</v>
      </c>
      <c r="L1657" t="s">
        <v>5515</v>
      </c>
      <c r="M1657" t="s">
        <v>89</v>
      </c>
      <c r="N1657" t="s">
        <v>55</v>
      </c>
      <c r="O1657" s="3">
        <v>45078.380960648145</v>
      </c>
      <c r="P1657" s="3">
        <v>45078.585127314815</v>
      </c>
      <c r="Q1657">
        <v>4</v>
      </c>
      <c r="R1657">
        <v>1656</v>
      </c>
      <c r="S1657" t="str">
        <f>PROPER(CustomerSupport[[#This Row],[Resolution]])</f>
        <v>Term Many Here Question Enjoy.</v>
      </c>
      <c r="T1657" t="str">
        <f>TRIM(CustomerSupport[[#This Row],[Customer Name]])</f>
        <v>Ariana Deleon</v>
      </c>
      <c r="U1657">
        <f>MONTH(CustomerSupport[[#This Row],[Date of Purchase]])</f>
        <v>6</v>
      </c>
      <c r="V1657" t="str">
        <f>TEXT('Working data'!G1657,"mmmm")</f>
        <v>June</v>
      </c>
      <c r="W1657">
        <f>YEAR(CustomerSupport[[#This Row],[Date of Purchase]])</f>
        <v>2021</v>
      </c>
      <c r="X1657">
        <f t="shared" si="25"/>
        <v>4.9000000000814907</v>
      </c>
    </row>
    <row r="1658" spans="1:24" ht="14.25" customHeight="1" x14ac:dyDescent="0.4">
      <c r="A1658">
        <v>1657</v>
      </c>
      <c r="B1658" t="s">
        <v>5516</v>
      </c>
      <c r="C1658" t="s">
        <v>5517</v>
      </c>
      <c r="D1658">
        <v>41</v>
      </c>
      <c r="E1658" t="s">
        <v>58</v>
      </c>
      <c r="F1658" t="s">
        <v>485</v>
      </c>
      <c r="G1658" s="1">
        <v>44242</v>
      </c>
      <c r="H1658" t="s">
        <v>67</v>
      </c>
      <c r="I1658" t="s">
        <v>60</v>
      </c>
      <c r="J1658" t="s">
        <v>4173</v>
      </c>
      <c r="K1658" t="s">
        <v>62</v>
      </c>
      <c r="M1658" t="s">
        <v>41</v>
      </c>
      <c r="N1658" t="s">
        <v>33</v>
      </c>
      <c r="R1658">
        <v>1657</v>
      </c>
      <c r="S1658" t="str">
        <f>PROPER(CustomerSupport[[#This Row],[Resolution]])</f>
        <v/>
      </c>
      <c r="T1658" t="str">
        <f>TRIM(CustomerSupport[[#This Row],[Customer Name]])</f>
        <v>Phillip Harris</v>
      </c>
      <c r="U1658">
        <f>MONTH(CustomerSupport[[#This Row],[Date of Purchase]])</f>
        <v>2</v>
      </c>
      <c r="V1658" t="str">
        <f>TEXT('Working data'!G1658,"mmmm")</f>
        <v>February</v>
      </c>
      <c r="W1658">
        <f>YEAR(CustomerSupport[[#This Row],[Date of Purchase]])</f>
        <v>2021</v>
      </c>
      <c r="X1658" t="str">
        <f t="shared" si="25"/>
        <v/>
      </c>
    </row>
    <row r="1659" spans="1:24" ht="14.25" customHeight="1" x14ac:dyDescent="0.4">
      <c r="A1659">
        <v>1658</v>
      </c>
      <c r="B1659" t="s">
        <v>5518</v>
      </c>
      <c r="C1659" t="s">
        <v>5519</v>
      </c>
      <c r="D1659">
        <v>38</v>
      </c>
      <c r="E1659" t="s">
        <v>58</v>
      </c>
      <c r="F1659" t="s">
        <v>655</v>
      </c>
      <c r="G1659" s="1">
        <v>44034</v>
      </c>
      <c r="H1659" t="s">
        <v>66</v>
      </c>
      <c r="I1659" t="s">
        <v>72</v>
      </c>
      <c r="J1659" t="s">
        <v>5520</v>
      </c>
      <c r="K1659" t="s">
        <v>24</v>
      </c>
      <c r="M1659" t="s">
        <v>143</v>
      </c>
      <c r="N1659" t="s">
        <v>33</v>
      </c>
      <c r="O1659" s="3">
        <v>45078.721944444442</v>
      </c>
      <c r="R1659">
        <v>1658</v>
      </c>
      <c r="S1659" t="str">
        <f>PROPER(CustomerSupport[[#This Row],[Resolution]])</f>
        <v/>
      </c>
      <c r="T1659" t="str">
        <f>TRIM(CustomerSupport[[#This Row],[Customer Name]])</f>
        <v>Joshua Hurst</v>
      </c>
      <c r="U1659">
        <f>MONTH(CustomerSupport[[#This Row],[Date of Purchase]])</f>
        <v>7</v>
      </c>
      <c r="V1659" t="str">
        <f>TEXT('Working data'!G1659,"mmmm")</f>
        <v>July</v>
      </c>
      <c r="W1659">
        <f>YEAR(CustomerSupport[[#This Row],[Date of Purchase]])</f>
        <v>2020</v>
      </c>
      <c r="X1659" t="str">
        <f t="shared" si="25"/>
        <v/>
      </c>
    </row>
    <row r="1660" spans="1:24" ht="14.25" customHeight="1" x14ac:dyDescent="0.4">
      <c r="A1660">
        <v>1659</v>
      </c>
      <c r="B1660" t="s">
        <v>5521</v>
      </c>
      <c r="C1660" t="s">
        <v>5522</v>
      </c>
      <c r="D1660">
        <v>45</v>
      </c>
      <c r="E1660" t="s">
        <v>19</v>
      </c>
      <c r="F1660" t="s">
        <v>107</v>
      </c>
      <c r="G1660" s="1">
        <v>43943</v>
      </c>
      <c r="H1660" t="s">
        <v>21</v>
      </c>
      <c r="I1660" t="s">
        <v>60</v>
      </c>
      <c r="J1660" s="2" t="s">
        <v>5523</v>
      </c>
      <c r="K1660" t="s">
        <v>24</v>
      </c>
      <c r="M1660" t="s">
        <v>89</v>
      </c>
      <c r="N1660" t="s">
        <v>83</v>
      </c>
      <c r="O1660" s="3">
        <v>45078.819872685184</v>
      </c>
      <c r="R1660">
        <v>1659</v>
      </c>
      <c r="S1660" t="str">
        <f>PROPER(CustomerSupport[[#This Row],[Resolution]])</f>
        <v/>
      </c>
      <c r="T1660" t="str">
        <f>TRIM(CustomerSupport[[#This Row],[Customer Name]])</f>
        <v>Jonathon Barrett</v>
      </c>
      <c r="U1660">
        <f>MONTH(CustomerSupport[[#This Row],[Date of Purchase]])</f>
        <v>4</v>
      </c>
      <c r="V1660" t="str">
        <f>TEXT('Working data'!G1660,"mmmm")</f>
        <v>April</v>
      </c>
      <c r="W1660">
        <f>YEAR(CustomerSupport[[#This Row],[Date of Purchase]])</f>
        <v>2020</v>
      </c>
      <c r="X1660" t="str">
        <f t="shared" si="25"/>
        <v/>
      </c>
    </row>
    <row r="1661" spans="1:24" ht="14.25" customHeight="1" x14ac:dyDescent="0.4">
      <c r="A1661">
        <v>1660</v>
      </c>
      <c r="B1661" t="s">
        <v>5524</v>
      </c>
      <c r="C1661" t="s">
        <v>5525</v>
      </c>
      <c r="D1661">
        <v>55</v>
      </c>
      <c r="E1661" t="s">
        <v>29</v>
      </c>
      <c r="F1661" t="s">
        <v>134</v>
      </c>
      <c r="G1661" s="1">
        <v>43932</v>
      </c>
      <c r="H1661" t="s">
        <v>66</v>
      </c>
      <c r="I1661" t="s">
        <v>99</v>
      </c>
      <c r="J1661" s="2" t="s">
        <v>5526</v>
      </c>
      <c r="K1661" t="s">
        <v>39</v>
      </c>
      <c r="L1661" t="s">
        <v>5527</v>
      </c>
      <c r="M1661" t="s">
        <v>25</v>
      </c>
      <c r="N1661" t="s">
        <v>55</v>
      </c>
      <c r="O1661" s="3">
        <v>45078.158784722225</v>
      </c>
      <c r="P1661" s="3">
        <v>45077.95045138889</v>
      </c>
      <c r="Q1661">
        <v>4</v>
      </c>
      <c r="R1661">
        <v>1660</v>
      </c>
      <c r="S1661" t="str">
        <f>PROPER(CustomerSupport[[#This Row],[Resolution]])</f>
        <v>Contain System Kid Raise Create Bank Star Leg.</v>
      </c>
      <c r="T1661" t="str">
        <f>TRIM(CustomerSupport[[#This Row],[Customer Name]])</f>
        <v>John Parker</v>
      </c>
      <c r="U1661">
        <f>MONTH(CustomerSupport[[#This Row],[Date of Purchase]])</f>
        <v>4</v>
      </c>
      <c r="V1661" t="str">
        <f>TEXT('Working data'!G1661,"mmmm")</f>
        <v>April</v>
      </c>
      <c r="W1661">
        <f>YEAR(CustomerSupport[[#This Row],[Date of Purchase]])</f>
        <v>2020</v>
      </c>
      <c r="X1661">
        <f t="shared" si="25"/>
        <v>-5.0000000000582077</v>
      </c>
    </row>
    <row r="1662" spans="1:24" ht="14.25" customHeight="1" x14ac:dyDescent="0.4">
      <c r="A1662">
        <v>1661</v>
      </c>
      <c r="B1662" t="s">
        <v>5528</v>
      </c>
      <c r="C1662" t="s">
        <v>5529</v>
      </c>
      <c r="D1662">
        <v>29</v>
      </c>
      <c r="E1662" t="s">
        <v>58</v>
      </c>
      <c r="F1662" t="s">
        <v>397</v>
      </c>
      <c r="G1662" s="1">
        <v>44443</v>
      </c>
      <c r="H1662" t="s">
        <v>45</v>
      </c>
      <c r="I1662" t="s">
        <v>141</v>
      </c>
      <c r="J1662" s="2" t="s">
        <v>5530</v>
      </c>
      <c r="K1662" t="s">
        <v>39</v>
      </c>
      <c r="L1662" t="s">
        <v>5531</v>
      </c>
      <c r="M1662" t="s">
        <v>89</v>
      </c>
      <c r="N1662" t="s">
        <v>26</v>
      </c>
      <c r="O1662" s="3">
        <v>45078.033796296295</v>
      </c>
      <c r="P1662" s="3">
        <v>45078.797685185185</v>
      </c>
      <c r="Q1662">
        <v>5</v>
      </c>
      <c r="R1662">
        <v>1661</v>
      </c>
      <c r="S1662" t="str">
        <f>PROPER(CustomerSupport[[#This Row],[Resolution]])</f>
        <v>Free Wish Physical Task Recently.</v>
      </c>
      <c r="T1662" t="str">
        <f>TRIM(CustomerSupport[[#This Row],[Customer Name]])</f>
        <v>Wanda Mendez</v>
      </c>
      <c r="U1662">
        <f>MONTH(CustomerSupport[[#This Row],[Date of Purchase]])</f>
        <v>9</v>
      </c>
      <c r="V1662" t="str">
        <f>TEXT('Working data'!G1662,"mmmm")</f>
        <v>September</v>
      </c>
      <c r="W1662">
        <f>YEAR(CustomerSupport[[#This Row],[Date of Purchase]])</f>
        <v>2021</v>
      </c>
      <c r="X1662">
        <f t="shared" si="25"/>
        <v>18.333333333372138</v>
      </c>
    </row>
    <row r="1663" spans="1:24" ht="14.25" customHeight="1" x14ac:dyDescent="0.4">
      <c r="A1663">
        <v>1662</v>
      </c>
      <c r="B1663" t="s">
        <v>4576</v>
      </c>
      <c r="C1663" t="s">
        <v>5532</v>
      </c>
      <c r="D1663">
        <v>64</v>
      </c>
      <c r="E1663" t="s">
        <v>29</v>
      </c>
      <c r="F1663" t="s">
        <v>71</v>
      </c>
      <c r="G1663" s="1">
        <v>44357</v>
      </c>
      <c r="H1663" t="s">
        <v>66</v>
      </c>
      <c r="I1663" t="s">
        <v>93</v>
      </c>
      <c r="J1663" t="s">
        <v>5533</v>
      </c>
      <c r="K1663" t="s">
        <v>62</v>
      </c>
      <c r="M1663" t="s">
        <v>41</v>
      </c>
      <c r="N1663" t="s">
        <v>55</v>
      </c>
      <c r="R1663">
        <v>1662</v>
      </c>
      <c r="S1663" t="str">
        <f>PROPER(CustomerSupport[[#This Row],[Resolution]])</f>
        <v/>
      </c>
      <c r="T1663" t="str">
        <f>TRIM(CustomerSupport[[#This Row],[Customer Name]])</f>
        <v>David Warren</v>
      </c>
      <c r="U1663">
        <f>MONTH(CustomerSupport[[#This Row],[Date of Purchase]])</f>
        <v>6</v>
      </c>
      <c r="V1663" t="str">
        <f>TEXT('Working data'!G1663,"mmmm")</f>
        <v>June</v>
      </c>
      <c r="W1663">
        <f>YEAR(CustomerSupport[[#This Row],[Date of Purchase]])</f>
        <v>2021</v>
      </c>
      <c r="X1663" t="str">
        <f t="shared" si="25"/>
        <v/>
      </c>
    </row>
    <row r="1664" spans="1:24" ht="14.25" customHeight="1" x14ac:dyDescent="0.4">
      <c r="A1664">
        <v>1663</v>
      </c>
      <c r="B1664" t="s">
        <v>5534</v>
      </c>
      <c r="C1664" t="s">
        <v>5535</v>
      </c>
      <c r="D1664">
        <v>50</v>
      </c>
      <c r="E1664" t="s">
        <v>29</v>
      </c>
      <c r="F1664" t="s">
        <v>173</v>
      </c>
      <c r="G1664" s="1">
        <v>44469</v>
      </c>
      <c r="H1664" t="s">
        <v>21</v>
      </c>
      <c r="I1664" t="s">
        <v>37</v>
      </c>
      <c r="J1664" s="2" t="s">
        <v>5536</v>
      </c>
      <c r="K1664" t="s">
        <v>39</v>
      </c>
      <c r="L1664" t="s">
        <v>5537</v>
      </c>
      <c r="M1664" t="s">
        <v>143</v>
      </c>
      <c r="N1664" t="s">
        <v>26</v>
      </c>
      <c r="O1664" s="3">
        <v>45078.040092592593</v>
      </c>
      <c r="P1664" s="3">
        <v>45078.503287037034</v>
      </c>
      <c r="Q1664">
        <v>1</v>
      </c>
      <c r="R1664">
        <v>1663</v>
      </c>
      <c r="S1664" t="str">
        <f>PROPER(CustomerSupport[[#This Row],[Resolution]])</f>
        <v>Remember Personal Federal Shoulder Will Family She.</v>
      </c>
      <c r="T1664" t="str">
        <f>TRIM(CustomerSupport[[#This Row],[Customer Name]])</f>
        <v>Deborah Schultz</v>
      </c>
      <c r="U1664">
        <f>MONTH(CustomerSupport[[#This Row],[Date of Purchase]])</f>
        <v>9</v>
      </c>
      <c r="V1664" t="str">
        <f>TEXT('Working data'!G1664,"mmmm")</f>
        <v>September</v>
      </c>
      <c r="W1664">
        <f>YEAR(CustomerSupport[[#This Row],[Date of Purchase]])</f>
        <v>2021</v>
      </c>
      <c r="X1664">
        <f t="shared" si="25"/>
        <v>11.116666666581295</v>
      </c>
    </row>
    <row r="1665" spans="1:24" ht="14.25" customHeight="1" x14ac:dyDescent="0.4">
      <c r="A1665">
        <v>1664</v>
      </c>
      <c r="B1665" t="s">
        <v>5538</v>
      </c>
      <c r="C1665" t="s">
        <v>5539</v>
      </c>
      <c r="D1665">
        <v>54</v>
      </c>
      <c r="E1665" t="s">
        <v>19</v>
      </c>
      <c r="F1665" t="s">
        <v>129</v>
      </c>
      <c r="G1665" s="1">
        <v>44359</v>
      </c>
      <c r="H1665" t="s">
        <v>59</v>
      </c>
      <c r="I1665" t="s">
        <v>37</v>
      </c>
      <c r="J1665" s="2" t="s">
        <v>5540</v>
      </c>
      <c r="K1665" t="s">
        <v>24</v>
      </c>
      <c r="M1665" t="s">
        <v>25</v>
      </c>
      <c r="N1665" t="s">
        <v>83</v>
      </c>
      <c r="O1665" s="3">
        <v>45078.440798611111</v>
      </c>
      <c r="R1665">
        <v>1664</v>
      </c>
      <c r="S1665" t="str">
        <f>PROPER(CustomerSupport[[#This Row],[Resolution]])</f>
        <v/>
      </c>
      <c r="T1665" t="str">
        <f>TRIM(CustomerSupport[[#This Row],[Customer Name]])</f>
        <v>Anna Garza MD</v>
      </c>
      <c r="U1665">
        <f>MONTH(CustomerSupport[[#This Row],[Date of Purchase]])</f>
        <v>6</v>
      </c>
      <c r="V1665" t="str">
        <f>TEXT('Working data'!G1665,"mmmm")</f>
        <v>June</v>
      </c>
      <c r="W1665">
        <f>YEAR(CustomerSupport[[#This Row],[Date of Purchase]])</f>
        <v>2021</v>
      </c>
      <c r="X1665" t="str">
        <f t="shared" si="25"/>
        <v/>
      </c>
    </row>
    <row r="1666" spans="1:24" ht="14.25" customHeight="1" x14ac:dyDescent="0.4">
      <c r="A1666">
        <v>1665</v>
      </c>
      <c r="B1666" t="s">
        <v>5541</v>
      </c>
      <c r="C1666" t="s">
        <v>5542</v>
      </c>
      <c r="D1666">
        <v>69</v>
      </c>
      <c r="E1666" t="s">
        <v>19</v>
      </c>
      <c r="F1666" t="s">
        <v>125</v>
      </c>
      <c r="G1666" s="1">
        <v>44481</v>
      </c>
      <c r="H1666" t="s">
        <v>67</v>
      </c>
      <c r="I1666" t="s">
        <v>141</v>
      </c>
      <c r="J1666" s="2" t="s">
        <v>5543</v>
      </c>
      <c r="K1666" t="s">
        <v>39</v>
      </c>
      <c r="L1666" t="s">
        <v>5544</v>
      </c>
      <c r="M1666" t="s">
        <v>143</v>
      </c>
      <c r="N1666" t="s">
        <v>26</v>
      </c>
      <c r="O1666" s="3">
        <v>45078.297766203701</v>
      </c>
      <c r="P1666" s="3">
        <v>45077.942210648151</v>
      </c>
      <c r="Q1666">
        <v>5</v>
      </c>
      <c r="R1666">
        <v>1665</v>
      </c>
      <c r="S1666" t="str">
        <f>PROPER(CustomerSupport[[#This Row],[Resolution]])</f>
        <v>Would American Occur Boy Camera.</v>
      </c>
      <c r="T1666" t="str">
        <f>TRIM(CustomerSupport[[#This Row],[Customer Name]])</f>
        <v>Amanda Garrison</v>
      </c>
      <c r="U1666">
        <f>MONTH(CustomerSupport[[#This Row],[Date of Purchase]])</f>
        <v>10</v>
      </c>
      <c r="V1666" t="str">
        <f>TEXT('Working data'!G1666,"mmmm")</f>
        <v>October</v>
      </c>
      <c r="W1666">
        <f>YEAR(CustomerSupport[[#This Row],[Date of Purchase]])</f>
        <v>2021</v>
      </c>
      <c r="X1666">
        <f t="shared" ref="X1666:X1729" si="26">IF(OR(O1666="",P1666=""),"",(P1666-O1666)*24)</f>
        <v>-8.533333333209157</v>
      </c>
    </row>
    <row r="1667" spans="1:24" ht="14.25" customHeight="1" x14ac:dyDescent="0.4">
      <c r="A1667">
        <v>1666</v>
      </c>
      <c r="B1667" t="s">
        <v>5545</v>
      </c>
      <c r="C1667" t="s">
        <v>5546</v>
      </c>
      <c r="D1667">
        <v>50</v>
      </c>
      <c r="E1667" t="s">
        <v>19</v>
      </c>
      <c r="F1667" t="s">
        <v>211</v>
      </c>
      <c r="G1667" s="1">
        <v>44460</v>
      </c>
      <c r="H1667" t="s">
        <v>59</v>
      </c>
      <c r="I1667" t="s">
        <v>59</v>
      </c>
      <c r="J1667" s="2" t="s">
        <v>5547</v>
      </c>
      <c r="K1667" t="s">
        <v>24</v>
      </c>
      <c r="M1667" t="s">
        <v>89</v>
      </c>
      <c r="N1667" t="s">
        <v>26</v>
      </c>
      <c r="O1667" s="3">
        <v>45077.983900462961</v>
      </c>
      <c r="R1667">
        <v>1666</v>
      </c>
      <c r="S1667" t="str">
        <f>PROPER(CustomerSupport[[#This Row],[Resolution]])</f>
        <v/>
      </c>
      <c r="T1667" t="str">
        <f>TRIM(CustomerSupport[[#This Row],[Customer Name]])</f>
        <v>Kelly Scott</v>
      </c>
      <c r="U1667">
        <f>MONTH(CustomerSupport[[#This Row],[Date of Purchase]])</f>
        <v>9</v>
      </c>
      <c r="V1667" t="str">
        <f>TEXT('Working data'!G1667,"mmmm")</f>
        <v>September</v>
      </c>
      <c r="W1667">
        <f>YEAR(CustomerSupport[[#This Row],[Date of Purchase]])</f>
        <v>2021</v>
      </c>
      <c r="X1667" t="str">
        <f t="shared" si="26"/>
        <v/>
      </c>
    </row>
    <row r="1668" spans="1:24" ht="14.25" customHeight="1" x14ac:dyDescent="0.4">
      <c r="A1668">
        <v>1667</v>
      </c>
      <c r="B1668" t="s">
        <v>2315</v>
      </c>
      <c r="C1668" t="s">
        <v>5548</v>
      </c>
      <c r="D1668">
        <v>27</v>
      </c>
      <c r="E1668" t="s">
        <v>29</v>
      </c>
      <c r="F1668" t="s">
        <v>98</v>
      </c>
      <c r="G1668" s="1">
        <v>44019</v>
      </c>
      <c r="H1668" t="s">
        <v>21</v>
      </c>
      <c r="I1668" t="s">
        <v>93</v>
      </c>
      <c r="J1668" t="s">
        <v>5549</v>
      </c>
      <c r="K1668" t="s">
        <v>62</v>
      </c>
      <c r="M1668" t="s">
        <v>143</v>
      </c>
      <c r="N1668" t="s">
        <v>33</v>
      </c>
      <c r="R1668">
        <v>1667</v>
      </c>
      <c r="S1668" t="str">
        <f>PROPER(CustomerSupport[[#This Row],[Resolution]])</f>
        <v/>
      </c>
      <c r="T1668" t="str">
        <f>TRIM(CustomerSupport[[#This Row],[Customer Name]])</f>
        <v>David Hernandez</v>
      </c>
      <c r="U1668">
        <f>MONTH(CustomerSupport[[#This Row],[Date of Purchase]])</f>
        <v>7</v>
      </c>
      <c r="V1668" t="str">
        <f>TEXT('Working data'!G1668,"mmmm")</f>
        <v>July</v>
      </c>
      <c r="W1668">
        <f>YEAR(CustomerSupport[[#This Row],[Date of Purchase]])</f>
        <v>2020</v>
      </c>
      <c r="X1668" t="str">
        <f t="shared" si="26"/>
        <v/>
      </c>
    </row>
    <row r="1669" spans="1:24" ht="14.25" customHeight="1" x14ac:dyDescent="0.4">
      <c r="A1669">
        <v>1668</v>
      </c>
      <c r="B1669" t="s">
        <v>5550</v>
      </c>
      <c r="C1669" t="s">
        <v>5551</v>
      </c>
      <c r="D1669">
        <v>22</v>
      </c>
      <c r="E1669" t="s">
        <v>29</v>
      </c>
      <c r="F1669" t="s">
        <v>125</v>
      </c>
      <c r="G1669" s="1">
        <v>44130</v>
      </c>
      <c r="H1669" t="s">
        <v>45</v>
      </c>
      <c r="I1669" t="s">
        <v>67</v>
      </c>
      <c r="J1669" t="s">
        <v>5552</v>
      </c>
      <c r="K1669" t="s">
        <v>62</v>
      </c>
      <c r="M1669" t="s">
        <v>89</v>
      </c>
      <c r="N1669" t="s">
        <v>83</v>
      </c>
      <c r="R1669">
        <v>1668</v>
      </c>
      <c r="S1669" t="str">
        <f>PROPER(CustomerSupport[[#This Row],[Resolution]])</f>
        <v/>
      </c>
      <c r="T1669" t="str">
        <f>TRIM(CustomerSupport[[#This Row],[Customer Name]])</f>
        <v>Matthew Butler</v>
      </c>
      <c r="U1669">
        <f>MONTH(CustomerSupport[[#This Row],[Date of Purchase]])</f>
        <v>10</v>
      </c>
      <c r="V1669" t="str">
        <f>TEXT('Working data'!G1669,"mmmm")</f>
        <v>October</v>
      </c>
      <c r="W1669">
        <f>YEAR(CustomerSupport[[#This Row],[Date of Purchase]])</f>
        <v>2020</v>
      </c>
      <c r="X1669" t="str">
        <f t="shared" si="26"/>
        <v/>
      </c>
    </row>
    <row r="1670" spans="1:24" ht="14.25" customHeight="1" x14ac:dyDescent="0.4">
      <c r="A1670">
        <v>1669</v>
      </c>
      <c r="B1670" t="s">
        <v>5553</v>
      </c>
      <c r="C1670" t="s">
        <v>5554</v>
      </c>
      <c r="D1670">
        <v>69</v>
      </c>
      <c r="E1670" t="s">
        <v>58</v>
      </c>
      <c r="F1670" t="s">
        <v>223</v>
      </c>
      <c r="G1670" s="1">
        <v>44172</v>
      </c>
      <c r="H1670" t="s">
        <v>67</v>
      </c>
      <c r="I1670" t="s">
        <v>77</v>
      </c>
      <c r="J1670" s="2" t="s">
        <v>5555</v>
      </c>
      <c r="K1670" t="s">
        <v>39</v>
      </c>
      <c r="L1670" t="s">
        <v>5556</v>
      </c>
      <c r="M1670" t="s">
        <v>143</v>
      </c>
      <c r="N1670" t="s">
        <v>33</v>
      </c>
      <c r="O1670" s="3">
        <v>45077.976273148146</v>
      </c>
      <c r="P1670" s="3">
        <v>45078.158217592594</v>
      </c>
      <c r="Q1670">
        <v>4</v>
      </c>
      <c r="R1670">
        <v>1669</v>
      </c>
      <c r="S1670" t="str">
        <f>PROPER(CustomerSupport[[#This Row],[Resolution]])</f>
        <v>Suddenly Explain Whether Board Anything.</v>
      </c>
      <c r="T1670" t="str">
        <f>TRIM(CustomerSupport[[#This Row],[Customer Name]])</f>
        <v>Richard Leonard</v>
      </c>
      <c r="U1670">
        <f>MONTH(CustomerSupport[[#This Row],[Date of Purchase]])</f>
        <v>12</v>
      </c>
      <c r="V1670" t="str">
        <f>TEXT('Working data'!G1670,"mmmm")</f>
        <v>December</v>
      </c>
      <c r="W1670">
        <f>YEAR(CustomerSupport[[#This Row],[Date of Purchase]])</f>
        <v>2020</v>
      </c>
      <c r="X1670">
        <f t="shared" si="26"/>
        <v>4.3666666667559184</v>
      </c>
    </row>
    <row r="1671" spans="1:24" ht="14.25" customHeight="1" x14ac:dyDescent="0.4">
      <c r="A1671">
        <v>1670</v>
      </c>
      <c r="B1671" t="s">
        <v>5557</v>
      </c>
      <c r="C1671" t="s">
        <v>5558</v>
      </c>
      <c r="D1671">
        <v>45</v>
      </c>
      <c r="E1671" t="s">
        <v>58</v>
      </c>
      <c r="F1671" t="s">
        <v>383</v>
      </c>
      <c r="G1671" s="1">
        <v>44456</v>
      </c>
      <c r="H1671" t="s">
        <v>59</v>
      </c>
      <c r="I1671" t="s">
        <v>46</v>
      </c>
      <c r="J1671" s="2" t="s">
        <v>5559</v>
      </c>
      <c r="K1671" t="s">
        <v>39</v>
      </c>
      <c r="L1671" t="s">
        <v>5560</v>
      </c>
      <c r="M1671" t="s">
        <v>89</v>
      </c>
      <c r="N1671" t="s">
        <v>26</v>
      </c>
      <c r="O1671" s="3">
        <v>45078.900601851848</v>
      </c>
      <c r="P1671" s="3">
        <v>45078.886018518519</v>
      </c>
      <c r="Q1671">
        <v>4</v>
      </c>
      <c r="R1671">
        <v>1670</v>
      </c>
      <c r="S1671" t="str">
        <f>PROPER(CustomerSupport[[#This Row],[Resolution]])</f>
        <v>Red To History Nothing Performance.</v>
      </c>
      <c r="T1671" t="str">
        <f>TRIM(CustomerSupport[[#This Row],[Customer Name]])</f>
        <v>Darlene Shaw</v>
      </c>
      <c r="U1671">
        <f>MONTH(CustomerSupport[[#This Row],[Date of Purchase]])</f>
        <v>9</v>
      </c>
      <c r="V1671" t="str">
        <f>TEXT('Working data'!G1671,"mmmm")</f>
        <v>September</v>
      </c>
      <c r="W1671">
        <f>YEAR(CustomerSupport[[#This Row],[Date of Purchase]])</f>
        <v>2021</v>
      </c>
      <c r="X1671">
        <f t="shared" si="26"/>
        <v>-0.34999999991850927</v>
      </c>
    </row>
    <row r="1672" spans="1:24" ht="14.25" customHeight="1" x14ac:dyDescent="0.4">
      <c r="A1672">
        <v>1671</v>
      </c>
      <c r="B1672" t="s">
        <v>5561</v>
      </c>
      <c r="C1672" t="s">
        <v>5562</v>
      </c>
      <c r="D1672">
        <v>33</v>
      </c>
      <c r="E1672" t="s">
        <v>19</v>
      </c>
      <c r="F1672" t="s">
        <v>223</v>
      </c>
      <c r="G1672" s="1">
        <v>44532</v>
      </c>
      <c r="H1672" t="s">
        <v>45</v>
      </c>
      <c r="I1672" t="s">
        <v>72</v>
      </c>
      <c r="J1672" t="s">
        <v>845</v>
      </c>
      <c r="K1672" t="s">
        <v>62</v>
      </c>
      <c r="M1672" t="s">
        <v>25</v>
      </c>
      <c r="N1672" t="s">
        <v>83</v>
      </c>
      <c r="R1672">
        <v>1671</v>
      </c>
      <c r="S1672" t="str">
        <f>PROPER(CustomerSupport[[#This Row],[Resolution]])</f>
        <v/>
      </c>
      <c r="T1672" t="str">
        <f>TRIM(CustomerSupport[[#This Row],[Customer Name]])</f>
        <v>Gilbert Allen</v>
      </c>
      <c r="U1672">
        <f>MONTH(CustomerSupport[[#This Row],[Date of Purchase]])</f>
        <v>12</v>
      </c>
      <c r="V1672" t="str">
        <f>TEXT('Working data'!G1672,"mmmm")</f>
        <v>December</v>
      </c>
      <c r="W1672">
        <f>YEAR(CustomerSupport[[#This Row],[Date of Purchase]])</f>
        <v>2021</v>
      </c>
      <c r="X1672" t="str">
        <f t="shared" si="26"/>
        <v/>
      </c>
    </row>
    <row r="1673" spans="1:24" ht="14.25" customHeight="1" x14ac:dyDescent="0.4">
      <c r="A1673">
        <v>1672</v>
      </c>
      <c r="B1673" t="s">
        <v>5563</v>
      </c>
      <c r="C1673" t="s">
        <v>5564</v>
      </c>
      <c r="D1673">
        <v>65</v>
      </c>
      <c r="E1673" t="s">
        <v>58</v>
      </c>
      <c r="F1673" t="s">
        <v>129</v>
      </c>
      <c r="G1673" s="1">
        <v>43948</v>
      </c>
      <c r="H1673" t="s">
        <v>45</v>
      </c>
      <c r="I1673" t="s">
        <v>93</v>
      </c>
      <c r="J1673" s="2" t="s">
        <v>5565</v>
      </c>
      <c r="K1673" t="s">
        <v>24</v>
      </c>
      <c r="M1673" t="s">
        <v>41</v>
      </c>
      <c r="N1673" t="s">
        <v>26</v>
      </c>
      <c r="O1673" s="3">
        <v>45078.847141203703</v>
      </c>
      <c r="R1673">
        <v>1672</v>
      </c>
      <c r="S1673" t="str">
        <f>PROPER(CustomerSupport[[#This Row],[Resolution]])</f>
        <v/>
      </c>
      <c r="T1673" t="str">
        <f>TRIM(CustomerSupport[[#This Row],[Customer Name]])</f>
        <v>Matthew Knight PhD</v>
      </c>
      <c r="U1673">
        <f>MONTH(CustomerSupport[[#This Row],[Date of Purchase]])</f>
        <v>4</v>
      </c>
      <c r="V1673" t="str">
        <f>TEXT('Working data'!G1673,"mmmm")</f>
        <v>April</v>
      </c>
      <c r="W1673">
        <f>YEAR(CustomerSupport[[#This Row],[Date of Purchase]])</f>
        <v>2020</v>
      </c>
      <c r="X1673" t="str">
        <f t="shared" si="26"/>
        <v/>
      </c>
    </row>
    <row r="1674" spans="1:24" ht="14.25" customHeight="1" x14ac:dyDescent="0.4">
      <c r="A1674">
        <v>1673</v>
      </c>
      <c r="B1674" t="s">
        <v>5566</v>
      </c>
      <c r="C1674" t="s">
        <v>5567</v>
      </c>
      <c r="D1674">
        <v>61</v>
      </c>
      <c r="E1674" t="s">
        <v>29</v>
      </c>
      <c r="F1674" t="s">
        <v>286</v>
      </c>
      <c r="G1674" s="1">
        <v>44324</v>
      </c>
      <c r="H1674" t="s">
        <v>59</v>
      </c>
      <c r="I1674" t="s">
        <v>72</v>
      </c>
      <c r="J1674" t="s">
        <v>5568</v>
      </c>
      <c r="K1674" t="s">
        <v>62</v>
      </c>
      <c r="M1674" t="s">
        <v>143</v>
      </c>
      <c r="N1674" t="s">
        <v>83</v>
      </c>
      <c r="R1674">
        <v>1673</v>
      </c>
      <c r="S1674" t="str">
        <f>PROPER(CustomerSupport[[#This Row],[Resolution]])</f>
        <v/>
      </c>
      <c r="T1674" t="str">
        <f>TRIM(CustomerSupport[[#This Row],[Customer Name]])</f>
        <v>Laura Stevens</v>
      </c>
      <c r="U1674">
        <f>MONTH(CustomerSupport[[#This Row],[Date of Purchase]])</f>
        <v>5</v>
      </c>
      <c r="V1674" t="str">
        <f>TEXT('Working data'!G1674,"mmmm")</f>
        <v>May</v>
      </c>
      <c r="W1674">
        <f>YEAR(CustomerSupport[[#This Row],[Date of Purchase]])</f>
        <v>2021</v>
      </c>
      <c r="X1674" t="str">
        <f t="shared" si="26"/>
        <v/>
      </c>
    </row>
    <row r="1675" spans="1:24" ht="14.25" customHeight="1" x14ac:dyDescent="0.4">
      <c r="A1675">
        <v>1674</v>
      </c>
      <c r="B1675" t="s">
        <v>5569</v>
      </c>
      <c r="C1675" t="s">
        <v>5570</v>
      </c>
      <c r="D1675">
        <v>68</v>
      </c>
      <c r="E1675" t="s">
        <v>19</v>
      </c>
      <c r="F1675" t="s">
        <v>219</v>
      </c>
      <c r="G1675" s="1">
        <v>43956</v>
      </c>
      <c r="H1675" t="s">
        <v>45</v>
      </c>
      <c r="I1675" t="s">
        <v>150</v>
      </c>
      <c r="J1675" t="s">
        <v>5571</v>
      </c>
      <c r="K1675" t="s">
        <v>39</v>
      </c>
      <c r="L1675" t="s">
        <v>5572</v>
      </c>
      <c r="M1675" t="s">
        <v>89</v>
      </c>
      <c r="N1675" t="s">
        <v>83</v>
      </c>
      <c r="O1675" s="3">
        <v>45078.165925925925</v>
      </c>
      <c r="P1675" s="3">
        <v>45078.770092592589</v>
      </c>
      <c r="Q1675">
        <v>5</v>
      </c>
      <c r="R1675">
        <v>1674</v>
      </c>
      <c r="S1675" t="str">
        <f>PROPER(CustomerSupport[[#This Row],[Resolution]])</f>
        <v>Station More Paper Tend Tell.</v>
      </c>
      <c r="T1675" t="str">
        <f>TRIM(CustomerSupport[[#This Row],[Customer Name]])</f>
        <v>Melissa Campbell</v>
      </c>
      <c r="U1675">
        <f>MONTH(CustomerSupport[[#This Row],[Date of Purchase]])</f>
        <v>5</v>
      </c>
      <c r="V1675" t="str">
        <f>TEXT('Working data'!G1675,"mmmm")</f>
        <v>May</v>
      </c>
      <c r="W1675">
        <f>YEAR(CustomerSupport[[#This Row],[Date of Purchase]])</f>
        <v>2020</v>
      </c>
      <c r="X1675">
        <f t="shared" si="26"/>
        <v>14.499999999941792</v>
      </c>
    </row>
    <row r="1676" spans="1:24" ht="14.25" customHeight="1" x14ac:dyDescent="0.4">
      <c r="A1676">
        <v>1675</v>
      </c>
      <c r="B1676" t="s">
        <v>5573</v>
      </c>
      <c r="C1676" t="s">
        <v>5574</v>
      </c>
      <c r="D1676">
        <v>68</v>
      </c>
      <c r="E1676" t="s">
        <v>29</v>
      </c>
      <c r="F1676" t="s">
        <v>161</v>
      </c>
      <c r="G1676" s="1">
        <v>44203</v>
      </c>
      <c r="H1676" t="s">
        <v>59</v>
      </c>
      <c r="I1676" t="s">
        <v>60</v>
      </c>
      <c r="J1676" s="2" t="s">
        <v>5575</v>
      </c>
      <c r="K1676" t="s">
        <v>39</v>
      </c>
      <c r="L1676" t="s">
        <v>5576</v>
      </c>
      <c r="M1676" t="s">
        <v>41</v>
      </c>
      <c r="N1676" t="s">
        <v>55</v>
      </c>
      <c r="O1676" s="3">
        <v>45078.727071759262</v>
      </c>
      <c r="P1676" s="3">
        <v>45078.099293981482</v>
      </c>
      <c r="Q1676">
        <v>5</v>
      </c>
      <c r="R1676">
        <v>1675</v>
      </c>
      <c r="S1676" t="str">
        <f>PROPER(CustomerSupport[[#This Row],[Resolution]])</f>
        <v>Something Section Sister Contain Evidence Without Husband.</v>
      </c>
      <c r="T1676" t="str">
        <f>TRIM(CustomerSupport[[#This Row],[Customer Name]])</f>
        <v>David Weaver</v>
      </c>
      <c r="U1676">
        <f>MONTH(CustomerSupport[[#This Row],[Date of Purchase]])</f>
        <v>1</v>
      </c>
      <c r="V1676" t="str">
        <f>TEXT('Working data'!G1676,"mmmm")</f>
        <v>January</v>
      </c>
      <c r="W1676">
        <f>YEAR(CustomerSupport[[#This Row],[Date of Purchase]])</f>
        <v>2021</v>
      </c>
      <c r="X1676">
        <f t="shared" si="26"/>
        <v>-15.066666666709352</v>
      </c>
    </row>
    <row r="1677" spans="1:24" ht="14.25" customHeight="1" x14ac:dyDescent="0.4">
      <c r="A1677">
        <v>1676</v>
      </c>
      <c r="B1677" t="s">
        <v>5577</v>
      </c>
      <c r="C1677" t="s">
        <v>5578</v>
      </c>
      <c r="D1677">
        <v>38</v>
      </c>
      <c r="E1677" t="s">
        <v>58</v>
      </c>
      <c r="F1677" t="s">
        <v>103</v>
      </c>
      <c r="G1677" s="1">
        <v>44010</v>
      </c>
      <c r="H1677" t="s">
        <v>66</v>
      </c>
      <c r="I1677" t="s">
        <v>177</v>
      </c>
      <c r="J1677" s="2" t="s">
        <v>5579</v>
      </c>
      <c r="K1677" t="s">
        <v>24</v>
      </c>
      <c r="M1677" t="s">
        <v>143</v>
      </c>
      <c r="N1677" t="s">
        <v>33</v>
      </c>
      <c r="O1677" s="3">
        <v>45078.524305555555</v>
      </c>
      <c r="R1677">
        <v>1676</v>
      </c>
      <c r="S1677" t="str">
        <f>PROPER(CustomerSupport[[#This Row],[Resolution]])</f>
        <v/>
      </c>
      <c r="T1677" t="str">
        <f>TRIM(CustomerSupport[[#This Row],[Customer Name]])</f>
        <v>James Franco</v>
      </c>
      <c r="U1677">
        <f>MONTH(CustomerSupport[[#This Row],[Date of Purchase]])</f>
        <v>6</v>
      </c>
      <c r="V1677" t="str">
        <f>TEXT('Working data'!G1677,"mmmm")</f>
        <v>June</v>
      </c>
      <c r="W1677">
        <f>YEAR(CustomerSupport[[#This Row],[Date of Purchase]])</f>
        <v>2020</v>
      </c>
      <c r="X1677" t="str">
        <f t="shared" si="26"/>
        <v/>
      </c>
    </row>
    <row r="1678" spans="1:24" ht="14.25" customHeight="1" x14ac:dyDescent="0.4">
      <c r="A1678">
        <v>1677</v>
      </c>
      <c r="B1678" t="s">
        <v>5580</v>
      </c>
      <c r="C1678" t="s">
        <v>5581</v>
      </c>
      <c r="D1678">
        <v>63</v>
      </c>
      <c r="E1678" t="s">
        <v>29</v>
      </c>
      <c r="F1678" t="s">
        <v>65</v>
      </c>
      <c r="G1678" s="1">
        <v>43961</v>
      </c>
      <c r="H1678" t="s">
        <v>67</v>
      </c>
      <c r="I1678" t="s">
        <v>52</v>
      </c>
      <c r="J1678" s="2" t="s">
        <v>5582</v>
      </c>
      <c r="K1678" t="s">
        <v>39</v>
      </c>
      <c r="L1678" t="s">
        <v>5583</v>
      </c>
      <c r="M1678" t="s">
        <v>41</v>
      </c>
      <c r="N1678" t="s">
        <v>83</v>
      </c>
      <c r="O1678" s="3">
        <v>45078.415289351855</v>
      </c>
      <c r="P1678" s="3">
        <v>45078.578483796293</v>
      </c>
      <c r="Q1678">
        <v>4</v>
      </c>
      <c r="R1678">
        <v>1677</v>
      </c>
      <c r="S1678" t="str">
        <f>PROPER(CustomerSupport[[#This Row],[Resolution]])</f>
        <v>Wall Sea Few.</v>
      </c>
      <c r="T1678" t="str">
        <f>TRIM(CustomerSupport[[#This Row],[Customer Name]])</f>
        <v>James Ibarra</v>
      </c>
      <c r="U1678">
        <f>MONTH(CustomerSupport[[#This Row],[Date of Purchase]])</f>
        <v>5</v>
      </c>
      <c r="V1678" t="str">
        <f>TEXT('Working data'!G1678,"mmmm")</f>
        <v>May</v>
      </c>
      <c r="W1678">
        <f>YEAR(CustomerSupport[[#This Row],[Date of Purchase]])</f>
        <v>2020</v>
      </c>
      <c r="X1678">
        <f t="shared" si="26"/>
        <v>3.9166666665114462</v>
      </c>
    </row>
    <row r="1679" spans="1:24" ht="14.25" customHeight="1" x14ac:dyDescent="0.4">
      <c r="A1679">
        <v>1678</v>
      </c>
      <c r="B1679" t="s">
        <v>5584</v>
      </c>
      <c r="C1679" t="s">
        <v>5585</v>
      </c>
      <c r="D1679">
        <v>68</v>
      </c>
      <c r="E1679" t="s">
        <v>58</v>
      </c>
      <c r="F1679" t="s">
        <v>112</v>
      </c>
      <c r="G1679" s="1">
        <v>44512</v>
      </c>
      <c r="H1679" t="s">
        <v>21</v>
      </c>
      <c r="I1679" t="s">
        <v>99</v>
      </c>
      <c r="J1679" t="s">
        <v>5586</v>
      </c>
      <c r="K1679" t="s">
        <v>24</v>
      </c>
      <c r="M1679" t="s">
        <v>25</v>
      </c>
      <c r="N1679" t="s">
        <v>83</v>
      </c>
      <c r="O1679" s="3">
        <v>45078.758368055554</v>
      </c>
      <c r="R1679">
        <v>1678</v>
      </c>
      <c r="S1679" t="str">
        <f>PROPER(CustomerSupport[[#This Row],[Resolution]])</f>
        <v/>
      </c>
      <c r="T1679" t="str">
        <f>TRIM(CustomerSupport[[#This Row],[Customer Name]])</f>
        <v>Andrew Atkins</v>
      </c>
      <c r="U1679">
        <f>MONTH(CustomerSupport[[#This Row],[Date of Purchase]])</f>
        <v>11</v>
      </c>
      <c r="V1679" t="str">
        <f>TEXT('Working data'!G1679,"mmmm")</f>
        <v>November</v>
      </c>
      <c r="W1679">
        <f>YEAR(CustomerSupport[[#This Row],[Date of Purchase]])</f>
        <v>2021</v>
      </c>
      <c r="X1679" t="str">
        <f t="shared" si="26"/>
        <v/>
      </c>
    </row>
    <row r="1680" spans="1:24" ht="14.25" customHeight="1" x14ac:dyDescent="0.4">
      <c r="A1680">
        <v>1679</v>
      </c>
      <c r="B1680" t="s">
        <v>5587</v>
      </c>
      <c r="C1680" t="s">
        <v>5588</v>
      </c>
      <c r="D1680">
        <v>58</v>
      </c>
      <c r="E1680" t="s">
        <v>58</v>
      </c>
      <c r="F1680" t="s">
        <v>485</v>
      </c>
      <c r="G1680" s="1">
        <v>44459</v>
      </c>
      <c r="H1680" t="s">
        <v>45</v>
      </c>
      <c r="I1680" t="s">
        <v>150</v>
      </c>
      <c r="J1680" t="s">
        <v>5589</v>
      </c>
      <c r="K1680" t="s">
        <v>62</v>
      </c>
      <c r="M1680" t="s">
        <v>25</v>
      </c>
      <c r="N1680" t="s">
        <v>83</v>
      </c>
      <c r="R1680">
        <v>1679</v>
      </c>
      <c r="S1680" t="str">
        <f>PROPER(CustomerSupport[[#This Row],[Resolution]])</f>
        <v/>
      </c>
      <c r="T1680" t="str">
        <f>TRIM(CustomerSupport[[#This Row],[Customer Name]])</f>
        <v>Jeffrey Scott</v>
      </c>
      <c r="U1680">
        <f>MONTH(CustomerSupport[[#This Row],[Date of Purchase]])</f>
        <v>9</v>
      </c>
      <c r="V1680" t="str">
        <f>TEXT('Working data'!G1680,"mmmm")</f>
        <v>September</v>
      </c>
      <c r="W1680">
        <f>YEAR(CustomerSupport[[#This Row],[Date of Purchase]])</f>
        <v>2021</v>
      </c>
      <c r="X1680" t="str">
        <f t="shared" si="26"/>
        <v/>
      </c>
    </row>
    <row r="1681" spans="1:24" ht="14.25" customHeight="1" x14ac:dyDescent="0.4">
      <c r="A1681">
        <v>1680</v>
      </c>
      <c r="B1681" t="s">
        <v>5590</v>
      </c>
      <c r="C1681" t="s">
        <v>5591</v>
      </c>
      <c r="D1681">
        <v>18</v>
      </c>
      <c r="E1681" t="s">
        <v>19</v>
      </c>
      <c r="F1681" t="s">
        <v>65</v>
      </c>
      <c r="G1681" s="1">
        <v>44370</v>
      </c>
      <c r="H1681" t="s">
        <v>67</v>
      </c>
      <c r="I1681" t="s">
        <v>72</v>
      </c>
      <c r="J1681" s="2" t="s">
        <v>5592</v>
      </c>
      <c r="K1681" t="s">
        <v>39</v>
      </c>
      <c r="L1681" t="s">
        <v>5593</v>
      </c>
      <c r="M1681" t="s">
        <v>25</v>
      </c>
      <c r="N1681" t="s">
        <v>26</v>
      </c>
      <c r="O1681" s="3">
        <v>45078.793819444443</v>
      </c>
      <c r="P1681" s="3">
        <v>45077.986875000002</v>
      </c>
      <c r="Q1681">
        <v>2</v>
      </c>
      <c r="R1681">
        <v>1680</v>
      </c>
      <c r="S1681" t="str">
        <f>PROPER(CustomerSupport[[#This Row],[Resolution]])</f>
        <v>Food Number Seven Eye More Dark Against Station.</v>
      </c>
      <c r="T1681" t="str">
        <f>TRIM(CustomerSupport[[#This Row],[Customer Name]])</f>
        <v>Timothy Brown</v>
      </c>
      <c r="U1681">
        <f>MONTH(CustomerSupport[[#This Row],[Date of Purchase]])</f>
        <v>6</v>
      </c>
      <c r="V1681" t="str">
        <f>TEXT('Working data'!G1681,"mmmm")</f>
        <v>June</v>
      </c>
      <c r="W1681">
        <f>YEAR(CustomerSupport[[#This Row],[Date of Purchase]])</f>
        <v>2021</v>
      </c>
      <c r="X1681">
        <f t="shared" si="26"/>
        <v>-19.366666666581295</v>
      </c>
    </row>
    <row r="1682" spans="1:24" ht="14.25" customHeight="1" x14ac:dyDescent="0.4">
      <c r="A1682">
        <v>1681</v>
      </c>
      <c r="B1682" t="s">
        <v>5594</v>
      </c>
      <c r="C1682" t="s">
        <v>5595</v>
      </c>
      <c r="D1682">
        <v>53</v>
      </c>
      <c r="E1682" t="s">
        <v>29</v>
      </c>
      <c r="F1682" t="s">
        <v>202</v>
      </c>
      <c r="G1682" s="1">
        <v>44470</v>
      </c>
      <c r="H1682" t="s">
        <v>21</v>
      </c>
      <c r="I1682" t="s">
        <v>150</v>
      </c>
      <c r="J1682" s="2" t="s">
        <v>5596</v>
      </c>
      <c r="K1682" t="s">
        <v>62</v>
      </c>
      <c r="M1682" t="s">
        <v>41</v>
      </c>
      <c r="N1682" t="s">
        <v>26</v>
      </c>
      <c r="R1682">
        <v>1681</v>
      </c>
      <c r="S1682" t="str">
        <f>PROPER(CustomerSupport[[#This Row],[Resolution]])</f>
        <v/>
      </c>
      <c r="T1682" t="str">
        <f>TRIM(CustomerSupport[[#This Row],[Customer Name]])</f>
        <v>Shawn Thomas</v>
      </c>
      <c r="U1682">
        <f>MONTH(CustomerSupport[[#This Row],[Date of Purchase]])</f>
        <v>10</v>
      </c>
      <c r="V1682" t="str">
        <f>TEXT('Working data'!G1682,"mmmm")</f>
        <v>October</v>
      </c>
      <c r="W1682">
        <f>YEAR(CustomerSupport[[#This Row],[Date of Purchase]])</f>
        <v>2021</v>
      </c>
      <c r="X1682" t="str">
        <f t="shared" si="26"/>
        <v/>
      </c>
    </row>
    <row r="1683" spans="1:24" ht="14.25" customHeight="1" x14ac:dyDescent="0.4">
      <c r="A1683">
        <v>1682</v>
      </c>
      <c r="B1683" t="s">
        <v>5597</v>
      </c>
      <c r="C1683" t="s">
        <v>5598</v>
      </c>
      <c r="D1683">
        <v>39</v>
      </c>
      <c r="E1683" t="s">
        <v>29</v>
      </c>
      <c r="F1683" t="s">
        <v>223</v>
      </c>
      <c r="G1683" s="1">
        <v>44327</v>
      </c>
      <c r="H1683" t="s">
        <v>67</v>
      </c>
      <c r="I1683" t="s">
        <v>31</v>
      </c>
      <c r="J1683" s="2" t="s">
        <v>5599</v>
      </c>
      <c r="K1683" t="s">
        <v>62</v>
      </c>
      <c r="M1683" t="s">
        <v>25</v>
      </c>
      <c r="N1683" t="s">
        <v>83</v>
      </c>
      <c r="R1683">
        <v>1682</v>
      </c>
      <c r="S1683" t="str">
        <f>PROPER(CustomerSupport[[#This Row],[Resolution]])</f>
        <v/>
      </c>
      <c r="T1683" t="str">
        <f>TRIM(CustomerSupport[[#This Row],[Customer Name]])</f>
        <v>Joshua Madden</v>
      </c>
      <c r="U1683">
        <f>MONTH(CustomerSupport[[#This Row],[Date of Purchase]])</f>
        <v>5</v>
      </c>
      <c r="V1683" t="str">
        <f>TEXT('Working data'!G1683,"mmmm")</f>
        <v>May</v>
      </c>
      <c r="W1683">
        <f>YEAR(CustomerSupport[[#This Row],[Date of Purchase]])</f>
        <v>2021</v>
      </c>
      <c r="X1683" t="str">
        <f t="shared" si="26"/>
        <v/>
      </c>
    </row>
    <row r="1684" spans="1:24" ht="14.25" customHeight="1" x14ac:dyDescent="0.4">
      <c r="A1684">
        <v>1683</v>
      </c>
      <c r="B1684" t="s">
        <v>5600</v>
      </c>
      <c r="C1684" t="s">
        <v>5601</v>
      </c>
      <c r="D1684">
        <v>52</v>
      </c>
      <c r="E1684" t="s">
        <v>19</v>
      </c>
      <c r="F1684" t="s">
        <v>655</v>
      </c>
      <c r="G1684" s="1">
        <v>44176</v>
      </c>
      <c r="H1684" t="s">
        <v>67</v>
      </c>
      <c r="I1684" t="s">
        <v>93</v>
      </c>
      <c r="J1684" t="s">
        <v>1141</v>
      </c>
      <c r="K1684" t="s">
        <v>62</v>
      </c>
      <c r="M1684" t="s">
        <v>25</v>
      </c>
      <c r="N1684" t="s">
        <v>83</v>
      </c>
      <c r="R1684">
        <v>1683</v>
      </c>
      <c r="S1684" t="str">
        <f>PROPER(CustomerSupport[[#This Row],[Resolution]])</f>
        <v/>
      </c>
      <c r="T1684" t="str">
        <f>TRIM(CustomerSupport[[#This Row],[Customer Name]])</f>
        <v>Amanda Lopez</v>
      </c>
      <c r="U1684">
        <f>MONTH(CustomerSupport[[#This Row],[Date of Purchase]])</f>
        <v>12</v>
      </c>
      <c r="V1684" t="str">
        <f>TEXT('Working data'!G1684,"mmmm")</f>
        <v>December</v>
      </c>
      <c r="W1684">
        <f>YEAR(CustomerSupport[[#This Row],[Date of Purchase]])</f>
        <v>2020</v>
      </c>
      <c r="X1684" t="str">
        <f t="shared" si="26"/>
        <v/>
      </c>
    </row>
    <row r="1685" spans="1:24" ht="14.25" customHeight="1" x14ac:dyDescent="0.4">
      <c r="A1685">
        <v>1684</v>
      </c>
      <c r="B1685" t="s">
        <v>5602</v>
      </c>
      <c r="C1685" t="s">
        <v>5603</v>
      </c>
      <c r="D1685">
        <v>65</v>
      </c>
      <c r="E1685" t="s">
        <v>19</v>
      </c>
      <c r="F1685" t="s">
        <v>655</v>
      </c>
      <c r="G1685" s="1">
        <v>44269</v>
      </c>
      <c r="H1685" t="s">
        <v>59</v>
      </c>
      <c r="I1685" t="s">
        <v>141</v>
      </c>
      <c r="J1685" s="2" t="s">
        <v>5604</v>
      </c>
      <c r="K1685" t="s">
        <v>62</v>
      </c>
      <c r="M1685" t="s">
        <v>143</v>
      </c>
      <c r="N1685" t="s">
        <v>55</v>
      </c>
      <c r="R1685">
        <v>1684</v>
      </c>
      <c r="S1685" t="str">
        <f>PROPER(CustomerSupport[[#This Row],[Resolution]])</f>
        <v/>
      </c>
      <c r="T1685" t="str">
        <f>TRIM(CustomerSupport[[#This Row],[Customer Name]])</f>
        <v>Angel Fry</v>
      </c>
      <c r="U1685">
        <f>MONTH(CustomerSupport[[#This Row],[Date of Purchase]])</f>
        <v>3</v>
      </c>
      <c r="V1685" t="str">
        <f>TEXT('Working data'!G1685,"mmmm")</f>
        <v>March</v>
      </c>
      <c r="W1685">
        <f>YEAR(CustomerSupport[[#This Row],[Date of Purchase]])</f>
        <v>2021</v>
      </c>
      <c r="X1685" t="str">
        <f t="shared" si="26"/>
        <v/>
      </c>
    </row>
    <row r="1686" spans="1:24" ht="14.25" customHeight="1" x14ac:dyDescent="0.4">
      <c r="A1686">
        <v>1685</v>
      </c>
      <c r="B1686" t="s">
        <v>5605</v>
      </c>
      <c r="C1686" t="s">
        <v>5606</v>
      </c>
      <c r="D1686">
        <v>34</v>
      </c>
      <c r="E1686" t="s">
        <v>19</v>
      </c>
      <c r="F1686" t="s">
        <v>242</v>
      </c>
      <c r="G1686" s="1">
        <v>44503</v>
      </c>
      <c r="H1686" t="s">
        <v>66</v>
      </c>
      <c r="I1686" t="s">
        <v>77</v>
      </c>
      <c r="J1686" s="2" t="s">
        <v>5607</v>
      </c>
      <c r="K1686" t="s">
        <v>62</v>
      </c>
      <c r="M1686" t="s">
        <v>89</v>
      </c>
      <c r="N1686" t="s">
        <v>33</v>
      </c>
      <c r="R1686">
        <v>1685</v>
      </c>
      <c r="S1686" t="str">
        <f>PROPER(CustomerSupport[[#This Row],[Resolution]])</f>
        <v/>
      </c>
      <c r="T1686" t="str">
        <f>TRIM(CustomerSupport[[#This Row],[Customer Name]])</f>
        <v>Emily Knox</v>
      </c>
      <c r="U1686">
        <f>MONTH(CustomerSupport[[#This Row],[Date of Purchase]])</f>
        <v>11</v>
      </c>
      <c r="V1686" t="str">
        <f>TEXT('Working data'!G1686,"mmmm")</f>
        <v>November</v>
      </c>
      <c r="W1686">
        <f>YEAR(CustomerSupport[[#This Row],[Date of Purchase]])</f>
        <v>2021</v>
      </c>
      <c r="X1686" t="str">
        <f t="shared" si="26"/>
        <v/>
      </c>
    </row>
    <row r="1687" spans="1:24" ht="14.25" customHeight="1" x14ac:dyDescent="0.4">
      <c r="A1687">
        <v>1686</v>
      </c>
      <c r="B1687" t="s">
        <v>5608</v>
      </c>
      <c r="C1687" t="s">
        <v>5609</v>
      </c>
      <c r="D1687">
        <v>70</v>
      </c>
      <c r="E1687" t="s">
        <v>29</v>
      </c>
      <c r="F1687" t="s">
        <v>207</v>
      </c>
      <c r="G1687" s="1">
        <v>44126</v>
      </c>
      <c r="H1687" t="s">
        <v>67</v>
      </c>
      <c r="I1687" t="s">
        <v>177</v>
      </c>
      <c r="J1687" s="2" t="s">
        <v>5610</v>
      </c>
      <c r="K1687" t="s">
        <v>39</v>
      </c>
      <c r="L1687" t="s">
        <v>5611</v>
      </c>
      <c r="M1687" t="s">
        <v>41</v>
      </c>
      <c r="N1687" t="s">
        <v>83</v>
      </c>
      <c r="O1687" s="3">
        <v>45078.521701388891</v>
      </c>
      <c r="P1687" s="3">
        <v>45078.470312500001</v>
      </c>
      <c r="Q1687">
        <v>3</v>
      </c>
      <c r="R1687">
        <v>1686</v>
      </c>
      <c r="S1687" t="str">
        <f>PROPER(CustomerSupport[[#This Row],[Resolution]])</f>
        <v>Change Behavior Go Near.</v>
      </c>
      <c r="T1687" t="str">
        <f>TRIM(CustomerSupport[[#This Row],[Customer Name]])</f>
        <v>Robert Luna</v>
      </c>
      <c r="U1687">
        <f>MONTH(CustomerSupport[[#This Row],[Date of Purchase]])</f>
        <v>10</v>
      </c>
      <c r="V1687" t="str">
        <f>TEXT('Working data'!G1687,"mmmm")</f>
        <v>October</v>
      </c>
      <c r="W1687">
        <f>YEAR(CustomerSupport[[#This Row],[Date of Purchase]])</f>
        <v>2020</v>
      </c>
      <c r="X1687">
        <f t="shared" si="26"/>
        <v>-1.2333333333372138</v>
      </c>
    </row>
    <row r="1688" spans="1:24" ht="14.25" customHeight="1" x14ac:dyDescent="0.4">
      <c r="A1688">
        <v>1687</v>
      </c>
      <c r="B1688" t="s">
        <v>5612</v>
      </c>
      <c r="C1688" t="s">
        <v>5613</v>
      </c>
      <c r="D1688">
        <v>27</v>
      </c>
      <c r="E1688" t="s">
        <v>19</v>
      </c>
      <c r="F1688" t="s">
        <v>30</v>
      </c>
      <c r="G1688" s="1">
        <v>44186</v>
      </c>
      <c r="H1688" t="s">
        <v>66</v>
      </c>
      <c r="I1688" t="s">
        <v>22</v>
      </c>
      <c r="J1688" s="2" t="s">
        <v>5614</v>
      </c>
      <c r="K1688" t="s">
        <v>39</v>
      </c>
      <c r="L1688" t="s">
        <v>5615</v>
      </c>
      <c r="M1688" t="s">
        <v>143</v>
      </c>
      <c r="N1688" t="s">
        <v>33</v>
      </c>
      <c r="O1688" s="3">
        <v>45078.598807870374</v>
      </c>
      <c r="P1688" s="3">
        <v>45077.966863425929</v>
      </c>
      <c r="Q1688">
        <v>2</v>
      </c>
      <c r="R1688">
        <v>1687</v>
      </c>
      <c r="S1688" t="str">
        <f>PROPER(CustomerSupport[[#This Row],[Resolution]])</f>
        <v>All Near Assume Run All.</v>
      </c>
      <c r="T1688" t="str">
        <f>TRIM(CustomerSupport[[#This Row],[Customer Name]])</f>
        <v>Colin Robinson</v>
      </c>
      <c r="U1688">
        <f>MONTH(CustomerSupport[[#This Row],[Date of Purchase]])</f>
        <v>12</v>
      </c>
      <c r="V1688" t="str">
        <f>TEXT('Working data'!G1688,"mmmm")</f>
        <v>December</v>
      </c>
      <c r="W1688">
        <f>YEAR(CustomerSupport[[#This Row],[Date of Purchase]])</f>
        <v>2020</v>
      </c>
      <c r="X1688">
        <f t="shared" si="26"/>
        <v>-15.166666666686069</v>
      </c>
    </row>
    <row r="1689" spans="1:24" ht="14.25" customHeight="1" x14ac:dyDescent="0.4">
      <c r="A1689">
        <v>1688</v>
      </c>
      <c r="B1689" t="s">
        <v>5616</v>
      </c>
      <c r="C1689" t="s">
        <v>5617</v>
      </c>
      <c r="D1689">
        <v>52</v>
      </c>
      <c r="E1689" t="s">
        <v>58</v>
      </c>
      <c r="F1689" t="s">
        <v>103</v>
      </c>
      <c r="G1689" s="1">
        <v>44135</v>
      </c>
      <c r="H1689" t="s">
        <v>66</v>
      </c>
      <c r="I1689" t="s">
        <v>67</v>
      </c>
      <c r="J1689" t="s">
        <v>5618</v>
      </c>
      <c r="K1689" t="s">
        <v>62</v>
      </c>
      <c r="M1689" t="s">
        <v>143</v>
      </c>
      <c r="N1689" t="s">
        <v>83</v>
      </c>
      <c r="R1689">
        <v>1688</v>
      </c>
      <c r="S1689" t="str">
        <f>PROPER(CustomerSupport[[#This Row],[Resolution]])</f>
        <v/>
      </c>
      <c r="T1689" t="str">
        <f>TRIM(CustomerSupport[[#This Row],[Customer Name]])</f>
        <v>Nicolas Jones</v>
      </c>
      <c r="U1689">
        <f>MONTH(CustomerSupport[[#This Row],[Date of Purchase]])</f>
        <v>10</v>
      </c>
      <c r="V1689" t="str">
        <f>TEXT('Working data'!G1689,"mmmm")</f>
        <v>October</v>
      </c>
      <c r="W1689">
        <f>YEAR(CustomerSupport[[#This Row],[Date of Purchase]])</f>
        <v>2020</v>
      </c>
      <c r="X1689" t="str">
        <f t="shared" si="26"/>
        <v/>
      </c>
    </row>
    <row r="1690" spans="1:24" ht="14.25" customHeight="1" x14ac:dyDescent="0.4">
      <c r="A1690">
        <v>1689</v>
      </c>
      <c r="B1690" t="s">
        <v>5619</v>
      </c>
      <c r="C1690" t="s">
        <v>5620</v>
      </c>
      <c r="D1690">
        <v>26</v>
      </c>
      <c r="E1690" t="s">
        <v>58</v>
      </c>
      <c r="F1690" t="s">
        <v>161</v>
      </c>
      <c r="G1690" s="1">
        <v>44306</v>
      </c>
      <c r="H1690" t="s">
        <v>59</v>
      </c>
      <c r="I1690" t="s">
        <v>150</v>
      </c>
      <c r="J1690" t="s">
        <v>5621</v>
      </c>
      <c r="K1690" t="s">
        <v>24</v>
      </c>
      <c r="M1690" t="s">
        <v>143</v>
      </c>
      <c r="N1690" t="s">
        <v>55</v>
      </c>
      <c r="O1690" s="3">
        <v>45078.198819444442</v>
      </c>
      <c r="R1690">
        <v>1689</v>
      </c>
      <c r="S1690" t="str">
        <f>PROPER(CustomerSupport[[#This Row],[Resolution]])</f>
        <v/>
      </c>
      <c r="T1690" t="str">
        <f>TRIM(CustomerSupport[[#This Row],[Customer Name]])</f>
        <v>Michael Oconnor</v>
      </c>
      <c r="U1690">
        <f>MONTH(CustomerSupport[[#This Row],[Date of Purchase]])</f>
        <v>4</v>
      </c>
      <c r="V1690" t="str">
        <f>TEXT('Working data'!G1690,"mmmm")</f>
        <v>April</v>
      </c>
      <c r="W1690">
        <f>YEAR(CustomerSupport[[#This Row],[Date of Purchase]])</f>
        <v>2021</v>
      </c>
      <c r="X1690" t="str">
        <f t="shared" si="26"/>
        <v/>
      </c>
    </row>
    <row r="1691" spans="1:24" ht="14.25" customHeight="1" x14ac:dyDescent="0.4">
      <c r="A1691">
        <v>1690</v>
      </c>
      <c r="B1691" t="s">
        <v>5622</v>
      </c>
      <c r="C1691" t="s">
        <v>5623</v>
      </c>
      <c r="D1691">
        <v>43</v>
      </c>
      <c r="E1691" t="s">
        <v>19</v>
      </c>
      <c r="F1691" t="s">
        <v>655</v>
      </c>
      <c r="G1691" s="1">
        <v>44517</v>
      </c>
      <c r="H1691" t="s">
        <v>67</v>
      </c>
      <c r="I1691" t="s">
        <v>22</v>
      </c>
      <c r="J1691" t="s">
        <v>5624</v>
      </c>
      <c r="K1691" t="s">
        <v>24</v>
      </c>
      <c r="M1691" t="s">
        <v>143</v>
      </c>
      <c r="N1691" t="s">
        <v>83</v>
      </c>
      <c r="O1691" s="3">
        <v>45078.693981481483</v>
      </c>
      <c r="R1691">
        <v>1690</v>
      </c>
      <c r="S1691" t="str">
        <f>PROPER(CustomerSupport[[#This Row],[Resolution]])</f>
        <v/>
      </c>
      <c r="T1691" t="str">
        <f>TRIM(CustomerSupport[[#This Row],[Customer Name]])</f>
        <v>Evelyn Garcia</v>
      </c>
      <c r="U1691">
        <f>MONTH(CustomerSupport[[#This Row],[Date of Purchase]])</f>
        <v>11</v>
      </c>
      <c r="V1691" t="str">
        <f>TEXT('Working data'!G1691,"mmmm")</f>
        <v>November</v>
      </c>
      <c r="W1691">
        <f>YEAR(CustomerSupport[[#This Row],[Date of Purchase]])</f>
        <v>2021</v>
      </c>
      <c r="X1691" t="str">
        <f t="shared" si="26"/>
        <v/>
      </c>
    </row>
    <row r="1692" spans="1:24" ht="14.25" customHeight="1" x14ac:dyDescent="0.4">
      <c r="A1692">
        <v>1691</v>
      </c>
      <c r="B1692" t="s">
        <v>5625</v>
      </c>
      <c r="C1692" t="s">
        <v>5626</v>
      </c>
      <c r="D1692">
        <v>31</v>
      </c>
      <c r="E1692" t="s">
        <v>19</v>
      </c>
      <c r="F1692" t="s">
        <v>485</v>
      </c>
      <c r="G1692" s="1">
        <v>44514</v>
      </c>
      <c r="H1692" t="s">
        <v>21</v>
      </c>
      <c r="I1692" t="s">
        <v>177</v>
      </c>
      <c r="J1692" s="2" t="s">
        <v>5627</v>
      </c>
      <c r="K1692" t="s">
        <v>24</v>
      </c>
      <c r="M1692" t="s">
        <v>143</v>
      </c>
      <c r="N1692" t="s">
        <v>26</v>
      </c>
      <c r="O1692" s="3">
        <v>45078.216226851851</v>
      </c>
      <c r="R1692">
        <v>1691</v>
      </c>
      <c r="S1692" t="str">
        <f>PROPER(CustomerSupport[[#This Row],[Resolution]])</f>
        <v/>
      </c>
      <c r="T1692" t="str">
        <f>TRIM(CustomerSupport[[#This Row],[Customer Name]])</f>
        <v>Ronald Lewis</v>
      </c>
      <c r="U1692">
        <f>MONTH(CustomerSupport[[#This Row],[Date of Purchase]])</f>
        <v>11</v>
      </c>
      <c r="V1692" t="str">
        <f>TEXT('Working data'!G1692,"mmmm")</f>
        <v>November</v>
      </c>
      <c r="W1692">
        <f>YEAR(CustomerSupport[[#This Row],[Date of Purchase]])</f>
        <v>2021</v>
      </c>
      <c r="X1692" t="str">
        <f t="shared" si="26"/>
        <v/>
      </c>
    </row>
    <row r="1693" spans="1:24" ht="14.25" customHeight="1" x14ac:dyDescent="0.4">
      <c r="A1693">
        <v>1692</v>
      </c>
      <c r="B1693" t="s">
        <v>5628</v>
      </c>
      <c r="C1693" t="s">
        <v>5629</v>
      </c>
      <c r="D1693">
        <v>42</v>
      </c>
      <c r="E1693" t="s">
        <v>19</v>
      </c>
      <c r="F1693" t="s">
        <v>242</v>
      </c>
      <c r="G1693" s="1">
        <v>44450</v>
      </c>
      <c r="H1693" t="s">
        <v>67</v>
      </c>
      <c r="I1693" t="s">
        <v>67</v>
      </c>
      <c r="J1693" t="s">
        <v>5630</v>
      </c>
      <c r="K1693" t="s">
        <v>39</v>
      </c>
      <c r="L1693" t="s">
        <v>5631</v>
      </c>
      <c r="M1693" t="s">
        <v>89</v>
      </c>
      <c r="N1693" t="s">
        <v>33</v>
      </c>
      <c r="O1693" s="3">
        <v>45078.191238425927</v>
      </c>
      <c r="P1693" s="3">
        <v>45078.900266203702</v>
      </c>
      <c r="Q1693">
        <v>3</v>
      </c>
      <c r="R1693">
        <v>1692</v>
      </c>
      <c r="S1693" t="str">
        <f>PROPER(CustomerSupport[[#This Row],[Resolution]])</f>
        <v>Republican Billion This Feel Rate Return Evening.</v>
      </c>
      <c r="T1693" t="str">
        <f>TRIM(CustomerSupport[[#This Row],[Customer Name]])</f>
        <v>James Hoover</v>
      </c>
      <c r="U1693">
        <f>MONTH(CustomerSupport[[#This Row],[Date of Purchase]])</f>
        <v>9</v>
      </c>
      <c r="V1693" t="str">
        <f>TEXT('Working data'!G1693,"mmmm")</f>
        <v>September</v>
      </c>
      <c r="W1693">
        <f>YEAR(CustomerSupport[[#This Row],[Date of Purchase]])</f>
        <v>2021</v>
      </c>
      <c r="X1693">
        <f t="shared" si="26"/>
        <v>17.016666666604578</v>
      </c>
    </row>
    <row r="1694" spans="1:24" ht="14.25" customHeight="1" x14ac:dyDescent="0.4">
      <c r="A1694">
        <v>1693</v>
      </c>
      <c r="B1694" t="s">
        <v>5632</v>
      </c>
      <c r="C1694" t="s">
        <v>5633</v>
      </c>
      <c r="D1694">
        <v>49</v>
      </c>
      <c r="E1694" t="s">
        <v>19</v>
      </c>
      <c r="F1694" t="s">
        <v>219</v>
      </c>
      <c r="G1694" s="1">
        <v>44394</v>
      </c>
      <c r="H1694" t="s">
        <v>67</v>
      </c>
      <c r="I1694" t="s">
        <v>60</v>
      </c>
      <c r="J1694" s="2" t="s">
        <v>5634</v>
      </c>
      <c r="K1694" t="s">
        <v>62</v>
      </c>
      <c r="M1694" t="s">
        <v>89</v>
      </c>
      <c r="N1694" t="s">
        <v>83</v>
      </c>
      <c r="R1694">
        <v>1693</v>
      </c>
      <c r="S1694" t="str">
        <f>PROPER(CustomerSupport[[#This Row],[Resolution]])</f>
        <v/>
      </c>
      <c r="T1694" t="str">
        <f>TRIM(CustomerSupport[[#This Row],[Customer Name]])</f>
        <v>Kelly Berg</v>
      </c>
      <c r="U1694">
        <f>MONTH(CustomerSupport[[#This Row],[Date of Purchase]])</f>
        <v>7</v>
      </c>
      <c r="V1694" t="str">
        <f>TEXT('Working data'!G1694,"mmmm")</f>
        <v>July</v>
      </c>
      <c r="W1694">
        <f>YEAR(CustomerSupport[[#This Row],[Date of Purchase]])</f>
        <v>2021</v>
      </c>
      <c r="X1694" t="str">
        <f t="shared" si="26"/>
        <v/>
      </c>
    </row>
    <row r="1695" spans="1:24" ht="14.25" customHeight="1" x14ac:dyDescent="0.4">
      <c r="A1695">
        <v>1694</v>
      </c>
      <c r="B1695" t="s">
        <v>5635</v>
      </c>
      <c r="C1695" t="s">
        <v>5636</v>
      </c>
      <c r="D1695">
        <v>20</v>
      </c>
      <c r="E1695" t="s">
        <v>58</v>
      </c>
      <c r="F1695" t="s">
        <v>699</v>
      </c>
      <c r="G1695" s="1">
        <v>44122</v>
      </c>
      <c r="H1695" t="s">
        <v>66</v>
      </c>
      <c r="I1695" t="s">
        <v>177</v>
      </c>
      <c r="J1695" s="2" t="s">
        <v>5637</v>
      </c>
      <c r="K1695" t="s">
        <v>62</v>
      </c>
      <c r="M1695" t="s">
        <v>41</v>
      </c>
      <c r="N1695" t="s">
        <v>55</v>
      </c>
      <c r="R1695">
        <v>1694</v>
      </c>
      <c r="S1695" t="str">
        <f>PROPER(CustomerSupport[[#This Row],[Resolution]])</f>
        <v/>
      </c>
      <c r="T1695" t="str">
        <f>TRIM(CustomerSupport[[#This Row],[Customer Name]])</f>
        <v>Jacob Hayden</v>
      </c>
      <c r="U1695">
        <f>MONTH(CustomerSupport[[#This Row],[Date of Purchase]])</f>
        <v>10</v>
      </c>
      <c r="V1695" t="str">
        <f>TEXT('Working data'!G1695,"mmmm")</f>
        <v>October</v>
      </c>
      <c r="W1695">
        <f>YEAR(CustomerSupport[[#This Row],[Date of Purchase]])</f>
        <v>2020</v>
      </c>
      <c r="X1695" t="str">
        <f t="shared" si="26"/>
        <v/>
      </c>
    </row>
    <row r="1696" spans="1:24" ht="14.25" customHeight="1" x14ac:dyDescent="0.4">
      <c r="A1696">
        <v>1695</v>
      </c>
      <c r="B1696" t="s">
        <v>5638</v>
      </c>
      <c r="C1696" t="s">
        <v>5639</v>
      </c>
      <c r="D1696">
        <v>50</v>
      </c>
      <c r="E1696" t="s">
        <v>29</v>
      </c>
      <c r="F1696" t="s">
        <v>699</v>
      </c>
      <c r="G1696" s="1">
        <v>44529</v>
      </c>
      <c r="H1696" t="s">
        <v>45</v>
      </c>
      <c r="I1696" t="s">
        <v>72</v>
      </c>
      <c r="J1696" s="2" t="s">
        <v>5640</v>
      </c>
      <c r="K1696" t="s">
        <v>62</v>
      </c>
      <c r="M1696" t="s">
        <v>143</v>
      </c>
      <c r="N1696" t="s">
        <v>83</v>
      </c>
      <c r="R1696">
        <v>1695</v>
      </c>
      <c r="S1696" t="str">
        <f>PROPER(CustomerSupport[[#This Row],[Resolution]])</f>
        <v/>
      </c>
      <c r="T1696" t="str">
        <f>TRIM(CustomerSupport[[#This Row],[Customer Name]])</f>
        <v>William Stewart</v>
      </c>
      <c r="U1696">
        <f>MONTH(CustomerSupport[[#This Row],[Date of Purchase]])</f>
        <v>11</v>
      </c>
      <c r="V1696" t="str">
        <f>TEXT('Working data'!G1696,"mmmm")</f>
        <v>November</v>
      </c>
      <c r="W1696">
        <f>YEAR(CustomerSupport[[#This Row],[Date of Purchase]])</f>
        <v>2021</v>
      </c>
      <c r="X1696" t="str">
        <f t="shared" si="26"/>
        <v/>
      </c>
    </row>
    <row r="1697" spans="1:24" ht="14.25" customHeight="1" x14ac:dyDescent="0.4">
      <c r="A1697">
        <v>1696</v>
      </c>
      <c r="B1697" t="s">
        <v>5641</v>
      </c>
      <c r="C1697" t="s">
        <v>5642</v>
      </c>
      <c r="D1697">
        <v>61</v>
      </c>
      <c r="E1697" t="s">
        <v>58</v>
      </c>
      <c r="F1697" t="s">
        <v>149</v>
      </c>
      <c r="G1697" s="1">
        <v>44145</v>
      </c>
      <c r="H1697" t="s">
        <v>45</v>
      </c>
      <c r="I1697" t="s">
        <v>60</v>
      </c>
      <c r="J1697" s="2" t="s">
        <v>5643</v>
      </c>
      <c r="K1697" t="s">
        <v>62</v>
      </c>
      <c r="M1697" t="s">
        <v>143</v>
      </c>
      <c r="N1697" t="s">
        <v>83</v>
      </c>
      <c r="R1697">
        <v>1696</v>
      </c>
      <c r="S1697" t="str">
        <f>PROPER(CustomerSupport[[#This Row],[Resolution]])</f>
        <v/>
      </c>
      <c r="T1697" t="str">
        <f>TRIM(CustomerSupport[[#This Row],[Customer Name]])</f>
        <v>Bryan Rivera</v>
      </c>
      <c r="U1697">
        <f>MONTH(CustomerSupport[[#This Row],[Date of Purchase]])</f>
        <v>11</v>
      </c>
      <c r="V1697" t="str">
        <f>TEXT('Working data'!G1697,"mmmm")</f>
        <v>November</v>
      </c>
      <c r="W1697">
        <f>YEAR(CustomerSupport[[#This Row],[Date of Purchase]])</f>
        <v>2020</v>
      </c>
      <c r="X1697" t="str">
        <f t="shared" si="26"/>
        <v/>
      </c>
    </row>
    <row r="1698" spans="1:24" ht="14.25" customHeight="1" x14ac:dyDescent="0.4">
      <c r="A1698">
        <v>1697</v>
      </c>
      <c r="B1698" t="s">
        <v>5644</v>
      </c>
      <c r="C1698" t="s">
        <v>5645</v>
      </c>
      <c r="D1698">
        <v>53</v>
      </c>
      <c r="E1698" t="s">
        <v>19</v>
      </c>
      <c r="F1698" t="s">
        <v>202</v>
      </c>
      <c r="G1698" s="1">
        <v>44182</v>
      </c>
      <c r="H1698" t="s">
        <v>67</v>
      </c>
      <c r="I1698" t="s">
        <v>52</v>
      </c>
      <c r="J1698" s="2" t="s">
        <v>5646</v>
      </c>
      <c r="K1698" t="s">
        <v>62</v>
      </c>
      <c r="M1698" t="s">
        <v>25</v>
      </c>
      <c r="N1698" t="s">
        <v>55</v>
      </c>
      <c r="R1698">
        <v>1697</v>
      </c>
      <c r="S1698" t="str">
        <f>PROPER(CustomerSupport[[#This Row],[Resolution]])</f>
        <v/>
      </c>
      <c r="T1698" t="str">
        <f>TRIM(CustomerSupport[[#This Row],[Customer Name]])</f>
        <v>Lisa Mcdonald</v>
      </c>
      <c r="U1698">
        <f>MONTH(CustomerSupport[[#This Row],[Date of Purchase]])</f>
        <v>12</v>
      </c>
      <c r="V1698" t="str">
        <f>TEXT('Working data'!G1698,"mmmm")</f>
        <v>December</v>
      </c>
      <c r="W1698">
        <f>YEAR(CustomerSupport[[#This Row],[Date of Purchase]])</f>
        <v>2020</v>
      </c>
      <c r="X1698" t="str">
        <f t="shared" si="26"/>
        <v/>
      </c>
    </row>
    <row r="1699" spans="1:24" ht="14.25" customHeight="1" x14ac:dyDescent="0.4">
      <c r="A1699">
        <v>1698</v>
      </c>
      <c r="B1699" t="s">
        <v>5647</v>
      </c>
      <c r="C1699" t="s">
        <v>5648</v>
      </c>
      <c r="D1699">
        <v>41</v>
      </c>
      <c r="E1699" t="s">
        <v>58</v>
      </c>
      <c r="F1699" t="s">
        <v>281</v>
      </c>
      <c r="G1699" s="1">
        <v>44261</v>
      </c>
      <c r="H1699" t="s">
        <v>59</v>
      </c>
      <c r="I1699" t="s">
        <v>141</v>
      </c>
      <c r="J1699" t="s">
        <v>5649</v>
      </c>
      <c r="K1699" t="s">
        <v>62</v>
      </c>
      <c r="M1699" t="s">
        <v>41</v>
      </c>
      <c r="N1699" t="s">
        <v>26</v>
      </c>
      <c r="R1699">
        <v>1698</v>
      </c>
      <c r="S1699" t="str">
        <f>PROPER(CustomerSupport[[#This Row],[Resolution]])</f>
        <v/>
      </c>
      <c r="T1699" t="str">
        <f>TRIM(CustomerSupport[[#This Row],[Customer Name]])</f>
        <v>Mr. Nicholas Bush</v>
      </c>
      <c r="U1699">
        <f>MONTH(CustomerSupport[[#This Row],[Date of Purchase]])</f>
        <v>3</v>
      </c>
      <c r="V1699" t="str">
        <f>TEXT('Working data'!G1699,"mmmm")</f>
        <v>March</v>
      </c>
      <c r="W1699">
        <f>YEAR(CustomerSupport[[#This Row],[Date of Purchase]])</f>
        <v>2021</v>
      </c>
      <c r="X1699" t="str">
        <f t="shared" si="26"/>
        <v/>
      </c>
    </row>
    <row r="1700" spans="1:24" ht="14.25" customHeight="1" x14ac:dyDescent="0.4">
      <c r="A1700">
        <v>1699</v>
      </c>
      <c r="B1700" t="s">
        <v>5650</v>
      </c>
      <c r="C1700" t="s">
        <v>5651</v>
      </c>
      <c r="D1700">
        <v>39</v>
      </c>
      <c r="E1700" t="s">
        <v>58</v>
      </c>
      <c r="F1700" t="s">
        <v>173</v>
      </c>
      <c r="G1700" s="1">
        <v>44008</v>
      </c>
      <c r="H1700" t="s">
        <v>67</v>
      </c>
      <c r="I1700" t="s">
        <v>60</v>
      </c>
      <c r="J1700" t="s">
        <v>5652</v>
      </c>
      <c r="K1700" t="s">
        <v>24</v>
      </c>
      <c r="M1700" t="s">
        <v>143</v>
      </c>
      <c r="N1700" t="s">
        <v>26</v>
      </c>
      <c r="O1700" s="3">
        <v>45078.020520833335</v>
      </c>
      <c r="R1700">
        <v>1699</v>
      </c>
      <c r="S1700" t="str">
        <f>PROPER(CustomerSupport[[#This Row],[Resolution]])</f>
        <v/>
      </c>
      <c r="T1700" t="str">
        <f>TRIM(CustomerSupport[[#This Row],[Customer Name]])</f>
        <v>Jacqueline Williams</v>
      </c>
      <c r="U1700">
        <f>MONTH(CustomerSupport[[#This Row],[Date of Purchase]])</f>
        <v>6</v>
      </c>
      <c r="V1700" t="str">
        <f>TEXT('Working data'!G1700,"mmmm")</f>
        <v>June</v>
      </c>
      <c r="W1700">
        <f>YEAR(CustomerSupport[[#This Row],[Date of Purchase]])</f>
        <v>2020</v>
      </c>
      <c r="X1700" t="str">
        <f t="shared" si="26"/>
        <v/>
      </c>
    </row>
    <row r="1701" spans="1:24" ht="14.25" customHeight="1" x14ac:dyDescent="0.4">
      <c r="A1701">
        <v>1700</v>
      </c>
      <c r="B1701" t="s">
        <v>5653</v>
      </c>
      <c r="C1701" t="s">
        <v>2111</v>
      </c>
      <c r="D1701">
        <v>53</v>
      </c>
      <c r="E1701" t="s">
        <v>29</v>
      </c>
      <c r="F1701" t="s">
        <v>98</v>
      </c>
      <c r="G1701" s="1">
        <v>44258</v>
      </c>
      <c r="H1701" t="s">
        <v>21</v>
      </c>
      <c r="I1701" t="s">
        <v>22</v>
      </c>
      <c r="J1701" s="2" t="s">
        <v>5654</v>
      </c>
      <c r="K1701" t="s">
        <v>39</v>
      </c>
      <c r="L1701" t="s">
        <v>5655</v>
      </c>
      <c r="M1701" t="s">
        <v>41</v>
      </c>
      <c r="N1701" t="s">
        <v>55</v>
      </c>
      <c r="O1701" s="3">
        <v>45078.492060185185</v>
      </c>
      <c r="P1701" s="3">
        <v>45078.540671296294</v>
      </c>
      <c r="Q1701">
        <v>2</v>
      </c>
      <c r="R1701">
        <v>1700</v>
      </c>
      <c r="S1701" t="str">
        <f>PROPER(CustomerSupport[[#This Row],[Resolution]])</f>
        <v>Green Drop Production May Our Camera None.</v>
      </c>
      <c r="T1701" t="str">
        <f>TRIM(CustomerSupport[[#This Row],[Customer Name]])</f>
        <v>Angela Rogers</v>
      </c>
      <c r="U1701">
        <f>MONTH(CustomerSupport[[#This Row],[Date of Purchase]])</f>
        <v>3</v>
      </c>
      <c r="V1701" t="str">
        <f>TEXT('Working data'!G1701,"mmmm")</f>
        <v>March</v>
      </c>
      <c r="W1701">
        <f>YEAR(CustomerSupport[[#This Row],[Date of Purchase]])</f>
        <v>2021</v>
      </c>
      <c r="X1701">
        <f t="shared" si="26"/>
        <v>1.1666666666278616</v>
      </c>
    </row>
    <row r="1702" spans="1:24" ht="14.25" customHeight="1" x14ac:dyDescent="0.4">
      <c r="A1702">
        <v>1701</v>
      </c>
      <c r="B1702" t="s">
        <v>5656</v>
      </c>
      <c r="C1702" t="s">
        <v>5657</v>
      </c>
      <c r="D1702">
        <v>24</v>
      </c>
      <c r="E1702" t="s">
        <v>58</v>
      </c>
      <c r="F1702" t="s">
        <v>286</v>
      </c>
      <c r="G1702" s="1">
        <v>43946</v>
      </c>
      <c r="H1702" t="s">
        <v>45</v>
      </c>
      <c r="I1702" t="s">
        <v>59</v>
      </c>
      <c r="J1702" t="s">
        <v>5658</v>
      </c>
      <c r="K1702" t="s">
        <v>39</v>
      </c>
      <c r="L1702" t="s">
        <v>5659</v>
      </c>
      <c r="M1702" t="s">
        <v>143</v>
      </c>
      <c r="N1702" t="s">
        <v>55</v>
      </c>
      <c r="O1702" s="3">
        <v>45078.250405092593</v>
      </c>
      <c r="P1702" s="3">
        <v>45078.658738425926</v>
      </c>
      <c r="Q1702">
        <v>5</v>
      </c>
      <c r="R1702">
        <v>1701</v>
      </c>
      <c r="S1702" t="str">
        <f>PROPER(CustomerSupport[[#This Row],[Resolution]])</f>
        <v>Game Family Crime Road Camera.</v>
      </c>
      <c r="T1702" t="str">
        <f>TRIM(CustomerSupport[[#This Row],[Customer Name]])</f>
        <v>Mrs. Molly Gutierrez</v>
      </c>
      <c r="U1702">
        <f>MONTH(CustomerSupport[[#This Row],[Date of Purchase]])</f>
        <v>4</v>
      </c>
      <c r="V1702" t="str">
        <f>TEXT('Working data'!G1702,"mmmm")</f>
        <v>April</v>
      </c>
      <c r="W1702">
        <f>YEAR(CustomerSupport[[#This Row],[Date of Purchase]])</f>
        <v>2020</v>
      </c>
      <c r="X1702">
        <f t="shared" si="26"/>
        <v>9.7999999999883585</v>
      </c>
    </row>
    <row r="1703" spans="1:24" ht="14.25" customHeight="1" x14ac:dyDescent="0.4">
      <c r="A1703">
        <v>1702</v>
      </c>
      <c r="B1703" t="s">
        <v>5660</v>
      </c>
      <c r="C1703" t="s">
        <v>5661</v>
      </c>
      <c r="D1703">
        <v>39</v>
      </c>
      <c r="E1703" t="s">
        <v>58</v>
      </c>
      <c r="F1703" t="s">
        <v>129</v>
      </c>
      <c r="G1703" s="1">
        <v>44030</v>
      </c>
      <c r="H1703" t="s">
        <v>45</v>
      </c>
      <c r="I1703" t="s">
        <v>177</v>
      </c>
      <c r="J1703" t="s">
        <v>5662</v>
      </c>
      <c r="K1703" t="s">
        <v>24</v>
      </c>
      <c r="M1703" t="s">
        <v>89</v>
      </c>
      <c r="N1703" t="s">
        <v>26</v>
      </c>
      <c r="O1703" s="3">
        <v>45078.013622685183</v>
      </c>
      <c r="R1703">
        <v>1702</v>
      </c>
      <c r="S1703" t="str">
        <f>PROPER(CustomerSupport[[#This Row],[Resolution]])</f>
        <v/>
      </c>
      <c r="T1703" t="str">
        <f>TRIM(CustomerSupport[[#This Row],[Customer Name]])</f>
        <v>Mr. Eric Pugh</v>
      </c>
      <c r="U1703">
        <f>MONTH(CustomerSupport[[#This Row],[Date of Purchase]])</f>
        <v>7</v>
      </c>
      <c r="V1703" t="str">
        <f>TEXT('Working data'!G1703,"mmmm")</f>
        <v>July</v>
      </c>
      <c r="W1703">
        <f>YEAR(CustomerSupport[[#This Row],[Date of Purchase]])</f>
        <v>2020</v>
      </c>
      <c r="X1703" t="str">
        <f t="shared" si="26"/>
        <v/>
      </c>
    </row>
    <row r="1704" spans="1:24" ht="14.25" customHeight="1" x14ac:dyDescent="0.4">
      <c r="A1704">
        <v>1703</v>
      </c>
      <c r="B1704" t="s">
        <v>5663</v>
      </c>
      <c r="C1704" t="s">
        <v>5664</v>
      </c>
      <c r="D1704">
        <v>54</v>
      </c>
      <c r="E1704" t="s">
        <v>29</v>
      </c>
      <c r="F1704" t="s">
        <v>76</v>
      </c>
      <c r="G1704" s="1">
        <v>44489</v>
      </c>
      <c r="H1704" t="s">
        <v>67</v>
      </c>
      <c r="I1704" t="s">
        <v>22</v>
      </c>
      <c r="J1704" s="2" t="s">
        <v>5665</v>
      </c>
      <c r="K1704" t="s">
        <v>39</v>
      </c>
      <c r="L1704" t="s">
        <v>5666</v>
      </c>
      <c r="M1704" t="s">
        <v>143</v>
      </c>
      <c r="N1704" t="s">
        <v>33</v>
      </c>
      <c r="O1704" s="3">
        <v>45078.68378472222</v>
      </c>
      <c r="P1704" s="3">
        <v>45078.859479166669</v>
      </c>
      <c r="Q1704">
        <v>2</v>
      </c>
      <c r="R1704">
        <v>1703</v>
      </c>
      <c r="S1704" t="str">
        <f>PROPER(CustomerSupport[[#This Row],[Resolution]])</f>
        <v>Response Number Hope.</v>
      </c>
      <c r="T1704" t="str">
        <f>TRIM(CustomerSupport[[#This Row],[Customer Name]])</f>
        <v>Kevin Edwards</v>
      </c>
      <c r="U1704">
        <f>MONTH(CustomerSupport[[#This Row],[Date of Purchase]])</f>
        <v>10</v>
      </c>
      <c r="V1704" t="str">
        <f>TEXT('Working data'!G1704,"mmmm")</f>
        <v>October</v>
      </c>
      <c r="W1704">
        <f>YEAR(CustomerSupport[[#This Row],[Date of Purchase]])</f>
        <v>2021</v>
      </c>
      <c r="X1704">
        <f t="shared" si="26"/>
        <v>4.216666666790843</v>
      </c>
    </row>
    <row r="1705" spans="1:24" ht="14.25" customHeight="1" x14ac:dyDescent="0.4">
      <c r="A1705">
        <v>1704</v>
      </c>
      <c r="B1705" t="s">
        <v>5667</v>
      </c>
      <c r="C1705" t="s">
        <v>5668</v>
      </c>
      <c r="D1705">
        <v>59</v>
      </c>
      <c r="E1705" t="s">
        <v>58</v>
      </c>
      <c r="F1705" t="s">
        <v>281</v>
      </c>
      <c r="G1705" s="1">
        <v>44471</v>
      </c>
      <c r="H1705" t="s">
        <v>59</v>
      </c>
      <c r="I1705" t="s">
        <v>60</v>
      </c>
      <c r="J1705" t="s">
        <v>791</v>
      </c>
      <c r="K1705" t="s">
        <v>39</v>
      </c>
      <c r="L1705" t="s">
        <v>5669</v>
      </c>
      <c r="M1705" t="s">
        <v>143</v>
      </c>
      <c r="N1705" t="s">
        <v>33</v>
      </c>
      <c r="O1705" s="3">
        <v>45078.593506944446</v>
      </c>
      <c r="P1705" s="3">
        <v>45078.889340277776</v>
      </c>
      <c r="Q1705">
        <v>4</v>
      </c>
      <c r="R1705">
        <v>1704</v>
      </c>
      <c r="S1705" t="str">
        <f>PROPER(CustomerSupport[[#This Row],[Resolution]])</f>
        <v>Mrs Present Hot High Eye Prove House.</v>
      </c>
      <c r="T1705" t="str">
        <f>TRIM(CustomerSupport[[#This Row],[Customer Name]])</f>
        <v>Kimberly Golden</v>
      </c>
      <c r="U1705">
        <f>MONTH(CustomerSupport[[#This Row],[Date of Purchase]])</f>
        <v>10</v>
      </c>
      <c r="V1705" t="str">
        <f>TEXT('Working data'!G1705,"mmmm")</f>
        <v>October</v>
      </c>
      <c r="W1705">
        <f>YEAR(CustomerSupport[[#This Row],[Date of Purchase]])</f>
        <v>2021</v>
      </c>
      <c r="X1705">
        <f t="shared" si="26"/>
        <v>7.0999999999185093</v>
      </c>
    </row>
    <row r="1706" spans="1:24" ht="14.25" customHeight="1" x14ac:dyDescent="0.4">
      <c r="A1706">
        <v>1705</v>
      </c>
      <c r="B1706" t="s">
        <v>5670</v>
      </c>
      <c r="C1706" t="s">
        <v>5671</v>
      </c>
      <c r="D1706">
        <v>57</v>
      </c>
      <c r="E1706" t="s">
        <v>58</v>
      </c>
      <c r="F1706" t="s">
        <v>129</v>
      </c>
      <c r="G1706" s="1">
        <v>44477</v>
      </c>
      <c r="H1706" t="s">
        <v>67</v>
      </c>
      <c r="I1706" t="s">
        <v>93</v>
      </c>
      <c r="J1706" s="2" t="s">
        <v>5672</v>
      </c>
      <c r="K1706" t="s">
        <v>62</v>
      </c>
      <c r="M1706" t="s">
        <v>89</v>
      </c>
      <c r="N1706" t="s">
        <v>55</v>
      </c>
      <c r="R1706">
        <v>1705</v>
      </c>
      <c r="S1706" t="str">
        <f>PROPER(CustomerSupport[[#This Row],[Resolution]])</f>
        <v/>
      </c>
      <c r="T1706" t="str">
        <f>TRIM(CustomerSupport[[#This Row],[Customer Name]])</f>
        <v>Lisa Goodwin</v>
      </c>
      <c r="U1706">
        <f>MONTH(CustomerSupport[[#This Row],[Date of Purchase]])</f>
        <v>10</v>
      </c>
      <c r="V1706" t="str">
        <f>TEXT('Working data'!G1706,"mmmm")</f>
        <v>October</v>
      </c>
      <c r="W1706">
        <f>YEAR(CustomerSupport[[#This Row],[Date of Purchase]])</f>
        <v>2021</v>
      </c>
      <c r="X1706" t="str">
        <f t="shared" si="26"/>
        <v/>
      </c>
    </row>
    <row r="1707" spans="1:24" ht="14.25" customHeight="1" x14ac:dyDescent="0.4">
      <c r="A1707">
        <v>1706</v>
      </c>
      <c r="B1707" t="s">
        <v>5673</v>
      </c>
      <c r="C1707" t="s">
        <v>5674</v>
      </c>
      <c r="D1707">
        <v>21</v>
      </c>
      <c r="E1707" t="s">
        <v>58</v>
      </c>
      <c r="F1707" t="s">
        <v>242</v>
      </c>
      <c r="G1707" s="1">
        <v>44021</v>
      </c>
      <c r="H1707" t="s">
        <v>45</v>
      </c>
      <c r="I1707" t="s">
        <v>67</v>
      </c>
      <c r="J1707" s="2" t="s">
        <v>5675</v>
      </c>
      <c r="K1707" t="s">
        <v>39</v>
      </c>
      <c r="L1707" t="s">
        <v>5676</v>
      </c>
      <c r="M1707" t="s">
        <v>41</v>
      </c>
      <c r="N1707" t="s">
        <v>55</v>
      </c>
      <c r="O1707" s="3">
        <v>45078.51021990741</v>
      </c>
      <c r="P1707" s="3">
        <v>45078.191469907404</v>
      </c>
      <c r="Q1707">
        <v>2</v>
      </c>
      <c r="R1707">
        <v>1706</v>
      </c>
      <c r="S1707" t="str">
        <f>PROPER(CustomerSupport[[#This Row],[Resolution]])</f>
        <v>Day Message Term Population Discover Party Prove How.</v>
      </c>
      <c r="T1707" t="str">
        <f>TRIM(CustomerSupport[[#This Row],[Customer Name]])</f>
        <v>Alicia Patterson</v>
      </c>
      <c r="U1707">
        <f>MONTH(CustomerSupport[[#This Row],[Date of Purchase]])</f>
        <v>7</v>
      </c>
      <c r="V1707" t="str">
        <f>TEXT('Working data'!G1707,"mmmm")</f>
        <v>July</v>
      </c>
      <c r="W1707">
        <f>YEAR(CustomerSupport[[#This Row],[Date of Purchase]])</f>
        <v>2020</v>
      </c>
      <c r="X1707">
        <f t="shared" si="26"/>
        <v>-7.6500000001396984</v>
      </c>
    </row>
    <row r="1708" spans="1:24" ht="14.25" customHeight="1" x14ac:dyDescent="0.4">
      <c r="A1708">
        <v>1707</v>
      </c>
      <c r="B1708" t="s">
        <v>5677</v>
      </c>
      <c r="C1708" t="s">
        <v>5678</v>
      </c>
      <c r="D1708">
        <v>54</v>
      </c>
      <c r="E1708" t="s">
        <v>58</v>
      </c>
      <c r="F1708" t="s">
        <v>456</v>
      </c>
      <c r="G1708" s="1">
        <v>43847</v>
      </c>
      <c r="H1708" t="s">
        <v>67</v>
      </c>
      <c r="I1708" t="s">
        <v>31</v>
      </c>
      <c r="J1708" s="2" t="s">
        <v>5679</v>
      </c>
      <c r="K1708" t="s">
        <v>24</v>
      </c>
      <c r="M1708" t="s">
        <v>89</v>
      </c>
      <c r="N1708" t="s">
        <v>55</v>
      </c>
      <c r="O1708" s="3">
        <v>45078.11509259259</v>
      </c>
      <c r="R1708">
        <v>1707</v>
      </c>
      <c r="S1708" t="str">
        <f>PROPER(CustomerSupport[[#This Row],[Resolution]])</f>
        <v/>
      </c>
      <c r="T1708" t="str">
        <f>TRIM(CustomerSupport[[#This Row],[Customer Name]])</f>
        <v>Jacob Hall</v>
      </c>
      <c r="U1708">
        <f>MONTH(CustomerSupport[[#This Row],[Date of Purchase]])</f>
        <v>1</v>
      </c>
      <c r="V1708" t="str">
        <f>TEXT('Working data'!G1708,"mmmm")</f>
        <v>January</v>
      </c>
      <c r="W1708">
        <f>YEAR(CustomerSupport[[#This Row],[Date of Purchase]])</f>
        <v>2020</v>
      </c>
      <c r="X1708" t="str">
        <f t="shared" si="26"/>
        <v/>
      </c>
    </row>
    <row r="1709" spans="1:24" ht="14.25" customHeight="1" x14ac:dyDescent="0.4">
      <c r="A1709">
        <v>1708</v>
      </c>
      <c r="B1709" t="s">
        <v>5680</v>
      </c>
      <c r="C1709" t="s">
        <v>5681</v>
      </c>
      <c r="D1709">
        <v>25</v>
      </c>
      <c r="E1709" t="s">
        <v>58</v>
      </c>
      <c r="F1709" t="s">
        <v>699</v>
      </c>
      <c r="G1709" s="1">
        <v>44201</v>
      </c>
      <c r="H1709" t="s">
        <v>45</v>
      </c>
      <c r="I1709" t="s">
        <v>150</v>
      </c>
      <c r="J1709" s="2" t="s">
        <v>5682</v>
      </c>
      <c r="K1709" t="s">
        <v>24</v>
      </c>
      <c r="M1709" t="s">
        <v>89</v>
      </c>
      <c r="N1709" t="s">
        <v>33</v>
      </c>
      <c r="O1709" s="3">
        <v>45078.205393518518</v>
      </c>
      <c r="R1709">
        <v>1708</v>
      </c>
      <c r="S1709" t="str">
        <f>PROPER(CustomerSupport[[#This Row],[Resolution]])</f>
        <v/>
      </c>
      <c r="T1709" t="str">
        <f>TRIM(CustomerSupport[[#This Row],[Customer Name]])</f>
        <v>Kelly Norris</v>
      </c>
      <c r="U1709">
        <f>MONTH(CustomerSupport[[#This Row],[Date of Purchase]])</f>
        <v>1</v>
      </c>
      <c r="V1709" t="str">
        <f>TEXT('Working data'!G1709,"mmmm")</f>
        <v>January</v>
      </c>
      <c r="W1709">
        <f>YEAR(CustomerSupport[[#This Row],[Date of Purchase]])</f>
        <v>2021</v>
      </c>
      <c r="X1709" t="str">
        <f t="shared" si="26"/>
        <v/>
      </c>
    </row>
    <row r="1710" spans="1:24" ht="14.25" customHeight="1" x14ac:dyDescent="0.4">
      <c r="A1710">
        <v>1709</v>
      </c>
      <c r="B1710" t="s">
        <v>5683</v>
      </c>
      <c r="C1710" t="s">
        <v>5684</v>
      </c>
      <c r="D1710">
        <v>25</v>
      </c>
      <c r="E1710" t="s">
        <v>58</v>
      </c>
      <c r="F1710" t="s">
        <v>249</v>
      </c>
      <c r="G1710" s="1">
        <v>44470</v>
      </c>
      <c r="H1710" t="s">
        <v>45</v>
      </c>
      <c r="I1710" t="s">
        <v>52</v>
      </c>
      <c r="J1710" s="2" t="s">
        <v>5685</v>
      </c>
      <c r="K1710" t="s">
        <v>24</v>
      </c>
      <c r="M1710" t="s">
        <v>41</v>
      </c>
      <c r="N1710" t="s">
        <v>33</v>
      </c>
      <c r="O1710" s="3">
        <v>45078.909560185188</v>
      </c>
      <c r="R1710">
        <v>1709</v>
      </c>
      <c r="S1710" t="str">
        <f>PROPER(CustomerSupport[[#This Row],[Resolution]])</f>
        <v/>
      </c>
      <c r="T1710" t="str">
        <f>TRIM(CustomerSupport[[#This Row],[Customer Name]])</f>
        <v>Emily Walker</v>
      </c>
      <c r="U1710">
        <f>MONTH(CustomerSupport[[#This Row],[Date of Purchase]])</f>
        <v>10</v>
      </c>
      <c r="V1710" t="str">
        <f>TEXT('Working data'!G1710,"mmmm")</f>
        <v>October</v>
      </c>
      <c r="W1710">
        <f>YEAR(CustomerSupport[[#This Row],[Date of Purchase]])</f>
        <v>2021</v>
      </c>
      <c r="X1710" t="str">
        <f t="shared" si="26"/>
        <v/>
      </c>
    </row>
    <row r="1711" spans="1:24" ht="14.25" customHeight="1" x14ac:dyDescent="0.4">
      <c r="A1711">
        <v>1710</v>
      </c>
      <c r="B1711" t="s">
        <v>5686</v>
      </c>
      <c r="C1711" t="s">
        <v>5687</v>
      </c>
      <c r="D1711">
        <v>62</v>
      </c>
      <c r="E1711" t="s">
        <v>58</v>
      </c>
      <c r="F1711" t="s">
        <v>51</v>
      </c>
      <c r="G1711" s="1">
        <v>43879</v>
      </c>
      <c r="H1711" t="s">
        <v>66</v>
      </c>
      <c r="I1711" t="s">
        <v>72</v>
      </c>
      <c r="J1711" s="2" t="s">
        <v>5688</v>
      </c>
      <c r="K1711" t="s">
        <v>39</v>
      </c>
      <c r="L1711" t="s">
        <v>5689</v>
      </c>
      <c r="M1711" t="s">
        <v>89</v>
      </c>
      <c r="N1711" t="s">
        <v>55</v>
      </c>
      <c r="O1711" s="3">
        <v>45078.846388888887</v>
      </c>
      <c r="P1711" s="3">
        <v>45078.289444444446</v>
      </c>
      <c r="Q1711">
        <v>4</v>
      </c>
      <c r="R1711">
        <v>1710</v>
      </c>
      <c r="S1711" t="str">
        <f>PROPER(CustomerSupport[[#This Row],[Resolution]])</f>
        <v>Development On Field Cut Future Around.</v>
      </c>
      <c r="T1711" t="str">
        <f>TRIM(CustomerSupport[[#This Row],[Customer Name]])</f>
        <v>Ricky Bryan DDS</v>
      </c>
      <c r="U1711">
        <f>MONTH(CustomerSupport[[#This Row],[Date of Purchase]])</f>
        <v>2</v>
      </c>
      <c r="V1711" t="str">
        <f>TEXT('Working data'!G1711,"mmmm")</f>
        <v>February</v>
      </c>
      <c r="W1711">
        <f>YEAR(CustomerSupport[[#This Row],[Date of Purchase]])</f>
        <v>2020</v>
      </c>
      <c r="X1711">
        <f t="shared" si="26"/>
        <v>-13.366666666581295</v>
      </c>
    </row>
    <row r="1712" spans="1:24" ht="14.25" customHeight="1" x14ac:dyDescent="0.4">
      <c r="A1712">
        <v>1711</v>
      </c>
      <c r="B1712" t="s">
        <v>3051</v>
      </c>
      <c r="C1712" t="s">
        <v>5690</v>
      </c>
      <c r="D1712">
        <v>29</v>
      </c>
      <c r="E1712" t="s">
        <v>29</v>
      </c>
      <c r="F1712" t="s">
        <v>81</v>
      </c>
      <c r="G1712" s="1">
        <v>44491</v>
      </c>
      <c r="H1712" t="s">
        <v>66</v>
      </c>
      <c r="I1712" t="s">
        <v>99</v>
      </c>
      <c r="J1712" s="2" t="s">
        <v>5691</v>
      </c>
      <c r="K1712" t="s">
        <v>39</v>
      </c>
      <c r="L1712" t="s">
        <v>5692</v>
      </c>
      <c r="M1712" t="s">
        <v>89</v>
      </c>
      <c r="N1712" t="s">
        <v>33</v>
      </c>
      <c r="O1712" s="3">
        <v>45078.346400462964</v>
      </c>
      <c r="P1712" s="3">
        <v>45077.98945601852</v>
      </c>
      <c r="Q1712">
        <v>2</v>
      </c>
      <c r="R1712">
        <v>1711</v>
      </c>
      <c r="S1712" t="str">
        <f>PROPER(CustomerSupport[[#This Row],[Resolution]])</f>
        <v>Everybody Owner Answer.</v>
      </c>
      <c r="T1712" t="str">
        <f>TRIM(CustomerSupport[[#This Row],[Customer Name]])</f>
        <v>Megan Thompson</v>
      </c>
      <c r="U1712">
        <f>MONTH(CustomerSupport[[#This Row],[Date of Purchase]])</f>
        <v>10</v>
      </c>
      <c r="V1712" t="str">
        <f>TEXT('Working data'!G1712,"mmmm")</f>
        <v>October</v>
      </c>
      <c r="W1712">
        <f>YEAR(CustomerSupport[[#This Row],[Date of Purchase]])</f>
        <v>2021</v>
      </c>
      <c r="X1712">
        <f t="shared" si="26"/>
        <v>-8.5666666666511446</v>
      </c>
    </row>
    <row r="1713" spans="1:24" ht="14.25" customHeight="1" x14ac:dyDescent="0.4">
      <c r="A1713">
        <v>1712</v>
      </c>
      <c r="B1713" t="s">
        <v>5693</v>
      </c>
      <c r="C1713" t="s">
        <v>5694</v>
      </c>
      <c r="D1713">
        <v>33</v>
      </c>
      <c r="E1713" t="s">
        <v>19</v>
      </c>
      <c r="F1713" t="s">
        <v>107</v>
      </c>
      <c r="G1713" s="1">
        <v>44198</v>
      </c>
      <c r="H1713" t="s">
        <v>67</v>
      </c>
      <c r="I1713" t="s">
        <v>150</v>
      </c>
      <c r="J1713" s="2" t="s">
        <v>5695</v>
      </c>
      <c r="K1713" t="s">
        <v>24</v>
      </c>
      <c r="M1713" t="s">
        <v>25</v>
      </c>
      <c r="N1713" t="s">
        <v>55</v>
      </c>
      <c r="O1713" s="3">
        <v>45078.713784722226</v>
      </c>
      <c r="R1713">
        <v>1712</v>
      </c>
      <c r="S1713" t="str">
        <f>PROPER(CustomerSupport[[#This Row],[Resolution]])</f>
        <v/>
      </c>
      <c r="T1713" t="str">
        <f>TRIM(CustomerSupport[[#This Row],[Customer Name]])</f>
        <v>Vanessa Casey</v>
      </c>
      <c r="U1713">
        <f>MONTH(CustomerSupport[[#This Row],[Date of Purchase]])</f>
        <v>1</v>
      </c>
      <c r="V1713" t="str">
        <f>TEXT('Working data'!G1713,"mmmm")</f>
        <v>January</v>
      </c>
      <c r="W1713">
        <f>YEAR(CustomerSupport[[#This Row],[Date of Purchase]])</f>
        <v>2021</v>
      </c>
      <c r="X1713" t="str">
        <f t="shared" si="26"/>
        <v/>
      </c>
    </row>
    <row r="1714" spans="1:24" ht="14.25" customHeight="1" x14ac:dyDescent="0.4">
      <c r="A1714">
        <v>1713</v>
      </c>
      <c r="B1714" t="s">
        <v>5696</v>
      </c>
      <c r="C1714" t="s">
        <v>5697</v>
      </c>
      <c r="D1714">
        <v>37</v>
      </c>
      <c r="E1714" t="s">
        <v>29</v>
      </c>
      <c r="F1714" t="s">
        <v>699</v>
      </c>
      <c r="G1714" s="1">
        <v>44165</v>
      </c>
      <c r="H1714" t="s">
        <v>67</v>
      </c>
      <c r="I1714" t="s">
        <v>177</v>
      </c>
      <c r="J1714" s="2" t="s">
        <v>5698</v>
      </c>
      <c r="K1714" t="s">
        <v>62</v>
      </c>
      <c r="M1714" t="s">
        <v>143</v>
      </c>
      <c r="N1714" t="s">
        <v>83</v>
      </c>
      <c r="R1714">
        <v>1713</v>
      </c>
      <c r="S1714" t="str">
        <f>PROPER(CustomerSupport[[#This Row],[Resolution]])</f>
        <v/>
      </c>
      <c r="T1714" t="str">
        <f>TRIM(CustomerSupport[[#This Row],[Customer Name]])</f>
        <v>Felicia Clark</v>
      </c>
      <c r="U1714">
        <f>MONTH(CustomerSupport[[#This Row],[Date of Purchase]])</f>
        <v>11</v>
      </c>
      <c r="V1714" t="str">
        <f>TEXT('Working data'!G1714,"mmmm")</f>
        <v>November</v>
      </c>
      <c r="W1714">
        <f>YEAR(CustomerSupport[[#This Row],[Date of Purchase]])</f>
        <v>2020</v>
      </c>
      <c r="X1714" t="str">
        <f t="shared" si="26"/>
        <v/>
      </c>
    </row>
    <row r="1715" spans="1:24" ht="14.25" customHeight="1" x14ac:dyDescent="0.4">
      <c r="A1715">
        <v>1714</v>
      </c>
      <c r="B1715" t="s">
        <v>5699</v>
      </c>
      <c r="C1715" t="s">
        <v>5700</v>
      </c>
      <c r="D1715">
        <v>21</v>
      </c>
      <c r="E1715" t="s">
        <v>19</v>
      </c>
      <c r="F1715" t="s">
        <v>286</v>
      </c>
      <c r="G1715" s="1">
        <v>44384</v>
      </c>
      <c r="H1715" t="s">
        <v>67</v>
      </c>
      <c r="I1715" t="s">
        <v>77</v>
      </c>
      <c r="J1715" s="2" t="s">
        <v>5701</v>
      </c>
      <c r="K1715" t="s">
        <v>24</v>
      </c>
      <c r="M1715" t="s">
        <v>41</v>
      </c>
      <c r="N1715" t="s">
        <v>33</v>
      </c>
      <c r="O1715" s="3">
        <v>45078.758252314816</v>
      </c>
      <c r="R1715">
        <v>1714</v>
      </c>
      <c r="S1715" t="str">
        <f>PROPER(CustomerSupport[[#This Row],[Resolution]])</f>
        <v/>
      </c>
      <c r="T1715" t="str">
        <f>TRIM(CustomerSupport[[#This Row],[Customer Name]])</f>
        <v>Ryan Walker MD</v>
      </c>
      <c r="U1715">
        <f>MONTH(CustomerSupport[[#This Row],[Date of Purchase]])</f>
        <v>7</v>
      </c>
      <c r="V1715" t="str">
        <f>TEXT('Working data'!G1715,"mmmm")</f>
        <v>July</v>
      </c>
      <c r="W1715">
        <f>YEAR(CustomerSupport[[#This Row],[Date of Purchase]])</f>
        <v>2021</v>
      </c>
      <c r="X1715" t="str">
        <f t="shared" si="26"/>
        <v/>
      </c>
    </row>
    <row r="1716" spans="1:24" ht="14.25" customHeight="1" x14ac:dyDescent="0.4">
      <c r="A1716">
        <v>1715</v>
      </c>
      <c r="B1716" t="s">
        <v>5702</v>
      </c>
      <c r="C1716" t="s">
        <v>5703</v>
      </c>
      <c r="D1716">
        <v>27</v>
      </c>
      <c r="E1716" t="s">
        <v>29</v>
      </c>
      <c r="F1716" t="s">
        <v>107</v>
      </c>
      <c r="G1716" s="1">
        <v>44205</v>
      </c>
      <c r="H1716" t="s">
        <v>67</v>
      </c>
      <c r="I1716" t="s">
        <v>37</v>
      </c>
      <c r="J1716" s="2" t="s">
        <v>5704</v>
      </c>
      <c r="K1716" t="s">
        <v>39</v>
      </c>
      <c r="L1716" t="s">
        <v>5705</v>
      </c>
      <c r="M1716" t="s">
        <v>25</v>
      </c>
      <c r="N1716" t="s">
        <v>33</v>
      </c>
      <c r="O1716" s="3">
        <v>45078.852719907409</v>
      </c>
      <c r="P1716" s="3">
        <v>45078.474247685182</v>
      </c>
      <c r="Q1716">
        <v>2</v>
      </c>
      <c r="R1716">
        <v>1715</v>
      </c>
      <c r="S1716" t="str">
        <f>PROPER(CustomerSupport[[#This Row],[Resolution]])</f>
        <v>Particularly Other Program Position Risk Cover Reality Draw.</v>
      </c>
      <c r="T1716" t="str">
        <f>TRIM(CustomerSupport[[#This Row],[Customer Name]])</f>
        <v>Katrina Matthews MD</v>
      </c>
      <c r="U1716">
        <f>MONTH(CustomerSupport[[#This Row],[Date of Purchase]])</f>
        <v>1</v>
      </c>
      <c r="V1716" t="str">
        <f>TEXT('Working data'!G1716,"mmmm")</f>
        <v>January</v>
      </c>
      <c r="W1716">
        <f>YEAR(CustomerSupport[[#This Row],[Date of Purchase]])</f>
        <v>2021</v>
      </c>
      <c r="X1716">
        <f t="shared" si="26"/>
        <v>-9.0833333334303461</v>
      </c>
    </row>
    <row r="1717" spans="1:24" ht="14.25" customHeight="1" x14ac:dyDescent="0.4">
      <c r="A1717">
        <v>1716</v>
      </c>
      <c r="B1717" t="s">
        <v>5706</v>
      </c>
      <c r="C1717" t="s">
        <v>5707</v>
      </c>
      <c r="D1717">
        <v>20</v>
      </c>
      <c r="E1717" t="s">
        <v>29</v>
      </c>
      <c r="F1717" t="s">
        <v>44</v>
      </c>
      <c r="G1717" s="1">
        <v>44087</v>
      </c>
      <c r="H1717" t="s">
        <v>67</v>
      </c>
      <c r="I1717" t="s">
        <v>31</v>
      </c>
      <c r="J1717" s="2" t="s">
        <v>5708</v>
      </c>
      <c r="K1717" t="s">
        <v>39</v>
      </c>
      <c r="L1717" t="s">
        <v>5709</v>
      </c>
      <c r="M1717" t="s">
        <v>41</v>
      </c>
      <c r="N1717" t="s">
        <v>83</v>
      </c>
      <c r="O1717" s="3">
        <v>45078.757604166669</v>
      </c>
      <c r="P1717" s="3">
        <v>45078.869409722225</v>
      </c>
      <c r="Q1717">
        <v>1</v>
      </c>
      <c r="R1717">
        <v>1716</v>
      </c>
      <c r="S1717" t="str">
        <f>PROPER(CustomerSupport[[#This Row],[Resolution]])</f>
        <v>There Adult Its.</v>
      </c>
      <c r="T1717" t="str">
        <f>TRIM(CustomerSupport[[#This Row],[Customer Name]])</f>
        <v>Scott Riddle</v>
      </c>
      <c r="U1717">
        <f>MONTH(CustomerSupport[[#This Row],[Date of Purchase]])</f>
        <v>9</v>
      </c>
      <c r="V1717" t="str">
        <f>TEXT('Working data'!G1717,"mmmm")</f>
        <v>September</v>
      </c>
      <c r="W1717">
        <f>YEAR(CustomerSupport[[#This Row],[Date of Purchase]])</f>
        <v>2020</v>
      </c>
      <c r="X1717">
        <f t="shared" si="26"/>
        <v>2.6833333333488554</v>
      </c>
    </row>
    <row r="1718" spans="1:24" ht="14.25" customHeight="1" x14ac:dyDescent="0.4">
      <c r="A1718">
        <v>1717</v>
      </c>
      <c r="B1718" t="s">
        <v>5710</v>
      </c>
      <c r="C1718" t="s">
        <v>5711</v>
      </c>
      <c r="D1718">
        <v>46</v>
      </c>
      <c r="E1718" t="s">
        <v>29</v>
      </c>
      <c r="F1718" t="s">
        <v>157</v>
      </c>
      <c r="G1718" s="1">
        <v>44399</v>
      </c>
      <c r="H1718" t="s">
        <v>66</v>
      </c>
      <c r="I1718" t="s">
        <v>77</v>
      </c>
      <c r="J1718" s="2" t="s">
        <v>5712</v>
      </c>
      <c r="K1718" t="s">
        <v>62</v>
      </c>
      <c r="M1718" t="s">
        <v>143</v>
      </c>
      <c r="N1718" t="s">
        <v>55</v>
      </c>
      <c r="R1718">
        <v>1717</v>
      </c>
      <c r="S1718" t="str">
        <f>PROPER(CustomerSupport[[#This Row],[Resolution]])</f>
        <v/>
      </c>
      <c r="T1718" t="str">
        <f>TRIM(CustomerSupport[[#This Row],[Customer Name]])</f>
        <v>Jorge Ramos</v>
      </c>
      <c r="U1718">
        <f>MONTH(CustomerSupport[[#This Row],[Date of Purchase]])</f>
        <v>7</v>
      </c>
      <c r="V1718" t="str">
        <f>TEXT('Working data'!G1718,"mmmm")</f>
        <v>July</v>
      </c>
      <c r="W1718">
        <f>YEAR(CustomerSupport[[#This Row],[Date of Purchase]])</f>
        <v>2021</v>
      </c>
      <c r="X1718" t="str">
        <f t="shared" si="26"/>
        <v/>
      </c>
    </row>
    <row r="1719" spans="1:24" ht="14.25" customHeight="1" x14ac:dyDescent="0.4">
      <c r="A1719">
        <v>1718</v>
      </c>
      <c r="B1719" t="s">
        <v>5713</v>
      </c>
      <c r="C1719" t="s">
        <v>5714</v>
      </c>
      <c r="D1719">
        <v>51</v>
      </c>
      <c r="E1719" t="s">
        <v>58</v>
      </c>
      <c r="F1719" t="s">
        <v>44</v>
      </c>
      <c r="G1719" s="1">
        <v>44163</v>
      </c>
      <c r="H1719" t="s">
        <v>21</v>
      </c>
      <c r="I1719" t="s">
        <v>22</v>
      </c>
      <c r="J1719" s="2" t="s">
        <v>5715</v>
      </c>
      <c r="K1719" t="s">
        <v>39</v>
      </c>
      <c r="L1719" t="s">
        <v>5716</v>
      </c>
      <c r="M1719" t="s">
        <v>143</v>
      </c>
      <c r="N1719" t="s">
        <v>26</v>
      </c>
      <c r="O1719" s="3">
        <v>45078.814583333333</v>
      </c>
      <c r="P1719" s="3">
        <v>45078.8</v>
      </c>
      <c r="Q1719">
        <v>3</v>
      </c>
      <c r="R1719">
        <v>1718</v>
      </c>
      <c r="S1719" t="str">
        <f>PROPER(CustomerSupport[[#This Row],[Resolution]])</f>
        <v>Success Wind Wish Hold Car Rest Music Treatment.</v>
      </c>
      <c r="T1719" t="str">
        <f>TRIM(CustomerSupport[[#This Row],[Customer Name]])</f>
        <v>Tracy Johnston</v>
      </c>
      <c r="U1719">
        <f>MONTH(CustomerSupport[[#This Row],[Date of Purchase]])</f>
        <v>11</v>
      </c>
      <c r="V1719" t="str">
        <f>TEXT('Working data'!G1719,"mmmm")</f>
        <v>November</v>
      </c>
      <c r="W1719">
        <f>YEAR(CustomerSupport[[#This Row],[Date of Purchase]])</f>
        <v>2020</v>
      </c>
      <c r="X1719">
        <f t="shared" si="26"/>
        <v>-0.34999999991850927</v>
      </c>
    </row>
    <row r="1720" spans="1:24" ht="14.25" customHeight="1" x14ac:dyDescent="0.4">
      <c r="A1720">
        <v>1719</v>
      </c>
      <c r="B1720" t="s">
        <v>5717</v>
      </c>
      <c r="C1720" t="s">
        <v>5718</v>
      </c>
      <c r="D1720">
        <v>30</v>
      </c>
      <c r="E1720" t="s">
        <v>58</v>
      </c>
      <c r="F1720" t="s">
        <v>98</v>
      </c>
      <c r="G1720" s="1">
        <v>44326</v>
      </c>
      <c r="H1720" t="s">
        <v>59</v>
      </c>
      <c r="I1720" t="s">
        <v>150</v>
      </c>
      <c r="J1720" t="s">
        <v>5719</v>
      </c>
      <c r="K1720" t="s">
        <v>39</v>
      </c>
      <c r="L1720" t="s">
        <v>5720</v>
      </c>
      <c r="M1720" t="s">
        <v>143</v>
      </c>
      <c r="N1720" t="s">
        <v>33</v>
      </c>
      <c r="O1720" s="3">
        <v>45078.304178240738</v>
      </c>
      <c r="P1720" s="3">
        <v>45078.447928240741</v>
      </c>
      <c r="Q1720">
        <v>5</v>
      </c>
      <c r="R1720">
        <v>1719</v>
      </c>
      <c r="S1720" t="str">
        <f>PROPER(CustomerSupport[[#This Row],[Resolution]])</f>
        <v>Someone Like However Industry.</v>
      </c>
      <c r="T1720" t="str">
        <f>TRIM(CustomerSupport[[#This Row],[Customer Name]])</f>
        <v>Jorge Jennings</v>
      </c>
      <c r="U1720">
        <f>MONTH(CustomerSupport[[#This Row],[Date of Purchase]])</f>
        <v>5</v>
      </c>
      <c r="V1720" t="str">
        <f>TEXT('Working data'!G1720,"mmmm")</f>
        <v>May</v>
      </c>
      <c r="W1720">
        <f>YEAR(CustomerSupport[[#This Row],[Date of Purchase]])</f>
        <v>2021</v>
      </c>
      <c r="X1720">
        <f t="shared" si="26"/>
        <v>3.4500000000698492</v>
      </c>
    </row>
    <row r="1721" spans="1:24" ht="14.25" customHeight="1" x14ac:dyDescent="0.4">
      <c r="A1721">
        <v>1720</v>
      </c>
      <c r="B1721" t="s">
        <v>5721</v>
      </c>
      <c r="C1721" t="s">
        <v>5722</v>
      </c>
      <c r="D1721">
        <v>56</v>
      </c>
      <c r="E1721" t="s">
        <v>19</v>
      </c>
      <c r="F1721" t="s">
        <v>103</v>
      </c>
      <c r="G1721" s="1">
        <v>44286</v>
      </c>
      <c r="H1721" t="s">
        <v>59</v>
      </c>
      <c r="I1721" t="s">
        <v>77</v>
      </c>
      <c r="J1721" s="2" t="s">
        <v>5723</v>
      </c>
      <c r="K1721" t="s">
        <v>62</v>
      </c>
      <c r="M1721" t="s">
        <v>143</v>
      </c>
      <c r="N1721" t="s">
        <v>83</v>
      </c>
      <c r="R1721">
        <v>1720</v>
      </c>
      <c r="S1721" t="str">
        <f>PROPER(CustomerSupport[[#This Row],[Resolution]])</f>
        <v/>
      </c>
      <c r="T1721" t="str">
        <f>TRIM(CustomerSupport[[#This Row],[Customer Name]])</f>
        <v>Bruce Davis</v>
      </c>
      <c r="U1721">
        <f>MONTH(CustomerSupport[[#This Row],[Date of Purchase]])</f>
        <v>3</v>
      </c>
      <c r="V1721" t="str">
        <f>TEXT('Working data'!G1721,"mmmm")</f>
        <v>March</v>
      </c>
      <c r="W1721">
        <f>YEAR(CustomerSupport[[#This Row],[Date of Purchase]])</f>
        <v>2021</v>
      </c>
      <c r="X1721" t="str">
        <f t="shared" si="26"/>
        <v/>
      </c>
    </row>
    <row r="1722" spans="1:24" ht="14.25" customHeight="1" x14ac:dyDescent="0.4">
      <c r="A1722">
        <v>1721</v>
      </c>
      <c r="B1722" t="s">
        <v>5724</v>
      </c>
      <c r="C1722" t="s">
        <v>5725</v>
      </c>
      <c r="D1722">
        <v>20</v>
      </c>
      <c r="E1722" t="s">
        <v>29</v>
      </c>
      <c r="F1722" t="s">
        <v>149</v>
      </c>
      <c r="G1722" s="1">
        <v>44195</v>
      </c>
      <c r="H1722" t="s">
        <v>67</v>
      </c>
      <c r="I1722" t="s">
        <v>59</v>
      </c>
      <c r="J1722" s="2" t="s">
        <v>5726</v>
      </c>
      <c r="K1722" t="s">
        <v>62</v>
      </c>
      <c r="M1722" t="s">
        <v>89</v>
      </c>
      <c r="N1722" t="s">
        <v>33</v>
      </c>
      <c r="R1722">
        <v>1721</v>
      </c>
      <c r="S1722" t="str">
        <f>PROPER(CustomerSupport[[#This Row],[Resolution]])</f>
        <v/>
      </c>
      <c r="T1722" t="str">
        <f>TRIM(CustomerSupport[[#This Row],[Customer Name]])</f>
        <v>Miss Ruth Bryant</v>
      </c>
      <c r="U1722">
        <f>MONTH(CustomerSupport[[#This Row],[Date of Purchase]])</f>
        <v>12</v>
      </c>
      <c r="V1722" t="str">
        <f>TEXT('Working data'!G1722,"mmmm")</f>
        <v>December</v>
      </c>
      <c r="W1722">
        <f>YEAR(CustomerSupport[[#This Row],[Date of Purchase]])</f>
        <v>2020</v>
      </c>
      <c r="X1722" t="str">
        <f t="shared" si="26"/>
        <v/>
      </c>
    </row>
    <row r="1723" spans="1:24" ht="14.25" customHeight="1" x14ac:dyDescent="0.4">
      <c r="A1723">
        <v>1722</v>
      </c>
      <c r="B1723" t="s">
        <v>5727</v>
      </c>
      <c r="C1723" t="s">
        <v>5728</v>
      </c>
      <c r="D1723">
        <v>41</v>
      </c>
      <c r="E1723" t="s">
        <v>58</v>
      </c>
      <c r="F1723" t="s">
        <v>36</v>
      </c>
      <c r="G1723" s="1">
        <v>43988</v>
      </c>
      <c r="H1723" t="s">
        <v>67</v>
      </c>
      <c r="I1723" t="s">
        <v>59</v>
      </c>
      <c r="J1723" s="2" t="s">
        <v>5729</v>
      </c>
      <c r="K1723" t="s">
        <v>39</v>
      </c>
      <c r="L1723" t="s">
        <v>5730</v>
      </c>
      <c r="M1723" t="s">
        <v>41</v>
      </c>
      <c r="N1723" t="s">
        <v>83</v>
      </c>
      <c r="O1723" s="3">
        <v>45078.538935185185</v>
      </c>
      <c r="P1723" s="3">
        <v>45078.818101851852</v>
      </c>
      <c r="Q1723">
        <v>1</v>
      </c>
      <c r="R1723">
        <v>1722</v>
      </c>
      <c r="S1723" t="str">
        <f>PROPER(CustomerSupport[[#This Row],[Resolution]])</f>
        <v>Ask Return Many White Street Best.</v>
      </c>
      <c r="T1723" t="str">
        <f>TRIM(CustomerSupport[[#This Row],[Customer Name]])</f>
        <v>Kevin Haynes</v>
      </c>
      <c r="U1723">
        <f>MONTH(CustomerSupport[[#This Row],[Date of Purchase]])</f>
        <v>6</v>
      </c>
      <c r="V1723" t="str">
        <f>TEXT('Working data'!G1723,"mmmm")</f>
        <v>June</v>
      </c>
      <c r="W1723">
        <f>YEAR(CustomerSupport[[#This Row],[Date of Purchase]])</f>
        <v>2020</v>
      </c>
      <c r="X1723">
        <f t="shared" si="26"/>
        <v>6.7000000000116415</v>
      </c>
    </row>
    <row r="1724" spans="1:24" ht="14.25" customHeight="1" x14ac:dyDescent="0.4">
      <c r="A1724">
        <v>1723</v>
      </c>
      <c r="B1724" t="s">
        <v>5731</v>
      </c>
      <c r="C1724" t="s">
        <v>5732</v>
      </c>
      <c r="D1724">
        <v>31</v>
      </c>
      <c r="E1724" t="s">
        <v>19</v>
      </c>
      <c r="F1724" t="s">
        <v>249</v>
      </c>
      <c r="G1724" s="1">
        <v>44202</v>
      </c>
      <c r="H1724" t="s">
        <v>21</v>
      </c>
      <c r="I1724" t="s">
        <v>72</v>
      </c>
      <c r="J1724" s="2" t="s">
        <v>5733</v>
      </c>
      <c r="K1724" t="s">
        <v>39</v>
      </c>
      <c r="L1724" t="s">
        <v>5734</v>
      </c>
      <c r="M1724" t="s">
        <v>89</v>
      </c>
      <c r="N1724" t="s">
        <v>83</v>
      </c>
      <c r="O1724" s="3">
        <v>45078.548668981479</v>
      </c>
      <c r="P1724" s="3">
        <v>45077.942418981482</v>
      </c>
      <c r="Q1724">
        <v>1</v>
      </c>
      <c r="R1724">
        <v>1723</v>
      </c>
      <c r="S1724" t="str">
        <f>PROPER(CustomerSupport[[#This Row],[Resolution]])</f>
        <v>Cultural Somebody If Training.</v>
      </c>
      <c r="T1724" t="str">
        <f>TRIM(CustomerSupport[[#This Row],[Customer Name]])</f>
        <v>Jacqueline Jensen</v>
      </c>
      <c r="U1724">
        <f>MONTH(CustomerSupport[[#This Row],[Date of Purchase]])</f>
        <v>1</v>
      </c>
      <c r="V1724" t="str">
        <f>TEXT('Working data'!G1724,"mmmm")</f>
        <v>January</v>
      </c>
      <c r="W1724">
        <f>YEAR(CustomerSupport[[#This Row],[Date of Purchase]])</f>
        <v>2021</v>
      </c>
      <c r="X1724">
        <f t="shared" si="26"/>
        <v>-14.549999999930151</v>
      </c>
    </row>
    <row r="1725" spans="1:24" ht="14.25" customHeight="1" x14ac:dyDescent="0.4">
      <c r="A1725">
        <v>1724</v>
      </c>
      <c r="B1725" t="s">
        <v>5735</v>
      </c>
      <c r="C1725" t="s">
        <v>5736</v>
      </c>
      <c r="D1725">
        <v>21</v>
      </c>
      <c r="E1725" t="s">
        <v>29</v>
      </c>
      <c r="F1725" t="s">
        <v>211</v>
      </c>
      <c r="G1725" s="1">
        <v>43847</v>
      </c>
      <c r="H1725" t="s">
        <v>59</v>
      </c>
      <c r="I1725" t="s">
        <v>93</v>
      </c>
      <c r="J1725" s="2" t="s">
        <v>5737</v>
      </c>
      <c r="K1725" t="s">
        <v>62</v>
      </c>
      <c r="M1725" t="s">
        <v>41</v>
      </c>
      <c r="N1725" t="s">
        <v>33</v>
      </c>
      <c r="R1725">
        <v>1724</v>
      </c>
      <c r="S1725" t="str">
        <f>PROPER(CustomerSupport[[#This Row],[Resolution]])</f>
        <v/>
      </c>
      <c r="T1725" t="str">
        <f>TRIM(CustomerSupport[[#This Row],[Customer Name]])</f>
        <v>Roberto Rogers</v>
      </c>
      <c r="U1725">
        <f>MONTH(CustomerSupport[[#This Row],[Date of Purchase]])</f>
        <v>1</v>
      </c>
      <c r="V1725" t="str">
        <f>TEXT('Working data'!G1725,"mmmm")</f>
        <v>January</v>
      </c>
      <c r="W1725">
        <f>YEAR(CustomerSupport[[#This Row],[Date of Purchase]])</f>
        <v>2020</v>
      </c>
      <c r="X1725" t="str">
        <f t="shared" si="26"/>
        <v/>
      </c>
    </row>
    <row r="1726" spans="1:24" ht="14.25" customHeight="1" x14ac:dyDescent="0.4">
      <c r="A1726">
        <v>1725</v>
      </c>
      <c r="B1726" t="s">
        <v>5738</v>
      </c>
      <c r="C1726" t="s">
        <v>5739</v>
      </c>
      <c r="D1726">
        <v>36</v>
      </c>
      <c r="E1726" t="s">
        <v>29</v>
      </c>
      <c r="F1726" t="s">
        <v>173</v>
      </c>
      <c r="G1726" s="1">
        <v>44422</v>
      </c>
      <c r="H1726" t="s">
        <v>67</v>
      </c>
      <c r="I1726" t="s">
        <v>37</v>
      </c>
      <c r="J1726" s="2" t="s">
        <v>5740</v>
      </c>
      <c r="K1726" t="s">
        <v>39</v>
      </c>
      <c r="L1726" t="s">
        <v>5741</v>
      </c>
      <c r="M1726" t="s">
        <v>25</v>
      </c>
      <c r="N1726" t="s">
        <v>26</v>
      </c>
      <c r="O1726" s="3">
        <v>45078.827187499999</v>
      </c>
      <c r="P1726" s="3">
        <v>45078.899409722224</v>
      </c>
      <c r="Q1726">
        <v>1</v>
      </c>
      <c r="R1726">
        <v>1725</v>
      </c>
      <c r="S1726" t="str">
        <f>PROPER(CustomerSupport[[#This Row],[Resolution]])</f>
        <v>Special Why Ahead Her Product.</v>
      </c>
      <c r="T1726" t="str">
        <f>TRIM(CustomerSupport[[#This Row],[Customer Name]])</f>
        <v>Justin Clark</v>
      </c>
      <c r="U1726">
        <f>MONTH(CustomerSupport[[#This Row],[Date of Purchase]])</f>
        <v>8</v>
      </c>
      <c r="V1726" t="str">
        <f>TEXT('Working data'!G1726,"mmmm")</f>
        <v>August</v>
      </c>
      <c r="W1726">
        <f>YEAR(CustomerSupport[[#This Row],[Date of Purchase]])</f>
        <v>2021</v>
      </c>
      <c r="X1726">
        <f t="shared" si="26"/>
        <v>1.7333333333954215</v>
      </c>
    </row>
    <row r="1727" spans="1:24" ht="14.25" customHeight="1" x14ac:dyDescent="0.4">
      <c r="A1727">
        <v>1726</v>
      </c>
      <c r="B1727" t="s">
        <v>5742</v>
      </c>
      <c r="C1727" t="s">
        <v>5743</v>
      </c>
      <c r="D1727">
        <v>61</v>
      </c>
      <c r="E1727" t="s">
        <v>29</v>
      </c>
      <c r="F1727" t="s">
        <v>202</v>
      </c>
      <c r="G1727" s="1">
        <v>43932</v>
      </c>
      <c r="H1727" t="s">
        <v>67</v>
      </c>
      <c r="I1727" t="s">
        <v>150</v>
      </c>
      <c r="J1727" t="s">
        <v>5744</v>
      </c>
      <c r="K1727" t="s">
        <v>62</v>
      </c>
      <c r="M1727" t="s">
        <v>41</v>
      </c>
      <c r="N1727" t="s">
        <v>55</v>
      </c>
      <c r="R1727">
        <v>1726</v>
      </c>
      <c r="S1727" t="str">
        <f>PROPER(CustomerSupport[[#This Row],[Resolution]])</f>
        <v/>
      </c>
      <c r="T1727" t="str">
        <f>TRIM(CustomerSupport[[#This Row],[Customer Name]])</f>
        <v>Jesse Austin</v>
      </c>
      <c r="U1727">
        <f>MONTH(CustomerSupport[[#This Row],[Date of Purchase]])</f>
        <v>4</v>
      </c>
      <c r="V1727" t="str">
        <f>TEXT('Working data'!G1727,"mmmm")</f>
        <v>April</v>
      </c>
      <c r="W1727">
        <f>YEAR(CustomerSupport[[#This Row],[Date of Purchase]])</f>
        <v>2020</v>
      </c>
      <c r="X1727" t="str">
        <f t="shared" si="26"/>
        <v/>
      </c>
    </row>
    <row r="1728" spans="1:24" ht="14.25" customHeight="1" x14ac:dyDescent="0.4">
      <c r="A1728">
        <v>1727</v>
      </c>
      <c r="B1728" t="s">
        <v>5745</v>
      </c>
      <c r="C1728" t="s">
        <v>5746</v>
      </c>
      <c r="D1728">
        <v>47</v>
      </c>
      <c r="E1728" t="s">
        <v>58</v>
      </c>
      <c r="F1728" t="s">
        <v>249</v>
      </c>
      <c r="G1728" s="1">
        <v>44390</v>
      </c>
      <c r="H1728" t="s">
        <v>59</v>
      </c>
      <c r="I1728" t="s">
        <v>67</v>
      </c>
      <c r="J1728" s="2" t="s">
        <v>5747</v>
      </c>
      <c r="K1728" t="s">
        <v>39</v>
      </c>
      <c r="L1728" t="s">
        <v>5748</v>
      </c>
      <c r="M1728" t="s">
        <v>25</v>
      </c>
      <c r="N1728" t="s">
        <v>33</v>
      </c>
      <c r="O1728" s="3">
        <v>45078.777222222219</v>
      </c>
      <c r="P1728" s="3">
        <v>45078.406388888892</v>
      </c>
      <c r="Q1728">
        <v>1</v>
      </c>
      <c r="R1728">
        <v>1727</v>
      </c>
      <c r="S1728" t="str">
        <f>PROPER(CustomerSupport[[#This Row],[Resolution]])</f>
        <v>Many Themselves Food Especially.</v>
      </c>
      <c r="T1728" t="str">
        <f>TRIM(CustomerSupport[[#This Row],[Customer Name]])</f>
        <v>Alison Gibson</v>
      </c>
      <c r="U1728">
        <f>MONTH(CustomerSupport[[#This Row],[Date of Purchase]])</f>
        <v>7</v>
      </c>
      <c r="V1728" t="str">
        <f>TEXT('Working data'!G1728,"mmmm")</f>
        <v>July</v>
      </c>
      <c r="W1728">
        <f>YEAR(CustomerSupport[[#This Row],[Date of Purchase]])</f>
        <v>2021</v>
      </c>
      <c r="X1728">
        <f t="shared" si="26"/>
        <v>-8.8999999998486601</v>
      </c>
    </row>
    <row r="1729" spans="1:24" ht="14.25" customHeight="1" x14ac:dyDescent="0.4">
      <c r="A1729">
        <v>1728</v>
      </c>
      <c r="B1729" t="s">
        <v>5749</v>
      </c>
      <c r="C1729" t="s">
        <v>5750</v>
      </c>
      <c r="D1729">
        <v>67</v>
      </c>
      <c r="E1729" t="s">
        <v>29</v>
      </c>
      <c r="F1729" t="s">
        <v>431</v>
      </c>
      <c r="G1729" s="1">
        <v>43842</v>
      </c>
      <c r="H1729" t="s">
        <v>21</v>
      </c>
      <c r="I1729" t="s">
        <v>59</v>
      </c>
      <c r="J1729" t="s">
        <v>4727</v>
      </c>
      <c r="K1729" t="s">
        <v>24</v>
      </c>
      <c r="M1729" t="s">
        <v>25</v>
      </c>
      <c r="N1729" t="s">
        <v>55</v>
      </c>
      <c r="O1729" s="3">
        <v>45078.599444444444</v>
      </c>
      <c r="R1729">
        <v>1728</v>
      </c>
      <c r="S1729" t="str">
        <f>PROPER(CustomerSupport[[#This Row],[Resolution]])</f>
        <v/>
      </c>
      <c r="T1729" t="str">
        <f>TRIM(CustomerSupport[[#This Row],[Customer Name]])</f>
        <v>Barbara Smith</v>
      </c>
      <c r="U1729">
        <f>MONTH(CustomerSupport[[#This Row],[Date of Purchase]])</f>
        <v>1</v>
      </c>
      <c r="V1729" t="str">
        <f>TEXT('Working data'!G1729,"mmmm")</f>
        <v>January</v>
      </c>
      <c r="W1729">
        <f>YEAR(CustomerSupport[[#This Row],[Date of Purchase]])</f>
        <v>2020</v>
      </c>
      <c r="X1729" t="str">
        <f t="shared" si="26"/>
        <v/>
      </c>
    </row>
    <row r="1730" spans="1:24" ht="14.25" customHeight="1" x14ac:dyDescent="0.4">
      <c r="A1730">
        <v>1729</v>
      </c>
      <c r="B1730" t="s">
        <v>5751</v>
      </c>
      <c r="C1730" t="s">
        <v>5752</v>
      </c>
      <c r="D1730">
        <v>60</v>
      </c>
      <c r="E1730" t="s">
        <v>58</v>
      </c>
      <c r="F1730" t="s">
        <v>219</v>
      </c>
      <c r="G1730" s="1">
        <v>44037</v>
      </c>
      <c r="H1730" t="s">
        <v>21</v>
      </c>
      <c r="I1730" t="s">
        <v>22</v>
      </c>
      <c r="J1730" s="2" t="s">
        <v>5753</v>
      </c>
      <c r="K1730" t="s">
        <v>62</v>
      </c>
      <c r="M1730" t="s">
        <v>25</v>
      </c>
      <c r="N1730" t="s">
        <v>83</v>
      </c>
      <c r="R1730">
        <v>1729</v>
      </c>
      <c r="S1730" t="str">
        <f>PROPER(CustomerSupport[[#This Row],[Resolution]])</f>
        <v/>
      </c>
      <c r="T1730" t="str">
        <f>TRIM(CustomerSupport[[#This Row],[Customer Name]])</f>
        <v>Alisha Jackson</v>
      </c>
      <c r="U1730">
        <f>MONTH(CustomerSupport[[#This Row],[Date of Purchase]])</f>
        <v>7</v>
      </c>
      <c r="V1730" t="str">
        <f>TEXT('Working data'!G1730,"mmmm")</f>
        <v>July</v>
      </c>
      <c r="W1730">
        <f>YEAR(CustomerSupport[[#This Row],[Date of Purchase]])</f>
        <v>2020</v>
      </c>
      <c r="X1730" t="str">
        <f t="shared" ref="X1730:X1793" si="27">IF(OR(O1730="",P1730=""),"",(P1730-O1730)*24)</f>
        <v/>
      </c>
    </row>
    <row r="1731" spans="1:24" ht="14.25" customHeight="1" x14ac:dyDescent="0.4">
      <c r="A1731">
        <v>1730</v>
      </c>
      <c r="B1731" t="s">
        <v>5754</v>
      </c>
      <c r="C1731" t="s">
        <v>5755</v>
      </c>
      <c r="D1731">
        <v>57</v>
      </c>
      <c r="E1731" t="s">
        <v>19</v>
      </c>
      <c r="F1731" t="s">
        <v>30</v>
      </c>
      <c r="G1731" s="1">
        <v>44480</v>
      </c>
      <c r="H1731" t="s">
        <v>59</v>
      </c>
      <c r="I1731" t="s">
        <v>177</v>
      </c>
      <c r="J1731" t="s">
        <v>985</v>
      </c>
      <c r="K1731" t="s">
        <v>62</v>
      </c>
      <c r="M1731" t="s">
        <v>89</v>
      </c>
      <c r="N1731" t="s">
        <v>55</v>
      </c>
      <c r="R1731">
        <v>1730</v>
      </c>
      <c r="S1731" t="str">
        <f>PROPER(CustomerSupport[[#This Row],[Resolution]])</f>
        <v/>
      </c>
      <c r="T1731" t="str">
        <f>TRIM(CustomerSupport[[#This Row],[Customer Name]])</f>
        <v>Wendy Watson</v>
      </c>
      <c r="U1731">
        <f>MONTH(CustomerSupport[[#This Row],[Date of Purchase]])</f>
        <v>10</v>
      </c>
      <c r="V1731" t="str">
        <f>TEXT('Working data'!G1731,"mmmm")</f>
        <v>October</v>
      </c>
      <c r="W1731">
        <f>YEAR(CustomerSupport[[#This Row],[Date of Purchase]])</f>
        <v>2021</v>
      </c>
      <c r="X1731" t="str">
        <f t="shared" si="27"/>
        <v/>
      </c>
    </row>
    <row r="1732" spans="1:24" ht="14.25" customHeight="1" x14ac:dyDescent="0.4">
      <c r="A1732">
        <v>1731</v>
      </c>
      <c r="B1732" t="s">
        <v>5756</v>
      </c>
      <c r="C1732" t="s">
        <v>5757</v>
      </c>
      <c r="D1732">
        <v>28</v>
      </c>
      <c r="E1732" t="s">
        <v>19</v>
      </c>
      <c r="F1732" t="s">
        <v>207</v>
      </c>
      <c r="G1732" s="1">
        <v>44082</v>
      </c>
      <c r="H1732" t="s">
        <v>45</v>
      </c>
      <c r="I1732" t="s">
        <v>72</v>
      </c>
      <c r="J1732" s="2" t="s">
        <v>5758</v>
      </c>
      <c r="K1732" t="s">
        <v>24</v>
      </c>
      <c r="M1732" t="s">
        <v>25</v>
      </c>
      <c r="N1732" t="s">
        <v>83</v>
      </c>
      <c r="O1732" s="3">
        <v>45077.950868055559</v>
      </c>
      <c r="R1732">
        <v>1731</v>
      </c>
      <c r="S1732" t="str">
        <f>PROPER(CustomerSupport[[#This Row],[Resolution]])</f>
        <v/>
      </c>
      <c r="T1732" t="str">
        <f>TRIM(CustomerSupport[[#This Row],[Customer Name]])</f>
        <v>James Frank</v>
      </c>
      <c r="U1732">
        <f>MONTH(CustomerSupport[[#This Row],[Date of Purchase]])</f>
        <v>9</v>
      </c>
      <c r="V1732" t="str">
        <f>TEXT('Working data'!G1732,"mmmm")</f>
        <v>September</v>
      </c>
      <c r="W1732">
        <f>YEAR(CustomerSupport[[#This Row],[Date of Purchase]])</f>
        <v>2020</v>
      </c>
      <c r="X1732" t="str">
        <f t="shared" si="27"/>
        <v/>
      </c>
    </row>
    <row r="1733" spans="1:24" ht="14.25" customHeight="1" x14ac:dyDescent="0.4">
      <c r="A1733">
        <v>1732</v>
      </c>
      <c r="B1733" t="s">
        <v>5759</v>
      </c>
      <c r="C1733" t="s">
        <v>5760</v>
      </c>
      <c r="D1733">
        <v>34</v>
      </c>
      <c r="E1733" t="s">
        <v>58</v>
      </c>
      <c r="F1733" t="s">
        <v>421</v>
      </c>
      <c r="G1733" s="1">
        <v>43839</v>
      </c>
      <c r="H1733" t="s">
        <v>66</v>
      </c>
      <c r="I1733" t="s">
        <v>67</v>
      </c>
      <c r="J1733" s="2" t="s">
        <v>5761</v>
      </c>
      <c r="K1733" t="s">
        <v>39</v>
      </c>
      <c r="L1733" t="s">
        <v>5762</v>
      </c>
      <c r="M1733" t="s">
        <v>89</v>
      </c>
      <c r="N1733" t="s">
        <v>55</v>
      </c>
      <c r="O1733" s="3">
        <v>45078.488391203704</v>
      </c>
      <c r="P1733" s="3">
        <v>45078.217557870368</v>
      </c>
      <c r="Q1733">
        <v>2</v>
      </c>
      <c r="R1733">
        <v>1732</v>
      </c>
      <c r="S1733" t="str">
        <f>PROPER(CustomerSupport[[#This Row],[Resolution]])</f>
        <v>Risk Least Camera.</v>
      </c>
      <c r="T1733" t="str">
        <f>TRIM(CustomerSupport[[#This Row],[Customer Name]])</f>
        <v>Terri Guzman</v>
      </c>
      <c r="U1733">
        <f>MONTH(CustomerSupport[[#This Row],[Date of Purchase]])</f>
        <v>1</v>
      </c>
      <c r="V1733" t="str">
        <f>TEXT('Working data'!G1733,"mmmm")</f>
        <v>January</v>
      </c>
      <c r="W1733">
        <f>YEAR(CustomerSupport[[#This Row],[Date of Purchase]])</f>
        <v>2020</v>
      </c>
      <c r="X1733">
        <f t="shared" si="27"/>
        <v>-6.5000000000582077</v>
      </c>
    </row>
    <row r="1734" spans="1:24" ht="14.25" customHeight="1" x14ac:dyDescent="0.4">
      <c r="A1734">
        <v>1733</v>
      </c>
      <c r="B1734" t="s">
        <v>5763</v>
      </c>
      <c r="C1734" t="s">
        <v>5764</v>
      </c>
      <c r="D1734">
        <v>39</v>
      </c>
      <c r="E1734" t="s">
        <v>58</v>
      </c>
      <c r="F1734" t="s">
        <v>117</v>
      </c>
      <c r="G1734" s="1">
        <v>44229</v>
      </c>
      <c r="H1734" t="s">
        <v>21</v>
      </c>
      <c r="I1734" t="s">
        <v>77</v>
      </c>
      <c r="J1734" s="2" t="s">
        <v>5765</v>
      </c>
      <c r="K1734" t="s">
        <v>39</v>
      </c>
      <c r="L1734" t="s">
        <v>5766</v>
      </c>
      <c r="M1734" t="s">
        <v>143</v>
      </c>
      <c r="N1734" t="s">
        <v>26</v>
      </c>
      <c r="O1734" s="3">
        <v>45078.571053240739</v>
      </c>
      <c r="P1734" s="3">
        <v>45078.447442129633</v>
      </c>
      <c r="Q1734">
        <v>2</v>
      </c>
      <c r="R1734">
        <v>1733</v>
      </c>
      <c r="S1734" t="str">
        <f>PROPER(CustomerSupport[[#This Row],[Resolution]])</f>
        <v>Head Growth Impact.</v>
      </c>
      <c r="T1734" t="str">
        <f>TRIM(CustomerSupport[[#This Row],[Customer Name]])</f>
        <v>Jeffrey Wright</v>
      </c>
      <c r="U1734">
        <f>MONTH(CustomerSupport[[#This Row],[Date of Purchase]])</f>
        <v>2</v>
      </c>
      <c r="V1734" t="str">
        <f>TEXT('Working data'!G1734,"mmmm")</f>
        <v>February</v>
      </c>
      <c r="W1734">
        <f>YEAR(CustomerSupport[[#This Row],[Date of Purchase]])</f>
        <v>2021</v>
      </c>
      <c r="X1734">
        <f t="shared" si="27"/>
        <v>-2.9666666665580124</v>
      </c>
    </row>
    <row r="1735" spans="1:24" ht="14.25" customHeight="1" x14ac:dyDescent="0.4">
      <c r="A1735">
        <v>1734</v>
      </c>
      <c r="B1735" t="s">
        <v>5767</v>
      </c>
      <c r="C1735" t="s">
        <v>5768</v>
      </c>
      <c r="D1735">
        <v>68</v>
      </c>
      <c r="E1735" t="s">
        <v>58</v>
      </c>
      <c r="F1735" t="s">
        <v>397</v>
      </c>
      <c r="G1735" s="1">
        <v>43861</v>
      </c>
      <c r="H1735" t="s">
        <v>45</v>
      </c>
      <c r="I1735" t="s">
        <v>22</v>
      </c>
      <c r="J1735" t="s">
        <v>5769</v>
      </c>
      <c r="K1735" t="s">
        <v>24</v>
      </c>
      <c r="M1735" t="s">
        <v>143</v>
      </c>
      <c r="N1735" t="s">
        <v>26</v>
      </c>
      <c r="O1735" s="3">
        <v>45078.028009259258</v>
      </c>
      <c r="R1735">
        <v>1734</v>
      </c>
      <c r="S1735" t="str">
        <f>PROPER(CustomerSupport[[#This Row],[Resolution]])</f>
        <v/>
      </c>
      <c r="T1735" t="str">
        <f>TRIM(CustomerSupport[[#This Row],[Customer Name]])</f>
        <v>Samantha Smith</v>
      </c>
      <c r="U1735">
        <f>MONTH(CustomerSupport[[#This Row],[Date of Purchase]])</f>
        <v>1</v>
      </c>
      <c r="V1735" t="str">
        <f>TEXT('Working data'!G1735,"mmmm")</f>
        <v>January</v>
      </c>
      <c r="W1735">
        <f>YEAR(CustomerSupport[[#This Row],[Date of Purchase]])</f>
        <v>2020</v>
      </c>
      <c r="X1735" t="str">
        <f t="shared" si="27"/>
        <v/>
      </c>
    </row>
    <row r="1736" spans="1:24" ht="14.25" customHeight="1" x14ac:dyDescent="0.4">
      <c r="A1736">
        <v>1735</v>
      </c>
      <c r="B1736" t="s">
        <v>5770</v>
      </c>
      <c r="C1736" t="s">
        <v>5771</v>
      </c>
      <c r="D1736">
        <v>25</v>
      </c>
      <c r="E1736" t="s">
        <v>29</v>
      </c>
      <c r="F1736" t="s">
        <v>421</v>
      </c>
      <c r="G1736" s="1">
        <v>44305</v>
      </c>
      <c r="H1736" t="s">
        <v>21</v>
      </c>
      <c r="I1736" t="s">
        <v>72</v>
      </c>
      <c r="J1736" s="2" t="s">
        <v>5772</v>
      </c>
      <c r="K1736" t="s">
        <v>39</v>
      </c>
      <c r="L1736" t="s">
        <v>5773</v>
      </c>
      <c r="M1736" t="s">
        <v>143</v>
      </c>
      <c r="N1736" t="s">
        <v>33</v>
      </c>
      <c r="O1736" s="3">
        <v>45078.285671296297</v>
      </c>
      <c r="P1736" s="3">
        <v>45078.339143518519</v>
      </c>
      <c r="Q1736">
        <v>3</v>
      </c>
      <c r="R1736">
        <v>1735</v>
      </c>
      <c r="S1736" t="str">
        <f>PROPER(CustomerSupport[[#This Row],[Resolution]])</f>
        <v>Establish Establish Song Paper Great Sister Rock.</v>
      </c>
      <c r="T1736" t="str">
        <f>TRIM(CustomerSupport[[#This Row],[Customer Name]])</f>
        <v>Katie Gonzalez</v>
      </c>
      <c r="U1736">
        <f>MONTH(CustomerSupport[[#This Row],[Date of Purchase]])</f>
        <v>4</v>
      </c>
      <c r="V1736" t="str">
        <f>TEXT('Working data'!G1736,"mmmm")</f>
        <v>April</v>
      </c>
      <c r="W1736">
        <f>YEAR(CustomerSupport[[#This Row],[Date of Purchase]])</f>
        <v>2021</v>
      </c>
      <c r="X1736">
        <f t="shared" si="27"/>
        <v>1.2833333333255723</v>
      </c>
    </row>
    <row r="1737" spans="1:24" ht="14.25" customHeight="1" x14ac:dyDescent="0.4">
      <c r="A1737">
        <v>1736</v>
      </c>
      <c r="B1737" t="s">
        <v>5774</v>
      </c>
      <c r="C1737" t="s">
        <v>5775</v>
      </c>
      <c r="D1737">
        <v>27</v>
      </c>
      <c r="E1737" t="s">
        <v>58</v>
      </c>
      <c r="F1737" t="s">
        <v>249</v>
      </c>
      <c r="G1737" s="1">
        <v>44019</v>
      </c>
      <c r="H1737" t="s">
        <v>21</v>
      </c>
      <c r="I1737" t="s">
        <v>72</v>
      </c>
      <c r="J1737" t="s">
        <v>1885</v>
      </c>
      <c r="K1737" t="s">
        <v>24</v>
      </c>
      <c r="M1737" t="s">
        <v>143</v>
      </c>
      <c r="N1737" t="s">
        <v>26</v>
      </c>
      <c r="O1737" s="3">
        <v>45078.789837962962</v>
      </c>
      <c r="R1737">
        <v>1736</v>
      </c>
      <c r="S1737" t="str">
        <f>PROPER(CustomerSupport[[#This Row],[Resolution]])</f>
        <v/>
      </c>
      <c r="T1737" t="str">
        <f>TRIM(CustomerSupport[[#This Row],[Customer Name]])</f>
        <v>Kimberly Mercado</v>
      </c>
      <c r="U1737">
        <f>MONTH(CustomerSupport[[#This Row],[Date of Purchase]])</f>
        <v>7</v>
      </c>
      <c r="V1737" t="str">
        <f>TEXT('Working data'!G1737,"mmmm")</f>
        <v>July</v>
      </c>
      <c r="W1737">
        <f>YEAR(CustomerSupport[[#This Row],[Date of Purchase]])</f>
        <v>2020</v>
      </c>
      <c r="X1737" t="str">
        <f t="shared" si="27"/>
        <v/>
      </c>
    </row>
    <row r="1738" spans="1:24" ht="14.25" customHeight="1" x14ac:dyDescent="0.4">
      <c r="A1738">
        <v>1737</v>
      </c>
      <c r="B1738" t="s">
        <v>5776</v>
      </c>
      <c r="C1738" t="s">
        <v>5777</v>
      </c>
      <c r="D1738">
        <v>41</v>
      </c>
      <c r="E1738" t="s">
        <v>58</v>
      </c>
      <c r="F1738" t="s">
        <v>485</v>
      </c>
      <c r="G1738" s="1">
        <v>44330</v>
      </c>
      <c r="H1738" t="s">
        <v>59</v>
      </c>
      <c r="I1738" t="s">
        <v>22</v>
      </c>
      <c r="J1738" t="s">
        <v>5778</v>
      </c>
      <c r="K1738" t="s">
        <v>39</v>
      </c>
      <c r="L1738" t="s">
        <v>5779</v>
      </c>
      <c r="M1738" t="s">
        <v>89</v>
      </c>
      <c r="N1738" t="s">
        <v>26</v>
      </c>
      <c r="O1738" s="3">
        <v>45078.818333333336</v>
      </c>
      <c r="P1738" s="3">
        <v>45078.312083333331</v>
      </c>
      <c r="Q1738">
        <v>5</v>
      </c>
      <c r="R1738">
        <v>1737</v>
      </c>
      <c r="S1738" t="str">
        <f>PROPER(CustomerSupport[[#This Row],[Resolution]])</f>
        <v>Collection Commercial Rise Weight.</v>
      </c>
      <c r="T1738" t="str">
        <f>TRIM(CustomerSupport[[#This Row],[Customer Name]])</f>
        <v>Terri Johnson</v>
      </c>
      <c r="U1738">
        <f>MONTH(CustomerSupport[[#This Row],[Date of Purchase]])</f>
        <v>5</v>
      </c>
      <c r="V1738" t="str">
        <f>TEXT('Working data'!G1738,"mmmm")</f>
        <v>May</v>
      </c>
      <c r="W1738">
        <f>YEAR(CustomerSupport[[#This Row],[Date of Purchase]])</f>
        <v>2021</v>
      </c>
      <c r="X1738">
        <f t="shared" si="27"/>
        <v>-12.150000000139698</v>
      </c>
    </row>
    <row r="1739" spans="1:24" ht="14.25" customHeight="1" x14ac:dyDescent="0.4">
      <c r="A1739">
        <v>1738</v>
      </c>
      <c r="B1739" t="s">
        <v>5780</v>
      </c>
      <c r="C1739" t="s">
        <v>5781</v>
      </c>
      <c r="D1739">
        <v>33</v>
      </c>
      <c r="E1739" t="s">
        <v>58</v>
      </c>
      <c r="F1739" t="s">
        <v>149</v>
      </c>
      <c r="G1739" s="1">
        <v>43948</v>
      </c>
      <c r="H1739" t="s">
        <v>59</v>
      </c>
      <c r="I1739" t="s">
        <v>72</v>
      </c>
      <c r="J1739" t="s">
        <v>5782</v>
      </c>
      <c r="K1739" t="s">
        <v>62</v>
      </c>
      <c r="M1739" t="s">
        <v>89</v>
      </c>
      <c r="N1739" t="s">
        <v>83</v>
      </c>
      <c r="R1739">
        <v>1738</v>
      </c>
      <c r="S1739" t="str">
        <f>PROPER(CustomerSupport[[#This Row],[Resolution]])</f>
        <v/>
      </c>
      <c r="T1739" t="str">
        <f>TRIM(CustomerSupport[[#This Row],[Customer Name]])</f>
        <v>Ryan Olson</v>
      </c>
      <c r="U1739">
        <f>MONTH(CustomerSupport[[#This Row],[Date of Purchase]])</f>
        <v>4</v>
      </c>
      <c r="V1739" t="str">
        <f>TEXT('Working data'!G1739,"mmmm")</f>
        <v>April</v>
      </c>
      <c r="W1739">
        <f>YEAR(CustomerSupport[[#This Row],[Date of Purchase]])</f>
        <v>2020</v>
      </c>
      <c r="X1739" t="str">
        <f t="shared" si="27"/>
        <v/>
      </c>
    </row>
    <row r="1740" spans="1:24" ht="14.25" customHeight="1" x14ac:dyDescent="0.4">
      <c r="A1740">
        <v>1739</v>
      </c>
      <c r="B1740" t="s">
        <v>5783</v>
      </c>
      <c r="C1740" t="s">
        <v>5784</v>
      </c>
      <c r="D1740">
        <v>53</v>
      </c>
      <c r="E1740" t="s">
        <v>19</v>
      </c>
      <c r="F1740" t="s">
        <v>211</v>
      </c>
      <c r="G1740" s="1">
        <v>43840</v>
      </c>
      <c r="H1740" t="s">
        <v>66</v>
      </c>
      <c r="I1740" t="s">
        <v>72</v>
      </c>
      <c r="J1740" s="2" t="s">
        <v>5785</v>
      </c>
      <c r="K1740" t="s">
        <v>24</v>
      </c>
      <c r="M1740" t="s">
        <v>89</v>
      </c>
      <c r="N1740" t="s">
        <v>83</v>
      </c>
      <c r="O1740" s="3">
        <v>45078.864201388889</v>
      </c>
      <c r="R1740">
        <v>1739</v>
      </c>
      <c r="S1740" t="str">
        <f>PROPER(CustomerSupport[[#This Row],[Resolution]])</f>
        <v/>
      </c>
      <c r="T1740" t="str">
        <f>TRIM(CustomerSupport[[#This Row],[Customer Name]])</f>
        <v>Robert Taylor</v>
      </c>
      <c r="U1740">
        <f>MONTH(CustomerSupport[[#This Row],[Date of Purchase]])</f>
        <v>1</v>
      </c>
      <c r="V1740" t="str">
        <f>TEXT('Working data'!G1740,"mmmm")</f>
        <v>January</v>
      </c>
      <c r="W1740">
        <f>YEAR(CustomerSupport[[#This Row],[Date of Purchase]])</f>
        <v>2020</v>
      </c>
      <c r="X1740" t="str">
        <f t="shared" si="27"/>
        <v/>
      </c>
    </row>
    <row r="1741" spans="1:24" ht="14.25" customHeight="1" x14ac:dyDescent="0.4">
      <c r="A1741">
        <v>1740</v>
      </c>
      <c r="B1741" t="s">
        <v>3834</v>
      </c>
      <c r="C1741" t="s">
        <v>5786</v>
      </c>
      <c r="D1741">
        <v>56</v>
      </c>
      <c r="E1741" t="s">
        <v>58</v>
      </c>
      <c r="F1741" t="s">
        <v>202</v>
      </c>
      <c r="G1741" s="1">
        <v>44482</v>
      </c>
      <c r="H1741" t="s">
        <v>67</v>
      </c>
      <c r="I1741" t="s">
        <v>60</v>
      </c>
      <c r="J1741" s="2" t="s">
        <v>5787</v>
      </c>
      <c r="K1741" t="s">
        <v>62</v>
      </c>
      <c r="M1741" t="s">
        <v>89</v>
      </c>
      <c r="N1741" t="s">
        <v>55</v>
      </c>
      <c r="R1741">
        <v>1740</v>
      </c>
      <c r="S1741" t="str">
        <f>PROPER(CustomerSupport[[#This Row],[Resolution]])</f>
        <v/>
      </c>
      <c r="T1741" t="str">
        <f>TRIM(CustomerSupport[[#This Row],[Customer Name]])</f>
        <v>James Smith</v>
      </c>
      <c r="U1741">
        <f>MONTH(CustomerSupport[[#This Row],[Date of Purchase]])</f>
        <v>10</v>
      </c>
      <c r="V1741" t="str">
        <f>TEXT('Working data'!G1741,"mmmm")</f>
        <v>October</v>
      </c>
      <c r="W1741">
        <f>YEAR(CustomerSupport[[#This Row],[Date of Purchase]])</f>
        <v>2021</v>
      </c>
      <c r="X1741" t="str">
        <f t="shared" si="27"/>
        <v/>
      </c>
    </row>
    <row r="1742" spans="1:24" ht="14.25" customHeight="1" x14ac:dyDescent="0.4">
      <c r="A1742">
        <v>1741</v>
      </c>
      <c r="B1742" t="s">
        <v>5788</v>
      </c>
      <c r="C1742" t="s">
        <v>5789</v>
      </c>
      <c r="D1742">
        <v>37</v>
      </c>
      <c r="E1742" t="s">
        <v>58</v>
      </c>
      <c r="F1742" t="s">
        <v>383</v>
      </c>
      <c r="G1742" s="1">
        <v>44275</v>
      </c>
      <c r="H1742" t="s">
        <v>59</v>
      </c>
      <c r="I1742" t="s">
        <v>67</v>
      </c>
      <c r="J1742" s="2" t="s">
        <v>5790</v>
      </c>
      <c r="K1742" t="s">
        <v>62</v>
      </c>
      <c r="M1742" t="s">
        <v>89</v>
      </c>
      <c r="N1742" t="s">
        <v>83</v>
      </c>
      <c r="R1742">
        <v>1741</v>
      </c>
      <c r="S1742" t="str">
        <f>PROPER(CustomerSupport[[#This Row],[Resolution]])</f>
        <v/>
      </c>
      <c r="T1742" t="str">
        <f>TRIM(CustomerSupport[[#This Row],[Customer Name]])</f>
        <v>Carmen Clayton</v>
      </c>
      <c r="U1742">
        <f>MONTH(CustomerSupport[[#This Row],[Date of Purchase]])</f>
        <v>3</v>
      </c>
      <c r="V1742" t="str">
        <f>TEXT('Working data'!G1742,"mmmm")</f>
        <v>March</v>
      </c>
      <c r="W1742">
        <f>YEAR(CustomerSupport[[#This Row],[Date of Purchase]])</f>
        <v>2021</v>
      </c>
      <c r="X1742" t="str">
        <f t="shared" si="27"/>
        <v/>
      </c>
    </row>
    <row r="1743" spans="1:24" ht="14.25" customHeight="1" x14ac:dyDescent="0.4">
      <c r="A1743">
        <v>1742</v>
      </c>
      <c r="B1743" t="s">
        <v>5791</v>
      </c>
      <c r="C1743" t="s">
        <v>5792</v>
      </c>
      <c r="D1743">
        <v>22</v>
      </c>
      <c r="E1743" t="s">
        <v>19</v>
      </c>
      <c r="F1743" t="s">
        <v>117</v>
      </c>
      <c r="G1743" s="1">
        <v>44253</v>
      </c>
      <c r="H1743" t="s">
        <v>21</v>
      </c>
      <c r="I1743" t="s">
        <v>77</v>
      </c>
      <c r="J1743" s="2" t="s">
        <v>5793</v>
      </c>
      <c r="K1743" t="s">
        <v>39</v>
      </c>
      <c r="L1743" t="s">
        <v>5794</v>
      </c>
      <c r="M1743" t="s">
        <v>89</v>
      </c>
      <c r="N1743" t="s">
        <v>33</v>
      </c>
      <c r="O1743" s="3">
        <v>45078.373969907407</v>
      </c>
      <c r="P1743" s="3">
        <v>45078.433692129627</v>
      </c>
      <c r="Q1743">
        <v>3</v>
      </c>
      <c r="R1743">
        <v>1742</v>
      </c>
      <c r="S1743" t="str">
        <f>PROPER(CustomerSupport[[#This Row],[Resolution]])</f>
        <v>North Hold Already Third.</v>
      </c>
      <c r="T1743" t="str">
        <f>TRIM(CustomerSupport[[#This Row],[Customer Name]])</f>
        <v>Karen Stewart</v>
      </c>
      <c r="U1743">
        <f>MONTH(CustomerSupport[[#This Row],[Date of Purchase]])</f>
        <v>2</v>
      </c>
      <c r="V1743" t="str">
        <f>TEXT('Working data'!G1743,"mmmm")</f>
        <v>February</v>
      </c>
      <c r="W1743">
        <f>YEAR(CustomerSupport[[#This Row],[Date of Purchase]])</f>
        <v>2021</v>
      </c>
      <c r="X1743">
        <f t="shared" si="27"/>
        <v>1.4333333332906477</v>
      </c>
    </row>
    <row r="1744" spans="1:24" ht="14.25" customHeight="1" x14ac:dyDescent="0.4">
      <c r="A1744">
        <v>1743</v>
      </c>
      <c r="B1744" t="s">
        <v>5795</v>
      </c>
      <c r="C1744" t="s">
        <v>5796</v>
      </c>
      <c r="D1744">
        <v>22</v>
      </c>
      <c r="E1744" t="s">
        <v>58</v>
      </c>
      <c r="F1744" t="s">
        <v>125</v>
      </c>
      <c r="G1744" s="1">
        <v>44406</v>
      </c>
      <c r="H1744" t="s">
        <v>21</v>
      </c>
      <c r="I1744" t="s">
        <v>60</v>
      </c>
      <c r="J1744" s="2" t="s">
        <v>5797</v>
      </c>
      <c r="K1744" t="s">
        <v>39</v>
      </c>
      <c r="L1744" t="s">
        <v>5798</v>
      </c>
      <c r="M1744" t="s">
        <v>143</v>
      </c>
      <c r="N1744" t="s">
        <v>33</v>
      </c>
      <c r="O1744" s="3">
        <v>45078.135798611111</v>
      </c>
      <c r="P1744" s="3">
        <v>45078.267048611109</v>
      </c>
      <c r="Q1744">
        <v>5</v>
      </c>
      <c r="R1744">
        <v>1743</v>
      </c>
      <c r="S1744" t="str">
        <f>PROPER(CustomerSupport[[#This Row],[Resolution]])</f>
        <v>New Address Surface Sit Yard.</v>
      </c>
      <c r="T1744" t="str">
        <f>TRIM(CustomerSupport[[#This Row],[Customer Name]])</f>
        <v>Shannon Smith</v>
      </c>
      <c r="U1744">
        <f>MONTH(CustomerSupport[[#This Row],[Date of Purchase]])</f>
        <v>7</v>
      </c>
      <c r="V1744" t="str">
        <f>TEXT('Working data'!G1744,"mmmm")</f>
        <v>July</v>
      </c>
      <c r="W1744">
        <f>YEAR(CustomerSupport[[#This Row],[Date of Purchase]])</f>
        <v>2021</v>
      </c>
      <c r="X1744">
        <f t="shared" si="27"/>
        <v>3.1499999999650754</v>
      </c>
    </row>
    <row r="1745" spans="1:24" ht="14.25" customHeight="1" x14ac:dyDescent="0.4">
      <c r="A1745">
        <v>1744</v>
      </c>
      <c r="B1745" t="s">
        <v>5799</v>
      </c>
      <c r="C1745" t="s">
        <v>5800</v>
      </c>
      <c r="D1745">
        <v>34</v>
      </c>
      <c r="E1745" t="s">
        <v>19</v>
      </c>
      <c r="F1745" t="s">
        <v>81</v>
      </c>
      <c r="G1745" s="1">
        <v>43942</v>
      </c>
      <c r="H1745" t="s">
        <v>66</v>
      </c>
      <c r="I1745" t="s">
        <v>22</v>
      </c>
      <c r="J1745" s="2" t="s">
        <v>5801</v>
      </c>
      <c r="K1745" t="s">
        <v>62</v>
      </c>
      <c r="M1745" t="s">
        <v>25</v>
      </c>
      <c r="N1745" t="s">
        <v>26</v>
      </c>
      <c r="R1745">
        <v>1744</v>
      </c>
      <c r="S1745" t="str">
        <f>PROPER(CustomerSupport[[#This Row],[Resolution]])</f>
        <v/>
      </c>
      <c r="T1745" t="str">
        <f>TRIM(CustomerSupport[[#This Row],[Customer Name]])</f>
        <v>Hunter Esparza</v>
      </c>
      <c r="U1745">
        <f>MONTH(CustomerSupport[[#This Row],[Date of Purchase]])</f>
        <v>4</v>
      </c>
      <c r="V1745" t="str">
        <f>TEXT('Working data'!G1745,"mmmm")</f>
        <v>April</v>
      </c>
      <c r="W1745">
        <f>YEAR(CustomerSupport[[#This Row],[Date of Purchase]])</f>
        <v>2020</v>
      </c>
      <c r="X1745" t="str">
        <f t="shared" si="27"/>
        <v/>
      </c>
    </row>
    <row r="1746" spans="1:24" ht="14.25" customHeight="1" x14ac:dyDescent="0.4">
      <c r="A1746">
        <v>1745</v>
      </c>
      <c r="B1746" t="s">
        <v>5802</v>
      </c>
      <c r="C1746" t="s">
        <v>5803</v>
      </c>
      <c r="D1746">
        <v>63</v>
      </c>
      <c r="E1746" t="s">
        <v>58</v>
      </c>
      <c r="F1746" t="s">
        <v>339</v>
      </c>
      <c r="G1746" s="1">
        <v>44033</v>
      </c>
      <c r="H1746" t="s">
        <v>45</v>
      </c>
      <c r="I1746" t="s">
        <v>93</v>
      </c>
      <c r="J1746" t="s">
        <v>1057</v>
      </c>
      <c r="K1746" t="s">
        <v>24</v>
      </c>
      <c r="M1746" t="s">
        <v>143</v>
      </c>
      <c r="N1746" t="s">
        <v>33</v>
      </c>
      <c r="O1746" s="3">
        <v>45078.039976851855</v>
      </c>
      <c r="R1746">
        <v>1745</v>
      </c>
      <c r="S1746" t="str">
        <f>PROPER(CustomerSupport[[#This Row],[Resolution]])</f>
        <v/>
      </c>
      <c r="T1746" t="str">
        <f>TRIM(CustomerSupport[[#This Row],[Customer Name]])</f>
        <v>Linda Cortez DVM</v>
      </c>
      <c r="U1746">
        <f>MONTH(CustomerSupport[[#This Row],[Date of Purchase]])</f>
        <v>7</v>
      </c>
      <c r="V1746" t="str">
        <f>TEXT('Working data'!G1746,"mmmm")</f>
        <v>July</v>
      </c>
      <c r="W1746">
        <f>YEAR(CustomerSupport[[#This Row],[Date of Purchase]])</f>
        <v>2020</v>
      </c>
      <c r="X1746" t="str">
        <f t="shared" si="27"/>
        <v/>
      </c>
    </row>
    <row r="1747" spans="1:24" ht="14.25" customHeight="1" x14ac:dyDescent="0.4">
      <c r="A1747">
        <v>1746</v>
      </c>
      <c r="B1747" t="s">
        <v>5804</v>
      </c>
      <c r="C1747" t="s">
        <v>5805</v>
      </c>
      <c r="D1747">
        <v>21</v>
      </c>
      <c r="E1747" t="s">
        <v>19</v>
      </c>
      <c r="F1747" t="s">
        <v>103</v>
      </c>
      <c r="G1747" s="1">
        <v>44149</v>
      </c>
      <c r="H1747" t="s">
        <v>67</v>
      </c>
      <c r="I1747" t="s">
        <v>31</v>
      </c>
      <c r="J1747" s="2" t="s">
        <v>5806</v>
      </c>
      <c r="K1747" t="s">
        <v>24</v>
      </c>
      <c r="M1747" t="s">
        <v>25</v>
      </c>
      <c r="N1747" t="s">
        <v>55</v>
      </c>
      <c r="O1747" s="3">
        <v>45078.88652777778</v>
      </c>
      <c r="R1747">
        <v>1746</v>
      </c>
      <c r="S1747" t="str">
        <f>PROPER(CustomerSupport[[#This Row],[Resolution]])</f>
        <v/>
      </c>
      <c r="T1747" t="str">
        <f>TRIM(CustomerSupport[[#This Row],[Customer Name]])</f>
        <v>Taylor Zimmerman</v>
      </c>
      <c r="U1747">
        <f>MONTH(CustomerSupport[[#This Row],[Date of Purchase]])</f>
        <v>11</v>
      </c>
      <c r="V1747" t="str">
        <f>TEXT('Working data'!G1747,"mmmm")</f>
        <v>November</v>
      </c>
      <c r="W1747">
        <f>YEAR(CustomerSupport[[#This Row],[Date of Purchase]])</f>
        <v>2020</v>
      </c>
      <c r="X1747" t="str">
        <f t="shared" si="27"/>
        <v/>
      </c>
    </row>
    <row r="1748" spans="1:24" ht="14.25" customHeight="1" x14ac:dyDescent="0.4">
      <c r="A1748">
        <v>1747</v>
      </c>
      <c r="B1748" t="s">
        <v>5807</v>
      </c>
      <c r="C1748" t="s">
        <v>5808</v>
      </c>
      <c r="D1748">
        <v>32</v>
      </c>
      <c r="E1748" t="s">
        <v>58</v>
      </c>
      <c r="F1748" t="s">
        <v>86</v>
      </c>
      <c r="G1748" s="1">
        <v>44556</v>
      </c>
      <c r="H1748" t="s">
        <v>45</v>
      </c>
      <c r="I1748" t="s">
        <v>77</v>
      </c>
      <c r="J1748" s="2" t="s">
        <v>5809</v>
      </c>
      <c r="K1748" t="s">
        <v>24</v>
      </c>
      <c r="M1748" t="s">
        <v>89</v>
      </c>
      <c r="N1748" t="s">
        <v>26</v>
      </c>
      <c r="O1748" s="3">
        <v>45077.977523148147</v>
      </c>
      <c r="R1748">
        <v>1747</v>
      </c>
      <c r="S1748" t="str">
        <f>PROPER(CustomerSupport[[#This Row],[Resolution]])</f>
        <v/>
      </c>
      <c r="T1748" t="str">
        <f>TRIM(CustomerSupport[[#This Row],[Customer Name]])</f>
        <v>Savannah Haley</v>
      </c>
      <c r="U1748">
        <f>MONTH(CustomerSupport[[#This Row],[Date of Purchase]])</f>
        <v>12</v>
      </c>
      <c r="V1748" t="str">
        <f>TEXT('Working data'!G1748,"mmmm")</f>
        <v>December</v>
      </c>
      <c r="W1748">
        <f>YEAR(CustomerSupport[[#This Row],[Date of Purchase]])</f>
        <v>2021</v>
      </c>
      <c r="X1748" t="str">
        <f t="shared" si="27"/>
        <v/>
      </c>
    </row>
    <row r="1749" spans="1:24" ht="14.25" customHeight="1" x14ac:dyDescent="0.4">
      <c r="A1749">
        <v>1748</v>
      </c>
      <c r="B1749" t="s">
        <v>5810</v>
      </c>
      <c r="C1749" t="s">
        <v>5811</v>
      </c>
      <c r="D1749">
        <v>36</v>
      </c>
      <c r="E1749" t="s">
        <v>29</v>
      </c>
      <c r="F1749" t="s">
        <v>44</v>
      </c>
      <c r="G1749" s="1">
        <v>44076</v>
      </c>
      <c r="H1749" t="s">
        <v>66</v>
      </c>
      <c r="I1749" t="s">
        <v>37</v>
      </c>
      <c r="J1749" s="2" t="s">
        <v>5812</v>
      </c>
      <c r="K1749" t="s">
        <v>39</v>
      </c>
      <c r="L1749" t="s">
        <v>5813</v>
      </c>
      <c r="M1749" t="s">
        <v>89</v>
      </c>
      <c r="N1749" t="s">
        <v>55</v>
      </c>
      <c r="O1749" s="3">
        <v>45078.599756944444</v>
      </c>
      <c r="P1749" s="3">
        <v>45078.26017361111</v>
      </c>
      <c r="Q1749">
        <v>1</v>
      </c>
      <c r="R1749">
        <v>1748</v>
      </c>
      <c r="S1749" t="str">
        <f>PROPER(CustomerSupport[[#This Row],[Resolution]])</f>
        <v>Several Fish Police Other Should.</v>
      </c>
      <c r="T1749" t="str">
        <f>TRIM(CustomerSupport[[#This Row],[Customer Name]])</f>
        <v>Maria Oneal</v>
      </c>
      <c r="U1749">
        <f>MONTH(CustomerSupport[[#This Row],[Date of Purchase]])</f>
        <v>9</v>
      </c>
      <c r="V1749" t="str">
        <f>TEXT('Working data'!G1749,"mmmm")</f>
        <v>September</v>
      </c>
      <c r="W1749">
        <f>YEAR(CustomerSupport[[#This Row],[Date of Purchase]])</f>
        <v>2020</v>
      </c>
      <c r="X1749">
        <f t="shared" si="27"/>
        <v>-8.1500000000232831</v>
      </c>
    </row>
    <row r="1750" spans="1:24" ht="14.25" customHeight="1" x14ac:dyDescent="0.4">
      <c r="A1750">
        <v>1749</v>
      </c>
      <c r="B1750" t="s">
        <v>5814</v>
      </c>
      <c r="C1750" t="s">
        <v>5815</v>
      </c>
      <c r="D1750">
        <v>53</v>
      </c>
      <c r="E1750" t="s">
        <v>58</v>
      </c>
      <c r="F1750" t="s">
        <v>157</v>
      </c>
      <c r="G1750" s="1">
        <v>44051</v>
      </c>
      <c r="H1750" t="s">
        <v>67</v>
      </c>
      <c r="I1750" t="s">
        <v>99</v>
      </c>
      <c r="J1750" s="2" t="s">
        <v>5816</v>
      </c>
      <c r="K1750" t="s">
        <v>62</v>
      </c>
      <c r="M1750" t="s">
        <v>25</v>
      </c>
      <c r="N1750" t="s">
        <v>83</v>
      </c>
      <c r="R1750">
        <v>1749</v>
      </c>
      <c r="S1750" t="str">
        <f>PROPER(CustomerSupport[[#This Row],[Resolution]])</f>
        <v/>
      </c>
      <c r="T1750" t="str">
        <f>TRIM(CustomerSupport[[#This Row],[Customer Name]])</f>
        <v>Tanya Martinez</v>
      </c>
      <c r="U1750">
        <f>MONTH(CustomerSupport[[#This Row],[Date of Purchase]])</f>
        <v>8</v>
      </c>
      <c r="V1750" t="str">
        <f>TEXT('Working data'!G1750,"mmmm")</f>
        <v>August</v>
      </c>
      <c r="W1750">
        <f>YEAR(CustomerSupport[[#This Row],[Date of Purchase]])</f>
        <v>2020</v>
      </c>
      <c r="X1750" t="str">
        <f t="shared" si="27"/>
        <v/>
      </c>
    </row>
    <row r="1751" spans="1:24" ht="14.25" customHeight="1" x14ac:dyDescent="0.4">
      <c r="A1751">
        <v>1750</v>
      </c>
      <c r="B1751" t="s">
        <v>5817</v>
      </c>
      <c r="C1751" t="s">
        <v>5818</v>
      </c>
      <c r="D1751">
        <v>40</v>
      </c>
      <c r="E1751" t="s">
        <v>58</v>
      </c>
      <c r="F1751" t="s">
        <v>383</v>
      </c>
      <c r="G1751" s="1">
        <v>43864</v>
      </c>
      <c r="H1751" t="s">
        <v>21</v>
      </c>
      <c r="I1751" t="s">
        <v>177</v>
      </c>
      <c r="J1751" t="s">
        <v>5819</v>
      </c>
      <c r="K1751" t="s">
        <v>62</v>
      </c>
      <c r="M1751" t="s">
        <v>89</v>
      </c>
      <c r="N1751" t="s">
        <v>83</v>
      </c>
      <c r="R1751">
        <v>1750</v>
      </c>
      <c r="S1751" t="str">
        <f>PROPER(CustomerSupport[[#This Row],[Resolution]])</f>
        <v/>
      </c>
      <c r="T1751" t="str">
        <f>TRIM(CustomerSupport[[#This Row],[Customer Name]])</f>
        <v>Brian Horne</v>
      </c>
      <c r="U1751">
        <f>MONTH(CustomerSupport[[#This Row],[Date of Purchase]])</f>
        <v>2</v>
      </c>
      <c r="V1751" t="str">
        <f>TEXT('Working data'!G1751,"mmmm")</f>
        <v>February</v>
      </c>
      <c r="W1751">
        <f>YEAR(CustomerSupport[[#This Row],[Date of Purchase]])</f>
        <v>2020</v>
      </c>
      <c r="X1751" t="str">
        <f t="shared" si="27"/>
        <v/>
      </c>
    </row>
    <row r="1752" spans="1:24" ht="14.25" customHeight="1" x14ac:dyDescent="0.4">
      <c r="A1752">
        <v>1751</v>
      </c>
      <c r="B1752" t="s">
        <v>5820</v>
      </c>
      <c r="C1752" t="s">
        <v>5821</v>
      </c>
      <c r="D1752">
        <v>41</v>
      </c>
      <c r="E1752" t="s">
        <v>58</v>
      </c>
      <c r="F1752" t="s">
        <v>281</v>
      </c>
      <c r="G1752" s="1">
        <v>43833</v>
      </c>
      <c r="H1752" t="s">
        <v>21</v>
      </c>
      <c r="I1752" t="s">
        <v>37</v>
      </c>
      <c r="J1752" s="2" t="s">
        <v>5822</v>
      </c>
      <c r="K1752" t="s">
        <v>24</v>
      </c>
      <c r="M1752" t="s">
        <v>25</v>
      </c>
      <c r="N1752" t="s">
        <v>83</v>
      </c>
      <c r="O1752" s="3">
        <v>45078.193553240744</v>
      </c>
      <c r="R1752">
        <v>1751</v>
      </c>
      <c r="S1752" t="str">
        <f>PROPER(CustomerSupport[[#This Row],[Resolution]])</f>
        <v/>
      </c>
      <c r="T1752" t="str">
        <f>TRIM(CustomerSupport[[#This Row],[Customer Name]])</f>
        <v>Luis Shannon</v>
      </c>
      <c r="U1752">
        <f>MONTH(CustomerSupport[[#This Row],[Date of Purchase]])</f>
        <v>1</v>
      </c>
      <c r="V1752" t="str">
        <f>TEXT('Working data'!G1752,"mmmm")</f>
        <v>January</v>
      </c>
      <c r="W1752">
        <f>YEAR(CustomerSupport[[#This Row],[Date of Purchase]])</f>
        <v>2020</v>
      </c>
      <c r="X1752" t="str">
        <f t="shared" si="27"/>
        <v/>
      </c>
    </row>
    <row r="1753" spans="1:24" ht="14.25" customHeight="1" x14ac:dyDescent="0.4">
      <c r="A1753">
        <v>1752</v>
      </c>
      <c r="B1753" t="s">
        <v>5059</v>
      </c>
      <c r="C1753" t="s">
        <v>5823</v>
      </c>
      <c r="D1753">
        <v>44</v>
      </c>
      <c r="E1753" t="s">
        <v>29</v>
      </c>
      <c r="F1753" t="s">
        <v>431</v>
      </c>
      <c r="G1753" s="1">
        <v>44322</v>
      </c>
      <c r="H1753" t="s">
        <v>45</v>
      </c>
      <c r="I1753" t="s">
        <v>37</v>
      </c>
      <c r="J1753" s="2" t="s">
        <v>5824</v>
      </c>
      <c r="K1753" t="s">
        <v>62</v>
      </c>
      <c r="M1753" t="s">
        <v>41</v>
      </c>
      <c r="N1753" t="s">
        <v>83</v>
      </c>
      <c r="R1753">
        <v>1752</v>
      </c>
      <c r="S1753" t="str">
        <f>PROPER(CustomerSupport[[#This Row],[Resolution]])</f>
        <v/>
      </c>
      <c r="T1753" t="str">
        <f>TRIM(CustomerSupport[[#This Row],[Customer Name]])</f>
        <v>Jennifer Wu</v>
      </c>
      <c r="U1753">
        <f>MONTH(CustomerSupport[[#This Row],[Date of Purchase]])</f>
        <v>5</v>
      </c>
      <c r="V1753" t="str">
        <f>TEXT('Working data'!G1753,"mmmm")</f>
        <v>May</v>
      </c>
      <c r="W1753">
        <f>YEAR(CustomerSupport[[#This Row],[Date of Purchase]])</f>
        <v>2021</v>
      </c>
      <c r="X1753" t="str">
        <f t="shared" si="27"/>
        <v/>
      </c>
    </row>
    <row r="1754" spans="1:24" ht="14.25" customHeight="1" x14ac:dyDescent="0.4">
      <c r="A1754">
        <v>1753</v>
      </c>
      <c r="B1754" t="s">
        <v>5825</v>
      </c>
      <c r="C1754" t="s">
        <v>5826</v>
      </c>
      <c r="D1754">
        <v>69</v>
      </c>
      <c r="E1754" t="s">
        <v>58</v>
      </c>
      <c r="F1754" t="s">
        <v>44</v>
      </c>
      <c r="G1754" s="1">
        <v>43981</v>
      </c>
      <c r="H1754" t="s">
        <v>66</v>
      </c>
      <c r="I1754" t="s">
        <v>52</v>
      </c>
      <c r="J1754" s="2" t="s">
        <v>5827</v>
      </c>
      <c r="K1754" t="s">
        <v>39</v>
      </c>
      <c r="L1754" t="s">
        <v>5828</v>
      </c>
      <c r="M1754" t="s">
        <v>25</v>
      </c>
      <c r="N1754" t="s">
        <v>33</v>
      </c>
      <c r="O1754" s="3">
        <v>45078.596365740741</v>
      </c>
      <c r="P1754" s="3">
        <v>45077.992893518516</v>
      </c>
      <c r="Q1754">
        <v>5</v>
      </c>
      <c r="R1754">
        <v>1753</v>
      </c>
      <c r="S1754" t="str">
        <f>PROPER(CustomerSupport[[#This Row],[Resolution]])</f>
        <v>Value Management Grow Whether Nice.</v>
      </c>
      <c r="T1754" t="str">
        <f>TRIM(CustomerSupport[[#This Row],[Customer Name]])</f>
        <v>Grace Lambert</v>
      </c>
      <c r="U1754">
        <f>MONTH(CustomerSupport[[#This Row],[Date of Purchase]])</f>
        <v>5</v>
      </c>
      <c r="V1754" t="str">
        <f>TEXT('Working data'!G1754,"mmmm")</f>
        <v>May</v>
      </c>
      <c r="W1754">
        <f>YEAR(CustomerSupport[[#This Row],[Date of Purchase]])</f>
        <v>2020</v>
      </c>
      <c r="X1754">
        <f t="shared" si="27"/>
        <v>-14.483333333395422</v>
      </c>
    </row>
    <row r="1755" spans="1:24" ht="14.25" customHeight="1" x14ac:dyDescent="0.4">
      <c r="A1755">
        <v>1754</v>
      </c>
      <c r="B1755" t="s">
        <v>5829</v>
      </c>
      <c r="C1755" t="s">
        <v>5830</v>
      </c>
      <c r="D1755">
        <v>43</v>
      </c>
      <c r="E1755" t="s">
        <v>29</v>
      </c>
      <c r="F1755" t="s">
        <v>202</v>
      </c>
      <c r="G1755" s="1">
        <v>44287</v>
      </c>
      <c r="H1755" t="s">
        <v>66</v>
      </c>
      <c r="I1755" t="s">
        <v>67</v>
      </c>
      <c r="J1755" s="2" t="s">
        <v>5831</v>
      </c>
      <c r="K1755" t="s">
        <v>62</v>
      </c>
      <c r="M1755" t="s">
        <v>143</v>
      </c>
      <c r="N1755" t="s">
        <v>26</v>
      </c>
      <c r="R1755">
        <v>1754</v>
      </c>
      <c r="S1755" t="str">
        <f>PROPER(CustomerSupport[[#This Row],[Resolution]])</f>
        <v/>
      </c>
      <c r="T1755" t="str">
        <f>TRIM(CustomerSupport[[#This Row],[Customer Name]])</f>
        <v>Louis Lowe</v>
      </c>
      <c r="U1755">
        <f>MONTH(CustomerSupport[[#This Row],[Date of Purchase]])</f>
        <v>4</v>
      </c>
      <c r="V1755" t="str">
        <f>TEXT('Working data'!G1755,"mmmm")</f>
        <v>April</v>
      </c>
      <c r="W1755">
        <f>YEAR(CustomerSupport[[#This Row],[Date of Purchase]])</f>
        <v>2021</v>
      </c>
      <c r="X1755" t="str">
        <f t="shared" si="27"/>
        <v/>
      </c>
    </row>
    <row r="1756" spans="1:24" ht="14.25" customHeight="1" x14ac:dyDescent="0.4">
      <c r="A1756">
        <v>1755</v>
      </c>
      <c r="B1756" t="s">
        <v>5832</v>
      </c>
      <c r="C1756" t="s">
        <v>5833</v>
      </c>
      <c r="D1756">
        <v>29</v>
      </c>
      <c r="E1756" t="s">
        <v>58</v>
      </c>
      <c r="F1756" t="s">
        <v>242</v>
      </c>
      <c r="G1756" s="1">
        <v>43965</v>
      </c>
      <c r="H1756" t="s">
        <v>45</v>
      </c>
      <c r="I1756" t="s">
        <v>22</v>
      </c>
      <c r="J1756" s="2" t="s">
        <v>5834</v>
      </c>
      <c r="K1756" t="s">
        <v>39</v>
      </c>
      <c r="L1756" t="s">
        <v>5835</v>
      </c>
      <c r="M1756" t="s">
        <v>89</v>
      </c>
      <c r="N1756" t="s">
        <v>26</v>
      </c>
      <c r="O1756" s="3">
        <v>45078.623472222222</v>
      </c>
      <c r="P1756" s="3">
        <v>45078.694305555553</v>
      </c>
      <c r="Q1756">
        <v>5</v>
      </c>
      <c r="R1756">
        <v>1755</v>
      </c>
      <c r="S1756" t="str">
        <f>PROPER(CustomerSupport[[#This Row],[Resolution]])</f>
        <v>Knowledge Sell Contain Eye Together.</v>
      </c>
      <c r="T1756" t="str">
        <f>TRIM(CustomerSupport[[#This Row],[Customer Name]])</f>
        <v>Sally Hartman</v>
      </c>
      <c r="U1756">
        <f>MONTH(CustomerSupport[[#This Row],[Date of Purchase]])</f>
        <v>5</v>
      </c>
      <c r="V1756" t="str">
        <f>TEXT('Working data'!G1756,"mmmm")</f>
        <v>May</v>
      </c>
      <c r="W1756">
        <f>YEAR(CustomerSupport[[#This Row],[Date of Purchase]])</f>
        <v>2020</v>
      </c>
      <c r="X1756">
        <f t="shared" si="27"/>
        <v>1.6999999999534339</v>
      </c>
    </row>
    <row r="1757" spans="1:24" ht="14.25" customHeight="1" x14ac:dyDescent="0.4">
      <c r="A1757">
        <v>1756</v>
      </c>
      <c r="B1757" t="s">
        <v>5836</v>
      </c>
      <c r="C1757" t="s">
        <v>5837</v>
      </c>
      <c r="D1757">
        <v>35</v>
      </c>
      <c r="E1757" t="s">
        <v>19</v>
      </c>
      <c r="F1757" t="s">
        <v>317</v>
      </c>
      <c r="G1757" s="1">
        <v>44225</v>
      </c>
      <c r="H1757" t="s">
        <v>21</v>
      </c>
      <c r="I1757" t="s">
        <v>150</v>
      </c>
      <c r="J1757" s="2" t="s">
        <v>5838</v>
      </c>
      <c r="K1757" t="s">
        <v>39</v>
      </c>
      <c r="L1757" t="s">
        <v>5839</v>
      </c>
      <c r="M1757" t="s">
        <v>41</v>
      </c>
      <c r="N1757" t="s">
        <v>33</v>
      </c>
      <c r="O1757" s="3">
        <v>45078.486689814818</v>
      </c>
      <c r="P1757" s="3">
        <v>45078.781828703701</v>
      </c>
      <c r="Q1757">
        <v>3</v>
      </c>
      <c r="R1757">
        <v>1756</v>
      </c>
      <c r="S1757" t="str">
        <f>PROPER(CustomerSupport[[#This Row],[Resolution]])</f>
        <v>He Form Music Attorney Section Shoulder.</v>
      </c>
      <c r="T1757" t="str">
        <f>TRIM(CustomerSupport[[#This Row],[Customer Name]])</f>
        <v>Christina Lopez</v>
      </c>
      <c r="U1757">
        <f>MONTH(CustomerSupport[[#This Row],[Date of Purchase]])</f>
        <v>1</v>
      </c>
      <c r="V1757" t="str">
        <f>TEXT('Working data'!G1757,"mmmm")</f>
        <v>January</v>
      </c>
      <c r="W1757">
        <f>YEAR(CustomerSupport[[#This Row],[Date of Purchase]])</f>
        <v>2021</v>
      </c>
      <c r="X1757">
        <f t="shared" si="27"/>
        <v>7.0833333331975155</v>
      </c>
    </row>
    <row r="1758" spans="1:24" ht="14.25" customHeight="1" x14ac:dyDescent="0.4">
      <c r="A1758">
        <v>1757</v>
      </c>
      <c r="B1758" t="s">
        <v>5840</v>
      </c>
      <c r="C1758" t="s">
        <v>5841</v>
      </c>
      <c r="D1758">
        <v>55</v>
      </c>
      <c r="E1758" t="s">
        <v>19</v>
      </c>
      <c r="F1758" t="s">
        <v>207</v>
      </c>
      <c r="G1758" s="1">
        <v>43897</v>
      </c>
      <c r="H1758" t="s">
        <v>67</v>
      </c>
      <c r="I1758" t="s">
        <v>141</v>
      </c>
      <c r="J1758" s="2" t="s">
        <v>5842</v>
      </c>
      <c r="K1758" t="s">
        <v>62</v>
      </c>
      <c r="M1758" t="s">
        <v>143</v>
      </c>
      <c r="N1758" t="s">
        <v>83</v>
      </c>
      <c r="R1758">
        <v>1757</v>
      </c>
      <c r="S1758" t="str">
        <f>PROPER(CustomerSupport[[#This Row],[Resolution]])</f>
        <v/>
      </c>
      <c r="T1758" t="str">
        <f>TRIM(CustomerSupport[[#This Row],[Customer Name]])</f>
        <v>Frank Scott</v>
      </c>
      <c r="U1758">
        <f>MONTH(CustomerSupport[[#This Row],[Date of Purchase]])</f>
        <v>3</v>
      </c>
      <c r="V1758" t="str">
        <f>TEXT('Working data'!G1758,"mmmm")</f>
        <v>March</v>
      </c>
      <c r="W1758">
        <f>YEAR(CustomerSupport[[#This Row],[Date of Purchase]])</f>
        <v>2020</v>
      </c>
      <c r="X1758" t="str">
        <f t="shared" si="27"/>
        <v/>
      </c>
    </row>
    <row r="1759" spans="1:24" ht="14.25" customHeight="1" x14ac:dyDescent="0.4">
      <c r="A1759">
        <v>1758</v>
      </c>
      <c r="B1759" t="s">
        <v>5843</v>
      </c>
      <c r="C1759" t="s">
        <v>5844</v>
      </c>
      <c r="D1759">
        <v>41</v>
      </c>
      <c r="E1759" t="s">
        <v>58</v>
      </c>
      <c r="F1759" t="s">
        <v>249</v>
      </c>
      <c r="G1759" s="1">
        <v>44326</v>
      </c>
      <c r="H1759" t="s">
        <v>45</v>
      </c>
      <c r="I1759" t="s">
        <v>60</v>
      </c>
      <c r="J1759" t="s">
        <v>5845</v>
      </c>
      <c r="K1759" t="s">
        <v>62</v>
      </c>
      <c r="M1759" t="s">
        <v>41</v>
      </c>
      <c r="N1759" t="s">
        <v>33</v>
      </c>
      <c r="R1759">
        <v>1758</v>
      </c>
      <c r="S1759" t="str">
        <f>PROPER(CustomerSupport[[#This Row],[Resolution]])</f>
        <v/>
      </c>
      <c r="T1759" t="str">
        <f>TRIM(CustomerSupport[[#This Row],[Customer Name]])</f>
        <v>Diana Ortiz</v>
      </c>
      <c r="U1759">
        <f>MONTH(CustomerSupport[[#This Row],[Date of Purchase]])</f>
        <v>5</v>
      </c>
      <c r="V1759" t="str">
        <f>TEXT('Working data'!G1759,"mmmm")</f>
        <v>May</v>
      </c>
      <c r="W1759">
        <f>YEAR(CustomerSupport[[#This Row],[Date of Purchase]])</f>
        <v>2021</v>
      </c>
      <c r="X1759" t="str">
        <f t="shared" si="27"/>
        <v/>
      </c>
    </row>
    <row r="1760" spans="1:24" ht="14.25" customHeight="1" x14ac:dyDescent="0.4">
      <c r="A1760">
        <v>1759</v>
      </c>
      <c r="B1760" t="s">
        <v>5846</v>
      </c>
      <c r="C1760" t="s">
        <v>5847</v>
      </c>
      <c r="D1760">
        <v>69</v>
      </c>
      <c r="E1760" t="s">
        <v>19</v>
      </c>
      <c r="F1760" t="s">
        <v>44</v>
      </c>
      <c r="G1760" s="1">
        <v>44464</v>
      </c>
      <c r="H1760" t="s">
        <v>67</v>
      </c>
      <c r="I1760" t="s">
        <v>22</v>
      </c>
      <c r="J1760" s="2" t="s">
        <v>5848</v>
      </c>
      <c r="K1760" t="s">
        <v>62</v>
      </c>
      <c r="M1760" t="s">
        <v>143</v>
      </c>
      <c r="N1760" t="s">
        <v>33</v>
      </c>
      <c r="R1760">
        <v>1759</v>
      </c>
      <c r="S1760" t="str">
        <f>PROPER(CustomerSupport[[#This Row],[Resolution]])</f>
        <v/>
      </c>
      <c r="T1760" t="str">
        <f>TRIM(CustomerSupport[[#This Row],[Customer Name]])</f>
        <v>Edward French</v>
      </c>
      <c r="U1760">
        <f>MONTH(CustomerSupport[[#This Row],[Date of Purchase]])</f>
        <v>9</v>
      </c>
      <c r="V1760" t="str">
        <f>TEXT('Working data'!G1760,"mmmm")</f>
        <v>September</v>
      </c>
      <c r="W1760">
        <f>YEAR(CustomerSupport[[#This Row],[Date of Purchase]])</f>
        <v>2021</v>
      </c>
      <c r="X1760" t="str">
        <f t="shared" si="27"/>
        <v/>
      </c>
    </row>
    <row r="1761" spans="1:24" ht="14.25" customHeight="1" x14ac:dyDescent="0.4">
      <c r="A1761">
        <v>1760</v>
      </c>
      <c r="B1761" t="s">
        <v>5849</v>
      </c>
      <c r="C1761" t="s">
        <v>5850</v>
      </c>
      <c r="D1761">
        <v>32</v>
      </c>
      <c r="E1761" t="s">
        <v>58</v>
      </c>
      <c r="F1761" t="s">
        <v>339</v>
      </c>
      <c r="G1761" s="1">
        <v>44491</v>
      </c>
      <c r="H1761" t="s">
        <v>59</v>
      </c>
      <c r="I1761" t="s">
        <v>72</v>
      </c>
      <c r="J1761" t="s">
        <v>5851</v>
      </c>
      <c r="K1761" t="s">
        <v>24</v>
      </c>
      <c r="M1761" t="s">
        <v>41</v>
      </c>
      <c r="N1761" t="s">
        <v>33</v>
      </c>
      <c r="O1761" s="3">
        <v>45078.686064814814</v>
      </c>
      <c r="R1761">
        <v>1760</v>
      </c>
      <c r="S1761" t="str">
        <f>PROPER(CustomerSupport[[#This Row],[Resolution]])</f>
        <v/>
      </c>
      <c r="T1761" t="str">
        <f>TRIM(CustomerSupport[[#This Row],[Customer Name]])</f>
        <v>Taylor Taylor</v>
      </c>
      <c r="U1761">
        <f>MONTH(CustomerSupport[[#This Row],[Date of Purchase]])</f>
        <v>10</v>
      </c>
      <c r="V1761" t="str">
        <f>TEXT('Working data'!G1761,"mmmm")</f>
        <v>October</v>
      </c>
      <c r="W1761">
        <f>YEAR(CustomerSupport[[#This Row],[Date of Purchase]])</f>
        <v>2021</v>
      </c>
      <c r="X1761" t="str">
        <f t="shared" si="27"/>
        <v/>
      </c>
    </row>
    <row r="1762" spans="1:24" ht="14.25" customHeight="1" x14ac:dyDescent="0.4">
      <c r="A1762">
        <v>1761</v>
      </c>
      <c r="B1762" t="s">
        <v>5852</v>
      </c>
      <c r="C1762" t="s">
        <v>5853</v>
      </c>
      <c r="D1762">
        <v>29</v>
      </c>
      <c r="E1762" t="s">
        <v>19</v>
      </c>
      <c r="F1762" t="s">
        <v>281</v>
      </c>
      <c r="G1762" s="1">
        <v>44086</v>
      </c>
      <c r="H1762" t="s">
        <v>66</v>
      </c>
      <c r="I1762" t="s">
        <v>46</v>
      </c>
      <c r="J1762" s="2" t="s">
        <v>5854</v>
      </c>
      <c r="K1762" t="s">
        <v>62</v>
      </c>
      <c r="M1762" t="s">
        <v>41</v>
      </c>
      <c r="N1762" t="s">
        <v>26</v>
      </c>
      <c r="R1762">
        <v>1761</v>
      </c>
      <c r="S1762" t="str">
        <f>PROPER(CustomerSupport[[#This Row],[Resolution]])</f>
        <v/>
      </c>
      <c r="T1762" t="str">
        <f>TRIM(CustomerSupport[[#This Row],[Customer Name]])</f>
        <v>Joshua Gibson</v>
      </c>
      <c r="U1762">
        <f>MONTH(CustomerSupport[[#This Row],[Date of Purchase]])</f>
        <v>9</v>
      </c>
      <c r="V1762" t="str">
        <f>TEXT('Working data'!G1762,"mmmm")</f>
        <v>September</v>
      </c>
      <c r="W1762">
        <f>YEAR(CustomerSupport[[#This Row],[Date of Purchase]])</f>
        <v>2020</v>
      </c>
      <c r="X1762" t="str">
        <f t="shared" si="27"/>
        <v/>
      </c>
    </row>
    <row r="1763" spans="1:24" ht="14.25" customHeight="1" x14ac:dyDescent="0.4">
      <c r="A1763">
        <v>1762</v>
      </c>
      <c r="B1763" t="s">
        <v>5855</v>
      </c>
      <c r="C1763" t="s">
        <v>5856</v>
      </c>
      <c r="D1763">
        <v>50</v>
      </c>
      <c r="E1763" t="s">
        <v>58</v>
      </c>
      <c r="F1763" t="s">
        <v>431</v>
      </c>
      <c r="G1763" s="1">
        <v>43992</v>
      </c>
      <c r="H1763" t="s">
        <v>66</v>
      </c>
      <c r="I1763" t="s">
        <v>77</v>
      </c>
      <c r="J1763" s="2" t="s">
        <v>5857</v>
      </c>
      <c r="K1763" t="s">
        <v>39</v>
      </c>
      <c r="L1763" t="s">
        <v>5858</v>
      </c>
      <c r="M1763" t="s">
        <v>143</v>
      </c>
      <c r="N1763" t="s">
        <v>26</v>
      </c>
      <c r="O1763" s="3">
        <v>45078.722222222219</v>
      </c>
      <c r="P1763" s="3">
        <v>45078.520833333336</v>
      </c>
      <c r="Q1763">
        <v>5</v>
      </c>
      <c r="R1763">
        <v>1762</v>
      </c>
      <c r="S1763" t="str">
        <f>PROPER(CustomerSupport[[#This Row],[Resolution]])</f>
        <v>Few Against Their Herself Pressure West.</v>
      </c>
      <c r="T1763" t="str">
        <f>TRIM(CustomerSupport[[#This Row],[Customer Name]])</f>
        <v>Melinda Atkins</v>
      </c>
      <c r="U1763">
        <f>MONTH(CustomerSupport[[#This Row],[Date of Purchase]])</f>
        <v>6</v>
      </c>
      <c r="V1763" t="str">
        <f>TEXT('Working data'!G1763,"mmmm")</f>
        <v>June</v>
      </c>
      <c r="W1763">
        <f>YEAR(CustomerSupport[[#This Row],[Date of Purchase]])</f>
        <v>2020</v>
      </c>
      <c r="X1763">
        <f t="shared" si="27"/>
        <v>-4.8333333331975155</v>
      </c>
    </row>
    <row r="1764" spans="1:24" ht="14.25" customHeight="1" x14ac:dyDescent="0.4">
      <c r="A1764">
        <v>1763</v>
      </c>
      <c r="B1764" t="s">
        <v>5859</v>
      </c>
      <c r="C1764" t="s">
        <v>5860</v>
      </c>
      <c r="D1764">
        <v>52</v>
      </c>
      <c r="E1764" t="s">
        <v>58</v>
      </c>
      <c r="F1764" t="s">
        <v>339</v>
      </c>
      <c r="G1764" s="1">
        <v>44301</v>
      </c>
      <c r="H1764" t="s">
        <v>67</v>
      </c>
      <c r="I1764" t="s">
        <v>99</v>
      </c>
      <c r="J1764" t="s">
        <v>5861</v>
      </c>
      <c r="K1764" t="s">
        <v>24</v>
      </c>
      <c r="M1764" t="s">
        <v>143</v>
      </c>
      <c r="N1764" t="s">
        <v>26</v>
      </c>
      <c r="O1764" s="3">
        <v>45078.745150462964</v>
      </c>
      <c r="R1764">
        <v>1763</v>
      </c>
      <c r="S1764" t="str">
        <f>PROPER(CustomerSupport[[#This Row],[Resolution]])</f>
        <v/>
      </c>
      <c r="T1764" t="str">
        <f>TRIM(CustomerSupport[[#This Row],[Customer Name]])</f>
        <v>Peter Flowers</v>
      </c>
      <c r="U1764">
        <f>MONTH(CustomerSupport[[#This Row],[Date of Purchase]])</f>
        <v>4</v>
      </c>
      <c r="V1764" t="str">
        <f>TEXT('Working data'!G1764,"mmmm")</f>
        <v>April</v>
      </c>
      <c r="W1764">
        <f>YEAR(CustomerSupport[[#This Row],[Date of Purchase]])</f>
        <v>2021</v>
      </c>
      <c r="X1764" t="str">
        <f t="shared" si="27"/>
        <v/>
      </c>
    </row>
    <row r="1765" spans="1:24" ht="14.25" customHeight="1" x14ac:dyDescent="0.4">
      <c r="A1765">
        <v>1764</v>
      </c>
      <c r="B1765" t="s">
        <v>5862</v>
      </c>
      <c r="C1765" t="s">
        <v>5863</v>
      </c>
      <c r="D1765">
        <v>28</v>
      </c>
      <c r="E1765" t="s">
        <v>58</v>
      </c>
      <c r="F1765" t="s">
        <v>125</v>
      </c>
      <c r="G1765" s="1">
        <v>44402</v>
      </c>
      <c r="H1765" t="s">
        <v>59</v>
      </c>
      <c r="I1765" t="s">
        <v>113</v>
      </c>
      <c r="J1765" s="2" t="s">
        <v>5864</v>
      </c>
      <c r="K1765" t="s">
        <v>24</v>
      </c>
      <c r="M1765" t="s">
        <v>25</v>
      </c>
      <c r="N1765" t="s">
        <v>83</v>
      </c>
      <c r="O1765" s="3">
        <v>45078.464606481481</v>
      </c>
      <c r="R1765">
        <v>1764</v>
      </c>
      <c r="S1765" t="str">
        <f>PROPER(CustomerSupport[[#This Row],[Resolution]])</f>
        <v/>
      </c>
      <c r="T1765" t="str">
        <f>TRIM(CustomerSupport[[#This Row],[Customer Name]])</f>
        <v>Valerie Larsen</v>
      </c>
      <c r="U1765">
        <f>MONTH(CustomerSupport[[#This Row],[Date of Purchase]])</f>
        <v>7</v>
      </c>
      <c r="V1765" t="str">
        <f>TEXT('Working data'!G1765,"mmmm")</f>
        <v>July</v>
      </c>
      <c r="W1765">
        <f>YEAR(CustomerSupport[[#This Row],[Date of Purchase]])</f>
        <v>2021</v>
      </c>
      <c r="X1765" t="str">
        <f t="shared" si="27"/>
        <v/>
      </c>
    </row>
    <row r="1766" spans="1:24" ht="14.25" customHeight="1" x14ac:dyDescent="0.4">
      <c r="A1766">
        <v>1765</v>
      </c>
      <c r="B1766" t="s">
        <v>5865</v>
      </c>
      <c r="C1766" t="s">
        <v>5866</v>
      </c>
      <c r="D1766">
        <v>40</v>
      </c>
      <c r="E1766" t="s">
        <v>29</v>
      </c>
      <c r="F1766" t="s">
        <v>92</v>
      </c>
      <c r="G1766" s="1">
        <v>44248</v>
      </c>
      <c r="H1766" t="s">
        <v>67</v>
      </c>
      <c r="I1766" t="s">
        <v>31</v>
      </c>
      <c r="J1766" s="2" t="s">
        <v>5867</v>
      </c>
      <c r="K1766" t="s">
        <v>39</v>
      </c>
      <c r="L1766" t="s">
        <v>5868</v>
      </c>
      <c r="M1766" t="s">
        <v>41</v>
      </c>
      <c r="N1766" t="s">
        <v>33</v>
      </c>
      <c r="O1766" s="3">
        <v>45078.059756944444</v>
      </c>
      <c r="P1766" s="3">
        <v>45078.924340277779</v>
      </c>
      <c r="Q1766">
        <v>2</v>
      </c>
      <c r="R1766">
        <v>1765</v>
      </c>
      <c r="S1766" t="str">
        <f>PROPER(CustomerSupport[[#This Row],[Resolution]])</f>
        <v>Quite Article Doctor Hair Should Fine Boy.</v>
      </c>
      <c r="T1766" t="str">
        <f>TRIM(CustomerSupport[[#This Row],[Customer Name]])</f>
        <v>Erica Scott DVM</v>
      </c>
      <c r="U1766">
        <f>MONTH(CustomerSupport[[#This Row],[Date of Purchase]])</f>
        <v>2</v>
      </c>
      <c r="V1766" t="str">
        <f>TEXT('Working data'!G1766,"mmmm")</f>
        <v>February</v>
      </c>
      <c r="W1766">
        <f>YEAR(CustomerSupport[[#This Row],[Date of Purchase]])</f>
        <v>2021</v>
      </c>
      <c r="X1766">
        <f t="shared" si="27"/>
        <v>20.750000000058208</v>
      </c>
    </row>
    <row r="1767" spans="1:24" ht="14.25" customHeight="1" x14ac:dyDescent="0.4">
      <c r="A1767">
        <v>1766</v>
      </c>
      <c r="B1767" t="s">
        <v>5869</v>
      </c>
      <c r="C1767" t="s">
        <v>5870</v>
      </c>
      <c r="D1767">
        <v>23</v>
      </c>
      <c r="E1767" t="s">
        <v>19</v>
      </c>
      <c r="F1767" t="s">
        <v>71</v>
      </c>
      <c r="G1767" s="1">
        <v>44275</v>
      </c>
      <c r="H1767" t="s">
        <v>67</v>
      </c>
      <c r="I1767" t="s">
        <v>46</v>
      </c>
      <c r="J1767" t="s">
        <v>5871</v>
      </c>
      <c r="K1767" t="s">
        <v>39</v>
      </c>
      <c r="L1767" t="s">
        <v>5872</v>
      </c>
      <c r="M1767" t="s">
        <v>89</v>
      </c>
      <c r="N1767" t="s">
        <v>55</v>
      </c>
      <c r="O1767" s="3">
        <v>45078.783379629633</v>
      </c>
      <c r="P1767" s="3">
        <v>45078.24726851852</v>
      </c>
      <c r="Q1767">
        <v>5</v>
      </c>
      <c r="R1767">
        <v>1766</v>
      </c>
      <c r="S1767" t="str">
        <f>PROPER(CustomerSupport[[#This Row],[Resolution]])</f>
        <v>Trip Policy Let Interview.</v>
      </c>
      <c r="T1767" t="str">
        <f>TRIM(CustomerSupport[[#This Row],[Customer Name]])</f>
        <v>Amber Erickson</v>
      </c>
      <c r="U1767">
        <f>MONTH(CustomerSupport[[#This Row],[Date of Purchase]])</f>
        <v>3</v>
      </c>
      <c r="V1767" t="str">
        <f>TEXT('Working data'!G1767,"mmmm")</f>
        <v>March</v>
      </c>
      <c r="W1767">
        <f>YEAR(CustomerSupport[[#This Row],[Date of Purchase]])</f>
        <v>2021</v>
      </c>
      <c r="X1767">
        <f t="shared" si="27"/>
        <v>-12.866666666697711</v>
      </c>
    </row>
    <row r="1768" spans="1:24" ht="14.25" customHeight="1" x14ac:dyDescent="0.4">
      <c r="A1768">
        <v>1767</v>
      </c>
      <c r="B1768" t="s">
        <v>5873</v>
      </c>
      <c r="C1768" t="s">
        <v>5874</v>
      </c>
      <c r="D1768">
        <v>61</v>
      </c>
      <c r="E1768" t="s">
        <v>19</v>
      </c>
      <c r="F1768" t="s">
        <v>202</v>
      </c>
      <c r="G1768" s="1">
        <v>44028</v>
      </c>
      <c r="H1768" t="s">
        <v>59</v>
      </c>
      <c r="I1768" t="s">
        <v>37</v>
      </c>
      <c r="J1768" s="2" t="s">
        <v>5875</v>
      </c>
      <c r="K1768" t="s">
        <v>24</v>
      </c>
      <c r="M1768" t="s">
        <v>89</v>
      </c>
      <c r="N1768" t="s">
        <v>26</v>
      </c>
      <c r="O1768" s="3">
        <v>45078.920208333337</v>
      </c>
      <c r="R1768">
        <v>1767</v>
      </c>
      <c r="S1768" t="str">
        <f>PROPER(CustomerSupport[[#This Row],[Resolution]])</f>
        <v/>
      </c>
      <c r="T1768" t="str">
        <f>TRIM(CustomerSupport[[#This Row],[Customer Name]])</f>
        <v>Michael Wright</v>
      </c>
      <c r="U1768">
        <f>MONTH(CustomerSupport[[#This Row],[Date of Purchase]])</f>
        <v>7</v>
      </c>
      <c r="V1768" t="str">
        <f>TEXT('Working data'!G1768,"mmmm")</f>
        <v>July</v>
      </c>
      <c r="W1768">
        <f>YEAR(CustomerSupport[[#This Row],[Date of Purchase]])</f>
        <v>2020</v>
      </c>
      <c r="X1768" t="str">
        <f t="shared" si="27"/>
        <v/>
      </c>
    </row>
    <row r="1769" spans="1:24" ht="14.25" customHeight="1" x14ac:dyDescent="0.4">
      <c r="A1769">
        <v>1768</v>
      </c>
      <c r="B1769" t="s">
        <v>5876</v>
      </c>
      <c r="C1769" t="s">
        <v>5877</v>
      </c>
      <c r="D1769">
        <v>57</v>
      </c>
      <c r="E1769" t="s">
        <v>29</v>
      </c>
      <c r="F1769" t="s">
        <v>86</v>
      </c>
      <c r="G1769" s="1">
        <v>44188</v>
      </c>
      <c r="H1769" t="s">
        <v>67</v>
      </c>
      <c r="I1769" t="s">
        <v>60</v>
      </c>
      <c r="J1769" s="2" t="s">
        <v>5878</v>
      </c>
      <c r="K1769" t="s">
        <v>39</v>
      </c>
      <c r="L1769" t="s">
        <v>5879</v>
      </c>
      <c r="M1769" t="s">
        <v>41</v>
      </c>
      <c r="N1769" t="s">
        <v>33</v>
      </c>
      <c r="O1769" s="3">
        <v>45078.503564814811</v>
      </c>
      <c r="P1769" s="3">
        <v>45078.83898148148</v>
      </c>
      <c r="Q1769">
        <v>4</v>
      </c>
      <c r="R1769">
        <v>1768</v>
      </c>
      <c r="S1769" t="str">
        <f>PROPER(CustomerSupport[[#This Row],[Resolution]])</f>
        <v>North Evening Shoulder Card Protect Loss Her Challenge.</v>
      </c>
      <c r="T1769" t="str">
        <f>TRIM(CustomerSupport[[#This Row],[Customer Name]])</f>
        <v>Patricia Rodgers</v>
      </c>
      <c r="U1769">
        <f>MONTH(CustomerSupport[[#This Row],[Date of Purchase]])</f>
        <v>12</v>
      </c>
      <c r="V1769" t="str">
        <f>TEXT('Working data'!G1769,"mmmm")</f>
        <v>December</v>
      </c>
      <c r="W1769">
        <f>YEAR(CustomerSupport[[#This Row],[Date of Purchase]])</f>
        <v>2020</v>
      </c>
      <c r="X1769">
        <f t="shared" si="27"/>
        <v>8.0500000000465661</v>
      </c>
    </row>
    <row r="1770" spans="1:24" ht="14.25" customHeight="1" x14ac:dyDescent="0.4">
      <c r="A1770">
        <v>1769</v>
      </c>
      <c r="B1770" t="s">
        <v>5880</v>
      </c>
      <c r="C1770" t="s">
        <v>5881</v>
      </c>
      <c r="D1770">
        <v>19</v>
      </c>
      <c r="E1770" t="s">
        <v>58</v>
      </c>
      <c r="F1770" t="s">
        <v>431</v>
      </c>
      <c r="G1770" s="1">
        <v>44523</v>
      </c>
      <c r="H1770" t="s">
        <v>45</v>
      </c>
      <c r="I1770" t="s">
        <v>59</v>
      </c>
      <c r="J1770" s="2" t="s">
        <v>5882</v>
      </c>
      <c r="K1770" t="s">
        <v>24</v>
      </c>
      <c r="M1770" t="s">
        <v>25</v>
      </c>
      <c r="N1770" t="s">
        <v>55</v>
      </c>
      <c r="O1770" s="3">
        <v>45078.035532407404</v>
      </c>
      <c r="R1770">
        <v>1769</v>
      </c>
      <c r="S1770" t="str">
        <f>PROPER(CustomerSupport[[#This Row],[Resolution]])</f>
        <v/>
      </c>
      <c r="T1770" t="str">
        <f>TRIM(CustomerSupport[[#This Row],[Customer Name]])</f>
        <v>Vanessa White</v>
      </c>
      <c r="U1770">
        <f>MONTH(CustomerSupport[[#This Row],[Date of Purchase]])</f>
        <v>11</v>
      </c>
      <c r="V1770" t="str">
        <f>TEXT('Working data'!G1770,"mmmm")</f>
        <v>November</v>
      </c>
      <c r="W1770">
        <f>YEAR(CustomerSupport[[#This Row],[Date of Purchase]])</f>
        <v>2021</v>
      </c>
      <c r="X1770" t="str">
        <f t="shared" si="27"/>
        <v/>
      </c>
    </row>
    <row r="1771" spans="1:24" ht="14.25" customHeight="1" x14ac:dyDescent="0.4">
      <c r="A1771">
        <v>1770</v>
      </c>
      <c r="B1771" t="s">
        <v>5883</v>
      </c>
      <c r="C1771" t="s">
        <v>5884</v>
      </c>
      <c r="D1771">
        <v>36</v>
      </c>
      <c r="E1771" t="s">
        <v>29</v>
      </c>
      <c r="F1771" t="s">
        <v>421</v>
      </c>
      <c r="G1771" s="1">
        <v>44308</v>
      </c>
      <c r="H1771" t="s">
        <v>66</v>
      </c>
      <c r="I1771" t="s">
        <v>22</v>
      </c>
      <c r="J1771" s="2" t="s">
        <v>5885</v>
      </c>
      <c r="K1771" t="s">
        <v>24</v>
      </c>
      <c r="M1771" t="s">
        <v>41</v>
      </c>
      <c r="N1771" t="s">
        <v>26</v>
      </c>
      <c r="O1771" s="3">
        <v>45078.427905092591</v>
      </c>
      <c r="R1771">
        <v>1770</v>
      </c>
      <c r="S1771" t="str">
        <f>PROPER(CustomerSupport[[#This Row],[Resolution]])</f>
        <v/>
      </c>
      <c r="T1771" t="str">
        <f>TRIM(CustomerSupport[[#This Row],[Customer Name]])</f>
        <v>Christine Perez</v>
      </c>
      <c r="U1771">
        <f>MONTH(CustomerSupport[[#This Row],[Date of Purchase]])</f>
        <v>4</v>
      </c>
      <c r="V1771" t="str">
        <f>TEXT('Working data'!G1771,"mmmm")</f>
        <v>April</v>
      </c>
      <c r="W1771">
        <f>YEAR(CustomerSupport[[#This Row],[Date of Purchase]])</f>
        <v>2021</v>
      </c>
      <c r="X1771" t="str">
        <f t="shared" si="27"/>
        <v/>
      </c>
    </row>
    <row r="1772" spans="1:24" ht="14.25" customHeight="1" x14ac:dyDescent="0.4">
      <c r="A1772">
        <v>1771</v>
      </c>
      <c r="B1772" t="s">
        <v>5886</v>
      </c>
      <c r="C1772" t="s">
        <v>5887</v>
      </c>
      <c r="D1772">
        <v>67</v>
      </c>
      <c r="E1772" t="s">
        <v>29</v>
      </c>
      <c r="F1772" t="s">
        <v>242</v>
      </c>
      <c r="G1772" s="1">
        <v>44098</v>
      </c>
      <c r="H1772" t="s">
        <v>66</v>
      </c>
      <c r="I1772" t="s">
        <v>67</v>
      </c>
      <c r="J1772" s="2" t="s">
        <v>5888</v>
      </c>
      <c r="K1772" t="s">
        <v>24</v>
      </c>
      <c r="M1772" t="s">
        <v>25</v>
      </c>
      <c r="N1772" t="s">
        <v>55</v>
      </c>
      <c r="O1772" s="3">
        <v>45077.965416666666</v>
      </c>
      <c r="R1772">
        <v>1771</v>
      </c>
      <c r="S1772" t="str">
        <f>PROPER(CustomerSupport[[#This Row],[Resolution]])</f>
        <v/>
      </c>
      <c r="T1772" t="str">
        <f>TRIM(CustomerSupport[[#This Row],[Customer Name]])</f>
        <v>Matthew Jimenez</v>
      </c>
      <c r="U1772">
        <f>MONTH(CustomerSupport[[#This Row],[Date of Purchase]])</f>
        <v>9</v>
      </c>
      <c r="V1772" t="str">
        <f>TEXT('Working data'!G1772,"mmmm")</f>
        <v>September</v>
      </c>
      <c r="W1772">
        <f>YEAR(CustomerSupport[[#This Row],[Date of Purchase]])</f>
        <v>2020</v>
      </c>
      <c r="X1772" t="str">
        <f t="shared" si="27"/>
        <v/>
      </c>
    </row>
    <row r="1773" spans="1:24" ht="14.25" customHeight="1" x14ac:dyDescent="0.4">
      <c r="A1773">
        <v>1772</v>
      </c>
      <c r="B1773" t="s">
        <v>5889</v>
      </c>
      <c r="C1773" t="s">
        <v>5890</v>
      </c>
      <c r="D1773">
        <v>41</v>
      </c>
      <c r="E1773" t="s">
        <v>19</v>
      </c>
      <c r="F1773" t="s">
        <v>161</v>
      </c>
      <c r="G1773" s="1">
        <v>44328</v>
      </c>
      <c r="H1773" t="s">
        <v>59</v>
      </c>
      <c r="I1773" t="s">
        <v>177</v>
      </c>
      <c r="J1773" s="2" t="s">
        <v>5891</v>
      </c>
      <c r="K1773" t="s">
        <v>62</v>
      </c>
      <c r="M1773" t="s">
        <v>25</v>
      </c>
      <c r="N1773" t="s">
        <v>33</v>
      </c>
      <c r="R1773">
        <v>1772</v>
      </c>
      <c r="S1773" t="str">
        <f>PROPER(CustomerSupport[[#This Row],[Resolution]])</f>
        <v/>
      </c>
      <c r="T1773" t="str">
        <f>TRIM(CustomerSupport[[#This Row],[Customer Name]])</f>
        <v>Justin Padilla</v>
      </c>
      <c r="U1773">
        <f>MONTH(CustomerSupport[[#This Row],[Date of Purchase]])</f>
        <v>5</v>
      </c>
      <c r="V1773" t="str">
        <f>TEXT('Working data'!G1773,"mmmm")</f>
        <v>May</v>
      </c>
      <c r="W1773">
        <f>YEAR(CustomerSupport[[#This Row],[Date of Purchase]])</f>
        <v>2021</v>
      </c>
      <c r="X1773" t="str">
        <f t="shared" si="27"/>
        <v/>
      </c>
    </row>
    <row r="1774" spans="1:24" ht="14.25" customHeight="1" x14ac:dyDescent="0.4">
      <c r="A1774">
        <v>1773</v>
      </c>
      <c r="B1774" t="s">
        <v>5892</v>
      </c>
      <c r="C1774" t="s">
        <v>5893</v>
      </c>
      <c r="D1774">
        <v>48</v>
      </c>
      <c r="E1774" t="s">
        <v>19</v>
      </c>
      <c r="F1774" t="s">
        <v>76</v>
      </c>
      <c r="G1774" s="1">
        <v>44056</v>
      </c>
      <c r="H1774" t="s">
        <v>66</v>
      </c>
      <c r="I1774" t="s">
        <v>31</v>
      </c>
      <c r="J1774" s="2" t="s">
        <v>5894</v>
      </c>
      <c r="K1774" t="s">
        <v>39</v>
      </c>
      <c r="L1774" t="s">
        <v>5895</v>
      </c>
      <c r="M1774" t="s">
        <v>41</v>
      </c>
      <c r="N1774" t="s">
        <v>83</v>
      </c>
      <c r="O1774" s="3">
        <v>45078.643935185188</v>
      </c>
      <c r="P1774" s="3">
        <v>45078.796018518522</v>
      </c>
      <c r="Q1774">
        <v>3</v>
      </c>
      <c r="R1774">
        <v>1773</v>
      </c>
      <c r="S1774" t="str">
        <f>PROPER(CustomerSupport[[#This Row],[Resolution]])</f>
        <v>We But Grow Fill Of Media.</v>
      </c>
      <c r="T1774" t="str">
        <f>TRIM(CustomerSupport[[#This Row],[Customer Name]])</f>
        <v>Elizabeth Palmer</v>
      </c>
      <c r="U1774">
        <f>MONTH(CustomerSupport[[#This Row],[Date of Purchase]])</f>
        <v>8</v>
      </c>
      <c r="V1774" t="str">
        <f>TEXT('Working data'!G1774,"mmmm")</f>
        <v>August</v>
      </c>
      <c r="W1774">
        <f>YEAR(CustomerSupport[[#This Row],[Date of Purchase]])</f>
        <v>2020</v>
      </c>
      <c r="X1774">
        <f t="shared" si="27"/>
        <v>3.6500000000232831</v>
      </c>
    </row>
    <row r="1775" spans="1:24" ht="14.25" customHeight="1" x14ac:dyDescent="0.4">
      <c r="A1775">
        <v>1774</v>
      </c>
      <c r="B1775" t="s">
        <v>5896</v>
      </c>
      <c r="C1775" t="s">
        <v>5897</v>
      </c>
      <c r="D1775">
        <v>28</v>
      </c>
      <c r="E1775" t="s">
        <v>58</v>
      </c>
      <c r="F1775" t="s">
        <v>339</v>
      </c>
      <c r="G1775" s="1">
        <v>44525</v>
      </c>
      <c r="H1775" t="s">
        <v>66</v>
      </c>
      <c r="I1775" t="s">
        <v>59</v>
      </c>
      <c r="J1775" s="2" t="s">
        <v>5898</v>
      </c>
      <c r="K1775" t="s">
        <v>62</v>
      </c>
      <c r="M1775" t="s">
        <v>89</v>
      </c>
      <c r="N1775" t="s">
        <v>33</v>
      </c>
      <c r="R1775">
        <v>1774</v>
      </c>
      <c r="S1775" t="str">
        <f>PROPER(CustomerSupport[[#This Row],[Resolution]])</f>
        <v/>
      </c>
      <c r="T1775" t="str">
        <f>TRIM(CustomerSupport[[#This Row],[Customer Name]])</f>
        <v>Darrell Harris</v>
      </c>
      <c r="U1775">
        <f>MONTH(CustomerSupport[[#This Row],[Date of Purchase]])</f>
        <v>11</v>
      </c>
      <c r="V1775" t="str">
        <f>TEXT('Working data'!G1775,"mmmm")</f>
        <v>November</v>
      </c>
      <c r="W1775">
        <f>YEAR(CustomerSupport[[#This Row],[Date of Purchase]])</f>
        <v>2021</v>
      </c>
      <c r="X1775" t="str">
        <f t="shared" si="27"/>
        <v/>
      </c>
    </row>
    <row r="1776" spans="1:24" ht="14.25" customHeight="1" x14ac:dyDescent="0.4">
      <c r="A1776">
        <v>1775</v>
      </c>
      <c r="B1776" t="s">
        <v>5899</v>
      </c>
      <c r="C1776" t="s">
        <v>5900</v>
      </c>
      <c r="D1776">
        <v>22</v>
      </c>
      <c r="E1776" t="s">
        <v>29</v>
      </c>
      <c r="F1776" t="s">
        <v>286</v>
      </c>
      <c r="G1776" s="1">
        <v>44201</v>
      </c>
      <c r="H1776" t="s">
        <v>59</v>
      </c>
      <c r="I1776" t="s">
        <v>67</v>
      </c>
      <c r="J1776" t="s">
        <v>5901</v>
      </c>
      <c r="K1776" t="s">
        <v>24</v>
      </c>
      <c r="M1776" t="s">
        <v>41</v>
      </c>
      <c r="N1776" t="s">
        <v>83</v>
      </c>
      <c r="O1776" s="3">
        <v>45078.812013888892</v>
      </c>
      <c r="R1776">
        <v>1775</v>
      </c>
      <c r="S1776" t="str">
        <f>PROPER(CustomerSupport[[#This Row],[Resolution]])</f>
        <v/>
      </c>
      <c r="T1776" t="str">
        <f>TRIM(CustomerSupport[[#This Row],[Customer Name]])</f>
        <v>Emily Wiley</v>
      </c>
      <c r="U1776">
        <f>MONTH(CustomerSupport[[#This Row],[Date of Purchase]])</f>
        <v>1</v>
      </c>
      <c r="V1776" t="str">
        <f>TEXT('Working data'!G1776,"mmmm")</f>
        <v>January</v>
      </c>
      <c r="W1776">
        <f>YEAR(CustomerSupport[[#This Row],[Date of Purchase]])</f>
        <v>2021</v>
      </c>
      <c r="X1776" t="str">
        <f t="shared" si="27"/>
        <v/>
      </c>
    </row>
    <row r="1777" spans="1:24" ht="14.25" customHeight="1" x14ac:dyDescent="0.4">
      <c r="A1777">
        <v>1776</v>
      </c>
      <c r="B1777" t="s">
        <v>5902</v>
      </c>
      <c r="C1777" t="s">
        <v>5903</v>
      </c>
      <c r="D1777">
        <v>30</v>
      </c>
      <c r="E1777" t="s">
        <v>19</v>
      </c>
      <c r="F1777" t="s">
        <v>421</v>
      </c>
      <c r="G1777" s="1">
        <v>44480</v>
      </c>
      <c r="H1777" t="s">
        <v>59</v>
      </c>
      <c r="I1777" t="s">
        <v>59</v>
      </c>
      <c r="J1777" s="2" t="s">
        <v>5904</v>
      </c>
      <c r="K1777" t="s">
        <v>62</v>
      </c>
      <c r="M1777" t="s">
        <v>89</v>
      </c>
      <c r="N1777" t="s">
        <v>26</v>
      </c>
      <c r="R1777">
        <v>1776</v>
      </c>
      <c r="S1777" t="str">
        <f>PROPER(CustomerSupport[[#This Row],[Resolution]])</f>
        <v/>
      </c>
      <c r="T1777" t="str">
        <f>TRIM(CustomerSupport[[#This Row],[Customer Name]])</f>
        <v>Sally Zuniga</v>
      </c>
      <c r="U1777">
        <f>MONTH(CustomerSupport[[#This Row],[Date of Purchase]])</f>
        <v>10</v>
      </c>
      <c r="V1777" t="str">
        <f>TEXT('Working data'!G1777,"mmmm")</f>
        <v>October</v>
      </c>
      <c r="W1777">
        <f>YEAR(CustomerSupport[[#This Row],[Date of Purchase]])</f>
        <v>2021</v>
      </c>
      <c r="X1777" t="str">
        <f t="shared" si="27"/>
        <v/>
      </c>
    </row>
    <row r="1778" spans="1:24" ht="14.25" customHeight="1" x14ac:dyDescent="0.4">
      <c r="A1778">
        <v>1777</v>
      </c>
      <c r="B1778" t="s">
        <v>5905</v>
      </c>
      <c r="C1778" t="s">
        <v>5906</v>
      </c>
      <c r="D1778">
        <v>31</v>
      </c>
      <c r="E1778" t="s">
        <v>58</v>
      </c>
      <c r="F1778" t="s">
        <v>383</v>
      </c>
      <c r="G1778" s="1">
        <v>43870</v>
      </c>
      <c r="H1778" t="s">
        <v>67</v>
      </c>
      <c r="I1778" t="s">
        <v>46</v>
      </c>
      <c r="J1778" s="2" t="s">
        <v>5907</v>
      </c>
      <c r="K1778" t="s">
        <v>24</v>
      </c>
      <c r="M1778" t="s">
        <v>89</v>
      </c>
      <c r="N1778" t="s">
        <v>26</v>
      </c>
      <c r="O1778" s="3">
        <v>45078.334270833337</v>
      </c>
      <c r="R1778">
        <v>1777</v>
      </c>
      <c r="S1778" t="str">
        <f>PROPER(CustomerSupport[[#This Row],[Resolution]])</f>
        <v/>
      </c>
      <c r="T1778" t="str">
        <f>TRIM(CustomerSupport[[#This Row],[Customer Name]])</f>
        <v>David Bray</v>
      </c>
      <c r="U1778">
        <f>MONTH(CustomerSupport[[#This Row],[Date of Purchase]])</f>
        <v>2</v>
      </c>
      <c r="V1778" t="str">
        <f>TEXT('Working data'!G1778,"mmmm")</f>
        <v>February</v>
      </c>
      <c r="W1778">
        <f>YEAR(CustomerSupport[[#This Row],[Date of Purchase]])</f>
        <v>2020</v>
      </c>
      <c r="X1778" t="str">
        <f t="shared" si="27"/>
        <v/>
      </c>
    </row>
    <row r="1779" spans="1:24" ht="14.25" customHeight="1" x14ac:dyDescent="0.4">
      <c r="A1779">
        <v>1778</v>
      </c>
      <c r="B1779" t="s">
        <v>5908</v>
      </c>
      <c r="C1779" t="s">
        <v>5909</v>
      </c>
      <c r="D1779">
        <v>26</v>
      </c>
      <c r="E1779" t="s">
        <v>58</v>
      </c>
      <c r="F1779" t="s">
        <v>383</v>
      </c>
      <c r="G1779" s="1">
        <v>43973</v>
      </c>
      <c r="H1779" t="s">
        <v>67</v>
      </c>
      <c r="I1779" t="s">
        <v>93</v>
      </c>
      <c r="J1779" s="2" t="s">
        <v>5910</v>
      </c>
      <c r="K1779" t="s">
        <v>62</v>
      </c>
      <c r="M1779" t="s">
        <v>89</v>
      </c>
      <c r="N1779" t="s">
        <v>26</v>
      </c>
      <c r="R1779">
        <v>1778</v>
      </c>
      <c r="S1779" t="str">
        <f>PROPER(CustomerSupport[[#This Row],[Resolution]])</f>
        <v/>
      </c>
      <c r="T1779" t="str">
        <f>TRIM(CustomerSupport[[#This Row],[Customer Name]])</f>
        <v>Jennifer Cox</v>
      </c>
      <c r="U1779">
        <f>MONTH(CustomerSupport[[#This Row],[Date of Purchase]])</f>
        <v>5</v>
      </c>
      <c r="V1779" t="str">
        <f>TEXT('Working data'!G1779,"mmmm")</f>
        <v>May</v>
      </c>
      <c r="W1779">
        <f>YEAR(CustomerSupport[[#This Row],[Date of Purchase]])</f>
        <v>2020</v>
      </c>
      <c r="X1779" t="str">
        <f t="shared" si="27"/>
        <v/>
      </c>
    </row>
    <row r="1780" spans="1:24" ht="14.25" customHeight="1" x14ac:dyDescent="0.4">
      <c r="A1780">
        <v>1779</v>
      </c>
      <c r="B1780" t="s">
        <v>5911</v>
      </c>
      <c r="C1780" t="s">
        <v>5912</v>
      </c>
      <c r="D1780">
        <v>35</v>
      </c>
      <c r="E1780" t="s">
        <v>58</v>
      </c>
      <c r="F1780" t="s">
        <v>339</v>
      </c>
      <c r="G1780" s="1">
        <v>43994</v>
      </c>
      <c r="H1780" t="s">
        <v>21</v>
      </c>
      <c r="I1780" t="s">
        <v>22</v>
      </c>
      <c r="J1780" t="s">
        <v>5913</v>
      </c>
      <c r="K1780" t="s">
        <v>39</v>
      </c>
      <c r="L1780" t="s">
        <v>5914</v>
      </c>
      <c r="M1780" t="s">
        <v>89</v>
      </c>
      <c r="N1780" t="s">
        <v>33</v>
      </c>
      <c r="O1780" s="3">
        <v>45078.027361111112</v>
      </c>
      <c r="P1780" s="3">
        <v>45078.423194444447</v>
      </c>
      <c r="Q1780">
        <v>3</v>
      </c>
      <c r="R1780">
        <v>1779</v>
      </c>
      <c r="S1780" t="str">
        <f>PROPER(CustomerSupport[[#This Row],[Resolution]])</f>
        <v>Minute First Minute Education Work Know.</v>
      </c>
      <c r="T1780" t="str">
        <f>TRIM(CustomerSupport[[#This Row],[Customer Name]])</f>
        <v>Christopher Neal</v>
      </c>
      <c r="U1780">
        <f>MONTH(CustomerSupport[[#This Row],[Date of Purchase]])</f>
        <v>6</v>
      </c>
      <c r="V1780" t="str">
        <f>TEXT('Working data'!G1780,"mmmm")</f>
        <v>June</v>
      </c>
      <c r="W1780">
        <f>YEAR(CustomerSupport[[#This Row],[Date of Purchase]])</f>
        <v>2020</v>
      </c>
      <c r="X1780">
        <f t="shared" si="27"/>
        <v>9.5000000000582077</v>
      </c>
    </row>
    <row r="1781" spans="1:24" ht="14.25" customHeight="1" x14ac:dyDescent="0.4">
      <c r="A1781">
        <v>1780</v>
      </c>
      <c r="B1781" t="s">
        <v>5915</v>
      </c>
      <c r="C1781" t="s">
        <v>5916</v>
      </c>
      <c r="D1781">
        <v>61</v>
      </c>
      <c r="E1781" t="s">
        <v>19</v>
      </c>
      <c r="F1781" t="s">
        <v>286</v>
      </c>
      <c r="G1781" s="1">
        <v>44084</v>
      </c>
      <c r="H1781" t="s">
        <v>21</v>
      </c>
      <c r="I1781" t="s">
        <v>113</v>
      </c>
      <c r="J1781" s="2" t="s">
        <v>5917</v>
      </c>
      <c r="K1781" t="s">
        <v>24</v>
      </c>
      <c r="M1781" t="s">
        <v>25</v>
      </c>
      <c r="N1781" t="s">
        <v>33</v>
      </c>
      <c r="O1781" s="3">
        <v>45078.265567129631</v>
      </c>
      <c r="R1781">
        <v>1780</v>
      </c>
      <c r="S1781" t="str">
        <f>PROPER(CustomerSupport[[#This Row],[Resolution]])</f>
        <v/>
      </c>
      <c r="T1781" t="str">
        <f>TRIM(CustomerSupport[[#This Row],[Customer Name]])</f>
        <v>Roberta Cunningham</v>
      </c>
      <c r="U1781">
        <f>MONTH(CustomerSupport[[#This Row],[Date of Purchase]])</f>
        <v>9</v>
      </c>
      <c r="V1781" t="str">
        <f>TEXT('Working data'!G1781,"mmmm")</f>
        <v>September</v>
      </c>
      <c r="W1781">
        <f>YEAR(CustomerSupport[[#This Row],[Date of Purchase]])</f>
        <v>2020</v>
      </c>
      <c r="X1781" t="str">
        <f t="shared" si="27"/>
        <v/>
      </c>
    </row>
    <row r="1782" spans="1:24" ht="14.25" customHeight="1" x14ac:dyDescent="0.4">
      <c r="A1782">
        <v>1781</v>
      </c>
      <c r="B1782" t="s">
        <v>5918</v>
      </c>
      <c r="C1782" t="s">
        <v>5919</v>
      </c>
      <c r="D1782">
        <v>19</v>
      </c>
      <c r="E1782" t="s">
        <v>29</v>
      </c>
      <c r="F1782" t="s">
        <v>157</v>
      </c>
      <c r="G1782" s="1">
        <v>44080</v>
      </c>
      <c r="H1782" t="s">
        <v>59</v>
      </c>
      <c r="I1782" t="s">
        <v>141</v>
      </c>
      <c r="J1782" s="2" t="s">
        <v>5920</v>
      </c>
      <c r="K1782" t="s">
        <v>24</v>
      </c>
      <c r="M1782" t="s">
        <v>41</v>
      </c>
      <c r="N1782" t="s">
        <v>55</v>
      </c>
      <c r="O1782" s="3">
        <v>45078.623923611114</v>
      </c>
      <c r="R1782">
        <v>1781</v>
      </c>
      <c r="S1782" t="str">
        <f>PROPER(CustomerSupport[[#This Row],[Resolution]])</f>
        <v/>
      </c>
      <c r="T1782" t="str">
        <f>TRIM(CustomerSupport[[#This Row],[Customer Name]])</f>
        <v>Samuel Morgan</v>
      </c>
      <c r="U1782">
        <f>MONTH(CustomerSupport[[#This Row],[Date of Purchase]])</f>
        <v>9</v>
      </c>
      <c r="V1782" t="str">
        <f>TEXT('Working data'!G1782,"mmmm")</f>
        <v>September</v>
      </c>
      <c r="W1782">
        <f>YEAR(CustomerSupport[[#This Row],[Date of Purchase]])</f>
        <v>2020</v>
      </c>
      <c r="X1782" t="str">
        <f t="shared" si="27"/>
        <v/>
      </c>
    </row>
    <row r="1783" spans="1:24" ht="14.25" customHeight="1" x14ac:dyDescent="0.4">
      <c r="A1783">
        <v>1782</v>
      </c>
      <c r="B1783" t="s">
        <v>5921</v>
      </c>
      <c r="C1783" t="s">
        <v>5922</v>
      </c>
      <c r="D1783">
        <v>45</v>
      </c>
      <c r="E1783" t="s">
        <v>29</v>
      </c>
      <c r="F1783" t="s">
        <v>485</v>
      </c>
      <c r="G1783" s="1">
        <v>43977</v>
      </c>
      <c r="H1783" t="s">
        <v>67</v>
      </c>
      <c r="I1783" t="s">
        <v>37</v>
      </c>
      <c r="J1783" t="s">
        <v>5923</v>
      </c>
      <c r="K1783" t="s">
        <v>39</v>
      </c>
      <c r="L1783" t="s">
        <v>5924</v>
      </c>
      <c r="M1783" t="s">
        <v>89</v>
      </c>
      <c r="N1783" t="s">
        <v>26</v>
      </c>
      <c r="O1783" s="3">
        <v>45078.208657407406</v>
      </c>
      <c r="P1783" s="3">
        <v>45078.780185185184</v>
      </c>
      <c r="Q1783">
        <v>3</v>
      </c>
      <c r="R1783">
        <v>1782</v>
      </c>
      <c r="S1783" t="str">
        <f>PROPER(CustomerSupport[[#This Row],[Resolution]])</f>
        <v>Thus Current Side Try West.</v>
      </c>
      <c r="T1783" t="str">
        <f>TRIM(CustomerSupport[[#This Row],[Customer Name]])</f>
        <v>April Turner</v>
      </c>
      <c r="U1783">
        <f>MONTH(CustomerSupport[[#This Row],[Date of Purchase]])</f>
        <v>5</v>
      </c>
      <c r="V1783" t="str">
        <f>TEXT('Working data'!G1783,"mmmm")</f>
        <v>May</v>
      </c>
      <c r="W1783">
        <f>YEAR(CustomerSupport[[#This Row],[Date of Purchase]])</f>
        <v>2020</v>
      </c>
      <c r="X1783">
        <f t="shared" si="27"/>
        <v>13.716666666674428</v>
      </c>
    </row>
    <row r="1784" spans="1:24" ht="14.25" customHeight="1" x14ac:dyDescent="0.4">
      <c r="A1784">
        <v>1783</v>
      </c>
      <c r="B1784" t="s">
        <v>5925</v>
      </c>
      <c r="C1784" t="s">
        <v>5926</v>
      </c>
      <c r="D1784">
        <v>66</v>
      </c>
      <c r="E1784" t="s">
        <v>58</v>
      </c>
      <c r="F1784" t="s">
        <v>219</v>
      </c>
      <c r="G1784" s="1">
        <v>44541</v>
      </c>
      <c r="H1784" t="s">
        <v>21</v>
      </c>
      <c r="I1784" t="s">
        <v>46</v>
      </c>
      <c r="J1784" s="2" t="s">
        <v>5927</v>
      </c>
      <c r="K1784" t="s">
        <v>39</v>
      </c>
      <c r="L1784" t="s">
        <v>5928</v>
      </c>
      <c r="M1784" t="s">
        <v>41</v>
      </c>
      <c r="N1784" t="s">
        <v>83</v>
      </c>
      <c r="O1784" s="3">
        <v>45077.963530092595</v>
      </c>
      <c r="P1784" s="3">
        <v>45078.035752314812</v>
      </c>
      <c r="Q1784">
        <v>2</v>
      </c>
      <c r="R1784">
        <v>1783</v>
      </c>
      <c r="S1784" t="str">
        <f>PROPER(CustomerSupport[[#This Row],[Resolution]])</f>
        <v>Deal Thing Along East.</v>
      </c>
      <c r="T1784" t="str">
        <f>TRIM(CustomerSupport[[#This Row],[Customer Name]])</f>
        <v>Michael Chen</v>
      </c>
      <c r="U1784">
        <f>MONTH(CustomerSupport[[#This Row],[Date of Purchase]])</f>
        <v>12</v>
      </c>
      <c r="V1784" t="str">
        <f>TEXT('Working data'!G1784,"mmmm")</f>
        <v>December</v>
      </c>
      <c r="W1784">
        <f>YEAR(CustomerSupport[[#This Row],[Date of Purchase]])</f>
        <v>2021</v>
      </c>
      <c r="X1784">
        <f t="shared" si="27"/>
        <v>1.7333333332207985</v>
      </c>
    </row>
    <row r="1785" spans="1:24" ht="14.25" customHeight="1" x14ac:dyDescent="0.4">
      <c r="A1785">
        <v>1784</v>
      </c>
      <c r="B1785" t="s">
        <v>5929</v>
      </c>
      <c r="C1785" t="s">
        <v>5930</v>
      </c>
      <c r="D1785">
        <v>63</v>
      </c>
      <c r="E1785" t="s">
        <v>58</v>
      </c>
      <c r="F1785" t="s">
        <v>36</v>
      </c>
      <c r="G1785" s="1">
        <v>44409</v>
      </c>
      <c r="H1785" t="s">
        <v>21</v>
      </c>
      <c r="I1785" t="s">
        <v>72</v>
      </c>
      <c r="J1785" s="2" t="s">
        <v>5931</v>
      </c>
      <c r="K1785" t="s">
        <v>39</v>
      </c>
      <c r="L1785" t="s">
        <v>5932</v>
      </c>
      <c r="M1785" t="s">
        <v>25</v>
      </c>
      <c r="N1785" t="s">
        <v>55</v>
      </c>
      <c r="O1785" s="3">
        <v>45078.831608796296</v>
      </c>
      <c r="P1785" s="3">
        <v>45078.677442129629</v>
      </c>
      <c r="Q1785">
        <v>3</v>
      </c>
      <c r="R1785">
        <v>1784</v>
      </c>
      <c r="S1785" t="str">
        <f>PROPER(CustomerSupport[[#This Row],[Resolution]])</f>
        <v>Break Might Opportunity Gas Interest Happy Outside.</v>
      </c>
      <c r="T1785" t="str">
        <f>TRIM(CustomerSupport[[#This Row],[Customer Name]])</f>
        <v>Carrie Johnson</v>
      </c>
      <c r="U1785">
        <f>MONTH(CustomerSupport[[#This Row],[Date of Purchase]])</f>
        <v>8</v>
      </c>
      <c r="V1785" t="str">
        <f>TEXT('Working data'!G1785,"mmmm")</f>
        <v>August</v>
      </c>
      <c r="W1785">
        <f>YEAR(CustomerSupport[[#This Row],[Date of Purchase]])</f>
        <v>2021</v>
      </c>
      <c r="X1785">
        <f t="shared" si="27"/>
        <v>-3.7000000000116415</v>
      </c>
    </row>
    <row r="1786" spans="1:24" ht="14.25" customHeight="1" x14ac:dyDescent="0.4">
      <c r="A1786">
        <v>1785</v>
      </c>
      <c r="B1786" t="s">
        <v>5933</v>
      </c>
      <c r="C1786" t="s">
        <v>5934</v>
      </c>
      <c r="D1786">
        <v>62</v>
      </c>
      <c r="E1786" t="s">
        <v>58</v>
      </c>
      <c r="F1786" t="s">
        <v>219</v>
      </c>
      <c r="G1786" s="1">
        <v>44211</v>
      </c>
      <c r="H1786" t="s">
        <v>67</v>
      </c>
      <c r="I1786" t="s">
        <v>141</v>
      </c>
      <c r="J1786" s="2" t="s">
        <v>5935</v>
      </c>
      <c r="K1786" t="s">
        <v>39</v>
      </c>
      <c r="L1786" t="s">
        <v>5936</v>
      </c>
      <c r="M1786" t="s">
        <v>143</v>
      </c>
      <c r="N1786" t="s">
        <v>33</v>
      </c>
      <c r="O1786" s="3">
        <v>45078.099687499998</v>
      </c>
      <c r="P1786" s="3">
        <v>45078.211493055554</v>
      </c>
      <c r="Q1786">
        <v>3</v>
      </c>
      <c r="R1786">
        <v>1785</v>
      </c>
      <c r="S1786" t="str">
        <f>PROPER(CustomerSupport[[#This Row],[Resolution]])</f>
        <v>Kind Sister Tough And Person.</v>
      </c>
      <c r="T1786" t="str">
        <f>TRIM(CustomerSupport[[#This Row],[Customer Name]])</f>
        <v>Alexis Allen</v>
      </c>
      <c r="U1786">
        <f>MONTH(CustomerSupport[[#This Row],[Date of Purchase]])</f>
        <v>1</v>
      </c>
      <c r="V1786" t="str">
        <f>TEXT('Working data'!G1786,"mmmm")</f>
        <v>January</v>
      </c>
      <c r="W1786">
        <f>YEAR(CustomerSupport[[#This Row],[Date of Purchase]])</f>
        <v>2021</v>
      </c>
      <c r="X1786">
        <f t="shared" si="27"/>
        <v>2.6833333333488554</v>
      </c>
    </row>
    <row r="1787" spans="1:24" ht="14.25" customHeight="1" x14ac:dyDescent="0.4">
      <c r="A1787">
        <v>1786</v>
      </c>
      <c r="B1787" t="s">
        <v>5937</v>
      </c>
      <c r="C1787" t="s">
        <v>5938</v>
      </c>
      <c r="D1787">
        <v>56</v>
      </c>
      <c r="E1787" t="s">
        <v>19</v>
      </c>
      <c r="F1787" t="s">
        <v>207</v>
      </c>
      <c r="G1787" s="1">
        <v>44418</v>
      </c>
      <c r="H1787" t="s">
        <v>67</v>
      </c>
      <c r="I1787" t="s">
        <v>99</v>
      </c>
      <c r="J1787" t="s">
        <v>5939</v>
      </c>
      <c r="K1787" t="s">
        <v>39</v>
      </c>
      <c r="L1787" t="s">
        <v>5940</v>
      </c>
      <c r="M1787" t="s">
        <v>41</v>
      </c>
      <c r="N1787" t="s">
        <v>55</v>
      </c>
      <c r="O1787" s="3">
        <v>45078.211493055554</v>
      </c>
      <c r="P1787" s="3">
        <v>45078.65315972222</v>
      </c>
      <c r="Q1787">
        <v>4</v>
      </c>
      <c r="R1787">
        <v>1786</v>
      </c>
      <c r="S1787" t="str">
        <f>PROPER(CustomerSupport[[#This Row],[Resolution]])</f>
        <v>Around Effect Share Order Then Bring Live.</v>
      </c>
      <c r="T1787" t="str">
        <f>TRIM(CustomerSupport[[#This Row],[Customer Name]])</f>
        <v>Ashley Gutierrez</v>
      </c>
      <c r="U1787">
        <f>MONTH(CustomerSupport[[#This Row],[Date of Purchase]])</f>
        <v>8</v>
      </c>
      <c r="V1787" t="str">
        <f>TEXT('Working data'!G1787,"mmmm")</f>
        <v>August</v>
      </c>
      <c r="W1787">
        <f>YEAR(CustomerSupport[[#This Row],[Date of Purchase]])</f>
        <v>2021</v>
      </c>
      <c r="X1787">
        <f t="shared" si="27"/>
        <v>10.599999999976717</v>
      </c>
    </row>
    <row r="1788" spans="1:24" ht="14.25" customHeight="1" x14ac:dyDescent="0.4">
      <c r="A1788">
        <v>1787</v>
      </c>
      <c r="B1788" t="s">
        <v>5941</v>
      </c>
      <c r="C1788" t="s">
        <v>5942</v>
      </c>
      <c r="D1788">
        <v>53</v>
      </c>
      <c r="E1788" t="s">
        <v>29</v>
      </c>
      <c r="F1788" t="s">
        <v>98</v>
      </c>
      <c r="G1788" s="1">
        <v>44362</v>
      </c>
      <c r="H1788" t="s">
        <v>66</v>
      </c>
      <c r="I1788" t="s">
        <v>46</v>
      </c>
      <c r="J1788" t="s">
        <v>5943</v>
      </c>
      <c r="K1788" t="s">
        <v>62</v>
      </c>
      <c r="M1788" t="s">
        <v>89</v>
      </c>
      <c r="N1788" t="s">
        <v>33</v>
      </c>
      <c r="R1788">
        <v>1787</v>
      </c>
      <c r="S1788" t="str">
        <f>PROPER(CustomerSupport[[#This Row],[Resolution]])</f>
        <v/>
      </c>
      <c r="T1788" t="str">
        <f>TRIM(CustomerSupport[[#This Row],[Customer Name]])</f>
        <v>Karen Ward</v>
      </c>
      <c r="U1788">
        <f>MONTH(CustomerSupport[[#This Row],[Date of Purchase]])</f>
        <v>6</v>
      </c>
      <c r="V1788" t="str">
        <f>TEXT('Working data'!G1788,"mmmm")</f>
        <v>June</v>
      </c>
      <c r="W1788">
        <f>YEAR(CustomerSupport[[#This Row],[Date of Purchase]])</f>
        <v>2021</v>
      </c>
      <c r="X1788" t="str">
        <f t="shared" si="27"/>
        <v/>
      </c>
    </row>
    <row r="1789" spans="1:24" ht="14.25" customHeight="1" x14ac:dyDescent="0.4">
      <c r="A1789">
        <v>1788</v>
      </c>
      <c r="B1789" t="s">
        <v>5944</v>
      </c>
      <c r="C1789" t="s">
        <v>5945</v>
      </c>
      <c r="D1789">
        <v>24</v>
      </c>
      <c r="E1789" t="s">
        <v>29</v>
      </c>
      <c r="F1789" t="s">
        <v>383</v>
      </c>
      <c r="G1789" s="1">
        <v>44120</v>
      </c>
      <c r="H1789" t="s">
        <v>66</v>
      </c>
      <c r="I1789" t="s">
        <v>60</v>
      </c>
      <c r="J1789" s="2" t="s">
        <v>5946</v>
      </c>
      <c r="K1789" t="s">
        <v>62</v>
      </c>
      <c r="M1789" t="s">
        <v>143</v>
      </c>
      <c r="N1789" t="s">
        <v>55</v>
      </c>
      <c r="R1789">
        <v>1788</v>
      </c>
      <c r="S1789" t="str">
        <f>PROPER(CustomerSupport[[#This Row],[Resolution]])</f>
        <v/>
      </c>
      <c r="T1789" t="str">
        <f>TRIM(CustomerSupport[[#This Row],[Customer Name]])</f>
        <v>Emily Bailey</v>
      </c>
      <c r="U1789">
        <f>MONTH(CustomerSupport[[#This Row],[Date of Purchase]])</f>
        <v>10</v>
      </c>
      <c r="V1789" t="str">
        <f>TEXT('Working data'!G1789,"mmmm")</f>
        <v>October</v>
      </c>
      <c r="W1789">
        <f>YEAR(CustomerSupport[[#This Row],[Date of Purchase]])</f>
        <v>2020</v>
      </c>
      <c r="X1789" t="str">
        <f t="shared" si="27"/>
        <v/>
      </c>
    </row>
    <row r="1790" spans="1:24" ht="14.25" customHeight="1" x14ac:dyDescent="0.4">
      <c r="A1790">
        <v>1789</v>
      </c>
      <c r="B1790" t="s">
        <v>5947</v>
      </c>
      <c r="C1790" t="s">
        <v>5948</v>
      </c>
      <c r="D1790">
        <v>37</v>
      </c>
      <c r="E1790" t="s">
        <v>19</v>
      </c>
      <c r="F1790" t="s">
        <v>207</v>
      </c>
      <c r="G1790" s="1">
        <v>44489</v>
      </c>
      <c r="H1790" t="s">
        <v>21</v>
      </c>
      <c r="I1790" t="s">
        <v>37</v>
      </c>
      <c r="J1790" s="2" t="s">
        <v>5949</v>
      </c>
      <c r="K1790" t="s">
        <v>24</v>
      </c>
      <c r="M1790" t="s">
        <v>143</v>
      </c>
      <c r="N1790" t="s">
        <v>55</v>
      </c>
      <c r="O1790" s="3">
        <v>45078.800416666665</v>
      </c>
      <c r="R1790">
        <v>1789</v>
      </c>
      <c r="S1790" t="str">
        <f>PROPER(CustomerSupport[[#This Row],[Resolution]])</f>
        <v/>
      </c>
      <c r="T1790" t="str">
        <f>TRIM(CustomerSupport[[#This Row],[Customer Name]])</f>
        <v>Russell Peterson</v>
      </c>
      <c r="U1790">
        <f>MONTH(CustomerSupport[[#This Row],[Date of Purchase]])</f>
        <v>10</v>
      </c>
      <c r="V1790" t="str">
        <f>TEXT('Working data'!G1790,"mmmm")</f>
        <v>October</v>
      </c>
      <c r="W1790">
        <f>YEAR(CustomerSupport[[#This Row],[Date of Purchase]])</f>
        <v>2021</v>
      </c>
      <c r="X1790" t="str">
        <f t="shared" si="27"/>
        <v/>
      </c>
    </row>
    <row r="1791" spans="1:24" ht="14.25" customHeight="1" x14ac:dyDescent="0.4">
      <c r="A1791">
        <v>1790</v>
      </c>
      <c r="B1791" t="s">
        <v>5950</v>
      </c>
      <c r="C1791" t="s">
        <v>5951</v>
      </c>
      <c r="D1791">
        <v>28</v>
      </c>
      <c r="E1791" t="s">
        <v>19</v>
      </c>
      <c r="F1791" t="s">
        <v>117</v>
      </c>
      <c r="G1791" s="1">
        <v>44006</v>
      </c>
      <c r="H1791" t="s">
        <v>66</v>
      </c>
      <c r="I1791" t="s">
        <v>72</v>
      </c>
      <c r="J1791" s="2" t="s">
        <v>5952</v>
      </c>
      <c r="K1791" t="s">
        <v>24</v>
      </c>
      <c r="M1791" t="s">
        <v>89</v>
      </c>
      <c r="N1791" t="s">
        <v>26</v>
      </c>
      <c r="O1791" s="3">
        <v>45078.310856481483</v>
      </c>
      <c r="R1791">
        <v>1790</v>
      </c>
      <c r="S1791" t="str">
        <f>PROPER(CustomerSupport[[#This Row],[Resolution]])</f>
        <v/>
      </c>
      <c r="T1791" t="str">
        <f>TRIM(CustomerSupport[[#This Row],[Customer Name]])</f>
        <v>Robert Bullock</v>
      </c>
      <c r="U1791">
        <f>MONTH(CustomerSupport[[#This Row],[Date of Purchase]])</f>
        <v>6</v>
      </c>
      <c r="V1791" t="str">
        <f>TEXT('Working data'!G1791,"mmmm")</f>
        <v>June</v>
      </c>
      <c r="W1791">
        <f>YEAR(CustomerSupport[[#This Row],[Date of Purchase]])</f>
        <v>2020</v>
      </c>
      <c r="X1791" t="str">
        <f t="shared" si="27"/>
        <v/>
      </c>
    </row>
    <row r="1792" spans="1:24" ht="14.25" customHeight="1" x14ac:dyDescent="0.4">
      <c r="A1792">
        <v>1791</v>
      </c>
      <c r="B1792" t="s">
        <v>5953</v>
      </c>
      <c r="C1792" t="s">
        <v>5954</v>
      </c>
      <c r="D1792">
        <v>63</v>
      </c>
      <c r="E1792" t="s">
        <v>58</v>
      </c>
      <c r="F1792" t="s">
        <v>173</v>
      </c>
      <c r="G1792" s="1">
        <v>44401</v>
      </c>
      <c r="H1792" t="s">
        <v>21</v>
      </c>
      <c r="I1792" t="s">
        <v>177</v>
      </c>
      <c r="J1792" s="2" t="s">
        <v>5955</v>
      </c>
      <c r="K1792" t="s">
        <v>62</v>
      </c>
      <c r="M1792" t="s">
        <v>25</v>
      </c>
      <c r="N1792" t="s">
        <v>33</v>
      </c>
      <c r="R1792">
        <v>1791</v>
      </c>
      <c r="S1792" t="str">
        <f>PROPER(CustomerSupport[[#This Row],[Resolution]])</f>
        <v/>
      </c>
      <c r="T1792" t="str">
        <f>TRIM(CustomerSupport[[#This Row],[Customer Name]])</f>
        <v>Ashley Baker</v>
      </c>
      <c r="U1792">
        <f>MONTH(CustomerSupport[[#This Row],[Date of Purchase]])</f>
        <v>7</v>
      </c>
      <c r="V1792" t="str">
        <f>TEXT('Working data'!G1792,"mmmm")</f>
        <v>July</v>
      </c>
      <c r="W1792">
        <f>YEAR(CustomerSupport[[#This Row],[Date of Purchase]])</f>
        <v>2021</v>
      </c>
      <c r="X1792" t="str">
        <f t="shared" si="27"/>
        <v/>
      </c>
    </row>
    <row r="1793" spans="1:24" ht="14.25" customHeight="1" x14ac:dyDescent="0.4">
      <c r="A1793">
        <v>1792</v>
      </c>
      <c r="B1793" t="s">
        <v>5956</v>
      </c>
      <c r="C1793" t="s">
        <v>5957</v>
      </c>
      <c r="D1793">
        <v>40</v>
      </c>
      <c r="E1793" t="s">
        <v>19</v>
      </c>
      <c r="F1793" t="s">
        <v>30</v>
      </c>
      <c r="G1793" s="1">
        <v>43951</v>
      </c>
      <c r="H1793" t="s">
        <v>59</v>
      </c>
      <c r="I1793" t="s">
        <v>31</v>
      </c>
      <c r="J1793" s="2" t="s">
        <v>5958</v>
      </c>
      <c r="K1793" t="s">
        <v>62</v>
      </c>
      <c r="M1793" t="s">
        <v>41</v>
      </c>
      <c r="N1793" t="s">
        <v>83</v>
      </c>
      <c r="R1793">
        <v>1792</v>
      </c>
      <c r="S1793" t="str">
        <f>PROPER(CustomerSupport[[#This Row],[Resolution]])</f>
        <v/>
      </c>
      <c r="T1793" t="str">
        <f>TRIM(CustomerSupport[[#This Row],[Customer Name]])</f>
        <v>Michelle Hawkins</v>
      </c>
      <c r="U1793">
        <f>MONTH(CustomerSupport[[#This Row],[Date of Purchase]])</f>
        <v>4</v>
      </c>
      <c r="V1793" t="str">
        <f>TEXT('Working data'!G1793,"mmmm")</f>
        <v>April</v>
      </c>
      <c r="W1793">
        <f>YEAR(CustomerSupport[[#This Row],[Date of Purchase]])</f>
        <v>2020</v>
      </c>
      <c r="X1793" t="str">
        <f t="shared" si="27"/>
        <v/>
      </c>
    </row>
    <row r="1794" spans="1:24" ht="14.25" customHeight="1" x14ac:dyDescent="0.4">
      <c r="A1794">
        <v>1793</v>
      </c>
      <c r="B1794" t="s">
        <v>299</v>
      </c>
      <c r="C1794" t="s">
        <v>5959</v>
      </c>
      <c r="D1794">
        <v>56</v>
      </c>
      <c r="E1794" t="s">
        <v>29</v>
      </c>
      <c r="F1794" t="s">
        <v>65</v>
      </c>
      <c r="G1794" s="1">
        <v>43884</v>
      </c>
      <c r="H1794" t="s">
        <v>59</v>
      </c>
      <c r="I1794" t="s">
        <v>93</v>
      </c>
      <c r="J1794" s="2" t="s">
        <v>5960</v>
      </c>
      <c r="K1794" t="s">
        <v>62</v>
      </c>
      <c r="M1794" t="s">
        <v>25</v>
      </c>
      <c r="N1794" t="s">
        <v>26</v>
      </c>
      <c r="R1794">
        <v>1793</v>
      </c>
      <c r="S1794" t="str">
        <f>PROPER(CustomerSupport[[#This Row],[Resolution]])</f>
        <v/>
      </c>
      <c r="T1794" t="str">
        <f>TRIM(CustomerSupport[[#This Row],[Customer Name]])</f>
        <v>David Smith</v>
      </c>
      <c r="U1794">
        <f>MONTH(CustomerSupport[[#This Row],[Date of Purchase]])</f>
        <v>2</v>
      </c>
      <c r="V1794" t="str">
        <f>TEXT('Working data'!G1794,"mmmm")</f>
        <v>February</v>
      </c>
      <c r="W1794">
        <f>YEAR(CustomerSupport[[#This Row],[Date of Purchase]])</f>
        <v>2020</v>
      </c>
      <c r="X1794" t="str">
        <f t="shared" ref="X1794:X1857" si="28">IF(OR(O1794="",P1794=""),"",(P1794-O1794)*24)</f>
        <v/>
      </c>
    </row>
    <row r="1795" spans="1:24" ht="14.25" customHeight="1" x14ac:dyDescent="0.4">
      <c r="A1795">
        <v>1794</v>
      </c>
      <c r="B1795" t="s">
        <v>5961</v>
      </c>
      <c r="C1795" t="s">
        <v>5962</v>
      </c>
      <c r="D1795">
        <v>21</v>
      </c>
      <c r="E1795" t="s">
        <v>58</v>
      </c>
      <c r="F1795" t="s">
        <v>44</v>
      </c>
      <c r="G1795" s="1">
        <v>44213</v>
      </c>
      <c r="H1795" t="s">
        <v>67</v>
      </c>
      <c r="I1795" t="s">
        <v>67</v>
      </c>
      <c r="J1795" s="2" t="s">
        <v>5963</v>
      </c>
      <c r="K1795" t="s">
        <v>24</v>
      </c>
      <c r="M1795" t="s">
        <v>25</v>
      </c>
      <c r="N1795" t="s">
        <v>55</v>
      </c>
      <c r="O1795" s="3">
        <v>45078.324120370373</v>
      </c>
      <c r="R1795">
        <v>1794</v>
      </c>
      <c r="S1795" t="str">
        <f>PROPER(CustomerSupport[[#This Row],[Resolution]])</f>
        <v/>
      </c>
      <c r="T1795" t="str">
        <f>TRIM(CustomerSupport[[#This Row],[Customer Name]])</f>
        <v>Andrew Hudson</v>
      </c>
      <c r="U1795">
        <f>MONTH(CustomerSupport[[#This Row],[Date of Purchase]])</f>
        <v>1</v>
      </c>
      <c r="V1795" t="str">
        <f>TEXT('Working data'!G1795,"mmmm")</f>
        <v>January</v>
      </c>
      <c r="W1795">
        <f>YEAR(CustomerSupport[[#This Row],[Date of Purchase]])</f>
        <v>2021</v>
      </c>
      <c r="X1795" t="str">
        <f t="shared" si="28"/>
        <v/>
      </c>
    </row>
    <row r="1796" spans="1:24" ht="14.25" customHeight="1" x14ac:dyDescent="0.4">
      <c r="A1796">
        <v>1795</v>
      </c>
      <c r="B1796" t="s">
        <v>5964</v>
      </c>
      <c r="C1796" t="s">
        <v>5965</v>
      </c>
      <c r="D1796">
        <v>34</v>
      </c>
      <c r="E1796" t="s">
        <v>58</v>
      </c>
      <c r="F1796" t="s">
        <v>92</v>
      </c>
      <c r="G1796" s="1">
        <v>44139</v>
      </c>
      <c r="H1796" t="s">
        <v>21</v>
      </c>
      <c r="I1796" t="s">
        <v>52</v>
      </c>
      <c r="J1796" t="s">
        <v>5966</v>
      </c>
      <c r="K1796" t="s">
        <v>62</v>
      </c>
      <c r="M1796" t="s">
        <v>25</v>
      </c>
      <c r="N1796" t="s">
        <v>33</v>
      </c>
      <c r="R1796">
        <v>1795</v>
      </c>
      <c r="S1796" t="str">
        <f>PROPER(CustomerSupport[[#This Row],[Resolution]])</f>
        <v/>
      </c>
      <c r="T1796" t="str">
        <f>TRIM(CustomerSupport[[#This Row],[Customer Name]])</f>
        <v>Michael Townsend</v>
      </c>
      <c r="U1796">
        <f>MONTH(CustomerSupport[[#This Row],[Date of Purchase]])</f>
        <v>11</v>
      </c>
      <c r="V1796" t="str">
        <f>TEXT('Working data'!G1796,"mmmm")</f>
        <v>November</v>
      </c>
      <c r="W1796">
        <f>YEAR(CustomerSupport[[#This Row],[Date of Purchase]])</f>
        <v>2020</v>
      </c>
      <c r="X1796" t="str">
        <f t="shared" si="28"/>
        <v/>
      </c>
    </row>
    <row r="1797" spans="1:24" ht="14.25" customHeight="1" x14ac:dyDescent="0.4">
      <c r="A1797">
        <v>1796</v>
      </c>
      <c r="B1797" t="s">
        <v>5967</v>
      </c>
      <c r="C1797" t="s">
        <v>5968</v>
      </c>
      <c r="D1797">
        <v>66</v>
      </c>
      <c r="E1797" t="s">
        <v>58</v>
      </c>
      <c r="F1797" t="s">
        <v>655</v>
      </c>
      <c r="G1797" s="1">
        <v>43837</v>
      </c>
      <c r="H1797" t="s">
        <v>66</v>
      </c>
      <c r="I1797" t="s">
        <v>52</v>
      </c>
      <c r="J1797" s="2" t="s">
        <v>5969</v>
      </c>
      <c r="K1797" t="s">
        <v>62</v>
      </c>
      <c r="M1797" t="s">
        <v>89</v>
      </c>
      <c r="N1797" t="s">
        <v>26</v>
      </c>
      <c r="R1797">
        <v>1796</v>
      </c>
      <c r="S1797" t="str">
        <f>PROPER(CustomerSupport[[#This Row],[Resolution]])</f>
        <v/>
      </c>
      <c r="T1797" t="str">
        <f>TRIM(CustomerSupport[[#This Row],[Customer Name]])</f>
        <v>Ryan Ewing</v>
      </c>
      <c r="U1797">
        <f>MONTH(CustomerSupport[[#This Row],[Date of Purchase]])</f>
        <v>1</v>
      </c>
      <c r="V1797" t="str">
        <f>TEXT('Working data'!G1797,"mmmm")</f>
        <v>January</v>
      </c>
      <c r="W1797">
        <f>YEAR(CustomerSupport[[#This Row],[Date of Purchase]])</f>
        <v>2020</v>
      </c>
      <c r="X1797" t="str">
        <f t="shared" si="28"/>
        <v/>
      </c>
    </row>
    <row r="1798" spans="1:24" ht="14.25" customHeight="1" x14ac:dyDescent="0.4">
      <c r="A1798">
        <v>1797</v>
      </c>
      <c r="B1798" t="s">
        <v>5970</v>
      </c>
      <c r="C1798" t="s">
        <v>5971</v>
      </c>
      <c r="D1798">
        <v>37</v>
      </c>
      <c r="E1798" t="s">
        <v>19</v>
      </c>
      <c r="F1798" t="s">
        <v>699</v>
      </c>
      <c r="G1798" s="1">
        <v>43985</v>
      </c>
      <c r="H1798" t="s">
        <v>67</v>
      </c>
      <c r="I1798" t="s">
        <v>141</v>
      </c>
      <c r="J1798" s="2" t="s">
        <v>5972</v>
      </c>
      <c r="K1798" t="s">
        <v>62</v>
      </c>
      <c r="M1798" t="s">
        <v>89</v>
      </c>
      <c r="N1798" t="s">
        <v>26</v>
      </c>
      <c r="R1798">
        <v>1797</v>
      </c>
      <c r="S1798" t="str">
        <f>PROPER(CustomerSupport[[#This Row],[Resolution]])</f>
        <v/>
      </c>
      <c r="T1798" t="str">
        <f>TRIM(CustomerSupport[[#This Row],[Customer Name]])</f>
        <v>Chad Porter</v>
      </c>
      <c r="U1798">
        <f>MONTH(CustomerSupport[[#This Row],[Date of Purchase]])</f>
        <v>6</v>
      </c>
      <c r="V1798" t="str">
        <f>TEXT('Working data'!G1798,"mmmm")</f>
        <v>June</v>
      </c>
      <c r="W1798">
        <f>YEAR(CustomerSupport[[#This Row],[Date of Purchase]])</f>
        <v>2020</v>
      </c>
      <c r="X1798" t="str">
        <f t="shared" si="28"/>
        <v/>
      </c>
    </row>
    <row r="1799" spans="1:24" ht="14.25" customHeight="1" x14ac:dyDescent="0.4">
      <c r="A1799">
        <v>1798</v>
      </c>
      <c r="B1799" t="s">
        <v>5973</v>
      </c>
      <c r="C1799" t="s">
        <v>5974</v>
      </c>
      <c r="D1799">
        <v>69</v>
      </c>
      <c r="E1799" t="s">
        <v>58</v>
      </c>
      <c r="F1799" t="s">
        <v>242</v>
      </c>
      <c r="G1799" s="1">
        <v>44036</v>
      </c>
      <c r="H1799" t="s">
        <v>21</v>
      </c>
      <c r="I1799" t="s">
        <v>113</v>
      </c>
      <c r="J1799" s="2" t="s">
        <v>5975</v>
      </c>
      <c r="K1799" t="s">
        <v>24</v>
      </c>
      <c r="M1799" t="s">
        <v>89</v>
      </c>
      <c r="N1799" t="s">
        <v>55</v>
      </c>
      <c r="O1799" s="3">
        <v>45078.763078703705</v>
      </c>
      <c r="R1799">
        <v>1798</v>
      </c>
      <c r="S1799" t="str">
        <f>PROPER(CustomerSupport[[#This Row],[Resolution]])</f>
        <v/>
      </c>
      <c r="T1799" t="str">
        <f>TRIM(CustomerSupport[[#This Row],[Customer Name]])</f>
        <v>Warren Gallagher</v>
      </c>
      <c r="U1799">
        <f>MONTH(CustomerSupport[[#This Row],[Date of Purchase]])</f>
        <v>7</v>
      </c>
      <c r="V1799" t="str">
        <f>TEXT('Working data'!G1799,"mmmm")</f>
        <v>July</v>
      </c>
      <c r="W1799">
        <f>YEAR(CustomerSupport[[#This Row],[Date of Purchase]])</f>
        <v>2020</v>
      </c>
      <c r="X1799" t="str">
        <f t="shared" si="28"/>
        <v/>
      </c>
    </row>
    <row r="1800" spans="1:24" ht="14.25" customHeight="1" x14ac:dyDescent="0.4">
      <c r="A1800">
        <v>1799</v>
      </c>
      <c r="B1800" t="s">
        <v>5976</v>
      </c>
      <c r="C1800" t="s">
        <v>5977</v>
      </c>
      <c r="D1800">
        <v>60</v>
      </c>
      <c r="E1800" t="s">
        <v>58</v>
      </c>
      <c r="F1800" t="s">
        <v>281</v>
      </c>
      <c r="G1800" s="1">
        <v>43870</v>
      </c>
      <c r="H1800" t="s">
        <v>45</v>
      </c>
      <c r="I1800" t="s">
        <v>22</v>
      </c>
      <c r="J1800" s="2" t="s">
        <v>5978</v>
      </c>
      <c r="K1800" t="s">
        <v>24</v>
      </c>
      <c r="M1800" t="s">
        <v>41</v>
      </c>
      <c r="N1800" t="s">
        <v>26</v>
      </c>
      <c r="O1800" s="3">
        <v>45078.774907407409</v>
      </c>
      <c r="R1800">
        <v>1799</v>
      </c>
      <c r="S1800" t="str">
        <f>PROPER(CustomerSupport[[#This Row],[Resolution]])</f>
        <v/>
      </c>
      <c r="T1800" t="str">
        <f>TRIM(CustomerSupport[[#This Row],[Customer Name]])</f>
        <v>Sara Anderson</v>
      </c>
      <c r="U1800">
        <f>MONTH(CustomerSupport[[#This Row],[Date of Purchase]])</f>
        <v>2</v>
      </c>
      <c r="V1800" t="str">
        <f>TEXT('Working data'!G1800,"mmmm")</f>
        <v>February</v>
      </c>
      <c r="W1800">
        <f>YEAR(CustomerSupport[[#This Row],[Date of Purchase]])</f>
        <v>2020</v>
      </c>
      <c r="X1800" t="str">
        <f t="shared" si="28"/>
        <v/>
      </c>
    </row>
    <row r="1801" spans="1:24" ht="14.25" customHeight="1" x14ac:dyDescent="0.4">
      <c r="A1801">
        <v>1800</v>
      </c>
      <c r="B1801" t="s">
        <v>5979</v>
      </c>
      <c r="C1801" t="s">
        <v>5980</v>
      </c>
      <c r="D1801">
        <v>24</v>
      </c>
      <c r="E1801" t="s">
        <v>29</v>
      </c>
      <c r="F1801" t="s">
        <v>125</v>
      </c>
      <c r="G1801" s="1">
        <v>44253</v>
      </c>
      <c r="H1801" t="s">
        <v>59</v>
      </c>
      <c r="I1801" t="s">
        <v>37</v>
      </c>
      <c r="J1801" t="s">
        <v>985</v>
      </c>
      <c r="K1801" t="s">
        <v>24</v>
      </c>
      <c r="M1801" t="s">
        <v>89</v>
      </c>
      <c r="N1801" t="s">
        <v>33</v>
      </c>
      <c r="O1801" s="3">
        <v>45078.177002314813</v>
      </c>
      <c r="R1801">
        <v>1800</v>
      </c>
      <c r="S1801" t="str">
        <f>PROPER(CustomerSupport[[#This Row],[Resolution]])</f>
        <v/>
      </c>
      <c r="T1801" t="str">
        <f>TRIM(CustomerSupport[[#This Row],[Customer Name]])</f>
        <v>Julie Perry</v>
      </c>
      <c r="U1801">
        <f>MONTH(CustomerSupport[[#This Row],[Date of Purchase]])</f>
        <v>2</v>
      </c>
      <c r="V1801" t="str">
        <f>TEXT('Working data'!G1801,"mmmm")</f>
        <v>February</v>
      </c>
      <c r="W1801">
        <f>YEAR(CustomerSupport[[#This Row],[Date of Purchase]])</f>
        <v>2021</v>
      </c>
      <c r="X1801" t="str">
        <f t="shared" si="28"/>
        <v/>
      </c>
    </row>
    <row r="1802" spans="1:24" ht="14.25" customHeight="1" x14ac:dyDescent="0.4">
      <c r="A1802">
        <v>1801</v>
      </c>
      <c r="B1802" t="s">
        <v>5981</v>
      </c>
      <c r="C1802" t="s">
        <v>5982</v>
      </c>
      <c r="D1802">
        <v>55</v>
      </c>
      <c r="E1802" t="s">
        <v>58</v>
      </c>
      <c r="F1802" t="s">
        <v>211</v>
      </c>
      <c r="G1802" s="1">
        <v>44211</v>
      </c>
      <c r="H1802" t="s">
        <v>45</v>
      </c>
      <c r="I1802" t="s">
        <v>37</v>
      </c>
      <c r="J1802" s="2" t="s">
        <v>5983</v>
      </c>
      <c r="K1802" t="s">
        <v>24</v>
      </c>
      <c r="M1802" t="s">
        <v>41</v>
      </c>
      <c r="N1802" t="s">
        <v>26</v>
      </c>
      <c r="O1802" s="3">
        <v>45078.817291666666</v>
      </c>
      <c r="R1802">
        <v>1801</v>
      </c>
      <c r="S1802" t="str">
        <f>PROPER(CustomerSupport[[#This Row],[Resolution]])</f>
        <v/>
      </c>
      <c r="T1802" t="str">
        <f>TRIM(CustomerSupport[[#This Row],[Customer Name]])</f>
        <v>Stephanie Gutierrez</v>
      </c>
      <c r="U1802">
        <f>MONTH(CustomerSupport[[#This Row],[Date of Purchase]])</f>
        <v>1</v>
      </c>
      <c r="V1802" t="str">
        <f>TEXT('Working data'!G1802,"mmmm")</f>
        <v>January</v>
      </c>
      <c r="W1802">
        <f>YEAR(CustomerSupport[[#This Row],[Date of Purchase]])</f>
        <v>2021</v>
      </c>
      <c r="X1802" t="str">
        <f t="shared" si="28"/>
        <v/>
      </c>
    </row>
    <row r="1803" spans="1:24" ht="14.25" customHeight="1" x14ac:dyDescent="0.4">
      <c r="A1803">
        <v>1802</v>
      </c>
      <c r="B1803" t="s">
        <v>5984</v>
      </c>
      <c r="C1803" t="s">
        <v>5985</v>
      </c>
      <c r="D1803">
        <v>43</v>
      </c>
      <c r="E1803" t="s">
        <v>29</v>
      </c>
      <c r="F1803" t="s">
        <v>223</v>
      </c>
      <c r="G1803" s="1">
        <v>44475</v>
      </c>
      <c r="H1803" t="s">
        <v>59</v>
      </c>
      <c r="I1803" t="s">
        <v>37</v>
      </c>
      <c r="J1803" t="s">
        <v>5986</v>
      </c>
      <c r="K1803" t="s">
        <v>62</v>
      </c>
      <c r="M1803" t="s">
        <v>41</v>
      </c>
      <c r="N1803" t="s">
        <v>55</v>
      </c>
      <c r="R1803">
        <v>1802</v>
      </c>
      <c r="S1803" t="str">
        <f>PROPER(CustomerSupport[[#This Row],[Resolution]])</f>
        <v/>
      </c>
      <c r="T1803" t="str">
        <f>TRIM(CustomerSupport[[#This Row],[Customer Name]])</f>
        <v>Brian Mahoney</v>
      </c>
      <c r="U1803">
        <f>MONTH(CustomerSupport[[#This Row],[Date of Purchase]])</f>
        <v>10</v>
      </c>
      <c r="V1803" t="str">
        <f>TEXT('Working data'!G1803,"mmmm")</f>
        <v>October</v>
      </c>
      <c r="W1803">
        <f>YEAR(CustomerSupport[[#This Row],[Date of Purchase]])</f>
        <v>2021</v>
      </c>
      <c r="X1803" t="str">
        <f t="shared" si="28"/>
        <v/>
      </c>
    </row>
    <row r="1804" spans="1:24" ht="14.25" customHeight="1" x14ac:dyDescent="0.4">
      <c r="A1804">
        <v>1803</v>
      </c>
      <c r="B1804" t="s">
        <v>5987</v>
      </c>
      <c r="C1804" t="s">
        <v>5988</v>
      </c>
      <c r="D1804">
        <v>42</v>
      </c>
      <c r="E1804" t="s">
        <v>58</v>
      </c>
      <c r="F1804" t="s">
        <v>173</v>
      </c>
      <c r="G1804" s="1">
        <v>44429</v>
      </c>
      <c r="H1804" t="s">
        <v>45</v>
      </c>
      <c r="I1804" t="s">
        <v>72</v>
      </c>
      <c r="J1804" t="s">
        <v>1057</v>
      </c>
      <c r="K1804" t="s">
        <v>24</v>
      </c>
      <c r="M1804" t="s">
        <v>143</v>
      </c>
      <c r="N1804" t="s">
        <v>83</v>
      </c>
      <c r="O1804" s="3">
        <v>45078.554814814815</v>
      </c>
      <c r="R1804">
        <v>1803</v>
      </c>
      <c r="S1804" t="str">
        <f>PROPER(CustomerSupport[[#This Row],[Resolution]])</f>
        <v/>
      </c>
      <c r="T1804" t="str">
        <f>TRIM(CustomerSupport[[#This Row],[Customer Name]])</f>
        <v>Jasmine Foley</v>
      </c>
      <c r="U1804">
        <f>MONTH(CustomerSupport[[#This Row],[Date of Purchase]])</f>
        <v>8</v>
      </c>
      <c r="V1804" t="str">
        <f>TEXT('Working data'!G1804,"mmmm")</f>
        <v>August</v>
      </c>
      <c r="W1804">
        <f>YEAR(CustomerSupport[[#This Row],[Date of Purchase]])</f>
        <v>2021</v>
      </c>
      <c r="X1804" t="str">
        <f t="shared" si="28"/>
        <v/>
      </c>
    </row>
    <row r="1805" spans="1:24" ht="14.25" customHeight="1" x14ac:dyDescent="0.4">
      <c r="A1805">
        <v>1804</v>
      </c>
      <c r="B1805" t="s">
        <v>5989</v>
      </c>
      <c r="C1805" t="s">
        <v>5990</v>
      </c>
      <c r="D1805">
        <v>52</v>
      </c>
      <c r="E1805" t="s">
        <v>19</v>
      </c>
      <c r="F1805" t="s">
        <v>86</v>
      </c>
      <c r="G1805" s="1">
        <v>43923</v>
      </c>
      <c r="H1805" t="s">
        <v>67</v>
      </c>
      <c r="I1805" t="s">
        <v>67</v>
      </c>
      <c r="J1805" s="2" t="s">
        <v>5991</v>
      </c>
      <c r="K1805" t="s">
        <v>62</v>
      </c>
      <c r="M1805" t="s">
        <v>89</v>
      </c>
      <c r="N1805" t="s">
        <v>26</v>
      </c>
      <c r="R1805">
        <v>1804</v>
      </c>
      <c r="S1805" t="str">
        <f>PROPER(CustomerSupport[[#This Row],[Resolution]])</f>
        <v/>
      </c>
      <c r="T1805" t="str">
        <f>TRIM(CustomerSupport[[#This Row],[Customer Name]])</f>
        <v>Jessica Potts</v>
      </c>
      <c r="U1805">
        <f>MONTH(CustomerSupport[[#This Row],[Date of Purchase]])</f>
        <v>4</v>
      </c>
      <c r="V1805" t="str">
        <f>TEXT('Working data'!G1805,"mmmm")</f>
        <v>April</v>
      </c>
      <c r="W1805">
        <f>YEAR(CustomerSupport[[#This Row],[Date of Purchase]])</f>
        <v>2020</v>
      </c>
      <c r="X1805" t="str">
        <f t="shared" si="28"/>
        <v/>
      </c>
    </row>
    <row r="1806" spans="1:24" ht="14.25" customHeight="1" x14ac:dyDescent="0.4">
      <c r="A1806">
        <v>1805</v>
      </c>
      <c r="B1806" t="s">
        <v>5992</v>
      </c>
      <c r="C1806" t="s">
        <v>5993</v>
      </c>
      <c r="D1806">
        <v>43</v>
      </c>
      <c r="E1806" t="s">
        <v>19</v>
      </c>
      <c r="F1806" t="s">
        <v>286</v>
      </c>
      <c r="G1806" s="1">
        <v>44534</v>
      </c>
      <c r="H1806" t="s">
        <v>67</v>
      </c>
      <c r="I1806" t="s">
        <v>60</v>
      </c>
      <c r="J1806" s="2" t="s">
        <v>5994</v>
      </c>
      <c r="K1806" t="s">
        <v>39</v>
      </c>
      <c r="L1806" t="s">
        <v>5995</v>
      </c>
      <c r="M1806" t="s">
        <v>25</v>
      </c>
      <c r="N1806" t="s">
        <v>26</v>
      </c>
      <c r="O1806" s="3">
        <v>45078.526365740741</v>
      </c>
      <c r="P1806" s="3">
        <v>45078.541643518518</v>
      </c>
      <c r="Q1806">
        <v>1</v>
      </c>
      <c r="R1806">
        <v>1805</v>
      </c>
      <c r="S1806" t="str">
        <f>PROPER(CustomerSupport[[#This Row],[Resolution]])</f>
        <v>Model Number Majority Market Player Shoulder.</v>
      </c>
      <c r="T1806" t="str">
        <f>TRIM(CustomerSupport[[#This Row],[Customer Name]])</f>
        <v>Kristie Edwards</v>
      </c>
      <c r="U1806">
        <f>MONTH(CustomerSupport[[#This Row],[Date of Purchase]])</f>
        <v>12</v>
      </c>
      <c r="V1806" t="str">
        <f>TEXT('Working data'!G1806,"mmmm")</f>
        <v>December</v>
      </c>
      <c r="W1806">
        <f>YEAR(CustomerSupport[[#This Row],[Date of Purchase]])</f>
        <v>2021</v>
      </c>
      <c r="X1806">
        <f t="shared" si="28"/>
        <v>0.36666666663950309</v>
      </c>
    </row>
    <row r="1807" spans="1:24" ht="14.25" customHeight="1" x14ac:dyDescent="0.4">
      <c r="A1807">
        <v>1806</v>
      </c>
      <c r="B1807" t="s">
        <v>5996</v>
      </c>
      <c r="C1807" t="s">
        <v>5997</v>
      </c>
      <c r="D1807">
        <v>42</v>
      </c>
      <c r="E1807" t="s">
        <v>29</v>
      </c>
      <c r="F1807" t="s">
        <v>249</v>
      </c>
      <c r="G1807" s="1">
        <v>44283</v>
      </c>
      <c r="H1807" t="s">
        <v>67</v>
      </c>
      <c r="I1807" t="s">
        <v>141</v>
      </c>
      <c r="J1807" s="2" t="s">
        <v>5998</v>
      </c>
      <c r="K1807" t="s">
        <v>39</v>
      </c>
      <c r="L1807" t="s">
        <v>5999</v>
      </c>
      <c r="M1807" t="s">
        <v>41</v>
      </c>
      <c r="N1807" t="s">
        <v>26</v>
      </c>
      <c r="O1807" s="3">
        <v>45078.113888888889</v>
      </c>
      <c r="P1807" s="3">
        <v>45078.020138888889</v>
      </c>
      <c r="Q1807">
        <v>1</v>
      </c>
      <c r="R1807">
        <v>1806</v>
      </c>
      <c r="S1807" t="str">
        <f>PROPER(CustomerSupport[[#This Row],[Resolution]])</f>
        <v>Another Church Great Themselves Fund Enjoy Bar Let.</v>
      </c>
      <c r="T1807" t="str">
        <f>TRIM(CustomerSupport[[#This Row],[Customer Name]])</f>
        <v>Michael Mendoza</v>
      </c>
      <c r="U1807">
        <f>MONTH(CustomerSupport[[#This Row],[Date of Purchase]])</f>
        <v>3</v>
      </c>
      <c r="V1807" t="str">
        <f>TEXT('Working data'!G1807,"mmmm")</f>
        <v>March</v>
      </c>
      <c r="W1807">
        <f>YEAR(CustomerSupport[[#This Row],[Date of Purchase]])</f>
        <v>2021</v>
      </c>
      <c r="X1807">
        <f t="shared" si="28"/>
        <v>-2.25</v>
      </c>
    </row>
    <row r="1808" spans="1:24" ht="14.25" customHeight="1" x14ac:dyDescent="0.4">
      <c r="A1808">
        <v>1807</v>
      </c>
      <c r="B1808" t="s">
        <v>6000</v>
      </c>
      <c r="C1808" t="s">
        <v>6001</v>
      </c>
      <c r="D1808">
        <v>59</v>
      </c>
      <c r="E1808" t="s">
        <v>29</v>
      </c>
      <c r="F1808" t="s">
        <v>699</v>
      </c>
      <c r="G1808" s="1">
        <v>44374</v>
      </c>
      <c r="H1808" t="s">
        <v>67</v>
      </c>
      <c r="I1808" t="s">
        <v>46</v>
      </c>
      <c r="J1808" s="2" t="s">
        <v>6002</v>
      </c>
      <c r="K1808" t="s">
        <v>39</v>
      </c>
      <c r="L1808" t="s">
        <v>6003</v>
      </c>
      <c r="M1808" t="s">
        <v>143</v>
      </c>
      <c r="N1808" t="s">
        <v>83</v>
      </c>
      <c r="O1808" s="3">
        <v>45078.539594907408</v>
      </c>
      <c r="P1808" s="3">
        <v>45078.477789351855</v>
      </c>
      <c r="Q1808">
        <v>5</v>
      </c>
      <c r="R1808">
        <v>1807</v>
      </c>
      <c r="S1808" t="str">
        <f>PROPER(CustomerSupport[[#This Row],[Resolution]])</f>
        <v>Forward Along True Nice Spring Gun Close.</v>
      </c>
      <c r="T1808" t="str">
        <f>TRIM(CustomerSupport[[#This Row],[Customer Name]])</f>
        <v>Edward Hughes</v>
      </c>
      <c r="U1808">
        <f>MONTH(CustomerSupport[[#This Row],[Date of Purchase]])</f>
        <v>6</v>
      </c>
      <c r="V1808" t="str">
        <f>TEXT('Working data'!G1808,"mmmm")</f>
        <v>June</v>
      </c>
      <c r="W1808">
        <f>YEAR(CustomerSupport[[#This Row],[Date of Purchase]])</f>
        <v>2021</v>
      </c>
      <c r="X1808">
        <f t="shared" si="28"/>
        <v>-1.4833333332790062</v>
      </c>
    </row>
    <row r="1809" spans="1:24" ht="14.25" customHeight="1" x14ac:dyDescent="0.4">
      <c r="A1809">
        <v>1808</v>
      </c>
      <c r="B1809" t="s">
        <v>6004</v>
      </c>
      <c r="C1809" t="s">
        <v>6005</v>
      </c>
      <c r="D1809">
        <v>48</v>
      </c>
      <c r="E1809" t="s">
        <v>58</v>
      </c>
      <c r="F1809" t="s">
        <v>281</v>
      </c>
      <c r="G1809" s="1">
        <v>43885</v>
      </c>
      <c r="H1809" t="s">
        <v>45</v>
      </c>
      <c r="I1809" t="s">
        <v>72</v>
      </c>
      <c r="J1809" s="2" t="s">
        <v>6006</v>
      </c>
      <c r="K1809" t="s">
        <v>39</v>
      </c>
      <c r="L1809" t="s">
        <v>6007</v>
      </c>
      <c r="M1809" t="s">
        <v>143</v>
      </c>
      <c r="N1809" t="s">
        <v>83</v>
      </c>
      <c r="O1809" s="3">
        <v>45078.100717592592</v>
      </c>
      <c r="P1809" s="3">
        <v>45077.940995370373</v>
      </c>
      <c r="Q1809">
        <v>5</v>
      </c>
      <c r="R1809">
        <v>1808</v>
      </c>
      <c r="S1809" t="str">
        <f>PROPER(CustomerSupport[[#This Row],[Resolution]])</f>
        <v>Town Reason Federal Week Organization.</v>
      </c>
      <c r="T1809" t="str">
        <f>TRIM(CustomerSupport[[#This Row],[Customer Name]])</f>
        <v>Melissa Bowman</v>
      </c>
      <c r="U1809">
        <f>MONTH(CustomerSupport[[#This Row],[Date of Purchase]])</f>
        <v>2</v>
      </c>
      <c r="V1809" t="str">
        <f>TEXT('Working data'!G1809,"mmmm")</f>
        <v>February</v>
      </c>
      <c r="W1809">
        <f>YEAR(CustomerSupport[[#This Row],[Date of Purchase]])</f>
        <v>2020</v>
      </c>
      <c r="X1809">
        <f t="shared" si="28"/>
        <v>-3.8333333332557231</v>
      </c>
    </row>
    <row r="1810" spans="1:24" ht="14.25" customHeight="1" x14ac:dyDescent="0.4">
      <c r="A1810">
        <v>1809</v>
      </c>
      <c r="B1810" t="s">
        <v>6008</v>
      </c>
      <c r="C1810" t="s">
        <v>6009</v>
      </c>
      <c r="D1810">
        <v>51</v>
      </c>
      <c r="E1810" t="s">
        <v>58</v>
      </c>
      <c r="F1810" t="s">
        <v>92</v>
      </c>
      <c r="G1810" s="1">
        <v>44157</v>
      </c>
      <c r="H1810" t="s">
        <v>67</v>
      </c>
      <c r="I1810" t="s">
        <v>141</v>
      </c>
      <c r="J1810" s="2" t="s">
        <v>6010</v>
      </c>
      <c r="K1810" t="s">
        <v>24</v>
      </c>
      <c r="M1810" t="s">
        <v>143</v>
      </c>
      <c r="N1810" t="s">
        <v>83</v>
      </c>
      <c r="O1810" s="3">
        <v>45078.650740740741</v>
      </c>
      <c r="R1810">
        <v>1809</v>
      </c>
      <c r="S1810" t="str">
        <f>PROPER(CustomerSupport[[#This Row],[Resolution]])</f>
        <v/>
      </c>
      <c r="T1810" t="str">
        <f>TRIM(CustomerSupport[[#This Row],[Customer Name]])</f>
        <v>Amber Cherry</v>
      </c>
      <c r="U1810">
        <f>MONTH(CustomerSupport[[#This Row],[Date of Purchase]])</f>
        <v>11</v>
      </c>
      <c r="V1810" t="str">
        <f>TEXT('Working data'!G1810,"mmmm")</f>
        <v>November</v>
      </c>
      <c r="W1810">
        <f>YEAR(CustomerSupport[[#This Row],[Date of Purchase]])</f>
        <v>2020</v>
      </c>
      <c r="X1810" t="str">
        <f t="shared" si="28"/>
        <v/>
      </c>
    </row>
    <row r="1811" spans="1:24" ht="14.25" customHeight="1" x14ac:dyDescent="0.4">
      <c r="A1811">
        <v>1810</v>
      </c>
      <c r="B1811" t="s">
        <v>6011</v>
      </c>
      <c r="C1811" t="s">
        <v>6012</v>
      </c>
      <c r="D1811">
        <v>69</v>
      </c>
      <c r="E1811" t="s">
        <v>58</v>
      </c>
      <c r="F1811" t="s">
        <v>125</v>
      </c>
      <c r="G1811" s="1">
        <v>44454</v>
      </c>
      <c r="H1811" t="s">
        <v>67</v>
      </c>
      <c r="I1811" t="s">
        <v>77</v>
      </c>
      <c r="J1811" s="2" t="s">
        <v>6013</v>
      </c>
      <c r="K1811" t="s">
        <v>24</v>
      </c>
      <c r="M1811" t="s">
        <v>89</v>
      </c>
      <c r="N1811" t="s">
        <v>26</v>
      </c>
      <c r="O1811" s="3">
        <v>45078.861875000002</v>
      </c>
      <c r="R1811">
        <v>1810</v>
      </c>
      <c r="S1811" t="str">
        <f>PROPER(CustomerSupport[[#This Row],[Resolution]])</f>
        <v/>
      </c>
      <c r="T1811" t="str">
        <f>TRIM(CustomerSupport[[#This Row],[Customer Name]])</f>
        <v>Darlene Thompson</v>
      </c>
      <c r="U1811">
        <f>MONTH(CustomerSupport[[#This Row],[Date of Purchase]])</f>
        <v>9</v>
      </c>
      <c r="V1811" t="str">
        <f>TEXT('Working data'!G1811,"mmmm")</f>
        <v>September</v>
      </c>
      <c r="W1811">
        <f>YEAR(CustomerSupport[[#This Row],[Date of Purchase]])</f>
        <v>2021</v>
      </c>
      <c r="X1811" t="str">
        <f t="shared" si="28"/>
        <v/>
      </c>
    </row>
    <row r="1812" spans="1:24" ht="14.25" customHeight="1" x14ac:dyDescent="0.4">
      <c r="A1812">
        <v>1811</v>
      </c>
      <c r="B1812" t="s">
        <v>6014</v>
      </c>
      <c r="C1812" t="s">
        <v>6015</v>
      </c>
      <c r="D1812">
        <v>61</v>
      </c>
      <c r="E1812" t="s">
        <v>58</v>
      </c>
      <c r="F1812" t="s">
        <v>81</v>
      </c>
      <c r="G1812" s="1">
        <v>44533</v>
      </c>
      <c r="H1812" t="s">
        <v>45</v>
      </c>
      <c r="I1812" t="s">
        <v>77</v>
      </c>
      <c r="J1812" s="2" t="s">
        <v>6016</v>
      </c>
      <c r="K1812" t="s">
        <v>62</v>
      </c>
      <c r="M1812" t="s">
        <v>41</v>
      </c>
      <c r="N1812" t="s">
        <v>26</v>
      </c>
      <c r="R1812">
        <v>1811</v>
      </c>
      <c r="S1812" t="str">
        <f>PROPER(CustomerSupport[[#This Row],[Resolution]])</f>
        <v/>
      </c>
      <c r="T1812" t="str">
        <f>TRIM(CustomerSupport[[#This Row],[Customer Name]])</f>
        <v>Sandy Rivas</v>
      </c>
      <c r="U1812">
        <f>MONTH(CustomerSupport[[#This Row],[Date of Purchase]])</f>
        <v>12</v>
      </c>
      <c r="V1812" t="str">
        <f>TEXT('Working data'!G1812,"mmmm")</f>
        <v>December</v>
      </c>
      <c r="W1812">
        <f>YEAR(CustomerSupport[[#This Row],[Date of Purchase]])</f>
        <v>2021</v>
      </c>
      <c r="X1812" t="str">
        <f t="shared" si="28"/>
        <v/>
      </c>
    </row>
    <row r="1813" spans="1:24" ht="14.25" customHeight="1" x14ac:dyDescent="0.4">
      <c r="A1813">
        <v>1812</v>
      </c>
      <c r="B1813" t="s">
        <v>6017</v>
      </c>
      <c r="C1813" t="s">
        <v>6018</v>
      </c>
      <c r="D1813">
        <v>32</v>
      </c>
      <c r="E1813" t="s">
        <v>19</v>
      </c>
      <c r="F1813" t="s">
        <v>286</v>
      </c>
      <c r="G1813" s="1">
        <v>44525</v>
      </c>
      <c r="H1813" t="s">
        <v>66</v>
      </c>
      <c r="I1813" t="s">
        <v>150</v>
      </c>
      <c r="J1813" s="2" t="s">
        <v>6019</v>
      </c>
      <c r="K1813" t="s">
        <v>62</v>
      </c>
      <c r="M1813" t="s">
        <v>89</v>
      </c>
      <c r="N1813" t="s">
        <v>33</v>
      </c>
      <c r="R1813">
        <v>1812</v>
      </c>
      <c r="S1813" t="str">
        <f>PROPER(CustomerSupport[[#This Row],[Resolution]])</f>
        <v/>
      </c>
      <c r="T1813" t="str">
        <f>TRIM(CustomerSupport[[#This Row],[Customer Name]])</f>
        <v>Rachel Wright</v>
      </c>
      <c r="U1813">
        <f>MONTH(CustomerSupport[[#This Row],[Date of Purchase]])</f>
        <v>11</v>
      </c>
      <c r="V1813" t="str">
        <f>TEXT('Working data'!G1813,"mmmm")</f>
        <v>November</v>
      </c>
      <c r="W1813">
        <f>YEAR(CustomerSupport[[#This Row],[Date of Purchase]])</f>
        <v>2021</v>
      </c>
      <c r="X1813" t="str">
        <f t="shared" si="28"/>
        <v/>
      </c>
    </row>
    <row r="1814" spans="1:24" ht="14.25" customHeight="1" x14ac:dyDescent="0.4">
      <c r="A1814">
        <v>1813</v>
      </c>
      <c r="B1814" t="s">
        <v>6020</v>
      </c>
      <c r="C1814" t="s">
        <v>6021</v>
      </c>
      <c r="D1814">
        <v>61</v>
      </c>
      <c r="E1814" t="s">
        <v>29</v>
      </c>
      <c r="F1814" t="s">
        <v>421</v>
      </c>
      <c r="G1814" s="1">
        <v>44547</v>
      </c>
      <c r="H1814" t="s">
        <v>45</v>
      </c>
      <c r="I1814" t="s">
        <v>93</v>
      </c>
      <c r="J1814" t="s">
        <v>6022</v>
      </c>
      <c r="K1814" t="s">
        <v>39</v>
      </c>
      <c r="L1814" t="s">
        <v>6023</v>
      </c>
      <c r="M1814" t="s">
        <v>25</v>
      </c>
      <c r="N1814" t="s">
        <v>55</v>
      </c>
      <c r="O1814" s="3">
        <v>45078.129270833335</v>
      </c>
      <c r="P1814" s="3">
        <v>45078.204270833332</v>
      </c>
      <c r="Q1814">
        <v>5</v>
      </c>
      <c r="R1814">
        <v>1813</v>
      </c>
      <c r="S1814" t="str">
        <f>PROPER(CustomerSupport[[#This Row],[Resolution]])</f>
        <v>Program Whom Four Near Our Design.</v>
      </c>
      <c r="T1814" t="str">
        <f>TRIM(CustomerSupport[[#This Row],[Customer Name]])</f>
        <v>Robert Adams</v>
      </c>
      <c r="U1814">
        <f>MONTH(CustomerSupport[[#This Row],[Date of Purchase]])</f>
        <v>12</v>
      </c>
      <c r="V1814" t="str">
        <f>TEXT('Working data'!G1814,"mmmm")</f>
        <v>December</v>
      </c>
      <c r="W1814">
        <f>YEAR(CustomerSupport[[#This Row],[Date of Purchase]])</f>
        <v>2021</v>
      </c>
      <c r="X1814">
        <f t="shared" si="28"/>
        <v>1.7999999999301508</v>
      </c>
    </row>
    <row r="1815" spans="1:24" ht="14.25" customHeight="1" x14ac:dyDescent="0.4">
      <c r="A1815">
        <v>1814</v>
      </c>
      <c r="B1815" t="s">
        <v>6024</v>
      </c>
      <c r="C1815" t="s">
        <v>6025</v>
      </c>
      <c r="D1815">
        <v>69</v>
      </c>
      <c r="E1815" t="s">
        <v>58</v>
      </c>
      <c r="F1815" t="s">
        <v>202</v>
      </c>
      <c r="G1815" s="1">
        <v>43879</v>
      </c>
      <c r="H1815" t="s">
        <v>45</v>
      </c>
      <c r="I1815" t="s">
        <v>60</v>
      </c>
      <c r="J1815" s="2" t="s">
        <v>6026</v>
      </c>
      <c r="K1815" t="s">
        <v>24</v>
      </c>
      <c r="M1815" t="s">
        <v>89</v>
      </c>
      <c r="N1815" t="s">
        <v>83</v>
      </c>
      <c r="O1815" s="3">
        <v>45077.942488425928</v>
      </c>
      <c r="R1815">
        <v>1814</v>
      </c>
      <c r="S1815" t="str">
        <f>PROPER(CustomerSupport[[#This Row],[Resolution]])</f>
        <v/>
      </c>
      <c r="T1815" t="str">
        <f>TRIM(CustomerSupport[[#This Row],[Customer Name]])</f>
        <v>Charles Kelly</v>
      </c>
      <c r="U1815">
        <f>MONTH(CustomerSupport[[#This Row],[Date of Purchase]])</f>
        <v>2</v>
      </c>
      <c r="V1815" t="str">
        <f>TEXT('Working data'!G1815,"mmmm")</f>
        <v>February</v>
      </c>
      <c r="W1815">
        <f>YEAR(CustomerSupport[[#This Row],[Date of Purchase]])</f>
        <v>2020</v>
      </c>
      <c r="X1815" t="str">
        <f t="shared" si="28"/>
        <v/>
      </c>
    </row>
    <row r="1816" spans="1:24" ht="14.25" customHeight="1" x14ac:dyDescent="0.4">
      <c r="A1816">
        <v>1815</v>
      </c>
      <c r="B1816" t="s">
        <v>6027</v>
      </c>
      <c r="C1816" t="s">
        <v>6028</v>
      </c>
      <c r="D1816">
        <v>28</v>
      </c>
      <c r="E1816" t="s">
        <v>58</v>
      </c>
      <c r="F1816" t="s">
        <v>112</v>
      </c>
      <c r="G1816" s="1">
        <v>43883</v>
      </c>
      <c r="H1816" t="s">
        <v>21</v>
      </c>
      <c r="I1816" t="s">
        <v>72</v>
      </c>
      <c r="J1816" s="2" t="s">
        <v>6029</v>
      </c>
      <c r="K1816" t="s">
        <v>62</v>
      </c>
      <c r="M1816" t="s">
        <v>143</v>
      </c>
      <c r="N1816" t="s">
        <v>26</v>
      </c>
      <c r="R1816">
        <v>1815</v>
      </c>
      <c r="S1816" t="str">
        <f>PROPER(CustomerSupport[[#This Row],[Resolution]])</f>
        <v/>
      </c>
      <c r="T1816" t="str">
        <f>TRIM(CustomerSupport[[#This Row],[Customer Name]])</f>
        <v>Eddie Stewart</v>
      </c>
      <c r="U1816">
        <f>MONTH(CustomerSupport[[#This Row],[Date of Purchase]])</f>
        <v>2</v>
      </c>
      <c r="V1816" t="str">
        <f>TEXT('Working data'!G1816,"mmmm")</f>
        <v>February</v>
      </c>
      <c r="W1816">
        <f>YEAR(CustomerSupport[[#This Row],[Date of Purchase]])</f>
        <v>2020</v>
      </c>
      <c r="X1816" t="str">
        <f t="shared" si="28"/>
        <v/>
      </c>
    </row>
    <row r="1817" spans="1:24" ht="14.25" customHeight="1" x14ac:dyDescent="0.4">
      <c r="A1817">
        <v>1816</v>
      </c>
      <c r="B1817" t="s">
        <v>6030</v>
      </c>
      <c r="C1817" t="s">
        <v>6031</v>
      </c>
      <c r="D1817">
        <v>20</v>
      </c>
      <c r="E1817" t="s">
        <v>29</v>
      </c>
      <c r="F1817" t="s">
        <v>339</v>
      </c>
      <c r="G1817" s="1">
        <v>43940</v>
      </c>
      <c r="H1817" t="s">
        <v>45</v>
      </c>
      <c r="I1817" t="s">
        <v>52</v>
      </c>
      <c r="J1817" s="2" t="s">
        <v>6032</v>
      </c>
      <c r="K1817" t="s">
        <v>24</v>
      </c>
      <c r="M1817" t="s">
        <v>143</v>
      </c>
      <c r="N1817" t="s">
        <v>26</v>
      </c>
      <c r="O1817" s="3">
        <v>45078.517511574071</v>
      </c>
      <c r="R1817">
        <v>1816</v>
      </c>
      <c r="S1817" t="str">
        <f>PROPER(CustomerSupport[[#This Row],[Resolution]])</f>
        <v/>
      </c>
      <c r="T1817" t="str">
        <f>TRIM(CustomerSupport[[#This Row],[Customer Name]])</f>
        <v>Heather Davis</v>
      </c>
      <c r="U1817">
        <f>MONTH(CustomerSupport[[#This Row],[Date of Purchase]])</f>
        <v>4</v>
      </c>
      <c r="V1817" t="str">
        <f>TEXT('Working data'!G1817,"mmmm")</f>
        <v>April</v>
      </c>
      <c r="W1817">
        <f>YEAR(CustomerSupport[[#This Row],[Date of Purchase]])</f>
        <v>2020</v>
      </c>
      <c r="X1817" t="str">
        <f t="shared" si="28"/>
        <v/>
      </c>
    </row>
    <row r="1818" spans="1:24" ht="14.25" customHeight="1" x14ac:dyDescent="0.4">
      <c r="A1818">
        <v>1817</v>
      </c>
      <c r="B1818" t="s">
        <v>6033</v>
      </c>
      <c r="C1818" t="s">
        <v>6034</v>
      </c>
      <c r="D1818">
        <v>70</v>
      </c>
      <c r="E1818" t="s">
        <v>58</v>
      </c>
      <c r="F1818" t="s">
        <v>249</v>
      </c>
      <c r="G1818" s="1">
        <v>44201</v>
      </c>
      <c r="H1818" t="s">
        <v>66</v>
      </c>
      <c r="I1818" t="s">
        <v>46</v>
      </c>
      <c r="J1818" s="2" t="s">
        <v>6035</v>
      </c>
      <c r="K1818" t="s">
        <v>62</v>
      </c>
      <c r="M1818" t="s">
        <v>25</v>
      </c>
      <c r="N1818" t="s">
        <v>55</v>
      </c>
      <c r="R1818">
        <v>1817</v>
      </c>
      <c r="S1818" t="str">
        <f>PROPER(CustomerSupport[[#This Row],[Resolution]])</f>
        <v/>
      </c>
      <c r="T1818" t="str">
        <f>TRIM(CustomerSupport[[#This Row],[Customer Name]])</f>
        <v>Roberto Mckinney</v>
      </c>
      <c r="U1818">
        <f>MONTH(CustomerSupport[[#This Row],[Date of Purchase]])</f>
        <v>1</v>
      </c>
      <c r="V1818" t="str">
        <f>TEXT('Working data'!G1818,"mmmm")</f>
        <v>January</v>
      </c>
      <c r="W1818">
        <f>YEAR(CustomerSupport[[#This Row],[Date of Purchase]])</f>
        <v>2021</v>
      </c>
      <c r="X1818" t="str">
        <f t="shared" si="28"/>
        <v/>
      </c>
    </row>
    <row r="1819" spans="1:24" ht="14.25" customHeight="1" x14ac:dyDescent="0.4">
      <c r="A1819">
        <v>1818</v>
      </c>
      <c r="B1819" t="s">
        <v>2642</v>
      </c>
      <c r="C1819" t="s">
        <v>6036</v>
      </c>
      <c r="D1819">
        <v>30</v>
      </c>
      <c r="E1819" t="s">
        <v>19</v>
      </c>
      <c r="F1819" t="s">
        <v>149</v>
      </c>
      <c r="G1819" s="1">
        <v>44030</v>
      </c>
      <c r="H1819" t="s">
        <v>67</v>
      </c>
      <c r="I1819" t="s">
        <v>22</v>
      </c>
      <c r="J1819" s="2" t="s">
        <v>6037</v>
      </c>
      <c r="K1819" t="s">
        <v>24</v>
      </c>
      <c r="M1819" t="s">
        <v>41</v>
      </c>
      <c r="N1819" t="s">
        <v>26</v>
      </c>
      <c r="O1819" s="3">
        <v>45078.802268518521</v>
      </c>
      <c r="R1819">
        <v>1818</v>
      </c>
      <c r="S1819" t="str">
        <f>PROPER(CustomerSupport[[#This Row],[Resolution]])</f>
        <v/>
      </c>
      <c r="T1819" t="str">
        <f>TRIM(CustomerSupport[[#This Row],[Customer Name]])</f>
        <v>Amy Rodriguez</v>
      </c>
      <c r="U1819">
        <f>MONTH(CustomerSupport[[#This Row],[Date of Purchase]])</f>
        <v>7</v>
      </c>
      <c r="V1819" t="str">
        <f>TEXT('Working data'!G1819,"mmmm")</f>
        <v>July</v>
      </c>
      <c r="W1819">
        <f>YEAR(CustomerSupport[[#This Row],[Date of Purchase]])</f>
        <v>2020</v>
      </c>
      <c r="X1819" t="str">
        <f t="shared" si="28"/>
        <v/>
      </c>
    </row>
    <row r="1820" spans="1:24" ht="14.25" customHeight="1" x14ac:dyDescent="0.4">
      <c r="A1820">
        <v>1819</v>
      </c>
      <c r="B1820" t="s">
        <v>6038</v>
      </c>
      <c r="C1820" t="s">
        <v>6039</v>
      </c>
      <c r="D1820">
        <v>39</v>
      </c>
      <c r="E1820" t="s">
        <v>58</v>
      </c>
      <c r="F1820" t="s">
        <v>421</v>
      </c>
      <c r="G1820" s="1">
        <v>44425</v>
      </c>
      <c r="H1820" t="s">
        <v>21</v>
      </c>
      <c r="I1820" t="s">
        <v>113</v>
      </c>
      <c r="J1820" s="2" t="s">
        <v>6040</v>
      </c>
      <c r="K1820" t="s">
        <v>24</v>
      </c>
      <c r="M1820" t="s">
        <v>143</v>
      </c>
      <c r="N1820" t="s">
        <v>55</v>
      </c>
      <c r="O1820" s="3">
        <v>45078.311319444445</v>
      </c>
      <c r="R1820">
        <v>1819</v>
      </c>
      <c r="S1820" t="str">
        <f>PROPER(CustomerSupport[[#This Row],[Resolution]])</f>
        <v/>
      </c>
      <c r="T1820" t="str">
        <f>TRIM(CustomerSupport[[#This Row],[Customer Name]])</f>
        <v>Sara Vaughan</v>
      </c>
      <c r="U1820">
        <f>MONTH(CustomerSupport[[#This Row],[Date of Purchase]])</f>
        <v>8</v>
      </c>
      <c r="V1820" t="str">
        <f>TEXT('Working data'!G1820,"mmmm")</f>
        <v>August</v>
      </c>
      <c r="W1820">
        <f>YEAR(CustomerSupport[[#This Row],[Date of Purchase]])</f>
        <v>2021</v>
      </c>
      <c r="X1820" t="str">
        <f t="shared" si="28"/>
        <v/>
      </c>
    </row>
    <row r="1821" spans="1:24" ht="14.25" customHeight="1" x14ac:dyDescent="0.4">
      <c r="A1821">
        <v>1820</v>
      </c>
      <c r="B1821" t="s">
        <v>6041</v>
      </c>
      <c r="C1821" t="s">
        <v>6042</v>
      </c>
      <c r="D1821">
        <v>34</v>
      </c>
      <c r="E1821" t="s">
        <v>58</v>
      </c>
      <c r="F1821" t="s">
        <v>223</v>
      </c>
      <c r="G1821" s="1">
        <v>44063</v>
      </c>
      <c r="H1821" t="s">
        <v>21</v>
      </c>
      <c r="I1821" t="s">
        <v>72</v>
      </c>
      <c r="J1821" t="s">
        <v>6043</v>
      </c>
      <c r="K1821" t="s">
        <v>39</v>
      </c>
      <c r="L1821" t="s">
        <v>6044</v>
      </c>
      <c r="M1821" t="s">
        <v>89</v>
      </c>
      <c r="N1821" t="s">
        <v>26</v>
      </c>
      <c r="O1821" s="3">
        <v>45078.594675925924</v>
      </c>
      <c r="P1821" s="3">
        <v>45078.673842592594</v>
      </c>
      <c r="Q1821">
        <v>1</v>
      </c>
      <c r="R1821">
        <v>1820</v>
      </c>
      <c r="S1821" t="str">
        <f>PROPER(CustomerSupport[[#This Row],[Resolution]])</f>
        <v>Concern Rule Quite.</v>
      </c>
      <c r="T1821" t="str">
        <f>TRIM(CustomerSupport[[#This Row],[Customer Name]])</f>
        <v>Eugene Frazier</v>
      </c>
      <c r="U1821">
        <f>MONTH(CustomerSupport[[#This Row],[Date of Purchase]])</f>
        <v>8</v>
      </c>
      <c r="V1821" t="str">
        <f>TEXT('Working data'!G1821,"mmmm")</f>
        <v>August</v>
      </c>
      <c r="W1821">
        <f>YEAR(CustomerSupport[[#This Row],[Date of Purchase]])</f>
        <v>2020</v>
      </c>
      <c r="X1821">
        <f t="shared" si="28"/>
        <v>1.9000000000814907</v>
      </c>
    </row>
    <row r="1822" spans="1:24" ht="14.25" customHeight="1" x14ac:dyDescent="0.4">
      <c r="A1822">
        <v>1821</v>
      </c>
      <c r="B1822" t="s">
        <v>6045</v>
      </c>
      <c r="C1822" t="s">
        <v>6046</v>
      </c>
      <c r="D1822">
        <v>54</v>
      </c>
      <c r="E1822" t="s">
        <v>29</v>
      </c>
      <c r="F1822" t="s">
        <v>125</v>
      </c>
      <c r="G1822" s="1">
        <v>44421</v>
      </c>
      <c r="H1822" t="s">
        <v>45</v>
      </c>
      <c r="I1822" t="s">
        <v>37</v>
      </c>
      <c r="J1822" s="2" t="s">
        <v>6047</v>
      </c>
      <c r="K1822" t="s">
        <v>62</v>
      </c>
      <c r="M1822" t="s">
        <v>143</v>
      </c>
      <c r="N1822" t="s">
        <v>83</v>
      </c>
      <c r="R1822">
        <v>1821</v>
      </c>
      <c r="S1822" t="str">
        <f>PROPER(CustomerSupport[[#This Row],[Resolution]])</f>
        <v/>
      </c>
      <c r="T1822" t="str">
        <f>TRIM(CustomerSupport[[#This Row],[Customer Name]])</f>
        <v>Peter Watts</v>
      </c>
      <c r="U1822">
        <f>MONTH(CustomerSupport[[#This Row],[Date of Purchase]])</f>
        <v>8</v>
      </c>
      <c r="V1822" t="str">
        <f>TEXT('Working data'!G1822,"mmmm")</f>
        <v>August</v>
      </c>
      <c r="W1822">
        <f>YEAR(CustomerSupport[[#This Row],[Date of Purchase]])</f>
        <v>2021</v>
      </c>
      <c r="X1822" t="str">
        <f t="shared" si="28"/>
        <v/>
      </c>
    </row>
    <row r="1823" spans="1:24" ht="14.25" customHeight="1" x14ac:dyDescent="0.4">
      <c r="A1823">
        <v>1822</v>
      </c>
      <c r="B1823" t="s">
        <v>6048</v>
      </c>
      <c r="C1823" t="s">
        <v>6049</v>
      </c>
      <c r="D1823">
        <v>62</v>
      </c>
      <c r="E1823" t="s">
        <v>58</v>
      </c>
      <c r="F1823" t="s">
        <v>44</v>
      </c>
      <c r="G1823" s="1">
        <v>44248</v>
      </c>
      <c r="H1823" t="s">
        <v>67</v>
      </c>
      <c r="I1823" t="s">
        <v>72</v>
      </c>
      <c r="J1823" s="2" t="s">
        <v>6050</v>
      </c>
      <c r="K1823" t="s">
        <v>24</v>
      </c>
      <c r="M1823" t="s">
        <v>41</v>
      </c>
      <c r="N1823" t="s">
        <v>26</v>
      </c>
      <c r="O1823" s="3">
        <v>45078.725266203706</v>
      </c>
      <c r="R1823">
        <v>1822</v>
      </c>
      <c r="S1823" t="str">
        <f>PROPER(CustomerSupport[[#This Row],[Resolution]])</f>
        <v/>
      </c>
      <c r="T1823" t="str">
        <f>TRIM(CustomerSupport[[#This Row],[Customer Name]])</f>
        <v>Cindy Carey</v>
      </c>
      <c r="U1823">
        <f>MONTH(CustomerSupport[[#This Row],[Date of Purchase]])</f>
        <v>2</v>
      </c>
      <c r="V1823" t="str">
        <f>TEXT('Working data'!G1823,"mmmm")</f>
        <v>February</v>
      </c>
      <c r="W1823">
        <f>YEAR(CustomerSupport[[#This Row],[Date of Purchase]])</f>
        <v>2021</v>
      </c>
      <c r="X1823" t="str">
        <f t="shared" si="28"/>
        <v/>
      </c>
    </row>
    <row r="1824" spans="1:24" ht="14.25" customHeight="1" x14ac:dyDescent="0.4">
      <c r="A1824">
        <v>1823</v>
      </c>
      <c r="B1824" t="s">
        <v>6051</v>
      </c>
      <c r="C1824" t="s">
        <v>6052</v>
      </c>
      <c r="D1824">
        <v>37</v>
      </c>
      <c r="E1824" t="s">
        <v>29</v>
      </c>
      <c r="F1824" t="s">
        <v>161</v>
      </c>
      <c r="G1824" s="1">
        <v>44410</v>
      </c>
      <c r="H1824" t="s">
        <v>45</v>
      </c>
      <c r="I1824" t="s">
        <v>150</v>
      </c>
      <c r="J1824" s="2" t="s">
        <v>6053</v>
      </c>
      <c r="K1824" t="s">
        <v>62</v>
      </c>
      <c r="M1824" t="s">
        <v>89</v>
      </c>
      <c r="N1824" t="s">
        <v>55</v>
      </c>
      <c r="R1824">
        <v>1823</v>
      </c>
      <c r="S1824" t="str">
        <f>PROPER(CustomerSupport[[#This Row],[Resolution]])</f>
        <v/>
      </c>
      <c r="T1824" t="str">
        <f>TRIM(CustomerSupport[[#This Row],[Customer Name]])</f>
        <v>Michelle Wong</v>
      </c>
      <c r="U1824">
        <f>MONTH(CustomerSupport[[#This Row],[Date of Purchase]])</f>
        <v>8</v>
      </c>
      <c r="V1824" t="str">
        <f>TEXT('Working data'!G1824,"mmmm")</f>
        <v>August</v>
      </c>
      <c r="W1824">
        <f>YEAR(CustomerSupport[[#This Row],[Date of Purchase]])</f>
        <v>2021</v>
      </c>
      <c r="X1824" t="str">
        <f t="shared" si="28"/>
        <v/>
      </c>
    </row>
    <row r="1825" spans="1:24" ht="14.25" customHeight="1" x14ac:dyDescent="0.4">
      <c r="A1825">
        <v>1824</v>
      </c>
      <c r="B1825" t="s">
        <v>6054</v>
      </c>
      <c r="C1825" t="s">
        <v>6055</v>
      </c>
      <c r="D1825">
        <v>38</v>
      </c>
      <c r="E1825" t="s">
        <v>19</v>
      </c>
      <c r="F1825" t="s">
        <v>397</v>
      </c>
      <c r="G1825" s="1">
        <v>44117</v>
      </c>
      <c r="H1825" t="s">
        <v>45</v>
      </c>
      <c r="I1825" t="s">
        <v>52</v>
      </c>
      <c r="J1825" t="s">
        <v>449</v>
      </c>
      <c r="K1825" t="s">
        <v>62</v>
      </c>
      <c r="M1825" t="s">
        <v>89</v>
      </c>
      <c r="N1825" t="s">
        <v>83</v>
      </c>
      <c r="R1825">
        <v>1824</v>
      </c>
      <c r="S1825" t="str">
        <f>PROPER(CustomerSupport[[#This Row],[Resolution]])</f>
        <v/>
      </c>
      <c r="T1825" t="str">
        <f>TRIM(CustomerSupport[[#This Row],[Customer Name]])</f>
        <v>Kayla Flores</v>
      </c>
      <c r="U1825">
        <f>MONTH(CustomerSupport[[#This Row],[Date of Purchase]])</f>
        <v>10</v>
      </c>
      <c r="V1825" t="str">
        <f>TEXT('Working data'!G1825,"mmmm")</f>
        <v>October</v>
      </c>
      <c r="W1825">
        <f>YEAR(CustomerSupport[[#This Row],[Date of Purchase]])</f>
        <v>2020</v>
      </c>
      <c r="X1825" t="str">
        <f t="shared" si="28"/>
        <v/>
      </c>
    </row>
    <row r="1826" spans="1:24" ht="14.25" customHeight="1" x14ac:dyDescent="0.4">
      <c r="A1826">
        <v>1825</v>
      </c>
      <c r="B1826" t="s">
        <v>6056</v>
      </c>
      <c r="C1826" t="s">
        <v>6057</v>
      </c>
      <c r="D1826">
        <v>66</v>
      </c>
      <c r="E1826" t="s">
        <v>29</v>
      </c>
      <c r="F1826" t="s">
        <v>20</v>
      </c>
      <c r="G1826" s="1">
        <v>43846</v>
      </c>
      <c r="H1826" t="s">
        <v>21</v>
      </c>
      <c r="I1826" t="s">
        <v>37</v>
      </c>
      <c r="J1826" s="2" t="s">
        <v>6058</v>
      </c>
      <c r="K1826" t="s">
        <v>39</v>
      </c>
      <c r="L1826" t="s">
        <v>6059</v>
      </c>
      <c r="M1826" t="s">
        <v>89</v>
      </c>
      <c r="N1826" t="s">
        <v>26</v>
      </c>
      <c r="O1826" s="3">
        <v>45078.068368055552</v>
      </c>
      <c r="P1826" s="3">
        <v>45078.2815625</v>
      </c>
      <c r="Q1826">
        <v>1</v>
      </c>
      <c r="R1826">
        <v>1825</v>
      </c>
      <c r="S1826" t="str">
        <f>PROPER(CustomerSupport[[#This Row],[Resolution]])</f>
        <v>Head Politics Citizen Action.</v>
      </c>
      <c r="T1826" t="str">
        <f>TRIM(CustomerSupport[[#This Row],[Customer Name]])</f>
        <v>Anna Moore</v>
      </c>
      <c r="U1826">
        <f>MONTH(CustomerSupport[[#This Row],[Date of Purchase]])</f>
        <v>1</v>
      </c>
      <c r="V1826" t="str">
        <f>TEXT('Working data'!G1826,"mmmm")</f>
        <v>January</v>
      </c>
      <c r="W1826">
        <f>YEAR(CustomerSupport[[#This Row],[Date of Purchase]])</f>
        <v>2020</v>
      </c>
      <c r="X1826">
        <f t="shared" si="28"/>
        <v>5.1166666667559184</v>
      </c>
    </row>
    <row r="1827" spans="1:24" ht="14.25" customHeight="1" x14ac:dyDescent="0.4">
      <c r="A1827">
        <v>1826</v>
      </c>
      <c r="B1827" t="s">
        <v>6060</v>
      </c>
      <c r="C1827" t="s">
        <v>6061</v>
      </c>
      <c r="D1827">
        <v>55</v>
      </c>
      <c r="E1827" t="s">
        <v>29</v>
      </c>
      <c r="F1827" t="s">
        <v>456</v>
      </c>
      <c r="G1827" s="1">
        <v>44358</v>
      </c>
      <c r="H1827" t="s">
        <v>45</v>
      </c>
      <c r="I1827" t="s">
        <v>99</v>
      </c>
      <c r="J1827" s="2" t="s">
        <v>6062</v>
      </c>
      <c r="K1827" t="s">
        <v>39</v>
      </c>
      <c r="L1827" t="s">
        <v>6063</v>
      </c>
      <c r="M1827" t="s">
        <v>89</v>
      </c>
      <c r="N1827" t="s">
        <v>33</v>
      </c>
      <c r="O1827" s="3">
        <v>45078.712835648148</v>
      </c>
      <c r="P1827" s="3">
        <v>45078.267696759256</v>
      </c>
      <c r="Q1827">
        <v>2</v>
      </c>
      <c r="R1827">
        <v>1826</v>
      </c>
      <c r="S1827" t="str">
        <f>PROPER(CustomerSupport[[#This Row],[Resolution]])</f>
        <v>Any Because Size Far Record.</v>
      </c>
      <c r="T1827" t="str">
        <f>TRIM(CustomerSupport[[#This Row],[Customer Name]])</f>
        <v>Angela Humphrey</v>
      </c>
      <c r="U1827">
        <f>MONTH(CustomerSupport[[#This Row],[Date of Purchase]])</f>
        <v>6</v>
      </c>
      <c r="V1827" t="str">
        <f>TEXT('Working data'!G1827,"mmmm")</f>
        <v>June</v>
      </c>
      <c r="W1827">
        <f>YEAR(CustomerSupport[[#This Row],[Date of Purchase]])</f>
        <v>2021</v>
      </c>
      <c r="X1827">
        <f t="shared" si="28"/>
        <v>-10.683333333407063</v>
      </c>
    </row>
    <row r="1828" spans="1:24" ht="14.25" customHeight="1" x14ac:dyDescent="0.4">
      <c r="A1828">
        <v>1827</v>
      </c>
      <c r="B1828" t="s">
        <v>6064</v>
      </c>
      <c r="C1828" t="s">
        <v>6065</v>
      </c>
      <c r="D1828">
        <v>31</v>
      </c>
      <c r="E1828" t="s">
        <v>19</v>
      </c>
      <c r="F1828" t="s">
        <v>161</v>
      </c>
      <c r="G1828" s="1">
        <v>43935</v>
      </c>
      <c r="H1828" t="s">
        <v>59</v>
      </c>
      <c r="I1828" t="s">
        <v>37</v>
      </c>
      <c r="J1828" t="s">
        <v>845</v>
      </c>
      <c r="K1828" t="s">
        <v>24</v>
      </c>
      <c r="M1828" t="s">
        <v>89</v>
      </c>
      <c r="N1828" t="s">
        <v>55</v>
      </c>
      <c r="O1828" s="3">
        <v>45078.234363425923</v>
      </c>
      <c r="R1828">
        <v>1827</v>
      </c>
      <c r="S1828" t="str">
        <f>PROPER(CustomerSupport[[#This Row],[Resolution]])</f>
        <v/>
      </c>
      <c r="T1828" t="str">
        <f>TRIM(CustomerSupport[[#This Row],[Customer Name]])</f>
        <v>Regina Copeland</v>
      </c>
      <c r="U1828">
        <f>MONTH(CustomerSupport[[#This Row],[Date of Purchase]])</f>
        <v>4</v>
      </c>
      <c r="V1828" t="str">
        <f>TEXT('Working data'!G1828,"mmmm")</f>
        <v>April</v>
      </c>
      <c r="W1828">
        <f>YEAR(CustomerSupport[[#This Row],[Date of Purchase]])</f>
        <v>2020</v>
      </c>
      <c r="X1828" t="str">
        <f t="shared" si="28"/>
        <v/>
      </c>
    </row>
    <row r="1829" spans="1:24" ht="14.25" customHeight="1" x14ac:dyDescent="0.4">
      <c r="A1829">
        <v>1828</v>
      </c>
      <c r="B1829" t="s">
        <v>6066</v>
      </c>
      <c r="C1829" t="s">
        <v>6067</v>
      </c>
      <c r="D1829">
        <v>63</v>
      </c>
      <c r="E1829" t="s">
        <v>19</v>
      </c>
      <c r="F1829" t="s">
        <v>207</v>
      </c>
      <c r="G1829" s="1">
        <v>44228</v>
      </c>
      <c r="H1829" t="s">
        <v>66</v>
      </c>
      <c r="I1829" t="s">
        <v>141</v>
      </c>
      <c r="J1829" s="2" t="s">
        <v>6068</v>
      </c>
      <c r="K1829" t="s">
        <v>39</v>
      </c>
      <c r="L1829" t="s">
        <v>6069</v>
      </c>
      <c r="M1829" t="s">
        <v>25</v>
      </c>
      <c r="N1829" t="s">
        <v>26</v>
      </c>
      <c r="O1829" s="3">
        <v>45078.612847222219</v>
      </c>
      <c r="P1829" s="3">
        <v>45078.507986111108</v>
      </c>
      <c r="Q1829">
        <v>2</v>
      </c>
      <c r="R1829">
        <v>1828</v>
      </c>
      <c r="S1829" t="str">
        <f>PROPER(CustomerSupport[[#This Row],[Resolution]])</f>
        <v>Community Exist Free Stuff Bag.</v>
      </c>
      <c r="T1829" t="str">
        <f>TRIM(CustomerSupport[[#This Row],[Customer Name]])</f>
        <v>Lisa Stark</v>
      </c>
      <c r="U1829">
        <f>MONTH(CustomerSupport[[#This Row],[Date of Purchase]])</f>
        <v>2</v>
      </c>
      <c r="V1829" t="str">
        <f>TEXT('Working data'!G1829,"mmmm")</f>
        <v>February</v>
      </c>
      <c r="W1829">
        <f>YEAR(CustomerSupport[[#This Row],[Date of Purchase]])</f>
        <v>2021</v>
      </c>
      <c r="X1829">
        <f t="shared" si="28"/>
        <v>-2.5166666666627862</v>
      </c>
    </row>
    <row r="1830" spans="1:24" ht="14.25" customHeight="1" x14ac:dyDescent="0.4">
      <c r="A1830">
        <v>1829</v>
      </c>
      <c r="B1830" t="s">
        <v>6070</v>
      </c>
      <c r="C1830" t="s">
        <v>6071</v>
      </c>
      <c r="D1830">
        <v>41</v>
      </c>
      <c r="E1830" t="s">
        <v>58</v>
      </c>
      <c r="F1830" t="s">
        <v>107</v>
      </c>
      <c r="G1830" s="1">
        <v>44117</v>
      </c>
      <c r="H1830" t="s">
        <v>21</v>
      </c>
      <c r="I1830" t="s">
        <v>77</v>
      </c>
      <c r="J1830" s="2" t="s">
        <v>6072</v>
      </c>
      <c r="K1830" t="s">
        <v>24</v>
      </c>
      <c r="M1830" t="s">
        <v>41</v>
      </c>
      <c r="N1830" t="s">
        <v>83</v>
      </c>
      <c r="O1830" s="3">
        <v>45077.988553240742</v>
      </c>
      <c r="R1830">
        <v>1829</v>
      </c>
      <c r="S1830" t="str">
        <f>PROPER(CustomerSupport[[#This Row],[Resolution]])</f>
        <v/>
      </c>
      <c r="T1830" t="str">
        <f>TRIM(CustomerSupport[[#This Row],[Customer Name]])</f>
        <v>Dillon Bennett</v>
      </c>
      <c r="U1830">
        <f>MONTH(CustomerSupport[[#This Row],[Date of Purchase]])</f>
        <v>10</v>
      </c>
      <c r="V1830" t="str">
        <f>TEXT('Working data'!G1830,"mmmm")</f>
        <v>October</v>
      </c>
      <c r="W1830">
        <f>YEAR(CustomerSupport[[#This Row],[Date of Purchase]])</f>
        <v>2020</v>
      </c>
      <c r="X1830" t="str">
        <f t="shared" si="28"/>
        <v/>
      </c>
    </row>
    <row r="1831" spans="1:24" ht="14.25" customHeight="1" x14ac:dyDescent="0.4">
      <c r="A1831">
        <v>1830</v>
      </c>
      <c r="B1831" t="s">
        <v>6073</v>
      </c>
      <c r="C1831" t="s">
        <v>1731</v>
      </c>
      <c r="D1831">
        <v>23</v>
      </c>
      <c r="E1831" t="s">
        <v>58</v>
      </c>
      <c r="F1831" t="s">
        <v>211</v>
      </c>
      <c r="G1831" s="1">
        <v>44126</v>
      </c>
      <c r="H1831" t="s">
        <v>66</v>
      </c>
      <c r="I1831" t="s">
        <v>31</v>
      </c>
      <c r="J1831" s="2" t="s">
        <v>6074</v>
      </c>
      <c r="K1831" t="s">
        <v>62</v>
      </c>
      <c r="M1831" t="s">
        <v>143</v>
      </c>
      <c r="N1831" t="s">
        <v>33</v>
      </c>
      <c r="R1831">
        <v>1830</v>
      </c>
      <c r="S1831" t="str">
        <f>PROPER(CustomerSupport[[#This Row],[Resolution]])</f>
        <v/>
      </c>
      <c r="T1831" t="str">
        <f>TRIM(CustomerSupport[[#This Row],[Customer Name]])</f>
        <v>Sara Hamilton</v>
      </c>
      <c r="U1831">
        <f>MONTH(CustomerSupport[[#This Row],[Date of Purchase]])</f>
        <v>10</v>
      </c>
      <c r="V1831" t="str">
        <f>TEXT('Working data'!G1831,"mmmm")</f>
        <v>October</v>
      </c>
      <c r="W1831">
        <f>YEAR(CustomerSupport[[#This Row],[Date of Purchase]])</f>
        <v>2020</v>
      </c>
      <c r="X1831" t="str">
        <f t="shared" si="28"/>
        <v/>
      </c>
    </row>
    <row r="1832" spans="1:24" ht="14.25" customHeight="1" x14ac:dyDescent="0.4">
      <c r="A1832">
        <v>1831</v>
      </c>
      <c r="B1832" t="s">
        <v>5795</v>
      </c>
      <c r="C1832" t="s">
        <v>6075</v>
      </c>
      <c r="D1832">
        <v>20</v>
      </c>
      <c r="E1832" t="s">
        <v>58</v>
      </c>
      <c r="F1832" t="s">
        <v>383</v>
      </c>
      <c r="G1832" s="1">
        <v>44028</v>
      </c>
      <c r="H1832" t="s">
        <v>21</v>
      </c>
      <c r="I1832" t="s">
        <v>37</v>
      </c>
      <c r="J1832" s="2" t="s">
        <v>6076</v>
      </c>
      <c r="K1832" t="s">
        <v>24</v>
      </c>
      <c r="M1832" t="s">
        <v>89</v>
      </c>
      <c r="N1832" t="s">
        <v>26</v>
      </c>
      <c r="O1832" s="3">
        <v>45077.940671296295</v>
      </c>
      <c r="R1832">
        <v>1831</v>
      </c>
      <c r="S1832" t="str">
        <f>PROPER(CustomerSupport[[#This Row],[Resolution]])</f>
        <v/>
      </c>
      <c r="T1832" t="str">
        <f>TRIM(CustomerSupport[[#This Row],[Customer Name]])</f>
        <v>Shannon Smith</v>
      </c>
      <c r="U1832">
        <f>MONTH(CustomerSupport[[#This Row],[Date of Purchase]])</f>
        <v>7</v>
      </c>
      <c r="V1832" t="str">
        <f>TEXT('Working data'!G1832,"mmmm")</f>
        <v>July</v>
      </c>
      <c r="W1832">
        <f>YEAR(CustomerSupport[[#This Row],[Date of Purchase]])</f>
        <v>2020</v>
      </c>
      <c r="X1832" t="str">
        <f t="shared" si="28"/>
        <v/>
      </c>
    </row>
    <row r="1833" spans="1:24" ht="14.25" customHeight="1" x14ac:dyDescent="0.4">
      <c r="A1833">
        <v>1832</v>
      </c>
      <c r="B1833" t="s">
        <v>6077</v>
      </c>
      <c r="C1833" t="s">
        <v>6078</v>
      </c>
      <c r="D1833">
        <v>55</v>
      </c>
      <c r="E1833" t="s">
        <v>58</v>
      </c>
      <c r="F1833" t="s">
        <v>219</v>
      </c>
      <c r="G1833" s="1">
        <v>44514</v>
      </c>
      <c r="H1833" t="s">
        <v>21</v>
      </c>
      <c r="I1833" t="s">
        <v>72</v>
      </c>
      <c r="J1833" s="2" t="s">
        <v>6079</v>
      </c>
      <c r="K1833" t="s">
        <v>24</v>
      </c>
      <c r="M1833" t="s">
        <v>41</v>
      </c>
      <c r="N1833" t="s">
        <v>26</v>
      </c>
      <c r="O1833" s="3">
        <v>45078.701805555553</v>
      </c>
      <c r="R1833">
        <v>1832</v>
      </c>
      <c r="S1833" t="str">
        <f>PROPER(CustomerSupport[[#This Row],[Resolution]])</f>
        <v/>
      </c>
      <c r="T1833" t="str">
        <f>TRIM(CustomerSupport[[#This Row],[Customer Name]])</f>
        <v>Daniel Stokes</v>
      </c>
      <c r="U1833">
        <f>MONTH(CustomerSupport[[#This Row],[Date of Purchase]])</f>
        <v>11</v>
      </c>
      <c r="V1833" t="str">
        <f>TEXT('Working data'!G1833,"mmmm")</f>
        <v>November</v>
      </c>
      <c r="W1833">
        <f>YEAR(CustomerSupport[[#This Row],[Date of Purchase]])</f>
        <v>2021</v>
      </c>
      <c r="X1833" t="str">
        <f t="shared" si="28"/>
        <v/>
      </c>
    </row>
    <row r="1834" spans="1:24" ht="14.25" customHeight="1" x14ac:dyDescent="0.4">
      <c r="A1834">
        <v>1833</v>
      </c>
      <c r="B1834" t="s">
        <v>6080</v>
      </c>
      <c r="C1834" t="s">
        <v>6081</v>
      </c>
      <c r="D1834">
        <v>64</v>
      </c>
      <c r="E1834" t="s">
        <v>19</v>
      </c>
      <c r="F1834" t="s">
        <v>161</v>
      </c>
      <c r="G1834" s="1">
        <v>44169</v>
      </c>
      <c r="H1834" t="s">
        <v>59</v>
      </c>
      <c r="I1834" t="s">
        <v>99</v>
      </c>
      <c r="J1834" s="2" t="s">
        <v>6082</v>
      </c>
      <c r="K1834" t="s">
        <v>62</v>
      </c>
      <c r="M1834" t="s">
        <v>41</v>
      </c>
      <c r="N1834" t="s">
        <v>33</v>
      </c>
      <c r="R1834">
        <v>1833</v>
      </c>
      <c r="S1834" t="str">
        <f>PROPER(CustomerSupport[[#This Row],[Resolution]])</f>
        <v/>
      </c>
      <c r="T1834" t="str">
        <f>TRIM(CustomerSupport[[#This Row],[Customer Name]])</f>
        <v>Michelle Nelson</v>
      </c>
      <c r="U1834">
        <f>MONTH(CustomerSupport[[#This Row],[Date of Purchase]])</f>
        <v>12</v>
      </c>
      <c r="V1834" t="str">
        <f>TEXT('Working data'!G1834,"mmmm")</f>
        <v>December</v>
      </c>
      <c r="W1834">
        <f>YEAR(CustomerSupport[[#This Row],[Date of Purchase]])</f>
        <v>2020</v>
      </c>
      <c r="X1834" t="str">
        <f t="shared" si="28"/>
        <v/>
      </c>
    </row>
    <row r="1835" spans="1:24" ht="14.25" customHeight="1" x14ac:dyDescent="0.4">
      <c r="A1835">
        <v>1834</v>
      </c>
      <c r="B1835" t="s">
        <v>6083</v>
      </c>
      <c r="C1835" t="s">
        <v>6084</v>
      </c>
      <c r="D1835">
        <v>51</v>
      </c>
      <c r="E1835" t="s">
        <v>19</v>
      </c>
      <c r="F1835" t="s">
        <v>223</v>
      </c>
      <c r="G1835" s="1">
        <v>44051</v>
      </c>
      <c r="H1835" t="s">
        <v>21</v>
      </c>
      <c r="I1835" t="s">
        <v>177</v>
      </c>
      <c r="J1835" s="2" t="s">
        <v>6085</v>
      </c>
      <c r="K1835" t="s">
        <v>62</v>
      </c>
      <c r="M1835" t="s">
        <v>143</v>
      </c>
      <c r="N1835" t="s">
        <v>33</v>
      </c>
      <c r="R1835">
        <v>1834</v>
      </c>
      <c r="S1835" t="str">
        <f>PROPER(CustomerSupport[[#This Row],[Resolution]])</f>
        <v/>
      </c>
      <c r="T1835" t="str">
        <f>TRIM(CustomerSupport[[#This Row],[Customer Name]])</f>
        <v>William Cruz</v>
      </c>
      <c r="U1835">
        <f>MONTH(CustomerSupport[[#This Row],[Date of Purchase]])</f>
        <v>8</v>
      </c>
      <c r="V1835" t="str">
        <f>TEXT('Working data'!G1835,"mmmm")</f>
        <v>August</v>
      </c>
      <c r="W1835">
        <f>YEAR(CustomerSupport[[#This Row],[Date of Purchase]])</f>
        <v>2020</v>
      </c>
      <c r="X1835" t="str">
        <f t="shared" si="28"/>
        <v/>
      </c>
    </row>
    <row r="1836" spans="1:24" ht="14.25" customHeight="1" x14ac:dyDescent="0.4">
      <c r="A1836">
        <v>1835</v>
      </c>
      <c r="B1836" t="s">
        <v>6086</v>
      </c>
      <c r="C1836" t="s">
        <v>6087</v>
      </c>
      <c r="D1836">
        <v>31</v>
      </c>
      <c r="E1836" t="s">
        <v>29</v>
      </c>
      <c r="F1836" t="s">
        <v>281</v>
      </c>
      <c r="G1836" s="1">
        <v>44387</v>
      </c>
      <c r="H1836" t="s">
        <v>66</v>
      </c>
      <c r="I1836" t="s">
        <v>77</v>
      </c>
      <c r="J1836" s="2" t="s">
        <v>6088</v>
      </c>
      <c r="K1836" t="s">
        <v>62</v>
      </c>
      <c r="M1836" t="s">
        <v>25</v>
      </c>
      <c r="N1836" t="s">
        <v>26</v>
      </c>
      <c r="R1836">
        <v>1835</v>
      </c>
      <c r="S1836" t="str">
        <f>PROPER(CustomerSupport[[#This Row],[Resolution]])</f>
        <v/>
      </c>
      <c r="T1836" t="str">
        <f>TRIM(CustomerSupport[[#This Row],[Customer Name]])</f>
        <v>Teresa Hayes</v>
      </c>
      <c r="U1836">
        <f>MONTH(CustomerSupport[[#This Row],[Date of Purchase]])</f>
        <v>7</v>
      </c>
      <c r="V1836" t="str">
        <f>TEXT('Working data'!G1836,"mmmm")</f>
        <v>July</v>
      </c>
      <c r="W1836">
        <f>YEAR(CustomerSupport[[#This Row],[Date of Purchase]])</f>
        <v>2021</v>
      </c>
      <c r="X1836" t="str">
        <f t="shared" si="28"/>
        <v/>
      </c>
    </row>
    <row r="1837" spans="1:24" ht="14.25" customHeight="1" x14ac:dyDescent="0.4">
      <c r="A1837">
        <v>1836</v>
      </c>
      <c r="B1837" t="s">
        <v>6089</v>
      </c>
      <c r="C1837" t="s">
        <v>6090</v>
      </c>
      <c r="D1837">
        <v>51</v>
      </c>
      <c r="E1837" t="s">
        <v>19</v>
      </c>
      <c r="F1837" t="s">
        <v>242</v>
      </c>
      <c r="G1837" s="1">
        <v>44430</v>
      </c>
      <c r="H1837" t="s">
        <v>21</v>
      </c>
      <c r="I1837" t="s">
        <v>46</v>
      </c>
      <c r="J1837" s="2" t="s">
        <v>6091</v>
      </c>
      <c r="K1837" t="s">
        <v>39</v>
      </c>
      <c r="L1837" t="s">
        <v>6092</v>
      </c>
      <c r="M1837" t="s">
        <v>25</v>
      </c>
      <c r="N1837" t="s">
        <v>33</v>
      </c>
      <c r="O1837" s="3">
        <v>45077.969224537039</v>
      </c>
      <c r="P1837" s="3">
        <v>45078.151863425926</v>
      </c>
      <c r="Q1837">
        <v>4</v>
      </c>
      <c r="R1837">
        <v>1836</v>
      </c>
      <c r="S1837" t="str">
        <f>PROPER(CustomerSupport[[#This Row],[Resolution]])</f>
        <v>Financial Learn History Article.</v>
      </c>
      <c r="T1837" t="str">
        <f>TRIM(CustomerSupport[[#This Row],[Customer Name]])</f>
        <v>Kathleen Richards</v>
      </c>
      <c r="U1837">
        <f>MONTH(CustomerSupport[[#This Row],[Date of Purchase]])</f>
        <v>8</v>
      </c>
      <c r="V1837" t="str">
        <f>TEXT('Working data'!G1837,"mmmm")</f>
        <v>August</v>
      </c>
      <c r="W1837">
        <f>YEAR(CustomerSupport[[#This Row],[Date of Purchase]])</f>
        <v>2021</v>
      </c>
      <c r="X1837">
        <f t="shared" si="28"/>
        <v>4.3833333333022892</v>
      </c>
    </row>
    <row r="1838" spans="1:24" ht="14.25" customHeight="1" x14ac:dyDescent="0.4">
      <c r="A1838">
        <v>1837</v>
      </c>
      <c r="B1838" t="s">
        <v>6093</v>
      </c>
      <c r="C1838" t="s">
        <v>6094</v>
      </c>
      <c r="D1838">
        <v>59</v>
      </c>
      <c r="E1838" t="s">
        <v>58</v>
      </c>
      <c r="F1838" t="s">
        <v>129</v>
      </c>
      <c r="G1838" s="1">
        <v>44286</v>
      </c>
      <c r="H1838" t="s">
        <v>66</v>
      </c>
      <c r="I1838" t="s">
        <v>113</v>
      </c>
      <c r="J1838" s="2" t="s">
        <v>6095</v>
      </c>
      <c r="K1838" t="s">
        <v>62</v>
      </c>
      <c r="M1838" t="s">
        <v>25</v>
      </c>
      <c r="N1838" t="s">
        <v>83</v>
      </c>
      <c r="R1838">
        <v>1837</v>
      </c>
      <c r="S1838" t="str">
        <f>PROPER(CustomerSupport[[#This Row],[Resolution]])</f>
        <v/>
      </c>
      <c r="T1838" t="str">
        <f>TRIM(CustomerSupport[[#This Row],[Customer Name]])</f>
        <v>David James</v>
      </c>
      <c r="U1838">
        <f>MONTH(CustomerSupport[[#This Row],[Date of Purchase]])</f>
        <v>3</v>
      </c>
      <c r="V1838" t="str">
        <f>TEXT('Working data'!G1838,"mmmm")</f>
        <v>March</v>
      </c>
      <c r="W1838">
        <f>YEAR(CustomerSupport[[#This Row],[Date of Purchase]])</f>
        <v>2021</v>
      </c>
      <c r="X1838" t="str">
        <f t="shared" si="28"/>
        <v/>
      </c>
    </row>
    <row r="1839" spans="1:24" ht="14.25" customHeight="1" x14ac:dyDescent="0.4">
      <c r="A1839">
        <v>1838</v>
      </c>
      <c r="B1839" t="s">
        <v>6096</v>
      </c>
      <c r="C1839" t="s">
        <v>6097</v>
      </c>
      <c r="D1839">
        <v>28</v>
      </c>
      <c r="E1839" t="s">
        <v>58</v>
      </c>
      <c r="F1839" t="s">
        <v>456</v>
      </c>
      <c r="G1839" s="1">
        <v>43850</v>
      </c>
      <c r="H1839" t="s">
        <v>45</v>
      </c>
      <c r="I1839" t="s">
        <v>77</v>
      </c>
      <c r="J1839" s="2" t="s">
        <v>6098</v>
      </c>
      <c r="K1839" t="s">
        <v>39</v>
      </c>
      <c r="L1839" t="s">
        <v>6099</v>
      </c>
      <c r="M1839" t="s">
        <v>143</v>
      </c>
      <c r="N1839" t="s">
        <v>55</v>
      </c>
      <c r="O1839" s="3">
        <v>45078.673414351855</v>
      </c>
      <c r="P1839" s="3">
        <v>45078.323414351849</v>
      </c>
      <c r="Q1839">
        <v>5</v>
      </c>
      <c r="R1839">
        <v>1838</v>
      </c>
      <c r="S1839" t="str">
        <f>PROPER(CustomerSupport[[#This Row],[Resolution]])</f>
        <v>Cut Central Stand For.</v>
      </c>
      <c r="T1839" t="str">
        <f>TRIM(CustomerSupport[[#This Row],[Customer Name]])</f>
        <v>Ashley Spears</v>
      </c>
      <c r="U1839">
        <f>MONTH(CustomerSupport[[#This Row],[Date of Purchase]])</f>
        <v>1</v>
      </c>
      <c r="V1839" t="str">
        <f>TEXT('Working data'!G1839,"mmmm")</f>
        <v>January</v>
      </c>
      <c r="W1839">
        <f>YEAR(CustomerSupport[[#This Row],[Date of Purchase]])</f>
        <v>2020</v>
      </c>
      <c r="X1839">
        <f t="shared" si="28"/>
        <v>-8.4000000001396984</v>
      </c>
    </row>
    <row r="1840" spans="1:24" ht="14.25" customHeight="1" x14ac:dyDescent="0.4">
      <c r="A1840">
        <v>1839</v>
      </c>
      <c r="B1840" t="s">
        <v>6100</v>
      </c>
      <c r="C1840" t="s">
        <v>6101</v>
      </c>
      <c r="D1840">
        <v>18</v>
      </c>
      <c r="E1840" t="s">
        <v>19</v>
      </c>
      <c r="F1840" t="s">
        <v>134</v>
      </c>
      <c r="G1840" s="1">
        <v>44065</v>
      </c>
      <c r="H1840" t="s">
        <v>67</v>
      </c>
      <c r="I1840" t="s">
        <v>93</v>
      </c>
      <c r="J1840" s="2" t="s">
        <v>6102</v>
      </c>
      <c r="K1840" t="s">
        <v>39</v>
      </c>
      <c r="L1840" t="s">
        <v>6103</v>
      </c>
      <c r="M1840" t="s">
        <v>41</v>
      </c>
      <c r="N1840" t="s">
        <v>33</v>
      </c>
      <c r="O1840" s="3">
        <v>45077.9609375</v>
      </c>
      <c r="P1840" s="3">
        <v>45078.892881944441</v>
      </c>
      <c r="Q1840">
        <v>4</v>
      </c>
      <c r="R1840">
        <v>1839</v>
      </c>
      <c r="S1840" t="str">
        <f>PROPER(CustomerSupport[[#This Row],[Resolution]])</f>
        <v>Turn Direction Rule Kitchen Strong Health.</v>
      </c>
      <c r="T1840" t="str">
        <f>TRIM(CustomerSupport[[#This Row],[Customer Name]])</f>
        <v>Tina Brown</v>
      </c>
      <c r="U1840">
        <f>MONTH(CustomerSupport[[#This Row],[Date of Purchase]])</f>
        <v>8</v>
      </c>
      <c r="V1840" t="str">
        <f>TEXT('Working data'!G1840,"mmmm")</f>
        <v>August</v>
      </c>
      <c r="W1840">
        <f>YEAR(CustomerSupport[[#This Row],[Date of Purchase]])</f>
        <v>2020</v>
      </c>
      <c r="X1840">
        <f t="shared" si="28"/>
        <v>22.366666666581295</v>
      </c>
    </row>
    <row r="1841" spans="1:24" ht="14.25" customHeight="1" x14ac:dyDescent="0.4">
      <c r="A1841">
        <v>1840</v>
      </c>
      <c r="B1841" t="s">
        <v>6104</v>
      </c>
      <c r="C1841" t="s">
        <v>6105</v>
      </c>
      <c r="D1841">
        <v>50</v>
      </c>
      <c r="E1841" t="s">
        <v>58</v>
      </c>
      <c r="F1841" t="s">
        <v>36</v>
      </c>
      <c r="G1841" s="1">
        <v>44111</v>
      </c>
      <c r="H1841" t="s">
        <v>67</v>
      </c>
      <c r="I1841" t="s">
        <v>150</v>
      </c>
      <c r="J1841" s="2" t="s">
        <v>6106</v>
      </c>
      <c r="K1841" t="s">
        <v>62</v>
      </c>
      <c r="M1841" t="s">
        <v>89</v>
      </c>
      <c r="N1841" t="s">
        <v>26</v>
      </c>
      <c r="R1841">
        <v>1840</v>
      </c>
      <c r="S1841" t="str">
        <f>PROPER(CustomerSupport[[#This Row],[Resolution]])</f>
        <v/>
      </c>
      <c r="T1841" t="str">
        <f>TRIM(CustomerSupport[[#This Row],[Customer Name]])</f>
        <v>Mark Miller</v>
      </c>
      <c r="U1841">
        <f>MONTH(CustomerSupport[[#This Row],[Date of Purchase]])</f>
        <v>10</v>
      </c>
      <c r="V1841" t="str">
        <f>TEXT('Working data'!G1841,"mmmm")</f>
        <v>October</v>
      </c>
      <c r="W1841">
        <f>YEAR(CustomerSupport[[#This Row],[Date of Purchase]])</f>
        <v>2020</v>
      </c>
      <c r="X1841" t="str">
        <f t="shared" si="28"/>
        <v/>
      </c>
    </row>
    <row r="1842" spans="1:24" ht="14.25" customHeight="1" x14ac:dyDescent="0.4">
      <c r="A1842">
        <v>1841</v>
      </c>
      <c r="B1842" t="s">
        <v>6107</v>
      </c>
      <c r="C1842" t="s">
        <v>6108</v>
      </c>
      <c r="D1842">
        <v>46</v>
      </c>
      <c r="E1842" t="s">
        <v>29</v>
      </c>
      <c r="F1842" t="s">
        <v>207</v>
      </c>
      <c r="G1842" s="1">
        <v>44399</v>
      </c>
      <c r="H1842" t="s">
        <v>21</v>
      </c>
      <c r="I1842" t="s">
        <v>31</v>
      </c>
      <c r="J1842" t="s">
        <v>6109</v>
      </c>
      <c r="K1842" t="s">
        <v>62</v>
      </c>
      <c r="M1842" t="s">
        <v>143</v>
      </c>
      <c r="N1842" t="s">
        <v>33</v>
      </c>
      <c r="R1842">
        <v>1841</v>
      </c>
      <c r="S1842" t="str">
        <f>PROPER(CustomerSupport[[#This Row],[Resolution]])</f>
        <v/>
      </c>
      <c r="T1842" t="str">
        <f>TRIM(CustomerSupport[[#This Row],[Customer Name]])</f>
        <v>David Lee</v>
      </c>
      <c r="U1842">
        <f>MONTH(CustomerSupport[[#This Row],[Date of Purchase]])</f>
        <v>7</v>
      </c>
      <c r="V1842" t="str">
        <f>TEXT('Working data'!G1842,"mmmm")</f>
        <v>July</v>
      </c>
      <c r="W1842">
        <f>YEAR(CustomerSupport[[#This Row],[Date of Purchase]])</f>
        <v>2021</v>
      </c>
      <c r="X1842" t="str">
        <f t="shared" si="28"/>
        <v/>
      </c>
    </row>
    <row r="1843" spans="1:24" ht="14.25" customHeight="1" x14ac:dyDescent="0.4">
      <c r="A1843">
        <v>1842</v>
      </c>
      <c r="B1843" t="s">
        <v>6110</v>
      </c>
      <c r="C1843" t="s">
        <v>6111</v>
      </c>
      <c r="D1843">
        <v>38</v>
      </c>
      <c r="E1843" t="s">
        <v>19</v>
      </c>
      <c r="F1843" t="s">
        <v>699</v>
      </c>
      <c r="G1843" s="1">
        <v>44306</v>
      </c>
      <c r="H1843" t="s">
        <v>59</v>
      </c>
      <c r="I1843" t="s">
        <v>46</v>
      </c>
      <c r="J1843" s="2" t="s">
        <v>6112</v>
      </c>
      <c r="K1843" t="s">
        <v>62</v>
      </c>
      <c r="M1843" t="s">
        <v>143</v>
      </c>
      <c r="N1843" t="s">
        <v>26</v>
      </c>
      <c r="R1843">
        <v>1842</v>
      </c>
      <c r="S1843" t="str">
        <f>PROPER(CustomerSupport[[#This Row],[Resolution]])</f>
        <v/>
      </c>
      <c r="T1843" t="str">
        <f>TRIM(CustomerSupport[[#This Row],[Customer Name]])</f>
        <v>Victoria Holt</v>
      </c>
      <c r="U1843">
        <f>MONTH(CustomerSupport[[#This Row],[Date of Purchase]])</f>
        <v>4</v>
      </c>
      <c r="V1843" t="str">
        <f>TEXT('Working data'!G1843,"mmmm")</f>
        <v>April</v>
      </c>
      <c r="W1843">
        <f>YEAR(CustomerSupport[[#This Row],[Date of Purchase]])</f>
        <v>2021</v>
      </c>
      <c r="X1843" t="str">
        <f t="shared" si="28"/>
        <v/>
      </c>
    </row>
    <row r="1844" spans="1:24" ht="14.25" customHeight="1" x14ac:dyDescent="0.4">
      <c r="A1844">
        <v>1843</v>
      </c>
      <c r="B1844" t="s">
        <v>6113</v>
      </c>
      <c r="C1844" t="s">
        <v>6114</v>
      </c>
      <c r="D1844">
        <v>18</v>
      </c>
      <c r="E1844" t="s">
        <v>29</v>
      </c>
      <c r="F1844" t="s">
        <v>383</v>
      </c>
      <c r="G1844" s="1">
        <v>44037</v>
      </c>
      <c r="H1844" t="s">
        <v>59</v>
      </c>
      <c r="I1844" t="s">
        <v>22</v>
      </c>
      <c r="J1844" s="2" t="s">
        <v>6115</v>
      </c>
      <c r="K1844" t="s">
        <v>62</v>
      </c>
      <c r="M1844" t="s">
        <v>25</v>
      </c>
      <c r="N1844" t="s">
        <v>33</v>
      </c>
      <c r="R1844">
        <v>1843</v>
      </c>
      <c r="S1844" t="str">
        <f>PROPER(CustomerSupport[[#This Row],[Resolution]])</f>
        <v/>
      </c>
      <c r="T1844" t="str">
        <f>TRIM(CustomerSupport[[#This Row],[Customer Name]])</f>
        <v>Nathaniel Walls</v>
      </c>
      <c r="U1844">
        <f>MONTH(CustomerSupport[[#This Row],[Date of Purchase]])</f>
        <v>7</v>
      </c>
      <c r="V1844" t="str">
        <f>TEXT('Working data'!G1844,"mmmm")</f>
        <v>July</v>
      </c>
      <c r="W1844">
        <f>YEAR(CustomerSupport[[#This Row],[Date of Purchase]])</f>
        <v>2020</v>
      </c>
      <c r="X1844" t="str">
        <f t="shared" si="28"/>
        <v/>
      </c>
    </row>
    <row r="1845" spans="1:24" ht="14.25" customHeight="1" x14ac:dyDescent="0.4">
      <c r="A1845">
        <v>1844</v>
      </c>
      <c r="B1845" t="s">
        <v>6116</v>
      </c>
      <c r="C1845" t="s">
        <v>6117</v>
      </c>
      <c r="D1845">
        <v>49</v>
      </c>
      <c r="E1845" t="s">
        <v>29</v>
      </c>
      <c r="F1845" t="s">
        <v>219</v>
      </c>
      <c r="G1845" s="1">
        <v>44169</v>
      </c>
      <c r="H1845" t="s">
        <v>59</v>
      </c>
      <c r="I1845" t="s">
        <v>37</v>
      </c>
      <c r="J1845" s="2" t="s">
        <v>6118</v>
      </c>
      <c r="K1845" t="s">
        <v>62</v>
      </c>
      <c r="M1845" t="s">
        <v>89</v>
      </c>
      <c r="N1845" t="s">
        <v>83</v>
      </c>
      <c r="R1845">
        <v>1844</v>
      </c>
      <c r="S1845" t="str">
        <f>PROPER(CustomerSupport[[#This Row],[Resolution]])</f>
        <v/>
      </c>
      <c r="T1845" t="str">
        <f>TRIM(CustomerSupport[[#This Row],[Customer Name]])</f>
        <v>April Clark</v>
      </c>
      <c r="U1845">
        <f>MONTH(CustomerSupport[[#This Row],[Date of Purchase]])</f>
        <v>12</v>
      </c>
      <c r="V1845" t="str">
        <f>TEXT('Working data'!G1845,"mmmm")</f>
        <v>December</v>
      </c>
      <c r="W1845">
        <f>YEAR(CustomerSupport[[#This Row],[Date of Purchase]])</f>
        <v>2020</v>
      </c>
      <c r="X1845" t="str">
        <f t="shared" si="28"/>
        <v/>
      </c>
    </row>
    <row r="1846" spans="1:24" ht="14.25" customHeight="1" x14ac:dyDescent="0.4">
      <c r="A1846">
        <v>1845</v>
      </c>
      <c r="B1846" t="s">
        <v>6119</v>
      </c>
      <c r="C1846" t="s">
        <v>6120</v>
      </c>
      <c r="D1846">
        <v>60</v>
      </c>
      <c r="E1846" t="s">
        <v>29</v>
      </c>
      <c r="F1846" t="s">
        <v>129</v>
      </c>
      <c r="G1846" s="1">
        <v>44096</v>
      </c>
      <c r="H1846" t="s">
        <v>45</v>
      </c>
      <c r="I1846" t="s">
        <v>37</v>
      </c>
      <c r="J1846" t="s">
        <v>6121</v>
      </c>
      <c r="K1846" t="s">
        <v>62</v>
      </c>
      <c r="M1846" t="s">
        <v>25</v>
      </c>
      <c r="N1846" t="s">
        <v>55</v>
      </c>
      <c r="R1846">
        <v>1845</v>
      </c>
      <c r="S1846" t="str">
        <f>PROPER(CustomerSupport[[#This Row],[Resolution]])</f>
        <v/>
      </c>
      <c r="T1846" t="str">
        <f>TRIM(CustomerSupport[[#This Row],[Customer Name]])</f>
        <v>Johnathan Meadows</v>
      </c>
      <c r="U1846">
        <f>MONTH(CustomerSupport[[#This Row],[Date of Purchase]])</f>
        <v>9</v>
      </c>
      <c r="V1846" t="str">
        <f>TEXT('Working data'!G1846,"mmmm")</f>
        <v>September</v>
      </c>
      <c r="W1846">
        <f>YEAR(CustomerSupport[[#This Row],[Date of Purchase]])</f>
        <v>2020</v>
      </c>
      <c r="X1846" t="str">
        <f t="shared" si="28"/>
        <v/>
      </c>
    </row>
    <row r="1847" spans="1:24" ht="14.25" customHeight="1" x14ac:dyDescent="0.4">
      <c r="A1847">
        <v>1846</v>
      </c>
      <c r="B1847" t="s">
        <v>6122</v>
      </c>
      <c r="C1847" t="s">
        <v>6123</v>
      </c>
      <c r="D1847">
        <v>38</v>
      </c>
      <c r="E1847" t="s">
        <v>19</v>
      </c>
      <c r="F1847" t="s">
        <v>207</v>
      </c>
      <c r="G1847" s="1">
        <v>44021</v>
      </c>
      <c r="H1847" t="s">
        <v>66</v>
      </c>
      <c r="I1847" t="s">
        <v>150</v>
      </c>
      <c r="J1847" s="2" t="s">
        <v>6124</v>
      </c>
      <c r="K1847" t="s">
        <v>39</v>
      </c>
      <c r="L1847" t="s">
        <v>6125</v>
      </c>
      <c r="M1847" t="s">
        <v>41</v>
      </c>
      <c r="N1847" t="s">
        <v>83</v>
      </c>
      <c r="O1847" s="3">
        <v>45078.508275462962</v>
      </c>
      <c r="P1847" s="3">
        <v>45078.115219907406</v>
      </c>
      <c r="Q1847">
        <v>4</v>
      </c>
      <c r="R1847">
        <v>1846</v>
      </c>
      <c r="S1847" t="str">
        <f>PROPER(CustomerSupport[[#This Row],[Resolution]])</f>
        <v>Southern Shake Above Court Really Three Month.</v>
      </c>
      <c r="T1847" t="str">
        <f>TRIM(CustomerSupport[[#This Row],[Customer Name]])</f>
        <v>Mike Hansen</v>
      </c>
      <c r="U1847">
        <f>MONTH(CustomerSupport[[#This Row],[Date of Purchase]])</f>
        <v>7</v>
      </c>
      <c r="V1847" t="str">
        <f>TEXT('Working data'!G1847,"mmmm")</f>
        <v>July</v>
      </c>
      <c r="W1847">
        <f>YEAR(CustomerSupport[[#This Row],[Date of Purchase]])</f>
        <v>2020</v>
      </c>
      <c r="X1847">
        <f t="shared" si="28"/>
        <v>-9.4333333333488554</v>
      </c>
    </row>
    <row r="1848" spans="1:24" ht="14.25" customHeight="1" x14ac:dyDescent="0.4">
      <c r="A1848">
        <v>1847</v>
      </c>
      <c r="B1848" t="s">
        <v>6126</v>
      </c>
      <c r="C1848" t="s">
        <v>6127</v>
      </c>
      <c r="D1848">
        <v>27</v>
      </c>
      <c r="E1848" t="s">
        <v>58</v>
      </c>
      <c r="F1848" t="s">
        <v>92</v>
      </c>
      <c r="G1848" s="1">
        <v>44550</v>
      </c>
      <c r="H1848" t="s">
        <v>21</v>
      </c>
      <c r="I1848" t="s">
        <v>22</v>
      </c>
      <c r="J1848" s="2" t="s">
        <v>6128</v>
      </c>
      <c r="K1848" t="s">
        <v>39</v>
      </c>
      <c r="L1848" t="s">
        <v>6129</v>
      </c>
      <c r="M1848" t="s">
        <v>89</v>
      </c>
      <c r="N1848" t="s">
        <v>33</v>
      </c>
      <c r="O1848" s="3">
        <v>45078.758993055555</v>
      </c>
      <c r="P1848" s="3">
        <v>45078.190937500003</v>
      </c>
      <c r="Q1848">
        <v>3</v>
      </c>
      <c r="R1848">
        <v>1847</v>
      </c>
      <c r="S1848" t="str">
        <f>PROPER(CustomerSupport[[#This Row],[Resolution]])</f>
        <v>President Fly Today Affect Allow Rise Place.</v>
      </c>
      <c r="T1848" t="str">
        <f>TRIM(CustomerSupport[[#This Row],[Customer Name]])</f>
        <v>Jorge Willis</v>
      </c>
      <c r="U1848">
        <f>MONTH(CustomerSupport[[#This Row],[Date of Purchase]])</f>
        <v>12</v>
      </c>
      <c r="V1848" t="str">
        <f>TEXT('Working data'!G1848,"mmmm")</f>
        <v>December</v>
      </c>
      <c r="W1848">
        <f>YEAR(CustomerSupport[[#This Row],[Date of Purchase]])</f>
        <v>2021</v>
      </c>
      <c r="X1848">
        <f t="shared" si="28"/>
        <v>-13.633333333244082</v>
      </c>
    </row>
    <row r="1849" spans="1:24" ht="14.25" customHeight="1" x14ac:dyDescent="0.4">
      <c r="A1849">
        <v>1848</v>
      </c>
      <c r="B1849" t="s">
        <v>6130</v>
      </c>
      <c r="C1849" t="s">
        <v>6131</v>
      </c>
      <c r="D1849">
        <v>58</v>
      </c>
      <c r="E1849" t="s">
        <v>19</v>
      </c>
      <c r="F1849" t="s">
        <v>112</v>
      </c>
      <c r="G1849" s="1">
        <v>44176</v>
      </c>
      <c r="H1849" t="s">
        <v>21</v>
      </c>
      <c r="I1849" t="s">
        <v>99</v>
      </c>
      <c r="J1849" s="2" t="s">
        <v>6132</v>
      </c>
      <c r="K1849" t="s">
        <v>62</v>
      </c>
      <c r="M1849" t="s">
        <v>25</v>
      </c>
      <c r="N1849" t="s">
        <v>33</v>
      </c>
      <c r="R1849">
        <v>1848</v>
      </c>
      <c r="S1849" t="str">
        <f>PROPER(CustomerSupport[[#This Row],[Resolution]])</f>
        <v/>
      </c>
      <c r="T1849" t="str">
        <f>TRIM(CustomerSupport[[#This Row],[Customer Name]])</f>
        <v>Tammie Carter</v>
      </c>
      <c r="U1849">
        <f>MONTH(CustomerSupport[[#This Row],[Date of Purchase]])</f>
        <v>12</v>
      </c>
      <c r="V1849" t="str">
        <f>TEXT('Working data'!G1849,"mmmm")</f>
        <v>December</v>
      </c>
      <c r="W1849">
        <f>YEAR(CustomerSupport[[#This Row],[Date of Purchase]])</f>
        <v>2020</v>
      </c>
      <c r="X1849" t="str">
        <f t="shared" si="28"/>
        <v/>
      </c>
    </row>
    <row r="1850" spans="1:24" ht="14.25" customHeight="1" x14ac:dyDescent="0.4">
      <c r="A1850">
        <v>1849</v>
      </c>
      <c r="B1850" t="s">
        <v>6133</v>
      </c>
      <c r="C1850" t="s">
        <v>6134</v>
      </c>
      <c r="D1850">
        <v>35</v>
      </c>
      <c r="E1850" t="s">
        <v>58</v>
      </c>
      <c r="F1850" t="s">
        <v>103</v>
      </c>
      <c r="G1850" s="1">
        <v>43960</v>
      </c>
      <c r="H1850" t="s">
        <v>59</v>
      </c>
      <c r="I1850" t="s">
        <v>60</v>
      </c>
      <c r="J1850" t="s">
        <v>6135</v>
      </c>
      <c r="K1850" t="s">
        <v>62</v>
      </c>
      <c r="M1850" t="s">
        <v>143</v>
      </c>
      <c r="N1850" t="s">
        <v>83</v>
      </c>
      <c r="R1850">
        <v>1849</v>
      </c>
      <c r="S1850" t="str">
        <f>PROPER(CustomerSupport[[#This Row],[Resolution]])</f>
        <v/>
      </c>
      <c r="T1850" t="str">
        <f>TRIM(CustomerSupport[[#This Row],[Customer Name]])</f>
        <v>Taylor Powell</v>
      </c>
      <c r="U1850">
        <f>MONTH(CustomerSupport[[#This Row],[Date of Purchase]])</f>
        <v>5</v>
      </c>
      <c r="V1850" t="str">
        <f>TEXT('Working data'!G1850,"mmmm")</f>
        <v>May</v>
      </c>
      <c r="W1850">
        <f>YEAR(CustomerSupport[[#This Row],[Date of Purchase]])</f>
        <v>2020</v>
      </c>
      <c r="X1850" t="str">
        <f t="shared" si="28"/>
        <v/>
      </c>
    </row>
    <row r="1851" spans="1:24" ht="14.25" customHeight="1" x14ac:dyDescent="0.4">
      <c r="A1851">
        <v>1850</v>
      </c>
      <c r="B1851" t="s">
        <v>6136</v>
      </c>
      <c r="C1851" t="s">
        <v>6137</v>
      </c>
      <c r="D1851">
        <v>49</v>
      </c>
      <c r="E1851" t="s">
        <v>58</v>
      </c>
      <c r="F1851" t="s">
        <v>81</v>
      </c>
      <c r="G1851" s="1">
        <v>44117</v>
      </c>
      <c r="H1851" t="s">
        <v>45</v>
      </c>
      <c r="I1851" t="s">
        <v>60</v>
      </c>
      <c r="J1851" s="2" t="s">
        <v>6138</v>
      </c>
      <c r="K1851" t="s">
        <v>62</v>
      </c>
      <c r="M1851" t="s">
        <v>41</v>
      </c>
      <c r="N1851" t="s">
        <v>83</v>
      </c>
      <c r="R1851">
        <v>1850</v>
      </c>
      <c r="S1851" t="str">
        <f>PROPER(CustomerSupport[[#This Row],[Resolution]])</f>
        <v/>
      </c>
      <c r="T1851" t="str">
        <f>TRIM(CustomerSupport[[#This Row],[Customer Name]])</f>
        <v>Bruce Thomas MD</v>
      </c>
      <c r="U1851">
        <f>MONTH(CustomerSupport[[#This Row],[Date of Purchase]])</f>
        <v>10</v>
      </c>
      <c r="V1851" t="str">
        <f>TEXT('Working data'!G1851,"mmmm")</f>
        <v>October</v>
      </c>
      <c r="W1851">
        <f>YEAR(CustomerSupport[[#This Row],[Date of Purchase]])</f>
        <v>2020</v>
      </c>
      <c r="X1851" t="str">
        <f t="shared" si="28"/>
        <v/>
      </c>
    </row>
    <row r="1852" spans="1:24" ht="14.25" customHeight="1" x14ac:dyDescent="0.4">
      <c r="A1852">
        <v>1851</v>
      </c>
      <c r="B1852" t="s">
        <v>6139</v>
      </c>
      <c r="C1852" t="s">
        <v>6140</v>
      </c>
      <c r="D1852">
        <v>56</v>
      </c>
      <c r="E1852" t="s">
        <v>58</v>
      </c>
      <c r="F1852" t="s">
        <v>202</v>
      </c>
      <c r="G1852" s="1">
        <v>44220</v>
      </c>
      <c r="H1852" t="s">
        <v>66</v>
      </c>
      <c r="I1852" t="s">
        <v>99</v>
      </c>
      <c r="J1852" t="s">
        <v>985</v>
      </c>
      <c r="K1852" t="s">
        <v>24</v>
      </c>
      <c r="M1852" t="s">
        <v>143</v>
      </c>
      <c r="N1852" t="s">
        <v>55</v>
      </c>
      <c r="O1852" s="3">
        <v>45078.456261574072</v>
      </c>
      <c r="R1852">
        <v>1851</v>
      </c>
      <c r="S1852" t="str">
        <f>PROPER(CustomerSupport[[#This Row],[Resolution]])</f>
        <v/>
      </c>
      <c r="T1852" t="str">
        <f>TRIM(CustomerSupport[[#This Row],[Customer Name]])</f>
        <v>Ana Medina</v>
      </c>
      <c r="U1852">
        <f>MONTH(CustomerSupport[[#This Row],[Date of Purchase]])</f>
        <v>1</v>
      </c>
      <c r="V1852" t="str">
        <f>TEXT('Working data'!G1852,"mmmm")</f>
        <v>January</v>
      </c>
      <c r="W1852">
        <f>YEAR(CustomerSupport[[#This Row],[Date of Purchase]])</f>
        <v>2021</v>
      </c>
      <c r="X1852" t="str">
        <f t="shared" si="28"/>
        <v/>
      </c>
    </row>
    <row r="1853" spans="1:24" ht="14.25" customHeight="1" x14ac:dyDescent="0.4">
      <c r="A1853">
        <v>1852</v>
      </c>
      <c r="B1853" t="s">
        <v>6141</v>
      </c>
      <c r="C1853" t="s">
        <v>6142</v>
      </c>
      <c r="D1853">
        <v>22</v>
      </c>
      <c r="E1853" t="s">
        <v>19</v>
      </c>
      <c r="F1853" t="s">
        <v>149</v>
      </c>
      <c r="G1853" s="1">
        <v>44059</v>
      </c>
      <c r="H1853" t="s">
        <v>59</v>
      </c>
      <c r="I1853" t="s">
        <v>31</v>
      </c>
      <c r="J1853" s="2" t="s">
        <v>6143</v>
      </c>
      <c r="K1853" t="s">
        <v>62</v>
      </c>
      <c r="M1853" t="s">
        <v>143</v>
      </c>
      <c r="N1853" t="s">
        <v>83</v>
      </c>
      <c r="R1853">
        <v>1852</v>
      </c>
      <c r="S1853" t="str">
        <f>PROPER(CustomerSupport[[#This Row],[Resolution]])</f>
        <v/>
      </c>
      <c r="T1853" t="str">
        <f>TRIM(CustomerSupport[[#This Row],[Customer Name]])</f>
        <v>James Santos</v>
      </c>
      <c r="U1853">
        <f>MONTH(CustomerSupport[[#This Row],[Date of Purchase]])</f>
        <v>8</v>
      </c>
      <c r="V1853" t="str">
        <f>TEXT('Working data'!G1853,"mmmm")</f>
        <v>August</v>
      </c>
      <c r="W1853">
        <f>YEAR(CustomerSupport[[#This Row],[Date of Purchase]])</f>
        <v>2020</v>
      </c>
      <c r="X1853" t="str">
        <f t="shared" si="28"/>
        <v/>
      </c>
    </row>
    <row r="1854" spans="1:24" ht="14.25" customHeight="1" x14ac:dyDescent="0.4">
      <c r="A1854">
        <v>1853</v>
      </c>
      <c r="B1854" t="s">
        <v>6144</v>
      </c>
      <c r="C1854" t="s">
        <v>6145</v>
      </c>
      <c r="D1854">
        <v>67</v>
      </c>
      <c r="E1854" t="s">
        <v>29</v>
      </c>
      <c r="F1854" t="s">
        <v>286</v>
      </c>
      <c r="G1854" s="1">
        <v>43856</v>
      </c>
      <c r="H1854" t="s">
        <v>21</v>
      </c>
      <c r="I1854" t="s">
        <v>72</v>
      </c>
      <c r="J1854" s="2" t="s">
        <v>6146</v>
      </c>
      <c r="K1854" t="s">
        <v>39</v>
      </c>
      <c r="L1854" t="s">
        <v>6147</v>
      </c>
      <c r="M1854" t="s">
        <v>41</v>
      </c>
      <c r="N1854" t="s">
        <v>83</v>
      </c>
      <c r="O1854" s="3">
        <v>45078.003530092596</v>
      </c>
      <c r="P1854" s="3">
        <v>45078.492418981485</v>
      </c>
      <c r="Q1854">
        <v>2</v>
      </c>
      <c r="R1854">
        <v>1853</v>
      </c>
      <c r="S1854" t="str">
        <f>PROPER(CustomerSupport[[#This Row],[Resolution]])</f>
        <v>Stop Participant Can Kind Relate.</v>
      </c>
      <c r="T1854" t="str">
        <f>TRIM(CustomerSupport[[#This Row],[Customer Name]])</f>
        <v>Brandon Hall</v>
      </c>
      <c r="U1854">
        <f>MONTH(CustomerSupport[[#This Row],[Date of Purchase]])</f>
        <v>1</v>
      </c>
      <c r="V1854" t="str">
        <f>TEXT('Working data'!G1854,"mmmm")</f>
        <v>January</v>
      </c>
      <c r="W1854">
        <f>YEAR(CustomerSupport[[#This Row],[Date of Purchase]])</f>
        <v>2020</v>
      </c>
      <c r="X1854">
        <f t="shared" si="28"/>
        <v>11.733333333337214</v>
      </c>
    </row>
    <row r="1855" spans="1:24" ht="14.25" customHeight="1" x14ac:dyDescent="0.4">
      <c r="A1855">
        <v>1854</v>
      </c>
      <c r="B1855" t="s">
        <v>6148</v>
      </c>
      <c r="C1855" t="s">
        <v>6149</v>
      </c>
      <c r="D1855">
        <v>49</v>
      </c>
      <c r="E1855" t="s">
        <v>19</v>
      </c>
      <c r="F1855" t="s">
        <v>103</v>
      </c>
      <c r="G1855" s="1">
        <v>44485</v>
      </c>
      <c r="H1855" t="s">
        <v>21</v>
      </c>
      <c r="I1855" t="s">
        <v>113</v>
      </c>
      <c r="J1855" s="2" t="s">
        <v>6150</v>
      </c>
      <c r="K1855" t="s">
        <v>39</v>
      </c>
      <c r="L1855" t="s">
        <v>6151</v>
      </c>
      <c r="M1855" t="s">
        <v>89</v>
      </c>
      <c r="N1855" t="s">
        <v>83</v>
      </c>
      <c r="O1855" s="3">
        <v>45078.831331018519</v>
      </c>
      <c r="P1855" s="3">
        <v>45078.561192129629</v>
      </c>
      <c r="Q1855">
        <v>2</v>
      </c>
      <c r="R1855">
        <v>1854</v>
      </c>
      <c r="S1855" t="str">
        <f>PROPER(CustomerSupport[[#This Row],[Resolution]])</f>
        <v>Actually Everybody Movie Send.</v>
      </c>
      <c r="T1855" t="str">
        <f>TRIM(CustomerSupport[[#This Row],[Customer Name]])</f>
        <v>Mr. Christopher Martinez</v>
      </c>
      <c r="U1855">
        <f>MONTH(CustomerSupport[[#This Row],[Date of Purchase]])</f>
        <v>10</v>
      </c>
      <c r="V1855" t="str">
        <f>TEXT('Working data'!G1855,"mmmm")</f>
        <v>October</v>
      </c>
      <c r="W1855">
        <f>YEAR(CustomerSupport[[#This Row],[Date of Purchase]])</f>
        <v>2021</v>
      </c>
      <c r="X1855">
        <f t="shared" si="28"/>
        <v>-6.4833333333372138</v>
      </c>
    </row>
    <row r="1856" spans="1:24" ht="14.25" customHeight="1" x14ac:dyDescent="0.4">
      <c r="A1856">
        <v>1855</v>
      </c>
      <c r="B1856" t="s">
        <v>6152</v>
      </c>
      <c r="C1856" t="s">
        <v>6153</v>
      </c>
      <c r="D1856">
        <v>54</v>
      </c>
      <c r="E1856" t="s">
        <v>58</v>
      </c>
      <c r="F1856" t="s">
        <v>65</v>
      </c>
      <c r="G1856" s="1">
        <v>44052</v>
      </c>
      <c r="H1856" t="s">
        <v>21</v>
      </c>
      <c r="I1856" t="s">
        <v>59</v>
      </c>
      <c r="J1856" t="s">
        <v>6154</v>
      </c>
      <c r="K1856" t="s">
        <v>24</v>
      </c>
      <c r="M1856" t="s">
        <v>143</v>
      </c>
      <c r="N1856" t="s">
        <v>26</v>
      </c>
      <c r="O1856" s="3">
        <v>45078.611203703702</v>
      </c>
      <c r="R1856">
        <v>1855</v>
      </c>
      <c r="S1856" t="str">
        <f>PROPER(CustomerSupport[[#This Row],[Resolution]])</f>
        <v/>
      </c>
      <c r="T1856" t="str">
        <f>TRIM(CustomerSupport[[#This Row],[Customer Name]])</f>
        <v>David George</v>
      </c>
      <c r="U1856">
        <f>MONTH(CustomerSupport[[#This Row],[Date of Purchase]])</f>
        <v>8</v>
      </c>
      <c r="V1856" t="str">
        <f>TEXT('Working data'!G1856,"mmmm")</f>
        <v>August</v>
      </c>
      <c r="W1856">
        <f>YEAR(CustomerSupport[[#This Row],[Date of Purchase]])</f>
        <v>2020</v>
      </c>
      <c r="X1856" t="str">
        <f t="shared" si="28"/>
        <v/>
      </c>
    </row>
    <row r="1857" spans="1:24" ht="14.25" customHeight="1" x14ac:dyDescent="0.4">
      <c r="A1857">
        <v>1856</v>
      </c>
      <c r="B1857" t="s">
        <v>6155</v>
      </c>
      <c r="C1857" t="s">
        <v>6156</v>
      </c>
      <c r="D1857">
        <v>27</v>
      </c>
      <c r="E1857" t="s">
        <v>29</v>
      </c>
      <c r="F1857" t="s">
        <v>134</v>
      </c>
      <c r="G1857" s="1">
        <v>43967</v>
      </c>
      <c r="H1857" t="s">
        <v>67</v>
      </c>
      <c r="I1857" t="s">
        <v>59</v>
      </c>
      <c r="J1857" s="2" t="s">
        <v>6157</v>
      </c>
      <c r="K1857" t="s">
        <v>24</v>
      </c>
      <c r="M1857" t="s">
        <v>89</v>
      </c>
      <c r="N1857" t="s">
        <v>55</v>
      </c>
      <c r="O1857" s="3">
        <v>45078.190381944441</v>
      </c>
      <c r="R1857">
        <v>1856</v>
      </c>
      <c r="S1857" t="str">
        <f>PROPER(CustomerSupport[[#This Row],[Resolution]])</f>
        <v/>
      </c>
      <c r="T1857" t="str">
        <f>TRIM(CustomerSupport[[#This Row],[Customer Name]])</f>
        <v>Andrea Patterson</v>
      </c>
      <c r="U1857">
        <f>MONTH(CustomerSupport[[#This Row],[Date of Purchase]])</f>
        <v>5</v>
      </c>
      <c r="V1857" t="str">
        <f>TEXT('Working data'!G1857,"mmmm")</f>
        <v>May</v>
      </c>
      <c r="W1857">
        <f>YEAR(CustomerSupport[[#This Row],[Date of Purchase]])</f>
        <v>2020</v>
      </c>
      <c r="X1857" t="str">
        <f t="shared" si="28"/>
        <v/>
      </c>
    </row>
    <row r="1858" spans="1:24" ht="14.25" customHeight="1" x14ac:dyDescent="0.4">
      <c r="A1858">
        <v>1857</v>
      </c>
      <c r="B1858" t="s">
        <v>6158</v>
      </c>
      <c r="C1858" t="s">
        <v>6159</v>
      </c>
      <c r="D1858">
        <v>25</v>
      </c>
      <c r="E1858" t="s">
        <v>29</v>
      </c>
      <c r="F1858" t="s">
        <v>397</v>
      </c>
      <c r="G1858" s="1">
        <v>43945</v>
      </c>
      <c r="H1858" t="s">
        <v>66</v>
      </c>
      <c r="I1858" t="s">
        <v>59</v>
      </c>
      <c r="J1858" t="s">
        <v>6160</v>
      </c>
      <c r="K1858" t="s">
        <v>24</v>
      </c>
      <c r="M1858" t="s">
        <v>25</v>
      </c>
      <c r="N1858" t="s">
        <v>83</v>
      </c>
      <c r="O1858" s="3">
        <v>45078.109849537039</v>
      </c>
      <c r="R1858">
        <v>1857</v>
      </c>
      <c r="S1858" t="str">
        <f>PROPER(CustomerSupport[[#This Row],[Resolution]])</f>
        <v/>
      </c>
      <c r="T1858" t="str">
        <f>TRIM(CustomerSupport[[#This Row],[Customer Name]])</f>
        <v>Patrick Smith</v>
      </c>
      <c r="U1858">
        <f>MONTH(CustomerSupport[[#This Row],[Date of Purchase]])</f>
        <v>4</v>
      </c>
      <c r="V1858" t="str">
        <f>TEXT('Working data'!G1858,"mmmm")</f>
        <v>April</v>
      </c>
      <c r="W1858">
        <f>YEAR(CustomerSupport[[#This Row],[Date of Purchase]])</f>
        <v>2020</v>
      </c>
      <c r="X1858" t="str">
        <f t="shared" ref="X1858:X1921" si="29">IF(OR(O1858="",P1858=""),"",(P1858-O1858)*24)</f>
        <v/>
      </c>
    </row>
    <row r="1859" spans="1:24" ht="14.25" customHeight="1" x14ac:dyDescent="0.4">
      <c r="A1859">
        <v>1858</v>
      </c>
      <c r="B1859" t="s">
        <v>6161</v>
      </c>
      <c r="C1859" t="s">
        <v>6162</v>
      </c>
      <c r="D1859">
        <v>45</v>
      </c>
      <c r="E1859" t="s">
        <v>29</v>
      </c>
      <c r="F1859" t="s">
        <v>485</v>
      </c>
      <c r="G1859" s="1">
        <v>44169</v>
      </c>
      <c r="H1859" t="s">
        <v>21</v>
      </c>
      <c r="I1859" t="s">
        <v>113</v>
      </c>
      <c r="J1859" s="2" t="s">
        <v>6163</v>
      </c>
      <c r="K1859" t="s">
        <v>39</v>
      </c>
      <c r="L1859" t="s">
        <v>6164</v>
      </c>
      <c r="M1859" t="s">
        <v>25</v>
      </c>
      <c r="N1859" t="s">
        <v>26</v>
      </c>
      <c r="O1859" s="3">
        <v>45078.182789351849</v>
      </c>
      <c r="P1859" s="3">
        <v>45078.816122685188</v>
      </c>
      <c r="Q1859">
        <v>2</v>
      </c>
      <c r="R1859">
        <v>1858</v>
      </c>
      <c r="S1859" t="str">
        <f>PROPER(CustomerSupport[[#This Row],[Resolution]])</f>
        <v>Song Knowledge Around Couple Candidate.</v>
      </c>
      <c r="T1859" t="str">
        <f>TRIM(CustomerSupport[[#This Row],[Customer Name]])</f>
        <v>Charlene Andrews</v>
      </c>
      <c r="U1859">
        <f>MONTH(CustomerSupport[[#This Row],[Date of Purchase]])</f>
        <v>12</v>
      </c>
      <c r="V1859" t="str">
        <f>TEXT('Working data'!G1859,"mmmm")</f>
        <v>December</v>
      </c>
      <c r="W1859">
        <f>YEAR(CustomerSupport[[#This Row],[Date of Purchase]])</f>
        <v>2020</v>
      </c>
      <c r="X1859">
        <f t="shared" si="29"/>
        <v>15.200000000128057</v>
      </c>
    </row>
    <row r="1860" spans="1:24" ht="14.25" customHeight="1" x14ac:dyDescent="0.4">
      <c r="A1860">
        <v>1859</v>
      </c>
      <c r="B1860" t="s">
        <v>6165</v>
      </c>
      <c r="C1860" t="s">
        <v>6166</v>
      </c>
      <c r="D1860">
        <v>34</v>
      </c>
      <c r="E1860" t="s">
        <v>58</v>
      </c>
      <c r="F1860" t="s">
        <v>485</v>
      </c>
      <c r="G1860" s="1">
        <v>43857</v>
      </c>
      <c r="H1860" t="s">
        <v>67</v>
      </c>
      <c r="I1860" t="s">
        <v>60</v>
      </c>
      <c r="J1860" t="s">
        <v>6167</v>
      </c>
      <c r="K1860" t="s">
        <v>24</v>
      </c>
      <c r="M1860" t="s">
        <v>89</v>
      </c>
      <c r="N1860" t="s">
        <v>26</v>
      </c>
      <c r="O1860" s="3">
        <v>45078.248078703706</v>
      </c>
      <c r="R1860">
        <v>1859</v>
      </c>
      <c r="S1860" t="str">
        <f>PROPER(CustomerSupport[[#This Row],[Resolution]])</f>
        <v/>
      </c>
      <c r="T1860" t="str">
        <f>TRIM(CustomerSupport[[#This Row],[Customer Name]])</f>
        <v>Emily Nunez</v>
      </c>
      <c r="U1860">
        <f>MONTH(CustomerSupport[[#This Row],[Date of Purchase]])</f>
        <v>1</v>
      </c>
      <c r="V1860" t="str">
        <f>TEXT('Working data'!G1860,"mmmm")</f>
        <v>January</v>
      </c>
      <c r="W1860">
        <f>YEAR(CustomerSupport[[#This Row],[Date of Purchase]])</f>
        <v>2020</v>
      </c>
      <c r="X1860" t="str">
        <f t="shared" si="29"/>
        <v/>
      </c>
    </row>
    <row r="1861" spans="1:24" ht="14.25" customHeight="1" x14ac:dyDescent="0.4">
      <c r="A1861">
        <v>1860</v>
      </c>
      <c r="B1861" t="s">
        <v>6168</v>
      </c>
      <c r="C1861" t="s">
        <v>6169</v>
      </c>
      <c r="D1861">
        <v>20</v>
      </c>
      <c r="E1861" t="s">
        <v>29</v>
      </c>
      <c r="F1861" t="s">
        <v>157</v>
      </c>
      <c r="G1861" s="1">
        <v>44255</v>
      </c>
      <c r="H1861" t="s">
        <v>67</v>
      </c>
      <c r="I1861" t="s">
        <v>177</v>
      </c>
      <c r="J1861" s="2" t="s">
        <v>6170</v>
      </c>
      <c r="K1861" t="s">
        <v>24</v>
      </c>
      <c r="M1861" t="s">
        <v>25</v>
      </c>
      <c r="N1861" t="s">
        <v>55</v>
      </c>
      <c r="O1861" s="3">
        <v>45078.678657407407</v>
      </c>
      <c r="R1861">
        <v>1860</v>
      </c>
      <c r="S1861" t="str">
        <f>PROPER(CustomerSupport[[#This Row],[Resolution]])</f>
        <v/>
      </c>
      <c r="T1861" t="str">
        <f>TRIM(CustomerSupport[[#This Row],[Customer Name]])</f>
        <v>Frances Riley</v>
      </c>
      <c r="U1861">
        <f>MONTH(CustomerSupport[[#This Row],[Date of Purchase]])</f>
        <v>2</v>
      </c>
      <c r="V1861" t="str">
        <f>TEXT('Working data'!G1861,"mmmm")</f>
        <v>February</v>
      </c>
      <c r="W1861">
        <f>YEAR(CustomerSupport[[#This Row],[Date of Purchase]])</f>
        <v>2021</v>
      </c>
      <c r="X1861" t="str">
        <f t="shared" si="29"/>
        <v/>
      </c>
    </row>
    <row r="1862" spans="1:24" ht="14.25" customHeight="1" x14ac:dyDescent="0.4">
      <c r="A1862">
        <v>1861</v>
      </c>
      <c r="B1862" t="s">
        <v>6171</v>
      </c>
      <c r="C1862" t="s">
        <v>6172</v>
      </c>
      <c r="D1862">
        <v>44</v>
      </c>
      <c r="E1862" t="s">
        <v>19</v>
      </c>
      <c r="F1862" t="s">
        <v>76</v>
      </c>
      <c r="G1862" s="1">
        <v>44152</v>
      </c>
      <c r="H1862" t="s">
        <v>59</v>
      </c>
      <c r="I1862" t="s">
        <v>22</v>
      </c>
      <c r="J1862" s="2" t="s">
        <v>6173</v>
      </c>
      <c r="K1862" t="s">
        <v>62</v>
      </c>
      <c r="M1862" t="s">
        <v>143</v>
      </c>
      <c r="N1862" t="s">
        <v>83</v>
      </c>
      <c r="R1862">
        <v>1861</v>
      </c>
      <c r="S1862" t="str">
        <f>PROPER(CustomerSupport[[#This Row],[Resolution]])</f>
        <v/>
      </c>
      <c r="T1862" t="str">
        <f>TRIM(CustomerSupport[[#This Row],[Customer Name]])</f>
        <v>Melissa Burnett</v>
      </c>
      <c r="U1862">
        <f>MONTH(CustomerSupport[[#This Row],[Date of Purchase]])</f>
        <v>11</v>
      </c>
      <c r="V1862" t="str">
        <f>TEXT('Working data'!G1862,"mmmm")</f>
        <v>November</v>
      </c>
      <c r="W1862">
        <f>YEAR(CustomerSupport[[#This Row],[Date of Purchase]])</f>
        <v>2020</v>
      </c>
      <c r="X1862" t="str">
        <f t="shared" si="29"/>
        <v/>
      </c>
    </row>
    <row r="1863" spans="1:24" ht="14.25" customHeight="1" x14ac:dyDescent="0.4">
      <c r="A1863">
        <v>1862</v>
      </c>
      <c r="B1863" t="s">
        <v>6174</v>
      </c>
      <c r="C1863" t="s">
        <v>6175</v>
      </c>
      <c r="D1863">
        <v>38</v>
      </c>
      <c r="E1863" t="s">
        <v>58</v>
      </c>
      <c r="F1863" t="s">
        <v>81</v>
      </c>
      <c r="G1863" s="1">
        <v>44067</v>
      </c>
      <c r="H1863" t="s">
        <v>66</v>
      </c>
      <c r="I1863" t="s">
        <v>99</v>
      </c>
      <c r="J1863" s="2" t="s">
        <v>6176</v>
      </c>
      <c r="K1863" t="s">
        <v>39</v>
      </c>
      <c r="L1863" t="s">
        <v>6177</v>
      </c>
      <c r="M1863" t="s">
        <v>143</v>
      </c>
      <c r="N1863" t="s">
        <v>33</v>
      </c>
      <c r="O1863" s="3">
        <v>45078.88009259259</v>
      </c>
      <c r="P1863" s="3">
        <v>45078.850925925923</v>
      </c>
      <c r="Q1863">
        <v>5</v>
      </c>
      <c r="R1863">
        <v>1862</v>
      </c>
      <c r="S1863" t="str">
        <f>PROPER(CustomerSupport[[#This Row],[Resolution]])</f>
        <v>People Present Positive Seven Notice Seem Blood Describe.</v>
      </c>
      <c r="T1863" t="str">
        <f>TRIM(CustomerSupport[[#This Row],[Customer Name]])</f>
        <v>Renee Carey</v>
      </c>
      <c r="U1863">
        <f>MONTH(CustomerSupport[[#This Row],[Date of Purchase]])</f>
        <v>8</v>
      </c>
      <c r="V1863" t="str">
        <f>TEXT('Working data'!G1863,"mmmm")</f>
        <v>August</v>
      </c>
      <c r="W1863">
        <f>YEAR(CustomerSupport[[#This Row],[Date of Purchase]])</f>
        <v>2020</v>
      </c>
      <c r="X1863">
        <f t="shared" si="29"/>
        <v>-0.70000000001164153</v>
      </c>
    </row>
    <row r="1864" spans="1:24" ht="14.25" customHeight="1" x14ac:dyDescent="0.4">
      <c r="A1864">
        <v>1863</v>
      </c>
      <c r="B1864" t="s">
        <v>6178</v>
      </c>
      <c r="C1864" t="s">
        <v>6179</v>
      </c>
      <c r="D1864">
        <v>53</v>
      </c>
      <c r="E1864" t="s">
        <v>29</v>
      </c>
      <c r="F1864" t="s">
        <v>219</v>
      </c>
      <c r="G1864" s="1">
        <v>44249</v>
      </c>
      <c r="H1864" t="s">
        <v>67</v>
      </c>
      <c r="I1864" t="s">
        <v>67</v>
      </c>
      <c r="J1864" t="s">
        <v>6180</v>
      </c>
      <c r="K1864" t="s">
        <v>62</v>
      </c>
      <c r="M1864" t="s">
        <v>143</v>
      </c>
      <c r="N1864" t="s">
        <v>83</v>
      </c>
      <c r="R1864">
        <v>1863</v>
      </c>
      <c r="S1864" t="str">
        <f>PROPER(CustomerSupport[[#This Row],[Resolution]])</f>
        <v/>
      </c>
      <c r="T1864" t="str">
        <f>TRIM(CustomerSupport[[#This Row],[Customer Name]])</f>
        <v>Lisa Moore</v>
      </c>
      <c r="U1864">
        <f>MONTH(CustomerSupport[[#This Row],[Date of Purchase]])</f>
        <v>2</v>
      </c>
      <c r="V1864" t="str">
        <f>TEXT('Working data'!G1864,"mmmm")</f>
        <v>February</v>
      </c>
      <c r="W1864">
        <f>YEAR(CustomerSupport[[#This Row],[Date of Purchase]])</f>
        <v>2021</v>
      </c>
      <c r="X1864" t="str">
        <f t="shared" si="29"/>
        <v/>
      </c>
    </row>
    <row r="1865" spans="1:24" ht="14.25" customHeight="1" x14ac:dyDescent="0.4">
      <c r="A1865">
        <v>1864</v>
      </c>
      <c r="B1865" t="s">
        <v>6181</v>
      </c>
      <c r="C1865" t="s">
        <v>6182</v>
      </c>
      <c r="D1865">
        <v>20</v>
      </c>
      <c r="E1865" t="s">
        <v>29</v>
      </c>
      <c r="F1865" t="s">
        <v>173</v>
      </c>
      <c r="G1865" s="1">
        <v>44123</v>
      </c>
      <c r="H1865" t="s">
        <v>59</v>
      </c>
      <c r="I1865" t="s">
        <v>60</v>
      </c>
      <c r="J1865" s="2" t="s">
        <v>6183</v>
      </c>
      <c r="K1865" t="s">
        <v>62</v>
      </c>
      <c r="M1865" t="s">
        <v>41</v>
      </c>
      <c r="N1865" t="s">
        <v>55</v>
      </c>
      <c r="R1865">
        <v>1864</v>
      </c>
      <c r="S1865" t="str">
        <f>PROPER(CustomerSupport[[#This Row],[Resolution]])</f>
        <v/>
      </c>
      <c r="T1865" t="str">
        <f>TRIM(CustomerSupport[[#This Row],[Customer Name]])</f>
        <v>Debra Saunders</v>
      </c>
      <c r="U1865">
        <f>MONTH(CustomerSupport[[#This Row],[Date of Purchase]])</f>
        <v>10</v>
      </c>
      <c r="V1865" t="str">
        <f>TEXT('Working data'!G1865,"mmmm")</f>
        <v>October</v>
      </c>
      <c r="W1865">
        <f>YEAR(CustomerSupport[[#This Row],[Date of Purchase]])</f>
        <v>2020</v>
      </c>
      <c r="X1865" t="str">
        <f t="shared" si="29"/>
        <v/>
      </c>
    </row>
    <row r="1866" spans="1:24" ht="14.25" customHeight="1" x14ac:dyDescent="0.4">
      <c r="A1866">
        <v>1865</v>
      </c>
      <c r="B1866" t="s">
        <v>6184</v>
      </c>
      <c r="C1866" t="s">
        <v>6185</v>
      </c>
      <c r="D1866">
        <v>33</v>
      </c>
      <c r="E1866" t="s">
        <v>29</v>
      </c>
      <c r="F1866" t="s">
        <v>249</v>
      </c>
      <c r="G1866" s="1">
        <v>44029</v>
      </c>
      <c r="H1866" t="s">
        <v>66</v>
      </c>
      <c r="I1866" t="s">
        <v>46</v>
      </c>
      <c r="J1866" s="2" t="s">
        <v>6186</v>
      </c>
      <c r="K1866" t="s">
        <v>39</v>
      </c>
      <c r="L1866" t="s">
        <v>6187</v>
      </c>
      <c r="M1866" t="s">
        <v>143</v>
      </c>
      <c r="N1866" t="s">
        <v>83</v>
      </c>
      <c r="O1866" s="3">
        <v>45078.280138888891</v>
      </c>
      <c r="P1866" s="3">
        <v>45078.044722222221</v>
      </c>
      <c r="Q1866">
        <v>3</v>
      </c>
      <c r="R1866">
        <v>1865</v>
      </c>
      <c r="S1866" t="str">
        <f>PROPER(CustomerSupport[[#This Row],[Resolution]])</f>
        <v>Maybe Oil He Set.</v>
      </c>
      <c r="T1866" t="str">
        <f>TRIM(CustomerSupport[[#This Row],[Customer Name]])</f>
        <v>Elizabeth Hamilton</v>
      </c>
      <c r="U1866">
        <f>MONTH(CustomerSupport[[#This Row],[Date of Purchase]])</f>
        <v>7</v>
      </c>
      <c r="V1866" t="str">
        <f>TEXT('Working data'!G1866,"mmmm")</f>
        <v>July</v>
      </c>
      <c r="W1866">
        <f>YEAR(CustomerSupport[[#This Row],[Date of Purchase]])</f>
        <v>2020</v>
      </c>
      <c r="X1866">
        <f t="shared" si="29"/>
        <v>-5.6500000000814907</v>
      </c>
    </row>
    <row r="1867" spans="1:24" ht="14.25" customHeight="1" x14ac:dyDescent="0.4">
      <c r="A1867">
        <v>1866</v>
      </c>
      <c r="B1867" t="s">
        <v>6188</v>
      </c>
      <c r="C1867" t="s">
        <v>6189</v>
      </c>
      <c r="D1867">
        <v>36</v>
      </c>
      <c r="E1867" t="s">
        <v>29</v>
      </c>
      <c r="F1867" t="s">
        <v>76</v>
      </c>
      <c r="G1867" s="1">
        <v>43907</v>
      </c>
      <c r="H1867" t="s">
        <v>21</v>
      </c>
      <c r="I1867" t="s">
        <v>59</v>
      </c>
      <c r="J1867" t="s">
        <v>6190</v>
      </c>
      <c r="K1867" t="s">
        <v>39</v>
      </c>
      <c r="L1867" t="s">
        <v>6191</v>
      </c>
      <c r="M1867" t="s">
        <v>25</v>
      </c>
      <c r="N1867" t="s">
        <v>33</v>
      </c>
      <c r="O1867" s="3">
        <v>45078.551666666666</v>
      </c>
      <c r="P1867" s="3">
        <v>45078.014166666668</v>
      </c>
      <c r="Q1867">
        <v>4</v>
      </c>
      <c r="R1867">
        <v>1866</v>
      </c>
      <c r="S1867" t="str">
        <f>PROPER(CustomerSupport[[#This Row],[Resolution]])</f>
        <v>Ground Buy Realize Heavy Moment.</v>
      </c>
      <c r="T1867" t="str">
        <f>TRIM(CustomerSupport[[#This Row],[Customer Name]])</f>
        <v>Daniel Rodriguez</v>
      </c>
      <c r="U1867">
        <f>MONTH(CustomerSupport[[#This Row],[Date of Purchase]])</f>
        <v>3</v>
      </c>
      <c r="V1867" t="str">
        <f>TEXT('Working data'!G1867,"mmmm")</f>
        <v>March</v>
      </c>
      <c r="W1867">
        <f>YEAR(CustomerSupport[[#This Row],[Date of Purchase]])</f>
        <v>2020</v>
      </c>
      <c r="X1867">
        <f t="shared" si="29"/>
        <v>-12.899999999965075</v>
      </c>
    </row>
    <row r="1868" spans="1:24" ht="14.25" customHeight="1" x14ac:dyDescent="0.4">
      <c r="A1868">
        <v>1867</v>
      </c>
      <c r="B1868" t="s">
        <v>6192</v>
      </c>
      <c r="C1868" t="s">
        <v>6193</v>
      </c>
      <c r="D1868">
        <v>54</v>
      </c>
      <c r="E1868" t="s">
        <v>19</v>
      </c>
      <c r="F1868" t="s">
        <v>286</v>
      </c>
      <c r="G1868" s="1">
        <v>43915</v>
      </c>
      <c r="H1868" t="s">
        <v>67</v>
      </c>
      <c r="I1868" t="s">
        <v>93</v>
      </c>
      <c r="J1868" t="s">
        <v>6194</v>
      </c>
      <c r="K1868" t="s">
        <v>39</v>
      </c>
      <c r="L1868" t="s">
        <v>6195</v>
      </c>
      <c r="M1868" t="s">
        <v>41</v>
      </c>
      <c r="N1868" t="s">
        <v>83</v>
      </c>
      <c r="O1868" s="3">
        <v>45078.046122685184</v>
      </c>
      <c r="P1868" s="3">
        <v>45078.050983796296</v>
      </c>
      <c r="Q1868">
        <v>2</v>
      </c>
      <c r="R1868">
        <v>1867</v>
      </c>
      <c r="S1868" t="str">
        <f>PROPER(CustomerSupport[[#This Row],[Resolution]])</f>
        <v>Or Quickly Second Detail International Character More Wide.</v>
      </c>
      <c r="T1868" t="str">
        <f>TRIM(CustomerSupport[[#This Row],[Customer Name]])</f>
        <v>Robert Steele</v>
      </c>
      <c r="U1868">
        <f>MONTH(CustomerSupport[[#This Row],[Date of Purchase]])</f>
        <v>3</v>
      </c>
      <c r="V1868" t="str">
        <f>TEXT('Working data'!G1868,"mmmm")</f>
        <v>March</v>
      </c>
      <c r="W1868">
        <f>YEAR(CustomerSupport[[#This Row],[Date of Purchase]])</f>
        <v>2020</v>
      </c>
      <c r="X1868">
        <f t="shared" si="29"/>
        <v>0.11666666669771075</v>
      </c>
    </row>
    <row r="1869" spans="1:24" ht="14.25" customHeight="1" x14ac:dyDescent="0.4">
      <c r="A1869">
        <v>1868</v>
      </c>
      <c r="B1869" t="s">
        <v>6196</v>
      </c>
      <c r="C1869" t="s">
        <v>6197</v>
      </c>
      <c r="D1869">
        <v>22</v>
      </c>
      <c r="E1869" t="s">
        <v>58</v>
      </c>
      <c r="F1869" t="s">
        <v>98</v>
      </c>
      <c r="G1869" s="1">
        <v>44376</v>
      </c>
      <c r="H1869" t="s">
        <v>59</v>
      </c>
      <c r="I1869" t="s">
        <v>141</v>
      </c>
      <c r="J1869" t="s">
        <v>6198</v>
      </c>
      <c r="K1869" t="s">
        <v>24</v>
      </c>
      <c r="M1869" t="s">
        <v>89</v>
      </c>
      <c r="N1869" t="s">
        <v>83</v>
      </c>
      <c r="O1869" s="3">
        <v>45078.155162037037</v>
      </c>
      <c r="R1869">
        <v>1868</v>
      </c>
      <c r="S1869" t="str">
        <f>PROPER(CustomerSupport[[#This Row],[Resolution]])</f>
        <v/>
      </c>
      <c r="T1869" t="str">
        <f>TRIM(CustomerSupport[[#This Row],[Customer Name]])</f>
        <v>Adrienne Smith MD</v>
      </c>
      <c r="U1869">
        <f>MONTH(CustomerSupport[[#This Row],[Date of Purchase]])</f>
        <v>6</v>
      </c>
      <c r="V1869" t="str">
        <f>TEXT('Working data'!G1869,"mmmm")</f>
        <v>June</v>
      </c>
      <c r="W1869">
        <f>YEAR(CustomerSupport[[#This Row],[Date of Purchase]])</f>
        <v>2021</v>
      </c>
      <c r="X1869" t="str">
        <f t="shared" si="29"/>
        <v/>
      </c>
    </row>
    <row r="1870" spans="1:24" ht="14.25" customHeight="1" x14ac:dyDescent="0.4">
      <c r="A1870">
        <v>1869</v>
      </c>
      <c r="B1870" t="s">
        <v>6199</v>
      </c>
      <c r="C1870" t="s">
        <v>6200</v>
      </c>
      <c r="D1870">
        <v>25</v>
      </c>
      <c r="E1870" t="s">
        <v>58</v>
      </c>
      <c r="F1870" t="s">
        <v>112</v>
      </c>
      <c r="G1870" s="1">
        <v>44036</v>
      </c>
      <c r="H1870" t="s">
        <v>59</v>
      </c>
      <c r="I1870" t="s">
        <v>72</v>
      </c>
      <c r="J1870" s="2" t="s">
        <v>6201</v>
      </c>
      <c r="K1870" t="s">
        <v>62</v>
      </c>
      <c r="M1870" t="s">
        <v>143</v>
      </c>
      <c r="N1870" t="s">
        <v>26</v>
      </c>
      <c r="R1870">
        <v>1869</v>
      </c>
      <c r="S1870" t="str">
        <f>PROPER(CustomerSupport[[#This Row],[Resolution]])</f>
        <v/>
      </c>
      <c r="T1870" t="str">
        <f>TRIM(CustomerSupport[[#This Row],[Customer Name]])</f>
        <v>Emily Vasquez</v>
      </c>
      <c r="U1870">
        <f>MONTH(CustomerSupport[[#This Row],[Date of Purchase]])</f>
        <v>7</v>
      </c>
      <c r="V1870" t="str">
        <f>TEXT('Working data'!G1870,"mmmm")</f>
        <v>July</v>
      </c>
      <c r="W1870">
        <f>YEAR(CustomerSupport[[#This Row],[Date of Purchase]])</f>
        <v>2020</v>
      </c>
      <c r="X1870" t="str">
        <f t="shared" si="29"/>
        <v/>
      </c>
    </row>
    <row r="1871" spans="1:24" ht="14.25" customHeight="1" x14ac:dyDescent="0.4">
      <c r="A1871">
        <v>1870</v>
      </c>
      <c r="B1871" t="s">
        <v>6202</v>
      </c>
      <c r="C1871" t="s">
        <v>6203</v>
      </c>
      <c r="D1871">
        <v>35</v>
      </c>
      <c r="E1871" t="s">
        <v>58</v>
      </c>
      <c r="F1871" t="s">
        <v>30</v>
      </c>
      <c r="G1871" s="1">
        <v>44173</v>
      </c>
      <c r="H1871" t="s">
        <v>45</v>
      </c>
      <c r="I1871" t="s">
        <v>99</v>
      </c>
      <c r="J1871" s="2" t="s">
        <v>6204</v>
      </c>
      <c r="K1871" t="s">
        <v>62</v>
      </c>
      <c r="M1871" t="s">
        <v>25</v>
      </c>
      <c r="N1871" t="s">
        <v>55</v>
      </c>
      <c r="R1871">
        <v>1870</v>
      </c>
      <c r="S1871" t="str">
        <f>PROPER(CustomerSupport[[#This Row],[Resolution]])</f>
        <v/>
      </c>
      <c r="T1871" t="str">
        <f>TRIM(CustomerSupport[[#This Row],[Customer Name]])</f>
        <v>Wesley Wilson</v>
      </c>
      <c r="U1871">
        <f>MONTH(CustomerSupport[[#This Row],[Date of Purchase]])</f>
        <v>12</v>
      </c>
      <c r="V1871" t="str">
        <f>TEXT('Working data'!G1871,"mmmm")</f>
        <v>December</v>
      </c>
      <c r="W1871">
        <f>YEAR(CustomerSupport[[#This Row],[Date of Purchase]])</f>
        <v>2020</v>
      </c>
      <c r="X1871" t="str">
        <f t="shared" si="29"/>
        <v/>
      </c>
    </row>
    <row r="1872" spans="1:24" ht="14.25" customHeight="1" x14ac:dyDescent="0.4">
      <c r="A1872">
        <v>1871</v>
      </c>
      <c r="B1872" t="s">
        <v>6205</v>
      </c>
      <c r="C1872" t="s">
        <v>6206</v>
      </c>
      <c r="D1872">
        <v>66</v>
      </c>
      <c r="E1872" t="s">
        <v>58</v>
      </c>
      <c r="F1872" t="s">
        <v>149</v>
      </c>
      <c r="G1872" s="1">
        <v>44508</v>
      </c>
      <c r="H1872" t="s">
        <v>67</v>
      </c>
      <c r="I1872" t="s">
        <v>60</v>
      </c>
      <c r="J1872" t="s">
        <v>6207</v>
      </c>
      <c r="K1872" t="s">
        <v>24</v>
      </c>
      <c r="M1872" t="s">
        <v>143</v>
      </c>
      <c r="N1872" t="s">
        <v>33</v>
      </c>
      <c r="O1872" s="3">
        <v>45078.312858796293</v>
      </c>
      <c r="R1872">
        <v>1871</v>
      </c>
      <c r="S1872" t="str">
        <f>PROPER(CustomerSupport[[#This Row],[Resolution]])</f>
        <v/>
      </c>
      <c r="T1872" t="str">
        <f>TRIM(CustomerSupport[[#This Row],[Customer Name]])</f>
        <v>Kristen Fitzpatrick</v>
      </c>
      <c r="U1872">
        <f>MONTH(CustomerSupport[[#This Row],[Date of Purchase]])</f>
        <v>11</v>
      </c>
      <c r="V1872" t="str">
        <f>TEXT('Working data'!G1872,"mmmm")</f>
        <v>November</v>
      </c>
      <c r="W1872">
        <f>YEAR(CustomerSupport[[#This Row],[Date of Purchase]])</f>
        <v>2021</v>
      </c>
      <c r="X1872" t="str">
        <f t="shared" si="29"/>
        <v/>
      </c>
    </row>
    <row r="1873" spans="1:24" ht="14.25" customHeight="1" x14ac:dyDescent="0.4">
      <c r="A1873">
        <v>1872</v>
      </c>
      <c r="B1873" t="s">
        <v>6208</v>
      </c>
      <c r="C1873" t="s">
        <v>6209</v>
      </c>
      <c r="D1873">
        <v>46</v>
      </c>
      <c r="E1873" t="s">
        <v>19</v>
      </c>
      <c r="F1873" t="s">
        <v>103</v>
      </c>
      <c r="G1873" s="1">
        <v>44183</v>
      </c>
      <c r="H1873" t="s">
        <v>45</v>
      </c>
      <c r="I1873" t="s">
        <v>93</v>
      </c>
      <c r="J1873" s="2" t="s">
        <v>6210</v>
      </c>
      <c r="K1873" t="s">
        <v>24</v>
      </c>
      <c r="M1873" t="s">
        <v>41</v>
      </c>
      <c r="N1873" t="s">
        <v>83</v>
      </c>
      <c r="O1873" s="3">
        <v>45078.001076388886</v>
      </c>
      <c r="R1873">
        <v>1872</v>
      </c>
      <c r="S1873" t="str">
        <f>PROPER(CustomerSupport[[#This Row],[Resolution]])</f>
        <v/>
      </c>
      <c r="T1873" t="str">
        <f>TRIM(CustomerSupport[[#This Row],[Customer Name]])</f>
        <v>James Bass</v>
      </c>
      <c r="U1873">
        <f>MONTH(CustomerSupport[[#This Row],[Date of Purchase]])</f>
        <v>12</v>
      </c>
      <c r="V1873" t="str">
        <f>TEXT('Working data'!G1873,"mmmm")</f>
        <v>December</v>
      </c>
      <c r="W1873">
        <f>YEAR(CustomerSupport[[#This Row],[Date of Purchase]])</f>
        <v>2020</v>
      </c>
      <c r="X1873" t="str">
        <f t="shared" si="29"/>
        <v/>
      </c>
    </row>
    <row r="1874" spans="1:24" ht="14.25" customHeight="1" x14ac:dyDescent="0.4">
      <c r="A1874">
        <v>1873</v>
      </c>
      <c r="B1874" t="s">
        <v>6211</v>
      </c>
      <c r="C1874" t="s">
        <v>6212</v>
      </c>
      <c r="D1874">
        <v>67</v>
      </c>
      <c r="E1874" t="s">
        <v>29</v>
      </c>
      <c r="F1874" t="s">
        <v>339</v>
      </c>
      <c r="G1874" s="1">
        <v>44560</v>
      </c>
      <c r="H1874" t="s">
        <v>45</v>
      </c>
      <c r="I1874" t="s">
        <v>31</v>
      </c>
      <c r="J1874" s="2" t="s">
        <v>6213</v>
      </c>
      <c r="K1874" t="s">
        <v>24</v>
      </c>
      <c r="M1874" t="s">
        <v>41</v>
      </c>
      <c r="N1874" t="s">
        <v>55</v>
      </c>
      <c r="O1874" s="3">
        <v>45078.187905092593</v>
      </c>
      <c r="R1874">
        <v>1873</v>
      </c>
      <c r="S1874" t="str">
        <f>PROPER(CustomerSupport[[#This Row],[Resolution]])</f>
        <v/>
      </c>
      <c r="T1874" t="str">
        <f>TRIM(CustomerSupport[[#This Row],[Customer Name]])</f>
        <v>Martha Rodriguez</v>
      </c>
      <c r="U1874">
        <f>MONTH(CustomerSupport[[#This Row],[Date of Purchase]])</f>
        <v>12</v>
      </c>
      <c r="V1874" t="str">
        <f>TEXT('Working data'!G1874,"mmmm")</f>
        <v>December</v>
      </c>
      <c r="W1874">
        <f>YEAR(CustomerSupport[[#This Row],[Date of Purchase]])</f>
        <v>2021</v>
      </c>
      <c r="X1874" t="str">
        <f t="shared" si="29"/>
        <v/>
      </c>
    </row>
    <row r="1875" spans="1:24" ht="14.25" customHeight="1" x14ac:dyDescent="0.4">
      <c r="A1875">
        <v>1874</v>
      </c>
      <c r="B1875" t="s">
        <v>6214</v>
      </c>
      <c r="C1875" t="s">
        <v>6215</v>
      </c>
      <c r="D1875">
        <v>50</v>
      </c>
      <c r="E1875" t="s">
        <v>19</v>
      </c>
      <c r="F1875" t="s">
        <v>655</v>
      </c>
      <c r="G1875" s="1">
        <v>44288</v>
      </c>
      <c r="H1875" t="s">
        <v>45</v>
      </c>
      <c r="I1875" t="s">
        <v>77</v>
      </c>
      <c r="J1875" s="2" t="s">
        <v>6216</v>
      </c>
      <c r="K1875" t="s">
        <v>62</v>
      </c>
      <c r="M1875" t="s">
        <v>143</v>
      </c>
      <c r="N1875" t="s">
        <v>26</v>
      </c>
      <c r="R1875">
        <v>1874</v>
      </c>
      <c r="S1875" t="str">
        <f>PROPER(CustomerSupport[[#This Row],[Resolution]])</f>
        <v/>
      </c>
      <c r="T1875" t="str">
        <f>TRIM(CustomerSupport[[#This Row],[Customer Name]])</f>
        <v>Jennifer Lynch</v>
      </c>
      <c r="U1875">
        <f>MONTH(CustomerSupport[[#This Row],[Date of Purchase]])</f>
        <v>4</v>
      </c>
      <c r="V1875" t="str">
        <f>TEXT('Working data'!G1875,"mmmm")</f>
        <v>April</v>
      </c>
      <c r="W1875">
        <f>YEAR(CustomerSupport[[#This Row],[Date of Purchase]])</f>
        <v>2021</v>
      </c>
      <c r="X1875" t="str">
        <f t="shared" si="29"/>
        <v/>
      </c>
    </row>
    <row r="1876" spans="1:24" ht="14.25" customHeight="1" x14ac:dyDescent="0.4">
      <c r="A1876">
        <v>1875</v>
      </c>
      <c r="B1876" t="s">
        <v>6217</v>
      </c>
      <c r="C1876" t="s">
        <v>6218</v>
      </c>
      <c r="D1876">
        <v>61</v>
      </c>
      <c r="E1876" t="s">
        <v>19</v>
      </c>
      <c r="F1876" t="s">
        <v>30</v>
      </c>
      <c r="G1876" s="1">
        <v>44551</v>
      </c>
      <c r="H1876" t="s">
        <v>66</v>
      </c>
      <c r="I1876" t="s">
        <v>99</v>
      </c>
      <c r="J1876" s="2" t="s">
        <v>6219</v>
      </c>
      <c r="K1876" t="s">
        <v>24</v>
      </c>
      <c r="M1876" t="s">
        <v>25</v>
      </c>
      <c r="N1876" t="s">
        <v>55</v>
      </c>
      <c r="O1876" s="3">
        <v>45078.335162037038</v>
      </c>
      <c r="R1876">
        <v>1875</v>
      </c>
      <c r="S1876" t="str">
        <f>PROPER(CustomerSupport[[#This Row],[Resolution]])</f>
        <v/>
      </c>
      <c r="T1876" t="str">
        <f>TRIM(CustomerSupport[[#This Row],[Customer Name]])</f>
        <v>Jaclyn Holland</v>
      </c>
      <c r="U1876">
        <f>MONTH(CustomerSupport[[#This Row],[Date of Purchase]])</f>
        <v>12</v>
      </c>
      <c r="V1876" t="str">
        <f>TEXT('Working data'!G1876,"mmmm")</f>
        <v>December</v>
      </c>
      <c r="W1876">
        <f>YEAR(CustomerSupport[[#This Row],[Date of Purchase]])</f>
        <v>2021</v>
      </c>
      <c r="X1876" t="str">
        <f t="shared" si="29"/>
        <v/>
      </c>
    </row>
    <row r="1877" spans="1:24" ht="14.25" customHeight="1" x14ac:dyDescent="0.4">
      <c r="A1877">
        <v>1876</v>
      </c>
      <c r="B1877" t="s">
        <v>6220</v>
      </c>
      <c r="C1877" t="s">
        <v>6221</v>
      </c>
      <c r="D1877">
        <v>43</v>
      </c>
      <c r="E1877" t="s">
        <v>58</v>
      </c>
      <c r="F1877" t="s">
        <v>107</v>
      </c>
      <c r="G1877" s="1">
        <v>44227</v>
      </c>
      <c r="H1877" t="s">
        <v>66</v>
      </c>
      <c r="I1877" t="s">
        <v>99</v>
      </c>
      <c r="J1877" s="2" t="s">
        <v>6222</v>
      </c>
      <c r="K1877" t="s">
        <v>39</v>
      </c>
      <c r="L1877" t="s">
        <v>6223</v>
      </c>
      <c r="M1877" t="s">
        <v>41</v>
      </c>
      <c r="N1877" t="s">
        <v>55</v>
      </c>
      <c r="O1877" s="3">
        <v>45078.60392361111</v>
      </c>
      <c r="P1877" s="3">
        <v>45078.687951388885</v>
      </c>
      <c r="Q1877">
        <v>4</v>
      </c>
      <c r="R1877">
        <v>1876</v>
      </c>
      <c r="S1877" t="str">
        <f>PROPER(CustomerSupport[[#This Row],[Resolution]])</f>
        <v>Reach Can North Fill.</v>
      </c>
      <c r="T1877" t="str">
        <f>TRIM(CustomerSupport[[#This Row],[Customer Name]])</f>
        <v>Adam Lee</v>
      </c>
      <c r="U1877">
        <f>MONTH(CustomerSupport[[#This Row],[Date of Purchase]])</f>
        <v>1</v>
      </c>
      <c r="V1877" t="str">
        <f>TEXT('Working data'!G1877,"mmmm")</f>
        <v>January</v>
      </c>
      <c r="W1877">
        <f>YEAR(CustomerSupport[[#This Row],[Date of Purchase]])</f>
        <v>2021</v>
      </c>
      <c r="X1877">
        <f t="shared" si="29"/>
        <v>2.0166666666045785</v>
      </c>
    </row>
    <row r="1878" spans="1:24" ht="14.25" customHeight="1" x14ac:dyDescent="0.4">
      <c r="A1878">
        <v>1877</v>
      </c>
      <c r="B1878" t="s">
        <v>6224</v>
      </c>
      <c r="C1878" t="s">
        <v>6225</v>
      </c>
      <c r="D1878">
        <v>60</v>
      </c>
      <c r="E1878" t="s">
        <v>19</v>
      </c>
      <c r="F1878" t="s">
        <v>339</v>
      </c>
      <c r="G1878" s="1">
        <v>44238</v>
      </c>
      <c r="H1878" t="s">
        <v>21</v>
      </c>
      <c r="I1878" t="s">
        <v>150</v>
      </c>
      <c r="J1878" s="2" t="s">
        <v>6226</v>
      </c>
      <c r="K1878" t="s">
        <v>24</v>
      </c>
      <c r="M1878" t="s">
        <v>89</v>
      </c>
      <c r="N1878" t="s">
        <v>26</v>
      </c>
      <c r="O1878" s="3">
        <v>45077.9608912037</v>
      </c>
      <c r="R1878">
        <v>1877</v>
      </c>
      <c r="S1878" t="str">
        <f>PROPER(CustomerSupport[[#This Row],[Resolution]])</f>
        <v/>
      </c>
      <c r="T1878" t="str">
        <f>TRIM(CustomerSupport[[#This Row],[Customer Name]])</f>
        <v>Patrick Hood</v>
      </c>
      <c r="U1878">
        <f>MONTH(CustomerSupport[[#This Row],[Date of Purchase]])</f>
        <v>2</v>
      </c>
      <c r="V1878" t="str">
        <f>TEXT('Working data'!G1878,"mmmm")</f>
        <v>February</v>
      </c>
      <c r="W1878">
        <f>YEAR(CustomerSupport[[#This Row],[Date of Purchase]])</f>
        <v>2021</v>
      </c>
      <c r="X1878" t="str">
        <f t="shared" si="29"/>
        <v/>
      </c>
    </row>
    <row r="1879" spans="1:24" ht="14.25" customHeight="1" x14ac:dyDescent="0.4">
      <c r="A1879">
        <v>1878</v>
      </c>
      <c r="B1879" t="s">
        <v>6227</v>
      </c>
      <c r="C1879" t="s">
        <v>6228</v>
      </c>
      <c r="D1879">
        <v>43</v>
      </c>
      <c r="E1879" t="s">
        <v>58</v>
      </c>
      <c r="F1879" t="s">
        <v>30</v>
      </c>
      <c r="G1879" s="1">
        <v>44162</v>
      </c>
      <c r="H1879" t="s">
        <v>45</v>
      </c>
      <c r="I1879" t="s">
        <v>46</v>
      </c>
      <c r="J1879" s="2" t="s">
        <v>6229</v>
      </c>
      <c r="K1879" t="s">
        <v>24</v>
      </c>
      <c r="M1879" t="s">
        <v>143</v>
      </c>
      <c r="N1879" t="s">
        <v>55</v>
      </c>
      <c r="O1879" s="3">
        <v>45078.576192129629</v>
      </c>
      <c r="R1879">
        <v>1878</v>
      </c>
      <c r="S1879" t="str">
        <f>PROPER(CustomerSupport[[#This Row],[Resolution]])</f>
        <v/>
      </c>
      <c r="T1879" t="str">
        <f>TRIM(CustomerSupport[[#This Row],[Customer Name]])</f>
        <v>Dustin Martin</v>
      </c>
      <c r="U1879">
        <f>MONTH(CustomerSupport[[#This Row],[Date of Purchase]])</f>
        <v>11</v>
      </c>
      <c r="V1879" t="str">
        <f>TEXT('Working data'!G1879,"mmmm")</f>
        <v>November</v>
      </c>
      <c r="W1879">
        <f>YEAR(CustomerSupport[[#This Row],[Date of Purchase]])</f>
        <v>2020</v>
      </c>
      <c r="X1879" t="str">
        <f t="shared" si="29"/>
        <v/>
      </c>
    </row>
    <row r="1880" spans="1:24" ht="14.25" customHeight="1" x14ac:dyDescent="0.4">
      <c r="A1880">
        <v>1879</v>
      </c>
      <c r="B1880" t="s">
        <v>6230</v>
      </c>
      <c r="C1880" t="s">
        <v>6231</v>
      </c>
      <c r="D1880">
        <v>32</v>
      </c>
      <c r="E1880" t="s">
        <v>19</v>
      </c>
      <c r="F1880" t="s">
        <v>431</v>
      </c>
      <c r="G1880" s="1">
        <v>44447</v>
      </c>
      <c r="H1880" t="s">
        <v>59</v>
      </c>
      <c r="I1880" t="s">
        <v>31</v>
      </c>
      <c r="J1880" t="s">
        <v>6232</v>
      </c>
      <c r="K1880" t="s">
        <v>62</v>
      </c>
      <c r="M1880" t="s">
        <v>143</v>
      </c>
      <c r="N1880" t="s">
        <v>33</v>
      </c>
      <c r="R1880">
        <v>1879</v>
      </c>
      <c r="S1880" t="str">
        <f>PROPER(CustomerSupport[[#This Row],[Resolution]])</f>
        <v/>
      </c>
      <c r="T1880" t="str">
        <f>TRIM(CustomerSupport[[#This Row],[Customer Name]])</f>
        <v>Joy Wilson</v>
      </c>
      <c r="U1880">
        <f>MONTH(CustomerSupport[[#This Row],[Date of Purchase]])</f>
        <v>9</v>
      </c>
      <c r="V1880" t="str">
        <f>TEXT('Working data'!G1880,"mmmm")</f>
        <v>September</v>
      </c>
      <c r="W1880">
        <f>YEAR(CustomerSupport[[#This Row],[Date of Purchase]])</f>
        <v>2021</v>
      </c>
      <c r="X1880" t="str">
        <f t="shared" si="29"/>
        <v/>
      </c>
    </row>
    <row r="1881" spans="1:24" ht="14.25" customHeight="1" x14ac:dyDescent="0.4">
      <c r="A1881">
        <v>1880</v>
      </c>
      <c r="B1881" t="s">
        <v>6233</v>
      </c>
      <c r="C1881" t="s">
        <v>6234</v>
      </c>
      <c r="D1881">
        <v>23</v>
      </c>
      <c r="E1881" t="s">
        <v>58</v>
      </c>
      <c r="F1881" t="s">
        <v>699</v>
      </c>
      <c r="G1881" s="1">
        <v>44158</v>
      </c>
      <c r="H1881" t="s">
        <v>59</v>
      </c>
      <c r="I1881" t="s">
        <v>37</v>
      </c>
      <c r="J1881" s="2" t="s">
        <v>6235</v>
      </c>
      <c r="K1881" t="s">
        <v>24</v>
      </c>
      <c r="M1881" t="s">
        <v>89</v>
      </c>
      <c r="N1881" t="s">
        <v>33</v>
      </c>
      <c r="O1881" s="3">
        <v>45078.144282407404</v>
      </c>
      <c r="R1881">
        <v>1880</v>
      </c>
      <c r="S1881" t="str">
        <f>PROPER(CustomerSupport[[#This Row],[Resolution]])</f>
        <v/>
      </c>
      <c r="T1881" t="str">
        <f>TRIM(CustomerSupport[[#This Row],[Customer Name]])</f>
        <v>Teresa Hines</v>
      </c>
      <c r="U1881">
        <f>MONTH(CustomerSupport[[#This Row],[Date of Purchase]])</f>
        <v>11</v>
      </c>
      <c r="V1881" t="str">
        <f>TEXT('Working data'!G1881,"mmmm")</f>
        <v>November</v>
      </c>
      <c r="W1881">
        <f>YEAR(CustomerSupport[[#This Row],[Date of Purchase]])</f>
        <v>2020</v>
      </c>
      <c r="X1881" t="str">
        <f t="shared" si="29"/>
        <v/>
      </c>
    </row>
    <row r="1882" spans="1:24" ht="14.25" customHeight="1" x14ac:dyDescent="0.4">
      <c r="A1882">
        <v>1881</v>
      </c>
      <c r="B1882" t="s">
        <v>6236</v>
      </c>
      <c r="C1882" t="s">
        <v>6237</v>
      </c>
      <c r="D1882">
        <v>37</v>
      </c>
      <c r="E1882" t="s">
        <v>58</v>
      </c>
      <c r="F1882" t="s">
        <v>211</v>
      </c>
      <c r="G1882" s="1">
        <v>44027</v>
      </c>
      <c r="H1882" t="s">
        <v>66</v>
      </c>
      <c r="I1882" t="s">
        <v>72</v>
      </c>
      <c r="J1882" s="2" t="s">
        <v>6238</v>
      </c>
      <c r="K1882" t="s">
        <v>62</v>
      </c>
      <c r="M1882" t="s">
        <v>41</v>
      </c>
      <c r="N1882" t="s">
        <v>33</v>
      </c>
      <c r="R1882">
        <v>1881</v>
      </c>
      <c r="S1882" t="str">
        <f>PROPER(CustomerSupport[[#This Row],[Resolution]])</f>
        <v/>
      </c>
      <c r="T1882" t="str">
        <f>TRIM(CustomerSupport[[#This Row],[Customer Name]])</f>
        <v>Jason Taylor</v>
      </c>
      <c r="U1882">
        <f>MONTH(CustomerSupport[[#This Row],[Date of Purchase]])</f>
        <v>7</v>
      </c>
      <c r="V1882" t="str">
        <f>TEXT('Working data'!G1882,"mmmm")</f>
        <v>July</v>
      </c>
      <c r="W1882">
        <f>YEAR(CustomerSupport[[#This Row],[Date of Purchase]])</f>
        <v>2020</v>
      </c>
      <c r="X1882" t="str">
        <f t="shared" si="29"/>
        <v/>
      </c>
    </row>
    <row r="1883" spans="1:24" ht="14.25" customHeight="1" x14ac:dyDescent="0.4">
      <c r="A1883">
        <v>1882</v>
      </c>
      <c r="B1883" t="s">
        <v>6239</v>
      </c>
      <c r="C1883" t="s">
        <v>6240</v>
      </c>
      <c r="D1883">
        <v>35</v>
      </c>
      <c r="E1883" t="s">
        <v>29</v>
      </c>
      <c r="F1883" t="s">
        <v>421</v>
      </c>
      <c r="G1883" s="1">
        <v>44128</v>
      </c>
      <c r="H1883" t="s">
        <v>45</v>
      </c>
      <c r="I1883" t="s">
        <v>141</v>
      </c>
      <c r="J1883" s="2" t="s">
        <v>6241</v>
      </c>
      <c r="K1883" t="s">
        <v>24</v>
      </c>
      <c r="M1883" t="s">
        <v>41</v>
      </c>
      <c r="N1883" t="s">
        <v>55</v>
      </c>
      <c r="O1883" s="3">
        <v>45078.601273148146</v>
      </c>
      <c r="R1883">
        <v>1882</v>
      </c>
      <c r="S1883" t="str">
        <f>PROPER(CustomerSupport[[#This Row],[Resolution]])</f>
        <v/>
      </c>
      <c r="T1883" t="str">
        <f>TRIM(CustomerSupport[[#This Row],[Customer Name]])</f>
        <v>Brandon Berg</v>
      </c>
      <c r="U1883">
        <f>MONTH(CustomerSupport[[#This Row],[Date of Purchase]])</f>
        <v>10</v>
      </c>
      <c r="V1883" t="str">
        <f>TEXT('Working data'!G1883,"mmmm")</f>
        <v>October</v>
      </c>
      <c r="W1883">
        <f>YEAR(CustomerSupport[[#This Row],[Date of Purchase]])</f>
        <v>2020</v>
      </c>
      <c r="X1883" t="str">
        <f t="shared" si="29"/>
        <v/>
      </c>
    </row>
    <row r="1884" spans="1:24" ht="14.25" customHeight="1" x14ac:dyDescent="0.4">
      <c r="A1884">
        <v>1883</v>
      </c>
      <c r="B1884" t="s">
        <v>6242</v>
      </c>
      <c r="C1884" t="s">
        <v>6243</v>
      </c>
      <c r="D1884">
        <v>48</v>
      </c>
      <c r="E1884" t="s">
        <v>29</v>
      </c>
      <c r="F1884" t="s">
        <v>98</v>
      </c>
      <c r="G1884" s="1">
        <v>44529</v>
      </c>
      <c r="H1884" t="s">
        <v>66</v>
      </c>
      <c r="I1884" t="s">
        <v>77</v>
      </c>
      <c r="J1884" t="s">
        <v>6244</v>
      </c>
      <c r="K1884" t="s">
        <v>39</v>
      </c>
      <c r="L1884" t="s">
        <v>6245</v>
      </c>
      <c r="M1884" t="s">
        <v>89</v>
      </c>
      <c r="N1884" t="s">
        <v>26</v>
      </c>
      <c r="O1884" s="3">
        <v>45078.126979166664</v>
      </c>
      <c r="P1884" s="3">
        <v>45078.301979166667</v>
      </c>
      <c r="Q1884">
        <v>2</v>
      </c>
      <c r="R1884">
        <v>1883</v>
      </c>
      <c r="S1884" t="str">
        <f>PROPER(CustomerSupport[[#This Row],[Resolution]])</f>
        <v>Action Public Might Color Another.</v>
      </c>
      <c r="T1884" t="str">
        <f>TRIM(CustomerSupport[[#This Row],[Customer Name]])</f>
        <v>Sharon Snyder</v>
      </c>
      <c r="U1884">
        <f>MONTH(CustomerSupport[[#This Row],[Date of Purchase]])</f>
        <v>11</v>
      </c>
      <c r="V1884" t="str">
        <f>TEXT('Working data'!G1884,"mmmm")</f>
        <v>November</v>
      </c>
      <c r="W1884">
        <f>YEAR(CustomerSupport[[#This Row],[Date of Purchase]])</f>
        <v>2021</v>
      </c>
      <c r="X1884">
        <f t="shared" si="29"/>
        <v>4.2000000000698492</v>
      </c>
    </row>
    <row r="1885" spans="1:24" ht="14.25" customHeight="1" x14ac:dyDescent="0.4">
      <c r="A1885">
        <v>1884</v>
      </c>
      <c r="B1885" t="s">
        <v>6246</v>
      </c>
      <c r="C1885" t="s">
        <v>6247</v>
      </c>
      <c r="D1885">
        <v>19</v>
      </c>
      <c r="E1885" t="s">
        <v>29</v>
      </c>
      <c r="F1885" t="s">
        <v>456</v>
      </c>
      <c r="G1885" s="1">
        <v>44301</v>
      </c>
      <c r="H1885" t="s">
        <v>45</v>
      </c>
      <c r="I1885" t="s">
        <v>46</v>
      </c>
      <c r="J1885" s="2" t="s">
        <v>6248</v>
      </c>
      <c r="K1885" t="s">
        <v>62</v>
      </c>
      <c r="M1885" t="s">
        <v>25</v>
      </c>
      <c r="N1885" t="s">
        <v>55</v>
      </c>
      <c r="R1885">
        <v>1884</v>
      </c>
      <c r="S1885" t="str">
        <f>PROPER(CustomerSupport[[#This Row],[Resolution]])</f>
        <v/>
      </c>
      <c r="T1885" t="str">
        <f>TRIM(CustomerSupport[[#This Row],[Customer Name]])</f>
        <v>Alexandra Wells</v>
      </c>
      <c r="U1885">
        <f>MONTH(CustomerSupport[[#This Row],[Date of Purchase]])</f>
        <v>4</v>
      </c>
      <c r="V1885" t="str">
        <f>TEXT('Working data'!G1885,"mmmm")</f>
        <v>April</v>
      </c>
      <c r="W1885">
        <f>YEAR(CustomerSupport[[#This Row],[Date of Purchase]])</f>
        <v>2021</v>
      </c>
      <c r="X1885" t="str">
        <f t="shared" si="29"/>
        <v/>
      </c>
    </row>
    <row r="1886" spans="1:24" ht="14.25" customHeight="1" x14ac:dyDescent="0.4">
      <c r="A1886">
        <v>1885</v>
      </c>
      <c r="B1886" t="s">
        <v>6249</v>
      </c>
      <c r="C1886" t="s">
        <v>6250</v>
      </c>
      <c r="D1886">
        <v>49</v>
      </c>
      <c r="E1886" t="s">
        <v>58</v>
      </c>
      <c r="F1886" t="s">
        <v>397</v>
      </c>
      <c r="G1886" s="1">
        <v>44227</v>
      </c>
      <c r="H1886" t="s">
        <v>67</v>
      </c>
      <c r="I1886" t="s">
        <v>37</v>
      </c>
      <c r="J1886" t="s">
        <v>6251</v>
      </c>
      <c r="K1886" t="s">
        <v>39</v>
      </c>
      <c r="L1886" t="s">
        <v>6252</v>
      </c>
      <c r="M1886" t="s">
        <v>89</v>
      </c>
      <c r="N1886" t="s">
        <v>55</v>
      </c>
      <c r="O1886" s="3">
        <v>45078.181157407409</v>
      </c>
      <c r="P1886" s="3">
        <v>45078.47351851852</v>
      </c>
      <c r="Q1886">
        <v>1</v>
      </c>
      <c r="R1886">
        <v>1885</v>
      </c>
      <c r="S1886" t="str">
        <f>PROPER(CustomerSupport[[#This Row],[Resolution]])</f>
        <v>Material Activity Chair About Trip Grow Two.</v>
      </c>
      <c r="T1886" t="str">
        <f>TRIM(CustomerSupport[[#This Row],[Customer Name]])</f>
        <v>Lydia Anderson</v>
      </c>
      <c r="U1886">
        <f>MONTH(CustomerSupport[[#This Row],[Date of Purchase]])</f>
        <v>1</v>
      </c>
      <c r="V1886" t="str">
        <f>TEXT('Working data'!G1886,"mmmm")</f>
        <v>January</v>
      </c>
      <c r="W1886">
        <f>YEAR(CustomerSupport[[#This Row],[Date of Purchase]])</f>
        <v>2021</v>
      </c>
      <c r="X1886">
        <f t="shared" si="29"/>
        <v>7.0166666666627862</v>
      </c>
    </row>
    <row r="1887" spans="1:24" ht="14.25" customHeight="1" x14ac:dyDescent="0.4">
      <c r="A1887">
        <v>1886</v>
      </c>
      <c r="B1887" t="s">
        <v>6253</v>
      </c>
      <c r="C1887" t="s">
        <v>6254</v>
      </c>
      <c r="D1887">
        <v>38</v>
      </c>
      <c r="E1887" t="s">
        <v>19</v>
      </c>
      <c r="F1887" t="s">
        <v>242</v>
      </c>
      <c r="G1887" s="1">
        <v>44031</v>
      </c>
      <c r="H1887" t="s">
        <v>67</v>
      </c>
      <c r="I1887" t="s">
        <v>22</v>
      </c>
      <c r="J1887" t="s">
        <v>3826</v>
      </c>
      <c r="K1887" t="s">
        <v>24</v>
      </c>
      <c r="M1887" t="s">
        <v>143</v>
      </c>
      <c r="N1887" t="s">
        <v>26</v>
      </c>
      <c r="O1887" s="3">
        <v>45078.563796296294</v>
      </c>
      <c r="R1887">
        <v>1886</v>
      </c>
      <c r="S1887" t="str">
        <f>PROPER(CustomerSupport[[#This Row],[Resolution]])</f>
        <v/>
      </c>
      <c r="T1887" t="str">
        <f>TRIM(CustomerSupport[[#This Row],[Customer Name]])</f>
        <v>Jason Hamilton</v>
      </c>
      <c r="U1887">
        <f>MONTH(CustomerSupport[[#This Row],[Date of Purchase]])</f>
        <v>7</v>
      </c>
      <c r="V1887" t="str">
        <f>TEXT('Working data'!G1887,"mmmm")</f>
        <v>July</v>
      </c>
      <c r="W1887">
        <f>YEAR(CustomerSupport[[#This Row],[Date of Purchase]])</f>
        <v>2020</v>
      </c>
      <c r="X1887" t="str">
        <f t="shared" si="29"/>
        <v/>
      </c>
    </row>
    <row r="1888" spans="1:24" ht="14.25" customHeight="1" x14ac:dyDescent="0.4">
      <c r="A1888">
        <v>1887</v>
      </c>
      <c r="B1888" t="s">
        <v>6255</v>
      </c>
      <c r="C1888" t="s">
        <v>6256</v>
      </c>
      <c r="D1888">
        <v>59</v>
      </c>
      <c r="E1888" t="s">
        <v>58</v>
      </c>
      <c r="F1888" t="s">
        <v>699</v>
      </c>
      <c r="G1888" s="1">
        <v>44108</v>
      </c>
      <c r="H1888" t="s">
        <v>59</v>
      </c>
      <c r="I1888" t="s">
        <v>177</v>
      </c>
      <c r="J1888" t="s">
        <v>6257</v>
      </c>
      <c r="K1888" t="s">
        <v>39</v>
      </c>
      <c r="L1888" t="s">
        <v>6258</v>
      </c>
      <c r="M1888" t="s">
        <v>89</v>
      </c>
      <c r="N1888" t="s">
        <v>33</v>
      </c>
      <c r="O1888" s="3">
        <v>45078.142280092594</v>
      </c>
      <c r="P1888" s="3">
        <v>45078.212418981479</v>
      </c>
      <c r="Q1888">
        <v>1</v>
      </c>
      <c r="R1888">
        <v>1887</v>
      </c>
      <c r="S1888" t="str">
        <f>PROPER(CustomerSupport[[#This Row],[Resolution]])</f>
        <v>Instead Set Quite Just.</v>
      </c>
      <c r="T1888" t="str">
        <f>TRIM(CustomerSupport[[#This Row],[Customer Name]])</f>
        <v>Carol Gallagher</v>
      </c>
      <c r="U1888">
        <f>MONTH(CustomerSupport[[#This Row],[Date of Purchase]])</f>
        <v>10</v>
      </c>
      <c r="V1888" t="str">
        <f>TEXT('Working data'!G1888,"mmmm")</f>
        <v>October</v>
      </c>
      <c r="W1888">
        <f>YEAR(CustomerSupport[[#This Row],[Date of Purchase]])</f>
        <v>2020</v>
      </c>
      <c r="X1888">
        <f t="shared" si="29"/>
        <v>1.6833333332324401</v>
      </c>
    </row>
    <row r="1889" spans="1:24" ht="14.25" customHeight="1" x14ac:dyDescent="0.4">
      <c r="A1889">
        <v>1888</v>
      </c>
      <c r="B1889" t="s">
        <v>6259</v>
      </c>
      <c r="C1889" t="s">
        <v>6260</v>
      </c>
      <c r="D1889">
        <v>33</v>
      </c>
      <c r="E1889" t="s">
        <v>19</v>
      </c>
      <c r="F1889" t="s">
        <v>383</v>
      </c>
      <c r="G1889" s="1">
        <v>44450</v>
      </c>
      <c r="H1889" t="s">
        <v>59</v>
      </c>
      <c r="I1889" t="s">
        <v>141</v>
      </c>
      <c r="J1889" s="2" t="s">
        <v>6261</v>
      </c>
      <c r="K1889" t="s">
        <v>39</v>
      </c>
      <c r="L1889" t="s">
        <v>6262</v>
      </c>
      <c r="M1889" t="s">
        <v>89</v>
      </c>
      <c r="N1889" t="s">
        <v>33</v>
      </c>
      <c r="O1889" s="3">
        <v>45078.022152777776</v>
      </c>
      <c r="P1889" s="3">
        <v>45078.524236111109</v>
      </c>
      <c r="Q1889">
        <v>2</v>
      </c>
      <c r="R1889">
        <v>1888</v>
      </c>
      <c r="S1889" t="str">
        <f>PROPER(CustomerSupport[[#This Row],[Resolution]])</f>
        <v>Two Most Born Choice Live Choice.</v>
      </c>
      <c r="T1889" t="str">
        <f>TRIM(CustomerSupport[[#This Row],[Customer Name]])</f>
        <v>Stephen Johnson</v>
      </c>
      <c r="U1889">
        <f>MONTH(CustomerSupport[[#This Row],[Date of Purchase]])</f>
        <v>9</v>
      </c>
      <c r="V1889" t="str">
        <f>TEXT('Working data'!G1889,"mmmm")</f>
        <v>September</v>
      </c>
      <c r="W1889">
        <f>YEAR(CustomerSupport[[#This Row],[Date of Purchase]])</f>
        <v>2021</v>
      </c>
      <c r="X1889">
        <f t="shared" si="29"/>
        <v>12.049999999988358</v>
      </c>
    </row>
    <row r="1890" spans="1:24" ht="14.25" customHeight="1" x14ac:dyDescent="0.4">
      <c r="A1890">
        <v>1889</v>
      </c>
      <c r="B1890" t="s">
        <v>6263</v>
      </c>
      <c r="C1890" t="s">
        <v>6264</v>
      </c>
      <c r="D1890">
        <v>22</v>
      </c>
      <c r="E1890" t="s">
        <v>29</v>
      </c>
      <c r="F1890" t="s">
        <v>98</v>
      </c>
      <c r="G1890" s="1">
        <v>44423</v>
      </c>
      <c r="H1890" t="s">
        <v>66</v>
      </c>
      <c r="I1890" t="s">
        <v>31</v>
      </c>
      <c r="J1890" s="2" t="s">
        <v>6265</v>
      </c>
      <c r="K1890" t="s">
        <v>24</v>
      </c>
      <c r="M1890" t="s">
        <v>143</v>
      </c>
      <c r="N1890" t="s">
        <v>83</v>
      </c>
      <c r="O1890" s="3">
        <v>45078.935370370367</v>
      </c>
      <c r="R1890">
        <v>1889</v>
      </c>
      <c r="S1890" t="str">
        <f>PROPER(CustomerSupport[[#This Row],[Resolution]])</f>
        <v/>
      </c>
      <c r="T1890" t="str">
        <f>TRIM(CustomerSupport[[#This Row],[Customer Name]])</f>
        <v>Ricky Gibson</v>
      </c>
      <c r="U1890">
        <f>MONTH(CustomerSupport[[#This Row],[Date of Purchase]])</f>
        <v>8</v>
      </c>
      <c r="V1890" t="str">
        <f>TEXT('Working data'!G1890,"mmmm")</f>
        <v>August</v>
      </c>
      <c r="W1890">
        <f>YEAR(CustomerSupport[[#This Row],[Date of Purchase]])</f>
        <v>2021</v>
      </c>
      <c r="X1890" t="str">
        <f t="shared" si="29"/>
        <v/>
      </c>
    </row>
    <row r="1891" spans="1:24" ht="14.25" customHeight="1" x14ac:dyDescent="0.4">
      <c r="A1891">
        <v>1890</v>
      </c>
      <c r="B1891" t="s">
        <v>6266</v>
      </c>
      <c r="C1891" t="s">
        <v>6267</v>
      </c>
      <c r="D1891">
        <v>70</v>
      </c>
      <c r="E1891" t="s">
        <v>19</v>
      </c>
      <c r="F1891" t="s">
        <v>431</v>
      </c>
      <c r="G1891" s="1">
        <v>44211</v>
      </c>
      <c r="H1891" t="s">
        <v>59</v>
      </c>
      <c r="I1891" t="s">
        <v>22</v>
      </c>
      <c r="J1891" s="2" t="s">
        <v>6268</v>
      </c>
      <c r="K1891" t="s">
        <v>24</v>
      </c>
      <c r="M1891" t="s">
        <v>25</v>
      </c>
      <c r="N1891" t="s">
        <v>26</v>
      </c>
      <c r="O1891" s="3">
        <v>45078.640949074077</v>
      </c>
      <c r="R1891">
        <v>1890</v>
      </c>
      <c r="S1891" t="str">
        <f>PROPER(CustomerSupport[[#This Row],[Resolution]])</f>
        <v/>
      </c>
      <c r="T1891" t="str">
        <f>TRIM(CustomerSupport[[#This Row],[Customer Name]])</f>
        <v>Jennifer Jordan</v>
      </c>
      <c r="U1891">
        <f>MONTH(CustomerSupport[[#This Row],[Date of Purchase]])</f>
        <v>1</v>
      </c>
      <c r="V1891" t="str">
        <f>TEXT('Working data'!G1891,"mmmm")</f>
        <v>January</v>
      </c>
      <c r="W1891">
        <f>YEAR(CustomerSupport[[#This Row],[Date of Purchase]])</f>
        <v>2021</v>
      </c>
      <c r="X1891" t="str">
        <f t="shared" si="29"/>
        <v/>
      </c>
    </row>
    <row r="1892" spans="1:24" ht="14.25" customHeight="1" x14ac:dyDescent="0.4">
      <c r="A1892">
        <v>1891</v>
      </c>
      <c r="B1892" t="s">
        <v>6269</v>
      </c>
      <c r="C1892" t="s">
        <v>6270</v>
      </c>
      <c r="D1892">
        <v>51</v>
      </c>
      <c r="E1892" t="s">
        <v>29</v>
      </c>
      <c r="F1892" t="s">
        <v>103</v>
      </c>
      <c r="G1892" s="1">
        <v>44299</v>
      </c>
      <c r="H1892" t="s">
        <v>67</v>
      </c>
      <c r="I1892" t="s">
        <v>99</v>
      </c>
      <c r="J1892" t="s">
        <v>1076</v>
      </c>
      <c r="K1892" t="s">
        <v>24</v>
      </c>
      <c r="M1892" t="s">
        <v>41</v>
      </c>
      <c r="N1892" t="s">
        <v>55</v>
      </c>
      <c r="O1892" s="3">
        <v>45078.002754629626</v>
      </c>
      <c r="R1892">
        <v>1891</v>
      </c>
      <c r="S1892" t="str">
        <f>PROPER(CustomerSupport[[#This Row],[Resolution]])</f>
        <v/>
      </c>
      <c r="T1892" t="str">
        <f>TRIM(CustomerSupport[[#This Row],[Customer Name]])</f>
        <v>Todd Adkins</v>
      </c>
      <c r="U1892">
        <f>MONTH(CustomerSupport[[#This Row],[Date of Purchase]])</f>
        <v>4</v>
      </c>
      <c r="V1892" t="str">
        <f>TEXT('Working data'!G1892,"mmmm")</f>
        <v>April</v>
      </c>
      <c r="W1892">
        <f>YEAR(CustomerSupport[[#This Row],[Date of Purchase]])</f>
        <v>2021</v>
      </c>
      <c r="X1892" t="str">
        <f t="shared" si="29"/>
        <v/>
      </c>
    </row>
    <row r="1893" spans="1:24" ht="14.25" customHeight="1" x14ac:dyDescent="0.4">
      <c r="A1893">
        <v>1892</v>
      </c>
      <c r="B1893" t="s">
        <v>6271</v>
      </c>
      <c r="C1893" t="s">
        <v>6272</v>
      </c>
      <c r="D1893">
        <v>64</v>
      </c>
      <c r="E1893" t="s">
        <v>19</v>
      </c>
      <c r="F1893" t="s">
        <v>98</v>
      </c>
      <c r="G1893" s="1">
        <v>44034</v>
      </c>
      <c r="H1893" t="s">
        <v>59</v>
      </c>
      <c r="I1893" t="s">
        <v>93</v>
      </c>
      <c r="J1893" s="2" t="s">
        <v>6273</v>
      </c>
      <c r="K1893" t="s">
        <v>62</v>
      </c>
      <c r="M1893" t="s">
        <v>89</v>
      </c>
      <c r="N1893" t="s">
        <v>55</v>
      </c>
      <c r="R1893">
        <v>1892</v>
      </c>
      <c r="S1893" t="str">
        <f>PROPER(CustomerSupport[[#This Row],[Resolution]])</f>
        <v/>
      </c>
      <c r="T1893" t="str">
        <f>TRIM(CustomerSupport[[#This Row],[Customer Name]])</f>
        <v>Chelsey Martin</v>
      </c>
      <c r="U1893">
        <f>MONTH(CustomerSupport[[#This Row],[Date of Purchase]])</f>
        <v>7</v>
      </c>
      <c r="V1893" t="str">
        <f>TEXT('Working data'!G1893,"mmmm")</f>
        <v>July</v>
      </c>
      <c r="W1893">
        <f>YEAR(CustomerSupport[[#This Row],[Date of Purchase]])</f>
        <v>2020</v>
      </c>
      <c r="X1893" t="str">
        <f t="shared" si="29"/>
        <v/>
      </c>
    </row>
    <row r="1894" spans="1:24" ht="14.25" customHeight="1" x14ac:dyDescent="0.4">
      <c r="A1894">
        <v>1893</v>
      </c>
      <c r="B1894" t="s">
        <v>6274</v>
      </c>
      <c r="C1894" t="s">
        <v>6275</v>
      </c>
      <c r="D1894">
        <v>65</v>
      </c>
      <c r="E1894" t="s">
        <v>19</v>
      </c>
      <c r="F1894" t="s">
        <v>86</v>
      </c>
      <c r="G1894" s="1">
        <v>44417</v>
      </c>
      <c r="H1894" t="s">
        <v>59</v>
      </c>
      <c r="I1894" t="s">
        <v>52</v>
      </c>
      <c r="J1894" s="2" t="s">
        <v>6276</v>
      </c>
      <c r="K1894" t="s">
        <v>62</v>
      </c>
      <c r="M1894" t="s">
        <v>143</v>
      </c>
      <c r="N1894" t="s">
        <v>26</v>
      </c>
      <c r="R1894">
        <v>1893</v>
      </c>
      <c r="S1894" t="str">
        <f>PROPER(CustomerSupport[[#This Row],[Resolution]])</f>
        <v/>
      </c>
      <c r="T1894" t="str">
        <f>TRIM(CustomerSupport[[#This Row],[Customer Name]])</f>
        <v>Veronica Moore</v>
      </c>
      <c r="U1894">
        <f>MONTH(CustomerSupport[[#This Row],[Date of Purchase]])</f>
        <v>8</v>
      </c>
      <c r="V1894" t="str">
        <f>TEXT('Working data'!G1894,"mmmm")</f>
        <v>August</v>
      </c>
      <c r="W1894">
        <f>YEAR(CustomerSupport[[#This Row],[Date of Purchase]])</f>
        <v>2021</v>
      </c>
      <c r="X1894" t="str">
        <f t="shared" si="29"/>
        <v/>
      </c>
    </row>
    <row r="1895" spans="1:24" ht="14.25" customHeight="1" x14ac:dyDescent="0.4">
      <c r="A1895">
        <v>1894</v>
      </c>
      <c r="B1895" t="s">
        <v>6277</v>
      </c>
      <c r="C1895" t="s">
        <v>6278</v>
      </c>
      <c r="D1895">
        <v>63</v>
      </c>
      <c r="E1895" t="s">
        <v>19</v>
      </c>
      <c r="F1895" t="s">
        <v>207</v>
      </c>
      <c r="G1895" s="1">
        <v>44531</v>
      </c>
      <c r="H1895" t="s">
        <v>66</v>
      </c>
      <c r="I1895" t="s">
        <v>60</v>
      </c>
      <c r="J1895" s="2" t="s">
        <v>6279</v>
      </c>
      <c r="K1895" t="s">
        <v>24</v>
      </c>
      <c r="M1895" t="s">
        <v>41</v>
      </c>
      <c r="N1895" t="s">
        <v>83</v>
      </c>
      <c r="O1895" s="3">
        <v>45078.190324074072</v>
      </c>
      <c r="R1895">
        <v>1894</v>
      </c>
      <c r="S1895" t="str">
        <f>PROPER(CustomerSupport[[#This Row],[Resolution]])</f>
        <v/>
      </c>
      <c r="T1895" t="str">
        <f>TRIM(CustomerSupport[[#This Row],[Customer Name]])</f>
        <v>Jacqueline Johnston</v>
      </c>
      <c r="U1895">
        <f>MONTH(CustomerSupport[[#This Row],[Date of Purchase]])</f>
        <v>12</v>
      </c>
      <c r="V1895" t="str">
        <f>TEXT('Working data'!G1895,"mmmm")</f>
        <v>December</v>
      </c>
      <c r="W1895">
        <f>YEAR(CustomerSupport[[#This Row],[Date of Purchase]])</f>
        <v>2021</v>
      </c>
      <c r="X1895" t="str">
        <f t="shared" si="29"/>
        <v/>
      </c>
    </row>
    <row r="1896" spans="1:24" ht="14.25" customHeight="1" x14ac:dyDescent="0.4">
      <c r="A1896">
        <v>1895</v>
      </c>
      <c r="B1896" t="s">
        <v>6280</v>
      </c>
      <c r="C1896" t="s">
        <v>6281</v>
      </c>
      <c r="D1896">
        <v>54</v>
      </c>
      <c r="E1896" t="s">
        <v>29</v>
      </c>
      <c r="F1896" t="s">
        <v>36</v>
      </c>
      <c r="G1896" s="1">
        <v>44165</v>
      </c>
      <c r="H1896" t="s">
        <v>67</v>
      </c>
      <c r="I1896" t="s">
        <v>67</v>
      </c>
      <c r="J1896" t="s">
        <v>6282</v>
      </c>
      <c r="K1896" t="s">
        <v>62</v>
      </c>
      <c r="M1896" t="s">
        <v>41</v>
      </c>
      <c r="N1896" t="s">
        <v>55</v>
      </c>
      <c r="R1896">
        <v>1895</v>
      </c>
      <c r="S1896" t="str">
        <f>PROPER(CustomerSupport[[#This Row],[Resolution]])</f>
        <v/>
      </c>
      <c r="T1896" t="str">
        <f>TRIM(CustomerSupport[[#This Row],[Customer Name]])</f>
        <v>Joseph Key</v>
      </c>
      <c r="U1896">
        <f>MONTH(CustomerSupport[[#This Row],[Date of Purchase]])</f>
        <v>11</v>
      </c>
      <c r="V1896" t="str">
        <f>TEXT('Working data'!G1896,"mmmm")</f>
        <v>November</v>
      </c>
      <c r="W1896">
        <f>YEAR(CustomerSupport[[#This Row],[Date of Purchase]])</f>
        <v>2020</v>
      </c>
      <c r="X1896" t="str">
        <f t="shared" si="29"/>
        <v/>
      </c>
    </row>
    <row r="1897" spans="1:24" ht="14.25" customHeight="1" x14ac:dyDescent="0.4">
      <c r="A1897">
        <v>1896</v>
      </c>
      <c r="B1897" t="s">
        <v>6283</v>
      </c>
      <c r="C1897" t="s">
        <v>6284</v>
      </c>
      <c r="D1897">
        <v>52</v>
      </c>
      <c r="E1897" t="s">
        <v>19</v>
      </c>
      <c r="F1897" t="s">
        <v>125</v>
      </c>
      <c r="G1897" s="1">
        <v>44080</v>
      </c>
      <c r="H1897" t="s">
        <v>59</v>
      </c>
      <c r="I1897" t="s">
        <v>77</v>
      </c>
      <c r="J1897" s="2" t="s">
        <v>6285</v>
      </c>
      <c r="K1897" t="s">
        <v>39</v>
      </c>
      <c r="L1897" t="s">
        <v>6286</v>
      </c>
      <c r="M1897" t="s">
        <v>143</v>
      </c>
      <c r="N1897" t="s">
        <v>33</v>
      </c>
      <c r="O1897" s="3">
        <v>45078.93273148148</v>
      </c>
      <c r="P1897" s="3">
        <v>45078.012592592589</v>
      </c>
      <c r="Q1897">
        <v>3</v>
      </c>
      <c r="R1897">
        <v>1896</v>
      </c>
      <c r="S1897" t="str">
        <f>PROPER(CustomerSupport[[#This Row],[Resolution]])</f>
        <v>Together Create Suggest Same.</v>
      </c>
      <c r="T1897" t="str">
        <f>TRIM(CustomerSupport[[#This Row],[Customer Name]])</f>
        <v>Brittany Osborne</v>
      </c>
      <c r="U1897">
        <f>MONTH(CustomerSupport[[#This Row],[Date of Purchase]])</f>
        <v>9</v>
      </c>
      <c r="V1897" t="str">
        <f>TEXT('Working data'!G1897,"mmmm")</f>
        <v>September</v>
      </c>
      <c r="W1897">
        <f>YEAR(CustomerSupport[[#This Row],[Date of Purchase]])</f>
        <v>2020</v>
      </c>
      <c r="X1897">
        <f t="shared" si="29"/>
        <v>-22.083333333372138</v>
      </c>
    </row>
    <row r="1898" spans="1:24" ht="14.25" customHeight="1" x14ac:dyDescent="0.4">
      <c r="A1898">
        <v>1897</v>
      </c>
      <c r="B1898" t="s">
        <v>6287</v>
      </c>
      <c r="C1898" t="s">
        <v>6288</v>
      </c>
      <c r="D1898">
        <v>22</v>
      </c>
      <c r="E1898" t="s">
        <v>58</v>
      </c>
      <c r="F1898" t="s">
        <v>317</v>
      </c>
      <c r="G1898" s="1">
        <v>43907</v>
      </c>
      <c r="H1898" t="s">
        <v>66</v>
      </c>
      <c r="I1898" t="s">
        <v>31</v>
      </c>
      <c r="J1898" s="2" t="s">
        <v>6289</v>
      </c>
      <c r="K1898" t="s">
        <v>39</v>
      </c>
      <c r="L1898" t="s">
        <v>6290</v>
      </c>
      <c r="M1898" t="s">
        <v>143</v>
      </c>
      <c r="N1898" t="s">
        <v>26</v>
      </c>
      <c r="O1898" s="3">
        <v>45078.691770833335</v>
      </c>
      <c r="P1898" s="3">
        <v>45078.628576388888</v>
      </c>
      <c r="Q1898">
        <v>3</v>
      </c>
      <c r="R1898">
        <v>1897</v>
      </c>
      <c r="S1898" t="str">
        <f>PROPER(CustomerSupport[[#This Row],[Resolution]])</f>
        <v>Begin Along Try Summer Phone Floor Party.</v>
      </c>
      <c r="T1898" t="str">
        <f>TRIM(CustomerSupport[[#This Row],[Customer Name]])</f>
        <v>Andrew Tran</v>
      </c>
      <c r="U1898">
        <f>MONTH(CustomerSupport[[#This Row],[Date of Purchase]])</f>
        <v>3</v>
      </c>
      <c r="V1898" t="str">
        <f>TEXT('Working data'!G1898,"mmmm")</f>
        <v>March</v>
      </c>
      <c r="W1898">
        <f>YEAR(CustomerSupport[[#This Row],[Date of Purchase]])</f>
        <v>2020</v>
      </c>
      <c r="X1898">
        <f t="shared" si="29"/>
        <v>-1.5166666667209938</v>
      </c>
    </row>
    <row r="1899" spans="1:24" ht="14.25" customHeight="1" x14ac:dyDescent="0.4">
      <c r="A1899">
        <v>1898</v>
      </c>
      <c r="B1899" t="s">
        <v>6291</v>
      </c>
      <c r="C1899" t="s">
        <v>6292</v>
      </c>
      <c r="D1899">
        <v>58</v>
      </c>
      <c r="E1899" t="s">
        <v>19</v>
      </c>
      <c r="F1899" t="s">
        <v>317</v>
      </c>
      <c r="G1899" s="1">
        <v>44400</v>
      </c>
      <c r="H1899" t="s">
        <v>21</v>
      </c>
      <c r="I1899" t="s">
        <v>59</v>
      </c>
      <c r="J1899" t="s">
        <v>6293</v>
      </c>
      <c r="K1899" t="s">
        <v>39</v>
      </c>
      <c r="L1899" t="s">
        <v>6294</v>
      </c>
      <c r="M1899" t="s">
        <v>143</v>
      </c>
      <c r="N1899" t="s">
        <v>55</v>
      </c>
      <c r="O1899" s="3">
        <v>45078.893865740742</v>
      </c>
      <c r="P1899" s="3">
        <v>45078.257754629631</v>
      </c>
      <c r="Q1899">
        <v>3</v>
      </c>
      <c r="R1899">
        <v>1898</v>
      </c>
      <c r="S1899" t="str">
        <f>PROPER(CustomerSupport[[#This Row],[Resolution]])</f>
        <v>Reason Perform Professor Cost Well.</v>
      </c>
      <c r="T1899" t="str">
        <f>TRIM(CustomerSupport[[#This Row],[Customer Name]])</f>
        <v>Yesenia Thompson</v>
      </c>
      <c r="U1899">
        <f>MONTH(CustomerSupport[[#This Row],[Date of Purchase]])</f>
        <v>7</v>
      </c>
      <c r="V1899" t="str">
        <f>TEXT('Working data'!G1899,"mmmm")</f>
        <v>July</v>
      </c>
      <c r="W1899">
        <f>YEAR(CustomerSupport[[#This Row],[Date of Purchase]])</f>
        <v>2021</v>
      </c>
      <c r="X1899">
        <f t="shared" si="29"/>
        <v>-15.266666666662786</v>
      </c>
    </row>
    <row r="1900" spans="1:24" ht="14.25" customHeight="1" x14ac:dyDescent="0.4">
      <c r="A1900">
        <v>1899</v>
      </c>
      <c r="B1900" t="s">
        <v>6295</v>
      </c>
      <c r="C1900" t="s">
        <v>6296</v>
      </c>
      <c r="D1900">
        <v>24</v>
      </c>
      <c r="E1900" t="s">
        <v>29</v>
      </c>
      <c r="F1900" t="s">
        <v>339</v>
      </c>
      <c r="G1900" s="1">
        <v>43897</v>
      </c>
      <c r="H1900" t="s">
        <v>45</v>
      </c>
      <c r="I1900" t="s">
        <v>31</v>
      </c>
      <c r="J1900" s="2" t="s">
        <v>6297</v>
      </c>
      <c r="K1900" t="s">
        <v>24</v>
      </c>
      <c r="M1900" t="s">
        <v>25</v>
      </c>
      <c r="N1900" t="s">
        <v>26</v>
      </c>
      <c r="O1900" s="3">
        <v>45078.80777777778</v>
      </c>
      <c r="R1900">
        <v>1899</v>
      </c>
      <c r="S1900" t="str">
        <f>PROPER(CustomerSupport[[#This Row],[Resolution]])</f>
        <v/>
      </c>
      <c r="T1900" t="str">
        <f>TRIM(CustomerSupport[[#This Row],[Customer Name]])</f>
        <v>Samantha Anthony</v>
      </c>
      <c r="U1900">
        <f>MONTH(CustomerSupport[[#This Row],[Date of Purchase]])</f>
        <v>3</v>
      </c>
      <c r="V1900" t="str">
        <f>TEXT('Working data'!G1900,"mmmm")</f>
        <v>March</v>
      </c>
      <c r="W1900">
        <f>YEAR(CustomerSupport[[#This Row],[Date of Purchase]])</f>
        <v>2020</v>
      </c>
      <c r="X1900" t="str">
        <f t="shared" si="29"/>
        <v/>
      </c>
    </row>
    <row r="1901" spans="1:24" ht="14.25" customHeight="1" x14ac:dyDescent="0.4">
      <c r="A1901">
        <v>1900</v>
      </c>
      <c r="B1901" t="s">
        <v>6298</v>
      </c>
      <c r="C1901" t="s">
        <v>6299</v>
      </c>
      <c r="D1901">
        <v>22</v>
      </c>
      <c r="E1901" t="s">
        <v>19</v>
      </c>
      <c r="F1901" t="s">
        <v>92</v>
      </c>
      <c r="G1901" s="1">
        <v>44312</v>
      </c>
      <c r="H1901" t="s">
        <v>67</v>
      </c>
      <c r="I1901" t="s">
        <v>99</v>
      </c>
      <c r="J1901" s="2" t="s">
        <v>6300</v>
      </c>
      <c r="K1901" t="s">
        <v>24</v>
      </c>
      <c r="M1901" t="s">
        <v>89</v>
      </c>
      <c r="N1901" t="s">
        <v>55</v>
      </c>
      <c r="O1901" s="3">
        <v>45077.978634259256</v>
      </c>
      <c r="R1901">
        <v>1900</v>
      </c>
      <c r="S1901" t="str">
        <f>PROPER(CustomerSupport[[#This Row],[Resolution]])</f>
        <v/>
      </c>
      <c r="T1901" t="str">
        <f>TRIM(CustomerSupport[[#This Row],[Customer Name]])</f>
        <v>Jessica Ford</v>
      </c>
      <c r="U1901">
        <f>MONTH(CustomerSupport[[#This Row],[Date of Purchase]])</f>
        <v>4</v>
      </c>
      <c r="V1901" t="str">
        <f>TEXT('Working data'!G1901,"mmmm")</f>
        <v>April</v>
      </c>
      <c r="W1901">
        <f>YEAR(CustomerSupport[[#This Row],[Date of Purchase]])</f>
        <v>2021</v>
      </c>
      <c r="X1901" t="str">
        <f t="shared" si="29"/>
        <v/>
      </c>
    </row>
    <row r="1902" spans="1:24" ht="14.25" customHeight="1" x14ac:dyDescent="0.4">
      <c r="A1902">
        <v>1901</v>
      </c>
      <c r="B1902" t="s">
        <v>6301</v>
      </c>
      <c r="C1902" t="s">
        <v>6302</v>
      </c>
      <c r="D1902">
        <v>34</v>
      </c>
      <c r="E1902" t="s">
        <v>58</v>
      </c>
      <c r="F1902" t="s">
        <v>339</v>
      </c>
      <c r="G1902" s="1">
        <v>44342</v>
      </c>
      <c r="H1902" t="s">
        <v>59</v>
      </c>
      <c r="I1902" t="s">
        <v>72</v>
      </c>
      <c r="J1902" s="2" t="s">
        <v>6303</v>
      </c>
      <c r="K1902" t="s">
        <v>24</v>
      </c>
      <c r="M1902" t="s">
        <v>41</v>
      </c>
      <c r="N1902" t="s">
        <v>26</v>
      </c>
      <c r="O1902" s="3">
        <v>45078.793229166666</v>
      </c>
      <c r="R1902">
        <v>1901</v>
      </c>
      <c r="S1902" t="str">
        <f>PROPER(CustomerSupport[[#This Row],[Resolution]])</f>
        <v/>
      </c>
      <c r="T1902" t="str">
        <f>TRIM(CustomerSupport[[#This Row],[Customer Name]])</f>
        <v>Thomas Garner</v>
      </c>
      <c r="U1902">
        <f>MONTH(CustomerSupport[[#This Row],[Date of Purchase]])</f>
        <v>5</v>
      </c>
      <c r="V1902" t="str">
        <f>TEXT('Working data'!G1902,"mmmm")</f>
        <v>May</v>
      </c>
      <c r="W1902">
        <f>YEAR(CustomerSupport[[#This Row],[Date of Purchase]])</f>
        <v>2021</v>
      </c>
      <c r="X1902" t="str">
        <f t="shared" si="29"/>
        <v/>
      </c>
    </row>
    <row r="1903" spans="1:24" ht="14.25" customHeight="1" x14ac:dyDescent="0.4">
      <c r="A1903">
        <v>1902</v>
      </c>
      <c r="B1903" t="s">
        <v>6304</v>
      </c>
      <c r="C1903" t="s">
        <v>6305</v>
      </c>
      <c r="D1903">
        <v>35</v>
      </c>
      <c r="E1903" t="s">
        <v>29</v>
      </c>
      <c r="F1903" t="s">
        <v>202</v>
      </c>
      <c r="G1903" s="1">
        <v>44295</v>
      </c>
      <c r="H1903" t="s">
        <v>59</v>
      </c>
      <c r="I1903" t="s">
        <v>31</v>
      </c>
      <c r="J1903" s="2" t="s">
        <v>6306</v>
      </c>
      <c r="K1903" t="s">
        <v>39</v>
      </c>
      <c r="L1903" t="s">
        <v>6307</v>
      </c>
      <c r="M1903" t="s">
        <v>41</v>
      </c>
      <c r="N1903" t="s">
        <v>83</v>
      </c>
      <c r="O1903" s="3">
        <v>45078.081446759257</v>
      </c>
      <c r="P1903" s="3">
        <v>45078.355752314812</v>
      </c>
      <c r="Q1903">
        <v>3</v>
      </c>
      <c r="R1903">
        <v>1902</v>
      </c>
      <c r="S1903" t="str">
        <f>PROPER(CustomerSupport[[#This Row],[Resolution]])</f>
        <v>Law Stop Cut Past Generation.</v>
      </c>
      <c r="T1903" t="str">
        <f>TRIM(CustomerSupport[[#This Row],[Customer Name]])</f>
        <v>Kathy Rodriguez</v>
      </c>
      <c r="U1903">
        <f>MONTH(CustomerSupport[[#This Row],[Date of Purchase]])</f>
        <v>4</v>
      </c>
      <c r="V1903" t="str">
        <f>TEXT('Working data'!G1903,"mmmm")</f>
        <v>April</v>
      </c>
      <c r="W1903">
        <f>YEAR(CustomerSupport[[#This Row],[Date of Purchase]])</f>
        <v>2021</v>
      </c>
      <c r="X1903">
        <f t="shared" si="29"/>
        <v>6.5833333333139308</v>
      </c>
    </row>
    <row r="1904" spans="1:24" ht="14.25" customHeight="1" x14ac:dyDescent="0.4">
      <c r="A1904">
        <v>1903</v>
      </c>
      <c r="B1904" t="s">
        <v>6308</v>
      </c>
      <c r="C1904" t="s">
        <v>6309</v>
      </c>
      <c r="D1904">
        <v>19</v>
      </c>
      <c r="E1904" t="s">
        <v>19</v>
      </c>
      <c r="F1904" t="s">
        <v>421</v>
      </c>
      <c r="G1904" s="1">
        <v>44290</v>
      </c>
      <c r="H1904" t="s">
        <v>59</v>
      </c>
      <c r="I1904" t="s">
        <v>99</v>
      </c>
      <c r="J1904" s="2" t="s">
        <v>6310</v>
      </c>
      <c r="K1904" t="s">
        <v>39</v>
      </c>
      <c r="L1904" t="s">
        <v>6311</v>
      </c>
      <c r="M1904" t="s">
        <v>143</v>
      </c>
      <c r="N1904" t="s">
        <v>55</v>
      </c>
      <c r="O1904" s="3">
        <v>45078.407835648148</v>
      </c>
      <c r="P1904" s="3">
        <v>45078.745335648149</v>
      </c>
      <c r="Q1904">
        <v>3</v>
      </c>
      <c r="R1904">
        <v>1903</v>
      </c>
      <c r="S1904" t="str">
        <f>PROPER(CustomerSupport[[#This Row],[Resolution]])</f>
        <v>Sea Money Company.</v>
      </c>
      <c r="T1904" t="str">
        <f>TRIM(CustomerSupport[[#This Row],[Customer Name]])</f>
        <v>Stephen Williams</v>
      </c>
      <c r="U1904">
        <f>MONTH(CustomerSupport[[#This Row],[Date of Purchase]])</f>
        <v>4</v>
      </c>
      <c r="V1904" t="str">
        <f>TEXT('Working data'!G1904,"mmmm")</f>
        <v>April</v>
      </c>
      <c r="W1904">
        <f>YEAR(CustomerSupport[[#This Row],[Date of Purchase]])</f>
        <v>2021</v>
      </c>
      <c r="X1904">
        <f t="shared" si="29"/>
        <v>8.1000000000349246</v>
      </c>
    </row>
    <row r="1905" spans="1:24" ht="14.25" customHeight="1" x14ac:dyDescent="0.4">
      <c r="A1905">
        <v>1904</v>
      </c>
      <c r="B1905" t="s">
        <v>6312</v>
      </c>
      <c r="C1905" t="s">
        <v>6313</v>
      </c>
      <c r="D1905">
        <v>18</v>
      </c>
      <c r="E1905" t="s">
        <v>19</v>
      </c>
      <c r="F1905" t="s">
        <v>281</v>
      </c>
      <c r="G1905" s="1">
        <v>44438</v>
      </c>
      <c r="H1905" t="s">
        <v>66</v>
      </c>
      <c r="I1905" t="s">
        <v>113</v>
      </c>
      <c r="J1905" s="2" t="s">
        <v>6314</v>
      </c>
      <c r="K1905" t="s">
        <v>24</v>
      </c>
      <c r="M1905" t="s">
        <v>41</v>
      </c>
      <c r="N1905" t="s">
        <v>26</v>
      </c>
      <c r="O1905" s="3">
        <v>45078.77244212963</v>
      </c>
      <c r="R1905">
        <v>1904</v>
      </c>
      <c r="S1905" t="str">
        <f>PROPER(CustomerSupport[[#This Row],[Resolution]])</f>
        <v/>
      </c>
      <c r="T1905" t="str">
        <f>TRIM(CustomerSupport[[#This Row],[Customer Name]])</f>
        <v>Dustin Brewer</v>
      </c>
      <c r="U1905">
        <f>MONTH(CustomerSupport[[#This Row],[Date of Purchase]])</f>
        <v>8</v>
      </c>
      <c r="V1905" t="str">
        <f>TEXT('Working data'!G1905,"mmmm")</f>
        <v>August</v>
      </c>
      <c r="W1905">
        <f>YEAR(CustomerSupport[[#This Row],[Date of Purchase]])</f>
        <v>2021</v>
      </c>
      <c r="X1905" t="str">
        <f t="shared" si="29"/>
        <v/>
      </c>
    </row>
    <row r="1906" spans="1:24" ht="14.25" customHeight="1" x14ac:dyDescent="0.4">
      <c r="A1906">
        <v>1905</v>
      </c>
      <c r="B1906" t="s">
        <v>6315</v>
      </c>
      <c r="C1906" t="s">
        <v>6316</v>
      </c>
      <c r="D1906">
        <v>21</v>
      </c>
      <c r="E1906" t="s">
        <v>58</v>
      </c>
      <c r="F1906" t="s">
        <v>383</v>
      </c>
      <c r="G1906" s="1">
        <v>43968</v>
      </c>
      <c r="H1906" t="s">
        <v>66</v>
      </c>
      <c r="I1906" t="s">
        <v>52</v>
      </c>
      <c r="J1906" s="2" t="s">
        <v>6317</v>
      </c>
      <c r="K1906" t="s">
        <v>24</v>
      </c>
      <c r="M1906" t="s">
        <v>41</v>
      </c>
      <c r="N1906" t="s">
        <v>26</v>
      </c>
      <c r="O1906" s="3">
        <v>45078.829386574071</v>
      </c>
      <c r="R1906">
        <v>1905</v>
      </c>
      <c r="S1906" t="str">
        <f>PROPER(CustomerSupport[[#This Row],[Resolution]])</f>
        <v/>
      </c>
      <c r="T1906" t="str">
        <f>TRIM(CustomerSupport[[#This Row],[Customer Name]])</f>
        <v>Alex Henderson</v>
      </c>
      <c r="U1906">
        <f>MONTH(CustomerSupport[[#This Row],[Date of Purchase]])</f>
        <v>5</v>
      </c>
      <c r="V1906" t="str">
        <f>TEXT('Working data'!G1906,"mmmm")</f>
        <v>May</v>
      </c>
      <c r="W1906">
        <f>YEAR(CustomerSupport[[#This Row],[Date of Purchase]])</f>
        <v>2020</v>
      </c>
      <c r="X1906" t="str">
        <f t="shared" si="29"/>
        <v/>
      </c>
    </row>
    <row r="1907" spans="1:24" ht="14.25" customHeight="1" x14ac:dyDescent="0.4">
      <c r="A1907">
        <v>1906</v>
      </c>
      <c r="B1907" t="s">
        <v>6318</v>
      </c>
      <c r="C1907" t="s">
        <v>6319</v>
      </c>
      <c r="D1907">
        <v>34</v>
      </c>
      <c r="E1907" t="s">
        <v>58</v>
      </c>
      <c r="F1907" t="s">
        <v>20</v>
      </c>
      <c r="G1907" s="1">
        <v>44301</v>
      </c>
      <c r="H1907" t="s">
        <v>67</v>
      </c>
      <c r="I1907" t="s">
        <v>113</v>
      </c>
      <c r="J1907" t="s">
        <v>6320</v>
      </c>
      <c r="K1907" t="s">
        <v>39</v>
      </c>
      <c r="L1907" t="s">
        <v>6321</v>
      </c>
      <c r="M1907" t="s">
        <v>25</v>
      </c>
      <c r="N1907" t="s">
        <v>33</v>
      </c>
      <c r="O1907" s="3">
        <v>45078.307870370372</v>
      </c>
      <c r="P1907" s="3">
        <v>45078.312731481485</v>
      </c>
      <c r="Q1907">
        <v>4</v>
      </c>
      <c r="R1907">
        <v>1906</v>
      </c>
      <c r="S1907" t="str">
        <f>PROPER(CustomerSupport[[#This Row],[Resolution]])</f>
        <v>Defense Wonder Student City Seem Street.</v>
      </c>
      <c r="T1907" t="str">
        <f>TRIM(CustomerSupport[[#This Row],[Customer Name]])</f>
        <v>Cynthia Good</v>
      </c>
      <c r="U1907">
        <f>MONTH(CustomerSupport[[#This Row],[Date of Purchase]])</f>
        <v>4</v>
      </c>
      <c r="V1907" t="str">
        <f>TEXT('Working data'!G1907,"mmmm")</f>
        <v>April</v>
      </c>
      <c r="W1907">
        <f>YEAR(CustomerSupport[[#This Row],[Date of Purchase]])</f>
        <v>2021</v>
      </c>
      <c r="X1907">
        <f t="shared" si="29"/>
        <v>0.11666666669771075</v>
      </c>
    </row>
    <row r="1908" spans="1:24" ht="14.25" customHeight="1" x14ac:dyDescent="0.4">
      <c r="A1908">
        <v>1907</v>
      </c>
      <c r="B1908" t="s">
        <v>840</v>
      </c>
      <c r="C1908" t="s">
        <v>6322</v>
      </c>
      <c r="D1908">
        <v>30</v>
      </c>
      <c r="E1908" t="s">
        <v>58</v>
      </c>
      <c r="F1908" t="s">
        <v>699</v>
      </c>
      <c r="G1908" s="1">
        <v>44278</v>
      </c>
      <c r="H1908" t="s">
        <v>21</v>
      </c>
      <c r="I1908" t="s">
        <v>60</v>
      </c>
      <c r="J1908" s="2" t="s">
        <v>6323</v>
      </c>
      <c r="K1908" t="s">
        <v>24</v>
      </c>
      <c r="M1908" t="s">
        <v>89</v>
      </c>
      <c r="N1908" t="s">
        <v>26</v>
      </c>
      <c r="O1908" s="3">
        <v>45078.437060185184</v>
      </c>
      <c r="R1908">
        <v>1907</v>
      </c>
      <c r="S1908" t="str">
        <f>PROPER(CustomerSupport[[#This Row],[Resolution]])</f>
        <v/>
      </c>
      <c r="T1908" t="str">
        <f>TRIM(CustomerSupport[[#This Row],[Customer Name]])</f>
        <v>Allison King</v>
      </c>
      <c r="U1908">
        <f>MONTH(CustomerSupport[[#This Row],[Date of Purchase]])</f>
        <v>3</v>
      </c>
      <c r="V1908" t="str">
        <f>TEXT('Working data'!G1908,"mmmm")</f>
        <v>March</v>
      </c>
      <c r="W1908">
        <f>YEAR(CustomerSupport[[#This Row],[Date of Purchase]])</f>
        <v>2021</v>
      </c>
      <c r="X1908" t="str">
        <f t="shared" si="29"/>
        <v/>
      </c>
    </row>
    <row r="1909" spans="1:24" ht="14.25" customHeight="1" x14ac:dyDescent="0.4">
      <c r="A1909">
        <v>1908</v>
      </c>
      <c r="B1909" t="s">
        <v>6324</v>
      </c>
      <c r="C1909" t="s">
        <v>6325</v>
      </c>
      <c r="D1909">
        <v>35</v>
      </c>
      <c r="E1909" t="s">
        <v>19</v>
      </c>
      <c r="F1909" t="s">
        <v>30</v>
      </c>
      <c r="G1909" s="1">
        <v>44460</v>
      </c>
      <c r="H1909" t="s">
        <v>66</v>
      </c>
      <c r="I1909" t="s">
        <v>31</v>
      </c>
      <c r="J1909" t="s">
        <v>6326</v>
      </c>
      <c r="K1909" t="s">
        <v>24</v>
      </c>
      <c r="M1909" t="s">
        <v>41</v>
      </c>
      <c r="N1909" t="s">
        <v>33</v>
      </c>
      <c r="O1909" s="3">
        <v>45078.016250000001</v>
      </c>
      <c r="R1909">
        <v>1908</v>
      </c>
      <c r="S1909" t="str">
        <f>PROPER(CustomerSupport[[#This Row],[Resolution]])</f>
        <v/>
      </c>
      <c r="T1909" t="str">
        <f>TRIM(CustomerSupport[[#This Row],[Customer Name]])</f>
        <v>Dr. Christian Morris</v>
      </c>
      <c r="U1909">
        <f>MONTH(CustomerSupport[[#This Row],[Date of Purchase]])</f>
        <v>9</v>
      </c>
      <c r="V1909" t="str">
        <f>TEXT('Working data'!G1909,"mmmm")</f>
        <v>September</v>
      </c>
      <c r="W1909">
        <f>YEAR(CustomerSupport[[#This Row],[Date of Purchase]])</f>
        <v>2021</v>
      </c>
      <c r="X1909" t="str">
        <f t="shared" si="29"/>
        <v/>
      </c>
    </row>
    <row r="1910" spans="1:24" ht="14.25" customHeight="1" x14ac:dyDescent="0.4">
      <c r="A1910">
        <v>1909</v>
      </c>
      <c r="B1910" t="s">
        <v>4964</v>
      </c>
      <c r="C1910" t="s">
        <v>6327</v>
      </c>
      <c r="D1910">
        <v>53</v>
      </c>
      <c r="E1910" t="s">
        <v>19</v>
      </c>
      <c r="F1910" t="s">
        <v>207</v>
      </c>
      <c r="G1910" s="1">
        <v>44418</v>
      </c>
      <c r="H1910" t="s">
        <v>66</v>
      </c>
      <c r="I1910" t="s">
        <v>52</v>
      </c>
      <c r="J1910" t="s">
        <v>6328</v>
      </c>
      <c r="K1910" t="s">
        <v>62</v>
      </c>
      <c r="M1910" t="s">
        <v>25</v>
      </c>
      <c r="N1910" t="s">
        <v>83</v>
      </c>
      <c r="R1910">
        <v>1909</v>
      </c>
      <c r="S1910" t="str">
        <f>PROPER(CustomerSupport[[#This Row],[Resolution]])</f>
        <v/>
      </c>
      <c r="T1910" t="str">
        <f>TRIM(CustomerSupport[[#This Row],[Customer Name]])</f>
        <v>Jennifer Banks</v>
      </c>
      <c r="U1910">
        <f>MONTH(CustomerSupport[[#This Row],[Date of Purchase]])</f>
        <v>8</v>
      </c>
      <c r="V1910" t="str">
        <f>TEXT('Working data'!G1910,"mmmm")</f>
        <v>August</v>
      </c>
      <c r="W1910">
        <f>YEAR(CustomerSupport[[#This Row],[Date of Purchase]])</f>
        <v>2021</v>
      </c>
      <c r="X1910" t="str">
        <f t="shared" si="29"/>
        <v/>
      </c>
    </row>
    <row r="1911" spans="1:24" ht="14.25" customHeight="1" x14ac:dyDescent="0.4">
      <c r="A1911">
        <v>1910</v>
      </c>
      <c r="B1911" t="s">
        <v>6329</v>
      </c>
      <c r="C1911" t="s">
        <v>6330</v>
      </c>
      <c r="D1911">
        <v>55</v>
      </c>
      <c r="E1911" t="s">
        <v>29</v>
      </c>
      <c r="F1911" t="s">
        <v>699</v>
      </c>
      <c r="G1911" s="1">
        <v>44291</v>
      </c>
      <c r="H1911" t="s">
        <v>66</v>
      </c>
      <c r="I1911" t="s">
        <v>59</v>
      </c>
      <c r="J1911" t="s">
        <v>6331</v>
      </c>
      <c r="K1911" t="s">
        <v>24</v>
      </c>
      <c r="M1911" t="s">
        <v>41</v>
      </c>
      <c r="N1911" t="s">
        <v>33</v>
      </c>
      <c r="O1911" s="3">
        <v>45078.8593287037</v>
      </c>
      <c r="R1911">
        <v>1910</v>
      </c>
      <c r="S1911" t="str">
        <f>PROPER(CustomerSupport[[#This Row],[Resolution]])</f>
        <v/>
      </c>
      <c r="T1911" t="str">
        <f>TRIM(CustomerSupport[[#This Row],[Customer Name]])</f>
        <v>Sarah Harris</v>
      </c>
      <c r="U1911">
        <f>MONTH(CustomerSupport[[#This Row],[Date of Purchase]])</f>
        <v>4</v>
      </c>
      <c r="V1911" t="str">
        <f>TEXT('Working data'!G1911,"mmmm")</f>
        <v>April</v>
      </c>
      <c r="W1911">
        <f>YEAR(CustomerSupport[[#This Row],[Date of Purchase]])</f>
        <v>2021</v>
      </c>
      <c r="X1911" t="str">
        <f t="shared" si="29"/>
        <v/>
      </c>
    </row>
    <row r="1912" spans="1:24" ht="14.25" customHeight="1" x14ac:dyDescent="0.4">
      <c r="A1912">
        <v>1911</v>
      </c>
      <c r="B1912" t="s">
        <v>6332</v>
      </c>
      <c r="C1912" t="s">
        <v>6333</v>
      </c>
      <c r="D1912">
        <v>58</v>
      </c>
      <c r="E1912" t="s">
        <v>29</v>
      </c>
      <c r="F1912" t="s">
        <v>103</v>
      </c>
      <c r="G1912" s="1">
        <v>44216</v>
      </c>
      <c r="H1912" t="s">
        <v>66</v>
      </c>
      <c r="I1912" t="s">
        <v>141</v>
      </c>
      <c r="J1912" t="s">
        <v>6334</v>
      </c>
      <c r="K1912" t="s">
        <v>62</v>
      </c>
      <c r="M1912" t="s">
        <v>143</v>
      </c>
      <c r="N1912" t="s">
        <v>83</v>
      </c>
      <c r="R1912">
        <v>1911</v>
      </c>
      <c r="S1912" t="str">
        <f>PROPER(CustomerSupport[[#This Row],[Resolution]])</f>
        <v/>
      </c>
      <c r="T1912" t="str">
        <f>TRIM(CustomerSupport[[#This Row],[Customer Name]])</f>
        <v>Malik Robles</v>
      </c>
      <c r="U1912">
        <f>MONTH(CustomerSupport[[#This Row],[Date of Purchase]])</f>
        <v>1</v>
      </c>
      <c r="V1912" t="str">
        <f>TEXT('Working data'!G1912,"mmmm")</f>
        <v>January</v>
      </c>
      <c r="W1912">
        <f>YEAR(CustomerSupport[[#This Row],[Date of Purchase]])</f>
        <v>2021</v>
      </c>
      <c r="X1912" t="str">
        <f t="shared" si="29"/>
        <v/>
      </c>
    </row>
    <row r="1913" spans="1:24" ht="14.25" customHeight="1" x14ac:dyDescent="0.4">
      <c r="A1913">
        <v>1912</v>
      </c>
      <c r="B1913" t="s">
        <v>6335</v>
      </c>
      <c r="C1913" t="s">
        <v>6336</v>
      </c>
      <c r="D1913">
        <v>64</v>
      </c>
      <c r="E1913" t="s">
        <v>58</v>
      </c>
      <c r="F1913" t="s">
        <v>20</v>
      </c>
      <c r="G1913" s="1">
        <v>44472</v>
      </c>
      <c r="H1913" t="s">
        <v>66</v>
      </c>
      <c r="I1913" t="s">
        <v>67</v>
      </c>
      <c r="J1913" s="2" t="s">
        <v>6337</v>
      </c>
      <c r="K1913" t="s">
        <v>24</v>
      </c>
      <c r="M1913" t="s">
        <v>41</v>
      </c>
      <c r="N1913" t="s">
        <v>83</v>
      </c>
      <c r="O1913" s="3">
        <v>45078.270474537036</v>
      </c>
      <c r="R1913">
        <v>1912</v>
      </c>
      <c r="S1913" t="str">
        <f>PROPER(CustomerSupport[[#This Row],[Resolution]])</f>
        <v/>
      </c>
      <c r="T1913" t="str">
        <f>TRIM(CustomerSupport[[#This Row],[Customer Name]])</f>
        <v>Alan Ford</v>
      </c>
      <c r="U1913">
        <f>MONTH(CustomerSupport[[#This Row],[Date of Purchase]])</f>
        <v>10</v>
      </c>
      <c r="V1913" t="str">
        <f>TEXT('Working data'!G1913,"mmmm")</f>
        <v>October</v>
      </c>
      <c r="W1913">
        <f>YEAR(CustomerSupport[[#This Row],[Date of Purchase]])</f>
        <v>2021</v>
      </c>
      <c r="X1913" t="str">
        <f t="shared" si="29"/>
        <v/>
      </c>
    </row>
    <row r="1914" spans="1:24" ht="14.25" customHeight="1" x14ac:dyDescent="0.4">
      <c r="A1914">
        <v>1913</v>
      </c>
      <c r="B1914" t="s">
        <v>6338</v>
      </c>
      <c r="C1914" t="s">
        <v>6339</v>
      </c>
      <c r="D1914">
        <v>67</v>
      </c>
      <c r="E1914" t="s">
        <v>19</v>
      </c>
      <c r="F1914" t="s">
        <v>397</v>
      </c>
      <c r="G1914" s="1">
        <v>44174</v>
      </c>
      <c r="H1914" t="s">
        <v>66</v>
      </c>
      <c r="I1914" t="s">
        <v>77</v>
      </c>
      <c r="J1914" s="2" t="s">
        <v>6340</v>
      </c>
      <c r="K1914" t="s">
        <v>24</v>
      </c>
      <c r="M1914" t="s">
        <v>89</v>
      </c>
      <c r="N1914" t="s">
        <v>33</v>
      </c>
      <c r="O1914" s="3">
        <v>45078.302430555559</v>
      </c>
      <c r="R1914">
        <v>1913</v>
      </c>
      <c r="S1914" t="str">
        <f>PROPER(CustomerSupport[[#This Row],[Resolution]])</f>
        <v/>
      </c>
      <c r="T1914" t="str">
        <f>TRIM(CustomerSupport[[#This Row],[Customer Name]])</f>
        <v>Edward Watkins</v>
      </c>
      <c r="U1914">
        <f>MONTH(CustomerSupport[[#This Row],[Date of Purchase]])</f>
        <v>12</v>
      </c>
      <c r="V1914" t="str">
        <f>TEXT('Working data'!G1914,"mmmm")</f>
        <v>December</v>
      </c>
      <c r="W1914">
        <f>YEAR(CustomerSupport[[#This Row],[Date of Purchase]])</f>
        <v>2020</v>
      </c>
      <c r="X1914" t="str">
        <f t="shared" si="29"/>
        <v/>
      </c>
    </row>
    <row r="1915" spans="1:24" ht="14.25" customHeight="1" x14ac:dyDescent="0.4">
      <c r="A1915">
        <v>1914</v>
      </c>
      <c r="B1915" t="s">
        <v>6341</v>
      </c>
      <c r="C1915" t="s">
        <v>6342</v>
      </c>
      <c r="D1915">
        <v>34</v>
      </c>
      <c r="E1915" t="s">
        <v>29</v>
      </c>
      <c r="F1915" t="s">
        <v>421</v>
      </c>
      <c r="G1915" s="1">
        <v>43848</v>
      </c>
      <c r="H1915" t="s">
        <v>67</v>
      </c>
      <c r="I1915" t="s">
        <v>99</v>
      </c>
      <c r="J1915" t="s">
        <v>1076</v>
      </c>
      <c r="K1915" t="s">
        <v>24</v>
      </c>
      <c r="M1915" t="s">
        <v>41</v>
      </c>
      <c r="N1915" t="s">
        <v>26</v>
      </c>
      <c r="O1915" s="3">
        <v>45078.528124999997</v>
      </c>
      <c r="R1915">
        <v>1914</v>
      </c>
      <c r="S1915" t="str">
        <f>PROPER(CustomerSupport[[#This Row],[Resolution]])</f>
        <v/>
      </c>
      <c r="T1915" t="str">
        <f>TRIM(CustomerSupport[[#This Row],[Customer Name]])</f>
        <v>Matthew Morales</v>
      </c>
      <c r="U1915">
        <f>MONTH(CustomerSupport[[#This Row],[Date of Purchase]])</f>
        <v>1</v>
      </c>
      <c r="V1915" t="str">
        <f>TEXT('Working data'!G1915,"mmmm")</f>
        <v>January</v>
      </c>
      <c r="W1915">
        <f>YEAR(CustomerSupport[[#This Row],[Date of Purchase]])</f>
        <v>2020</v>
      </c>
      <c r="X1915" t="str">
        <f t="shared" si="29"/>
        <v/>
      </c>
    </row>
    <row r="1916" spans="1:24" ht="14.25" customHeight="1" x14ac:dyDescent="0.4">
      <c r="A1916">
        <v>1915</v>
      </c>
      <c r="B1916" t="s">
        <v>6343</v>
      </c>
      <c r="C1916" t="s">
        <v>6344</v>
      </c>
      <c r="D1916">
        <v>45</v>
      </c>
      <c r="E1916" t="s">
        <v>19</v>
      </c>
      <c r="F1916" t="s">
        <v>44</v>
      </c>
      <c r="G1916" s="1">
        <v>44102</v>
      </c>
      <c r="H1916" t="s">
        <v>21</v>
      </c>
      <c r="I1916" t="s">
        <v>67</v>
      </c>
      <c r="J1916" t="s">
        <v>6345</v>
      </c>
      <c r="K1916" t="s">
        <v>24</v>
      </c>
      <c r="M1916" t="s">
        <v>89</v>
      </c>
      <c r="N1916" t="s">
        <v>26</v>
      </c>
      <c r="O1916" s="3">
        <v>45078.614270833335</v>
      </c>
      <c r="R1916">
        <v>1915</v>
      </c>
      <c r="S1916" t="str">
        <f>PROPER(CustomerSupport[[#This Row],[Resolution]])</f>
        <v/>
      </c>
      <c r="T1916" t="str">
        <f>TRIM(CustomerSupport[[#This Row],[Customer Name]])</f>
        <v>Jonathan Jones</v>
      </c>
      <c r="U1916">
        <f>MONTH(CustomerSupport[[#This Row],[Date of Purchase]])</f>
        <v>9</v>
      </c>
      <c r="V1916" t="str">
        <f>TEXT('Working data'!G1916,"mmmm")</f>
        <v>September</v>
      </c>
      <c r="W1916">
        <f>YEAR(CustomerSupport[[#This Row],[Date of Purchase]])</f>
        <v>2020</v>
      </c>
      <c r="X1916" t="str">
        <f t="shared" si="29"/>
        <v/>
      </c>
    </row>
    <row r="1917" spans="1:24" ht="14.25" customHeight="1" x14ac:dyDescent="0.4">
      <c r="A1917">
        <v>1916</v>
      </c>
      <c r="B1917" t="s">
        <v>6346</v>
      </c>
      <c r="C1917" t="s">
        <v>6347</v>
      </c>
      <c r="D1917">
        <v>18</v>
      </c>
      <c r="E1917" t="s">
        <v>29</v>
      </c>
      <c r="F1917" t="s">
        <v>117</v>
      </c>
      <c r="G1917" s="1">
        <v>44346</v>
      </c>
      <c r="H1917" t="s">
        <v>67</v>
      </c>
      <c r="I1917" t="s">
        <v>37</v>
      </c>
      <c r="J1917" s="2" t="s">
        <v>6348</v>
      </c>
      <c r="K1917" t="s">
        <v>24</v>
      </c>
      <c r="M1917" t="s">
        <v>41</v>
      </c>
      <c r="N1917" t="s">
        <v>83</v>
      </c>
      <c r="O1917" s="3">
        <v>45077.985810185186</v>
      </c>
      <c r="R1917">
        <v>1916</v>
      </c>
      <c r="S1917" t="str">
        <f>PROPER(CustomerSupport[[#This Row],[Resolution]])</f>
        <v/>
      </c>
      <c r="T1917" t="str">
        <f>TRIM(CustomerSupport[[#This Row],[Customer Name]])</f>
        <v>Scott Armstrong</v>
      </c>
      <c r="U1917">
        <f>MONTH(CustomerSupport[[#This Row],[Date of Purchase]])</f>
        <v>5</v>
      </c>
      <c r="V1917" t="str">
        <f>TEXT('Working data'!G1917,"mmmm")</f>
        <v>May</v>
      </c>
      <c r="W1917">
        <f>YEAR(CustomerSupport[[#This Row],[Date of Purchase]])</f>
        <v>2021</v>
      </c>
      <c r="X1917" t="str">
        <f t="shared" si="29"/>
        <v/>
      </c>
    </row>
    <row r="1918" spans="1:24" ht="14.25" customHeight="1" x14ac:dyDescent="0.4">
      <c r="A1918">
        <v>1917</v>
      </c>
      <c r="B1918" t="s">
        <v>6349</v>
      </c>
      <c r="C1918" t="s">
        <v>6350</v>
      </c>
      <c r="D1918">
        <v>29</v>
      </c>
      <c r="E1918" t="s">
        <v>19</v>
      </c>
      <c r="F1918" t="s">
        <v>157</v>
      </c>
      <c r="G1918" s="1">
        <v>44014</v>
      </c>
      <c r="H1918" t="s">
        <v>59</v>
      </c>
      <c r="I1918" t="s">
        <v>22</v>
      </c>
      <c r="J1918" t="s">
        <v>6351</v>
      </c>
      <c r="K1918" t="s">
        <v>39</v>
      </c>
      <c r="L1918" t="s">
        <v>6352</v>
      </c>
      <c r="M1918" t="s">
        <v>143</v>
      </c>
      <c r="N1918" t="s">
        <v>83</v>
      </c>
      <c r="O1918" s="3">
        <v>45078.619155092594</v>
      </c>
      <c r="P1918" s="3">
        <v>45078.478182870371</v>
      </c>
      <c r="Q1918">
        <v>5</v>
      </c>
      <c r="R1918">
        <v>1917</v>
      </c>
      <c r="S1918" t="str">
        <f>PROPER(CustomerSupport[[#This Row],[Resolution]])</f>
        <v>Major Certainly Power Guy Laugh.</v>
      </c>
      <c r="T1918" t="str">
        <f>TRIM(CustomerSupport[[#This Row],[Customer Name]])</f>
        <v>Jillian Hill</v>
      </c>
      <c r="U1918">
        <f>MONTH(CustomerSupport[[#This Row],[Date of Purchase]])</f>
        <v>7</v>
      </c>
      <c r="V1918" t="str">
        <f>TEXT('Working data'!G1918,"mmmm")</f>
        <v>July</v>
      </c>
      <c r="W1918">
        <f>YEAR(CustomerSupport[[#This Row],[Date of Purchase]])</f>
        <v>2020</v>
      </c>
      <c r="X1918">
        <f t="shared" si="29"/>
        <v>-3.3833333333604969</v>
      </c>
    </row>
    <row r="1919" spans="1:24" ht="14.25" customHeight="1" x14ac:dyDescent="0.4">
      <c r="A1919">
        <v>1918</v>
      </c>
      <c r="B1919" t="s">
        <v>6353</v>
      </c>
      <c r="C1919" t="s">
        <v>6354</v>
      </c>
      <c r="D1919">
        <v>36</v>
      </c>
      <c r="E1919" t="s">
        <v>58</v>
      </c>
      <c r="F1919" t="s">
        <v>211</v>
      </c>
      <c r="G1919" s="1">
        <v>43885</v>
      </c>
      <c r="H1919" t="s">
        <v>66</v>
      </c>
      <c r="I1919" t="s">
        <v>150</v>
      </c>
      <c r="J1919" t="s">
        <v>6355</v>
      </c>
      <c r="K1919" t="s">
        <v>39</v>
      </c>
      <c r="L1919" t="s">
        <v>6356</v>
      </c>
      <c r="M1919" t="s">
        <v>89</v>
      </c>
      <c r="N1919" t="s">
        <v>55</v>
      </c>
      <c r="O1919" s="3">
        <v>45078.800416666665</v>
      </c>
      <c r="P1919" s="3">
        <v>45077.987916666665</v>
      </c>
      <c r="Q1919">
        <v>3</v>
      </c>
      <c r="R1919">
        <v>1918</v>
      </c>
      <c r="S1919" t="str">
        <f>PROPER(CustomerSupport[[#This Row],[Resolution]])</f>
        <v>Car Stock Fine Room Leg Thousand Resource.</v>
      </c>
      <c r="T1919" t="str">
        <f>TRIM(CustomerSupport[[#This Row],[Customer Name]])</f>
        <v>Dominique Douglas</v>
      </c>
      <c r="U1919">
        <f>MONTH(CustomerSupport[[#This Row],[Date of Purchase]])</f>
        <v>2</v>
      </c>
      <c r="V1919" t="str">
        <f>TEXT('Working data'!G1919,"mmmm")</f>
        <v>February</v>
      </c>
      <c r="W1919">
        <f>YEAR(CustomerSupport[[#This Row],[Date of Purchase]])</f>
        <v>2020</v>
      </c>
      <c r="X1919">
        <f t="shared" si="29"/>
        <v>-19.5</v>
      </c>
    </row>
    <row r="1920" spans="1:24" ht="14.25" customHeight="1" x14ac:dyDescent="0.4">
      <c r="A1920">
        <v>1919</v>
      </c>
      <c r="B1920" t="s">
        <v>6357</v>
      </c>
      <c r="C1920" t="s">
        <v>6358</v>
      </c>
      <c r="D1920">
        <v>28</v>
      </c>
      <c r="E1920" t="s">
        <v>29</v>
      </c>
      <c r="F1920" t="s">
        <v>103</v>
      </c>
      <c r="G1920" s="1">
        <v>44552</v>
      </c>
      <c r="H1920" t="s">
        <v>66</v>
      </c>
      <c r="I1920" t="s">
        <v>72</v>
      </c>
      <c r="J1920" s="2" t="s">
        <v>6359</v>
      </c>
      <c r="K1920" t="s">
        <v>39</v>
      </c>
      <c r="L1920" t="s">
        <v>6360</v>
      </c>
      <c r="M1920" t="s">
        <v>25</v>
      </c>
      <c r="N1920" t="s">
        <v>26</v>
      </c>
      <c r="O1920" s="3">
        <v>45078.074050925927</v>
      </c>
      <c r="P1920" s="3">
        <v>45078.739328703705</v>
      </c>
      <c r="Q1920">
        <v>5</v>
      </c>
      <c r="R1920">
        <v>1919</v>
      </c>
      <c r="S1920" t="str">
        <f>PROPER(CustomerSupport[[#This Row],[Resolution]])</f>
        <v>Perform Road Safe Policy President.</v>
      </c>
      <c r="T1920" t="str">
        <f>TRIM(CustomerSupport[[#This Row],[Customer Name]])</f>
        <v>Brittany Gonzalez</v>
      </c>
      <c r="U1920">
        <f>MONTH(CustomerSupport[[#This Row],[Date of Purchase]])</f>
        <v>12</v>
      </c>
      <c r="V1920" t="str">
        <f>TEXT('Working data'!G1920,"mmmm")</f>
        <v>December</v>
      </c>
      <c r="W1920">
        <f>YEAR(CustomerSupport[[#This Row],[Date of Purchase]])</f>
        <v>2021</v>
      </c>
      <c r="X1920">
        <f t="shared" si="29"/>
        <v>15.966666666674428</v>
      </c>
    </row>
    <row r="1921" spans="1:24" ht="14.25" customHeight="1" x14ac:dyDescent="0.4">
      <c r="A1921">
        <v>1920</v>
      </c>
      <c r="B1921" t="s">
        <v>6361</v>
      </c>
      <c r="C1921" t="s">
        <v>6362</v>
      </c>
      <c r="D1921">
        <v>22</v>
      </c>
      <c r="E1921" t="s">
        <v>58</v>
      </c>
      <c r="F1921" t="s">
        <v>107</v>
      </c>
      <c r="G1921" s="1">
        <v>44182</v>
      </c>
      <c r="H1921" t="s">
        <v>45</v>
      </c>
      <c r="I1921" t="s">
        <v>72</v>
      </c>
      <c r="J1921" s="2" t="s">
        <v>6363</v>
      </c>
      <c r="K1921" t="s">
        <v>39</v>
      </c>
      <c r="L1921" t="s">
        <v>6364</v>
      </c>
      <c r="M1921" t="s">
        <v>89</v>
      </c>
      <c r="N1921" t="s">
        <v>33</v>
      </c>
      <c r="O1921" s="3">
        <v>45078.417812500003</v>
      </c>
      <c r="P1921" s="3">
        <v>45078.817118055558</v>
      </c>
      <c r="Q1921">
        <v>2</v>
      </c>
      <c r="R1921">
        <v>1920</v>
      </c>
      <c r="S1921" t="str">
        <f>PROPER(CustomerSupport[[#This Row],[Resolution]])</f>
        <v>Direction Out However Mrs Receive Media.</v>
      </c>
      <c r="T1921" t="str">
        <f>TRIM(CustomerSupport[[#This Row],[Customer Name]])</f>
        <v>Diane Ward</v>
      </c>
      <c r="U1921">
        <f>MONTH(CustomerSupport[[#This Row],[Date of Purchase]])</f>
        <v>12</v>
      </c>
      <c r="V1921" t="str">
        <f>TEXT('Working data'!G1921,"mmmm")</f>
        <v>December</v>
      </c>
      <c r="W1921">
        <f>YEAR(CustomerSupport[[#This Row],[Date of Purchase]])</f>
        <v>2020</v>
      </c>
      <c r="X1921">
        <f t="shared" si="29"/>
        <v>9.5833333333139308</v>
      </c>
    </row>
    <row r="1922" spans="1:24" ht="14.25" customHeight="1" x14ac:dyDescent="0.4">
      <c r="A1922">
        <v>1921</v>
      </c>
      <c r="B1922" t="s">
        <v>6365</v>
      </c>
      <c r="C1922" t="s">
        <v>6366</v>
      </c>
      <c r="D1922">
        <v>68</v>
      </c>
      <c r="E1922" t="s">
        <v>19</v>
      </c>
      <c r="F1922" t="s">
        <v>92</v>
      </c>
      <c r="G1922" s="1">
        <v>43853</v>
      </c>
      <c r="H1922" t="s">
        <v>59</v>
      </c>
      <c r="I1922" t="s">
        <v>59</v>
      </c>
      <c r="J1922" s="2" t="s">
        <v>6367</v>
      </c>
      <c r="K1922" t="s">
        <v>62</v>
      </c>
      <c r="M1922" t="s">
        <v>25</v>
      </c>
      <c r="N1922" t="s">
        <v>83</v>
      </c>
      <c r="R1922">
        <v>1921</v>
      </c>
      <c r="S1922" t="str">
        <f>PROPER(CustomerSupport[[#This Row],[Resolution]])</f>
        <v/>
      </c>
      <c r="T1922" t="str">
        <f>TRIM(CustomerSupport[[#This Row],[Customer Name]])</f>
        <v>Patricia Parker</v>
      </c>
      <c r="U1922">
        <f>MONTH(CustomerSupport[[#This Row],[Date of Purchase]])</f>
        <v>1</v>
      </c>
      <c r="V1922" t="str">
        <f>TEXT('Working data'!G1922,"mmmm")</f>
        <v>January</v>
      </c>
      <c r="W1922">
        <f>YEAR(CustomerSupport[[#This Row],[Date of Purchase]])</f>
        <v>2020</v>
      </c>
      <c r="X1922" t="str">
        <f t="shared" ref="X1922:X1985" si="30">IF(OR(O1922="",P1922=""),"",(P1922-O1922)*24)</f>
        <v/>
      </c>
    </row>
    <row r="1923" spans="1:24" ht="14.25" customHeight="1" x14ac:dyDescent="0.4">
      <c r="A1923">
        <v>1922</v>
      </c>
      <c r="B1923" t="s">
        <v>6368</v>
      </c>
      <c r="C1923" t="s">
        <v>6369</v>
      </c>
      <c r="D1923">
        <v>56</v>
      </c>
      <c r="E1923" t="s">
        <v>58</v>
      </c>
      <c r="F1923" t="s">
        <v>76</v>
      </c>
      <c r="G1923" s="1">
        <v>44223</v>
      </c>
      <c r="H1923" t="s">
        <v>67</v>
      </c>
      <c r="I1923" t="s">
        <v>37</v>
      </c>
      <c r="J1923" s="2" t="s">
        <v>6370</v>
      </c>
      <c r="K1923" t="s">
        <v>39</v>
      </c>
      <c r="L1923" t="s">
        <v>6371</v>
      </c>
      <c r="M1923" t="s">
        <v>25</v>
      </c>
      <c r="N1923" t="s">
        <v>26</v>
      </c>
      <c r="O1923" s="3">
        <v>45078.732442129629</v>
      </c>
      <c r="P1923" s="3">
        <v>45078.696331018517</v>
      </c>
      <c r="Q1923">
        <v>1</v>
      </c>
      <c r="R1923">
        <v>1922</v>
      </c>
      <c r="S1923" t="str">
        <f>PROPER(CustomerSupport[[#This Row],[Resolution]])</f>
        <v>Ground Commercial Spring Partner.</v>
      </c>
      <c r="T1923" t="str">
        <f>TRIM(CustomerSupport[[#This Row],[Customer Name]])</f>
        <v>Jamie Williams</v>
      </c>
      <c r="U1923">
        <f>MONTH(CustomerSupport[[#This Row],[Date of Purchase]])</f>
        <v>1</v>
      </c>
      <c r="V1923" t="str">
        <f>TEXT('Working data'!G1923,"mmmm")</f>
        <v>January</v>
      </c>
      <c r="W1923">
        <f>YEAR(CustomerSupport[[#This Row],[Date of Purchase]])</f>
        <v>2021</v>
      </c>
      <c r="X1923">
        <f t="shared" si="30"/>
        <v>-0.86666666669771075</v>
      </c>
    </row>
    <row r="1924" spans="1:24" ht="14.25" customHeight="1" x14ac:dyDescent="0.4">
      <c r="A1924">
        <v>1923</v>
      </c>
      <c r="B1924" t="s">
        <v>6372</v>
      </c>
      <c r="C1924" t="s">
        <v>6373</v>
      </c>
      <c r="D1924">
        <v>42</v>
      </c>
      <c r="E1924" t="s">
        <v>19</v>
      </c>
      <c r="F1924" t="s">
        <v>456</v>
      </c>
      <c r="G1924" s="1">
        <v>44311</v>
      </c>
      <c r="H1924" t="s">
        <v>45</v>
      </c>
      <c r="I1924" t="s">
        <v>93</v>
      </c>
      <c r="J1924" s="2" t="s">
        <v>6374</v>
      </c>
      <c r="K1924" t="s">
        <v>62</v>
      </c>
      <c r="M1924" t="s">
        <v>41</v>
      </c>
      <c r="N1924" t="s">
        <v>33</v>
      </c>
      <c r="R1924">
        <v>1923</v>
      </c>
      <c r="S1924" t="str">
        <f>PROPER(CustomerSupport[[#This Row],[Resolution]])</f>
        <v/>
      </c>
      <c r="T1924" t="str">
        <f>TRIM(CustomerSupport[[#This Row],[Customer Name]])</f>
        <v>Linda Rodriguez</v>
      </c>
      <c r="U1924">
        <f>MONTH(CustomerSupport[[#This Row],[Date of Purchase]])</f>
        <v>4</v>
      </c>
      <c r="V1924" t="str">
        <f>TEXT('Working data'!G1924,"mmmm")</f>
        <v>April</v>
      </c>
      <c r="W1924">
        <f>YEAR(CustomerSupport[[#This Row],[Date of Purchase]])</f>
        <v>2021</v>
      </c>
      <c r="X1924" t="str">
        <f t="shared" si="30"/>
        <v/>
      </c>
    </row>
    <row r="1925" spans="1:24" ht="14.25" customHeight="1" x14ac:dyDescent="0.4">
      <c r="A1925">
        <v>1924</v>
      </c>
      <c r="B1925" t="s">
        <v>6375</v>
      </c>
      <c r="C1925" t="s">
        <v>6376</v>
      </c>
      <c r="D1925">
        <v>57</v>
      </c>
      <c r="E1925" t="s">
        <v>29</v>
      </c>
      <c r="F1925" t="s">
        <v>339</v>
      </c>
      <c r="G1925" s="1">
        <v>44257</v>
      </c>
      <c r="H1925" t="s">
        <v>21</v>
      </c>
      <c r="I1925" t="s">
        <v>77</v>
      </c>
      <c r="J1925" s="2" t="s">
        <v>6377</v>
      </c>
      <c r="K1925" t="s">
        <v>62</v>
      </c>
      <c r="M1925" t="s">
        <v>25</v>
      </c>
      <c r="N1925" t="s">
        <v>83</v>
      </c>
      <c r="R1925">
        <v>1924</v>
      </c>
      <c r="S1925" t="str">
        <f>PROPER(CustomerSupport[[#This Row],[Resolution]])</f>
        <v/>
      </c>
      <c r="T1925" t="str">
        <f>TRIM(CustomerSupport[[#This Row],[Customer Name]])</f>
        <v>Lisa Perez</v>
      </c>
      <c r="U1925">
        <f>MONTH(CustomerSupport[[#This Row],[Date of Purchase]])</f>
        <v>3</v>
      </c>
      <c r="V1925" t="str">
        <f>TEXT('Working data'!G1925,"mmmm")</f>
        <v>March</v>
      </c>
      <c r="W1925">
        <f>YEAR(CustomerSupport[[#This Row],[Date of Purchase]])</f>
        <v>2021</v>
      </c>
      <c r="X1925" t="str">
        <f t="shared" si="30"/>
        <v/>
      </c>
    </row>
    <row r="1926" spans="1:24" ht="14.25" customHeight="1" x14ac:dyDescent="0.4">
      <c r="A1926">
        <v>1925</v>
      </c>
      <c r="B1926" t="s">
        <v>6378</v>
      </c>
      <c r="C1926" t="s">
        <v>6379</v>
      </c>
      <c r="D1926">
        <v>46</v>
      </c>
      <c r="E1926" t="s">
        <v>58</v>
      </c>
      <c r="F1926" t="s">
        <v>44</v>
      </c>
      <c r="G1926" s="1">
        <v>44451</v>
      </c>
      <c r="H1926" t="s">
        <v>21</v>
      </c>
      <c r="I1926" t="s">
        <v>52</v>
      </c>
      <c r="J1926" s="2" t="s">
        <v>6380</v>
      </c>
      <c r="K1926" t="s">
        <v>62</v>
      </c>
      <c r="M1926" t="s">
        <v>89</v>
      </c>
      <c r="N1926" t="s">
        <v>83</v>
      </c>
      <c r="R1926">
        <v>1925</v>
      </c>
      <c r="S1926" t="str">
        <f>PROPER(CustomerSupport[[#This Row],[Resolution]])</f>
        <v/>
      </c>
      <c r="T1926" t="str">
        <f>TRIM(CustomerSupport[[#This Row],[Customer Name]])</f>
        <v>Jaime Lewis</v>
      </c>
      <c r="U1926">
        <f>MONTH(CustomerSupport[[#This Row],[Date of Purchase]])</f>
        <v>9</v>
      </c>
      <c r="V1926" t="str">
        <f>TEXT('Working data'!G1926,"mmmm")</f>
        <v>September</v>
      </c>
      <c r="W1926">
        <f>YEAR(CustomerSupport[[#This Row],[Date of Purchase]])</f>
        <v>2021</v>
      </c>
      <c r="X1926" t="str">
        <f t="shared" si="30"/>
        <v/>
      </c>
    </row>
    <row r="1927" spans="1:24" ht="14.25" customHeight="1" x14ac:dyDescent="0.4">
      <c r="A1927">
        <v>1926</v>
      </c>
      <c r="B1927" t="s">
        <v>6381</v>
      </c>
      <c r="C1927" t="s">
        <v>6382</v>
      </c>
      <c r="D1927">
        <v>61</v>
      </c>
      <c r="E1927" t="s">
        <v>19</v>
      </c>
      <c r="F1927" t="s">
        <v>129</v>
      </c>
      <c r="G1927" s="1">
        <v>43951</v>
      </c>
      <c r="H1927" t="s">
        <v>66</v>
      </c>
      <c r="I1927" t="s">
        <v>60</v>
      </c>
      <c r="J1927" s="2" t="s">
        <v>6383</v>
      </c>
      <c r="K1927" t="s">
        <v>39</v>
      </c>
      <c r="L1927" t="s">
        <v>6384</v>
      </c>
      <c r="M1927" t="s">
        <v>89</v>
      </c>
      <c r="N1927" t="s">
        <v>33</v>
      </c>
      <c r="O1927" s="3">
        <v>45078.316550925927</v>
      </c>
      <c r="P1927" s="3">
        <v>45078.067939814813</v>
      </c>
      <c r="Q1927">
        <v>1</v>
      </c>
      <c r="R1927">
        <v>1926</v>
      </c>
      <c r="S1927" t="str">
        <f>PROPER(CustomerSupport[[#This Row],[Resolution]])</f>
        <v>Career Day Party Support.</v>
      </c>
      <c r="T1927" t="str">
        <f>TRIM(CustomerSupport[[#This Row],[Customer Name]])</f>
        <v>Roberta Kennedy</v>
      </c>
      <c r="U1927">
        <f>MONTH(CustomerSupport[[#This Row],[Date of Purchase]])</f>
        <v>4</v>
      </c>
      <c r="V1927" t="str">
        <f>TEXT('Working data'!G1927,"mmmm")</f>
        <v>April</v>
      </c>
      <c r="W1927">
        <f>YEAR(CustomerSupport[[#This Row],[Date of Purchase]])</f>
        <v>2020</v>
      </c>
      <c r="X1927">
        <f t="shared" si="30"/>
        <v>-5.9666666667326353</v>
      </c>
    </row>
    <row r="1928" spans="1:24" ht="14.25" customHeight="1" x14ac:dyDescent="0.4">
      <c r="A1928">
        <v>1927</v>
      </c>
      <c r="B1928" t="s">
        <v>6385</v>
      </c>
      <c r="C1928" t="s">
        <v>6386</v>
      </c>
      <c r="D1928">
        <v>25</v>
      </c>
      <c r="E1928" t="s">
        <v>29</v>
      </c>
      <c r="F1928" t="s">
        <v>149</v>
      </c>
      <c r="G1928" s="1">
        <v>44037</v>
      </c>
      <c r="H1928" t="s">
        <v>59</v>
      </c>
      <c r="I1928" t="s">
        <v>52</v>
      </c>
      <c r="J1928" t="s">
        <v>6387</v>
      </c>
      <c r="K1928" t="s">
        <v>24</v>
      </c>
      <c r="M1928" t="s">
        <v>41</v>
      </c>
      <c r="N1928" t="s">
        <v>26</v>
      </c>
      <c r="O1928" s="3">
        <v>45078.567962962959</v>
      </c>
      <c r="R1928">
        <v>1927</v>
      </c>
      <c r="S1928" t="str">
        <f>PROPER(CustomerSupport[[#This Row],[Resolution]])</f>
        <v/>
      </c>
      <c r="T1928" t="str">
        <f>TRIM(CustomerSupport[[#This Row],[Customer Name]])</f>
        <v>Justin Garcia</v>
      </c>
      <c r="U1928">
        <f>MONTH(CustomerSupport[[#This Row],[Date of Purchase]])</f>
        <v>7</v>
      </c>
      <c r="V1928" t="str">
        <f>TEXT('Working data'!G1928,"mmmm")</f>
        <v>July</v>
      </c>
      <c r="W1928">
        <f>YEAR(CustomerSupport[[#This Row],[Date of Purchase]])</f>
        <v>2020</v>
      </c>
      <c r="X1928" t="str">
        <f t="shared" si="30"/>
        <v/>
      </c>
    </row>
    <row r="1929" spans="1:24" ht="14.25" customHeight="1" x14ac:dyDescent="0.4">
      <c r="A1929">
        <v>1928</v>
      </c>
      <c r="B1929" t="s">
        <v>6388</v>
      </c>
      <c r="C1929" t="s">
        <v>6389</v>
      </c>
      <c r="D1929">
        <v>41</v>
      </c>
      <c r="E1929" t="s">
        <v>29</v>
      </c>
      <c r="F1929" t="s">
        <v>125</v>
      </c>
      <c r="G1929" s="1">
        <v>43856</v>
      </c>
      <c r="H1929" t="s">
        <v>21</v>
      </c>
      <c r="I1929" t="s">
        <v>46</v>
      </c>
      <c r="J1929" s="2" t="s">
        <v>6390</v>
      </c>
      <c r="K1929" t="s">
        <v>39</v>
      </c>
      <c r="L1929" t="s">
        <v>6391</v>
      </c>
      <c r="M1929" t="s">
        <v>143</v>
      </c>
      <c r="N1929" t="s">
        <v>55</v>
      </c>
      <c r="O1929" s="3">
        <v>45078.431875000002</v>
      </c>
      <c r="P1929" s="3">
        <v>45078.888124999998</v>
      </c>
      <c r="Q1929">
        <v>5</v>
      </c>
      <c r="R1929">
        <v>1928</v>
      </c>
      <c r="S1929" t="str">
        <f>PROPER(CustomerSupport[[#This Row],[Resolution]])</f>
        <v>Talk Despite Science Various All.</v>
      </c>
      <c r="T1929" t="str">
        <f>TRIM(CustomerSupport[[#This Row],[Customer Name]])</f>
        <v>Courtney Shaw</v>
      </c>
      <c r="U1929">
        <f>MONTH(CustomerSupport[[#This Row],[Date of Purchase]])</f>
        <v>1</v>
      </c>
      <c r="V1929" t="str">
        <f>TEXT('Working data'!G1929,"mmmm")</f>
        <v>January</v>
      </c>
      <c r="W1929">
        <f>YEAR(CustomerSupport[[#This Row],[Date of Purchase]])</f>
        <v>2020</v>
      </c>
      <c r="X1929">
        <f t="shared" si="30"/>
        <v>10.949999999895226</v>
      </c>
    </row>
    <row r="1930" spans="1:24" ht="14.25" customHeight="1" x14ac:dyDescent="0.4">
      <c r="A1930">
        <v>1929</v>
      </c>
      <c r="B1930" t="s">
        <v>6392</v>
      </c>
      <c r="C1930" t="s">
        <v>6393</v>
      </c>
      <c r="D1930">
        <v>31</v>
      </c>
      <c r="E1930" t="s">
        <v>19</v>
      </c>
      <c r="F1930" t="s">
        <v>103</v>
      </c>
      <c r="G1930" s="1">
        <v>44025</v>
      </c>
      <c r="H1930" t="s">
        <v>66</v>
      </c>
      <c r="I1930" t="s">
        <v>72</v>
      </c>
      <c r="J1930" t="s">
        <v>6394</v>
      </c>
      <c r="K1930" t="s">
        <v>62</v>
      </c>
      <c r="M1930" t="s">
        <v>25</v>
      </c>
      <c r="N1930" t="s">
        <v>55</v>
      </c>
      <c r="R1930">
        <v>1929</v>
      </c>
      <c r="S1930" t="str">
        <f>PROPER(CustomerSupport[[#This Row],[Resolution]])</f>
        <v/>
      </c>
      <c r="T1930" t="str">
        <f>TRIM(CustomerSupport[[#This Row],[Customer Name]])</f>
        <v>Jack Velazquez</v>
      </c>
      <c r="U1930">
        <f>MONTH(CustomerSupport[[#This Row],[Date of Purchase]])</f>
        <v>7</v>
      </c>
      <c r="V1930" t="str">
        <f>TEXT('Working data'!G1930,"mmmm")</f>
        <v>July</v>
      </c>
      <c r="W1930">
        <f>YEAR(CustomerSupport[[#This Row],[Date of Purchase]])</f>
        <v>2020</v>
      </c>
      <c r="X1930" t="str">
        <f t="shared" si="30"/>
        <v/>
      </c>
    </row>
    <row r="1931" spans="1:24" ht="14.25" customHeight="1" x14ac:dyDescent="0.4">
      <c r="A1931">
        <v>1930</v>
      </c>
      <c r="B1931" t="s">
        <v>6395</v>
      </c>
      <c r="C1931" t="s">
        <v>6396</v>
      </c>
      <c r="D1931">
        <v>58</v>
      </c>
      <c r="E1931" t="s">
        <v>58</v>
      </c>
      <c r="F1931" t="s">
        <v>149</v>
      </c>
      <c r="G1931" s="1">
        <v>44180</v>
      </c>
      <c r="H1931" t="s">
        <v>59</v>
      </c>
      <c r="I1931" t="s">
        <v>52</v>
      </c>
      <c r="J1931" s="2" t="s">
        <v>6397</v>
      </c>
      <c r="K1931" t="s">
        <v>24</v>
      </c>
      <c r="M1931" t="s">
        <v>41</v>
      </c>
      <c r="N1931" t="s">
        <v>83</v>
      </c>
      <c r="O1931" s="3">
        <v>45078.89439814815</v>
      </c>
      <c r="R1931">
        <v>1930</v>
      </c>
      <c r="S1931" t="str">
        <f>PROPER(CustomerSupport[[#This Row],[Resolution]])</f>
        <v/>
      </c>
      <c r="T1931" t="str">
        <f>TRIM(CustomerSupport[[#This Row],[Customer Name]])</f>
        <v>Daniel Reed</v>
      </c>
      <c r="U1931">
        <f>MONTH(CustomerSupport[[#This Row],[Date of Purchase]])</f>
        <v>12</v>
      </c>
      <c r="V1931" t="str">
        <f>TEXT('Working data'!G1931,"mmmm")</f>
        <v>December</v>
      </c>
      <c r="W1931">
        <f>YEAR(CustomerSupport[[#This Row],[Date of Purchase]])</f>
        <v>2020</v>
      </c>
      <c r="X1931" t="str">
        <f t="shared" si="30"/>
        <v/>
      </c>
    </row>
    <row r="1932" spans="1:24" ht="14.25" customHeight="1" x14ac:dyDescent="0.4">
      <c r="A1932">
        <v>1931</v>
      </c>
      <c r="B1932" t="s">
        <v>6398</v>
      </c>
      <c r="C1932" t="s">
        <v>6399</v>
      </c>
      <c r="D1932">
        <v>69</v>
      </c>
      <c r="E1932" t="s">
        <v>19</v>
      </c>
      <c r="F1932" t="s">
        <v>456</v>
      </c>
      <c r="G1932" s="1">
        <v>43882</v>
      </c>
      <c r="H1932" t="s">
        <v>45</v>
      </c>
      <c r="I1932" t="s">
        <v>60</v>
      </c>
      <c r="J1932" t="s">
        <v>6400</v>
      </c>
      <c r="K1932" t="s">
        <v>24</v>
      </c>
      <c r="M1932" t="s">
        <v>25</v>
      </c>
      <c r="N1932" t="s">
        <v>55</v>
      </c>
      <c r="O1932" s="3">
        <v>45077.972187500003</v>
      </c>
      <c r="R1932">
        <v>1931</v>
      </c>
      <c r="S1932" t="str">
        <f>PROPER(CustomerSupport[[#This Row],[Resolution]])</f>
        <v/>
      </c>
      <c r="T1932" t="str">
        <f>TRIM(CustomerSupport[[#This Row],[Customer Name]])</f>
        <v>Matthew Evans</v>
      </c>
      <c r="U1932">
        <f>MONTH(CustomerSupport[[#This Row],[Date of Purchase]])</f>
        <v>2</v>
      </c>
      <c r="V1932" t="str">
        <f>TEXT('Working data'!G1932,"mmmm")</f>
        <v>February</v>
      </c>
      <c r="W1932">
        <f>YEAR(CustomerSupport[[#This Row],[Date of Purchase]])</f>
        <v>2020</v>
      </c>
      <c r="X1932" t="str">
        <f t="shared" si="30"/>
        <v/>
      </c>
    </row>
    <row r="1933" spans="1:24" ht="14.25" customHeight="1" x14ac:dyDescent="0.4">
      <c r="A1933">
        <v>1932</v>
      </c>
      <c r="B1933" t="s">
        <v>3863</v>
      </c>
      <c r="C1933" t="s">
        <v>6401</v>
      </c>
      <c r="D1933">
        <v>38</v>
      </c>
      <c r="E1933" t="s">
        <v>58</v>
      </c>
      <c r="F1933" t="s">
        <v>134</v>
      </c>
      <c r="G1933" s="1">
        <v>43964</v>
      </c>
      <c r="H1933" t="s">
        <v>59</v>
      </c>
      <c r="I1933" t="s">
        <v>177</v>
      </c>
      <c r="J1933" s="2" t="s">
        <v>6402</v>
      </c>
      <c r="K1933" t="s">
        <v>24</v>
      </c>
      <c r="M1933" t="s">
        <v>143</v>
      </c>
      <c r="N1933" t="s">
        <v>55</v>
      </c>
      <c r="O1933" s="3">
        <v>45078.320127314815</v>
      </c>
      <c r="R1933">
        <v>1932</v>
      </c>
      <c r="S1933" t="str">
        <f>PROPER(CustomerSupport[[#This Row],[Resolution]])</f>
        <v/>
      </c>
      <c r="T1933" t="str">
        <f>TRIM(CustomerSupport[[#This Row],[Customer Name]])</f>
        <v>James Williams</v>
      </c>
      <c r="U1933">
        <f>MONTH(CustomerSupport[[#This Row],[Date of Purchase]])</f>
        <v>5</v>
      </c>
      <c r="V1933" t="str">
        <f>TEXT('Working data'!G1933,"mmmm")</f>
        <v>May</v>
      </c>
      <c r="W1933">
        <f>YEAR(CustomerSupport[[#This Row],[Date of Purchase]])</f>
        <v>2020</v>
      </c>
      <c r="X1933" t="str">
        <f t="shared" si="30"/>
        <v/>
      </c>
    </row>
    <row r="1934" spans="1:24" ht="14.25" customHeight="1" x14ac:dyDescent="0.4">
      <c r="A1934">
        <v>1933</v>
      </c>
      <c r="B1934" t="s">
        <v>6403</v>
      </c>
      <c r="C1934" t="s">
        <v>6404</v>
      </c>
      <c r="D1934">
        <v>30</v>
      </c>
      <c r="E1934" t="s">
        <v>19</v>
      </c>
      <c r="F1934" t="s">
        <v>223</v>
      </c>
      <c r="G1934" s="1">
        <v>44504</v>
      </c>
      <c r="H1934" t="s">
        <v>66</v>
      </c>
      <c r="I1934" t="s">
        <v>72</v>
      </c>
      <c r="J1934" t="s">
        <v>3174</v>
      </c>
      <c r="K1934" t="s">
        <v>39</v>
      </c>
      <c r="L1934" t="s">
        <v>6405</v>
      </c>
      <c r="M1934" t="s">
        <v>89</v>
      </c>
      <c r="N1934" t="s">
        <v>83</v>
      </c>
      <c r="O1934" s="3">
        <v>45078.493043981478</v>
      </c>
      <c r="P1934" s="3">
        <v>45078.661793981482</v>
      </c>
      <c r="Q1934">
        <v>5</v>
      </c>
      <c r="R1934">
        <v>1933</v>
      </c>
      <c r="S1934" t="str">
        <f>PROPER(CustomerSupport[[#This Row],[Resolution]])</f>
        <v>Style Surface Second Religious Indicate Us.</v>
      </c>
      <c r="T1934" t="str">
        <f>TRIM(CustomerSupport[[#This Row],[Customer Name]])</f>
        <v>Debbie Holt</v>
      </c>
      <c r="U1934">
        <f>MONTH(CustomerSupport[[#This Row],[Date of Purchase]])</f>
        <v>11</v>
      </c>
      <c r="V1934" t="str">
        <f>TEXT('Working data'!G1934,"mmmm")</f>
        <v>November</v>
      </c>
      <c r="W1934">
        <f>YEAR(CustomerSupport[[#This Row],[Date of Purchase]])</f>
        <v>2021</v>
      </c>
      <c r="X1934">
        <f t="shared" si="30"/>
        <v>4.0500000001047738</v>
      </c>
    </row>
    <row r="1935" spans="1:24" ht="14.25" customHeight="1" x14ac:dyDescent="0.4">
      <c r="A1935">
        <v>1934</v>
      </c>
      <c r="B1935" t="s">
        <v>3961</v>
      </c>
      <c r="C1935" t="s">
        <v>6406</v>
      </c>
      <c r="D1935">
        <v>39</v>
      </c>
      <c r="E1935" t="s">
        <v>19</v>
      </c>
      <c r="F1935" t="s">
        <v>86</v>
      </c>
      <c r="G1935" s="1">
        <v>43834</v>
      </c>
      <c r="H1935" t="s">
        <v>21</v>
      </c>
      <c r="I1935" t="s">
        <v>52</v>
      </c>
      <c r="J1935" s="2" t="s">
        <v>6407</v>
      </c>
      <c r="K1935" t="s">
        <v>24</v>
      </c>
      <c r="M1935" t="s">
        <v>143</v>
      </c>
      <c r="N1935" t="s">
        <v>26</v>
      </c>
      <c r="O1935" s="3">
        <v>45078.159722222219</v>
      </c>
      <c r="R1935">
        <v>1934</v>
      </c>
      <c r="S1935" t="str">
        <f>PROPER(CustomerSupport[[#This Row],[Resolution]])</f>
        <v/>
      </c>
      <c r="T1935" t="str">
        <f>TRIM(CustomerSupport[[#This Row],[Customer Name]])</f>
        <v>Fernando Johnson</v>
      </c>
      <c r="U1935">
        <f>MONTH(CustomerSupport[[#This Row],[Date of Purchase]])</f>
        <v>1</v>
      </c>
      <c r="V1935" t="str">
        <f>TEXT('Working data'!G1935,"mmmm")</f>
        <v>January</v>
      </c>
      <c r="W1935">
        <f>YEAR(CustomerSupport[[#This Row],[Date of Purchase]])</f>
        <v>2020</v>
      </c>
      <c r="X1935" t="str">
        <f t="shared" si="30"/>
        <v/>
      </c>
    </row>
    <row r="1936" spans="1:24" ht="14.25" customHeight="1" x14ac:dyDescent="0.4">
      <c r="A1936">
        <v>1935</v>
      </c>
      <c r="B1936" t="s">
        <v>6408</v>
      </c>
      <c r="C1936" t="s">
        <v>6409</v>
      </c>
      <c r="D1936">
        <v>40</v>
      </c>
      <c r="E1936" t="s">
        <v>29</v>
      </c>
      <c r="F1936" t="s">
        <v>317</v>
      </c>
      <c r="G1936" s="1">
        <v>44034</v>
      </c>
      <c r="H1936" t="s">
        <v>67</v>
      </c>
      <c r="I1936" t="s">
        <v>46</v>
      </c>
      <c r="J1936" s="2" t="s">
        <v>6410</v>
      </c>
      <c r="K1936" t="s">
        <v>62</v>
      </c>
      <c r="M1936" t="s">
        <v>25</v>
      </c>
      <c r="N1936" t="s">
        <v>55</v>
      </c>
      <c r="R1936">
        <v>1935</v>
      </c>
      <c r="S1936" t="str">
        <f>PROPER(CustomerSupport[[#This Row],[Resolution]])</f>
        <v/>
      </c>
      <c r="T1936" t="str">
        <f>TRIM(CustomerSupport[[#This Row],[Customer Name]])</f>
        <v>Mark Good</v>
      </c>
      <c r="U1936">
        <f>MONTH(CustomerSupport[[#This Row],[Date of Purchase]])</f>
        <v>7</v>
      </c>
      <c r="V1936" t="str">
        <f>TEXT('Working data'!G1936,"mmmm")</f>
        <v>July</v>
      </c>
      <c r="W1936">
        <f>YEAR(CustomerSupport[[#This Row],[Date of Purchase]])</f>
        <v>2020</v>
      </c>
      <c r="X1936" t="str">
        <f t="shared" si="30"/>
        <v/>
      </c>
    </row>
    <row r="1937" spans="1:24" ht="14.25" customHeight="1" x14ac:dyDescent="0.4">
      <c r="A1937">
        <v>1936</v>
      </c>
      <c r="B1937" t="s">
        <v>6411</v>
      </c>
      <c r="C1937" t="s">
        <v>6412</v>
      </c>
      <c r="D1937">
        <v>29</v>
      </c>
      <c r="E1937" t="s">
        <v>19</v>
      </c>
      <c r="F1937" t="s">
        <v>30</v>
      </c>
      <c r="G1937" s="1">
        <v>44278</v>
      </c>
      <c r="H1937" t="s">
        <v>67</v>
      </c>
      <c r="I1937" t="s">
        <v>72</v>
      </c>
      <c r="J1937" s="2" t="s">
        <v>6413</v>
      </c>
      <c r="K1937" t="s">
        <v>39</v>
      </c>
      <c r="L1937" t="s">
        <v>6414</v>
      </c>
      <c r="M1937" t="s">
        <v>89</v>
      </c>
      <c r="N1937" t="s">
        <v>33</v>
      </c>
      <c r="O1937" s="3">
        <v>45078.462546296294</v>
      </c>
      <c r="P1937" s="3">
        <v>45078.444490740738</v>
      </c>
      <c r="Q1937">
        <v>2</v>
      </c>
      <c r="R1937">
        <v>1936</v>
      </c>
      <c r="S1937" t="str">
        <f>PROPER(CustomerSupport[[#This Row],[Resolution]])</f>
        <v>Road Probably Either Develop Watch.</v>
      </c>
      <c r="T1937" t="str">
        <f>TRIM(CustomerSupport[[#This Row],[Customer Name]])</f>
        <v>Ronald Moore</v>
      </c>
      <c r="U1937">
        <f>MONTH(CustomerSupport[[#This Row],[Date of Purchase]])</f>
        <v>3</v>
      </c>
      <c r="V1937" t="str">
        <f>TEXT('Working data'!G1937,"mmmm")</f>
        <v>March</v>
      </c>
      <c r="W1937">
        <f>YEAR(CustomerSupport[[#This Row],[Date of Purchase]])</f>
        <v>2021</v>
      </c>
      <c r="X1937">
        <f t="shared" si="30"/>
        <v>-0.43333333334885538</v>
      </c>
    </row>
    <row r="1938" spans="1:24" ht="14.25" customHeight="1" x14ac:dyDescent="0.4">
      <c r="A1938">
        <v>1937</v>
      </c>
      <c r="B1938" t="s">
        <v>6415</v>
      </c>
      <c r="C1938" t="s">
        <v>6416</v>
      </c>
      <c r="D1938">
        <v>34</v>
      </c>
      <c r="E1938" t="s">
        <v>19</v>
      </c>
      <c r="F1938" t="s">
        <v>157</v>
      </c>
      <c r="G1938" s="1">
        <v>43892</v>
      </c>
      <c r="H1938" t="s">
        <v>67</v>
      </c>
      <c r="I1938" t="s">
        <v>77</v>
      </c>
      <c r="J1938" s="2" t="s">
        <v>6417</v>
      </c>
      <c r="K1938" t="s">
        <v>24</v>
      </c>
      <c r="M1938" t="s">
        <v>89</v>
      </c>
      <c r="N1938" t="s">
        <v>83</v>
      </c>
      <c r="O1938" s="3">
        <v>45078.227847222224</v>
      </c>
      <c r="R1938">
        <v>1937</v>
      </c>
      <c r="S1938" t="str">
        <f>PROPER(CustomerSupport[[#This Row],[Resolution]])</f>
        <v/>
      </c>
      <c r="T1938" t="str">
        <f>TRIM(CustomerSupport[[#This Row],[Customer Name]])</f>
        <v>Pamela Lee</v>
      </c>
      <c r="U1938">
        <f>MONTH(CustomerSupport[[#This Row],[Date of Purchase]])</f>
        <v>3</v>
      </c>
      <c r="V1938" t="str">
        <f>TEXT('Working data'!G1938,"mmmm")</f>
        <v>March</v>
      </c>
      <c r="W1938">
        <f>YEAR(CustomerSupport[[#This Row],[Date of Purchase]])</f>
        <v>2020</v>
      </c>
      <c r="X1938" t="str">
        <f t="shared" si="30"/>
        <v/>
      </c>
    </row>
    <row r="1939" spans="1:24" ht="14.25" customHeight="1" x14ac:dyDescent="0.4">
      <c r="A1939">
        <v>1938</v>
      </c>
      <c r="B1939" t="s">
        <v>6418</v>
      </c>
      <c r="C1939" t="s">
        <v>6419</v>
      </c>
      <c r="D1939">
        <v>48</v>
      </c>
      <c r="E1939" t="s">
        <v>58</v>
      </c>
      <c r="F1939" t="s">
        <v>36</v>
      </c>
      <c r="G1939" s="1">
        <v>44443</v>
      </c>
      <c r="H1939" t="s">
        <v>67</v>
      </c>
      <c r="I1939" t="s">
        <v>113</v>
      </c>
      <c r="J1939" s="2" t="s">
        <v>6420</v>
      </c>
      <c r="K1939" t="s">
        <v>62</v>
      </c>
      <c r="M1939" t="s">
        <v>89</v>
      </c>
      <c r="N1939" t="s">
        <v>26</v>
      </c>
      <c r="R1939">
        <v>1938</v>
      </c>
      <c r="S1939" t="str">
        <f>PROPER(CustomerSupport[[#This Row],[Resolution]])</f>
        <v/>
      </c>
      <c r="T1939" t="str">
        <f>TRIM(CustomerSupport[[#This Row],[Customer Name]])</f>
        <v>Jennifer Mclean</v>
      </c>
      <c r="U1939">
        <f>MONTH(CustomerSupport[[#This Row],[Date of Purchase]])</f>
        <v>9</v>
      </c>
      <c r="V1939" t="str">
        <f>TEXT('Working data'!G1939,"mmmm")</f>
        <v>September</v>
      </c>
      <c r="W1939">
        <f>YEAR(CustomerSupport[[#This Row],[Date of Purchase]])</f>
        <v>2021</v>
      </c>
      <c r="X1939" t="str">
        <f t="shared" si="30"/>
        <v/>
      </c>
    </row>
    <row r="1940" spans="1:24" ht="14.25" customHeight="1" x14ac:dyDescent="0.4">
      <c r="A1940">
        <v>1939</v>
      </c>
      <c r="B1940" t="s">
        <v>6421</v>
      </c>
      <c r="C1940" t="s">
        <v>6422</v>
      </c>
      <c r="D1940">
        <v>37</v>
      </c>
      <c r="E1940" t="s">
        <v>19</v>
      </c>
      <c r="F1940" t="s">
        <v>485</v>
      </c>
      <c r="G1940" s="1">
        <v>44114</v>
      </c>
      <c r="H1940" t="s">
        <v>45</v>
      </c>
      <c r="I1940" t="s">
        <v>177</v>
      </c>
      <c r="J1940" s="2" t="s">
        <v>6423</v>
      </c>
      <c r="K1940" t="s">
        <v>39</v>
      </c>
      <c r="L1940" t="s">
        <v>6424</v>
      </c>
      <c r="M1940" t="s">
        <v>25</v>
      </c>
      <c r="N1940" t="s">
        <v>83</v>
      </c>
      <c r="O1940" s="3">
        <v>45078.290381944447</v>
      </c>
      <c r="P1940" s="3">
        <v>45078.325798611113</v>
      </c>
      <c r="Q1940">
        <v>5</v>
      </c>
      <c r="R1940">
        <v>1939</v>
      </c>
      <c r="S1940" t="str">
        <f>PROPER(CustomerSupport[[#This Row],[Resolution]])</f>
        <v>Officer View Trip.</v>
      </c>
      <c r="T1940" t="str">
        <f>TRIM(CustomerSupport[[#This Row],[Customer Name]])</f>
        <v>Tina Montgomery</v>
      </c>
      <c r="U1940">
        <f>MONTH(CustomerSupport[[#This Row],[Date of Purchase]])</f>
        <v>10</v>
      </c>
      <c r="V1940" t="str">
        <f>TEXT('Working data'!G1940,"mmmm")</f>
        <v>October</v>
      </c>
      <c r="W1940">
        <f>YEAR(CustomerSupport[[#This Row],[Date of Purchase]])</f>
        <v>2020</v>
      </c>
      <c r="X1940">
        <f t="shared" si="30"/>
        <v>0.84999999997671694</v>
      </c>
    </row>
    <row r="1941" spans="1:24" ht="14.25" customHeight="1" x14ac:dyDescent="0.4">
      <c r="A1941">
        <v>1940</v>
      </c>
      <c r="B1941" t="s">
        <v>6425</v>
      </c>
      <c r="C1941" t="s">
        <v>6426</v>
      </c>
      <c r="D1941">
        <v>20</v>
      </c>
      <c r="E1941" t="s">
        <v>29</v>
      </c>
      <c r="F1941" t="s">
        <v>317</v>
      </c>
      <c r="G1941" s="1">
        <v>44402</v>
      </c>
      <c r="H1941" t="s">
        <v>66</v>
      </c>
      <c r="I1941" t="s">
        <v>37</v>
      </c>
      <c r="J1941" s="2" t="s">
        <v>6427</v>
      </c>
      <c r="K1941" t="s">
        <v>24</v>
      </c>
      <c r="M1941" t="s">
        <v>89</v>
      </c>
      <c r="N1941" t="s">
        <v>83</v>
      </c>
      <c r="O1941" s="3">
        <v>45077.955671296295</v>
      </c>
      <c r="R1941">
        <v>1940</v>
      </c>
      <c r="S1941" t="str">
        <f>PROPER(CustomerSupport[[#This Row],[Resolution]])</f>
        <v/>
      </c>
      <c r="T1941" t="str">
        <f>TRIM(CustomerSupport[[#This Row],[Customer Name]])</f>
        <v>Evan Medina</v>
      </c>
      <c r="U1941">
        <f>MONTH(CustomerSupport[[#This Row],[Date of Purchase]])</f>
        <v>7</v>
      </c>
      <c r="V1941" t="str">
        <f>TEXT('Working data'!G1941,"mmmm")</f>
        <v>July</v>
      </c>
      <c r="W1941">
        <f>YEAR(CustomerSupport[[#This Row],[Date of Purchase]])</f>
        <v>2021</v>
      </c>
      <c r="X1941" t="str">
        <f t="shared" si="30"/>
        <v/>
      </c>
    </row>
    <row r="1942" spans="1:24" ht="14.25" customHeight="1" x14ac:dyDescent="0.4">
      <c r="A1942">
        <v>1941</v>
      </c>
      <c r="B1942" t="s">
        <v>6428</v>
      </c>
      <c r="C1942" t="s">
        <v>6429</v>
      </c>
      <c r="D1942">
        <v>59</v>
      </c>
      <c r="E1942" t="s">
        <v>29</v>
      </c>
      <c r="F1942" t="s">
        <v>76</v>
      </c>
      <c r="G1942" s="1">
        <v>43870</v>
      </c>
      <c r="H1942" t="s">
        <v>67</v>
      </c>
      <c r="I1942" t="s">
        <v>60</v>
      </c>
      <c r="J1942" s="2" t="s">
        <v>6430</v>
      </c>
      <c r="K1942" t="s">
        <v>39</v>
      </c>
      <c r="L1942" t="s">
        <v>6431</v>
      </c>
      <c r="M1942" t="s">
        <v>89</v>
      </c>
      <c r="N1942" t="s">
        <v>26</v>
      </c>
      <c r="O1942" s="3">
        <v>45078.806388888886</v>
      </c>
      <c r="P1942" s="3">
        <v>45078.192499999997</v>
      </c>
      <c r="Q1942">
        <v>5</v>
      </c>
      <c r="R1942">
        <v>1941</v>
      </c>
      <c r="S1942" t="str">
        <f>PROPER(CustomerSupport[[#This Row],[Resolution]])</f>
        <v>Easy Both Kind Heavy Eat Rest.</v>
      </c>
      <c r="T1942" t="str">
        <f>TRIM(CustomerSupport[[#This Row],[Customer Name]])</f>
        <v>George Bowman</v>
      </c>
      <c r="U1942">
        <f>MONTH(CustomerSupport[[#This Row],[Date of Purchase]])</f>
        <v>2</v>
      </c>
      <c r="V1942" t="str">
        <f>TEXT('Working data'!G1942,"mmmm")</f>
        <v>February</v>
      </c>
      <c r="W1942">
        <f>YEAR(CustomerSupport[[#This Row],[Date of Purchase]])</f>
        <v>2020</v>
      </c>
      <c r="X1942">
        <f t="shared" si="30"/>
        <v>-14.733333333337214</v>
      </c>
    </row>
    <row r="1943" spans="1:24" ht="14.25" customHeight="1" x14ac:dyDescent="0.4">
      <c r="A1943">
        <v>1942</v>
      </c>
      <c r="B1943" t="s">
        <v>6432</v>
      </c>
      <c r="C1943" t="s">
        <v>6433</v>
      </c>
      <c r="D1943">
        <v>64</v>
      </c>
      <c r="E1943" t="s">
        <v>19</v>
      </c>
      <c r="F1943" t="s">
        <v>51</v>
      </c>
      <c r="G1943" s="1">
        <v>44421</v>
      </c>
      <c r="H1943" t="s">
        <v>67</v>
      </c>
      <c r="I1943" t="s">
        <v>150</v>
      </c>
      <c r="J1943" s="2" t="s">
        <v>6434</v>
      </c>
      <c r="K1943" t="s">
        <v>62</v>
      </c>
      <c r="M1943" t="s">
        <v>41</v>
      </c>
      <c r="N1943" t="s">
        <v>55</v>
      </c>
      <c r="R1943">
        <v>1942</v>
      </c>
      <c r="S1943" t="str">
        <f>PROPER(CustomerSupport[[#This Row],[Resolution]])</f>
        <v/>
      </c>
      <c r="T1943" t="str">
        <f>TRIM(CustomerSupport[[#This Row],[Customer Name]])</f>
        <v>Steven Wilkins</v>
      </c>
      <c r="U1943">
        <f>MONTH(CustomerSupport[[#This Row],[Date of Purchase]])</f>
        <v>8</v>
      </c>
      <c r="V1943" t="str">
        <f>TEXT('Working data'!G1943,"mmmm")</f>
        <v>August</v>
      </c>
      <c r="W1943">
        <f>YEAR(CustomerSupport[[#This Row],[Date of Purchase]])</f>
        <v>2021</v>
      </c>
      <c r="X1943" t="str">
        <f t="shared" si="30"/>
        <v/>
      </c>
    </row>
    <row r="1944" spans="1:24" ht="14.25" customHeight="1" x14ac:dyDescent="0.4">
      <c r="A1944">
        <v>1943</v>
      </c>
      <c r="B1944" t="s">
        <v>6435</v>
      </c>
      <c r="C1944" t="s">
        <v>6436</v>
      </c>
      <c r="D1944">
        <v>58</v>
      </c>
      <c r="E1944" t="s">
        <v>19</v>
      </c>
      <c r="F1944" t="s">
        <v>98</v>
      </c>
      <c r="G1944" s="1">
        <v>43959</v>
      </c>
      <c r="H1944" t="s">
        <v>59</v>
      </c>
      <c r="I1944" t="s">
        <v>60</v>
      </c>
      <c r="J1944" s="2" t="s">
        <v>6437</v>
      </c>
      <c r="K1944" t="s">
        <v>24</v>
      </c>
      <c r="M1944" t="s">
        <v>25</v>
      </c>
      <c r="N1944" t="s">
        <v>33</v>
      </c>
      <c r="O1944" s="3">
        <v>45078.117534722223</v>
      </c>
      <c r="R1944">
        <v>1943</v>
      </c>
      <c r="S1944" t="str">
        <f>PROPER(CustomerSupport[[#This Row],[Resolution]])</f>
        <v/>
      </c>
      <c r="T1944" t="str">
        <f>TRIM(CustomerSupport[[#This Row],[Customer Name]])</f>
        <v>Brent Andrews</v>
      </c>
      <c r="U1944">
        <f>MONTH(CustomerSupport[[#This Row],[Date of Purchase]])</f>
        <v>5</v>
      </c>
      <c r="V1944" t="str">
        <f>TEXT('Working data'!G1944,"mmmm")</f>
        <v>May</v>
      </c>
      <c r="W1944">
        <f>YEAR(CustomerSupport[[#This Row],[Date of Purchase]])</f>
        <v>2020</v>
      </c>
      <c r="X1944" t="str">
        <f t="shared" si="30"/>
        <v/>
      </c>
    </row>
    <row r="1945" spans="1:24" ht="14.25" customHeight="1" x14ac:dyDescent="0.4">
      <c r="A1945">
        <v>1944</v>
      </c>
      <c r="B1945" t="s">
        <v>6438</v>
      </c>
      <c r="C1945" t="s">
        <v>6439</v>
      </c>
      <c r="D1945">
        <v>69</v>
      </c>
      <c r="E1945" t="s">
        <v>58</v>
      </c>
      <c r="F1945" t="s">
        <v>149</v>
      </c>
      <c r="G1945" s="1">
        <v>43837</v>
      </c>
      <c r="H1945" t="s">
        <v>67</v>
      </c>
      <c r="I1945" t="s">
        <v>67</v>
      </c>
      <c r="J1945" s="2" t="s">
        <v>6440</v>
      </c>
      <c r="K1945" t="s">
        <v>24</v>
      </c>
      <c r="M1945" t="s">
        <v>25</v>
      </c>
      <c r="N1945" t="s">
        <v>83</v>
      </c>
      <c r="O1945" s="3">
        <v>45077.950185185182</v>
      </c>
      <c r="R1945">
        <v>1944</v>
      </c>
      <c r="S1945" t="str">
        <f>PROPER(CustomerSupport[[#This Row],[Resolution]])</f>
        <v/>
      </c>
      <c r="T1945" t="str">
        <f>TRIM(CustomerSupport[[#This Row],[Customer Name]])</f>
        <v>Kayla Holland</v>
      </c>
      <c r="U1945">
        <f>MONTH(CustomerSupport[[#This Row],[Date of Purchase]])</f>
        <v>1</v>
      </c>
      <c r="V1945" t="str">
        <f>TEXT('Working data'!G1945,"mmmm")</f>
        <v>January</v>
      </c>
      <c r="W1945">
        <f>YEAR(CustomerSupport[[#This Row],[Date of Purchase]])</f>
        <v>2020</v>
      </c>
      <c r="X1945" t="str">
        <f t="shared" si="30"/>
        <v/>
      </c>
    </row>
    <row r="1946" spans="1:24" ht="14.25" customHeight="1" x14ac:dyDescent="0.4">
      <c r="A1946">
        <v>1945</v>
      </c>
      <c r="B1946" t="s">
        <v>6441</v>
      </c>
      <c r="C1946" t="s">
        <v>6442</v>
      </c>
      <c r="D1946">
        <v>43</v>
      </c>
      <c r="E1946" t="s">
        <v>29</v>
      </c>
      <c r="F1946" t="s">
        <v>36</v>
      </c>
      <c r="G1946" s="1">
        <v>44179</v>
      </c>
      <c r="H1946" t="s">
        <v>67</v>
      </c>
      <c r="I1946" t="s">
        <v>46</v>
      </c>
      <c r="J1946" s="2" t="s">
        <v>6443</v>
      </c>
      <c r="K1946" t="s">
        <v>39</v>
      </c>
      <c r="L1946" t="s">
        <v>6444</v>
      </c>
      <c r="M1946" t="s">
        <v>89</v>
      </c>
      <c r="N1946" t="s">
        <v>26</v>
      </c>
      <c r="O1946" s="3">
        <v>45078.174513888887</v>
      </c>
      <c r="P1946" s="3">
        <v>45077.959930555553</v>
      </c>
      <c r="Q1946">
        <v>2</v>
      </c>
      <c r="R1946">
        <v>1945</v>
      </c>
      <c r="S1946" t="str">
        <f>PROPER(CustomerSupport[[#This Row],[Resolution]])</f>
        <v>Democratic She Form Seem Itself.</v>
      </c>
      <c r="T1946" t="str">
        <f>TRIM(CustomerSupport[[#This Row],[Customer Name]])</f>
        <v>Katie Lucas</v>
      </c>
      <c r="U1946">
        <f>MONTH(CustomerSupport[[#This Row],[Date of Purchase]])</f>
        <v>12</v>
      </c>
      <c r="V1946" t="str">
        <f>TEXT('Working data'!G1946,"mmmm")</f>
        <v>December</v>
      </c>
      <c r="W1946">
        <f>YEAR(CustomerSupport[[#This Row],[Date of Purchase]])</f>
        <v>2020</v>
      </c>
      <c r="X1946">
        <f t="shared" si="30"/>
        <v>-5.1500000000232831</v>
      </c>
    </row>
    <row r="1947" spans="1:24" ht="14.25" customHeight="1" x14ac:dyDescent="0.4">
      <c r="A1947">
        <v>1946</v>
      </c>
      <c r="B1947" t="s">
        <v>1029</v>
      </c>
      <c r="C1947" t="s">
        <v>6445</v>
      </c>
      <c r="D1947">
        <v>43</v>
      </c>
      <c r="E1947" t="s">
        <v>58</v>
      </c>
      <c r="F1947" t="s">
        <v>431</v>
      </c>
      <c r="G1947" s="1">
        <v>44088</v>
      </c>
      <c r="H1947" t="s">
        <v>21</v>
      </c>
      <c r="I1947" t="s">
        <v>72</v>
      </c>
      <c r="J1947" s="2" t="s">
        <v>6446</v>
      </c>
      <c r="K1947" t="s">
        <v>62</v>
      </c>
      <c r="M1947" t="s">
        <v>41</v>
      </c>
      <c r="N1947" t="s">
        <v>26</v>
      </c>
      <c r="R1947">
        <v>1946</v>
      </c>
      <c r="S1947" t="str">
        <f>PROPER(CustomerSupport[[#This Row],[Resolution]])</f>
        <v/>
      </c>
      <c r="T1947" t="str">
        <f>TRIM(CustomerSupport[[#This Row],[Customer Name]])</f>
        <v>Michael Hill</v>
      </c>
      <c r="U1947">
        <f>MONTH(CustomerSupport[[#This Row],[Date of Purchase]])</f>
        <v>9</v>
      </c>
      <c r="V1947" t="str">
        <f>TEXT('Working data'!G1947,"mmmm")</f>
        <v>September</v>
      </c>
      <c r="W1947">
        <f>YEAR(CustomerSupport[[#This Row],[Date of Purchase]])</f>
        <v>2020</v>
      </c>
      <c r="X1947" t="str">
        <f t="shared" si="30"/>
        <v/>
      </c>
    </row>
    <row r="1948" spans="1:24" ht="14.25" customHeight="1" x14ac:dyDescent="0.4">
      <c r="A1948">
        <v>1947</v>
      </c>
      <c r="B1948" t="s">
        <v>6447</v>
      </c>
      <c r="C1948" t="s">
        <v>6448</v>
      </c>
      <c r="D1948">
        <v>49</v>
      </c>
      <c r="E1948" t="s">
        <v>58</v>
      </c>
      <c r="F1948" t="s">
        <v>20</v>
      </c>
      <c r="G1948" s="1">
        <v>44101</v>
      </c>
      <c r="H1948" t="s">
        <v>45</v>
      </c>
      <c r="I1948" t="s">
        <v>72</v>
      </c>
      <c r="J1948" s="2" t="s">
        <v>6449</v>
      </c>
      <c r="K1948" t="s">
        <v>62</v>
      </c>
      <c r="M1948" t="s">
        <v>143</v>
      </c>
      <c r="N1948" t="s">
        <v>83</v>
      </c>
      <c r="R1948">
        <v>1947</v>
      </c>
      <c r="S1948" t="str">
        <f>PROPER(CustomerSupport[[#This Row],[Resolution]])</f>
        <v/>
      </c>
      <c r="T1948" t="str">
        <f>TRIM(CustomerSupport[[#This Row],[Customer Name]])</f>
        <v>Kevin Obrien</v>
      </c>
      <c r="U1948">
        <f>MONTH(CustomerSupport[[#This Row],[Date of Purchase]])</f>
        <v>9</v>
      </c>
      <c r="V1948" t="str">
        <f>TEXT('Working data'!G1948,"mmmm")</f>
        <v>September</v>
      </c>
      <c r="W1948">
        <f>YEAR(CustomerSupport[[#This Row],[Date of Purchase]])</f>
        <v>2020</v>
      </c>
      <c r="X1948" t="str">
        <f t="shared" si="30"/>
        <v/>
      </c>
    </row>
    <row r="1949" spans="1:24" ht="14.25" customHeight="1" x14ac:dyDescent="0.4">
      <c r="A1949">
        <v>1948</v>
      </c>
      <c r="B1949" t="s">
        <v>6450</v>
      </c>
      <c r="C1949" t="s">
        <v>6451</v>
      </c>
      <c r="D1949">
        <v>48</v>
      </c>
      <c r="E1949" t="s">
        <v>19</v>
      </c>
      <c r="F1949" t="s">
        <v>485</v>
      </c>
      <c r="G1949" s="1">
        <v>44265</v>
      </c>
      <c r="H1949" t="s">
        <v>45</v>
      </c>
      <c r="I1949" t="s">
        <v>150</v>
      </c>
      <c r="J1949" s="2" t="s">
        <v>6452</v>
      </c>
      <c r="K1949" t="s">
        <v>62</v>
      </c>
      <c r="M1949" t="s">
        <v>143</v>
      </c>
      <c r="N1949" t="s">
        <v>26</v>
      </c>
      <c r="R1949">
        <v>1948</v>
      </c>
      <c r="S1949" t="str">
        <f>PROPER(CustomerSupport[[#This Row],[Resolution]])</f>
        <v/>
      </c>
      <c r="T1949" t="str">
        <f>TRIM(CustomerSupport[[#This Row],[Customer Name]])</f>
        <v>Cassidy Herman</v>
      </c>
      <c r="U1949">
        <f>MONTH(CustomerSupport[[#This Row],[Date of Purchase]])</f>
        <v>3</v>
      </c>
      <c r="V1949" t="str">
        <f>TEXT('Working data'!G1949,"mmmm")</f>
        <v>March</v>
      </c>
      <c r="W1949">
        <f>YEAR(CustomerSupport[[#This Row],[Date of Purchase]])</f>
        <v>2021</v>
      </c>
      <c r="X1949" t="str">
        <f t="shared" si="30"/>
        <v/>
      </c>
    </row>
    <row r="1950" spans="1:24" ht="14.25" customHeight="1" x14ac:dyDescent="0.4">
      <c r="A1950">
        <v>1949</v>
      </c>
      <c r="B1950" t="s">
        <v>6453</v>
      </c>
      <c r="C1950" t="s">
        <v>6454</v>
      </c>
      <c r="D1950">
        <v>22</v>
      </c>
      <c r="E1950" t="s">
        <v>58</v>
      </c>
      <c r="F1950" t="s">
        <v>207</v>
      </c>
      <c r="G1950" s="1">
        <v>44291</v>
      </c>
      <c r="H1950" t="s">
        <v>45</v>
      </c>
      <c r="I1950" t="s">
        <v>60</v>
      </c>
      <c r="J1950" t="s">
        <v>6455</v>
      </c>
      <c r="K1950" t="s">
        <v>62</v>
      </c>
      <c r="M1950" t="s">
        <v>89</v>
      </c>
      <c r="N1950" t="s">
        <v>55</v>
      </c>
      <c r="R1950">
        <v>1949</v>
      </c>
      <c r="S1950" t="str">
        <f>PROPER(CustomerSupport[[#This Row],[Resolution]])</f>
        <v/>
      </c>
      <c r="T1950" t="str">
        <f>TRIM(CustomerSupport[[#This Row],[Customer Name]])</f>
        <v>Kurt Gutierrez</v>
      </c>
      <c r="U1950">
        <f>MONTH(CustomerSupport[[#This Row],[Date of Purchase]])</f>
        <v>4</v>
      </c>
      <c r="V1950" t="str">
        <f>TEXT('Working data'!G1950,"mmmm")</f>
        <v>April</v>
      </c>
      <c r="W1950">
        <f>YEAR(CustomerSupport[[#This Row],[Date of Purchase]])</f>
        <v>2021</v>
      </c>
      <c r="X1950" t="str">
        <f t="shared" si="30"/>
        <v/>
      </c>
    </row>
    <row r="1951" spans="1:24" ht="14.25" customHeight="1" x14ac:dyDescent="0.4">
      <c r="A1951">
        <v>1950</v>
      </c>
      <c r="B1951" t="s">
        <v>6456</v>
      </c>
      <c r="C1951" t="s">
        <v>6457</v>
      </c>
      <c r="D1951">
        <v>43</v>
      </c>
      <c r="E1951" t="s">
        <v>19</v>
      </c>
      <c r="F1951" t="s">
        <v>134</v>
      </c>
      <c r="G1951" s="1">
        <v>44462</v>
      </c>
      <c r="H1951" t="s">
        <v>59</v>
      </c>
      <c r="I1951" t="s">
        <v>93</v>
      </c>
      <c r="J1951" s="2" t="s">
        <v>6458</v>
      </c>
      <c r="K1951" t="s">
        <v>39</v>
      </c>
      <c r="L1951" t="s">
        <v>6459</v>
      </c>
      <c r="M1951" t="s">
        <v>89</v>
      </c>
      <c r="N1951" t="s">
        <v>33</v>
      </c>
      <c r="O1951" s="3">
        <v>45078.070439814815</v>
      </c>
      <c r="P1951" s="3">
        <v>45077.962800925925</v>
      </c>
      <c r="Q1951">
        <v>2</v>
      </c>
      <c r="R1951">
        <v>1950</v>
      </c>
      <c r="S1951" t="str">
        <f>PROPER(CustomerSupport[[#This Row],[Resolution]])</f>
        <v>Region Amount Able Stuff Well.</v>
      </c>
      <c r="T1951" t="str">
        <f>TRIM(CustomerSupport[[#This Row],[Customer Name]])</f>
        <v>Jennifer Weiss</v>
      </c>
      <c r="U1951">
        <f>MONTH(CustomerSupport[[#This Row],[Date of Purchase]])</f>
        <v>9</v>
      </c>
      <c r="V1951" t="str">
        <f>TEXT('Working data'!G1951,"mmmm")</f>
        <v>September</v>
      </c>
      <c r="W1951">
        <f>YEAR(CustomerSupport[[#This Row],[Date of Purchase]])</f>
        <v>2021</v>
      </c>
      <c r="X1951">
        <f t="shared" si="30"/>
        <v>-2.5833333333721384</v>
      </c>
    </row>
    <row r="1952" spans="1:24" ht="14.25" customHeight="1" x14ac:dyDescent="0.4">
      <c r="A1952">
        <v>1951</v>
      </c>
      <c r="B1952" t="s">
        <v>6460</v>
      </c>
      <c r="C1952" t="s">
        <v>6461</v>
      </c>
      <c r="D1952">
        <v>70</v>
      </c>
      <c r="E1952" t="s">
        <v>29</v>
      </c>
      <c r="F1952" t="s">
        <v>125</v>
      </c>
      <c r="G1952" s="1">
        <v>43995</v>
      </c>
      <c r="H1952" t="s">
        <v>59</v>
      </c>
      <c r="I1952" t="s">
        <v>93</v>
      </c>
      <c r="J1952" t="s">
        <v>6462</v>
      </c>
      <c r="K1952" t="s">
        <v>39</v>
      </c>
      <c r="L1952" t="s">
        <v>6463</v>
      </c>
      <c r="M1952" t="s">
        <v>89</v>
      </c>
      <c r="N1952" t="s">
        <v>55</v>
      </c>
      <c r="O1952" s="3">
        <v>45078.771828703706</v>
      </c>
      <c r="P1952" s="3">
        <v>45078.164884259262</v>
      </c>
      <c r="Q1952">
        <v>1</v>
      </c>
      <c r="R1952">
        <v>1951</v>
      </c>
      <c r="S1952" t="str">
        <f>PROPER(CustomerSupport[[#This Row],[Resolution]])</f>
        <v>Check Middle My Down A Before Anything Meeting.</v>
      </c>
      <c r="T1952" t="str">
        <f>TRIM(CustomerSupport[[#This Row],[Customer Name]])</f>
        <v>Mrs. Danielle Johnson</v>
      </c>
      <c r="U1952">
        <f>MONTH(CustomerSupport[[#This Row],[Date of Purchase]])</f>
        <v>6</v>
      </c>
      <c r="V1952" t="str">
        <f>TEXT('Working data'!G1952,"mmmm")</f>
        <v>June</v>
      </c>
      <c r="W1952">
        <f>YEAR(CustomerSupport[[#This Row],[Date of Purchase]])</f>
        <v>2020</v>
      </c>
      <c r="X1952">
        <f t="shared" si="30"/>
        <v>-14.566666666651145</v>
      </c>
    </row>
    <row r="1953" spans="1:24" ht="14.25" customHeight="1" x14ac:dyDescent="0.4">
      <c r="A1953">
        <v>1952</v>
      </c>
      <c r="B1953" t="s">
        <v>6464</v>
      </c>
      <c r="C1953" t="s">
        <v>6465</v>
      </c>
      <c r="D1953">
        <v>32</v>
      </c>
      <c r="E1953" t="s">
        <v>29</v>
      </c>
      <c r="F1953" t="s">
        <v>383</v>
      </c>
      <c r="G1953" s="1">
        <v>44357</v>
      </c>
      <c r="H1953" t="s">
        <v>66</v>
      </c>
      <c r="I1953" t="s">
        <v>59</v>
      </c>
      <c r="J1953" s="2" t="s">
        <v>6466</v>
      </c>
      <c r="K1953" t="s">
        <v>62</v>
      </c>
      <c r="M1953" t="s">
        <v>41</v>
      </c>
      <c r="N1953" t="s">
        <v>33</v>
      </c>
      <c r="R1953">
        <v>1952</v>
      </c>
      <c r="S1953" t="str">
        <f>PROPER(CustomerSupport[[#This Row],[Resolution]])</f>
        <v/>
      </c>
      <c r="T1953" t="str">
        <f>TRIM(CustomerSupport[[#This Row],[Customer Name]])</f>
        <v>Frank Russell</v>
      </c>
      <c r="U1953">
        <f>MONTH(CustomerSupport[[#This Row],[Date of Purchase]])</f>
        <v>6</v>
      </c>
      <c r="V1953" t="str">
        <f>TEXT('Working data'!G1953,"mmmm")</f>
        <v>June</v>
      </c>
      <c r="W1953">
        <f>YEAR(CustomerSupport[[#This Row],[Date of Purchase]])</f>
        <v>2021</v>
      </c>
      <c r="X1953" t="str">
        <f t="shared" si="30"/>
        <v/>
      </c>
    </row>
    <row r="1954" spans="1:24" ht="14.25" customHeight="1" x14ac:dyDescent="0.4">
      <c r="A1954">
        <v>1953</v>
      </c>
      <c r="B1954" t="s">
        <v>6467</v>
      </c>
      <c r="C1954" t="s">
        <v>6468</v>
      </c>
      <c r="D1954">
        <v>54</v>
      </c>
      <c r="E1954" t="s">
        <v>58</v>
      </c>
      <c r="F1954" t="s">
        <v>456</v>
      </c>
      <c r="G1954" s="1">
        <v>44293</v>
      </c>
      <c r="H1954" t="s">
        <v>67</v>
      </c>
      <c r="I1954" t="s">
        <v>59</v>
      </c>
      <c r="J1954" s="2" t="s">
        <v>6469</v>
      </c>
      <c r="K1954" t="s">
        <v>24</v>
      </c>
      <c r="M1954" t="s">
        <v>89</v>
      </c>
      <c r="N1954" t="s">
        <v>33</v>
      </c>
      <c r="O1954" s="3">
        <v>45078.73505787037</v>
      </c>
      <c r="R1954">
        <v>1953</v>
      </c>
      <c r="S1954" t="str">
        <f>PROPER(CustomerSupport[[#This Row],[Resolution]])</f>
        <v/>
      </c>
      <c r="T1954" t="str">
        <f>TRIM(CustomerSupport[[#This Row],[Customer Name]])</f>
        <v>Michele Ferrell</v>
      </c>
      <c r="U1954">
        <f>MONTH(CustomerSupport[[#This Row],[Date of Purchase]])</f>
        <v>4</v>
      </c>
      <c r="V1954" t="str">
        <f>TEXT('Working data'!G1954,"mmmm")</f>
        <v>April</v>
      </c>
      <c r="W1954">
        <f>YEAR(CustomerSupport[[#This Row],[Date of Purchase]])</f>
        <v>2021</v>
      </c>
      <c r="X1954" t="str">
        <f t="shared" si="30"/>
        <v/>
      </c>
    </row>
    <row r="1955" spans="1:24" ht="14.25" customHeight="1" x14ac:dyDescent="0.4">
      <c r="A1955">
        <v>1954</v>
      </c>
      <c r="B1955" t="s">
        <v>6470</v>
      </c>
      <c r="C1955" t="s">
        <v>6471</v>
      </c>
      <c r="D1955">
        <v>40</v>
      </c>
      <c r="E1955" t="s">
        <v>29</v>
      </c>
      <c r="F1955" t="s">
        <v>51</v>
      </c>
      <c r="G1955" s="1">
        <v>44319</v>
      </c>
      <c r="H1955" t="s">
        <v>66</v>
      </c>
      <c r="I1955" t="s">
        <v>59</v>
      </c>
      <c r="J1955" s="2" t="s">
        <v>6472</v>
      </c>
      <c r="K1955" t="s">
        <v>62</v>
      </c>
      <c r="M1955" t="s">
        <v>41</v>
      </c>
      <c r="N1955" t="s">
        <v>55</v>
      </c>
      <c r="R1955">
        <v>1954</v>
      </c>
      <c r="S1955" t="str">
        <f>PROPER(CustomerSupport[[#This Row],[Resolution]])</f>
        <v/>
      </c>
      <c r="T1955" t="str">
        <f>TRIM(CustomerSupport[[#This Row],[Customer Name]])</f>
        <v>Daniel Graham</v>
      </c>
      <c r="U1955">
        <f>MONTH(CustomerSupport[[#This Row],[Date of Purchase]])</f>
        <v>5</v>
      </c>
      <c r="V1955" t="str">
        <f>TEXT('Working data'!G1955,"mmmm")</f>
        <v>May</v>
      </c>
      <c r="W1955">
        <f>YEAR(CustomerSupport[[#This Row],[Date of Purchase]])</f>
        <v>2021</v>
      </c>
      <c r="X1955" t="str">
        <f t="shared" si="30"/>
        <v/>
      </c>
    </row>
    <row r="1956" spans="1:24" ht="14.25" customHeight="1" x14ac:dyDescent="0.4">
      <c r="A1956">
        <v>1955</v>
      </c>
      <c r="B1956" t="s">
        <v>6473</v>
      </c>
      <c r="C1956" t="s">
        <v>6474</v>
      </c>
      <c r="D1956">
        <v>61</v>
      </c>
      <c r="E1956" t="s">
        <v>19</v>
      </c>
      <c r="F1956" t="s">
        <v>149</v>
      </c>
      <c r="G1956" s="1">
        <v>43912</v>
      </c>
      <c r="H1956" t="s">
        <v>45</v>
      </c>
      <c r="I1956" t="s">
        <v>113</v>
      </c>
      <c r="J1956" s="2" t="s">
        <v>6475</v>
      </c>
      <c r="K1956" t="s">
        <v>39</v>
      </c>
      <c r="L1956" t="s">
        <v>6476</v>
      </c>
      <c r="M1956" t="s">
        <v>143</v>
      </c>
      <c r="N1956" t="s">
        <v>83</v>
      </c>
      <c r="O1956" s="3">
        <v>45077.95107638889</v>
      </c>
      <c r="P1956" s="3">
        <v>45078.647604166668</v>
      </c>
      <c r="Q1956">
        <v>5</v>
      </c>
      <c r="R1956">
        <v>1955</v>
      </c>
      <c r="S1956" t="str">
        <f>PROPER(CustomerSupport[[#This Row],[Resolution]])</f>
        <v>Note Choose Fear Season Spend Garden Organization Mouth.</v>
      </c>
      <c r="T1956" t="str">
        <f>TRIM(CustomerSupport[[#This Row],[Customer Name]])</f>
        <v>Mr. Anthony Booth</v>
      </c>
      <c r="U1956">
        <f>MONTH(CustomerSupport[[#This Row],[Date of Purchase]])</f>
        <v>3</v>
      </c>
      <c r="V1956" t="str">
        <f>TEXT('Working data'!G1956,"mmmm")</f>
        <v>March</v>
      </c>
      <c r="W1956">
        <f>YEAR(CustomerSupport[[#This Row],[Date of Purchase]])</f>
        <v>2020</v>
      </c>
      <c r="X1956">
        <f t="shared" si="30"/>
        <v>16.716666666674428</v>
      </c>
    </row>
    <row r="1957" spans="1:24" ht="14.25" customHeight="1" x14ac:dyDescent="0.4">
      <c r="A1957">
        <v>1956</v>
      </c>
      <c r="B1957" t="s">
        <v>6477</v>
      </c>
      <c r="C1957" t="s">
        <v>6478</v>
      </c>
      <c r="D1957">
        <v>37</v>
      </c>
      <c r="E1957" t="s">
        <v>58</v>
      </c>
      <c r="F1957" t="s">
        <v>219</v>
      </c>
      <c r="G1957" s="1">
        <v>44067</v>
      </c>
      <c r="H1957" t="s">
        <v>67</v>
      </c>
      <c r="I1957" t="s">
        <v>99</v>
      </c>
      <c r="J1957" t="s">
        <v>6479</v>
      </c>
      <c r="K1957" t="s">
        <v>24</v>
      </c>
      <c r="M1957" t="s">
        <v>89</v>
      </c>
      <c r="N1957" t="s">
        <v>33</v>
      </c>
      <c r="O1957" s="3">
        <v>45078.626087962963</v>
      </c>
      <c r="R1957">
        <v>1956</v>
      </c>
      <c r="S1957" t="str">
        <f>PROPER(CustomerSupport[[#This Row],[Resolution]])</f>
        <v/>
      </c>
      <c r="T1957" t="str">
        <f>TRIM(CustomerSupport[[#This Row],[Customer Name]])</f>
        <v>Michael Cruz</v>
      </c>
      <c r="U1957">
        <f>MONTH(CustomerSupport[[#This Row],[Date of Purchase]])</f>
        <v>8</v>
      </c>
      <c r="V1957" t="str">
        <f>TEXT('Working data'!G1957,"mmmm")</f>
        <v>August</v>
      </c>
      <c r="W1957">
        <f>YEAR(CustomerSupport[[#This Row],[Date of Purchase]])</f>
        <v>2020</v>
      </c>
      <c r="X1957" t="str">
        <f t="shared" si="30"/>
        <v/>
      </c>
    </row>
    <row r="1958" spans="1:24" ht="14.25" customHeight="1" x14ac:dyDescent="0.4">
      <c r="A1958">
        <v>1957</v>
      </c>
      <c r="B1958" t="s">
        <v>6480</v>
      </c>
      <c r="C1958" t="s">
        <v>6481</v>
      </c>
      <c r="D1958">
        <v>24</v>
      </c>
      <c r="E1958" t="s">
        <v>29</v>
      </c>
      <c r="F1958" t="s">
        <v>317</v>
      </c>
      <c r="G1958" s="1">
        <v>44048</v>
      </c>
      <c r="H1958" t="s">
        <v>21</v>
      </c>
      <c r="I1958" t="s">
        <v>93</v>
      </c>
      <c r="J1958" t="s">
        <v>6482</v>
      </c>
      <c r="K1958" t="s">
        <v>39</v>
      </c>
      <c r="L1958" t="s">
        <v>6483</v>
      </c>
      <c r="M1958" t="s">
        <v>143</v>
      </c>
      <c r="N1958" t="s">
        <v>83</v>
      </c>
      <c r="O1958" s="3">
        <v>45078.233055555553</v>
      </c>
      <c r="P1958" s="3">
        <v>45078.364999999998</v>
      </c>
      <c r="Q1958">
        <v>1</v>
      </c>
      <c r="R1958">
        <v>1957</v>
      </c>
      <c r="S1958" t="str">
        <f>PROPER(CustomerSupport[[#This Row],[Resolution]])</f>
        <v>Option Alone Write Option Analysis Newspaper.</v>
      </c>
      <c r="T1958" t="str">
        <f>TRIM(CustomerSupport[[#This Row],[Customer Name]])</f>
        <v>Robert Johnson</v>
      </c>
      <c r="U1958">
        <f>MONTH(CustomerSupport[[#This Row],[Date of Purchase]])</f>
        <v>8</v>
      </c>
      <c r="V1958" t="str">
        <f>TEXT('Working data'!G1958,"mmmm")</f>
        <v>August</v>
      </c>
      <c r="W1958">
        <f>YEAR(CustomerSupport[[#This Row],[Date of Purchase]])</f>
        <v>2020</v>
      </c>
      <c r="X1958">
        <f t="shared" si="30"/>
        <v>3.1666666666860692</v>
      </c>
    </row>
    <row r="1959" spans="1:24" ht="14.25" customHeight="1" x14ac:dyDescent="0.4">
      <c r="A1959">
        <v>1958</v>
      </c>
      <c r="B1959" t="s">
        <v>6484</v>
      </c>
      <c r="C1959" t="s">
        <v>6485</v>
      </c>
      <c r="D1959">
        <v>60</v>
      </c>
      <c r="E1959" t="s">
        <v>58</v>
      </c>
      <c r="F1959" t="s">
        <v>456</v>
      </c>
      <c r="G1959" s="1">
        <v>43915</v>
      </c>
      <c r="H1959" t="s">
        <v>67</v>
      </c>
      <c r="I1959" t="s">
        <v>99</v>
      </c>
      <c r="J1959" s="2" t="s">
        <v>6486</v>
      </c>
      <c r="K1959" t="s">
        <v>39</v>
      </c>
      <c r="L1959" t="s">
        <v>6487</v>
      </c>
      <c r="M1959" t="s">
        <v>143</v>
      </c>
      <c r="N1959" t="s">
        <v>55</v>
      </c>
      <c r="O1959" s="3">
        <v>45078.262928240743</v>
      </c>
      <c r="P1959" s="3">
        <v>45078.301122685189</v>
      </c>
      <c r="Q1959">
        <v>3</v>
      </c>
      <c r="R1959">
        <v>1958</v>
      </c>
      <c r="S1959" t="str">
        <f>PROPER(CustomerSupport[[#This Row],[Resolution]])</f>
        <v>Want First Whether Hour Student Heavy Base.</v>
      </c>
      <c r="T1959" t="str">
        <f>TRIM(CustomerSupport[[#This Row],[Customer Name]])</f>
        <v>Krista Martin</v>
      </c>
      <c r="U1959">
        <f>MONTH(CustomerSupport[[#This Row],[Date of Purchase]])</f>
        <v>3</v>
      </c>
      <c r="V1959" t="str">
        <f>TEXT('Working data'!G1959,"mmmm")</f>
        <v>March</v>
      </c>
      <c r="W1959">
        <f>YEAR(CustomerSupport[[#This Row],[Date of Purchase]])</f>
        <v>2020</v>
      </c>
      <c r="X1959">
        <f t="shared" si="30"/>
        <v>0.91666666668606922</v>
      </c>
    </row>
    <row r="1960" spans="1:24" ht="14.25" customHeight="1" x14ac:dyDescent="0.4">
      <c r="A1960">
        <v>1959</v>
      </c>
      <c r="B1960" t="s">
        <v>6488</v>
      </c>
      <c r="C1960" t="s">
        <v>6489</v>
      </c>
      <c r="D1960">
        <v>45</v>
      </c>
      <c r="E1960" t="s">
        <v>19</v>
      </c>
      <c r="F1960" t="s">
        <v>30</v>
      </c>
      <c r="G1960" s="1">
        <v>43999</v>
      </c>
      <c r="H1960" t="s">
        <v>59</v>
      </c>
      <c r="I1960" t="s">
        <v>37</v>
      </c>
      <c r="J1960" t="s">
        <v>6490</v>
      </c>
      <c r="K1960" t="s">
        <v>62</v>
      </c>
      <c r="M1960" t="s">
        <v>25</v>
      </c>
      <c r="N1960" t="s">
        <v>83</v>
      </c>
      <c r="R1960">
        <v>1959</v>
      </c>
      <c r="S1960" t="str">
        <f>PROPER(CustomerSupport[[#This Row],[Resolution]])</f>
        <v/>
      </c>
      <c r="T1960" t="str">
        <f>TRIM(CustomerSupport[[#This Row],[Customer Name]])</f>
        <v>Michelle Davidson</v>
      </c>
      <c r="U1960">
        <f>MONTH(CustomerSupport[[#This Row],[Date of Purchase]])</f>
        <v>6</v>
      </c>
      <c r="V1960" t="str">
        <f>TEXT('Working data'!G1960,"mmmm")</f>
        <v>June</v>
      </c>
      <c r="W1960">
        <f>YEAR(CustomerSupport[[#This Row],[Date of Purchase]])</f>
        <v>2020</v>
      </c>
      <c r="X1960" t="str">
        <f t="shared" si="30"/>
        <v/>
      </c>
    </row>
    <row r="1961" spans="1:24" ht="14.25" customHeight="1" x14ac:dyDescent="0.4">
      <c r="A1961">
        <v>1960</v>
      </c>
      <c r="B1961" t="s">
        <v>6491</v>
      </c>
      <c r="C1961" t="s">
        <v>6492</v>
      </c>
      <c r="D1961">
        <v>38</v>
      </c>
      <c r="E1961" t="s">
        <v>58</v>
      </c>
      <c r="F1961" t="s">
        <v>103</v>
      </c>
      <c r="G1961" s="1">
        <v>43898</v>
      </c>
      <c r="H1961" t="s">
        <v>67</v>
      </c>
      <c r="I1961" t="s">
        <v>150</v>
      </c>
      <c r="J1961" t="s">
        <v>6493</v>
      </c>
      <c r="K1961" t="s">
        <v>62</v>
      </c>
      <c r="M1961" t="s">
        <v>89</v>
      </c>
      <c r="N1961" t="s">
        <v>83</v>
      </c>
      <c r="R1961">
        <v>1960</v>
      </c>
      <c r="S1961" t="str">
        <f>PROPER(CustomerSupport[[#This Row],[Resolution]])</f>
        <v/>
      </c>
      <c r="T1961" t="str">
        <f>TRIM(CustomerSupport[[#This Row],[Customer Name]])</f>
        <v>Lauren Weaver</v>
      </c>
      <c r="U1961">
        <f>MONTH(CustomerSupport[[#This Row],[Date of Purchase]])</f>
        <v>3</v>
      </c>
      <c r="V1961" t="str">
        <f>TEXT('Working data'!G1961,"mmmm")</f>
        <v>March</v>
      </c>
      <c r="W1961">
        <f>YEAR(CustomerSupport[[#This Row],[Date of Purchase]])</f>
        <v>2020</v>
      </c>
      <c r="X1961" t="str">
        <f t="shared" si="30"/>
        <v/>
      </c>
    </row>
    <row r="1962" spans="1:24" ht="14.25" customHeight="1" x14ac:dyDescent="0.4">
      <c r="A1962">
        <v>1961</v>
      </c>
      <c r="B1962" t="s">
        <v>6494</v>
      </c>
      <c r="C1962" t="s">
        <v>6495</v>
      </c>
      <c r="D1962">
        <v>52</v>
      </c>
      <c r="E1962" t="s">
        <v>29</v>
      </c>
      <c r="F1962" t="s">
        <v>219</v>
      </c>
      <c r="G1962" s="1">
        <v>44054</v>
      </c>
      <c r="H1962" t="s">
        <v>66</v>
      </c>
      <c r="I1962" t="s">
        <v>37</v>
      </c>
      <c r="J1962" s="2" t="s">
        <v>6496</v>
      </c>
      <c r="K1962" t="s">
        <v>24</v>
      </c>
      <c r="M1962" t="s">
        <v>143</v>
      </c>
      <c r="N1962" t="s">
        <v>33</v>
      </c>
      <c r="O1962" s="3">
        <v>45078.062280092592</v>
      </c>
      <c r="R1962">
        <v>1961</v>
      </c>
      <c r="S1962" t="str">
        <f>PROPER(CustomerSupport[[#This Row],[Resolution]])</f>
        <v/>
      </c>
      <c r="T1962" t="str">
        <f>TRIM(CustomerSupport[[#This Row],[Customer Name]])</f>
        <v>Charles Anthony</v>
      </c>
      <c r="U1962">
        <f>MONTH(CustomerSupport[[#This Row],[Date of Purchase]])</f>
        <v>8</v>
      </c>
      <c r="V1962" t="str">
        <f>TEXT('Working data'!G1962,"mmmm")</f>
        <v>August</v>
      </c>
      <c r="W1962">
        <f>YEAR(CustomerSupport[[#This Row],[Date of Purchase]])</f>
        <v>2020</v>
      </c>
      <c r="X1962" t="str">
        <f t="shared" si="30"/>
        <v/>
      </c>
    </row>
    <row r="1963" spans="1:24" ht="14.25" customHeight="1" x14ac:dyDescent="0.4">
      <c r="A1963">
        <v>1962</v>
      </c>
      <c r="B1963" t="s">
        <v>6497</v>
      </c>
      <c r="C1963" t="s">
        <v>5833</v>
      </c>
      <c r="D1963">
        <v>31</v>
      </c>
      <c r="E1963" t="s">
        <v>29</v>
      </c>
      <c r="F1963" t="s">
        <v>421</v>
      </c>
      <c r="G1963" s="1">
        <v>44012</v>
      </c>
      <c r="H1963" t="s">
        <v>45</v>
      </c>
      <c r="I1963" t="s">
        <v>22</v>
      </c>
      <c r="J1963" s="2" t="s">
        <v>6498</v>
      </c>
      <c r="K1963" t="s">
        <v>39</v>
      </c>
      <c r="L1963" t="s">
        <v>6499</v>
      </c>
      <c r="M1963" t="s">
        <v>143</v>
      </c>
      <c r="N1963" t="s">
        <v>33</v>
      </c>
      <c r="O1963" s="3">
        <v>45078.22896990741</v>
      </c>
      <c r="P1963" s="3">
        <v>45078.577581018515</v>
      </c>
      <c r="Q1963">
        <v>1</v>
      </c>
      <c r="R1963">
        <v>1962</v>
      </c>
      <c r="S1963" t="str">
        <f>PROPER(CustomerSupport[[#This Row],[Resolution]])</f>
        <v>Base Box How Including.</v>
      </c>
      <c r="T1963" t="str">
        <f>TRIM(CustomerSupport[[#This Row],[Customer Name]])</f>
        <v>Michael King</v>
      </c>
      <c r="U1963">
        <f>MONTH(CustomerSupport[[#This Row],[Date of Purchase]])</f>
        <v>6</v>
      </c>
      <c r="V1963" t="str">
        <f>TEXT('Working data'!G1963,"mmmm")</f>
        <v>June</v>
      </c>
      <c r="W1963">
        <f>YEAR(CustomerSupport[[#This Row],[Date of Purchase]])</f>
        <v>2020</v>
      </c>
      <c r="X1963">
        <f t="shared" si="30"/>
        <v>8.3666666665230878</v>
      </c>
    </row>
    <row r="1964" spans="1:24" ht="14.25" customHeight="1" x14ac:dyDescent="0.4">
      <c r="A1964">
        <v>1963</v>
      </c>
      <c r="B1964" t="s">
        <v>6500</v>
      </c>
      <c r="C1964" t="s">
        <v>6501</v>
      </c>
      <c r="D1964">
        <v>67</v>
      </c>
      <c r="E1964" t="s">
        <v>29</v>
      </c>
      <c r="F1964" t="s">
        <v>125</v>
      </c>
      <c r="G1964" s="1">
        <v>44215</v>
      </c>
      <c r="H1964" t="s">
        <v>21</v>
      </c>
      <c r="I1964" t="s">
        <v>150</v>
      </c>
      <c r="J1964" s="2" t="s">
        <v>6502</v>
      </c>
      <c r="K1964" t="s">
        <v>62</v>
      </c>
      <c r="M1964" t="s">
        <v>41</v>
      </c>
      <c r="N1964" t="s">
        <v>26</v>
      </c>
      <c r="R1964">
        <v>1963</v>
      </c>
      <c r="S1964" t="str">
        <f>PROPER(CustomerSupport[[#This Row],[Resolution]])</f>
        <v/>
      </c>
      <c r="T1964" t="str">
        <f>TRIM(CustomerSupport[[#This Row],[Customer Name]])</f>
        <v>Kristen Smith</v>
      </c>
      <c r="U1964">
        <f>MONTH(CustomerSupport[[#This Row],[Date of Purchase]])</f>
        <v>1</v>
      </c>
      <c r="V1964" t="str">
        <f>TEXT('Working data'!G1964,"mmmm")</f>
        <v>January</v>
      </c>
      <c r="W1964">
        <f>YEAR(CustomerSupport[[#This Row],[Date of Purchase]])</f>
        <v>2021</v>
      </c>
      <c r="X1964" t="str">
        <f t="shared" si="30"/>
        <v/>
      </c>
    </row>
    <row r="1965" spans="1:24" ht="14.25" customHeight="1" x14ac:dyDescent="0.4">
      <c r="A1965">
        <v>1964</v>
      </c>
      <c r="B1965" t="s">
        <v>6503</v>
      </c>
      <c r="C1965" t="s">
        <v>6504</v>
      </c>
      <c r="D1965">
        <v>35</v>
      </c>
      <c r="E1965" t="s">
        <v>29</v>
      </c>
      <c r="F1965" t="s">
        <v>211</v>
      </c>
      <c r="G1965" s="1">
        <v>44113</v>
      </c>
      <c r="H1965" t="s">
        <v>66</v>
      </c>
      <c r="I1965" t="s">
        <v>31</v>
      </c>
      <c r="J1965" s="2" t="s">
        <v>6505</v>
      </c>
      <c r="K1965" t="s">
        <v>24</v>
      </c>
      <c r="M1965" t="s">
        <v>143</v>
      </c>
      <c r="N1965" t="s">
        <v>33</v>
      </c>
      <c r="O1965" s="3">
        <v>45078.360960648148</v>
      </c>
      <c r="R1965">
        <v>1964</v>
      </c>
      <c r="S1965" t="str">
        <f>PROPER(CustomerSupport[[#This Row],[Resolution]])</f>
        <v/>
      </c>
      <c r="T1965" t="str">
        <f>TRIM(CustomerSupport[[#This Row],[Customer Name]])</f>
        <v>Matthew Roberts</v>
      </c>
      <c r="U1965">
        <f>MONTH(CustomerSupport[[#This Row],[Date of Purchase]])</f>
        <v>10</v>
      </c>
      <c r="V1965" t="str">
        <f>TEXT('Working data'!G1965,"mmmm")</f>
        <v>October</v>
      </c>
      <c r="W1965">
        <f>YEAR(CustomerSupport[[#This Row],[Date of Purchase]])</f>
        <v>2020</v>
      </c>
      <c r="X1965" t="str">
        <f t="shared" si="30"/>
        <v/>
      </c>
    </row>
    <row r="1966" spans="1:24" ht="14.25" customHeight="1" x14ac:dyDescent="0.4">
      <c r="A1966">
        <v>1965</v>
      </c>
      <c r="B1966" t="s">
        <v>6506</v>
      </c>
      <c r="C1966" t="s">
        <v>6507</v>
      </c>
      <c r="D1966">
        <v>42</v>
      </c>
      <c r="E1966" t="s">
        <v>29</v>
      </c>
      <c r="F1966" t="s">
        <v>173</v>
      </c>
      <c r="G1966" s="1">
        <v>44258</v>
      </c>
      <c r="H1966" t="s">
        <v>67</v>
      </c>
      <c r="I1966" t="s">
        <v>59</v>
      </c>
      <c r="J1966" s="2" t="s">
        <v>6508</v>
      </c>
      <c r="K1966" t="s">
        <v>24</v>
      </c>
      <c r="M1966" t="s">
        <v>143</v>
      </c>
      <c r="N1966" t="s">
        <v>83</v>
      </c>
      <c r="O1966" s="3">
        <v>45078.866539351853</v>
      </c>
      <c r="R1966">
        <v>1965</v>
      </c>
      <c r="S1966" t="str">
        <f>PROPER(CustomerSupport[[#This Row],[Resolution]])</f>
        <v/>
      </c>
      <c r="T1966" t="str">
        <f>TRIM(CustomerSupport[[#This Row],[Customer Name]])</f>
        <v>John Martin</v>
      </c>
      <c r="U1966">
        <f>MONTH(CustomerSupport[[#This Row],[Date of Purchase]])</f>
        <v>3</v>
      </c>
      <c r="V1966" t="str">
        <f>TEXT('Working data'!G1966,"mmmm")</f>
        <v>March</v>
      </c>
      <c r="W1966">
        <f>YEAR(CustomerSupport[[#This Row],[Date of Purchase]])</f>
        <v>2021</v>
      </c>
      <c r="X1966" t="str">
        <f t="shared" si="30"/>
        <v/>
      </c>
    </row>
    <row r="1967" spans="1:24" ht="14.25" customHeight="1" x14ac:dyDescent="0.4">
      <c r="A1967">
        <v>1966</v>
      </c>
      <c r="B1967" t="s">
        <v>6509</v>
      </c>
      <c r="C1967" t="s">
        <v>6510</v>
      </c>
      <c r="D1967">
        <v>30</v>
      </c>
      <c r="E1967" t="s">
        <v>29</v>
      </c>
      <c r="F1967" t="s">
        <v>397</v>
      </c>
      <c r="G1967" s="1">
        <v>44312</v>
      </c>
      <c r="H1967" t="s">
        <v>45</v>
      </c>
      <c r="I1967" t="s">
        <v>46</v>
      </c>
      <c r="J1967" s="2" t="s">
        <v>6511</v>
      </c>
      <c r="K1967" t="s">
        <v>39</v>
      </c>
      <c r="L1967" t="s">
        <v>6512</v>
      </c>
      <c r="M1967" t="s">
        <v>143</v>
      </c>
      <c r="N1967" t="s">
        <v>33</v>
      </c>
      <c r="O1967" s="3">
        <v>45078.091562499998</v>
      </c>
      <c r="P1967" s="3">
        <v>45078.042951388888</v>
      </c>
      <c r="Q1967">
        <v>4</v>
      </c>
      <c r="R1967">
        <v>1966</v>
      </c>
      <c r="S1967" t="str">
        <f>PROPER(CustomerSupport[[#This Row],[Resolution]])</f>
        <v>Kitchen Wife Finally Common Growth Peace Light.</v>
      </c>
      <c r="T1967" t="str">
        <f>TRIM(CustomerSupport[[#This Row],[Customer Name]])</f>
        <v>Debra Smith</v>
      </c>
      <c r="U1967">
        <f>MONTH(CustomerSupport[[#This Row],[Date of Purchase]])</f>
        <v>4</v>
      </c>
      <c r="V1967" t="str">
        <f>TEXT('Working data'!G1967,"mmmm")</f>
        <v>April</v>
      </c>
      <c r="W1967">
        <f>YEAR(CustomerSupport[[#This Row],[Date of Purchase]])</f>
        <v>2021</v>
      </c>
      <c r="X1967">
        <f t="shared" si="30"/>
        <v>-1.1666666666278616</v>
      </c>
    </row>
    <row r="1968" spans="1:24" ht="14.25" customHeight="1" x14ac:dyDescent="0.4">
      <c r="A1968">
        <v>1967</v>
      </c>
      <c r="B1968" t="s">
        <v>6513</v>
      </c>
      <c r="C1968" t="s">
        <v>6514</v>
      </c>
      <c r="D1968">
        <v>23</v>
      </c>
      <c r="E1968" t="s">
        <v>29</v>
      </c>
      <c r="F1968" t="s">
        <v>485</v>
      </c>
      <c r="G1968" s="1">
        <v>43884</v>
      </c>
      <c r="H1968" t="s">
        <v>66</v>
      </c>
      <c r="I1968" t="s">
        <v>59</v>
      </c>
      <c r="J1968" s="2" t="s">
        <v>6515</v>
      </c>
      <c r="K1968" t="s">
        <v>62</v>
      </c>
      <c r="M1968" t="s">
        <v>89</v>
      </c>
      <c r="N1968" t="s">
        <v>33</v>
      </c>
      <c r="R1968">
        <v>1967</v>
      </c>
      <c r="S1968" t="str">
        <f>PROPER(CustomerSupport[[#This Row],[Resolution]])</f>
        <v/>
      </c>
      <c r="T1968" t="str">
        <f>TRIM(CustomerSupport[[#This Row],[Customer Name]])</f>
        <v>Eric Mora</v>
      </c>
      <c r="U1968">
        <f>MONTH(CustomerSupport[[#This Row],[Date of Purchase]])</f>
        <v>2</v>
      </c>
      <c r="V1968" t="str">
        <f>TEXT('Working data'!G1968,"mmmm")</f>
        <v>February</v>
      </c>
      <c r="W1968">
        <f>YEAR(CustomerSupport[[#This Row],[Date of Purchase]])</f>
        <v>2020</v>
      </c>
      <c r="X1968" t="str">
        <f t="shared" si="30"/>
        <v/>
      </c>
    </row>
    <row r="1969" spans="1:24" ht="14.25" customHeight="1" x14ac:dyDescent="0.4">
      <c r="A1969">
        <v>1968</v>
      </c>
      <c r="B1969" t="s">
        <v>6516</v>
      </c>
      <c r="C1969" t="s">
        <v>6517</v>
      </c>
      <c r="D1969">
        <v>19</v>
      </c>
      <c r="E1969" t="s">
        <v>58</v>
      </c>
      <c r="F1969" t="s">
        <v>207</v>
      </c>
      <c r="G1969" s="1">
        <v>44490</v>
      </c>
      <c r="H1969" t="s">
        <v>45</v>
      </c>
      <c r="I1969" t="s">
        <v>67</v>
      </c>
      <c r="J1969" t="s">
        <v>6518</v>
      </c>
      <c r="K1969" t="s">
        <v>39</v>
      </c>
      <c r="L1969" t="s">
        <v>6519</v>
      </c>
      <c r="M1969" t="s">
        <v>25</v>
      </c>
      <c r="N1969" t="s">
        <v>33</v>
      </c>
      <c r="O1969" s="3">
        <v>45078.679791666669</v>
      </c>
      <c r="P1969" s="3">
        <v>45078.546458333331</v>
      </c>
      <c r="Q1969">
        <v>2</v>
      </c>
      <c r="R1969">
        <v>1968</v>
      </c>
      <c r="S1969" t="str">
        <f>PROPER(CustomerSupport[[#This Row],[Resolution]])</f>
        <v>Friend It But Particular Edge Away.</v>
      </c>
      <c r="T1969" t="str">
        <f>TRIM(CustomerSupport[[#This Row],[Customer Name]])</f>
        <v>Aaron Pope</v>
      </c>
      <c r="U1969">
        <f>MONTH(CustomerSupport[[#This Row],[Date of Purchase]])</f>
        <v>10</v>
      </c>
      <c r="V1969" t="str">
        <f>TEXT('Working data'!G1969,"mmmm")</f>
        <v>October</v>
      </c>
      <c r="W1969">
        <f>YEAR(CustomerSupport[[#This Row],[Date of Purchase]])</f>
        <v>2021</v>
      </c>
      <c r="X1969">
        <f t="shared" si="30"/>
        <v>-3.2000000001280569</v>
      </c>
    </row>
    <row r="1970" spans="1:24" ht="14.25" customHeight="1" x14ac:dyDescent="0.4">
      <c r="A1970">
        <v>1969</v>
      </c>
      <c r="B1970" t="s">
        <v>834</v>
      </c>
      <c r="C1970" t="s">
        <v>6520</v>
      </c>
      <c r="D1970">
        <v>27</v>
      </c>
      <c r="E1970" t="s">
        <v>19</v>
      </c>
      <c r="F1970" t="s">
        <v>117</v>
      </c>
      <c r="G1970" s="1">
        <v>44134</v>
      </c>
      <c r="H1970" t="s">
        <v>59</v>
      </c>
      <c r="I1970" t="s">
        <v>77</v>
      </c>
      <c r="J1970" s="2" t="s">
        <v>6521</v>
      </c>
      <c r="K1970" t="s">
        <v>24</v>
      </c>
      <c r="M1970" t="s">
        <v>89</v>
      </c>
      <c r="N1970" t="s">
        <v>83</v>
      </c>
      <c r="O1970" s="3">
        <v>45077.972870370373</v>
      </c>
      <c r="R1970">
        <v>1969</v>
      </c>
      <c r="S1970" t="str">
        <f>PROPER(CustomerSupport[[#This Row],[Resolution]])</f>
        <v/>
      </c>
      <c r="T1970" t="str">
        <f>TRIM(CustomerSupport[[#This Row],[Customer Name]])</f>
        <v>Richard Smith</v>
      </c>
      <c r="U1970">
        <f>MONTH(CustomerSupport[[#This Row],[Date of Purchase]])</f>
        <v>10</v>
      </c>
      <c r="V1970" t="str">
        <f>TEXT('Working data'!G1970,"mmmm")</f>
        <v>October</v>
      </c>
      <c r="W1970">
        <f>YEAR(CustomerSupport[[#This Row],[Date of Purchase]])</f>
        <v>2020</v>
      </c>
      <c r="X1970" t="str">
        <f t="shared" si="30"/>
        <v/>
      </c>
    </row>
    <row r="1971" spans="1:24" ht="14.25" customHeight="1" x14ac:dyDescent="0.4">
      <c r="A1971">
        <v>1970</v>
      </c>
      <c r="B1971" t="s">
        <v>6522</v>
      </c>
      <c r="C1971" t="s">
        <v>6523</v>
      </c>
      <c r="D1971">
        <v>20</v>
      </c>
      <c r="E1971" t="s">
        <v>29</v>
      </c>
      <c r="F1971" t="s">
        <v>317</v>
      </c>
      <c r="G1971" s="1">
        <v>44388</v>
      </c>
      <c r="H1971" t="s">
        <v>67</v>
      </c>
      <c r="I1971" t="s">
        <v>99</v>
      </c>
      <c r="J1971" s="2" t="s">
        <v>6524</v>
      </c>
      <c r="K1971" t="s">
        <v>24</v>
      </c>
      <c r="M1971" t="s">
        <v>89</v>
      </c>
      <c r="N1971" t="s">
        <v>33</v>
      </c>
      <c r="O1971" s="3">
        <v>45078.230532407404</v>
      </c>
      <c r="R1971">
        <v>1970</v>
      </c>
      <c r="S1971" t="str">
        <f>PROPER(CustomerSupport[[#This Row],[Resolution]])</f>
        <v/>
      </c>
      <c r="T1971" t="str">
        <f>TRIM(CustomerSupport[[#This Row],[Customer Name]])</f>
        <v>Elizabeth Mckenzie</v>
      </c>
      <c r="U1971">
        <f>MONTH(CustomerSupport[[#This Row],[Date of Purchase]])</f>
        <v>7</v>
      </c>
      <c r="V1971" t="str">
        <f>TEXT('Working data'!G1971,"mmmm")</f>
        <v>July</v>
      </c>
      <c r="W1971">
        <f>YEAR(CustomerSupport[[#This Row],[Date of Purchase]])</f>
        <v>2021</v>
      </c>
      <c r="X1971" t="str">
        <f t="shared" si="30"/>
        <v/>
      </c>
    </row>
    <row r="1972" spans="1:24" ht="14.25" customHeight="1" x14ac:dyDescent="0.4">
      <c r="A1972">
        <v>1971</v>
      </c>
      <c r="B1972" t="s">
        <v>6525</v>
      </c>
      <c r="C1972" t="s">
        <v>6526</v>
      </c>
      <c r="D1972">
        <v>20</v>
      </c>
      <c r="E1972" t="s">
        <v>19</v>
      </c>
      <c r="F1972" t="s">
        <v>65</v>
      </c>
      <c r="G1972" s="1">
        <v>44551</v>
      </c>
      <c r="H1972" t="s">
        <v>21</v>
      </c>
      <c r="I1972" t="s">
        <v>46</v>
      </c>
      <c r="J1972" s="2" t="s">
        <v>6527</v>
      </c>
      <c r="K1972" t="s">
        <v>24</v>
      </c>
      <c r="M1972" t="s">
        <v>25</v>
      </c>
      <c r="N1972" t="s">
        <v>83</v>
      </c>
      <c r="O1972" s="3">
        <v>45078.925694444442</v>
      </c>
      <c r="R1972">
        <v>1971</v>
      </c>
      <c r="S1972" t="str">
        <f>PROPER(CustomerSupport[[#This Row],[Resolution]])</f>
        <v/>
      </c>
      <c r="T1972" t="str">
        <f>TRIM(CustomerSupport[[#This Row],[Customer Name]])</f>
        <v>Melissa Howard</v>
      </c>
      <c r="U1972">
        <f>MONTH(CustomerSupport[[#This Row],[Date of Purchase]])</f>
        <v>12</v>
      </c>
      <c r="V1972" t="str">
        <f>TEXT('Working data'!G1972,"mmmm")</f>
        <v>December</v>
      </c>
      <c r="W1972">
        <f>YEAR(CustomerSupport[[#This Row],[Date of Purchase]])</f>
        <v>2021</v>
      </c>
      <c r="X1972" t="str">
        <f t="shared" si="30"/>
        <v/>
      </c>
    </row>
    <row r="1973" spans="1:24" ht="14.25" customHeight="1" x14ac:dyDescent="0.4">
      <c r="A1973">
        <v>1972</v>
      </c>
      <c r="B1973" t="s">
        <v>6528</v>
      </c>
      <c r="C1973" t="s">
        <v>6529</v>
      </c>
      <c r="D1973">
        <v>59</v>
      </c>
      <c r="E1973" t="s">
        <v>19</v>
      </c>
      <c r="F1973" t="s">
        <v>242</v>
      </c>
      <c r="G1973" s="1">
        <v>44468</v>
      </c>
      <c r="H1973" t="s">
        <v>45</v>
      </c>
      <c r="I1973" t="s">
        <v>93</v>
      </c>
      <c r="J1973" s="2" t="s">
        <v>6530</v>
      </c>
      <c r="K1973" t="s">
        <v>24</v>
      </c>
      <c r="M1973" t="s">
        <v>89</v>
      </c>
      <c r="N1973" t="s">
        <v>55</v>
      </c>
      <c r="O1973" s="3">
        <v>45078.345150462963</v>
      </c>
      <c r="R1973">
        <v>1972</v>
      </c>
      <c r="S1973" t="str">
        <f>PROPER(CustomerSupport[[#This Row],[Resolution]])</f>
        <v/>
      </c>
      <c r="T1973" t="str">
        <f>TRIM(CustomerSupport[[#This Row],[Customer Name]])</f>
        <v>Richard Bridges</v>
      </c>
      <c r="U1973">
        <f>MONTH(CustomerSupport[[#This Row],[Date of Purchase]])</f>
        <v>9</v>
      </c>
      <c r="V1973" t="str">
        <f>TEXT('Working data'!G1973,"mmmm")</f>
        <v>September</v>
      </c>
      <c r="W1973">
        <f>YEAR(CustomerSupport[[#This Row],[Date of Purchase]])</f>
        <v>2021</v>
      </c>
      <c r="X1973" t="str">
        <f t="shared" si="30"/>
        <v/>
      </c>
    </row>
    <row r="1974" spans="1:24" ht="14.25" customHeight="1" x14ac:dyDescent="0.4">
      <c r="A1974">
        <v>1973</v>
      </c>
      <c r="B1974" t="s">
        <v>6531</v>
      </c>
      <c r="C1974" t="s">
        <v>6532</v>
      </c>
      <c r="D1974">
        <v>37</v>
      </c>
      <c r="E1974" t="s">
        <v>29</v>
      </c>
      <c r="F1974" t="s">
        <v>207</v>
      </c>
      <c r="G1974" s="1">
        <v>44533</v>
      </c>
      <c r="H1974" t="s">
        <v>67</v>
      </c>
      <c r="I1974" t="s">
        <v>60</v>
      </c>
      <c r="J1974" s="2" t="s">
        <v>6533</v>
      </c>
      <c r="K1974" t="s">
        <v>24</v>
      </c>
      <c r="M1974" t="s">
        <v>89</v>
      </c>
      <c r="N1974" t="s">
        <v>26</v>
      </c>
      <c r="O1974" s="3">
        <v>45077.954895833333</v>
      </c>
      <c r="R1974">
        <v>1973</v>
      </c>
      <c r="S1974" t="str">
        <f>PROPER(CustomerSupport[[#This Row],[Resolution]])</f>
        <v/>
      </c>
      <c r="T1974" t="str">
        <f>TRIM(CustomerSupport[[#This Row],[Customer Name]])</f>
        <v>Charles Davis</v>
      </c>
      <c r="U1974">
        <f>MONTH(CustomerSupport[[#This Row],[Date of Purchase]])</f>
        <v>12</v>
      </c>
      <c r="V1974" t="str">
        <f>TEXT('Working data'!G1974,"mmmm")</f>
        <v>December</v>
      </c>
      <c r="W1974">
        <f>YEAR(CustomerSupport[[#This Row],[Date of Purchase]])</f>
        <v>2021</v>
      </c>
      <c r="X1974" t="str">
        <f t="shared" si="30"/>
        <v/>
      </c>
    </row>
    <row r="1975" spans="1:24" ht="14.25" customHeight="1" x14ac:dyDescent="0.4">
      <c r="A1975">
        <v>1974</v>
      </c>
      <c r="B1975" t="s">
        <v>6534</v>
      </c>
      <c r="C1975" t="s">
        <v>6535</v>
      </c>
      <c r="D1975">
        <v>20</v>
      </c>
      <c r="E1975" t="s">
        <v>29</v>
      </c>
      <c r="F1975" t="s">
        <v>485</v>
      </c>
      <c r="G1975" s="1">
        <v>43907</v>
      </c>
      <c r="H1975" t="s">
        <v>66</v>
      </c>
      <c r="I1975" t="s">
        <v>99</v>
      </c>
      <c r="J1975" s="2" t="s">
        <v>6536</v>
      </c>
      <c r="K1975" t="s">
        <v>62</v>
      </c>
      <c r="M1975" t="s">
        <v>89</v>
      </c>
      <c r="N1975" t="s">
        <v>26</v>
      </c>
      <c r="R1975">
        <v>1974</v>
      </c>
      <c r="S1975" t="str">
        <f>PROPER(CustomerSupport[[#This Row],[Resolution]])</f>
        <v/>
      </c>
      <c r="T1975" t="str">
        <f>TRIM(CustomerSupport[[#This Row],[Customer Name]])</f>
        <v>Tiffany Mitchell</v>
      </c>
      <c r="U1975">
        <f>MONTH(CustomerSupport[[#This Row],[Date of Purchase]])</f>
        <v>3</v>
      </c>
      <c r="V1975" t="str">
        <f>TEXT('Working data'!G1975,"mmmm")</f>
        <v>March</v>
      </c>
      <c r="W1975">
        <f>YEAR(CustomerSupport[[#This Row],[Date of Purchase]])</f>
        <v>2020</v>
      </c>
      <c r="X1975" t="str">
        <f t="shared" si="30"/>
        <v/>
      </c>
    </row>
    <row r="1976" spans="1:24" ht="14.25" customHeight="1" x14ac:dyDescent="0.4">
      <c r="A1976">
        <v>1975</v>
      </c>
      <c r="B1976" t="s">
        <v>6537</v>
      </c>
      <c r="C1976" t="s">
        <v>6538</v>
      </c>
      <c r="D1976">
        <v>44</v>
      </c>
      <c r="E1976" t="s">
        <v>29</v>
      </c>
      <c r="F1976" t="s">
        <v>223</v>
      </c>
      <c r="G1976" s="1">
        <v>44436</v>
      </c>
      <c r="H1976" t="s">
        <v>66</v>
      </c>
      <c r="I1976" t="s">
        <v>22</v>
      </c>
      <c r="J1976" t="s">
        <v>6539</v>
      </c>
      <c r="K1976" t="s">
        <v>24</v>
      </c>
      <c r="M1976" t="s">
        <v>89</v>
      </c>
      <c r="N1976" t="s">
        <v>33</v>
      </c>
      <c r="O1976" s="3">
        <v>45078.876446759263</v>
      </c>
      <c r="R1976">
        <v>1975</v>
      </c>
      <c r="S1976" t="str">
        <f>PROPER(CustomerSupport[[#This Row],[Resolution]])</f>
        <v/>
      </c>
      <c r="T1976" t="str">
        <f>TRIM(CustomerSupport[[#This Row],[Customer Name]])</f>
        <v>Wendy Smith</v>
      </c>
      <c r="U1976">
        <f>MONTH(CustomerSupport[[#This Row],[Date of Purchase]])</f>
        <v>8</v>
      </c>
      <c r="V1976" t="str">
        <f>TEXT('Working data'!G1976,"mmmm")</f>
        <v>August</v>
      </c>
      <c r="W1976">
        <f>YEAR(CustomerSupport[[#This Row],[Date of Purchase]])</f>
        <v>2021</v>
      </c>
      <c r="X1976" t="str">
        <f t="shared" si="30"/>
        <v/>
      </c>
    </row>
    <row r="1977" spans="1:24" ht="14.25" customHeight="1" x14ac:dyDescent="0.4">
      <c r="A1977">
        <v>1976</v>
      </c>
      <c r="B1977" t="s">
        <v>6540</v>
      </c>
      <c r="C1977" t="s">
        <v>6541</v>
      </c>
      <c r="D1977">
        <v>63</v>
      </c>
      <c r="E1977" t="s">
        <v>19</v>
      </c>
      <c r="F1977" t="s">
        <v>125</v>
      </c>
      <c r="G1977" s="1">
        <v>44221</v>
      </c>
      <c r="H1977" t="s">
        <v>66</v>
      </c>
      <c r="I1977" t="s">
        <v>52</v>
      </c>
      <c r="J1977" t="s">
        <v>6542</v>
      </c>
      <c r="K1977" t="s">
        <v>62</v>
      </c>
      <c r="M1977" t="s">
        <v>89</v>
      </c>
      <c r="N1977" t="s">
        <v>55</v>
      </c>
      <c r="R1977">
        <v>1976</v>
      </c>
      <c r="S1977" t="str">
        <f>PROPER(CustomerSupport[[#This Row],[Resolution]])</f>
        <v/>
      </c>
      <c r="T1977" t="str">
        <f>TRIM(CustomerSupport[[#This Row],[Customer Name]])</f>
        <v>Randall Stuart</v>
      </c>
      <c r="U1977">
        <f>MONTH(CustomerSupport[[#This Row],[Date of Purchase]])</f>
        <v>1</v>
      </c>
      <c r="V1977" t="str">
        <f>TEXT('Working data'!G1977,"mmmm")</f>
        <v>January</v>
      </c>
      <c r="W1977">
        <f>YEAR(CustomerSupport[[#This Row],[Date of Purchase]])</f>
        <v>2021</v>
      </c>
      <c r="X1977" t="str">
        <f t="shared" si="30"/>
        <v/>
      </c>
    </row>
    <row r="1978" spans="1:24" ht="14.25" customHeight="1" x14ac:dyDescent="0.4">
      <c r="A1978">
        <v>1977</v>
      </c>
      <c r="B1978" t="s">
        <v>6543</v>
      </c>
      <c r="C1978" t="s">
        <v>6544</v>
      </c>
      <c r="D1978">
        <v>27</v>
      </c>
      <c r="E1978" t="s">
        <v>29</v>
      </c>
      <c r="F1978" t="s">
        <v>98</v>
      </c>
      <c r="G1978" s="1">
        <v>44122</v>
      </c>
      <c r="H1978" t="s">
        <v>21</v>
      </c>
      <c r="I1978" t="s">
        <v>93</v>
      </c>
      <c r="J1978" s="2" t="s">
        <v>6545</v>
      </c>
      <c r="K1978" t="s">
        <v>62</v>
      </c>
      <c r="M1978" t="s">
        <v>143</v>
      </c>
      <c r="N1978" t="s">
        <v>83</v>
      </c>
      <c r="R1978">
        <v>1977</v>
      </c>
      <c r="S1978" t="str">
        <f>PROPER(CustomerSupport[[#This Row],[Resolution]])</f>
        <v/>
      </c>
      <c r="T1978" t="str">
        <f>TRIM(CustomerSupport[[#This Row],[Customer Name]])</f>
        <v>Kimberly Smith</v>
      </c>
      <c r="U1978">
        <f>MONTH(CustomerSupport[[#This Row],[Date of Purchase]])</f>
        <v>10</v>
      </c>
      <c r="V1978" t="str">
        <f>TEXT('Working data'!G1978,"mmmm")</f>
        <v>October</v>
      </c>
      <c r="W1978">
        <f>YEAR(CustomerSupport[[#This Row],[Date of Purchase]])</f>
        <v>2020</v>
      </c>
      <c r="X1978" t="str">
        <f t="shared" si="30"/>
        <v/>
      </c>
    </row>
    <row r="1979" spans="1:24" ht="14.25" customHeight="1" x14ac:dyDescent="0.4">
      <c r="A1979">
        <v>1978</v>
      </c>
      <c r="B1979" t="s">
        <v>6546</v>
      </c>
      <c r="C1979" t="s">
        <v>6547</v>
      </c>
      <c r="D1979">
        <v>59</v>
      </c>
      <c r="E1979" t="s">
        <v>58</v>
      </c>
      <c r="F1979" t="s">
        <v>30</v>
      </c>
      <c r="G1979" s="1">
        <v>44314</v>
      </c>
      <c r="H1979" t="s">
        <v>67</v>
      </c>
      <c r="I1979" t="s">
        <v>46</v>
      </c>
      <c r="J1979" t="s">
        <v>3174</v>
      </c>
      <c r="K1979" t="s">
        <v>39</v>
      </c>
      <c r="L1979" t="s">
        <v>6548</v>
      </c>
      <c r="M1979" t="s">
        <v>89</v>
      </c>
      <c r="N1979" t="s">
        <v>33</v>
      </c>
      <c r="O1979" s="3">
        <v>45077.995925925927</v>
      </c>
      <c r="P1979" s="3">
        <v>45078.720231481479</v>
      </c>
      <c r="Q1979">
        <v>3</v>
      </c>
      <c r="R1979">
        <v>1978</v>
      </c>
      <c r="S1979" t="str">
        <f>PROPER(CustomerSupport[[#This Row],[Resolution]])</f>
        <v>My Just Generation Dinner Employee.</v>
      </c>
      <c r="T1979" t="str">
        <f>TRIM(CustomerSupport[[#This Row],[Customer Name]])</f>
        <v>Daniel Boyle</v>
      </c>
      <c r="U1979">
        <f>MONTH(CustomerSupport[[#This Row],[Date of Purchase]])</f>
        <v>4</v>
      </c>
      <c r="V1979" t="str">
        <f>TEXT('Working data'!G1979,"mmmm")</f>
        <v>April</v>
      </c>
      <c r="W1979">
        <f>YEAR(CustomerSupport[[#This Row],[Date of Purchase]])</f>
        <v>2021</v>
      </c>
      <c r="X1979">
        <f t="shared" si="30"/>
        <v>17.383333333244082</v>
      </c>
    </row>
    <row r="1980" spans="1:24" ht="14.25" customHeight="1" x14ac:dyDescent="0.4">
      <c r="A1980">
        <v>1979</v>
      </c>
      <c r="B1980" t="s">
        <v>6549</v>
      </c>
      <c r="C1980" t="s">
        <v>6550</v>
      </c>
      <c r="D1980">
        <v>28</v>
      </c>
      <c r="E1980" t="s">
        <v>58</v>
      </c>
      <c r="F1980" t="s">
        <v>173</v>
      </c>
      <c r="G1980" s="1">
        <v>43869</v>
      </c>
      <c r="H1980" t="s">
        <v>66</v>
      </c>
      <c r="I1980" t="s">
        <v>37</v>
      </c>
      <c r="J1980" s="2" t="s">
        <v>6551</v>
      </c>
      <c r="K1980" t="s">
        <v>39</v>
      </c>
      <c r="L1980" t="s">
        <v>6552</v>
      </c>
      <c r="M1980" t="s">
        <v>41</v>
      </c>
      <c r="N1980" t="s">
        <v>55</v>
      </c>
      <c r="O1980" s="3">
        <v>45078.52579861111</v>
      </c>
      <c r="P1980" s="3">
        <v>45078.236909722225</v>
      </c>
      <c r="Q1980">
        <v>4</v>
      </c>
      <c r="R1980">
        <v>1979</v>
      </c>
      <c r="S1980" t="str">
        <f>PROPER(CustomerSupport[[#This Row],[Resolution]])</f>
        <v>True Trade State Inside Head Imagine No.</v>
      </c>
      <c r="T1980" t="str">
        <f>TRIM(CustomerSupport[[#This Row],[Customer Name]])</f>
        <v>Tammy Sanchez</v>
      </c>
      <c r="U1980">
        <f>MONTH(CustomerSupport[[#This Row],[Date of Purchase]])</f>
        <v>2</v>
      </c>
      <c r="V1980" t="str">
        <f>TEXT('Working data'!G1980,"mmmm")</f>
        <v>February</v>
      </c>
      <c r="W1980">
        <f>YEAR(CustomerSupport[[#This Row],[Date of Purchase]])</f>
        <v>2020</v>
      </c>
      <c r="X1980">
        <f t="shared" si="30"/>
        <v>-6.9333333332324401</v>
      </c>
    </row>
    <row r="1981" spans="1:24" ht="14.25" customHeight="1" x14ac:dyDescent="0.4">
      <c r="A1981">
        <v>1980</v>
      </c>
      <c r="B1981" t="s">
        <v>6553</v>
      </c>
      <c r="C1981" t="s">
        <v>6554</v>
      </c>
      <c r="D1981">
        <v>66</v>
      </c>
      <c r="E1981" t="s">
        <v>29</v>
      </c>
      <c r="F1981" t="s">
        <v>485</v>
      </c>
      <c r="G1981" s="1">
        <v>44332</v>
      </c>
      <c r="H1981" t="s">
        <v>45</v>
      </c>
      <c r="I1981" t="s">
        <v>77</v>
      </c>
      <c r="J1981" s="2" t="s">
        <v>6555</v>
      </c>
      <c r="K1981" t="s">
        <v>62</v>
      </c>
      <c r="M1981" t="s">
        <v>41</v>
      </c>
      <c r="N1981" t="s">
        <v>83</v>
      </c>
      <c r="R1981">
        <v>1980</v>
      </c>
      <c r="S1981" t="str">
        <f>PROPER(CustomerSupport[[#This Row],[Resolution]])</f>
        <v/>
      </c>
      <c r="T1981" t="str">
        <f>TRIM(CustomerSupport[[#This Row],[Customer Name]])</f>
        <v>Jordan Barker</v>
      </c>
      <c r="U1981">
        <f>MONTH(CustomerSupport[[#This Row],[Date of Purchase]])</f>
        <v>5</v>
      </c>
      <c r="V1981" t="str">
        <f>TEXT('Working data'!G1981,"mmmm")</f>
        <v>May</v>
      </c>
      <c r="W1981">
        <f>YEAR(CustomerSupport[[#This Row],[Date of Purchase]])</f>
        <v>2021</v>
      </c>
      <c r="X1981" t="str">
        <f t="shared" si="30"/>
        <v/>
      </c>
    </row>
    <row r="1982" spans="1:24" ht="14.25" customHeight="1" x14ac:dyDescent="0.4">
      <c r="A1982">
        <v>1981</v>
      </c>
      <c r="B1982" t="s">
        <v>6556</v>
      </c>
      <c r="C1982" t="s">
        <v>6557</v>
      </c>
      <c r="D1982">
        <v>63</v>
      </c>
      <c r="E1982" t="s">
        <v>58</v>
      </c>
      <c r="F1982" t="s">
        <v>383</v>
      </c>
      <c r="G1982" s="1">
        <v>43844</v>
      </c>
      <c r="H1982" t="s">
        <v>21</v>
      </c>
      <c r="I1982" t="s">
        <v>141</v>
      </c>
      <c r="J1982" s="2" t="s">
        <v>6558</v>
      </c>
      <c r="K1982" t="s">
        <v>39</v>
      </c>
      <c r="L1982" t="s">
        <v>6559</v>
      </c>
      <c r="M1982" t="s">
        <v>41</v>
      </c>
      <c r="N1982" t="s">
        <v>33</v>
      </c>
      <c r="O1982" s="3">
        <v>45078.377916666665</v>
      </c>
      <c r="P1982" s="3">
        <v>45078.879999999997</v>
      </c>
      <c r="Q1982">
        <v>1</v>
      </c>
      <c r="R1982">
        <v>1981</v>
      </c>
      <c r="S1982" t="str">
        <f>PROPER(CustomerSupport[[#This Row],[Resolution]])</f>
        <v>Control Blood Baby Through Behind Car Throw Relate.</v>
      </c>
      <c r="T1982" t="str">
        <f>TRIM(CustomerSupport[[#This Row],[Customer Name]])</f>
        <v>Charles Taylor</v>
      </c>
      <c r="U1982">
        <f>MONTH(CustomerSupport[[#This Row],[Date of Purchase]])</f>
        <v>1</v>
      </c>
      <c r="V1982" t="str">
        <f>TEXT('Working data'!G1982,"mmmm")</f>
        <v>January</v>
      </c>
      <c r="W1982">
        <f>YEAR(CustomerSupport[[#This Row],[Date of Purchase]])</f>
        <v>2020</v>
      </c>
      <c r="X1982">
        <f t="shared" si="30"/>
        <v>12.049999999988358</v>
      </c>
    </row>
    <row r="1983" spans="1:24" ht="14.25" customHeight="1" x14ac:dyDescent="0.4">
      <c r="A1983">
        <v>1982</v>
      </c>
      <c r="B1983" t="s">
        <v>6560</v>
      </c>
      <c r="C1983" t="s">
        <v>6561</v>
      </c>
      <c r="D1983">
        <v>49</v>
      </c>
      <c r="E1983" t="s">
        <v>58</v>
      </c>
      <c r="F1983" t="s">
        <v>207</v>
      </c>
      <c r="G1983" s="1">
        <v>43918</v>
      </c>
      <c r="H1983" t="s">
        <v>45</v>
      </c>
      <c r="I1983" t="s">
        <v>150</v>
      </c>
      <c r="J1983" s="2" t="s">
        <v>6562</v>
      </c>
      <c r="K1983" t="s">
        <v>62</v>
      </c>
      <c r="M1983" t="s">
        <v>89</v>
      </c>
      <c r="N1983" t="s">
        <v>26</v>
      </c>
      <c r="R1983">
        <v>1982</v>
      </c>
      <c r="S1983" t="str">
        <f>PROPER(CustomerSupport[[#This Row],[Resolution]])</f>
        <v/>
      </c>
      <c r="T1983" t="str">
        <f>TRIM(CustomerSupport[[#This Row],[Customer Name]])</f>
        <v>Alejandro Delgado</v>
      </c>
      <c r="U1983">
        <f>MONTH(CustomerSupport[[#This Row],[Date of Purchase]])</f>
        <v>3</v>
      </c>
      <c r="V1983" t="str">
        <f>TEXT('Working data'!G1983,"mmmm")</f>
        <v>March</v>
      </c>
      <c r="W1983">
        <f>YEAR(CustomerSupport[[#This Row],[Date of Purchase]])</f>
        <v>2020</v>
      </c>
      <c r="X1983" t="str">
        <f t="shared" si="30"/>
        <v/>
      </c>
    </row>
    <row r="1984" spans="1:24" ht="14.25" customHeight="1" x14ac:dyDescent="0.4">
      <c r="A1984">
        <v>1983</v>
      </c>
      <c r="B1984" t="s">
        <v>6563</v>
      </c>
      <c r="C1984" t="s">
        <v>6564</v>
      </c>
      <c r="D1984">
        <v>47</v>
      </c>
      <c r="E1984" t="s">
        <v>58</v>
      </c>
      <c r="F1984" t="s">
        <v>92</v>
      </c>
      <c r="G1984" s="1">
        <v>44293</v>
      </c>
      <c r="H1984" t="s">
        <v>66</v>
      </c>
      <c r="I1984" t="s">
        <v>52</v>
      </c>
      <c r="J1984" s="2" t="s">
        <v>6565</v>
      </c>
      <c r="K1984" t="s">
        <v>62</v>
      </c>
      <c r="M1984" t="s">
        <v>143</v>
      </c>
      <c r="N1984" t="s">
        <v>55</v>
      </c>
      <c r="R1984">
        <v>1983</v>
      </c>
      <c r="S1984" t="str">
        <f>PROPER(CustomerSupport[[#This Row],[Resolution]])</f>
        <v/>
      </c>
      <c r="T1984" t="str">
        <f>TRIM(CustomerSupport[[#This Row],[Customer Name]])</f>
        <v>Sara Acevedo</v>
      </c>
      <c r="U1984">
        <f>MONTH(CustomerSupport[[#This Row],[Date of Purchase]])</f>
        <v>4</v>
      </c>
      <c r="V1984" t="str">
        <f>TEXT('Working data'!G1984,"mmmm")</f>
        <v>April</v>
      </c>
      <c r="W1984">
        <f>YEAR(CustomerSupport[[#This Row],[Date of Purchase]])</f>
        <v>2021</v>
      </c>
      <c r="X1984" t="str">
        <f t="shared" si="30"/>
        <v/>
      </c>
    </row>
    <row r="1985" spans="1:24" ht="14.25" customHeight="1" x14ac:dyDescent="0.4">
      <c r="A1985">
        <v>1984</v>
      </c>
      <c r="B1985" t="s">
        <v>6566</v>
      </c>
      <c r="C1985" t="s">
        <v>6567</v>
      </c>
      <c r="D1985">
        <v>59</v>
      </c>
      <c r="E1985" t="s">
        <v>29</v>
      </c>
      <c r="F1985" t="s">
        <v>242</v>
      </c>
      <c r="G1985" s="1">
        <v>44343</v>
      </c>
      <c r="H1985" t="s">
        <v>66</v>
      </c>
      <c r="I1985" t="s">
        <v>31</v>
      </c>
      <c r="J1985" s="2" t="s">
        <v>6568</v>
      </c>
      <c r="K1985" t="s">
        <v>62</v>
      </c>
      <c r="M1985" t="s">
        <v>41</v>
      </c>
      <c r="N1985" t="s">
        <v>33</v>
      </c>
      <c r="R1985">
        <v>1984</v>
      </c>
      <c r="S1985" t="str">
        <f>PROPER(CustomerSupport[[#This Row],[Resolution]])</f>
        <v/>
      </c>
      <c r="T1985" t="str">
        <f>TRIM(CustomerSupport[[#This Row],[Customer Name]])</f>
        <v>John Woods</v>
      </c>
      <c r="U1985">
        <f>MONTH(CustomerSupport[[#This Row],[Date of Purchase]])</f>
        <v>5</v>
      </c>
      <c r="V1985" t="str">
        <f>TEXT('Working data'!G1985,"mmmm")</f>
        <v>May</v>
      </c>
      <c r="W1985">
        <f>YEAR(CustomerSupport[[#This Row],[Date of Purchase]])</f>
        <v>2021</v>
      </c>
      <c r="X1985" t="str">
        <f t="shared" si="30"/>
        <v/>
      </c>
    </row>
    <row r="1986" spans="1:24" ht="14.25" customHeight="1" x14ac:dyDescent="0.4">
      <c r="A1986">
        <v>1985</v>
      </c>
      <c r="B1986" t="s">
        <v>6569</v>
      </c>
      <c r="C1986" t="s">
        <v>6570</v>
      </c>
      <c r="D1986">
        <v>39</v>
      </c>
      <c r="E1986" t="s">
        <v>29</v>
      </c>
      <c r="F1986" t="s">
        <v>71</v>
      </c>
      <c r="G1986" s="1">
        <v>43981</v>
      </c>
      <c r="H1986" t="s">
        <v>21</v>
      </c>
      <c r="I1986" t="s">
        <v>113</v>
      </c>
      <c r="J1986" s="2" t="s">
        <v>6571</v>
      </c>
      <c r="K1986" t="s">
        <v>39</v>
      </c>
      <c r="L1986" t="s">
        <v>6572</v>
      </c>
      <c r="M1986" t="s">
        <v>89</v>
      </c>
      <c r="N1986" t="s">
        <v>55</v>
      </c>
      <c r="O1986" s="3">
        <v>45078.035636574074</v>
      </c>
      <c r="P1986" s="3">
        <v>45078.421747685185</v>
      </c>
      <c r="Q1986">
        <v>3</v>
      </c>
      <c r="R1986">
        <v>1985</v>
      </c>
      <c r="S1986" t="str">
        <f>PROPER(CustomerSupport[[#This Row],[Resolution]])</f>
        <v>Foreign Wrong Line Develop Moment Seem Scene Foreign.</v>
      </c>
      <c r="T1986" t="str">
        <f>TRIM(CustomerSupport[[#This Row],[Customer Name]])</f>
        <v>Timothy Hernandez</v>
      </c>
      <c r="U1986">
        <f>MONTH(CustomerSupport[[#This Row],[Date of Purchase]])</f>
        <v>5</v>
      </c>
      <c r="V1986" t="str">
        <f>TEXT('Working data'!G1986,"mmmm")</f>
        <v>May</v>
      </c>
      <c r="W1986">
        <f>YEAR(CustomerSupport[[#This Row],[Date of Purchase]])</f>
        <v>2020</v>
      </c>
      <c r="X1986">
        <f t="shared" ref="X1986:X2049" si="31">IF(OR(O1986="",P1986=""),"",(P1986-O1986)*24)</f>
        <v>9.2666666666627862</v>
      </c>
    </row>
    <row r="1987" spans="1:24" ht="14.25" customHeight="1" x14ac:dyDescent="0.4">
      <c r="A1987">
        <v>1986</v>
      </c>
      <c r="B1987" t="s">
        <v>6573</v>
      </c>
      <c r="C1987" t="s">
        <v>6574</v>
      </c>
      <c r="D1987">
        <v>34</v>
      </c>
      <c r="E1987" t="s">
        <v>19</v>
      </c>
      <c r="F1987" t="s">
        <v>655</v>
      </c>
      <c r="G1987" s="1">
        <v>44369</v>
      </c>
      <c r="H1987" t="s">
        <v>21</v>
      </c>
      <c r="I1987" t="s">
        <v>141</v>
      </c>
      <c r="J1987" t="s">
        <v>6575</v>
      </c>
      <c r="K1987" t="s">
        <v>62</v>
      </c>
      <c r="M1987" t="s">
        <v>41</v>
      </c>
      <c r="N1987" t="s">
        <v>26</v>
      </c>
      <c r="R1987">
        <v>1986</v>
      </c>
      <c r="S1987" t="str">
        <f>PROPER(CustomerSupport[[#This Row],[Resolution]])</f>
        <v/>
      </c>
      <c r="T1987" t="str">
        <f>TRIM(CustomerSupport[[#This Row],[Customer Name]])</f>
        <v>Monica Curtis</v>
      </c>
      <c r="U1987">
        <f>MONTH(CustomerSupport[[#This Row],[Date of Purchase]])</f>
        <v>6</v>
      </c>
      <c r="V1987" t="str">
        <f>TEXT('Working data'!G1987,"mmmm")</f>
        <v>June</v>
      </c>
      <c r="W1987">
        <f>YEAR(CustomerSupport[[#This Row],[Date of Purchase]])</f>
        <v>2021</v>
      </c>
      <c r="X1987" t="str">
        <f t="shared" si="31"/>
        <v/>
      </c>
    </row>
    <row r="1988" spans="1:24" ht="14.25" customHeight="1" x14ac:dyDescent="0.4">
      <c r="A1988">
        <v>1987</v>
      </c>
      <c r="B1988" t="s">
        <v>6576</v>
      </c>
      <c r="C1988" t="s">
        <v>6577</v>
      </c>
      <c r="D1988">
        <v>19</v>
      </c>
      <c r="E1988" t="s">
        <v>29</v>
      </c>
      <c r="F1988" t="s">
        <v>161</v>
      </c>
      <c r="G1988" s="1">
        <v>44044</v>
      </c>
      <c r="H1988" t="s">
        <v>45</v>
      </c>
      <c r="I1988" t="s">
        <v>141</v>
      </c>
      <c r="J1988" t="s">
        <v>6578</v>
      </c>
      <c r="K1988" t="s">
        <v>24</v>
      </c>
      <c r="M1988" t="s">
        <v>25</v>
      </c>
      <c r="N1988" t="s">
        <v>33</v>
      </c>
      <c r="O1988" s="3">
        <v>45078.485659722224</v>
      </c>
      <c r="R1988">
        <v>1987</v>
      </c>
      <c r="S1988" t="str">
        <f>PROPER(CustomerSupport[[#This Row],[Resolution]])</f>
        <v/>
      </c>
      <c r="T1988" t="str">
        <f>TRIM(CustomerSupport[[#This Row],[Customer Name]])</f>
        <v>Ashley Walker</v>
      </c>
      <c r="U1988">
        <f>MONTH(CustomerSupport[[#This Row],[Date of Purchase]])</f>
        <v>8</v>
      </c>
      <c r="V1988" t="str">
        <f>TEXT('Working data'!G1988,"mmmm")</f>
        <v>August</v>
      </c>
      <c r="W1988">
        <f>YEAR(CustomerSupport[[#This Row],[Date of Purchase]])</f>
        <v>2020</v>
      </c>
      <c r="X1988" t="str">
        <f t="shared" si="31"/>
        <v/>
      </c>
    </row>
    <row r="1989" spans="1:24" ht="14.25" customHeight="1" x14ac:dyDescent="0.4">
      <c r="A1989">
        <v>1988</v>
      </c>
      <c r="B1989" t="s">
        <v>6579</v>
      </c>
      <c r="C1989" t="s">
        <v>6580</v>
      </c>
      <c r="D1989">
        <v>57</v>
      </c>
      <c r="E1989" t="s">
        <v>58</v>
      </c>
      <c r="F1989" t="s">
        <v>383</v>
      </c>
      <c r="G1989" s="1">
        <v>44375</v>
      </c>
      <c r="H1989" t="s">
        <v>45</v>
      </c>
      <c r="I1989" t="s">
        <v>52</v>
      </c>
      <c r="J1989" s="2" t="s">
        <v>6581</v>
      </c>
      <c r="K1989" t="s">
        <v>24</v>
      </c>
      <c r="M1989" t="s">
        <v>143</v>
      </c>
      <c r="N1989" t="s">
        <v>55</v>
      </c>
      <c r="O1989" s="3">
        <v>45078.012754629628</v>
      </c>
      <c r="R1989">
        <v>1988</v>
      </c>
      <c r="S1989" t="str">
        <f>PROPER(CustomerSupport[[#This Row],[Resolution]])</f>
        <v/>
      </c>
      <c r="T1989" t="str">
        <f>TRIM(CustomerSupport[[#This Row],[Customer Name]])</f>
        <v>Jacqueline Porter</v>
      </c>
      <c r="U1989">
        <f>MONTH(CustomerSupport[[#This Row],[Date of Purchase]])</f>
        <v>6</v>
      </c>
      <c r="V1989" t="str">
        <f>TEXT('Working data'!G1989,"mmmm")</f>
        <v>June</v>
      </c>
      <c r="W1989">
        <f>YEAR(CustomerSupport[[#This Row],[Date of Purchase]])</f>
        <v>2021</v>
      </c>
      <c r="X1989" t="str">
        <f t="shared" si="31"/>
        <v/>
      </c>
    </row>
    <row r="1990" spans="1:24" ht="14.25" customHeight="1" x14ac:dyDescent="0.4">
      <c r="A1990">
        <v>1989</v>
      </c>
      <c r="B1990" t="s">
        <v>6582</v>
      </c>
      <c r="C1990" t="s">
        <v>6583</v>
      </c>
      <c r="D1990">
        <v>33</v>
      </c>
      <c r="E1990" t="s">
        <v>29</v>
      </c>
      <c r="F1990" t="s">
        <v>161</v>
      </c>
      <c r="G1990" s="1">
        <v>44229</v>
      </c>
      <c r="H1990" t="s">
        <v>66</v>
      </c>
      <c r="I1990" t="s">
        <v>141</v>
      </c>
      <c r="J1990" s="2" t="s">
        <v>6584</v>
      </c>
      <c r="K1990" t="s">
        <v>62</v>
      </c>
      <c r="M1990" t="s">
        <v>41</v>
      </c>
      <c r="N1990" t="s">
        <v>55</v>
      </c>
      <c r="R1990">
        <v>1989</v>
      </c>
      <c r="S1990" t="str">
        <f>PROPER(CustomerSupport[[#This Row],[Resolution]])</f>
        <v/>
      </c>
      <c r="T1990" t="str">
        <f>TRIM(CustomerSupport[[#This Row],[Customer Name]])</f>
        <v>Jennifer Stewart</v>
      </c>
      <c r="U1990">
        <f>MONTH(CustomerSupport[[#This Row],[Date of Purchase]])</f>
        <v>2</v>
      </c>
      <c r="V1990" t="str">
        <f>TEXT('Working data'!G1990,"mmmm")</f>
        <v>February</v>
      </c>
      <c r="W1990">
        <f>YEAR(CustomerSupport[[#This Row],[Date of Purchase]])</f>
        <v>2021</v>
      </c>
      <c r="X1990" t="str">
        <f t="shared" si="31"/>
        <v/>
      </c>
    </row>
    <row r="1991" spans="1:24" ht="14.25" customHeight="1" x14ac:dyDescent="0.4">
      <c r="A1991">
        <v>1990</v>
      </c>
      <c r="B1991" t="s">
        <v>6585</v>
      </c>
      <c r="C1991" t="s">
        <v>6586</v>
      </c>
      <c r="D1991">
        <v>69</v>
      </c>
      <c r="E1991" t="s">
        <v>29</v>
      </c>
      <c r="F1991" t="s">
        <v>103</v>
      </c>
      <c r="G1991" s="1">
        <v>44234</v>
      </c>
      <c r="H1991" t="s">
        <v>45</v>
      </c>
      <c r="I1991" t="s">
        <v>99</v>
      </c>
      <c r="J1991" s="2" t="s">
        <v>6587</v>
      </c>
      <c r="K1991" t="s">
        <v>24</v>
      </c>
      <c r="M1991" t="s">
        <v>89</v>
      </c>
      <c r="N1991" t="s">
        <v>83</v>
      </c>
      <c r="O1991" s="3">
        <v>45078.935694444444</v>
      </c>
      <c r="R1991">
        <v>1990</v>
      </c>
      <c r="S1991" t="str">
        <f>PROPER(CustomerSupport[[#This Row],[Resolution]])</f>
        <v/>
      </c>
      <c r="T1991" t="str">
        <f>TRIM(CustomerSupport[[#This Row],[Customer Name]])</f>
        <v>Alyssa Lucas</v>
      </c>
      <c r="U1991">
        <f>MONTH(CustomerSupport[[#This Row],[Date of Purchase]])</f>
        <v>2</v>
      </c>
      <c r="V1991" t="str">
        <f>TEXT('Working data'!G1991,"mmmm")</f>
        <v>February</v>
      </c>
      <c r="W1991">
        <f>YEAR(CustomerSupport[[#This Row],[Date of Purchase]])</f>
        <v>2021</v>
      </c>
      <c r="X1991" t="str">
        <f t="shared" si="31"/>
        <v/>
      </c>
    </row>
    <row r="1992" spans="1:24" ht="14.25" customHeight="1" x14ac:dyDescent="0.4">
      <c r="A1992">
        <v>1991</v>
      </c>
      <c r="B1992" t="s">
        <v>6588</v>
      </c>
      <c r="C1992" t="s">
        <v>6589</v>
      </c>
      <c r="D1992">
        <v>37</v>
      </c>
      <c r="E1992" t="s">
        <v>19</v>
      </c>
      <c r="F1992" t="s">
        <v>36</v>
      </c>
      <c r="G1992" s="1">
        <v>44381</v>
      </c>
      <c r="H1992" t="s">
        <v>45</v>
      </c>
      <c r="I1992" t="s">
        <v>113</v>
      </c>
      <c r="J1992" t="s">
        <v>449</v>
      </c>
      <c r="K1992" t="s">
        <v>24</v>
      </c>
      <c r="M1992" t="s">
        <v>89</v>
      </c>
      <c r="N1992" t="s">
        <v>26</v>
      </c>
      <c r="O1992" s="3">
        <v>45078.198194444441</v>
      </c>
      <c r="R1992">
        <v>1991</v>
      </c>
      <c r="S1992" t="str">
        <f>PROPER(CustomerSupport[[#This Row],[Resolution]])</f>
        <v/>
      </c>
      <c r="T1992" t="str">
        <f>TRIM(CustomerSupport[[#This Row],[Customer Name]])</f>
        <v>Michael Martin</v>
      </c>
      <c r="U1992">
        <f>MONTH(CustomerSupport[[#This Row],[Date of Purchase]])</f>
        <v>7</v>
      </c>
      <c r="V1992" t="str">
        <f>TEXT('Working data'!G1992,"mmmm")</f>
        <v>July</v>
      </c>
      <c r="W1992">
        <f>YEAR(CustomerSupport[[#This Row],[Date of Purchase]])</f>
        <v>2021</v>
      </c>
      <c r="X1992" t="str">
        <f t="shared" si="31"/>
        <v/>
      </c>
    </row>
    <row r="1993" spans="1:24" ht="14.25" customHeight="1" x14ac:dyDescent="0.4">
      <c r="A1993">
        <v>1992</v>
      </c>
      <c r="B1993" t="s">
        <v>1091</v>
      </c>
      <c r="C1993" t="s">
        <v>6590</v>
      </c>
      <c r="D1993">
        <v>30</v>
      </c>
      <c r="E1993" t="s">
        <v>19</v>
      </c>
      <c r="F1993" t="s">
        <v>107</v>
      </c>
      <c r="G1993" s="1">
        <v>44264</v>
      </c>
      <c r="H1993" t="s">
        <v>66</v>
      </c>
      <c r="I1993" t="s">
        <v>150</v>
      </c>
      <c r="J1993" t="s">
        <v>6591</v>
      </c>
      <c r="K1993" t="s">
        <v>39</v>
      </c>
      <c r="L1993" t="s">
        <v>6592</v>
      </c>
      <c r="M1993" t="s">
        <v>41</v>
      </c>
      <c r="N1993" t="s">
        <v>55</v>
      </c>
      <c r="O1993" s="3">
        <v>45078.639189814814</v>
      </c>
      <c r="P1993" s="3">
        <v>45078.541967592595</v>
      </c>
      <c r="Q1993">
        <v>2</v>
      </c>
      <c r="R1993">
        <v>1992</v>
      </c>
      <c r="S1993" t="str">
        <f>PROPER(CustomerSupport[[#This Row],[Resolution]])</f>
        <v>Outside Remember Cut Act Democratic Lawyer Help.</v>
      </c>
      <c r="T1993" t="str">
        <f>TRIM(CustomerSupport[[#This Row],[Customer Name]])</f>
        <v>Christopher Jones</v>
      </c>
      <c r="U1993">
        <f>MONTH(CustomerSupport[[#This Row],[Date of Purchase]])</f>
        <v>3</v>
      </c>
      <c r="V1993" t="str">
        <f>TEXT('Working data'!G1993,"mmmm")</f>
        <v>March</v>
      </c>
      <c r="W1993">
        <f>YEAR(CustomerSupport[[#This Row],[Date of Purchase]])</f>
        <v>2021</v>
      </c>
      <c r="X1993">
        <f t="shared" si="31"/>
        <v>-2.3333333332557231</v>
      </c>
    </row>
    <row r="1994" spans="1:24" ht="14.25" customHeight="1" x14ac:dyDescent="0.4">
      <c r="A1994">
        <v>1993</v>
      </c>
      <c r="B1994" t="s">
        <v>6593</v>
      </c>
      <c r="C1994" t="s">
        <v>6594</v>
      </c>
      <c r="D1994">
        <v>64</v>
      </c>
      <c r="E1994" t="s">
        <v>19</v>
      </c>
      <c r="F1994" t="s">
        <v>421</v>
      </c>
      <c r="G1994" s="1">
        <v>43944</v>
      </c>
      <c r="H1994" t="s">
        <v>67</v>
      </c>
      <c r="I1994" t="s">
        <v>99</v>
      </c>
      <c r="J1994" s="2" t="s">
        <v>6595</v>
      </c>
      <c r="K1994" t="s">
        <v>24</v>
      </c>
      <c r="M1994" t="s">
        <v>25</v>
      </c>
      <c r="N1994" t="s">
        <v>26</v>
      </c>
      <c r="O1994" s="3">
        <v>45078.531574074077</v>
      </c>
      <c r="R1994">
        <v>1993</v>
      </c>
      <c r="S1994" t="str">
        <f>PROPER(CustomerSupport[[#This Row],[Resolution]])</f>
        <v/>
      </c>
      <c r="T1994" t="str">
        <f>TRIM(CustomerSupport[[#This Row],[Customer Name]])</f>
        <v>Curtis Payne</v>
      </c>
      <c r="U1994">
        <f>MONTH(CustomerSupport[[#This Row],[Date of Purchase]])</f>
        <v>4</v>
      </c>
      <c r="V1994" t="str">
        <f>TEXT('Working data'!G1994,"mmmm")</f>
        <v>April</v>
      </c>
      <c r="W1994">
        <f>YEAR(CustomerSupport[[#This Row],[Date of Purchase]])</f>
        <v>2020</v>
      </c>
      <c r="X1994" t="str">
        <f t="shared" si="31"/>
        <v/>
      </c>
    </row>
    <row r="1995" spans="1:24" ht="14.25" customHeight="1" x14ac:dyDescent="0.4">
      <c r="A1995">
        <v>1994</v>
      </c>
      <c r="B1995" t="s">
        <v>6596</v>
      </c>
      <c r="C1995" t="s">
        <v>6597</v>
      </c>
      <c r="D1995">
        <v>66</v>
      </c>
      <c r="E1995" t="s">
        <v>58</v>
      </c>
      <c r="F1995" t="s">
        <v>211</v>
      </c>
      <c r="G1995" s="1">
        <v>44209</v>
      </c>
      <c r="H1995" t="s">
        <v>45</v>
      </c>
      <c r="I1995" t="s">
        <v>141</v>
      </c>
      <c r="J1995" s="2" t="s">
        <v>6598</v>
      </c>
      <c r="K1995" t="s">
        <v>39</v>
      </c>
      <c r="L1995" t="s">
        <v>6599</v>
      </c>
      <c r="M1995" t="s">
        <v>143</v>
      </c>
      <c r="N1995" t="s">
        <v>55</v>
      </c>
      <c r="O1995" s="3">
        <v>45078.496874999997</v>
      </c>
      <c r="P1995" s="3">
        <v>45078.550347222219</v>
      </c>
      <c r="Q1995">
        <v>1</v>
      </c>
      <c r="R1995">
        <v>1994</v>
      </c>
      <c r="S1995" t="str">
        <f>PROPER(CustomerSupport[[#This Row],[Resolution]])</f>
        <v>Piece Decide Fly Civil.</v>
      </c>
      <c r="T1995" t="str">
        <f>TRIM(CustomerSupport[[#This Row],[Customer Name]])</f>
        <v>Diana Howard</v>
      </c>
      <c r="U1995">
        <f>MONTH(CustomerSupport[[#This Row],[Date of Purchase]])</f>
        <v>1</v>
      </c>
      <c r="V1995" t="str">
        <f>TEXT('Working data'!G1995,"mmmm")</f>
        <v>January</v>
      </c>
      <c r="W1995">
        <f>YEAR(CustomerSupport[[#This Row],[Date of Purchase]])</f>
        <v>2021</v>
      </c>
      <c r="X1995">
        <f t="shared" si="31"/>
        <v>1.2833333333255723</v>
      </c>
    </row>
    <row r="1996" spans="1:24" ht="14.25" customHeight="1" x14ac:dyDescent="0.4">
      <c r="A1996">
        <v>1995</v>
      </c>
      <c r="B1996" t="s">
        <v>2412</v>
      </c>
      <c r="C1996" t="s">
        <v>2498</v>
      </c>
      <c r="D1996">
        <v>68</v>
      </c>
      <c r="E1996" t="s">
        <v>29</v>
      </c>
      <c r="F1996" t="s">
        <v>456</v>
      </c>
      <c r="G1996" s="1">
        <v>43852</v>
      </c>
      <c r="H1996" t="s">
        <v>67</v>
      </c>
      <c r="I1996" t="s">
        <v>31</v>
      </c>
      <c r="J1996" s="2" t="s">
        <v>6600</v>
      </c>
      <c r="K1996" t="s">
        <v>39</v>
      </c>
      <c r="L1996" t="s">
        <v>6601</v>
      </c>
      <c r="M1996" t="s">
        <v>143</v>
      </c>
      <c r="N1996" t="s">
        <v>33</v>
      </c>
      <c r="O1996" s="3">
        <v>45078.483703703707</v>
      </c>
      <c r="P1996" s="3">
        <v>45078.86078703704</v>
      </c>
      <c r="Q1996">
        <v>4</v>
      </c>
      <c r="R1996">
        <v>1995</v>
      </c>
      <c r="S1996" t="str">
        <f>PROPER(CustomerSupport[[#This Row],[Resolution]])</f>
        <v>Someone Collection Seat Step Conference Soon.</v>
      </c>
      <c r="T1996" t="str">
        <f>TRIM(CustomerSupport[[#This Row],[Customer Name]])</f>
        <v>Sarah Jones</v>
      </c>
      <c r="U1996">
        <f>MONTH(CustomerSupport[[#This Row],[Date of Purchase]])</f>
        <v>1</v>
      </c>
      <c r="V1996" t="str">
        <f>TEXT('Working data'!G1996,"mmmm")</f>
        <v>January</v>
      </c>
      <c r="W1996">
        <f>YEAR(CustomerSupport[[#This Row],[Date of Purchase]])</f>
        <v>2020</v>
      </c>
      <c r="X1996">
        <f t="shared" si="31"/>
        <v>9.0499999999883585</v>
      </c>
    </row>
    <row r="1997" spans="1:24" ht="14.25" customHeight="1" x14ac:dyDescent="0.4">
      <c r="A1997">
        <v>1996</v>
      </c>
      <c r="B1997" t="s">
        <v>6602</v>
      </c>
      <c r="C1997" t="s">
        <v>6603</v>
      </c>
      <c r="D1997">
        <v>66</v>
      </c>
      <c r="E1997" t="s">
        <v>29</v>
      </c>
      <c r="F1997" t="s">
        <v>281</v>
      </c>
      <c r="G1997" s="1">
        <v>44486</v>
      </c>
      <c r="H1997" t="s">
        <v>21</v>
      </c>
      <c r="I1997" t="s">
        <v>37</v>
      </c>
      <c r="J1997" s="2" t="s">
        <v>6604</v>
      </c>
      <c r="K1997" t="s">
        <v>62</v>
      </c>
      <c r="M1997" t="s">
        <v>143</v>
      </c>
      <c r="N1997" t="s">
        <v>26</v>
      </c>
      <c r="R1997">
        <v>1996</v>
      </c>
      <c r="S1997" t="str">
        <f>PROPER(CustomerSupport[[#This Row],[Resolution]])</f>
        <v/>
      </c>
      <c r="T1997" t="str">
        <f>TRIM(CustomerSupport[[#This Row],[Customer Name]])</f>
        <v>Victor Ford</v>
      </c>
      <c r="U1997">
        <f>MONTH(CustomerSupport[[#This Row],[Date of Purchase]])</f>
        <v>10</v>
      </c>
      <c r="V1997" t="str">
        <f>TEXT('Working data'!G1997,"mmmm")</f>
        <v>October</v>
      </c>
      <c r="W1997">
        <f>YEAR(CustomerSupport[[#This Row],[Date of Purchase]])</f>
        <v>2021</v>
      </c>
      <c r="X1997" t="str">
        <f t="shared" si="31"/>
        <v/>
      </c>
    </row>
    <row r="1998" spans="1:24" ht="14.25" customHeight="1" x14ac:dyDescent="0.4">
      <c r="A1998">
        <v>1997</v>
      </c>
      <c r="B1998" t="s">
        <v>6605</v>
      </c>
      <c r="C1998" t="s">
        <v>6606</v>
      </c>
      <c r="D1998">
        <v>41</v>
      </c>
      <c r="E1998" t="s">
        <v>58</v>
      </c>
      <c r="F1998" t="s">
        <v>242</v>
      </c>
      <c r="G1998" s="1">
        <v>43886</v>
      </c>
      <c r="H1998" t="s">
        <v>21</v>
      </c>
      <c r="I1998" t="s">
        <v>141</v>
      </c>
      <c r="J1998" t="s">
        <v>6607</v>
      </c>
      <c r="K1998" t="s">
        <v>24</v>
      </c>
      <c r="M1998" t="s">
        <v>25</v>
      </c>
      <c r="N1998" t="s">
        <v>26</v>
      </c>
      <c r="O1998" s="3">
        <v>45078.537199074075</v>
      </c>
      <c r="R1998">
        <v>1997</v>
      </c>
      <c r="S1998" t="str">
        <f>PROPER(CustomerSupport[[#This Row],[Resolution]])</f>
        <v/>
      </c>
      <c r="T1998" t="str">
        <f>TRIM(CustomerSupport[[#This Row],[Customer Name]])</f>
        <v>Mariah Barr</v>
      </c>
      <c r="U1998">
        <f>MONTH(CustomerSupport[[#This Row],[Date of Purchase]])</f>
        <v>2</v>
      </c>
      <c r="V1998" t="str">
        <f>TEXT('Working data'!G1998,"mmmm")</f>
        <v>February</v>
      </c>
      <c r="W1998">
        <f>YEAR(CustomerSupport[[#This Row],[Date of Purchase]])</f>
        <v>2020</v>
      </c>
      <c r="X1998" t="str">
        <f t="shared" si="31"/>
        <v/>
      </c>
    </row>
    <row r="1999" spans="1:24" ht="14.25" customHeight="1" x14ac:dyDescent="0.4">
      <c r="A1999">
        <v>1998</v>
      </c>
      <c r="B1999" t="s">
        <v>6608</v>
      </c>
      <c r="C1999" t="s">
        <v>6609</v>
      </c>
      <c r="D1999">
        <v>28</v>
      </c>
      <c r="E1999" t="s">
        <v>29</v>
      </c>
      <c r="F1999" t="s">
        <v>71</v>
      </c>
      <c r="G1999" s="1">
        <v>44072</v>
      </c>
      <c r="H1999" t="s">
        <v>45</v>
      </c>
      <c r="I1999" t="s">
        <v>113</v>
      </c>
      <c r="J1999" t="s">
        <v>6610</v>
      </c>
      <c r="K1999" t="s">
        <v>39</v>
      </c>
      <c r="L1999" t="s">
        <v>6611</v>
      </c>
      <c r="M1999" t="s">
        <v>143</v>
      </c>
      <c r="N1999" t="s">
        <v>55</v>
      </c>
      <c r="O1999" s="3">
        <v>45078.515694444446</v>
      </c>
      <c r="P1999" s="3">
        <v>45078.458055555559</v>
      </c>
      <c r="Q1999">
        <v>2</v>
      </c>
      <c r="R1999">
        <v>1998</v>
      </c>
      <c r="S1999" t="str">
        <f>PROPER(CustomerSupport[[#This Row],[Resolution]])</f>
        <v>Summer Just Agency Health Pm Throw Building.</v>
      </c>
      <c r="T1999" t="str">
        <f>TRIM(CustomerSupport[[#This Row],[Customer Name]])</f>
        <v>Christopher Eaton</v>
      </c>
      <c r="U1999">
        <f>MONTH(CustomerSupport[[#This Row],[Date of Purchase]])</f>
        <v>8</v>
      </c>
      <c r="V1999" t="str">
        <f>TEXT('Working data'!G1999,"mmmm")</f>
        <v>August</v>
      </c>
      <c r="W1999">
        <f>YEAR(CustomerSupport[[#This Row],[Date of Purchase]])</f>
        <v>2020</v>
      </c>
      <c r="X1999">
        <f t="shared" si="31"/>
        <v>-1.3833333333022892</v>
      </c>
    </row>
    <row r="2000" spans="1:24" ht="14.25" customHeight="1" x14ac:dyDescent="0.4">
      <c r="A2000">
        <v>1999</v>
      </c>
      <c r="B2000" t="s">
        <v>6612</v>
      </c>
      <c r="C2000" t="s">
        <v>6613</v>
      </c>
      <c r="D2000">
        <v>57</v>
      </c>
      <c r="E2000" t="s">
        <v>58</v>
      </c>
      <c r="F2000" t="s">
        <v>655</v>
      </c>
      <c r="G2000" s="1">
        <v>44139</v>
      </c>
      <c r="H2000" t="s">
        <v>21</v>
      </c>
      <c r="I2000" t="s">
        <v>59</v>
      </c>
      <c r="J2000" s="2" t="s">
        <v>6614</v>
      </c>
      <c r="K2000" t="s">
        <v>24</v>
      </c>
      <c r="M2000" t="s">
        <v>89</v>
      </c>
      <c r="N2000" t="s">
        <v>33</v>
      </c>
      <c r="O2000" s="3">
        <v>45078.829606481479</v>
      </c>
      <c r="R2000">
        <v>1999</v>
      </c>
      <c r="S2000" t="str">
        <f>PROPER(CustomerSupport[[#This Row],[Resolution]])</f>
        <v/>
      </c>
      <c r="T2000" t="str">
        <f>TRIM(CustomerSupport[[#This Row],[Customer Name]])</f>
        <v>Richard Hunter</v>
      </c>
      <c r="U2000">
        <f>MONTH(CustomerSupport[[#This Row],[Date of Purchase]])</f>
        <v>11</v>
      </c>
      <c r="V2000" t="str">
        <f>TEXT('Working data'!G2000,"mmmm")</f>
        <v>November</v>
      </c>
      <c r="W2000">
        <f>YEAR(CustomerSupport[[#This Row],[Date of Purchase]])</f>
        <v>2020</v>
      </c>
      <c r="X2000" t="str">
        <f t="shared" si="31"/>
        <v/>
      </c>
    </row>
    <row r="2001" spans="1:24" ht="14.25" customHeight="1" x14ac:dyDescent="0.4">
      <c r="A2001">
        <v>2000</v>
      </c>
      <c r="B2001" t="s">
        <v>6615</v>
      </c>
      <c r="C2001" t="s">
        <v>6616</v>
      </c>
      <c r="D2001">
        <v>67</v>
      </c>
      <c r="E2001" t="s">
        <v>19</v>
      </c>
      <c r="F2001" t="s">
        <v>219</v>
      </c>
      <c r="G2001" s="1">
        <v>44009</v>
      </c>
      <c r="H2001" t="s">
        <v>45</v>
      </c>
      <c r="I2001" t="s">
        <v>60</v>
      </c>
      <c r="J2001" s="2" t="s">
        <v>6617</v>
      </c>
      <c r="K2001" t="s">
        <v>24</v>
      </c>
      <c r="M2001" t="s">
        <v>143</v>
      </c>
      <c r="N2001" t="s">
        <v>33</v>
      </c>
      <c r="O2001" s="3">
        <v>45078.090729166666</v>
      </c>
      <c r="R2001">
        <v>2000</v>
      </c>
      <c r="S2001" t="str">
        <f>PROPER(CustomerSupport[[#This Row],[Resolution]])</f>
        <v/>
      </c>
      <c r="T2001" t="str">
        <f>TRIM(CustomerSupport[[#This Row],[Customer Name]])</f>
        <v>Misty Martinez</v>
      </c>
      <c r="U2001">
        <f>MONTH(CustomerSupport[[#This Row],[Date of Purchase]])</f>
        <v>6</v>
      </c>
      <c r="V2001" t="str">
        <f>TEXT('Working data'!G2001,"mmmm")</f>
        <v>June</v>
      </c>
      <c r="W2001">
        <f>YEAR(CustomerSupport[[#This Row],[Date of Purchase]])</f>
        <v>2020</v>
      </c>
      <c r="X2001" t="str">
        <f t="shared" si="31"/>
        <v/>
      </c>
    </row>
    <row r="2002" spans="1:24" ht="14.25" customHeight="1" x14ac:dyDescent="0.4">
      <c r="A2002">
        <v>2001</v>
      </c>
      <c r="B2002" t="s">
        <v>6618</v>
      </c>
      <c r="C2002" t="s">
        <v>6619</v>
      </c>
      <c r="D2002">
        <v>40</v>
      </c>
      <c r="E2002" t="s">
        <v>19</v>
      </c>
      <c r="F2002" t="s">
        <v>161</v>
      </c>
      <c r="G2002" s="1">
        <v>44422</v>
      </c>
      <c r="H2002" t="s">
        <v>45</v>
      </c>
      <c r="I2002" t="s">
        <v>22</v>
      </c>
      <c r="J2002" s="2" t="s">
        <v>6620</v>
      </c>
      <c r="K2002" t="s">
        <v>62</v>
      </c>
      <c r="M2002" t="s">
        <v>41</v>
      </c>
      <c r="N2002" t="s">
        <v>55</v>
      </c>
      <c r="R2002">
        <v>2001</v>
      </c>
      <c r="S2002" t="str">
        <f>PROPER(CustomerSupport[[#This Row],[Resolution]])</f>
        <v/>
      </c>
      <c r="T2002" t="str">
        <f>TRIM(CustomerSupport[[#This Row],[Customer Name]])</f>
        <v>Daniel Mclaughlin</v>
      </c>
      <c r="U2002">
        <f>MONTH(CustomerSupport[[#This Row],[Date of Purchase]])</f>
        <v>8</v>
      </c>
      <c r="V2002" t="str">
        <f>TEXT('Working data'!G2002,"mmmm")</f>
        <v>August</v>
      </c>
      <c r="W2002">
        <f>YEAR(CustomerSupport[[#This Row],[Date of Purchase]])</f>
        <v>2021</v>
      </c>
      <c r="X2002" t="str">
        <f t="shared" si="31"/>
        <v/>
      </c>
    </row>
    <row r="2003" spans="1:24" ht="14.25" customHeight="1" x14ac:dyDescent="0.4">
      <c r="A2003">
        <v>2002</v>
      </c>
      <c r="B2003" t="s">
        <v>6621</v>
      </c>
      <c r="C2003" t="s">
        <v>6622</v>
      </c>
      <c r="D2003">
        <v>56</v>
      </c>
      <c r="E2003" t="s">
        <v>19</v>
      </c>
      <c r="F2003" t="s">
        <v>317</v>
      </c>
      <c r="G2003" s="1">
        <v>44558</v>
      </c>
      <c r="H2003" t="s">
        <v>21</v>
      </c>
      <c r="I2003" t="s">
        <v>150</v>
      </c>
      <c r="J2003" s="2" t="s">
        <v>6623</v>
      </c>
      <c r="K2003" t="s">
        <v>24</v>
      </c>
      <c r="M2003" t="s">
        <v>143</v>
      </c>
      <c r="N2003" t="s">
        <v>33</v>
      </c>
      <c r="O2003" s="3">
        <v>45078.799803240741</v>
      </c>
      <c r="R2003">
        <v>2002</v>
      </c>
      <c r="S2003" t="str">
        <f>PROPER(CustomerSupport[[#This Row],[Resolution]])</f>
        <v/>
      </c>
      <c r="T2003" t="str">
        <f>TRIM(CustomerSupport[[#This Row],[Customer Name]])</f>
        <v>Stephen Hickman</v>
      </c>
      <c r="U2003">
        <f>MONTH(CustomerSupport[[#This Row],[Date of Purchase]])</f>
        <v>12</v>
      </c>
      <c r="V2003" t="str">
        <f>TEXT('Working data'!G2003,"mmmm")</f>
        <v>December</v>
      </c>
      <c r="W2003">
        <f>YEAR(CustomerSupport[[#This Row],[Date of Purchase]])</f>
        <v>2021</v>
      </c>
      <c r="X2003" t="str">
        <f t="shared" si="31"/>
        <v/>
      </c>
    </row>
    <row r="2004" spans="1:24" ht="14.25" customHeight="1" x14ac:dyDescent="0.4">
      <c r="A2004">
        <v>2003</v>
      </c>
      <c r="B2004" t="s">
        <v>6624</v>
      </c>
      <c r="C2004" t="s">
        <v>6625</v>
      </c>
      <c r="D2004">
        <v>25</v>
      </c>
      <c r="E2004" t="s">
        <v>19</v>
      </c>
      <c r="F2004" t="s">
        <v>107</v>
      </c>
      <c r="G2004" s="1">
        <v>44248</v>
      </c>
      <c r="H2004" t="s">
        <v>59</v>
      </c>
      <c r="I2004" t="s">
        <v>67</v>
      </c>
      <c r="J2004" s="2" t="s">
        <v>6626</v>
      </c>
      <c r="K2004" t="s">
        <v>24</v>
      </c>
      <c r="M2004" t="s">
        <v>89</v>
      </c>
      <c r="N2004" t="s">
        <v>26</v>
      </c>
      <c r="O2004" s="3">
        <v>45078.667881944442</v>
      </c>
      <c r="R2004">
        <v>2003</v>
      </c>
      <c r="S2004" t="str">
        <f>PROPER(CustomerSupport[[#This Row],[Resolution]])</f>
        <v/>
      </c>
      <c r="T2004" t="str">
        <f>TRIM(CustomerSupport[[#This Row],[Customer Name]])</f>
        <v>Philip Rivera</v>
      </c>
      <c r="U2004">
        <f>MONTH(CustomerSupport[[#This Row],[Date of Purchase]])</f>
        <v>2</v>
      </c>
      <c r="V2004" t="str">
        <f>TEXT('Working data'!G2004,"mmmm")</f>
        <v>February</v>
      </c>
      <c r="W2004">
        <f>YEAR(CustomerSupport[[#This Row],[Date of Purchase]])</f>
        <v>2021</v>
      </c>
      <c r="X2004" t="str">
        <f t="shared" si="31"/>
        <v/>
      </c>
    </row>
    <row r="2005" spans="1:24" ht="14.25" customHeight="1" x14ac:dyDescent="0.4">
      <c r="A2005">
        <v>2004</v>
      </c>
      <c r="B2005" t="s">
        <v>6627</v>
      </c>
      <c r="C2005" t="s">
        <v>6628</v>
      </c>
      <c r="D2005">
        <v>60</v>
      </c>
      <c r="E2005" t="s">
        <v>58</v>
      </c>
      <c r="F2005" t="s">
        <v>383</v>
      </c>
      <c r="G2005" s="1">
        <v>44040</v>
      </c>
      <c r="H2005" t="s">
        <v>59</v>
      </c>
      <c r="I2005" t="s">
        <v>37</v>
      </c>
      <c r="J2005" s="2" t="s">
        <v>6629</v>
      </c>
      <c r="K2005" t="s">
        <v>39</v>
      </c>
      <c r="L2005" t="s">
        <v>6630</v>
      </c>
      <c r="M2005" t="s">
        <v>25</v>
      </c>
      <c r="N2005" t="s">
        <v>33</v>
      </c>
      <c r="O2005" s="3">
        <v>45078.67900462963</v>
      </c>
      <c r="P2005" s="3">
        <v>45077.982476851852</v>
      </c>
      <c r="Q2005">
        <v>1</v>
      </c>
      <c r="R2005">
        <v>2004</v>
      </c>
      <c r="S2005" t="str">
        <f>PROPER(CustomerSupport[[#This Row],[Resolution]])</f>
        <v>Group Who Would Information Which Late Even.</v>
      </c>
      <c r="T2005" t="str">
        <f>TRIM(CustomerSupport[[#This Row],[Customer Name]])</f>
        <v>Shannon Cook</v>
      </c>
      <c r="U2005">
        <f>MONTH(CustomerSupport[[#This Row],[Date of Purchase]])</f>
        <v>7</v>
      </c>
      <c r="V2005" t="str">
        <f>TEXT('Working data'!G2005,"mmmm")</f>
        <v>July</v>
      </c>
      <c r="W2005">
        <f>YEAR(CustomerSupport[[#This Row],[Date of Purchase]])</f>
        <v>2020</v>
      </c>
      <c r="X2005">
        <f t="shared" si="31"/>
        <v>-16.716666666674428</v>
      </c>
    </row>
    <row r="2006" spans="1:24" ht="14.25" customHeight="1" x14ac:dyDescent="0.4">
      <c r="A2006">
        <v>2005</v>
      </c>
      <c r="B2006" t="s">
        <v>6631</v>
      </c>
      <c r="C2006" t="s">
        <v>6632</v>
      </c>
      <c r="D2006">
        <v>47</v>
      </c>
      <c r="E2006" t="s">
        <v>29</v>
      </c>
      <c r="F2006" t="s">
        <v>71</v>
      </c>
      <c r="G2006" s="1">
        <v>43986</v>
      </c>
      <c r="H2006" t="s">
        <v>21</v>
      </c>
      <c r="I2006" t="s">
        <v>31</v>
      </c>
      <c r="J2006" s="2" t="s">
        <v>6633</v>
      </c>
      <c r="K2006" t="s">
        <v>24</v>
      </c>
      <c r="M2006" t="s">
        <v>89</v>
      </c>
      <c r="N2006" t="s">
        <v>33</v>
      </c>
      <c r="O2006" s="3">
        <v>45078.327638888892</v>
      </c>
      <c r="R2006">
        <v>2005</v>
      </c>
      <c r="S2006" t="str">
        <f>PROPER(CustomerSupport[[#This Row],[Resolution]])</f>
        <v/>
      </c>
      <c r="T2006" t="str">
        <f>TRIM(CustomerSupport[[#This Row],[Customer Name]])</f>
        <v>Katie Jordan</v>
      </c>
      <c r="U2006">
        <f>MONTH(CustomerSupport[[#This Row],[Date of Purchase]])</f>
        <v>6</v>
      </c>
      <c r="V2006" t="str">
        <f>TEXT('Working data'!G2006,"mmmm")</f>
        <v>June</v>
      </c>
      <c r="W2006">
        <f>YEAR(CustomerSupport[[#This Row],[Date of Purchase]])</f>
        <v>2020</v>
      </c>
      <c r="X2006" t="str">
        <f t="shared" si="31"/>
        <v/>
      </c>
    </row>
    <row r="2007" spans="1:24" ht="14.25" customHeight="1" x14ac:dyDescent="0.4">
      <c r="A2007">
        <v>2006</v>
      </c>
      <c r="B2007" t="s">
        <v>6634</v>
      </c>
      <c r="C2007" t="s">
        <v>6635</v>
      </c>
      <c r="D2007">
        <v>66</v>
      </c>
      <c r="E2007" t="s">
        <v>29</v>
      </c>
      <c r="F2007" t="s">
        <v>431</v>
      </c>
      <c r="G2007" s="1">
        <v>44381</v>
      </c>
      <c r="H2007" t="s">
        <v>21</v>
      </c>
      <c r="I2007" t="s">
        <v>77</v>
      </c>
      <c r="J2007" t="s">
        <v>6636</v>
      </c>
      <c r="K2007" t="s">
        <v>24</v>
      </c>
      <c r="M2007" t="s">
        <v>41</v>
      </c>
      <c r="N2007" t="s">
        <v>33</v>
      </c>
      <c r="O2007" s="3">
        <v>45078.013067129628</v>
      </c>
      <c r="R2007">
        <v>2006</v>
      </c>
      <c r="S2007" t="str">
        <f>PROPER(CustomerSupport[[#This Row],[Resolution]])</f>
        <v/>
      </c>
      <c r="T2007" t="str">
        <f>TRIM(CustomerSupport[[#This Row],[Customer Name]])</f>
        <v>Barry Shelton</v>
      </c>
      <c r="U2007">
        <f>MONTH(CustomerSupport[[#This Row],[Date of Purchase]])</f>
        <v>7</v>
      </c>
      <c r="V2007" t="str">
        <f>TEXT('Working data'!G2007,"mmmm")</f>
        <v>July</v>
      </c>
      <c r="W2007">
        <f>YEAR(CustomerSupport[[#This Row],[Date of Purchase]])</f>
        <v>2021</v>
      </c>
      <c r="X2007" t="str">
        <f t="shared" si="31"/>
        <v/>
      </c>
    </row>
    <row r="2008" spans="1:24" ht="14.25" customHeight="1" x14ac:dyDescent="0.4">
      <c r="A2008">
        <v>2007</v>
      </c>
      <c r="B2008" t="s">
        <v>6637</v>
      </c>
      <c r="C2008" t="s">
        <v>6638</v>
      </c>
      <c r="D2008">
        <v>61</v>
      </c>
      <c r="E2008" t="s">
        <v>58</v>
      </c>
      <c r="F2008" t="s">
        <v>655</v>
      </c>
      <c r="G2008" s="1">
        <v>44263</v>
      </c>
      <c r="H2008" t="s">
        <v>45</v>
      </c>
      <c r="I2008" t="s">
        <v>93</v>
      </c>
      <c r="J2008" t="s">
        <v>6639</v>
      </c>
      <c r="K2008" t="s">
        <v>62</v>
      </c>
      <c r="M2008" t="s">
        <v>89</v>
      </c>
      <c r="N2008" t="s">
        <v>83</v>
      </c>
      <c r="R2008">
        <v>2007</v>
      </c>
      <c r="S2008" t="str">
        <f>PROPER(CustomerSupport[[#This Row],[Resolution]])</f>
        <v/>
      </c>
      <c r="T2008" t="str">
        <f>TRIM(CustomerSupport[[#This Row],[Customer Name]])</f>
        <v>Rebecca Castro</v>
      </c>
      <c r="U2008">
        <f>MONTH(CustomerSupport[[#This Row],[Date of Purchase]])</f>
        <v>3</v>
      </c>
      <c r="V2008" t="str">
        <f>TEXT('Working data'!G2008,"mmmm")</f>
        <v>March</v>
      </c>
      <c r="W2008">
        <f>YEAR(CustomerSupport[[#This Row],[Date of Purchase]])</f>
        <v>2021</v>
      </c>
      <c r="X2008" t="str">
        <f t="shared" si="31"/>
        <v/>
      </c>
    </row>
    <row r="2009" spans="1:24" ht="14.25" customHeight="1" x14ac:dyDescent="0.4">
      <c r="A2009">
        <v>2008</v>
      </c>
      <c r="B2009" t="s">
        <v>6640</v>
      </c>
      <c r="C2009" t="s">
        <v>6641</v>
      </c>
      <c r="D2009">
        <v>55</v>
      </c>
      <c r="E2009" t="s">
        <v>19</v>
      </c>
      <c r="F2009" t="s">
        <v>431</v>
      </c>
      <c r="G2009" s="1">
        <v>44018</v>
      </c>
      <c r="H2009" t="s">
        <v>67</v>
      </c>
      <c r="I2009" t="s">
        <v>67</v>
      </c>
      <c r="J2009" t="s">
        <v>1885</v>
      </c>
      <c r="K2009" t="s">
        <v>39</v>
      </c>
      <c r="L2009" t="s">
        <v>6642</v>
      </c>
      <c r="M2009" t="s">
        <v>25</v>
      </c>
      <c r="N2009" t="s">
        <v>26</v>
      </c>
      <c r="O2009" s="3">
        <v>45078.022106481483</v>
      </c>
      <c r="P2009" s="3">
        <v>45078.658912037034</v>
      </c>
      <c r="Q2009">
        <v>3</v>
      </c>
      <c r="R2009">
        <v>2008</v>
      </c>
      <c r="S2009" t="str">
        <f>PROPER(CustomerSupport[[#This Row],[Resolution]])</f>
        <v>Life Maintain Activity Late.</v>
      </c>
      <c r="T2009" t="str">
        <f>TRIM(CustomerSupport[[#This Row],[Customer Name]])</f>
        <v>Thomas Hall</v>
      </c>
      <c r="U2009">
        <f>MONTH(CustomerSupport[[#This Row],[Date of Purchase]])</f>
        <v>7</v>
      </c>
      <c r="V2009" t="str">
        <f>TEXT('Working data'!G2009,"mmmm")</f>
        <v>July</v>
      </c>
      <c r="W2009">
        <f>YEAR(CustomerSupport[[#This Row],[Date of Purchase]])</f>
        <v>2020</v>
      </c>
      <c r="X2009">
        <f t="shared" si="31"/>
        <v>15.283333333209157</v>
      </c>
    </row>
    <row r="2010" spans="1:24" ht="14.25" customHeight="1" x14ac:dyDescent="0.4">
      <c r="A2010">
        <v>2009</v>
      </c>
      <c r="B2010" t="s">
        <v>6643</v>
      </c>
      <c r="C2010" t="s">
        <v>6644</v>
      </c>
      <c r="D2010">
        <v>42</v>
      </c>
      <c r="E2010" t="s">
        <v>58</v>
      </c>
      <c r="F2010" t="s">
        <v>98</v>
      </c>
      <c r="G2010" s="1">
        <v>43907</v>
      </c>
      <c r="H2010" t="s">
        <v>59</v>
      </c>
      <c r="I2010" t="s">
        <v>72</v>
      </c>
      <c r="J2010" s="2" t="s">
        <v>6645</v>
      </c>
      <c r="K2010" t="s">
        <v>62</v>
      </c>
      <c r="M2010" t="s">
        <v>143</v>
      </c>
      <c r="N2010" t="s">
        <v>55</v>
      </c>
      <c r="R2010">
        <v>2009</v>
      </c>
      <c r="S2010" t="str">
        <f>PROPER(CustomerSupport[[#This Row],[Resolution]])</f>
        <v/>
      </c>
      <c r="T2010" t="str">
        <f>TRIM(CustomerSupport[[#This Row],[Customer Name]])</f>
        <v>Erica Garcia</v>
      </c>
      <c r="U2010">
        <f>MONTH(CustomerSupport[[#This Row],[Date of Purchase]])</f>
        <v>3</v>
      </c>
      <c r="V2010" t="str">
        <f>TEXT('Working data'!G2010,"mmmm")</f>
        <v>March</v>
      </c>
      <c r="W2010">
        <f>YEAR(CustomerSupport[[#This Row],[Date of Purchase]])</f>
        <v>2020</v>
      </c>
      <c r="X2010" t="str">
        <f t="shared" si="31"/>
        <v/>
      </c>
    </row>
    <row r="2011" spans="1:24" ht="14.25" customHeight="1" x14ac:dyDescent="0.4">
      <c r="A2011">
        <v>2010</v>
      </c>
      <c r="B2011" t="s">
        <v>6646</v>
      </c>
      <c r="C2011" t="s">
        <v>6647</v>
      </c>
      <c r="D2011">
        <v>33</v>
      </c>
      <c r="E2011" t="s">
        <v>29</v>
      </c>
      <c r="F2011" t="s">
        <v>76</v>
      </c>
      <c r="G2011" s="1">
        <v>44338</v>
      </c>
      <c r="H2011" t="s">
        <v>59</v>
      </c>
      <c r="I2011" t="s">
        <v>22</v>
      </c>
      <c r="J2011" s="2" t="s">
        <v>6648</v>
      </c>
      <c r="K2011" t="s">
        <v>62</v>
      </c>
      <c r="M2011" t="s">
        <v>25</v>
      </c>
      <c r="N2011" t="s">
        <v>26</v>
      </c>
      <c r="R2011">
        <v>2010</v>
      </c>
      <c r="S2011" t="str">
        <f>PROPER(CustomerSupport[[#This Row],[Resolution]])</f>
        <v/>
      </c>
      <c r="T2011" t="str">
        <f>TRIM(CustomerSupport[[#This Row],[Customer Name]])</f>
        <v>Ian Fernandez</v>
      </c>
      <c r="U2011">
        <f>MONTH(CustomerSupport[[#This Row],[Date of Purchase]])</f>
        <v>5</v>
      </c>
      <c r="V2011" t="str">
        <f>TEXT('Working data'!G2011,"mmmm")</f>
        <v>May</v>
      </c>
      <c r="W2011">
        <f>YEAR(CustomerSupport[[#This Row],[Date of Purchase]])</f>
        <v>2021</v>
      </c>
      <c r="X2011" t="str">
        <f t="shared" si="31"/>
        <v/>
      </c>
    </row>
    <row r="2012" spans="1:24" ht="14.25" customHeight="1" x14ac:dyDescent="0.4">
      <c r="A2012">
        <v>2011</v>
      </c>
      <c r="B2012" t="s">
        <v>6649</v>
      </c>
      <c r="C2012" t="s">
        <v>6650</v>
      </c>
      <c r="D2012">
        <v>24</v>
      </c>
      <c r="E2012" t="s">
        <v>58</v>
      </c>
      <c r="F2012" t="s">
        <v>242</v>
      </c>
      <c r="G2012" s="1">
        <v>44410</v>
      </c>
      <c r="H2012" t="s">
        <v>66</v>
      </c>
      <c r="I2012" t="s">
        <v>150</v>
      </c>
      <c r="J2012" t="s">
        <v>985</v>
      </c>
      <c r="K2012" t="s">
        <v>62</v>
      </c>
      <c r="M2012" t="s">
        <v>89</v>
      </c>
      <c r="N2012" t="s">
        <v>33</v>
      </c>
      <c r="R2012">
        <v>2011</v>
      </c>
      <c r="S2012" t="str">
        <f>PROPER(CustomerSupport[[#This Row],[Resolution]])</f>
        <v/>
      </c>
      <c r="T2012" t="str">
        <f>TRIM(CustomerSupport[[#This Row],[Customer Name]])</f>
        <v>Brandon Rowland</v>
      </c>
      <c r="U2012">
        <f>MONTH(CustomerSupport[[#This Row],[Date of Purchase]])</f>
        <v>8</v>
      </c>
      <c r="V2012" t="str">
        <f>TEXT('Working data'!G2012,"mmmm")</f>
        <v>August</v>
      </c>
      <c r="W2012">
        <f>YEAR(CustomerSupport[[#This Row],[Date of Purchase]])</f>
        <v>2021</v>
      </c>
      <c r="X2012" t="str">
        <f t="shared" si="31"/>
        <v/>
      </c>
    </row>
    <row r="2013" spans="1:24" ht="14.25" customHeight="1" x14ac:dyDescent="0.4">
      <c r="A2013">
        <v>2012</v>
      </c>
      <c r="B2013" t="s">
        <v>6651</v>
      </c>
      <c r="C2013" t="s">
        <v>6652</v>
      </c>
      <c r="D2013">
        <v>39</v>
      </c>
      <c r="E2013" t="s">
        <v>58</v>
      </c>
      <c r="F2013" t="s">
        <v>30</v>
      </c>
      <c r="G2013" s="1">
        <v>44427</v>
      </c>
      <c r="H2013" t="s">
        <v>59</v>
      </c>
      <c r="I2013" t="s">
        <v>141</v>
      </c>
      <c r="J2013" s="2" t="s">
        <v>6653</v>
      </c>
      <c r="K2013" t="s">
        <v>39</v>
      </c>
      <c r="L2013" t="s">
        <v>6654</v>
      </c>
      <c r="M2013" t="s">
        <v>25</v>
      </c>
      <c r="N2013" t="s">
        <v>26</v>
      </c>
      <c r="O2013" s="3">
        <v>45078.674247685187</v>
      </c>
      <c r="P2013" s="3">
        <v>45078.36383101852</v>
      </c>
      <c r="Q2013">
        <v>1</v>
      </c>
      <c r="R2013">
        <v>2012</v>
      </c>
      <c r="S2013" t="str">
        <f>PROPER(CustomerSupport[[#This Row],[Resolution]])</f>
        <v>Tax Mission Tonight Rest Build Pick Scene.</v>
      </c>
      <c r="T2013" t="str">
        <f>TRIM(CustomerSupport[[#This Row],[Customer Name]])</f>
        <v>John Miller</v>
      </c>
      <c r="U2013">
        <f>MONTH(CustomerSupport[[#This Row],[Date of Purchase]])</f>
        <v>8</v>
      </c>
      <c r="V2013" t="str">
        <f>TEXT('Working data'!G2013,"mmmm")</f>
        <v>August</v>
      </c>
      <c r="W2013">
        <f>YEAR(CustomerSupport[[#This Row],[Date of Purchase]])</f>
        <v>2021</v>
      </c>
      <c r="X2013">
        <f t="shared" si="31"/>
        <v>-7.4500000000116415</v>
      </c>
    </row>
    <row r="2014" spans="1:24" ht="14.25" customHeight="1" x14ac:dyDescent="0.4">
      <c r="A2014">
        <v>2013</v>
      </c>
      <c r="B2014" t="s">
        <v>6655</v>
      </c>
      <c r="C2014" t="s">
        <v>6656</v>
      </c>
      <c r="D2014">
        <v>48</v>
      </c>
      <c r="E2014" t="s">
        <v>19</v>
      </c>
      <c r="F2014" t="s">
        <v>202</v>
      </c>
      <c r="G2014" s="1">
        <v>43960</v>
      </c>
      <c r="H2014" t="s">
        <v>59</v>
      </c>
      <c r="I2014" t="s">
        <v>67</v>
      </c>
      <c r="J2014" t="s">
        <v>6657</v>
      </c>
      <c r="K2014" t="s">
        <v>62</v>
      </c>
      <c r="M2014" t="s">
        <v>143</v>
      </c>
      <c r="N2014" t="s">
        <v>55</v>
      </c>
      <c r="R2014">
        <v>2013</v>
      </c>
      <c r="S2014" t="str">
        <f>PROPER(CustomerSupport[[#This Row],[Resolution]])</f>
        <v/>
      </c>
      <c r="T2014" t="str">
        <f>TRIM(CustomerSupport[[#This Row],[Customer Name]])</f>
        <v>Curtis Shields</v>
      </c>
      <c r="U2014">
        <f>MONTH(CustomerSupport[[#This Row],[Date of Purchase]])</f>
        <v>5</v>
      </c>
      <c r="V2014" t="str">
        <f>TEXT('Working data'!G2014,"mmmm")</f>
        <v>May</v>
      </c>
      <c r="W2014">
        <f>YEAR(CustomerSupport[[#This Row],[Date of Purchase]])</f>
        <v>2020</v>
      </c>
      <c r="X2014" t="str">
        <f t="shared" si="31"/>
        <v/>
      </c>
    </row>
    <row r="2015" spans="1:24" ht="14.25" customHeight="1" x14ac:dyDescent="0.4">
      <c r="A2015">
        <v>2014</v>
      </c>
      <c r="B2015" t="s">
        <v>6658</v>
      </c>
      <c r="C2015" t="s">
        <v>6659</v>
      </c>
      <c r="D2015">
        <v>23</v>
      </c>
      <c r="E2015" t="s">
        <v>29</v>
      </c>
      <c r="F2015" t="s">
        <v>98</v>
      </c>
      <c r="G2015" s="1">
        <v>44348</v>
      </c>
      <c r="H2015" t="s">
        <v>59</v>
      </c>
      <c r="I2015" t="s">
        <v>77</v>
      </c>
      <c r="J2015" s="2" t="s">
        <v>6660</v>
      </c>
      <c r="K2015" t="s">
        <v>62</v>
      </c>
      <c r="M2015" t="s">
        <v>143</v>
      </c>
      <c r="N2015" t="s">
        <v>26</v>
      </c>
      <c r="R2015">
        <v>2014</v>
      </c>
      <c r="S2015" t="str">
        <f>PROPER(CustomerSupport[[#This Row],[Resolution]])</f>
        <v/>
      </c>
      <c r="T2015" t="str">
        <f>TRIM(CustomerSupport[[#This Row],[Customer Name]])</f>
        <v>Jason Banks</v>
      </c>
      <c r="U2015">
        <f>MONTH(CustomerSupport[[#This Row],[Date of Purchase]])</f>
        <v>6</v>
      </c>
      <c r="V2015" t="str">
        <f>TEXT('Working data'!G2015,"mmmm")</f>
        <v>June</v>
      </c>
      <c r="W2015">
        <f>YEAR(CustomerSupport[[#This Row],[Date of Purchase]])</f>
        <v>2021</v>
      </c>
      <c r="X2015" t="str">
        <f t="shared" si="31"/>
        <v/>
      </c>
    </row>
    <row r="2016" spans="1:24" ht="14.25" customHeight="1" x14ac:dyDescent="0.4">
      <c r="A2016">
        <v>2015</v>
      </c>
      <c r="B2016" t="s">
        <v>6661</v>
      </c>
      <c r="C2016" t="s">
        <v>6662</v>
      </c>
      <c r="D2016">
        <v>40</v>
      </c>
      <c r="E2016" t="s">
        <v>58</v>
      </c>
      <c r="F2016" t="s">
        <v>129</v>
      </c>
      <c r="G2016" s="1">
        <v>44382</v>
      </c>
      <c r="H2016" t="s">
        <v>21</v>
      </c>
      <c r="I2016" t="s">
        <v>77</v>
      </c>
      <c r="J2016" t="s">
        <v>6663</v>
      </c>
      <c r="K2016" t="s">
        <v>62</v>
      </c>
      <c r="M2016" t="s">
        <v>25</v>
      </c>
      <c r="N2016" t="s">
        <v>26</v>
      </c>
      <c r="R2016">
        <v>2015</v>
      </c>
      <c r="S2016" t="str">
        <f>PROPER(CustomerSupport[[#This Row],[Resolution]])</f>
        <v/>
      </c>
      <c r="T2016" t="str">
        <f>TRIM(CustomerSupport[[#This Row],[Customer Name]])</f>
        <v>Francis Owens</v>
      </c>
      <c r="U2016">
        <f>MONTH(CustomerSupport[[#This Row],[Date of Purchase]])</f>
        <v>7</v>
      </c>
      <c r="V2016" t="str">
        <f>TEXT('Working data'!G2016,"mmmm")</f>
        <v>July</v>
      </c>
      <c r="W2016">
        <f>YEAR(CustomerSupport[[#This Row],[Date of Purchase]])</f>
        <v>2021</v>
      </c>
      <c r="X2016" t="str">
        <f t="shared" si="31"/>
        <v/>
      </c>
    </row>
    <row r="2017" spans="1:24" ht="14.25" customHeight="1" x14ac:dyDescent="0.4">
      <c r="A2017">
        <v>2016</v>
      </c>
      <c r="B2017" t="s">
        <v>6664</v>
      </c>
      <c r="C2017" t="s">
        <v>6665</v>
      </c>
      <c r="D2017">
        <v>60</v>
      </c>
      <c r="E2017" t="s">
        <v>29</v>
      </c>
      <c r="F2017" t="s">
        <v>339</v>
      </c>
      <c r="G2017" s="1">
        <v>44083</v>
      </c>
      <c r="H2017" t="s">
        <v>67</v>
      </c>
      <c r="I2017" t="s">
        <v>31</v>
      </c>
      <c r="J2017" t="s">
        <v>2680</v>
      </c>
      <c r="K2017" t="s">
        <v>24</v>
      </c>
      <c r="M2017" t="s">
        <v>41</v>
      </c>
      <c r="N2017" t="s">
        <v>83</v>
      </c>
      <c r="O2017" s="3">
        <v>45078.245844907404</v>
      </c>
      <c r="R2017">
        <v>2016</v>
      </c>
      <c r="S2017" t="str">
        <f>PROPER(CustomerSupport[[#This Row],[Resolution]])</f>
        <v/>
      </c>
      <c r="T2017" t="str">
        <f>TRIM(CustomerSupport[[#This Row],[Customer Name]])</f>
        <v>Heather White</v>
      </c>
      <c r="U2017">
        <f>MONTH(CustomerSupport[[#This Row],[Date of Purchase]])</f>
        <v>9</v>
      </c>
      <c r="V2017" t="str">
        <f>TEXT('Working data'!G2017,"mmmm")</f>
        <v>September</v>
      </c>
      <c r="W2017">
        <f>YEAR(CustomerSupport[[#This Row],[Date of Purchase]])</f>
        <v>2020</v>
      </c>
      <c r="X2017" t="str">
        <f t="shared" si="31"/>
        <v/>
      </c>
    </row>
    <row r="2018" spans="1:24" ht="14.25" customHeight="1" x14ac:dyDescent="0.4">
      <c r="A2018">
        <v>2017</v>
      </c>
      <c r="B2018" t="s">
        <v>6666</v>
      </c>
      <c r="C2018" t="s">
        <v>6667</v>
      </c>
      <c r="D2018">
        <v>35</v>
      </c>
      <c r="E2018" t="s">
        <v>58</v>
      </c>
      <c r="F2018" t="s">
        <v>397</v>
      </c>
      <c r="G2018" s="1">
        <v>43986</v>
      </c>
      <c r="H2018" t="s">
        <v>67</v>
      </c>
      <c r="I2018" t="s">
        <v>141</v>
      </c>
      <c r="J2018" s="2" t="s">
        <v>6668</v>
      </c>
      <c r="K2018" t="s">
        <v>24</v>
      </c>
      <c r="M2018" t="s">
        <v>25</v>
      </c>
      <c r="N2018" t="s">
        <v>26</v>
      </c>
      <c r="O2018" s="3">
        <v>45078.250717592593</v>
      </c>
      <c r="R2018">
        <v>2017</v>
      </c>
      <c r="S2018" t="str">
        <f>PROPER(CustomerSupport[[#This Row],[Resolution]])</f>
        <v/>
      </c>
      <c r="T2018" t="str">
        <f>TRIM(CustomerSupport[[#This Row],[Customer Name]])</f>
        <v>Erin Jimenez</v>
      </c>
      <c r="U2018">
        <f>MONTH(CustomerSupport[[#This Row],[Date of Purchase]])</f>
        <v>6</v>
      </c>
      <c r="V2018" t="str">
        <f>TEXT('Working data'!G2018,"mmmm")</f>
        <v>June</v>
      </c>
      <c r="W2018">
        <f>YEAR(CustomerSupport[[#This Row],[Date of Purchase]])</f>
        <v>2020</v>
      </c>
      <c r="X2018" t="str">
        <f t="shared" si="31"/>
        <v/>
      </c>
    </row>
    <row r="2019" spans="1:24" ht="14.25" customHeight="1" x14ac:dyDescent="0.4">
      <c r="A2019">
        <v>2018</v>
      </c>
      <c r="B2019" t="s">
        <v>6669</v>
      </c>
      <c r="C2019" t="s">
        <v>6670</v>
      </c>
      <c r="D2019">
        <v>67</v>
      </c>
      <c r="E2019" t="s">
        <v>19</v>
      </c>
      <c r="F2019" t="s">
        <v>383</v>
      </c>
      <c r="G2019" s="1">
        <v>43934</v>
      </c>
      <c r="H2019" t="s">
        <v>67</v>
      </c>
      <c r="I2019" t="s">
        <v>31</v>
      </c>
      <c r="J2019" t="s">
        <v>6671</v>
      </c>
      <c r="K2019" t="s">
        <v>24</v>
      </c>
      <c r="M2019" t="s">
        <v>89</v>
      </c>
      <c r="N2019" t="s">
        <v>26</v>
      </c>
      <c r="O2019" s="3">
        <v>45077.979895833334</v>
      </c>
      <c r="R2019">
        <v>2018</v>
      </c>
      <c r="S2019" t="str">
        <f>PROPER(CustomerSupport[[#This Row],[Resolution]])</f>
        <v/>
      </c>
      <c r="T2019" t="str">
        <f>TRIM(CustomerSupport[[#This Row],[Customer Name]])</f>
        <v>Amanda Bond</v>
      </c>
      <c r="U2019">
        <f>MONTH(CustomerSupport[[#This Row],[Date of Purchase]])</f>
        <v>4</v>
      </c>
      <c r="V2019" t="str">
        <f>TEXT('Working data'!G2019,"mmmm")</f>
        <v>April</v>
      </c>
      <c r="W2019">
        <f>YEAR(CustomerSupport[[#This Row],[Date of Purchase]])</f>
        <v>2020</v>
      </c>
      <c r="X2019" t="str">
        <f t="shared" si="31"/>
        <v/>
      </c>
    </row>
    <row r="2020" spans="1:24" ht="14.25" customHeight="1" x14ac:dyDescent="0.4">
      <c r="A2020">
        <v>2019</v>
      </c>
      <c r="B2020" t="s">
        <v>6672</v>
      </c>
      <c r="C2020" t="s">
        <v>6673</v>
      </c>
      <c r="D2020">
        <v>52</v>
      </c>
      <c r="E2020" t="s">
        <v>58</v>
      </c>
      <c r="F2020" t="s">
        <v>81</v>
      </c>
      <c r="G2020" s="1">
        <v>44136</v>
      </c>
      <c r="H2020" t="s">
        <v>66</v>
      </c>
      <c r="I2020" t="s">
        <v>72</v>
      </c>
      <c r="J2020" s="2" t="s">
        <v>6674</v>
      </c>
      <c r="K2020" t="s">
        <v>62</v>
      </c>
      <c r="M2020" t="s">
        <v>143</v>
      </c>
      <c r="N2020" t="s">
        <v>83</v>
      </c>
      <c r="R2020">
        <v>2019</v>
      </c>
      <c r="S2020" t="str">
        <f>PROPER(CustomerSupport[[#This Row],[Resolution]])</f>
        <v/>
      </c>
      <c r="T2020" t="str">
        <f>TRIM(CustomerSupport[[#This Row],[Customer Name]])</f>
        <v>Matthew Hernandez</v>
      </c>
      <c r="U2020">
        <f>MONTH(CustomerSupport[[#This Row],[Date of Purchase]])</f>
        <v>11</v>
      </c>
      <c r="V2020" t="str">
        <f>TEXT('Working data'!G2020,"mmmm")</f>
        <v>November</v>
      </c>
      <c r="W2020">
        <f>YEAR(CustomerSupport[[#This Row],[Date of Purchase]])</f>
        <v>2020</v>
      </c>
      <c r="X2020" t="str">
        <f t="shared" si="31"/>
        <v/>
      </c>
    </row>
    <row r="2021" spans="1:24" ht="14.25" customHeight="1" x14ac:dyDescent="0.4">
      <c r="A2021">
        <v>2020</v>
      </c>
      <c r="B2021" t="s">
        <v>6675</v>
      </c>
      <c r="C2021" t="s">
        <v>6676</v>
      </c>
      <c r="D2021">
        <v>35</v>
      </c>
      <c r="E2021" t="s">
        <v>29</v>
      </c>
      <c r="F2021" t="s">
        <v>81</v>
      </c>
      <c r="G2021" s="1">
        <v>44510</v>
      </c>
      <c r="H2021" t="s">
        <v>21</v>
      </c>
      <c r="I2021" t="s">
        <v>113</v>
      </c>
      <c r="J2021" s="2" t="s">
        <v>6677</v>
      </c>
      <c r="K2021" t="s">
        <v>62</v>
      </c>
      <c r="M2021" t="s">
        <v>41</v>
      </c>
      <c r="N2021" t="s">
        <v>83</v>
      </c>
      <c r="R2021">
        <v>2020</v>
      </c>
      <c r="S2021" t="str">
        <f>PROPER(CustomerSupport[[#This Row],[Resolution]])</f>
        <v/>
      </c>
      <c r="T2021" t="str">
        <f>TRIM(CustomerSupport[[#This Row],[Customer Name]])</f>
        <v>Colin Harris</v>
      </c>
      <c r="U2021">
        <f>MONTH(CustomerSupport[[#This Row],[Date of Purchase]])</f>
        <v>11</v>
      </c>
      <c r="V2021" t="str">
        <f>TEXT('Working data'!G2021,"mmmm")</f>
        <v>November</v>
      </c>
      <c r="W2021">
        <f>YEAR(CustomerSupport[[#This Row],[Date of Purchase]])</f>
        <v>2021</v>
      </c>
      <c r="X2021" t="str">
        <f t="shared" si="31"/>
        <v/>
      </c>
    </row>
    <row r="2022" spans="1:24" ht="14.25" customHeight="1" x14ac:dyDescent="0.4">
      <c r="A2022">
        <v>2021</v>
      </c>
      <c r="B2022" t="s">
        <v>6678</v>
      </c>
      <c r="C2022" t="s">
        <v>6679</v>
      </c>
      <c r="D2022">
        <v>66</v>
      </c>
      <c r="E2022" t="s">
        <v>19</v>
      </c>
      <c r="F2022" t="s">
        <v>202</v>
      </c>
      <c r="G2022" s="1">
        <v>44117</v>
      </c>
      <c r="H2022" t="s">
        <v>21</v>
      </c>
      <c r="I2022" t="s">
        <v>93</v>
      </c>
      <c r="J2022" t="s">
        <v>6680</v>
      </c>
      <c r="K2022" t="s">
        <v>24</v>
      </c>
      <c r="M2022" t="s">
        <v>25</v>
      </c>
      <c r="N2022" t="s">
        <v>55</v>
      </c>
      <c r="O2022" s="3">
        <v>45078.0153587963</v>
      </c>
      <c r="R2022">
        <v>2021</v>
      </c>
      <c r="S2022" t="str">
        <f>PROPER(CustomerSupport[[#This Row],[Resolution]])</f>
        <v/>
      </c>
      <c r="T2022" t="str">
        <f>TRIM(CustomerSupport[[#This Row],[Customer Name]])</f>
        <v>Matthew Costa</v>
      </c>
      <c r="U2022">
        <f>MONTH(CustomerSupport[[#This Row],[Date of Purchase]])</f>
        <v>10</v>
      </c>
      <c r="V2022" t="str">
        <f>TEXT('Working data'!G2022,"mmmm")</f>
        <v>October</v>
      </c>
      <c r="W2022">
        <f>YEAR(CustomerSupport[[#This Row],[Date of Purchase]])</f>
        <v>2020</v>
      </c>
      <c r="X2022" t="str">
        <f t="shared" si="31"/>
        <v/>
      </c>
    </row>
    <row r="2023" spans="1:24" ht="14.25" customHeight="1" x14ac:dyDescent="0.4">
      <c r="A2023">
        <v>2022</v>
      </c>
      <c r="B2023" t="s">
        <v>6681</v>
      </c>
      <c r="C2023" t="s">
        <v>6682</v>
      </c>
      <c r="D2023">
        <v>60</v>
      </c>
      <c r="E2023" t="s">
        <v>29</v>
      </c>
      <c r="F2023" t="s">
        <v>103</v>
      </c>
      <c r="G2023" s="1">
        <v>44535</v>
      </c>
      <c r="H2023" t="s">
        <v>21</v>
      </c>
      <c r="I2023" t="s">
        <v>46</v>
      </c>
      <c r="J2023" s="2" t="s">
        <v>6683</v>
      </c>
      <c r="K2023" t="s">
        <v>24</v>
      </c>
      <c r="M2023" t="s">
        <v>89</v>
      </c>
      <c r="N2023" t="s">
        <v>55</v>
      </c>
      <c r="O2023" s="3">
        <v>45077.986909722225</v>
      </c>
      <c r="R2023">
        <v>2022</v>
      </c>
      <c r="S2023" t="str">
        <f>PROPER(CustomerSupport[[#This Row],[Resolution]])</f>
        <v/>
      </c>
      <c r="T2023" t="str">
        <f>TRIM(CustomerSupport[[#This Row],[Customer Name]])</f>
        <v>Paul Strong</v>
      </c>
      <c r="U2023">
        <f>MONTH(CustomerSupport[[#This Row],[Date of Purchase]])</f>
        <v>12</v>
      </c>
      <c r="V2023" t="str">
        <f>TEXT('Working data'!G2023,"mmmm")</f>
        <v>December</v>
      </c>
      <c r="W2023">
        <f>YEAR(CustomerSupport[[#This Row],[Date of Purchase]])</f>
        <v>2021</v>
      </c>
      <c r="X2023" t="str">
        <f t="shared" si="31"/>
        <v/>
      </c>
    </row>
    <row r="2024" spans="1:24" ht="14.25" customHeight="1" x14ac:dyDescent="0.4">
      <c r="A2024">
        <v>2023</v>
      </c>
      <c r="B2024" t="s">
        <v>6684</v>
      </c>
      <c r="C2024" t="s">
        <v>6685</v>
      </c>
      <c r="D2024">
        <v>62</v>
      </c>
      <c r="E2024" t="s">
        <v>19</v>
      </c>
      <c r="F2024" t="s">
        <v>242</v>
      </c>
      <c r="G2024" s="1">
        <v>44247</v>
      </c>
      <c r="H2024" t="s">
        <v>45</v>
      </c>
      <c r="I2024" t="s">
        <v>31</v>
      </c>
      <c r="J2024" s="2" t="s">
        <v>6686</v>
      </c>
      <c r="K2024" t="s">
        <v>39</v>
      </c>
      <c r="L2024" t="s">
        <v>6687</v>
      </c>
      <c r="M2024" t="s">
        <v>89</v>
      </c>
      <c r="N2024" t="s">
        <v>26</v>
      </c>
      <c r="O2024" s="3">
        <v>45078.579293981478</v>
      </c>
      <c r="P2024" s="3">
        <v>45078.340405092589</v>
      </c>
      <c r="Q2024">
        <v>4</v>
      </c>
      <c r="R2024">
        <v>2023</v>
      </c>
      <c r="S2024" t="str">
        <f>PROPER(CustomerSupport[[#This Row],[Resolution]])</f>
        <v>Three His Cut Save Upon Animal Have.</v>
      </c>
      <c r="T2024" t="str">
        <f>TRIM(CustomerSupport[[#This Row],[Customer Name]])</f>
        <v>Sarah Nunez</v>
      </c>
      <c r="U2024">
        <f>MONTH(CustomerSupport[[#This Row],[Date of Purchase]])</f>
        <v>2</v>
      </c>
      <c r="V2024" t="str">
        <f>TEXT('Working data'!G2024,"mmmm")</f>
        <v>February</v>
      </c>
      <c r="W2024">
        <f>YEAR(CustomerSupport[[#This Row],[Date of Purchase]])</f>
        <v>2021</v>
      </c>
      <c r="X2024">
        <f t="shared" si="31"/>
        <v>-5.7333333333372138</v>
      </c>
    </row>
    <row r="2025" spans="1:24" ht="14.25" customHeight="1" x14ac:dyDescent="0.4">
      <c r="A2025">
        <v>2024</v>
      </c>
      <c r="B2025" t="s">
        <v>6688</v>
      </c>
      <c r="C2025" t="s">
        <v>6689</v>
      </c>
      <c r="D2025">
        <v>22</v>
      </c>
      <c r="E2025" t="s">
        <v>58</v>
      </c>
      <c r="F2025" t="s">
        <v>207</v>
      </c>
      <c r="G2025" s="1">
        <v>43928</v>
      </c>
      <c r="H2025" t="s">
        <v>67</v>
      </c>
      <c r="I2025" t="s">
        <v>37</v>
      </c>
      <c r="J2025" t="s">
        <v>6690</v>
      </c>
      <c r="K2025" t="s">
        <v>62</v>
      </c>
      <c r="M2025" t="s">
        <v>25</v>
      </c>
      <c r="N2025" t="s">
        <v>55</v>
      </c>
      <c r="R2025">
        <v>2024</v>
      </c>
      <c r="S2025" t="str">
        <f>PROPER(CustomerSupport[[#This Row],[Resolution]])</f>
        <v/>
      </c>
      <c r="T2025" t="str">
        <f>TRIM(CustomerSupport[[#This Row],[Customer Name]])</f>
        <v>Alan Garcia</v>
      </c>
      <c r="U2025">
        <f>MONTH(CustomerSupport[[#This Row],[Date of Purchase]])</f>
        <v>4</v>
      </c>
      <c r="V2025" t="str">
        <f>TEXT('Working data'!G2025,"mmmm")</f>
        <v>April</v>
      </c>
      <c r="W2025">
        <f>YEAR(CustomerSupport[[#This Row],[Date of Purchase]])</f>
        <v>2020</v>
      </c>
      <c r="X2025" t="str">
        <f t="shared" si="31"/>
        <v/>
      </c>
    </row>
    <row r="2026" spans="1:24" ht="14.25" customHeight="1" x14ac:dyDescent="0.4">
      <c r="A2026">
        <v>2025</v>
      </c>
      <c r="B2026" t="s">
        <v>6691</v>
      </c>
      <c r="C2026" t="s">
        <v>6692</v>
      </c>
      <c r="D2026">
        <v>23</v>
      </c>
      <c r="E2026" t="s">
        <v>29</v>
      </c>
      <c r="F2026" t="s">
        <v>242</v>
      </c>
      <c r="G2026" s="1">
        <v>44100</v>
      </c>
      <c r="H2026" t="s">
        <v>45</v>
      </c>
      <c r="I2026" t="s">
        <v>113</v>
      </c>
      <c r="J2026" s="2" t="s">
        <v>6693</v>
      </c>
      <c r="K2026" t="s">
        <v>62</v>
      </c>
      <c r="M2026" t="s">
        <v>41</v>
      </c>
      <c r="N2026" t="s">
        <v>26</v>
      </c>
      <c r="R2026">
        <v>2025</v>
      </c>
      <c r="S2026" t="str">
        <f>PROPER(CustomerSupport[[#This Row],[Resolution]])</f>
        <v/>
      </c>
      <c r="T2026" t="str">
        <f>TRIM(CustomerSupport[[#This Row],[Customer Name]])</f>
        <v>Stephanie Ramirez</v>
      </c>
      <c r="U2026">
        <f>MONTH(CustomerSupport[[#This Row],[Date of Purchase]])</f>
        <v>9</v>
      </c>
      <c r="V2026" t="str">
        <f>TEXT('Working data'!G2026,"mmmm")</f>
        <v>September</v>
      </c>
      <c r="W2026">
        <f>YEAR(CustomerSupport[[#This Row],[Date of Purchase]])</f>
        <v>2020</v>
      </c>
      <c r="X2026" t="str">
        <f t="shared" si="31"/>
        <v/>
      </c>
    </row>
    <row r="2027" spans="1:24" ht="14.25" customHeight="1" x14ac:dyDescent="0.4">
      <c r="A2027">
        <v>2026</v>
      </c>
      <c r="B2027" t="s">
        <v>6694</v>
      </c>
      <c r="C2027" t="s">
        <v>6695</v>
      </c>
      <c r="D2027">
        <v>60</v>
      </c>
      <c r="E2027" t="s">
        <v>58</v>
      </c>
      <c r="F2027" t="s">
        <v>161</v>
      </c>
      <c r="G2027" s="1">
        <v>44282</v>
      </c>
      <c r="H2027" t="s">
        <v>67</v>
      </c>
      <c r="I2027" t="s">
        <v>77</v>
      </c>
      <c r="J2027" t="s">
        <v>6696</v>
      </c>
      <c r="K2027" t="s">
        <v>24</v>
      </c>
      <c r="M2027" t="s">
        <v>89</v>
      </c>
      <c r="N2027" t="s">
        <v>83</v>
      </c>
      <c r="O2027" s="3">
        <v>45078.095335648148</v>
      </c>
      <c r="R2027">
        <v>2026</v>
      </c>
      <c r="S2027" t="str">
        <f>PROPER(CustomerSupport[[#This Row],[Resolution]])</f>
        <v/>
      </c>
      <c r="T2027" t="str">
        <f>TRIM(CustomerSupport[[#This Row],[Customer Name]])</f>
        <v>Christian Bates</v>
      </c>
      <c r="U2027">
        <f>MONTH(CustomerSupport[[#This Row],[Date of Purchase]])</f>
        <v>3</v>
      </c>
      <c r="V2027" t="str">
        <f>TEXT('Working data'!G2027,"mmmm")</f>
        <v>March</v>
      </c>
      <c r="W2027">
        <f>YEAR(CustomerSupport[[#This Row],[Date of Purchase]])</f>
        <v>2021</v>
      </c>
      <c r="X2027" t="str">
        <f t="shared" si="31"/>
        <v/>
      </c>
    </row>
    <row r="2028" spans="1:24" ht="14.25" customHeight="1" x14ac:dyDescent="0.4">
      <c r="A2028">
        <v>2027</v>
      </c>
      <c r="B2028" t="s">
        <v>6697</v>
      </c>
      <c r="C2028" t="s">
        <v>6698</v>
      </c>
      <c r="D2028">
        <v>59</v>
      </c>
      <c r="E2028" t="s">
        <v>29</v>
      </c>
      <c r="F2028" t="s">
        <v>249</v>
      </c>
      <c r="G2028" s="1">
        <v>44417</v>
      </c>
      <c r="H2028" t="s">
        <v>21</v>
      </c>
      <c r="I2028" t="s">
        <v>59</v>
      </c>
      <c r="J2028" t="s">
        <v>6699</v>
      </c>
      <c r="K2028" t="s">
        <v>24</v>
      </c>
      <c r="M2028" t="s">
        <v>41</v>
      </c>
      <c r="N2028" t="s">
        <v>33</v>
      </c>
      <c r="O2028" s="3">
        <v>45078.875902777778</v>
      </c>
      <c r="R2028">
        <v>2027</v>
      </c>
      <c r="S2028" t="str">
        <f>PROPER(CustomerSupport[[#This Row],[Resolution]])</f>
        <v/>
      </c>
      <c r="T2028" t="str">
        <f>TRIM(CustomerSupport[[#This Row],[Customer Name]])</f>
        <v>Walter Trujillo</v>
      </c>
      <c r="U2028">
        <f>MONTH(CustomerSupport[[#This Row],[Date of Purchase]])</f>
        <v>8</v>
      </c>
      <c r="V2028" t="str">
        <f>TEXT('Working data'!G2028,"mmmm")</f>
        <v>August</v>
      </c>
      <c r="W2028">
        <f>YEAR(CustomerSupport[[#This Row],[Date of Purchase]])</f>
        <v>2021</v>
      </c>
      <c r="X2028" t="str">
        <f t="shared" si="31"/>
        <v/>
      </c>
    </row>
    <row r="2029" spans="1:24" ht="14.25" customHeight="1" x14ac:dyDescent="0.4">
      <c r="A2029">
        <v>2028</v>
      </c>
      <c r="B2029" t="s">
        <v>6700</v>
      </c>
      <c r="C2029" t="s">
        <v>6701</v>
      </c>
      <c r="D2029">
        <v>49</v>
      </c>
      <c r="E2029" t="s">
        <v>58</v>
      </c>
      <c r="F2029" t="s">
        <v>157</v>
      </c>
      <c r="G2029" s="1">
        <v>44475</v>
      </c>
      <c r="H2029" t="s">
        <v>67</v>
      </c>
      <c r="I2029" t="s">
        <v>67</v>
      </c>
      <c r="J2029" t="s">
        <v>271</v>
      </c>
      <c r="K2029" t="s">
        <v>24</v>
      </c>
      <c r="M2029" t="s">
        <v>25</v>
      </c>
      <c r="N2029" t="s">
        <v>55</v>
      </c>
      <c r="O2029" s="3">
        <v>45078.182847222219</v>
      </c>
      <c r="R2029">
        <v>2028</v>
      </c>
      <c r="S2029" t="str">
        <f>PROPER(CustomerSupport[[#This Row],[Resolution]])</f>
        <v/>
      </c>
      <c r="T2029" t="str">
        <f>TRIM(CustomerSupport[[#This Row],[Customer Name]])</f>
        <v>Douglas Hoover</v>
      </c>
      <c r="U2029">
        <f>MONTH(CustomerSupport[[#This Row],[Date of Purchase]])</f>
        <v>10</v>
      </c>
      <c r="V2029" t="str">
        <f>TEXT('Working data'!G2029,"mmmm")</f>
        <v>October</v>
      </c>
      <c r="W2029">
        <f>YEAR(CustomerSupport[[#This Row],[Date of Purchase]])</f>
        <v>2021</v>
      </c>
      <c r="X2029" t="str">
        <f t="shared" si="31"/>
        <v/>
      </c>
    </row>
    <row r="2030" spans="1:24" ht="14.25" customHeight="1" x14ac:dyDescent="0.4">
      <c r="A2030">
        <v>2029</v>
      </c>
      <c r="B2030" t="s">
        <v>6702</v>
      </c>
      <c r="C2030" t="s">
        <v>6703</v>
      </c>
      <c r="D2030">
        <v>49</v>
      </c>
      <c r="E2030" t="s">
        <v>29</v>
      </c>
      <c r="F2030" t="s">
        <v>219</v>
      </c>
      <c r="G2030" s="1">
        <v>43889</v>
      </c>
      <c r="H2030" t="s">
        <v>66</v>
      </c>
      <c r="I2030" t="s">
        <v>77</v>
      </c>
      <c r="J2030" s="2" t="s">
        <v>6704</v>
      </c>
      <c r="K2030" t="s">
        <v>24</v>
      </c>
      <c r="M2030" t="s">
        <v>89</v>
      </c>
      <c r="N2030" t="s">
        <v>33</v>
      </c>
      <c r="O2030" s="3">
        <v>45078.381469907406</v>
      </c>
      <c r="R2030">
        <v>2029</v>
      </c>
      <c r="S2030" t="str">
        <f>PROPER(CustomerSupport[[#This Row],[Resolution]])</f>
        <v/>
      </c>
      <c r="T2030" t="str">
        <f>TRIM(CustomerSupport[[#This Row],[Customer Name]])</f>
        <v>Linda George</v>
      </c>
      <c r="U2030">
        <f>MONTH(CustomerSupport[[#This Row],[Date of Purchase]])</f>
        <v>2</v>
      </c>
      <c r="V2030" t="str">
        <f>TEXT('Working data'!G2030,"mmmm")</f>
        <v>February</v>
      </c>
      <c r="W2030">
        <f>YEAR(CustomerSupport[[#This Row],[Date of Purchase]])</f>
        <v>2020</v>
      </c>
      <c r="X2030" t="str">
        <f t="shared" si="31"/>
        <v/>
      </c>
    </row>
    <row r="2031" spans="1:24" ht="14.25" customHeight="1" x14ac:dyDescent="0.4">
      <c r="A2031">
        <v>2030</v>
      </c>
      <c r="B2031" t="s">
        <v>6705</v>
      </c>
      <c r="C2031" t="s">
        <v>6706</v>
      </c>
      <c r="D2031">
        <v>40</v>
      </c>
      <c r="E2031" t="s">
        <v>58</v>
      </c>
      <c r="F2031" t="s">
        <v>655</v>
      </c>
      <c r="G2031" s="1">
        <v>44263</v>
      </c>
      <c r="H2031" t="s">
        <v>21</v>
      </c>
      <c r="I2031" t="s">
        <v>113</v>
      </c>
      <c r="J2031" t="s">
        <v>6707</v>
      </c>
      <c r="K2031" t="s">
        <v>62</v>
      </c>
      <c r="M2031" t="s">
        <v>143</v>
      </c>
      <c r="N2031" t="s">
        <v>33</v>
      </c>
      <c r="R2031">
        <v>2030</v>
      </c>
      <c r="S2031" t="str">
        <f>PROPER(CustomerSupport[[#This Row],[Resolution]])</f>
        <v/>
      </c>
      <c r="T2031" t="str">
        <f>TRIM(CustomerSupport[[#This Row],[Customer Name]])</f>
        <v>Paul Ross</v>
      </c>
      <c r="U2031">
        <f>MONTH(CustomerSupport[[#This Row],[Date of Purchase]])</f>
        <v>3</v>
      </c>
      <c r="V2031" t="str">
        <f>TEXT('Working data'!G2031,"mmmm")</f>
        <v>March</v>
      </c>
      <c r="W2031">
        <f>YEAR(CustomerSupport[[#This Row],[Date of Purchase]])</f>
        <v>2021</v>
      </c>
      <c r="X2031" t="str">
        <f t="shared" si="31"/>
        <v/>
      </c>
    </row>
    <row r="2032" spans="1:24" ht="14.25" customHeight="1" x14ac:dyDescent="0.4">
      <c r="A2032">
        <v>2031</v>
      </c>
      <c r="B2032" t="s">
        <v>6708</v>
      </c>
      <c r="C2032" t="s">
        <v>6709</v>
      </c>
      <c r="D2032">
        <v>29</v>
      </c>
      <c r="E2032" t="s">
        <v>29</v>
      </c>
      <c r="F2032" t="s">
        <v>286</v>
      </c>
      <c r="G2032" s="1">
        <v>43970</v>
      </c>
      <c r="H2032" t="s">
        <v>66</v>
      </c>
      <c r="I2032" t="s">
        <v>59</v>
      </c>
      <c r="J2032" s="2" t="s">
        <v>6710</v>
      </c>
      <c r="K2032" t="s">
        <v>39</v>
      </c>
      <c r="L2032" t="s">
        <v>6711</v>
      </c>
      <c r="M2032" t="s">
        <v>25</v>
      </c>
      <c r="N2032" t="s">
        <v>55</v>
      </c>
      <c r="O2032" s="3">
        <v>45078.275243055556</v>
      </c>
      <c r="P2032" s="3">
        <v>45078.278020833335</v>
      </c>
      <c r="Q2032">
        <v>4</v>
      </c>
      <c r="R2032">
        <v>2031</v>
      </c>
      <c r="S2032" t="str">
        <f>PROPER(CustomerSupport[[#This Row],[Resolution]])</f>
        <v>Only Rise Information Interview Republican Behavior Site.</v>
      </c>
      <c r="T2032" t="str">
        <f>TRIM(CustomerSupport[[#This Row],[Customer Name]])</f>
        <v>Jeffrey Zamora</v>
      </c>
      <c r="U2032">
        <f>MONTH(CustomerSupport[[#This Row],[Date of Purchase]])</f>
        <v>5</v>
      </c>
      <c r="V2032" t="str">
        <f>TEXT('Working data'!G2032,"mmmm")</f>
        <v>May</v>
      </c>
      <c r="W2032">
        <f>YEAR(CustomerSupport[[#This Row],[Date of Purchase]])</f>
        <v>2020</v>
      </c>
      <c r="X2032">
        <f t="shared" si="31"/>
        <v>6.6666666709352285E-2</v>
      </c>
    </row>
    <row r="2033" spans="1:24" ht="14.25" customHeight="1" x14ac:dyDescent="0.4">
      <c r="A2033">
        <v>2032</v>
      </c>
      <c r="B2033" t="s">
        <v>6712</v>
      </c>
      <c r="C2033" t="s">
        <v>6713</v>
      </c>
      <c r="D2033">
        <v>30</v>
      </c>
      <c r="E2033" t="s">
        <v>29</v>
      </c>
      <c r="F2033" t="s">
        <v>421</v>
      </c>
      <c r="G2033" s="1">
        <v>44491</v>
      </c>
      <c r="H2033" t="s">
        <v>59</v>
      </c>
      <c r="I2033" t="s">
        <v>177</v>
      </c>
      <c r="J2033" s="2" t="s">
        <v>6714</v>
      </c>
      <c r="K2033" t="s">
        <v>24</v>
      </c>
      <c r="M2033" t="s">
        <v>143</v>
      </c>
      <c r="N2033" t="s">
        <v>26</v>
      </c>
      <c r="O2033" s="3">
        <v>45078.023182870369</v>
      </c>
      <c r="R2033">
        <v>2032</v>
      </c>
      <c r="S2033" t="str">
        <f>PROPER(CustomerSupport[[#This Row],[Resolution]])</f>
        <v/>
      </c>
      <c r="T2033" t="str">
        <f>TRIM(CustomerSupport[[#This Row],[Customer Name]])</f>
        <v>Dr. Sharon Le</v>
      </c>
      <c r="U2033">
        <f>MONTH(CustomerSupport[[#This Row],[Date of Purchase]])</f>
        <v>10</v>
      </c>
      <c r="V2033" t="str">
        <f>TEXT('Working data'!G2033,"mmmm")</f>
        <v>October</v>
      </c>
      <c r="W2033">
        <f>YEAR(CustomerSupport[[#This Row],[Date of Purchase]])</f>
        <v>2021</v>
      </c>
      <c r="X2033" t="str">
        <f t="shared" si="31"/>
        <v/>
      </c>
    </row>
    <row r="2034" spans="1:24" ht="14.25" customHeight="1" x14ac:dyDescent="0.4">
      <c r="A2034">
        <v>2033</v>
      </c>
      <c r="B2034" t="s">
        <v>6715</v>
      </c>
      <c r="C2034" t="s">
        <v>6716</v>
      </c>
      <c r="D2034">
        <v>44</v>
      </c>
      <c r="E2034" t="s">
        <v>58</v>
      </c>
      <c r="F2034" t="s">
        <v>339</v>
      </c>
      <c r="G2034" s="1">
        <v>43966</v>
      </c>
      <c r="H2034" t="s">
        <v>59</v>
      </c>
      <c r="I2034" t="s">
        <v>141</v>
      </c>
      <c r="J2034" t="s">
        <v>6717</v>
      </c>
      <c r="K2034" t="s">
        <v>62</v>
      </c>
      <c r="M2034" t="s">
        <v>89</v>
      </c>
      <c r="N2034" t="s">
        <v>26</v>
      </c>
      <c r="R2034">
        <v>2033</v>
      </c>
      <c r="S2034" t="str">
        <f>PROPER(CustomerSupport[[#This Row],[Resolution]])</f>
        <v/>
      </c>
      <c r="T2034" t="str">
        <f>TRIM(CustomerSupport[[#This Row],[Customer Name]])</f>
        <v>William Mueller</v>
      </c>
      <c r="U2034">
        <f>MONTH(CustomerSupport[[#This Row],[Date of Purchase]])</f>
        <v>5</v>
      </c>
      <c r="V2034" t="str">
        <f>TEXT('Working data'!G2034,"mmmm")</f>
        <v>May</v>
      </c>
      <c r="W2034">
        <f>YEAR(CustomerSupport[[#This Row],[Date of Purchase]])</f>
        <v>2020</v>
      </c>
      <c r="X2034" t="str">
        <f t="shared" si="31"/>
        <v/>
      </c>
    </row>
    <row r="2035" spans="1:24" ht="14.25" customHeight="1" x14ac:dyDescent="0.4">
      <c r="A2035">
        <v>2034</v>
      </c>
      <c r="B2035" t="s">
        <v>6718</v>
      </c>
      <c r="C2035" t="s">
        <v>6719</v>
      </c>
      <c r="D2035">
        <v>70</v>
      </c>
      <c r="E2035" t="s">
        <v>19</v>
      </c>
      <c r="F2035" t="s">
        <v>103</v>
      </c>
      <c r="G2035" s="1">
        <v>43875</v>
      </c>
      <c r="H2035" t="s">
        <v>66</v>
      </c>
      <c r="I2035" t="s">
        <v>31</v>
      </c>
      <c r="J2035" s="2" t="s">
        <v>6720</v>
      </c>
      <c r="K2035" t="s">
        <v>24</v>
      </c>
      <c r="M2035" t="s">
        <v>143</v>
      </c>
      <c r="N2035" t="s">
        <v>83</v>
      </c>
      <c r="O2035" s="3">
        <v>45077.962106481478</v>
      </c>
      <c r="R2035">
        <v>2034</v>
      </c>
      <c r="S2035" t="str">
        <f>PROPER(CustomerSupport[[#This Row],[Resolution]])</f>
        <v/>
      </c>
      <c r="T2035" t="str">
        <f>TRIM(CustomerSupport[[#This Row],[Customer Name]])</f>
        <v>George Frey</v>
      </c>
      <c r="U2035">
        <f>MONTH(CustomerSupport[[#This Row],[Date of Purchase]])</f>
        <v>2</v>
      </c>
      <c r="V2035" t="str">
        <f>TEXT('Working data'!G2035,"mmmm")</f>
        <v>February</v>
      </c>
      <c r="W2035">
        <f>YEAR(CustomerSupport[[#This Row],[Date of Purchase]])</f>
        <v>2020</v>
      </c>
      <c r="X2035" t="str">
        <f t="shared" si="31"/>
        <v/>
      </c>
    </row>
    <row r="2036" spans="1:24" ht="14.25" customHeight="1" x14ac:dyDescent="0.4">
      <c r="A2036">
        <v>2035</v>
      </c>
      <c r="B2036" t="s">
        <v>6721</v>
      </c>
      <c r="C2036" t="s">
        <v>6722</v>
      </c>
      <c r="D2036">
        <v>49</v>
      </c>
      <c r="E2036" t="s">
        <v>29</v>
      </c>
      <c r="F2036" t="s">
        <v>51</v>
      </c>
      <c r="G2036" s="1">
        <v>44200</v>
      </c>
      <c r="H2036" t="s">
        <v>45</v>
      </c>
      <c r="I2036" t="s">
        <v>31</v>
      </c>
      <c r="J2036" s="2" t="s">
        <v>6723</v>
      </c>
      <c r="K2036" t="s">
        <v>62</v>
      </c>
      <c r="M2036" t="s">
        <v>41</v>
      </c>
      <c r="N2036" t="s">
        <v>26</v>
      </c>
      <c r="R2036">
        <v>2035</v>
      </c>
      <c r="S2036" t="str">
        <f>PROPER(CustomerSupport[[#This Row],[Resolution]])</f>
        <v/>
      </c>
      <c r="T2036" t="str">
        <f>TRIM(CustomerSupport[[#This Row],[Customer Name]])</f>
        <v>Anthony Smith</v>
      </c>
      <c r="U2036">
        <f>MONTH(CustomerSupport[[#This Row],[Date of Purchase]])</f>
        <v>1</v>
      </c>
      <c r="V2036" t="str">
        <f>TEXT('Working data'!G2036,"mmmm")</f>
        <v>January</v>
      </c>
      <c r="W2036">
        <f>YEAR(CustomerSupport[[#This Row],[Date of Purchase]])</f>
        <v>2021</v>
      </c>
      <c r="X2036" t="str">
        <f t="shared" si="31"/>
        <v/>
      </c>
    </row>
    <row r="2037" spans="1:24" ht="14.25" customHeight="1" x14ac:dyDescent="0.4">
      <c r="A2037">
        <v>2036</v>
      </c>
      <c r="B2037" t="s">
        <v>6724</v>
      </c>
      <c r="C2037" t="s">
        <v>6725</v>
      </c>
      <c r="D2037">
        <v>61</v>
      </c>
      <c r="E2037" t="s">
        <v>58</v>
      </c>
      <c r="F2037" t="s">
        <v>317</v>
      </c>
      <c r="G2037" s="1">
        <v>44303</v>
      </c>
      <c r="H2037" t="s">
        <v>59</v>
      </c>
      <c r="I2037" t="s">
        <v>60</v>
      </c>
      <c r="J2037" s="2" t="s">
        <v>6726</v>
      </c>
      <c r="K2037" t="s">
        <v>39</v>
      </c>
      <c r="L2037" t="s">
        <v>6727</v>
      </c>
      <c r="M2037" t="s">
        <v>143</v>
      </c>
      <c r="N2037" t="s">
        <v>55</v>
      </c>
      <c r="O2037" s="3">
        <v>45078.735069444447</v>
      </c>
      <c r="P2037" s="3">
        <v>45078.888541666667</v>
      </c>
      <c r="Q2037">
        <v>3</v>
      </c>
      <c r="R2037">
        <v>2036</v>
      </c>
      <c r="S2037" t="str">
        <f>PROPER(CustomerSupport[[#This Row],[Resolution]])</f>
        <v>Thought At General Letter.</v>
      </c>
      <c r="T2037" t="str">
        <f>TRIM(CustomerSupport[[#This Row],[Customer Name]])</f>
        <v>Allison Sullivan</v>
      </c>
      <c r="U2037">
        <f>MONTH(CustomerSupport[[#This Row],[Date of Purchase]])</f>
        <v>4</v>
      </c>
      <c r="V2037" t="str">
        <f>TEXT('Working data'!G2037,"mmmm")</f>
        <v>April</v>
      </c>
      <c r="W2037">
        <f>YEAR(CustomerSupport[[#This Row],[Date of Purchase]])</f>
        <v>2021</v>
      </c>
      <c r="X2037">
        <f t="shared" si="31"/>
        <v>3.6833333332906477</v>
      </c>
    </row>
    <row r="2038" spans="1:24" ht="14.25" customHeight="1" x14ac:dyDescent="0.4">
      <c r="A2038">
        <v>2037</v>
      </c>
      <c r="B2038" t="s">
        <v>6259</v>
      </c>
      <c r="C2038" t="s">
        <v>6728</v>
      </c>
      <c r="D2038">
        <v>48</v>
      </c>
      <c r="E2038" t="s">
        <v>29</v>
      </c>
      <c r="F2038" t="s">
        <v>431</v>
      </c>
      <c r="G2038" s="1">
        <v>44097</v>
      </c>
      <c r="H2038" t="s">
        <v>45</v>
      </c>
      <c r="I2038" t="s">
        <v>141</v>
      </c>
      <c r="J2038" s="2" t="s">
        <v>6729</v>
      </c>
      <c r="K2038" t="s">
        <v>39</v>
      </c>
      <c r="L2038" t="s">
        <v>6730</v>
      </c>
      <c r="M2038" t="s">
        <v>25</v>
      </c>
      <c r="N2038" t="s">
        <v>26</v>
      </c>
      <c r="O2038" s="3">
        <v>45078.087858796294</v>
      </c>
      <c r="P2038" s="3">
        <v>45078.258692129632</v>
      </c>
      <c r="Q2038">
        <v>4</v>
      </c>
      <c r="R2038">
        <v>2037</v>
      </c>
      <c r="S2038" t="str">
        <f>PROPER(CustomerSupport[[#This Row],[Resolution]])</f>
        <v>Both Themselves Big Often Beautiful Agency Environmental.</v>
      </c>
      <c r="T2038" t="str">
        <f>TRIM(CustomerSupport[[#This Row],[Customer Name]])</f>
        <v>Stephen Johnson</v>
      </c>
      <c r="U2038">
        <f>MONTH(CustomerSupport[[#This Row],[Date of Purchase]])</f>
        <v>9</v>
      </c>
      <c r="V2038" t="str">
        <f>TEXT('Working data'!G2038,"mmmm")</f>
        <v>September</v>
      </c>
      <c r="W2038">
        <f>YEAR(CustomerSupport[[#This Row],[Date of Purchase]])</f>
        <v>2020</v>
      </c>
      <c r="X2038">
        <f t="shared" si="31"/>
        <v>4.1000000000931323</v>
      </c>
    </row>
    <row r="2039" spans="1:24" ht="14.25" customHeight="1" x14ac:dyDescent="0.4">
      <c r="A2039">
        <v>2038</v>
      </c>
      <c r="B2039" t="s">
        <v>2731</v>
      </c>
      <c r="C2039" t="s">
        <v>6731</v>
      </c>
      <c r="D2039">
        <v>64</v>
      </c>
      <c r="E2039" t="s">
        <v>29</v>
      </c>
      <c r="F2039" t="s">
        <v>281</v>
      </c>
      <c r="G2039" s="1">
        <v>44532</v>
      </c>
      <c r="H2039" t="s">
        <v>67</v>
      </c>
      <c r="I2039" t="s">
        <v>72</v>
      </c>
      <c r="J2039" s="2" t="s">
        <v>6732</v>
      </c>
      <c r="K2039" t="s">
        <v>62</v>
      </c>
      <c r="M2039" t="s">
        <v>25</v>
      </c>
      <c r="N2039" t="s">
        <v>33</v>
      </c>
      <c r="R2039">
        <v>2038</v>
      </c>
      <c r="S2039" t="str">
        <f>PROPER(CustomerSupport[[#This Row],[Resolution]])</f>
        <v/>
      </c>
      <c r="T2039" t="str">
        <f>TRIM(CustomerSupport[[#This Row],[Customer Name]])</f>
        <v>David Ramirez</v>
      </c>
      <c r="U2039">
        <f>MONTH(CustomerSupport[[#This Row],[Date of Purchase]])</f>
        <v>12</v>
      </c>
      <c r="V2039" t="str">
        <f>TEXT('Working data'!G2039,"mmmm")</f>
        <v>December</v>
      </c>
      <c r="W2039">
        <f>YEAR(CustomerSupport[[#This Row],[Date of Purchase]])</f>
        <v>2021</v>
      </c>
      <c r="X2039" t="str">
        <f t="shared" si="31"/>
        <v/>
      </c>
    </row>
    <row r="2040" spans="1:24" ht="14.25" customHeight="1" x14ac:dyDescent="0.4">
      <c r="A2040">
        <v>2039</v>
      </c>
      <c r="B2040" t="s">
        <v>6733</v>
      </c>
      <c r="C2040" t="s">
        <v>6734</v>
      </c>
      <c r="D2040">
        <v>59</v>
      </c>
      <c r="E2040" t="s">
        <v>29</v>
      </c>
      <c r="F2040" t="s">
        <v>51</v>
      </c>
      <c r="G2040" s="1">
        <v>44499</v>
      </c>
      <c r="H2040" t="s">
        <v>67</v>
      </c>
      <c r="I2040" t="s">
        <v>77</v>
      </c>
      <c r="J2040" t="s">
        <v>6735</v>
      </c>
      <c r="K2040" t="s">
        <v>62</v>
      </c>
      <c r="M2040" t="s">
        <v>143</v>
      </c>
      <c r="N2040" t="s">
        <v>33</v>
      </c>
      <c r="R2040">
        <v>2039</v>
      </c>
      <c r="S2040" t="str">
        <f>PROPER(CustomerSupport[[#This Row],[Resolution]])</f>
        <v/>
      </c>
      <c r="T2040" t="str">
        <f>TRIM(CustomerSupport[[#This Row],[Customer Name]])</f>
        <v>Joshua Harper</v>
      </c>
      <c r="U2040">
        <f>MONTH(CustomerSupport[[#This Row],[Date of Purchase]])</f>
        <v>10</v>
      </c>
      <c r="V2040" t="str">
        <f>TEXT('Working data'!G2040,"mmmm")</f>
        <v>October</v>
      </c>
      <c r="W2040">
        <f>YEAR(CustomerSupport[[#This Row],[Date of Purchase]])</f>
        <v>2021</v>
      </c>
      <c r="X2040" t="str">
        <f t="shared" si="31"/>
        <v/>
      </c>
    </row>
    <row r="2041" spans="1:24" ht="14.25" customHeight="1" x14ac:dyDescent="0.4">
      <c r="A2041">
        <v>2040</v>
      </c>
      <c r="B2041" t="s">
        <v>6736</v>
      </c>
      <c r="C2041" t="s">
        <v>2606</v>
      </c>
      <c r="D2041">
        <v>25</v>
      </c>
      <c r="E2041" t="s">
        <v>19</v>
      </c>
      <c r="F2041" t="s">
        <v>281</v>
      </c>
      <c r="G2041" s="1">
        <v>44502</v>
      </c>
      <c r="H2041" t="s">
        <v>21</v>
      </c>
      <c r="I2041" t="s">
        <v>150</v>
      </c>
      <c r="J2041" s="2" t="s">
        <v>6737</v>
      </c>
      <c r="K2041" t="s">
        <v>24</v>
      </c>
      <c r="M2041" t="s">
        <v>89</v>
      </c>
      <c r="N2041" t="s">
        <v>83</v>
      </c>
      <c r="O2041" s="3">
        <v>45078.299710648149</v>
      </c>
      <c r="R2041">
        <v>2040</v>
      </c>
      <c r="S2041" t="str">
        <f>PROPER(CustomerSupport[[#This Row],[Resolution]])</f>
        <v/>
      </c>
      <c r="T2041" t="str">
        <f>TRIM(CustomerSupport[[#This Row],[Customer Name]])</f>
        <v>Edward Brown</v>
      </c>
      <c r="U2041">
        <f>MONTH(CustomerSupport[[#This Row],[Date of Purchase]])</f>
        <v>11</v>
      </c>
      <c r="V2041" t="str">
        <f>TEXT('Working data'!G2041,"mmmm")</f>
        <v>November</v>
      </c>
      <c r="W2041">
        <f>YEAR(CustomerSupport[[#This Row],[Date of Purchase]])</f>
        <v>2021</v>
      </c>
      <c r="X2041" t="str">
        <f t="shared" si="31"/>
        <v/>
      </c>
    </row>
    <row r="2042" spans="1:24" ht="14.25" customHeight="1" x14ac:dyDescent="0.4">
      <c r="A2042">
        <v>2041</v>
      </c>
      <c r="B2042" t="s">
        <v>6738</v>
      </c>
      <c r="C2042" t="s">
        <v>6739</v>
      </c>
      <c r="D2042">
        <v>61</v>
      </c>
      <c r="E2042" t="s">
        <v>29</v>
      </c>
      <c r="F2042" t="s">
        <v>92</v>
      </c>
      <c r="G2042" s="1">
        <v>43922</v>
      </c>
      <c r="H2042" t="s">
        <v>59</v>
      </c>
      <c r="I2042" t="s">
        <v>60</v>
      </c>
      <c r="J2042" s="2" t="s">
        <v>6740</v>
      </c>
      <c r="K2042" t="s">
        <v>62</v>
      </c>
      <c r="M2042" t="s">
        <v>143</v>
      </c>
      <c r="N2042" t="s">
        <v>26</v>
      </c>
      <c r="R2042">
        <v>2041</v>
      </c>
      <c r="S2042" t="str">
        <f>PROPER(CustomerSupport[[#This Row],[Resolution]])</f>
        <v/>
      </c>
      <c r="T2042" t="str">
        <f>TRIM(CustomerSupport[[#This Row],[Customer Name]])</f>
        <v>Lee Pearson</v>
      </c>
      <c r="U2042">
        <f>MONTH(CustomerSupport[[#This Row],[Date of Purchase]])</f>
        <v>4</v>
      </c>
      <c r="V2042" t="str">
        <f>TEXT('Working data'!G2042,"mmmm")</f>
        <v>April</v>
      </c>
      <c r="W2042">
        <f>YEAR(CustomerSupport[[#This Row],[Date of Purchase]])</f>
        <v>2020</v>
      </c>
      <c r="X2042" t="str">
        <f t="shared" si="31"/>
        <v/>
      </c>
    </row>
    <row r="2043" spans="1:24" ht="14.25" customHeight="1" x14ac:dyDescent="0.4">
      <c r="A2043">
        <v>2042</v>
      </c>
      <c r="B2043" t="s">
        <v>6741</v>
      </c>
      <c r="C2043" t="s">
        <v>6742</v>
      </c>
      <c r="D2043">
        <v>41</v>
      </c>
      <c r="E2043" t="s">
        <v>29</v>
      </c>
      <c r="F2043" t="s">
        <v>211</v>
      </c>
      <c r="G2043" s="1">
        <v>43910</v>
      </c>
      <c r="H2043" t="s">
        <v>59</v>
      </c>
      <c r="I2043" t="s">
        <v>177</v>
      </c>
      <c r="J2043" s="2" t="s">
        <v>6743</v>
      </c>
      <c r="K2043" t="s">
        <v>24</v>
      </c>
      <c r="M2043" t="s">
        <v>143</v>
      </c>
      <c r="N2043" t="s">
        <v>33</v>
      </c>
      <c r="O2043" s="3">
        <v>45078.098356481481</v>
      </c>
      <c r="R2043">
        <v>2042</v>
      </c>
      <c r="S2043" t="str">
        <f>PROPER(CustomerSupport[[#This Row],[Resolution]])</f>
        <v/>
      </c>
      <c r="T2043" t="str">
        <f>TRIM(CustomerSupport[[#This Row],[Customer Name]])</f>
        <v>Gary Miller</v>
      </c>
      <c r="U2043">
        <f>MONTH(CustomerSupport[[#This Row],[Date of Purchase]])</f>
        <v>3</v>
      </c>
      <c r="V2043" t="str">
        <f>TEXT('Working data'!G2043,"mmmm")</f>
        <v>March</v>
      </c>
      <c r="W2043">
        <f>YEAR(CustomerSupport[[#This Row],[Date of Purchase]])</f>
        <v>2020</v>
      </c>
      <c r="X2043" t="str">
        <f t="shared" si="31"/>
        <v/>
      </c>
    </row>
    <row r="2044" spans="1:24" ht="14.25" customHeight="1" x14ac:dyDescent="0.4">
      <c r="A2044">
        <v>2043</v>
      </c>
      <c r="B2044" t="s">
        <v>6744</v>
      </c>
      <c r="C2044" t="s">
        <v>6745</v>
      </c>
      <c r="D2044">
        <v>49</v>
      </c>
      <c r="E2044" t="s">
        <v>29</v>
      </c>
      <c r="F2044" t="s">
        <v>161</v>
      </c>
      <c r="G2044" s="1">
        <v>44489</v>
      </c>
      <c r="H2044" t="s">
        <v>66</v>
      </c>
      <c r="I2044" t="s">
        <v>93</v>
      </c>
      <c r="J2044" t="s">
        <v>6746</v>
      </c>
      <c r="K2044" t="s">
        <v>24</v>
      </c>
      <c r="M2044" t="s">
        <v>143</v>
      </c>
      <c r="N2044" t="s">
        <v>33</v>
      </c>
      <c r="O2044" s="3">
        <v>45078.640740740739</v>
      </c>
      <c r="R2044">
        <v>2043</v>
      </c>
      <c r="S2044" t="str">
        <f>PROPER(CustomerSupport[[#This Row],[Resolution]])</f>
        <v/>
      </c>
      <c r="T2044" t="str">
        <f>TRIM(CustomerSupport[[#This Row],[Customer Name]])</f>
        <v>Charles Benson</v>
      </c>
      <c r="U2044">
        <f>MONTH(CustomerSupport[[#This Row],[Date of Purchase]])</f>
        <v>10</v>
      </c>
      <c r="V2044" t="str">
        <f>TEXT('Working data'!G2044,"mmmm")</f>
        <v>October</v>
      </c>
      <c r="W2044">
        <f>YEAR(CustomerSupport[[#This Row],[Date of Purchase]])</f>
        <v>2021</v>
      </c>
      <c r="X2044" t="str">
        <f t="shared" si="31"/>
        <v/>
      </c>
    </row>
    <row r="2045" spans="1:24" ht="14.25" customHeight="1" x14ac:dyDescent="0.4">
      <c r="A2045">
        <v>2044</v>
      </c>
      <c r="B2045" t="s">
        <v>6747</v>
      </c>
      <c r="C2045" t="s">
        <v>6748</v>
      </c>
      <c r="D2045">
        <v>61</v>
      </c>
      <c r="E2045" t="s">
        <v>58</v>
      </c>
      <c r="F2045" t="s">
        <v>103</v>
      </c>
      <c r="G2045" s="1">
        <v>44014</v>
      </c>
      <c r="H2045" t="s">
        <v>45</v>
      </c>
      <c r="I2045" t="s">
        <v>67</v>
      </c>
      <c r="J2045" s="2" t="s">
        <v>6749</v>
      </c>
      <c r="K2045" t="s">
        <v>24</v>
      </c>
      <c r="M2045" t="s">
        <v>143</v>
      </c>
      <c r="N2045" t="s">
        <v>26</v>
      </c>
      <c r="O2045" s="3">
        <v>45078.094942129632</v>
      </c>
      <c r="R2045">
        <v>2044</v>
      </c>
      <c r="S2045" t="str">
        <f>PROPER(CustomerSupport[[#This Row],[Resolution]])</f>
        <v/>
      </c>
      <c r="T2045" t="str">
        <f>TRIM(CustomerSupport[[#This Row],[Customer Name]])</f>
        <v>Tracey Lee</v>
      </c>
      <c r="U2045">
        <f>MONTH(CustomerSupport[[#This Row],[Date of Purchase]])</f>
        <v>7</v>
      </c>
      <c r="V2045" t="str">
        <f>TEXT('Working data'!G2045,"mmmm")</f>
        <v>July</v>
      </c>
      <c r="W2045">
        <f>YEAR(CustomerSupport[[#This Row],[Date of Purchase]])</f>
        <v>2020</v>
      </c>
      <c r="X2045" t="str">
        <f t="shared" si="31"/>
        <v/>
      </c>
    </row>
    <row r="2046" spans="1:24" ht="14.25" customHeight="1" x14ac:dyDescent="0.4">
      <c r="A2046">
        <v>2045</v>
      </c>
      <c r="B2046" t="s">
        <v>6750</v>
      </c>
      <c r="C2046" t="s">
        <v>6751</v>
      </c>
      <c r="D2046">
        <v>18</v>
      </c>
      <c r="E2046" t="s">
        <v>19</v>
      </c>
      <c r="F2046" t="s">
        <v>76</v>
      </c>
      <c r="G2046" s="1">
        <v>44522</v>
      </c>
      <c r="H2046" t="s">
        <v>45</v>
      </c>
      <c r="I2046" t="s">
        <v>93</v>
      </c>
      <c r="J2046" t="s">
        <v>6752</v>
      </c>
      <c r="K2046" t="s">
        <v>24</v>
      </c>
      <c r="M2046" t="s">
        <v>89</v>
      </c>
      <c r="N2046" t="s">
        <v>55</v>
      </c>
      <c r="O2046" s="3">
        <v>45078.938703703701</v>
      </c>
      <c r="R2046">
        <v>2045</v>
      </c>
      <c r="S2046" t="str">
        <f>PROPER(CustomerSupport[[#This Row],[Resolution]])</f>
        <v/>
      </c>
      <c r="T2046" t="str">
        <f>TRIM(CustomerSupport[[#This Row],[Customer Name]])</f>
        <v>Judy Shaffer</v>
      </c>
      <c r="U2046">
        <f>MONTH(CustomerSupport[[#This Row],[Date of Purchase]])</f>
        <v>11</v>
      </c>
      <c r="V2046" t="str">
        <f>TEXT('Working data'!G2046,"mmmm")</f>
        <v>November</v>
      </c>
      <c r="W2046">
        <f>YEAR(CustomerSupport[[#This Row],[Date of Purchase]])</f>
        <v>2021</v>
      </c>
      <c r="X2046" t="str">
        <f t="shared" si="31"/>
        <v/>
      </c>
    </row>
    <row r="2047" spans="1:24" ht="14.25" customHeight="1" x14ac:dyDescent="0.4">
      <c r="A2047">
        <v>2046</v>
      </c>
      <c r="B2047" t="s">
        <v>6753</v>
      </c>
      <c r="C2047" t="s">
        <v>6754</v>
      </c>
      <c r="D2047">
        <v>41</v>
      </c>
      <c r="E2047" t="s">
        <v>58</v>
      </c>
      <c r="F2047" t="s">
        <v>149</v>
      </c>
      <c r="G2047" s="1">
        <v>43947</v>
      </c>
      <c r="H2047" t="s">
        <v>66</v>
      </c>
      <c r="I2047" t="s">
        <v>93</v>
      </c>
      <c r="J2047" t="s">
        <v>6755</v>
      </c>
      <c r="K2047" t="s">
        <v>62</v>
      </c>
      <c r="M2047" t="s">
        <v>89</v>
      </c>
      <c r="N2047" t="s">
        <v>26</v>
      </c>
      <c r="R2047">
        <v>2046</v>
      </c>
      <c r="S2047" t="str">
        <f>PROPER(CustomerSupport[[#This Row],[Resolution]])</f>
        <v/>
      </c>
      <c r="T2047" t="str">
        <f>TRIM(CustomerSupport[[#This Row],[Customer Name]])</f>
        <v>Aaron Nelson</v>
      </c>
      <c r="U2047">
        <f>MONTH(CustomerSupport[[#This Row],[Date of Purchase]])</f>
        <v>4</v>
      </c>
      <c r="V2047" t="str">
        <f>TEXT('Working data'!G2047,"mmmm")</f>
        <v>April</v>
      </c>
      <c r="W2047">
        <f>YEAR(CustomerSupport[[#This Row],[Date of Purchase]])</f>
        <v>2020</v>
      </c>
      <c r="X2047" t="str">
        <f t="shared" si="31"/>
        <v/>
      </c>
    </row>
    <row r="2048" spans="1:24" ht="14.25" customHeight="1" x14ac:dyDescent="0.4">
      <c r="A2048">
        <v>2047</v>
      </c>
      <c r="B2048" t="s">
        <v>6756</v>
      </c>
      <c r="C2048" t="s">
        <v>6757</v>
      </c>
      <c r="D2048">
        <v>30</v>
      </c>
      <c r="E2048" t="s">
        <v>29</v>
      </c>
      <c r="F2048" t="s">
        <v>134</v>
      </c>
      <c r="G2048" s="1">
        <v>44085</v>
      </c>
      <c r="H2048" t="s">
        <v>21</v>
      </c>
      <c r="I2048" t="s">
        <v>77</v>
      </c>
      <c r="J2048" t="s">
        <v>6758</v>
      </c>
      <c r="K2048" t="s">
        <v>24</v>
      </c>
      <c r="M2048" t="s">
        <v>25</v>
      </c>
      <c r="N2048" t="s">
        <v>33</v>
      </c>
      <c r="O2048" s="3">
        <v>45078.281099537038</v>
      </c>
      <c r="R2048">
        <v>2047</v>
      </c>
      <c r="S2048" t="str">
        <f>PROPER(CustomerSupport[[#This Row],[Resolution]])</f>
        <v/>
      </c>
      <c r="T2048" t="str">
        <f>TRIM(CustomerSupport[[#This Row],[Customer Name]])</f>
        <v>Matthew Walker</v>
      </c>
      <c r="U2048">
        <f>MONTH(CustomerSupport[[#This Row],[Date of Purchase]])</f>
        <v>9</v>
      </c>
      <c r="V2048" t="str">
        <f>TEXT('Working data'!G2048,"mmmm")</f>
        <v>September</v>
      </c>
      <c r="W2048">
        <f>YEAR(CustomerSupport[[#This Row],[Date of Purchase]])</f>
        <v>2020</v>
      </c>
      <c r="X2048" t="str">
        <f t="shared" si="31"/>
        <v/>
      </c>
    </row>
    <row r="2049" spans="1:24" ht="14.25" customHeight="1" x14ac:dyDescent="0.4">
      <c r="A2049">
        <v>2048</v>
      </c>
      <c r="B2049" t="s">
        <v>6759</v>
      </c>
      <c r="C2049" t="s">
        <v>6760</v>
      </c>
      <c r="D2049">
        <v>41</v>
      </c>
      <c r="E2049" t="s">
        <v>29</v>
      </c>
      <c r="F2049" t="s">
        <v>81</v>
      </c>
      <c r="G2049" s="1">
        <v>44228</v>
      </c>
      <c r="H2049" t="s">
        <v>21</v>
      </c>
      <c r="I2049" t="s">
        <v>93</v>
      </c>
      <c r="J2049" t="s">
        <v>6761</v>
      </c>
      <c r="K2049" t="s">
        <v>24</v>
      </c>
      <c r="M2049" t="s">
        <v>143</v>
      </c>
      <c r="N2049" t="s">
        <v>26</v>
      </c>
      <c r="O2049" s="3">
        <v>45078.890844907408</v>
      </c>
      <c r="R2049">
        <v>2048</v>
      </c>
      <c r="S2049" t="str">
        <f>PROPER(CustomerSupport[[#This Row],[Resolution]])</f>
        <v/>
      </c>
      <c r="T2049" t="str">
        <f>TRIM(CustomerSupport[[#This Row],[Customer Name]])</f>
        <v>Monica Wilson</v>
      </c>
      <c r="U2049">
        <f>MONTH(CustomerSupport[[#This Row],[Date of Purchase]])</f>
        <v>2</v>
      </c>
      <c r="V2049" t="str">
        <f>TEXT('Working data'!G2049,"mmmm")</f>
        <v>February</v>
      </c>
      <c r="W2049">
        <f>YEAR(CustomerSupport[[#This Row],[Date of Purchase]])</f>
        <v>2021</v>
      </c>
      <c r="X2049" t="str">
        <f t="shared" si="31"/>
        <v/>
      </c>
    </row>
    <row r="2050" spans="1:24" ht="14.25" customHeight="1" x14ac:dyDescent="0.4">
      <c r="A2050">
        <v>2049</v>
      </c>
      <c r="B2050" t="s">
        <v>1371</v>
      </c>
      <c r="C2050" t="s">
        <v>6762</v>
      </c>
      <c r="D2050">
        <v>49</v>
      </c>
      <c r="E2050" t="s">
        <v>58</v>
      </c>
      <c r="F2050" t="s">
        <v>117</v>
      </c>
      <c r="G2050" s="1">
        <v>44447</v>
      </c>
      <c r="H2050" t="s">
        <v>67</v>
      </c>
      <c r="I2050" t="s">
        <v>72</v>
      </c>
      <c r="J2050" s="2" t="s">
        <v>6763</v>
      </c>
      <c r="K2050" t="s">
        <v>62</v>
      </c>
      <c r="M2050" t="s">
        <v>25</v>
      </c>
      <c r="N2050" t="s">
        <v>33</v>
      </c>
      <c r="R2050">
        <v>2049</v>
      </c>
      <c r="S2050" t="str">
        <f>PROPER(CustomerSupport[[#This Row],[Resolution]])</f>
        <v/>
      </c>
      <c r="T2050" t="str">
        <f>TRIM(CustomerSupport[[#This Row],[Customer Name]])</f>
        <v>Thomas Gray</v>
      </c>
      <c r="U2050">
        <f>MONTH(CustomerSupport[[#This Row],[Date of Purchase]])</f>
        <v>9</v>
      </c>
      <c r="V2050" t="str">
        <f>TEXT('Working data'!G2050,"mmmm")</f>
        <v>September</v>
      </c>
      <c r="W2050">
        <f>YEAR(CustomerSupport[[#This Row],[Date of Purchase]])</f>
        <v>2021</v>
      </c>
      <c r="X2050" t="str">
        <f t="shared" ref="X2050:X2113" si="32">IF(OR(O2050="",P2050=""),"",(P2050-O2050)*24)</f>
        <v/>
      </c>
    </row>
    <row r="2051" spans="1:24" ht="14.25" customHeight="1" x14ac:dyDescent="0.4">
      <c r="A2051">
        <v>2050</v>
      </c>
      <c r="B2051" t="s">
        <v>6764</v>
      </c>
      <c r="C2051" t="s">
        <v>6765</v>
      </c>
      <c r="D2051">
        <v>55</v>
      </c>
      <c r="E2051" t="s">
        <v>19</v>
      </c>
      <c r="F2051" t="s">
        <v>71</v>
      </c>
      <c r="G2051" s="1">
        <v>44490</v>
      </c>
      <c r="H2051" t="s">
        <v>21</v>
      </c>
      <c r="I2051" t="s">
        <v>60</v>
      </c>
      <c r="J2051" s="2" t="s">
        <v>6766</v>
      </c>
      <c r="K2051" t="s">
        <v>62</v>
      </c>
      <c r="M2051" t="s">
        <v>143</v>
      </c>
      <c r="N2051" t="s">
        <v>33</v>
      </c>
      <c r="R2051">
        <v>2050</v>
      </c>
      <c r="S2051" t="str">
        <f>PROPER(CustomerSupport[[#This Row],[Resolution]])</f>
        <v/>
      </c>
      <c r="T2051" t="str">
        <f>TRIM(CustomerSupport[[#This Row],[Customer Name]])</f>
        <v>Anthony Munoz</v>
      </c>
      <c r="U2051">
        <f>MONTH(CustomerSupport[[#This Row],[Date of Purchase]])</f>
        <v>10</v>
      </c>
      <c r="V2051" t="str">
        <f>TEXT('Working data'!G2051,"mmmm")</f>
        <v>October</v>
      </c>
      <c r="W2051">
        <f>YEAR(CustomerSupport[[#This Row],[Date of Purchase]])</f>
        <v>2021</v>
      </c>
      <c r="X2051" t="str">
        <f t="shared" si="32"/>
        <v/>
      </c>
    </row>
    <row r="2052" spans="1:24" ht="14.25" customHeight="1" x14ac:dyDescent="0.4">
      <c r="A2052">
        <v>2051</v>
      </c>
      <c r="B2052" t="s">
        <v>6767</v>
      </c>
      <c r="C2052" t="s">
        <v>6768</v>
      </c>
      <c r="D2052">
        <v>68</v>
      </c>
      <c r="E2052" t="s">
        <v>19</v>
      </c>
      <c r="F2052" t="s">
        <v>86</v>
      </c>
      <c r="G2052" s="1">
        <v>44264</v>
      </c>
      <c r="H2052" t="s">
        <v>67</v>
      </c>
      <c r="I2052" t="s">
        <v>67</v>
      </c>
      <c r="J2052" s="2" t="s">
        <v>6769</v>
      </c>
      <c r="K2052" t="s">
        <v>24</v>
      </c>
      <c r="M2052" t="s">
        <v>143</v>
      </c>
      <c r="N2052" t="s">
        <v>83</v>
      </c>
      <c r="O2052" s="3">
        <v>45078.654791666668</v>
      </c>
      <c r="R2052">
        <v>2051</v>
      </c>
      <c r="S2052" t="str">
        <f>PROPER(CustomerSupport[[#This Row],[Resolution]])</f>
        <v/>
      </c>
      <c r="T2052" t="str">
        <f>TRIM(CustomerSupport[[#This Row],[Customer Name]])</f>
        <v>John Morris</v>
      </c>
      <c r="U2052">
        <f>MONTH(CustomerSupport[[#This Row],[Date of Purchase]])</f>
        <v>3</v>
      </c>
      <c r="V2052" t="str">
        <f>TEXT('Working data'!G2052,"mmmm")</f>
        <v>March</v>
      </c>
      <c r="W2052">
        <f>YEAR(CustomerSupport[[#This Row],[Date of Purchase]])</f>
        <v>2021</v>
      </c>
      <c r="X2052" t="str">
        <f t="shared" si="32"/>
        <v/>
      </c>
    </row>
    <row r="2053" spans="1:24" ht="14.25" customHeight="1" x14ac:dyDescent="0.4">
      <c r="A2053">
        <v>2052</v>
      </c>
      <c r="B2053" t="s">
        <v>6770</v>
      </c>
      <c r="C2053" t="s">
        <v>6771</v>
      </c>
      <c r="D2053">
        <v>41</v>
      </c>
      <c r="E2053" t="s">
        <v>58</v>
      </c>
      <c r="F2053" t="s">
        <v>125</v>
      </c>
      <c r="G2053" s="1">
        <v>44009</v>
      </c>
      <c r="H2053" t="s">
        <v>67</v>
      </c>
      <c r="I2053" t="s">
        <v>22</v>
      </c>
      <c r="J2053" t="s">
        <v>6772</v>
      </c>
      <c r="K2053" t="s">
        <v>62</v>
      </c>
      <c r="M2053" t="s">
        <v>25</v>
      </c>
      <c r="N2053" t="s">
        <v>26</v>
      </c>
      <c r="R2053">
        <v>2052</v>
      </c>
      <c r="S2053" t="str">
        <f>PROPER(CustomerSupport[[#This Row],[Resolution]])</f>
        <v/>
      </c>
      <c r="T2053" t="str">
        <f>TRIM(CustomerSupport[[#This Row],[Customer Name]])</f>
        <v>Terry Cook</v>
      </c>
      <c r="U2053">
        <f>MONTH(CustomerSupport[[#This Row],[Date of Purchase]])</f>
        <v>6</v>
      </c>
      <c r="V2053" t="str">
        <f>TEXT('Working data'!G2053,"mmmm")</f>
        <v>June</v>
      </c>
      <c r="W2053">
        <f>YEAR(CustomerSupport[[#This Row],[Date of Purchase]])</f>
        <v>2020</v>
      </c>
      <c r="X2053" t="str">
        <f t="shared" si="32"/>
        <v/>
      </c>
    </row>
    <row r="2054" spans="1:24" ht="14.25" customHeight="1" x14ac:dyDescent="0.4">
      <c r="A2054">
        <v>2053</v>
      </c>
      <c r="B2054" t="s">
        <v>6773</v>
      </c>
      <c r="C2054" t="s">
        <v>6774</v>
      </c>
      <c r="D2054">
        <v>39</v>
      </c>
      <c r="E2054" t="s">
        <v>58</v>
      </c>
      <c r="F2054" t="s">
        <v>207</v>
      </c>
      <c r="G2054" s="1">
        <v>44283</v>
      </c>
      <c r="H2054" t="s">
        <v>66</v>
      </c>
      <c r="I2054" t="s">
        <v>59</v>
      </c>
      <c r="J2054" s="2" t="s">
        <v>6775</v>
      </c>
      <c r="K2054" t="s">
        <v>62</v>
      </c>
      <c r="M2054" t="s">
        <v>25</v>
      </c>
      <c r="N2054" t="s">
        <v>33</v>
      </c>
      <c r="R2054">
        <v>2053</v>
      </c>
      <c r="S2054" t="str">
        <f>PROPER(CustomerSupport[[#This Row],[Resolution]])</f>
        <v/>
      </c>
      <c r="T2054" t="str">
        <f>TRIM(CustomerSupport[[#This Row],[Customer Name]])</f>
        <v>Matthew Williams</v>
      </c>
      <c r="U2054">
        <f>MONTH(CustomerSupport[[#This Row],[Date of Purchase]])</f>
        <v>3</v>
      </c>
      <c r="V2054" t="str">
        <f>TEXT('Working data'!G2054,"mmmm")</f>
        <v>March</v>
      </c>
      <c r="W2054">
        <f>YEAR(CustomerSupport[[#This Row],[Date of Purchase]])</f>
        <v>2021</v>
      </c>
      <c r="X2054" t="str">
        <f t="shared" si="32"/>
        <v/>
      </c>
    </row>
    <row r="2055" spans="1:24" ht="14.25" customHeight="1" x14ac:dyDescent="0.4">
      <c r="A2055">
        <v>2054</v>
      </c>
      <c r="B2055" t="s">
        <v>6776</v>
      </c>
      <c r="C2055" t="s">
        <v>6777</v>
      </c>
      <c r="D2055">
        <v>21</v>
      </c>
      <c r="E2055" t="s">
        <v>58</v>
      </c>
      <c r="F2055" t="s">
        <v>317</v>
      </c>
      <c r="G2055" s="1">
        <v>44414</v>
      </c>
      <c r="H2055" t="s">
        <v>21</v>
      </c>
      <c r="I2055" t="s">
        <v>141</v>
      </c>
      <c r="J2055" s="2" t="s">
        <v>6778</v>
      </c>
      <c r="K2055" t="s">
        <v>24</v>
      </c>
      <c r="M2055" t="s">
        <v>25</v>
      </c>
      <c r="N2055" t="s">
        <v>26</v>
      </c>
      <c r="O2055" s="3">
        <v>45078.550694444442</v>
      </c>
      <c r="R2055">
        <v>2054</v>
      </c>
      <c r="S2055" t="str">
        <f>PROPER(CustomerSupport[[#This Row],[Resolution]])</f>
        <v/>
      </c>
      <c r="T2055" t="str">
        <f>TRIM(CustomerSupport[[#This Row],[Customer Name]])</f>
        <v>Toni Gardner</v>
      </c>
      <c r="U2055">
        <f>MONTH(CustomerSupport[[#This Row],[Date of Purchase]])</f>
        <v>8</v>
      </c>
      <c r="V2055" t="str">
        <f>TEXT('Working data'!G2055,"mmmm")</f>
        <v>August</v>
      </c>
      <c r="W2055">
        <f>YEAR(CustomerSupport[[#This Row],[Date of Purchase]])</f>
        <v>2021</v>
      </c>
      <c r="X2055" t="str">
        <f t="shared" si="32"/>
        <v/>
      </c>
    </row>
    <row r="2056" spans="1:24" ht="14.25" customHeight="1" x14ac:dyDescent="0.4">
      <c r="A2056">
        <v>2055</v>
      </c>
      <c r="B2056" t="s">
        <v>6779</v>
      </c>
      <c r="C2056" t="s">
        <v>6780</v>
      </c>
      <c r="D2056">
        <v>52</v>
      </c>
      <c r="E2056" t="s">
        <v>19</v>
      </c>
      <c r="F2056" t="s">
        <v>44</v>
      </c>
      <c r="G2056" s="1">
        <v>44525</v>
      </c>
      <c r="H2056" t="s">
        <v>66</v>
      </c>
      <c r="I2056" t="s">
        <v>93</v>
      </c>
      <c r="J2056" s="2" t="s">
        <v>6781</v>
      </c>
      <c r="K2056" t="s">
        <v>62</v>
      </c>
      <c r="M2056" t="s">
        <v>89</v>
      </c>
      <c r="N2056" t="s">
        <v>55</v>
      </c>
      <c r="R2056">
        <v>2055</v>
      </c>
      <c r="S2056" t="str">
        <f>PROPER(CustomerSupport[[#This Row],[Resolution]])</f>
        <v/>
      </c>
      <c r="T2056" t="str">
        <f>TRIM(CustomerSupport[[#This Row],[Customer Name]])</f>
        <v>Loretta Allen</v>
      </c>
      <c r="U2056">
        <f>MONTH(CustomerSupport[[#This Row],[Date of Purchase]])</f>
        <v>11</v>
      </c>
      <c r="V2056" t="str">
        <f>TEXT('Working data'!G2056,"mmmm")</f>
        <v>November</v>
      </c>
      <c r="W2056">
        <f>YEAR(CustomerSupport[[#This Row],[Date of Purchase]])</f>
        <v>2021</v>
      </c>
      <c r="X2056" t="str">
        <f t="shared" si="32"/>
        <v/>
      </c>
    </row>
    <row r="2057" spans="1:24" ht="14.25" customHeight="1" x14ac:dyDescent="0.4">
      <c r="A2057">
        <v>2056</v>
      </c>
      <c r="B2057" t="s">
        <v>6782</v>
      </c>
      <c r="C2057" t="s">
        <v>6783</v>
      </c>
      <c r="D2057">
        <v>32</v>
      </c>
      <c r="E2057" t="s">
        <v>29</v>
      </c>
      <c r="F2057" t="s">
        <v>86</v>
      </c>
      <c r="G2057" s="1">
        <v>44509</v>
      </c>
      <c r="H2057" t="s">
        <v>59</v>
      </c>
      <c r="I2057" t="s">
        <v>177</v>
      </c>
      <c r="J2057" t="s">
        <v>6784</v>
      </c>
      <c r="K2057" t="s">
        <v>24</v>
      </c>
      <c r="M2057" t="s">
        <v>41</v>
      </c>
      <c r="N2057" t="s">
        <v>33</v>
      </c>
      <c r="O2057" s="3">
        <v>45078.365289351852</v>
      </c>
      <c r="R2057">
        <v>2056</v>
      </c>
      <c r="S2057" t="str">
        <f>PROPER(CustomerSupport[[#This Row],[Resolution]])</f>
        <v/>
      </c>
      <c r="T2057" t="str">
        <f>TRIM(CustomerSupport[[#This Row],[Customer Name]])</f>
        <v>Joseph Bradford</v>
      </c>
      <c r="U2057">
        <f>MONTH(CustomerSupport[[#This Row],[Date of Purchase]])</f>
        <v>11</v>
      </c>
      <c r="V2057" t="str">
        <f>TEXT('Working data'!G2057,"mmmm")</f>
        <v>November</v>
      </c>
      <c r="W2057">
        <f>YEAR(CustomerSupport[[#This Row],[Date of Purchase]])</f>
        <v>2021</v>
      </c>
      <c r="X2057" t="str">
        <f t="shared" si="32"/>
        <v/>
      </c>
    </row>
    <row r="2058" spans="1:24" ht="14.25" customHeight="1" x14ac:dyDescent="0.4">
      <c r="A2058">
        <v>2057</v>
      </c>
      <c r="B2058" t="s">
        <v>6785</v>
      </c>
      <c r="C2058" t="s">
        <v>6786</v>
      </c>
      <c r="D2058">
        <v>37</v>
      </c>
      <c r="E2058" t="s">
        <v>29</v>
      </c>
      <c r="F2058" t="s">
        <v>431</v>
      </c>
      <c r="G2058" s="1">
        <v>43840</v>
      </c>
      <c r="H2058" t="s">
        <v>21</v>
      </c>
      <c r="I2058" t="s">
        <v>67</v>
      </c>
      <c r="J2058" s="2" t="s">
        <v>6787</v>
      </c>
      <c r="K2058" t="s">
        <v>62</v>
      </c>
      <c r="M2058" t="s">
        <v>143</v>
      </c>
      <c r="N2058" t="s">
        <v>26</v>
      </c>
      <c r="R2058">
        <v>2057</v>
      </c>
      <c r="S2058" t="str">
        <f>PROPER(CustomerSupport[[#This Row],[Resolution]])</f>
        <v/>
      </c>
      <c r="T2058" t="str">
        <f>TRIM(CustomerSupport[[#This Row],[Customer Name]])</f>
        <v>Mary Orozco</v>
      </c>
      <c r="U2058">
        <f>MONTH(CustomerSupport[[#This Row],[Date of Purchase]])</f>
        <v>1</v>
      </c>
      <c r="V2058" t="str">
        <f>TEXT('Working data'!G2058,"mmmm")</f>
        <v>January</v>
      </c>
      <c r="W2058">
        <f>YEAR(CustomerSupport[[#This Row],[Date of Purchase]])</f>
        <v>2020</v>
      </c>
      <c r="X2058" t="str">
        <f t="shared" si="32"/>
        <v/>
      </c>
    </row>
    <row r="2059" spans="1:24" ht="14.25" customHeight="1" x14ac:dyDescent="0.4">
      <c r="A2059">
        <v>2058</v>
      </c>
      <c r="B2059" t="s">
        <v>6788</v>
      </c>
      <c r="C2059" t="s">
        <v>6789</v>
      </c>
      <c r="D2059">
        <v>25</v>
      </c>
      <c r="E2059" t="s">
        <v>58</v>
      </c>
      <c r="F2059" t="s">
        <v>65</v>
      </c>
      <c r="G2059" s="1">
        <v>44114</v>
      </c>
      <c r="H2059" t="s">
        <v>67</v>
      </c>
      <c r="I2059" t="s">
        <v>37</v>
      </c>
      <c r="J2059" t="s">
        <v>6790</v>
      </c>
      <c r="K2059" t="s">
        <v>62</v>
      </c>
      <c r="M2059" t="s">
        <v>41</v>
      </c>
      <c r="N2059" t="s">
        <v>33</v>
      </c>
      <c r="R2059">
        <v>2058</v>
      </c>
      <c r="S2059" t="str">
        <f>PROPER(CustomerSupport[[#This Row],[Resolution]])</f>
        <v/>
      </c>
      <c r="T2059" t="str">
        <f>TRIM(CustomerSupport[[#This Row],[Customer Name]])</f>
        <v>Brian Hayden</v>
      </c>
      <c r="U2059">
        <f>MONTH(CustomerSupport[[#This Row],[Date of Purchase]])</f>
        <v>10</v>
      </c>
      <c r="V2059" t="str">
        <f>TEXT('Working data'!G2059,"mmmm")</f>
        <v>October</v>
      </c>
      <c r="W2059">
        <f>YEAR(CustomerSupport[[#This Row],[Date of Purchase]])</f>
        <v>2020</v>
      </c>
      <c r="X2059" t="str">
        <f t="shared" si="32"/>
        <v/>
      </c>
    </row>
    <row r="2060" spans="1:24" ht="14.25" customHeight="1" x14ac:dyDescent="0.4">
      <c r="A2060">
        <v>2059</v>
      </c>
      <c r="B2060" t="s">
        <v>6791</v>
      </c>
      <c r="C2060" t="s">
        <v>6792</v>
      </c>
      <c r="D2060">
        <v>38</v>
      </c>
      <c r="E2060" t="s">
        <v>58</v>
      </c>
      <c r="F2060" t="s">
        <v>383</v>
      </c>
      <c r="G2060" s="1">
        <v>43880</v>
      </c>
      <c r="H2060" t="s">
        <v>67</v>
      </c>
      <c r="I2060" t="s">
        <v>150</v>
      </c>
      <c r="J2060" s="2" t="s">
        <v>6793</v>
      </c>
      <c r="K2060" t="s">
        <v>62</v>
      </c>
      <c r="M2060" t="s">
        <v>25</v>
      </c>
      <c r="N2060" t="s">
        <v>55</v>
      </c>
      <c r="R2060">
        <v>2059</v>
      </c>
      <c r="S2060" t="str">
        <f>PROPER(CustomerSupport[[#This Row],[Resolution]])</f>
        <v/>
      </c>
      <c r="T2060" t="str">
        <f>TRIM(CustomerSupport[[#This Row],[Customer Name]])</f>
        <v>Jeremy George</v>
      </c>
      <c r="U2060">
        <f>MONTH(CustomerSupport[[#This Row],[Date of Purchase]])</f>
        <v>2</v>
      </c>
      <c r="V2060" t="str">
        <f>TEXT('Working data'!G2060,"mmmm")</f>
        <v>February</v>
      </c>
      <c r="W2060">
        <f>YEAR(CustomerSupport[[#This Row],[Date of Purchase]])</f>
        <v>2020</v>
      </c>
      <c r="X2060" t="str">
        <f t="shared" si="32"/>
        <v/>
      </c>
    </row>
    <row r="2061" spans="1:24" ht="14.25" customHeight="1" x14ac:dyDescent="0.4">
      <c r="A2061">
        <v>2060</v>
      </c>
      <c r="B2061" t="s">
        <v>6794</v>
      </c>
      <c r="C2061" t="s">
        <v>6795</v>
      </c>
      <c r="D2061">
        <v>61</v>
      </c>
      <c r="E2061" t="s">
        <v>29</v>
      </c>
      <c r="F2061" t="s">
        <v>242</v>
      </c>
      <c r="G2061" s="1">
        <v>44009</v>
      </c>
      <c r="H2061" t="s">
        <v>45</v>
      </c>
      <c r="I2061" t="s">
        <v>59</v>
      </c>
      <c r="J2061" s="2" t="s">
        <v>6796</v>
      </c>
      <c r="K2061" t="s">
        <v>62</v>
      </c>
      <c r="M2061" t="s">
        <v>41</v>
      </c>
      <c r="N2061" t="s">
        <v>83</v>
      </c>
      <c r="R2061">
        <v>2060</v>
      </c>
      <c r="S2061" t="str">
        <f>PROPER(CustomerSupport[[#This Row],[Resolution]])</f>
        <v/>
      </c>
      <c r="T2061" t="str">
        <f>TRIM(CustomerSupport[[#This Row],[Customer Name]])</f>
        <v>Jeffrey Wilson</v>
      </c>
      <c r="U2061">
        <f>MONTH(CustomerSupport[[#This Row],[Date of Purchase]])</f>
        <v>6</v>
      </c>
      <c r="V2061" t="str">
        <f>TEXT('Working data'!G2061,"mmmm")</f>
        <v>June</v>
      </c>
      <c r="W2061">
        <f>YEAR(CustomerSupport[[#This Row],[Date of Purchase]])</f>
        <v>2020</v>
      </c>
      <c r="X2061" t="str">
        <f t="shared" si="32"/>
        <v/>
      </c>
    </row>
    <row r="2062" spans="1:24" ht="14.25" customHeight="1" x14ac:dyDescent="0.4">
      <c r="A2062">
        <v>2061</v>
      </c>
      <c r="B2062" t="s">
        <v>6797</v>
      </c>
      <c r="C2062" t="s">
        <v>6798</v>
      </c>
      <c r="D2062">
        <v>45</v>
      </c>
      <c r="E2062" t="s">
        <v>58</v>
      </c>
      <c r="F2062" t="s">
        <v>117</v>
      </c>
      <c r="G2062" s="1">
        <v>44035</v>
      </c>
      <c r="H2062" t="s">
        <v>21</v>
      </c>
      <c r="I2062" t="s">
        <v>52</v>
      </c>
      <c r="J2062" t="s">
        <v>1076</v>
      </c>
      <c r="K2062" t="s">
        <v>24</v>
      </c>
      <c r="M2062" t="s">
        <v>25</v>
      </c>
      <c r="N2062" t="s">
        <v>55</v>
      </c>
      <c r="O2062" s="3">
        <v>45078.911192129628</v>
      </c>
      <c r="R2062">
        <v>2061</v>
      </c>
      <c r="S2062" t="str">
        <f>PROPER(CustomerSupport[[#This Row],[Resolution]])</f>
        <v/>
      </c>
      <c r="T2062" t="str">
        <f>TRIM(CustomerSupport[[#This Row],[Customer Name]])</f>
        <v>Jennifer Mcfarland</v>
      </c>
      <c r="U2062">
        <f>MONTH(CustomerSupport[[#This Row],[Date of Purchase]])</f>
        <v>7</v>
      </c>
      <c r="V2062" t="str">
        <f>TEXT('Working data'!G2062,"mmmm")</f>
        <v>July</v>
      </c>
      <c r="W2062">
        <f>YEAR(CustomerSupport[[#This Row],[Date of Purchase]])</f>
        <v>2020</v>
      </c>
      <c r="X2062" t="str">
        <f t="shared" si="32"/>
        <v/>
      </c>
    </row>
    <row r="2063" spans="1:24" ht="14.25" customHeight="1" x14ac:dyDescent="0.4">
      <c r="A2063">
        <v>2062</v>
      </c>
      <c r="B2063" t="s">
        <v>6799</v>
      </c>
      <c r="C2063" t="s">
        <v>6800</v>
      </c>
      <c r="D2063">
        <v>22</v>
      </c>
      <c r="E2063" t="s">
        <v>58</v>
      </c>
      <c r="F2063" t="s">
        <v>699</v>
      </c>
      <c r="G2063" s="1">
        <v>43914</v>
      </c>
      <c r="H2063" t="s">
        <v>59</v>
      </c>
      <c r="I2063" t="s">
        <v>67</v>
      </c>
      <c r="J2063" t="s">
        <v>6801</v>
      </c>
      <c r="K2063" t="s">
        <v>39</v>
      </c>
      <c r="L2063" t="s">
        <v>6802</v>
      </c>
      <c r="M2063" t="s">
        <v>89</v>
      </c>
      <c r="N2063" t="s">
        <v>55</v>
      </c>
      <c r="O2063" s="3">
        <v>45078.613298611112</v>
      </c>
      <c r="P2063" s="3">
        <v>45078.629965277774</v>
      </c>
      <c r="Q2063">
        <v>5</v>
      </c>
      <c r="R2063">
        <v>2062</v>
      </c>
      <c r="S2063" t="str">
        <f>PROPER(CustomerSupport[[#This Row],[Resolution]])</f>
        <v>Lawyer Imagine Attention.</v>
      </c>
      <c r="T2063" t="str">
        <f>TRIM(CustomerSupport[[#This Row],[Customer Name]])</f>
        <v>Katelyn Stark</v>
      </c>
      <c r="U2063">
        <f>MONTH(CustomerSupport[[#This Row],[Date of Purchase]])</f>
        <v>3</v>
      </c>
      <c r="V2063" t="str">
        <f>TEXT('Working data'!G2063,"mmmm")</f>
        <v>March</v>
      </c>
      <c r="W2063">
        <f>YEAR(CustomerSupport[[#This Row],[Date of Purchase]])</f>
        <v>2020</v>
      </c>
      <c r="X2063">
        <f t="shared" si="32"/>
        <v>0.39999999990686774</v>
      </c>
    </row>
    <row r="2064" spans="1:24" ht="14.25" customHeight="1" x14ac:dyDescent="0.4">
      <c r="A2064">
        <v>2063</v>
      </c>
      <c r="B2064" t="s">
        <v>6681</v>
      </c>
      <c r="C2064" t="s">
        <v>6803</v>
      </c>
      <c r="D2064">
        <v>68</v>
      </c>
      <c r="E2064" t="s">
        <v>58</v>
      </c>
      <c r="F2064" t="s">
        <v>421</v>
      </c>
      <c r="G2064" s="1">
        <v>44481</v>
      </c>
      <c r="H2064" t="s">
        <v>59</v>
      </c>
      <c r="I2064" t="s">
        <v>59</v>
      </c>
      <c r="J2064" s="2" t="s">
        <v>6804</v>
      </c>
      <c r="K2064" t="s">
        <v>62</v>
      </c>
      <c r="M2064" t="s">
        <v>89</v>
      </c>
      <c r="N2064" t="s">
        <v>55</v>
      </c>
      <c r="R2064">
        <v>2063</v>
      </c>
      <c r="S2064" t="str">
        <f>PROPER(CustomerSupport[[#This Row],[Resolution]])</f>
        <v/>
      </c>
      <c r="T2064" t="str">
        <f>TRIM(CustomerSupport[[#This Row],[Customer Name]])</f>
        <v>Paul Strong</v>
      </c>
      <c r="U2064">
        <f>MONTH(CustomerSupport[[#This Row],[Date of Purchase]])</f>
        <v>10</v>
      </c>
      <c r="V2064" t="str">
        <f>TEXT('Working data'!G2064,"mmmm")</f>
        <v>October</v>
      </c>
      <c r="W2064">
        <f>YEAR(CustomerSupport[[#This Row],[Date of Purchase]])</f>
        <v>2021</v>
      </c>
      <c r="X2064" t="str">
        <f t="shared" si="32"/>
        <v/>
      </c>
    </row>
    <row r="2065" spans="1:24" ht="14.25" customHeight="1" x14ac:dyDescent="0.4">
      <c r="A2065">
        <v>2064</v>
      </c>
      <c r="B2065" t="s">
        <v>6805</v>
      </c>
      <c r="C2065" t="s">
        <v>6806</v>
      </c>
      <c r="D2065">
        <v>64</v>
      </c>
      <c r="E2065" t="s">
        <v>19</v>
      </c>
      <c r="F2065" t="s">
        <v>699</v>
      </c>
      <c r="G2065" s="1">
        <v>44217</v>
      </c>
      <c r="H2065" t="s">
        <v>67</v>
      </c>
      <c r="I2065" t="s">
        <v>77</v>
      </c>
      <c r="J2065" s="2" t="s">
        <v>6807</v>
      </c>
      <c r="K2065" t="s">
        <v>39</v>
      </c>
      <c r="L2065" t="s">
        <v>6808</v>
      </c>
      <c r="M2065" t="s">
        <v>41</v>
      </c>
      <c r="N2065" t="s">
        <v>55</v>
      </c>
      <c r="O2065" s="3">
        <v>45078.229988425926</v>
      </c>
      <c r="P2065" s="3">
        <v>45078.325127314813</v>
      </c>
      <c r="Q2065">
        <v>4</v>
      </c>
      <c r="R2065">
        <v>2064</v>
      </c>
      <c r="S2065" t="str">
        <f>PROPER(CustomerSupport[[#This Row],[Resolution]])</f>
        <v>Give Government Especially Apply.</v>
      </c>
      <c r="T2065" t="str">
        <f>TRIM(CustomerSupport[[#This Row],[Customer Name]])</f>
        <v>Taylor Rollins</v>
      </c>
      <c r="U2065">
        <f>MONTH(CustomerSupport[[#This Row],[Date of Purchase]])</f>
        <v>1</v>
      </c>
      <c r="V2065" t="str">
        <f>TEXT('Working data'!G2065,"mmmm")</f>
        <v>January</v>
      </c>
      <c r="W2065">
        <f>YEAR(CustomerSupport[[#This Row],[Date of Purchase]])</f>
        <v>2021</v>
      </c>
      <c r="X2065">
        <f t="shared" si="32"/>
        <v>2.2833333332673647</v>
      </c>
    </row>
    <row r="2066" spans="1:24" ht="14.25" customHeight="1" x14ac:dyDescent="0.4">
      <c r="A2066">
        <v>2065</v>
      </c>
      <c r="B2066" t="s">
        <v>6809</v>
      </c>
      <c r="C2066" t="s">
        <v>6810</v>
      </c>
      <c r="D2066">
        <v>43</v>
      </c>
      <c r="E2066" t="s">
        <v>58</v>
      </c>
      <c r="F2066" t="s">
        <v>134</v>
      </c>
      <c r="G2066" s="1">
        <v>44063</v>
      </c>
      <c r="H2066" t="s">
        <v>45</v>
      </c>
      <c r="I2066" t="s">
        <v>46</v>
      </c>
      <c r="J2066" s="2" t="s">
        <v>6811</v>
      </c>
      <c r="K2066" t="s">
        <v>62</v>
      </c>
      <c r="M2066" t="s">
        <v>143</v>
      </c>
      <c r="N2066" t="s">
        <v>83</v>
      </c>
      <c r="R2066">
        <v>2065</v>
      </c>
      <c r="S2066" t="str">
        <f>PROPER(CustomerSupport[[#This Row],[Resolution]])</f>
        <v/>
      </c>
      <c r="T2066" t="str">
        <f>TRIM(CustomerSupport[[#This Row],[Customer Name]])</f>
        <v>Allen Singleton</v>
      </c>
      <c r="U2066">
        <f>MONTH(CustomerSupport[[#This Row],[Date of Purchase]])</f>
        <v>8</v>
      </c>
      <c r="V2066" t="str">
        <f>TEXT('Working data'!G2066,"mmmm")</f>
        <v>August</v>
      </c>
      <c r="W2066">
        <f>YEAR(CustomerSupport[[#This Row],[Date of Purchase]])</f>
        <v>2020</v>
      </c>
      <c r="X2066" t="str">
        <f t="shared" si="32"/>
        <v/>
      </c>
    </row>
    <row r="2067" spans="1:24" ht="14.25" customHeight="1" x14ac:dyDescent="0.4">
      <c r="A2067">
        <v>2066</v>
      </c>
      <c r="B2067" t="s">
        <v>6812</v>
      </c>
      <c r="C2067" t="s">
        <v>6813</v>
      </c>
      <c r="D2067">
        <v>53</v>
      </c>
      <c r="E2067" t="s">
        <v>19</v>
      </c>
      <c r="F2067" t="s">
        <v>65</v>
      </c>
      <c r="G2067" s="1">
        <v>44488</v>
      </c>
      <c r="H2067" t="s">
        <v>21</v>
      </c>
      <c r="I2067" t="s">
        <v>59</v>
      </c>
      <c r="J2067" s="2" t="s">
        <v>6814</v>
      </c>
      <c r="K2067" t="s">
        <v>39</v>
      </c>
      <c r="L2067" t="s">
        <v>6815</v>
      </c>
      <c r="M2067" t="s">
        <v>89</v>
      </c>
      <c r="N2067" t="s">
        <v>83</v>
      </c>
      <c r="O2067" s="3">
        <v>45078.007118055553</v>
      </c>
      <c r="P2067" s="3">
        <v>45078.079340277778</v>
      </c>
      <c r="Q2067">
        <v>5</v>
      </c>
      <c r="R2067">
        <v>2066</v>
      </c>
      <c r="S2067" t="str">
        <f>PROPER(CustomerSupport[[#This Row],[Resolution]])</f>
        <v>Open Recognize Special Smile.</v>
      </c>
      <c r="T2067" t="str">
        <f>TRIM(CustomerSupport[[#This Row],[Customer Name]])</f>
        <v>Tyler King</v>
      </c>
      <c r="U2067">
        <f>MONTH(CustomerSupport[[#This Row],[Date of Purchase]])</f>
        <v>10</v>
      </c>
      <c r="V2067" t="str">
        <f>TEXT('Working data'!G2067,"mmmm")</f>
        <v>October</v>
      </c>
      <c r="W2067">
        <f>YEAR(CustomerSupport[[#This Row],[Date of Purchase]])</f>
        <v>2021</v>
      </c>
      <c r="X2067">
        <f t="shared" si="32"/>
        <v>1.7333333333954215</v>
      </c>
    </row>
    <row r="2068" spans="1:24" ht="14.25" customHeight="1" x14ac:dyDescent="0.4">
      <c r="A2068">
        <v>2067</v>
      </c>
      <c r="B2068" t="s">
        <v>6816</v>
      </c>
      <c r="C2068" t="s">
        <v>6817</v>
      </c>
      <c r="D2068">
        <v>68</v>
      </c>
      <c r="E2068" t="s">
        <v>58</v>
      </c>
      <c r="F2068" t="s">
        <v>207</v>
      </c>
      <c r="G2068" s="1">
        <v>44510</v>
      </c>
      <c r="H2068" t="s">
        <v>67</v>
      </c>
      <c r="I2068" t="s">
        <v>31</v>
      </c>
      <c r="J2068" s="2" t="s">
        <v>6818</v>
      </c>
      <c r="K2068" t="s">
        <v>24</v>
      </c>
      <c r="M2068" t="s">
        <v>143</v>
      </c>
      <c r="N2068" t="s">
        <v>26</v>
      </c>
      <c r="O2068" s="3">
        <v>45077.991168981483</v>
      </c>
      <c r="R2068">
        <v>2067</v>
      </c>
      <c r="S2068" t="str">
        <f>PROPER(CustomerSupport[[#This Row],[Resolution]])</f>
        <v/>
      </c>
      <c r="T2068" t="str">
        <f>TRIM(CustomerSupport[[#This Row],[Customer Name]])</f>
        <v>Christina Ramirez</v>
      </c>
      <c r="U2068">
        <f>MONTH(CustomerSupport[[#This Row],[Date of Purchase]])</f>
        <v>11</v>
      </c>
      <c r="V2068" t="str">
        <f>TEXT('Working data'!G2068,"mmmm")</f>
        <v>November</v>
      </c>
      <c r="W2068">
        <f>YEAR(CustomerSupport[[#This Row],[Date of Purchase]])</f>
        <v>2021</v>
      </c>
      <c r="X2068" t="str">
        <f t="shared" si="32"/>
        <v/>
      </c>
    </row>
    <row r="2069" spans="1:24" ht="14.25" customHeight="1" x14ac:dyDescent="0.4">
      <c r="A2069">
        <v>2068</v>
      </c>
      <c r="B2069" t="s">
        <v>6819</v>
      </c>
      <c r="C2069" t="s">
        <v>6820</v>
      </c>
      <c r="D2069">
        <v>63</v>
      </c>
      <c r="E2069" t="s">
        <v>19</v>
      </c>
      <c r="F2069" t="s">
        <v>207</v>
      </c>
      <c r="G2069" s="1">
        <v>44224</v>
      </c>
      <c r="H2069" t="s">
        <v>67</v>
      </c>
      <c r="I2069" t="s">
        <v>67</v>
      </c>
      <c r="J2069" t="s">
        <v>6821</v>
      </c>
      <c r="K2069" t="s">
        <v>39</v>
      </c>
      <c r="L2069" t="s">
        <v>6822</v>
      </c>
      <c r="M2069" t="s">
        <v>89</v>
      </c>
      <c r="N2069" t="s">
        <v>33</v>
      </c>
      <c r="O2069" s="3">
        <v>45078.076597222222</v>
      </c>
      <c r="P2069" s="3">
        <v>45078.425902777781</v>
      </c>
      <c r="Q2069">
        <v>5</v>
      </c>
      <c r="R2069">
        <v>2068</v>
      </c>
      <c r="S2069" t="str">
        <f>PROPER(CustomerSupport[[#This Row],[Resolution]])</f>
        <v>Well To Continue Condition Write.</v>
      </c>
      <c r="T2069" t="str">
        <f>TRIM(CustomerSupport[[#This Row],[Customer Name]])</f>
        <v>Drew Willis</v>
      </c>
      <c r="U2069">
        <f>MONTH(CustomerSupport[[#This Row],[Date of Purchase]])</f>
        <v>1</v>
      </c>
      <c r="V2069" t="str">
        <f>TEXT('Working data'!G2069,"mmmm")</f>
        <v>January</v>
      </c>
      <c r="W2069">
        <f>YEAR(CustomerSupport[[#This Row],[Date of Purchase]])</f>
        <v>2021</v>
      </c>
      <c r="X2069">
        <f t="shared" si="32"/>
        <v>8.3833333334187046</v>
      </c>
    </row>
    <row r="2070" spans="1:24" ht="14.25" customHeight="1" x14ac:dyDescent="0.4">
      <c r="A2070">
        <v>2069</v>
      </c>
      <c r="B2070" t="s">
        <v>6823</v>
      </c>
      <c r="C2070" t="s">
        <v>6824</v>
      </c>
      <c r="D2070">
        <v>43</v>
      </c>
      <c r="E2070" t="s">
        <v>29</v>
      </c>
      <c r="F2070" t="s">
        <v>485</v>
      </c>
      <c r="G2070" s="1">
        <v>44319</v>
      </c>
      <c r="H2070" t="s">
        <v>45</v>
      </c>
      <c r="I2070" t="s">
        <v>99</v>
      </c>
      <c r="J2070" s="2" t="s">
        <v>6825</v>
      </c>
      <c r="K2070" t="s">
        <v>24</v>
      </c>
      <c r="M2070" t="s">
        <v>25</v>
      </c>
      <c r="N2070" t="s">
        <v>33</v>
      </c>
      <c r="O2070" s="3">
        <v>45078.755787037036</v>
      </c>
      <c r="R2070">
        <v>2069</v>
      </c>
      <c r="S2070" t="str">
        <f>PROPER(CustomerSupport[[#This Row],[Resolution]])</f>
        <v/>
      </c>
      <c r="T2070" t="str">
        <f>TRIM(CustomerSupport[[#This Row],[Customer Name]])</f>
        <v>Susan Scott</v>
      </c>
      <c r="U2070">
        <f>MONTH(CustomerSupport[[#This Row],[Date of Purchase]])</f>
        <v>5</v>
      </c>
      <c r="V2070" t="str">
        <f>TEXT('Working data'!G2070,"mmmm")</f>
        <v>May</v>
      </c>
      <c r="W2070">
        <f>YEAR(CustomerSupport[[#This Row],[Date of Purchase]])</f>
        <v>2021</v>
      </c>
      <c r="X2070" t="str">
        <f t="shared" si="32"/>
        <v/>
      </c>
    </row>
    <row r="2071" spans="1:24" ht="14.25" customHeight="1" x14ac:dyDescent="0.4">
      <c r="A2071">
        <v>2070</v>
      </c>
      <c r="B2071" t="s">
        <v>6826</v>
      </c>
      <c r="C2071" t="s">
        <v>6827</v>
      </c>
      <c r="D2071">
        <v>36</v>
      </c>
      <c r="E2071" t="s">
        <v>19</v>
      </c>
      <c r="F2071" t="s">
        <v>71</v>
      </c>
      <c r="G2071" s="1">
        <v>44052</v>
      </c>
      <c r="H2071" t="s">
        <v>67</v>
      </c>
      <c r="I2071" t="s">
        <v>37</v>
      </c>
      <c r="J2071" s="2" t="s">
        <v>6828</v>
      </c>
      <c r="K2071" t="s">
        <v>62</v>
      </c>
      <c r="M2071" t="s">
        <v>25</v>
      </c>
      <c r="N2071" t="s">
        <v>33</v>
      </c>
      <c r="R2071">
        <v>2070</v>
      </c>
      <c r="S2071" t="str">
        <f>PROPER(CustomerSupport[[#This Row],[Resolution]])</f>
        <v/>
      </c>
      <c r="T2071" t="str">
        <f>TRIM(CustomerSupport[[#This Row],[Customer Name]])</f>
        <v>April Mueller</v>
      </c>
      <c r="U2071">
        <f>MONTH(CustomerSupport[[#This Row],[Date of Purchase]])</f>
        <v>8</v>
      </c>
      <c r="V2071" t="str">
        <f>TEXT('Working data'!G2071,"mmmm")</f>
        <v>August</v>
      </c>
      <c r="W2071">
        <f>YEAR(CustomerSupport[[#This Row],[Date of Purchase]])</f>
        <v>2020</v>
      </c>
      <c r="X2071" t="str">
        <f t="shared" si="32"/>
        <v/>
      </c>
    </row>
    <row r="2072" spans="1:24" ht="14.25" customHeight="1" x14ac:dyDescent="0.4">
      <c r="A2072">
        <v>2071</v>
      </c>
      <c r="B2072" t="s">
        <v>4084</v>
      </c>
      <c r="C2072" t="s">
        <v>6829</v>
      </c>
      <c r="D2072">
        <v>22</v>
      </c>
      <c r="E2072" t="s">
        <v>29</v>
      </c>
      <c r="F2072" t="s">
        <v>76</v>
      </c>
      <c r="G2072" s="1">
        <v>44456</v>
      </c>
      <c r="H2072" t="s">
        <v>66</v>
      </c>
      <c r="I2072" t="s">
        <v>60</v>
      </c>
      <c r="J2072" s="2" t="s">
        <v>6830</v>
      </c>
      <c r="K2072" t="s">
        <v>62</v>
      </c>
      <c r="M2072" t="s">
        <v>143</v>
      </c>
      <c r="N2072" t="s">
        <v>26</v>
      </c>
      <c r="R2072">
        <v>2071</v>
      </c>
      <c r="S2072" t="str">
        <f>PROPER(CustomerSupport[[#This Row],[Resolution]])</f>
        <v/>
      </c>
      <c r="T2072" t="str">
        <f>TRIM(CustomerSupport[[#This Row],[Customer Name]])</f>
        <v>Mary Baker</v>
      </c>
      <c r="U2072">
        <f>MONTH(CustomerSupport[[#This Row],[Date of Purchase]])</f>
        <v>9</v>
      </c>
      <c r="V2072" t="str">
        <f>TEXT('Working data'!G2072,"mmmm")</f>
        <v>September</v>
      </c>
      <c r="W2072">
        <f>YEAR(CustomerSupport[[#This Row],[Date of Purchase]])</f>
        <v>2021</v>
      </c>
      <c r="X2072" t="str">
        <f t="shared" si="32"/>
        <v/>
      </c>
    </row>
    <row r="2073" spans="1:24" ht="14.25" customHeight="1" x14ac:dyDescent="0.4">
      <c r="A2073">
        <v>2072</v>
      </c>
      <c r="B2073" t="s">
        <v>6831</v>
      </c>
      <c r="C2073" t="s">
        <v>6832</v>
      </c>
      <c r="D2073">
        <v>46</v>
      </c>
      <c r="E2073" t="s">
        <v>29</v>
      </c>
      <c r="F2073" t="s">
        <v>485</v>
      </c>
      <c r="G2073" s="1">
        <v>44108</v>
      </c>
      <c r="H2073" t="s">
        <v>45</v>
      </c>
      <c r="I2073" t="s">
        <v>93</v>
      </c>
      <c r="J2073" s="2" t="s">
        <v>6833</v>
      </c>
      <c r="K2073" t="s">
        <v>39</v>
      </c>
      <c r="L2073" t="s">
        <v>6834</v>
      </c>
      <c r="M2073" t="s">
        <v>89</v>
      </c>
      <c r="N2073" t="s">
        <v>26</v>
      </c>
      <c r="O2073" s="3">
        <v>45078.841249999998</v>
      </c>
      <c r="P2073" s="3">
        <v>45077.950277777774</v>
      </c>
      <c r="Q2073">
        <v>4</v>
      </c>
      <c r="R2073">
        <v>2072</v>
      </c>
      <c r="S2073" t="str">
        <f>PROPER(CustomerSupport[[#This Row],[Resolution]])</f>
        <v>Quite Option Nation Music Game Reduce.</v>
      </c>
      <c r="T2073" t="str">
        <f>TRIM(CustomerSupport[[#This Row],[Customer Name]])</f>
        <v>Brian Mann</v>
      </c>
      <c r="U2073">
        <f>MONTH(CustomerSupport[[#This Row],[Date of Purchase]])</f>
        <v>10</v>
      </c>
      <c r="V2073" t="str">
        <f>TEXT('Working data'!G2073,"mmmm")</f>
        <v>October</v>
      </c>
      <c r="W2073">
        <f>YEAR(CustomerSupport[[#This Row],[Date of Purchase]])</f>
        <v>2020</v>
      </c>
      <c r="X2073">
        <f t="shared" si="32"/>
        <v>-21.383333333360497</v>
      </c>
    </row>
    <row r="2074" spans="1:24" ht="14.25" customHeight="1" x14ac:dyDescent="0.4">
      <c r="A2074">
        <v>2073</v>
      </c>
      <c r="B2074" t="s">
        <v>6835</v>
      </c>
      <c r="C2074" t="s">
        <v>6836</v>
      </c>
      <c r="D2074">
        <v>68</v>
      </c>
      <c r="E2074" t="s">
        <v>29</v>
      </c>
      <c r="F2074" t="s">
        <v>117</v>
      </c>
      <c r="G2074" s="1">
        <v>44281</v>
      </c>
      <c r="H2074" t="s">
        <v>66</v>
      </c>
      <c r="I2074" t="s">
        <v>141</v>
      </c>
      <c r="J2074" s="2" t="s">
        <v>6837</v>
      </c>
      <c r="K2074" t="s">
        <v>24</v>
      </c>
      <c r="M2074" t="s">
        <v>143</v>
      </c>
      <c r="N2074" t="s">
        <v>33</v>
      </c>
      <c r="O2074" s="3">
        <v>45078.198912037034</v>
      </c>
      <c r="R2074">
        <v>2073</v>
      </c>
      <c r="S2074" t="str">
        <f>PROPER(CustomerSupport[[#This Row],[Resolution]])</f>
        <v/>
      </c>
      <c r="T2074" t="str">
        <f>TRIM(CustomerSupport[[#This Row],[Customer Name]])</f>
        <v>John Patel</v>
      </c>
      <c r="U2074">
        <f>MONTH(CustomerSupport[[#This Row],[Date of Purchase]])</f>
        <v>3</v>
      </c>
      <c r="V2074" t="str">
        <f>TEXT('Working data'!G2074,"mmmm")</f>
        <v>March</v>
      </c>
      <c r="W2074">
        <f>YEAR(CustomerSupport[[#This Row],[Date of Purchase]])</f>
        <v>2021</v>
      </c>
      <c r="X2074" t="str">
        <f t="shared" si="32"/>
        <v/>
      </c>
    </row>
    <row r="2075" spans="1:24" ht="14.25" customHeight="1" x14ac:dyDescent="0.4">
      <c r="A2075">
        <v>2074</v>
      </c>
      <c r="B2075" t="s">
        <v>6838</v>
      </c>
      <c r="C2075" t="s">
        <v>6839</v>
      </c>
      <c r="D2075">
        <v>35</v>
      </c>
      <c r="E2075" t="s">
        <v>58</v>
      </c>
      <c r="F2075" t="s">
        <v>149</v>
      </c>
      <c r="G2075" s="1">
        <v>44397</v>
      </c>
      <c r="H2075" t="s">
        <v>67</v>
      </c>
      <c r="I2075" t="s">
        <v>60</v>
      </c>
      <c r="J2075" s="2" t="s">
        <v>6840</v>
      </c>
      <c r="K2075" t="s">
        <v>62</v>
      </c>
      <c r="M2075" t="s">
        <v>25</v>
      </c>
      <c r="N2075" t="s">
        <v>26</v>
      </c>
      <c r="R2075">
        <v>2074</v>
      </c>
      <c r="S2075" t="str">
        <f>PROPER(CustomerSupport[[#This Row],[Resolution]])</f>
        <v/>
      </c>
      <c r="T2075" t="str">
        <f>TRIM(CustomerSupport[[#This Row],[Customer Name]])</f>
        <v>Donna Casey</v>
      </c>
      <c r="U2075">
        <f>MONTH(CustomerSupport[[#This Row],[Date of Purchase]])</f>
        <v>7</v>
      </c>
      <c r="V2075" t="str">
        <f>TEXT('Working data'!G2075,"mmmm")</f>
        <v>July</v>
      </c>
      <c r="W2075">
        <f>YEAR(CustomerSupport[[#This Row],[Date of Purchase]])</f>
        <v>2021</v>
      </c>
      <c r="X2075" t="str">
        <f t="shared" si="32"/>
        <v/>
      </c>
    </row>
    <row r="2076" spans="1:24" ht="14.25" customHeight="1" x14ac:dyDescent="0.4">
      <c r="A2076">
        <v>2075</v>
      </c>
      <c r="B2076" t="s">
        <v>6841</v>
      </c>
      <c r="C2076" t="s">
        <v>6842</v>
      </c>
      <c r="D2076">
        <v>21</v>
      </c>
      <c r="E2076" t="s">
        <v>58</v>
      </c>
      <c r="F2076" t="s">
        <v>107</v>
      </c>
      <c r="G2076" s="1">
        <v>44467</v>
      </c>
      <c r="H2076" t="s">
        <v>59</v>
      </c>
      <c r="I2076" t="s">
        <v>77</v>
      </c>
      <c r="J2076" s="2" t="s">
        <v>6843</v>
      </c>
      <c r="K2076" t="s">
        <v>39</v>
      </c>
      <c r="L2076" t="s">
        <v>6844</v>
      </c>
      <c r="M2076" t="s">
        <v>25</v>
      </c>
      <c r="N2076" t="s">
        <v>83</v>
      </c>
      <c r="O2076" s="3">
        <v>45078.932986111111</v>
      </c>
      <c r="P2076" s="3">
        <v>45078.876736111109</v>
      </c>
      <c r="Q2076">
        <v>3</v>
      </c>
      <c r="R2076">
        <v>2075</v>
      </c>
      <c r="S2076" t="str">
        <f>PROPER(CustomerSupport[[#This Row],[Resolution]])</f>
        <v>Again Science No Skin.</v>
      </c>
      <c r="T2076" t="str">
        <f>TRIM(CustomerSupport[[#This Row],[Customer Name]])</f>
        <v>Deborah Cook</v>
      </c>
      <c r="U2076">
        <f>MONTH(CustomerSupport[[#This Row],[Date of Purchase]])</f>
        <v>9</v>
      </c>
      <c r="V2076" t="str">
        <f>TEXT('Working data'!G2076,"mmmm")</f>
        <v>September</v>
      </c>
      <c r="W2076">
        <f>YEAR(CustomerSupport[[#This Row],[Date of Purchase]])</f>
        <v>2021</v>
      </c>
      <c r="X2076">
        <f t="shared" si="32"/>
        <v>-1.3500000000349246</v>
      </c>
    </row>
    <row r="2077" spans="1:24" ht="14.25" customHeight="1" x14ac:dyDescent="0.4">
      <c r="A2077">
        <v>2076</v>
      </c>
      <c r="B2077" t="s">
        <v>6845</v>
      </c>
      <c r="C2077" t="s">
        <v>6846</v>
      </c>
      <c r="D2077">
        <v>48</v>
      </c>
      <c r="E2077" t="s">
        <v>19</v>
      </c>
      <c r="F2077" t="s">
        <v>161</v>
      </c>
      <c r="G2077" s="1">
        <v>44077</v>
      </c>
      <c r="H2077" t="s">
        <v>21</v>
      </c>
      <c r="I2077" t="s">
        <v>60</v>
      </c>
      <c r="J2077" t="s">
        <v>1004</v>
      </c>
      <c r="K2077" t="s">
        <v>24</v>
      </c>
      <c r="M2077" t="s">
        <v>143</v>
      </c>
      <c r="N2077" t="s">
        <v>26</v>
      </c>
      <c r="O2077" s="3">
        <v>45078.744097222225</v>
      </c>
      <c r="R2077">
        <v>2076</v>
      </c>
      <c r="S2077" t="str">
        <f>PROPER(CustomerSupport[[#This Row],[Resolution]])</f>
        <v/>
      </c>
      <c r="T2077" t="str">
        <f>TRIM(CustomerSupport[[#This Row],[Customer Name]])</f>
        <v>Tracy Frye</v>
      </c>
      <c r="U2077">
        <f>MONTH(CustomerSupport[[#This Row],[Date of Purchase]])</f>
        <v>9</v>
      </c>
      <c r="V2077" t="str">
        <f>TEXT('Working data'!G2077,"mmmm")</f>
        <v>September</v>
      </c>
      <c r="W2077">
        <f>YEAR(CustomerSupport[[#This Row],[Date of Purchase]])</f>
        <v>2020</v>
      </c>
      <c r="X2077" t="str">
        <f t="shared" si="32"/>
        <v/>
      </c>
    </row>
    <row r="2078" spans="1:24" ht="14.25" customHeight="1" x14ac:dyDescent="0.4">
      <c r="A2078">
        <v>2077</v>
      </c>
      <c r="B2078" t="s">
        <v>6847</v>
      </c>
      <c r="C2078" t="s">
        <v>6848</v>
      </c>
      <c r="D2078">
        <v>32</v>
      </c>
      <c r="E2078" t="s">
        <v>19</v>
      </c>
      <c r="F2078" t="s">
        <v>36</v>
      </c>
      <c r="G2078" s="1">
        <v>44384</v>
      </c>
      <c r="H2078" t="s">
        <v>45</v>
      </c>
      <c r="I2078" t="s">
        <v>31</v>
      </c>
      <c r="J2078" t="s">
        <v>6849</v>
      </c>
      <c r="K2078" t="s">
        <v>24</v>
      </c>
      <c r="M2078" t="s">
        <v>143</v>
      </c>
      <c r="N2078" t="s">
        <v>55</v>
      </c>
      <c r="O2078" s="3">
        <v>45078.379537037035</v>
      </c>
      <c r="R2078">
        <v>2077</v>
      </c>
      <c r="S2078" t="str">
        <f>PROPER(CustomerSupport[[#This Row],[Resolution]])</f>
        <v/>
      </c>
      <c r="T2078" t="str">
        <f>TRIM(CustomerSupport[[#This Row],[Customer Name]])</f>
        <v>James Mccormick</v>
      </c>
      <c r="U2078">
        <f>MONTH(CustomerSupport[[#This Row],[Date of Purchase]])</f>
        <v>7</v>
      </c>
      <c r="V2078" t="str">
        <f>TEXT('Working data'!G2078,"mmmm")</f>
        <v>July</v>
      </c>
      <c r="W2078">
        <f>YEAR(CustomerSupport[[#This Row],[Date of Purchase]])</f>
        <v>2021</v>
      </c>
      <c r="X2078" t="str">
        <f t="shared" si="32"/>
        <v/>
      </c>
    </row>
    <row r="2079" spans="1:24" ht="14.25" customHeight="1" x14ac:dyDescent="0.4">
      <c r="A2079">
        <v>2078</v>
      </c>
      <c r="B2079" t="s">
        <v>6850</v>
      </c>
      <c r="C2079" t="s">
        <v>6851</v>
      </c>
      <c r="D2079">
        <v>58</v>
      </c>
      <c r="E2079" t="s">
        <v>19</v>
      </c>
      <c r="F2079" t="s">
        <v>383</v>
      </c>
      <c r="G2079" s="1">
        <v>43985</v>
      </c>
      <c r="H2079" t="s">
        <v>21</v>
      </c>
      <c r="I2079" t="s">
        <v>150</v>
      </c>
      <c r="J2079" s="2" t="s">
        <v>6852</v>
      </c>
      <c r="K2079" t="s">
        <v>39</v>
      </c>
      <c r="L2079" t="s">
        <v>6853</v>
      </c>
      <c r="M2079" t="s">
        <v>25</v>
      </c>
      <c r="N2079" t="s">
        <v>26</v>
      </c>
      <c r="O2079" s="3">
        <v>45078.063587962963</v>
      </c>
      <c r="P2079" s="3">
        <v>45077.994837962964</v>
      </c>
      <c r="Q2079">
        <v>4</v>
      </c>
      <c r="R2079">
        <v>2078</v>
      </c>
      <c r="S2079" t="str">
        <f>PROPER(CustomerSupport[[#This Row],[Resolution]])</f>
        <v>War Measure Find Thousand Own Improve Seat.</v>
      </c>
      <c r="T2079" t="str">
        <f>TRIM(CustomerSupport[[#This Row],[Customer Name]])</f>
        <v>Maurice Clark</v>
      </c>
      <c r="U2079">
        <f>MONTH(CustomerSupport[[#This Row],[Date of Purchase]])</f>
        <v>6</v>
      </c>
      <c r="V2079" t="str">
        <f>TEXT('Working data'!G2079,"mmmm")</f>
        <v>June</v>
      </c>
      <c r="W2079">
        <f>YEAR(CustomerSupport[[#This Row],[Date of Purchase]])</f>
        <v>2020</v>
      </c>
      <c r="X2079">
        <f t="shared" si="32"/>
        <v>-1.6499999999650754</v>
      </c>
    </row>
    <row r="2080" spans="1:24" ht="14.25" customHeight="1" x14ac:dyDescent="0.4">
      <c r="A2080">
        <v>2079</v>
      </c>
      <c r="B2080" t="s">
        <v>6854</v>
      </c>
      <c r="C2080" t="s">
        <v>6855</v>
      </c>
      <c r="D2080">
        <v>31</v>
      </c>
      <c r="E2080" t="s">
        <v>29</v>
      </c>
      <c r="F2080" t="s">
        <v>431</v>
      </c>
      <c r="G2080" s="1">
        <v>43841</v>
      </c>
      <c r="H2080" t="s">
        <v>66</v>
      </c>
      <c r="I2080" t="s">
        <v>93</v>
      </c>
      <c r="J2080" s="2" t="s">
        <v>6856</v>
      </c>
      <c r="K2080" t="s">
        <v>62</v>
      </c>
      <c r="M2080" t="s">
        <v>143</v>
      </c>
      <c r="N2080" t="s">
        <v>26</v>
      </c>
      <c r="R2080">
        <v>2079</v>
      </c>
      <c r="S2080" t="str">
        <f>PROPER(CustomerSupport[[#This Row],[Resolution]])</f>
        <v/>
      </c>
      <c r="T2080" t="str">
        <f>TRIM(CustomerSupport[[#This Row],[Customer Name]])</f>
        <v>Bradley Fox</v>
      </c>
      <c r="U2080">
        <f>MONTH(CustomerSupport[[#This Row],[Date of Purchase]])</f>
        <v>1</v>
      </c>
      <c r="V2080" t="str">
        <f>TEXT('Working data'!G2080,"mmmm")</f>
        <v>January</v>
      </c>
      <c r="W2080">
        <f>YEAR(CustomerSupport[[#This Row],[Date of Purchase]])</f>
        <v>2020</v>
      </c>
      <c r="X2080" t="str">
        <f t="shared" si="32"/>
        <v/>
      </c>
    </row>
    <row r="2081" spans="1:24" ht="14.25" customHeight="1" x14ac:dyDescent="0.4">
      <c r="A2081">
        <v>2080</v>
      </c>
      <c r="B2081" t="s">
        <v>6857</v>
      </c>
      <c r="C2081" t="s">
        <v>6858</v>
      </c>
      <c r="D2081">
        <v>63</v>
      </c>
      <c r="E2081" t="s">
        <v>58</v>
      </c>
      <c r="F2081" t="s">
        <v>117</v>
      </c>
      <c r="G2081" s="1">
        <v>44260</v>
      </c>
      <c r="H2081" t="s">
        <v>67</v>
      </c>
      <c r="I2081" t="s">
        <v>31</v>
      </c>
      <c r="J2081" t="s">
        <v>1076</v>
      </c>
      <c r="K2081" t="s">
        <v>24</v>
      </c>
      <c r="M2081" t="s">
        <v>25</v>
      </c>
      <c r="N2081" t="s">
        <v>83</v>
      </c>
      <c r="O2081" s="3">
        <v>45078.465682870374</v>
      </c>
      <c r="R2081">
        <v>2080</v>
      </c>
      <c r="S2081" t="str">
        <f>PROPER(CustomerSupport[[#This Row],[Resolution]])</f>
        <v/>
      </c>
      <c r="T2081" t="str">
        <f>TRIM(CustomerSupport[[#This Row],[Customer Name]])</f>
        <v>Barbara Davis</v>
      </c>
      <c r="U2081">
        <f>MONTH(CustomerSupport[[#This Row],[Date of Purchase]])</f>
        <v>3</v>
      </c>
      <c r="V2081" t="str">
        <f>TEXT('Working data'!G2081,"mmmm")</f>
        <v>March</v>
      </c>
      <c r="W2081">
        <f>YEAR(CustomerSupport[[#This Row],[Date of Purchase]])</f>
        <v>2021</v>
      </c>
      <c r="X2081" t="str">
        <f t="shared" si="32"/>
        <v/>
      </c>
    </row>
    <row r="2082" spans="1:24" ht="14.25" customHeight="1" x14ac:dyDescent="0.4">
      <c r="A2082">
        <v>2081</v>
      </c>
      <c r="B2082" t="s">
        <v>6859</v>
      </c>
      <c r="C2082" t="s">
        <v>6860</v>
      </c>
      <c r="D2082">
        <v>32</v>
      </c>
      <c r="E2082" t="s">
        <v>58</v>
      </c>
      <c r="F2082" t="s">
        <v>249</v>
      </c>
      <c r="G2082" s="1">
        <v>44044</v>
      </c>
      <c r="H2082" t="s">
        <v>66</v>
      </c>
      <c r="I2082" t="s">
        <v>177</v>
      </c>
      <c r="J2082" s="2" t="s">
        <v>6861</v>
      </c>
      <c r="K2082" t="s">
        <v>62</v>
      </c>
      <c r="M2082" t="s">
        <v>89</v>
      </c>
      <c r="N2082" t="s">
        <v>83</v>
      </c>
      <c r="R2082">
        <v>2081</v>
      </c>
      <c r="S2082" t="str">
        <f>PROPER(CustomerSupport[[#This Row],[Resolution]])</f>
        <v/>
      </c>
      <c r="T2082" t="str">
        <f>TRIM(CustomerSupport[[#This Row],[Customer Name]])</f>
        <v>Diamond Johnson</v>
      </c>
      <c r="U2082">
        <f>MONTH(CustomerSupport[[#This Row],[Date of Purchase]])</f>
        <v>8</v>
      </c>
      <c r="V2082" t="str">
        <f>TEXT('Working data'!G2082,"mmmm")</f>
        <v>August</v>
      </c>
      <c r="W2082">
        <f>YEAR(CustomerSupport[[#This Row],[Date of Purchase]])</f>
        <v>2020</v>
      </c>
      <c r="X2082" t="str">
        <f t="shared" si="32"/>
        <v/>
      </c>
    </row>
    <row r="2083" spans="1:24" ht="14.25" customHeight="1" x14ac:dyDescent="0.4">
      <c r="A2083">
        <v>2082</v>
      </c>
      <c r="B2083" t="s">
        <v>6862</v>
      </c>
      <c r="C2083" t="s">
        <v>6863</v>
      </c>
      <c r="D2083">
        <v>41</v>
      </c>
      <c r="E2083" t="s">
        <v>29</v>
      </c>
      <c r="F2083" t="s">
        <v>173</v>
      </c>
      <c r="G2083" s="1">
        <v>44115</v>
      </c>
      <c r="H2083" t="s">
        <v>66</v>
      </c>
      <c r="I2083" t="s">
        <v>113</v>
      </c>
      <c r="J2083" t="s">
        <v>6864</v>
      </c>
      <c r="K2083" t="s">
        <v>24</v>
      </c>
      <c r="M2083" t="s">
        <v>25</v>
      </c>
      <c r="N2083" t="s">
        <v>55</v>
      </c>
      <c r="O2083" s="3">
        <v>45078.594189814816</v>
      </c>
      <c r="R2083">
        <v>2082</v>
      </c>
      <c r="S2083" t="str">
        <f>PROPER(CustomerSupport[[#This Row],[Resolution]])</f>
        <v/>
      </c>
      <c r="T2083" t="str">
        <f>TRIM(CustomerSupport[[#This Row],[Customer Name]])</f>
        <v>Denise Kennedy</v>
      </c>
      <c r="U2083">
        <f>MONTH(CustomerSupport[[#This Row],[Date of Purchase]])</f>
        <v>10</v>
      </c>
      <c r="V2083" t="str">
        <f>TEXT('Working data'!G2083,"mmmm")</f>
        <v>October</v>
      </c>
      <c r="W2083">
        <f>YEAR(CustomerSupport[[#This Row],[Date of Purchase]])</f>
        <v>2020</v>
      </c>
      <c r="X2083" t="str">
        <f t="shared" si="32"/>
        <v/>
      </c>
    </row>
    <row r="2084" spans="1:24" ht="14.25" customHeight="1" x14ac:dyDescent="0.4">
      <c r="A2084">
        <v>2083</v>
      </c>
      <c r="B2084" t="s">
        <v>6865</v>
      </c>
      <c r="C2084" t="s">
        <v>6866</v>
      </c>
      <c r="D2084">
        <v>34</v>
      </c>
      <c r="E2084" t="s">
        <v>19</v>
      </c>
      <c r="F2084" t="s">
        <v>223</v>
      </c>
      <c r="G2084" s="1">
        <v>43899</v>
      </c>
      <c r="H2084" t="s">
        <v>67</v>
      </c>
      <c r="I2084" t="s">
        <v>93</v>
      </c>
      <c r="J2084" t="s">
        <v>6867</v>
      </c>
      <c r="K2084" t="s">
        <v>39</v>
      </c>
      <c r="L2084" t="s">
        <v>6868</v>
      </c>
      <c r="M2084" t="s">
        <v>25</v>
      </c>
      <c r="N2084" t="s">
        <v>83</v>
      </c>
      <c r="O2084" s="3">
        <v>45078.295590277776</v>
      </c>
      <c r="P2084" s="3">
        <v>45077.943506944444</v>
      </c>
      <c r="Q2084">
        <v>5</v>
      </c>
      <c r="R2084">
        <v>2083</v>
      </c>
      <c r="S2084" t="str">
        <f>PROPER(CustomerSupport[[#This Row],[Resolution]])</f>
        <v>Other Stop Century Including Small.</v>
      </c>
      <c r="T2084" t="str">
        <f>TRIM(CustomerSupport[[#This Row],[Customer Name]])</f>
        <v>Christopher Lester</v>
      </c>
      <c r="U2084">
        <f>MONTH(CustomerSupport[[#This Row],[Date of Purchase]])</f>
        <v>3</v>
      </c>
      <c r="V2084" t="str">
        <f>TEXT('Working data'!G2084,"mmmm")</f>
        <v>March</v>
      </c>
      <c r="W2084">
        <f>YEAR(CustomerSupport[[#This Row],[Date of Purchase]])</f>
        <v>2020</v>
      </c>
      <c r="X2084">
        <f t="shared" si="32"/>
        <v>-8.4499999999534339</v>
      </c>
    </row>
    <row r="2085" spans="1:24" ht="14.25" customHeight="1" x14ac:dyDescent="0.4">
      <c r="A2085">
        <v>2084</v>
      </c>
      <c r="B2085" t="s">
        <v>6869</v>
      </c>
      <c r="C2085" t="s">
        <v>6870</v>
      </c>
      <c r="D2085">
        <v>56</v>
      </c>
      <c r="E2085" t="s">
        <v>29</v>
      </c>
      <c r="F2085" t="s">
        <v>157</v>
      </c>
      <c r="G2085" s="1">
        <v>43863</v>
      </c>
      <c r="H2085" t="s">
        <v>66</v>
      </c>
      <c r="I2085" t="s">
        <v>52</v>
      </c>
      <c r="J2085" s="2" t="s">
        <v>6871</v>
      </c>
      <c r="K2085" t="s">
        <v>24</v>
      </c>
      <c r="M2085" t="s">
        <v>25</v>
      </c>
      <c r="N2085" t="s">
        <v>55</v>
      </c>
      <c r="O2085" s="3">
        <v>45078.700474537036</v>
      </c>
      <c r="R2085">
        <v>2084</v>
      </c>
      <c r="S2085" t="str">
        <f>PROPER(CustomerSupport[[#This Row],[Resolution]])</f>
        <v/>
      </c>
      <c r="T2085" t="str">
        <f>TRIM(CustomerSupport[[#This Row],[Customer Name]])</f>
        <v>Michael Morales</v>
      </c>
      <c r="U2085">
        <f>MONTH(CustomerSupport[[#This Row],[Date of Purchase]])</f>
        <v>2</v>
      </c>
      <c r="V2085" t="str">
        <f>TEXT('Working data'!G2085,"mmmm")</f>
        <v>February</v>
      </c>
      <c r="W2085">
        <f>YEAR(CustomerSupport[[#This Row],[Date of Purchase]])</f>
        <v>2020</v>
      </c>
      <c r="X2085" t="str">
        <f t="shared" si="32"/>
        <v/>
      </c>
    </row>
    <row r="2086" spans="1:24" ht="14.25" customHeight="1" x14ac:dyDescent="0.4">
      <c r="A2086">
        <v>2085</v>
      </c>
      <c r="B2086" t="s">
        <v>6872</v>
      </c>
      <c r="C2086" t="s">
        <v>6873</v>
      </c>
      <c r="D2086">
        <v>33</v>
      </c>
      <c r="E2086" t="s">
        <v>29</v>
      </c>
      <c r="F2086" t="s">
        <v>30</v>
      </c>
      <c r="G2086" s="1">
        <v>44032</v>
      </c>
      <c r="H2086" t="s">
        <v>21</v>
      </c>
      <c r="I2086" t="s">
        <v>67</v>
      </c>
      <c r="J2086" s="2" t="s">
        <v>6874</v>
      </c>
      <c r="K2086" t="s">
        <v>62</v>
      </c>
      <c r="M2086" t="s">
        <v>143</v>
      </c>
      <c r="N2086" t="s">
        <v>83</v>
      </c>
      <c r="R2086">
        <v>2085</v>
      </c>
      <c r="S2086" t="str">
        <f>PROPER(CustomerSupport[[#This Row],[Resolution]])</f>
        <v/>
      </c>
      <c r="T2086" t="str">
        <f>TRIM(CustomerSupport[[#This Row],[Customer Name]])</f>
        <v>Brittany Mcintosh</v>
      </c>
      <c r="U2086">
        <f>MONTH(CustomerSupport[[#This Row],[Date of Purchase]])</f>
        <v>7</v>
      </c>
      <c r="V2086" t="str">
        <f>TEXT('Working data'!G2086,"mmmm")</f>
        <v>July</v>
      </c>
      <c r="W2086">
        <f>YEAR(CustomerSupport[[#This Row],[Date of Purchase]])</f>
        <v>2020</v>
      </c>
      <c r="X2086" t="str">
        <f t="shared" si="32"/>
        <v/>
      </c>
    </row>
    <row r="2087" spans="1:24" ht="14.25" customHeight="1" x14ac:dyDescent="0.4">
      <c r="A2087">
        <v>2086</v>
      </c>
      <c r="B2087" t="s">
        <v>6875</v>
      </c>
      <c r="C2087" t="s">
        <v>6876</v>
      </c>
      <c r="D2087">
        <v>33</v>
      </c>
      <c r="E2087" t="s">
        <v>58</v>
      </c>
      <c r="F2087" t="s">
        <v>383</v>
      </c>
      <c r="G2087" s="1">
        <v>44006</v>
      </c>
      <c r="H2087" t="s">
        <v>66</v>
      </c>
      <c r="I2087" t="s">
        <v>113</v>
      </c>
      <c r="J2087" s="2" t="s">
        <v>6877</v>
      </c>
      <c r="K2087" t="s">
        <v>39</v>
      </c>
      <c r="L2087" t="s">
        <v>6878</v>
      </c>
      <c r="M2087" t="s">
        <v>89</v>
      </c>
      <c r="N2087" t="s">
        <v>26</v>
      </c>
      <c r="O2087" s="3">
        <v>45078.174814814818</v>
      </c>
      <c r="P2087" s="3">
        <v>45078.908842592595</v>
      </c>
      <c r="Q2087">
        <v>4</v>
      </c>
      <c r="R2087">
        <v>2086</v>
      </c>
      <c r="S2087" t="str">
        <f>PROPER(CustomerSupport[[#This Row],[Resolution]])</f>
        <v>Everyone Yourself Power Course Season Director Camera.</v>
      </c>
      <c r="T2087" t="str">
        <f>TRIM(CustomerSupport[[#This Row],[Customer Name]])</f>
        <v>Amy Lewis</v>
      </c>
      <c r="U2087">
        <f>MONTH(CustomerSupport[[#This Row],[Date of Purchase]])</f>
        <v>6</v>
      </c>
      <c r="V2087" t="str">
        <f>TEXT('Working data'!G2087,"mmmm")</f>
        <v>June</v>
      </c>
      <c r="W2087">
        <f>YEAR(CustomerSupport[[#This Row],[Date of Purchase]])</f>
        <v>2020</v>
      </c>
      <c r="X2087">
        <f t="shared" si="32"/>
        <v>17.616666666639503</v>
      </c>
    </row>
    <row r="2088" spans="1:24" ht="14.25" customHeight="1" x14ac:dyDescent="0.4">
      <c r="A2088">
        <v>2087</v>
      </c>
      <c r="B2088" t="s">
        <v>6879</v>
      </c>
      <c r="C2088" t="s">
        <v>6880</v>
      </c>
      <c r="D2088">
        <v>67</v>
      </c>
      <c r="E2088" t="s">
        <v>29</v>
      </c>
      <c r="F2088" t="s">
        <v>249</v>
      </c>
      <c r="G2088" s="1">
        <v>43980</v>
      </c>
      <c r="H2088" t="s">
        <v>59</v>
      </c>
      <c r="I2088" t="s">
        <v>72</v>
      </c>
      <c r="J2088" s="2" t="s">
        <v>6881</v>
      </c>
      <c r="K2088" t="s">
        <v>24</v>
      </c>
      <c r="M2088" t="s">
        <v>89</v>
      </c>
      <c r="N2088" t="s">
        <v>26</v>
      </c>
      <c r="O2088" s="3">
        <v>45078.641504629632</v>
      </c>
      <c r="R2088">
        <v>2087</v>
      </c>
      <c r="S2088" t="str">
        <f>PROPER(CustomerSupport[[#This Row],[Resolution]])</f>
        <v/>
      </c>
      <c r="T2088" t="str">
        <f>TRIM(CustomerSupport[[#This Row],[Customer Name]])</f>
        <v>Jacqueline Harmon</v>
      </c>
      <c r="U2088">
        <f>MONTH(CustomerSupport[[#This Row],[Date of Purchase]])</f>
        <v>5</v>
      </c>
      <c r="V2088" t="str">
        <f>TEXT('Working data'!G2088,"mmmm")</f>
        <v>May</v>
      </c>
      <c r="W2088">
        <f>YEAR(CustomerSupport[[#This Row],[Date of Purchase]])</f>
        <v>2020</v>
      </c>
      <c r="X2088" t="str">
        <f t="shared" si="32"/>
        <v/>
      </c>
    </row>
    <row r="2089" spans="1:24" ht="14.25" customHeight="1" x14ac:dyDescent="0.4">
      <c r="A2089">
        <v>2088</v>
      </c>
      <c r="B2089" t="s">
        <v>6882</v>
      </c>
      <c r="C2089" t="s">
        <v>6883</v>
      </c>
      <c r="D2089">
        <v>38</v>
      </c>
      <c r="E2089" t="s">
        <v>29</v>
      </c>
      <c r="F2089" t="s">
        <v>485</v>
      </c>
      <c r="G2089" s="1">
        <v>43991</v>
      </c>
      <c r="H2089" t="s">
        <v>45</v>
      </c>
      <c r="I2089" t="s">
        <v>141</v>
      </c>
      <c r="J2089" s="2" t="s">
        <v>6884</v>
      </c>
      <c r="K2089" t="s">
        <v>24</v>
      </c>
      <c r="M2089" t="s">
        <v>25</v>
      </c>
      <c r="N2089" t="s">
        <v>83</v>
      </c>
      <c r="O2089" s="3">
        <v>45078.763749999998</v>
      </c>
      <c r="R2089">
        <v>2088</v>
      </c>
      <c r="S2089" t="str">
        <f>PROPER(CustomerSupport[[#This Row],[Resolution]])</f>
        <v/>
      </c>
      <c r="T2089" t="str">
        <f>TRIM(CustomerSupport[[#This Row],[Customer Name]])</f>
        <v>Ashley Collins</v>
      </c>
      <c r="U2089">
        <f>MONTH(CustomerSupport[[#This Row],[Date of Purchase]])</f>
        <v>6</v>
      </c>
      <c r="V2089" t="str">
        <f>TEXT('Working data'!G2089,"mmmm")</f>
        <v>June</v>
      </c>
      <c r="W2089">
        <f>YEAR(CustomerSupport[[#This Row],[Date of Purchase]])</f>
        <v>2020</v>
      </c>
      <c r="X2089" t="str">
        <f t="shared" si="32"/>
        <v/>
      </c>
    </row>
    <row r="2090" spans="1:24" ht="14.25" customHeight="1" x14ac:dyDescent="0.4">
      <c r="A2090">
        <v>2089</v>
      </c>
      <c r="B2090" t="s">
        <v>6885</v>
      </c>
      <c r="C2090" t="s">
        <v>6886</v>
      </c>
      <c r="D2090">
        <v>33</v>
      </c>
      <c r="E2090" t="s">
        <v>29</v>
      </c>
      <c r="F2090" t="s">
        <v>157</v>
      </c>
      <c r="G2090" s="1">
        <v>44549</v>
      </c>
      <c r="H2090" t="s">
        <v>21</v>
      </c>
      <c r="I2090" t="s">
        <v>46</v>
      </c>
      <c r="J2090" s="2" t="s">
        <v>6887</v>
      </c>
      <c r="K2090" t="s">
        <v>24</v>
      </c>
      <c r="M2090" t="s">
        <v>143</v>
      </c>
      <c r="N2090" t="s">
        <v>83</v>
      </c>
      <c r="O2090" s="3">
        <v>45078.179722222223</v>
      </c>
      <c r="R2090">
        <v>2089</v>
      </c>
      <c r="S2090" t="str">
        <f>PROPER(CustomerSupport[[#This Row],[Resolution]])</f>
        <v/>
      </c>
      <c r="T2090" t="str">
        <f>TRIM(CustomerSupport[[#This Row],[Customer Name]])</f>
        <v>Randall Nunez</v>
      </c>
      <c r="U2090">
        <f>MONTH(CustomerSupport[[#This Row],[Date of Purchase]])</f>
        <v>12</v>
      </c>
      <c r="V2090" t="str">
        <f>TEXT('Working data'!G2090,"mmmm")</f>
        <v>December</v>
      </c>
      <c r="W2090">
        <f>YEAR(CustomerSupport[[#This Row],[Date of Purchase]])</f>
        <v>2021</v>
      </c>
      <c r="X2090" t="str">
        <f t="shared" si="32"/>
        <v/>
      </c>
    </row>
    <row r="2091" spans="1:24" ht="14.25" customHeight="1" x14ac:dyDescent="0.4">
      <c r="A2091">
        <v>2090</v>
      </c>
      <c r="B2091" t="s">
        <v>6888</v>
      </c>
      <c r="C2091" t="s">
        <v>6889</v>
      </c>
      <c r="D2091">
        <v>60</v>
      </c>
      <c r="E2091" t="s">
        <v>19</v>
      </c>
      <c r="F2091" t="s">
        <v>30</v>
      </c>
      <c r="G2091" s="1">
        <v>44189</v>
      </c>
      <c r="H2091" t="s">
        <v>67</v>
      </c>
      <c r="I2091" t="s">
        <v>46</v>
      </c>
      <c r="J2091" s="2" t="s">
        <v>6890</v>
      </c>
      <c r="K2091" t="s">
        <v>39</v>
      </c>
      <c r="L2091" t="s">
        <v>6891</v>
      </c>
      <c r="M2091" t="s">
        <v>41</v>
      </c>
      <c r="N2091" t="s">
        <v>26</v>
      </c>
      <c r="O2091" s="3">
        <v>45078.449884259258</v>
      </c>
      <c r="P2091" s="3">
        <v>45078.56585648148</v>
      </c>
      <c r="Q2091">
        <v>4</v>
      </c>
      <c r="R2091">
        <v>2090</v>
      </c>
      <c r="S2091" t="str">
        <f>PROPER(CustomerSupport[[#This Row],[Resolution]])</f>
        <v>For Indeed Feel Option Pattern.</v>
      </c>
      <c r="T2091" t="str">
        <f>TRIM(CustomerSupport[[#This Row],[Customer Name]])</f>
        <v>Yesenia Gomez</v>
      </c>
      <c r="U2091">
        <f>MONTH(CustomerSupport[[#This Row],[Date of Purchase]])</f>
        <v>12</v>
      </c>
      <c r="V2091" t="str">
        <f>TEXT('Working data'!G2091,"mmmm")</f>
        <v>December</v>
      </c>
      <c r="W2091">
        <f>YEAR(CustomerSupport[[#This Row],[Date of Purchase]])</f>
        <v>2020</v>
      </c>
      <c r="X2091">
        <f t="shared" si="32"/>
        <v>2.7833333333255723</v>
      </c>
    </row>
    <row r="2092" spans="1:24" ht="14.25" customHeight="1" x14ac:dyDescent="0.4">
      <c r="A2092">
        <v>2091</v>
      </c>
      <c r="B2092" t="s">
        <v>6892</v>
      </c>
      <c r="C2092" t="s">
        <v>6893</v>
      </c>
      <c r="D2092">
        <v>67</v>
      </c>
      <c r="E2092" t="s">
        <v>29</v>
      </c>
      <c r="F2092" t="s">
        <v>149</v>
      </c>
      <c r="G2092" s="1">
        <v>43944</v>
      </c>
      <c r="H2092" t="s">
        <v>59</v>
      </c>
      <c r="I2092" t="s">
        <v>46</v>
      </c>
      <c r="J2092" s="2" t="s">
        <v>6894</v>
      </c>
      <c r="K2092" t="s">
        <v>24</v>
      </c>
      <c r="M2092" t="s">
        <v>143</v>
      </c>
      <c r="N2092" t="s">
        <v>33</v>
      </c>
      <c r="O2092" s="3">
        <v>45078.23810185185</v>
      </c>
      <c r="R2092">
        <v>2091</v>
      </c>
      <c r="S2092" t="str">
        <f>PROPER(CustomerSupport[[#This Row],[Resolution]])</f>
        <v/>
      </c>
      <c r="T2092" t="str">
        <f>TRIM(CustomerSupport[[#This Row],[Customer Name]])</f>
        <v>Eric Stokes</v>
      </c>
      <c r="U2092">
        <f>MONTH(CustomerSupport[[#This Row],[Date of Purchase]])</f>
        <v>4</v>
      </c>
      <c r="V2092" t="str">
        <f>TEXT('Working data'!G2092,"mmmm")</f>
        <v>April</v>
      </c>
      <c r="W2092">
        <f>YEAR(CustomerSupport[[#This Row],[Date of Purchase]])</f>
        <v>2020</v>
      </c>
      <c r="X2092" t="str">
        <f t="shared" si="32"/>
        <v/>
      </c>
    </row>
    <row r="2093" spans="1:24" ht="14.25" customHeight="1" x14ac:dyDescent="0.4">
      <c r="A2093">
        <v>2092</v>
      </c>
      <c r="B2093" t="s">
        <v>6895</v>
      </c>
      <c r="C2093" t="s">
        <v>6896</v>
      </c>
      <c r="D2093">
        <v>34</v>
      </c>
      <c r="E2093" t="s">
        <v>29</v>
      </c>
      <c r="F2093" t="s">
        <v>44</v>
      </c>
      <c r="G2093" s="1">
        <v>44490</v>
      </c>
      <c r="H2093" t="s">
        <v>59</v>
      </c>
      <c r="I2093" t="s">
        <v>77</v>
      </c>
      <c r="J2093" s="2" t="s">
        <v>6897</v>
      </c>
      <c r="K2093" t="s">
        <v>39</v>
      </c>
      <c r="L2093" t="s">
        <v>6898</v>
      </c>
      <c r="M2093" t="s">
        <v>143</v>
      </c>
      <c r="N2093" t="s">
        <v>55</v>
      </c>
      <c r="O2093" s="3">
        <v>45078.530486111114</v>
      </c>
      <c r="P2093" s="3">
        <v>45078.515902777777</v>
      </c>
      <c r="Q2093">
        <v>5</v>
      </c>
      <c r="R2093">
        <v>2092</v>
      </c>
      <c r="S2093" t="str">
        <f>PROPER(CustomerSupport[[#This Row],[Resolution]])</f>
        <v>Thus White Ok Public Dog Pm.</v>
      </c>
      <c r="T2093" t="str">
        <f>TRIM(CustomerSupport[[#This Row],[Customer Name]])</f>
        <v>Eddie Little</v>
      </c>
      <c r="U2093">
        <f>MONTH(CustomerSupport[[#This Row],[Date of Purchase]])</f>
        <v>10</v>
      </c>
      <c r="V2093" t="str">
        <f>TEXT('Working data'!G2093,"mmmm")</f>
        <v>October</v>
      </c>
      <c r="W2093">
        <f>YEAR(CustomerSupport[[#This Row],[Date of Purchase]])</f>
        <v>2021</v>
      </c>
      <c r="X2093">
        <f t="shared" si="32"/>
        <v>-0.35000000009313226</v>
      </c>
    </row>
    <row r="2094" spans="1:24" ht="14.25" customHeight="1" x14ac:dyDescent="0.4">
      <c r="A2094">
        <v>2093</v>
      </c>
      <c r="B2094" t="s">
        <v>6899</v>
      </c>
      <c r="C2094" t="s">
        <v>6900</v>
      </c>
      <c r="D2094">
        <v>53</v>
      </c>
      <c r="E2094" t="s">
        <v>29</v>
      </c>
      <c r="F2094" t="s">
        <v>30</v>
      </c>
      <c r="G2094" s="1">
        <v>44528</v>
      </c>
      <c r="H2094" t="s">
        <v>67</v>
      </c>
      <c r="I2094" t="s">
        <v>59</v>
      </c>
      <c r="J2094" s="2" t="s">
        <v>6901</v>
      </c>
      <c r="K2094" t="s">
        <v>24</v>
      </c>
      <c r="M2094" t="s">
        <v>41</v>
      </c>
      <c r="N2094" t="s">
        <v>83</v>
      </c>
      <c r="O2094" s="3">
        <v>45078.442314814813</v>
      </c>
      <c r="R2094">
        <v>2093</v>
      </c>
      <c r="S2094" t="str">
        <f>PROPER(CustomerSupport[[#This Row],[Resolution]])</f>
        <v/>
      </c>
      <c r="T2094" t="str">
        <f>TRIM(CustomerSupport[[#This Row],[Customer Name]])</f>
        <v>Stephen Franklin</v>
      </c>
      <c r="U2094">
        <f>MONTH(CustomerSupport[[#This Row],[Date of Purchase]])</f>
        <v>11</v>
      </c>
      <c r="V2094" t="str">
        <f>TEXT('Working data'!G2094,"mmmm")</f>
        <v>November</v>
      </c>
      <c r="W2094">
        <f>YEAR(CustomerSupport[[#This Row],[Date of Purchase]])</f>
        <v>2021</v>
      </c>
      <c r="X2094" t="str">
        <f t="shared" si="32"/>
        <v/>
      </c>
    </row>
    <row r="2095" spans="1:24" ht="14.25" customHeight="1" x14ac:dyDescent="0.4">
      <c r="A2095">
        <v>2094</v>
      </c>
      <c r="B2095" t="s">
        <v>6902</v>
      </c>
      <c r="C2095" t="s">
        <v>6903</v>
      </c>
      <c r="D2095">
        <v>21</v>
      </c>
      <c r="E2095" t="s">
        <v>58</v>
      </c>
      <c r="F2095" t="s">
        <v>699</v>
      </c>
      <c r="G2095" s="1">
        <v>44270</v>
      </c>
      <c r="H2095" t="s">
        <v>45</v>
      </c>
      <c r="I2095" t="s">
        <v>99</v>
      </c>
      <c r="J2095" s="2" t="s">
        <v>6904</v>
      </c>
      <c r="K2095" t="s">
        <v>62</v>
      </c>
      <c r="M2095" t="s">
        <v>41</v>
      </c>
      <c r="N2095" t="s">
        <v>26</v>
      </c>
      <c r="R2095">
        <v>2094</v>
      </c>
      <c r="S2095" t="str">
        <f>PROPER(CustomerSupport[[#This Row],[Resolution]])</f>
        <v/>
      </c>
      <c r="T2095" t="str">
        <f>TRIM(CustomerSupport[[#This Row],[Customer Name]])</f>
        <v>Karina Solis</v>
      </c>
      <c r="U2095">
        <f>MONTH(CustomerSupport[[#This Row],[Date of Purchase]])</f>
        <v>3</v>
      </c>
      <c r="V2095" t="str">
        <f>TEXT('Working data'!G2095,"mmmm")</f>
        <v>March</v>
      </c>
      <c r="W2095">
        <f>YEAR(CustomerSupport[[#This Row],[Date of Purchase]])</f>
        <v>2021</v>
      </c>
      <c r="X2095" t="str">
        <f t="shared" si="32"/>
        <v/>
      </c>
    </row>
    <row r="2096" spans="1:24" ht="14.25" customHeight="1" x14ac:dyDescent="0.4">
      <c r="A2096">
        <v>2095</v>
      </c>
      <c r="B2096" t="s">
        <v>6905</v>
      </c>
      <c r="C2096" t="s">
        <v>6906</v>
      </c>
      <c r="D2096">
        <v>48</v>
      </c>
      <c r="E2096" t="s">
        <v>19</v>
      </c>
      <c r="F2096" t="s">
        <v>242</v>
      </c>
      <c r="G2096" s="1">
        <v>43913</v>
      </c>
      <c r="H2096" t="s">
        <v>59</v>
      </c>
      <c r="I2096" t="s">
        <v>150</v>
      </c>
      <c r="J2096" s="2" t="s">
        <v>6907</v>
      </c>
      <c r="K2096" t="s">
        <v>39</v>
      </c>
      <c r="L2096" t="s">
        <v>6908</v>
      </c>
      <c r="M2096" t="s">
        <v>89</v>
      </c>
      <c r="N2096" t="s">
        <v>55</v>
      </c>
      <c r="O2096" s="3">
        <v>45078.421516203707</v>
      </c>
      <c r="P2096" s="3">
        <v>45078.013182870367</v>
      </c>
      <c r="Q2096">
        <v>3</v>
      </c>
      <c r="R2096">
        <v>2095</v>
      </c>
      <c r="S2096" t="str">
        <f>PROPER(CustomerSupport[[#This Row],[Resolution]])</f>
        <v>Since Avoid North Increase Life Away Space.</v>
      </c>
      <c r="T2096" t="str">
        <f>TRIM(CustomerSupport[[#This Row],[Customer Name]])</f>
        <v>Jessica Blanchard</v>
      </c>
      <c r="U2096">
        <f>MONTH(CustomerSupport[[#This Row],[Date of Purchase]])</f>
        <v>3</v>
      </c>
      <c r="V2096" t="str">
        <f>TEXT('Working data'!G2096,"mmmm")</f>
        <v>March</v>
      </c>
      <c r="W2096">
        <f>YEAR(CustomerSupport[[#This Row],[Date of Purchase]])</f>
        <v>2020</v>
      </c>
      <c r="X2096">
        <f t="shared" si="32"/>
        <v>-9.8000000001629815</v>
      </c>
    </row>
    <row r="2097" spans="1:24" ht="14.25" customHeight="1" x14ac:dyDescent="0.4">
      <c r="A2097">
        <v>2096</v>
      </c>
      <c r="B2097" t="s">
        <v>6909</v>
      </c>
      <c r="C2097" t="s">
        <v>6910</v>
      </c>
      <c r="D2097">
        <v>26</v>
      </c>
      <c r="E2097" t="s">
        <v>29</v>
      </c>
      <c r="F2097" t="s">
        <v>317</v>
      </c>
      <c r="G2097" s="1">
        <v>44086</v>
      </c>
      <c r="H2097" t="s">
        <v>66</v>
      </c>
      <c r="I2097" t="s">
        <v>99</v>
      </c>
      <c r="J2097" s="2" t="s">
        <v>6911</v>
      </c>
      <c r="K2097" t="s">
        <v>24</v>
      </c>
      <c r="M2097" t="s">
        <v>89</v>
      </c>
      <c r="N2097" t="s">
        <v>55</v>
      </c>
      <c r="O2097" s="3">
        <v>45078.390983796293</v>
      </c>
      <c r="R2097">
        <v>2096</v>
      </c>
      <c r="S2097" t="str">
        <f>PROPER(CustomerSupport[[#This Row],[Resolution]])</f>
        <v/>
      </c>
      <c r="T2097" t="str">
        <f>TRIM(CustomerSupport[[#This Row],[Customer Name]])</f>
        <v>Carlos Gonzalez</v>
      </c>
      <c r="U2097">
        <f>MONTH(CustomerSupport[[#This Row],[Date of Purchase]])</f>
        <v>9</v>
      </c>
      <c r="V2097" t="str">
        <f>TEXT('Working data'!G2097,"mmmm")</f>
        <v>September</v>
      </c>
      <c r="W2097">
        <f>YEAR(CustomerSupport[[#This Row],[Date of Purchase]])</f>
        <v>2020</v>
      </c>
      <c r="X2097" t="str">
        <f t="shared" si="32"/>
        <v/>
      </c>
    </row>
    <row r="2098" spans="1:24" ht="14.25" customHeight="1" x14ac:dyDescent="0.4">
      <c r="A2098">
        <v>2097</v>
      </c>
      <c r="B2098" t="s">
        <v>6912</v>
      </c>
      <c r="C2098" t="s">
        <v>6913</v>
      </c>
      <c r="D2098">
        <v>45</v>
      </c>
      <c r="E2098" t="s">
        <v>58</v>
      </c>
      <c r="F2098" t="s">
        <v>485</v>
      </c>
      <c r="G2098" s="1">
        <v>44184</v>
      </c>
      <c r="H2098" t="s">
        <v>67</v>
      </c>
      <c r="I2098" t="s">
        <v>67</v>
      </c>
      <c r="J2098" t="s">
        <v>6914</v>
      </c>
      <c r="K2098" t="s">
        <v>39</v>
      </c>
      <c r="L2098" t="s">
        <v>6915</v>
      </c>
      <c r="M2098" t="s">
        <v>25</v>
      </c>
      <c r="N2098" t="s">
        <v>83</v>
      </c>
      <c r="O2098" s="3">
        <v>45078.504189814812</v>
      </c>
      <c r="P2098" s="3">
        <v>45078.771550925929</v>
      </c>
      <c r="Q2098">
        <v>3</v>
      </c>
      <c r="R2098">
        <v>2097</v>
      </c>
      <c r="S2098" t="str">
        <f>PROPER(CustomerSupport[[#This Row],[Resolution]])</f>
        <v>Your Power Standard Democratic Authority.</v>
      </c>
      <c r="T2098" t="str">
        <f>TRIM(CustomerSupport[[#This Row],[Customer Name]])</f>
        <v>Tamara Davis</v>
      </c>
      <c r="U2098">
        <f>MONTH(CustomerSupport[[#This Row],[Date of Purchase]])</f>
        <v>12</v>
      </c>
      <c r="V2098" t="str">
        <f>TEXT('Working data'!G2098,"mmmm")</f>
        <v>December</v>
      </c>
      <c r="W2098">
        <f>YEAR(CustomerSupport[[#This Row],[Date of Purchase]])</f>
        <v>2020</v>
      </c>
      <c r="X2098">
        <f t="shared" si="32"/>
        <v>6.4166666668024845</v>
      </c>
    </row>
    <row r="2099" spans="1:24" ht="14.25" customHeight="1" x14ac:dyDescent="0.4">
      <c r="A2099">
        <v>2098</v>
      </c>
      <c r="B2099" t="s">
        <v>6916</v>
      </c>
      <c r="C2099" t="s">
        <v>6917</v>
      </c>
      <c r="D2099">
        <v>31</v>
      </c>
      <c r="E2099" t="s">
        <v>58</v>
      </c>
      <c r="F2099" t="s">
        <v>117</v>
      </c>
      <c r="G2099" s="1">
        <v>44323</v>
      </c>
      <c r="H2099" t="s">
        <v>66</v>
      </c>
      <c r="I2099" t="s">
        <v>77</v>
      </c>
      <c r="J2099" s="2" t="s">
        <v>6918</v>
      </c>
      <c r="K2099" t="s">
        <v>39</v>
      </c>
      <c r="L2099" t="s">
        <v>6919</v>
      </c>
      <c r="M2099" t="s">
        <v>143</v>
      </c>
      <c r="N2099" t="s">
        <v>83</v>
      </c>
      <c r="O2099" s="3">
        <v>45078.383368055554</v>
      </c>
      <c r="P2099" s="3">
        <v>45078.356979166667</v>
      </c>
      <c r="Q2099">
        <v>3</v>
      </c>
      <c r="R2099">
        <v>2098</v>
      </c>
      <c r="S2099" t="str">
        <f>PROPER(CustomerSupport[[#This Row],[Resolution]])</f>
        <v>Industry Yourself Itself Determine Listen Organization.</v>
      </c>
      <c r="T2099" t="str">
        <f>TRIM(CustomerSupport[[#This Row],[Customer Name]])</f>
        <v>Priscilla Bowers</v>
      </c>
      <c r="U2099">
        <f>MONTH(CustomerSupport[[#This Row],[Date of Purchase]])</f>
        <v>5</v>
      </c>
      <c r="V2099" t="str">
        <f>TEXT('Working data'!G2099,"mmmm")</f>
        <v>May</v>
      </c>
      <c r="W2099">
        <f>YEAR(CustomerSupport[[#This Row],[Date of Purchase]])</f>
        <v>2021</v>
      </c>
      <c r="X2099">
        <f t="shared" si="32"/>
        <v>-0.63333333330228925</v>
      </c>
    </row>
    <row r="2100" spans="1:24" ht="14.25" customHeight="1" x14ac:dyDescent="0.4">
      <c r="A2100">
        <v>2099</v>
      </c>
      <c r="B2100" t="s">
        <v>6920</v>
      </c>
      <c r="C2100" t="s">
        <v>6921</v>
      </c>
      <c r="D2100">
        <v>49</v>
      </c>
      <c r="E2100" t="s">
        <v>19</v>
      </c>
      <c r="F2100" t="s">
        <v>65</v>
      </c>
      <c r="G2100" s="1">
        <v>44535</v>
      </c>
      <c r="H2100" t="s">
        <v>21</v>
      </c>
      <c r="I2100" t="s">
        <v>113</v>
      </c>
      <c r="J2100" t="s">
        <v>6922</v>
      </c>
      <c r="K2100" t="s">
        <v>24</v>
      </c>
      <c r="M2100" t="s">
        <v>143</v>
      </c>
      <c r="N2100" t="s">
        <v>26</v>
      </c>
      <c r="O2100" s="3">
        <v>45078.239629629628</v>
      </c>
      <c r="R2100">
        <v>2099</v>
      </c>
      <c r="S2100" t="str">
        <f>PROPER(CustomerSupport[[#This Row],[Resolution]])</f>
        <v/>
      </c>
      <c r="T2100" t="str">
        <f>TRIM(CustomerSupport[[#This Row],[Customer Name]])</f>
        <v>Andrew Blackwell</v>
      </c>
      <c r="U2100">
        <f>MONTH(CustomerSupport[[#This Row],[Date of Purchase]])</f>
        <v>12</v>
      </c>
      <c r="V2100" t="str">
        <f>TEXT('Working data'!G2100,"mmmm")</f>
        <v>December</v>
      </c>
      <c r="W2100">
        <f>YEAR(CustomerSupport[[#This Row],[Date of Purchase]])</f>
        <v>2021</v>
      </c>
      <c r="X2100" t="str">
        <f t="shared" si="32"/>
        <v/>
      </c>
    </row>
    <row r="2101" spans="1:24" ht="14.25" customHeight="1" x14ac:dyDescent="0.4">
      <c r="A2101">
        <v>2100</v>
      </c>
      <c r="B2101" t="s">
        <v>6923</v>
      </c>
      <c r="C2101" t="s">
        <v>6924</v>
      </c>
      <c r="D2101">
        <v>23</v>
      </c>
      <c r="E2101" t="s">
        <v>29</v>
      </c>
      <c r="F2101" t="s">
        <v>699</v>
      </c>
      <c r="G2101" s="1">
        <v>44269</v>
      </c>
      <c r="H2101" t="s">
        <v>45</v>
      </c>
      <c r="I2101" t="s">
        <v>46</v>
      </c>
      <c r="J2101" s="2" t="s">
        <v>6925</v>
      </c>
      <c r="K2101" t="s">
        <v>24</v>
      </c>
      <c r="M2101" t="s">
        <v>25</v>
      </c>
      <c r="N2101" t="s">
        <v>33</v>
      </c>
      <c r="O2101" s="3">
        <v>45078.149363425924</v>
      </c>
      <c r="R2101">
        <v>2100</v>
      </c>
      <c r="S2101" t="str">
        <f>PROPER(CustomerSupport[[#This Row],[Resolution]])</f>
        <v/>
      </c>
      <c r="T2101" t="str">
        <f>TRIM(CustomerSupport[[#This Row],[Customer Name]])</f>
        <v>Kevin Johnson</v>
      </c>
      <c r="U2101">
        <f>MONTH(CustomerSupport[[#This Row],[Date of Purchase]])</f>
        <v>3</v>
      </c>
      <c r="V2101" t="str">
        <f>TEXT('Working data'!G2101,"mmmm")</f>
        <v>March</v>
      </c>
      <c r="W2101">
        <f>YEAR(CustomerSupport[[#This Row],[Date of Purchase]])</f>
        <v>2021</v>
      </c>
      <c r="X2101" t="str">
        <f t="shared" si="32"/>
        <v/>
      </c>
    </row>
    <row r="2102" spans="1:24" ht="14.25" customHeight="1" x14ac:dyDescent="0.4">
      <c r="A2102">
        <v>2101</v>
      </c>
      <c r="B2102" t="s">
        <v>6926</v>
      </c>
      <c r="C2102" t="s">
        <v>6927</v>
      </c>
      <c r="D2102">
        <v>66</v>
      </c>
      <c r="E2102" t="s">
        <v>58</v>
      </c>
      <c r="F2102" t="s">
        <v>207</v>
      </c>
      <c r="G2102" s="1">
        <v>44509</v>
      </c>
      <c r="H2102" t="s">
        <v>59</v>
      </c>
      <c r="I2102" t="s">
        <v>67</v>
      </c>
      <c r="J2102" s="2" t="s">
        <v>6928</v>
      </c>
      <c r="K2102" t="s">
        <v>39</v>
      </c>
      <c r="L2102" t="s">
        <v>6929</v>
      </c>
      <c r="M2102" t="s">
        <v>143</v>
      </c>
      <c r="N2102" t="s">
        <v>83</v>
      </c>
      <c r="O2102" s="3">
        <v>45077.942442129628</v>
      </c>
      <c r="P2102" s="3">
        <v>45077.961192129631</v>
      </c>
      <c r="Q2102">
        <v>5</v>
      </c>
      <c r="R2102">
        <v>2101</v>
      </c>
      <c r="S2102" t="str">
        <f>PROPER(CustomerSupport[[#This Row],[Resolution]])</f>
        <v>Parent Thank Expect Attorney Past.</v>
      </c>
      <c r="T2102" t="str">
        <f>TRIM(CustomerSupport[[#This Row],[Customer Name]])</f>
        <v>Shannon Collins</v>
      </c>
      <c r="U2102">
        <f>MONTH(CustomerSupport[[#This Row],[Date of Purchase]])</f>
        <v>11</v>
      </c>
      <c r="V2102" t="str">
        <f>TEXT('Working data'!G2102,"mmmm")</f>
        <v>November</v>
      </c>
      <c r="W2102">
        <f>YEAR(CustomerSupport[[#This Row],[Date of Purchase]])</f>
        <v>2021</v>
      </c>
      <c r="X2102">
        <f t="shared" si="32"/>
        <v>0.45000000006984919</v>
      </c>
    </row>
    <row r="2103" spans="1:24" ht="14.25" customHeight="1" x14ac:dyDescent="0.4">
      <c r="A2103">
        <v>2102</v>
      </c>
      <c r="B2103" t="s">
        <v>6930</v>
      </c>
      <c r="C2103" t="s">
        <v>6931</v>
      </c>
      <c r="D2103">
        <v>18</v>
      </c>
      <c r="E2103" t="s">
        <v>29</v>
      </c>
      <c r="F2103" t="s">
        <v>98</v>
      </c>
      <c r="G2103" s="1">
        <v>44064</v>
      </c>
      <c r="H2103" t="s">
        <v>45</v>
      </c>
      <c r="I2103" t="s">
        <v>99</v>
      </c>
      <c r="J2103" s="2" t="s">
        <v>6932</v>
      </c>
      <c r="K2103" t="s">
        <v>39</v>
      </c>
      <c r="L2103" t="s">
        <v>6933</v>
      </c>
      <c r="M2103" t="s">
        <v>25</v>
      </c>
      <c r="N2103" t="s">
        <v>55</v>
      </c>
      <c r="O2103" s="3">
        <v>45078.100092592591</v>
      </c>
      <c r="P2103" s="3">
        <v>45078.399398148147</v>
      </c>
      <c r="Q2103">
        <v>4</v>
      </c>
      <c r="R2103">
        <v>2102</v>
      </c>
      <c r="S2103" t="str">
        <f>PROPER(CustomerSupport[[#This Row],[Resolution]])</f>
        <v>Experience Dream Certain Center Pretty Mind Head Hour.</v>
      </c>
      <c r="T2103" t="str">
        <f>TRIM(CustomerSupport[[#This Row],[Customer Name]])</f>
        <v>John Franklin</v>
      </c>
      <c r="U2103">
        <f>MONTH(CustomerSupport[[#This Row],[Date of Purchase]])</f>
        <v>8</v>
      </c>
      <c r="V2103" t="str">
        <f>TEXT('Working data'!G2103,"mmmm")</f>
        <v>August</v>
      </c>
      <c r="W2103">
        <f>YEAR(CustomerSupport[[#This Row],[Date of Purchase]])</f>
        <v>2020</v>
      </c>
      <c r="X2103">
        <f t="shared" si="32"/>
        <v>7.1833333333488554</v>
      </c>
    </row>
    <row r="2104" spans="1:24" ht="14.25" customHeight="1" x14ac:dyDescent="0.4">
      <c r="A2104">
        <v>2103</v>
      </c>
      <c r="B2104" t="s">
        <v>6934</v>
      </c>
      <c r="C2104" t="s">
        <v>6935</v>
      </c>
      <c r="D2104">
        <v>31</v>
      </c>
      <c r="E2104" t="s">
        <v>19</v>
      </c>
      <c r="F2104" t="s">
        <v>65</v>
      </c>
      <c r="G2104" s="1">
        <v>44542</v>
      </c>
      <c r="H2104" t="s">
        <v>45</v>
      </c>
      <c r="I2104" t="s">
        <v>72</v>
      </c>
      <c r="J2104" s="2" t="s">
        <v>6936</v>
      </c>
      <c r="K2104" t="s">
        <v>62</v>
      </c>
      <c r="M2104" t="s">
        <v>89</v>
      </c>
      <c r="N2104" t="s">
        <v>26</v>
      </c>
      <c r="R2104">
        <v>2103</v>
      </c>
      <c r="S2104" t="str">
        <f>PROPER(CustomerSupport[[#This Row],[Resolution]])</f>
        <v/>
      </c>
      <c r="T2104" t="str">
        <f>TRIM(CustomerSupport[[#This Row],[Customer Name]])</f>
        <v>David White</v>
      </c>
      <c r="U2104">
        <f>MONTH(CustomerSupport[[#This Row],[Date of Purchase]])</f>
        <v>12</v>
      </c>
      <c r="V2104" t="str">
        <f>TEXT('Working data'!G2104,"mmmm")</f>
        <v>December</v>
      </c>
      <c r="W2104">
        <f>YEAR(CustomerSupport[[#This Row],[Date of Purchase]])</f>
        <v>2021</v>
      </c>
      <c r="X2104" t="str">
        <f t="shared" si="32"/>
        <v/>
      </c>
    </row>
    <row r="2105" spans="1:24" ht="14.25" customHeight="1" x14ac:dyDescent="0.4">
      <c r="A2105">
        <v>2104</v>
      </c>
      <c r="B2105" t="s">
        <v>6937</v>
      </c>
      <c r="C2105" t="s">
        <v>6938</v>
      </c>
      <c r="D2105">
        <v>22</v>
      </c>
      <c r="E2105" t="s">
        <v>29</v>
      </c>
      <c r="F2105" t="s">
        <v>30</v>
      </c>
      <c r="G2105" s="1">
        <v>44437</v>
      </c>
      <c r="H2105" t="s">
        <v>66</v>
      </c>
      <c r="I2105" t="s">
        <v>93</v>
      </c>
      <c r="J2105" s="2" t="s">
        <v>6939</v>
      </c>
      <c r="K2105" t="s">
        <v>39</v>
      </c>
      <c r="L2105" t="s">
        <v>6940</v>
      </c>
      <c r="M2105" t="s">
        <v>143</v>
      </c>
      <c r="N2105" t="s">
        <v>55</v>
      </c>
      <c r="O2105" s="3">
        <v>45078.177222222221</v>
      </c>
      <c r="P2105" s="3">
        <v>45078.554305555554</v>
      </c>
      <c r="Q2105">
        <v>2</v>
      </c>
      <c r="R2105">
        <v>2104</v>
      </c>
      <c r="S2105" t="str">
        <f>PROPER(CustomerSupport[[#This Row],[Resolution]])</f>
        <v>It General Catch Right Not Follow.</v>
      </c>
      <c r="T2105" t="str">
        <f>TRIM(CustomerSupport[[#This Row],[Customer Name]])</f>
        <v>Michael Hamilton</v>
      </c>
      <c r="U2105">
        <f>MONTH(CustomerSupport[[#This Row],[Date of Purchase]])</f>
        <v>8</v>
      </c>
      <c r="V2105" t="str">
        <f>TEXT('Working data'!G2105,"mmmm")</f>
        <v>August</v>
      </c>
      <c r="W2105">
        <f>YEAR(CustomerSupport[[#This Row],[Date of Purchase]])</f>
        <v>2021</v>
      </c>
      <c r="X2105">
        <f t="shared" si="32"/>
        <v>9.0499999999883585</v>
      </c>
    </row>
    <row r="2106" spans="1:24" ht="14.25" customHeight="1" x14ac:dyDescent="0.4">
      <c r="A2106">
        <v>2105</v>
      </c>
      <c r="B2106" t="s">
        <v>3751</v>
      </c>
      <c r="C2106" t="s">
        <v>6941</v>
      </c>
      <c r="D2106">
        <v>27</v>
      </c>
      <c r="E2106" t="s">
        <v>19</v>
      </c>
      <c r="F2106" t="s">
        <v>207</v>
      </c>
      <c r="G2106" s="1">
        <v>43870</v>
      </c>
      <c r="H2106" t="s">
        <v>21</v>
      </c>
      <c r="I2106" t="s">
        <v>93</v>
      </c>
      <c r="J2106" s="2" t="s">
        <v>6942</v>
      </c>
      <c r="K2106" t="s">
        <v>39</v>
      </c>
      <c r="L2106" t="s">
        <v>6943</v>
      </c>
      <c r="M2106" t="s">
        <v>143</v>
      </c>
      <c r="N2106" t="s">
        <v>83</v>
      </c>
      <c r="O2106" s="3">
        <v>45078.605717592596</v>
      </c>
      <c r="P2106" s="3">
        <v>45078.533495370371</v>
      </c>
      <c r="Q2106">
        <v>1</v>
      </c>
      <c r="R2106">
        <v>2105</v>
      </c>
      <c r="S2106" t="str">
        <f>PROPER(CustomerSupport[[#This Row],[Resolution]])</f>
        <v>Raise Three Enter Also Small Rather Allow.</v>
      </c>
      <c r="T2106" t="str">
        <f>TRIM(CustomerSupport[[#This Row],[Customer Name]])</f>
        <v>Melissa Hardy</v>
      </c>
      <c r="U2106">
        <f>MONTH(CustomerSupport[[#This Row],[Date of Purchase]])</f>
        <v>2</v>
      </c>
      <c r="V2106" t="str">
        <f>TEXT('Working data'!G2106,"mmmm")</f>
        <v>February</v>
      </c>
      <c r="W2106">
        <f>YEAR(CustomerSupport[[#This Row],[Date of Purchase]])</f>
        <v>2020</v>
      </c>
      <c r="X2106">
        <f t="shared" si="32"/>
        <v>-1.7333333333954215</v>
      </c>
    </row>
    <row r="2107" spans="1:24" ht="14.25" customHeight="1" x14ac:dyDescent="0.4">
      <c r="A2107">
        <v>2106</v>
      </c>
      <c r="B2107" t="s">
        <v>6944</v>
      </c>
      <c r="C2107" t="s">
        <v>6945</v>
      </c>
      <c r="D2107">
        <v>20</v>
      </c>
      <c r="E2107" t="s">
        <v>29</v>
      </c>
      <c r="F2107" t="s">
        <v>281</v>
      </c>
      <c r="G2107" s="1">
        <v>44334</v>
      </c>
      <c r="H2107" t="s">
        <v>45</v>
      </c>
      <c r="I2107" t="s">
        <v>113</v>
      </c>
      <c r="J2107" s="2" t="s">
        <v>6946</v>
      </c>
      <c r="K2107" t="s">
        <v>62</v>
      </c>
      <c r="M2107" t="s">
        <v>89</v>
      </c>
      <c r="N2107" t="s">
        <v>83</v>
      </c>
      <c r="R2107">
        <v>2106</v>
      </c>
      <c r="S2107" t="str">
        <f>PROPER(CustomerSupport[[#This Row],[Resolution]])</f>
        <v/>
      </c>
      <c r="T2107" t="str">
        <f>TRIM(CustomerSupport[[#This Row],[Customer Name]])</f>
        <v>John Carter</v>
      </c>
      <c r="U2107">
        <f>MONTH(CustomerSupport[[#This Row],[Date of Purchase]])</f>
        <v>5</v>
      </c>
      <c r="V2107" t="str">
        <f>TEXT('Working data'!G2107,"mmmm")</f>
        <v>May</v>
      </c>
      <c r="W2107">
        <f>YEAR(CustomerSupport[[#This Row],[Date of Purchase]])</f>
        <v>2021</v>
      </c>
      <c r="X2107" t="str">
        <f t="shared" si="32"/>
        <v/>
      </c>
    </row>
    <row r="2108" spans="1:24" ht="14.25" customHeight="1" x14ac:dyDescent="0.4">
      <c r="A2108">
        <v>2107</v>
      </c>
      <c r="B2108" t="s">
        <v>6947</v>
      </c>
      <c r="C2108" t="s">
        <v>6948</v>
      </c>
      <c r="D2108">
        <v>46</v>
      </c>
      <c r="E2108" t="s">
        <v>29</v>
      </c>
      <c r="F2108" t="s">
        <v>36</v>
      </c>
      <c r="G2108" s="1">
        <v>44242</v>
      </c>
      <c r="H2108" t="s">
        <v>67</v>
      </c>
      <c r="I2108" t="s">
        <v>67</v>
      </c>
      <c r="J2108" s="2" t="s">
        <v>6949</v>
      </c>
      <c r="K2108" t="s">
        <v>39</v>
      </c>
      <c r="L2108" t="s">
        <v>6950</v>
      </c>
      <c r="M2108" t="s">
        <v>143</v>
      </c>
      <c r="N2108" t="s">
        <v>26</v>
      </c>
      <c r="O2108" s="3">
        <v>45078.303668981483</v>
      </c>
      <c r="P2108" s="3">
        <v>45078.092557870368</v>
      </c>
      <c r="Q2108">
        <v>1</v>
      </c>
      <c r="R2108">
        <v>2107</v>
      </c>
      <c r="S2108" t="str">
        <f>PROPER(CustomerSupport[[#This Row],[Resolution]])</f>
        <v>Key Provide Can Baby May Accept Game.</v>
      </c>
      <c r="T2108" t="str">
        <f>TRIM(CustomerSupport[[#This Row],[Customer Name]])</f>
        <v>Felicia Jordan</v>
      </c>
      <c r="U2108">
        <f>MONTH(CustomerSupport[[#This Row],[Date of Purchase]])</f>
        <v>2</v>
      </c>
      <c r="V2108" t="str">
        <f>TEXT('Working data'!G2108,"mmmm")</f>
        <v>February</v>
      </c>
      <c r="W2108">
        <f>YEAR(CustomerSupport[[#This Row],[Date of Purchase]])</f>
        <v>2021</v>
      </c>
      <c r="X2108">
        <f t="shared" si="32"/>
        <v>-5.0666666667675599</v>
      </c>
    </row>
    <row r="2109" spans="1:24" ht="14.25" customHeight="1" x14ac:dyDescent="0.4">
      <c r="A2109">
        <v>2108</v>
      </c>
      <c r="B2109" t="s">
        <v>6951</v>
      </c>
      <c r="C2109" t="s">
        <v>6952</v>
      </c>
      <c r="D2109">
        <v>54</v>
      </c>
      <c r="E2109" t="s">
        <v>29</v>
      </c>
      <c r="F2109" t="s">
        <v>211</v>
      </c>
      <c r="G2109" s="1">
        <v>44287</v>
      </c>
      <c r="H2109" t="s">
        <v>67</v>
      </c>
      <c r="I2109" t="s">
        <v>141</v>
      </c>
      <c r="J2109" s="2" t="s">
        <v>6953</v>
      </c>
      <c r="K2109" t="s">
        <v>24</v>
      </c>
      <c r="M2109" t="s">
        <v>89</v>
      </c>
      <c r="N2109" t="s">
        <v>26</v>
      </c>
      <c r="O2109" s="3">
        <v>45078.607847222222</v>
      </c>
      <c r="R2109">
        <v>2108</v>
      </c>
      <c r="S2109" t="str">
        <f>PROPER(CustomerSupport[[#This Row],[Resolution]])</f>
        <v/>
      </c>
      <c r="T2109" t="str">
        <f>TRIM(CustomerSupport[[#This Row],[Customer Name]])</f>
        <v>Matthew Jones</v>
      </c>
      <c r="U2109">
        <f>MONTH(CustomerSupport[[#This Row],[Date of Purchase]])</f>
        <v>4</v>
      </c>
      <c r="V2109" t="str">
        <f>TEXT('Working data'!G2109,"mmmm")</f>
        <v>April</v>
      </c>
      <c r="W2109">
        <f>YEAR(CustomerSupport[[#This Row],[Date of Purchase]])</f>
        <v>2021</v>
      </c>
      <c r="X2109" t="str">
        <f t="shared" si="32"/>
        <v/>
      </c>
    </row>
    <row r="2110" spans="1:24" ht="14.25" customHeight="1" x14ac:dyDescent="0.4">
      <c r="A2110">
        <v>2109</v>
      </c>
      <c r="B2110" t="s">
        <v>6954</v>
      </c>
      <c r="C2110" t="s">
        <v>6955</v>
      </c>
      <c r="D2110">
        <v>67</v>
      </c>
      <c r="E2110" t="s">
        <v>29</v>
      </c>
      <c r="F2110" t="s">
        <v>76</v>
      </c>
      <c r="G2110" s="1">
        <v>43983</v>
      </c>
      <c r="H2110" t="s">
        <v>66</v>
      </c>
      <c r="I2110" t="s">
        <v>77</v>
      </c>
      <c r="J2110" s="2" t="s">
        <v>6956</v>
      </c>
      <c r="K2110" t="s">
        <v>62</v>
      </c>
      <c r="M2110" t="s">
        <v>89</v>
      </c>
      <c r="N2110" t="s">
        <v>26</v>
      </c>
      <c r="R2110">
        <v>2109</v>
      </c>
      <c r="S2110" t="str">
        <f>PROPER(CustomerSupport[[#This Row],[Resolution]])</f>
        <v/>
      </c>
      <c r="T2110" t="str">
        <f>TRIM(CustomerSupport[[#This Row],[Customer Name]])</f>
        <v>Michelle Wood</v>
      </c>
      <c r="U2110">
        <f>MONTH(CustomerSupport[[#This Row],[Date of Purchase]])</f>
        <v>6</v>
      </c>
      <c r="V2110" t="str">
        <f>TEXT('Working data'!G2110,"mmmm")</f>
        <v>June</v>
      </c>
      <c r="W2110">
        <f>YEAR(CustomerSupport[[#This Row],[Date of Purchase]])</f>
        <v>2020</v>
      </c>
      <c r="X2110" t="str">
        <f t="shared" si="32"/>
        <v/>
      </c>
    </row>
    <row r="2111" spans="1:24" ht="14.25" customHeight="1" x14ac:dyDescent="0.4">
      <c r="A2111">
        <v>2110</v>
      </c>
      <c r="B2111" t="s">
        <v>6957</v>
      </c>
      <c r="C2111" t="s">
        <v>6958</v>
      </c>
      <c r="D2111">
        <v>45</v>
      </c>
      <c r="E2111" t="s">
        <v>58</v>
      </c>
      <c r="F2111" t="s">
        <v>65</v>
      </c>
      <c r="G2111" s="1">
        <v>44398</v>
      </c>
      <c r="H2111" t="s">
        <v>66</v>
      </c>
      <c r="I2111" t="s">
        <v>177</v>
      </c>
      <c r="J2111" t="s">
        <v>6959</v>
      </c>
      <c r="K2111" t="s">
        <v>39</v>
      </c>
      <c r="L2111" t="s">
        <v>6960</v>
      </c>
      <c r="M2111" t="s">
        <v>41</v>
      </c>
      <c r="N2111" t="s">
        <v>83</v>
      </c>
      <c r="O2111" s="3">
        <v>45078.930104166669</v>
      </c>
      <c r="P2111" s="3">
        <v>45078.937048611115</v>
      </c>
      <c r="Q2111">
        <v>4</v>
      </c>
      <c r="R2111">
        <v>2110</v>
      </c>
      <c r="S2111" t="str">
        <f>PROPER(CustomerSupport[[#This Row],[Resolution]])</f>
        <v>Young Particularly Institution.</v>
      </c>
      <c r="T2111" t="str">
        <f>TRIM(CustomerSupport[[#This Row],[Customer Name]])</f>
        <v>Beth Durham</v>
      </c>
      <c r="U2111">
        <f>MONTH(CustomerSupport[[#This Row],[Date of Purchase]])</f>
        <v>7</v>
      </c>
      <c r="V2111" t="str">
        <f>TEXT('Working data'!G2111,"mmmm")</f>
        <v>July</v>
      </c>
      <c r="W2111">
        <f>YEAR(CustomerSupport[[#This Row],[Date of Purchase]])</f>
        <v>2021</v>
      </c>
      <c r="X2111">
        <f t="shared" si="32"/>
        <v>0.16666666668606922</v>
      </c>
    </row>
    <row r="2112" spans="1:24" ht="14.25" customHeight="1" x14ac:dyDescent="0.4">
      <c r="A2112">
        <v>2111</v>
      </c>
      <c r="B2112" t="s">
        <v>6961</v>
      </c>
      <c r="C2112" t="s">
        <v>6962</v>
      </c>
      <c r="D2112">
        <v>53</v>
      </c>
      <c r="E2112" t="s">
        <v>19</v>
      </c>
      <c r="F2112" t="s">
        <v>92</v>
      </c>
      <c r="G2112" s="1">
        <v>43877</v>
      </c>
      <c r="H2112" t="s">
        <v>21</v>
      </c>
      <c r="I2112" t="s">
        <v>22</v>
      </c>
      <c r="J2112" s="2" t="s">
        <v>6963</v>
      </c>
      <c r="K2112" t="s">
        <v>62</v>
      </c>
      <c r="M2112" t="s">
        <v>143</v>
      </c>
      <c r="N2112" t="s">
        <v>83</v>
      </c>
      <c r="R2112">
        <v>2111</v>
      </c>
      <c r="S2112" t="str">
        <f>PROPER(CustomerSupport[[#This Row],[Resolution]])</f>
        <v/>
      </c>
      <c r="T2112" t="str">
        <f>TRIM(CustomerSupport[[#This Row],[Customer Name]])</f>
        <v>Mr. Robert Carter</v>
      </c>
      <c r="U2112">
        <f>MONTH(CustomerSupport[[#This Row],[Date of Purchase]])</f>
        <v>2</v>
      </c>
      <c r="V2112" t="str">
        <f>TEXT('Working data'!G2112,"mmmm")</f>
        <v>February</v>
      </c>
      <c r="W2112">
        <f>YEAR(CustomerSupport[[#This Row],[Date of Purchase]])</f>
        <v>2020</v>
      </c>
      <c r="X2112" t="str">
        <f t="shared" si="32"/>
        <v/>
      </c>
    </row>
    <row r="2113" spans="1:24" ht="14.25" customHeight="1" x14ac:dyDescent="0.4">
      <c r="A2113">
        <v>2112</v>
      </c>
      <c r="B2113" t="s">
        <v>6964</v>
      </c>
      <c r="C2113" t="s">
        <v>6965</v>
      </c>
      <c r="D2113">
        <v>36</v>
      </c>
      <c r="E2113" t="s">
        <v>58</v>
      </c>
      <c r="F2113" t="s">
        <v>383</v>
      </c>
      <c r="G2113" s="1">
        <v>44022</v>
      </c>
      <c r="H2113" t="s">
        <v>67</v>
      </c>
      <c r="I2113" t="s">
        <v>93</v>
      </c>
      <c r="J2113" t="s">
        <v>6966</v>
      </c>
      <c r="K2113" t="s">
        <v>24</v>
      </c>
      <c r="M2113" t="s">
        <v>25</v>
      </c>
      <c r="N2113" t="s">
        <v>26</v>
      </c>
      <c r="O2113" s="3">
        <v>45078.187777777777</v>
      </c>
      <c r="R2113">
        <v>2112</v>
      </c>
      <c r="S2113" t="str">
        <f>PROPER(CustomerSupport[[#This Row],[Resolution]])</f>
        <v/>
      </c>
      <c r="T2113" t="str">
        <f>TRIM(CustomerSupport[[#This Row],[Customer Name]])</f>
        <v>Justin Navarro</v>
      </c>
      <c r="U2113">
        <f>MONTH(CustomerSupport[[#This Row],[Date of Purchase]])</f>
        <v>7</v>
      </c>
      <c r="V2113" t="str">
        <f>TEXT('Working data'!G2113,"mmmm")</f>
        <v>July</v>
      </c>
      <c r="W2113">
        <f>YEAR(CustomerSupport[[#This Row],[Date of Purchase]])</f>
        <v>2020</v>
      </c>
      <c r="X2113" t="str">
        <f t="shared" si="32"/>
        <v/>
      </c>
    </row>
    <row r="2114" spans="1:24" ht="14.25" customHeight="1" x14ac:dyDescent="0.4">
      <c r="A2114">
        <v>2113</v>
      </c>
      <c r="B2114" t="s">
        <v>6967</v>
      </c>
      <c r="C2114" t="s">
        <v>6968</v>
      </c>
      <c r="D2114">
        <v>31</v>
      </c>
      <c r="E2114" t="s">
        <v>58</v>
      </c>
      <c r="F2114" t="s">
        <v>485</v>
      </c>
      <c r="G2114" s="1">
        <v>44302</v>
      </c>
      <c r="H2114" t="s">
        <v>67</v>
      </c>
      <c r="I2114" t="s">
        <v>52</v>
      </c>
      <c r="J2114" t="s">
        <v>6969</v>
      </c>
      <c r="K2114" t="s">
        <v>24</v>
      </c>
      <c r="M2114" t="s">
        <v>143</v>
      </c>
      <c r="N2114" t="s">
        <v>55</v>
      </c>
      <c r="O2114" s="3">
        <v>45078.878750000003</v>
      </c>
      <c r="R2114">
        <v>2113</v>
      </c>
      <c r="S2114" t="str">
        <f>PROPER(CustomerSupport[[#This Row],[Resolution]])</f>
        <v/>
      </c>
      <c r="T2114" t="str">
        <f>TRIM(CustomerSupport[[#This Row],[Customer Name]])</f>
        <v>Shannon Johnson</v>
      </c>
      <c r="U2114">
        <f>MONTH(CustomerSupport[[#This Row],[Date of Purchase]])</f>
        <v>4</v>
      </c>
      <c r="V2114" t="str">
        <f>TEXT('Working data'!G2114,"mmmm")</f>
        <v>April</v>
      </c>
      <c r="W2114">
        <f>YEAR(CustomerSupport[[#This Row],[Date of Purchase]])</f>
        <v>2021</v>
      </c>
      <c r="X2114" t="str">
        <f t="shared" ref="X2114:X2177" si="33">IF(OR(O2114="",P2114=""),"",(P2114-O2114)*24)</f>
        <v/>
      </c>
    </row>
    <row r="2115" spans="1:24" ht="14.25" customHeight="1" x14ac:dyDescent="0.4">
      <c r="A2115">
        <v>2114</v>
      </c>
      <c r="B2115" t="s">
        <v>6970</v>
      </c>
      <c r="C2115" t="s">
        <v>6971</v>
      </c>
      <c r="D2115">
        <v>69</v>
      </c>
      <c r="E2115" t="s">
        <v>19</v>
      </c>
      <c r="F2115" t="s">
        <v>397</v>
      </c>
      <c r="G2115" s="1">
        <v>43885</v>
      </c>
      <c r="H2115" t="s">
        <v>66</v>
      </c>
      <c r="I2115" t="s">
        <v>99</v>
      </c>
      <c r="J2115" t="s">
        <v>6972</v>
      </c>
      <c r="K2115" t="s">
        <v>62</v>
      </c>
      <c r="M2115" t="s">
        <v>89</v>
      </c>
      <c r="N2115" t="s">
        <v>83</v>
      </c>
      <c r="R2115">
        <v>2114</v>
      </c>
      <c r="S2115" t="str">
        <f>PROPER(CustomerSupport[[#This Row],[Resolution]])</f>
        <v/>
      </c>
      <c r="T2115" t="str">
        <f>TRIM(CustomerSupport[[#This Row],[Customer Name]])</f>
        <v>Grace Patrick</v>
      </c>
      <c r="U2115">
        <f>MONTH(CustomerSupport[[#This Row],[Date of Purchase]])</f>
        <v>2</v>
      </c>
      <c r="V2115" t="str">
        <f>TEXT('Working data'!G2115,"mmmm")</f>
        <v>February</v>
      </c>
      <c r="W2115">
        <f>YEAR(CustomerSupport[[#This Row],[Date of Purchase]])</f>
        <v>2020</v>
      </c>
      <c r="X2115" t="str">
        <f t="shared" si="33"/>
        <v/>
      </c>
    </row>
    <row r="2116" spans="1:24" ht="14.25" customHeight="1" x14ac:dyDescent="0.4">
      <c r="A2116">
        <v>2115</v>
      </c>
      <c r="B2116" t="s">
        <v>6973</v>
      </c>
      <c r="C2116" t="s">
        <v>6974</v>
      </c>
      <c r="D2116">
        <v>36</v>
      </c>
      <c r="E2116" t="s">
        <v>58</v>
      </c>
      <c r="F2116" t="s">
        <v>397</v>
      </c>
      <c r="G2116" s="1">
        <v>43967</v>
      </c>
      <c r="H2116" t="s">
        <v>45</v>
      </c>
      <c r="I2116" t="s">
        <v>141</v>
      </c>
      <c r="J2116" s="2" t="s">
        <v>6975</v>
      </c>
      <c r="K2116" t="s">
        <v>24</v>
      </c>
      <c r="M2116" t="s">
        <v>41</v>
      </c>
      <c r="N2116" t="s">
        <v>83</v>
      </c>
      <c r="O2116" s="3">
        <v>45078.864907407406</v>
      </c>
      <c r="R2116">
        <v>2115</v>
      </c>
      <c r="S2116" t="str">
        <f>PROPER(CustomerSupport[[#This Row],[Resolution]])</f>
        <v/>
      </c>
      <c r="T2116" t="str">
        <f>TRIM(CustomerSupport[[#This Row],[Customer Name]])</f>
        <v>Roberto Ortiz</v>
      </c>
      <c r="U2116">
        <f>MONTH(CustomerSupport[[#This Row],[Date of Purchase]])</f>
        <v>5</v>
      </c>
      <c r="V2116" t="str">
        <f>TEXT('Working data'!G2116,"mmmm")</f>
        <v>May</v>
      </c>
      <c r="W2116">
        <f>YEAR(CustomerSupport[[#This Row],[Date of Purchase]])</f>
        <v>2020</v>
      </c>
      <c r="X2116" t="str">
        <f t="shared" si="33"/>
        <v/>
      </c>
    </row>
    <row r="2117" spans="1:24" ht="14.25" customHeight="1" x14ac:dyDescent="0.4">
      <c r="A2117">
        <v>2116</v>
      </c>
      <c r="B2117" t="s">
        <v>6976</v>
      </c>
      <c r="C2117" t="s">
        <v>6977</v>
      </c>
      <c r="D2117">
        <v>67</v>
      </c>
      <c r="E2117" t="s">
        <v>58</v>
      </c>
      <c r="F2117" t="s">
        <v>76</v>
      </c>
      <c r="G2117" s="1">
        <v>44132</v>
      </c>
      <c r="H2117" t="s">
        <v>67</v>
      </c>
      <c r="I2117" t="s">
        <v>31</v>
      </c>
      <c r="J2117" s="2" t="s">
        <v>6978</v>
      </c>
      <c r="K2117" t="s">
        <v>39</v>
      </c>
      <c r="L2117" t="s">
        <v>6979</v>
      </c>
      <c r="M2117" t="s">
        <v>41</v>
      </c>
      <c r="N2117" t="s">
        <v>26</v>
      </c>
      <c r="O2117" s="3">
        <v>45078.180891203701</v>
      </c>
      <c r="P2117" s="3">
        <v>45078.403807870367</v>
      </c>
      <c r="Q2117">
        <v>3</v>
      </c>
      <c r="R2117">
        <v>2116</v>
      </c>
      <c r="S2117" t="str">
        <f>PROPER(CustomerSupport[[#This Row],[Resolution]])</f>
        <v>Body Newspaper National Think.</v>
      </c>
      <c r="T2117" t="str">
        <f>TRIM(CustomerSupport[[#This Row],[Customer Name]])</f>
        <v>Mary Klein</v>
      </c>
      <c r="U2117">
        <f>MONTH(CustomerSupport[[#This Row],[Date of Purchase]])</f>
        <v>10</v>
      </c>
      <c r="V2117" t="str">
        <f>TEXT('Working data'!G2117,"mmmm")</f>
        <v>October</v>
      </c>
      <c r="W2117">
        <f>YEAR(CustomerSupport[[#This Row],[Date of Purchase]])</f>
        <v>2020</v>
      </c>
      <c r="X2117">
        <f t="shared" si="33"/>
        <v>5.3499999999767169</v>
      </c>
    </row>
    <row r="2118" spans="1:24" ht="14.25" customHeight="1" x14ac:dyDescent="0.4">
      <c r="A2118">
        <v>2117</v>
      </c>
      <c r="B2118" t="s">
        <v>6980</v>
      </c>
      <c r="C2118" t="s">
        <v>6981</v>
      </c>
      <c r="D2118">
        <v>49</v>
      </c>
      <c r="E2118" t="s">
        <v>19</v>
      </c>
      <c r="F2118" t="s">
        <v>699</v>
      </c>
      <c r="G2118" s="1">
        <v>44258</v>
      </c>
      <c r="H2118" t="s">
        <v>21</v>
      </c>
      <c r="I2118" t="s">
        <v>77</v>
      </c>
      <c r="J2118" s="2" t="s">
        <v>6982</v>
      </c>
      <c r="K2118" t="s">
        <v>62</v>
      </c>
      <c r="M2118" t="s">
        <v>25</v>
      </c>
      <c r="N2118" t="s">
        <v>33</v>
      </c>
      <c r="R2118">
        <v>2117</v>
      </c>
      <c r="S2118" t="str">
        <f>PROPER(CustomerSupport[[#This Row],[Resolution]])</f>
        <v/>
      </c>
      <c r="T2118" t="str">
        <f>TRIM(CustomerSupport[[#This Row],[Customer Name]])</f>
        <v>Michelle Carter</v>
      </c>
      <c r="U2118">
        <f>MONTH(CustomerSupport[[#This Row],[Date of Purchase]])</f>
        <v>3</v>
      </c>
      <c r="V2118" t="str">
        <f>TEXT('Working data'!G2118,"mmmm")</f>
        <v>March</v>
      </c>
      <c r="W2118">
        <f>YEAR(CustomerSupport[[#This Row],[Date of Purchase]])</f>
        <v>2021</v>
      </c>
      <c r="X2118" t="str">
        <f t="shared" si="33"/>
        <v/>
      </c>
    </row>
    <row r="2119" spans="1:24" ht="14.25" customHeight="1" x14ac:dyDescent="0.4">
      <c r="A2119">
        <v>2118</v>
      </c>
      <c r="B2119" t="s">
        <v>6983</v>
      </c>
      <c r="C2119" t="s">
        <v>6984</v>
      </c>
      <c r="D2119">
        <v>50</v>
      </c>
      <c r="E2119" t="s">
        <v>29</v>
      </c>
      <c r="F2119" t="s">
        <v>431</v>
      </c>
      <c r="G2119" s="1">
        <v>43927</v>
      </c>
      <c r="H2119" t="s">
        <v>21</v>
      </c>
      <c r="I2119" t="s">
        <v>72</v>
      </c>
      <c r="J2119" t="s">
        <v>6985</v>
      </c>
      <c r="K2119" t="s">
        <v>62</v>
      </c>
      <c r="M2119" t="s">
        <v>89</v>
      </c>
      <c r="N2119" t="s">
        <v>55</v>
      </c>
      <c r="R2119">
        <v>2118</v>
      </c>
      <c r="S2119" t="str">
        <f>PROPER(CustomerSupport[[#This Row],[Resolution]])</f>
        <v/>
      </c>
      <c r="T2119" t="str">
        <f>TRIM(CustomerSupport[[#This Row],[Customer Name]])</f>
        <v>Paula Davis</v>
      </c>
      <c r="U2119">
        <f>MONTH(CustomerSupport[[#This Row],[Date of Purchase]])</f>
        <v>4</v>
      </c>
      <c r="V2119" t="str">
        <f>TEXT('Working data'!G2119,"mmmm")</f>
        <v>April</v>
      </c>
      <c r="W2119">
        <f>YEAR(CustomerSupport[[#This Row],[Date of Purchase]])</f>
        <v>2020</v>
      </c>
      <c r="X2119" t="str">
        <f t="shared" si="33"/>
        <v/>
      </c>
    </row>
    <row r="2120" spans="1:24" ht="14.25" customHeight="1" x14ac:dyDescent="0.4">
      <c r="A2120">
        <v>2119</v>
      </c>
      <c r="B2120" t="s">
        <v>6986</v>
      </c>
      <c r="C2120" t="s">
        <v>6987</v>
      </c>
      <c r="D2120">
        <v>58</v>
      </c>
      <c r="E2120" t="s">
        <v>58</v>
      </c>
      <c r="F2120" t="s">
        <v>699</v>
      </c>
      <c r="G2120" s="1">
        <v>44392</v>
      </c>
      <c r="H2120" t="s">
        <v>45</v>
      </c>
      <c r="I2120" t="s">
        <v>93</v>
      </c>
      <c r="J2120" s="2" t="s">
        <v>6988</v>
      </c>
      <c r="K2120" t="s">
        <v>24</v>
      </c>
      <c r="M2120" t="s">
        <v>41</v>
      </c>
      <c r="N2120" t="s">
        <v>33</v>
      </c>
      <c r="O2120" s="3">
        <v>45078.101782407408</v>
      </c>
      <c r="R2120">
        <v>2119</v>
      </c>
      <c r="S2120" t="str">
        <f>PROPER(CustomerSupport[[#This Row],[Resolution]])</f>
        <v/>
      </c>
      <c r="T2120" t="str">
        <f>TRIM(CustomerSupport[[#This Row],[Customer Name]])</f>
        <v>Robert Boyle</v>
      </c>
      <c r="U2120">
        <f>MONTH(CustomerSupport[[#This Row],[Date of Purchase]])</f>
        <v>7</v>
      </c>
      <c r="V2120" t="str">
        <f>TEXT('Working data'!G2120,"mmmm")</f>
        <v>July</v>
      </c>
      <c r="W2120">
        <f>YEAR(CustomerSupport[[#This Row],[Date of Purchase]])</f>
        <v>2021</v>
      </c>
      <c r="X2120" t="str">
        <f t="shared" si="33"/>
        <v/>
      </c>
    </row>
    <row r="2121" spans="1:24" ht="14.25" customHeight="1" x14ac:dyDescent="0.4">
      <c r="A2121">
        <v>2120</v>
      </c>
      <c r="B2121" t="s">
        <v>6989</v>
      </c>
      <c r="C2121" t="s">
        <v>6990</v>
      </c>
      <c r="D2121">
        <v>60</v>
      </c>
      <c r="E2121" t="s">
        <v>58</v>
      </c>
      <c r="F2121" t="s">
        <v>655</v>
      </c>
      <c r="G2121" s="1">
        <v>44114</v>
      </c>
      <c r="H2121" t="s">
        <v>67</v>
      </c>
      <c r="I2121" t="s">
        <v>93</v>
      </c>
      <c r="J2121" t="s">
        <v>6991</v>
      </c>
      <c r="K2121" t="s">
        <v>24</v>
      </c>
      <c r="M2121" t="s">
        <v>25</v>
      </c>
      <c r="N2121" t="s">
        <v>26</v>
      </c>
      <c r="O2121" s="3">
        <v>45078.249016203707</v>
      </c>
      <c r="R2121">
        <v>2120</v>
      </c>
      <c r="S2121" t="str">
        <f>PROPER(CustomerSupport[[#This Row],[Resolution]])</f>
        <v/>
      </c>
      <c r="T2121" t="str">
        <f>TRIM(CustomerSupport[[#This Row],[Customer Name]])</f>
        <v>Brenda Mooney</v>
      </c>
      <c r="U2121">
        <f>MONTH(CustomerSupport[[#This Row],[Date of Purchase]])</f>
        <v>10</v>
      </c>
      <c r="V2121" t="str">
        <f>TEXT('Working data'!G2121,"mmmm")</f>
        <v>October</v>
      </c>
      <c r="W2121">
        <f>YEAR(CustomerSupport[[#This Row],[Date of Purchase]])</f>
        <v>2020</v>
      </c>
      <c r="X2121" t="str">
        <f t="shared" si="33"/>
        <v/>
      </c>
    </row>
    <row r="2122" spans="1:24" ht="14.25" customHeight="1" x14ac:dyDescent="0.4">
      <c r="A2122">
        <v>2121</v>
      </c>
      <c r="B2122" t="s">
        <v>6992</v>
      </c>
      <c r="C2122" t="s">
        <v>6993</v>
      </c>
      <c r="D2122">
        <v>38</v>
      </c>
      <c r="E2122" t="s">
        <v>29</v>
      </c>
      <c r="F2122" t="s">
        <v>281</v>
      </c>
      <c r="G2122" s="1">
        <v>43897</v>
      </c>
      <c r="H2122" t="s">
        <v>66</v>
      </c>
      <c r="I2122" t="s">
        <v>177</v>
      </c>
      <c r="J2122" s="2" t="s">
        <v>6994</v>
      </c>
      <c r="K2122" t="s">
        <v>62</v>
      </c>
      <c r="M2122" t="s">
        <v>89</v>
      </c>
      <c r="N2122" t="s">
        <v>55</v>
      </c>
      <c r="R2122">
        <v>2121</v>
      </c>
      <c r="S2122" t="str">
        <f>PROPER(CustomerSupport[[#This Row],[Resolution]])</f>
        <v/>
      </c>
      <c r="T2122" t="str">
        <f>TRIM(CustomerSupport[[#This Row],[Customer Name]])</f>
        <v>Michelle Duffy</v>
      </c>
      <c r="U2122">
        <f>MONTH(CustomerSupport[[#This Row],[Date of Purchase]])</f>
        <v>3</v>
      </c>
      <c r="V2122" t="str">
        <f>TEXT('Working data'!G2122,"mmmm")</f>
        <v>March</v>
      </c>
      <c r="W2122">
        <f>YEAR(CustomerSupport[[#This Row],[Date of Purchase]])</f>
        <v>2020</v>
      </c>
      <c r="X2122" t="str">
        <f t="shared" si="33"/>
        <v/>
      </c>
    </row>
    <row r="2123" spans="1:24" ht="14.25" customHeight="1" x14ac:dyDescent="0.4">
      <c r="A2123">
        <v>2122</v>
      </c>
      <c r="B2123" t="s">
        <v>6995</v>
      </c>
      <c r="C2123" t="s">
        <v>6996</v>
      </c>
      <c r="D2123">
        <v>22</v>
      </c>
      <c r="E2123" t="s">
        <v>19</v>
      </c>
      <c r="F2123" t="s">
        <v>397</v>
      </c>
      <c r="G2123" s="1">
        <v>44420</v>
      </c>
      <c r="H2123" t="s">
        <v>67</v>
      </c>
      <c r="I2123" t="s">
        <v>67</v>
      </c>
      <c r="J2123" s="2" t="s">
        <v>6997</v>
      </c>
      <c r="K2123" t="s">
        <v>24</v>
      </c>
      <c r="M2123" t="s">
        <v>25</v>
      </c>
      <c r="N2123" t="s">
        <v>33</v>
      </c>
      <c r="O2123" s="3">
        <v>45078.054618055554</v>
      </c>
      <c r="R2123">
        <v>2122</v>
      </c>
      <c r="S2123" t="str">
        <f>PROPER(CustomerSupport[[#This Row],[Resolution]])</f>
        <v/>
      </c>
      <c r="T2123" t="str">
        <f>TRIM(CustomerSupport[[#This Row],[Customer Name]])</f>
        <v>Kenneth Barton</v>
      </c>
      <c r="U2123">
        <f>MONTH(CustomerSupport[[#This Row],[Date of Purchase]])</f>
        <v>8</v>
      </c>
      <c r="V2123" t="str">
        <f>TEXT('Working data'!G2123,"mmmm")</f>
        <v>August</v>
      </c>
      <c r="W2123">
        <f>YEAR(CustomerSupport[[#This Row],[Date of Purchase]])</f>
        <v>2021</v>
      </c>
      <c r="X2123" t="str">
        <f t="shared" si="33"/>
        <v/>
      </c>
    </row>
    <row r="2124" spans="1:24" ht="14.25" customHeight="1" x14ac:dyDescent="0.4">
      <c r="A2124">
        <v>2123</v>
      </c>
      <c r="B2124" t="s">
        <v>4122</v>
      </c>
      <c r="C2124" t="s">
        <v>6998</v>
      </c>
      <c r="D2124">
        <v>21</v>
      </c>
      <c r="E2124" t="s">
        <v>58</v>
      </c>
      <c r="F2124" t="s">
        <v>112</v>
      </c>
      <c r="G2124" s="1">
        <v>44362</v>
      </c>
      <c r="H2124" t="s">
        <v>59</v>
      </c>
      <c r="I2124" t="s">
        <v>150</v>
      </c>
      <c r="J2124" t="s">
        <v>6999</v>
      </c>
      <c r="K2124" t="s">
        <v>24</v>
      </c>
      <c r="M2124" t="s">
        <v>143</v>
      </c>
      <c r="N2124" t="s">
        <v>83</v>
      </c>
      <c r="O2124" s="3">
        <v>45078.724780092591</v>
      </c>
      <c r="R2124">
        <v>2123</v>
      </c>
      <c r="S2124" t="str">
        <f>PROPER(CustomerSupport[[#This Row],[Resolution]])</f>
        <v/>
      </c>
      <c r="T2124" t="str">
        <f>TRIM(CustomerSupport[[#This Row],[Customer Name]])</f>
        <v>Stephanie Miller</v>
      </c>
      <c r="U2124">
        <f>MONTH(CustomerSupport[[#This Row],[Date of Purchase]])</f>
        <v>6</v>
      </c>
      <c r="V2124" t="str">
        <f>TEXT('Working data'!G2124,"mmmm")</f>
        <v>June</v>
      </c>
      <c r="W2124">
        <f>YEAR(CustomerSupport[[#This Row],[Date of Purchase]])</f>
        <v>2021</v>
      </c>
      <c r="X2124" t="str">
        <f t="shared" si="33"/>
        <v/>
      </c>
    </row>
    <row r="2125" spans="1:24" ht="14.25" customHeight="1" x14ac:dyDescent="0.4">
      <c r="A2125">
        <v>2124</v>
      </c>
      <c r="B2125" t="s">
        <v>7000</v>
      </c>
      <c r="C2125" t="s">
        <v>7001</v>
      </c>
      <c r="D2125">
        <v>65</v>
      </c>
      <c r="E2125" t="s">
        <v>58</v>
      </c>
      <c r="F2125" t="s">
        <v>81</v>
      </c>
      <c r="G2125" s="1">
        <v>44487</v>
      </c>
      <c r="H2125" t="s">
        <v>45</v>
      </c>
      <c r="I2125" t="s">
        <v>141</v>
      </c>
      <c r="J2125" s="2" t="s">
        <v>7002</v>
      </c>
      <c r="K2125" t="s">
        <v>62</v>
      </c>
      <c r="M2125" t="s">
        <v>143</v>
      </c>
      <c r="N2125" t="s">
        <v>83</v>
      </c>
      <c r="R2125">
        <v>2124</v>
      </c>
      <c r="S2125" t="str">
        <f>PROPER(CustomerSupport[[#This Row],[Resolution]])</f>
        <v/>
      </c>
      <c r="T2125" t="str">
        <f>TRIM(CustomerSupport[[#This Row],[Customer Name]])</f>
        <v>Louis Bowers</v>
      </c>
      <c r="U2125">
        <f>MONTH(CustomerSupport[[#This Row],[Date of Purchase]])</f>
        <v>10</v>
      </c>
      <c r="V2125" t="str">
        <f>TEXT('Working data'!G2125,"mmmm")</f>
        <v>October</v>
      </c>
      <c r="W2125">
        <f>YEAR(CustomerSupport[[#This Row],[Date of Purchase]])</f>
        <v>2021</v>
      </c>
      <c r="X2125" t="str">
        <f t="shared" si="33"/>
        <v/>
      </c>
    </row>
    <row r="2126" spans="1:24" ht="14.25" customHeight="1" x14ac:dyDescent="0.4">
      <c r="A2126">
        <v>2125</v>
      </c>
      <c r="B2126" t="s">
        <v>7003</v>
      </c>
      <c r="C2126" t="s">
        <v>7004</v>
      </c>
      <c r="D2126">
        <v>38</v>
      </c>
      <c r="E2126" t="s">
        <v>29</v>
      </c>
      <c r="F2126" t="s">
        <v>98</v>
      </c>
      <c r="G2126" s="1">
        <v>44191</v>
      </c>
      <c r="H2126" t="s">
        <v>21</v>
      </c>
      <c r="I2126" t="s">
        <v>113</v>
      </c>
      <c r="J2126" s="2" t="s">
        <v>7005</v>
      </c>
      <c r="K2126" t="s">
        <v>39</v>
      </c>
      <c r="L2126" t="s">
        <v>7006</v>
      </c>
      <c r="M2126" t="s">
        <v>89</v>
      </c>
      <c r="N2126" t="s">
        <v>26</v>
      </c>
      <c r="O2126" s="3">
        <v>45077.97828703704</v>
      </c>
      <c r="P2126" s="3">
        <v>45078.166481481479</v>
      </c>
      <c r="Q2126">
        <v>3</v>
      </c>
      <c r="R2126">
        <v>2125</v>
      </c>
      <c r="S2126" t="str">
        <f>PROPER(CustomerSupport[[#This Row],[Resolution]])</f>
        <v>Produce Free Face Majority.</v>
      </c>
      <c r="T2126" t="str">
        <f>TRIM(CustomerSupport[[#This Row],[Customer Name]])</f>
        <v>Sharon Ryan</v>
      </c>
      <c r="U2126">
        <f>MONTH(CustomerSupport[[#This Row],[Date of Purchase]])</f>
        <v>12</v>
      </c>
      <c r="V2126" t="str">
        <f>TEXT('Working data'!G2126,"mmmm")</f>
        <v>December</v>
      </c>
      <c r="W2126">
        <f>YEAR(CustomerSupport[[#This Row],[Date of Purchase]])</f>
        <v>2020</v>
      </c>
      <c r="X2126">
        <f t="shared" si="33"/>
        <v>4.5166666665463708</v>
      </c>
    </row>
    <row r="2127" spans="1:24" ht="14.25" customHeight="1" x14ac:dyDescent="0.4">
      <c r="A2127">
        <v>2126</v>
      </c>
      <c r="B2127" t="s">
        <v>7007</v>
      </c>
      <c r="C2127" t="s">
        <v>7008</v>
      </c>
      <c r="D2127">
        <v>57</v>
      </c>
      <c r="E2127" t="s">
        <v>29</v>
      </c>
      <c r="F2127" t="s">
        <v>249</v>
      </c>
      <c r="G2127" s="1">
        <v>44238</v>
      </c>
      <c r="H2127" t="s">
        <v>21</v>
      </c>
      <c r="I2127" t="s">
        <v>60</v>
      </c>
      <c r="J2127" s="2" t="s">
        <v>7009</v>
      </c>
      <c r="K2127" t="s">
        <v>62</v>
      </c>
      <c r="M2127" t="s">
        <v>89</v>
      </c>
      <c r="N2127" t="s">
        <v>26</v>
      </c>
      <c r="R2127">
        <v>2126</v>
      </c>
      <c r="S2127" t="str">
        <f>PROPER(CustomerSupport[[#This Row],[Resolution]])</f>
        <v/>
      </c>
      <c r="T2127" t="str">
        <f>TRIM(CustomerSupport[[#This Row],[Customer Name]])</f>
        <v>Stephanie Rollins</v>
      </c>
      <c r="U2127">
        <f>MONTH(CustomerSupport[[#This Row],[Date of Purchase]])</f>
        <v>2</v>
      </c>
      <c r="V2127" t="str">
        <f>TEXT('Working data'!G2127,"mmmm")</f>
        <v>February</v>
      </c>
      <c r="W2127">
        <f>YEAR(CustomerSupport[[#This Row],[Date of Purchase]])</f>
        <v>2021</v>
      </c>
      <c r="X2127" t="str">
        <f t="shared" si="33"/>
        <v/>
      </c>
    </row>
    <row r="2128" spans="1:24" ht="14.25" customHeight="1" x14ac:dyDescent="0.4">
      <c r="A2128">
        <v>2127</v>
      </c>
      <c r="B2128" t="s">
        <v>7010</v>
      </c>
      <c r="C2128" t="s">
        <v>7011</v>
      </c>
      <c r="D2128">
        <v>21</v>
      </c>
      <c r="E2128" t="s">
        <v>29</v>
      </c>
      <c r="F2128" t="s">
        <v>44</v>
      </c>
      <c r="G2128" s="1">
        <v>44183</v>
      </c>
      <c r="H2128" t="s">
        <v>66</v>
      </c>
      <c r="I2128" t="s">
        <v>22</v>
      </c>
      <c r="J2128" s="2" t="s">
        <v>7012</v>
      </c>
      <c r="K2128" t="s">
        <v>24</v>
      </c>
      <c r="M2128" t="s">
        <v>41</v>
      </c>
      <c r="N2128" t="s">
        <v>55</v>
      </c>
      <c r="O2128" s="3">
        <v>45078.753321759257</v>
      </c>
      <c r="R2128">
        <v>2127</v>
      </c>
      <c r="S2128" t="str">
        <f>PROPER(CustomerSupport[[#This Row],[Resolution]])</f>
        <v/>
      </c>
      <c r="T2128" t="str">
        <f>TRIM(CustomerSupport[[#This Row],[Customer Name]])</f>
        <v>Luke Cochran</v>
      </c>
      <c r="U2128">
        <f>MONTH(CustomerSupport[[#This Row],[Date of Purchase]])</f>
        <v>12</v>
      </c>
      <c r="V2128" t="str">
        <f>TEXT('Working data'!G2128,"mmmm")</f>
        <v>December</v>
      </c>
      <c r="W2128">
        <f>YEAR(CustomerSupport[[#This Row],[Date of Purchase]])</f>
        <v>2020</v>
      </c>
      <c r="X2128" t="str">
        <f t="shared" si="33"/>
        <v/>
      </c>
    </row>
    <row r="2129" spans="1:24" ht="14.25" customHeight="1" x14ac:dyDescent="0.4">
      <c r="A2129">
        <v>2128</v>
      </c>
      <c r="B2129" t="s">
        <v>7013</v>
      </c>
      <c r="C2129" t="s">
        <v>7014</v>
      </c>
      <c r="D2129">
        <v>36</v>
      </c>
      <c r="E2129" t="s">
        <v>29</v>
      </c>
      <c r="F2129" t="s">
        <v>125</v>
      </c>
      <c r="G2129" s="1">
        <v>44453</v>
      </c>
      <c r="H2129" t="s">
        <v>67</v>
      </c>
      <c r="I2129" t="s">
        <v>31</v>
      </c>
      <c r="J2129" s="2" t="s">
        <v>7015</v>
      </c>
      <c r="K2129" t="s">
        <v>39</v>
      </c>
      <c r="L2129" t="s">
        <v>7016</v>
      </c>
      <c r="M2129" t="s">
        <v>41</v>
      </c>
      <c r="N2129" t="s">
        <v>26</v>
      </c>
      <c r="O2129" s="3">
        <v>45078.621400462966</v>
      </c>
      <c r="P2129" s="3">
        <v>45078.269317129627</v>
      </c>
      <c r="Q2129">
        <v>2</v>
      </c>
      <c r="R2129">
        <v>2128</v>
      </c>
      <c r="S2129" t="str">
        <f>PROPER(CustomerSupport[[#This Row],[Resolution]])</f>
        <v>Grow Small Senior Carry News.</v>
      </c>
      <c r="T2129" t="str">
        <f>TRIM(CustomerSupport[[#This Row],[Customer Name]])</f>
        <v>Holly Fox</v>
      </c>
      <c r="U2129">
        <f>MONTH(CustomerSupport[[#This Row],[Date of Purchase]])</f>
        <v>9</v>
      </c>
      <c r="V2129" t="str">
        <f>TEXT('Working data'!G2129,"mmmm")</f>
        <v>September</v>
      </c>
      <c r="W2129">
        <f>YEAR(CustomerSupport[[#This Row],[Date of Purchase]])</f>
        <v>2021</v>
      </c>
      <c r="X2129">
        <f t="shared" si="33"/>
        <v>-8.4500000001280569</v>
      </c>
    </row>
    <row r="2130" spans="1:24" ht="14.25" customHeight="1" x14ac:dyDescent="0.4">
      <c r="A2130">
        <v>2129</v>
      </c>
      <c r="B2130" t="s">
        <v>7017</v>
      </c>
      <c r="C2130" t="s">
        <v>7018</v>
      </c>
      <c r="D2130">
        <v>19</v>
      </c>
      <c r="E2130" t="s">
        <v>19</v>
      </c>
      <c r="F2130" t="s">
        <v>125</v>
      </c>
      <c r="G2130" s="1">
        <v>44431</v>
      </c>
      <c r="H2130" t="s">
        <v>59</v>
      </c>
      <c r="I2130" t="s">
        <v>67</v>
      </c>
      <c r="J2130" s="2" t="s">
        <v>7019</v>
      </c>
      <c r="K2130" t="s">
        <v>39</v>
      </c>
      <c r="L2130" t="s">
        <v>7020</v>
      </c>
      <c r="M2130" t="s">
        <v>143</v>
      </c>
      <c r="N2130" t="s">
        <v>33</v>
      </c>
      <c r="O2130" s="3">
        <v>45078.269317129627</v>
      </c>
      <c r="P2130" s="3">
        <v>45078.866539351853</v>
      </c>
      <c r="Q2130">
        <v>3</v>
      </c>
      <c r="R2130">
        <v>2129</v>
      </c>
      <c r="S2130" t="str">
        <f>PROPER(CustomerSupport[[#This Row],[Resolution]])</f>
        <v>Ago Common Drop Lawyer Authority Performance.</v>
      </c>
      <c r="T2130" t="str">
        <f>TRIM(CustomerSupport[[#This Row],[Customer Name]])</f>
        <v>Jennifer Chang</v>
      </c>
      <c r="U2130">
        <f>MONTH(CustomerSupport[[#This Row],[Date of Purchase]])</f>
        <v>8</v>
      </c>
      <c r="V2130" t="str">
        <f>TEXT('Working data'!G2130,"mmmm")</f>
        <v>August</v>
      </c>
      <c r="W2130">
        <f>YEAR(CustomerSupport[[#This Row],[Date of Purchase]])</f>
        <v>2021</v>
      </c>
      <c r="X2130">
        <f t="shared" si="33"/>
        <v>14.333333333430346</v>
      </c>
    </row>
    <row r="2131" spans="1:24" ht="14.25" customHeight="1" x14ac:dyDescent="0.4">
      <c r="A2131">
        <v>2130</v>
      </c>
      <c r="B2131" t="s">
        <v>7021</v>
      </c>
      <c r="C2131" t="s">
        <v>7022</v>
      </c>
      <c r="D2131">
        <v>41</v>
      </c>
      <c r="E2131" t="s">
        <v>58</v>
      </c>
      <c r="F2131" t="s">
        <v>36</v>
      </c>
      <c r="G2131" s="1">
        <v>44019</v>
      </c>
      <c r="H2131" t="s">
        <v>59</v>
      </c>
      <c r="I2131" t="s">
        <v>113</v>
      </c>
      <c r="J2131" s="2" t="s">
        <v>7023</v>
      </c>
      <c r="K2131" t="s">
        <v>39</v>
      </c>
      <c r="L2131" t="s">
        <v>7024</v>
      </c>
      <c r="M2131" t="s">
        <v>25</v>
      </c>
      <c r="N2131" t="s">
        <v>26</v>
      </c>
      <c r="O2131" s="3">
        <v>45078.144328703704</v>
      </c>
      <c r="P2131" s="3">
        <v>45078.279050925928</v>
      </c>
      <c r="Q2131">
        <v>5</v>
      </c>
      <c r="R2131">
        <v>2130</v>
      </c>
      <c r="S2131" t="str">
        <f>PROPER(CustomerSupport[[#This Row],[Resolution]])</f>
        <v>Very Face Above Defense Wife Shoulder.</v>
      </c>
      <c r="T2131" t="str">
        <f>TRIM(CustomerSupport[[#This Row],[Customer Name]])</f>
        <v>Angela Garcia</v>
      </c>
      <c r="U2131">
        <f>MONTH(CustomerSupport[[#This Row],[Date of Purchase]])</f>
        <v>7</v>
      </c>
      <c r="V2131" t="str">
        <f>TEXT('Working data'!G2131,"mmmm")</f>
        <v>July</v>
      </c>
      <c r="W2131">
        <f>YEAR(CustomerSupport[[#This Row],[Date of Purchase]])</f>
        <v>2020</v>
      </c>
      <c r="X2131">
        <f t="shared" si="33"/>
        <v>3.2333333333954215</v>
      </c>
    </row>
    <row r="2132" spans="1:24" ht="14.25" customHeight="1" x14ac:dyDescent="0.4">
      <c r="A2132">
        <v>2131</v>
      </c>
      <c r="B2132" t="s">
        <v>7025</v>
      </c>
      <c r="C2132" t="s">
        <v>7026</v>
      </c>
      <c r="D2132">
        <v>32</v>
      </c>
      <c r="E2132" t="s">
        <v>29</v>
      </c>
      <c r="F2132" t="s">
        <v>149</v>
      </c>
      <c r="G2132" s="1">
        <v>44404</v>
      </c>
      <c r="H2132" t="s">
        <v>21</v>
      </c>
      <c r="I2132" t="s">
        <v>77</v>
      </c>
      <c r="J2132" s="2" t="s">
        <v>7027</v>
      </c>
      <c r="K2132" t="s">
        <v>24</v>
      </c>
      <c r="M2132" t="s">
        <v>41</v>
      </c>
      <c r="N2132" t="s">
        <v>55</v>
      </c>
      <c r="O2132" s="3">
        <v>45078.542268518519</v>
      </c>
      <c r="R2132">
        <v>2131</v>
      </c>
      <c r="S2132" t="str">
        <f>PROPER(CustomerSupport[[#This Row],[Resolution]])</f>
        <v/>
      </c>
      <c r="T2132" t="str">
        <f>TRIM(CustomerSupport[[#This Row],[Customer Name]])</f>
        <v>Sarah Olson</v>
      </c>
      <c r="U2132">
        <f>MONTH(CustomerSupport[[#This Row],[Date of Purchase]])</f>
        <v>7</v>
      </c>
      <c r="V2132" t="str">
        <f>TEXT('Working data'!G2132,"mmmm")</f>
        <v>July</v>
      </c>
      <c r="W2132">
        <f>YEAR(CustomerSupport[[#This Row],[Date of Purchase]])</f>
        <v>2021</v>
      </c>
      <c r="X2132" t="str">
        <f t="shared" si="33"/>
        <v/>
      </c>
    </row>
    <row r="2133" spans="1:24" ht="14.25" customHeight="1" x14ac:dyDescent="0.4">
      <c r="A2133">
        <v>2132</v>
      </c>
      <c r="B2133" t="s">
        <v>7028</v>
      </c>
      <c r="C2133" t="s">
        <v>7029</v>
      </c>
      <c r="D2133">
        <v>54</v>
      </c>
      <c r="E2133" t="s">
        <v>29</v>
      </c>
      <c r="F2133" t="s">
        <v>112</v>
      </c>
      <c r="G2133" s="1">
        <v>44101</v>
      </c>
      <c r="H2133" t="s">
        <v>66</v>
      </c>
      <c r="I2133" t="s">
        <v>22</v>
      </c>
      <c r="J2133" t="s">
        <v>7030</v>
      </c>
      <c r="K2133" t="s">
        <v>39</v>
      </c>
      <c r="L2133" t="s">
        <v>7031</v>
      </c>
      <c r="M2133" t="s">
        <v>25</v>
      </c>
      <c r="N2133" t="s">
        <v>55</v>
      </c>
      <c r="O2133" s="3">
        <v>45078.359652777777</v>
      </c>
      <c r="P2133" s="3">
        <v>45078.133263888885</v>
      </c>
      <c r="Q2133">
        <v>1</v>
      </c>
      <c r="R2133">
        <v>2132</v>
      </c>
      <c r="S2133" t="str">
        <f>PROPER(CustomerSupport[[#This Row],[Resolution]])</f>
        <v>Expert Say Cultural Office Stay Father Candidate.</v>
      </c>
      <c r="T2133" t="str">
        <f>TRIM(CustomerSupport[[#This Row],[Customer Name]])</f>
        <v>Mrs. Tara Lee MD</v>
      </c>
      <c r="U2133">
        <f>MONTH(CustomerSupport[[#This Row],[Date of Purchase]])</f>
        <v>9</v>
      </c>
      <c r="V2133" t="str">
        <f>TEXT('Working data'!G2133,"mmmm")</f>
        <v>September</v>
      </c>
      <c r="W2133">
        <f>YEAR(CustomerSupport[[#This Row],[Date of Purchase]])</f>
        <v>2020</v>
      </c>
      <c r="X2133">
        <f t="shared" si="33"/>
        <v>-5.433333333407063</v>
      </c>
    </row>
    <row r="2134" spans="1:24" ht="14.25" customHeight="1" x14ac:dyDescent="0.4">
      <c r="A2134">
        <v>2133</v>
      </c>
      <c r="B2134" t="s">
        <v>7032</v>
      </c>
      <c r="C2134" t="s">
        <v>7033</v>
      </c>
      <c r="D2134">
        <v>40</v>
      </c>
      <c r="E2134" t="s">
        <v>58</v>
      </c>
      <c r="F2134" t="s">
        <v>149</v>
      </c>
      <c r="G2134" s="1">
        <v>43980</v>
      </c>
      <c r="H2134" t="s">
        <v>66</v>
      </c>
      <c r="I2134" t="s">
        <v>177</v>
      </c>
      <c r="J2134" s="2" t="s">
        <v>7034</v>
      </c>
      <c r="K2134" t="s">
        <v>62</v>
      </c>
      <c r="M2134" t="s">
        <v>143</v>
      </c>
      <c r="N2134" t="s">
        <v>33</v>
      </c>
      <c r="R2134">
        <v>2133</v>
      </c>
      <c r="S2134" t="str">
        <f>PROPER(CustomerSupport[[#This Row],[Resolution]])</f>
        <v/>
      </c>
      <c r="T2134" t="str">
        <f>TRIM(CustomerSupport[[#This Row],[Customer Name]])</f>
        <v>Adrian Knight</v>
      </c>
      <c r="U2134">
        <f>MONTH(CustomerSupport[[#This Row],[Date of Purchase]])</f>
        <v>5</v>
      </c>
      <c r="V2134" t="str">
        <f>TEXT('Working data'!G2134,"mmmm")</f>
        <v>May</v>
      </c>
      <c r="W2134">
        <f>YEAR(CustomerSupport[[#This Row],[Date of Purchase]])</f>
        <v>2020</v>
      </c>
      <c r="X2134" t="str">
        <f t="shared" si="33"/>
        <v/>
      </c>
    </row>
    <row r="2135" spans="1:24" ht="14.25" customHeight="1" x14ac:dyDescent="0.4">
      <c r="A2135">
        <v>2134</v>
      </c>
      <c r="B2135" t="s">
        <v>7035</v>
      </c>
      <c r="C2135" t="s">
        <v>7036</v>
      </c>
      <c r="D2135">
        <v>44</v>
      </c>
      <c r="E2135" t="s">
        <v>58</v>
      </c>
      <c r="F2135" t="s">
        <v>223</v>
      </c>
      <c r="G2135" s="1">
        <v>44352</v>
      </c>
      <c r="H2135" t="s">
        <v>45</v>
      </c>
      <c r="I2135" t="s">
        <v>67</v>
      </c>
      <c r="J2135" s="2" t="s">
        <v>7037</v>
      </c>
      <c r="K2135" t="s">
        <v>24</v>
      </c>
      <c r="M2135" t="s">
        <v>25</v>
      </c>
      <c r="N2135" t="s">
        <v>55</v>
      </c>
      <c r="O2135" s="3">
        <v>45078.072175925925</v>
      </c>
      <c r="R2135">
        <v>2134</v>
      </c>
      <c r="S2135" t="str">
        <f>PROPER(CustomerSupport[[#This Row],[Resolution]])</f>
        <v/>
      </c>
      <c r="T2135" t="str">
        <f>TRIM(CustomerSupport[[#This Row],[Customer Name]])</f>
        <v>Steven Harvey</v>
      </c>
      <c r="U2135">
        <f>MONTH(CustomerSupport[[#This Row],[Date of Purchase]])</f>
        <v>6</v>
      </c>
      <c r="V2135" t="str">
        <f>TEXT('Working data'!G2135,"mmmm")</f>
        <v>June</v>
      </c>
      <c r="W2135">
        <f>YEAR(CustomerSupport[[#This Row],[Date of Purchase]])</f>
        <v>2021</v>
      </c>
      <c r="X2135" t="str">
        <f t="shared" si="33"/>
        <v/>
      </c>
    </row>
    <row r="2136" spans="1:24" ht="14.25" customHeight="1" x14ac:dyDescent="0.4">
      <c r="A2136">
        <v>2135</v>
      </c>
      <c r="B2136" t="s">
        <v>7038</v>
      </c>
      <c r="C2136" t="s">
        <v>7039</v>
      </c>
      <c r="D2136">
        <v>28</v>
      </c>
      <c r="E2136" t="s">
        <v>29</v>
      </c>
      <c r="F2136" t="s">
        <v>397</v>
      </c>
      <c r="G2136" s="1">
        <v>44431</v>
      </c>
      <c r="H2136" t="s">
        <v>66</v>
      </c>
      <c r="I2136" t="s">
        <v>72</v>
      </c>
      <c r="J2136" s="2" t="s">
        <v>7040</v>
      </c>
      <c r="K2136" t="s">
        <v>39</v>
      </c>
      <c r="L2136" t="s">
        <v>7041</v>
      </c>
      <c r="M2136" t="s">
        <v>41</v>
      </c>
      <c r="N2136" t="s">
        <v>26</v>
      </c>
      <c r="O2136" s="3">
        <v>45078.184004629627</v>
      </c>
      <c r="P2136" s="3">
        <v>45078.312476851854</v>
      </c>
      <c r="Q2136">
        <v>4</v>
      </c>
      <c r="R2136">
        <v>2135</v>
      </c>
      <c r="S2136" t="str">
        <f>PROPER(CustomerSupport[[#This Row],[Resolution]])</f>
        <v>Wife Page Relate Effect.</v>
      </c>
      <c r="T2136" t="str">
        <f>TRIM(CustomerSupport[[#This Row],[Customer Name]])</f>
        <v>Brian Tate</v>
      </c>
      <c r="U2136">
        <f>MONTH(CustomerSupport[[#This Row],[Date of Purchase]])</f>
        <v>8</v>
      </c>
      <c r="V2136" t="str">
        <f>TEXT('Working data'!G2136,"mmmm")</f>
        <v>August</v>
      </c>
      <c r="W2136">
        <f>YEAR(CustomerSupport[[#This Row],[Date of Purchase]])</f>
        <v>2021</v>
      </c>
      <c r="X2136">
        <f t="shared" si="33"/>
        <v>3.0833333334303461</v>
      </c>
    </row>
    <row r="2137" spans="1:24" ht="14.25" customHeight="1" x14ac:dyDescent="0.4">
      <c r="A2137">
        <v>2136</v>
      </c>
      <c r="B2137" t="s">
        <v>7042</v>
      </c>
      <c r="C2137" t="s">
        <v>7043</v>
      </c>
      <c r="D2137">
        <v>54</v>
      </c>
      <c r="E2137" t="s">
        <v>29</v>
      </c>
      <c r="F2137" t="s">
        <v>485</v>
      </c>
      <c r="G2137" s="1">
        <v>44010</v>
      </c>
      <c r="H2137" t="s">
        <v>21</v>
      </c>
      <c r="I2137" t="s">
        <v>141</v>
      </c>
      <c r="J2137" t="s">
        <v>7044</v>
      </c>
      <c r="K2137" t="s">
        <v>62</v>
      </c>
      <c r="M2137" t="s">
        <v>89</v>
      </c>
      <c r="N2137" t="s">
        <v>83</v>
      </c>
      <c r="R2137">
        <v>2136</v>
      </c>
      <c r="S2137" t="str">
        <f>PROPER(CustomerSupport[[#This Row],[Resolution]])</f>
        <v/>
      </c>
      <c r="T2137" t="str">
        <f>TRIM(CustomerSupport[[#This Row],[Customer Name]])</f>
        <v>Ryan Baldwin</v>
      </c>
      <c r="U2137">
        <f>MONTH(CustomerSupport[[#This Row],[Date of Purchase]])</f>
        <v>6</v>
      </c>
      <c r="V2137" t="str">
        <f>TEXT('Working data'!G2137,"mmmm")</f>
        <v>June</v>
      </c>
      <c r="W2137">
        <f>YEAR(CustomerSupport[[#This Row],[Date of Purchase]])</f>
        <v>2020</v>
      </c>
      <c r="X2137" t="str">
        <f t="shared" si="33"/>
        <v/>
      </c>
    </row>
    <row r="2138" spans="1:24" ht="14.25" customHeight="1" x14ac:dyDescent="0.4">
      <c r="A2138">
        <v>2137</v>
      </c>
      <c r="B2138" t="s">
        <v>7045</v>
      </c>
      <c r="C2138" t="s">
        <v>7046</v>
      </c>
      <c r="D2138">
        <v>27</v>
      </c>
      <c r="E2138" t="s">
        <v>29</v>
      </c>
      <c r="F2138" t="s">
        <v>219</v>
      </c>
      <c r="G2138" s="1">
        <v>44335</v>
      </c>
      <c r="H2138" t="s">
        <v>67</v>
      </c>
      <c r="I2138" t="s">
        <v>37</v>
      </c>
      <c r="J2138" s="2" t="s">
        <v>7047</v>
      </c>
      <c r="K2138" t="s">
        <v>62</v>
      </c>
      <c r="M2138" t="s">
        <v>25</v>
      </c>
      <c r="N2138" t="s">
        <v>83</v>
      </c>
      <c r="R2138">
        <v>2137</v>
      </c>
      <c r="S2138" t="str">
        <f>PROPER(CustomerSupport[[#This Row],[Resolution]])</f>
        <v/>
      </c>
      <c r="T2138" t="str">
        <f>TRIM(CustomerSupport[[#This Row],[Customer Name]])</f>
        <v>Lauren Maddox</v>
      </c>
      <c r="U2138">
        <f>MONTH(CustomerSupport[[#This Row],[Date of Purchase]])</f>
        <v>5</v>
      </c>
      <c r="V2138" t="str">
        <f>TEXT('Working data'!G2138,"mmmm")</f>
        <v>May</v>
      </c>
      <c r="W2138">
        <f>YEAR(CustomerSupport[[#This Row],[Date of Purchase]])</f>
        <v>2021</v>
      </c>
      <c r="X2138" t="str">
        <f t="shared" si="33"/>
        <v/>
      </c>
    </row>
    <row r="2139" spans="1:24" ht="14.25" customHeight="1" x14ac:dyDescent="0.4">
      <c r="A2139">
        <v>2138</v>
      </c>
      <c r="B2139" t="s">
        <v>7048</v>
      </c>
      <c r="C2139" t="s">
        <v>7049</v>
      </c>
      <c r="D2139">
        <v>41</v>
      </c>
      <c r="E2139" t="s">
        <v>29</v>
      </c>
      <c r="F2139" t="s">
        <v>456</v>
      </c>
      <c r="G2139" s="1">
        <v>43909</v>
      </c>
      <c r="H2139" t="s">
        <v>66</v>
      </c>
      <c r="I2139" t="s">
        <v>99</v>
      </c>
      <c r="J2139" s="2" t="s">
        <v>7050</v>
      </c>
      <c r="K2139" t="s">
        <v>24</v>
      </c>
      <c r="M2139" t="s">
        <v>41</v>
      </c>
      <c r="N2139" t="s">
        <v>33</v>
      </c>
      <c r="O2139" s="3">
        <v>45078.13890046296</v>
      </c>
      <c r="R2139">
        <v>2138</v>
      </c>
      <c r="S2139" t="str">
        <f>PROPER(CustomerSupport[[#This Row],[Resolution]])</f>
        <v/>
      </c>
      <c r="T2139" t="str">
        <f>TRIM(CustomerSupport[[#This Row],[Customer Name]])</f>
        <v>Jim Roach</v>
      </c>
      <c r="U2139">
        <f>MONTH(CustomerSupport[[#This Row],[Date of Purchase]])</f>
        <v>3</v>
      </c>
      <c r="V2139" t="str">
        <f>TEXT('Working data'!G2139,"mmmm")</f>
        <v>March</v>
      </c>
      <c r="W2139">
        <f>YEAR(CustomerSupport[[#This Row],[Date of Purchase]])</f>
        <v>2020</v>
      </c>
      <c r="X2139" t="str">
        <f t="shared" si="33"/>
        <v/>
      </c>
    </row>
    <row r="2140" spans="1:24" ht="14.25" customHeight="1" x14ac:dyDescent="0.4">
      <c r="A2140">
        <v>2139</v>
      </c>
      <c r="B2140" t="s">
        <v>7051</v>
      </c>
      <c r="C2140" t="s">
        <v>7052</v>
      </c>
      <c r="D2140">
        <v>38</v>
      </c>
      <c r="E2140" t="s">
        <v>19</v>
      </c>
      <c r="F2140" t="s">
        <v>112</v>
      </c>
      <c r="G2140" s="1">
        <v>43850</v>
      </c>
      <c r="H2140" t="s">
        <v>59</v>
      </c>
      <c r="I2140" t="s">
        <v>93</v>
      </c>
      <c r="J2140" s="2" t="s">
        <v>7053</v>
      </c>
      <c r="K2140" t="s">
        <v>39</v>
      </c>
      <c r="L2140" t="s">
        <v>7054</v>
      </c>
      <c r="M2140" t="s">
        <v>25</v>
      </c>
      <c r="N2140" t="s">
        <v>83</v>
      </c>
      <c r="O2140" s="3">
        <v>45078.349340277775</v>
      </c>
      <c r="P2140" s="3">
        <v>45078.002118055556</v>
      </c>
      <c r="Q2140">
        <v>3</v>
      </c>
      <c r="R2140">
        <v>2139</v>
      </c>
      <c r="S2140" t="str">
        <f>PROPER(CustomerSupport[[#This Row],[Resolution]])</f>
        <v>Unit Hard Cultural.</v>
      </c>
      <c r="T2140" t="str">
        <f>TRIM(CustomerSupport[[#This Row],[Customer Name]])</f>
        <v>Charles Fitzpatrick</v>
      </c>
      <c r="U2140">
        <f>MONTH(CustomerSupport[[#This Row],[Date of Purchase]])</f>
        <v>1</v>
      </c>
      <c r="V2140" t="str">
        <f>TEXT('Working data'!G2140,"mmmm")</f>
        <v>January</v>
      </c>
      <c r="W2140">
        <f>YEAR(CustomerSupport[[#This Row],[Date of Purchase]])</f>
        <v>2020</v>
      </c>
      <c r="X2140">
        <f t="shared" si="33"/>
        <v>-8.3333333332557231</v>
      </c>
    </row>
    <row r="2141" spans="1:24" ht="14.25" customHeight="1" x14ac:dyDescent="0.4">
      <c r="A2141">
        <v>2140</v>
      </c>
      <c r="B2141" t="s">
        <v>7055</v>
      </c>
      <c r="C2141" t="s">
        <v>7056</v>
      </c>
      <c r="D2141">
        <v>65</v>
      </c>
      <c r="E2141" t="s">
        <v>19</v>
      </c>
      <c r="F2141" t="s">
        <v>36</v>
      </c>
      <c r="G2141" s="1">
        <v>44241</v>
      </c>
      <c r="H2141" t="s">
        <v>45</v>
      </c>
      <c r="I2141" t="s">
        <v>93</v>
      </c>
      <c r="J2141" s="2" t="s">
        <v>7057</v>
      </c>
      <c r="K2141" t="s">
        <v>39</v>
      </c>
      <c r="L2141" t="s">
        <v>7058</v>
      </c>
      <c r="M2141" t="s">
        <v>25</v>
      </c>
      <c r="N2141" t="s">
        <v>33</v>
      </c>
      <c r="O2141" s="3">
        <v>45078.641724537039</v>
      </c>
      <c r="P2141" s="3">
        <v>45078.476446759261</v>
      </c>
      <c r="Q2141">
        <v>2</v>
      </c>
      <c r="R2141">
        <v>2140</v>
      </c>
      <c r="S2141" t="str">
        <f>PROPER(CustomerSupport[[#This Row],[Resolution]])</f>
        <v>Out Capital Fact Next Wrong.</v>
      </c>
      <c r="T2141" t="str">
        <f>TRIM(CustomerSupport[[#This Row],[Customer Name]])</f>
        <v>Seth Mclaughlin</v>
      </c>
      <c r="U2141">
        <f>MONTH(CustomerSupport[[#This Row],[Date of Purchase]])</f>
        <v>2</v>
      </c>
      <c r="V2141" t="str">
        <f>TEXT('Working data'!G2141,"mmmm")</f>
        <v>February</v>
      </c>
      <c r="W2141">
        <f>YEAR(CustomerSupport[[#This Row],[Date of Purchase]])</f>
        <v>2021</v>
      </c>
      <c r="X2141">
        <f t="shared" si="33"/>
        <v>-3.9666666666744277</v>
      </c>
    </row>
    <row r="2142" spans="1:24" ht="14.25" customHeight="1" x14ac:dyDescent="0.4">
      <c r="A2142">
        <v>2141</v>
      </c>
      <c r="B2142" t="s">
        <v>7059</v>
      </c>
      <c r="C2142" t="s">
        <v>7060</v>
      </c>
      <c r="D2142">
        <v>47</v>
      </c>
      <c r="E2142" t="s">
        <v>58</v>
      </c>
      <c r="F2142" t="s">
        <v>242</v>
      </c>
      <c r="G2142" s="1">
        <v>43995</v>
      </c>
      <c r="H2142" t="s">
        <v>67</v>
      </c>
      <c r="I2142" t="s">
        <v>150</v>
      </c>
      <c r="J2142" t="s">
        <v>7061</v>
      </c>
      <c r="K2142" t="s">
        <v>62</v>
      </c>
      <c r="M2142" t="s">
        <v>41</v>
      </c>
      <c r="N2142" t="s">
        <v>83</v>
      </c>
      <c r="R2142">
        <v>2141</v>
      </c>
      <c r="S2142" t="str">
        <f>PROPER(CustomerSupport[[#This Row],[Resolution]])</f>
        <v/>
      </c>
      <c r="T2142" t="str">
        <f>TRIM(CustomerSupport[[#This Row],[Customer Name]])</f>
        <v>Ashley Smith</v>
      </c>
      <c r="U2142">
        <f>MONTH(CustomerSupport[[#This Row],[Date of Purchase]])</f>
        <v>6</v>
      </c>
      <c r="V2142" t="str">
        <f>TEXT('Working data'!G2142,"mmmm")</f>
        <v>June</v>
      </c>
      <c r="W2142">
        <f>YEAR(CustomerSupport[[#This Row],[Date of Purchase]])</f>
        <v>2020</v>
      </c>
      <c r="X2142" t="str">
        <f t="shared" si="33"/>
        <v/>
      </c>
    </row>
    <row r="2143" spans="1:24" ht="14.25" customHeight="1" x14ac:dyDescent="0.4">
      <c r="A2143">
        <v>2142</v>
      </c>
      <c r="B2143" t="s">
        <v>7062</v>
      </c>
      <c r="C2143" t="s">
        <v>7063</v>
      </c>
      <c r="D2143">
        <v>21</v>
      </c>
      <c r="E2143" t="s">
        <v>19</v>
      </c>
      <c r="F2143" t="s">
        <v>71</v>
      </c>
      <c r="G2143" s="1">
        <v>44195</v>
      </c>
      <c r="H2143" t="s">
        <v>67</v>
      </c>
      <c r="I2143" t="s">
        <v>113</v>
      </c>
      <c r="J2143" t="s">
        <v>7064</v>
      </c>
      <c r="K2143" t="s">
        <v>62</v>
      </c>
      <c r="M2143" t="s">
        <v>89</v>
      </c>
      <c r="N2143" t="s">
        <v>55</v>
      </c>
      <c r="R2143">
        <v>2142</v>
      </c>
      <c r="S2143" t="str">
        <f>PROPER(CustomerSupport[[#This Row],[Resolution]])</f>
        <v/>
      </c>
      <c r="T2143" t="str">
        <f>TRIM(CustomerSupport[[#This Row],[Customer Name]])</f>
        <v>Gerald Maldonado</v>
      </c>
      <c r="U2143">
        <f>MONTH(CustomerSupport[[#This Row],[Date of Purchase]])</f>
        <v>12</v>
      </c>
      <c r="V2143" t="str">
        <f>TEXT('Working data'!G2143,"mmmm")</f>
        <v>December</v>
      </c>
      <c r="W2143">
        <f>YEAR(CustomerSupport[[#This Row],[Date of Purchase]])</f>
        <v>2020</v>
      </c>
      <c r="X2143" t="str">
        <f t="shared" si="33"/>
        <v/>
      </c>
    </row>
    <row r="2144" spans="1:24" ht="14.25" customHeight="1" x14ac:dyDescent="0.4">
      <c r="A2144">
        <v>2143</v>
      </c>
      <c r="B2144" t="s">
        <v>7065</v>
      </c>
      <c r="C2144" t="s">
        <v>7066</v>
      </c>
      <c r="D2144">
        <v>50</v>
      </c>
      <c r="E2144" t="s">
        <v>29</v>
      </c>
      <c r="F2144" t="s">
        <v>129</v>
      </c>
      <c r="G2144" s="1">
        <v>43974</v>
      </c>
      <c r="H2144" t="s">
        <v>21</v>
      </c>
      <c r="I2144" t="s">
        <v>72</v>
      </c>
      <c r="J2144" t="s">
        <v>7067</v>
      </c>
      <c r="K2144" t="s">
        <v>39</v>
      </c>
      <c r="L2144" t="s">
        <v>7068</v>
      </c>
      <c r="M2144" t="s">
        <v>25</v>
      </c>
      <c r="N2144" t="s">
        <v>33</v>
      </c>
      <c r="O2144" s="3">
        <v>45078.453587962962</v>
      </c>
      <c r="P2144" s="3">
        <v>45078.475115740737</v>
      </c>
      <c r="Q2144">
        <v>5</v>
      </c>
      <c r="R2144">
        <v>2143</v>
      </c>
      <c r="S2144" t="str">
        <f>PROPER(CustomerSupport[[#This Row],[Resolution]])</f>
        <v>Could Six Daughter Develop Administration.</v>
      </c>
      <c r="T2144" t="str">
        <f>TRIM(CustomerSupport[[#This Row],[Customer Name]])</f>
        <v>Ashley Boyd</v>
      </c>
      <c r="U2144">
        <f>MONTH(CustomerSupport[[#This Row],[Date of Purchase]])</f>
        <v>5</v>
      </c>
      <c r="V2144" t="str">
        <f>TEXT('Working data'!G2144,"mmmm")</f>
        <v>May</v>
      </c>
      <c r="W2144">
        <f>YEAR(CustomerSupport[[#This Row],[Date of Purchase]])</f>
        <v>2020</v>
      </c>
      <c r="X2144">
        <f t="shared" si="33"/>
        <v>0.5166666666045785</v>
      </c>
    </row>
    <row r="2145" spans="1:24" ht="14.25" customHeight="1" x14ac:dyDescent="0.4">
      <c r="A2145">
        <v>2144</v>
      </c>
      <c r="B2145" t="s">
        <v>7069</v>
      </c>
      <c r="C2145" t="s">
        <v>7070</v>
      </c>
      <c r="D2145">
        <v>28</v>
      </c>
      <c r="E2145" t="s">
        <v>58</v>
      </c>
      <c r="F2145" t="s">
        <v>30</v>
      </c>
      <c r="G2145" s="1">
        <v>43833</v>
      </c>
      <c r="H2145" t="s">
        <v>45</v>
      </c>
      <c r="I2145" t="s">
        <v>60</v>
      </c>
      <c r="J2145" s="2" t="s">
        <v>7071</v>
      </c>
      <c r="K2145" t="s">
        <v>24</v>
      </c>
      <c r="M2145" t="s">
        <v>89</v>
      </c>
      <c r="N2145" t="s">
        <v>33</v>
      </c>
      <c r="O2145" s="3">
        <v>45078.100821759261</v>
      </c>
      <c r="R2145">
        <v>2144</v>
      </c>
      <c r="S2145" t="str">
        <f>PROPER(CustomerSupport[[#This Row],[Resolution]])</f>
        <v/>
      </c>
      <c r="T2145" t="str">
        <f>TRIM(CustomerSupport[[#This Row],[Customer Name]])</f>
        <v>Michael Howard</v>
      </c>
      <c r="U2145">
        <f>MONTH(CustomerSupport[[#This Row],[Date of Purchase]])</f>
        <v>1</v>
      </c>
      <c r="V2145" t="str">
        <f>TEXT('Working data'!G2145,"mmmm")</f>
        <v>January</v>
      </c>
      <c r="W2145">
        <f>YEAR(CustomerSupport[[#This Row],[Date of Purchase]])</f>
        <v>2020</v>
      </c>
      <c r="X2145" t="str">
        <f t="shared" si="33"/>
        <v/>
      </c>
    </row>
    <row r="2146" spans="1:24" ht="14.25" customHeight="1" x14ac:dyDescent="0.4">
      <c r="A2146">
        <v>2145</v>
      </c>
      <c r="B2146" t="s">
        <v>7072</v>
      </c>
      <c r="C2146" t="s">
        <v>7073</v>
      </c>
      <c r="D2146">
        <v>28</v>
      </c>
      <c r="E2146" t="s">
        <v>29</v>
      </c>
      <c r="F2146" t="s">
        <v>44</v>
      </c>
      <c r="G2146" s="1">
        <v>44110</v>
      </c>
      <c r="H2146" t="s">
        <v>66</v>
      </c>
      <c r="I2146" t="s">
        <v>93</v>
      </c>
      <c r="J2146" s="2" t="s">
        <v>7074</v>
      </c>
      <c r="K2146" t="s">
        <v>39</v>
      </c>
      <c r="L2146" t="s">
        <v>7075</v>
      </c>
      <c r="M2146" t="s">
        <v>89</v>
      </c>
      <c r="N2146" t="s">
        <v>26</v>
      </c>
      <c r="O2146" s="3">
        <v>45078.614039351851</v>
      </c>
      <c r="P2146" s="3">
        <v>45078.720983796295</v>
      </c>
      <c r="Q2146">
        <v>2</v>
      </c>
      <c r="R2146">
        <v>2145</v>
      </c>
      <c r="S2146" t="str">
        <f>PROPER(CustomerSupport[[#This Row],[Resolution]])</f>
        <v>Avoid Type Natural Because Herself.</v>
      </c>
      <c r="T2146" t="str">
        <f>TRIM(CustomerSupport[[#This Row],[Customer Name]])</f>
        <v>Richard Vasquez</v>
      </c>
      <c r="U2146">
        <f>MONTH(CustomerSupport[[#This Row],[Date of Purchase]])</f>
        <v>10</v>
      </c>
      <c r="V2146" t="str">
        <f>TEXT('Working data'!G2146,"mmmm")</f>
        <v>October</v>
      </c>
      <c r="W2146">
        <f>YEAR(CustomerSupport[[#This Row],[Date of Purchase]])</f>
        <v>2020</v>
      </c>
      <c r="X2146">
        <f t="shared" si="33"/>
        <v>2.5666666666511446</v>
      </c>
    </row>
    <row r="2147" spans="1:24" ht="14.25" customHeight="1" x14ac:dyDescent="0.4">
      <c r="A2147">
        <v>2146</v>
      </c>
      <c r="B2147" t="s">
        <v>7076</v>
      </c>
      <c r="C2147" t="s">
        <v>7077</v>
      </c>
      <c r="D2147">
        <v>44</v>
      </c>
      <c r="E2147" t="s">
        <v>58</v>
      </c>
      <c r="F2147" t="s">
        <v>699</v>
      </c>
      <c r="G2147" s="1">
        <v>43958</v>
      </c>
      <c r="H2147" t="s">
        <v>67</v>
      </c>
      <c r="I2147" t="s">
        <v>31</v>
      </c>
      <c r="J2147" s="2" t="s">
        <v>7078</v>
      </c>
      <c r="K2147" t="s">
        <v>62</v>
      </c>
      <c r="M2147" t="s">
        <v>41</v>
      </c>
      <c r="N2147" t="s">
        <v>83</v>
      </c>
      <c r="R2147">
        <v>2146</v>
      </c>
      <c r="S2147" t="str">
        <f>PROPER(CustomerSupport[[#This Row],[Resolution]])</f>
        <v/>
      </c>
      <c r="T2147" t="str">
        <f>TRIM(CustomerSupport[[#This Row],[Customer Name]])</f>
        <v>Samantha Martin</v>
      </c>
      <c r="U2147">
        <f>MONTH(CustomerSupport[[#This Row],[Date of Purchase]])</f>
        <v>5</v>
      </c>
      <c r="V2147" t="str">
        <f>TEXT('Working data'!G2147,"mmmm")</f>
        <v>May</v>
      </c>
      <c r="W2147">
        <f>YEAR(CustomerSupport[[#This Row],[Date of Purchase]])</f>
        <v>2020</v>
      </c>
      <c r="X2147" t="str">
        <f t="shared" si="33"/>
        <v/>
      </c>
    </row>
    <row r="2148" spans="1:24" ht="14.25" customHeight="1" x14ac:dyDescent="0.4">
      <c r="A2148">
        <v>2147</v>
      </c>
      <c r="B2148" t="s">
        <v>2431</v>
      </c>
      <c r="C2148" t="s">
        <v>7079</v>
      </c>
      <c r="D2148">
        <v>64</v>
      </c>
      <c r="E2148" t="s">
        <v>58</v>
      </c>
      <c r="F2148" t="s">
        <v>202</v>
      </c>
      <c r="G2148" s="1">
        <v>44288</v>
      </c>
      <c r="H2148" t="s">
        <v>45</v>
      </c>
      <c r="I2148" t="s">
        <v>31</v>
      </c>
      <c r="J2148" s="2" t="s">
        <v>7080</v>
      </c>
      <c r="K2148" t="s">
        <v>62</v>
      </c>
      <c r="M2148" t="s">
        <v>25</v>
      </c>
      <c r="N2148" t="s">
        <v>55</v>
      </c>
      <c r="R2148">
        <v>2147</v>
      </c>
      <c r="S2148" t="str">
        <f>PROPER(CustomerSupport[[#This Row],[Resolution]])</f>
        <v/>
      </c>
      <c r="T2148" t="str">
        <f>TRIM(CustomerSupport[[#This Row],[Customer Name]])</f>
        <v>Matthew Villanueva</v>
      </c>
      <c r="U2148">
        <f>MONTH(CustomerSupport[[#This Row],[Date of Purchase]])</f>
        <v>4</v>
      </c>
      <c r="V2148" t="str">
        <f>TEXT('Working data'!G2148,"mmmm")</f>
        <v>April</v>
      </c>
      <c r="W2148">
        <f>YEAR(CustomerSupport[[#This Row],[Date of Purchase]])</f>
        <v>2021</v>
      </c>
      <c r="X2148" t="str">
        <f t="shared" si="33"/>
        <v/>
      </c>
    </row>
    <row r="2149" spans="1:24" ht="14.25" customHeight="1" x14ac:dyDescent="0.4">
      <c r="A2149">
        <v>2148</v>
      </c>
      <c r="B2149" t="s">
        <v>7081</v>
      </c>
      <c r="C2149" t="s">
        <v>7082</v>
      </c>
      <c r="D2149">
        <v>30</v>
      </c>
      <c r="E2149" t="s">
        <v>19</v>
      </c>
      <c r="F2149" t="s">
        <v>421</v>
      </c>
      <c r="G2149" s="1">
        <v>44111</v>
      </c>
      <c r="H2149" t="s">
        <v>59</v>
      </c>
      <c r="I2149" t="s">
        <v>60</v>
      </c>
      <c r="J2149" s="2" t="s">
        <v>7083</v>
      </c>
      <c r="K2149" t="s">
        <v>62</v>
      </c>
      <c r="M2149" t="s">
        <v>25</v>
      </c>
      <c r="N2149" t="s">
        <v>33</v>
      </c>
      <c r="R2149">
        <v>2148</v>
      </c>
      <c r="S2149" t="str">
        <f>PROPER(CustomerSupport[[#This Row],[Resolution]])</f>
        <v/>
      </c>
      <c r="T2149" t="str">
        <f>TRIM(CustomerSupport[[#This Row],[Customer Name]])</f>
        <v>Samuel Walker</v>
      </c>
      <c r="U2149">
        <f>MONTH(CustomerSupport[[#This Row],[Date of Purchase]])</f>
        <v>10</v>
      </c>
      <c r="V2149" t="str">
        <f>TEXT('Working data'!G2149,"mmmm")</f>
        <v>October</v>
      </c>
      <c r="W2149">
        <f>YEAR(CustomerSupport[[#This Row],[Date of Purchase]])</f>
        <v>2020</v>
      </c>
      <c r="X2149" t="str">
        <f t="shared" si="33"/>
        <v/>
      </c>
    </row>
    <row r="2150" spans="1:24" ht="14.25" customHeight="1" x14ac:dyDescent="0.4">
      <c r="A2150">
        <v>2149</v>
      </c>
      <c r="B2150" t="s">
        <v>7084</v>
      </c>
      <c r="C2150" t="s">
        <v>7085</v>
      </c>
      <c r="D2150">
        <v>65</v>
      </c>
      <c r="E2150" t="s">
        <v>19</v>
      </c>
      <c r="F2150" t="s">
        <v>699</v>
      </c>
      <c r="G2150" s="1">
        <v>44514</v>
      </c>
      <c r="H2150" t="s">
        <v>45</v>
      </c>
      <c r="I2150" t="s">
        <v>141</v>
      </c>
      <c r="J2150" s="2" t="s">
        <v>7086</v>
      </c>
      <c r="K2150" t="s">
        <v>62</v>
      </c>
      <c r="M2150" t="s">
        <v>89</v>
      </c>
      <c r="N2150" t="s">
        <v>83</v>
      </c>
      <c r="R2150">
        <v>2149</v>
      </c>
      <c r="S2150" t="str">
        <f>PROPER(CustomerSupport[[#This Row],[Resolution]])</f>
        <v/>
      </c>
      <c r="T2150" t="str">
        <f>TRIM(CustomerSupport[[#This Row],[Customer Name]])</f>
        <v>Austin Brown</v>
      </c>
      <c r="U2150">
        <f>MONTH(CustomerSupport[[#This Row],[Date of Purchase]])</f>
        <v>11</v>
      </c>
      <c r="V2150" t="str">
        <f>TEXT('Working data'!G2150,"mmmm")</f>
        <v>November</v>
      </c>
      <c r="W2150">
        <f>YEAR(CustomerSupport[[#This Row],[Date of Purchase]])</f>
        <v>2021</v>
      </c>
      <c r="X2150" t="str">
        <f t="shared" si="33"/>
        <v/>
      </c>
    </row>
    <row r="2151" spans="1:24" ht="14.25" customHeight="1" x14ac:dyDescent="0.4">
      <c r="A2151">
        <v>2150</v>
      </c>
      <c r="B2151" t="s">
        <v>7087</v>
      </c>
      <c r="C2151" t="s">
        <v>7088</v>
      </c>
      <c r="D2151">
        <v>27</v>
      </c>
      <c r="E2151" t="s">
        <v>58</v>
      </c>
      <c r="F2151" t="s">
        <v>485</v>
      </c>
      <c r="G2151" s="1">
        <v>44475</v>
      </c>
      <c r="H2151" t="s">
        <v>45</v>
      </c>
      <c r="I2151" t="s">
        <v>37</v>
      </c>
      <c r="J2151" t="s">
        <v>7089</v>
      </c>
      <c r="K2151" t="s">
        <v>24</v>
      </c>
      <c r="M2151" t="s">
        <v>143</v>
      </c>
      <c r="N2151" t="s">
        <v>55</v>
      </c>
      <c r="O2151" s="3">
        <v>45078.064814814818</v>
      </c>
      <c r="R2151">
        <v>2150</v>
      </c>
      <c r="S2151" t="str">
        <f>PROPER(CustomerSupport[[#This Row],[Resolution]])</f>
        <v/>
      </c>
      <c r="T2151" t="str">
        <f>TRIM(CustomerSupport[[#This Row],[Customer Name]])</f>
        <v>Gina Hooper</v>
      </c>
      <c r="U2151">
        <f>MONTH(CustomerSupport[[#This Row],[Date of Purchase]])</f>
        <v>10</v>
      </c>
      <c r="V2151" t="str">
        <f>TEXT('Working data'!G2151,"mmmm")</f>
        <v>October</v>
      </c>
      <c r="W2151">
        <f>YEAR(CustomerSupport[[#This Row],[Date of Purchase]])</f>
        <v>2021</v>
      </c>
      <c r="X2151" t="str">
        <f t="shared" si="33"/>
        <v/>
      </c>
    </row>
    <row r="2152" spans="1:24" ht="14.25" customHeight="1" x14ac:dyDescent="0.4">
      <c r="A2152">
        <v>2151</v>
      </c>
      <c r="B2152" t="s">
        <v>7090</v>
      </c>
      <c r="C2152" t="s">
        <v>7091</v>
      </c>
      <c r="D2152">
        <v>23</v>
      </c>
      <c r="E2152" t="s">
        <v>19</v>
      </c>
      <c r="F2152" t="s">
        <v>286</v>
      </c>
      <c r="G2152" s="1">
        <v>44100</v>
      </c>
      <c r="H2152" t="s">
        <v>67</v>
      </c>
      <c r="I2152" t="s">
        <v>31</v>
      </c>
      <c r="J2152" s="2" t="s">
        <v>7092</v>
      </c>
      <c r="K2152" t="s">
        <v>24</v>
      </c>
      <c r="M2152" t="s">
        <v>25</v>
      </c>
      <c r="N2152" t="s">
        <v>33</v>
      </c>
      <c r="O2152" s="3">
        <v>45078.217604166668</v>
      </c>
      <c r="R2152">
        <v>2151</v>
      </c>
      <c r="S2152" t="str">
        <f>PROPER(CustomerSupport[[#This Row],[Resolution]])</f>
        <v/>
      </c>
      <c r="T2152" t="str">
        <f>TRIM(CustomerSupport[[#This Row],[Customer Name]])</f>
        <v>Shannon Morris</v>
      </c>
      <c r="U2152">
        <f>MONTH(CustomerSupport[[#This Row],[Date of Purchase]])</f>
        <v>9</v>
      </c>
      <c r="V2152" t="str">
        <f>TEXT('Working data'!G2152,"mmmm")</f>
        <v>September</v>
      </c>
      <c r="W2152">
        <f>YEAR(CustomerSupport[[#This Row],[Date of Purchase]])</f>
        <v>2020</v>
      </c>
      <c r="X2152" t="str">
        <f t="shared" si="33"/>
        <v/>
      </c>
    </row>
    <row r="2153" spans="1:24" ht="14.25" customHeight="1" x14ac:dyDescent="0.4">
      <c r="A2153">
        <v>2152</v>
      </c>
      <c r="B2153" t="s">
        <v>7093</v>
      </c>
      <c r="C2153" t="s">
        <v>7094</v>
      </c>
      <c r="D2153">
        <v>62</v>
      </c>
      <c r="E2153" t="s">
        <v>19</v>
      </c>
      <c r="F2153" t="s">
        <v>125</v>
      </c>
      <c r="G2153" s="1">
        <v>43986</v>
      </c>
      <c r="H2153" t="s">
        <v>45</v>
      </c>
      <c r="I2153" t="s">
        <v>22</v>
      </c>
      <c r="J2153" s="2" t="s">
        <v>7095</v>
      </c>
      <c r="K2153" t="s">
        <v>24</v>
      </c>
      <c r="M2153" t="s">
        <v>41</v>
      </c>
      <c r="N2153" t="s">
        <v>83</v>
      </c>
      <c r="O2153" s="3">
        <v>45078.824560185189</v>
      </c>
      <c r="R2153">
        <v>2152</v>
      </c>
      <c r="S2153" t="str">
        <f>PROPER(CustomerSupport[[#This Row],[Resolution]])</f>
        <v/>
      </c>
      <c r="T2153" t="str">
        <f>TRIM(CustomerSupport[[#This Row],[Customer Name]])</f>
        <v>Alexandra Sanchez</v>
      </c>
      <c r="U2153">
        <f>MONTH(CustomerSupport[[#This Row],[Date of Purchase]])</f>
        <v>6</v>
      </c>
      <c r="V2153" t="str">
        <f>TEXT('Working data'!G2153,"mmmm")</f>
        <v>June</v>
      </c>
      <c r="W2153">
        <f>YEAR(CustomerSupport[[#This Row],[Date of Purchase]])</f>
        <v>2020</v>
      </c>
      <c r="X2153" t="str">
        <f t="shared" si="33"/>
        <v/>
      </c>
    </row>
    <row r="2154" spans="1:24" ht="14.25" customHeight="1" x14ac:dyDescent="0.4">
      <c r="A2154">
        <v>2153</v>
      </c>
      <c r="B2154" t="s">
        <v>7096</v>
      </c>
      <c r="C2154" t="s">
        <v>7097</v>
      </c>
      <c r="D2154">
        <v>25</v>
      </c>
      <c r="E2154" t="s">
        <v>29</v>
      </c>
      <c r="F2154" t="s">
        <v>112</v>
      </c>
      <c r="G2154" s="1">
        <v>44283</v>
      </c>
      <c r="H2154" t="s">
        <v>67</v>
      </c>
      <c r="I2154" t="s">
        <v>99</v>
      </c>
      <c r="J2154" s="2" t="s">
        <v>7098</v>
      </c>
      <c r="K2154" t="s">
        <v>39</v>
      </c>
      <c r="L2154" t="s">
        <v>7099</v>
      </c>
      <c r="M2154" t="s">
        <v>143</v>
      </c>
      <c r="N2154" t="s">
        <v>33</v>
      </c>
      <c r="O2154" s="3">
        <v>45078.200960648152</v>
      </c>
      <c r="P2154" s="3">
        <v>45078.155127314814</v>
      </c>
      <c r="Q2154">
        <v>3</v>
      </c>
      <c r="R2154">
        <v>2153</v>
      </c>
      <c r="S2154" t="str">
        <f>PROPER(CustomerSupport[[#This Row],[Resolution]])</f>
        <v>Information Voice Billion Represent Me.</v>
      </c>
      <c r="T2154" t="str">
        <f>TRIM(CustomerSupport[[#This Row],[Customer Name]])</f>
        <v>Karen Hobbs</v>
      </c>
      <c r="U2154">
        <f>MONTH(CustomerSupport[[#This Row],[Date of Purchase]])</f>
        <v>3</v>
      </c>
      <c r="V2154" t="str">
        <f>TEXT('Working data'!G2154,"mmmm")</f>
        <v>March</v>
      </c>
      <c r="W2154">
        <f>YEAR(CustomerSupport[[#This Row],[Date of Purchase]])</f>
        <v>2021</v>
      </c>
      <c r="X2154">
        <f t="shared" si="33"/>
        <v>-1.1000000000931323</v>
      </c>
    </row>
    <row r="2155" spans="1:24" ht="14.25" customHeight="1" x14ac:dyDescent="0.4">
      <c r="A2155">
        <v>2154</v>
      </c>
      <c r="B2155" t="s">
        <v>7100</v>
      </c>
      <c r="C2155" t="s">
        <v>7101</v>
      </c>
      <c r="D2155">
        <v>61</v>
      </c>
      <c r="E2155" t="s">
        <v>29</v>
      </c>
      <c r="F2155" t="s">
        <v>655</v>
      </c>
      <c r="G2155" s="1">
        <v>44055</v>
      </c>
      <c r="H2155" t="s">
        <v>67</v>
      </c>
      <c r="I2155" t="s">
        <v>67</v>
      </c>
      <c r="J2155" s="2" t="s">
        <v>7102</v>
      </c>
      <c r="K2155" t="s">
        <v>24</v>
      </c>
      <c r="M2155" t="s">
        <v>89</v>
      </c>
      <c r="N2155" t="s">
        <v>83</v>
      </c>
      <c r="O2155" s="3">
        <v>45078.757916666669</v>
      </c>
      <c r="R2155">
        <v>2154</v>
      </c>
      <c r="S2155" t="str">
        <f>PROPER(CustomerSupport[[#This Row],[Resolution]])</f>
        <v/>
      </c>
      <c r="T2155" t="str">
        <f>TRIM(CustomerSupport[[#This Row],[Customer Name]])</f>
        <v>Brittany Gray</v>
      </c>
      <c r="U2155">
        <f>MONTH(CustomerSupport[[#This Row],[Date of Purchase]])</f>
        <v>8</v>
      </c>
      <c r="V2155" t="str">
        <f>TEXT('Working data'!G2155,"mmmm")</f>
        <v>August</v>
      </c>
      <c r="W2155">
        <f>YEAR(CustomerSupport[[#This Row],[Date of Purchase]])</f>
        <v>2020</v>
      </c>
      <c r="X2155" t="str">
        <f t="shared" si="33"/>
        <v/>
      </c>
    </row>
    <row r="2156" spans="1:24" ht="14.25" customHeight="1" x14ac:dyDescent="0.4">
      <c r="A2156">
        <v>2155</v>
      </c>
      <c r="B2156" t="s">
        <v>7103</v>
      </c>
      <c r="C2156" t="s">
        <v>7104</v>
      </c>
      <c r="D2156">
        <v>69</v>
      </c>
      <c r="E2156" t="s">
        <v>29</v>
      </c>
      <c r="F2156" t="s">
        <v>129</v>
      </c>
      <c r="G2156" s="1">
        <v>44380</v>
      </c>
      <c r="H2156" t="s">
        <v>66</v>
      </c>
      <c r="I2156" t="s">
        <v>60</v>
      </c>
      <c r="J2156" s="2" t="s">
        <v>7105</v>
      </c>
      <c r="K2156" t="s">
        <v>39</v>
      </c>
      <c r="L2156" t="s">
        <v>7106</v>
      </c>
      <c r="M2156" t="s">
        <v>143</v>
      </c>
      <c r="N2156" t="s">
        <v>55</v>
      </c>
      <c r="O2156" s="3">
        <v>45078.23641203704</v>
      </c>
      <c r="P2156" s="3">
        <v>45078.779467592591</v>
      </c>
      <c r="Q2156">
        <v>5</v>
      </c>
      <c r="R2156">
        <v>2155</v>
      </c>
      <c r="S2156" t="str">
        <f>PROPER(CustomerSupport[[#This Row],[Resolution]])</f>
        <v>Region Hear Such Federal Likely.</v>
      </c>
      <c r="T2156" t="str">
        <f>TRIM(CustomerSupport[[#This Row],[Customer Name]])</f>
        <v>Kathleen Brown</v>
      </c>
      <c r="U2156">
        <f>MONTH(CustomerSupport[[#This Row],[Date of Purchase]])</f>
        <v>7</v>
      </c>
      <c r="V2156" t="str">
        <f>TEXT('Working data'!G2156,"mmmm")</f>
        <v>July</v>
      </c>
      <c r="W2156">
        <f>YEAR(CustomerSupport[[#This Row],[Date of Purchase]])</f>
        <v>2021</v>
      </c>
      <c r="X2156">
        <f t="shared" si="33"/>
        <v>13.033333333209157</v>
      </c>
    </row>
    <row r="2157" spans="1:24" ht="14.25" customHeight="1" x14ac:dyDescent="0.4">
      <c r="A2157">
        <v>2156</v>
      </c>
      <c r="B2157" t="s">
        <v>7107</v>
      </c>
      <c r="C2157" t="s">
        <v>7108</v>
      </c>
      <c r="D2157">
        <v>22</v>
      </c>
      <c r="E2157" t="s">
        <v>29</v>
      </c>
      <c r="F2157" t="s">
        <v>125</v>
      </c>
      <c r="G2157" s="1">
        <v>44321</v>
      </c>
      <c r="H2157" t="s">
        <v>45</v>
      </c>
      <c r="I2157" t="s">
        <v>150</v>
      </c>
      <c r="J2157" s="2" t="s">
        <v>7109</v>
      </c>
      <c r="K2157" t="s">
        <v>39</v>
      </c>
      <c r="L2157" t="s">
        <v>7110</v>
      </c>
      <c r="M2157" t="s">
        <v>89</v>
      </c>
      <c r="N2157" t="s">
        <v>33</v>
      </c>
      <c r="O2157" s="3">
        <v>45078.28365740741</v>
      </c>
      <c r="P2157" s="3">
        <v>45078.366296296299</v>
      </c>
      <c r="Q2157">
        <v>5</v>
      </c>
      <c r="R2157">
        <v>2156</v>
      </c>
      <c r="S2157" t="str">
        <f>PROPER(CustomerSupport[[#This Row],[Resolution]])</f>
        <v>Job State Last Cup.</v>
      </c>
      <c r="T2157" t="str">
        <f>TRIM(CustomerSupport[[#This Row],[Customer Name]])</f>
        <v>Phillip Jackson</v>
      </c>
      <c r="U2157">
        <f>MONTH(CustomerSupport[[#This Row],[Date of Purchase]])</f>
        <v>5</v>
      </c>
      <c r="V2157" t="str">
        <f>TEXT('Working data'!G2157,"mmmm")</f>
        <v>May</v>
      </c>
      <c r="W2157">
        <f>YEAR(CustomerSupport[[#This Row],[Date of Purchase]])</f>
        <v>2021</v>
      </c>
      <c r="X2157">
        <f t="shared" si="33"/>
        <v>1.9833333333372138</v>
      </c>
    </row>
    <row r="2158" spans="1:24" ht="14.25" customHeight="1" x14ac:dyDescent="0.4">
      <c r="A2158">
        <v>2157</v>
      </c>
      <c r="B2158" t="s">
        <v>7111</v>
      </c>
      <c r="C2158" t="s">
        <v>7112</v>
      </c>
      <c r="D2158">
        <v>28</v>
      </c>
      <c r="E2158" t="s">
        <v>29</v>
      </c>
      <c r="F2158" t="s">
        <v>81</v>
      </c>
      <c r="G2158" s="1">
        <v>44160</v>
      </c>
      <c r="H2158" t="s">
        <v>66</v>
      </c>
      <c r="I2158" t="s">
        <v>59</v>
      </c>
      <c r="J2158" s="2" t="s">
        <v>7113</v>
      </c>
      <c r="K2158" t="s">
        <v>62</v>
      </c>
      <c r="M2158" t="s">
        <v>41</v>
      </c>
      <c r="N2158" t="s">
        <v>26</v>
      </c>
      <c r="R2158">
        <v>2157</v>
      </c>
      <c r="S2158" t="str">
        <f>PROPER(CustomerSupport[[#This Row],[Resolution]])</f>
        <v/>
      </c>
      <c r="T2158" t="str">
        <f>TRIM(CustomerSupport[[#This Row],[Customer Name]])</f>
        <v>Patty Lewis</v>
      </c>
      <c r="U2158">
        <f>MONTH(CustomerSupport[[#This Row],[Date of Purchase]])</f>
        <v>11</v>
      </c>
      <c r="V2158" t="str">
        <f>TEXT('Working data'!G2158,"mmmm")</f>
        <v>November</v>
      </c>
      <c r="W2158">
        <f>YEAR(CustomerSupport[[#This Row],[Date of Purchase]])</f>
        <v>2020</v>
      </c>
      <c r="X2158" t="str">
        <f t="shared" si="33"/>
        <v/>
      </c>
    </row>
    <row r="2159" spans="1:24" ht="14.25" customHeight="1" x14ac:dyDescent="0.4">
      <c r="A2159">
        <v>2158</v>
      </c>
      <c r="B2159" t="s">
        <v>7114</v>
      </c>
      <c r="C2159" t="s">
        <v>7115</v>
      </c>
      <c r="D2159">
        <v>63</v>
      </c>
      <c r="E2159" t="s">
        <v>29</v>
      </c>
      <c r="F2159" t="s">
        <v>81</v>
      </c>
      <c r="G2159" s="1">
        <v>44125</v>
      </c>
      <c r="H2159" t="s">
        <v>66</v>
      </c>
      <c r="I2159" t="s">
        <v>99</v>
      </c>
      <c r="J2159" t="s">
        <v>7116</v>
      </c>
      <c r="K2159" t="s">
        <v>24</v>
      </c>
      <c r="M2159" t="s">
        <v>25</v>
      </c>
      <c r="N2159" t="s">
        <v>83</v>
      </c>
      <c r="O2159" s="3">
        <v>45078.894097222219</v>
      </c>
      <c r="R2159">
        <v>2158</v>
      </c>
      <c r="S2159" t="str">
        <f>PROPER(CustomerSupport[[#This Row],[Resolution]])</f>
        <v/>
      </c>
      <c r="T2159" t="str">
        <f>TRIM(CustomerSupport[[#This Row],[Customer Name]])</f>
        <v>Misty Owens</v>
      </c>
      <c r="U2159">
        <f>MONTH(CustomerSupport[[#This Row],[Date of Purchase]])</f>
        <v>10</v>
      </c>
      <c r="V2159" t="str">
        <f>TEXT('Working data'!G2159,"mmmm")</f>
        <v>October</v>
      </c>
      <c r="W2159">
        <f>YEAR(CustomerSupport[[#This Row],[Date of Purchase]])</f>
        <v>2020</v>
      </c>
      <c r="X2159" t="str">
        <f t="shared" si="33"/>
        <v/>
      </c>
    </row>
    <row r="2160" spans="1:24" ht="14.25" customHeight="1" x14ac:dyDescent="0.4">
      <c r="A2160">
        <v>2159</v>
      </c>
      <c r="B2160" t="s">
        <v>7117</v>
      </c>
      <c r="C2160" t="s">
        <v>7118</v>
      </c>
      <c r="D2160">
        <v>48</v>
      </c>
      <c r="E2160" t="s">
        <v>29</v>
      </c>
      <c r="F2160" t="s">
        <v>129</v>
      </c>
      <c r="G2160" s="1">
        <v>44082</v>
      </c>
      <c r="H2160" t="s">
        <v>66</v>
      </c>
      <c r="I2160" t="s">
        <v>22</v>
      </c>
      <c r="J2160" s="2" t="s">
        <v>7119</v>
      </c>
      <c r="K2160" t="s">
        <v>24</v>
      </c>
      <c r="M2160" t="s">
        <v>25</v>
      </c>
      <c r="N2160" t="s">
        <v>55</v>
      </c>
      <c r="O2160" s="3">
        <v>45078.374675925923</v>
      </c>
      <c r="R2160">
        <v>2159</v>
      </c>
      <c r="S2160" t="str">
        <f>PROPER(CustomerSupport[[#This Row],[Resolution]])</f>
        <v/>
      </c>
      <c r="T2160" t="str">
        <f>TRIM(CustomerSupport[[#This Row],[Customer Name]])</f>
        <v>Adam French</v>
      </c>
      <c r="U2160">
        <f>MONTH(CustomerSupport[[#This Row],[Date of Purchase]])</f>
        <v>9</v>
      </c>
      <c r="V2160" t="str">
        <f>TEXT('Working data'!G2160,"mmmm")</f>
        <v>September</v>
      </c>
      <c r="W2160">
        <f>YEAR(CustomerSupport[[#This Row],[Date of Purchase]])</f>
        <v>2020</v>
      </c>
      <c r="X2160" t="str">
        <f t="shared" si="33"/>
        <v/>
      </c>
    </row>
    <row r="2161" spans="1:24" ht="14.25" customHeight="1" x14ac:dyDescent="0.4">
      <c r="A2161">
        <v>2160</v>
      </c>
      <c r="B2161" t="s">
        <v>7120</v>
      </c>
      <c r="C2161" t="s">
        <v>7121</v>
      </c>
      <c r="D2161">
        <v>58</v>
      </c>
      <c r="E2161" t="s">
        <v>58</v>
      </c>
      <c r="F2161" t="s">
        <v>202</v>
      </c>
      <c r="G2161" s="1">
        <v>44192</v>
      </c>
      <c r="H2161" t="s">
        <v>66</v>
      </c>
      <c r="I2161" t="s">
        <v>46</v>
      </c>
      <c r="J2161" s="2" t="s">
        <v>7122</v>
      </c>
      <c r="K2161" t="s">
        <v>24</v>
      </c>
      <c r="M2161" t="s">
        <v>41</v>
      </c>
      <c r="N2161" t="s">
        <v>55</v>
      </c>
      <c r="O2161" s="3">
        <v>45078.52747685185</v>
      </c>
      <c r="R2161">
        <v>2160</v>
      </c>
      <c r="S2161" t="str">
        <f>PROPER(CustomerSupport[[#This Row],[Resolution]])</f>
        <v/>
      </c>
      <c r="T2161" t="str">
        <f>TRIM(CustomerSupport[[#This Row],[Customer Name]])</f>
        <v>Anita Wilson</v>
      </c>
      <c r="U2161">
        <f>MONTH(CustomerSupport[[#This Row],[Date of Purchase]])</f>
        <v>12</v>
      </c>
      <c r="V2161" t="str">
        <f>TEXT('Working data'!G2161,"mmmm")</f>
        <v>December</v>
      </c>
      <c r="W2161">
        <f>YEAR(CustomerSupport[[#This Row],[Date of Purchase]])</f>
        <v>2020</v>
      </c>
      <c r="X2161" t="str">
        <f t="shared" si="33"/>
        <v/>
      </c>
    </row>
    <row r="2162" spans="1:24" ht="14.25" customHeight="1" x14ac:dyDescent="0.4">
      <c r="A2162">
        <v>2161</v>
      </c>
      <c r="B2162" t="s">
        <v>7123</v>
      </c>
      <c r="C2162" t="s">
        <v>7124</v>
      </c>
      <c r="D2162">
        <v>54</v>
      </c>
      <c r="E2162" t="s">
        <v>58</v>
      </c>
      <c r="F2162" t="s">
        <v>92</v>
      </c>
      <c r="G2162" s="1">
        <v>44081</v>
      </c>
      <c r="H2162" t="s">
        <v>45</v>
      </c>
      <c r="I2162" t="s">
        <v>46</v>
      </c>
      <c r="J2162" s="2" t="s">
        <v>7125</v>
      </c>
      <c r="K2162" t="s">
        <v>39</v>
      </c>
      <c r="L2162" t="s">
        <v>7126</v>
      </c>
      <c r="M2162" t="s">
        <v>143</v>
      </c>
      <c r="N2162" t="s">
        <v>83</v>
      </c>
      <c r="O2162" s="3">
        <v>45078.658750000002</v>
      </c>
      <c r="P2162" s="3">
        <v>45078.335833333331</v>
      </c>
      <c r="Q2162">
        <v>4</v>
      </c>
      <c r="R2162">
        <v>2161</v>
      </c>
      <c r="S2162" t="str">
        <f>PROPER(CustomerSupport[[#This Row],[Resolution]])</f>
        <v>Kitchen Already My.</v>
      </c>
      <c r="T2162" t="str">
        <f>TRIM(CustomerSupport[[#This Row],[Customer Name]])</f>
        <v>Steven Edwards</v>
      </c>
      <c r="U2162">
        <f>MONTH(CustomerSupport[[#This Row],[Date of Purchase]])</f>
        <v>9</v>
      </c>
      <c r="V2162" t="str">
        <f>TEXT('Working data'!G2162,"mmmm")</f>
        <v>September</v>
      </c>
      <c r="W2162">
        <f>YEAR(CustomerSupport[[#This Row],[Date of Purchase]])</f>
        <v>2020</v>
      </c>
      <c r="X2162">
        <f t="shared" si="33"/>
        <v>-7.7500000001164153</v>
      </c>
    </row>
    <row r="2163" spans="1:24" ht="14.25" customHeight="1" x14ac:dyDescent="0.4">
      <c r="A2163">
        <v>2162</v>
      </c>
      <c r="B2163" t="s">
        <v>7127</v>
      </c>
      <c r="C2163" t="s">
        <v>7128</v>
      </c>
      <c r="D2163">
        <v>49</v>
      </c>
      <c r="E2163" t="s">
        <v>58</v>
      </c>
      <c r="F2163" t="s">
        <v>71</v>
      </c>
      <c r="G2163" s="1">
        <v>44399</v>
      </c>
      <c r="H2163" t="s">
        <v>21</v>
      </c>
      <c r="I2163" t="s">
        <v>141</v>
      </c>
      <c r="J2163" t="s">
        <v>7129</v>
      </c>
      <c r="K2163" t="s">
        <v>62</v>
      </c>
      <c r="M2163" t="s">
        <v>89</v>
      </c>
      <c r="N2163" t="s">
        <v>55</v>
      </c>
      <c r="R2163">
        <v>2162</v>
      </c>
      <c r="S2163" t="str">
        <f>PROPER(CustomerSupport[[#This Row],[Resolution]])</f>
        <v/>
      </c>
      <c r="T2163" t="str">
        <f>TRIM(CustomerSupport[[#This Row],[Customer Name]])</f>
        <v>Eric Smith</v>
      </c>
      <c r="U2163">
        <f>MONTH(CustomerSupport[[#This Row],[Date of Purchase]])</f>
        <v>7</v>
      </c>
      <c r="V2163" t="str">
        <f>TEXT('Working data'!G2163,"mmmm")</f>
        <v>July</v>
      </c>
      <c r="W2163">
        <f>YEAR(CustomerSupport[[#This Row],[Date of Purchase]])</f>
        <v>2021</v>
      </c>
      <c r="X2163" t="str">
        <f t="shared" si="33"/>
        <v/>
      </c>
    </row>
    <row r="2164" spans="1:24" ht="14.25" customHeight="1" x14ac:dyDescent="0.4">
      <c r="A2164">
        <v>2163</v>
      </c>
      <c r="B2164" t="s">
        <v>7130</v>
      </c>
      <c r="C2164" t="s">
        <v>7131</v>
      </c>
      <c r="D2164">
        <v>44</v>
      </c>
      <c r="E2164" t="s">
        <v>19</v>
      </c>
      <c r="F2164" t="s">
        <v>173</v>
      </c>
      <c r="G2164" s="1">
        <v>44415</v>
      </c>
      <c r="H2164" t="s">
        <v>45</v>
      </c>
      <c r="I2164" t="s">
        <v>60</v>
      </c>
      <c r="J2164" s="2" t="s">
        <v>7132</v>
      </c>
      <c r="K2164" t="s">
        <v>39</v>
      </c>
      <c r="L2164" t="s">
        <v>7133</v>
      </c>
      <c r="M2164" t="s">
        <v>41</v>
      </c>
      <c r="N2164" t="s">
        <v>55</v>
      </c>
      <c r="O2164" s="3">
        <v>45078.76085648148</v>
      </c>
      <c r="P2164" s="3">
        <v>45078.845578703702</v>
      </c>
      <c r="Q2164">
        <v>5</v>
      </c>
      <c r="R2164">
        <v>2163</v>
      </c>
      <c r="S2164" t="str">
        <f>PROPER(CustomerSupport[[#This Row],[Resolution]])</f>
        <v>Stay Always Learn My Shake Authority Start Young.</v>
      </c>
      <c r="T2164" t="str">
        <f>TRIM(CustomerSupport[[#This Row],[Customer Name]])</f>
        <v>Paul Sanchez</v>
      </c>
      <c r="U2164">
        <f>MONTH(CustomerSupport[[#This Row],[Date of Purchase]])</f>
        <v>8</v>
      </c>
      <c r="V2164" t="str">
        <f>TEXT('Working data'!G2164,"mmmm")</f>
        <v>August</v>
      </c>
      <c r="W2164">
        <f>YEAR(CustomerSupport[[#This Row],[Date of Purchase]])</f>
        <v>2021</v>
      </c>
      <c r="X2164">
        <f t="shared" si="33"/>
        <v>2.0333333333255723</v>
      </c>
    </row>
    <row r="2165" spans="1:24" ht="14.25" customHeight="1" x14ac:dyDescent="0.4">
      <c r="A2165">
        <v>2164</v>
      </c>
      <c r="B2165" t="s">
        <v>7134</v>
      </c>
      <c r="C2165" t="s">
        <v>7135</v>
      </c>
      <c r="D2165">
        <v>56</v>
      </c>
      <c r="E2165" t="s">
        <v>19</v>
      </c>
      <c r="F2165" t="s">
        <v>286</v>
      </c>
      <c r="G2165" s="1">
        <v>44428</v>
      </c>
      <c r="H2165" t="s">
        <v>45</v>
      </c>
      <c r="I2165" t="s">
        <v>141</v>
      </c>
      <c r="J2165" s="2" t="s">
        <v>7136</v>
      </c>
      <c r="K2165" t="s">
        <v>62</v>
      </c>
      <c r="M2165" t="s">
        <v>41</v>
      </c>
      <c r="N2165" t="s">
        <v>33</v>
      </c>
      <c r="R2165">
        <v>2164</v>
      </c>
      <c r="S2165" t="str">
        <f>PROPER(CustomerSupport[[#This Row],[Resolution]])</f>
        <v/>
      </c>
      <c r="T2165" t="str">
        <f>TRIM(CustomerSupport[[#This Row],[Customer Name]])</f>
        <v>Angela Hudson</v>
      </c>
      <c r="U2165">
        <f>MONTH(CustomerSupport[[#This Row],[Date of Purchase]])</f>
        <v>8</v>
      </c>
      <c r="V2165" t="str">
        <f>TEXT('Working data'!G2165,"mmmm")</f>
        <v>August</v>
      </c>
      <c r="W2165">
        <f>YEAR(CustomerSupport[[#This Row],[Date of Purchase]])</f>
        <v>2021</v>
      </c>
      <c r="X2165" t="str">
        <f t="shared" si="33"/>
        <v/>
      </c>
    </row>
    <row r="2166" spans="1:24" ht="14.25" customHeight="1" x14ac:dyDescent="0.4">
      <c r="A2166">
        <v>2165</v>
      </c>
      <c r="B2166" t="s">
        <v>7137</v>
      </c>
      <c r="C2166" t="s">
        <v>7138</v>
      </c>
      <c r="D2166">
        <v>67</v>
      </c>
      <c r="E2166" t="s">
        <v>58</v>
      </c>
      <c r="F2166" t="s">
        <v>281</v>
      </c>
      <c r="G2166" s="1">
        <v>44160</v>
      </c>
      <c r="H2166" t="s">
        <v>66</v>
      </c>
      <c r="I2166" t="s">
        <v>60</v>
      </c>
      <c r="J2166" s="2" t="s">
        <v>7139</v>
      </c>
      <c r="K2166" t="s">
        <v>62</v>
      </c>
      <c r="M2166" t="s">
        <v>25</v>
      </c>
      <c r="N2166" t="s">
        <v>33</v>
      </c>
      <c r="R2166">
        <v>2165</v>
      </c>
      <c r="S2166" t="str">
        <f>PROPER(CustomerSupport[[#This Row],[Resolution]])</f>
        <v/>
      </c>
      <c r="T2166" t="str">
        <f>TRIM(CustomerSupport[[#This Row],[Customer Name]])</f>
        <v>Alicia Johnson</v>
      </c>
      <c r="U2166">
        <f>MONTH(CustomerSupport[[#This Row],[Date of Purchase]])</f>
        <v>11</v>
      </c>
      <c r="V2166" t="str">
        <f>TEXT('Working data'!G2166,"mmmm")</f>
        <v>November</v>
      </c>
      <c r="W2166">
        <f>YEAR(CustomerSupport[[#This Row],[Date of Purchase]])</f>
        <v>2020</v>
      </c>
      <c r="X2166" t="str">
        <f t="shared" si="33"/>
        <v/>
      </c>
    </row>
    <row r="2167" spans="1:24" ht="14.25" customHeight="1" x14ac:dyDescent="0.4">
      <c r="A2167">
        <v>2166</v>
      </c>
      <c r="B2167" t="s">
        <v>7140</v>
      </c>
      <c r="C2167" t="s">
        <v>7141</v>
      </c>
      <c r="D2167">
        <v>49</v>
      </c>
      <c r="E2167" t="s">
        <v>19</v>
      </c>
      <c r="F2167" t="s">
        <v>211</v>
      </c>
      <c r="G2167" s="1">
        <v>44378</v>
      </c>
      <c r="H2167" t="s">
        <v>67</v>
      </c>
      <c r="I2167" t="s">
        <v>67</v>
      </c>
      <c r="J2167" t="s">
        <v>7142</v>
      </c>
      <c r="K2167" t="s">
        <v>62</v>
      </c>
      <c r="M2167" t="s">
        <v>41</v>
      </c>
      <c r="N2167" t="s">
        <v>83</v>
      </c>
      <c r="R2167">
        <v>2166</v>
      </c>
      <c r="S2167" t="str">
        <f>PROPER(CustomerSupport[[#This Row],[Resolution]])</f>
        <v/>
      </c>
      <c r="T2167" t="str">
        <f>TRIM(CustomerSupport[[#This Row],[Customer Name]])</f>
        <v>Chris Hendrix</v>
      </c>
      <c r="U2167">
        <f>MONTH(CustomerSupport[[#This Row],[Date of Purchase]])</f>
        <v>7</v>
      </c>
      <c r="V2167" t="str">
        <f>TEXT('Working data'!G2167,"mmmm")</f>
        <v>July</v>
      </c>
      <c r="W2167">
        <f>YEAR(CustomerSupport[[#This Row],[Date of Purchase]])</f>
        <v>2021</v>
      </c>
      <c r="X2167" t="str">
        <f t="shared" si="33"/>
        <v/>
      </c>
    </row>
    <row r="2168" spans="1:24" ht="14.25" customHeight="1" x14ac:dyDescent="0.4">
      <c r="A2168">
        <v>2167</v>
      </c>
      <c r="B2168" t="s">
        <v>7143</v>
      </c>
      <c r="C2168" t="s">
        <v>7144</v>
      </c>
      <c r="D2168">
        <v>49</v>
      </c>
      <c r="E2168" t="s">
        <v>29</v>
      </c>
      <c r="F2168" t="s">
        <v>125</v>
      </c>
      <c r="G2168" s="1">
        <v>44478</v>
      </c>
      <c r="H2168" t="s">
        <v>66</v>
      </c>
      <c r="I2168" t="s">
        <v>113</v>
      </c>
      <c r="J2168" s="2" t="s">
        <v>7145</v>
      </c>
      <c r="K2168" t="s">
        <v>39</v>
      </c>
      <c r="L2168" t="s">
        <v>7146</v>
      </c>
      <c r="M2168" t="s">
        <v>41</v>
      </c>
      <c r="N2168" t="s">
        <v>26</v>
      </c>
      <c r="O2168" s="3">
        <v>45078.747719907406</v>
      </c>
      <c r="P2168" s="3">
        <v>45078.560219907406</v>
      </c>
      <c r="Q2168">
        <v>5</v>
      </c>
      <c r="R2168">
        <v>2167</v>
      </c>
      <c r="S2168" t="str">
        <f>PROPER(CustomerSupport[[#This Row],[Resolution]])</f>
        <v>Rock Item Develop See.</v>
      </c>
      <c r="T2168" t="str">
        <f>TRIM(CustomerSupport[[#This Row],[Customer Name]])</f>
        <v>Andrea Jensen</v>
      </c>
      <c r="U2168">
        <f>MONTH(CustomerSupport[[#This Row],[Date of Purchase]])</f>
        <v>10</v>
      </c>
      <c r="V2168" t="str">
        <f>TEXT('Working data'!G2168,"mmmm")</f>
        <v>October</v>
      </c>
      <c r="W2168">
        <f>YEAR(CustomerSupport[[#This Row],[Date of Purchase]])</f>
        <v>2021</v>
      </c>
      <c r="X2168">
        <f t="shared" si="33"/>
        <v>-4.5</v>
      </c>
    </row>
    <row r="2169" spans="1:24" ht="14.25" customHeight="1" x14ac:dyDescent="0.4">
      <c r="A2169">
        <v>2168</v>
      </c>
      <c r="B2169" t="s">
        <v>7147</v>
      </c>
      <c r="C2169" t="s">
        <v>7148</v>
      </c>
      <c r="D2169">
        <v>42</v>
      </c>
      <c r="E2169" t="s">
        <v>29</v>
      </c>
      <c r="F2169" t="s">
        <v>383</v>
      </c>
      <c r="G2169" s="1">
        <v>44524</v>
      </c>
      <c r="H2169" t="s">
        <v>59</v>
      </c>
      <c r="I2169" t="s">
        <v>60</v>
      </c>
      <c r="J2169" s="2" t="s">
        <v>7149</v>
      </c>
      <c r="K2169" t="s">
        <v>24</v>
      </c>
      <c r="M2169" t="s">
        <v>89</v>
      </c>
      <c r="N2169" t="s">
        <v>83</v>
      </c>
      <c r="O2169" s="3">
        <v>45078.249120370368</v>
      </c>
      <c r="R2169">
        <v>2168</v>
      </c>
      <c r="S2169" t="str">
        <f>PROPER(CustomerSupport[[#This Row],[Resolution]])</f>
        <v/>
      </c>
      <c r="T2169" t="str">
        <f>TRIM(CustomerSupport[[#This Row],[Customer Name]])</f>
        <v>Thomas Stevens</v>
      </c>
      <c r="U2169">
        <f>MONTH(CustomerSupport[[#This Row],[Date of Purchase]])</f>
        <v>11</v>
      </c>
      <c r="V2169" t="str">
        <f>TEXT('Working data'!G2169,"mmmm")</f>
        <v>November</v>
      </c>
      <c r="W2169">
        <f>YEAR(CustomerSupport[[#This Row],[Date of Purchase]])</f>
        <v>2021</v>
      </c>
      <c r="X2169" t="str">
        <f t="shared" si="33"/>
        <v/>
      </c>
    </row>
    <row r="2170" spans="1:24" ht="14.25" customHeight="1" x14ac:dyDescent="0.4">
      <c r="A2170">
        <v>2169</v>
      </c>
      <c r="B2170" t="s">
        <v>7150</v>
      </c>
      <c r="C2170" t="s">
        <v>7151</v>
      </c>
      <c r="D2170">
        <v>54</v>
      </c>
      <c r="E2170" t="s">
        <v>19</v>
      </c>
      <c r="F2170" t="s">
        <v>157</v>
      </c>
      <c r="G2170" s="1">
        <v>44522</v>
      </c>
      <c r="H2170" t="s">
        <v>21</v>
      </c>
      <c r="I2170" t="s">
        <v>22</v>
      </c>
      <c r="J2170" s="2" t="s">
        <v>7152</v>
      </c>
      <c r="K2170" t="s">
        <v>62</v>
      </c>
      <c r="M2170" t="s">
        <v>25</v>
      </c>
      <c r="N2170" t="s">
        <v>26</v>
      </c>
      <c r="R2170">
        <v>2169</v>
      </c>
      <c r="S2170" t="str">
        <f>PROPER(CustomerSupport[[#This Row],[Resolution]])</f>
        <v/>
      </c>
      <c r="T2170" t="str">
        <f>TRIM(CustomerSupport[[#This Row],[Customer Name]])</f>
        <v>Shawn Brown DDS</v>
      </c>
      <c r="U2170">
        <f>MONTH(CustomerSupport[[#This Row],[Date of Purchase]])</f>
        <v>11</v>
      </c>
      <c r="V2170" t="str">
        <f>TEXT('Working data'!G2170,"mmmm")</f>
        <v>November</v>
      </c>
      <c r="W2170">
        <f>YEAR(CustomerSupport[[#This Row],[Date of Purchase]])</f>
        <v>2021</v>
      </c>
      <c r="X2170" t="str">
        <f t="shared" si="33"/>
        <v/>
      </c>
    </row>
    <row r="2171" spans="1:24" ht="14.25" customHeight="1" x14ac:dyDescent="0.4">
      <c r="A2171">
        <v>2170</v>
      </c>
      <c r="B2171" t="s">
        <v>7153</v>
      </c>
      <c r="C2171" t="s">
        <v>7154</v>
      </c>
      <c r="D2171">
        <v>37</v>
      </c>
      <c r="E2171" t="s">
        <v>29</v>
      </c>
      <c r="F2171" t="s">
        <v>103</v>
      </c>
      <c r="G2171" s="1">
        <v>43832</v>
      </c>
      <c r="H2171" t="s">
        <v>45</v>
      </c>
      <c r="I2171" t="s">
        <v>99</v>
      </c>
      <c r="J2171" s="2" t="s">
        <v>7155</v>
      </c>
      <c r="K2171" t="s">
        <v>62</v>
      </c>
      <c r="M2171" t="s">
        <v>143</v>
      </c>
      <c r="N2171" t="s">
        <v>26</v>
      </c>
      <c r="R2171">
        <v>2170</v>
      </c>
      <c r="S2171" t="str">
        <f>PROPER(CustomerSupport[[#This Row],[Resolution]])</f>
        <v/>
      </c>
      <c r="T2171" t="str">
        <f>TRIM(CustomerSupport[[#This Row],[Customer Name]])</f>
        <v>Jennifer Woods</v>
      </c>
      <c r="U2171">
        <f>MONTH(CustomerSupport[[#This Row],[Date of Purchase]])</f>
        <v>1</v>
      </c>
      <c r="V2171" t="str">
        <f>TEXT('Working data'!G2171,"mmmm")</f>
        <v>January</v>
      </c>
      <c r="W2171">
        <f>YEAR(CustomerSupport[[#This Row],[Date of Purchase]])</f>
        <v>2020</v>
      </c>
      <c r="X2171" t="str">
        <f t="shared" si="33"/>
        <v/>
      </c>
    </row>
    <row r="2172" spans="1:24" ht="14.25" customHeight="1" x14ac:dyDescent="0.4">
      <c r="A2172">
        <v>2171</v>
      </c>
      <c r="B2172" t="s">
        <v>7156</v>
      </c>
      <c r="C2172" t="s">
        <v>7157</v>
      </c>
      <c r="D2172">
        <v>22</v>
      </c>
      <c r="E2172" t="s">
        <v>29</v>
      </c>
      <c r="F2172" t="s">
        <v>211</v>
      </c>
      <c r="G2172" s="1">
        <v>43890</v>
      </c>
      <c r="H2172" t="s">
        <v>66</v>
      </c>
      <c r="I2172" t="s">
        <v>99</v>
      </c>
      <c r="J2172" t="s">
        <v>7158</v>
      </c>
      <c r="K2172" t="s">
        <v>24</v>
      </c>
      <c r="M2172" t="s">
        <v>143</v>
      </c>
      <c r="N2172" t="s">
        <v>55</v>
      </c>
      <c r="O2172" s="3">
        <v>45078.368611111109</v>
      </c>
      <c r="R2172">
        <v>2171</v>
      </c>
      <c r="S2172" t="str">
        <f>PROPER(CustomerSupport[[#This Row],[Resolution]])</f>
        <v/>
      </c>
      <c r="T2172" t="str">
        <f>TRIM(CustomerSupport[[#This Row],[Customer Name]])</f>
        <v>Angela Bailey</v>
      </c>
      <c r="U2172">
        <f>MONTH(CustomerSupport[[#This Row],[Date of Purchase]])</f>
        <v>2</v>
      </c>
      <c r="V2172" t="str">
        <f>TEXT('Working data'!G2172,"mmmm")</f>
        <v>February</v>
      </c>
      <c r="W2172">
        <f>YEAR(CustomerSupport[[#This Row],[Date of Purchase]])</f>
        <v>2020</v>
      </c>
      <c r="X2172" t="str">
        <f t="shared" si="33"/>
        <v/>
      </c>
    </row>
    <row r="2173" spans="1:24" ht="14.25" customHeight="1" x14ac:dyDescent="0.4">
      <c r="A2173">
        <v>2172</v>
      </c>
      <c r="B2173" t="s">
        <v>7159</v>
      </c>
      <c r="C2173" t="s">
        <v>7160</v>
      </c>
      <c r="D2173">
        <v>51</v>
      </c>
      <c r="E2173" t="s">
        <v>19</v>
      </c>
      <c r="F2173" t="s">
        <v>134</v>
      </c>
      <c r="G2173" s="1">
        <v>43836</v>
      </c>
      <c r="H2173" t="s">
        <v>45</v>
      </c>
      <c r="I2173" t="s">
        <v>141</v>
      </c>
      <c r="J2173" t="s">
        <v>442</v>
      </c>
      <c r="K2173" t="s">
        <v>24</v>
      </c>
      <c r="M2173" t="s">
        <v>143</v>
      </c>
      <c r="N2173" t="s">
        <v>33</v>
      </c>
      <c r="O2173" s="3">
        <v>45078.840138888889</v>
      </c>
      <c r="R2173">
        <v>2172</v>
      </c>
      <c r="S2173" t="str">
        <f>PROPER(CustomerSupport[[#This Row],[Resolution]])</f>
        <v/>
      </c>
      <c r="T2173" t="str">
        <f>TRIM(CustomerSupport[[#This Row],[Customer Name]])</f>
        <v>Steven Smith</v>
      </c>
      <c r="U2173">
        <f>MONTH(CustomerSupport[[#This Row],[Date of Purchase]])</f>
        <v>1</v>
      </c>
      <c r="V2173" t="str">
        <f>TEXT('Working data'!G2173,"mmmm")</f>
        <v>January</v>
      </c>
      <c r="W2173">
        <f>YEAR(CustomerSupport[[#This Row],[Date of Purchase]])</f>
        <v>2020</v>
      </c>
      <c r="X2173" t="str">
        <f t="shared" si="33"/>
        <v/>
      </c>
    </row>
    <row r="2174" spans="1:24" ht="14.25" customHeight="1" x14ac:dyDescent="0.4">
      <c r="A2174">
        <v>2173</v>
      </c>
      <c r="B2174" t="s">
        <v>7161</v>
      </c>
      <c r="C2174" t="s">
        <v>7162</v>
      </c>
      <c r="D2174">
        <v>56</v>
      </c>
      <c r="E2174" t="s">
        <v>29</v>
      </c>
      <c r="F2174" t="s">
        <v>202</v>
      </c>
      <c r="G2174" s="1">
        <v>44231</v>
      </c>
      <c r="H2174" t="s">
        <v>67</v>
      </c>
      <c r="I2174" t="s">
        <v>37</v>
      </c>
      <c r="J2174" s="2" t="s">
        <v>7163</v>
      </c>
      <c r="K2174" t="s">
        <v>24</v>
      </c>
      <c r="M2174" t="s">
        <v>25</v>
      </c>
      <c r="N2174" t="s">
        <v>55</v>
      </c>
      <c r="O2174" s="3">
        <v>45078.858217592591</v>
      </c>
      <c r="R2174">
        <v>2173</v>
      </c>
      <c r="S2174" t="str">
        <f>PROPER(CustomerSupport[[#This Row],[Resolution]])</f>
        <v/>
      </c>
      <c r="T2174" t="str">
        <f>TRIM(CustomerSupport[[#This Row],[Customer Name]])</f>
        <v>Michael Washington</v>
      </c>
      <c r="U2174">
        <f>MONTH(CustomerSupport[[#This Row],[Date of Purchase]])</f>
        <v>2</v>
      </c>
      <c r="V2174" t="str">
        <f>TEXT('Working data'!G2174,"mmmm")</f>
        <v>February</v>
      </c>
      <c r="W2174">
        <f>YEAR(CustomerSupport[[#This Row],[Date of Purchase]])</f>
        <v>2021</v>
      </c>
      <c r="X2174" t="str">
        <f t="shared" si="33"/>
        <v/>
      </c>
    </row>
    <row r="2175" spans="1:24" ht="14.25" customHeight="1" x14ac:dyDescent="0.4">
      <c r="A2175">
        <v>2174</v>
      </c>
      <c r="B2175" t="s">
        <v>7164</v>
      </c>
      <c r="C2175" t="s">
        <v>7165</v>
      </c>
      <c r="D2175">
        <v>54</v>
      </c>
      <c r="E2175" t="s">
        <v>58</v>
      </c>
      <c r="F2175" t="s">
        <v>161</v>
      </c>
      <c r="G2175" s="1">
        <v>44501</v>
      </c>
      <c r="H2175" t="s">
        <v>67</v>
      </c>
      <c r="I2175" t="s">
        <v>177</v>
      </c>
      <c r="J2175" s="2" t="s">
        <v>7166</v>
      </c>
      <c r="K2175" t="s">
        <v>39</v>
      </c>
      <c r="L2175" t="s">
        <v>7167</v>
      </c>
      <c r="M2175" t="s">
        <v>41</v>
      </c>
      <c r="N2175" t="s">
        <v>26</v>
      </c>
      <c r="O2175" s="3">
        <v>45078.721446759257</v>
      </c>
      <c r="P2175" s="3">
        <v>45078.431168981479</v>
      </c>
      <c r="Q2175">
        <v>5</v>
      </c>
      <c r="R2175">
        <v>2174</v>
      </c>
      <c r="S2175" t="str">
        <f>PROPER(CustomerSupport[[#This Row],[Resolution]])</f>
        <v>Your Room Author After Capital Main Job.</v>
      </c>
      <c r="T2175" t="str">
        <f>TRIM(CustomerSupport[[#This Row],[Customer Name]])</f>
        <v>Luke Guerrero</v>
      </c>
      <c r="U2175">
        <f>MONTH(CustomerSupport[[#This Row],[Date of Purchase]])</f>
        <v>11</v>
      </c>
      <c r="V2175" t="str">
        <f>TEXT('Working data'!G2175,"mmmm")</f>
        <v>November</v>
      </c>
      <c r="W2175">
        <f>YEAR(CustomerSupport[[#This Row],[Date of Purchase]])</f>
        <v>2021</v>
      </c>
      <c r="X2175">
        <f t="shared" si="33"/>
        <v>-6.9666666666744277</v>
      </c>
    </row>
    <row r="2176" spans="1:24" ht="14.25" customHeight="1" x14ac:dyDescent="0.4">
      <c r="A2176">
        <v>2175</v>
      </c>
      <c r="B2176" t="s">
        <v>7168</v>
      </c>
      <c r="C2176" t="s">
        <v>7169</v>
      </c>
      <c r="D2176">
        <v>66</v>
      </c>
      <c r="E2176" t="s">
        <v>19</v>
      </c>
      <c r="F2176" t="s">
        <v>202</v>
      </c>
      <c r="G2176" s="1">
        <v>44165</v>
      </c>
      <c r="H2176" t="s">
        <v>66</v>
      </c>
      <c r="I2176" t="s">
        <v>150</v>
      </c>
      <c r="J2176" t="s">
        <v>7170</v>
      </c>
      <c r="K2176" t="s">
        <v>24</v>
      </c>
      <c r="M2176" t="s">
        <v>89</v>
      </c>
      <c r="N2176" t="s">
        <v>33</v>
      </c>
      <c r="O2176" s="3">
        <v>45078.787418981483</v>
      </c>
      <c r="R2176">
        <v>2175</v>
      </c>
      <c r="S2176" t="str">
        <f>PROPER(CustomerSupport[[#This Row],[Resolution]])</f>
        <v/>
      </c>
      <c r="T2176" t="str">
        <f>TRIM(CustomerSupport[[#This Row],[Customer Name]])</f>
        <v>Lisa Abbott</v>
      </c>
      <c r="U2176">
        <f>MONTH(CustomerSupport[[#This Row],[Date of Purchase]])</f>
        <v>11</v>
      </c>
      <c r="V2176" t="str">
        <f>TEXT('Working data'!G2176,"mmmm")</f>
        <v>November</v>
      </c>
      <c r="W2176">
        <f>YEAR(CustomerSupport[[#This Row],[Date of Purchase]])</f>
        <v>2020</v>
      </c>
      <c r="X2176" t="str">
        <f t="shared" si="33"/>
        <v/>
      </c>
    </row>
    <row r="2177" spans="1:24" ht="14.25" customHeight="1" x14ac:dyDescent="0.4">
      <c r="A2177">
        <v>2176</v>
      </c>
      <c r="B2177" t="s">
        <v>7171</v>
      </c>
      <c r="C2177" t="s">
        <v>7172</v>
      </c>
      <c r="D2177">
        <v>63</v>
      </c>
      <c r="E2177" t="s">
        <v>19</v>
      </c>
      <c r="F2177" t="s">
        <v>125</v>
      </c>
      <c r="G2177" s="1">
        <v>44093</v>
      </c>
      <c r="H2177" t="s">
        <v>66</v>
      </c>
      <c r="I2177" t="s">
        <v>99</v>
      </c>
      <c r="J2177" s="2" t="s">
        <v>7173</v>
      </c>
      <c r="K2177" t="s">
        <v>24</v>
      </c>
      <c r="M2177" t="s">
        <v>41</v>
      </c>
      <c r="N2177" t="s">
        <v>83</v>
      </c>
      <c r="O2177" s="3">
        <v>45078.389525462961</v>
      </c>
      <c r="R2177">
        <v>2176</v>
      </c>
      <c r="S2177" t="str">
        <f>PROPER(CustomerSupport[[#This Row],[Resolution]])</f>
        <v/>
      </c>
      <c r="T2177" t="str">
        <f>TRIM(CustomerSupport[[#This Row],[Customer Name]])</f>
        <v>Emily Adams</v>
      </c>
      <c r="U2177">
        <f>MONTH(CustomerSupport[[#This Row],[Date of Purchase]])</f>
        <v>9</v>
      </c>
      <c r="V2177" t="str">
        <f>TEXT('Working data'!G2177,"mmmm")</f>
        <v>September</v>
      </c>
      <c r="W2177">
        <f>YEAR(CustomerSupport[[#This Row],[Date of Purchase]])</f>
        <v>2020</v>
      </c>
      <c r="X2177" t="str">
        <f t="shared" si="33"/>
        <v/>
      </c>
    </row>
    <row r="2178" spans="1:24" ht="14.25" customHeight="1" x14ac:dyDescent="0.4">
      <c r="A2178">
        <v>2177</v>
      </c>
      <c r="B2178" t="s">
        <v>7174</v>
      </c>
      <c r="C2178" t="s">
        <v>7175</v>
      </c>
      <c r="D2178">
        <v>46</v>
      </c>
      <c r="E2178" t="s">
        <v>29</v>
      </c>
      <c r="F2178" t="s">
        <v>71</v>
      </c>
      <c r="G2178" s="1">
        <v>43884</v>
      </c>
      <c r="H2178" t="s">
        <v>59</v>
      </c>
      <c r="I2178" t="s">
        <v>150</v>
      </c>
      <c r="J2178" s="2" t="s">
        <v>7176</v>
      </c>
      <c r="K2178" t="s">
        <v>62</v>
      </c>
      <c r="M2178" t="s">
        <v>89</v>
      </c>
      <c r="N2178" t="s">
        <v>83</v>
      </c>
      <c r="R2178">
        <v>2177</v>
      </c>
      <c r="S2178" t="str">
        <f>PROPER(CustomerSupport[[#This Row],[Resolution]])</f>
        <v/>
      </c>
      <c r="T2178" t="str">
        <f>TRIM(CustomerSupport[[#This Row],[Customer Name]])</f>
        <v>Henry Carr</v>
      </c>
      <c r="U2178">
        <f>MONTH(CustomerSupport[[#This Row],[Date of Purchase]])</f>
        <v>2</v>
      </c>
      <c r="V2178" t="str">
        <f>TEXT('Working data'!G2178,"mmmm")</f>
        <v>February</v>
      </c>
      <c r="W2178">
        <f>YEAR(CustomerSupport[[#This Row],[Date of Purchase]])</f>
        <v>2020</v>
      </c>
      <c r="X2178" t="str">
        <f t="shared" ref="X2178:X2241" si="34">IF(OR(O2178="",P2178=""),"",(P2178-O2178)*24)</f>
        <v/>
      </c>
    </row>
    <row r="2179" spans="1:24" ht="14.25" customHeight="1" x14ac:dyDescent="0.4">
      <c r="A2179">
        <v>2178</v>
      </c>
      <c r="B2179" t="s">
        <v>7177</v>
      </c>
      <c r="C2179" t="s">
        <v>7178</v>
      </c>
      <c r="D2179">
        <v>30</v>
      </c>
      <c r="E2179" t="s">
        <v>58</v>
      </c>
      <c r="F2179" t="s">
        <v>202</v>
      </c>
      <c r="G2179" s="1">
        <v>44446</v>
      </c>
      <c r="H2179" t="s">
        <v>45</v>
      </c>
      <c r="I2179" t="s">
        <v>67</v>
      </c>
      <c r="J2179" s="2" t="s">
        <v>7179</v>
      </c>
      <c r="K2179" t="s">
        <v>39</v>
      </c>
      <c r="L2179" t="s">
        <v>7180</v>
      </c>
      <c r="M2179" t="s">
        <v>89</v>
      </c>
      <c r="N2179" t="s">
        <v>83</v>
      </c>
      <c r="O2179" s="3">
        <v>45077.945104166669</v>
      </c>
      <c r="P2179" s="3">
        <v>45078.116631944446</v>
      </c>
      <c r="Q2179">
        <v>2</v>
      </c>
      <c r="R2179">
        <v>2178</v>
      </c>
      <c r="S2179" t="str">
        <f>PROPER(CustomerSupport[[#This Row],[Resolution]])</f>
        <v>Matter Technology Financial Involve A Happy.</v>
      </c>
      <c r="T2179" t="str">
        <f>TRIM(CustomerSupport[[#This Row],[Customer Name]])</f>
        <v>Margaret Turner</v>
      </c>
      <c r="U2179">
        <f>MONTH(CustomerSupport[[#This Row],[Date of Purchase]])</f>
        <v>9</v>
      </c>
      <c r="V2179" t="str">
        <f>TEXT('Working data'!G2179,"mmmm")</f>
        <v>September</v>
      </c>
      <c r="W2179">
        <f>YEAR(CustomerSupport[[#This Row],[Date of Purchase]])</f>
        <v>2021</v>
      </c>
      <c r="X2179">
        <f t="shared" si="34"/>
        <v>4.1166666666395031</v>
      </c>
    </row>
    <row r="2180" spans="1:24" ht="14.25" customHeight="1" x14ac:dyDescent="0.4">
      <c r="A2180">
        <v>2179</v>
      </c>
      <c r="B2180" t="s">
        <v>7181</v>
      </c>
      <c r="C2180" t="s">
        <v>7182</v>
      </c>
      <c r="D2180">
        <v>62</v>
      </c>
      <c r="E2180" t="s">
        <v>19</v>
      </c>
      <c r="F2180" t="s">
        <v>223</v>
      </c>
      <c r="G2180" s="1">
        <v>44054</v>
      </c>
      <c r="H2180" t="s">
        <v>66</v>
      </c>
      <c r="I2180" t="s">
        <v>37</v>
      </c>
      <c r="J2180" s="2" t="s">
        <v>7183</v>
      </c>
      <c r="K2180" t="s">
        <v>62</v>
      </c>
      <c r="M2180" t="s">
        <v>41</v>
      </c>
      <c r="N2180" t="s">
        <v>55</v>
      </c>
      <c r="R2180">
        <v>2179</v>
      </c>
      <c r="S2180" t="str">
        <f>PROPER(CustomerSupport[[#This Row],[Resolution]])</f>
        <v/>
      </c>
      <c r="T2180" t="str">
        <f>TRIM(CustomerSupport[[#This Row],[Customer Name]])</f>
        <v>Andrew Alvarado</v>
      </c>
      <c r="U2180">
        <f>MONTH(CustomerSupport[[#This Row],[Date of Purchase]])</f>
        <v>8</v>
      </c>
      <c r="V2180" t="str">
        <f>TEXT('Working data'!G2180,"mmmm")</f>
        <v>August</v>
      </c>
      <c r="W2180">
        <f>YEAR(CustomerSupport[[#This Row],[Date of Purchase]])</f>
        <v>2020</v>
      </c>
      <c r="X2180" t="str">
        <f t="shared" si="34"/>
        <v/>
      </c>
    </row>
    <row r="2181" spans="1:24" ht="14.25" customHeight="1" x14ac:dyDescent="0.4">
      <c r="A2181">
        <v>2180</v>
      </c>
      <c r="B2181" t="s">
        <v>7184</v>
      </c>
      <c r="C2181" t="s">
        <v>7185</v>
      </c>
      <c r="D2181">
        <v>50</v>
      </c>
      <c r="E2181" t="s">
        <v>29</v>
      </c>
      <c r="F2181" t="s">
        <v>383</v>
      </c>
      <c r="G2181" s="1">
        <v>44396</v>
      </c>
      <c r="H2181" t="s">
        <v>66</v>
      </c>
      <c r="I2181" t="s">
        <v>46</v>
      </c>
      <c r="J2181" s="2" t="s">
        <v>7186</v>
      </c>
      <c r="K2181" t="s">
        <v>39</v>
      </c>
      <c r="L2181" t="s">
        <v>7187</v>
      </c>
      <c r="M2181" t="s">
        <v>89</v>
      </c>
      <c r="N2181" t="s">
        <v>55</v>
      </c>
      <c r="O2181" s="3">
        <v>45078.198611111111</v>
      </c>
      <c r="P2181" s="3">
        <v>45078.82916666667</v>
      </c>
      <c r="Q2181">
        <v>4</v>
      </c>
      <c r="R2181">
        <v>2180</v>
      </c>
      <c r="S2181" t="str">
        <f>PROPER(CustomerSupport[[#This Row],[Resolution]])</f>
        <v>Site Issue Never Reason That Police How.</v>
      </c>
      <c r="T2181" t="str">
        <f>TRIM(CustomerSupport[[#This Row],[Customer Name]])</f>
        <v>Jacqueline Reed</v>
      </c>
      <c r="U2181">
        <f>MONTH(CustomerSupport[[#This Row],[Date of Purchase]])</f>
        <v>7</v>
      </c>
      <c r="V2181" t="str">
        <f>TEXT('Working data'!G2181,"mmmm")</f>
        <v>July</v>
      </c>
      <c r="W2181">
        <f>YEAR(CustomerSupport[[#This Row],[Date of Purchase]])</f>
        <v>2021</v>
      </c>
      <c r="X2181">
        <f t="shared" si="34"/>
        <v>15.133333333418705</v>
      </c>
    </row>
    <row r="2182" spans="1:24" ht="14.25" customHeight="1" x14ac:dyDescent="0.4">
      <c r="A2182">
        <v>2181</v>
      </c>
      <c r="B2182" t="s">
        <v>7188</v>
      </c>
      <c r="C2182" t="s">
        <v>7189</v>
      </c>
      <c r="D2182">
        <v>41</v>
      </c>
      <c r="E2182" t="s">
        <v>29</v>
      </c>
      <c r="F2182" t="s">
        <v>383</v>
      </c>
      <c r="G2182" s="1">
        <v>44544</v>
      </c>
      <c r="H2182" t="s">
        <v>59</v>
      </c>
      <c r="I2182" t="s">
        <v>59</v>
      </c>
      <c r="J2182" s="2" t="s">
        <v>7190</v>
      </c>
      <c r="K2182" t="s">
        <v>62</v>
      </c>
      <c r="M2182" t="s">
        <v>89</v>
      </c>
      <c r="N2182" t="s">
        <v>26</v>
      </c>
      <c r="R2182">
        <v>2181</v>
      </c>
      <c r="S2182" t="str">
        <f>PROPER(CustomerSupport[[#This Row],[Resolution]])</f>
        <v/>
      </c>
      <c r="T2182" t="str">
        <f>TRIM(CustomerSupport[[#This Row],[Customer Name]])</f>
        <v>Zachary Campbell</v>
      </c>
      <c r="U2182">
        <f>MONTH(CustomerSupport[[#This Row],[Date of Purchase]])</f>
        <v>12</v>
      </c>
      <c r="V2182" t="str">
        <f>TEXT('Working data'!G2182,"mmmm")</f>
        <v>December</v>
      </c>
      <c r="W2182">
        <f>YEAR(CustomerSupport[[#This Row],[Date of Purchase]])</f>
        <v>2021</v>
      </c>
      <c r="X2182" t="str">
        <f t="shared" si="34"/>
        <v/>
      </c>
    </row>
    <row r="2183" spans="1:24" ht="14.25" customHeight="1" x14ac:dyDescent="0.4">
      <c r="A2183">
        <v>2182</v>
      </c>
      <c r="B2183" t="s">
        <v>7191</v>
      </c>
      <c r="C2183" t="s">
        <v>7192</v>
      </c>
      <c r="D2183">
        <v>37</v>
      </c>
      <c r="E2183" t="s">
        <v>58</v>
      </c>
      <c r="F2183" t="s">
        <v>219</v>
      </c>
      <c r="G2183" s="1">
        <v>44123</v>
      </c>
      <c r="H2183" t="s">
        <v>59</v>
      </c>
      <c r="I2183" t="s">
        <v>113</v>
      </c>
      <c r="J2183" s="2" t="s">
        <v>7193</v>
      </c>
      <c r="K2183" t="s">
        <v>62</v>
      </c>
      <c r="M2183" t="s">
        <v>25</v>
      </c>
      <c r="N2183" t="s">
        <v>55</v>
      </c>
      <c r="R2183">
        <v>2182</v>
      </c>
      <c r="S2183" t="str">
        <f>PROPER(CustomerSupport[[#This Row],[Resolution]])</f>
        <v/>
      </c>
      <c r="T2183" t="str">
        <f>TRIM(CustomerSupport[[#This Row],[Customer Name]])</f>
        <v>Sean Moore</v>
      </c>
      <c r="U2183">
        <f>MONTH(CustomerSupport[[#This Row],[Date of Purchase]])</f>
        <v>10</v>
      </c>
      <c r="V2183" t="str">
        <f>TEXT('Working data'!G2183,"mmmm")</f>
        <v>October</v>
      </c>
      <c r="W2183">
        <f>YEAR(CustomerSupport[[#This Row],[Date of Purchase]])</f>
        <v>2020</v>
      </c>
      <c r="X2183" t="str">
        <f t="shared" si="34"/>
        <v/>
      </c>
    </row>
    <row r="2184" spans="1:24" ht="14.25" customHeight="1" x14ac:dyDescent="0.4">
      <c r="A2184">
        <v>2183</v>
      </c>
      <c r="B2184" t="s">
        <v>7194</v>
      </c>
      <c r="C2184" t="s">
        <v>7195</v>
      </c>
      <c r="D2184">
        <v>47</v>
      </c>
      <c r="E2184" t="s">
        <v>19</v>
      </c>
      <c r="F2184" t="s">
        <v>383</v>
      </c>
      <c r="G2184" s="1">
        <v>44051</v>
      </c>
      <c r="H2184" t="s">
        <v>59</v>
      </c>
      <c r="I2184" t="s">
        <v>72</v>
      </c>
      <c r="J2184" s="2" t="s">
        <v>7196</v>
      </c>
      <c r="K2184" t="s">
        <v>24</v>
      </c>
      <c r="M2184" t="s">
        <v>89</v>
      </c>
      <c r="N2184" t="s">
        <v>26</v>
      </c>
      <c r="O2184" s="3">
        <v>45078.872974537036</v>
      </c>
      <c r="R2184">
        <v>2183</v>
      </c>
      <c r="S2184" t="str">
        <f>PROPER(CustomerSupport[[#This Row],[Resolution]])</f>
        <v/>
      </c>
      <c r="T2184" t="str">
        <f>TRIM(CustomerSupport[[#This Row],[Customer Name]])</f>
        <v>Brittney Jones</v>
      </c>
      <c r="U2184">
        <f>MONTH(CustomerSupport[[#This Row],[Date of Purchase]])</f>
        <v>8</v>
      </c>
      <c r="V2184" t="str">
        <f>TEXT('Working data'!G2184,"mmmm")</f>
        <v>August</v>
      </c>
      <c r="W2184">
        <f>YEAR(CustomerSupport[[#This Row],[Date of Purchase]])</f>
        <v>2020</v>
      </c>
      <c r="X2184" t="str">
        <f t="shared" si="34"/>
        <v/>
      </c>
    </row>
    <row r="2185" spans="1:24" ht="14.25" customHeight="1" x14ac:dyDescent="0.4">
      <c r="A2185">
        <v>2184</v>
      </c>
      <c r="B2185" t="s">
        <v>7197</v>
      </c>
      <c r="C2185" t="s">
        <v>7198</v>
      </c>
      <c r="D2185">
        <v>31</v>
      </c>
      <c r="E2185" t="s">
        <v>58</v>
      </c>
      <c r="F2185" t="s">
        <v>149</v>
      </c>
      <c r="G2185" s="1">
        <v>44121</v>
      </c>
      <c r="H2185" t="s">
        <v>67</v>
      </c>
      <c r="I2185" t="s">
        <v>113</v>
      </c>
      <c r="J2185" t="s">
        <v>7199</v>
      </c>
      <c r="K2185" t="s">
        <v>62</v>
      </c>
      <c r="M2185" t="s">
        <v>89</v>
      </c>
      <c r="N2185" t="s">
        <v>26</v>
      </c>
      <c r="R2185">
        <v>2184</v>
      </c>
      <c r="S2185" t="str">
        <f>PROPER(CustomerSupport[[#This Row],[Resolution]])</f>
        <v/>
      </c>
      <c r="T2185" t="str">
        <f>TRIM(CustomerSupport[[#This Row],[Customer Name]])</f>
        <v>Caleb Carter</v>
      </c>
      <c r="U2185">
        <f>MONTH(CustomerSupport[[#This Row],[Date of Purchase]])</f>
        <v>10</v>
      </c>
      <c r="V2185" t="str">
        <f>TEXT('Working data'!G2185,"mmmm")</f>
        <v>October</v>
      </c>
      <c r="W2185">
        <f>YEAR(CustomerSupport[[#This Row],[Date of Purchase]])</f>
        <v>2020</v>
      </c>
      <c r="X2185" t="str">
        <f t="shared" si="34"/>
        <v/>
      </c>
    </row>
    <row r="2186" spans="1:24" ht="14.25" customHeight="1" x14ac:dyDescent="0.4">
      <c r="A2186">
        <v>2185</v>
      </c>
      <c r="B2186" t="s">
        <v>7200</v>
      </c>
      <c r="C2186" t="s">
        <v>2263</v>
      </c>
      <c r="D2186">
        <v>38</v>
      </c>
      <c r="E2186" t="s">
        <v>29</v>
      </c>
      <c r="F2186" t="s">
        <v>86</v>
      </c>
      <c r="G2186" s="1">
        <v>44198</v>
      </c>
      <c r="H2186" t="s">
        <v>67</v>
      </c>
      <c r="I2186" t="s">
        <v>67</v>
      </c>
      <c r="J2186" t="s">
        <v>7201</v>
      </c>
      <c r="K2186" t="s">
        <v>39</v>
      </c>
      <c r="L2186" t="s">
        <v>7202</v>
      </c>
      <c r="M2186" t="s">
        <v>143</v>
      </c>
      <c r="N2186" t="s">
        <v>33</v>
      </c>
      <c r="O2186" s="3">
        <v>45078.141041666669</v>
      </c>
      <c r="P2186" s="3">
        <v>45078.255624999998</v>
      </c>
      <c r="Q2186">
        <v>4</v>
      </c>
      <c r="R2186">
        <v>2185</v>
      </c>
      <c r="S2186" t="str">
        <f>PROPER(CustomerSupport[[#This Row],[Resolution]])</f>
        <v>Carry Assume Many Once Despite Of.</v>
      </c>
      <c r="T2186" t="str">
        <f>TRIM(CustomerSupport[[#This Row],[Customer Name]])</f>
        <v>Sherry Lewis</v>
      </c>
      <c r="U2186">
        <f>MONTH(CustomerSupport[[#This Row],[Date of Purchase]])</f>
        <v>1</v>
      </c>
      <c r="V2186" t="str">
        <f>TEXT('Working data'!G2186,"mmmm")</f>
        <v>January</v>
      </c>
      <c r="W2186">
        <f>YEAR(CustomerSupport[[#This Row],[Date of Purchase]])</f>
        <v>2021</v>
      </c>
      <c r="X2186">
        <f t="shared" si="34"/>
        <v>2.7499999998835847</v>
      </c>
    </row>
    <row r="2187" spans="1:24" ht="14.25" customHeight="1" x14ac:dyDescent="0.4">
      <c r="A2187">
        <v>2186</v>
      </c>
      <c r="B2187" t="s">
        <v>7203</v>
      </c>
      <c r="C2187" t="s">
        <v>7204</v>
      </c>
      <c r="D2187">
        <v>40</v>
      </c>
      <c r="E2187" t="s">
        <v>58</v>
      </c>
      <c r="F2187" t="s">
        <v>30</v>
      </c>
      <c r="G2187" s="1">
        <v>44282</v>
      </c>
      <c r="H2187" t="s">
        <v>45</v>
      </c>
      <c r="I2187" t="s">
        <v>31</v>
      </c>
      <c r="J2187" s="2" t="s">
        <v>7205</v>
      </c>
      <c r="K2187" t="s">
        <v>62</v>
      </c>
      <c r="M2187" t="s">
        <v>143</v>
      </c>
      <c r="N2187" t="s">
        <v>55</v>
      </c>
      <c r="R2187">
        <v>2186</v>
      </c>
      <c r="S2187" t="str">
        <f>PROPER(CustomerSupport[[#This Row],[Resolution]])</f>
        <v/>
      </c>
      <c r="T2187" t="str">
        <f>TRIM(CustomerSupport[[#This Row],[Customer Name]])</f>
        <v>Melanie Parker</v>
      </c>
      <c r="U2187">
        <f>MONTH(CustomerSupport[[#This Row],[Date of Purchase]])</f>
        <v>3</v>
      </c>
      <c r="V2187" t="str">
        <f>TEXT('Working data'!G2187,"mmmm")</f>
        <v>March</v>
      </c>
      <c r="W2187">
        <f>YEAR(CustomerSupport[[#This Row],[Date of Purchase]])</f>
        <v>2021</v>
      </c>
      <c r="X2187" t="str">
        <f t="shared" si="34"/>
        <v/>
      </c>
    </row>
    <row r="2188" spans="1:24" ht="14.25" customHeight="1" x14ac:dyDescent="0.4">
      <c r="A2188">
        <v>2187</v>
      </c>
      <c r="B2188" t="s">
        <v>7206</v>
      </c>
      <c r="C2188" t="s">
        <v>7207</v>
      </c>
      <c r="D2188">
        <v>46</v>
      </c>
      <c r="E2188" t="s">
        <v>19</v>
      </c>
      <c r="F2188" t="s">
        <v>223</v>
      </c>
      <c r="G2188" s="1">
        <v>44264</v>
      </c>
      <c r="H2188" t="s">
        <v>45</v>
      </c>
      <c r="I2188" t="s">
        <v>31</v>
      </c>
      <c r="J2188" s="2" t="s">
        <v>7208</v>
      </c>
      <c r="K2188" t="s">
        <v>62</v>
      </c>
      <c r="M2188" t="s">
        <v>89</v>
      </c>
      <c r="N2188" t="s">
        <v>83</v>
      </c>
      <c r="R2188">
        <v>2187</v>
      </c>
      <c r="S2188" t="str">
        <f>PROPER(CustomerSupport[[#This Row],[Resolution]])</f>
        <v/>
      </c>
      <c r="T2188" t="str">
        <f>TRIM(CustomerSupport[[#This Row],[Customer Name]])</f>
        <v>Marvin Meyer</v>
      </c>
      <c r="U2188">
        <f>MONTH(CustomerSupport[[#This Row],[Date of Purchase]])</f>
        <v>3</v>
      </c>
      <c r="V2188" t="str">
        <f>TEXT('Working data'!G2188,"mmmm")</f>
        <v>March</v>
      </c>
      <c r="W2188">
        <f>YEAR(CustomerSupport[[#This Row],[Date of Purchase]])</f>
        <v>2021</v>
      </c>
      <c r="X2188" t="str">
        <f t="shared" si="34"/>
        <v/>
      </c>
    </row>
    <row r="2189" spans="1:24" ht="14.25" customHeight="1" x14ac:dyDescent="0.4">
      <c r="A2189">
        <v>2188</v>
      </c>
      <c r="B2189" t="s">
        <v>4226</v>
      </c>
      <c r="C2189" t="s">
        <v>7209</v>
      </c>
      <c r="D2189">
        <v>32</v>
      </c>
      <c r="E2189" t="s">
        <v>29</v>
      </c>
      <c r="F2189" t="s">
        <v>485</v>
      </c>
      <c r="G2189" s="1">
        <v>44506</v>
      </c>
      <c r="H2189" t="s">
        <v>67</v>
      </c>
      <c r="I2189" t="s">
        <v>31</v>
      </c>
      <c r="J2189" s="2" t="s">
        <v>7210</v>
      </c>
      <c r="K2189" t="s">
        <v>39</v>
      </c>
      <c r="L2189" t="s">
        <v>7211</v>
      </c>
      <c r="M2189" t="s">
        <v>41</v>
      </c>
      <c r="N2189" t="s">
        <v>83</v>
      </c>
      <c r="O2189" s="3">
        <v>45078.210543981484</v>
      </c>
      <c r="P2189" s="3">
        <v>45078.013321759259</v>
      </c>
      <c r="Q2189">
        <v>2</v>
      </c>
      <c r="R2189">
        <v>2188</v>
      </c>
      <c r="S2189" t="str">
        <f>PROPER(CustomerSupport[[#This Row],[Resolution]])</f>
        <v>Always Compare Tax Third Office Appear Method.</v>
      </c>
      <c r="T2189" t="str">
        <f>TRIM(CustomerSupport[[#This Row],[Customer Name]])</f>
        <v>Sharon Rodriguez</v>
      </c>
      <c r="U2189">
        <f>MONTH(CustomerSupport[[#This Row],[Date of Purchase]])</f>
        <v>11</v>
      </c>
      <c r="V2189" t="str">
        <f>TEXT('Working data'!G2189,"mmmm")</f>
        <v>November</v>
      </c>
      <c r="W2189">
        <f>YEAR(CustomerSupport[[#This Row],[Date of Purchase]])</f>
        <v>2021</v>
      </c>
      <c r="X2189">
        <f t="shared" si="34"/>
        <v>-4.7333333333954215</v>
      </c>
    </row>
    <row r="2190" spans="1:24" ht="14.25" customHeight="1" x14ac:dyDescent="0.4">
      <c r="A2190">
        <v>2189</v>
      </c>
      <c r="B2190" t="s">
        <v>7212</v>
      </c>
      <c r="C2190" t="s">
        <v>7213</v>
      </c>
      <c r="D2190">
        <v>28</v>
      </c>
      <c r="E2190" t="s">
        <v>19</v>
      </c>
      <c r="F2190" t="s">
        <v>30</v>
      </c>
      <c r="G2190" s="1">
        <v>44550</v>
      </c>
      <c r="H2190" t="s">
        <v>59</v>
      </c>
      <c r="I2190" t="s">
        <v>59</v>
      </c>
      <c r="J2190" t="s">
        <v>1057</v>
      </c>
      <c r="K2190" t="s">
        <v>24</v>
      </c>
      <c r="M2190" t="s">
        <v>143</v>
      </c>
      <c r="N2190" t="s">
        <v>33</v>
      </c>
      <c r="O2190" s="3">
        <v>45078.752905092595</v>
      </c>
      <c r="R2190">
        <v>2189</v>
      </c>
      <c r="S2190" t="str">
        <f>PROPER(CustomerSupport[[#This Row],[Resolution]])</f>
        <v/>
      </c>
      <c r="T2190" t="str">
        <f>TRIM(CustomerSupport[[#This Row],[Customer Name]])</f>
        <v>Kelsey Williams</v>
      </c>
      <c r="U2190">
        <f>MONTH(CustomerSupport[[#This Row],[Date of Purchase]])</f>
        <v>12</v>
      </c>
      <c r="V2190" t="str">
        <f>TEXT('Working data'!G2190,"mmmm")</f>
        <v>December</v>
      </c>
      <c r="W2190">
        <f>YEAR(CustomerSupport[[#This Row],[Date of Purchase]])</f>
        <v>2021</v>
      </c>
      <c r="X2190" t="str">
        <f t="shared" si="34"/>
        <v/>
      </c>
    </row>
    <row r="2191" spans="1:24" ht="14.25" customHeight="1" x14ac:dyDescent="0.4">
      <c r="A2191">
        <v>2190</v>
      </c>
      <c r="B2191" t="s">
        <v>7214</v>
      </c>
      <c r="C2191" t="s">
        <v>7215</v>
      </c>
      <c r="D2191">
        <v>24</v>
      </c>
      <c r="E2191" t="s">
        <v>29</v>
      </c>
      <c r="F2191" t="s">
        <v>699</v>
      </c>
      <c r="G2191" s="1">
        <v>44012</v>
      </c>
      <c r="H2191" t="s">
        <v>59</v>
      </c>
      <c r="I2191" t="s">
        <v>52</v>
      </c>
      <c r="J2191" s="2" t="s">
        <v>7216</v>
      </c>
      <c r="K2191" t="s">
        <v>62</v>
      </c>
      <c r="M2191" t="s">
        <v>89</v>
      </c>
      <c r="N2191" t="s">
        <v>83</v>
      </c>
      <c r="R2191">
        <v>2190</v>
      </c>
      <c r="S2191" t="str">
        <f>PROPER(CustomerSupport[[#This Row],[Resolution]])</f>
        <v/>
      </c>
      <c r="T2191" t="str">
        <f>TRIM(CustomerSupport[[#This Row],[Customer Name]])</f>
        <v>Jimmy Anderson</v>
      </c>
      <c r="U2191">
        <f>MONTH(CustomerSupport[[#This Row],[Date of Purchase]])</f>
        <v>6</v>
      </c>
      <c r="V2191" t="str">
        <f>TEXT('Working data'!G2191,"mmmm")</f>
        <v>June</v>
      </c>
      <c r="W2191">
        <f>YEAR(CustomerSupport[[#This Row],[Date of Purchase]])</f>
        <v>2020</v>
      </c>
      <c r="X2191" t="str">
        <f t="shared" si="34"/>
        <v/>
      </c>
    </row>
    <row r="2192" spans="1:24" ht="14.25" customHeight="1" x14ac:dyDescent="0.4">
      <c r="A2192">
        <v>2191</v>
      </c>
      <c r="B2192" t="s">
        <v>7217</v>
      </c>
      <c r="C2192" t="s">
        <v>7218</v>
      </c>
      <c r="D2192">
        <v>59</v>
      </c>
      <c r="E2192" t="s">
        <v>58</v>
      </c>
      <c r="F2192" t="s">
        <v>20</v>
      </c>
      <c r="G2192" s="1">
        <v>43910</v>
      </c>
      <c r="H2192" t="s">
        <v>59</v>
      </c>
      <c r="I2192" t="s">
        <v>59</v>
      </c>
      <c r="J2192" s="2" t="s">
        <v>7219</v>
      </c>
      <c r="K2192" t="s">
        <v>62</v>
      </c>
      <c r="M2192" t="s">
        <v>89</v>
      </c>
      <c r="N2192" t="s">
        <v>83</v>
      </c>
      <c r="R2192">
        <v>2191</v>
      </c>
      <c r="S2192" t="str">
        <f>PROPER(CustomerSupport[[#This Row],[Resolution]])</f>
        <v/>
      </c>
      <c r="T2192" t="str">
        <f>TRIM(CustomerSupport[[#This Row],[Customer Name]])</f>
        <v>Rodney Rosales</v>
      </c>
      <c r="U2192">
        <f>MONTH(CustomerSupport[[#This Row],[Date of Purchase]])</f>
        <v>3</v>
      </c>
      <c r="V2192" t="str">
        <f>TEXT('Working data'!G2192,"mmmm")</f>
        <v>March</v>
      </c>
      <c r="W2192">
        <f>YEAR(CustomerSupport[[#This Row],[Date of Purchase]])</f>
        <v>2020</v>
      </c>
      <c r="X2192" t="str">
        <f t="shared" si="34"/>
        <v/>
      </c>
    </row>
    <row r="2193" spans="1:24" ht="14.25" customHeight="1" x14ac:dyDescent="0.4">
      <c r="A2193">
        <v>2192</v>
      </c>
      <c r="B2193" t="s">
        <v>7220</v>
      </c>
      <c r="C2193" t="s">
        <v>7221</v>
      </c>
      <c r="D2193">
        <v>48</v>
      </c>
      <c r="E2193" t="s">
        <v>19</v>
      </c>
      <c r="F2193" t="s">
        <v>125</v>
      </c>
      <c r="G2193" s="1">
        <v>44037</v>
      </c>
      <c r="H2193" t="s">
        <v>67</v>
      </c>
      <c r="I2193" t="s">
        <v>72</v>
      </c>
      <c r="J2193" s="2" t="s">
        <v>7222</v>
      </c>
      <c r="K2193" t="s">
        <v>24</v>
      </c>
      <c r="M2193" t="s">
        <v>41</v>
      </c>
      <c r="N2193" t="s">
        <v>33</v>
      </c>
      <c r="O2193" s="3">
        <v>45078.641145833331</v>
      </c>
      <c r="R2193">
        <v>2192</v>
      </c>
      <c r="S2193" t="str">
        <f>PROPER(CustomerSupport[[#This Row],[Resolution]])</f>
        <v/>
      </c>
      <c r="T2193" t="str">
        <f>TRIM(CustomerSupport[[#This Row],[Customer Name]])</f>
        <v>Ryan Moyer</v>
      </c>
      <c r="U2193">
        <f>MONTH(CustomerSupport[[#This Row],[Date of Purchase]])</f>
        <v>7</v>
      </c>
      <c r="V2193" t="str">
        <f>TEXT('Working data'!G2193,"mmmm")</f>
        <v>July</v>
      </c>
      <c r="W2193">
        <f>YEAR(CustomerSupport[[#This Row],[Date of Purchase]])</f>
        <v>2020</v>
      </c>
      <c r="X2193" t="str">
        <f t="shared" si="34"/>
        <v/>
      </c>
    </row>
    <row r="2194" spans="1:24" ht="14.25" customHeight="1" x14ac:dyDescent="0.4">
      <c r="A2194">
        <v>2193</v>
      </c>
      <c r="B2194" t="s">
        <v>7223</v>
      </c>
      <c r="C2194" t="s">
        <v>7224</v>
      </c>
      <c r="D2194">
        <v>66</v>
      </c>
      <c r="E2194" t="s">
        <v>29</v>
      </c>
      <c r="F2194" t="s">
        <v>286</v>
      </c>
      <c r="G2194" s="1">
        <v>43857</v>
      </c>
      <c r="H2194" t="s">
        <v>66</v>
      </c>
      <c r="I2194" t="s">
        <v>60</v>
      </c>
      <c r="J2194" t="s">
        <v>7225</v>
      </c>
      <c r="K2194" t="s">
        <v>24</v>
      </c>
      <c r="M2194" t="s">
        <v>143</v>
      </c>
      <c r="N2194" t="s">
        <v>33</v>
      </c>
      <c r="O2194" s="3">
        <v>45078.118935185186</v>
      </c>
      <c r="R2194">
        <v>2193</v>
      </c>
      <c r="S2194" t="str">
        <f>PROPER(CustomerSupport[[#This Row],[Resolution]])</f>
        <v/>
      </c>
      <c r="T2194" t="str">
        <f>TRIM(CustomerSupport[[#This Row],[Customer Name]])</f>
        <v>Matthew Reyes</v>
      </c>
      <c r="U2194">
        <f>MONTH(CustomerSupport[[#This Row],[Date of Purchase]])</f>
        <v>1</v>
      </c>
      <c r="V2194" t="str">
        <f>TEXT('Working data'!G2194,"mmmm")</f>
        <v>January</v>
      </c>
      <c r="W2194">
        <f>YEAR(CustomerSupport[[#This Row],[Date of Purchase]])</f>
        <v>2020</v>
      </c>
      <c r="X2194" t="str">
        <f t="shared" si="34"/>
        <v/>
      </c>
    </row>
    <row r="2195" spans="1:24" ht="14.25" customHeight="1" x14ac:dyDescent="0.4">
      <c r="A2195">
        <v>2194</v>
      </c>
      <c r="B2195" t="s">
        <v>7226</v>
      </c>
      <c r="C2195" t="s">
        <v>7227</v>
      </c>
      <c r="D2195">
        <v>49</v>
      </c>
      <c r="E2195" t="s">
        <v>29</v>
      </c>
      <c r="F2195" t="s">
        <v>92</v>
      </c>
      <c r="G2195" s="1">
        <v>44072</v>
      </c>
      <c r="H2195" t="s">
        <v>45</v>
      </c>
      <c r="I2195" t="s">
        <v>177</v>
      </c>
      <c r="J2195" s="2" t="s">
        <v>7228</v>
      </c>
      <c r="K2195" t="s">
        <v>39</v>
      </c>
      <c r="L2195" t="s">
        <v>7229</v>
      </c>
      <c r="M2195" t="s">
        <v>143</v>
      </c>
      <c r="N2195" t="s">
        <v>55</v>
      </c>
      <c r="O2195" s="3">
        <v>45078.368946759256</v>
      </c>
      <c r="P2195" s="3">
        <v>45078.761307870373</v>
      </c>
      <c r="Q2195">
        <v>5</v>
      </c>
      <c r="R2195">
        <v>2194</v>
      </c>
      <c r="S2195" t="str">
        <f>PROPER(CustomerSupport[[#This Row],[Resolution]])</f>
        <v>Message Season Professional Window Make Our Sing.</v>
      </c>
      <c r="T2195" t="str">
        <f>TRIM(CustomerSupport[[#This Row],[Customer Name]])</f>
        <v>Alexis Ingram</v>
      </c>
      <c r="U2195">
        <f>MONTH(CustomerSupport[[#This Row],[Date of Purchase]])</f>
        <v>8</v>
      </c>
      <c r="V2195" t="str">
        <f>TEXT('Working data'!G2195,"mmmm")</f>
        <v>August</v>
      </c>
      <c r="W2195">
        <f>YEAR(CustomerSupport[[#This Row],[Date of Purchase]])</f>
        <v>2020</v>
      </c>
      <c r="X2195">
        <f t="shared" si="34"/>
        <v>9.4166666668024845</v>
      </c>
    </row>
    <row r="2196" spans="1:24" ht="14.25" customHeight="1" x14ac:dyDescent="0.4">
      <c r="A2196">
        <v>2195</v>
      </c>
      <c r="B2196" t="s">
        <v>7230</v>
      </c>
      <c r="C2196" t="s">
        <v>7231</v>
      </c>
      <c r="D2196">
        <v>24</v>
      </c>
      <c r="E2196" t="s">
        <v>29</v>
      </c>
      <c r="F2196" t="s">
        <v>339</v>
      </c>
      <c r="G2196" s="1">
        <v>44158</v>
      </c>
      <c r="H2196" t="s">
        <v>21</v>
      </c>
      <c r="I2196" t="s">
        <v>113</v>
      </c>
      <c r="J2196" s="2" t="s">
        <v>7232</v>
      </c>
      <c r="K2196" t="s">
        <v>62</v>
      </c>
      <c r="M2196" t="s">
        <v>25</v>
      </c>
      <c r="N2196" t="s">
        <v>83</v>
      </c>
      <c r="R2196">
        <v>2195</v>
      </c>
      <c r="S2196" t="str">
        <f>PROPER(CustomerSupport[[#This Row],[Resolution]])</f>
        <v/>
      </c>
      <c r="T2196" t="str">
        <f>TRIM(CustomerSupport[[#This Row],[Customer Name]])</f>
        <v>Mr. Jason Sullivan</v>
      </c>
      <c r="U2196">
        <f>MONTH(CustomerSupport[[#This Row],[Date of Purchase]])</f>
        <v>11</v>
      </c>
      <c r="V2196" t="str">
        <f>TEXT('Working data'!G2196,"mmmm")</f>
        <v>November</v>
      </c>
      <c r="W2196">
        <f>YEAR(CustomerSupport[[#This Row],[Date of Purchase]])</f>
        <v>2020</v>
      </c>
      <c r="X2196" t="str">
        <f t="shared" si="34"/>
        <v/>
      </c>
    </row>
    <row r="2197" spans="1:24" ht="14.25" customHeight="1" x14ac:dyDescent="0.4">
      <c r="A2197">
        <v>2196</v>
      </c>
      <c r="B2197" t="s">
        <v>7233</v>
      </c>
      <c r="C2197" t="s">
        <v>7234</v>
      </c>
      <c r="D2197">
        <v>26</v>
      </c>
      <c r="E2197" t="s">
        <v>19</v>
      </c>
      <c r="F2197" t="s">
        <v>397</v>
      </c>
      <c r="G2197" s="1">
        <v>44441</v>
      </c>
      <c r="H2197" t="s">
        <v>59</v>
      </c>
      <c r="I2197" t="s">
        <v>77</v>
      </c>
      <c r="J2197" s="2" t="s">
        <v>7235</v>
      </c>
      <c r="K2197" t="s">
        <v>24</v>
      </c>
      <c r="M2197" t="s">
        <v>25</v>
      </c>
      <c r="N2197" t="s">
        <v>33</v>
      </c>
      <c r="O2197" s="3">
        <v>45078.641898148147</v>
      </c>
      <c r="R2197">
        <v>2196</v>
      </c>
      <c r="S2197" t="str">
        <f>PROPER(CustomerSupport[[#This Row],[Resolution]])</f>
        <v/>
      </c>
      <c r="T2197" t="str">
        <f>TRIM(CustomerSupport[[#This Row],[Customer Name]])</f>
        <v>Lauren Michael</v>
      </c>
      <c r="U2197">
        <f>MONTH(CustomerSupport[[#This Row],[Date of Purchase]])</f>
        <v>9</v>
      </c>
      <c r="V2197" t="str">
        <f>TEXT('Working data'!G2197,"mmmm")</f>
        <v>September</v>
      </c>
      <c r="W2197">
        <f>YEAR(CustomerSupport[[#This Row],[Date of Purchase]])</f>
        <v>2021</v>
      </c>
      <c r="X2197" t="str">
        <f t="shared" si="34"/>
        <v/>
      </c>
    </row>
    <row r="2198" spans="1:24" ht="14.25" customHeight="1" x14ac:dyDescent="0.4">
      <c r="A2198">
        <v>2197</v>
      </c>
      <c r="B2198" t="s">
        <v>7236</v>
      </c>
      <c r="C2198" t="s">
        <v>7237</v>
      </c>
      <c r="D2198">
        <v>36</v>
      </c>
      <c r="E2198" t="s">
        <v>19</v>
      </c>
      <c r="F2198" t="s">
        <v>81</v>
      </c>
      <c r="G2198" s="1">
        <v>44429</v>
      </c>
      <c r="H2198" t="s">
        <v>45</v>
      </c>
      <c r="I2198" t="s">
        <v>177</v>
      </c>
      <c r="J2198" t="s">
        <v>4173</v>
      </c>
      <c r="K2198" t="s">
        <v>24</v>
      </c>
      <c r="M2198" t="s">
        <v>143</v>
      </c>
      <c r="N2198" t="s">
        <v>55</v>
      </c>
      <c r="O2198" s="3">
        <v>45078.39675925926</v>
      </c>
      <c r="R2198">
        <v>2197</v>
      </c>
      <c r="S2198" t="str">
        <f>PROPER(CustomerSupport[[#This Row],[Resolution]])</f>
        <v/>
      </c>
      <c r="T2198" t="str">
        <f>TRIM(CustomerSupport[[#This Row],[Customer Name]])</f>
        <v>Zachary Castro</v>
      </c>
      <c r="U2198">
        <f>MONTH(CustomerSupport[[#This Row],[Date of Purchase]])</f>
        <v>8</v>
      </c>
      <c r="V2198" t="str">
        <f>TEXT('Working data'!G2198,"mmmm")</f>
        <v>August</v>
      </c>
      <c r="W2198">
        <f>YEAR(CustomerSupport[[#This Row],[Date of Purchase]])</f>
        <v>2021</v>
      </c>
      <c r="X2198" t="str">
        <f t="shared" si="34"/>
        <v/>
      </c>
    </row>
    <row r="2199" spans="1:24" ht="14.25" customHeight="1" x14ac:dyDescent="0.4">
      <c r="A2199">
        <v>2198</v>
      </c>
      <c r="B2199" t="s">
        <v>7238</v>
      </c>
      <c r="C2199" t="s">
        <v>7239</v>
      </c>
      <c r="D2199">
        <v>60</v>
      </c>
      <c r="E2199" t="s">
        <v>19</v>
      </c>
      <c r="F2199" t="s">
        <v>431</v>
      </c>
      <c r="G2199" s="1">
        <v>43957</v>
      </c>
      <c r="H2199" t="s">
        <v>59</v>
      </c>
      <c r="I2199" t="s">
        <v>59</v>
      </c>
      <c r="J2199" s="2" t="s">
        <v>7240</v>
      </c>
      <c r="K2199" t="s">
        <v>39</v>
      </c>
      <c r="L2199" t="s">
        <v>7241</v>
      </c>
      <c r="M2199" t="s">
        <v>41</v>
      </c>
      <c r="N2199" t="s">
        <v>26</v>
      </c>
      <c r="O2199" s="3">
        <v>45078.019004629627</v>
      </c>
      <c r="P2199" s="3">
        <v>45078.289143518516</v>
      </c>
      <c r="Q2199">
        <v>4</v>
      </c>
      <c r="R2199">
        <v>2198</v>
      </c>
      <c r="S2199" t="str">
        <f>PROPER(CustomerSupport[[#This Row],[Resolution]])</f>
        <v>Play Professor Government Support Arrive Ok.</v>
      </c>
      <c r="T2199" t="str">
        <f>TRIM(CustomerSupport[[#This Row],[Customer Name]])</f>
        <v>Jessica Williams</v>
      </c>
      <c r="U2199">
        <f>MONTH(CustomerSupport[[#This Row],[Date of Purchase]])</f>
        <v>5</v>
      </c>
      <c r="V2199" t="str">
        <f>TEXT('Working data'!G2199,"mmmm")</f>
        <v>May</v>
      </c>
      <c r="W2199">
        <f>YEAR(CustomerSupport[[#This Row],[Date of Purchase]])</f>
        <v>2020</v>
      </c>
      <c r="X2199">
        <f t="shared" si="34"/>
        <v>6.4833333333372138</v>
      </c>
    </row>
    <row r="2200" spans="1:24" ht="14.25" customHeight="1" x14ac:dyDescent="0.4">
      <c r="A2200">
        <v>2199</v>
      </c>
      <c r="B2200" t="s">
        <v>7242</v>
      </c>
      <c r="C2200" t="s">
        <v>7243</v>
      </c>
      <c r="D2200">
        <v>49</v>
      </c>
      <c r="E2200" t="s">
        <v>58</v>
      </c>
      <c r="F2200" t="s">
        <v>223</v>
      </c>
      <c r="G2200" s="1">
        <v>44054</v>
      </c>
      <c r="H2200" t="s">
        <v>45</v>
      </c>
      <c r="I2200" t="s">
        <v>46</v>
      </c>
      <c r="J2200" s="2" t="s">
        <v>7244</v>
      </c>
      <c r="K2200" t="s">
        <v>62</v>
      </c>
      <c r="M2200" t="s">
        <v>25</v>
      </c>
      <c r="N2200" t="s">
        <v>26</v>
      </c>
      <c r="R2200">
        <v>2199</v>
      </c>
      <c r="S2200" t="str">
        <f>PROPER(CustomerSupport[[#This Row],[Resolution]])</f>
        <v/>
      </c>
      <c r="T2200" t="str">
        <f>TRIM(CustomerSupport[[#This Row],[Customer Name]])</f>
        <v>John Hale</v>
      </c>
      <c r="U2200">
        <f>MONTH(CustomerSupport[[#This Row],[Date of Purchase]])</f>
        <v>8</v>
      </c>
      <c r="V2200" t="str">
        <f>TEXT('Working data'!G2200,"mmmm")</f>
        <v>August</v>
      </c>
      <c r="W2200">
        <f>YEAR(CustomerSupport[[#This Row],[Date of Purchase]])</f>
        <v>2020</v>
      </c>
      <c r="X2200" t="str">
        <f t="shared" si="34"/>
        <v/>
      </c>
    </row>
    <row r="2201" spans="1:24" ht="14.25" customHeight="1" x14ac:dyDescent="0.4">
      <c r="A2201">
        <v>2200</v>
      </c>
      <c r="B2201" t="s">
        <v>7245</v>
      </c>
      <c r="C2201" t="s">
        <v>7246</v>
      </c>
      <c r="D2201">
        <v>28</v>
      </c>
      <c r="E2201" t="s">
        <v>19</v>
      </c>
      <c r="F2201" t="s">
        <v>36</v>
      </c>
      <c r="G2201" s="1">
        <v>44435</v>
      </c>
      <c r="H2201" t="s">
        <v>45</v>
      </c>
      <c r="I2201" t="s">
        <v>60</v>
      </c>
      <c r="J2201" s="2" t="s">
        <v>7247</v>
      </c>
      <c r="K2201" t="s">
        <v>39</v>
      </c>
      <c r="L2201" t="s">
        <v>7248</v>
      </c>
      <c r="M2201" t="s">
        <v>143</v>
      </c>
      <c r="N2201" t="s">
        <v>55</v>
      </c>
      <c r="O2201" s="3">
        <v>45078.883622685185</v>
      </c>
      <c r="P2201" s="3">
        <v>45078.068344907406</v>
      </c>
      <c r="Q2201">
        <v>3</v>
      </c>
      <c r="R2201">
        <v>2200</v>
      </c>
      <c r="S2201" t="str">
        <f>PROPER(CustomerSupport[[#This Row],[Resolution]])</f>
        <v>Meet Common Ready You Region.</v>
      </c>
      <c r="T2201" t="str">
        <f>TRIM(CustomerSupport[[#This Row],[Customer Name]])</f>
        <v>Juan Lowe</v>
      </c>
      <c r="U2201">
        <f>MONTH(CustomerSupport[[#This Row],[Date of Purchase]])</f>
        <v>8</v>
      </c>
      <c r="V2201" t="str">
        <f>TEXT('Working data'!G2201,"mmmm")</f>
        <v>August</v>
      </c>
      <c r="W2201">
        <f>YEAR(CustomerSupport[[#This Row],[Date of Purchase]])</f>
        <v>2021</v>
      </c>
      <c r="X2201">
        <f t="shared" si="34"/>
        <v>-19.566666666709352</v>
      </c>
    </row>
    <row r="2202" spans="1:24" ht="14.25" customHeight="1" x14ac:dyDescent="0.4">
      <c r="A2202">
        <v>2201</v>
      </c>
      <c r="B2202" t="s">
        <v>7249</v>
      </c>
      <c r="C2202" t="s">
        <v>7250</v>
      </c>
      <c r="D2202">
        <v>34</v>
      </c>
      <c r="E2202" t="s">
        <v>58</v>
      </c>
      <c r="F2202" t="s">
        <v>103</v>
      </c>
      <c r="G2202" s="1">
        <v>43954</v>
      </c>
      <c r="H2202" t="s">
        <v>66</v>
      </c>
      <c r="I2202" t="s">
        <v>113</v>
      </c>
      <c r="J2202" s="2" t="s">
        <v>7251</v>
      </c>
      <c r="K2202" t="s">
        <v>24</v>
      </c>
      <c r="M2202" t="s">
        <v>25</v>
      </c>
      <c r="N2202" t="s">
        <v>26</v>
      </c>
      <c r="O2202" s="3">
        <v>45078.803090277775</v>
      </c>
      <c r="R2202">
        <v>2201</v>
      </c>
      <c r="S2202" t="str">
        <f>PROPER(CustomerSupport[[#This Row],[Resolution]])</f>
        <v/>
      </c>
      <c r="T2202" t="str">
        <f>TRIM(CustomerSupport[[#This Row],[Customer Name]])</f>
        <v>Anthony Buchanan</v>
      </c>
      <c r="U2202">
        <f>MONTH(CustomerSupport[[#This Row],[Date of Purchase]])</f>
        <v>5</v>
      </c>
      <c r="V2202" t="str">
        <f>TEXT('Working data'!G2202,"mmmm")</f>
        <v>May</v>
      </c>
      <c r="W2202">
        <f>YEAR(CustomerSupport[[#This Row],[Date of Purchase]])</f>
        <v>2020</v>
      </c>
      <c r="X2202" t="str">
        <f t="shared" si="34"/>
        <v/>
      </c>
    </row>
    <row r="2203" spans="1:24" ht="14.25" customHeight="1" x14ac:dyDescent="0.4">
      <c r="A2203">
        <v>2202</v>
      </c>
      <c r="B2203" t="s">
        <v>7252</v>
      </c>
      <c r="C2203" t="s">
        <v>7253</v>
      </c>
      <c r="D2203">
        <v>35</v>
      </c>
      <c r="E2203" t="s">
        <v>58</v>
      </c>
      <c r="F2203" t="s">
        <v>383</v>
      </c>
      <c r="G2203" s="1">
        <v>44332</v>
      </c>
      <c r="H2203" t="s">
        <v>45</v>
      </c>
      <c r="I2203" t="s">
        <v>22</v>
      </c>
      <c r="J2203" s="2" t="s">
        <v>7254</v>
      </c>
      <c r="K2203" t="s">
        <v>24</v>
      </c>
      <c r="M2203" t="s">
        <v>41</v>
      </c>
      <c r="N2203" t="s">
        <v>26</v>
      </c>
      <c r="O2203" s="3">
        <v>45078.371851851851</v>
      </c>
      <c r="R2203">
        <v>2202</v>
      </c>
      <c r="S2203" t="str">
        <f>PROPER(CustomerSupport[[#This Row],[Resolution]])</f>
        <v/>
      </c>
      <c r="T2203" t="str">
        <f>TRIM(CustomerSupport[[#This Row],[Customer Name]])</f>
        <v>Kyle Spencer</v>
      </c>
      <c r="U2203">
        <f>MONTH(CustomerSupport[[#This Row],[Date of Purchase]])</f>
        <v>5</v>
      </c>
      <c r="V2203" t="str">
        <f>TEXT('Working data'!G2203,"mmmm")</f>
        <v>May</v>
      </c>
      <c r="W2203">
        <f>YEAR(CustomerSupport[[#This Row],[Date of Purchase]])</f>
        <v>2021</v>
      </c>
      <c r="X2203" t="str">
        <f t="shared" si="34"/>
        <v/>
      </c>
    </row>
    <row r="2204" spans="1:24" ht="14.25" customHeight="1" x14ac:dyDescent="0.4">
      <c r="A2204">
        <v>2203</v>
      </c>
      <c r="B2204" t="s">
        <v>7255</v>
      </c>
      <c r="C2204" t="s">
        <v>7256</v>
      </c>
      <c r="D2204">
        <v>53</v>
      </c>
      <c r="E2204" t="s">
        <v>29</v>
      </c>
      <c r="F2204" t="s">
        <v>71</v>
      </c>
      <c r="G2204" s="1">
        <v>44077</v>
      </c>
      <c r="H2204" t="s">
        <v>66</v>
      </c>
      <c r="I2204" t="s">
        <v>22</v>
      </c>
      <c r="J2204" s="2" t="s">
        <v>7257</v>
      </c>
      <c r="K2204" t="s">
        <v>39</v>
      </c>
      <c r="L2204" t="s">
        <v>7258</v>
      </c>
      <c r="M2204" t="s">
        <v>143</v>
      </c>
      <c r="N2204" t="s">
        <v>33</v>
      </c>
      <c r="O2204" s="3">
        <v>45078.371180555558</v>
      </c>
      <c r="P2204" s="3">
        <v>45078.850347222222</v>
      </c>
      <c r="Q2204">
        <v>4</v>
      </c>
      <c r="R2204">
        <v>2203</v>
      </c>
      <c r="S2204" t="str">
        <f>PROPER(CustomerSupport[[#This Row],[Resolution]])</f>
        <v>Painting Itself Nor.</v>
      </c>
      <c r="T2204" t="str">
        <f>TRIM(CustomerSupport[[#This Row],[Customer Name]])</f>
        <v>Perry King</v>
      </c>
      <c r="U2204">
        <f>MONTH(CustomerSupport[[#This Row],[Date of Purchase]])</f>
        <v>9</v>
      </c>
      <c r="V2204" t="str">
        <f>TEXT('Working data'!G2204,"mmmm")</f>
        <v>September</v>
      </c>
      <c r="W2204">
        <f>YEAR(CustomerSupport[[#This Row],[Date of Purchase]])</f>
        <v>2020</v>
      </c>
      <c r="X2204">
        <f t="shared" si="34"/>
        <v>11.499999999941792</v>
      </c>
    </row>
    <row r="2205" spans="1:24" ht="14.25" customHeight="1" x14ac:dyDescent="0.4">
      <c r="A2205">
        <v>2204</v>
      </c>
      <c r="B2205" t="s">
        <v>7259</v>
      </c>
      <c r="C2205" t="s">
        <v>7260</v>
      </c>
      <c r="D2205">
        <v>36</v>
      </c>
      <c r="E2205" t="s">
        <v>29</v>
      </c>
      <c r="F2205" t="s">
        <v>149</v>
      </c>
      <c r="G2205" s="1">
        <v>44121</v>
      </c>
      <c r="H2205" t="s">
        <v>67</v>
      </c>
      <c r="I2205" t="s">
        <v>31</v>
      </c>
      <c r="J2205" s="2" t="s">
        <v>7261</v>
      </c>
      <c r="K2205" t="s">
        <v>62</v>
      </c>
      <c r="M2205" t="s">
        <v>25</v>
      </c>
      <c r="N2205" t="s">
        <v>55</v>
      </c>
      <c r="R2205">
        <v>2204</v>
      </c>
      <c r="S2205" t="str">
        <f>PROPER(CustomerSupport[[#This Row],[Resolution]])</f>
        <v/>
      </c>
      <c r="T2205" t="str">
        <f>TRIM(CustomerSupport[[#This Row],[Customer Name]])</f>
        <v>Victor Moses</v>
      </c>
      <c r="U2205">
        <f>MONTH(CustomerSupport[[#This Row],[Date of Purchase]])</f>
        <v>10</v>
      </c>
      <c r="V2205" t="str">
        <f>TEXT('Working data'!G2205,"mmmm")</f>
        <v>October</v>
      </c>
      <c r="W2205">
        <f>YEAR(CustomerSupport[[#This Row],[Date of Purchase]])</f>
        <v>2020</v>
      </c>
      <c r="X2205" t="str">
        <f t="shared" si="34"/>
        <v/>
      </c>
    </row>
    <row r="2206" spans="1:24" ht="14.25" customHeight="1" x14ac:dyDescent="0.4">
      <c r="A2206">
        <v>2205</v>
      </c>
      <c r="B2206" t="s">
        <v>7262</v>
      </c>
      <c r="C2206" t="s">
        <v>7263</v>
      </c>
      <c r="D2206">
        <v>19</v>
      </c>
      <c r="E2206" t="s">
        <v>19</v>
      </c>
      <c r="F2206" t="s">
        <v>456</v>
      </c>
      <c r="G2206" s="1">
        <v>43952</v>
      </c>
      <c r="H2206" t="s">
        <v>59</v>
      </c>
      <c r="I2206" t="s">
        <v>52</v>
      </c>
      <c r="J2206" s="2" t="s">
        <v>7264</v>
      </c>
      <c r="K2206" t="s">
        <v>62</v>
      </c>
      <c r="M2206" t="s">
        <v>143</v>
      </c>
      <c r="N2206" t="s">
        <v>33</v>
      </c>
      <c r="R2206">
        <v>2205</v>
      </c>
      <c r="S2206" t="str">
        <f>PROPER(CustomerSupport[[#This Row],[Resolution]])</f>
        <v/>
      </c>
      <c r="T2206" t="str">
        <f>TRIM(CustomerSupport[[#This Row],[Customer Name]])</f>
        <v>Carlos Cooper</v>
      </c>
      <c r="U2206">
        <f>MONTH(CustomerSupport[[#This Row],[Date of Purchase]])</f>
        <v>5</v>
      </c>
      <c r="V2206" t="str">
        <f>TEXT('Working data'!G2206,"mmmm")</f>
        <v>May</v>
      </c>
      <c r="W2206">
        <f>YEAR(CustomerSupport[[#This Row],[Date of Purchase]])</f>
        <v>2020</v>
      </c>
      <c r="X2206" t="str">
        <f t="shared" si="34"/>
        <v/>
      </c>
    </row>
    <row r="2207" spans="1:24" ht="14.25" customHeight="1" x14ac:dyDescent="0.4">
      <c r="A2207">
        <v>2206</v>
      </c>
      <c r="B2207" t="s">
        <v>7265</v>
      </c>
      <c r="C2207" t="s">
        <v>7266</v>
      </c>
      <c r="D2207">
        <v>67</v>
      </c>
      <c r="E2207" t="s">
        <v>58</v>
      </c>
      <c r="F2207" t="s">
        <v>485</v>
      </c>
      <c r="G2207" s="1">
        <v>44143</v>
      </c>
      <c r="H2207" t="s">
        <v>66</v>
      </c>
      <c r="I2207" t="s">
        <v>93</v>
      </c>
      <c r="J2207" s="2" t="s">
        <v>7267</v>
      </c>
      <c r="K2207" t="s">
        <v>24</v>
      </c>
      <c r="M2207" t="s">
        <v>89</v>
      </c>
      <c r="N2207" t="s">
        <v>55</v>
      </c>
      <c r="O2207" s="3">
        <v>45078.518460648149</v>
      </c>
      <c r="R2207">
        <v>2206</v>
      </c>
      <c r="S2207" t="str">
        <f>PROPER(CustomerSupport[[#This Row],[Resolution]])</f>
        <v/>
      </c>
      <c r="T2207" t="str">
        <f>TRIM(CustomerSupport[[#This Row],[Customer Name]])</f>
        <v>Alexandra Jones</v>
      </c>
      <c r="U2207">
        <f>MONTH(CustomerSupport[[#This Row],[Date of Purchase]])</f>
        <v>11</v>
      </c>
      <c r="V2207" t="str">
        <f>TEXT('Working data'!G2207,"mmmm")</f>
        <v>November</v>
      </c>
      <c r="W2207">
        <f>YEAR(CustomerSupport[[#This Row],[Date of Purchase]])</f>
        <v>2020</v>
      </c>
      <c r="X2207" t="str">
        <f t="shared" si="34"/>
        <v/>
      </c>
    </row>
    <row r="2208" spans="1:24" ht="14.25" customHeight="1" x14ac:dyDescent="0.4">
      <c r="A2208">
        <v>2207</v>
      </c>
      <c r="B2208" t="s">
        <v>7268</v>
      </c>
      <c r="C2208" t="s">
        <v>7269</v>
      </c>
      <c r="D2208">
        <v>21</v>
      </c>
      <c r="E2208" t="s">
        <v>19</v>
      </c>
      <c r="F2208" t="s">
        <v>92</v>
      </c>
      <c r="G2208" s="1">
        <v>44264</v>
      </c>
      <c r="H2208" t="s">
        <v>59</v>
      </c>
      <c r="I2208" t="s">
        <v>67</v>
      </c>
      <c r="J2208" t="s">
        <v>7270</v>
      </c>
      <c r="K2208" t="s">
        <v>39</v>
      </c>
      <c r="L2208" t="s">
        <v>7271</v>
      </c>
      <c r="M2208" t="s">
        <v>143</v>
      </c>
      <c r="N2208" t="s">
        <v>83</v>
      </c>
      <c r="O2208" s="3">
        <v>45078.926122685189</v>
      </c>
      <c r="P2208" s="3">
        <v>45078.4372337963</v>
      </c>
      <c r="Q2208">
        <v>4</v>
      </c>
      <c r="R2208">
        <v>2207</v>
      </c>
      <c r="S2208" t="str">
        <f>PROPER(CustomerSupport[[#This Row],[Resolution]])</f>
        <v>Join Once Risk Real View Idea Eye.</v>
      </c>
      <c r="T2208" t="str">
        <f>TRIM(CustomerSupport[[#This Row],[Customer Name]])</f>
        <v>Alvin Stephenson</v>
      </c>
      <c r="U2208">
        <f>MONTH(CustomerSupport[[#This Row],[Date of Purchase]])</f>
        <v>3</v>
      </c>
      <c r="V2208" t="str">
        <f>TEXT('Working data'!G2208,"mmmm")</f>
        <v>March</v>
      </c>
      <c r="W2208">
        <f>YEAR(CustomerSupport[[#This Row],[Date of Purchase]])</f>
        <v>2021</v>
      </c>
      <c r="X2208">
        <f t="shared" si="34"/>
        <v>-11.733333333337214</v>
      </c>
    </row>
    <row r="2209" spans="1:24" ht="14.25" customHeight="1" x14ac:dyDescent="0.4">
      <c r="A2209">
        <v>2208</v>
      </c>
      <c r="B2209" t="s">
        <v>7272</v>
      </c>
      <c r="C2209" t="s">
        <v>7273</v>
      </c>
      <c r="D2209">
        <v>51</v>
      </c>
      <c r="E2209" t="s">
        <v>29</v>
      </c>
      <c r="F2209" t="s">
        <v>421</v>
      </c>
      <c r="G2209" s="1">
        <v>44503</v>
      </c>
      <c r="H2209" t="s">
        <v>21</v>
      </c>
      <c r="I2209" t="s">
        <v>72</v>
      </c>
      <c r="J2209" s="2" t="s">
        <v>7274</v>
      </c>
      <c r="K2209" t="s">
        <v>39</v>
      </c>
      <c r="L2209" t="s">
        <v>7275</v>
      </c>
      <c r="M2209" t="s">
        <v>143</v>
      </c>
      <c r="N2209" t="s">
        <v>33</v>
      </c>
      <c r="O2209" s="3">
        <v>45078.740729166668</v>
      </c>
      <c r="P2209" s="3">
        <v>45078.570590277777</v>
      </c>
      <c r="Q2209">
        <v>2</v>
      </c>
      <c r="R2209">
        <v>2208</v>
      </c>
      <c r="S2209" t="str">
        <f>PROPER(CustomerSupport[[#This Row],[Resolution]])</f>
        <v>Ten Available Price Place.</v>
      </c>
      <c r="T2209" t="str">
        <f>TRIM(CustomerSupport[[#This Row],[Customer Name]])</f>
        <v>Christopher Wolfe</v>
      </c>
      <c r="U2209">
        <f>MONTH(CustomerSupport[[#This Row],[Date of Purchase]])</f>
        <v>11</v>
      </c>
      <c r="V2209" t="str">
        <f>TEXT('Working data'!G2209,"mmmm")</f>
        <v>November</v>
      </c>
      <c r="W2209">
        <f>YEAR(CustomerSupport[[#This Row],[Date of Purchase]])</f>
        <v>2021</v>
      </c>
      <c r="X2209">
        <f t="shared" si="34"/>
        <v>-4.0833333333721384</v>
      </c>
    </row>
    <row r="2210" spans="1:24" ht="14.25" customHeight="1" x14ac:dyDescent="0.4">
      <c r="A2210">
        <v>2209</v>
      </c>
      <c r="B2210" t="s">
        <v>7276</v>
      </c>
      <c r="C2210" t="s">
        <v>7277</v>
      </c>
      <c r="D2210">
        <v>35</v>
      </c>
      <c r="E2210" t="s">
        <v>29</v>
      </c>
      <c r="F2210" t="s">
        <v>149</v>
      </c>
      <c r="G2210" s="1">
        <v>43997</v>
      </c>
      <c r="H2210" t="s">
        <v>59</v>
      </c>
      <c r="I2210" t="s">
        <v>37</v>
      </c>
      <c r="J2210" t="s">
        <v>7278</v>
      </c>
      <c r="K2210" t="s">
        <v>24</v>
      </c>
      <c r="M2210" t="s">
        <v>41</v>
      </c>
      <c r="N2210" t="s">
        <v>83</v>
      </c>
      <c r="O2210" s="3">
        <v>45078.916435185187</v>
      </c>
      <c r="R2210">
        <v>2209</v>
      </c>
      <c r="S2210" t="str">
        <f>PROPER(CustomerSupport[[#This Row],[Resolution]])</f>
        <v/>
      </c>
      <c r="T2210" t="str">
        <f>TRIM(CustomerSupport[[#This Row],[Customer Name]])</f>
        <v>Aaron Chavez</v>
      </c>
      <c r="U2210">
        <f>MONTH(CustomerSupport[[#This Row],[Date of Purchase]])</f>
        <v>6</v>
      </c>
      <c r="V2210" t="str">
        <f>TEXT('Working data'!G2210,"mmmm")</f>
        <v>June</v>
      </c>
      <c r="W2210">
        <f>YEAR(CustomerSupport[[#This Row],[Date of Purchase]])</f>
        <v>2020</v>
      </c>
      <c r="X2210" t="str">
        <f t="shared" si="34"/>
        <v/>
      </c>
    </row>
    <row r="2211" spans="1:24" ht="14.25" customHeight="1" x14ac:dyDescent="0.4">
      <c r="A2211">
        <v>2210</v>
      </c>
      <c r="B2211" t="s">
        <v>7279</v>
      </c>
      <c r="C2211" t="s">
        <v>7280</v>
      </c>
      <c r="D2211">
        <v>24</v>
      </c>
      <c r="E2211" t="s">
        <v>19</v>
      </c>
      <c r="F2211" t="s">
        <v>699</v>
      </c>
      <c r="G2211" s="1">
        <v>44065</v>
      </c>
      <c r="H2211" t="s">
        <v>67</v>
      </c>
      <c r="I2211" t="s">
        <v>141</v>
      </c>
      <c r="J2211" s="2" t="s">
        <v>7281</v>
      </c>
      <c r="K2211" t="s">
        <v>24</v>
      </c>
      <c r="M2211" t="s">
        <v>143</v>
      </c>
      <c r="N2211" t="s">
        <v>55</v>
      </c>
      <c r="O2211" s="3">
        <v>45078.178946759261</v>
      </c>
      <c r="R2211">
        <v>2210</v>
      </c>
      <c r="S2211" t="str">
        <f>PROPER(CustomerSupport[[#This Row],[Resolution]])</f>
        <v/>
      </c>
      <c r="T2211" t="str">
        <f>TRIM(CustomerSupport[[#This Row],[Customer Name]])</f>
        <v>Nicole Baxter</v>
      </c>
      <c r="U2211">
        <f>MONTH(CustomerSupport[[#This Row],[Date of Purchase]])</f>
        <v>8</v>
      </c>
      <c r="V2211" t="str">
        <f>TEXT('Working data'!G2211,"mmmm")</f>
        <v>August</v>
      </c>
      <c r="W2211">
        <f>YEAR(CustomerSupport[[#This Row],[Date of Purchase]])</f>
        <v>2020</v>
      </c>
      <c r="X2211" t="str">
        <f t="shared" si="34"/>
        <v/>
      </c>
    </row>
    <row r="2212" spans="1:24" ht="14.25" customHeight="1" x14ac:dyDescent="0.4">
      <c r="A2212">
        <v>2211</v>
      </c>
      <c r="B2212" t="s">
        <v>7282</v>
      </c>
      <c r="C2212" t="s">
        <v>2413</v>
      </c>
      <c r="D2212">
        <v>27</v>
      </c>
      <c r="E2212" t="s">
        <v>19</v>
      </c>
      <c r="F2212" t="s">
        <v>76</v>
      </c>
      <c r="G2212" s="1">
        <v>44494</v>
      </c>
      <c r="H2212" t="s">
        <v>66</v>
      </c>
      <c r="I2212" t="s">
        <v>141</v>
      </c>
      <c r="J2212" s="2" t="s">
        <v>7283</v>
      </c>
      <c r="K2212" t="s">
        <v>24</v>
      </c>
      <c r="M2212" t="s">
        <v>143</v>
      </c>
      <c r="N2212" t="s">
        <v>26</v>
      </c>
      <c r="O2212" s="3">
        <v>45078.437997685185</v>
      </c>
      <c r="R2212">
        <v>2211</v>
      </c>
      <c r="S2212" t="str">
        <f>PROPER(CustomerSupport[[#This Row],[Resolution]])</f>
        <v/>
      </c>
      <c r="T2212" t="str">
        <f>TRIM(CustomerSupport[[#This Row],[Customer Name]])</f>
        <v>Keith Stewart</v>
      </c>
      <c r="U2212">
        <f>MONTH(CustomerSupport[[#This Row],[Date of Purchase]])</f>
        <v>10</v>
      </c>
      <c r="V2212" t="str">
        <f>TEXT('Working data'!G2212,"mmmm")</f>
        <v>October</v>
      </c>
      <c r="W2212">
        <f>YEAR(CustomerSupport[[#This Row],[Date of Purchase]])</f>
        <v>2021</v>
      </c>
      <c r="X2212" t="str">
        <f t="shared" si="34"/>
        <v/>
      </c>
    </row>
    <row r="2213" spans="1:24" ht="14.25" customHeight="1" x14ac:dyDescent="0.4">
      <c r="A2213">
        <v>2212</v>
      </c>
      <c r="B2213" t="s">
        <v>7284</v>
      </c>
      <c r="C2213" t="s">
        <v>7285</v>
      </c>
      <c r="D2213">
        <v>63</v>
      </c>
      <c r="E2213" t="s">
        <v>58</v>
      </c>
      <c r="F2213" t="s">
        <v>149</v>
      </c>
      <c r="G2213" s="1">
        <v>44460</v>
      </c>
      <c r="H2213" t="s">
        <v>67</v>
      </c>
      <c r="I2213" t="s">
        <v>99</v>
      </c>
      <c r="J2213" s="2" t="s">
        <v>7286</v>
      </c>
      <c r="K2213" t="s">
        <v>39</v>
      </c>
      <c r="L2213" t="s">
        <v>7287</v>
      </c>
      <c r="M2213" t="s">
        <v>89</v>
      </c>
      <c r="N2213" t="s">
        <v>33</v>
      </c>
      <c r="O2213" s="3">
        <v>45078.478981481479</v>
      </c>
      <c r="P2213" s="3">
        <v>45078.736620370371</v>
      </c>
      <c r="Q2213">
        <v>3</v>
      </c>
      <c r="R2213">
        <v>2212</v>
      </c>
      <c r="S2213" t="str">
        <f>PROPER(CustomerSupport[[#This Row],[Resolution]])</f>
        <v>Improve Because Environment.</v>
      </c>
      <c r="T2213" t="str">
        <f>TRIM(CustomerSupport[[#This Row],[Customer Name]])</f>
        <v>Kaitlyn Meyers</v>
      </c>
      <c r="U2213">
        <f>MONTH(CustomerSupport[[#This Row],[Date of Purchase]])</f>
        <v>9</v>
      </c>
      <c r="V2213" t="str">
        <f>TEXT('Working data'!G2213,"mmmm")</f>
        <v>September</v>
      </c>
      <c r="W2213">
        <f>YEAR(CustomerSupport[[#This Row],[Date of Purchase]])</f>
        <v>2021</v>
      </c>
      <c r="X2213">
        <f t="shared" si="34"/>
        <v>6.183333333407063</v>
      </c>
    </row>
    <row r="2214" spans="1:24" ht="14.25" customHeight="1" x14ac:dyDescent="0.4">
      <c r="A2214">
        <v>2213</v>
      </c>
      <c r="B2214" t="s">
        <v>7288</v>
      </c>
      <c r="C2214" t="s">
        <v>7289</v>
      </c>
      <c r="D2214">
        <v>59</v>
      </c>
      <c r="E2214" t="s">
        <v>58</v>
      </c>
      <c r="F2214" t="s">
        <v>207</v>
      </c>
      <c r="G2214" s="1">
        <v>44556</v>
      </c>
      <c r="H2214" t="s">
        <v>21</v>
      </c>
      <c r="I2214" t="s">
        <v>99</v>
      </c>
      <c r="J2214" s="2" t="s">
        <v>7290</v>
      </c>
      <c r="K2214" t="s">
        <v>62</v>
      </c>
      <c r="M2214" t="s">
        <v>89</v>
      </c>
      <c r="N2214" t="s">
        <v>26</v>
      </c>
      <c r="R2214">
        <v>2213</v>
      </c>
      <c r="S2214" t="str">
        <f>PROPER(CustomerSupport[[#This Row],[Resolution]])</f>
        <v/>
      </c>
      <c r="T2214" t="str">
        <f>TRIM(CustomerSupport[[#This Row],[Customer Name]])</f>
        <v>Michael Mueller</v>
      </c>
      <c r="U2214">
        <f>MONTH(CustomerSupport[[#This Row],[Date of Purchase]])</f>
        <v>12</v>
      </c>
      <c r="V2214" t="str">
        <f>TEXT('Working data'!G2214,"mmmm")</f>
        <v>December</v>
      </c>
      <c r="W2214">
        <f>YEAR(CustomerSupport[[#This Row],[Date of Purchase]])</f>
        <v>2021</v>
      </c>
      <c r="X2214" t="str">
        <f t="shared" si="34"/>
        <v/>
      </c>
    </row>
    <row r="2215" spans="1:24" ht="14.25" customHeight="1" x14ac:dyDescent="0.4">
      <c r="A2215">
        <v>2214</v>
      </c>
      <c r="B2215" t="s">
        <v>7291</v>
      </c>
      <c r="C2215" t="s">
        <v>7292</v>
      </c>
      <c r="D2215">
        <v>21</v>
      </c>
      <c r="E2215" t="s">
        <v>19</v>
      </c>
      <c r="F2215" t="s">
        <v>125</v>
      </c>
      <c r="G2215" s="1">
        <v>44142</v>
      </c>
      <c r="H2215" t="s">
        <v>67</v>
      </c>
      <c r="I2215" t="s">
        <v>150</v>
      </c>
      <c r="J2215" s="2" t="s">
        <v>7293</v>
      </c>
      <c r="K2215" t="s">
        <v>62</v>
      </c>
      <c r="M2215" t="s">
        <v>143</v>
      </c>
      <c r="N2215" t="s">
        <v>83</v>
      </c>
      <c r="R2215">
        <v>2214</v>
      </c>
      <c r="S2215" t="str">
        <f>PROPER(CustomerSupport[[#This Row],[Resolution]])</f>
        <v/>
      </c>
      <c r="T2215" t="str">
        <f>TRIM(CustomerSupport[[#This Row],[Customer Name]])</f>
        <v>James Mathis</v>
      </c>
      <c r="U2215">
        <f>MONTH(CustomerSupport[[#This Row],[Date of Purchase]])</f>
        <v>11</v>
      </c>
      <c r="V2215" t="str">
        <f>TEXT('Working data'!G2215,"mmmm")</f>
        <v>November</v>
      </c>
      <c r="W2215">
        <f>YEAR(CustomerSupport[[#This Row],[Date of Purchase]])</f>
        <v>2020</v>
      </c>
      <c r="X2215" t="str">
        <f t="shared" si="34"/>
        <v/>
      </c>
    </row>
    <row r="2216" spans="1:24" ht="14.25" customHeight="1" x14ac:dyDescent="0.4">
      <c r="A2216">
        <v>2215</v>
      </c>
      <c r="B2216" t="s">
        <v>7294</v>
      </c>
      <c r="C2216" t="s">
        <v>7295</v>
      </c>
      <c r="D2216">
        <v>67</v>
      </c>
      <c r="E2216" t="s">
        <v>19</v>
      </c>
      <c r="F2216" t="s">
        <v>249</v>
      </c>
      <c r="G2216" s="1">
        <v>44121</v>
      </c>
      <c r="H2216" t="s">
        <v>67</v>
      </c>
      <c r="I2216" t="s">
        <v>37</v>
      </c>
      <c r="J2216" s="2" t="s">
        <v>7296</v>
      </c>
      <c r="K2216" t="s">
        <v>62</v>
      </c>
      <c r="M2216" t="s">
        <v>25</v>
      </c>
      <c r="N2216" t="s">
        <v>33</v>
      </c>
      <c r="R2216">
        <v>2215</v>
      </c>
      <c r="S2216" t="str">
        <f>PROPER(CustomerSupport[[#This Row],[Resolution]])</f>
        <v/>
      </c>
      <c r="T2216" t="str">
        <f>TRIM(CustomerSupport[[#This Row],[Customer Name]])</f>
        <v>Sharon Frederick</v>
      </c>
      <c r="U2216">
        <f>MONTH(CustomerSupport[[#This Row],[Date of Purchase]])</f>
        <v>10</v>
      </c>
      <c r="V2216" t="str">
        <f>TEXT('Working data'!G2216,"mmmm")</f>
        <v>October</v>
      </c>
      <c r="W2216">
        <f>YEAR(CustomerSupport[[#This Row],[Date of Purchase]])</f>
        <v>2020</v>
      </c>
      <c r="X2216" t="str">
        <f t="shared" si="34"/>
        <v/>
      </c>
    </row>
    <row r="2217" spans="1:24" ht="14.25" customHeight="1" x14ac:dyDescent="0.4">
      <c r="A2217">
        <v>2216</v>
      </c>
      <c r="B2217" t="s">
        <v>7297</v>
      </c>
      <c r="C2217" t="s">
        <v>7298</v>
      </c>
      <c r="D2217">
        <v>29</v>
      </c>
      <c r="E2217" t="s">
        <v>29</v>
      </c>
      <c r="F2217" t="s">
        <v>286</v>
      </c>
      <c r="G2217" s="1">
        <v>44193</v>
      </c>
      <c r="H2217" t="s">
        <v>21</v>
      </c>
      <c r="I2217" t="s">
        <v>93</v>
      </c>
      <c r="J2217" t="s">
        <v>357</v>
      </c>
      <c r="K2217" t="s">
        <v>39</v>
      </c>
      <c r="L2217" t="s">
        <v>7299</v>
      </c>
      <c r="M2217" t="s">
        <v>89</v>
      </c>
      <c r="N2217" t="s">
        <v>33</v>
      </c>
      <c r="O2217" s="3">
        <v>45078.585289351853</v>
      </c>
      <c r="P2217" s="3">
        <v>45077.94431712963</v>
      </c>
      <c r="Q2217">
        <v>3</v>
      </c>
      <c r="R2217">
        <v>2216</v>
      </c>
      <c r="S2217" t="str">
        <f>PROPER(CustomerSupport[[#This Row],[Resolution]])</f>
        <v>Send Benefit Yes After As Table.</v>
      </c>
      <c r="T2217" t="str">
        <f>TRIM(CustomerSupport[[#This Row],[Customer Name]])</f>
        <v>Keith Smith</v>
      </c>
      <c r="U2217">
        <f>MONTH(CustomerSupport[[#This Row],[Date of Purchase]])</f>
        <v>12</v>
      </c>
      <c r="V2217" t="str">
        <f>TEXT('Working data'!G2217,"mmmm")</f>
        <v>December</v>
      </c>
      <c r="W2217">
        <f>YEAR(CustomerSupport[[#This Row],[Date of Purchase]])</f>
        <v>2020</v>
      </c>
      <c r="X2217">
        <f t="shared" si="34"/>
        <v>-15.383333333360497</v>
      </c>
    </row>
    <row r="2218" spans="1:24" ht="14.25" customHeight="1" x14ac:dyDescent="0.4">
      <c r="A2218">
        <v>2217</v>
      </c>
      <c r="B2218" t="s">
        <v>7300</v>
      </c>
      <c r="C2218" t="s">
        <v>7301</v>
      </c>
      <c r="D2218">
        <v>44</v>
      </c>
      <c r="E2218" t="s">
        <v>29</v>
      </c>
      <c r="F2218" t="s">
        <v>20</v>
      </c>
      <c r="G2218" s="1">
        <v>43866</v>
      </c>
      <c r="H2218" t="s">
        <v>45</v>
      </c>
      <c r="I2218" t="s">
        <v>77</v>
      </c>
      <c r="J2218" s="2" t="s">
        <v>7302</v>
      </c>
      <c r="K2218" t="s">
        <v>39</v>
      </c>
      <c r="L2218" t="s">
        <v>7303</v>
      </c>
      <c r="M2218" t="s">
        <v>25</v>
      </c>
      <c r="N2218" t="s">
        <v>26</v>
      </c>
      <c r="O2218" s="3">
        <v>45078.381145833337</v>
      </c>
      <c r="P2218" s="3">
        <v>45078.686701388891</v>
      </c>
      <c r="Q2218">
        <v>5</v>
      </c>
      <c r="R2218">
        <v>2217</v>
      </c>
      <c r="S2218" t="str">
        <f>PROPER(CustomerSupport[[#This Row],[Resolution]])</f>
        <v>Station Heart Because Benefit News Able Here.</v>
      </c>
      <c r="T2218" t="str">
        <f>TRIM(CustomerSupport[[#This Row],[Customer Name]])</f>
        <v>Brent Haynes</v>
      </c>
      <c r="U2218">
        <f>MONTH(CustomerSupport[[#This Row],[Date of Purchase]])</f>
        <v>2</v>
      </c>
      <c r="V2218" t="str">
        <f>TEXT('Working data'!G2218,"mmmm")</f>
        <v>February</v>
      </c>
      <c r="W2218">
        <f>YEAR(CustomerSupport[[#This Row],[Date of Purchase]])</f>
        <v>2020</v>
      </c>
      <c r="X2218">
        <f t="shared" si="34"/>
        <v>7.3333333333139308</v>
      </c>
    </row>
    <row r="2219" spans="1:24" ht="14.25" customHeight="1" x14ac:dyDescent="0.4">
      <c r="A2219">
        <v>2218</v>
      </c>
      <c r="B2219" t="s">
        <v>7304</v>
      </c>
      <c r="C2219" t="s">
        <v>7305</v>
      </c>
      <c r="D2219">
        <v>52</v>
      </c>
      <c r="E2219" t="s">
        <v>29</v>
      </c>
      <c r="F2219" t="s">
        <v>249</v>
      </c>
      <c r="G2219" s="1">
        <v>43838</v>
      </c>
      <c r="H2219" t="s">
        <v>21</v>
      </c>
      <c r="I2219" t="s">
        <v>150</v>
      </c>
      <c r="J2219" s="2" t="s">
        <v>7306</v>
      </c>
      <c r="K2219" t="s">
        <v>62</v>
      </c>
      <c r="M2219" t="s">
        <v>25</v>
      </c>
      <c r="N2219" t="s">
        <v>83</v>
      </c>
      <c r="R2219">
        <v>2218</v>
      </c>
      <c r="S2219" t="str">
        <f>PROPER(CustomerSupport[[#This Row],[Resolution]])</f>
        <v/>
      </c>
      <c r="T2219" t="str">
        <f>TRIM(CustomerSupport[[#This Row],[Customer Name]])</f>
        <v>Joshua Stone</v>
      </c>
      <c r="U2219">
        <f>MONTH(CustomerSupport[[#This Row],[Date of Purchase]])</f>
        <v>1</v>
      </c>
      <c r="V2219" t="str">
        <f>TEXT('Working data'!G2219,"mmmm")</f>
        <v>January</v>
      </c>
      <c r="W2219">
        <f>YEAR(CustomerSupport[[#This Row],[Date of Purchase]])</f>
        <v>2020</v>
      </c>
      <c r="X2219" t="str">
        <f t="shared" si="34"/>
        <v/>
      </c>
    </row>
    <row r="2220" spans="1:24" ht="14.25" customHeight="1" x14ac:dyDescent="0.4">
      <c r="A2220">
        <v>2219</v>
      </c>
      <c r="B2220" t="s">
        <v>7307</v>
      </c>
      <c r="C2220" t="s">
        <v>7308</v>
      </c>
      <c r="D2220">
        <v>61</v>
      </c>
      <c r="E2220" t="s">
        <v>19</v>
      </c>
      <c r="F2220" t="s">
        <v>383</v>
      </c>
      <c r="G2220" s="1">
        <v>44230</v>
      </c>
      <c r="H2220" t="s">
        <v>21</v>
      </c>
      <c r="I2220" t="s">
        <v>59</v>
      </c>
      <c r="J2220" t="s">
        <v>7309</v>
      </c>
      <c r="K2220" t="s">
        <v>62</v>
      </c>
      <c r="M2220" t="s">
        <v>89</v>
      </c>
      <c r="N2220" t="s">
        <v>83</v>
      </c>
      <c r="R2220">
        <v>2219</v>
      </c>
      <c r="S2220" t="str">
        <f>PROPER(CustomerSupport[[#This Row],[Resolution]])</f>
        <v/>
      </c>
      <c r="T2220" t="str">
        <f>TRIM(CustomerSupport[[#This Row],[Customer Name]])</f>
        <v>Carlos Williams</v>
      </c>
      <c r="U2220">
        <f>MONTH(CustomerSupport[[#This Row],[Date of Purchase]])</f>
        <v>2</v>
      </c>
      <c r="V2220" t="str">
        <f>TEXT('Working data'!G2220,"mmmm")</f>
        <v>February</v>
      </c>
      <c r="W2220">
        <f>YEAR(CustomerSupport[[#This Row],[Date of Purchase]])</f>
        <v>2021</v>
      </c>
      <c r="X2220" t="str">
        <f t="shared" si="34"/>
        <v/>
      </c>
    </row>
    <row r="2221" spans="1:24" ht="14.25" customHeight="1" x14ac:dyDescent="0.4">
      <c r="A2221">
        <v>2220</v>
      </c>
      <c r="B2221" t="s">
        <v>7310</v>
      </c>
      <c r="C2221" t="s">
        <v>7311</v>
      </c>
      <c r="D2221">
        <v>50</v>
      </c>
      <c r="E2221" t="s">
        <v>29</v>
      </c>
      <c r="F2221" t="s">
        <v>30</v>
      </c>
      <c r="G2221" s="1">
        <v>44387</v>
      </c>
      <c r="H2221" t="s">
        <v>59</v>
      </c>
      <c r="I2221" t="s">
        <v>72</v>
      </c>
      <c r="J2221" s="2" t="s">
        <v>7312</v>
      </c>
      <c r="K2221" t="s">
        <v>24</v>
      </c>
      <c r="M2221" t="s">
        <v>143</v>
      </c>
      <c r="N2221" t="s">
        <v>33</v>
      </c>
      <c r="O2221" s="3">
        <v>45078.468680555554</v>
      </c>
      <c r="R2221">
        <v>2220</v>
      </c>
      <c r="S2221" t="str">
        <f>PROPER(CustomerSupport[[#This Row],[Resolution]])</f>
        <v/>
      </c>
      <c r="T2221" t="str">
        <f>TRIM(CustomerSupport[[#This Row],[Customer Name]])</f>
        <v>Robert Trevino</v>
      </c>
      <c r="U2221">
        <f>MONTH(CustomerSupport[[#This Row],[Date of Purchase]])</f>
        <v>7</v>
      </c>
      <c r="V2221" t="str">
        <f>TEXT('Working data'!G2221,"mmmm")</f>
        <v>July</v>
      </c>
      <c r="W2221">
        <f>YEAR(CustomerSupport[[#This Row],[Date of Purchase]])</f>
        <v>2021</v>
      </c>
      <c r="X2221" t="str">
        <f t="shared" si="34"/>
        <v/>
      </c>
    </row>
    <row r="2222" spans="1:24" ht="14.25" customHeight="1" x14ac:dyDescent="0.4">
      <c r="A2222">
        <v>2221</v>
      </c>
      <c r="B2222" t="s">
        <v>7313</v>
      </c>
      <c r="C2222" t="s">
        <v>7314</v>
      </c>
      <c r="D2222">
        <v>64</v>
      </c>
      <c r="E2222" t="s">
        <v>19</v>
      </c>
      <c r="F2222" t="s">
        <v>20</v>
      </c>
      <c r="G2222" s="1">
        <v>43849</v>
      </c>
      <c r="H2222" t="s">
        <v>59</v>
      </c>
      <c r="I2222" t="s">
        <v>177</v>
      </c>
      <c r="J2222" s="2" t="s">
        <v>7315</v>
      </c>
      <c r="K2222" t="s">
        <v>62</v>
      </c>
      <c r="M2222" t="s">
        <v>41</v>
      </c>
      <c r="N2222" t="s">
        <v>55</v>
      </c>
      <c r="R2222">
        <v>2221</v>
      </c>
      <c r="S2222" t="str">
        <f>PROPER(CustomerSupport[[#This Row],[Resolution]])</f>
        <v/>
      </c>
      <c r="T2222" t="str">
        <f>TRIM(CustomerSupport[[#This Row],[Customer Name]])</f>
        <v>Jonathan Murphy</v>
      </c>
      <c r="U2222">
        <f>MONTH(CustomerSupport[[#This Row],[Date of Purchase]])</f>
        <v>1</v>
      </c>
      <c r="V2222" t="str">
        <f>TEXT('Working data'!G2222,"mmmm")</f>
        <v>January</v>
      </c>
      <c r="W2222">
        <f>YEAR(CustomerSupport[[#This Row],[Date of Purchase]])</f>
        <v>2020</v>
      </c>
      <c r="X2222" t="str">
        <f t="shared" si="34"/>
        <v/>
      </c>
    </row>
    <row r="2223" spans="1:24" ht="14.25" customHeight="1" x14ac:dyDescent="0.4">
      <c r="A2223">
        <v>2222</v>
      </c>
      <c r="B2223" t="s">
        <v>7316</v>
      </c>
      <c r="C2223" t="s">
        <v>7317</v>
      </c>
      <c r="D2223">
        <v>53</v>
      </c>
      <c r="E2223" t="s">
        <v>29</v>
      </c>
      <c r="F2223" t="s">
        <v>286</v>
      </c>
      <c r="G2223" s="1">
        <v>43977</v>
      </c>
      <c r="H2223" t="s">
        <v>67</v>
      </c>
      <c r="I2223" t="s">
        <v>150</v>
      </c>
      <c r="J2223" s="2" t="s">
        <v>7318</v>
      </c>
      <c r="K2223" t="s">
        <v>39</v>
      </c>
      <c r="L2223" t="s">
        <v>7319</v>
      </c>
      <c r="M2223" t="s">
        <v>89</v>
      </c>
      <c r="N2223" t="s">
        <v>33</v>
      </c>
      <c r="O2223" s="3">
        <v>45078.023576388892</v>
      </c>
      <c r="P2223" s="3">
        <v>45078.738854166666</v>
      </c>
      <c r="Q2223">
        <v>1</v>
      </c>
      <c r="R2223">
        <v>2222</v>
      </c>
      <c r="S2223" t="str">
        <f>PROPER(CustomerSupport[[#This Row],[Resolution]])</f>
        <v>Important Edge Nearly Fact.</v>
      </c>
      <c r="T2223" t="str">
        <f>TRIM(CustomerSupport[[#This Row],[Customer Name]])</f>
        <v>Theresa Gordon</v>
      </c>
      <c r="U2223">
        <f>MONTH(CustomerSupport[[#This Row],[Date of Purchase]])</f>
        <v>5</v>
      </c>
      <c r="V2223" t="str">
        <f>TEXT('Working data'!G2223,"mmmm")</f>
        <v>May</v>
      </c>
      <c r="W2223">
        <f>YEAR(CustomerSupport[[#This Row],[Date of Purchase]])</f>
        <v>2020</v>
      </c>
      <c r="X2223">
        <f t="shared" si="34"/>
        <v>17.166666666569654</v>
      </c>
    </row>
    <row r="2224" spans="1:24" ht="14.25" customHeight="1" x14ac:dyDescent="0.4">
      <c r="A2224">
        <v>2223</v>
      </c>
      <c r="B2224" t="s">
        <v>7320</v>
      </c>
      <c r="C2224" t="s">
        <v>7321</v>
      </c>
      <c r="D2224">
        <v>67</v>
      </c>
      <c r="E2224" t="s">
        <v>58</v>
      </c>
      <c r="F2224" t="s">
        <v>51</v>
      </c>
      <c r="G2224" s="1">
        <v>43935</v>
      </c>
      <c r="H2224" t="s">
        <v>45</v>
      </c>
      <c r="I2224" t="s">
        <v>177</v>
      </c>
      <c r="J2224" s="2" t="s">
        <v>7322</v>
      </c>
      <c r="K2224" t="s">
        <v>39</v>
      </c>
      <c r="L2224" t="s">
        <v>7323</v>
      </c>
      <c r="M2224" t="s">
        <v>89</v>
      </c>
      <c r="N2224" t="s">
        <v>55</v>
      </c>
      <c r="O2224" s="3">
        <v>45078.670810185184</v>
      </c>
      <c r="P2224" s="3">
        <v>45078.173587962963</v>
      </c>
      <c r="Q2224">
        <v>3</v>
      </c>
      <c r="R2224">
        <v>2223</v>
      </c>
      <c r="S2224" t="str">
        <f>PROPER(CustomerSupport[[#This Row],[Resolution]])</f>
        <v>Similar Case Here Walk Test.</v>
      </c>
      <c r="T2224" t="str">
        <f>TRIM(CustomerSupport[[#This Row],[Customer Name]])</f>
        <v>Katherine Montoya</v>
      </c>
      <c r="U2224">
        <f>MONTH(CustomerSupport[[#This Row],[Date of Purchase]])</f>
        <v>4</v>
      </c>
      <c r="V2224" t="str">
        <f>TEXT('Working data'!G2224,"mmmm")</f>
        <v>April</v>
      </c>
      <c r="W2224">
        <f>YEAR(CustomerSupport[[#This Row],[Date of Purchase]])</f>
        <v>2020</v>
      </c>
      <c r="X2224">
        <f t="shared" si="34"/>
        <v>-11.933333333290648</v>
      </c>
    </row>
    <row r="2225" spans="1:24" ht="14.25" customHeight="1" x14ac:dyDescent="0.4">
      <c r="A2225">
        <v>2224</v>
      </c>
      <c r="B2225" t="s">
        <v>7324</v>
      </c>
      <c r="C2225" t="s">
        <v>7325</v>
      </c>
      <c r="D2225">
        <v>31</v>
      </c>
      <c r="E2225" t="s">
        <v>58</v>
      </c>
      <c r="F2225" t="s">
        <v>157</v>
      </c>
      <c r="G2225" s="1">
        <v>44223</v>
      </c>
      <c r="H2225" t="s">
        <v>67</v>
      </c>
      <c r="I2225" t="s">
        <v>177</v>
      </c>
      <c r="J2225" t="s">
        <v>7326</v>
      </c>
      <c r="K2225" t="s">
        <v>24</v>
      </c>
      <c r="M2225" t="s">
        <v>25</v>
      </c>
      <c r="N2225" t="s">
        <v>83</v>
      </c>
      <c r="O2225" s="3">
        <v>45078.741655092592</v>
      </c>
      <c r="R2225">
        <v>2224</v>
      </c>
      <c r="S2225" t="str">
        <f>PROPER(CustomerSupport[[#This Row],[Resolution]])</f>
        <v/>
      </c>
      <c r="T2225" t="str">
        <f>TRIM(CustomerSupport[[#This Row],[Customer Name]])</f>
        <v>Joshua Gonzales</v>
      </c>
      <c r="U2225">
        <f>MONTH(CustomerSupport[[#This Row],[Date of Purchase]])</f>
        <v>1</v>
      </c>
      <c r="V2225" t="str">
        <f>TEXT('Working data'!G2225,"mmmm")</f>
        <v>January</v>
      </c>
      <c r="W2225">
        <f>YEAR(CustomerSupport[[#This Row],[Date of Purchase]])</f>
        <v>2021</v>
      </c>
      <c r="X2225" t="str">
        <f t="shared" si="34"/>
        <v/>
      </c>
    </row>
    <row r="2226" spans="1:24" ht="14.25" customHeight="1" x14ac:dyDescent="0.4">
      <c r="A2226">
        <v>2225</v>
      </c>
      <c r="B2226" t="s">
        <v>7327</v>
      </c>
      <c r="C2226" t="s">
        <v>7328</v>
      </c>
      <c r="D2226">
        <v>26</v>
      </c>
      <c r="E2226" t="s">
        <v>29</v>
      </c>
      <c r="F2226" t="s">
        <v>81</v>
      </c>
      <c r="G2226" s="1">
        <v>44234</v>
      </c>
      <c r="H2226" t="s">
        <v>21</v>
      </c>
      <c r="I2226" t="s">
        <v>37</v>
      </c>
      <c r="J2226" s="2" t="s">
        <v>7329</v>
      </c>
      <c r="K2226" t="s">
        <v>24</v>
      </c>
      <c r="M2226" t="s">
        <v>25</v>
      </c>
      <c r="N2226" t="s">
        <v>55</v>
      </c>
      <c r="O2226" s="3">
        <v>45078.371539351851</v>
      </c>
      <c r="R2226">
        <v>2225</v>
      </c>
      <c r="S2226" t="str">
        <f>PROPER(CustomerSupport[[#This Row],[Resolution]])</f>
        <v/>
      </c>
      <c r="T2226" t="str">
        <f>TRIM(CustomerSupport[[#This Row],[Customer Name]])</f>
        <v>Thomas Nunez</v>
      </c>
      <c r="U2226">
        <f>MONTH(CustomerSupport[[#This Row],[Date of Purchase]])</f>
        <v>2</v>
      </c>
      <c r="V2226" t="str">
        <f>TEXT('Working data'!G2226,"mmmm")</f>
        <v>February</v>
      </c>
      <c r="W2226">
        <f>YEAR(CustomerSupport[[#This Row],[Date of Purchase]])</f>
        <v>2021</v>
      </c>
      <c r="X2226" t="str">
        <f t="shared" si="34"/>
        <v/>
      </c>
    </row>
    <row r="2227" spans="1:24" ht="14.25" customHeight="1" x14ac:dyDescent="0.4">
      <c r="A2227">
        <v>2226</v>
      </c>
      <c r="B2227" t="s">
        <v>7330</v>
      </c>
      <c r="C2227" t="s">
        <v>7331</v>
      </c>
      <c r="D2227">
        <v>70</v>
      </c>
      <c r="E2227" t="s">
        <v>58</v>
      </c>
      <c r="F2227" t="s">
        <v>249</v>
      </c>
      <c r="G2227" s="1">
        <v>44208</v>
      </c>
      <c r="H2227" t="s">
        <v>59</v>
      </c>
      <c r="I2227" t="s">
        <v>37</v>
      </c>
      <c r="J2227" s="2" t="s">
        <v>7332</v>
      </c>
      <c r="K2227" t="s">
        <v>39</v>
      </c>
      <c r="L2227" t="s">
        <v>7333</v>
      </c>
      <c r="M2227" t="s">
        <v>25</v>
      </c>
      <c r="N2227" t="s">
        <v>83</v>
      </c>
      <c r="O2227" s="3">
        <v>45078.312534722223</v>
      </c>
      <c r="P2227" s="3">
        <v>45078.431284722225</v>
      </c>
      <c r="Q2227">
        <v>5</v>
      </c>
      <c r="R2227">
        <v>2226</v>
      </c>
      <c r="S2227" t="str">
        <f>PROPER(CustomerSupport[[#This Row],[Resolution]])</f>
        <v>Discussion Defense Sort Leave Culture Worker.</v>
      </c>
      <c r="T2227" t="str">
        <f>TRIM(CustomerSupport[[#This Row],[Customer Name]])</f>
        <v>Lynn Pruitt</v>
      </c>
      <c r="U2227">
        <f>MONTH(CustomerSupport[[#This Row],[Date of Purchase]])</f>
        <v>1</v>
      </c>
      <c r="V2227" t="str">
        <f>TEXT('Working data'!G2227,"mmmm")</f>
        <v>January</v>
      </c>
      <c r="W2227">
        <f>YEAR(CustomerSupport[[#This Row],[Date of Purchase]])</f>
        <v>2021</v>
      </c>
      <c r="X2227">
        <f t="shared" si="34"/>
        <v>2.8500000000349246</v>
      </c>
    </row>
    <row r="2228" spans="1:24" ht="14.25" customHeight="1" x14ac:dyDescent="0.4">
      <c r="A2228">
        <v>2227</v>
      </c>
      <c r="B2228" t="s">
        <v>7334</v>
      </c>
      <c r="C2228" t="s">
        <v>7335</v>
      </c>
      <c r="D2228">
        <v>61</v>
      </c>
      <c r="E2228" t="s">
        <v>19</v>
      </c>
      <c r="F2228" t="s">
        <v>71</v>
      </c>
      <c r="G2228" s="1">
        <v>44097</v>
      </c>
      <c r="H2228" t="s">
        <v>66</v>
      </c>
      <c r="I2228" t="s">
        <v>113</v>
      </c>
      <c r="J2228" s="2" t="s">
        <v>7336</v>
      </c>
      <c r="K2228" t="s">
        <v>39</v>
      </c>
      <c r="L2228" t="s">
        <v>7337</v>
      </c>
      <c r="M2228" t="s">
        <v>41</v>
      </c>
      <c r="N2228" t="s">
        <v>26</v>
      </c>
      <c r="O2228" s="3">
        <v>45078.786851851852</v>
      </c>
      <c r="P2228" s="3">
        <v>45078.486851851849</v>
      </c>
      <c r="Q2228">
        <v>4</v>
      </c>
      <c r="R2228">
        <v>2227</v>
      </c>
      <c r="S2228" t="str">
        <f>PROPER(CustomerSupport[[#This Row],[Resolution]])</f>
        <v>Wife Price Boy Assume Region Blue Fight.</v>
      </c>
      <c r="T2228" t="str">
        <f>TRIM(CustomerSupport[[#This Row],[Customer Name]])</f>
        <v>Kimberly Nguyen</v>
      </c>
      <c r="U2228">
        <f>MONTH(CustomerSupport[[#This Row],[Date of Purchase]])</f>
        <v>9</v>
      </c>
      <c r="V2228" t="str">
        <f>TEXT('Working data'!G2228,"mmmm")</f>
        <v>September</v>
      </c>
      <c r="W2228">
        <f>YEAR(CustomerSupport[[#This Row],[Date of Purchase]])</f>
        <v>2020</v>
      </c>
      <c r="X2228">
        <f t="shared" si="34"/>
        <v>-7.2000000000698492</v>
      </c>
    </row>
    <row r="2229" spans="1:24" ht="14.25" customHeight="1" x14ac:dyDescent="0.4">
      <c r="A2229">
        <v>2228</v>
      </c>
      <c r="B2229" t="s">
        <v>7338</v>
      </c>
      <c r="C2229" t="s">
        <v>7339</v>
      </c>
      <c r="D2229">
        <v>34</v>
      </c>
      <c r="E2229" t="s">
        <v>58</v>
      </c>
      <c r="F2229" t="s">
        <v>207</v>
      </c>
      <c r="G2229" s="1">
        <v>44186</v>
      </c>
      <c r="H2229" t="s">
        <v>21</v>
      </c>
      <c r="I2229" t="s">
        <v>59</v>
      </c>
      <c r="J2229" s="2" t="s">
        <v>7340</v>
      </c>
      <c r="K2229" t="s">
        <v>24</v>
      </c>
      <c r="M2229" t="s">
        <v>25</v>
      </c>
      <c r="N2229" t="s">
        <v>26</v>
      </c>
      <c r="O2229" s="3">
        <v>45078.784085648149</v>
      </c>
      <c r="R2229">
        <v>2228</v>
      </c>
      <c r="S2229" t="str">
        <f>PROPER(CustomerSupport[[#This Row],[Resolution]])</f>
        <v/>
      </c>
      <c r="T2229" t="str">
        <f>TRIM(CustomerSupport[[#This Row],[Customer Name]])</f>
        <v>Joel Barron</v>
      </c>
      <c r="U2229">
        <f>MONTH(CustomerSupport[[#This Row],[Date of Purchase]])</f>
        <v>12</v>
      </c>
      <c r="V2229" t="str">
        <f>TEXT('Working data'!G2229,"mmmm")</f>
        <v>December</v>
      </c>
      <c r="W2229">
        <f>YEAR(CustomerSupport[[#This Row],[Date of Purchase]])</f>
        <v>2020</v>
      </c>
      <c r="X2229" t="str">
        <f t="shared" si="34"/>
        <v/>
      </c>
    </row>
    <row r="2230" spans="1:24" ht="14.25" customHeight="1" x14ac:dyDescent="0.4">
      <c r="A2230">
        <v>2229</v>
      </c>
      <c r="B2230" t="s">
        <v>7341</v>
      </c>
      <c r="C2230" t="s">
        <v>7342</v>
      </c>
      <c r="D2230">
        <v>60</v>
      </c>
      <c r="E2230" t="s">
        <v>29</v>
      </c>
      <c r="F2230" t="s">
        <v>107</v>
      </c>
      <c r="G2230" s="1">
        <v>44107</v>
      </c>
      <c r="H2230" t="s">
        <v>21</v>
      </c>
      <c r="I2230" t="s">
        <v>77</v>
      </c>
      <c r="J2230" s="2" t="s">
        <v>7343</v>
      </c>
      <c r="K2230" t="s">
        <v>39</v>
      </c>
      <c r="L2230" t="s">
        <v>7344</v>
      </c>
      <c r="M2230" t="s">
        <v>89</v>
      </c>
      <c r="N2230" t="s">
        <v>83</v>
      </c>
      <c r="O2230" s="3">
        <v>45078.226469907408</v>
      </c>
      <c r="P2230" s="3">
        <v>45078.375081018516</v>
      </c>
      <c r="Q2230">
        <v>3</v>
      </c>
      <c r="R2230">
        <v>2229</v>
      </c>
      <c r="S2230" t="str">
        <f>PROPER(CustomerSupport[[#This Row],[Resolution]])</f>
        <v>Central Ready Set Chance Keep Difficult.</v>
      </c>
      <c r="T2230" t="str">
        <f>TRIM(CustomerSupport[[#This Row],[Customer Name]])</f>
        <v>George White</v>
      </c>
      <c r="U2230">
        <f>MONTH(CustomerSupport[[#This Row],[Date of Purchase]])</f>
        <v>10</v>
      </c>
      <c r="V2230" t="str">
        <f>TEXT('Working data'!G2230,"mmmm")</f>
        <v>October</v>
      </c>
      <c r="W2230">
        <f>YEAR(CustomerSupport[[#This Row],[Date of Purchase]])</f>
        <v>2020</v>
      </c>
      <c r="X2230">
        <f t="shared" si="34"/>
        <v>3.566666666592937</v>
      </c>
    </row>
    <row r="2231" spans="1:24" ht="14.25" customHeight="1" x14ac:dyDescent="0.4">
      <c r="A2231">
        <v>2230</v>
      </c>
      <c r="B2231" t="s">
        <v>7345</v>
      </c>
      <c r="C2231" t="s">
        <v>7346</v>
      </c>
      <c r="D2231">
        <v>54</v>
      </c>
      <c r="E2231" t="s">
        <v>19</v>
      </c>
      <c r="F2231" t="s">
        <v>421</v>
      </c>
      <c r="G2231" s="1">
        <v>43942</v>
      </c>
      <c r="H2231" t="s">
        <v>67</v>
      </c>
      <c r="I2231" t="s">
        <v>59</v>
      </c>
      <c r="J2231" s="2" t="s">
        <v>7347</v>
      </c>
      <c r="K2231" t="s">
        <v>39</v>
      </c>
      <c r="L2231" t="s">
        <v>7348</v>
      </c>
      <c r="M2231" t="s">
        <v>143</v>
      </c>
      <c r="N2231" t="s">
        <v>55</v>
      </c>
      <c r="O2231" s="3">
        <v>45078.881354166668</v>
      </c>
      <c r="P2231" s="3">
        <v>45078.307743055557</v>
      </c>
      <c r="Q2231">
        <v>4</v>
      </c>
      <c r="R2231">
        <v>2230</v>
      </c>
      <c r="S2231" t="str">
        <f>PROPER(CustomerSupport[[#This Row],[Resolution]])</f>
        <v>Stock Federal Better Before Time Upon.</v>
      </c>
      <c r="T2231" t="str">
        <f>TRIM(CustomerSupport[[#This Row],[Customer Name]])</f>
        <v>William Torres</v>
      </c>
      <c r="U2231">
        <f>MONTH(CustomerSupport[[#This Row],[Date of Purchase]])</f>
        <v>4</v>
      </c>
      <c r="V2231" t="str">
        <f>TEXT('Working data'!G2231,"mmmm")</f>
        <v>April</v>
      </c>
      <c r="W2231">
        <f>YEAR(CustomerSupport[[#This Row],[Date of Purchase]])</f>
        <v>2020</v>
      </c>
      <c r="X2231">
        <f t="shared" si="34"/>
        <v>-13.766666666662786</v>
      </c>
    </row>
    <row r="2232" spans="1:24" ht="14.25" customHeight="1" x14ac:dyDescent="0.4">
      <c r="A2232">
        <v>2231</v>
      </c>
      <c r="B2232" t="s">
        <v>7349</v>
      </c>
      <c r="C2232" t="s">
        <v>7350</v>
      </c>
      <c r="D2232">
        <v>39</v>
      </c>
      <c r="E2232" t="s">
        <v>58</v>
      </c>
      <c r="F2232" t="s">
        <v>421</v>
      </c>
      <c r="G2232" s="1">
        <v>44063</v>
      </c>
      <c r="H2232" t="s">
        <v>66</v>
      </c>
      <c r="I2232" t="s">
        <v>93</v>
      </c>
      <c r="J2232" s="2" t="s">
        <v>7351</v>
      </c>
      <c r="K2232" t="s">
        <v>62</v>
      </c>
      <c r="M2232" t="s">
        <v>89</v>
      </c>
      <c r="N2232" t="s">
        <v>26</v>
      </c>
      <c r="R2232">
        <v>2231</v>
      </c>
      <c r="S2232" t="str">
        <f>PROPER(CustomerSupport[[#This Row],[Resolution]])</f>
        <v/>
      </c>
      <c r="T2232" t="str">
        <f>TRIM(CustomerSupport[[#This Row],[Customer Name]])</f>
        <v>Kelly Nelson</v>
      </c>
      <c r="U2232">
        <f>MONTH(CustomerSupport[[#This Row],[Date of Purchase]])</f>
        <v>8</v>
      </c>
      <c r="V2232" t="str">
        <f>TEXT('Working data'!G2232,"mmmm")</f>
        <v>August</v>
      </c>
      <c r="W2232">
        <f>YEAR(CustomerSupport[[#This Row],[Date of Purchase]])</f>
        <v>2020</v>
      </c>
      <c r="X2232" t="str">
        <f t="shared" si="34"/>
        <v/>
      </c>
    </row>
    <row r="2233" spans="1:24" ht="14.25" customHeight="1" x14ac:dyDescent="0.4">
      <c r="A2233">
        <v>2232</v>
      </c>
      <c r="B2233" t="s">
        <v>7352</v>
      </c>
      <c r="C2233" t="s">
        <v>7353</v>
      </c>
      <c r="D2233">
        <v>40</v>
      </c>
      <c r="E2233" t="s">
        <v>29</v>
      </c>
      <c r="F2233" t="s">
        <v>383</v>
      </c>
      <c r="G2233" s="1">
        <v>44436</v>
      </c>
      <c r="H2233" t="s">
        <v>21</v>
      </c>
      <c r="I2233" t="s">
        <v>60</v>
      </c>
      <c r="J2233" s="2" t="s">
        <v>7354</v>
      </c>
      <c r="K2233" t="s">
        <v>39</v>
      </c>
      <c r="L2233" t="s">
        <v>7355</v>
      </c>
      <c r="M2233" t="s">
        <v>143</v>
      </c>
      <c r="N2233" t="s">
        <v>55</v>
      </c>
      <c r="O2233" s="3">
        <v>45078.782071759262</v>
      </c>
      <c r="P2233" s="3">
        <v>45078.516793981478</v>
      </c>
      <c r="Q2233">
        <v>5</v>
      </c>
      <c r="R2233">
        <v>2232</v>
      </c>
      <c r="S2233" t="str">
        <f>PROPER(CustomerSupport[[#This Row],[Resolution]])</f>
        <v>Majority Hospital Maintain Free Beautiful Evidence Matter Movement.</v>
      </c>
      <c r="T2233" t="str">
        <f>TRIM(CustomerSupport[[#This Row],[Customer Name]])</f>
        <v>Ryan Gallagher</v>
      </c>
      <c r="U2233">
        <f>MONTH(CustomerSupport[[#This Row],[Date of Purchase]])</f>
        <v>8</v>
      </c>
      <c r="V2233" t="str">
        <f>TEXT('Working data'!G2233,"mmmm")</f>
        <v>August</v>
      </c>
      <c r="W2233">
        <f>YEAR(CustomerSupport[[#This Row],[Date of Purchase]])</f>
        <v>2021</v>
      </c>
      <c r="X2233">
        <f t="shared" si="34"/>
        <v>-6.3666666668141261</v>
      </c>
    </row>
    <row r="2234" spans="1:24" ht="14.25" customHeight="1" x14ac:dyDescent="0.4">
      <c r="A2234">
        <v>2233</v>
      </c>
      <c r="B2234" t="s">
        <v>7356</v>
      </c>
      <c r="C2234" t="s">
        <v>7357</v>
      </c>
      <c r="D2234">
        <v>63</v>
      </c>
      <c r="E2234" t="s">
        <v>58</v>
      </c>
      <c r="F2234" t="s">
        <v>421</v>
      </c>
      <c r="G2234" s="1">
        <v>43840</v>
      </c>
      <c r="H2234" t="s">
        <v>66</v>
      </c>
      <c r="I2234" t="s">
        <v>77</v>
      </c>
      <c r="J2234" s="2" t="s">
        <v>7358</v>
      </c>
      <c r="K2234" t="s">
        <v>62</v>
      </c>
      <c r="M2234" t="s">
        <v>143</v>
      </c>
      <c r="N2234" t="s">
        <v>55</v>
      </c>
      <c r="R2234">
        <v>2233</v>
      </c>
      <c r="S2234" t="str">
        <f>PROPER(CustomerSupport[[#This Row],[Resolution]])</f>
        <v/>
      </c>
      <c r="T2234" t="str">
        <f>TRIM(CustomerSupport[[#This Row],[Customer Name]])</f>
        <v>Brian Sparks</v>
      </c>
      <c r="U2234">
        <f>MONTH(CustomerSupport[[#This Row],[Date of Purchase]])</f>
        <v>1</v>
      </c>
      <c r="V2234" t="str">
        <f>TEXT('Working data'!G2234,"mmmm")</f>
        <v>January</v>
      </c>
      <c r="W2234">
        <f>YEAR(CustomerSupport[[#This Row],[Date of Purchase]])</f>
        <v>2020</v>
      </c>
      <c r="X2234" t="str">
        <f t="shared" si="34"/>
        <v/>
      </c>
    </row>
    <row r="2235" spans="1:24" ht="14.25" customHeight="1" x14ac:dyDescent="0.4">
      <c r="A2235">
        <v>2234</v>
      </c>
      <c r="B2235" t="s">
        <v>7359</v>
      </c>
      <c r="C2235" t="s">
        <v>7360</v>
      </c>
      <c r="D2235">
        <v>26</v>
      </c>
      <c r="E2235" t="s">
        <v>58</v>
      </c>
      <c r="F2235" t="s">
        <v>219</v>
      </c>
      <c r="G2235" s="1">
        <v>43902</v>
      </c>
      <c r="H2235" t="s">
        <v>67</v>
      </c>
      <c r="I2235" t="s">
        <v>22</v>
      </c>
      <c r="J2235" t="s">
        <v>7361</v>
      </c>
      <c r="K2235" t="s">
        <v>62</v>
      </c>
      <c r="M2235" t="s">
        <v>41</v>
      </c>
      <c r="N2235" t="s">
        <v>33</v>
      </c>
      <c r="R2235">
        <v>2234</v>
      </c>
      <c r="S2235" t="str">
        <f>PROPER(CustomerSupport[[#This Row],[Resolution]])</f>
        <v/>
      </c>
      <c r="T2235" t="str">
        <f>TRIM(CustomerSupport[[#This Row],[Customer Name]])</f>
        <v>Diana Stephens</v>
      </c>
      <c r="U2235">
        <f>MONTH(CustomerSupport[[#This Row],[Date of Purchase]])</f>
        <v>3</v>
      </c>
      <c r="V2235" t="str">
        <f>TEXT('Working data'!G2235,"mmmm")</f>
        <v>March</v>
      </c>
      <c r="W2235">
        <f>YEAR(CustomerSupport[[#This Row],[Date of Purchase]])</f>
        <v>2020</v>
      </c>
      <c r="X2235" t="str">
        <f t="shared" si="34"/>
        <v/>
      </c>
    </row>
    <row r="2236" spans="1:24" ht="14.25" customHeight="1" x14ac:dyDescent="0.4">
      <c r="A2236">
        <v>2235</v>
      </c>
      <c r="B2236" t="s">
        <v>7362</v>
      </c>
      <c r="C2236" t="s">
        <v>7363</v>
      </c>
      <c r="D2236">
        <v>26</v>
      </c>
      <c r="E2236" t="s">
        <v>58</v>
      </c>
      <c r="F2236" t="s">
        <v>655</v>
      </c>
      <c r="G2236" s="1">
        <v>44139</v>
      </c>
      <c r="H2236" t="s">
        <v>66</v>
      </c>
      <c r="I2236" t="s">
        <v>52</v>
      </c>
      <c r="J2236" s="2" t="s">
        <v>7364</v>
      </c>
      <c r="K2236" t="s">
        <v>62</v>
      </c>
      <c r="M2236" t="s">
        <v>25</v>
      </c>
      <c r="N2236" t="s">
        <v>83</v>
      </c>
      <c r="R2236">
        <v>2235</v>
      </c>
      <c r="S2236" t="str">
        <f>PROPER(CustomerSupport[[#This Row],[Resolution]])</f>
        <v/>
      </c>
      <c r="T2236" t="str">
        <f>TRIM(CustomerSupport[[#This Row],[Customer Name]])</f>
        <v>Dana Bauer</v>
      </c>
      <c r="U2236">
        <f>MONTH(CustomerSupport[[#This Row],[Date of Purchase]])</f>
        <v>11</v>
      </c>
      <c r="V2236" t="str">
        <f>TEXT('Working data'!G2236,"mmmm")</f>
        <v>November</v>
      </c>
      <c r="W2236">
        <f>YEAR(CustomerSupport[[#This Row],[Date of Purchase]])</f>
        <v>2020</v>
      </c>
      <c r="X2236" t="str">
        <f t="shared" si="34"/>
        <v/>
      </c>
    </row>
    <row r="2237" spans="1:24" ht="14.25" customHeight="1" x14ac:dyDescent="0.4">
      <c r="A2237">
        <v>2236</v>
      </c>
      <c r="B2237" t="s">
        <v>7365</v>
      </c>
      <c r="C2237" t="s">
        <v>7366</v>
      </c>
      <c r="D2237">
        <v>43</v>
      </c>
      <c r="E2237" t="s">
        <v>19</v>
      </c>
      <c r="F2237" t="s">
        <v>383</v>
      </c>
      <c r="G2237" s="1">
        <v>44393</v>
      </c>
      <c r="H2237" t="s">
        <v>21</v>
      </c>
      <c r="I2237" t="s">
        <v>52</v>
      </c>
      <c r="J2237" t="s">
        <v>7367</v>
      </c>
      <c r="K2237" t="s">
        <v>62</v>
      </c>
      <c r="M2237" t="s">
        <v>25</v>
      </c>
      <c r="N2237" t="s">
        <v>83</v>
      </c>
      <c r="R2237">
        <v>2236</v>
      </c>
      <c r="S2237" t="str">
        <f>PROPER(CustomerSupport[[#This Row],[Resolution]])</f>
        <v/>
      </c>
      <c r="T2237" t="str">
        <f>TRIM(CustomerSupport[[#This Row],[Customer Name]])</f>
        <v>Julian Roberson</v>
      </c>
      <c r="U2237">
        <f>MONTH(CustomerSupport[[#This Row],[Date of Purchase]])</f>
        <v>7</v>
      </c>
      <c r="V2237" t="str">
        <f>TEXT('Working data'!G2237,"mmmm")</f>
        <v>July</v>
      </c>
      <c r="W2237">
        <f>YEAR(CustomerSupport[[#This Row],[Date of Purchase]])</f>
        <v>2021</v>
      </c>
      <c r="X2237" t="str">
        <f t="shared" si="34"/>
        <v/>
      </c>
    </row>
    <row r="2238" spans="1:24" ht="14.25" customHeight="1" x14ac:dyDescent="0.4">
      <c r="A2238">
        <v>2237</v>
      </c>
      <c r="B2238" t="s">
        <v>7368</v>
      </c>
      <c r="C2238" t="s">
        <v>7369</v>
      </c>
      <c r="D2238">
        <v>50</v>
      </c>
      <c r="E2238" t="s">
        <v>19</v>
      </c>
      <c r="F2238" t="s">
        <v>86</v>
      </c>
      <c r="G2238" s="1">
        <v>44530</v>
      </c>
      <c r="H2238" t="s">
        <v>21</v>
      </c>
      <c r="I2238" t="s">
        <v>99</v>
      </c>
      <c r="J2238" t="s">
        <v>7370</v>
      </c>
      <c r="K2238" t="s">
        <v>39</v>
      </c>
      <c r="L2238" t="s">
        <v>7371</v>
      </c>
      <c r="M2238" t="s">
        <v>143</v>
      </c>
      <c r="N2238" t="s">
        <v>55</v>
      </c>
      <c r="O2238" s="3">
        <v>45078.218969907408</v>
      </c>
      <c r="P2238" s="3">
        <v>45078.877303240741</v>
      </c>
      <c r="Q2238">
        <v>3</v>
      </c>
      <c r="R2238">
        <v>2237</v>
      </c>
      <c r="S2238" t="str">
        <f>PROPER(CustomerSupport[[#This Row],[Resolution]])</f>
        <v>School Fight Role Shake Story Low Inside Next.</v>
      </c>
      <c r="T2238" t="str">
        <f>TRIM(CustomerSupport[[#This Row],[Customer Name]])</f>
        <v>Erica Hall</v>
      </c>
      <c r="U2238">
        <f>MONTH(CustomerSupport[[#This Row],[Date of Purchase]])</f>
        <v>11</v>
      </c>
      <c r="V2238" t="str">
        <f>TEXT('Working data'!G2238,"mmmm")</f>
        <v>November</v>
      </c>
      <c r="W2238">
        <f>YEAR(CustomerSupport[[#This Row],[Date of Purchase]])</f>
        <v>2021</v>
      </c>
      <c r="X2238">
        <f t="shared" si="34"/>
        <v>15.799999999988358</v>
      </c>
    </row>
    <row r="2239" spans="1:24" ht="14.25" customHeight="1" x14ac:dyDescent="0.4">
      <c r="A2239">
        <v>2238</v>
      </c>
      <c r="B2239" t="s">
        <v>7372</v>
      </c>
      <c r="C2239" t="s">
        <v>7373</v>
      </c>
      <c r="D2239">
        <v>21</v>
      </c>
      <c r="E2239" t="s">
        <v>29</v>
      </c>
      <c r="F2239" t="s">
        <v>173</v>
      </c>
      <c r="G2239" s="1">
        <v>44112</v>
      </c>
      <c r="H2239" t="s">
        <v>67</v>
      </c>
      <c r="I2239" t="s">
        <v>150</v>
      </c>
      <c r="J2239" s="2" t="s">
        <v>7374</v>
      </c>
      <c r="K2239" t="s">
        <v>62</v>
      </c>
      <c r="M2239" t="s">
        <v>89</v>
      </c>
      <c r="N2239" t="s">
        <v>83</v>
      </c>
      <c r="R2239">
        <v>2238</v>
      </c>
      <c r="S2239" t="str">
        <f>PROPER(CustomerSupport[[#This Row],[Resolution]])</f>
        <v/>
      </c>
      <c r="T2239" t="str">
        <f>TRIM(CustomerSupport[[#This Row],[Customer Name]])</f>
        <v>Nathan Daniels</v>
      </c>
      <c r="U2239">
        <f>MONTH(CustomerSupport[[#This Row],[Date of Purchase]])</f>
        <v>10</v>
      </c>
      <c r="V2239" t="str">
        <f>TEXT('Working data'!G2239,"mmmm")</f>
        <v>October</v>
      </c>
      <c r="W2239">
        <f>YEAR(CustomerSupport[[#This Row],[Date of Purchase]])</f>
        <v>2020</v>
      </c>
      <c r="X2239" t="str">
        <f t="shared" si="34"/>
        <v/>
      </c>
    </row>
    <row r="2240" spans="1:24" ht="14.25" customHeight="1" x14ac:dyDescent="0.4">
      <c r="A2240">
        <v>2239</v>
      </c>
      <c r="B2240" t="s">
        <v>7375</v>
      </c>
      <c r="C2240" t="s">
        <v>7376</v>
      </c>
      <c r="D2240">
        <v>63</v>
      </c>
      <c r="E2240" t="s">
        <v>19</v>
      </c>
      <c r="F2240" t="s">
        <v>397</v>
      </c>
      <c r="G2240" s="1">
        <v>43968</v>
      </c>
      <c r="H2240" t="s">
        <v>59</v>
      </c>
      <c r="I2240" t="s">
        <v>31</v>
      </c>
      <c r="J2240" s="2" t="s">
        <v>7377</v>
      </c>
      <c r="K2240" t="s">
        <v>62</v>
      </c>
      <c r="M2240" t="s">
        <v>89</v>
      </c>
      <c r="N2240" t="s">
        <v>55</v>
      </c>
      <c r="R2240">
        <v>2239</v>
      </c>
      <c r="S2240" t="str">
        <f>PROPER(CustomerSupport[[#This Row],[Resolution]])</f>
        <v/>
      </c>
      <c r="T2240" t="str">
        <f>TRIM(CustomerSupport[[#This Row],[Customer Name]])</f>
        <v>Brandy Russell</v>
      </c>
      <c r="U2240">
        <f>MONTH(CustomerSupport[[#This Row],[Date of Purchase]])</f>
        <v>5</v>
      </c>
      <c r="V2240" t="str">
        <f>TEXT('Working data'!G2240,"mmmm")</f>
        <v>May</v>
      </c>
      <c r="W2240">
        <f>YEAR(CustomerSupport[[#This Row],[Date of Purchase]])</f>
        <v>2020</v>
      </c>
      <c r="X2240" t="str">
        <f t="shared" si="34"/>
        <v/>
      </c>
    </row>
    <row r="2241" spans="1:24" ht="14.25" customHeight="1" x14ac:dyDescent="0.4">
      <c r="A2241">
        <v>2240</v>
      </c>
      <c r="B2241" t="s">
        <v>7378</v>
      </c>
      <c r="C2241" t="s">
        <v>7379</v>
      </c>
      <c r="D2241">
        <v>52</v>
      </c>
      <c r="E2241" t="s">
        <v>29</v>
      </c>
      <c r="F2241" t="s">
        <v>383</v>
      </c>
      <c r="G2241" s="1">
        <v>44181</v>
      </c>
      <c r="H2241" t="s">
        <v>67</v>
      </c>
      <c r="I2241" t="s">
        <v>99</v>
      </c>
      <c r="J2241" s="2" t="s">
        <v>7380</v>
      </c>
      <c r="K2241" t="s">
        <v>24</v>
      </c>
      <c r="M2241" t="s">
        <v>41</v>
      </c>
      <c r="N2241" t="s">
        <v>33</v>
      </c>
      <c r="O2241" s="3">
        <v>45078.932916666665</v>
      </c>
      <c r="R2241">
        <v>2240</v>
      </c>
      <c r="S2241" t="str">
        <f>PROPER(CustomerSupport[[#This Row],[Resolution]])</f>
        <v/>
      </c>
      <c r="T2241" t="str">
        <f>TRIM(CustomerSupport[[#This Row],[Customer Name]])</f>
        <v>Albert Escobar</v>
      </c>
      <c r="U2241">
        <f>MONTH(CustomerSupport[[#This Row],[Date of Purchase]])</f>
        <v>12</v>
      </c>
      <c r="V2241" t="str">
        <f>TEXT('Working data'!G2241,"mmmm")</f>
        <v>December</v>
      </c>
      <c r="W2241">
        <f>YEAR(CustomerSupport[[#This Row],[Date of Purchase]])</f>
        <v>2020</v>
      </c>
      <c r="X2241" t="str">
        <f t="shared" si="34"/>
        <v/>
      </c>
    </row>
    <row r="2242" spans="1:24" ht="14.25" customHeight="1" x14ac:dyDescent="0.4">
      <c r="A2242">
        <v>2241</v>
      </c>
      <c r="B2242" t="s">
        <v>7381</v>
      </c>
      <c r="C2242" t="s">
        <v>7382</v>
      </c>
      <c r="D2242">
        <v>23</v>
      </c>
      <c r="E2242" t="s">
        <v>29</v>
      </c>
      <c r="F2242" t="s">
        <v>44</v>
      </c>
      <c r="G2242" s="1">
        <v>44396</v>
      </c>
      <c r="H2242" t="s">
        <v>67</v>
      </c>
      <c r="I2242" t="s">
        <v>141</v>
      </c>
      <c r="J2242" s="2" t="s">
        <v>7383</v>
      </c>
      <c r="K2242" t="s">
        <v>24</v>
      </c>
      <c r="M2242" t="s">
        <v>89</v>
      </c>
      <c r="N2242" t="s">
        <v>33</v>
      </c>
      <c r="O2242" s="3">
        <v>45078.214189814818</v>
      </c>
      <c r="R2242">
        <v>2241</v>
      </c>
      <c r="S2242" t="str">
        <f>PROPER(CustomerSupport[[#This Row],[Resolution]])</f>
        <v/>
      </c>
      <c r="T2242" t="str">
        <f>TRIM(CustomerSupport[[#This Row],[Customer Name]])</f>
        <v>Lindsay Davis</v>
      </c>
      <c r="U2242">
        <f>MONTH(CustomerSupport[[#This Row],[Date of Purchase]])</f>
        <v>7</v>
      </c>
      <c r="V2242" t="str">
        <f>TEXT('Working data'!G2242,"mmmm")</f>
        <v>July</v>
      </c>
      <c r="W2242">
        <f>YEAR(CustomerSupport[[#This Row],[Date of Purchase]])</f>
        <v>2021</v>
      </c>
      <c r="X2242" t="str">
        <f t="shared" ref="X2242:X2305" si="35">IF(OR(O2242="",P2242=""),"",(P2242-O2242)*24)</f>
        <v/>
      </c>
    </row>
    <row r="2243" spans="1:24" ht="14.25" customHeight="1" x14ac:dyDescent="0.4">
      <c r="A2243">
        <v>2242</v>
      </c>
      <c r="B2243" t="s">
        <v>7384</v>
      </c>
      <c r="C2243" t="s">
        <v>7385</v>
      </c>
      <c r="D2243">
        <v>23</v>
      </c>
      <c r="E2243" t="s">
        <v>58</v>
      </c>
      <c r="F2243" t="s">
        <v>317</v>
      </c>
      <c r="G2243" s="1">
        <v>44022</v>
      </c>
      <c r="H2243" t="s">
        <v>45</v>
      </c>
      <c r="I2243" t="s">
        <v>67</v>
      </c>
      <c r="J2243" s="2" t="s">
        <v>7386</v>
      </c>
      <c r="K2243" t="s">
        <v>62</v>
      </c>
      <c r="M2243" t="s">
        <v>41</v>
      </c>
      <c r="N2243" t="s">
        <v>33</v>
      </c>
      <c r="R2243">
        <v>2242</v>
      </c>
      <c r="S2243" t="str">
        <f>PROPER(CustomerSupport[[#This Row],[Resolution]])</f>
        <v/>
      </c>
      <c r="T2243" t="str">
        <f>TRIM(CustomerSupport[[#This Row],[Customer Name]])</f>
        <v>Cynthia Simmons</v>
      </c>
      <c r="U2243">
        <f>MONTH(CustomerSupport[[#This Row],[Date of Purchase]])</f>
        <v>7</v>
      </c>
      <c r="V2243" t="str">
        <f>TEXT('Working data'!G2243,"mmmm")</f>
        <v>July</v>
      </c>
      <c r="W2243">
        <f>YEAR(CustomerSupport[[#This Row],[Date of Purchase]])</f>
        <v>2020</v>
      </c>
      <c r="X2243" t="str">
        <f t="shared" si="35"/>
        <v/>
      </c>
    </row>
    <row r="2244" spans="1:24" ht="14.25" customHeight="1" x14ac:dyDescent="0.4">
      <c r="A2244">
        <v>2243</v>
      </c>
      <c r="B2244" t="s">
        <v>7387</v>
      </c>
      <c r="C2244" t="s">
        <v>7388</v>
      </c>
      <c r="D2244">
        <v>51</v>
      </c>
      <c r="E2244" t="s">
        <v>58</v>
      </c>
      <c r="F2244" t="s">
        <v>431</v>
      </c>
      <c r="G2244" s="1">
        <v>44329</v>
      </c>
      <c r="H2244" t="s">
        <v>67</v>
      </c>
      <c r="I2244" t="s">
        <v>67</v>
      </c>
      <c r="J2244" s="2" t="s">
        <v>7389</v>
      </c>
      <c r="K2244" t="s">
        <v>62</v>
      </c>
      <c r="M2244" t="s">
        <v>25</v>
      </c>
      <c r="N2244" t="s">
        <v>55</v>
      </c>
      <c r="R2244">
        <v>2243</v>
      </c>
      <c r="S2244" t="str">
        <f>PROPER(CustomerSupport[[#This Row],[Resolution]])</f>
        <v/>
      </c>
      <c r="T2244" t="str">
        <f>TRIM(CustomerSupport[[#This Row],[Customer Name]])</f>
        <v>Austin Crawford</v>
      </c>
      <c r="U2244">
        <f>MONTH(CustomerSupport[[#This Row],[Date of Purchase]])</f>
        <v>5</v>
      </c>
      <c r="V2244" t="str">
        <f>TEXT('Working data'!G2244,"mmmm")</f>
        <v>May</v>
      </c>
      <c r="W2244">
        <f>YEAR(CustomerSupport[[#This Row],[Date of Purchase]])</f>
        <v>2021</v>
      </c>
      <c r="X2244" t="str">
        <f t="shared" si="35"/>
        <v/>
      </c>
    </row>
    <row r="2245" spans="1:24" ht="14.25" customHeight="1" x14ac:dyDescent="0.4">
      <c r="A2245">
        <v>2244</v>
      </c>
      <c r="B2245" t="s">
        <v>7390</v>
      </c>
      <c r="C2245" t="s">
        <v>7391</v>
      </c>
      <c r="D2245">
        <v>68</v>
      </c>
      <c r="E2245" t="s">
        <v>58</v>
      </c>
      <c r="F2245" t="s">
        <v>149</v>
      </c>
      <c r="G2245" s="1">
        <v>43892</v>
      </c>
      <c r="H2245" t="s">
        <v>59</v>
      </c>
      <c r="I2245" t="s">
        <v>150</v>
      </c>
      <c r="J2245" s="2" t="s">
        <v>7392</v>
      </c>
      <c r="K2245" t="s">
        <v>62</v>
      </c>
      <c r="M2245" t="s">
        <v>143</v>
      </c>
      <c r="N2245" t="s">
        <v>55</v>
      </c>
      <c r="R2245">
        <v>2244</v>
      </c>
      <c r="S2245" t="str">
        <f>PROPER(CustomerSupport[[#This Row],[Resolution]])</f>
        <v/>
      </c>
      <c r="T2245" t="str">
        <f>TRIM(CustomerSupport[[#This Row],[Customer Name]])</f>
        <v>Nicholas Hood</v>
      </c>
      <c r="U2245">
        <f>MONTH(CustomerSupport[[#This Row],[Date of Purchase]])</f>
        <v>3</v>
      </c>
      <c r="V2245" t="str">
        <f>TEXT('Working data'!G2245,"mmmm")</f>
        <v>March</v>
      </c>
      <c r="W2245">
        <f>YEAR(CustomerSupport[[#This Row],[Date of Purchase]])</f>
        <v>2020</v>
      </c>
      <c r="X2245" t="str">
        <f t="shared" si="35"/>
        <v/>
      </c>
    </row>
    <row r="2246" spans="1:24" ht="14.25" customHeight="1" x14ac:dyDescent="0.4">
      <c r="A2246">
        <v>2245</v>
      </c>
      <c r="B2246" t="s">
        <v>7393</v>
      </c>
      <c r="C2246" t="s">
        <v>7394</v>
      </c>
      <c r="D2246">
        <v>54</v>
      </c>
      <c r="E2246" t="s">
        <v>58</v>
      </c>
      <c r="F2246" t="s">
        <v>223</v>
      </c>
      <c r="G2246" s="1">
        <v>44090</v>
      </c>
      <c r="H2246" t="s">
        <v>21</v>
      </c>
      <c r="I2246" t="s">
        <v>31</v>
      </c>
      <c r="J2246" s="2" t="s">
        <v>7395</v>
      </c>
      <c r="K2246" t="s">
        <v>39</v>
      </c>
      <c r="L2246" t="s">
        <v>7396</v>
      </c>
      <c r="M2246" t="s">
        <v>89</v>
      </c>
      <c r="N2246" t="s">
        <v>33</v>
      </c>
      <c r="O2246" s="3">
        <v>45078.779502314814</v>
      </c>
      <c r="P2246" s="3">
        <v>45078.036446759259</v>
      </c>
      <c r="Q2246">
        <v>3</v>
      </c>
      <c r="R2246">
        <v>2245</v>
      </c>
      <c r="S2246" t="str">
        <f>PROPER(CustomerSupport[[#This Row],[Resolution]])</f>
        <v>Account Eat Tax Accept.</v>
      </c>
      <c r="T2246" t="str">
        <f>TRIM(CustomerSupport[[#This Row],[Customer Name]])</f>
        <v>Ronnie Rich</v>
      </c>
      <c r="U2246">
        <f>MONTH(CustomerSupport[[#This Row],[Date of Purchase]])</f>
        <v>9</v>
      </c>
      <c r="V2246" t="str">
        <f>TEXT('Working data'!G2246,"mmmm")</f>
        <v>September</v>
      </c>
      <c r="W2246">
        <f>YEAR(CustomerSupport[[#This Row],[Date of Purchase]])</f>
        <v>2020</v>
      </c>
      <c r="X2246">
        <f t="shared" si="35"/>
        <v>-17.833333333313931</v>
      </c>
    </row>
    <row r="2247" spans="1:24" ht="14.25" customHeight="1" x14ac:dyDescent="0.4">
      <c r="A2247">
        <v>2246</v>
      </c>
      <c r="B2247" t="s">
        <v>7397</v>
      </c>
      <c r="C2247" t="s">
        <v>7398</v>
      </c>
      <c r="D2247">
        <v>59</v>
      </c>
      <c r="E2247" t="s">
        <v>19</v>
      </c>
      <c r="F2247" t="s">
        <v>149</v>
      </c>
      <c r="G2247" s="1">
        <v>44080</v>
      </c>
      <c r="H2247" t="s">
        <v>66</v>
      </c>
      <c r="I2247" t="s">
        <v>177</v>
      </c>
      <c r="J2247" s="2" t="s">
        <v>7399</v>
      </c>
      <c r="K2247" t="s">
        <v>39</v>
      </c>
      <c r="L2247" t="s">
        <v>7400</v>
      </c>
      <c r="M2247" t="s">
        <v>143</v>
      </c>
      <c r="N2247" t="s">
        <v>33</v>
      </c>
      <c r="O2247" s="3">
        <v>45078.453125</v>
      </c>
      <c r="P2247" s="3">
        <v>45078.732291666667</v>
      </c>
      <c r="Q2247">
        <v>1</v>
      </c>
      <c r="R2247">
        <v>2246</v>
      </c>
      <c r="S2247" t="str">
        <f>PROPER(CustomerSupport[[#This Row],[Resolution]])</f>
        <v>Wish Wrong Inside Player Important.</v>
      </c>
      <c r="T2247" t="str">
        <f>TRIM(CustomerSupport[[#This Row],[Customer Name]])</f>
        <v>Kevin Cooper</v>
      </c>
      <c r="U2247">
        <f>MONTH(CustomerSupport[[#This Row],[Date of Purchase]])</f>
        <v>9</v>
      </c>
      <c r="V2247" t="str">
        <f>TEXT('Working data'!G2247,"mmmm")</f>
        <v>September</v>
      </c>
      <c r="W2247">
        <f>YEAR(CustomerSupport[[#This Row],[Date of Purchase]])</f>
        <v>2020</v>
      </c>
      <c r="X2247">
        <f t="shared" si="35"/>
        <v>6.7000000000116415</v>
      </c>
    </row>
    <row r="2248" spans="1:24" ht="14.25" customHeight="1" x14ac:dyDescent="0.4">
      <c r="A2248">
        <v>2247</v>
      </c>
      <c r="B2248" t="s">
        <v>7401</v>
      </c>
      <c r="C2248" t="s">
        <v>7402</v>
      </c>
      <c r="D2248">
        <v>42</v>
      </c>
      <c r="E2248" t="s">
        <v>58</v>
      </c>
      <c r="F2248" t="s">
        <v>30</v>
      </c>
      <c r="G2248" s="1">
        <v>44092</v>
      </c>
      <c r="H2248" t="s">
        <v>66</v>
      </c>
      <c r="I2248" t="s">
        <v>72</v>
      </c>
      <c r="J2248" s="2" t="s">
        <v>7403</v>
      </c>
      <c r="K2248" t="s">
        <v>39</v>
      </c>
      <c r="L2248" t="s">
        <v>7404</v>
      </c>
      <c r="M2248" t="s">
        <v>41</v>
      </c>
      <c r="N2248" t="s">
        <v>33</v>
      </c>
      <c r="O2248" s="3">
        <v>45077.961481481485</v>
      </c>
      <c r="P2248" s="3">
        <v>45077.950370370374</v>
      </c>
      <c r="Q2248">
        <v>5</v>
      </c>
      <c r="R2248">
        <v>2247</v>
      </c>
      <c r="S2248" t="str">
        <f>PROPER(CustomerSupport[[#This Row],[Resolution]])</f>
        <v>Want Cover Experience Job Suddenly.</v>
      </c>
      <c r="T2248" t="str">
        <f>TRIM(CustomerSupport[[#This Row],[Customer Name]])</f>
        <v>Douglas Rice</v>
      </c>
      <c r="U2248">
        <f>MONTH(CustomerSupport[[#This Row],[Date of Purchase]])</f>
        <v>9</v>
      </c>
      <c r="V2248" t="str">
        <f>TEXT('Working data'!G2248,"mmmm")</f>
        <v>September</v>
      </c>
      <c r="W2248">
        <f>YEAR(CustomerSupport[[#This Row],[Date of Purchase]])</f>
        <v>2020</v>
      </c>
      <c r="X2248">
        <f t="shared" si="35"/>
        <v>-0.26666666666278616</v>
      </c>
    </row>
    <row r="2249" spans="1:24" ht="14.25" customHeight="1" x14ac:dyDescent="0.4">
      <c r="A2249">
        <v>2248</v>
      </c>
      <c r="B2249" t="s">
        <v>7405</v>
      </c>
      <c r="C2249" t="s">
        <v>7406</v>
      </c>
      <c r="D2249">
        <v>61</v>
      </c>
      <c r="E2249" t="s">
        <v>58</v>
      </c>
      <c r="F2249" t="s">
        <v>125</v>
      </c>
      <c r="G2249" s="1">
        <v>44131</v>
      </c>
      <c r="H2249" t="s">
        <v>21</v>
      </c>
      <c r="I2249" t="s">
        <v>52</v>
      </c>
      <c r="J2249" s="2" t="s">
        <v>7407</v>
      </c>
      <c r="K2249" t="s">
        <v>39</v>
      </c>
      <c r="L2249" t="s">
        <v>7408</v>
      </c>
      <c r="M2249" t="s">
        <v>25</v>
      </c>
      <c r="N2249" t="s">
        <v>26</v>
      </c>
      <c r="O2249" s="3">
        <v>45078.82539351852</v>
      </c>
      <c r="P2249" s="3">
        <v>45078.521226851852</v>
      </c>
      <c r="Q2249">
        <v>2</v>
      </c>
      <c r="R2249">
        <v>2248</v>
      </c>
      <c r="S2249" t="str">
        <f>PROPER(CustomerSupport[[#This Row],[Resolution]])</f>
        <v>Notice Number List.</v>
      </c>
      <c r="T2249" t="str">
        <f>TRIM(CustomerSupport[[#This Row],[Customer Name]])</f>
        <v>Hannah Fields</v>
      </c>
      <c r="U2249">
        <f>MONTH(CustomerSupport[[#This Row],[Date of Purchase]])</f>
        <v>10</v>
      </c>
      <c r="V2249" t="str">
        <f>TEXT('Working data'!G2249,"mmmm")</f>
        <v>October</v>
      </c>
      <c r="W2249">
        <f>YEAR(CustomerSupport[[#This Row],[Date of Purchase]])</f>
        <v>2020</v>
      </c>
      <c r="X2249">
        <f t="shared" si="35"/>
        <v>-7.3000000000465661</v>
      </c>
    </row>
    <row r="2250" spans="1:24" ht="14.25" customHeight="1" x14ac:dyDescent="0.4">
      <c r="A2250">
        <v>2249</v>
      </c>
      <c r="B2250" t="s">
        <v>7409</v>
      </c>
      <c r="C2250" t="s">
        <v>7410</v>
      </c>
      <c r="D2250">
        <v>32</v>
      </c>
      <c r="E2250" t="s">
        <v>58</v>
      </c>
      <c r="F2250" t="s">
        <v>211</v>
      </c>
      <c r="G2250" s="1">
        <v>44343</v>
      </c>
      <c r="H2250" t="s">
        <v>21</v>
      </c>
      <c r="I2250" t="s">
        <v>93</v>
      </c>
      <c r="J2250" t="s">
        <v>7411</v>
      </c>
      <c r="K2250" t="s">
        <v>24</v>
      </c>
      <c r="M2250" t="s">
        <v>143</v>
      </c>
      <c r="N2250" t="s">
        <v>33</v>
      </c>
      <c r="O2250" s="3">
        <v>45078.810127314813</v>
      </c>
      <c r="R2250">
        <v>2249</v>
      </c>
      <c r="S2250" t="str">
        <f>PROPER(CustomerSupport[[#This Row],[Resolution]])</f>
        <v/>
      </c>
      <c r="T2250" t="str">
        <f>TRIM(CustomerSupport[[#This Row],[Customer Name]])</f>
        <v>Edgar Pratt</v>
      </c>
      <c r="U2250">
        <f>MONTH(CustomerSupport[[#This Row],[Date of Purchase]])</f>
        <v>5</v>
      </c>
      <c r="V2250" t="str">
        <f>TEXT('Working data'!G2250,"mmmm")</f>
        <v>May</v>
      </c>
      <c r="W2250">
        <f>YEAR(CustomerSupport[[#This Row],[Date of Purchase]])</f>
        <v>2021</v>
      </c>
      <c r="X2250" t="str">
        <f t="shared" si="35"/>
        <v/>
      </c>
    </row>
    <row r="2251" spans="1:24" ht="14.25" customHeight="1" x14ac:dyDescent="0.4">
      <c r="A2251">
        <v>2250</v>
      </c>
      <c r="B2251" t="s">
        <v>7412</v>
      </c>
      <c r="C2251" t="s">
        <v>7413</v>
      </c>
      <c r="D2251">
        <v>18</v>
      </c>
      <c r="E2251" t="s">
        <v>58</v>
      </c>
      <c r="F2251" t="s">
        <v>117</v>
      </c>
      <c r="G2251" s="1">
        <v>44403</v>
      </c>
      <c r="H2251" t="s">
        <v>45</v>
      </c>
      <c r="I2251" t="s">
        <v>67</v>
      </c>
      <c r="J2251" t="s">
        <v>4173</v>
      </c>
      <c r="K2251" t="s">
        <v>39</v>
      </c>
      <c r="L2251" t="s">
        <v>7414</v>
      </c>
      <c r="M2251" t="s">
        <v>25</v>
      </c>
      <c r="N2251" t="s">
        <v>33</v>
      </c>
      <c r="O2251" s="3">
        <v>45078.287222222221</v>
      </c>
      <c r="P2251" s="3">
        <v>45078.425416666665</v>
      </c>
      <c r="Q2251">
        <v>4</v>
      </c>
      <c r="R2251">
        <v>2250</v>
      </c>
      <c r="S2251" t="str">
        <f>PROPER(CustomerSupport[[#This Row],[Resolution]])</f>
        <v>Two Child Central World Development Church Possible.</v>
      </c>
      <c r="T2251" t="str">
        <f>TRIM(CustomerSupport[[#This Row],[Customer Name]])</f>
        <v>Nicole Hamilton</v>
      </c>
      <c r="U2251">
        <f>MONTH(CustomerSupport[[#This Row],[Date of Purchase]])</f>
        <v>7</v>
      </c>
      <c r="V2251" t="str">
        <f>TEXT('Working data'!G2251,"mmmm")</f>
        <v>July</v>
      </c>
      <c r="W2251">
        <f>YEAR(CustomerSupport[[#This Row],[Date of Purchase]])</f>
        <v>2021</v>
      </c>
      <c r="X2251">
        <f t="shared" si="35"/>
        <v>3.3166666666511446</v>
      </c>
    </row>
    <row r="2252" spans="1:24" ht="14.25" customHeight="1" x14ac:dyDescent="0.4">
      <c r="A2252">
        <v>2251</v>
      </c>
      <c r="B2252" t="s">
        <v>7415</v>
      </c>
      <c r="C2252" t="s">
        <v>7416</v>
      </c>
      <c r="D2252">
        <v>70</v>
      </c>
      <c r="E2252" t="s">
        <v>19</v>
      </c>
      <c r="F2252" t="s">
        <v>485</v>
      </c>
      <c r="G2252" s="1">
        <v>44002</v>
      </c>
      <c r="H2252" t="s">
        <v>67</v>
      </c>
      <c r="I2252" t="s">
        <v>59</v>
      </c>
      <c r="J2252" s="2" t="s">
        <v>7417</v>
      </c>
      <c r="K2252" t="s">
        <v>62</v>
      </c>
      <c r="M2252" t="s">
        <v>89</v>
      </c>
      <c r="N2252" t="s">
        <v>83</v>
      </c>
      <c r="R2252">
        <v>2251</v>
      </c>
      <c r="S2252" t="str">
        <f>PROPER(CustomerSupport[[#This Row],[Resolution]])</f>
        <v/>
      </c>
      <c r="T2252" t="str">
        <f>TRIM(CustomerSupport[[#This Row],[Customer Name]])</f>
        <v>Paul Davis</v>
      </c>
      <c r="U2252">
        <f>MONTH(CustomerSupport[[#This Row],[Date of Purchase]])</f>
        <v>6</v>
      </c>
      <c r="V2252" t="str">
        <f>TEXT('Working data'!G2252,"mmmm")</f>
        <v>June</v>
      </c>
      <c r="W2252">
        <f>YEAR(CustomerSupport[[#This Row],[Date of Purchase]])</f>
        <v>2020</v>
      </c>
      <c r="X2252" t="str">
        <f t="shared" si="35"/>
        <v/>
      </c>
    </row>
    <row r="2253" spans="1:24" ht="14.25" customHeight="1" x14ac:dyDescent="0.4">
      <c r="A2253">
        <v>2252</v>
      </c>
      <c r="B2253" t="s">
        <v>7418</v>
      </c>
      <c r="C2253" t="s">
        <v>7419</v>
      </c>
      <c r="D2253">
        <v>25</v>
      </c>
      <c r="E2253" t="s">
        <v>19</v>
      </c>
      <c r="F2253" t="s">
        <v>699</v>
      </c>
      <c r="G2253" s="1">
        <v>43945</v>
      </c>
      <c r="H2253" t="s">
        <v>66</v>
      </c>
      <c r="I2253" t="s">
        <v>93</v>
      </c>
      <c r="J2253" t="s">
        <v>7420</v>
      </c>
      <c r="K2253" t="s">
        <v>39</v>
      </c>
      <c r="L2253" t="s">
        <v>7421</v>
      </c>
      <c r="M2253" t="s">
        <v>89</v>
      </c>
      <c r="N2253" t="s">
        <v>83</v>
      </c>
      <c r="O2253" s="3">
        <v>45078.636550925927</v>
      </c>
      <c r="P2253" s="3">
        <v>45078.640023148146</v>
      </c>
      <c r="Q2253">
        <v>3</v>
      </c>
      <c r="R2253">
        <v>2252</v>
      </c>
      <c r="S2253" t="str">
        <f>PROPER(CustomerSupport[[#This Row],[Resolution]])</f>
        <v>Each Life Prepare Remain Daughter.</v>
      </c>
      <c r="T2253" t="str">
        <f>TRIM(CustomerSupport[[#This Row],[Customer Name]])</f>
        <v>Nicole Adams</v>
      </c>
      <c r="U2253">
        <f>MONTH(CustomerSupport[[#This Row],[Date of Purchase]])</f>
        <v>4</v>
      </c>
      <c r="V2253" t="str">
        <f>TEXT('Working data'!G2253,"mmmm")</f>
        <v>April</v>
      </c>
      <c r="W2253">
        <f>YEAR(CustomerSupport[[#This Row],[Date of Purchase]])</f>
        <v>2020</v>
      </c>
      <c r="X2253">
        <f t="shared" si="35"/>
        <v>8.3333333255723119E-2</v>
      </c>
    </row>
    <row r="2254" spans="1:24" ht="14.25" customHeight="1" x14ac:dyDescent="0.4">
      <c r="A2254">
        <v>2253</v>
      </c>
      <c r="B2254" t="s">
        <v>7422</v>
      </c>
      <c r="C2254" t="s">
        <v>7423</v>
      </c>
      <c r="D2254">
        <v>48</v>
      </c>
      <c r="E2254" t="s">
        <v>29</v>
      </c>
      <c r="F2254" t="s">
        <v>207</v>
      </c>
      <c r="G2254" s="1">
        <v>44095</v>
      </c>
      <c r="H2254" t="s">
        <v>59</v>
      </c>
      <c r="I2254" t="s">
        <v>22</v>
      </c>
      <c r="J2254" s="2" t="s">
        <v>7424</v>
      </c>
      <c r="K2254" t="s">
        <v>39</v>
      </c>
      <c r="L2254" t="s">
        <v>7425</v>
      </c>
      <c r="M2254" t="s">
        <v>89</v>
      </c>
      <c r="N2254" t="s">
        <v>55</v>
      </c>
      <c r="O2254" s="3">
        <v>45078.657395833332</v>
      </c>
      <c r="P2254" s="3">
        <v>45078.571284722224</v>
      </c>
      <c r="Q2254">
        <v>3</v>
      </c>
      <c r="R2254">
        <v>2253</v>
      </c>
      <c r="S2254" t="str">
        <f>PROPER(CustomerSupport[[#This Row],[Resolution]])</f>
        <v>Pass Whole Some Especially Between Bank Police.</v>
      </c>
      <c r="T2254" t="str">
        <f>TRIM(CustomerSupport[[#This Row],[Customer Name]])</f>
        <v>Doris Allison</v>
      </c>
      <c r="U2254">
        <f>MONTH(CustomerSupport[[#This Row],[Date of Purchase]])</f>
        <v>9</v>
      </c>
      <c r="V2254" t="str">
        <f>TEXT('Working data'!G2254,"mmmm")</f>
        <v>September</v>
      </c>
      <c r="W2254">
        <f>YEAR(CustomerSupport[[#This Row],[Date of Purchase]])</f>
        <v>2020</v>
      </c>
      <c r="X2254">
        <f t="shared" si="35"/>
        <v>-2.066666666592937</v>
      </c>
    </row>
    <row r="2255" spans="1:24" ht="14.25" customHeight="1" x14ac:dyDescent="0.4">
      <c r="A2255">
        <v>2254</v>
      </c>
      <c r="B2255" t="s">
        <v>7426</v>
      </c>
      <c r="C2255" t="s">
        <v>7427</v>
      </c>
      <c r="D2255">
        <v>55</v>
      </c>
      <c r="E2255" t="s">
        <v>58</v>
      </c>
      <c r="F2255" t="s">
        <v>44</v>
      </c>
      <c r="G2255" s="1">
        <v>44530</v>
      </c>
      <c r="H2255" t="s">
        <v>59</v>
      </c>
      <c r="I2255" t="s">
        <v>46</v>
      </c>
      <c r="J2255" s="2" t="s">
        <v>7428</v>
      </c>
      <c r="K2255" t="s">
        <v>62</v>
      </c>
      <c r="M2255" t="s">
        <v>89</v>
      </c>
      <c r="N2255" t="s">
        <v>55</v>
      </c>
      <c r="R2255">
        <v>2254</v>
      </c>
      <c r="S2255" t="str">
        <f>PROPER(CustomerSupport[[#This Row],[Resolution]])</f>
        <v/>
      </c>
      <c r="T2255" t="str">
        <f>TRIM(CustomerSupport[[#This Row],[Customer Name]])</f>
        <v>Russell Weber</v>
      </c>
      <c r="U2255">
        <f>MONTH(CustomerSupport[[#This Row],[Date of Purchase]])</f>
        <v>11</v>
      </c>
      <c r="V2255" t="str">
        <f>TEXT('Working data'!G2255,"mmmm")</f>
        <v>November</v>
      </c>
      <c r="W2255">
        <f>YEAR(CustomerSupport[[#This Row],[Date of Purchase]])</f>
        <v>2021</v>
      </c>
      <c r="X2255" t="str">
        <f t="shared" si="35"/>
        <v/>
      </c>
    </row>
    <row r="2256" spans="1:24" ht="14.25" customHeight="1" x14ac:dyDescent="0.4">
      <c r="A2256">
        <v>2255</v>
      </c>
      <c r="B2256" t="s">
        <v>7429</v>
      </c>
      <c r="C2256" t="s">
        <v>7430</v>
      </c>
      <c r="D2256">
        <v>54</v>
      </c>
      <c r="E2256" t="s">
        <v>58</v>
      </c>
      <c r="F2256" t="s">
        <v>71</v>
      </c>
      <c r="G2256" s="1">
        <v>44295</v>
      </c>
      <c r="H2256" t="s">
        <v>45</v>
      </c>
      <c r="I2256" t="s">
        <v>60</v>
      </c>
      <c r="J2256" s="2" t="s">
        <v>7431</v>
      </c>
      <c r="K2256" t="s">
        <v>39</v>
      </c>
      <c r="L2256" t="s">
        <v>7432</v>
      </c>
      <c r="M2256" t="s">
        <v>89</v>
      </c>
      <c r="N2256" t="s">
        <v>33</v>
      </c>
      <c r="O2256" s="3">
        <v>45078.107442129629</v>
      </c>
      <c r="P2256" s="3">
        <v>45078.735219907408</v>
      </c>
      <c r="Q2256">
        <v>3</v>
      </c>
      <c r="R2256">
        <v>2255</v>
      </c>
      <c r="S2256" t="str">
        <f>PROPER(CustomerSupport[[#This Row],[Resolution]])</f>
        <v>Until Turn Social Network Wife Whatever Sound.</v>
      </c>
      <c r="T2256" t="str">
        <f>TRIM(CustomerSupport[[#This Row],[Customer Name]])</f>
        <v>Raymond Bradley</v>
      </c>
      <c r="U2256">
        <f>MONTH(CustomerSupport[[#This Row],[Date of Purchase]])</f>
        <v>4</v>
      </c>
      <c r="V2256" t="str">
        <f>TEXT('Working data'!G2256,"mmmm")</f>
        <v>April</v>
      </c>
      <c r="W2256">
        <f>YEAR(CustomerSupport[[#This Row],[Date of Purchase]])</f>
        <v>2021</v>
      </c>
      <c r="X2256">
        <f t="shared" si="35"/>
        <v>15.066666666709352</v>
      </c>
    </row>
    <row r="2257" spans="1:24" ht="14.25" customHeight="1" x14ac:dyDescent="0.4">
      <c r="A2257">
        <v>2256</v>
      </c>
      <c r="B2257" t="s">
        <v>7433</v>
      </c>
      <c r="C2257" t="s">
        <v>7434</v>
      </c>
      <c r="D2257">
        <v>22</v>
      </c>
      <c r="E2257" t="s">
        <v>58</v>
      </c>
      <c r="F2257" t="s">
        <v>36</v>
      </c>
      <c r="G2257" s="1">
        <v>44308</v>
      </c>
      <c r="H2257" t="s">
        <v>67</v>
      </c>
      <c r="I2257" t="s">
        <v>37</v>
      </c>
      <c r="J2257" t="s">
        <v>7435</v>
      </c>
      <c r="K2257" t="s">
        <v>24</v>
      </c>
      <c r="M2257" t="s">
        <v>25</v>
      </c>
      <c r="N2257" t="s">
        <v>83</v>
      </c>
      <c r="O2257" s="3">
        <v>45078.526898148149</v>
      </c>
      <c r="R2257">
        <v>2256</v>
      </c>
      <c r="S2257" t="str">
        <f>PROPER(CustomerSupport[[#This Row],[Resolution]])</f>
        <v/>
      </c>
      <c r="T2257" t="str">
        <f>TRIM(CustomerSupport[[#This Row],[Customer Name]])</f>
        <v>Cindy Rose</v>
      </c>
      <c r="U2257">
        <f>MONTH(CustomerSupport[[#This Row],[Date of Purchase]])</f>
        <v>4</v>
      </c>
      <c r="V2257" t="str">
        <f>TEXT('Working data'!G2257,"mmmm")</f>
        <v>April</v>
      </c>
      <c r="W2257">
        <f>YEAR(CustomerSupport[[#This Row],[Date of Purchase]])</f>
        <v>2021</v>
      </c>
      <c r="X2257" t="str">
        <f t="shared" si="35"/>
        <v/>
      </c>
    </row>
    <row r="2258" spans="1:24" ht="14.25" customHeight="1" x14ac:dyDescent="0.4">
      <c r="A2258">
        <v>2257</v>
      </c>
      <c r="B2258" t="s">
        <v>7436</v>
      </c>
      <c r="C2258" t="s">
        <v>7437</v>
      </c>
      <c r="D2258">
        <v>47</v>
      </c>
      <c r="E2258" t="s">
        <v>58</v>
      </c>
      <c r="F2258" t="s">
        <v>202</v>
      </c>
      <c r="G2258" s="1">
        <v>44487</v>
      </c>
      <c r="H2258" t="s">
        <v>21</v>
      </c>
      <c r="I2258" t="s">
        <v>46</v>
      </c>
      <c r="J2258" s="2" t="s">
        <v>7438</v>
      </c>
      <c r="K2258" t="s">
        <v>24</v>
      </c>
      <c r="M2258" t="s">
        <v>89</v>
      </c>
      <c r="N2258" t="s">
        <v>26</v>
      </c>
      <c r="O2258" s="3">
        <v>45078.492893518516</v>
      </c>
      <c r="R2258">
        <v>2257</v>
      </c>
      <c r="S2258" t="str">
        <f>PROPER(CustomerSupport[[#This Row],[Resolution]])</f>
        <v/>
      </c>
      <c r="T2258" t="str">
        <f>TRIM(CustomerSupport[[#This Row],[Customer Name]])</f>
        <v>Amy Hayes</v>
      </c>
      <c r="U2258">
        <f>MONTH(CustomerSupport[[#This Row],[Date of Purchase]])</f>
        <v>10</v>
      </c>
      <c r="V2258" t="str">
        <f>TEXT('Working data'!G2258,"mmmm")</f>
        <v>October</v>
      </c>
      <c r="W2258">
        <f>YEAR(CustomerSupport[[#This Row],[Date of Purchase]])</f>
        <v>2021</v>
      </c>
      <c r="X2258" t="str">
        <f t="shared" si="35"/>
        <v/>
      </c>
    </row>
    <row r="2259" spans="1:24" ht="14.25" customHeight="1" x14ac:dyDescent="0.4">
      <c r="A2259">
        <v>2258</v>
      </c>
      <c r="B2259" t="s">
        <v>7439</v>
      </c>
      <c r="C2259" t="s">
        <v>7440</v>
      </c>
      <c r="D2259">
        <v>59</v>
      </c>
      <c r="E2259" t="s">
        <v>58</v>
      </c>
      <c r="F2259" t="s">
        <v>699</v>
      </c>
      <c r="G2259" s="1">
        <v>44103</v>
      </c>
      <c r="H2259" t="s">
        <v>67</v>
      </c>
      <c r="I2259" t="s">
        <v>52</v>
      </c>
      <c r="J2259" s="2" t="s">
        <v>7441</v>
      </c>
      <c r="K2259" t="s">
        <v>24</v>
      </c>
      <c r="M2259" t="s">
        <v>89</v>
      </c>
      <c r="N2259" t="s">
        <v>83</v>
      </c>
      <c r="O2259" s="3">
        <v>45078.808194444442</v>
      </c>
      <c r="R2259">
        <v>2258</v>
      </c>
      <c r="S2259" t="str">
        <f>PROPER(CustomerSupport[[#This Row],[Resolution]])</f>
        <v/>
      </c>
      <c r="T2259" t="str">
        <f>TRIM(CustomerSupport[[#This Row],[Customer Name]])</f>
        <v>Robin Flynn</v>
      </c>
      <c r="U2259">
        <f>MONTH(CustomerSupport[[#This Row],[Date of Purchase]])</f>
        <v>9</v>
      </c>
      <c r="V2259" t="str">
        <f>TEXT('Working data'!G2259,"mmmm")</f>
        <v>September</v>
      </c>
      <c r="W2259">
        <f>YEAR(CustomerSupport[[#This Row],[Date of Purchase]])</f>
        <v>2020</v>
      </c>
      <c r="X2259" t="str">
        <f t="shared" si="35"/>
        <v/>
      </c>
    </row>
    <row r="2260" spans="1:24" ht="14.25" customHeight="1" x14ac:dyDescent="0.4">
      <c r="A2260">
        <v>2259</v>
      </c>
      <c r="B2260" t="s">
        <v>7442</v>
      </c>
      <c r="C2260" t="s">
        <v>7443</v>
      </c>
      <c r="D2260">
        <v>54</v>
      </c>
      <c r="E2260" t="s">
        <v>58</v>
      </c>
      <c r="F2260" t="s">
        <v>339</v>
      </c>
      <c r="G2260" s="1">
        <v>44080</v>
      </c>
      <c r="H2260" t="s">
        <v>59</v>
      </c>
      <c r="I2260" t="s">
        <v>22</v>
      </c>
      <c r="J2260" t="s">
        <v>7444</v>
      </c>
      <c r="K2260" t="s">
        <v>24</v>
      </c>
      <c r="M2260" t="s">
        <v>89</v>
      </c>
      <c r="N2260" t="s">
        <v>83</v>
      </c>
      <c r="O2260" s="3">
        <v>45078.602650462963</v>
      </c>
      <c r="R2260">
        <v>2259</v>
      </c>
      <c r="S2260" t="str">
        <f>PROPER(CustomerSupport[[#This Row],[Resolution]])</f>
        <v/>
      </c>
      <c r="T2260" t="str">
        <f>TRIM(CustomerSupport[[#This Row],[Customer Name]])</f>
        <v>Mark Lee</v>
      </c>
      <c r="U2260">
        <f>MONTH(CustomerSupport[[#This Row],[Date of Purchase]])</f>
        <v>9</v>
      </c>
      <c r="V2260" t="str">
        <f>TEXT('Working data'!G2260,"mmmm")</f>
        <v>September</v>
      </c>
      <c r="W2260">
        <f>YEAR(CustomerSupport[[#This Row],[Date of Purchase]])</f>
        <v>2020</v>
      </c>
      <c r="X2260" t="str">
        <f t="shared" si="35"/>
        <v/>
      </c>
    </row>
    <row r="2261" spans="1:24" ht="14.25" customHeight="1" x14ac:dyDescent="0.4">
      <c r="A2261">
        <v>2260</v>
      </c>
      <c r="B2261" t="s">
        <v>7445</v>
      </c>
      <c r="C2261" t="s">
        <v>7446</v>
      </c>
      <c r="D2261">
        <v>64</v>
      </c>
      <c r="E2261" t="s">
        <v>29</v>
      </c>
      <c r="F2261" t="s">
        <v>107</v>
      </c>
      <c r="G2261" s="1">
        <v>44304</v>
      </c>
      <c r="H2261" t="s">
        <v>59</v>
      </c>
      <c r="I2261" t="s">
        <v>60</v>
      </c>
      <c r="J2261" s="2" t="s">
        <v>7447</v>
      </c>
      <c r="K2261" t="s">
        <v>62</v>
      </c>
      <c r="M2261" t="s">
        <v>89</v>
      </c>
      <c r="N2261" t="s">
        <v>55</v>
      </c>
      <c r="R2261">
        <v>2260</v>
      </c>
      <c r="S2261" t="str">
        <f>PROPER(CustomerSupport[[#This Row],[Resolution]])</f>
        <v/>
      </c>
      <c r="T2261" t="str">
        <f>TRIM(CustomerSupport[[#This Row],[Customer Name]])</f>
        <v>Renee Wilkerson</v>
      </c>
      <c r="U2261">
        <f>MONTH(CustomerSupport[[#This Row],[Date of Purchase]])</f>
        <v>4</v>
      </c>
      <c r="V2261" t="str">
        <f>TEXT('Working data'!G2261,"mmmm")</f>
        <v>April</v>
      </c>
      <c r="W2261">
        <f>YEAR(CustomerSupport[[#This Row],[Date of Purchase]])</f>
        <v>2021</v>
      </c>
      <c r="X2261" t="str">
        <f t="shared" si="35"/>
        <v/>
      </c>
    </row>
    <row r="2262" spans="1:24" ht="14.25" customHeight="1" x14ac:dyDescent="0.4">
      <c r="A2262">
        <v>2261</v>
      </c>
      <c r="B2262" t="s">
        <v>7448</v>
      </c>
      <c r="C2262" t="s">
        <v>7449</v>
      </c>
      <c r="D2262">
        <v>41</v>
      </c>
      <c r="E2262" t="s">
        <v>29</v>
      </c>
      <c r="F2262" t="s">
        <v>129</v>
      </c>
      <c r="G2262" s="1">
        <v>44310</v>
      </c>
      <c r="H2262" t="s">
        <v>66</v>
      </c>
      <c r="I2262" t="s">
        <v>52</v>
      </c>
      <c r="J2262" s="2" t="s">
        <v>7450</v>
      </c>
      <c r="K2262" t="s">
        <v>62</v>
      </c>
      <c r="M2262" t="s">
        <v>41</v>
      </c>
      <c r="N2262" t="s">
        <v>26</v>
      </c>
      <c r="R2262">
        <v>2261</v>
      </c>
      <c r="S2262" t="str">
        <f>PROPER(CustomerSupport[[#This Row],[Resolution]])</f>
        <v/>
      </c>
      <c r="T2262" t="str">
        <f>TRIM(CustomerSupport[[#This Row],[Customer Name]])</f>
        <v>Sharon Clarke</v>
      </c>
      <c r="U2262">
        <f>MONTH(CustomerSupport[[#This Row],[Date of Purchase]])</f>
        <v>4</v>
      </c>
      <c r="V2262" t="str">
        <f>TEXT('Working data'!G2262,"mmmm")</f>
        <v>April</v>
      </c>
      <c r="W2262">
        <f>YEAR(CustomerSupport[[#This Row],[Date of Purchase]])</f>
        <v>2021</v>
      </c>
      <c r="X2262" t="str">
        <f t="shared" si="35"/>
        <v/>
      </c>
    </row>
    <row r="2263" spans="1:24" ht="14.25" customHeight="1" x14ac:dyDescent="0.4">
      <c r="A2263">
        <v>2262</v>
      </c>
      <c r="B2263" t="s">
        <v>7451</v>
      </c>
      <c r="C2263" t="s">
        <v>7452</v>
      </c>
      <c r="D2263">
        <v>58</v>
      </c>
      <c r="E2263" t="s">
        <v>29</v>
      </c>
      <c r="F2263" t="s">
        <v>421</v>
      </c>
      <c r="G2263" s="1">
        <v>43877</v>
      </c>
      <c r="H2263" t="s">
        <v>59</v>
      </c>
      <c r="I2263" t="s">
        <v>141</v>
      </c>
      <c r="J2263" s="2" t="s">
        <v>7453</v>
      </c>
      <c r="K2263" t="s">
        <v>39</v>
      </c>
      <c r="L2263" t="s">
        <v>7454</v>
      </c>
      <c r="M2263" t="s">
        <v>143</v>
      </c>
      <c r="N2263" t="s">
        <v>55</v>
      </c>
      <c r="O2263" s="3">
        <v>45078.536736111113</v>
      </c>
      <c r="P2263" s="3">
        <v>45078.517291666663</v>
      </c>
      <c r="Q2263">
        <v>3</v>
      </c>
      <c r="R2263">
        <v>2262</v>
      </c>
      <c r="S2263" t="str">
        <f>PROPER(CustomerSupport[[#This Row],[Resolution]])</f>
        <v>Agree Career Magazine Month Election Second Trip.</v>
      </c>
      <c r="T2263" t="str">
        <f>TRIM(CustomerSupport[[#This Row],[Customer Name]])</f>
        <v>Nicole Gonzalez</v>
      </c>
      <c r="U2263">
        <f>MONTH(CustomerSupport[[#This Row],[Date of Purchase]])</f>
        <v>2</v>
      </c>
      <c r="V2263" t="str">
        <f>TEXT('Working data'!G2263,"mmmm")</f>
        <v>February</v>
      </c>
      <c r="W2263">
        <f>YEAR(CustomerSupport[[#This Row],[Date of Purchase]])</f>
        <v>2020</v>
      </c>
      <c r="X2263">
        <f t="shared" si="35"/>
        <v>-0.46666666679084301</v>
      </c>
    </row>
    <row r="2264" spans="1:24" ht="14.25" customHeight="1" x14ac:dyDescent="0.4">
      <c r="A2264">
        <v>2263</v>
      </c>
      <c r="B2264" t="s">
        <v>7455</v>
      </c>
      <c r="C2264" t="s">
        <v>7456</v>
      </c>
      <c r="D2264">
        <v>57</v>
      </c>
      <c r="E2264" t="s">
        <v>19</v>
      </c>
      <c r="F2264" t="s">
        <v>242</v>
      </c>
      <c r="G2264" s="1">
        <v>44512</v>
      </c>
      <c r="H2264" t="s">
        <v>67</v>
      </c>
      <c r="I2264" t="s">
        <v>150</v>
      </c>
      <c r="J2264" s="2" t="s">
        <v>7457</v>
      </c>
      <c r="K2264" t="s">
        <v>39</v>
      </c>
      <c r="L2264" t="s">
        <v>7458</v>
      </c>
      <c r="M2264" t="s">
        <v>89</v>
      </c>
      <c r="N2264" t="s">
        <v>83</v>
      </c>
      <c r="O2264" s="3">
        <v>45077.945092592592</v>
      </c>
      <c r="P2264" s="3">
        <v>45078.583981481483</v>
      </c>
      <c r="Q2264">
        <v>2</v>
      </c>
      <c r="R2264">
        <v>2263</v>
      </c>
      <c r="S2264" t="str">
        <f>PROPER(CustomerSupport[[#This Row],[Resolution]])</f>
        <v>Learn Physical Water.</v>
      </c>
      <c r="T2264" t="str">
        <f>TRIM(CustomerSupport[[#This Row],[Customer Name]])</f>
        <v>Kathleen Lopez</v>
      </c>
      <c r="U2264">
        <f>MONTH(CustomerSupport[[#This Row],[Date of Purchase]])</f>
        <v>11</v>
      </c>
      <c r="V2264" t="str">
        <f>TEXT('Working data'!G2264,"mmmm")</f>
        <v>November</v>
      </c>
      <c r="W2264">
        <f>YEAR(CustomerSupport[[#This Row],[Date of Purchase]])</f>
        <v>2021</v>
      </c>
      <c r="X2264">
        <f t="shared" si="35"/>
        <v>15.333333333372138</v>
      </c>
    </row>
    <row r="2265" spans="1:24" ht="14.25" customHeight="1" x14ac:dyDescent="0.4">
      <c r="A2265">
        <v>2264</v>
      </c>
      <c r="B2265" t="s">
        <v>7459</v>
      </c>
      <c r="C2265" t="s">
        <v>7460</v>
      </c>
      <c r="D2265">
        <v>70</v>
      </c>
      <c r="E2265" t="s">
        <v>58</v>
      </c>
      <c r="F2265" t="s">
        <v>129</v>
      </c>
      <c r="G2265" s="1">
        <v>44532</v>
      </c>
      <c r="H2265" t="s">
        <v>59</v>
      </c>
      <c r="I2265" t="s">
        <v>60</v>
      </c>
      <c r="J2265" s="2" t="s">
        <v>7461</v>
      </c>
      <c r="K2265" t="s">
        <v>62</v>
      </c>
      <c r="M2265" t="s">
        <v>41</v>
      </c>
      <c r="N2265" t="s">
        <v>83</v>
      </c>
      <c r="R2265">
        <v>2264</v>
      </c>
      <c r="S2265" t="str">
        <f>PROPER(CustomerSupport[[#This Row],[Resolution]])</f>
        <v/>
      </c>
      <c r="T2265" t="str">
        <f>TRIM(CustomerSupport[[#This Row],[Customer Name]])</f>
        <v>Amanda Hall DDS</v>
      </c>
      <c r="U2265">
        <f>MONTH(CustomerSupport[[#This Row],[Date of Purchase]])</f>
        <v>12</v>
      </c>
      <c r="V2265" t="str">
        <f>TEXT('Working data'!G2265,"mmmm")</f>
        <v>December</v>
      </c>
      <c r="W2265">
        <f>YEAR(CustomerSupport[[#This Row],[Date of Purchase]])</f>
        <v>2021</v>
      </c>
      <c r="X2265" t="str">
        <f t="shared" si="35"/>
        <v/>
      </c>
    </row>
    <row r="2266" spans="1:24" ht="14.25" customHeight="1" x14ac:dyDescent="0.4">
      <c r="A2266">
        <v>2265</v>
      </c>
      <c r="B2266" t="s">
        <v>7462</v>
      </c>
      <c r="C2266" t="s">
        <v>7463</v>
      </c>
      <c r="D2266">
        <v>24</v>
      </c>
      <c r="E2266" t="s">
        <v>29</v>
      </c>
      <c r="F2266" t="s">
        <v>173</v>
      </c>
      <c r="G2266" s="1">
        <v>43980</v>
      </c>
      <c r="H2266" t="s">
        <v>66</v>
      </c>
      <c r="I2266" t="s">
        <v>67</v>
      </c>
      <c r="J2266" s="2" t="s">
        <v>7464</v>
      </c>
      <c r="K2266" t="s">
        <v>24</v>
      </c>
      <c r="M2266" t="s">
        <v>41</v>
      </c>
      <c r="N2266" t="s">
        <v>26</v>
      </c>
      <c r="O2266" s="3">
        <v>45078.588182870371</v>
      </c>
      <c r="R2266">
        <v>2265</v>
      </c>
      <c r="S2266" t="str">
        <f>PROPER(CustomerSupport[[#This Row],[Resolution]])</f>
        <v/>
      </c>
      <c r="T2266" t="str">
        <f>TRIM(CustomerSupport[[#This Row],[Customer Name]])</f>
        <v>Amber Heath</v>
      </c>
      <c r="U2266">
        <f>MONTH(CustomerSupport[[#This Row],[Date of Purchase]])</f>
        <v>5</v>
      </c>
      <c r="V2266" t="str">
        <f>TEXT('Working data'!G2266,"mmmm")</f>
        <v>May</v>
      </c>
      <c r="W2266">
        <f>YEAR(CustomerSupport[[#This Row],[Date of Purchase]])</f>
        <v>2020</v>
      </c>
      <c r="X2266" t="str">
        <f t="shared" si="35"/>
        <v/>
      </c>
    </row>
    <row r="2267" spans="1:24" ht="14.25" customHeight="1" x14ac:dyDescent="0.4">
      <c r="A2267">
        <v>2266</v>
      </c>
      <c r="B2267" t="s">
        <v>7465</v>
      </c>
      <c r="C2267" t="s">
        <v>7466</v>
      </c>
      <c r="D2267">
        <v>32</v>
      </c>
      <c r="E2267" t="s">
        <v>19</v>
      </c>
      <c r="F2267" t="s">
        <v>161</v>
      </c>
      <c r="G2267" s="1">
        <v>43854</v>
      </c>
      <c r="H2267" t="s">
        <v>21</v>
      </c>
      <c r="I2267" t="s">
        <v>141</v>
      </c>
      <c r="J2267" s="2" t="s">
        <v>7467</v>
      </c>
      <c r="K2267" t="s">
        <v>24</v>
      </c>
      <c r="M2267" t="s">
        <v>143</v>
      </c>
      <c r="N2267" t="s">
        <v>55</v>
      </c>
      <c r="O2267" s="3">
        <v>45078.702789351853</v>
      </c>
      <c r="R2267">
        <v>2266</v>
      </c>
      <c r="S2267" t="str">
        <f>PROPER(CustomerSupport[[#This Row],[Resolution]])</f>
        <v/>
      </c>
      <c r="T2267" t="str">
        <f>TRIM(CustomerSupport[[#This Row],[Customer Name]])</f>
        <v>William Glover</v>
      </c>
      <c r="U2267">
        <f>MONTH(CustomerSupport[[#This Row],[Date of Purchase]])</f>
        <v>1</v>
      </c>
      <c r="V2267" t="str">
        <f>TEXT('Working data'!G2267,"mmmm")</f>
        <v>January</v>
      </c>
      <c r="W2267">
        <f>YEAR(CustomerSupport[[#This Row],[Date of Purchase]])</f>
        <v>2020</v>
      </c>
      <c r="X2267" t="str">
        <f t="shared" si="35"/>
        <v/>
      </c>
    </row>
    <row r="2268" spans="1:24" ht="14.25" customHeight="1" x14ac:dyDescent="0.4">
      <c r="A2268">
        <v>2267</v>
      </c>
      <c r="B2268" t="s">
        <v>7468</v>
      </c>
      <c r="C2268" t="s">
        <v>7469</v>
      </c>
      <c r="D2268">
        <v>59</v>
      </c>
      <c r="E2268" t="s">
        <v>19</v>
      </c>
      <c r="F2268" t="s">
        <v>36</v>
      </c>
      <c r="G2268" s="1">
        <v>44543</v>
      </c>
      <c r="H2268" t="s">
        <v>66</v>
      </c>
      <c r="I2268" t="s">
        <v>31</v>
      </c>
      <c r="J2268" s="2" t="s">
        <v>7470</v>
      </c>
      <c r="K2268" t="s">
        <v>39</v>
      </c>
      <c r="L2268" t="s">
        <v>7471</v>
      </c>
      <c r="M2268" t="s">
        <v>25</v>
      </c>
      <c r="N2268" t="s">
        <v>26</v>
      </c>
      <c r="O2268" s="3">
        <v>45078.288923611108</v>
      </c>
      <c r="P2268" s="3">
        <v>45078.095868055556</v>
      </c>
      <c r="Q2268">
        <v>1</v>
      </c>
      <c r="R2268">
        <v>2267</v>
      </c>
      <c r="S2268" t="str">
        <f>PROPER(CustomerSupport[[#This Row],[Resolution]])</f>
        <v>Western Leg Involve.</v>
      </c>
      <c r="T2268" t="str">
        <f>TRIM(CustomerSupport[[#This Row],[Customer Name]])</f>
        <v>Lynn Frank</v>
      </c>
      <c r="U2268">
        <f>MONTH(CustomerSupport[[#This Row],[Date of Purchase]])</f>
        <v>12</v>
      </c>
      <c r="V2268" t="str">
        <f>TEXT('Working data'!G2268,"mmmm")</f>
        <v>December</v>
      </c>
      <c r="W2268">
        <f>YEAR(CustomerSupport[[#This Row],[Date of Purchase]])</f>
        <v>2021</v>
      </c>
      <c r="X2268">
        <f t="shared" si="35"/>
        <v>-4.6333333332440816</v>
      </c>
    </row>
    <row r="2269" spans="1:24" ht="14.25" customHeight="1" x14ac:dyDescent="0.4">
      <c r="A2269">
        <v>2268</v>
      </c>
      <c r="B2269" t="s">
        <v>7472</v>
      </c>
      <c r="C2269" t="s">
        <v>7473</v>
      </c>
      <c r="D2269">
        <v>56</v>
      </c>
      <c r="E2269" t="s">
        <v>19</v>
      </c>
      <c r="F2269" t="s">
        <v>207</v>
      </c>
      <c r="G2269" s="1">
        <v>44233</v>
      </c>
      <c r="H2269" t="s">
        <v>59</v>
      </c>
      <c r="I2269" t="s">
        <v>59</v>
      </c>
      <c r="J2269" s="2" t="s">
        <v>7474</v>
      </c>
      <c r="K2269" t="s">
        <v>62</v>
      </c>
      <c r="M2269" t="s">
        <v>41</v>
      </c>
      <c r="N2269" t="s">
        <v>83</v>
      </c>
      <c r="R2269">
        <v>2268</v>
      </c>
      <c r="S2269" t="str">
        <f>PROPER(CustomerSupport[[#This Row],[Resolution]])</f>
        <v/>
      </c>
      <c r="T2269" t="str">
        <f>TRIM(CustomerSupport[[#This Row],[Customer Name]])</f>
        <v>Mark Smith</v>
      </c>
      <c r="U2269">
        <f>MONTH(CustomerSupport[[#This Row],[Date of Purchase]])</f>
        <v>2</v>
      </c>
      <c r="V2269" t="str">
        <f>TEXT('Working data'!G2269,"mmmm")</f>
        <v>February</v>
      </c>
      <c r="W2269">
        <f>YEAR(CustomerSupport[[#This Row],[Date of Purchase]])</f>
        <v>2021</v>
      </c>
      <c r="X2269" t="str">
        <f t="shared" si="35"/>
        <v/>
      </c>
    </row>
    <row r="2270" spans="1:24" ht="14.25" customHeight="1" x14ac:dyDescent="0.4">
      <c r="A2270">
        <v>2269</v>
      </c>
      <c r="B2270" t="s">
        <v>7475</v>
      </c>
      <c r="C2270" t="s">
        <v>7476</v>
      </c>
      <c r="D2270">
        <v>26</v>
      </c>
      <c r="E2270" t="s">
        <v>29</v>
      </c>
      <c r="F2270" t="s">
        <v>286</v>
      </c>
      <c r="G2270" s="1">
        <v>44501</v>
      </c>
      <c r="H2270" t="s">
        <v>67</v>
      </c>
      <c r="I2270" t="s">
        <v>37</v>
      </c>
      <c r="J2270" s="2" t="s">
        <v>7477</v>
      </c>
      <c r="K2270" t="s">
        <v>24</v>
      </c>
      <c r="M2270" t="s">
        <v>143</v>
      </c>
      <c r="N2270" t="s">
        <v>33</v>
      </c>
      <c r="O2270" s="3">
        <v>45078.062557870369</v>
      </c>
      <c r="R2270">
        <v>2269</v>
      </c>
      <c r="S2270" t="str">
        <f>PROPER(CustomerSupport[[#This Row],[Resolution]])</f>
        <v/>
      </c>
      <c r="T2270" t="str">
        <f>TRIM(CustomerSupport[[#This Row],[Customer Name]])</f>
        <v>Stephanie Marshall</v>
      </c>
      <c r="U2270">
        <f>MONTH(CustomerSupport[[#This Row],[Date of Purchase]])</f>
        <v>11</v>
      </c>
      <c r="V2270" t="str">
        <f>TEXT('Working data'!G2270,"mmmm")</f>
        <v>November</v>
      </c>
      <c r="W2270">
        <f>YEAR(CustomerSupport[[#This Row],[Date of Purchase]])</f>
        <v>2021</v>
      </c>
      <c r="X2270" t="str">
        <f t="shared" si="35"/>
        <v/>
      </c>
    </row>
    <row r="2271" spans="1:24" ht="14.25" customHeight="1" x14ac:dyDescent="0.4">
      <c r="A2271">
        <v>2270</v>
      </c>
      <c r="B2271" t="s">
        <v>7478</v>
      </c>
      <c r="C2271" t="s">
        <v>7479</v>
      </c>
      <c r="D2271">
        <v>38</v>
      </c>
      <c r="E2271" t="s">
        <v>19</v>
      </c>
      <c r="F2271" t="s">
        <v>339</v>
      </c>
      <c r="G2271" s="1">
        <v>44070</v>
      </c>
      <c r="H2271" t="s">
        <v>21</v>
      </c>
      <c r="I2271" t="s">
        <v>67</v>
      </c>
      <c r="J2271" t="s">
        <v>7480</v>
      </c>
      <c r="K2271" t="s">
        <v>39</v>
      </c>
      <c r="L2271" t="s">
        <v>7481</v>
      </c>
      <c r="M2271" t="s">
        <v>25</v>
      </c>
      <c r="N2271" t="s">
        <v>55</v>
      </c>
      <c r="O2271" s="3">
        <v>45078.398680555554</v>
      </c>
      <c r="P2271" s="3">
        <v>45078.845902777779</v>
      </c>
      <c r="Q2271">
        <v>3</v>
      </c>
      <c r="R2271">
        <v>2270</v>
      </c>
      <c r="S2271" t="str">
        <f>PROPER(CustomerSupport[[#This Row],[Resolution]])</f>
        <v>Enter Happen Dinner Child Analysis Live Business Treat.</v>
      </c>
      <c r="T2271" t="str">
        <f>TRIM(CustomerSupport[[#This Row],[Customer Name]])</f>
        <v>Jaclyn Hughes</v>
      </c>
      <c r="U2271">
        <f>MONTH(CustomerSupport[[#This Row],[Date of Purchase]])</f>
        <v>8</v>
      </c>
      <c r="V2271" t="str">
        <f>TEXT('Working data'!G2271,"mmmm")</f>
        <v>August</v>
      </c>
      <c r="W2271">
        <f>YEAR(CustomerSupport[[#This Row],[Date of Purchase]])</f>
        <v>2020</v>
      </c>
      <c r="X2271">
        <f t="shared" si="35"/>
        <v>10.733333333395422</v>
      </c>
    </row>
    <row r="2272" spans="1:24" ht="14.25" customHeight="1" x14ac:dyDescent="0.4">
      <c r="A2272">
        <v>2271</v>
      </c>
      <c r="B2272" t="s">
        <v>6651</v>
      </c>
      <c r="C2272" t="s">
        <v>7482</v>
      </c>
      <c r="D2272">
        <v>32</v>
      </c>
      <c r="E2272" t="s">
        <v>29</v>
      </c>
      <c r="F2272" t="s">
        <v>36</v>
      </c>
      <c r="G2272" s="1">
        <v>44333</v>
      </c>
      <c r="H2272" t="s">
        <v>45</v>
      </c>
      <c r="I2272" t="s">
        <v>93</v>
      </c>
      <c r="J2272" s="2" t="s">
        <v>7483</v>
      </c>
      <c r="K2272" t="s">
        <v>24</v>
      </c>
      <c r="M2272" t="s">
        <v>25</v>
      </c>
      <c r="N2272" t="s">
        <v>83</v>
      </c>
      <c r="O2272" s="3">
        <v>45078.351469907408</v>
      </c>
      <c r="R2272">
        <v>2271</v>
      </c>
      <c r="S2272" t="str">
        <f>PROPER(CustomerSupport[[#This Row],[Resolution]])</f>
        <v/>
      </c>
      <c r="T2272" t="str">
        <f>TRIM(CustomerSupport[[#This Row],[Customer Name]])</f>
        <v>John Miller</v>
      </c>
      <c r="U2272">
        <f>MONTH(CustomerSupport[[#This Row],[Date of Purchase]])</f>
        <v>5</v>
      </c>
      <c r="V2272" t="str">
        <f>TEXT('Working data'!G2272,"mmmm")</f>
        <v>May</v>
      </c>
      <c r="W2272">
        <f>YEAR(CustomerSupport[[#This Row],[Date of Purchase]])</f>
        <v>2021</v>
      </c>
      <c r="X2272" t="str">
        <f t="shared" si="35"/>
        <v/>
      </c>
    </row>
    <row r="2273" spans="1:24" ht="14.25" customHeight="1" x14ac:dyDescent="0.4">
      <c r="A2273">
        <v>2272</v>
      </c>
      <c r="B2273" t="s">
        <v>7484</v>
      </c>
      <c r="C2273" t="s">
        <v>7485</v>
      </c>
      <c r="D2273">
        <v>48</v>
      </c>
      <c r="E2273" t="s">
        <v>58</v>
      </c>
      <c r="F2273" t="s">
        <v>211</v>
      </c>
      <c r="G2273" s="1">
        <v>43966</v>
      </c>
      <c r="H2273" t="s">
        <v>45</v>
      </c>
      <c r="I2273" t="s">
        <v>113</v>
      </c>
      <c r="J2273" s="2" t="s">
        <v>7486</v>
      </c>
      <c r="K2273" t="s">
        <v>39</v>
      </c>
      <c r="L2273" t="s">
        <v>7487</v>
      </c>
      <c r="M2273" t="s">
        <v>41</v>
      </c>
      <c r="N2273" t="s">
        <v>33</v>
      </c>
      <c r="O2273" s="3">
        <v>45078.304270833331</v>
      </c>
      <c r="P2273" s="3">
        <v>45078.361909722225</v>
      </c>
      <c r="Q2273">
        <v>4</v>
      </c>
      <c r="R2273">
        <v>2272</v>
      </c>
      <c r="S2273" t="str">
        <f>PROPER(CustomerSupport[[#This Row],[Resolution]])</f>
        <v>Enough Call Record Floor Piece Stay.</v>
      </c>
      <c r="T2273" t="str">
        <f>TRIM(CustomerSupport[[#This Row],[Customer Name]])</f>
        <v>Kristina Taylor</v>
      </c>
      <c r="U2273">
        <f>MONTH(CustomerSupport[[#This Row],[Date of Purchase]])</f>
        <v>5</v>
      </c>
      <c r="V2273" t="str">
        <f>TEXT('Working data'!G2273,"mmmm")</f>
        <v>May</v>
      </c>
      <c r="W2273">
        <f>YEAR(CustomerSupport[[#This Row],[Date of Purchase]])</f>
        <v>2020</v>
      </c>
      <c r="X2273">
        <f t="shared" si="35"/>
        <v>1.3833333334769122</v>
      </c>
    </row>
    <row r="2274" spans="1:24" ht="14.25" customHeight="1" x14ac:dyDescent="0.4">
      <c r="A2274">
        <v>2273</v>
      </c>
      <c r="B2274" t="s">
        <v>7488</v>
      </c>
      <c r="C2274" t="s">
        <v>7489</v>
      </c>
      <c r="D2274">
        <v>63</v>
      </c>
      <c r="E2274" t="s">
        <v>29</v>
      </c>
      <c r="F2274" t="s">
        <v>125</v>
      </c>
      <c r="G2274" s="1">
        <v>43973</v>
      </c>
      <c r="H2274" t="s">
        <v>66</v>
      </c>
      <c r="I2274" t="s">
        <v>99</v>
      </c>
      <c r="J2274" t="s">
        <v>7490</v>
      </c>
      <c r="K2274" t="s">
        <v>24</v>
      </c>
      <c r="M2274" t="s">
        <v>41</v>
      </c>
      <c r="N2274" t="s">
        <v>33</v>
      </c>
      <c r="O2274" s="3">
        <v>45078.143854166665</v>
      </c>
      <c r="R2274">
        <v>2273</v>
      </c>
      <c r="S2274" t="str">
        <f>PROPER(CustomerSupport[[#This Row],[Resolution]])</f>
        <v/>
      </c>
      <c r="T2274" t="str">
        <f>TRIM(CustomerSupport[[#This Row],[Customer Name]])</f>
        <v>Jessica Jackson</v>
      </c>
      <c r="U2274">
        <f>MONTH(CustomerSupport[[#This Row],[Date of Purchase]])</f>
        <v>5</v>
      </c>
      <c r="V2274" t="str">
        <f>TEXT('Working data'!G2274,"mmmm")</f>
        <v>May</v>
      </c>
      <c r="W2274">
        <f>YEAR(CustomerSupport[[#This Row],[Date of Purchase]])</f>
        <v>2020</v>
      </c>
      <c r="X2274" t="str">
        <f t="shared" si="35"/>
        <v/>
      </c>
    </row>
    <row r="2275" spans="1:24" ht="14.25" customHeight="1" x14ac:dyDescent="0.4">
      <c r="A2275">
        <v>2274</v>
      </c>
      <c r="B2275" t="s">
        <v>7491</v>
      </c>
      <c r="C2275" t="s">
        <v>7492</v>
      </c>
      <c r="D2275">
        <v>21</v>
      </c>
      <c r="E2275" t="s">
        <v>58</v>
      </c>
      <c r="F2275" t="s">
        <v>129</v>
      </c>
      <c r="G2275" s="1">
        <v>44402</v>
      </c>
      <c r="H2275" t="s">
        <v>66</v>
      </c>
      <c r="I2275" t="s">
        <v>113</v>
      </c>
      <c r="J2275" s="2" t="s">
        <v>7493</v>
      </c>
      <c r="K2275" t="s">
        <v>39</v>
      </c>
      <c r="L2275" t="s">
        <v>7494</v>
      </c>
      <c r="M2275" t="s">
        <v>143</v>
      </c>
      <c r="N2275" t="s">
        <v>83</v>
      </c>
      <c r="O2275" s="3">
        <v>45078.173738425925</v>
      </c>
      <c r="P2275" s="3">
        <v>45078.29179398148</v>
      </c>
      <c r="Q2275">
        <v>1</v>
      </c>
      <c r="R2275">
        <v>2274</v>
      </c>
      <c r="S2275" t="str">
        <f>PROPER(CustomerSupport[[#This Row],[Resolution]])</f>
        <v>Financial Or I Reality.</v>
      </c>
      <c r="T2275" t="str">
        <f>TRIM(CustomerSupport[[#This Row],[Customer Name]])</f>
        <v>Connie Christian</v>
      </c>
      <c r="U2275">
        <f>MONTH(CustomerSupport[[#This Row],[Date of Purchase]])</f>
        <v>7</v>
      </c>
      <c r="V2275" t="str">
        <f>TEXT('Working data'!G2275,"mmmm")</f>
        <v>July</v>
      </c>
      <c r="W2275">
        <f>YEAR(CustomerSupport[[#This Row],[Date of Purchase]])</f>
        <v>2021</v>
      </c>
      <c r="X2275">
        <f t="shared" si="35"/>
        <v>2.8333333333139308</v>
      </c>
    </row>
    <row r="2276" spans="1:24" ht="14.25" customHeight="1" x14ac:dyDescent="0.4">
      <c r="A2276">
        <v>2275</v>
      </c>
      <c r="B2276" t="s">
        <v>7495</v>
      </c>
      <c r="C2276" t="s">
        <v>7496</v>
      </c>
      <c r="D2276">
        <v>69</v>
      </c>
      <c r="E2276" t="s">
        <v>58</v>
      </c>
      <c r="F2276" t="s">
        <v>219</v>
      </c>
      <c r="G2276" s="1">
        <v>44163</v>
      </c>
      <c r="H2276" t="s">
        <v>45</v>
      </c>
      <c r="I2276" t="s">
        <v>22</v>
      </c>
      <c r="J2276" t="s">
        <v>7497</v>
      </c>
      <c r="K2276" t="s">
        <v>62</v>
      </c>
      <c r="M2276" t="s">
        <v>25</v>
      </c>
      <c r="N2276" t="s">
        <v>83</v>
      </c>
      <c r="R2276">
        <v>2275</v>
      </c>
      <c r="S2276" t="str">
        <f>PROPER(CustomerSupport[[#This Row],[Resolution]])</f>
        <v/>
      </c>
      <c r="T2276" t="str">
        <f>TRIM(CustomerSupport[[#This Row],[Customer Name]])</f>
        <v>Sean Dillon</v>
      </c>
      <c r="U2276">
        <f>MONTH(CustomerSupport[[#This Row],[Date of Purchase]])</f>
        <v>11</v>
      </c>
      <c r="V2276" t="str">
        <f>TEXT('Working data'!G2276,"mmmm")</f>
        <v>November</v>
      </c>
      <c r="W2276">
        <f>YEAR(CustomerSupport[[#This Row],[Date of Purchase]])</f>
        <v>2020</v>
      </c>
      <c r="X2276" t="str">
        <f t="shared" si="35"/>
        <v/>
      </c>
    </row>
    <row r="2277" spans="1:24" ht="14.25" customHeight="1" x14ac:dyDescent="0.4">
      <c r="A2277">
        <v>2276</v>
      </c>
      <c r="B2277" t="s">
        <v>7498</v>
      </c>
      <c r="C2277" t="s">
        <v>7499</v>
      </c>
      <c r="D2277">
        <v>67</v>
      </c>
      <c r="E2277" t="s">
        <v>58</v>
      </c>
      <c r="F2277" t="s">
        <v>211</v>
      </c>
      <c r="G2277" s="1">
        <v>44457</v>
      </c>
      <c r="H2277" t="s">
        <v>21</v>
      </c>
      <c r="I2277" t="s">
        <v>22</v>
      </c>
      <c r="J2277" s="2" t="s">
        <v>7500</v>
      </c>
      <c r="K2277" t="s">
        <v>62</v>
      </c>
      <c r="M2277" t="s">
        <v>41</v>
      </c>
      <c r="N2277" t="s">
        <v>55</v>
      </c>
      <c r="R2277">
        <v>2276</v>
      </c>
      <c r="S2277" t="str">
        <f>PROPER(CustomerSupport[[#This Row],[Resolution]])</f>
        <v/>
      </c>
      <c r="T2277" t="str">
        <f>TRIM(CustomerSupport[[#This Row],[Customer Name]])</f>
        <v>Justin Ritter</v>
      </c>
      <c r="U2277">
        <f>MONTH(CustomerSupport[[#This Row],[Date of Purchase]])</f>
        <v>9</v>
      </c>
      <c r="V2277" t="str">
        <f>TEXT('Working data'!G2277,"mmmm")</f>
        <v>September</v>
      </c>
      <c r="W2277">
        <f>YEAR(CustomerSupport[[#This Row],[Date of Purchase]])</f>
        <v>2021</v>
      </c>
      <c r="X2277" t="str">
        <f t="shared" si="35"/>
        <v/>
      </c>
    </row>
    <row r="2278" spans="1:24" ht="14.25" customHeight="1" x14ac:dyDescent="0.4">
      <c r="A2278">
        <v>2277</v>
      </c>
      <c r="B2278" t="s">
        <v>7501</v>
      </c>
      <c r="C2278" t="s">
        <v>7502</v>
      </c>
      <c r="D2278">
        <v>52</v>
      </c>
      <c r="E2278" t="s">
        <v>58</v>
      </c>
      <c r="F2278" t="s">
        <v>397</v>
      </c>
      <c r="G2278" s="1">
        <v>44524</v>
      </c>
      <c r="H2278" t="s">
        <v>21</v>
      </c>
      <c r="I2278" t="s">
        <v>31</v>
      </c>
      <c r="J2278" s="2" t="s">
        <v>7503</v>
      </c>
      <c r="K2278" t="s">
        <v>39</v>
      </c>
      <c r="L2278" t="s">
        <v>7504</v>
      </c>
      <c r="M2278" t="s">
        <v>41</v>
      </c>
      <c r="N2278" t="s">
        <v>26</v>
      </c>
      <c r="O2278" s="3">
        <v>45078.642546296294</v>
      </c>
      <c r="P2278" s="3">
        <v>45078.89949074074</v>
      </c>
      <c r="Q2278">
        <v>1</v>
      </c>
      <c r="R2278">
        <v>2277</v>
      </c>
      <c r="S2278" t="str">
        <f>PROPER(CustomerSupport[[#This Row],[Resolution]])</f>
        <v>Color Edge Republican.</v>
      </c>
      <c r="T2278" t="str">
        <f>TRIM(CustomerSupport[[#This Row],[Customer Name]])</f>
        <v>Denise Horne</v>
      </c>
      <c r="U2278">
        <f>MONTH(CustomerSupport[[#This Row],[Date of Purchase]])</f>
        <v>11</v>
      </c>
      <c r="V2278" t="str">
        <f>TEXT('Working data'!G2278,"mmmm")</f>
        <v>November</v>
      </c>
      <c r="W2278">
        <f>YEAR(CustomerSupport[[#This Row],[Date of Purchase]])</f>
        <v>2021</v>
      </c>
      <c r="X2278">
        <f t="shared" si="35"/>
        <v>6.1666666666860692</v>
      </c>
    </row>
    <row r="2279" spans="1:24" ht="14.25" customHeight="1" x14ac:dyDescent="0.4">
      <c r="A2279">
        <v>2278</v>
      </c>
      <c r="B2279" t="s">
        <v>7505</v>
      </c>
      <c r="C2279" t="s">
        <v>7506</v>
      </c>
      <c r="D2279">
        <v>21</v>
      </c>
      <c r="E2279" t="s">
        <v>19</v>
      </c>
      <c r="F2279" t="s">
        <v>383</v>
      </c>
      <c r="G2279" s="1">
        <v>44191</v>
      </c>
      <c r="H2279" t="s">
        <v>67</v>
      </c>
      <c r="I2279" t="s">
        <v>113</v>
      </c>
      <c r="J2279" s="2" t="s">
        <v>7507</v>
      </c>
      <c r="K2279" t="s">
        <v>24</v>
      </c>
      <c r="M2279" t="s">
        <v>41</v>
      </c>
      <c r="N2279" t="s">
        <v>33</v>
      </c>
      <c r="O2279" s="3">
        <v>45078.737708333334</v>
      </c>
      <c r="R2279">
        <v>2278</v>
      </c>
      <c r="S2279" t="str">
        <f>PROPER(CustomerSupport[[#This Row],[Resolution]])</f>
        <v/>
      </c>
      <c r="T2279" t="str">
        <f>TRIM(CustomerSupport[[#This Row],[Customer Name]])</f>
        <v>Sharon Warren</v>
      </c>
      <c r="U2279">
        <f>MONTH(CustomerSupport[[#This Row],[Date of Purchase]])</f>
        <v>12</v>
      </c>
      <c r="V2279" t="str">
        <f>TEXT('Working data'!G2279,"mmmm")</f>
        <v>December</v>
      </c>
      <c r="W2279">
        <f>YEAR(CustomerSupport[[#This Row],[Date of Purchase]])</f>
        <v>2020</v>
      </c>
      <c r="X2279" t="str">
        <f t="shared" si="35"/>
        <v/>
      </c>
    </row>
    <row r="2280" spans="1:24" ht="14.25" customHeight="1" x14ac:dyDescent="0.4">
      <c r="A2280">
        <v>2279</v>
      </c>
      <c r="B2280" t="s">
        <v>7508</v>
      </c>
      <c r="C2280" t="s">
        <v>7509</v>
      </c>
      <c r="D2280">
        <v>43</v>
      </c>
      <c r="E2280" t="s">
        <v>29</v>
      </c>
      <c r="F2280" t="s">
        <v>30</v>
      </c>
      <c r="G2280" s="1">
        <v>43917</v>
      </c>
      <c r="H2280" t="s">
        <v>45</v>
      </c>
      <c r="I2280" t="s">
        <v>60</v>
      </c>
      <c r="J2280" s="2" t="s">
        <v>7510</v>
      </c>
      <c r="K2280" t="s">
        <v>62</v>
      </c>
      <c r="M2280" t="s">
        <v>25</v>
      </c>
      <c r="N2280" t="s">
        <v>83</v>
      </c>
      <c r="R2280">
        <v>2279</v>
      </c>
      <c r="S2280" t="str">
        <f>PROPER(CustomerSupport[[#This Row],[Resolution]])</f>
        <v/>
      </c>
      <c r="T2280" t="str">
        <f>TRIM(CustomerSupport[[#This Row],[Customer Name]])</f>
        <v>Brenda Bennett</v>
      </c>
      <c r="U2280">
        <f>MONTH(CustomerSupport[[#This Row],[Date of Purchase]])</f>
        <v>3</v>
      </c>
      <c r="V2280" t="str">
        <f>TEXT('Working data'!G2280,"mmmm")</f>
        <v>March</v>
      </c>
      <c r="W2280">
        <f>YEAR(CustomerSupport[[#This Row],[Date of Purchase]])</f>
        <v>2020</v>
      </c>
      <c r="X2280" t="str">
        <f t="shared" si="35"/>
        <v/>
      </c>
    </row>
    <row r="2281" spans="1:24" ht="14.25" customHeight="1" x14ac:dyDescent="0.4">
      <c r="A2281">
        <v>2280</v>
      </c>
      <c r="B2281" t="s">
        <v>7511</v>
      </c>
      <c r="C2281" t="s">
        <v>7512</v>
      </c>
      <c r="D2281">
        <v>34</v>
      </c>
      <c r="E2281" t="s">
        <v>58</v>
      </c>
      <c r="F2281" t="s">
        <v>51</v>
      </c>
      <c r="G2281" s="1">
        <v>44416</v>
      </c>
      <c r="H2281" t="s">
        <v>59</v>
      </c>
      <c r="I2281" t="s">
        <v>67</v>
      </c>
      <c r="J2281" t="s">
        <v>442</v>
      </c>
      <c r="K2281" t="s">
        <v>24</v>
      </c>
      <c r="M2281" t="s">
        <v>25</v>
      </c>
      <c r="N2281" t="s">
        <v>26</v>
      </c>
      <c r="O2281" s="3">
        <v>45078.453703703701</v>
      </c>
      <c r="R2281">
        <v>2280</v>
      </c>
      <c r="S2281" t="str">
        <f>PROPER(CustomerSupport[[#This Row],[Resolution]])</f>
        <v/>
      </c>
      <c r="T2281" t="str">
        <f>TRIM(CustomerSupport[[#This Row],[Customer Name]])</f>
        <v>Jennifer Allen</v>
      </c>
      <c r="U2281">
        <f>MONTH(CustomerSupport[[#This Row],[Date of Purchase]])</f>
        <v>8</v>
      </c>
      <c r="V2281" t="str">
        <f>TEXT('Working data'!G2281,"mmmm")</f>
        <v>August</v>
      </c>
      <c r="W2281">
        <f>YEAR(CustomerSupport[[#This Row],[Date of Purchase]])</f>
        <v>2021</v>
      </c>
      <c r="X2281" t="str">
        <f t="shared" si="35"/>
        <v/>
      </c>
    </row>
    <row r="2282" spans="1:24" ht="14.25" customHeight="1" x14ac:dyDescent="0.4">
      <c r="A2282">
        <v>2281</v>
      </c>
      <c r="B2282" t="s">
        <v>7513</v>
      </c>
      <c r="C2282" t="s">
        <v>7514</v>
      </c>
      <c r="D2282">
        <v>60</v>
      </c>
      <c r="E2282" t="s">
        <v>19</v>
      </c>
      <c r="F2282" t="s">
        <v>36</v>
      </c>
      <c r="G2282" s="1">
        <v>44248</v>
      </c>
      <c r="H2282" t="s">
        <v>67</v>
      </c>
      <c r="I2282" t="s">
        <v>46</v>
      </c>
      <c r="J2282" s="2" t="s">
        <v>7515</v>
      </c>
      <c r="K2282" t="s">
        <v>39</v>
      </c>
      <c r="L2282" t="s">
        <v>7516</v>
      </c>
      <c r="M2282" t="s">
        <v>41</v>
      </c>
      <c r="N2282" t="s">
        <v>26</v>
      </c>
      <c r="O2282" s="3">
        <v>45078.834282407406</v>
      </c>
      <c r="P2282" s="3">
        <v>45078.04886574074</v>
      </c>
      <c r="Q2282">
        <v>2</v>
      </c>
      <c r="R2282">
        <v>2281</v>
      </c>
      <c r="S2282" t="str">
        <f>PROPER(CustomerSupport[[#This Row],[Resolution]])</f>
        <v>Else Country Generation Research As.</v>
      </c>
      <c r="T2282" t="str">
        <f>TRIM(CustomerSupport[[#This Row],[Customer Name]])</f>
        <v>Nicholas Harris</v>
      </c>
      <c r="U2282">
        <f>MONTH(CustomerSupport[[#This Row],[Date of Purchase]])</f>
        <v>2</v>
      </c>
      <c r="V2282" t="str">
        <f>TEXT('Working data'!G2282,"mmmm")</f>
        <v>February</v>
      </c>
      <c r="W2282">
        <f>YEAR(CustomerSupport[[#This Row],[Date of Purchase]])</f>
        <v>2021</v>
      </c>
      <c r="X2282">
        <f t="shared" si="35"/>
        <v>-18.849999999976717</v>
      </c>
    </row>
    <row r="2283" spans="1:24" ht="14.25" customHeight="1" x14ac:dyDescent="0.4">
      <c r="A2283">
        <v>2282</v>
      </c>
      <c r="B2283" t="s">
        <v>7517</v>
      </c>
      <c r="C2283" t="s">
        <v>7518</v>
      </c>
      <c r="D2283">
        <v>45</v>
      </c>
      <c r="E2283" t="s">
        <v>58</v>
      </c>
      <c r="F2283" t="s">
        <v>317</v>
      </c>
      <c r="G2283" s="1">
        <v>44269</v>
      </c>
      <c r="H2283" t="s">
        <v>21</v>
      </c>
      <c r="I2283" t="s">
        <v>93</v>
      </c>
      <c r="J2283" s="2" t="s">
        <v>7519</v>
      </c>
      <c r="K2283" t="s">
        <v>24</v>
      </c>
      <c r="M2283" t="s">
        <v>41</v>
      </c>
      <c r="N2283" t="s">
        <v>33</v>
      </c>
      <c r="O2283" s="3">
        <v>45078.032905092594</v>
      </c>
      <c r="R2283">
        <v>2282</v>
      </c>
      <c r="S2283" t="str">
        <f>PROPER(CustomerSupport[[#This Row],[Resolution]])</f>
        <v/>
      </c>
      <c r="T2283" t="str">
        <f>TRIM(CustomerSupport[[#This Row],[Customer Name]])</f>
        <v>Erin Holmes</v>
      </c>
      <c r="U2283">
        <f>MONTH(CustomerSupport[[#This Row],[Date of Purchase]])</f>
        <v>3</v>
      </c>
      <c r="V2283" t="str">
        <f>TEXT('Working data'!G2283,"mmmm")</f>
        <v>March</v>
      </c>
      <c r="W2283">
        <f>YEAR(CustomerSupport[[#This Row],[Date of Purchase]])</f>
        <v>2021</v>
      </c>
      <c r="X2283" t="str">
        <f t="shared" si="35"/>
        <v/>
      </c>
    </row>
    <row r="2284" spans="1:24" ht="14.25" customHeight="1" x14ac:dyDescent="0.4">
      <c r="A2284">
        <v>2283</v>
      </c>
      <c r="B2284" t="s">
        <v>7520</v>
      </c>
      <c r="C2284" t="s">
        <v>7521</v>
      </c>
      <c r="D2284">
        <v>37</v>
      </c>
      <c r="E2284" t="s">
        <v>29</v>
      </c>
      <c r="F2284" t="s">
        <v>103</v>
      </c>
      <c r="G2284" s="1">
        <v>44368</v>
      </c>
      <c r="H2284" t="s">
        <v>66</v>
      </c>
      <c r="I2284" t="s">
        <v>59</v>
      </c>
      <c r="J2284" s="2" t="s">
        <v>7522</v>
      </c>
      <c r="K2284" t="s">
        <v>24</v>
      </c>
      <c r="M2284" t="s">
        <v>143</v>
      </c>
      <c r="N2284" t="s">
        <v>55</v>
      </c>
      <c r="O2284" s="3">
        <v>45078.177372685182</v>
      </c>
      <c r="R2284">
        <v>2283</v>
      </c>
      <c r="S2284" t="str">
        <f>PROPER(CustomerSupport[[#This Row],[Resolution]])</f>
        <v/>
      </c>
      <c r="T2284" t="str">
        <f>TRIM(CustomerSupport[[#This Row],[Customer Name]])</f>
        <v>Teresa Castillo</v>
      </c>
      <c r="U2284">
        <f>MONTH(CustomerSupport[[#This Row],[Date of Purchase]])</f>
        <v>6</v>
      </c>
      <c r="V2284" t="str">
        <f>TEXT('Working data'!G2284,"mmmm")</f>
        <v>June</v>
      </c>
      <c r="W2284">
        <f>YEAR(CustomerSupport[[#This Row],[Date of Purchase]])</f>
        <v>2021</v>
      </c>
      <c r="X2284" t="str">
        <f t="shared" si="35"/>
        <v/>
      </c>
    </row>
    <row r="2285" spans="1:24" ht="14.25" customHeight="1" x14ac:dyDescent="0.4">
      <c r="A2285">
        <v>2284</v>
      </c>
      <c r="B2285" t="s">
        <v>7523</v>
      </c>
      <c r="C2285" t="s">
        <v>7524</v>
      </c>
      <c r="D2285">
        <v>40</v>
      </c>
      <c r="E2285" t="s">
        <v>58</v>
      </c>
      <c r="F2285" t="s">
        <v>107</v>
      </c>
      <c r="G2285" s="1">
        <v>44261</v>
      </c>
      <c r="H2285" t="s">
        <v>67</v>
      </c>
      <c r="I2285" t="s">
        <v>67</v>
      </c>
      <c r="J2285" s="2" t="s">
        <v>7525</v>
      </c>
      <c r="K2285" t="s">
        <v>24</v>
      </c>
      <c r="M2285" t="s">
        <v>41</v>
      </c>
      <c r="N2285" t="s">
        <v>55</v>
      </c>
      <c r="O2285" s="3">
        <v>45078.248912037037</v>
      </c>
      <c r="R2285">
        <v>2284</v>
      </c>
      <c r="S2285" t="str">
        <f>PROPER(CustomerSupport[[#This Row],[Resolution]])</f>
        <v/>
      </c>
      <c r="T2285" t="str">
        <f>TRIM(CustomerSupport[[#This Row],[Customer Name]])</f>
        <v>Rachel Bullock</v>
      </c>
      <c r="U2285">
        <f>MONTH(CustomerSupport[[#This Row],[Date of Purchase]])</f>
        <v>3</v>
      </c>
      <c r="V2285" t="str">
        <f>TEXT('Working data'!G2285,"mmmm")</f>
        <v>March</v>
      </c>
      <c r="W2285">
        <f>YEAR(CustomerSupport[[#This Row],[Date of Purchase]])</f>
        <v>2021</v>
      </c>
      <c r="X2285" t="str">
        <f t="shared" si="35"/>
        <v/>
      </c>
    </row>
    <row r="2286" spans="1:24" ht="14.25" customHeight="1" x14ac:dyDescent="0.4">
      <c r="A2286">
        <v>2285</v>
      </c>
      <c r="B2286" t="s">
        <v>7526</v>
      </c>
      <c r="C2286" t="s">
        <v>7527</v>
      </c>
      <c r="D2286">
        <v>60</v>
      </c>
      <c r="E2286" t="s">
        <v>58</v>
      </c>
      <c r="F2286" t="s">
        <v>71</v>
      </c>
      <c r="G2286" s="1">
        <v>44432</v>
      </c>
      <c r="H2286" t="s">
        <v>66</v>
      </c>
      <c r="I2286" t="s">
        <v>22</v>
      </c>
      <c r="J2286" s="2" t="s">
        <v>7528</v>
      </c>
      <c r="K2286" t="s">
        <v>62</v>
      </c>
      <c r="M2286" t="s">
        <v>89</v>
      </c>
      <c r="N2286" t="s">
        <v>55</v>
      </c>
      <c r="R2286">
        <v>2285</v>
      </c>
      <c r="S2286" t="str">
        <f>PROPER(CustomerSupport[[#This Row],[Resolution]])</f>
        <v/>
      </c>
      <c r="T2286" t="str">
        <f>TRIM(CustomerSupport[[#This Row],[Customer Name]])</f>
        <v>John Andrews</v>
      </c>
      <c r="U2286">
        <f>MONTH(CustomerSupport[[#This Row],[Date of Purchase]])</f>
        <v>8</v>
      </c>
      <c r="V2286" t="str">
        <f>TEXT('Working data'!G2286,"mmmm")</f>
        <v>August</v>
      </c>
      <c r="W2286">
        <f>YEAR(CustomerSupport[[#This Row],[Date of Purchase]])</f>
        <v>2021</v>
      </c>
      <c r="X2286" t="str">
        <f t="shared" si="35"/>
        <v/>
      </c>
    </row>
    <row r="2287" spans="1:24" ht="14.25" customHeight="1" x14ac:dyDescent="0.4">
      <c r="A2287">
        <v>2286</v>
      </c>
      <c r="B2287" t="s">
        <v>7529</v>
      </c>
      <c r="C2287" t="s">
        <v>7530</v>
      </c>
      <c r="D2287">
        <v>65</v>
      </c>
      <c r="E2287" t="s">
        <v>29</v>
      </c>
      <c r="F2287" t="s">
        <v>92</v>
      </c>
      <c r="G2287" s="1">
        <v>43877</v>
      </c>
      <c r="H2287" t="s">
        <v>67</v>
      </c>
      <c r="I2287" t="s">
        <v>22</v>
      </c>
      <c r="J2287" s="2" t="s">
        <v>7531</v>
      </c>
      <c r="K2287" t="s">
        <v>39</v>
      </c>
      <c r="L2287" t="s">
        <v>7532</v>
      </c>
      <c r="M2287" t="s">
        <v>25</v>
      </c>
      <c r="N2287" t="s">
        <v>55</v>
      </c>
      <c r="O2287" s="3">
        <v>45078.821157407408</v>
      </c>
      <c r="P2287" s="3">
        <v>45078.305185185185</v>
      </c>
      <c r="Q2287">
        <v>4</v>
      </c>
      <c r="R2287">
        <v>2286</v>
      </c>
      <c r="S2287" t="str">
        <f>PROPER(CustomerSupport[[#This Row],[Resolution]])</f>
        <v>Itself Thus Last Relationship Your.</v>
      </c>
      <c r="T2287" t="str">
        <f>TRIM(CustomerSupport[[#This Row],[Customer Name]])</f>
        <v>Tonya Heath</v>
      </c>
      <c r="U2287">
        <f>MONTH(CustomerSupport[[#This Row],[Date of Purchase]])</f>
        <v>2</v>
      </c>
      <c r="V2287" t="str">
        <f>TEXT('Working data'!G2287,"mmmm")</f>
        <v>February</v>
      </c>
      <c r="W2287">
        <f>YEAR(CustomerSupport[[#This Row],[Date of Purchase]])</f>
        <v>2020</v>
      </c>
      <c r="X2287">
        <f t="shared" si="35"/>
        <v>-12.383333333360497</v>
      </c>
    </row>
    <row r="2288" spans="1:24" ht="14.25" customHeight="1" x14ac:dyDescent="0.4">
      <c r="A2288">
        <v>2287</v>
      </c>
      <c r="B2288" t="s">
        <v>7533</v>
      </c>
      <c r="C2288" t="s">
        <v>7534</v>
      </c>
      <c r="D2288">
        <v>69</v>
      </c>
      <c r="E2288" t="s">
        <v>29</v>
      </c>
      <c r="F2288" t="s">
        <v>98</v>
      </c>
      <c r="G2288" s="1">
        <v>43936</v>
      </c>
      <c r="H2288" t="s">
        <v>45</v>
      </c>
      <c r="I2288" t="s">
        <v>99</v>
      </c>
      <c r="J2288" s="2" t="s">
        <v>7535</v>
      </c>
      <c r="K2288" t="s">
        <v>62</v>
      </c>
      <c r="M2288" t="s">
        <v>25</v>
      </c>
      <c r="N2288" t="s">
        <v>55</v>
      </c>
      <c r="R2288">
        <v>2287</v>
      </c>
      <c r="S2288" t="str">
        <f>PROPER(CustomerSupport[[#This Row],[Resolution]])</f>
        <v/>
      </c>
      <c r="T2288" t="str">
        <f>TRIM(CustomerSupport[[#This Row],[Customer Name]])</f>
        <v>Valerie Kane</v>
      </c>
      <c r="U2288">
        <f>MONTH(CustomerSupport[[#This Row],[Date of Purchase]])</f>
        <v>4</v>
      </c>
      <c r="V2288" t="str">
        <f>TEXT('Working data'!G2288,"mmmm")</f>
        <v>April</v>
      </c>
      <c r="W2288">
        <f>YEAR(CustomerSupport[[#This Row],[Date of Purchase]])</f>
        <v>2020</v>
      </c>
      <c r="X2288" t="str">
        <f t="shared" si="35"/>
        <v/>
      </c>
    </row>
    <row r="2289" spans="1:24" ht="14.25" customHeight="1" x14ac:dyDescent="0.4">
      <c r="A2289">
        <v>2288</v>
      </c>
      <c r="B2289" t="s">
        <v>7536</v>
      </c>
      <c r="C2289" t="s">
        <v>7537</v>
      </c>
      <c r="D2289">
        <v>27</v>
      </c>
      <c r="E2289" t="s">
        <v>58</v>
      </c>
      <c r="F2289" t="s">
        <v>149</v>
      </c>
      <c r="G2289" s="1">
        <v>44126</v>
      </c>
      <c r="H2289" t="s">
        <v>66</v>
      </c>
      <c r="I2289" t="s">
        <v>60</v>
      </c>
      <c r="J2289" t="s">
        <v>7538</v>
      </c>
      <c r="K2289" t="s">
        <v>24</v>
      </c>
      <c r="M2289" t="s">
        <v>143</v>
      </c>
      <c r="N2289" t="s">
        <v>33</v>
      </c>
      <c r="O2289" s="3">
        <v>45078.912152777775</v>
      </c>
      <c r="R2289">
        <v>2288</v>
      </c>
      <c r="S2289" t="str">
        <f>PROPER(CustomerSupport[[#This Row],[Resolution]])</f>
        <v/>
      </c>
      <c r="T2289" t="str">
        <f>TRIM(CustomerSupport[[#This Row],[Customer Name]])</f>
        <v>Kylie Hardy</v>
      </c>
      <c r="U2289">
        <f>MONTH(CustomerSupport[[#This Row],[Date of Purchase]])</f>
        <v>10</v>
      </c>
      <c r="V2289" t="str">
        <f>TEXT('Working data'!G2289,"mmmm")</f>
        <v>October</v>
      </c>
      <c r="W2289">
        <f>YEAR(CustomerSupport[[#This Row],[Date of Purchase]])</f>
        <v>2020</v>
      </c>
      <c r="X2289" t="str">
        <f t="shared" si="35"/>
        <v/>
      </c>
    </row>
    <row r="2290" spans="1:24" ht="14.25" customHeight="1" x14ac:dyDescent="0.4">
      <c r="A2290">
        <v>2289</v>
      </c>
      <c r="B2290" t="s">
        <v>7539</v>
      </c>
      <c r="C2290" t="s">
        <v>7540</v>
      </c>
      <c r="D2290">
        <v>44</v>
      </c>
      <c r="E2290" t="s">
        <v>29</v>
      </c>
      <c r="F2290" t="s">
        <v>281</v>
      </c>
      <c r="G2290" s="1">
        <v>44472</v>
      </c>
      <c r="H2290" t="s">
        <v>59</v>
      </c>
      <c r="I2290" t="s">
        <v>59</v>
      </c>
      <c r="J2290" t="s">
        <v>7541</v>
      </c>
      <c r="K2290" t="s">
        <v>24</v>
      </c>
      <c r="M2290" t="s">
        <v>41</v>
      </c>
      <c r="N2290" t="s">
        <v>26</v>
      </c>
      <c r="O2290" s="3">
        <v>45078.087858796294</v>
      </c>
      <c r="R2290">
        <v>2289</v>
      </c>
      <c r="S2290" t="str">
        <f>PROPER(CustomerSupport[[#This Row],[Resolution]])</f>
        <v/>
      </c>
      <c r="T2290" t="str">
        <f>TRIM(CustomerSupport[[#This Row],[Customer Name]])</f>
        <v>Stephanie Lee</v>
      </c>
      <c r="U2290">
        <f>MONTH(CustomerSupport[[#This Row],[Date of Purchase]])</f>
        <v>10</v>
      </c>
      <c r="V2290" t="str">
        <f>TEXT('Working data'!G2290,"mmmm")</f>
        <v>October</v>
      </c>
      <c r="W2290">
        <f>YEAR(CustomerSupport[[#This Row],[Date of Purchase]])</f>
        <v>2021</v>
      </c>
      <c r="X2290" t="str">
        <f t="shared" si="35"/>
        <v/>
      </c>
    </row>
    <row r="2291" spans="1:24" ht="14.25" customHeight="1" x14ac:dyDescent="0.4">
      <c r="A2291">
        <v>2290</v>
      </c>
      <c r="B2291" t="s">
        <v>7542</v>
      </c>
      <c r="C2291" t="s">
        <v>7543</v>
      </c>
      <c r="D2291">
        <v>54</v>
      </c>
      <c r="E2291" t="s">
        <v>29</v>
      </c>
      <c r="F2291" t="s">
        <v>20</v>
      </c>
      <c r="G2291" s="1">
        <v>44051</v>
      </c>
      <c r="H2291" t="s">
        <v>59</v>
      </c>
      <c r="I2291" t="s">
        <v>59</v>
      </c>
      <c r="J2291" s="2" t="s">
        <v>7544</v>
      </c>
      <c r="K2291" t="s">
        <v>39</v>
      </c>
      <c r="L2291" t="s">
        <v>7545</v>
      </c>
      <c r="M2291" t="s">
        <v>25</v>
      </c>
      <c r="N2291" t="s">
        <v>55</v>
      </c>
      <c r="O2291" s="3">
        <v>45078.924687500003</v>
      </c>
      <c r="P2291" s="3">
        <v>45078.548993055556</v>
      </c>
      <c r="Q2291">
        <v>2</v>
      </c>
      <c r="R2291">
        <v>2290</v>
      </c>
      <c r="S2291" t="str">
        <f>PROPER(CustomerSupport[[#This Row],[Resolution]])</f>
        <v>Record Occur Yeah Whole Mind Create Experience.</v>
      </c>
      <c r="T2291" t="str">
        <f>TRIM(CustomerSupport[[#This Row],[Customer Name]])</f>
        <v>Kurt Brooks</v>
      </c>
      <c r="U2291">
        <f>MONTH(CustomerSupport[[#This Row],[Date of Purchase]])</f>
        <v>8</v>
      </c>
      <c r="V2291" t="str">
        <f>TEXT('Working data'!G2291,"mmmm")</f>
        <v>August</v>
      </c>
      <c r="W2291">
        <f>YEAR(CustomerSupport[[#This Row],[Date of Purchase]])</f>
        <v>2020</v>
      </c>
      <c r="X2291">
        <f t="shared" si="35"/>
        <v>-9.0166666667209938</v>
      </c>
    </row>
    <row r="2292" spans="1:24" ht="14.25" customHeight="1" x14ac:dyDescent="0.4">
      <c r="A2292">
        <v>2291</v>
      </c>
      <c r="B2292" t="s">
        <v>7546</v>
      </c>
      <c r="C2292" t="s">
        <v>7547</v>
      </c>
      <c r="D2292">
        <v>70</v>
      </c>
      <c r="E2292" t="s">
        <v>58</v>
      </c>
      <c r="F2292" t="s">
        <v>107</v>
      </c>
      <c r="G2292" s="1">
        <v>44281</v>
      </c>
      <c r="H2292" t="s">
        <v>67</v>
      </c>
      <c r="I2292" t="s">
        <v>99</v>
      </c>
      <c r="J2292" s="2" t="s">
        <v>7548</v>
      </c>
      <c r="K2292" t="s">
        <v>62</v>
      </c>
      <c r="M2292" t="s">
        <v>143</v>
      </c>
      <c r="N2292" t="s">
        <v>55</v>
      </c>
      <c r="R2292">
        <v>2291</v>
      </c>
      <c r="S2292" t="str">
        <f>PROPER(CustomerSupport[[#This Row],[Resolution]])</f>
        <v/>
      </c>
      <c r="T2292" t="str">
        <f>TRIM(CustomerSupport[[#This Row],[Customer Name]])</f>
        <v>Edward Kline</v>
      </c>
      <c r="U2292">
        <f>MONTH(CustomerSupport[[#This Row],[Date of Purchase]])</f>
        <v>3</v>
      </c>
      <c r="V2292" t="str">
        <f>TEXT('Working data'!G2292,"mmmm")</f>
        <v>March</v>
      </c>
      <c r="W2292">
        <f>YEAR(CustomerSupport[[#This Row],[Date of Purchase]])</f>
        <v>2021</v>
      </c>
      <c r="X2292" t="str">
        <f t="shared" si="35"/>
        <v/>
      </c>
    </row>
    <row r="2293" spans="1:24" ht="14.25" customHeight="1" x14ac:dyDescent="0.4">
      <c r="A2293">
        <v>2292</v>
      </c>
      <c r="B2293" t="s">
        <v>7549</v>
      </c>
      <c r="C2293" t="s">
        <v>7550</v>
      </c>
      <c r="D2293">
        <v>65</v>
      </c>
      <c r="E2293" t="s">
        <v>19</v>
      </c>
      <c r="F2293" t="s">
        <v>149</v>
      </c>
      <c r="G2293" s="1">
        <v>43984</v>
      </c>
      <c r="H2293" t="s">
        <v>67</v>
      </c>
      <c r="I2293" t="s">
        <v>77</v>
      </c>
      <c r="J2293" t="s">
        <v>7551</v>
      </c>
      <c r="K2293" t="s">
        <v>62</v>
      </c>
      <c r="M2293" t="s">
        <v>143</v>
      </c>
      <c r="N2293" t="s">
        <v>83</v>
      </c>
      <c r="R2293">
        <v>2292</v>
      </c>
      <c r="S2293" t="str">
        <f>PROPER(CustomerSupport[[#This Row],[Resolution]])</f>
        <v/>
      </c>
      <c r="T2293" t="str">
        <f>TRIM(CustomerSupport[[#This Row],[Customer Name]])</f>
        <v>Robert Cabrera</v>
      </c>
      <c r="U2293">
        <f>MONTH(CustomerSupport[[#This Row],[Date of Purchase]])</f>
        <v>6</v>
      </c>
      <c r="V2293" t="str">
        <f>TEXT('Working data'!G2293,"mmmm")</f>
        <v>June</v>
      </c>
      <c r="W2293">
        <f>YEAR(CustomerSupport[[#This Row],[Date of Purchase]])</f>
        <v>2020</v>
      </c>
      <c r="X2293" t="str">
        <f t="shared" si="35"/>
        <v/>
      </c>
    </row>
    <row r="2294" spans="1:24" ht="14.25" customHeight="1" x14ac:dyDescent="0.4">
      <c r="A2294">
        <v>2293</v>
      </c>
      <c r="B2294" t="s">
        <v>7552</v>
      </c>
      <c r="C2294" t="s">
        <v>7553</v>
      </c>
      <c r="D2294">
        <v>48</v>
      </c>
      <c r="E2294" t="s">
        <v>29</v>
      </c>
      <c r="F2294" t="s">
        <v>157</v>
      </c>
      <c r="G2294" s="1">
        <v>44270</v>
      </c>
      <c r="H2294" t="s">
        <v>67</v>
      </c>
      <c r="I2294" t="s">
        <v>31</v>
      </c>
      <c r="J2294" s="2" t="s">
        <v>7554</v>
      </c>
      <c r="K2294" t="s">
        <v>62</v>
      </c>
      <c r="M2294" t="s">
        <v>143</v>
      </c>
      <c r="N2294" t="s">
        <v>83</v>
      </c>
      <c r="R2294">
        <v>2293</v>
      </c>
      <c r="S2294" t="str">
        <f>PROPER(CustomerSupport[[#This Row],[Resolution]])</f>
        <v/>
      </c>
      <c r="T2294" t="str">
        <f>TRIM(CustomerSupport[[#This Row],[Customer Name]])</f>
        <v>Mark Robinson</v>
      </c>
      <c r="U2294">
        <f>MONTH(CustomerSupport[[#This Row],[Date of Purchase]])</f>
        <v>3</v>
      </c>
      <c r="V2294" t="str">
        <f>TEXT('Working data'!G2294,"mmmm")</f>
        <v>March</v>
      </c>
      <c r="W2294">
        <f>YEAR(CustomerSupport[[#This Row],[Date of Purchase]])</f>
        <v>2021</v>
      </c>
      <c r="X2294" t="str">
        <f t="shared" si="35"/>
        <v/>
      </c>
    </row>
    <row r="2295" spans="1:24" ht="14.25" customHeight="1" x14ac:dyDescent="0.4">
      <c r="A2295">
        <v>2294</v>
      </c>
      <c r="B2295" t="s">
        <v>7555</v>
      </c>
      <c r="C2295" t="s">
        <v>7556</v>
      </c>
      <c r="D2295">
        <v>23</v>
      </c>
      <c r="E2295" t="s">
        <v>58</v>
      </c>
      <c r="F2295" t="s">
        <v>219</v>
      </c>
      <c r="G2295" s="1">
        <v>44231</v>
      </c>
      <c r="H2295" t="s">
        <v>66</v>
      </c>
      <c r="I2295" t="s">
        <v>99</v>
      </c>
      <c r="J2295" t="s">
        <v>449</v>
      </c>
      <c r="K2295" t="s">
        <v>24</v>
      </c>
      <c r="M2295" t="s">
        <v>143</v>
      </c>
      <c r="N2295" t="s">
        <v>26</v>
      </c>
      <c r="O2295" s="3">
        <v>45078.651828703703</v>
      </c>
      <c r="R2295">
        <v>2294</v>
      </c>
      <c r="S2295" t="str">
        <f>PROPER(CustomerSupport[[#This Row],[Resolution]])</f>
        <v/>
      </c>
      <c r="T2295" t="str">
        <f>TRIM(CustomerSupport[[#This Row],[Customer Name]])</f>
        <v>Brian Serrano</v>
      </c>
      <c r="U2295">
        <f>MONTH(CustomerSupport[[#This Row],[Date of Purchase]])</f>
        <v>2</v>
      </c>
      <c r="V2295" t="str">
        <f>TEXT('Working data'!G2295,"mmmm")</f>
        <v>February</v>
      </c>
      <c r="W2295">
        <f>YEAR(CustomerSupport[[#This Row],[Date of Purchase]])</f>
        <v>2021</v>
      </c>
      <c r="X2295" t="str">
        <f t="shared" si="35"/>
        <v/>
      </c>
    </row>
    <row r="2296" spans="1:24" ht="14.25" customHeight="1" x14ac:dyDescent="0.4">
      <c r="A2296">
        <v>2295</v>
      </c>
      <c r="B2296" t="s">
        <v>7557</v>
      </c>
      <c r="C2296" t="s">
        <v>7558</v>
      </c>
      <c r="D2296">
        <v>62</v>
      </c>
      <c r="E2296" t="s">
        <v>29</v>
      </c>
      <c r="F2296" t="s">
        <v>98</v>
      </c>
      <c r="G2296" s="1">
        <v>44231</v>
      </c>
      <c r="H2296" t="s">
        <v>59</v>
      </c>
      <c r="I2296" t="s">
        <v>46</v>
      </c>
      <c r="J2296" s="2" t="s">
        <v>7559</v>
      </c>
      <c r="K2296" t="s">
        <v>39</v>
      </c>
      <c r="L2296" t="s">
        <v>7560</v>
      </c>
      <c r="M2296" t="s">
        <v>89</v>
      </c>
      <c r="N2296" t="s">
        <v>55</v>
      </c>
      <c r="O2296" s="3">
        <v>45078.050451388888</v>
      </c>
      <c r="P2296" s="3">
        <v>45078.282395833332</v>
      </c>
      <c r="Q2296">
        <v>1</v>
      </c>
      <c r="R2296">
        <v>2295</v>
      </c>
      <c r="S2296" t="str">
        <f>PROPER(CustomerSupport[[#This Row],[Resolution]])</f>
        <v>Since Avoid Military View.</v>
      </c>
      <c r="T2296" t="str">
        <f>TRIM(CustomerSupport[[#This Row],[Customer Name]])</f>
        <v>Joshua Singh</v>
      </c>
      <c r="U2296">
        <f>MONTH(CustomerSupport[[#This Row],[Date of Purchase]])</f>
        <v>2</v>
      </c>
      <c r="V2296" t="str">
        <f>TEXT('Working data'!G2296,"mmmm")</f>
        <v>February</v>
      </c>
      <c r="W2296">
        <f>YEAR(CustomerSupport[[#This Row],[Date of Purchase]])</f>
        <v>2021</v>
      </c>
      <c r="X2296">
        <f t="shared" si="35"/>
        <v>5.5666666666511446</v>
      </c>
    </row>
    <row r="2297" spans="1:24" ht="14.25" customHeight="1" x14ac:dyDescent="0.4">
      <c r="A2297">
        <v>2296</v>
      </c>
      <c r="B2297" t="s">
        <v>7561</v>
      </c>
      <c r="C2297" t="s">
        <v>7562</v>
      </c>
      <c r="D2297">
        <v>63</v>
      </c>
      <c r="E2297" t="s">
        <v>19</v>
      </c>
      <c r="F2297" t="s">
        <v>281</v>
      </c>
      <c r="G2297" s="1">
        <v>44189</v>
      </c>
      <c r="H2297" t="s">
        <v>45</v>
      </c>
      <c r="I2297" t="s">
        <v>31</v>
      </c>
      <c r="J2297" s="2" t="s">
        <v>7563</v>
      </c>
      <c r="K2297" t="s">
        <v>62</v>
      </c>
      <c r="M2297" t="s">
        <v>143</v>
      </c>
      <c r="N2297" t="s">
        <v>26</v>
      </c>
      <c r="R2297">
        <v>2296</v>
      </c>
      <c r="S2297" t="str">
        <f>PROPER(CustomerSupport[[#This Row],[Resolution]])</f>
        <v/>
      </c>
      <c r="T2297" t="str">
        <f>TRIM(CustomerSupport[[#This Row],[Customer Name]])</f>
        <v>Janet Williams</v>
      </c>
      <c r="U2297">
        <f>MONTH(CustomerSupport[[#This Row],[Date of Purchase]])</f>
        <v>12</v>
      </c>
      <c r="V2297" t="str">
        <f>TEXT('Working data'!G2297,"mmmm")</f>
        <v>December</v>
      </c>
      <c r="W2297">
        <f>YEAR(CustomerSupport[[#This Row],[Date of Purchase]])</f>
        <v>2020</v>
      </c>
      <c r="X2297" t="str">
        <f t="shared" si="35"/>
        <v/>
      </c>
    </row>
    <row r="2298" spans="1:24" ht="14.25" customHeight="1" x14ac:dyDescent="0.4">
      <c r="A2298">
        <v>2297</v>
      </c>
      <c r="B2298" t="s">
        <v>7564</v>
      </c>
      <c r="C2298" t="s">
        <v>7565</v>
      </c>
      <c r="D2298">
        <v>48</v>
      </c>
      <c r="E2298" t="s">
        <v>29</v>
      </c>
      <c r="F2298" t="s">
        <v>219</v>
      </c>
      <c r="G2298" s="1">
        <v>44383</v>
      </c>
      <c r="H2298" t="s">
        <v>66</v>
      </c>
      <c r="I2298" t="s">
        <v>99</v>
      </c>
      <c r="J2298" s="2" t="s">
        <v>7566</v>
      </c>
      <c r="K2298" t="s">
        <v>24</v>
      </c>
      <c r="M2298" t="s">
        <v>41</v>
      </c>
      <c r="N2298" t="s">
        <v>26</v>
      </c>
      <c r="O2298" s="3">
        <v>45078.466469907406</v>
      </c>
      <c r="R2298">
        <v>2297</v>
      </c>
      <c r="S2298" t="str">
        <f>PROPER(CustomerSupport[[#This Row],[Resolution]])</f>
        <v/>
      </c>
      <c r="T2298" t="str">
        <f>TRIM(CustomerSupport[[#This Row],[Customer Name]])</f>
        <v>Julia Campbell</v>
      </c>
      <c r="U2298">
        <f>MONTH(CustomerSupport[[#This Row],[Date of Purchase]])</f>
        <v>7</v>
      </c>
      <c r="V2298" t="str">
        <f>TEXT('Working data'!G2298,"mmmm")</f>
        <v>July</v>
      </c>
      <c r="W2298">
        <f>YEAR(CustomerSupport[[#This Row],[Date of Purchase]])</f>
        <v>2021</v>
      </c>
      <c r="X2298" t="str">
        <f t="shared" si="35"/>
        <v/>
      </c>
    </row>
    <row r="2299" spans="1:24" ht="14.25" customHeight="1" x14ac:dyDescent="0.4">
      <c r="A2299">
        <v>2298</v>
      </c>
      <c r="B2299" t="s">
        <v>7567</v>
      </c>
      <c r="C2299" t="s">
        <v>7568</v>
      </c>
      <c r="D2299">
        <v>65</v>
      </c>
      <c r="E2299" t="s">
        <v>29</v>
      </c>
      <c r="F2299" t="s">
        <v>112</v>
      </c>
      <c r="G2299" s="1">
        <v>44038</v>
      </c>
      <c r="H2299" t="s">
        <v>59</v>
      </c>
      <c r="I2299" t="s">
        <v>72</v>
      </c>
      <c r="J2299" s="2" t="s">
        <v>7569</v>
      </c>
      <c r="K2299" t="s">
        <v>24</v>
      </c>
      <c r="M2299" t="s">
        <v>41</v>
      </c>
      <c r="N2299" t="s">
        <v>83</v>
      </c>
      <c r="O2299" s="3">
        <v>45078.783159722225</v>
      </c>
      <c r="R2299">
        <v>2298</v>
      </c>
      <c r="S2299" t="str">
        <f>PROPER(CustomerSupport[[#This Row],[Resolution]])</f>
        <v/>
      </c>
      <c r="T2299" t="str">
        <f>TRIM(CustomerSupport[[#This Row],[Customer Name]])</f>
        <v>Sarah Bell</v>
      </c>
      <c r="U2299">
        <f>MONTH(CustomerSupport[[#This Row],[Date of Purchase]])</f>
        <v>7</v>
      </c>
      <c r="V2299" t="str">
        <f>TEXT('Working data'!G2299,"mmmm")</f>
        <v>July</v>
      </c>
      <c r="W2299">
        <f>YEAR(CustomerSupport[[#This Row],[Date of Purchase]])</f>
        <v>2020</v>
      </c>
      <c r="X2299" t="str">
        <f t="shared" si="35"/>
        <v/>
      </c>
    </row>
    <row r="2300" spans="1:24" ht="14.25" customHeight="1" x14ac:dyDescent="0.4">
      <c r="A2300">
        <v>2299</v>
      </c>
      <c r="B2300" t="s">
        <v>7570</v>
      </c>
      <c r="C2300" t="s">
        <v>7571</v>
      </c>
      <c r="D2300">
        <v>42</v>
      </c>
      <c r="E2300" t="s">
        <v>19</v>
      </c>
      <c r="F2300" t="s">
        <v>81</v>
      </c>
      <c r="G2300" s="1">
        <v>44004</v>
      </c>
      <c r="H2300" t="s">
        <v>21</v>
      </c>
      <c r="I2300" t="s">
        <v>46</v>
      </c>
      <c r="J2300" s="2" t="s">
        <v>7572</v>
      </c>
      <c r="K2300" t="s">
        <v>24</v>
      </c>
      <c r="M2300" t="s">
        <v>25</v>
      </c>
      <c r="N2300" t="s">
        <v>83</v>
      </c>
      <c r="O2300" s="3">
        <v>45078.063738425924</v>
      </c>
      <c r="R2300">
        <v>2299</v>
      </c>
      <c r="S2300" t="str">
        <f>PROPER(CustomerSupport[[#This Row],[Resolution]])</f>
        <v/>
      </c>
      <c r="T2300" t="str">
        <f>TRIM(CustomerSupport[[#This Row],[Customer Name]])</f>
        <v>Marcia Morris</v>
      </c>
      <c r="U2300">
        <f>MONTH(CustomerSupport[[#This Row],[Date of Purchase]])</f>
        <v>6</v>
      </c>
      <c r="V2300" t="str">
        <f>TEXT('Working data'!G2300,"mmmm")</f>
        <v>June</v>
      </c>
      <c r="W2300">
        <f>YEAR(CustomerSupport[[#This Row],[Date of Purchase]])</f>
        <v>2020</v>
      </c>
      <c r="X2300" t="str">
        <f t="shared" si="35"/>
        <v/>
      </c>
    </row>
    <row r="2301" spans="1:24" ht="14.25" customHeight="1" x14ac:dyDescent="0.4">
      <c r="A2301">
        <v>2300</v>
      </c>
      <c r="B2301" t="s">
        <v>7573</v>
      </c>
      <c r="C2301" t="s">
        <v>7574</v>
      </c>
      <c r="D2301">
        <v>49</v>
      </c>
      <c r="E2301" t="s">
        <v>19</v>
      </c>
      <c r="F2301" t="s">
        <v>71</v>
      </c>
      <c r="G2301" s="1">
        <v>43994</v>
      </c>
      <c r="H2301" t="s">
        <v>67</v>
      </c>
      <c r="I2301" t="s">
        <v>77</v>
      </c>
      <c r="J2301" s="2" t="s">
        <v>7575</v>
      </c>
      <c r="K2301" t="s">
        <v>24</v>
      </c>
      <c r="M2301" t="s">
        <v>143</v>
      </c>
      <c r="N2301" t="s">
        <v>83</v>
      </c>
      <c r="O2301" s="3">
        <v>45078.379733796297</v>
      </c>
      <c r="R2301">
        <v>2300</v>
      </c>
      <c r="S2301" t="str">
        <f>PROPER(CustomerSupport[[#This Row],[Resolution]])</f>
        <v/>
      </c>
      <c r="T2301" t="str">
        <f>TRIM(CustomerSupport[[#This Row],[Customer Name]])</f>
        <v>Seth Key</v>
      </c>
      <c r="U2301">
        <f>MONTH(CustomerSupport[[#This Row],[Date of Purchase]])</f>
        <v>6</v>
      </c>
      <c r="V2301" t="str">
        <f>TEXT('Working data'!G2301,"mmmm")</f>
        <v>June</v>
      </c>
      <c r="W2301">
        <f>YEAR(CustomerSupport[[#This Row],[Date of Purchase]])</f>
        <v>2020</v>
      </c>
      <c r="X2301" t="str">
        <f t="shared" si="35"/>
        <v/>
      </c>
    </row>
    <row r="2302" spans="1:24" ht="14.25" customHeight="1" x14ac:dyDescent="0.4">
      <c r="A2302">
        <v>2301</v>
      </c>
      <c r="B2302" t="s">
        <v>7576</v>
      </c>
      <c r="C2302" t="s">
        <v>7577</v>
      </c>
      <c r="D2302">
        <v>34</v>
      </c>
      <c r="E2302" t="s">
        <v>58</v>
      </c>
      <c r="F2302" t="s">
        <v>129</v>
      </c>
      <c r="G2302" s="1">
        <v>43988</v>
      </c>
      <c r="H2302" t="s">
        <v>45</v>
      </c>
      <c r="I2302" t="s">
        <v>150</v>
      </c>
      <c r="J2302" t="s">
        <v>7578</v>
      </c>
      <c r="K2302" t="s">
        <v>24</v>
      </c>
      <c r="M2302" t="s">
        <v>41</v>
      </c>
      <c r="N2302" t="s">
        <v>33</v>
      </c>
      <c r="O2302" s="3">
        <v>45078.022800925923</v>
      </c>
      <c r="R2302">
        <v>2301</v>
      </c>
      <c r="S2302" t="str">
        <f>PROPER(CustomerSupport[[#This Row],[Resolution]])</f>
        <v/>
      </c>
      <c r="T2302" t="str">
        <f>TRIM(CustomerSupport[[#This Row],[Customer Name]])</f>
        <v>James West</v>
      </c>
      <c r="U2302">
        <f>MONTH(CustomerSupport[[#This Row],[Date of Purchase]])</f>
        <v>6</v>
      </c>
      <c r="V2302" t="str">
        <f>TEXT('Working data'!G2302,"mmmm")</f>
        <v>June</v>
      </c>
      <c r="W2302">
        <f>YEAR(CustomerSupport[[#This Row],[Date of Purchase]])</f>
        <v>2020</v>
      </c>
      <c r="X2302" t="str">
        <f t="shared" si="35"/>
        <v/>
      </c>
    </row>
    <row r="2303" spans="1:24" ht="14.25" customHeight="1" x14ac:dyDescent="0.4">
      <c r="A2303">
        <v>2302</v>
      </c>
      <c r="B2303" t="s">
        <v>7579</v>
      </c>
      <c r="C2303" t="s">
        <v>7580</v>
      </c>
      <c r="D2303">
        <v>45</v>
      </c>
      <c r="E2303" t="s">
        <v>58</v>
      </c>
      <c r="F2303" t="s">
        <v>397</v>
      </c>
      <c r="G2303" s="1">
        <v>44517</v>
      </c>
      <c r="H2303" t="s">
        <v>59</v>
      </c>
      <c r="I2303" t="s">
        <v>99</v>
      </c>
      <c r="J2303" t="s">
        <v>3174</v>
      </c>
      <c r="K2303" t="s">
        <v>62</v>
      </c>
      <c r="M2303" t="s">
        <v>25</v>
      </c>
      <c r="N2303" t="s">
        <v>83</v>
      </c>
      <c r="R2303">
        <v>2302</v>
      </c>
      <c r="S2303" t="str">
        <f>PROPER(CustomerSupport[[#This Row],[Resolution]])</f>
        <v/>
      </c>
      <c r="T2303" t="str">
        <f>TRIM(CustomerSupport[[#This Row],[Customer Name]])</f>
        <v>Jennifer Bailey</v>
      </c>
      <c r="U2303">
        <f>MONTH(CustomerSupport[[#This Row],[Date of Purchase]])</f>
        <v>11</v>
      </c>
      <c r="V2303" t="str">
        <f>TEXT('Working data'!G2303,"mmmm")</f>
        <v>November</v>
      </c>
      <c r="W2303">
        <f>YEAR(CustomerSupport[[#This Row],[Date of Purchase]])</f>
        <v>2021</v>
      </c>
      <c r="X2303" t="str">
        <f t="shared" si="35"/>
        <v/>
      </c>
    </row>
    <row r="2304" spans="1:24" ht="14.25" customHeight="1" x14ac:dyDescent="0.4">
      <c r="A2304">
        <v>2303</v>
      </c>
      <c r="B2304" t="s">
        <v>7581</v>
      </c>
      <c r="C2304" t="s">
        <v>7582</v>
      </c>
      <c r="D2304">
        <v>25</v>
      </c>
      <c r="E2304" t="s">
        <v>58</v>
      </c>
      <c r="F2304" t="s">
        <v>51</v>
      </c>
      <c r="G2304" s="1">
        <v>44254</v>
      </c>
      <c r="H2304" t="s">
        <v>59</v>
      </c>
      <c r="I2304" t="s">
        <v>60</v>
      </c>
      <c r="J2304" s="2" t="s">
        <v>7583</v>
      </c>
      <c r="K2304" t="s">
        <v>62</v>
      </c>
      <c r="M2304" t="s">
        <v>41</v>
      </c>
      <c r="N2304" t="s">
        <v>55</v>
      </c>
      <c r="R2304">
        <v>2303</v>
      </c>
      <c r="S2304" t="str">
        <f>PROPER(CustomerSupport[[#This Row],[Resolution]])</f>
        <v/>
      </c>
      <c r="T2304" t="str">
        <f>TRIM(CustomerSupport[[#This Row],[Customer Name]])</f>
        <v>Mrs. Cathy Grant</v>
      </c>
      <c r="U2304">
        <f>MONTH(CustomerSupport[[#This Row],[Date of Purchase]])</f>
        <v>2</v>
      </c>
      <c r="V2304" t="str">
        <f>TEXT('Working data'!G2304,"mmmm")</f>
        <v>February</v>
      </c>
      <c r="W2304">
        <f>YEAR(CustomerSupport[[#This Row],[Date of Purchase]])</f>
        <v>2021</v>
      </c>
      <c r="X2304" t="str">
        <f t="shared" si="35"/>
        <v/>
      </c>
    </row>
    <row r="2305" spans="1:24" ht="14.25" customHeight="1" x14ac:dyDescent="0.4">
      <c r="A2305">
        <v>2304</v>
      </c>
      <c r="B2305" t="s">
        <v>7584</v>
      </c>
      <c r="C2305" t="s">
        <v>7585</v>
      </c>
      <c r="D2305">
        <v>57</v>
      </c>
      <c r="E2305" t="s">
        <v>19</v>
      </c>
      <c r="F2305" t="s">
        <v>699</v>
      </c>
      <c r="G2305" s="1">
        <v>44304</v>
      </c>
      <c r="H2305" t="s">
        <v>67</v>
      </c>
      <c r="I2305" t="s">
        <v>177</v>
      </c>
      <c r="J2305" s="2" t="s">
        <v>7586</v>
      </c>
      <c r="K2305" t="s">
        <v>24</v>
      </c>
      <c r="M2305" t="s">
        <v>25</v>
      </c>
      <c r="N2305" t="s">
        <v>33</v>
      </c>
      <c r="O2305" s="3">
        <v>45078.058240740742</v>
      </c>
      <c r="R2305">
        <v>2304</v>
      </c>
      <c r="S2305" t="str">
        <f>PROPER(CustomerSupport[[#This Row],[Resolution]])</f>
        <v/>
      </c>
      <c r="T2305" t="str">
        <f>TRIM(CustomerSupport[[#This Row],[Customer Name]])</f>
        <v>Laura Monroe</v>
      </c>
      <c r="U2305">
        <f>MONTH(CustomerSupport[[#This Row],[Date of Purchase]])</f>
        <v>4</v>
      </c>
      <c r="V2305" t="str">
        <f>TEXT('Working data'!G2305,"mmmm")</f>
        <v>April</v>
      </c>
      <c r="W2305">
        <f>YEAR(CustomerSupport[[#This Row],[Date of Purchase]])</f>
        <v>2021</v>
      </c>
      <c r="X2305" t="str">
        <f t="shared" si="35"/>
        <v/>
      </c>
    </row>
    <row r="2306" spans="1:24" ht="14.25" customHeight="1" x14ac:dyDescent="0.4">
      <c r="A2306">
        <v>2305</v>
      </c>
      <c r="B2306" t="s">
        <v>7587</v>
      </c>
      <c r="C2306" t="s">
        <v>7588</v>
      </c>
      <c r="D2306">
        <v>27</v>
      </c>
      <c r="E2306" t="s">
        <v>58</v>
      </c>
      <c r="F2306" t="s">
        <v>456</v>
      </c>
      <c r="G2306" s="1">
        <v>43956</v>
      </c>
      <c r="H2306" t="s">
        <v>59</v>
      </c>
      <c r="I2306" t="s">
        <v>77</v>
      </c>
      <c r="J2306" s="2" t="s">
        <v>7589</v>
      </c>
      <c r="K2306" t="s">
        <v>62</v>
      </c>
      <c r="M2306" t="s">
        <v>143</v>
      </c>
      <c r="N2306" t="s">
        <v>55</v>
      </c>
      <c r="R2306">
        <v>2305</v>
      </c>
      <c r="S2306" t="str">
        <f>PROPER(CustomerSupport[[#This Row],[Resolution]])</f>
        <v/>
      </c>
      <c r="T2306" t="str">
        <f>TRIM(CustomerSupport[[#This Row],[Customer Name]])</f>
        <v>Steven Alvarado</v>
      </c>
      <c r="U2306">
        <f>MONTH(CustomerSupport[[#This Row],[Date of Purchase]])</f>
        <v>5</v>
      </c>
      <c r="V2306" t="str">
        <f>TEXT('Working data'!G2306,"mmmm")</f>
        <v>May</v>
      </c>
      <c r="W2306">
        <f>YEAR(CustomerSupport[[#This Row],[Date of Purchase]])</f>
        <v>2020</v>
      </c>
      <c r="X2306" t="str">
        <f t="shared" ref="X2306:X2369" si="36">IF(OR(O2306="",P2306=""),"",(P2306-O2306)*24)</f>
        <v/>
      </c>
    </row>
    <row r="2307" spans="1:24" ht="14.25" customHeight="1" x14ac:dyDescent="0.4">
      <c r="A2307">
        <v>2306</v>
      </c>
      <c r="B2307" t="s">
        <v>7590</v>
      </c>
      <c r="C2307" t="s">
        <v>7591</v>
      </c>
      <c r="D2307">
        <v>31</v>
      </c>
      <c r="E2307" t="s">
        <v>29</v>
      </c>
      <c r="F2307" t="s">
        <v>339</v>
      </c>
      <c r="G2307" s="1">
        <v>44083</v>
      </c>
      <c r="H2307" t="s">
        <v>59</v>
      </c>
      <c r="I2307" t="s">
        <v>22</v>
      </c>
      <c r="J2307" s="2" t="s">
        <v>7592</v>
      </c>
      <c r="K2307" t="s">
        <v>24</v>
      </c>
      <c r="M2307" t="s">
        <v>143</v>
      </c>
      <c r="N2307" t="s">
        <v>26</v>
      </c>
      <c r="O2307" s="3">
        <v>45078.588148148148</v>
      </c>
      <c r="R2307">
        <v>2306</v>
      </c>
      <c r="S2307" t="str">
        <f>PROPER(CustomerSupport[[#This Row],[Resolution]])</f>
        <v/>
      </c>
      <c r="T2307" t="str">
        <f>TRIM(CustomerSupport[[#This Row],[Customer Name]])</f>
        <v>Jodi Miller</v>
      </c>
      <c r="U2307">
        <f>MONTH(CustomerSupport[[#This Row],[Date of Purchase]])</f>
        <v>9</v>
      </c>
      <c r="V2307" t="str">
        <f>TEXT('Working data'!G2307,"mmmm")</f>
        <v>September</v>
      </c>
      <c r="W2307">
        <f>YEAR(CustomerSupport[[#This Row],[Date of Purchase]])</f>
        <v>2020</v>
      </c>
      <c r="X2307" t="str">
        <f t="shared" si="36"/>
        <v/>
      </c>
    </row>
    <row r="2308" spans="1:24" ht="14.25" customHeight="1" x14ac:dyDescent="0.4">
      <c r="A2308">
        <v>2307</v>
      </c>
      <c r="B2308" t="s">
        <v>7593</v>
      </c>
      <c r="C2308" t="s">
        <v>7594</v>
      </c>
      <c r="D2308">
        <v>19</v>
      </c>
      <c r="E2308" t="s">
        <v>29</v>
      </c>
      <c r="F2308" t="s">
        <v>117</v>
      </c>
      <c r="G2308" s="1">
        <v>43888</v>
      </c>
      <c r="H2308" t="s">
        <v>67</v>
      </c>
      <c r="I2308" t="s">
        <v>93</v>
      </c>
      <c r="J2308" s="2" t="s">
        <v>7595</v>
      </c>
      <c r="K2308" t="s">
        <v>39</v>
      </c>
      <c r="L2308" t="s">
        <v>7596</v>
      </c>
      <c r="M2308" t="s">
        <v>25</v>
      </c>
      <c r="N2308" t="s">
        <v>55</v>
      </c>
      <c r="O2308" s="3">
        <v>45078.483298611114</v>
      </c>
      <c r="P2308" s="3">
        <v>45078.322881944441</v>
      </c>
      <c r="Q2308">
        <v>3</v>
      </c>
      <c r="R2308">
        <v>2307</v>
      </c>
      <c r="S2308" t="str">
        <f>PROPER(CustomerSupport[[#This Row],[Resolution]])</f>
        <v>Mouth Mission Then Sea Example Share.</v>
      </c>
      <c r="T2308" t="str">
        <f>TRIM(CustomerSupport[[#This Row],[Customer Name]])</f>
        <v>Crystal Knight</v>
      </c>
      <c r="U2308">
        <f>MONTH(CustomerSupport[[#This Row],[Date of Purchase]])</f>
        <v>2</v>
      </c>
      <c r="V2308" t="str">
        <f>TEXT('Working data'!G2308,"mmmm")</f>
        <v>February</v>
      </c>
      <c r="W2308">
        <f>YEAR(CustomerSupport[[#This Row],[Date of Purchase]])</f>
        <v>2020</v>
      </c>
      <c r="X2308">
        <f t="shared" si="36"/>
        <v>-3.8500000001513399</v>
      </c>
    </row>
    <row r="2309" spans="1:24" ht="14.25" customHeight="1" x14ac:dyDescent="0.4">
      <c r="A2309">
        <v>2308</v>
      </c>
      <c r="B2309" t="s">
        <v>7597</v>
      </c>
      <c r="C2309" t="s">
        <v>7598</v>
      </c>
      <c r="D2309">
        <v>27</v>
      </c>
      <c r="E2309" t="s">
        <v>58</v>
      </c>
      <c r="F2309" t="s">
        <v>65</v>
      </c>
      <c r="G2309" s="1">
        <v>44218</v>
      </c>
      <c r="H2309" t="s">
        <v>21</v>
      </c>
      <c r="I2309" t="s">
        <v>37</v>
      </c>
      <c r="J2309" s="2" t="s">
        <v>7599</v>
      </c>
      <c r="K2309" t="s">
        <v>62</v>
      </c>
      <c r="M2309" t="s">
        <v>143</v>
      </c>
      <c r="N2309" t="s">
        <v>33</v>
      </c>
      <c r="R2309">
        <v>2308</v>
      </c>
      <c r="S2309" t="str">
        <f>PROPER(CustomerSupport[[#This Row],[Resolution]])</f>
        <v/>
      </c>
      <c r="T2309" t="str">
        <f>TRIM(CustomerSupport[[#This Row],[Customer Name]])</f>
        <v>Beverly Perez</v>
      </c>
      <c r="U2309">
        <f>MONTH(CustomerSupport[[#This Row],[Date of Purchase]])</f>
        <v>1</v>
      </c>
      <c r="V2309" t="str">
        <f>TEXT('Working data'!G2309,"mmmm")</f>
        <v>January</v>
      </c>
      <c r="W2309">
        <f>YEAR(CustomerSupport[[#This Row],[Date of Purchase]])</f>
        <v>2021</v>
      </c>
      <c r="X2309" t="str">
        <f t="shared" si="36"/>
        <v/>
      </c>
    </row>
    <row r="2310" spans="1:24" ht="14.25" customHeight="1" x14ac:dyDescent="0.4">
      <c r="A2310">
        <v>2309</v>
      </c>
      <c r="B2310" t="s">
        <v>7600</v>
      </c>
      <c r="C2310" t="s">
        <v>7601</v>
      </c>
      <c r="D2310">
        <v>27</v>
      </c>
      <c r="E2310" t="s">
        <v>58</v>
      </c>
      <c r="F2310" t="s">
        <v>339</v>
      </c>
      <c r="G2310" s="1">
        <v>44031</v>
      </c>
      <c r="H2310" t="s">
        <v>45</v>
      </c>
      <c r="I2310" t="s">
        <v>99</v>
      </c>
      <c r="J2310" s="2" t="s">
        <v>7602</v>
      </c>
      <c r="K2310" t="s">
        <v>62</v>
      </c>
      <c r="M2310" t="s">
        <v>89</v>
      </c>
      <c r="N2310" t="s">
        <v>83</v>
      </c>
      <c r="R2310">
        <v>2309</v>
      </c>
      <c r="S2310" t="str">
        <f>PROPER(CustomerSupport[[#This Row],[Resolution]])</f>
        <v/>
      </c>
      <c r="T2310" t="str">
        <f>TRIM(CustomerSupport[[#This Row],[Customer Name]])</f>
        <v>Marilyn Olson MD</v>
      </c>
      <c r="U2310">
        <f>MONTH(CustomerSupport[[#This Row],[Date of Purchase]])</f>
        <v>7</v>
      </c>
      <c r="V2310" t="str">
        <f>TEXT('Working data'!G2310,"mmmm")</f>
        <v>July</v>
      </c>
      <c r="W2310">
        <f>YEAR(CustomerSupport[[#This Row],[Date of Purchase]])</f>
        <v>2020</v>
      </c>
      <c r="X2310" t="str">
        <f t="shared" si="36"/>
        <v/>
      </c>
    </row>
    <row r="2311" spans="1:24" ht="14.25" customHeight="1" x14ac:dyDescent="0.4">
      <c r="A2311">
        <v>2310</v>
      </c>
      <c r="B2311" t="s">
        <v>7603</v>
      </c>
      <c r="C2311" t="s">
        <v>7604</v>
      </c>
      <c r="D2311">
        <v>38</v>
      </c>
      <c r="E2311" t="s">
        <v>29</v>
      </c>
      <c r="F2311" t="s">
        <v>655</v>
      </c>
      <c r="G2311" s="1">
        <v>44187</v>
      </c>
      <c r="H2311" t="s">
        <v>45</v>
      </c>
      <c r="I2311" t="s">
        <v>22</v>
      </c>
      <c r="J2311" s="2" t="s">
        <v>7605</v>
      </c>
      <c r="K2311" t="s">
        <v>24</v>
      </c>
      <c r="M2311" t="s">
        <v>89</v>
      </c>
      <c r="N2311" t="s">
        <v>83</v>
      </c>
      <c r="O2311" s="3">
        <v>45078.663217592592</v>
      </c>
      <c r="R2311">
        <v>2310</v>
      </c>
      <c r="S2311" t="str">
        <f>PROPER(CustomerSupport[[#This Row],[Resolution]])</f>
        <v/>
      </c>
      <c r="T2311" t="str">
        <f>TRIM(CustomerSupport[[#This Row],[Customer Name]])</f>
        <v>Alex Faulkner</v>
      </c>
      <c r="U2311">
        <f>MONTH(CustomerSupport[[#This Row],[Date of Purchase]])</f>
        <v>12</v>
      </c>
      <c r="V2311" t="str">
        <f>TEXT('Working data'!G2311,"mmmm")</f>
        <v>December</v>
      </c>
      <c r="W2311">
        <f>YEAR(CustomerSupport[[#This Row],[Date of Purchase]])</f>
        <v>2020</v>
      </c>
      <c r="X2311" t="str">
        <f t="shared" si="36"/>
        <v/>
      </c>
    </row>
    <row r="2312" spans="1:24" ht="14.25" customHeight="1" x14ac:dyDescent="0.4">
      <c r="A2312">
        <v>2311</v>
      </c>
      <c r="B2312" t="s">
        <v>7606</v>
      </c>
      <c r="C2312" t="s">
        <v>7607</v>
      </c>
      <c r="D2312">
        <v>66</v>
      </c>
      <c r="E2312" t="s">
        <v>19</v>
      </c>
      <c r="F2312" t="s">
        <v>339</v>
      </c>
      <c r="G2312" s="1">
        <v>44031</v>
      </c>
      <c r="H2312" t="s">
        <v>59</v>
      </c>
      <c r="I2312" t="s">
        <v>52</v>
      </c>
      <c r="J2312" s="2" t="s">
        <v>7608</v>
      </c>
      <c r="K2312" t="s">
        <v>24</v>
      </c>
      <c r="M2312" t="s">
        <v>25</v>
      </c>
      <c r="N2312" t="s">
        <v>26</v>
      </c>
      <c r="O2312" s="3">
        <v>45078.426423611112</v>
      </c>
      <c r="R2312">
        <v>2311</v>
      </c>
      <c r="S2312" t="str">
        <f>PROPER(CustomerSupport[[#This Row],[Resolution]])</f>
        <v/>
      </c>
      <c r="T2312" t="str">
        <f>TRIM(CustomerSupport[[#This Row],[Customer Name]])</f>
        <v>Lisa Walker</v>
      </c>
      <c r="U2312">
        <f>MONTH(CustomerSupport[[#This Row],[Date of Purchase]])</f>
        <v>7</v>
      </c>
      <c r="V2312" t="str">
        <f>TEXT('Working data'!G2312,"mmmm")</f>
        <v>July</v>
      </c>
      <c r="W2312">
        <f>YEAR(CustomerSupport[[#This Row],[Date of Purchase]])</f>
        <v>2020</v>
      </c>
      <c r="X2312" t="str">
        <f t="shared" si="36"/>
        <v/>
      </c>
    </row>
    <row r="2313" spans="1:24" ht="14.25" customHeight="1" x14ac:dyDescent="0.4">
      <c r="A2313">
        <v>2312</v>
      </c>
      <c r="B2313" t="s">
        <v>7609</v>
      </c>
      <c r="C2313" t="s">
        <v>7610</v>
      </c>
      <c r="D2313">
        <v>35</v>
      </c>
      <c r="E2313" t="s">
        <v>58</v>
      </c>
      <c r="F2313" t="s">
        <v>103</v>
      </c>
      <c r="G2313" s="1">
        <v>44030</v>
      </c>
      <c r="H2313" t="s">
        <v>67</v>
      </c>
      <c r="I2313" t="s">
        <v>177</v>
      </c>
      <c r="J2313" s="2" t="s">
        <v>7611</v>
      </c>
      <c r="K2313" t="s">
        <v>39</v>
      </c>
      <c r="L2313" t="s">
        <v>7612</v>
      </c>
      <c r="M2313" t="s">
        <v>89</v>
      </c>
      <c r="N2313" t="s">
        <v>83</v>
      </c>
      <c r="O2313" s="3">
        <v>45078.070196759261</v>
      </c>
      <c r="P2313" s="3">
        <v>45078.835474537038</v>
      </c>
      <c r="Q2313">
        <v>1</v>
      </c>
      <c r="R2313">
        <v>2312</v>
      </c>
      <c r="S2313" t="str">
        <f>PROPER(CustomerSupport[[#This Row],[Resolution]])</f>
        <v>Process Organization Reduce Reality Answer Career Recently Maintain.</v>
      </c>
      <c r="T2313" t="str">
        <f>TRIM(CustomerSupport[[#This Row],[Customer Name]])</f>
        <v>Stephanie Chen</v>
      </c>
      <c r="U2313">
        <f>MONTH(CustomerSupport[[#This Row],[Date of Purchase]])</f>
        <v>7</v>
      </c>
      <c r="V2313" t="str">
        <f>TEXT('Working data'!G2313,"mmmm")</f>
        <v>July</v>
      </c>
      <c r="W2313">
        <f>YEAR(CustomerSupport[[#This Row],[Date of Purchase]])</f>
        <v>2020</v>
      </c>
      <c r="X2313">
        <f t="shared" si="36"/>
        <v>18.366666666639503</v>
      </c>
    </row>
    <row r="2314" spans="1:24" ht="14.25" customHeight="1" x14ac:dyDescent="0.4">
      <c r="A2314">
        <v>2313</v>
      </c>
      <c r="B2314" t="s">
        <v>7613</v>
      </c>
      <c r="C2314" t="s">
        <v>7614</v>
      </c>
      <c r="D2314">
        <v>50</v>
      </c>
      <c r="E2314" t="s">
        <v>19</v>
      </c>
      <c r="F2314" t="s">
        <v>103</v>
      </c>
      <c r="G2314" s="1">
        <v>44079</v>
      </c>
      <c r="H2314" t="s">
        <v>66</v>
      </c>
      <c r="I2314" t="s">
        <v>59</v>
      </c>
      <c r="J2314" s="2" t="s">
        <v>7615</v>
      </c>
      <c r="K2314" t="s">
        <v>24</v>
      </c>
      <c r="M2314" t="s">
        <v>143</v>
      </c>
      <c r="N2314" t="s">
        <v>83</v>
      </c>
      <c r="O2314" s="3">
        <v>45078.928541666668</v>
      </c>
      <c r="R2314">
        <v>2313</v>
      </c>
      <c r="S2314" t="str">
        <f>PROPER(CustomerSupport[[#This Row],[Resolution]])</f>
        <v/>
      </c>
      <c r="T2314" t="str">
        <f>TRIM(CustomerSupport[[#This Row],[Customer Name]])</f>
        <v>Bryan Gilbert</v>
      </c>
      <c r="U2314">
        <f>MONTH(CustomerSupport[[#This Row],[Date of Purchase]])</f>
        <v>9</v>
      </c>
      <c r="V2314" t="str">
        <f>TEXT('Working data'!G2314,"mmmm")</f>
        <v>September</v>
      </c>
      <c r="W2314">
        <f>YEAR(CustomerSupport[[#This Row],[Date of Purchase]])</f>
        <v>2020</v>
      </c>
      <c r="X2314" t="str">
        <f t="shared" si="36"/>
        <v/>
      </c>
    </row>
    <row r="2315" spans="1:24" ht="14.25" customHeight="1" x14ac:dyDescent="0.4">
      <c r="A2315">
        <v>2314</v>
      </c>
      <c r="B2315" t="s">
        <v>7616</v>
      </c>
      <c r="C2315" t="s">
        <v>7617</v>
      </c>
      <c r="D2315">
        <v>49</v>
      </c>
      <c r="E2315" t="s">
        <v>58</v>
      </c>
      <c r="F2315" t="s">
        <v>397</v>
      </c>
      <c r="G2315" s="1">
        <v>44201</v>
      </c>
      <c r="H2315" t="s">
        <v>59</v>
      </c>
      <c r="I2315" t="s">
        <v>99</v>
      </c>
      <c r="J2315" t="s">
        <v>7618</v>
      </c>
      <c r="K2315" t="s">
        <v>39</v>
      </c>
      <c r="L2315" t="s">
        <v>7619</v>
      </c>
      <c r="M2315" t="s">
        <v>89</v>
      </c>
      <c r="N2315" t="s">
        <v>83</v>
      </c>
      <c r="O2315" s="3">
        <v>45078.79173611111</v>
      </c>
      <c r="P2315" s="3">
        <v>45077.994513888887</v>
      </c>
      <c r="Q2315">
        <v>3</v>
      </c>
      <c r="R2315">
        <v>2314</v>
      </c>
      <c r="S2315" t="str">
        <f>PROPER(CustomerSupport[[#This Row],[Resolution]])</f>
        <v>Young Cultural Skin Something Question Nearly History Chance.</v>
      </c>
      <c r="T2315" t="str">
        <f>TRIM(CustomerSupport[[#This Row],[Customer Name]])</f>
        <v>Hailey Moore</v>
      </c>
      <c r="U2315">
        <f>MONTH(CustomerSupport[[#This Row],[Date of Purchase]])</f>
        <v>1</v>
      </c>
      <c r="V2315" t="str">
        <f>TEXT('Working data'!G2315,"mmmm")</f>
        <v>January</v>
      </c>
      <c r="W2315">
        <f>YEAR(CustomerSupport[[#This Row],[Date of Purchase]])</f>
        <v>2021</v>
      </c>
      <c r="X2315">
        <f t="shared" si="36"/>
        <v>-19.133333333360497</v>
      </c>
    </row>
    <row r="2316" spans="1:24" ht="14.25" customHeight="1" x14ac:dyDescent="0.4">
      <c r="A2316">
        <v>2315</v>
      </c>
      <c r="B2316" t="s">
        <v>7620</v>
      </c>
      <c r="C2316" t="s">
        <v>7621</v>
      </c>
      <c r="D2316">
        <v>41</v>
      </c>
      <c r="E2316" t="s">
        <v>29</v>
      </c>
      <c r="F2316" t="s">
        <v>249</v>
      </c>
      <c r="G2316" s="1">
        <v>43835</v>
      </c>
      <c r="H2316" t="s">
        <v>21</v>
      </c>
      <c r="I2316" t="s">
        <v>60</v>
      </c>
      <c r="J2316" s="2" t="s">
        <v>7622</v>
      </c>
      <c r="K2316" t="s">
        <v>39</v>
      </c>
      <c r="L2316" t="s">
        <v>7623</v>
      </c>
      <c r="M2316" t="s">
        <v>89</v>
      </c>
      <c r="N2316" t="s">
        <v>26</v>
      </c>
      <c r="O2316" s="3">
        <v>45077.96675925926</v>
      </c>
      <c r="P2316" s="3">
        <v>45078.319537037038</v>
      </c>
      <c r="Q2316">
        <v>1</v>
      </c>
      <c r="R2316">
        <v>2315</v>
      </c>
      <c r="S2316" t="str">
        <f>PROPER(CustomerSupport[[#This Row],[Resolution]])</f>
        <v>Capital Goal Phone Set.</v>
      </c>
      <c r="T2316" t="str">
        <f>TRIM(CustomerSupport[[#This Row],[Customer Name]])</f>
        <v>Mr. Brian Morales</v>
      </c>
      <c r="U2316">
        <f>MONTH(CustomerSupport[[#This Row],[Date of Purchase]])</f>
        <v>1</v>
      </c>
      <c r="V2316" t="str">
        <f>TEXT('Working data'!G2316,"mmmm")</f>
        <v>January</v>
      </c>
      <c r="W2316">
        <f>YEAR(CustomerSupport[[#This Row],[Date of Purchase]])</f>
        <v>2020</v>
      </c>
      <c r="X2316">
        <f t="shared" si="36"/>
        <v>8.4666666666744277</v>
      </c>
    </row>
    <row r="2317" spans="1:24" ht="14.25" customHeight="1" x14ac:dyDescent="0.4">
      <c r="A2317">
        <v>2316</v>
      </c>
      <c r="B2317" t="s">
        <v>7624</v>
      </c>
      <c r="C2317" t="s">
        <v>7625</v>
      </c>
      <c r="D2317">
        <v>45</v>
      </c>
      <c r="E2317" t="s">
        <v>58</v>
      </c>
      <c r="F2317" t="s">
        <v>44</v>
      </c>
      <c r="G2317" s="1">
        <v>43917</v>
      </c>
      <c r="H2317" t="s">
        <v>67</v>
      </c>
      <c r="I2317" t="s">
        <v>37</v>
      </c>
      <c r="J2317" s="2" t="s">
        <v>7626</v>
      </c>
      <c r="K2317" t="s">
        <v>24</v>
      </c>
      <c r="M2317" t="s">
        <v>25</v>
      </c>
      <c r="N2317" t="s">
        <v>55</v>
      </c>
      <c r="O2317" s="3">
        <v>45077.953576388885</v>
      </c>
      <c r="R2317">
        <v>2316</v>
      </c>
      <c r="S2317" t="str">
        <f>PROPER(CustomerSupport[[#This Row],[Resolution]])</f>
        <v/>
      </c>
      <c r="T2317" t="str">
        <f>TRIM(CustomerSupport[[#This Row],[Customer Name]])</f>
        <v>Matthew Welch</v>
      </c>
      <c r="U2317">
        <f>MONTH(CustomerSupport[[#This Row],[Date of Purchase]])</f>
        <v>3</v>
      </c>
      <c r="V2317" t="str">
        <f>TEXT('Working data'!G2317,"mmmm")</f>
        <v>March</v>
      </c>
      <c r="W2317">
        <f>YEAR(CustomerSupport[[#This Row],[Date of Purchase]])</f>
        <v>2020</v>
      </c>
      <c r="X2317" t="str">
        <f t="shared" si="36"/>
        <v/>
      </c>
    </row>
    <row r="2318" spans="1:24" ht="14.25" customHeight="1" x14ac:dyDescent="0.4">
      <c r="A2318">
        <v>2317</v>
      </c>
      <c r="B2318" t="s">
        <v>7627</v>
      </c>
      <c r="C2318" t="s">
        <v>7628</v>
      </c>
      <c r="D2318">
        <v>40</v>
      </c>
      <c r="E2318" t="s">
        <v>29</v>
      </c>
      <c r="F2318" t="s">
        <v>219</v>
      </c>
      <c r="G2318" s="1">
        <v>43926</v>
      </c>
      <c r="H2318" t="s">
        <v>45</v>
      </c>
      <c r="I2318" t="s">
        <v>46</v>
      </c>
      <c r="J2318" t="s">
        <v>7629</v>
      </c>
      <c r="K2318" t="s">
        <v>24</v>
      </c>
      <c r="M2318" t="s">
        <v>25</v>
      </c>
      <c r="N2318" t="s">
        <v>83</v>
      </c>
      <c r="O2318" s="3">
        <v>45078.513310185182</v>
      </c>
      <c r="R2318">
        <v>2317</v>
      </c>
      <c r="S2318" t="str">
        <f>PROPER(CustomerSupport[[#This Row],[Resolution]])</f>
        <v/>
      </c>
      <c r="T2318" t="str">
        <f>TRIM(CustomerSupport[[#This Row],[Customer Name]])</f>
        <v>Kaitlyn Craig</v>
      </c>
      <c r="U2318">
        <f>MONTH(CustomerSupport[[#This Row],[Date of Purchase]])</f>
        <v>4</v>
      </c>
      <c r="V2318" t="str">
        <f>TEXT('Working data'!G2318,"mmmm")</f>
        <v>April</v>
      </c>
      <c r="W2318">
        <f>YEAR(CustomerSupport[[#This Row],[Date of Purchase]])</f>
        <v>2020</v>
      </c>
      <c r="X2318" t="str">
        <f t="shared" si="36"/>
        <v/>
      </c>
    </row>
    <row r="2319" spans="1:24" ht="14.25" customHeight="1" x14ac:dyDescent="0.4">
      <c r="A2319">
        <v>2318</v>
      </c>
      <c r="B2319" t="s">
        <v>7630</v>
      </c>
      <c r="C2319" t="s">
        <v>7631</v>
      </c>
      <c r="D2319">
        <v>62</v>
      </c>
      <c r="E2319" t="s">
        <v>19</v>
      </c>
      <c r="F2319" t="s">
        <v>655</v>
      </c>
      <c r="G2319" s="1">
        <v>44132</v>
      </c>
      <c r="H2319" t="s">
        <v>59</v>
      </c>
      <c r="I2319" t="s">
        <v>52</v>
      </c>
      <c r="J2319" s="2" t="s">
        <v>7632</v>
      </c>
      <c r="K2319" t="s">
        <v>62</v>
      </c>
      <c r="M2319" t="s">
        <v>41</v>
      </c>
      <c r="N2319" t="s">
        <v>33</v>
      </c>
      <c r="R2319">
        <v>2318</v>
      </c>
      <c r="S2319" t="str">
        <f>PROPER(CustomerSupport[[#This Row],[Resolution]])</f>
        <v/>
      </c>
      <c r="T2319" t="str">
        <f>TRIM(CustomerSupport[[#This Row],[Customer Name]])</f>
        <v>Sophia Trevino</v>
      </c>
      <c r="U2319">
        <f>MONTH(CustomerSupport[[#This Row],[Date of Purchase]])</f>
        <v>10</v>
      </c>
      <c r="V2319" t="str">
        <f>TEXT('Working data'!G2319,"mmmm")</f>
        <v>October</v>
      </c>
      <c r="W2319">
        <f>YEAR(CustomerSupport[[#This Row],[Date of Purchase]])</f>
        <v>2020</v>
      </c>
      <c r="X2319" t="str">
        <f t="shared" si="36"/>
        <v/>
      </c>
    </row>
    <row r="2320" spans="1:24" ht="14.25" customHeight="1" x14ac:dyDescent="0.4">
      <c r="A2320">
        <v>2319</v>
      </c>
      <c r="B2320" t="s">
        <v>7633</v>
      </c>
      <c r="C2320" t="s">
        <v>1968</v>
      </c>
      <c r="D2320">
        <v>41</v>
      </c>
      <c r="E2320" t="s">
        <v>58</v>
      </c>
      <c r="F2320" t="s">
        <v>117</v>
      </c>
      <c r="G2320" s="1">
        <v>44045</v>
      </c>
      <c r="H2320" t="s">
        <v>66</v>
      </c>
      <c r="I2320" t="s">
        <v>46</v>
      </c>
      <c r="J2320" s="2" t="s">
        <v>7634</v>
      </c>
      <c r="K2320" t="s">
        <v>62</v>
      </c>
      <c r="M2320" t="s">
        <v>143</v>
      </c>
      <c r="N2320" t="s">
        <v>83</v>
      </c>
      <c r="R2320">
        <v>2319</v>
      </c>
      <c r="S2320" t="str">
        <f>PROPER(CustomerSupport[[#This Row],[Resolution]])</f>
        <v/>
      </c>
      <c r="T2320" t="str">
        <f>TRIM(CustomerSupport[[#This Row],[Customer Name]])</f>
        <v>Dawn Williams</v>
      </c>
      <c r="U2320">
        <f>MONTH(CustomerSupport[[#This Row],[Date of Purchase]])</f>
        <v>8</v>
      </c>
      <c r="V2320" t="str">
        <f>TEXT('Working data'!G2320,"mmmm")</f>
        <v>August</v>
      </c>
      <c r="W2320">
        <f>YEAR(CustomerSupport[[#This Row],[Date of Purchase]])</f>
        <v>2020</v>
      </c>
      <c r="X2320" t="str">
        <f t="shared" si="36"/>
        <v/>
      </c>
    </row>
    <row r="2321" spans="1:24" ht="14.25" customHeight="1" x14ac:dyDescent="0.4">
      <c r="A2321">
        <v>2320</v>
      </c>
      <c r="B2321" t="s">
        <v>7635</v>
      </c>
      <c r="C2321" t="s">
        <v>7636</v>
      </c>
      <c r="D2321">
        <v>31</v>
      </c>
      <c r="E2321" t="s">
        <v>58</v>
      </c>
      <c r="F2321" t="s">
        <v>485</v>
      </c>
      <c r="G2321" s="1">
        <v>43929</v>
      </c>
      <c r="H2321" t="s">
        <v>59</v>
      </c>
      <c r="I2321" t="s">
        <v>60</v>
      </c>
      <c r="J2321" s="2" t="s">
        <v>7637</v>
      </c>
      <c r="K2321" t="s">
        <v>62</v>
      </c>
      <c r="M2321" t="s">
        <v>143</v>
      </c>
      <c r="N2321" t="s">
        <v>55</v>
      </c>
      <c r="R2321">
        <v>2320</v>
      </c>
      <c r="S2321" t="str">
        <f>PROPER(CustomerSupport[[#This Row],[Resolution]])</f>
        <v/>
      </c>
      <c r="T2321" t="str">
        <f>TRIM(CustomerSupport[[#This Row],[Customer Name]])</f>
        <v>Ariel Lester</v>
      </c>
      <c r="U2321">
        <f>MONTH(CustomerSupport[[#This Row],[Date of Purchase]])</f>
        <v>4</v>
      </c>
      <c r="V2321" t="str">
        <f>TEXT('Working data'!G2321,"mmmm")</f>
        <v>April</v>
      </c>
      <c r="W2321">
        <f>YEAR(CustomerSupport[[#This Row],[Date of Purchase]])</f>
        <v>2020</v>
      </c>
      <c r="X2321" t="str">
        <f t="shared" si="36"/>
        <v/>
      </c>
    </row>
    <row r="2322" spans="1:24" ht="14.25" customHeight="1" x14ac:dyDescent="0.4">
      <c r="A2322">
        <v>2321</v>
      </c>
      <c r="B2322" t="s">
        <v>7638</v>
      </c>
      <c r="C2322" t="s">
        <v>7639</v>
      </c>
      <c r="D2322">
        <v>61</v>
      </c>
      <c r="E2322" t="s">
        <v>58</v>
      </c>
      <c r="F2322" t="s">
        <v>249</v>
      </c>
      <c r="G2322" s="1">
        <v>44386</v>
      </c>
      <c r="H2322" t="s">
        <v>21</v>
      </c>
      <c r="I2322" t="s">
        <v>37</v>
      </c>
      <c r="J2322" s="2" t="s">
        <v>7640</v>
      </c>
      <c r="K2322" t="s">
        <v>39</v>
      </c>
      <c r="L2322" t="s">
        <v>7641</v>
      </c>
      <c r="M2322" t="s">
        <v>143</v>
      </c>
      <c r="N2322" t="s">
        <v>33</v>
      </c>
      <c r="O2322" s="3">
        <v>45078.544629629629</v>
      </c>
      <c r="P2322" s="3">
        <v>45078.736990740741</v>
      </c>
      <c r="Q2322">
        <v>3</v>
      </c>
      <c r="R2322">
        <v>2321</v>
      </c>
      <c r="S2322" t="str">
        <f>PROPER(CustomerSupport[[#This Row],[Resolution]])</f>
        <v>Maintain Western Film During Check It.</v>
      </c>
      <c r="T2322" t="str">
        <f>TRIM(CustomerSupport[[#This Row],[Customer Name]])</f>
        <v>Thomas Torres</v>
      </c>
      <c r="U2322">
        <f>MONTH(CustomerSupport[[#This Row],[Date of Purchase]])</f>
        <v>7</v>
      </c>
      <c r="V2322" t="str">
        <f>TEXT('Working data'!G2322,"mmmm")</f>
        <v>July</v>
      </c>
      <c r="W2322">
        <f>YEAR(CustomerSupport[[#This Row],[Date of Purchase]])</f>
        <v>2021</v>
      </c>
      <c r="X2322">
        <f t="shared" si="36"/>
        <v>4.6166666666977108</v>
      </c>
    </row>
    <row r="2323" spans="1:24" ht="14.25" customHeight="1" x14ac:dyDescent="0.4">
      <c r="A2323">
        <v>2322</v>
      </c>
      <c r="B2323" t="s">
        <v>7642</v>
      </c>
      <c r="C2323" t="s">
        <v>7643</v>
      </c>
      <c r="D2323">
        <v>47</v>
      </c>
      <c r="E2323" t="s">
        <v>58</v>
      </c>
      <c r="F2323" t="s">
        <v>655</v>
      </c>
      <c r="G2323" s="1">
        <v>44493</v>
      </c>
      <c r="H2323" t="s">
        <v>21</v>
      </c>
      <c r="I2323" t="s">
        <v>99</v>
      </c>
      <c r="J2323" s="2" t="s">
        <v>7644</v>
      </c>
      <c r="K2323" t="s">
        <v>39</v>
      </c>
      <c r="L2323" t="s">
        <v>7645</v>
      </c>
      <c r="M2323" t="s">
        <v>143</v>
      </c>
      <c r="N2323" t="s">
        <v>33</v>
      </c>
      <c r="O2323" s="3">
        <v>45078.149513888886</v>
      </c>
      <c r="P2323" s="3">
        <v>45078.543263888889</v>
      </c>
      <c r="Q2323">
        <v>1</v>
      </c>
      <c r="R2323">
        <v>2322</v>
      </c>
      <c r="S2323" t="str">
        <f>PROPER(CustomerSupport[[#This Row],[Resolution]])</f>
        <v>Story Very Reduce Challenge Woman Maintain Stop Home.</v>
      </c>
      <c r="T2323" t="str">
        <f>TRIM(CustomerSupport[[#This Row],[Customer Name]])</f>
        <v>Walter Davis</v>
      </c>
      <c r="U2323">
        <f>MONTH(CustomerSupport[[#This Row],[Date of Purchase]])</f>
        <v>10</v>
      </c>
      <c r="V2323" t="str">
        <f>TEXT('Working data'!G2323,"mmmm")</f>
        <v>October</v>
      </c>
      <c r="W2323">
        <f>YEAR(CustomerSupport[[#This Row],[Date of Purchase]])</f>
        <v>2021</v>
      </c>
      <c r="X2323">
        <f t="shared" si="36"/>
        <v>9.4500000000698492</v>
      </c>
    </row>
    <row r="2324" spans="1:24" ht="14.25" customHeight="1" x14ac:dyDescent="0.4">
      <c r="A2324">
        <v>2323</v>
      </c>
      <c r="B2324" t="s">
        <v>7646</v>
      </c>
      <c r="C2324" t="s">
        <v>7647</v>
      </c>
      <c r="D2324">
        <v>48</v>
      </c>
      <c r="E2324" t="s">
        <v>29</v>
      </c>
      <c r="F2324" t="s">
        <v>86</v>
      </c>
      <c r="G2324" s="1">
        <v>44391</v>
      </c>
      <c r="H2324" t="s">
        <v>66</v>
      </c>
      <c r="I2324" t="s">
        <v>59</v>
      </c>
      <c r="J2324" s="2" t="s">
        <v>7648</v>
      </c>
      <c r="K2324" t="s">
        <v>39</v>
      </c>
      <c r="L2324" t="s">
        <v>7649</v>
      </c>
      <c r="M2324" t="s">
        <v>89</v>
      </c>
      <c r="N2324" t="s">
        <v>26</v>
      </c>
      <c r="O2324" s="3">
        <v>45078.534953703704</v>
      </c>
      <c r="P2324" s="3">
        <v>45078.628703703704</v>
      </c>
      <c r="Q2324">
        <v>3</v>
      </c>
      <c r="R2324">
        <v>2323</v>
      </c>
      <c r="S2324" t="str">
        <f>PROPER(CustomerSupport[[#This Row],[Resolution]])</f>
        <v>Number Art Example.</v>
      </c>
      <c r="T2324" t="str">
        <f>TRIM(CustomerSupport[[#This Row],[Customer Name]])</f>
        <v>Michael Stewart</v>
      </c>
      <c r="U2324">
        <f>MONTH(CustomerSupport[[#This Row],[Date of Purchase]])</f>
        <v>7</v>
      </c>
      <c r="V2324" t="str">
        <f>TEXT('Working data'!G2324,"mmmm")</f>
        <v>July</v>
      </c>
      <c r="W2324">
        <f>YEAR(CustomerSupport[[#This Row],[Date of Purchase]])</f>
        <v>2021</v>
      </c>
      <c r="X2324">
        <f t="shared" si="36"/>
        <v>2.25</v>
      </c>
    </row>
    <row r="2325" spans="1:24" ht="14.25" customHeight="1" x14ac:dyDescent="0.4">
      <c r="A2325">
        <v>2324</v>
      </c>
      <c r="B2325" t="s">
        <v>7650</v>
      </c>
      <c r="C2325" t="s">
        <v>7651</v>
      </c>
      <c r="D2325">
        <v>33</v>
      </c>
      <c r="E2325" t="s">
        <v>29</v>
      </c>
      <c r="F2325" t="s">
        <v>44</v>
      </c>
      <c r="G2325" s="1">
        <v>44027</v>
      </c>
      <c r="H2325" t="s">
        <v>66</v>
      </c>
      <c r="I2325" t="s">
        <v>113</v>
      </c>
      <c r="J2325" s="2" t="s">
        <v>7652</v>
      </c>
      <c r="K2325" t="s">
        <v>39</v>
      </c>
      <c r="L2325" t="s">
        <v>7653</v>
      </c>
      <c r="M2325" t="s">
        <v>41</v>
      </c>
      <c r="N2325" t="s">
        <v>33</v>
      </c>
      <c r="O2325" s="3">
        <v>45078.280810185184</v>
      </c>
      <c r="P2325" s="3">
        <v>45078.904421296298</v>
      </c>
      <c r="Q2325">
        <v>5</v>
      </c>
      <c r="R2325">
        <v>2324</v>
      </c>
      <c r="S2325" t="str">
        <f>PROPER(CustomerSupport[[#This Row],[Resolution]])</f>
        <v>Entire Set Pattern Woman.</v>
      </c>
      <c r="T2325" t="str">
        <f>TRIM(CustomerSupport[[#This Row],[Customer Name]])</f>
        <v>Kathryn Madden</v>
      </c>
      <c r="U2325">
        <f>MONTH(CustomerSupport[[#This Row],[Date of Purchase]])</f>
        <v>7</v>
      </c>
      <c r="V2325" t="str">
        <f>TEXT('Working data'!G2325,"mmmm")</f>
        <v>July</v>
      </c>
      <c r="W2325">
        <f>YEAR(CustomerSupport[[#This Row],[Date of Purchase]])</f>
        <v>2020</v>
      </c>
      <c r="X2325">
        <f t="shared" si="36"/>
        <v>14.966666666732635</v>
      </c>
    </row>
    <row r="2326" spans="1:24" ht="14.25" customHeight="1" x14ac:dyDescent="0.4">
      <c r="A2326">
        <v>2325</v>
      </c>
      <c r="B2326" t="s">
        <v>7654</v>
      </c>
      <c r="C2326" t="s">
        <v>7655</v>
      </c>
      <c r="D2326">
        <v>22</v>
      </c>
      <c r="E2326" t="s">
        <v>58</v>
      </c>
      <c r="F2326" t="s">
        <v>223</v>
      </c>
      <c r="G2326" s="1">
        <v>44308</v>
      </c>
      <c r="H2326" t="s">
        <v>45</v>
      </c>
      <c r="I2326" t="s">
        <v>177</v>
      </c>
      <c r="J2326" s="2" t="s">
        <v>7656</v>
      </c>
      <c r="K2326" t="s">
        <v>39</v>
      </c>
      <c r="L2326" t="s">
        <v>7657</v>
      </c>
      <c r="M2326" t="s">
        <v>41</v>
      </c>
      <c r="N2326" t="s">
        <v>83</v>
      </c>
      <c r="O2326" s="3">
        <v>45078.827349537038</v>
      </c>
      <c r="P2326" s="3">
        <v>45078.712071759262</v>
      </c>
      <c r="Q2326">
        <v>2</v>
      </c>
      <c r="R2326">
        <v>2325</v>
      </c>
      <c r="S2326" t="str">
        <f>PROPER(CustomerSupport[[#This Row],[Resolution]])</f>
        <v>Leg Prepare Woman Moment Local.</v>
      </c>
      <c r="T2326" t="str">
        <f>TRIM(CustomerSupport[[#This Row],[Customer Name]])</f>
        <v>Sarah Mcmahon</v>
      </c>
      <c r="U2326">
        <f>MONTH(CustomerSupport[[#This Row],[Date of Purchase]])</f>
        <v>4</v>
      </c>
      <c r="V2326" t="str">
        <f>TEXT('Working data'!G2326,"mmmm")</f>
        <v>April</v>
      </c>
      <c r="W2326">
        <f>YEAR(CustomerSupport[[#This Row],[Date of Purchase]])</f>
        <v>2021</v>
      </c>
      <c r="X2326">
        <f t="shared" si="36"/>
        <v>-2.7666666666045785</v>
      </c>
    </row>
    <row r="2327" spans="1:24" ht="14.25" customHeight="1" x14ac:dyDescent="0.4">
      <c r="A2327">
        <v>2326</v>
      </c>
      <c r="B2327" t="s">
        <v>7658</v>
      </c>
      <c r="C2327" t="s">
        <v>7659</v>
      </c>
      <c r="D2327">
        <v>37</v>
      </c>
      <c r="E2327" t="s">
        <v>58</v>
      </c>
      <c r="F2327" t="s">
        <v>431</v>
      </c>
      <c r="G2327" s="1">
        <v>44451</v>
      </c>
      <c r="H2327" t="s">
        <v>66</v>
      </c>
      <c r="I2327" t="s">
        <v>72</v>
      </c>
      <c r="J2327" s="2" t="s">
        <v>7660</v>
      </c>
      <c r="K2327" t="s">
        <v>24</v>
      </c>
      <c r="M2327" t="s">
        <v>143</v>
      </c>
      <c r="N2327" t="s">
        <v>33</v>
      </c>
      <c r="O2327" s="3">
        <v>45078.003067129626</v>
      </c>
      <c r="R2327">
        <v>2326</v>
      </c>
      <c r="S2327" t="str">
        <f>PROPER(CustomerSupport[[#This Row],[Resolution]])</f>
        <v/>
      </c>
      <c r="T2327" t="str">
        <f>TRIM(CustomerSupport[[#This Row],[Customer Name]])</f>
        <v>Glenn Flores</v>
      </c>
      <c r="U2327">
        <f>MONTH(CustomerSupport[[#This Row],[Date of Purchase]])</f>
        <v>9</v>
      </c>
      <c r="V2327" t="str">
        <f>TEXT('Working data'!G2327,"mmmm")</f>
        <v>September</v>
      </c>
      <c r="W2327">
        <f>YEAR(CustomerSupport[[#This Row],[Date of Purchase]])</f>
        <v>2021</v>
      </c>
      <c r="X2327" t="str">
        <f t="shared" si="36"/>
        <v/>
      </c>
    </row>
    <row r="2328" spans="1:24" ht="14.25" customHeight="1" x14ac:dyDescent="0.4">
      <c r="A2328">
        <v>2327</v>
      </c>
      <c r="B2328" t="s">
        <v>7661</v>
      </c>
      <c r="C2328" t="s">
        <v>7662</v>
      </c>
      <c r="D2328">
        <v>28</v>
      </c>
      <c r="E2328" t="s">
        <v>58</v>
      </c>
      <c r="F2328" t="s">
        <v>107</v>
      </c>
      <c r="G2328" s="1">
        <v>44170</v>
      </c>
      <c r="H2328" t="s">
        <v>67</v>
      </c>
      <c r="I2328" t="s">
        <v>52</v>
      </c>
      <c r="J2328" s="2" t="s">
        <v>7663</v>
      </c>
      <c r="K2328" t="s">
        <v>39</v>
      </c>
      <c r="L2328" t="s">
        <v>7664</v>
      </c>
      <c r="M2328" t="s">
        <v>41</v>
      </c>
      <c r="N2328" t="s">
        <v>55</v>
      </c>
      <c r="O2328" s="3">
        <v>45078.573923611111</v>
      </c>
      <c r="P2328" s="3">
        <v>45078.121840277781</v>
      </c>
      <c r="Q2328">
        <v>3</v>
      </c>
      <c r="R2328">
        <v>2327</v>
      </c>
      <c r="S2328" t="str">
        <f>PROPER(CustomerSupport[[#This Row],[Resolution]])</f>
        <v>Sure Court Point Later Probably Indicate Forget.</v>
      </c>
      <c r="T2328" t="str">
        <f>TRIM(CustomerSupport[[#This Row],[Customer Name]])</f>
        <v>Adam Lopez</v>
      </c>
      <c r="U2328">
        <f>MONTH(CustomerSupport[[#This Row],[Date of Purchase]])</f>
        <v>12</v>
      </c>
      <c r="V2328" t="str">
        <f>TEXT('Working data'!G2328,"mmmm")</f>
        <v>December</v>
      </c>
      <c r="W2328">
        <f>YEAR(CustomerSupport[[#This Row],[Date of Purchase]])</f>
        <v>2020</v>
      </c>
      <c r="X2328">
        <f t="shared" si="36"/>
        <v>-10.849999999918509</v>
      </c>
    </row>
    <row r="2329" spans="1:24" ht="14.25" customHeight="1" x14ac:dyDescent="0.4">
      <c r="A2329">
        <v>2328</v>
      </c>
      <c r="B2329" t="s">
        <v>7665</v>
      </c>
      <c r="C2329" t="s">
        <v>7666</v>
      </c>
      <c r="D2329">
        <v>45</v>
      </c>
      <c r="E2329" t="s">
        <v>29</v>
      </c>
      <c r="F2329" t="s">
        <v>202</v>
      </c>
      <c r="G2329" s="1">
        <v>44283</v>
      </c>
      <c r="H2329" t="s">
        <v>59</v>
      </c>
      <c r="I2329" t="s">
        <v>99</v>
      </c>
      <c r="J2329" t="s">
        <v>442</v>
      </c>
      <c r="K2329" t="s">
        <v>62</v>
      </c>
      <c r="M2329" t="s">
        <v>143</v>
      </c>
      <c r="N2329" t="s">
        <v>26</v>
      </c>
      <c r="R2329">
        <v>2328</v>
      </c>
      <c r="S2329" t="str">
        <f>PROPER(CustomerSupport[[#This Row],[Resolution]])</f>
        <v/>
      </c>
      <c r="T2329" t="str">
        <f>TRIM(CustomerSupport[[#This Row],[Customer Name]])</f>
        <v>Kelly Garza</v>
      </c>
      <c r="U2329">
        <f>MONTH(CustomerSupport[[#This Row],[Date of Purchase]])</f>
        <v>3</v>
      </c>
      <c r="V2329" t="str">
        <f>TEXT('Working data'!G2329,"mmmm")</f>
        <v>March</v>
      </c>
      <c r="W2329">
        <f>YEAR(CustomerSupport[[#This Row],[Date of Purchase]])</f>
        <v>2021</v>
      </c>
      <c r="X2329" t="str">
        <f t="shared" si="36"/>
        <v/>
      </c>
    </row>
    <row r="2330" spans="1:24" ht="14.25" customHeight="1" x14ac:dyDescent="0.4">
      <c r="A2330">
        <v>2329</v>
      </c>
      <c r="B2330" t="s">
        <v>7667</v>
      </c>
      <c r="C2330" t="s">
        <v>7668</v>
      </c>
      <c r="D2330">
        <v>41</v>
      </c>
      <c r="E2330" t="s">
        <v>29</v>
      </c>
      <c r="F2330" t="s">
        <v>281</v>
      </c>
      <c r="G2330" s="1">
        <v>44369</v>
      </c>
      <c r="H2330" t="s">
        <v>45</v>
      </c>
      <c r="I2330" t="s">
        <v>72</v>
      </c>
      <c r="J2330" t="s">
        <v>7669</v>
      </c>
      <c r="K2330" t="s">
        <v>39</v>
      </c>
      <c r="L2330" t="s">
        <v>7670</v>
      </c>
      <c r="M2330" t="s">
        <v>25</v>
      </c>
      <c r="N2330" t="s">
        <v>83</v>
      </c>
      <c r="O2330" s="3">
        <v>45077.992002314815</v>
      </c>
      <c r="P2330" s="3">
        <v>45078.744780092595</v>
      </c>
      <c r="Q2330">
        <v>4</v>
      </c>
      <c r="R2330">
        <v>2329</v>
      </c>
      <c r="S2330" t="str">
        <f>PROPER(CustomerSupport[[#This Row],[Resolution]])</f>
        <v>Development Environment Team Structure.</v>
      </c>
      <c r="T2330" t="str">
        <f>TRIM(CustomerSupport[[#This Row],[Customer Name]])</f>
        <v>Brenda Kaufman</v>
      </c>
      <c r="U2330">
        <f>MONTH(CustomerSupport[[#This Row],[Date of Purchase]])</f>
        <v>6</v>
      </c>
      <c r="V2330" t="str">
        <f>TEXT('Working data'!G2330,"mmmm")</f>
        <v>June</v>
      </c>
      <c r="W2330">
        <f>YEAR(CustomerSupport[[#This Row],[Date of Purchase]])</f>
        <v>2021</v>
      </c>
      <c r="X2330">
        <f t="shared" si="36"/>
        <v>18.066666666709352</v>
      </c>
    </row>
    <row r="2331" spans="1:24" ht="14.25" customHeight="1" x14ac:dyDescent="0.4">
      <c r="A2331">
        <v>2330</v>
      </c>
      <c r="B2331" t="s">
        <v>7671</v>
      </c>
      <c r="C2331" t="s">
        <v>7672</v>
      </c>
      <c r="D2331">
        <v>35</v>
      </c>
      <c r="E2331" t="s">
        <v>29</v>
      </c>
      <c r="F2331" t="s">
        <v>81</v>
      </c>
      <c r="G2331" s="1">
        <v>44360</v>
      </c>
      <c r="H2331" t="s">
        <v>45</v>
      </c>
      <c r="I2331" t="s">
        <v>67</v>
      </c>
      <c r="J2331" s="2" t="s">
        <v>7673</v>
      </c>
      <c r="K2331" t="s">
        <v>24</v>
      </c>
      <c r="M2331" t="s">
        <v>25</v>
      </c>
      <c r="N2331" t="s">
        <v>26</v>
      </c>
      <c r="O2331" s="3">
        <v>45078.890625</v>
      </c>
      <c r="R2331">
        <v>2330</v>
      </c>
      <c r="S2331" t="str">
        <f>PROPER(CustomerSupport[[#This Row],[Resolution]])</f>
        <v/>
      </c>
      <c r="T2331" t="str">
        <f>TRIM(CustomerSupport[[#This Row],[Customer Name]])</f>
        <v>Nicholas Martin</v>
      </c>
      <c r="U2331">
        <f>MONTH(CustomerSupport[[#This Row],[Date of Purchase]])</f>
        <v>6</v>
      </c>
      <c r="V2331" t="str">
        <f>TEXT('Working data'!G2331,"mmmm")</f>
        <v>June</v>
      </c>
      <c r="W2331">
        <f>YEAR(CustomerSupport[[#This Row],[Date of Purchase]])</f>
        <v>2021</v>
      </c>
      <c r="X2331" t="str">
        <f t="shared" si="36"/>
        <v/>
      </c>
    </row>
    <row r="2332" spans="1:24" ht="14.25" customHeight="1" x14ac:dyDescent="0.4">
      <c r="A2332">
        <v>2331</v>
      </c>
      <c r="B2332" t="s">
        <v>7674</v>
      </c>
      <c r="C2332" t="s">
        <v>7675</v>
      </c>
      <c r="D2332">
        <v>67</v>
      </c>
      <c r="E2332" t="s">
        <v>29</v>
      </c>
      <c r="F2332" t="s">
        <v>103</v>
      </c>
      <c r="G2332" s="1">
        <v>43876</v>
      </c>
      <c r="H2332" t="s">
        <v>66</v>
      </c>
      <c r="I2332" t="s">
        <v>52</v>
      </c>
      <c r="J2332" s="2" t="s">
        <v>7676</v>
      </c>
      <c r="K2332" t="s">
        <v>24</v>
      </c>
      <c r="M2332" t="s">
        <v>41</v>
      </c>
      <c r="N2332" t="s">
        <v>83</v>
      </c>
      <c r="O2332" s="3">
        <v>45078.771203703705</v>
      </c>
      <c r="R2332">
        <v>2331</v>
      </c>
      <c r="S2332" t="str">
        <f>PROPER(CustomerSupport[[#This Row],[Resolution]])</f>
        <v/>
      </c>
      <c r="T2332" t="str">
        <f>TRIM(CustomerSupport[[#This Row],[Customer Name]])</f>
        <v>Daniel Schultz</v>
      </c>
      <c r="U2332">
        <f>MONTH(CustomerSupport[[#This Row],[Date of Purchase]])</f>
        <v>2</v>
      </c>
      <c r="V2332" t="str">
        <f>TEXT('Working data'!G2332,"mmmm")</f>
        <v>February</v>
      </c>
      <c r="W2332">
        <f>YEAR(CustomerSupport[[#This Row],[Date of Purchase]])</f>
        <v>2020</v>
      </c>
      <c r="X2332" t="str">
        <f t="shared" si="36"/>
        <v/>
      </c>
    </row>
    <row r="2333" spans="1:24" ht="14.25" customHeight="1" x14ac:dyDescent="0.4">
      <c r="A2333">
        <v>2332</v>
      </c>
      <c r="B2333" t="s">
        <v>7677</v>
      </c>
      <c r="C2333" t="s">
        <v>7678</v>
      </c>
      <c r="D2333">
        <v>44</v>
      </c>
      <c r="E2333" t="s">
        <v>29</v>
      </c>
      <c r="F2333" t="s">
        <v>76</v>
      </c>
      <c r="G2333" s="1">
        <v>44095</v>
      </c>
      <c r="H2333" t="s">
        <v>21</v>
      </c>
      <c r="I2333" t="s">
        <v>141</v>
      </c>
      <c r="J2333" s="2" t="s">
        <v>7679</v>
      </c>
      <c r="K2333" t="s">
        <v>62</v>
      </c>
      <c r="M2333" t="s">
        <v>25</v>
      </c>
      <c r="N2333" t="s">
        <v>55</v>
      </c>
      <c r="R2333">
        <v>2332</v>
      </c>
      <c r="S2333" t="str">
        <f>PROPER(CustomerSupport[[#This Row],[Resolution]])</f>
        <v/>
      </c>
      <c r="T2333" t="str">
        <f>TRIM(CustomerSupport[[#This Row],[Customer Name]])</f>
        <v>Michelle Booker</v>
      </c>
      <c r="U2333">
        <f>MONTH(CustomerSupport[[#This Row],[Date of Purchase]])</f>
        <v>9</v>
      </c>
      <c r="V2333" t="str">
        <f>TEXT('Working data'!G2333,"mmmm")</f>
        <v>September</v>
      </c>
      <c r="W2333">
        <f>YEAR(CustomerSupport[[#This Row],[Date of Purchase]])</f>
        <v>2020</v>
      </c>
      <c r="X2333" t="str">
        <f t="shared" si="36"/>
        <v/>
      </c>
    </row>
    <row r="2334" spans="1:24" ht="14.25" customHeight="1" x14ac:dyDescent="0.4">
      <c r="A2334">
        <v>2333</v>
      </c>
      <c r="B2334" t="s">
        <v>7680</v>
      </c>
      <c r="C2334" t="s">
        <v>7681</v>
      </c>
      <c r="D2334">
        <v>20</v>
      </c>
      <c r="E2334" t="s">
        <v>19</v>
      </c>
      <c r="F2334" t="s">
        <v>249</v>
      </c>
      <c r="G2334" s="1">
        <v>44161</v>
      </c>
      <c r="H2334" t="s">
        <v>59</v>
      </c>
      <c r="I2334" t="s">
        <v>93</v>
      </c>
      <c r="J2334" s="2" t="s">
        <v>7682</v>
      </c>
      <c r="K2334" t="s">
        <v>62</v>
      </c>
      <c r="M2334" t="s">
        <v>25</v>
      </c>
      <c r="N2334" t="s">
        <v>33</v>
      </c>
      <c r="R2334">
        <v>2333</v>
      </c>
      <c r="S2334" t="str">
        <f>PROPER(CustomerSupport[[#This Row],[Resolution]])</f>
        <v/>
      </c>
      <c r="T2334" t="str">
        <f>TRIM(CustomerSupport[[#This Row],[Customer Name]])</f>
        <v>Angie Henry</v>
      </c>
      <c r="U2334">
        <f>MONTH(CustomerSupport[[#This Row],[Date of Purchase]])</f>
        <v>11</v>
      </c>
      <c r="V2334" t="str">
        <f>TEXT('Working data'!G2334,"mmmm")</f>
        <v>November</v>
      </c>
      <c r="W2334">
        <f>YEAR(CustomerSupport[[#This Row],[Date of Purchase]])</f>
        <v>2020</v>
      </c>
      <c r="X2334" t="str">
        <f t="shared" si="36"/>
        <v/>
      </c>
    </row>
    <row r="2335" spans="1:24" ht="14.25" customHeight="1" x14ac:dyDescent="0.4">
      <c r="A2335">
        <v>2334</v>
      </c>
      <c r="B2335" t="s">
        <v>1674</v>
      </c>
      <c r="C2335" t="s">
        <v>7683</v>
      </c>
      <c r="D2335">
        <v>68</v>
      </c>
      <c r="E2335" t="s">
        <v>58</v>
      </c>
      <c r="F2335" t="s">
        <v>699</v>
      </c>
      <c r="G2335" s="1">
        <v>44410</v>
      </c>
      <c r="H2335" t="s">
        <v>45</v>
      </c>
      <c r="I2335" t="s">
        <v>22</v>
      </c>
      <c r="J2335" t="s">
        <v>7684</v>
      </c>
      <c r="K2335" t="s">
        <v>24</v>
      </c>
      <c r="M2335" t="s">
        <v>25</v>
      </c>
      <c r="N2335" t="s">
        <v>83</v>
      </c>
      <c r="O2335" s="3">
        <v>45078.692777777775</v>
      </c>
      <c r="R2335">
        <v>2334</v>
      </c>
      <c r="S2335" t="str">
        <f>PROPER(CustomerSupport[[#This Row],[Resolution]])</f>
        <v/>
      </c>
      <c r="T2335" t="str">
        <f>TRIM(CustomerSupport[[#This Row],[Customer Name]])</f>
        <v>Matthew Wilson</v>
      </c>
      <c r="U2335">
        <f>MONTH(CustomerSupport[[#This Row],[Date of Purchase]])</f>
        <v>8</v>
      </c>
      <c r="V2335" t="str">
        <f>TEXT('Working data'!G2335,"mmmm")</f>
        <v>August</v>
      </c>
      <c r="W2335">
        <f>YEAR(CustomerSupport[[#This Row],[Date of Purchase]])</f>
        <v>2021</v>
      </c>
      <c r="X2335" t="str">
        <f t="shared" si="36"/>
        <v/>
      </c>
    </row>
    <row r="2336" spans="1:24" ht="14.25" customHeight="1" x14ac:dyDescent="0.4">
      <c r="A2336">
        <v>2335</v>
      </c>
      <c r="B2336" t="s">
        <v>7685</v>
      </c>
      <c r="C2336" t="s">
        <v>7686</v>
      </c>
      <c r="D2336">
        <v>22</v>
      </c>
      <c r="E2336" t="s">
        <v>58</v>
      </c>
      <c r="F2336" t="s">
        <v>173</v>
      </c>
      <c r="G2336" s="1">
        <v>44299</v>
      </c>
      <c r="H2336" t="s">
        <v>59</v>
      </c>
      <c r="I2336" t="s">
        <v>31</v>
      </c>
      <c r="J2336" s="2" t="s">
        <v>7687</v>
      </c>
      <c r="K2336" t="s">
        <v>62</v>
      </c>
      <c r="M2336" t="s">
        <v>41</v>
      </c>
      <c r="N2336" t="s">
        <v>83</v>
      </c>
      <c r="R2336">
        <v>2335</v>
      </c>
      <c r="S2336" t="str">
        <f>PROPER(CustomerSupport[[#This Row],[Resolution]])</f>
        <v/>
      </c>
      <c r="T2336" t="str">
        <f>TRIM(CustomerSupport[[#This Row],[Customer Name]])</f>
        <v>Nancy Roberts</v>
      </c>
      <c r="U2336">
        <f>MONTH(CustomerSupport[[#This Row],[Date of Purchase]])</f>
        <v>4</v>
      </c>
      <c r="V2336" t="str">
        <f>TEXT('Working data'!G2336,"mmmm")</f>
        <v>April</v>
      </c>
      <c r="W2336">
        <f>YEAR(CustomerSupport[[#This Row],[Date of Purchase]])</f>
        <v>2021</v>
      </c>
      <c r="X2336" t="str">
        <f t="shared" si="36"/>
        <v/>
      </c>
    </row>
    <row r="2337" spans="1:24" ht="14.25" customHeight="1" x14ac:dyDescent="0.4">
      <c r="A2337">
        <v>2336</v>
      </c>
      <c r="B2337" t="s">
        <v>7688</v>
      </c>
      <c r="C2337" t="s">
        <v>7689</v>
      </c>
      <c r="D2337">
        <v>47</v>
      </c>
      <c r="E2337" t="s">
        <v>19</v>
      </c>
      <c r="F2337" t="s">
        <v>92</v>
      </c>
      <c r="G2337" s="1">
        <v>44371</v>
      </c>
      <c r="H2337" t="s">
        <v>66</v>
      </c>
      <c r="I2337" t="s">
        <v>93</v>
      </c>
      <c r="J2337" t="s">
        <v>7690</v>
      </c>
      <c r="K2337" t="s">
        <v>24</v>
      </c>
      <c r="M2337" t="s">
        <v>143</v>
      </c>
      <c r="N2337" t="s">
        <v>83</v>
      </c>
      <c r="O2337" s="3">
        <v>45078.469884259262</v>
      </c>
      <c r="R2337">
        <v>2336</v>
      </c>
      <c r="S2337" t="str">
        <f>PROPER(CustomerSupport[[#This Row],[Resolution]])</f>
        <v/>
      </c>
      <c r="T2337" t="str">
        <f>TRIM(CustomerSupport[[#This Row],[Customer Name]])</f>
        <v>Anthony Shaw</v>
      </c>
      <c r="U2337">
        <f>MONTH(CustomerSupport[[#This Row],[Date of Purchase]])</f>
        <v>6</v>
      </c>
      <c r="V2337" t="str">
        <f>TEXT('Working data'!G2337,"mmmm")</f>
        <v>June</v>
      </c>
      <c r="W2337">
        <f>YEAR(CustomerSupport[[#This Row],[Date of Purchase]])</f>
        <v>2021</v>
      </c>
      <c r="X2337" t="str">
        <f t="shared" si="36"/>
        <v/>
      </c>
    </row>
    <row r="2338" spans="1:24" ht="14.25" customHeight="1" x14ac:dyDescent="0.4">
      <c r="A2338">
        <v>2337</v>
      </c>
      <c r="B2338" t="s">
        <v>7691</v>
      </c>
      <c r="C2338" t="s">
        <v>7692</v>
      </c>
      <c r="D2338">
        <v>62</v>
      </c>
      <c r="E2338" t="s">
        <v>29</v>
      </c>
      <c r="F2338" t="s">
        <v>51</v>
      </c>
      <c r="G2338" s="1">
        <v>44374</v>
      </c>
      <c r="H2338" t="s">
        <v>59</v>
      </c>
      <c r="I2338" t="s">
        <v>31</v>
      </c>
      <c r="J2338" s="2" t="s">
        <v>7693</v>
      </c>
      <c r="K2338" t="s">
        <v>24</v>
      </c>
      <c r="M2338" t="s">
        <v>41</v>
      </c>
      <c r="N2338" t="s">
        <v>83</v>
      </c>
      <c r="O2338" s="3">
        <v>45078.160185185188</v>
      </c>
      <c r="R2338">
        <v>2337</v>
      </c>
      <c r="S2338" t="str">
        <f>PROPER(CustomerSupport[[#This Row],[Resolution]])</f>
        <v/>
      </c>
      <c r="T2338" t="str">
        <f>TRIM(CustomerSupport[[#This Row],[Customer Name]])</f>
        <v>Jacob Strong</v>
      </c>
      <c r="U2338">
        <f>MONTH(CustomerSupport[[#This Row],[Date of Purchase]])</f>
        <v>6</v>
      </c>
      <c r="V2338" t="str">
        <f>TEXT('Working data'!G2338,"mmmm")</f>
        <v>June</v>
      </c>
      <c r="W2338">
        <f>YEAR(CustomerSupport[[#This Row],[Date of Purchase]])</f>
        <v>2021</v>
      </c>
      <c r="X2338" t="str">
        <f t="shared" si="36"/>
        <v/>
      </c>
    </row>
    <row r="2339" spans="1:24" ht="14.25" customHeight="1" x14ac:dyDescent="0.4">
      <c r="A2339">
        <v>2338</v>
      </c>
      <c r="B2339" t="s">
        <v>7694</v>
      </c>
      <c r="C2339" t="s">
        <v>7695</v>
      </c>
      <c r="D2339">
        <v>29</v>
      </c>
      <c r="E2339" t="s">
        <v>58</v>
      </c>
      <c r="F2339" t="s">
        <v>149</v>
      </c>
      <c r="G2339" s="1">
        <v>44043</v>
      </c>
      <c r="H2339" t="s">
        <v>21</v>
      </c>
      <c r="I2339" t="s">
        <v>60</v>
      </c>
      <c r="J2339" s="2" t="s">
        <v>7696</v>
      </c>
      <c r="K2339" t="s">
        <v>39</v>
      </c>
      <c r="L2339" t="s">
        <v>7697</v>
      </c>
      <c r="M2339" t="s">
        <v>25</v>
      </c>
      <c r="N2339" t="s">
        <v>33</v>
      </c>
      <c r="O2339" s="3">
        <v>45078.456030092595</v>
      </c>
      <c r="P2339" s="3">
        <v>45078.718530092592</v>
      </c>
      <c r="Q2339">
        <v>1</v>
      </c>
      <c r="R2339">
        <v>2338</v>
      </c>
      <c r="S2339" t="str">
        <f>PROPER(CustomerSupport[[#This Row],[Resolution]])</f>
        <v>Pass Performance Any Evidence Political Party Summer.</v>
      </c>
      <c r="T2339" t="str">
        <f>TRIM(CustomerSupport[[#This Row],[Customer Name]])</f>
        <v>Hannah Walls</v>
      </c>
      <c r="U2339">
        <f>MONTH(CustomerSupport[[#This Row],[Date of Purchase]])</f>
        <v>7</v>
      </c>
      <c r="V2339" t="str">
        <f>TEXT('Working data'!G2339,"mmmm")</f>
        <v>July</v>
      </c>
      <c r="W2339">
        <f>YEAR(CustomerSupport[[#This Row],[Date of Purchase]])</f>
        <v>2020</v>
      </c>
      <c r="X2339">
        <f t="shared" si="36"/>
        <v>6.2999999999301508</v>
      </c>
    </row>
    <row r="2340" spans="1:24" ht="14.25" customHeight="1" x14ac:dyDescent="0.4">
      <c r="A2340">
        <v>2339</v>
      </c>
      <c r="B2340" t="s">
        <v>7698</v>
      </c>
      <c r="C2340" t="s">
        <v>7699</v>
      </c>
      <c r="D2340">
        <v>56</v>
      </c>
      <c r="E2340" t="s">
        <v>29</v>
      </c>
      <c r="F2340" t="s">
        <v>107</v>
      </c>
      <c r="G2340" s="1">
        <v>44428</v>
      </c>
      <c r="H2340" t="s">
        <v>67</v>
      </c>
      <c r="I2340" t="s">
        <v>22</v>
      </c>
      <c r="J2340" s="2" t="s">
        <v>7700</v>
      </c>
      <c r="K2340" t="s">
        <v>39</v>
      </c>
      <c r="L2340" t="s">
        <v>7701</v>
      </c>
      <c r="M2340" t="s">
        <v>143</v>
      </c>
      <c r="N2340" t="s">
        <v>55</v>
      </c>
      <c r="O2340" s="3">
        <v>45078.719247685185</v>
      </c>
      <c r="P2340" s="3">
        <v>45078.124803240738</v>
      </c>
      <c r="Q2340">
        <v>2</v>
      </c>
      <c r="R2340">
        <v>2339</v>
      </c>
      <c r="S2340" t="str">
        <f>PROPER(CustomerSupport[[#This Row],[Resolution]])</f>
        <v>Single Resource Half Choose Popular.</v>
      </c>
      <c r="T2340" t="str">
        <f>TRIM(CustomerSupport[[#This Row],[Customer Name]])</f>
        <v>Derek Watts</v>
      </c>
      <c r="U2340">
        <f>MONTH(CustomerSupport[[#This Row],[Date of Purchase]])</f>
        <v>8</v>
      </c>
      <c r="V2340" t="str">
        <f>TEXT('Working data'!G2340,"mmmm")</f>
        <v>August</v>
      </c>
      <c r="W2340">
        <f>YEAR(CustomerSupport[[#This Row],[Date of Purchase]])</f>
        <v>2021</v>
      </c>
      <c r="X2340">
        <f t="shared" si="36"/>
        <v>-14.266666666720994</v>
      </c>
    </row>
    <row r="2341" spans="1:24" ht="14.25" customHeight="1" x14ac:dyDescent="0.4">
      <c r="A2341">
        <v>2340</v>
      </c>
      <c r="B2341" t="s">
        <v>7702</v>
      </c>
      <c r="C2341" t="s">
        <v>7703</v>
      </c>
      <c r="D2341">
        <v>43</v>
      </c>
      <c r="E2341" t="s">
        <v>58</v>
      </c>
      <c r="F2341" t="s">
        <v>112</v>
      </c>
      <c r="G2341" s="1">
        <v>43857</v>
      </c>
      <c r="H2341" t="s">
        <v>66</v>
      </c>
      <c r="I2341" t="s">
        <v>93</v>
      </c>
      <c r="J2341" t="s">
        <v>4727</v>
      </c>
      <c r="K2341" t="s">
        <v>24</v>
      </c>
      <c r="M2341" t="s">
        <v>41</v>
      </c>
      <c r="N2341" t="s">
        <v>83</v>
      </c>
      <c r="O2341" s="3">
        <v>45078.421331018515</v>
      </c>
      <c r="R2341">
        <v>2340</v>
      </c>
      <c r="S2341" t="str">
        <f>PROPER(CustomerSupport[[#This Row],[Resolution]])</f>
        <v/>
      </c>
      <c r="T2341" t="str">
        <f>TRIM(CustomerSupport[[#This Row],[Customer Name]])</f>
        <v>Teresa Aguirre</v>
      </c>
      <c r="U2341">
        <f>MONTH(CustomerSupport[[#This Row],[Date of Purchase]])</f>
        <v>1</v>
      </c>
      <c r="V2341" t="str">
        <f>TEXT('Working data'!G2341,"mmmm")</f>
        <v>January</v>
      </c>
      <c r="W2341">
        <f>YEAR(CustomerSupport[[#This Row],[Date of Purchase]])</f>
        <v>2020</v>
      </c>
      <c r="X2341" t="str">
        <f t="shared" si="36"/>
        <v/>
      </c>
    </row>
    <row r="2342" spans="1:24" ht="14.25" customHeight="1" x14ac:dyDescent="0.4">
      <c r="A2342">
        <v>2341</v>
      </c>
      <c r="B2342" t="s">
        <v>7704</v>
      </c>
      <c r="C2342" t="s">
        <v>7705</v>
      </c>
      <c r="D2342">
        <v>26</v>
      </c>
      <c r="E2342" t="s">
        <v>58</v>
      </c>
      <c r="F2342" t="s">
        <v>286</v>
      </c>
      <c r="G2342" s="1">
        <v>44012</v>
      </c>
      <c r="H2342" t="s">
        <v>21</v>
      </c>
      <c r="I2342" t="s">
        <v>37</v>
      </c>
      <c r="J2342" s="2" t="s">
        <v>7706</v>
      </c>
      <c r="K2342" t="s">
        <v>39</v>
      </c>
      <c r="L2342" t="s">
        <v>7707</v>
      </c>
      <c r="M2342" t="s">
        <v>41</v>
      </c>
      <c r="N2342" t="s">
        <v>33</v>
      </c>
      <c r="O2342" s="3">
        <v>45078.207465277781</v>
      </c>
      <c r="P2342" s="3">
        <v>45078.89565972222</v>
      </c>
      <c r="Q2342">
        <v>3</v>
      </c>
      <c r="R2342">
        <v>2341</v>
      </c>
      <c r="S2342" t="str">
        <f>PROPER(CustomerSupport[[#This Row],[Resolution]])</f>
        <v>Against Series Bit Key Sign Table Many Worker.</v>
      </c>
      <c r="T2342" t="str">
        <f>TRIM(CustomerSupport[[#This Row],[Customer Name]])</f>
        <v>Travis Hodges</v>
      </c>
      <c r="U2342">
        <f>MONTH(CustomerSupport[[#This Row],[Date of Purchase]])</f>
        <v>6</v>
      </c>
      <c r="V2342" t="str">
        <f>TEXT('Working data'!G2342,"mmmm")</f>
        <v>June</v>
      </c>
      <c r="W2342">
        <f>YEAR(CustomerSupport[[#This Row],[Date of Purchase]])</f>
        <v>2020</v>
      </c>
      <c r="X2342">
        <f t="shared" si="36"/>
        <v>16.516666666546371</v>
      </c>
    </row>
    <row r="2343" spans="1:24" ht="14.25" customHeight="1" x14ac:dyDescent="0.4">
      <c r="A2343">
        <v>2342</v>
      </c>
      <c r="B2343" t="s">
        <v>7708</v>
      </c>
      <c r="C2343" t="s">
        <v>7709</v>
      </c>
      <c r="D2343">
        <v>48</v>
      </c>
      <c r="E2343" t="s">
        <v>58</v>
      </c>
      <c r="F2343" t="s">
        <v>655</v>
      </c>
      <c r="G2343" s="1">
        <v>44504</v>
      </c>
      <c r="H2343" t="s">
        <v>21</v>
      </c>
      <c r="I2343" t="s">
        <v>113</v>
      </c>
      <c r="J2343" s="2" t="s">
        <v>7710</v>
      </c>
      <c r="K2343" t="s">
        <v>39</v>
      </c>
      <c r="L2343" t="s">
        <v>7711</v>
      </c>
      <c r="M2343" t="s">
        <v>143</v>
      </c>
      <c r="N2343" t="s">
        <v>55</v>
      </c>
      <c r="O2343" s="3">
        <v>45078.71234953704</v>
      </c>
      <c r="P2343" s="3">
        <v>45078.131099537037</v>
      </c>
      <c r="Q2343">
        <v>2</v>
      </c>
      <c r="R2343">
        <v>2342</v>
      </c>
      <c r="S2343" t="str">
        <f>PROPER(CustomerSupport[[#This Row],[Resolution]])</f>
        <v>Must Drug Certain Food Collection Along Friend.</v>
      </c>
      <c r="T2343" t="str">
        <f>TRIM(CustomerSupport[[#This Row],[Customer Name]])</f>
        <v>Brian Cole</v>
      </c>
      <c r="U2343">
        <f>MONTH(CustomerSupport[[#This Row],[Date of Purchase]])</f>
        <v>11</v>
      </c>
      <c r="V2343" t="str">
        <f>TEXT('Working data'!G2343,"mmmm")</f>
        <v>November</v>
      </c>
      <c r="W2343">
        <f>YEAR(CustomerSupport[[#This Row],[Date of Purchase]])</f>
        <v>2021</v>
      </c>
      <c r="X2343">
        <f t="shared" si="36"/>
        <v>-13.950000000069849</v>
      </c>
    </row>
    <row r="2344" spans="1:24" ht="14.25" customHeight="1" x14ac:dyDescent="0.4">
      <c r="A2344">
        <v>2343</v>
      </c>
      <c r="B2344" t="s">
        <v>7712</v>
      </c>
      <c r="C2344" t="s">
        <v>7713</v>
      </c>
      <c r="D2344">
        <v>44</v>
      </c>
      <c r="E2344" t="s">
        <v>29</v>
      </c>
      <c r="F2344" t="s">
        <v>485</v>
      </c>
      <c r="G2344" s="1">
        <v>43875</v>
      </c>
      <c r="H2344" t="s">
        <v>66</v>
      </c>
      <c r="I2344" t="s">
        <v>99</v>
      </c>
      <c r="J2344" t="s">
        <v>1230</v>
      </c>
      <c r="K2344" t="s">
        <v>62</v>
      </c>
      <c r="M2344" t="s">
        <v>25</v>
      </c>
      <c r="N2344" t="s">
        <v>33</v>
      </c>
      <c r="R2344">
        <v>2343</v>
      </c>
      <c r="S2344" t="str">
        <f>PROPER(CustomerSupport[[#This Row],[Resolution]])</f>
        <v/>
      </c>
      <c r="T2344" t="str">
        <f>TRIM(CustomerSupport[[#This Row],[Customer Name]])</f>
        <v>Dawn Rasmussen</v>
      </c>
      <c r="U2344">
        <f>MONTH(CustomerSupport[[#This Row],[Date of Purchase]])</f>
        <v>2</v>
      </c>
      <c r="V2344" t="str">
        <f>TEXT('Working data'!G2344,"mmmm")</f>
        <v>February</v>
      </c>
      <c r="W2344">
        <f>YEAR(CustomerSupport[[#This Row],[Date of Purchase]])</f>
        <v>2020</v>
      </c>
      <c r="X2344" t="str">
        <f t="shared" si="36"/>
        <v/>
      </c>
    </row>
    <row r="2345" spans="1:24" ht="14.25" customHeight="1" x14ac:dyDescent="0.4">
      <c r="A2345">
        <v>2344</v>
      </c>
      <c r="B2345" t="s">
        <v>7714</v>
      </c>
      <c r="C2345" t="s">
        <v>7715</v>
      </c>
      <c r="D2345">
        <v>44</v>
      </c>
      <c r="E2345" t="s">
        <v>19</v>
      </c>
      <c r="F2345" t="s">
        <v>51</v>
      </c>
      <c r="G2345" s="1">
        <v>44301</v>
      </c>
      <c r="H2345" t="s">
        <v>21</v>
      </c>
      <c r="I2345" t="s">
        <v>67</v>
      </c>
      <c r="J2345" t="s">
        <v>7716</v>
      </c>
      <c r="K2345" t="s">
        <v>62</v>
      </c>
      <c r="M2345" t="s">
        <v>25</v>
      </c>
      <c r="N2345" t="s">
        <v>26</v>
      </c>
      <c r="R2345">
        <v>2344</v>
      </c>
      <c r="S2345" t="str">
        <f>PROPER(CustomerSupport[[#This Row],[Resolution]])</f>
        <v/>
      </c>
      <c r="T2345" t="str">
        <f>TRIM(CustomerSupport[[#This Row],[Customer Name]])</f>
        <v>Susan Herring</v>
      </c>
      <c r="U2345">
        <f>MONTH(CustomerSupport[[#This Row],[Date of Purchase]])</f>
        <v>4</v>
      </c>
      <c r="V2345" t="str">
        <f>TEXT('Working data'!G2345,"mmmm")</f>
        <v>April</v>
      </c>
      <c r="W2345">
        <f>YEAR(CustomerSupport[[#This Row],[Date of Purchase]])</f>
        <v>2021</v>
      </c>
      <c r="X2345" t="str">
        <f t="shared" si="36"/>
        <v/>
      </c>
    </row>
    <row r="2346" spans="1:24" ht="14.25" customHeight="1" x14ac:dyDescent="0.4">
      <c r="A2346">
        <v>2345</v>
      </c>
      <c r="B2346" t="s">
        <v>7717</v>
      </c>
      <c r="C2346" t="s">
        <v>7718</v>
      </c>
      <c r="D2346">
        <v>68</v>
      </c>
      <c r="E2346" t="s">
        <v>58</v>
      </c>
      <c r="F2346" t="s">
        <v>485</v>
      </c>
      <c r="G2346" s="1">
        <v>44534</v>
      </c>
      <c r="H2346" t="s">
        <v>59</v>
      </c>
      <c r="I2346" t="s">
        <v>77</v>
      </c>
      <c r="J2346" t="s">
        <v>7719</v>
      </c>
      <c r="K2346" t="s">
        <v>39</v>
      </c>
      <c r="L2346" t="s">
        <v>7720</v>
      </c>
      <c r="M2346" t="s">
        <v>25</v>
      </c>
      <c r="N2346" t="s">
        <v>33</v>
      </c>
      <c r="O2346" s="3">
        <v>45078.424178240741</v>
      </c>
      <c r="P2346" s="3">
        <v>45078.440150462964</v>
      </c>
      <c r="Q2346">
        <v>3</v>
      </c>
      <c r="R2346">
        <v>2345</v>
      </c>
      <c r="S2346" t="str">
        <f>PROPER(CustomerSupport[[#This Row],[Resolution]])</f>
        <v>Better Whatever Indicate Series Federal Decision Blue Eat.</v>
      </c>
      <c r="T2346" t="str">
        <f>TRIM(CustomerSupport[[#This Row],[Customer Name]])</f>
        <v>Raymond Oconnor</v>
      </c>
      <c r="U2346">
        <f>MONTH(CustomerSupport[[#This Row],[Date of Purchase]])</f>
        <v>12</v>
      </c>
      <c r="V2346" t="str">
        <f>TEXT('Working data'!G2346,"mmmm")</f>
        <v>December</v>
      </c>
      <c r="W2346">
        <f>YEAR(CustomerSupport[[#This Row],[Date of Purchase]])</f>
        <v>2021</v>
      </c>
      <c r="X2346">
        <f t="shared" si="36"/>
        <v>0.38333333336049691</v>
      </c>
    </row>
    <row r="2347" spans="1:24" ht="14.25" customHeight="1" x14ac:dyDescent="0.4">
      <c r="A2347">
        <v>2346</v>
      </c>
      <c r="B2347" t="s">
        <v>7721</v>
      </c>
      <c r="C2347" t="s">
        <v>7722</v>
      </c>
      <c r="D2347">
        <v>43</v>
      </c>
      <c r="E2347" t="s">
        <v>58</v>
      </c>
      <c r="F2347" t="s">
        <v>134</v>
      </c>
      <c r="G2347" s="1">
        <v>44440</v>
      </c>
      <c r="H2347" t="s">
        <v>66</v>
      </c>
      <c r="I2347" t="s">
        <v>72</v>
      </c>
      <c r="J2347" s="2" t="s">
        <v>7723</v>
      </c>
      <c r="K2347" t="s">
        <v>39</v>
      </c>
      <c r="L2347" t="s">
        <v>7724</v>
      </c>
      <c r="M2347" t="s">
        <v>25</v>
      </c>
      <c r="N2347" t="s">
        <v>83</v>
      </c>
      <c r="O2347" s="3">
        <v>45078.933217592596</v>
      </c>
      <c r="P2347" s="3">
        <v>45077.98877314815</v>
      </c>
      <c r="Q2347">
        <v>2</v>
      </c>
      <c r="R2347">
        <v>2346</v>
      </c>
      <c r="S2347" t="str">
        <f>PROPER(CustomerSupport[[#This Row],[Resolution]])</f>
        <v>Decision Best Let The Start Cultural.</v>
      </c>
      <c r="T2347" t="str">
        <f>TRIM(CustomerSupport[[#This Row],[Customer Name]])</f>
        <v>Lauren Evans</v>
      </c>
      <c r="U2347">
        <f>MONTH(CustomerSupport[[#This Row],[Date of Purchase]])</f>
        <v>9</v>
      </c>
      <c r="V2347" t="str">
        <f>TEXT('Working data'!G2347,"mmmm")</f>
        <v>September</v>
      </c>
      <c r="W2347">
        <f>YEAR(CustomerSupport[[#This Row],[Date of Purchase]])</f>
        <v>2021</v>
      </c>
      <c r="X2347">
        <f t="shared" si="36"/>
        <v>-22.666666666686069</v>
      </c>
    </row>
    <row r="2348" spans="1:24" ht="14.25" customHeight="1" x14ac:dyDescent="0.4">
      <c r="A2348">
        <v>2347</v>
      </c>
      <c r="B2348" t="s">
        <v>7725</v>
      </c>
      <c r="C2348" t="s">
        <v>7726</v>
      </c>
      <c r="D2348">
        <v>68</v>
      </c>
      <c r="E2348" t="s">
        <v>29</v>
      </c>
      <c r="F2348" t="s">
        <v>51</v>
      </c>
      <c r="G2348" s="1">
        <v>44218</v>
      </c>
      <c r="H2348" t="s">
        <v>66</v>
      </c>
      <c r="I2348" t="s">
        <v>31</v>
      </c>
      <c r="J2348" s="2" t="s">
        <v>7727</v>
      </c>
      <c r="K2348" t="s">
        <v>39</v>
      </c>
      <c r="L2348" t="s">
        <v>7728</v>
      </c>
      <c r="M2348" t="s">
        <v>41</v>
      </c>
      <c r="N2348" t="s">
        <v>33</v>
      </c>
      <c r="O2348" s="3">
        <v>45078.673495370371</v>
      </c>
      <c r="P2348" s="3">
        <v>45078.594328703701</v>
      </c>
      <c r="Q2348">
        <v>5</v>
      </c>
      <c r="R2348">
        <v>2347</v>
      </c>
      <c r="S2348" t="str">
        <f>PROPER(CustomerSupport[[#This Row],[Resolution]])</f>
        <v>Surface Half Probably Home New Unit Will.</v>
      </c>
      <c r="T2348" t="str">
        <f>TRIM(CustomerSupport[[#This Row],[Customer Name]])</f>
        <v>Melissa Lewis</v>
      </c>
      <c r="U2348">
        <f>MONTH(CustomerSupport[[#This Row],[Date of Purchase]])</f>
        <v>1</v>
      </c>
      <c r="V2348" t="str">
        <f>TEXT('Working data'!G2348,"mmmm")</f>
        <v>January</v>
      </c>
      <c r="W2348">
        <f>YEAR(CustomerSupport[[#This Row],[Date of Purchase]])</f>
        <v>2021</v>
      </c>
      <c r="X2348">
        <f t="shared" si="36"/>
        <v>-1.9000000000814907</v>
      </c>
    </row>
    <row r="2349" spans="1:24" ht="14.25" customHeight="1" x14ac:dyDescent="0.4">
      <c r="A2349">
        <v>2348</v>
      </c>
      <c r="B2349" t="s">
        <v>7729</v>
      </c>
      <c r="C2349" t="s">
        <v>7730</v>
      </c>
      <c r="D2349">
        <v>27</v>
      </c>
      <c r="E2349" t="s">
        <v>29</v>
      </c>
      <c r="F2349" t="s">
        <v>456</v>
      </c>
      <c r="G2349" s="1">
        <v>44103</v>
      </c>
      <c r="H2349" t="s">
        <v>66</v>
      </c>
      <c r="I2349" t="s">
        <v>72</v>
      </c>
      <c r="J2349" s="2" t="s">
        <v>7731</v>
      </c>
      <c r="K2349" t="s">
        <v>24</v>
      </c>
      <c r="M2349" t="s">
        <v>89</v>
      </c>
      <c r="N2349" t="s">
        <v>26</v>
      </c>
      <c r="O2349" s="3">
        <v>45077.997118055559</v>
      </c>
      <c r="R2349">
        <v>2348</v>
      </c>
      <c r="S2349" t="str">
        <f>PROPER(CustomerSupport[[#This Row],[Resolution]])</f>
        <v/>
      </c>
      <c r="T2349" t="str">
        <f>TRIM(CustomerSupport[[#This Row],[Customer Name]])</f>
        <v>Shaun Meza</v>
      </c>
      <c r="U2349">
        <f>MONTH(CustomerSupport[[#This Row],[Date of Purchase]])</f>
        <v>9</v>
      </c>
      <c r="V2349" t="str">
        <f>TEXT('Working data'!G2349,"mmmm")</f>
        <v>September</v>
      </c>
      <c r="W2349">
        <f>YEAR(CustomerSupport[[#This Row],[Date of Purchase]])</f>
        <v>2020</v>
      </c>
      <c r="X2349" t="str">
        <f t="shared" si="36"/>
        <v/>
      </c>
    </row>
    <row r="2350" spans="1:24" ht="14.25" customHeight="1" x14ac:dyDescent="0.4">
      <c r="A2350">
        <v>2349</v>
      </c>
      <c r="B2350" t="s">
        <v>7732</v>
      </c>
      <c r="C2350" t="s">
        <v>7733</v>
      </c>
      <c r="D2350">
        <v>50</v>
      </c>
      <c r="E2350" t="s">
        <v>29</v>
      </c>
      <c r="F2350" t="s">
        <v>242</v>
      </c>
      <c r="G2350" s="1">
        <v>44042</v>
      </c>
      <c r="H2350" t="s">
        <v>21</v>
      </c>
      <c r="I2350" t="s">
        <v>150</v>
      </c>
      <c r="J2350" s="2" t="s">
        <v>7734</v>
      </c>
      <c r="K2350" t="s">
        <v>24</v>
      </c>
      <c r="M2350" t="s">
        <v>25</v>
      </c>
      <c r="N2350" t="s">
        <v>33</v>
      </c>
      <c r="O2350" s="3">
        <v>45078.002002314817</v>
      </c>
      <c r="R2350">
        <v>2349</v>
      </c>
      <c r="S2350" t="str">
        <f>PROPER(CustomerSupport[[#This Row],[Resolution]])</f>
        <v/>
      </c>
      <c r="T2350" t="str">
        <f>TRIM(CustomerSupport[[#This Row],[Customer Name]])</f>
        <v>Steven Saunders</v>
      </c>
      <c r="U2350">
        <f>MONTH(CustomerSupport[[#This Row],[Date of Purchase]])</f>
        <v>7</v>
      </c>
      <c r="V2350" t="str">
        <f>TEXT('Working data'!G2350,"mmmm")</f>
        <v>July</v>
      </c>
      <c r="W2350">
        <f>YEAR(CustomerSupport[[#This Row],[Date of Purchase]])</f>
        <v>2020</v>
      </c>
      <c r="X2350" t="str">
        <f t="shared" si="36"/>
        <v/>
      </c>
    </row>
    <row r="2351" spans="1:24" ht="14.25" customHeight="1" x14ac:dyDescent="0.4">
      <c r="A2351">
        <v>2350</v>
      </c>
      <c r="B2351" t="s">
        <v>7735</v>
      </c>
      <c r="C2351" t="s">
        <v>7736</v>
      </c>
      <c r="D2351">
        <v>30</v>
      </c>
      <c r="E2351" t="s">
        <v>19</v>
      </c>
      <c r="F2351" t="s">
        <v>249</v>
      </c>
      <c r="G2351" s="1">
        <v>44483</v>
      </c>
      <c r="H2351" t="s">
        <v>45</v>
      </c>
      <c r="I2351" t="s">
        <v>141</v>
      </c>
      <c r="J2351" t="s">
        <v>7737</v>
      </c>
      <c r="K2351" t="s">
        <v>62</v>
      </c>
      <c r="M2351" t="s">
        <v>41</v>
      </c>
      <c r="N2351" t="s">
        <v>55</v>
      </c>
      <c r="R2351">
        <v>2350</v>
      </c>
      <c r="S2351" t="str">
        <f>PROPER(CustomerSupport[[#This Row],[Resolution]])</f>
        <v/>
      </c>
      <c r="T2351" t="str">
        <f>TRIM(CustomerSupport[[#This Row],[Customer Name]])</f>
        <v>Tanya Hill</v>
      </c>
      <c r="U2351">
        <f>MONTH(CustomerSupport[[#This Row],[Date of Purchase]])</f>
        <v>10</v>
      </c>
      <c r="V2351" t="str">
        <f>TEXT('Working data'!G2351,"mmmm")</f>
        <v>October</v>
      </c>
      <c r="W2351">
        <f>YEAR(CustomerSupport[[#This Row],[Date of Purchase]])</f>
        <v>2021</v>
      </c>
      <c r="X2351" t="str">
        <f t="shared" si="36"/>
        <v/>
      </c>
    </row>
    <row r="2352" spans="1:24" ht="14.25" customHeight="1" x14ac:dyDescent="0.4">
      <c r="A2352">
        <v>2351</v>
      </c>
      <c r="B2352" t="s">
        <v>7738</v>
      </c>
      <c r="C2352" t="s">
        <v>7739</v>
      </c>
      <c r="D2352">
        <v>35</v>
      </c>
      <c r="E2352" t="s">
        <v>29</v>
      </c>
      <c r="F2352" t="s">
        <v>249</v>
      </c>
      <c r="G2352" s="1">
        <v>44027</v>
      </c>
      <c r="H2352" t="s">
        <v>21</v>
      </c>
      <c r="I2352" t="s">
        <v>46</v>
      </c>
      <c r="J2352" s="2" t="s">
        <v>7740</v>
      </c>
      <c r="K2352" t="s">
        <v>62</v>
      </c>
      <c r="M2352" t="s">
        <v>25</v>
      </c>
      <c r="N2352" t="s">
        <v>33</v>
      </c>
      <c r="R2352">
        <v>2351</v>
      </c>
      <c r="S2352" t="str">
        <f>PROPER(CustomerSupport[[#This Row],[Resolution]])</f>
        <v/>
      </c>
      <c r="T2352" t="str">
        <f>TRIM(CustomerSupport[[#This Row],[Customer Name]])</f>
        <v>Charles Brown</v>
      </c>
      <c r="U2352">
        <f>MONTH(CustomerSupport[[#This Row],[Date of Purchase]])</f>
        <v>7</v>
      </c>
      <c r="V2352" t="str">
        <f>TEXT('Working data'!G2352,"mmmm")</f>
        <v>July</v>
      </c>
      <c r="W2352">
        <f>YEAR(CustomerSupport[[#This Row],[Date of Purchase]])</f>
        <v>2020</v>
      </c>
      <c r="X2352" t="str">
        <f t="shared" si="36"/>
        <v/>
      </c>
    </row>
    <row r="2353" spans="1:24" ht="14.25" customHeight="1" x14ac:dyDescent="0.4">
      <c r="A2353">
        <v>2352</v>
      </c>
      <c r="B2353" t="s">
        <v>7741</v>
      </c>
      <c r="C2353" t="s">
        <v>7742</v>
      </c>
      <c r="D2353">
        <v>20</v>
      </c>
      <c r="E2353" t="s">
        <v>29</v>
      </c>
      <c r="F2353" t="s">
        <v>397</v>
      </c>
      <c r="G2353" s="1">
        <v>44508</v>
      </c>
      <c r="H2353" t="s">
        <v>45</v>
      </c>
      <c r="I2353" t="s">
        <v>177</v>
      </c>
      <c r="J2353" s="2" t="s">
        <v>7743</v>
      </c>
      <c r="K2353" t="s">
        <v>39</v>
      </c>
      <c r="L2353" t="s">
        <v>7744</v>
      </c>
      <c r="M2353" t="s">
        <v>143</v>
      </c>
      <c r="N2353" t="s">
        <v>83</v>
      </c>
      <c r="O2353" s="3">
        <v>45078.397893518515</v>
      </c>
      <c r="P2353" s="3">
        <v>45078.627060185187</v>
      </c>
      <c r="Q2353">
        <v>5</v>
      </c>
      <c r="R2353">
        <v>2352</v>
      </c>
      <c r="S2353" t="str">
        <f>PROPER(CustomerSupport[[#This Row],[Resolution]])</f>
        <v>Career His Send Check.</v>
      </c>
      <c r="T2353" t="str">
        <f>TRIM(CustomerSupport[[#This Row],[Customer Name]])</f>
        <v>Gary Fox</v>
      </c>
      <c r="U2353">
        <f>MONTH(CustomerSupport[[#This Row],[Date of Purchase]])</f>
        <v>11</v>
      </c>
      <c r="V2353" t="str">
        <f>TEXT('Working data'!G2353,"mmmm")</f>
        <v>November</v>
      </c>
      <c r="W2353">
        <f>YEAR(CustomerSupport[[#This Row],[Date of Purchase]])</f>
        <v>2021</v>
      </c>
      <c r="X2353">
        <f t="shared" si="36"/>
        <v>5.5000000001164153</v>
      </c>
    </row>
    <row r="2354" spans="1:24" ht="14.25" customHeight="1" x14ac:dyDescent="0.4">
      <c r="A2354">
        <v>2353</v>
      </c>
      <c r="B2354" t="s">
        <v>7745</v>
      </c>
      <c r="C2354" t="s">
        <v>7746</v>
      </c>
      <c r="D2354">
        <v>55</v>
      </c>
      <c r="E2354" t="s">
        <v>29</v>
      </c>
      <c r="F2354" t="s">
        <v>699</v>
      </c>
      <c r="G2354" s="1">
        <v>44552</v>
      </c>
      <c r="H2354" t="s">
        <v>66</v>
      </c>
      <c r="I2354" t="s">
        <v>141</v>
      </c>
      <c r="J2354" s="2" t="s">
        <v>7747</v>
      </c>
      <c r="K2354" t="s">
        <v>24</v>
      </c>
      <c r="M2354" t="s">
        <v>143</v>
      </c>
      <c r="N2354" t="s">
        <v>83</v>
      </c>
      <c r="O2354" s="3">
        <v>45078.394432870373</v>
      </c>
      <c r="R2354">
        <v>2353</v>
      </c>
      <c r="S2354" t="str">
        <f>PROPER(CustomerSupport[[#This Row],[Resolution]])</f>
        <v/>
      </c>
      <c r="T2354" t="str">
        <f>TRIM(CustomerSupport[[#This Row],[Customer Name]])</f>
        <v>Jessica Dean</v>
      </c>
      <c r="U2354">
        <f>MONTH(CustomerSupport[[#This Row],[Date of Purchase]])</f>
        <v>12</v>
      </c>
      <c r="V2354" t="str">
        <f>TEXT('Working data'!G2354,"mmmm")</f>
        <v>December</v>
      </c>
      <c r="W2354">
        <f>YEAR(CustomerSupport[[#This Row],[Date of Purchase]])</f>
        <v>2021</v>
      </c>
      <c r="X2354" t="str">
        <f t="shared" si="36"/>
        <v/>
      </c>
    </row>
    <row r="2355" spans="1:24" ht="14.25" customHeight="1" x14ac:dyDescent="0.4">
      <c r="A2355">
        <v>2354</v>
      </c>
      <c r="B2355" t="s">
        <v>7748</v>
      </c>
      <c r="C2355" t="s">
        <v>7749</v>
      </c>
      <c r="D2355">
        <v>21</v>
      </c>
      <c r="E2355" t="s">
        <v>58</v>
      </c>
      <c r="F2355" t="s">
        <v>202</v>
      </c>
      <c r="G2355" s="1">
        <v>44559</v>
      </c>
      <c r="H2355" t="s">
        <v>45</v>
      </c>
      <c r="I2355" t="s">
        <v>177</v>
      </c>
      <c r="J2355" s="2" t="s">
        <v>7750</v>
      </c>
      <c r="K2355" t="s">
        <v>62</v>
      </c>
      <c r="M2355" t="s">
        <v>143</v>
      </c>
      <c r="N2355" t="s">
        <v>26</v>
      </c>
      <c r="R2355">
        <v>2354</v>
      </c>
      <c r="S2355" t="str">
        <f>PROPER(CustomerSupport[[#This Row],[Resolution]])</f>
        <v/>
      </c>
      <c r="T2355" t="str">
        <f>TRIM(CustomerSupport[[#This Row],[Customer Name]])</f>
        <v>Luis Berg</v>
      </c>
      <c r="U2355">
        <f>MONTH(CustomerSupport[[#This Row],[Date of Purchase]])</f>
        <v>12</v>
      </c>
      <c r="V2355" t="str">
        <f>TEXT('Working data'!G2355,"mmmm")</f>
        <v>December</v>
      </c>
      <c r="W2355">
        <f>YEAR(CustomerSupport[[#This Row],[Date of Purchase]])</f>
        <v>2021</v>
      </c>
      <c r="X2355" t="str">
        <f t="shared" si="36"/>
        <v/>
      </c>
    </row>
    <row r="2356" spans="1:24" ht="14.25" customHeight="1" x14ac:dyDescent="0.4">
      <c r="A2356">
        <v>2355</v>
      </c>
      <c r="B2356" t="s">
        <v>7751</v>
      </c>
      <c r="C2356" t="s">
        <v>7752</v>
      </c>
      <c r="D2356">
        <v>19</v>
      </c>
      <c r="E2356" t="s">
        <v>58</v>
      </c>
      <c r="F2356" t="s">
        <v>71</v>
      </c>
      <c r="G2356" s="1">
        <v>44341</v>
      </c>
      <c r="H2356" t="s">
        <v>66</v>
      </c>
      <c r="I2356" t="s">
        <v>31</v>
      </c>
      <c r="J2356" s="2" t="s">
        <v>7753</v>
      </c>
      <c r="K2356" t="s">
        <v>62</v>
      </c>
      <c r="M2356" t="s">
        <v>143</v>
      </c>
      <c r="N2356" t="s">
        <v>83</v>
      </c>
      <c r="R2356">
        <v>2355</v>
      </c>
      <c r="S2356" t="str">
        <f>PROPER(CustomerSupport[[#This Row],[Resolution]])</f>
        <v/>
      </c>
      <c r="T2356" t="str">
        <f>TRIM(CustomerSupport[[#This Row],[Customer Name]])</f>
        <v>Benjamin Leon</v>
      </c>
      <c r="U2356">
        <f>MONTH(CustomerSupport[[#This Row],[Date of Purchase]])</f>
        <v>5</v>
      </c>
      <c r="V2356" t="str">
        <f>TEXT('Working data'!G2356,"mmmm")</f>
        <v>May</v>
      </c>
      <c r="W2356">
        <f>YEAR(CustomerSupport[[#This Row],[Date of Purchase]])</f>
        <v>2021</v>
      </c>
      <c r="X2356" t="str">
        <f t="shared" si="36"/>
        <v/>
      </c>
    </row>
    <row r="2357" spans="1:24" ht="14.25" customHeight="1" x14ac:dyDescent="0.4">
      <c r="A2357">
        <v>2356</v>
      </c>
      <c r="B2357" t="s">
        <v>7754</v>
      </c>
      <c r="C2357" t="s">
        <v>7755</v>
      </c>
      <c r="D2357">
        <v>49</v>
      </c>
      <c r="E2357" t="s">
        <v>29</v>
      </c>
      <c r="F2357" t="s">
        <v>149</v>
      </c>
      <c r="G2357" s="1">
        <v>44253</v>
      </c>
      <c r="H2357" t="s">
        <v>66</v>
      </c>
      <c r="I2357" t="s">
        <v>177</v>
      </c>
      <c r="J2357" s="2" t="s">
        <v>7756</v>
      </c>
      <c r="K2357" t="s">
        <v>24</v>
      </c>
      <c r="M2357" t="s">
        <v>41</v>
      </c>
      <c r="N2357" t="s">
        <v>55</v>
      </c>
      <c r="O2357" s="3">
        <v>45078.630601851852</v>
      </c>
      <c r="R2357">
        <v>2356</v>
      </c>
      <c r="S2357" t="str">
        <f>PROPER(CustomerSupport[[#This Row],[Resolution]])</f>
        <v/>
      </c>
      <c r="T2357" t="str">
        <f>TRIM(CustomerSupport[[#This Row],[Customer Name]])</f>
        <v>Joshua Edwards</v>
      </c>
      <c r="U2357">
        <f>MONTH(CustomerSupport[[#This Row],[Date of Purchase]])</f>
        <v>2</v>
      </c>
      <c r="V2357" t="str">
        <f>TEXT('Working data'!G2357,"mmmm")</f>
        <v>February</v>
      </c>
      <c r="W2357">
        <f>YEAR(CustomerSupport[[#This Row],[Date of Purchase]])</f>
        <v>2021</v>
      </c>
      <c r="X2357" t="str">
        <f t="shared" si="36"/>
        <v/>
      </c>
    </row>
    <row r="2358" spans="1:24" ht="14.25" customHeight="1" x14ac:dyDescent="0.4">
      <c r="A2358">
        <v>2357</v>
      </c>
      <c r="B2358" t="s">
        <v>7757</v>
      </c>
      <c r="C2358" t="s">
        <v>7758</v>
      </c>
      <c r="D2358">
        <v>18</v>
      </c>
      <c r="E2358" t="s">
        <v>58</v>
      </c>
      <c r="F2358" t="s">
        <v>219</v>
      </c>
      <c r="G2358" s="1">
        <v>44488</v>
      </c>
      <c r="H2358" t="s">
        <v>45</v>
      </c>
      <c r="I2358" t="s">
        <v>72</v>
      </c>
      <c r="J2358" t="s">
        <v>2680</v>
      </c>
      <c r="K2358" t="s">
        <v>24</v>
      </c>
      <c r="M2358" t="s">
        <v>41</v>
      </c>
      <c r="N2358" t="s">
        <v>33</v>
      </c>
      <c r="O2358" s="3">
        <v>45078.498657407406</v>
      </c>
      <c r="R2358">
        <v>2357</v>
      </c>
      <c r="S2358" t="str">
        <f>PROPER(CustomerSupport[[#This Row],[Resolution]])</f>
        <v/>
      </c>
      <c r="T2358" t="str">
        <f>TRIM(CustomerSupport[[#This Row],[Customer Name]])</f>
        <v>Wendy Jackson</v>
      </c>
      <c r="U2358">
        <f>MONTH(CustomerSupport[[#This Row],[Date of Purchase]])</f>
        <v>10</v>
      </c>
      <c r="V2358" t="str">
        <f>TEXT('Working data'!G2358,"mmmm")</f>
        <v>October</v>
      </c>
      <c r="W2358">
        <f>YEAR(CustomerSupport[[#This Row],[Date of Purchase]])</f>
        <v>2021</v>
      </c>
      <c r="X2358" t="str">
        <f t="shared" si="36"/>
        <v/>
      </c>
    </row>
    <row r="2359" spans="1:24" ht="14.25" customHeight="1" x14ac:dyDescent="0.4">
      <c r="A2359">
        <v>2358</v>
      </c>
      <c r="B2359" t="s">
        <v>7759</v>
      </c>
      <c r="C2359" t="s">
        <v>7760</v>
      </c>
      <c r="D2359">
        <v>44</v>
      </c>
      <c r="E2359" t="s">
        <v>29</v>
      </c>
      <c r="F2359" t="s">
        <v>219</v>
      </c>
      <c r="G2359" s="1">
        <v>44305</v>
      </c>
      <c r="H2359" t="s">
        <v>59</v>
      </c>
      <c r="I2359" t="s">
        <v>150</v>
      </c>
      <c r="J2359" s="2" t="s">
        <v>7761</v>
      </c>
      <c r="K2359" t="s">
        <v>39</v>
      </c>
      <c r="L2359" t="s">
        <v>7762</v>
      </c>
      <c r="M2359" t="s">
        <v>89</v>
      </c>
      <c r="N2359" t="s">
        <v>55</v>
      </c>
      <c r="O2359" s="3">
        <v>45078.282696759263</v>
      </c>
      <c r="P2359" s="3">
        <v>45078.075752314813</v>
      </c>
      <c r="Q2359">
        <v>5</v>
      </c>
      <c r="R2359">
        <v>2358</v>
      </c>
      <c r="S2359" t="str">
        <f>PROPER(CustomerSupport[[#This Row],[Resolution]])</f>
        <v>Skin Gun Individual Yes Cost Sign Treat.</v>
      </c>
      <c r="T2359" t="str">
        <f>TRIM(CustomerSupport[[#This Row],[Customer Name]])</f>
        <v>Ruth Sims</v>
      </c>
      <c r="U2359">
        <f>MONTH(CustomerSupport[[#This Row],[Date of Purchase]])</f>
        <v>4</v>
      </c>
      <c r="V2359" t="str">
        <f>TEXT('Working data'!G2359,"mmmm")</f>
        <v>April</v>
      </c>
      <c r="W2359">
        <f>YEAR(CustomerSupport[[#This Row],[Date of Purchase]])</f>
        <v>2021</v>
      </c>
      <c r="X2359">
        <f t="shared" si="36"/>
        <v>-4.966666666790843</v>
      </c>
    </row>
    <row r="2360" spans="1:24" ht="14.25" customHeight="1" x14ac:dyDescent="0.4">
      <c r="A2360">
        <v>2359</v>
      </c>
      <c r="B2360" t="s">
        <v>4106</v>
      </c>
      <c r="C2360" t="s">
        <v>7763</v>
      </c>
      <c r="D2360">
        <v>56</v>
      </c>
      <c r="E2360" t="s">
        <v>58</v>
      </c>
      <c r="F2360" t="s">
        <v>161</v>
      </c>
      <c r="G2360" s="1">
        <v>44222</v>
      </c>
      <c r="H2360" t="s">
        <v>21</v>
      </c>
      <c r="I2360" t="s">
        <v>72</v>
      </c>
      <c r="J2360" t="s">
        <v>7764</v>
      </c>
      <c r="K2360" t="s">
        <v>39</v>
      </c>
      <c r="L2360" t="s">
        <v>7765</v>
      </c>
      <c r="M2360" t="s">
        <v>41</v>
      </c>
      <c r="N2360" t="s">
        <v>26</v>
      </c>
      <c r="O2360" s="3">
        <v>45078.100763888891</v>
      </c>
      <c r="P2360" s="3">
        <v>45078.688958333332</v>
      </c>
      <c r="Q2360">
        <v>1</v>
      </c>
      <c r="R2360">
        <v>2359</v>
      </c>
      <c r="S2360" t="str">
        <f>PROPER(CustomerSupport[[#This Row],[Resolution]])</f>
        <v>Officer Natural Write Think.</v>
      </c>
      <c r="T2360" t="str">
        <f>TRIM(CustomerSupport[[#This Row],[Customer Name]])</f>
        <v>Robert Smith</v>
      </c>
      <c r="U2360">
        <f>MONTH(CustomerSupport[[#This Row],[Date of Purchase]])</f>
        <v>1</v>
      </c>
      <c r="V2360" t="str">
        <f>TEXT('Working data'!G2360,"mmmm")</f>
        <v>January</v>
      </c>
      <c r="W2360">
        <f>YEAR(CustomerSupport[[#This Row],[Date of Purchase]])</f>
        <v>2021</v>
      </c>
      <c r="X2360">
        <f t="shared" si="36"/>
        <v>14.116666666581295</v>
      </c>
    </row>
    <row r="2361" spans="1:24" ht="14.25" customHeight="1" x14ac:dyDescent="0.4">
      <c r="A2361">
        <v>2360</v>
      </c>
      <c r="B2361" t="s">
        <v>7766</v>
      </c>
      <c r="C2361" t="s">
        <v>7767</v>
      </c>
      <c r="D2361">
        <v>20</v>
      </c>
      <c r="E2361" t="s">
        <v>58</v>
      </c>
      <c r="F2361" t="s">
        <v>173</v>
      </c>
      <c r="G2361" s="1">
        <v>43892</v>
      </c>
      <c r="H2361" t="s">
        <v>21</v>
      </c>
      <c r="I2361" t="s">
        <v>177</v>
      </c>
      <c r="J2361" s="2" t="s">
        <v>7768</v>
      </c>
      <c r="K2361" t="s">
        <v>62</v>
      </c>
      <c r="M2361" t="s">
        <v>25</v>
      </c>
      <c r="N2361" t="s">
        <v>83</v>
      </c>
      <c r="R2361">
        <v>2360</v>
      </c>
      <c r="S2361" t="str">
        <f>PROPER(CustomerSupport[[#This Row],[Resolution]])</f>
        <v/>
      </c>
      <c r="T2361" t="str">
        <f>TRIM(CustomerSupport[[#This Row],[Customer Name]])</f>
        <v>Mark Garza</v>
      </c>
      <c r="U2361">
        <f>MONTH(CustomerSupport[[#This Row],[Date of Purchase]])</f>
        <v>3</v>
      </c>
      <c r="V2361" t="str">
        <f>TEXT('Working data'!G2361,"mmmm")</f>
        <v>March</v>
      </c>
      <c r="W2361">
        <f>YEAR(CustomerSupport[[#This Row],[Date of Purchase]])</f>
        <v>2020</v>
      </c>
      <c r="X2361" t="str">
        <f t="shared" si="36"/>
        <v/>
      </c>
    </row>
    <row r="2362" spans="1:24" ht="14.25" customHeight="1" x14ac:dyDescent="0.4">
      <c r="A2362">
        <v>2361</v>
      </c>
      <c r="B2362" t="s">
        <v>7769</v>
      </c>
      <c r="C2362" t="s">
        <v>7770</v>
      </c>
      <c r="D2362">
        <v>51</v>
      </c>
      <c r="E2362" t="s">
        <v>29</v>
      </c>
      <c r="F2362" t="s">
        <v>431</v>
      </c>
      <c r="G2362" s="1">
        <v>44424</v>
      </c>
      <c r="H2362" t="s">
        <v>21</v>
      </c>
      <c r="I2362" t="s">
        <v>93</v>
      </c>
      <c r="J2362" s="2" t="s">
        <v>7771</v>
      </c>
      <c r="K2362" t="s">
        <v>39</v>
      </c>
      <c r="L2362" t="s">
        <v>7772</v>
      </c>
      <c r="M2362" t="s">
        <v>143</v>
      </c>
      <c r="N2362" t="s">
        <v>83</v>
      </c>
      <c r="O2362" s="3">
        <v>45078.01053240741</v>
      </c>
      <c r="P2362" s="3">
        <v>45078.633449074077</v>
      </c>
      <c r="Q2362">
        <v>1</v>
      </c>
      <c r="R2362">
        <v>2361</v>
      </c>
      <c r="S2362" t="str">
        <f>PROPER(CustomerSupport[[#This Row],[Resolution]])</f>
        <v>Available Turn Blue.</v>
      </c>
      <c r="T2362" t="str">
        <f>TRIM(CustomerSupport[[#This Row],[Customer Name]])</f>
        <v>Kimberly Wilkerson</v>
      </c>
      <c r="U2362">
        <f>MONTH(CustomerSupport[[#This Row],[Date of Purchase]])</f>
        <v>8</v>
      </c>
      <c r="V2362" t="str">
        <f>TEXT('Working data'!G2362,"mmmm")</f>
        <v>August</v>
      </c>
      <c r="W2362">
        <f>YEAR(CustomerSupport[[#This Row],[Date of Purchase]])</f>
        <v>2021</v>
      </c>
      <c r="X2362">
        <f t="shared" si="36"/>
        <v>14.950000000011642</v>
      </c>
    </row>
    <row r="2363" spans="1:24" ht="14.25" customHeight="1" x14ac:dyDescent="0.4">
      <c r="A2363">
        <v>2362</v>
      </c>
      <c r="B2363" t="s">
        <v>7773</v>
      </c>
      <c r="C2363" t="s">
        <v>7774</v>
      </c>
      <c r="D2363">
        <v>25</v>
      </c>
      <c r="E2363" t="s">
        <v>29</v>
      </c>
      <c r="F2363" t="s">
        <v>655</v>
      </c>
      <c r="G2363" s="1">
        <v>44505</v>
      </c>
      <c r="H2363" t="s">
        <v>45</v>
      </c>
      <c r="I2363" t="s">
        <v>177</v>
      </c>
      <c r="J2363" s="2" t="s">
        <v>7775</v>
      </c>
      <c r="K2363" t="s">
        <v>39</v>
      </c>
      <c r="L2363" t="s">
        <v>7776</v>
      </c>
      <c r="M2363" t="s">
        <v>143</v>
      </c>
      <c r="N2363" t="s">
        <v>26</v>
      </c>
      <c r="O2363" s="3">
        <v>45078.13486111111</v>
      </c>
      <c r="P2363" s="3">
        <v>45078.010555555556</v>
      </c>
      <c r="Q2363">
        <v>3</v>
      </c>
      <c r="R2363">
        <v>2362</v>
      </c>
      <c r="S2363" t="str">
        <f>PROPER(CustomerSupport[[#This Row],[Resolution]])</f>
        <v>Free Argue Again Stage.</v>
      </c>
      <c r="T2363" t="str">
        <f>TRIM(CustomerSupport[[#This Row],[Customer Name]])</f>
        <v>Crystal Hunter</v>
      </c>
      <c r="U2363">
        <f>MONTH(CustomerSupport[[#This Row],[Date of Purchase]])</f>
        <v>11</v>
      </c>
      <c r="V2363" t="str">
        <f>TEXT('Working data'!G2363,"mmmm")</f>
        <v>November</v>
      </c>
      <c r="W2363">
        <f>YEAR(CustomerSupport[[#This Row],[Date of Purchase]])</f>
        <v>2021</v>
      </c>
      <c r="X2363">
        <f t="shared" si="36"/>
        <v>-2.9833333332790062</v>
      </c>
    </row>
    <row r="2364" spans="1:24" ht="14.25" customHeight="1" x14ac:dyDescent="0.4">
      <c r="A2364">
        <v>2363</v>
      </c>
      <c r="B2364" t="s">
        <v>7777</v>
      </c>
      <c r="C2364" t="s">
        <v>7778</v>
      </c>
      <c r="D2364">
        <v>58</v>
      </c>
      <c r="E2364" t="s">
        <v>58</v>
      </c>
      <c r="F2364" t="s">
        <v>286</v>
      </c>
      <c r="G2364" s="1">
        <v>43908</v>
      </c>
      <c r="H2364" t="s">
        <v>45</v>
      </c>
      <c r="I2364" t="s">
        <v>141</v>
      </c>
      <c r="J2364" s="2" t="s">
        <v>7779</v>
      </c>
      <c r="K2364" t="s">
        <v>39</v>
      </c>
      <c r="L2364" t="s">
        <v>7780</v>
      </c>
      <c r="M2364" t="s">
        <v>25</v>
      </c>
      <c r="N2364" t="s">
        <v>33</v>
      </c>
      <c r="O2364" s="3">
        <v>45078.217511574076</v>
      </c>
      <c r="P2364" s="3">
        <v>45078.590428240743</v>
      </c>
      <c r="Q2364">
        <v>1</v>
      </c>
      <c r="R2364">
        <v>2363</v>
      </c>
      <c r="S2364" t="str">
        <f>PROPER(CustomerSupport[[#This Row],[Resolution]])</f>
        <v>Through Raise Would Test Reveal Treat.</v>
      </c>
      <c r="T2364" t="str">
        <f>TRIM(CustomerSupport[[#This Row],[Customer Name]])</f>
        <v>Ryan Freeman</v>
      </c>
      <c r="U2364">
        <f>MONTH(CustomerSupport[[#This Row],[Date of Purchase]])</f>
        <v>3</v>
      </c>
      <c r="V2364" t="str">
        <f>TEXT('Working data'!G2364,"mmmm")</f>
        <v>March</v>
      </c>
      <c r="W2364">
        <f>YEAR(CustomerSupport[[#This Row],[Date of Purchase]])</f>
        <v>2020</v>
      </c>
      <c r="X2364">
        <f t="shared" si="36"/>
        <v>8.9500000000116415</v>
      </c>
    </row>
    <row r="2365" spans="1:24" ht="14.25" customHeight="1" x14ac:dyDescent="0.4">
      <c r="A2365">
        <v>2364</v>
      </c>
      <c r="B2365" t="s">
        <v>7781</v>
      </c>
      <c r="C2365" t="s">
        <v>7782</v>
      </c>
      <c r="D2365">
        <v>53</v>
      </c>
      <c r="E2365" t="s">
        <v>29</v>
      </c>
      <c r="F2365" t="s">
        <v>699</v>
      </c>
      <c r="G2365" s="1">
        <v>44017</v>
      </c>
      <c r="H2365" t="s">
        <v>59</v>
      </c>
      <c r="I2365" t="s">
        <v>113</v>
      </c>
      <c r="J2365" s="2" t="s">
        <v>7783</v>
      </c>
      <c r="K2365" t="s">
        <v>62</v>
      </c>
      <c r="M2365" t="s">
        <v>143</v>
      </c>
      <c r="N2365" t="s">
        <v>83</v>
      </c>
      <c r="R2365">
        <v>2364</v>
      </c>
      <c r="S2365" t="str">
        <f>PROPER(CustomerSupport[[#This Row],[Resolution]])</f>
        <v/>
      </c>
      <c r="T2365" t="str">
        <f>TRIM(CustomerSupport[[#This Row],[Customer Name]])</f>
        <v>Corey Miller</v>
      </c>
      <c r="U2365">
        <f>MONTH(CustomerSupport[[#This Row],[Date of Purchase]])</f>
        <v>7</v>
      </c>
      <c r="V2365" t="str">
        <f>TEXT('Working data'!G2365,"mmmm")</f>
        <v>July</v>
      </c>
      <c r="W2365">
        <f>YEAR(CustomerSupport[[#This Row],[Date of Purchase]])</f>
        <v>2020</v>
      </c>
      <c r="X2365" t="str">
        <f t="shared" si="36"/>
        <v/>
      </c>
    </row>
    <row r="2366" spans="1:24" ht="14.25" customHeight="1" x14ac:dyDescent="0.4">
      <c r="A2366">
        <v>2365</v>
      </c>
      <c r="B2366" t="s">
        <v>7784</v>
      </c>
      <c r="C2366" t="s">
        <v>7785</v>
      </c>
      <c r="D2366">
        <v>46</v>
      </c>
      <c r="E2366" t="s">
        <v>19</v>
      </c>
      <c r="F2366" t="s">
        <v>20</v>
      </c>
      <c r="G2366" s="1">
        <v>44087</v>
      </c>
      <c r="H2366" t="s">
        <v>67</v>
      </c>
      <c r="I2366" t="s">
        <v>177</v>
      </c>
      <c r="J2366" s="2" t="s">
        <v>7786</v>
      </c>
      <c r="K2366" t="s">
        <v>39</v>
      </c>
      <c r="L2366" t="s">
        <v>7787</v>
      </c>
      <c r="M2366" t="s">
        <v>89</v>
      </c>
      <c r="N2366" t="s">
        <v>26</v>
      </c>
      <c r="O2366" s="3">
        <v>45078.288391203707</v>
      </c>
      <c r="P2366" s="3">
        <v>45078.597418981481</v>
      </c>
      <c r="Q2366">
        <v>4</v>
      </c>
      <c r="R2366">
        <v>2365</v>
      </c>
      <c r="S2366" t="str">
        <f>PROPER(CustomerSupport[[#This Row],[Resolution]])</f>
        <v>Five Tree Those Particular They Product Officer Various.</v>
      </c>
      <c r="T2366" t="str">
        <f>TRIM(CustomerSupport[[#This Row],[Customer Name]])</f>
        <v>Omar Curtis</v>
      </c>
      <c r="U2366">
        <f>MONTH(CustomerSupport[[#This Row],[Date of Purchase]])</f>
        <v>9</v>
      </c>
      <c r="V2366" t="str">
        <f>TEXT('Working data'!G2366,"mmmm")</f>
        <v>September</v>
      </c>
      <c r="W2366">
        <f>YEAR(CustomerSupport[[#This Row],[Date of Purchase]])</f>
        <v>2020</v>
      </c>
      <c r="X2366">
        <f t="shared" si="36"/>
        <v>7.4166666665696539</v>
      </c>
    </row>
    <row r="2367" spans="1:24" ht="14.25" customHeight="1" x14ac:dyDescent="0.4">
      <c r="A2367">
        <v>2366</v>
      </c>
      <c r="B2367" t="s">
        <v>7788</v>
      </c>
      <c r="C2367" t="s">
        <v>7789</v>
      </c>
      <c r="D2367">
        <v>43</v>
      </c>
      <c r="E2367" t="s">
        <v>29</v>
      </c>
      <c r="F2367" t="s">
        <v>76</v>
      </c>
      <c r="G2367" s="1">
        <v>44555</v>
      </c>
      <c r="H2367" t="s">
        <v>21</v>
      </c>
      <c r="I2367" t="s">
        <v>31</v>
      </c>
      <c r="J2367" s="2" t="s">
        <v>7790</v>
      </c>
      <c r="K2367" t="s">
        <v>24</v>
      </c>
      <c r="M2367" t="s">
        <v>41</v>
      </c>
      <c r="N2367" t="s">
        <v>83</v>
      </c>
      <c r="O2367" s="3">
        <v>45078.913391203707</v>
      </c>
      <c r="R2367">
        <v>2366</v>
      </c>
      <c r="S2367" t="str">
        <f>PROPER(CustomerSupport[[#This Row],[Resolution]])</f>
        <v/>
      </c>
      <c r="T2367" t="str">
        <f>TRIM(CustomerSupport[[#This Row],[Customer Name]])</f>
        <v>Jason Martinez</v>
      </c>
      <c r="U2367">
        <f>MONTH(CustomerSupport[[#This Row],[Date of Purchase]])</f>
        <v>12</v>
      </c>
      <c r="V2367" t="str">
        <f>TEXT('Working data'!G2367,"mmmm")</f>
        <v>December</v>
      </c>
      <c r="W2367">
        <f>YEAR(CustomerSupport[[#This Row],[Date of Purchase]])</f>
        <v>2021</v>
      </c>
      <c r="X2367" t="str">
        <f t="shared" si="36"/>
        <v/>
      </c>
    </row>
    <row r="2368" spans="1:24" ht="14.25" customHeight="1" x14ac:dyDescent="0.4">
      <c r="A2368">
        <v>2367</v>
      </c>
      <c r="B2368" t="s">
        <v>7791</v>
      </c>
      <c r="C2368" t="s">
        <v>7792</v>
      </c>
      <c r="D2368">
        <v>27</v>
      </c>
      <c r="E2368" t="s">
        <v>58</v>
      </c>
      <c r="F2368" t="s">
        <v>223</v>
      </c>
      <c r="G2368" s="1">
        <v>44157</v>
      </c>
      <c r="H2368" t="s">
        <v>45</v>
      </c>
      <c r="I2368" t="s">
        <v>67</v>
      </c>
      <c r="J2368" s="2" t="s">
        <v>7793</v>
      </c>
      <c r="K2368" t="s">
        <v>62</v>
      </c>
      <c r="M2368" t="s">
        <v>25</v>
      </c>
      <c r="N2368" t="s">
        <v>55</v>
      </c>
      <c r="R2368">
        <v>2367</v>
      </c>
      <c r="S2368" t="str">
        <f>PROPER(CustomerSupport[[#This Row],[Resolution]])</f>
        <v/>
      </c>
      <c r="T2368" t="str">
        <f>TRIM(CustomerSupport[[#This Row],[Customer Name]])</f>
        <v>Eric White</v>
      </c>
      <c r="U2368">
        <f>MONTH(CustomerSupport[[#This Row],[Date of Purchase]])</f>
        <v>11</v>
      </c>
      <c r="V2368" t="str">
        <f>TEXT('Working data'!G2368,"mmmm")</f>
        <v>November</v>
      </c>
      <c r="W2368">
        <f>YEAR(CustomerSupport[[#This Row],[Date of Purchase]])</f>
        <v>2020</v>
      </c>
      <c r="X2368" t="str">
        <f t="shared" si="36"/>
        <v/>
      </c>
    </row>
    <row r="2369" spans="1:24" ht="14.25" customHeight="1" x14ac:dyDescent="0.4">
      <c r="A2369">
        <v>2368</v>
      </c>
      <c r="B2369" t="s">
        <v>7794</v>
      </c>
      <c r="C2369" t="s">
        <v>7795</v>
      </c>
      <c r="D2369">
        <v>49</v>
      </c>
      <c r="E2369" t="s">
        <v>19</v>
      </c>
      <c r="F2369" t="s">
        <v>431</v>
      </c>
      <c r="G2369" s="1">
        <v>44026</v>
      </c>
      <c r="H2369" t="s">
        <v>67</v>
      </c>
      <c r="I2369" t="s">
        <v>113</v>
      </c>
      <c r="J2369" s="2" t="s">
        <v>7796</v>
      </c>
      <c r="K2369" t="s">
        <v>39</v>
      </c>
      <c r="L2369" t="s">
        <v>7797</v>
      </c>
      <c r="M2369" t="s">
        <v>25</v>
      </c>
      <c r="N2369" t="s">
        <v>33</v>
      </c>
      <c r="O2369" s="3">
        <v>45078.224537037036</v>
      </c>
      <c r="P2369" s="3">
        <v>45078.346064814818</v>
      </c>
      <c r="Q2369">
        <v>4</v>
      </c>
      <c r="R2369">
        <v>2368</v>
      </c>
      <c r="S2369" t="str">
        <f>PROPER(CustomerSupport[[#This Row],[Resolution]])</f>
        <v>Significant Themselves Rate Show.</v>
      </c>
      <c r="T2369" t="str">
        <f>TRIM(CustomerSupport[[#This Row],[Customer Name]])</f>
        <v>Victor Franklin</v>
      </c>
      <c r="U2369">
        <f>MONTH(CustomerSupport[[#This Row],[Date of Purchase]])</f>
        <v>7</v>
      </c>
      <c r="V2369" t="str">
        <f>TEXT('Working data'!G2369,"mmmm")</f>
        <v>July</v>
      </c>
      <c r="W2369">
        <f>YEAR(CustomerSupport[[#This Row],[Date of Purchase]])</f>
        <v>2020</v>
      </c>
      <c r="X2369">
        <f t="shared" si="36"/>
        <v>2.9166666667442769</v>
      </c>
    </row>
    <row r="2370" spans="1:24" ht="14.25" customHeight="1" x14ac:dyDescent="0.4">
      <c r="A2370">
        <v>2369</v>
      </c>
      <c r="B2370" t="s">
        <v>2065</v>
      </c>
      <c r="C2370" t="s">
        <v>7798</v>
      </c>
      <c r="D2370">
        <v>38</v>
      </c>
      <c r="E2370" t="s">
        <v>58</v>
      </c>
      <c r="F2370" t="s">
        <v>20</v>
      </c>
      <c r="G2370" s="1">
        <v>44260</v>
      </c>
      <c r="H2370" t="s">
        <v>59</v>
      </c>
      <c r="I2370" t="s">
        <v>77</v>
      </c>
      <c r="J2370" s="2" t="s">
        <v>7799</v>
      </c>
      <c r="K2370" t="s">
        <v>24</v>
      </c>
      <c r="M2370" t="s">
        <v>41</v>
      </c>
      <c r="N2370" t="s">
        <v>26</v>
      </c>
      <c r="O2370" s="3">
        <v>45078.415520833332</v>
      </c>
      <c r="R2370">
        <v>2369</v>
      </c>
      <c r="S2370" t="str">
        <f>PROPER(CustomerSupport[[#This Row],[Resolution]])</f>
        <v/>
      </c>
      <c r="T2370" t="str">
        <f>TRIM(CustomerSupport[[#This Row],[Customer Name]])</f>
        <v>Jennifer Anderson</v>
      </c>
      <c r="U2370">
        <f>MONTH(CustomerSupport[[#This Row],[Date of Purchase]])</f>
        <v>3</v>
      </c>
      <c r="V2370" t="str">
        <f>TEXT('Working data'!G2370,"mmmm")</f>
        <v>March</v>
      </c>
      <c r="W2370">
        <f>YEAR(CustomerSupport[[#This Row],[Date of Purchase]])</f>
        <v>2021</v>
      </c>
      <c r="X2370" t="str">
        <f t="shared" ref="X2370:X2433" si="37">IF(OR(O2370="",P2370=""),"",(P2370-O2370)*24)</f>
        <v/>
      </c>
    </row>
    <row r="2371" spans="1:24" ht="14.25" customHeight="1" x14ac:dyDescent="0.4">
      <c r="A2371">
        <v>2370</v>
      </c>
      <c r="B2371" t="s">
        <v>7800</v>
      </c>
      <c r="C2371" t="s">
        <v>7801</v>
      </c>
      <c r="D2371">
        <v>29</v>
      </c>
      <c r="E2371" t="s">
        <v>58</v>
      </c>
      <c r="F2371" t="s">
        <v>112</v>
      </c>
      <c r="G2371" s="1">
        <v>44419</v>
      </c>
      <c r="H2371" t="s">
        <v>66</v>
      </c>
      <c r="I2371" t="s">
        <v>141</v>
      </c>
      <c r="J2371" t="s">
        <v>7802</v>
      </c>
      <c r="K2371" t="s">
        <v>24</v>
      </c>
      <c r="M2371" t="s">
        <v>41</v>
      </c>
      <c r="N2371" t="s">
        <v>83</v>
      </c>
      <c r="O2371" s="3">
        <v>45078.887060185189</v>
      </c>
      <c r="R2371">
        <v>2370</v>
      </c>
      <c r="S2371" t="str">
        <f>PROPER(CustomerSupport[[#This Row],[Resolution]])</f>
        <v/>
      </c>
      <c r="T2371" t="str">
        <f>TRIM(CustomerSupport[[#This Row],[Customer Name]])</f>
        <v>Lindsey Taylor</v>
      </c>
      <c r="U2371">
        <f>MONTH(CustomerSupport[[#This Row],[Date of Purchase]])</f>
        <v>8</v>
      </c>
      <c r="V2371" t="str">
        <f>TEXT('Working data'!G2371,"mmmm")</f>
        <v>August</v>
      </c>
      <c r="W2371">
        <f>YEAR(CustomerSupport[[#This Row],[Date of Purchase]])</f>
        <v>2021</v>
      </c>
      <c r="X2371" t="str">
        <f t="shared" si="37"/>
        <v/>
      </c>
    </row>
    <row r="2372" spans="1:24" ht="14.25" customHeight="1" x14ac:dyDescent="0.4">
      <c r="A2372">
        <v>2371</v>
      </c>
      <c r="B2372" t="s">
        <v>7803</v>
      </c>
      <c r="C2372" t="s">
        <v>7804</v>
      </c>
      <c r="D2372">
        <v>54</v>
      </c>
      <c r="E2372" t="s">
        <v>29</v>
      </c>
      <c r="F2372" t="s">
        <v>456</v>
      </c>
      <c r="G2372" s="1">
        <v>44133</v>
      </c>
      <c r="H2372" t="s">
        <v>67</v>
      </c>
      <c r="I2372" t="s">
        <v>77</v>
      </c>
      <c r="J2372" s="2" t="s">
        <v>7805</v>
      </c>
      <c r="K2372" t="s">
        <v>62</v>
      </c>
      <c r="M2372" t="s">
        <v>25</v>
      </c>
      <c r="N2372" t="s">
        <v>83</v>
      </c>
      <c r="R2372">
        <v>2371</v>
      </c>
      <c r="S2372" t="str">
        <f>PROPER(CustomerSupport[[#This Row],[Resolution]])</f>
        <v/>
      </c>
      <c r="T2372" t="str">
        <f>TRIM(CustomerSupport[[#This Row],[Customer Name]])</f>
        <v>Joe Kent</v>
      </c>
      <c r="U2372">
        <f>MONTH(CustomerSupport[[#This Row],[Date of Purchase]])</f>
        <v>10</v>
      </c>
      <c r="V2372" t="str">
        <f>TEXT('Working data'!G2372,"mmmm")</f>
        <v>October</v>
      </c>
      <c r="W2372">
        <f>YEAR(CustomerSupport[[#This Row],[Date of Purchase]])</f>
        <v>2020</v>
      </c>
      <c r="X2372" t="str">
        <f t="shared" si="37"/>
        <v/>
      </c>
    </row>
    <row r="2373" spans="1:24" ht="14.25" customHeight="1" x14ac:dyDescent="0.4">
      <c r="A2373">
        <v>2372</v>
      </c>
      <c r="B2373" t="s">
        <v>7806</v>
      </c>
      <c r="C2373" t="s">
        <v>7807</v>
      </c>
      <c r="D2373">
        <v>42</v>
      </c>
      <c r="E2373" t="s">
        <v>58</v>
      </c>
      <c r="F2373" t="s">
        <v>30</v>
      </c>
      <c r="G2373" s="1">
        <v>44447</v>
      </c>
      <c r="H2373" t="s">
        <v>59</v>
      </c>
      <c r="I2373" t="s">
        <v>77</v>
      </c>
      <c r="J2373" s="2" t="s">
        <v>7808</v>
      </c>
      <c r="K2373" t="s">
        <v>39</v>
      </c>
      <c r="L2373" t="s">
        <v>7809</v>
      </c>
      <c r="M2373" t="s">
        <v>41</v>
      </c>
      <c r="N2373" t="s">
        <v>83</v>
      </c>
      <c r="O2373" s="3">
        <v>45078.243356481478</v>
      </c>
      <c r="P2373" s="3">
        <v>45078.714189814818</v>
      </c>
      <c r="Q2373">
        <v>2</v>
      </c>
      <c r="R2373">
        <v>2372</v>
      </c>
      <c r="S2373" t="str">
        <f>PROPER(CustomerSupport[[#This Row],[Resolution]])</f>
        <v>Return Event Common Fast Back May Month Public.</v>
      </c>
      <c r="T2373" t="str">
        <f>TRIM(CustomerSupport[[#This Row],[Customer Name]])</f>
        <v>Dan Pratt</v>
      </c>
      <c r="U2373">
        <f>MONTH(CustomerSupport[[#This Row],[Date of Purchase]])</f>
        <v>9</v>
      </c>
      <c r="V2373" t="str">
        <f>TEXT('Working data'!G2373,"mmmm")</f>
        <v>September</v>
      </c>
      <c r="W2373">
        <f>YEAR(CustomerSupport[[#This Row],[Date of Purchase]])</f>
        <v>2021</v>
      </c>
      <c r="X2373">
        <f t="shared" si="37"/>
        <v>11.300000000162981</v>
      </c>
    </row>
    <row r="2374" spans="1:24" ht="14.25" customHeight="1" x14ac:dyDescent="0.4">
      <c r="A2374">
        <v>2373</v>
      </c>
      <c r="B2374" t="s">
        <v>7810</v>
      </c>
      <c r="C2374" t="s">
        <v>7811</v>
      </c>
      <c r="D2374">
        <v>60</v>
      </c>
      <c r="E2374" t="s">
        <v>58</v>
      </c>
      <c r="F2374" t="s">
        <v>431</v>
      </c>
      <c r="G2374" s="1">
        <v>43857</v>
      </c>
      <c r="H2374" t="s">
        <v>21</v>
      </c>
      <c r="I2374" t="s">
        <v>177</v>
      </c>
      <c r="J2374" t="s">
        <v>7812</v>
      </c>
      <c r="K2374" t="s">
        <v>39</v>
      </c>
      <c r="L2374" t="s">
        <v>7813</v>
      </c>
      <c r="M2374" t="s">
        <v>143</v>
      </c>
      <c r="N2374" t="s">
        <v>26</v>
      </c>
      <c r="O2374" s="3">
        <v>45078.823935185188</v>
      </c>
      <c r="P2374" s="3">
        <v>45078.822546296295</v>
      </c>
      <c r="Q2374">
        <v>1</v>
      </c>
      <c r="R2374">
        <v>2373</v>
      </c>
      <c r="S2374" t="str">
        <f>PROPER(CustomerSupport[[#This Row],[Resolution]])</f>
        <v>Billion Light Try Outside.</v>
      </c>
      <c r="T2374" t="str">
        <f>TRIM(CustomerSupport[[#This Row],[Customer Name]])</f>
        <v>Diana Wagner</v>
      </c>
      <c r="U2374">
        <f>MONTH(CustomerSupport[[#This Row],[Date of Purchase]])</f>
        <v>1</v>
      </c>
      <c r="V2374" t="str">
        <f>TEXT('Working data'!G2374,"mmmm")</f>
        <v>January</v>
      </c>
      <c r="W2374">
        <f>YEAR(CustomerSupport[[#This Row],[Date of Purchase]])</f>
        <v>2020</v>
      </c>
      <c r="X2374">
        <f t="shared" si="37"/>
        <v>-3.3333333441987634E-2</v>
      </c>
    </row>
    <row r="2375" spans="1:24" ht="14.25" customHeight="1" x14ac:dyDescent="0.4">
      <c r="A2375">
        <v>2374</v>
      </c>
      <c r="B2375" t="s">
        <v>7814</v>
      </c>
      <c r="C2375" t="s">
        <v>7815</v>
      </c>
      <c r="D2375">
        <v>67</v>
      </c>
      <c r="E2375" t="s">
        <v>29</v>
      </c>
      <c r="F2375" t="s">
        <v>456</v>
      </c>
      <c r="G2375" s="1">
        <v>44438</v>
      </c>
      <c r="H2375" t="s">
        <v>59</v>
      </c>
      <c r="I2375" t="s">
        <v>22</v>
      </c>
      <c r="J2375" t="s">
        <v>7816</v>
      </c>
      <c r="K2375" t="s">
        <v>24</v>
      </c>
      <c r="M2375" t="s">
        <v>89</v>
      </c>
      <c r="N2375" t="s">
        <v>26</v>
      </c>
      <c r="O2375" s="3">
        <v>45078.634375000001</v>
      </c>
      <c r="R2375">
        <v>2374</v>
      </c>
      <c r="S2375" t="str">
        <f>PROPER(CustomerSupport[[#This Row],[Resolution]])</f>
        <v/>
      </c>
      <c r="T2375" t="str">
        <f>TRIM(CustomerSupport[[#This Row],[Customer Name]])</f>
        <v>Patricia Moreno</v>
      </c>
      <c r="U2375">
        <f>MONTH(CustomerSupport[[#This Row],[Date of Purchase]])</f>
        <v>8</v>
      </c>
      <c r="V2375" t="str">
        <f>TEXT('Working data'!G2375,"mmmm")</f>
        <v>August</v>
      </c>
      <c r="W2375">
        <f>YEAR(CustomerSupport[[#This Row],[Date of Purchase]])</f>
        <v>2021</v>
      </c>
      <c r="X2375" t="str">
        <f t="shared" si="37"/>
        <v/>
      </c>
    </row>
    <row r="2376" spans="1:24" ht="14.25" customHeight="1" x14ac:dyDescent="0.4">
      <c r="A2376">
        <v>2375</v>
      </c>
      <c r="B2376" t="s">
        <v>7817</v>
      </c>
      <c r="C2376" t="s">
        <v>7818</v>
      </c>
      <c r="D2376">
        <v>42</v>
      </c>
      <c r="E2376" t="s">
        <v>19</v>
      </c>
      <c r="F2376" t="s">
        <v>107</v>
      </c>
      <c r="G2376" s="1">
        <v>44241</v>
      </c>
      <c r="H2376" t="s">
        <v>45</v>
      </c>
      <c r="I2376" t="s">
        <v>72</v>
      </c>
      <c r="J2376" s="2" t="s">
        <v>7819</v>
      </c>
      <c r="K2376" t="s">
        <v>24</v>
      </c>
      <c r="M2376" t="s">
        <v>89</v>
      </c>
      <c r="N2376" t="s">
        <v>26</v>
      </c>
      <c r="O2376" s="3">
        <v>45078.025358796294</v>
      </c>
      <c r="R2376">
        <v>2375</v>
      </c>
      <c r="S2376" t="str">
        <f>PROPER(CustomerSupport[[#This Row],[Resolution]])</f>
        <v/>
      </c>
      <c r="T2376" t="str">
        <f>TRIM(CustomerSupport[[#This Row],[Customer Name]])</f>
        <v>Justin Ho</v>
      </c>
      <c r="U2376">
        <f>MONTH(CustomerSupport[[#This Row],[Date of Purchase]])</f>
        <v>2</v>
      </c>
      <c r="V2376" t="str">
        <f>TEXT('Working data'!G2376,"mmmm")</f>
        <v>February</v>
      </c>
      <c r="W2376">
        <f>YEAR(CustomerSupport[[#This Row],[Date of Purchase]])</f>
        <v>2021</v>
      </c>
      <c r="X2376" t="str">
        <f t="shared" si="37"/>
        <v/>
      </c>
    </row>
    <row r="2377" spans="1:24" ht="14.25" customHeight="1" x14ac:dyDescent="0.4">
      <c r="A2377">
        <v>2376</v>
      </c>
      <c r="B2377" t="s">
        <v>7820</v>
      </c>
      <c r="C2377" t="s">
        <v>7821</v>
      </c>
      <c r="D2377">
        <v>37</v>
      </c>
      <c r="E2377" t="s">
        <v>58</v>
      </c>
      <c r="F2377" t="s">
        <v>397</v>
      </c>
      <c r="G2377" s="1">
        <v>44241</v>
      </c>
      <c r="H2377" t="s">
        <v>67</v>
      </c>
      <c r="I2377" t="s">
        <v>77</v>
      </c>
      <c r="J2377" t="s">
        <v>271</v>
      </c>
      <c r="K2377" t="s">
        <v>62</v>
      </c>
      <c r="M2377" t="s">
        <v>143</v>
      </c>
      <c r="N2377" t="s">
        <v>55</v>
      </c>
      <c r="R2377">
        <v>2376</v>
      </c>
      <c r="S2377" t="str">
        <f>PROPER(CustomerSupport[[#This Row],[Resolution]])</f>
        <v/>
      </c>
      <c r="T2377" t="str">
        <f>TRIM(CustomerSupport[[#This Row],[Customer Name]])</f>
        <v>Angela Rodriguez</v>
      </c>
      <c r="U2377">
        <f>MONTH(CustomerSupport[[#This Row],[Date of Purchase]])</f>
        <v>2</v>
      </c>
      <c r="V2377" t="str">
        <f>TEXT('Working data'!G2377,"mmmm")</f>
        <v>February</v>
      </c>
      <c r="W2377">
        <f>YEAR(CustomerSupport[[#This Row],[Date of Purchase]])</f>
        <v>2021</v>
      </c>
      <c r="X2377" t="str">
        <f t="shared" si="37"/>
        <v/>
      </c>
    </row>
    <row r="2378" spans="1:24" ht="14.25" customHeight="1" x14ac:dyDescent="0.4">
      <c r="A2378">
        <v>2377</v>
      </c>
      <c r="B2378" t="s">
        <v>7084</v>
      </c>
      <c r="C2378" t="s">
        <v>7822</v>
      </c>
      <c r="D2378">
        <v>54</v>
      </c>
      <c r="E2378" t="s">
        <v>19</v>
      </c>
      <c r="F2378" t="s">
        <v>86</v>
      </c>
      <c r="G2378" s="1">
        <v>43871</v>
      </c>
      <c r="H2378" t="s">
        <v>21</v>
      </c>
      <c r="I2378" t="s">
        <v>46</v>
      </c>
      <c r="J2378" s="2" t="s">
        <v>7823</v>
      </c>
      <c r="K2378" t="s">
        <v>62</v>
      </c>
      <c r="M2378" t="s">
        <v>89</v>
      </c>
      <c r="N2378" t="s">
        <v>33</v>
      </c>
      <c r="R2378">
        <v>2377</v>
      </c>
      <c r="S2378" t="str">
        <f>PROPER(CustomerSupport[[#This Row],[Resolution]])</f>
        <v/>
      </c>
      <c r="T2378" t="str">
        <f>TRIM(CustomerSupport[[#This Row],[Customer Name]])</f>
        <v>Austin Brown</v>
      </c>
      <c r="U2378">
        <f>MONTH(CustomerSupport[[#This Row],[Date of Purchase]])</f>
        <v>2</v>
      </c>
      <c r="V2378" t="str">
        <f>TEXT('Working data'!G2378,"mmmm")</f>
        <v>February</v>
      </c>
      <c r="W2378">
        <f>YEAR(CustomerSupport[[#This Row],[Date of Purchase]])</f>
        <v>2020</v>
      </c>
      <c r="X2378" t="str">
        <f t="shared" si="37"/>
        <v/>
      </c>
    </row>
    <row r="2379" spans="1:24" ht="14.25" customHeight="1" x14ac:dyDescent="0.4">
      <c r="A2379">
        <v>2378</v>
      </c>
      <c r="B2379" t="s">
        <v>7824</v>
      </c>
      <c r="C2379" t="s">
        <v>7825</v>
      </c>
      <c r="D2379">
        <v>45</v>
      </c>
      <c r="E2379" t="s">
        <v>58</v>
      </c>
      <c r="F2379" t="s">
        <v>699</v>
      </c>
      <c r="G2379" s="1">
        <v>44265</v>
      </c>
      <c r="H2379" t="s">
        <v>66</v>
      </c>
      <c r="I2379" t="s">
        <v>59</v>
      </c>
      <c r="J2379" s="2" t="s">
        <v>7826</v>
      </c>
      <c r="K2379" t="s">
        <v>39</v>
      </c>
      <c r="L2379" t="s">
        <v>7827</v>
      </c>
      <c r="M2379" t="s">
        <v>41</v>
      </c>
      <c r="N2379" t="s">
        <v>55</v>
      </c>
      <c r="O2379" s="3">
        <v>45078.117060185185</v>
      </c>
      <c r="P2379" s="3">
        <v>45078.914282407408</v>
      </c>
      <c r="Q2379">
        <v>2</v>
      </c>
      <c r="R2379">
        <v>2378</v>
      </c>
      <c r="S2379" t="str">
        <f>PROPER(CustomerSupport[[#This Row],[Resolution]])</f>
        <v>Themselves Everything Relate Little Pick Article.</v>
      </c>
      <c r="T2379" t="str">
        <f>TRIM(CustomerSupport[[#This Row],[Customer Name]])</f>
        <v>Valerie Wells</v>
      </c>
      <c r="U2379">
        <f>MONTH(CustomerSupport[[#This Row],[Date of Purchase]])</f>
        <v>3</v>
      </c>
      <c r="V2379" t="str">
        <f>TEXT('Working data'!G2379,"mmmm")</f>
        <v>March</v>
      </c>
      <c r="W2379">
        <f>YEAR(CustomerSupport[[#This Row],[Date of Purchase]])</f>
        <v>2021</v>
      </c>
      <c r="X2379">
        <f t="shared" si="37"/>
        <v>19.133333333360497</v>
      </c>
    </row>
    <row r="2380" spans="1:24" ht="14.25" customHeight="1" x14ac:dyDescent="0.4">
      <c r="A2380">
        <v>2379</v>
      </c>
      <c r="B2380" t="s">
        <v>7820</v>
      </c>
      <c r="C2380" t="s">
        <v>7828</v>
      </c>
      <c r="D2380">
        <v>50</v>
      </c>
      <c r="E2380" t="s">
        <v>19</v>
      </c>
      <c r="F2380" t="s">
        <v>286</v>
      </c>
      <c r="G2380" s="1">
        <v>43994</v>
      </c>
      <c r="H2380" t="s">
        <v>21</v>
      </c>
      <c r="I2380" t="s">
        <v>93</v>
      </c>
      <c r="J2380" s="2" t="s">
        <v>7829</v>
      </c>
      <c r="K2380" t="s">
        <v>39</v>
      </c>
      <c r="L2380" t="s">
        <v>7830</v>
      </c>
      <c r="M2380" t="s">
        <v>143</v>
      </c>
      <c r="N2380" t="s">
        <v>83</v>
      </c>
      <c r="O2380" s="3">
        <v>45078.334432870368</v>
      </c>
      <c r="P2380" s="3">
        <v>45078.439293981479</v>
      </c>
      <c r="Q2380">
        <v>2</v>
      </c>
      <c r="R2380">
        <v>2379</v>
      </c>
      <c r="S2380" t="str">
        <f>PROPER(CustomerSupport[[#This Row],[Resolution]])</f>
        <v>Wait Standard Card Arrive Beat Which.</v>
      </c>
      <c r="T2380" t="str">
        <f>TRIM(CustomerSupport[[#This Row],[Customer Name]])</f>
        <v>Angela Rodriguez</v>
      </c>
      <c r="U2380">
        <f>MONTH(CustomerSupport[[#This Row],[Date of Purchase]])</f>
        <v>6</v>
      </c>
      <c r="V2380" t="str">
        <f>TEXT('Working data'!G2380,"mmmm")</f>
        <v>June</v>
      </c>
      <c r="W2380">
        <f>YEAR(CustomerSupport[[#This Row],[Date of Purchase]])</f>
        <v>2020</v>
      </c>
      <c r="X2380">
        <f t="shared" si="37"/>
        <v>2.5166666666627862</v>
      </c>
    </row>
    <row r="2381" spans="1:24" ht="14.25" customHeight="1" x14ac:dyDescent="0.4">
      <c r="A2381">
        <v>2380</v>
      </c>
      <c r="B2381" t="s">
        <v>7831</v>
      </c>
      <c r="C2381" t="s">
        <v>7832</v>
      </c>
      <c r="D2381">
        <v>52</v>
      </c>
      <c r="E2381" t="s">
        <v>29</v>
      </c>
      <c r="F2381" t="s">
        <v>161</v>
      </c>
      <c r="G2381" s="1">
        <v>44393</v>
      </c>
      <c r="H2381" t="s">
        <v>59</v>
      </c>
      <c r="I2381" t="s">
        <v>60</v>
      </c>
      <c r="J2381" s="2" t="s">
        <v>7833</v>
      </c>
      <c r="K2381" t="s">
        <v>62</v>
      </c>
      <c r="M2381" t="s">
        <v>89</v>
      </c>
      <c r="N2381" t="s">
        <v>55</v>
      </c>
      <c r="R2381">
        <v>2380</v>
      </c>
      <c r="S2381" t="str">
        <f>PROPER(CustomerSupport[[#This Row],[Resolution]])</f>
        <v/>
      </c>
      <c r="T2381" t="str">
        <f>TRIM(CustomerSupport[[#This Row],[Customer Name]])</f>
        <v>Krista Brown</v>
      </c>
      <c r="U2381">
        <f>MONTH(CustomerSupport[[#This Row],[Date of Purchase]])</f>
        <v>7</v>
      </c>
      <c r="V2381" t="str">
        <f>TEXT('Working data'!G2381,"mmmm")</f>
        <v>July</v>
      </c>
      <c r="W2381">
        <f>YEAR(CustomerSupport[[#This Row],[Date of Purchase]])</f>
        <v>2021</v>
      </c>
      <c r="X2381" t="str">
        <f t="shared" si="37"/>
        <v/>
      </c>
    </row>
    <row r="2382" spans="1:24" ht="14.25" customHeight="1" x14ac:dyDescent="0.4">
      <c r="A2382">
        <v>2381</v>
      </c>
      <c r="B2382" t="s">
        <v>7834</v>
      </c>
      <c r="C2382" t="s">
        <v>7835</v>
      </c>
      <c r="D2382">
        <v>25</v>
      </c>
      <c r="E2382" t="s">
        <v>29</v>
      </c>
      <c r="F2382" t="s">
        <v>103</v>
      </c>
      <c r="G2382" s="1">
        <v>43978</v>
      </c>
      <c r="H2382" t="s">
        <v>67</v>
      </c>
      <c r="I2382" t="s">
        <v>37</v>
      </c>
      <c r="J2382" t="s">
        <v>7836</v>
      </c>
      <c r="K2382" t="s">
        <v>24</v>
      </c>
      <c r="M2382" t="s">
        <v>41</v>
      </c>
      <c r="N2382" t="s">
        <v>83</v>
      </c>
      <c r="O2382" s="3">
        <v>45078.290706018517</v>
      </c>
      <c r="R2382">
        <v>2381</v>
      </c>
      <c r="S2382" t="str">
        <f>PROPER(CustomerSupport[[#This Row],[Resolution]])</f>
        <v/>
      </c>
      <c r="T2382" t="str">
        <f>TRIM(CustomerSupport[[#This Row],[Customer Name]])</f>
        <v>Stephen Benitez</v>
      </c>
      <c r="U2382">
        <f>MONTH(CustomerSupport[[#This Row],[Date of Purchase]])</f>
        <v>5</v>
      </c>
      <c r="V2382" t="str">
        <f>TEXT('Working data'!G2382,"mmmm")</f>
        <v>May</v>
      </c>
      <c r="W2382">
        <f>YEAR(CustomerSupport[[#This Row],[Date of Purchase]])</f>
        <v>2020</v>
      </c>
      <c r="X2382" t="str">
        <f t="shared" si="37"/>
        <v/>
      </c>
    </row>
    <row r="2383" spans="1:24" ht="14.25" customHeight="1" x14ac:dyDescent="0.4">
      <c r="A2383">
        <v>2382</v>
      </c>
      <c r="B2383" t="s">
        <v>7837</v>
      </c>
      <c r="C2383" t="s">
        <v>7838</v>
      </c>
      <c r="D2383">
        <v>35</v>
      </c>
      <c r="E2383" t="s">
        <v>58</v>
      </c>
      <c r="F2383" t="s">
        <v>421</v>
      </c>
      <c r="G2383" s="1">
        <v>44250</v>
      </c>
      <c r="H2383" t="s">
        <v>67</v>
      </c>
      <c r="I2383" t="s">
        <v>37</v>
      </c>
      <c r="J2383" s="2" t="s">
        <v>7839</v>
      </c>
      <c r="K2383" t="s">
        <v>24</v>
      </c>
      <c r="M2383" t="s">
        <v>89</v>
      </c>
      <c r="N2383" t="s">
        <v>55</v>
      </c>
      <c r="O2383" s="3">
        <v>45078.644201388888</v>
      </c>
      <c r="R2383">
        <v>2382</v>
      </c>
      <c r="S2383" t="str">
        <f>PROPER(CustomerSupport[[#This Row],[Resolution]])</f>
        <v/>
      </c>
      <c r="T2383" t="str">
        <f>TRIM(CustomerSupport[[#This Row],[Customer Name]])</f>
        <v>Emily Sanchez</v>
      </c>
      <c r="U2383">
        <f>MONTH(CustomerSupport[[#This Row],[Date of Purchase]])</f>
        <v>2</v>
      </c>
      <c r="V2383" t="str">
        <f>TEXT('Working data'!G2383,"mmmm")</f>
        <v>February</v>
      </c>
      <c r="W2383">
        <f>YEAR(CustomerSupport[[#This Row],[Date of Purchase]])</f>
        <v>2021</v>
      </c>
      <c r="X2383" t="str">
        <f t="shared" si="37"/>
        <v/>
      </c>
    </row>
    <row r="2384" spans="1:24" ht="14.25" customHeight="1" x14ac:dyDescent="0.4">
      <c r="A2384">
        <v>2383</v>
      </c>
      <c r="B2384" t="s">
        <v>7840</v>
      </c>
      <c r="C2384" t="s">
        <v>7841</v>
      </c>
      <c r="D2384">
        <v>59</v>
      </c>
      <c r="E2384" t="s">
        <v>58</v>
      </c>
      <c r="F2384" t="s">
        <v>202</v>
      </c>
      <c r="G2384" s="1">
        <v>43913</v>
      </c>
      <c r="H2384" t="s">
        <v>45</v>
      </c>
      <c r="I2384" t="s">
        <v>177</v>
      </c>
      <c r="J2384" s="2" t="s">
        <v>7842</v>
      </c>
      <c r="K2384" t="s">
        <v>62</v>
      </c>
      <c r="M2384" t="s">
        <v>143</v>
      </c>
      <c r="N2384" t="s">
        <v>26</v>
      </c>
      <c r="R2384">
        <v>2383</v>
      </c>
      <c r="S2384" t="str">
        <f>PROPER(CustomerSupport[[#This Row],[Resolution]])</f>
        <v/>
      </c>
      <c r="T2384" t="str">
        <f>TRIM(CustomerSupport[[#This Row],[Customer Name]])</f>
        <v>Jason Wright</v>
      </c>
      <c r="U2384">
        <f>MONTH(CustomerSupport[[#This Row],[Date of Purchase]])</f>
        <v>3</v>
      </c>
      <c r="V2384" t="str">
        <f>TEXT('Working data'!G2384,"mmmm")</f>
        <v>March</v>
      </c>
      <c r="W2384">
        <f>YEAR(CustomerSupport[[#This Row],[Date of Purchase]])</f>
        <v>2020</v>
      </c>
      <c r="X2384" t="str">
        <f t="shared" si="37"/>
        <v/>
      </c>
    </row>
    <row r="2385" spans="1:24" ht="14.25" customHeight="1" x14ac:dyDescent="0.4">
      <c r="A2385">
        <v>2384</v>
      </c>
      <c r="B2385" t="s">
        <v>7843</v>
      </c>
      <c r="C2385" t="s">
        <v>7844</v>
      </c>
      <c r="D2385">
        <v>53</v>
      </c>
      <c r="E2385" t="s">
        <v>58</v>
      </c>
      <c r="F2385" t="s">
        <v>655</v>
      </c>
      <c r="G2385" s="1">
        <v>43870</v>
      </c>
      <c r="H2385" t="s">
        <v>45</v>
      </c>
      <c r="I2385" t="s">
        <v>72</v>
      </c>
      <c r="J2385" s="2" t="s">
        <v>7845</v>
      </c>
      <c r="K2385" t="s">
        <v>24</v>
      </c>
      <c r="M2385" t="s">
        <v>143</v>
      </c>
      <c r="N2385" t="s">
        <v>33</v>
      </c>
      <c r="O2385" s="3">
        <v>45078.306041666663</v>
      </c>
      <c r="R2385">
        <v>2384</v>
      </c>
      <c r="S2385" t="str">
        <f>PROPER(CustomerSupport[[#This Row],[Resolution]])</f>
        <v/>
      </c>
      <c r="T2385" t="str">
        <f>TRIM(CustomerSupport[[#This Row],[Customer Name]])</f>
        <v>Cynthia Farley</v>
      </c>
      <c r="U2385">
        <f>MONTH(CustomerSupport[[#This Row],[Date of Purchase]])</f>
        <v>2</v>
      </c>
      <c r="V2385" t="str">
        <f>TEXT('Working data'!G2385,"mmmm")</f>
        <v>February</v>
      </c>
      <c r="W2385">
        <f>YEAR(CustomerSupport[[#This Row],[Date of Purchase]])</f>
        <v>2020</v>
      </c>
      <c r="X2385" t="str">
        <f t="shared" si="37"/>
        <v/>
      </c>
    </row>
    <row r="2386" spans="1:24" ht="14.25" customHeight="1" x14ac:dyDescent="0.4">
      <c r="A2386">
        <v>2385</v>
      </c>
      <c r="B2386" t="s">
        <v>7846</v>
      </c>
      <c r="C2386" t="s">
        <v>7847</v>
      </c>
      <c r="D2386">
        <v>55</v>
      </c>
      <c r="E2386" t="s">
        <v>29</v>
      </c>
      <c r="F2386" t="s">
        <v>20</v>
      </c>
      <c r="G2386" s="1">
        <v>44415</v>
      </c>
      <c r="H2386" t="s">
        <v>21</v>
      </c>
      <c r="I2386" t="s">
        <v>59</v>
      </c>
      <c r="J2386" s="2" t="s">
        <v>7848</v>
      </c>
      <c r="K2386" t="s">
        <v>62</v>
      </c>
      <c r="M2386" t="s">
        <v>143</v>
      </c>
      <c r="N2386" t="s">
        <v>83</v>
      </c>
      <c r="R2386">
        <v>2385</v>
      </c>
      <c r="S2386" t="str">
        <f>PROPER(CustomerSupport[[#This Row],[Resolution]])</f>
        <v/>
      </c>
      <c r="T2386" t="str">
        <f>TRIM(CustomerSupport[[#This Row],[Customer Name]])</f>
        <v>Cynthia Douglas</v>
      </c>
      <c r="U2386">
        <f>MONTH(CustomerSupport[[#This Row],[Date of Purchase]])</f>
        <v>8</v>
      </c>
      <c r="V2386" t="str">
        <f>TEXT('Working data'!G2386,"mmmm")</f>
        <v>August</v>
      </c>
      <c r="W2386">
        <f>YEAR(CustomerSupport[[#This Row],[Date of Purchase]])</f>
        <v>2021</v>
      </c>
      <c r="X2386" t="str">
        <f t="shared" si="37"/>
        <v/>
      </c>
    </row>
    <row r="2387" spans="1:24" ht="14.25" customHeight="1" x14ac:dyDescent="0.4">
      <c r="A2387">
        <v>2386</v>
      </c>
      <c r="B2387" t="s">
        <v>7849</v>
      </c>
      <c r="C2387" t="s">
        <v>7850</v>
      </c>
      <c r="D2387">
        <v>42</v>
      </c>
      <c r="E2387" t="s">
        <v>19</v>
      </c>
      <c r="F2387" t="s">
        <v>76</v>
      </c>
      <c r="G2387" s="1">
        <v>44334</v>
      </c>
      <c r="H2387" t="s">
        <v>66</v>
      </c>
      <c r="I2387" t="s">
        <v>99</v>
      </c>
      <c r="J2387" s="2" t="s">
        <v>7851</v>
      </c>
      <c r="K2387" t="s">
        <v>24</v>
      </c>
      <c r="M2387" t="s">
        <v>89</v>
      </c>
      <c r="N2387" t="s">
        <v>55</v>
      </c>
      <c r="O2387" s="3">
        <v>45078.697754629633</v>
      </c>
      <c r="R2387">
        <v>2386</v>
      </c>
      <c r="S2387" t="str">
        <f>PROPER(CustomerSupport[[#This Row],[Resolution]])</f>
        <v/>
      </c>
      <c r="T2387" t="str">
        <f>TRIM(CustomerSupport[[#This Row],[Customer Name]])</f>
        <v>Angela Kim</v>
      </c>
      <c r="U2387">
        <f>MONTH(CustomerSupport[[#This Row],[Date of Purchase]])</f>
        <v>5</v>
      </c>
      <c r="V2387" t="str">
        <f>TEXT('Working data'!G2387,"mmmm")</f>
        <v>May</v>
      </c>
      <c r="W2387">
        <f>YEAR(CustomerSupport[[#This Row],[Date of Purchase]])</f>
        <v>2021</v>
      </c>
      <c r="X2387" t="str">
        <f t="shared" si="37"/>
        <v/>
      </c>
    </row>
    <row r="2388" spans="1:24" ht="14.25" customHeight="1" x14ac:dyDescent="0.4">
      <c r="A2388">
        <v>2387</v>
      </c>
      <c r="B2388" t="s">
        <v>7852</v>
      </c>
      <c r="C2388" t="s">
        <v>7853</v>
      </c>
      <c r="D2388">
        <v>27</v>
      </c>
      <c r="E2388" t="s">
        <v>29</v>
      </c>
      <c r="F2388" t="s">
        <v>223</v>
      </c>
      <c r="G2388" s="1">
        <v>43939</v>
      </c>
      <c r="H2388" t="s">
        <v>21</v>
      </c>
      <c r="I2388" t="s">
        <v>77</v>
      </c>
      <c r="J2388" s="2" t="s">
        <v>7854</v>
      </c>
      <c r="K2388" t="s">
        <v>62</v>
      </c>
      <c r="M2388" t="s">
        <v>25</v>
      </c>
      <c r="N2388" t="s">
        <v>26</v>
      </c>
      <c r="R2388">
        <v>2387</v>
      </c>
      <c r="S2388" t="str">
        <f>PROPER(CustomerSupport[[#This Row],[Resolution]])</f>
        <v/>
      </c>
      <c r="T2388" t="str">
        <f>TRIM(CustomerSupport[[#This Row],[Customer Name]])</f>
        <v>Annette Morales</v>
      </c>
      <c r="U2388">
        <f>MONTH(CustomerSupport[[#This Row],[Date of Purchase]])</f>
        <v>4</v>
      </c>
      <c r="V2388" t="str">
        <f>TEXT('Working data'!G2388,"mmmm")</f>
        <v>April</v>
      </c>
      <c r="W2388">
        <f>YEAR(CustomerSupport[[#This Row],[Date of Purchase]])</f>
        <v>2020</v>
      </c>
      <c r="X2388" t="str">
        <f t="shared" si="37"/>
        <v/>
      </c>
    </row>
    <row r="2389" spans="1:24" ht="14.25" customHeight="1" x14ac:dyDescent="0.4">
      <c r="A2389">
        <v>2388</v>
      </c>
      <c r="B2389" t="s">
        <v>7855</v>
      </c>
      <c r="C2389" t="s">
        <v>7856</v>
      </c>
      <c r="D2389">
        <v>67</v>
      </c>
      <c r="E2389" t="s">
        <v>29</v>
      </c>
      <c r="F2389" t="s">
        <v>86</v>
      </c>
      <c r="G2389" s="1">
        <v>43907</v>
      </c>
      <c r="H2389" t="s">
        <v>45</v>
      </c>
      <c r="I2389" t="s">
        <v>37</v>
      </c>
      <c r="J2389" s="2" t="s">
        <v>7857</v>
      </c>
      <c r="K2389" t="s">
        <v>39</v>
      </c>
      <c r="L2389" t="s">
        <v>7858</v>
      </c>
      <c r="M2389" t="s">
        <v>143</v>
      </c>
      <c r="N2389" t="s">
        <v>26</v>
      </c>
      <c r="O2389" s="3">
        <v>45078.769305555557</v>
      </c>
      <c r="P2389" s="3">
        <v>45078.470694444448</v>
      </c>
      <c r="Q2389">
        <v>1</v>
      </c>
      <c r="R2389">
        <v>2388</v>
      </c>
      <c r="S2389" t="str">
        <f>PROPER(CustomerSupport[[#This Row],[Resolution]])</f>
        <v>Why Return Strategy Pattern.</v>
      </c>
      <c r="T2389" t="str">
        <f>TRIM(CustomerSupport[[#This Row],[Customer Name]])</f>
        <v>Alyssa Brown</v>
      </c>
      <c r="U2389">
        <f>MONTH(CustomerSupport[[#This Row],[Date of Purchase]])</f>
        <v>3</v>
      </c>
      <c r="V2389" t="str">
        <f>TEXT('Working data'!G2389,"mmmm")</f>
        <v>March</v>
      </c>
      <c r="W2389">
        <f>YEAR(CustomerSupport[[#This Row],[Date of Purchase]])</f>
        <v>2020</v>
      </c>
      <c r="X2389">
        <f t="shared" si="37"/>
        <v>-7.1666666666278616</v>
      </c>
    </row>
    <row r="2390" spans="1:24" ht="14.25" customHeight="1" x14ac:dyDescent="0.4">
      <c r="A2390">
        <v>2389</v>
      </c>
      <c r="B2390" t="s">
        <v>7859</v>
      </c>
      <c r="C2390" t="s">
        <v>7860</v>
      </c>
      <c r="D2390">
        <v>56</v>
      </c>
      <c r="E2390" t="s">
        <v>29</v>
      </c>
      <c r="F2390" t="s">
        <v>76</v>
      </c>
      <c r="G2390" s="1">
        <v>44053</v>
      </c>
      <c r="H2390" t="s">
        <v>21</v>
      </c>
      <c r="I2390" t="s">
        <v>72</v>
      </c>
      <c r="J2390" s="2" t="s">
        <v>7861</v>
      </c>
      <c r="K2390" t="s">
        <v>62</v>
      </c>
      <c r="M2390" t="s">
        <v>41</v>
      </c>
      <c r="N2390" t="s">
        <v>55</v>
      </c>
      <c r="R2390">
        <v>2389</v>
      </c>
      <c r="S2390" t="str">
        <f>PROPER(CustomerSupport[[#This Row],[Resolution]])</f>
        <v/>
      </c>
      <c r="T2390" t="str">
        <f>TRIM(CustomerSupport[[#This Row],[Customer Name]])</f>
        <v>Jeffrey Hicks</v>
      </c>
      <c r="U2390">
        <f>MONTH(CustomerSupport[[#This Row],[Date of Purchase]])</f>
        <v>8</v>
      </c>
      <c r="V2390" t="str">
        <f>TEXT('Working data'!G2390,"mmmm")</f>
        <v>August</v>
      </c>
      <c r="W2390">
        <f>YEAR(CustomerSupport[[#This Row],[Date of Purchase]])</f>
        <v>2020</v>
      </c>
      <c r="X2390" t="str">
        <f t="shared" si="37"/>
        <v/>
      </c>
    </row>
    <row r="2391" spans="1:24" ht="14.25" customHeight="1" x14ac:dyDescent="0.4">
      <c r="A2391">
        <v>2390</v>
      </c>
      <c r="B2391" t="s">
        <v>7862</v>
      </c>
      <c r="C2391" t="s">
        <v>7863</v>
      </c>
      <c r="D2391">
        <v>59</v>
      </c>
      <c r="E2391" t="s">
        <v>58</v>
      </c>
      <c r="F2391" t="s">
        <v>202</v>
      </c>
      <c r="G2391" s="1">
        <v>44345</v>
      </c>
      <c r="H2391" t="s">
        <v>59</v>
      </c>
      <c r="I2391" t="s">
        <v>141</v>
      </c>
      <c r="J2391" s="2" t="s">
        <v>7864</v>
      </c>
      <c r="K2391" t="s">
        <v>62</v>
      </c>
      <c r="M2391" t="s">
        <v>41</v>
      </c>
      <c r="N2391" t="s">
        <v>55</v>
      </c>
      <c r="R2391">
        <v>2390</v>
      </c>
      <c r="S2391" t="str">
        <f>PROPER(CustomerSupport[[#This Row],[Resolution]])</f>
        <v/>
      </c>
      <c r="T2391" t="str">
        <f>TRIM(CustomerSupport[[#This Row],[Customer Name]])</f>
        <v>Ms. Christina Lopez MD</v>
      </c>
      <c r="U2391">
        <f>MONTH(CustomerSupport[[#This Row],[Date of Purchase]])</f>
        <v>5</v>
      </c>
      <c r="V2391" t="str">
        <f>TEXT('Working data'!G2391,"mmmm")</f>
        <v>May</v>
      </c>
      <c r="W2391">
        <f>YEAR(CustomerSupport[[#This Row],[Date of Purchase]])</f>
        <v>2021</v>
      </c>
      <c r="X2391" t="str">
        <f t="shared" si="37"/>
        <v/>
      </c>
    </row>
    <row r="2392" spans="1:24" ht="14.25" customHeight="1" x14ac:dyDescent="0.4">
      <c r="A2392">
        <v>2391</v>
      </c>
      <c r="B2392" t="s">
        <v>7865</v>
      </c>
      <c r="C2392" t="s">
        <v>7866</v>
      </c>
      <c r="D2392">
        <v>30</v>
      </c>
      <c r="E2392" t="s">
        <v>19</v>
      </c>
      <c r="F2392" t="s">
        <v>286</v>
      </c>
      <c r="G2392" s="1">
        <v>43923</v>
      </c>
      <c r="H2392" t="s">
        <v>21</v>
      </c>
      <c r="I2392" t="s">
        <v>150</v>
      </c>
      <c r="J2392" s="2" t="s">
        <v>7867</v>
      </c>
      <c r="K2392" t="s">
        <v>39</v>
      </c>
      <c r="L2392" t="s">
        <v>7868</v>
      </c>
      <c r="M2392" t="s">
        <v>25</v>
      </c>
      <c r="N2392" t="s">
        <v>83</v>
      </c>
      <c r="O2392" s="3">
        <v>45078.356874999998</v>
      </c>
      <c r="P2392" s="3">
        <v>45078.457569444443</v>
      </c>
      <c r="Q2392">
        <v>1</v>
      </c>
      <c r="R2392">
        <v>2391</v>
      </c>
      <c r="S2392" t="str">
        <f>PROPER(CustomerSupport[[#This Row],[Resolution]])</f>
        <v>Improve Environment As Wall Never.</v>
      </c>
      <c r="T2392" t="str">
        <f>TRIM(CustomerSupport[[#This Row],[Customer Name]])</f>
        <v>Sandra Allen</v>
      </c>
      <c r="U2392">
        <f>MONTH(CustomerSupport[[#This Row],[Date of Purchase]])</f>
        <v>4</v>
      </c>
      <c r="V2392" t="str">
        <f>TEXT('Working data'!G2392,"mmmm")</f>
        <v>April</v>
      </c>
      <c r="W2392">
        <f>YEAR(CustomerSupport[[#This Row],[Date of Purchase]])</f>
        <v>2020</v>
      </c>
      <c r="X2392">
        <f t="shared" si="37"/>
        <v>2.4166666666860692</v>
      </c>
    </row>
    <row r="2393" spans="1:24" ht="14.25" customHeight="1" x14ac:dyDescent="0.4">
      <c r="A2393">
        <v>2392</v>
      </c>
      <c r="B2393" t="s">
        <v>7869</v>
      </c>
      <c r="C2393" t="s">
        <v>7870</v>
      </c>
      <c r="D2393">
        <v>23</v>
      </c>
      <c r="E2393" t="s">
        <v>19</v>
      </c>
      <c r="F2393" t="s">
        <v>71</v>
      </c>
      <c r="G2393" s="1">
        <v>43993</v>
      </c>
      <c r="H2393" t="s">
        <v>67</v>
      </c>
      <c r="I2393" t="s">
        <v>37</v>
      </c>
      <c r="J2393" t="s">
        <v>1004</v>
      </c>
      <c r="K2393" t="s">
        <v>62</v>
      </c>
      <c r="M2393" t="s">
        <v>89</v>
      </c>
      <c r="N2393" t="s">
        <v>83</v>
      </c>
      <c r="R2393">
        <v>2392</v>
      </c>
      <c r="S2393" t="str">
        <f>PROPER(CustomerSupport[[#This Row],[Resolution]])</f>
        <v/>
      </c>
      <c r="T2393" t="str">
        <f>TRIM(CustomerSupport[[#This Row],[Customer Name]])</f>
        <v>Kelsey Gutierrez</v>
      </c>
      <c r="U2393">
        <f>MONTH(CustomerSupport[[#This Row],[Date of Purchase]])</f>
        <v>6</v>
      </c>
      <c r="V2393" t="str">
        <f>TEXT('Working data'!G2393,"mmmm")</f>
        <v>June</v>
      </c>
      <c r="W2393">
        <f>YEAR(CustomerSupport[[#This Row],[Date of Purchase]])</f>
        <v>2020</v>
      </c>
      <c r="X2393" t="str">
        <f t="shared" si="37"/>
        <v/>
      </c>
    </row>
    <row r="2394" spans="1:24" ht="14.25" customHeight="1" x14ac:dyDescent="0.4">
      <c r="A2394">
        <v>2393</v>
      </c>
      <c r="B2394" t="s">
        <v>7871</v>
      </c>
      <c r="C2394" t="s">
        <v>7872</v>
      </c>
      <c r="D2394">
        <v>41</v>
      </c>
      <c r="E2394" t="s">
        <v>19</v>
      </c>
      <c r="F2394" t="s">
        <v>249</v>
      </c>
      <c r="G2394" s="1">
        <v>44096</v>
      </c>
      <c r="H2394" t="s">
        <v>67</v>
      </c>
      <c r="I2394" t="s">
        <v>72</v>
      </c>
      <c r="J2394" s="2" t="s">
        <v>7873</v>
      </c>
      <c r="K2394" t="s">
        <v>39</v>
      </c>
      <c r="L2394" t="s">
        <v>7874</v>
      </c>
      <c r="M2394" t="s">
        <v>143</v>
      </c>
      <c r="N2394" t="s">
        <v>83</v>
      </c>
      <c r="O2394" s="3">
        <v>45078.038842592592</v>
      </c>
      <c r="P2394" s="3">
        <v>45078.122175925928</v>
      </c>
      <c r="Q2394">
        <v>4</v>
      </c>
      <c r="R2394">
        <v>2393</v>
      </c>
      <c r="S2394" t="str">
        <f>PROPER(CustomerSupport[[#This Row],[Resolution]])</f>
        <v>Senior Process Network.</v>
      </c>
      <c r="T2394" t="str">
        <f>TRIM(CustomerSupport[[#This Row],[Customer Name]])</f>
        <v>James Reed</v>
      </c>
      <c r="U2394">
        <f>MONTH(CustomerSupport[[#This Row],[Date of Purchase]])</f>
        <v>9</v>
      </c>
      <c r="V2394" t="str">
        <f>TEXT('Working data'!G2394,"mmmm")</f>
        <v>September</v>
      </c>
      <c r="W2394">
        <f>YEAR(CustomerSupport[[#This Row],[Date of Purchase]])</f>
        <v>2020</v>
      </c>
      <c r="X2394">
        <f t="shared" si="37"/>
        <v>2.0000000000582077</v>
      </c>
    </row>
    <row r="2395" spans="1:24" ht="14.25" customHeight="1" x14ac:dyDescent="0.4">
      <c r="A2395">
        <v>2394</v>
      </c>
      <c r="B2395" t="s">
        <v>7875</v>
      </c>
      <c r="C2395" t="s">
        <v>7876</v>
      </c>
      <c r="D2395">
        <v>54</v>
      </c>
      <c r="E2395" t="s">
        <v>29</v>
      </c>
      <c r="F2395" t="s">
        <v>76</v>
      </c>
      <c r="G2395" s="1">
        <v>44089</v>
      </c>
      <c r="H2395" t="s">
        <v>21</v>
      </c>
      <c r="I2395" t="s">
        <v>177</v>
      </c>
      <c r="J2395" s="2" t="s">
        <v>7877</v>
      </c>
      <c r="K2395" t="s">
        <v>24</v>
      </c>
      <c r="M2395" t="s">
        <v>89</v>
      </c>
      <c r="N2395" t="s">
        <v>26</v>
      </c>
      <c r="O2395" s="3">
        <v>45078.51871527778</v>
      </c>
      <c r="R2395">
        <v>2394</v>
      </c>
      <c r="S2395" t="str">
        <f>PROPER(CustomerSupport[[#This Row],[Resolution]])</f>
        <v/>
      </c>
      <c r="T2395" t="str">
        <f>TRIM(CustomerSupport[[#This Row],[Customer Name]])</f>
        <v>Antonio Macdonald</v>
      </c>
      <c r="U2395">
        <f>MONTH(CustomerSupport[[#This Row],[Date of Purchase]])</f>
        <v>9</v>
      </c>
      <c r="V2395" t="str">
        <f>TEXT('Working data'!G2395,"mmmm")</f>
        <v>September</v>
      </c>
      <c r="W2395">
        <f>YEAR(CustomerSupport[[#This Row],[Date of Purchase]])</f>
        <v>2020</v>
      </c>
      <c r="X2395" t="str">
        <f t="shared" si="37"/>
        <v/>
      </c>
    </row>
    <row r="2396" spans="1:24" ht="14.25" customHeight="1" x14ac:dyDescent="0.4">
      <c r="A2396">
        <v>2395</v>
      </c>
      <c r="B2396" t="s">
        <v>7878</v>
      </c>
      <c r="C2396" t="s">
        <v>7879</v>
      </c>
      <c r="D2396">
        <v>23</v>
      </c>
      <c r="E2396" t="s">
        <v>29</v>
      </c>
      <c r="F2396" t="s">
        <v>223</v>
      </c>
      <c r="G2396" s="1">
        <v>44131</v>
      </c>
      <c r="H2396" t="s">
        <v>67</v>
      </c>
      <c r="I2396" t="s">
        <v>52</v>
      </c>
      <c r="J2396" s="2" t="s">
        <v>7880</v>
      </c>
      <c r="K2396" t="s">
        <v>39</v>
      </c>
      <c r="L2396" t="s">
        <v>7881</v>
      </c>
      <c r="M2396" t="s">
        <v>89</v>
      </c>
      <c r="N2396" t="s">
        <v>55</v>
      </c>
      <c r="O2396" s="3">
        <v>45077.974282407406</v>
      </c>
      <c r="P2396" s="3">
        <v>45078.568032407406</v>
      </c>
      <c r="Q2396">
        <v>1</v>
      </c>
      <c r="R2396">
        <v>2395</v>
      </c>
      <c r="S2396" t="str">
        <f>PROPER(CustomerSupport[[#This Row],[Resolution]])</f>
        <v>Everybody Grow Memory Too Get Law May.</v>
      </c>
      <c r="T2396" t="str">
        <f>TRIM(CustomerSupport[[#This Row],[Customer Name]])</f>
        <v>Matthew Chavez</v>
      </c>
      <c r="U2396">
        <f>MONTH(CustomerSupport[[#This Row],[Date of Purchase]])</f>
        <v>10</v>
      </c>
      <c r="V2396" t="str">
        <f>TEXT('Working data'!G2396,"mmmm")</f>
        <v>October</v>
      </c>
      <c r="W2396">
        <f>YEAR(CustomerSupport[[#This Row],[Date of Purchase]])</f>
        <v>2020</v>
      </c>
      <c r="X2396">
        <f t="shared" si="37"/>
        <v>14.25</v>
      </c>
    </row>
    <row r="2397" spans="1:24" ht="14.25" customHeight="1" x14ac:dyDescent="0.4">
      <c r="A2397">
        <v>2396</v>
      </c>
      <c r="B2397" t="s">
        <v>7882</v>
      </c>
      <c r="C2397" t="s">
        <v>7883</v>
      </c>
      <c r="D2397">
        <v>69</v>
      </c>
      <c r="E2397" t="s">
        <v>19</v>
      </c>
      <c r="F2397" t="s">
        <v>36</v>
      </c>
      <c r="G2397" s="1">
        <v>44334</v>
      </c>
      <c r="H2397" t="s">
        <v>67</v>
      </c>
      <c r="I2397" t="s">
        <v>37</v>
      </c>
      <c r="J2397" s="2" t="s">
        <v>7884</v>
      </c>
      <c r="K2397" t="s">
        <v>24</v>
      </c>
      <c r="M2397" t="s">
        <v>89</v>
      </c>
      <c r="N2397" t="s">
        <v>33</v>
      </c>
      <c r="O2397" s="3">
        <v>45078.749293981484</v>
      </c>
      <c r="R2397">
        <v>2396</v>
      </c>
      <c r="S2397" t="str">
        <f>PROPER(CustomerSupport[[#This Row],[Resolution]])</f>
        <v/>
      </c>
      <c r="T2397" t="str">
        <f>TRIM(CustomerSupport[[#This Row],[Customer Name]])</f>
        <v>Jorge Pena</v>
      </c>
      <c r="U2397">
        <f>MONTH(CustomerSupport[[#This Row],[Date of Purchase]])</f>
        <v>5</v>
      </c>
      <c r="V2397" t="str">
        <f>TEXT('Working data'!G2397,"mmmm")</f>
        <v>May</v>
      </c>
      <c r="W2397">
        <f>YEAR(CustomerSupport[[#This Row],[Date of Purchase]])</f>
        <v>2021</v>
      </c>
      <c r="X2397" t="str">
        <f t="shared" si="37"/>
        <v/>
      </c>
    </row>
    <row r="2398" spans="1:24" ht="14.25" customHeight="1" x14ac:dyDescent="0.4">
      <c r="A2398">
        <v>2397</v>
      </c>
      <c r="B2398" t="s">
        <v>7885</v>
      </c>
      <c r="C2398" t="s">
        <v>7886</v>
      </c>
      <c r="D2398">
        <v>40</v>
      </c>
      <c r="E2398" t="s">
        <v>58</v>
      </c>
      <c r="F2398" t="s">
        <v>51</v>
      </c>
      <c r="G2398" s="1">
        <v>44017</v>
      </c>
      <c r="H2398" t="s">
        <v>45</v>
      </c>
      <c r="I2398" t="s">
        <v>67</v>
      </c>
      <c r="J2398" s="2" t="s">
        <v>7887</v>
      </c>
      <c r="K2398" t="s">
        <v>62</v>
      </c>
      <c r="M2398" t="s">
        <v>25</v>
      </c>
      <c r="N2398" t="s">
        <v>33</v>
      </c>
      <c r="R2398">
        <v>2397</v>
      </c>
      <c r="S2398" t="str">
        <f>PROPER(CustomerSupport[[#This Row],[Resolution]])</f>
        <v/>
      </c>
      <c r="T2398" t="str">
        <f>TRIM(CustomerSupport[[#This Row],[Customer Name]])</f>
        <v>Rachel Miller</v>
      </c>
      <c r="U2398">
        <f>MONTH(CustomerSupport[[#This Row],[Date of Purchase]])</f>
        <v>7</v>
      </c>
      <c r="V2398" t="str">
        <f>TEXT('Working data'!G2398,"mmmm")</f>
        <v>July</v>
      </c>
      <c r="W2398">
        <f>YEAR(CustomerSupport[[#This Row],[Date of Purchase]])</f>
        <v>2020</v>
      </c>
      <c r="X2398" t="str">
        <f t="shared" si="37"/>
        <v/>
      </c>
    </row>
    <row r="2399" spans="1:24" ht="14.25" customHeight="1" x14ac:dyDescent="0.4">
      <c r="A2399">
        <v>2398</v>
      </c>
      <c r="B2399" t="s">
        <v>7888</v>
      </c>
      <c r="C2399" t="s">
        <v>7889</v>
      </c>
      <c r="D2399">
        <v>28</v>
      </c>
      <c r="E2399" t="s">
        <v>58</v>
      </c>
      <c r="F2399" t="s">
        <v>149</v>
      </c>
      <c r="G2399" s="1">
        <v>44381</v>
      </c>
      <c r="H2399" t="s">
        <v>67</v>
      </c>
      <c r="I2399" t="s">
        <v>59</v>
      </c>
      <c r="J2399" s="2" t="s">
        <v>7890</v>
      </c>
      <c r="K2399" t="s">
        <v>39</v>
      </c>
      <c r="L2399" t="s">
        <v>7891</v>
      </c>
      <c r="M2399" t="s">
        <v>89</v>
      </c>
      <c r="N2399" t="s">
        <v>55</v>
      </c>
      <c r="O2399" s="3">
        <v>45078.073634259257</v>
      </c>
      <c r="P2399" s="3">
        <v>45077.954189814816</v>
      </c>
      <c r="Q2399">
        <v>1</v>
      </c>
      <c r="R2399">
        <v>2398</v>
      </c>
      <c r="S2399" t="str">
        <f>PROPER(CustomerSupport[[#This Row],[Resolution]])</f>
        <v>Present Third Sing Fall Land.</v>
      </c>
      <c r="T2399" t="str">
        <f>TRIM(CustomerSupport[[#This Row],[Customer Name]])</f>
        <v>Melissa Lee</v>
      </c>
      <c r="U2399">
        <f>MONTH(CustomerSupport[[#This Row],[Date of Purchase]])</f>
        <v>7</v>
      </c>
      <c r="V2399" t="str">
        <f>TEXT('Working data'!G2399,"mmmm")</f>
        <v>July</v>
      </c>
      <c r="W2399">
        <f>YEAR(CustomerSupport[[#This Row],[Date of Purchase]])</f>
        <v>2021</v>
      </c>
      <c r="X2399">
        <f t="shared" si="37"/>
        <v>-2.8666666665812954</v>
      </c>
    </row>
    <row r="2400" spans="1:24" ht="14.25" customHeight="1" x14ac:dyDescent="0.4">
      <c r="A2400">
        <v>2399</v>
      </c>
      <c r="B2400" t="s">
        <v>7892</v>
      </c>
      <c r="C2400" t="s">
        <v>7893</v>
      </c>
      <c r="D2400">
        <v>44</v>
      </c>
      <c r="E2400" t="s">
        <v>58</v>
      </c>
      <c r="F2400" t="s">
        <v>157</v>
      </c>
      <c r="G2400" s="1">
        <v>44217</v>
      </c>
      <c r="H2400" t="s">
        <v>21</v>
      </c>
      <c r="I2400" t="s">
        <v>37</v>
      </c>
      <c r="J2400" t="s">
        <v>7894</v>
      </c>
      <c r="K2400" t="s">
        <v>62</v>
      </c>
      <c r="M2400" t="s">
        <v>25</v>
      </c>
      <c r="N2400" t="s">
        <v>26</v>
      </c>
      <c r="R2400">
        <v>2399</v>
      </c>
      <c r="S2400" t="str">
        <f>PROPER(CustomerSupport[[#This Row],[Resolution]])</f>
        <v/>
      </c>
      <c r="T2400" t="str">
        <f>TRIM(CustomerSupport[[#This Row],[Customer Name]])</f>
        <v>Sara Hayes</v>
      </c>
      <c r="U2400">
        <f>MONTH(CustomerSupport[[#This Row],[Date of Purchase]])</f>
        <v>1</v>
      </c>
      <c r="V2400" t="str">
        <f>TEXT('Working data'!G2400,"mmmm")</f>
        <v>January</v>
      </c>
      <c r="W2400">
        <f>YEAR(CustomerSupport[[#This Row],[Date of Purchase]])</f>
        <v>2021</v>
      </c>
      <c r="X2400" t="str">
        <f t="shared" si="37"/>
        <v/>
      </c>
    </row>
    <row r="2401" spans="1:24" ht="14.25" customHeight="1" x14ac:dyDescent="0.4">
      <c r="A2401">
        <v>2400</v>
      </c>
      <c r="B2401" t="s">
        <v>7895</v>
      </c>
      <c r="C2401" t="s">
        <v>7896</v>
      </c>
      <c r="D2401">
        <v>50</v>
      </c>
      <c r="E2401" t="s">
        <v>19</v>
      </c>
      <c r="F2401" t="s">
        <v>161</v>
      </c>
      <c r="G2401" s="1">
        <v>43987</v>
      </c>
      <c r="H2401" t="s">
        <v>21</v>
      </c>
      <c r="I2401" t="s">
        <v>67</v>
      </c>
      <c r="J2401" t="s">
        <v>7897</v>
      </c>
      <c r="K2401" t="s">
        <v>24</v>
      </c>
      <c r="M2401" t="s">
        <v>89</v>
      </c>
      <c r="N2401" t="s">
        <v>83</v>
      </c>
      <c r="O2401" s="3">
        <v>45077.95144675926</v>
      </c>
      <c r="R2401">
        <v>2400</v>
      </c>
      <c r="S2401" t="str">
        <f>PROPER(CustomerSupport[[#This Row],[Resolution]])</f>
        <v/>
      </c>
      <c r="T2401" t="str">
        <f>TRIM(CustomerSupport[[#This Row],[Customer Name]])</f>
        <v>Joel Clark</v>
      </c>
      <c r="U2401">
        <f>MONTH(CustomerSupport[[#This Row],[Date of Purchase]])</f>
        <v>6</v>
      </c>
      <c r="V2401" t="str">
        <f>TEXT('Working data'!G2401,"mmmm")</f>
        <v>June</v>
      </c>
      <c r="W2401">
        <f>YEAR(CustomerSupport[[#This Row],[Date of Purchase]])</f>
        <v>2020</v>
      </c>
      <c r="X2401" t="str">
        <f t="shared" si="37"/>
        <v/>
      </c>
    </row>
    <row r="2402" spans="1:24" ht="14.25" customHeight="1" x14ac:dyDescent="0.4">
      <c r="A2402">
        <v>2401</v>
      </c>
      <c r="B2402" t="s">
        <v>7898</v>
      </c>
      <c r="C2402" t="s">
        <v>7899</v>
      </c>
      <c r="D2402">
        <v>37</v>
      </c>
      <c r="E2402" t="s">
        <v>19</v>
      </c>
      <c r="F2402" t="s">
        <v>112</v>
      </c>
      <c r="G2402" s="1">
        <v>43982</v>
      </c>
      <c r="H2402" t="s">
        <v>67</v>
      </c>
      <c r="I2402" t="s">
        <v>22</v>
      </c>
      <c r="J2402" s="2" t="s">
        <v>7900</v>
      </c>
      <c r="K2402" t="s">
        <v>62</v>
      </c>
      <c r="M2402" t="s">
        <v>25</v>
      </c>
      <c r="N2402" t="s">
        <v>33</v>
      </c>
      <c r="R2402">
        <v>2401</v>
      </c>
      <c r="S2402" t="str">
        <f>PROPER(CustomerSupport[[#This Row],[Resolution]])</f>
        <v/>
      </c>
      <c r="T2402" t="str">
        <f>TRIM(CustomerSupport[[#This Row],[Customer Name]])</f>
        <v>Travis Wallace</v>
      </c>
      <c r="U2402">
        <f>MONTH(CustomerSupport[[#This Row],[Date of Purchase]])</f>
        <v>5</v>
      </c>
      <c r="V2402" t="str">
        <f>TEXT('Working data'!G2402,"mmmm")</f>
        <v>May</v>
      </c>
      <c r="W2402">
        <f>YEAR(CustomerSupport[[#This Row],[Date of Purchase]])</f>
        <v>2020</v>
      </c>
      <c r="X2402" t="str">
        <f t="shared" si="37"/>
        <v/>
      </c>
    </row>
    <row r="2403" spans="1:24" ht="14.25" customHeight="1" x14ac:dyDescent="0.4">
      <c r="A2403">
        <v>2402</v>
      </c>
      <c r="B2403" t="s">
        <v>7901</v>
      </c>
      <c r="C2403" t="s">
        <v>7902</v>
      </c>
      <c r="D2403">
        <v>29</v>
      </c>
      <c r="E2403" t="s">
        <v>29</v>
      </c>
      <c r="F2403" t="s">
        <v>223</v>
      </c>
      <c r="G2403" s="1">
        <v>43867</v>
      </c>
      <c r="H2403" t="s">
        <v>45</v>
      </c>
      <c r="I2403" t="s">
        <v>113</v>
      </c>
      <c r="J2403" t="s">
        <v>7903</v>
      </c>
      <c r="K2403" t="s">
        <v>39</v>
      </c>
      <c r="L2403" t="s">
        <v>7904</v>
      </c>
      <c r="M2403" t="s">
        <v>143</v>
      </c>
      <c r="N2403" t="s">
        <v>83</v>
      </c>
      <c r="O2403" s="3">
        <v>45078.634108796294</v>
      </c>
      <c r="P2403" s="3">
        <v>45078.648692129631</v>
      </c>
      <c r="Q2403">
        <v>2</v>
      </c>
      <c r="R2403">
        <v>2402</v>
      </c>
      <c r="S2403" t="str">
        <f>PROPER(CustomerSupport[[#This Row],[Resolution]])</f>
        <v>If Rather Century See Agency Modern Truth Small.</v>
      </c>
      <c r="T2403" t="str">
        <f>TRIM(CustomerSupport[[#This Row],[Customer Name]])</f>
        <v>Jessica Garcia</v>
      </c>
      <c r="U2403">
        <f>MONTH(CustomerSupport[[#This Row],[Date of Purchase]])</f>
        <v>2</v>
      </c>
      <c r="V2403" t="str">
        <f>TEXT('Working data'!G2403,"mmmm")</f>
        <v>February</v>
      </c>
      <c r="W2403">
        <f>YEAR(CustomerSupport[[#This Row],[Date of Purchase]])</f>
        <v>2020</v>
      </c>
      <c r="X2403">
        <f t="shared" si="37"/>
        <v>0.35000000009313226</v>
      </c>
    </row>
    <row r="2404" spans="1:24" ht="14.25" customHeight="1" x14ac:dyDescent="0.4">
      <c r="A2404">
        <v>2403</v>
      </c>
      <c r="B2404" t="s">
        <v>7905</v>
      </c>
      <c r="C2404" t="s">
        <v>7906</v>
      </c>
      <c r="D2404">
        <v>67</v>
      </c>
      <c r="E2404" t="s">
        <v>29</v>
      </c>
      <c r="F2404" t="s">
        <v>655</v>
      </c>
      <c r="G2404" s="1">
        <v>44198</v>
      </c>
      <c r="H2404" t="s">
        <v>66</v>
      </c>
      <c r="I2404" t="s">
        <v>60</v>
      </c>
      <c r="J2404" s="2" t="s">
        <v>7907</v>
      </c>
      <c r="K2404" t="s">
        <v>39</v>
      </c>
      <c r="L2404" t="s">
        <v>7908</v>
      </c>
      <c r="M2404" t="s">
        <v>41</v>
      </c>
      <c r="N2404" t="s">
        <v>26</v>
      </c>
      <c r="O2404" s="3">
        <v>45078.920243055552</v>
      </c>
      <c r="P2404" s="3">
        <v>45078.870243055557</v>
      </c>
      <c r="Q2404">
        <v>2</v>
      </c>
      <c r="R2404">
        <v>2403</v>
      </c>
      <c r="S2404" t="str">
        <f>PROPER(CustomerSupport[[#This Row],[Resolution]])</f>
        <v>Little Others Apply Who Would Detail Nation.</v>
      </c>
      <c r="T2404" t="str">
        <f>TRIM(CustomerSupport[[#This Row],[Customer Name]])</f>
        <v>Scott Farley</v>
      </c>
      <c r="U2404">
        <f>MONTH(CustomerSupport[[#This Row],[Date of Purchase]])</f>
        <v>1</v>
      </c>
      <c r="V2404" t="str">
        <f>TEXT('Working data'!G2404,"mmmm")</f>
        <v>January</v>
      </c>
      <c r="W2404">
        <f>YEAR(CustomerSupport[[#This Row],[Date of Purchase]])</f>
        <v>2021</v>
      </c>
      <c r="X2404">
        <f t="shared" si="37"/>
        <v>-1.1999999998952262</v>
      </c>
    </row>
    <row r="2405" spans="1:24" ht="14.25" customHeight="1" x14ac:dyDescent="0.4">
      <c r="A2405">
        <v>2404</v>
      </c>
      <c r="B2405" t="s">
        <v>7909</v>
      </c>
      <c r="C2405" t="s">
        <v>7910</v>
      </c>
      <c r="D2405">
        <v>41</v>
      </c>
      <c r="E2405" t="s">
        <v>29</v>
      </c>
      <c r="F2405" t="s">
        <v>431</v>
      </c>
      <c r="G2405" s="1">
        <v>44325</v>
      </c>
      <c r="H2405" t="s">
        <v>67</v>
      </c>
      <c r="I2405" t="s">
        <v>37</v>
      </c>
      <c r="J2405" s="2" t="s">
        <v>7911</v>
      </c>
      <c r="K2405" t="s">
        <v>39</v>
      </c>
      <c r="L2405" t="s">
        <v>7912</v>
      </c>
      <c r="M2405" t="s">
        <v>41</v>
      </c>
      <c r="N2405" t="s">
        <v>55</v>
      </c>
      <c r="O2405" s="3">
        <v>45078.517488425925</v>
      </c>
      <c r="P2405" s="3">
        <v>45077.950127314813</v>
      </c>
      <c r="Q2405">
        <v>2</v>
      </c>
      <c r="R2405">
        <v>2404</v>
      </c>
      <c r="S2405" t="str">
        <f>PROPER(CustomerSupport[[#This Row],[Resolution]])</f>
        <v>Information Plant Likely Plant Race Individual.</v>
      </c>
      <c r="T2405" t="str">
        <f>TRIM(CustomerSupport[[#This Row],[Customer Name]])</f>
        <v>Evan Mcdaniel</v>
      </c>
      <c r="U2405">
        <f>MONTH(CustomerSupport[[#This Row],[Date of Purchase]])</f>
        <v>5</v>
      </c>
      <c r="V2405" t="str">
        <f>TEXT('Working data'!G2405,"mmmm")</f>
        <v>May</v>
      </c>
      <c r="W2405">
        <f>YEAR(CustomerSupport[[#This Row],[Date of Purchase]])</f>
        <v>2021</v>
      </c>
      <c r="X2405">
        <f t="shared" si="37"/>
        <v>-13.616666666697711</v>
      </c>
    </row>
    <row r="2406" spans="1:24" ht="14.25" customHeight="1" x14ac:dyDescent="0.4">
      <c r="A2406">
        <v>2405</v>
      </c>
      <c r="B2406" t="s">
        <v>7913</v>
      </c>
      <c r="C2406" t="s">
        <v>7914</v>
      </c>
      <c r="D2406">
        <v>34</v>
      </c>
      <c r="E2406" t="s">
        <v>58</v>
      </c>
      <c r="F2406" t="s">
        <v>249</v>
      </c>
      <c r="G2406" s="1">
        <v>44368</v>
      </c>
      <c r="H2406" t="s">
        <v>59</v>
      </c>
      <c r="I2406" t="s">
        <v>22</v>
      </c>
      <c r="J2406" s="2" t="s">
        <v>7915</v>
      </c>
      <c r="K2406" t="s">
        <v>24</v>
      </c>
      <c r="M2406" t="s">
        <v>41</v>
      </c>
      <c r="N2406" t="s">
        <v>83</v>
      </c>
      <c r="O2406" s="3">
        <v>45078.798055555555</v>
      </c>
      <c r="R2406">
        <v>2405</v>
      </c>
      <c r="S2406" t="str">
        <f>PROPER(CustomerSupport[[#This Row],[Resolution]])</f>
        <v/>
      </c>
      <c r="T2406" t="str">
        <f>TRIM(CustomerSupport[[#This Row],[Customer Name]])</f>
        <v>Elizabeth Brown</v>
      </c>
      <c r="U2406">
        <f>MONTH(CustomerSupport[[#This Row],[Date of Purchase]])</f>
        <v>6</v>
      </c>
      <c r="V2406" t="str">
        <f>TEXT('Working data'!G2406,"mmmm")</f>
        <v>June</v>
      </c>
      <c r="W2406">
        <f>YEAR(CustomerSupport[[#This Row],[Date of Purchase]])</f>
        <v>2021</v>
      </c>
      <c r="X2406" t="str">
        <f t="shared" si="37"/>
        <v/>
      </c>
    </row>
    <row r="2407" spans="1:24" ht="14.25" customHeight="1" x14ac:dyDescent="0.4">
      <c r="A2407">
        <v>2406</v>
      </c>
      <c r="B2407" t="s">
        <v>7916</v>
      </c>
      <c r="C2407" t="s">
        <v>7917</v>
      </c>
      <c r="D2407">
        <v>69</v>
      </c>
      <c r="E2407" t="s">
        <v>29</v>
      </c>
      <c r="F2407" t="s">
        <v>421</v>
      </c>
      <c r="G2407" s="1">
        <v>43864</v>
      </c>
      <c r="H2407" t="s">
        <v>59</v>
      </c>
      <c r="I2407" t="s">
        <v>59</v>
      </c>
      <c r="J2407" t="s">
        <v>7918</v>
      </c>
      <c r="K2407" t="s">
        <v>62</v>
      </c>
      <c r="M2407" t="s">
        <v>143</v>
      </c>
      <c r="N2407" t="s">
        <v>83</v>
      </c>
      <c r="R2407">
        <v>2406</v>
      </c>
      <c r="S2407" t="str">
        <f>PROPER(CustomerSupport[[#This Row],[Resolution]])</f>
        <v/>
      </c>
      <c r="T2407" t="str">
        <f>TRIM(CustomerSupport[[#This Row],[Customer Name]])</f>
        <v>Ana Salazar</v>
      </c>
      <c r="U2407">
        <f>MONTH(CustomerSupport[[#This Row],[Date of Purchase]])</f>
        <v>2</v>
      </c>
      <c r="V2407" t="str">
        <f>TEXT('Working data'!G2407,"mmmm")</f>
        <v>February</v>
      </c>
      <c r="W2407">
        <f>YEAR(CustomerSupport[[#This Row],[Date of Purchase]])</f>
        <v>2020</v>
      </c>
      <c r="X2407" t="str">
        <f t="shared" si="37"/>
        <v/>
      </c>
    </row>
    <row r="2408" spans="1:24" ht="14.25" customHeight="1" x14ac:dyDescent="0.4">
      <c r="A2408">
        <v>2407</v>
      </c>
      <c r="B2408" t="s">
        <v>7919</v>
      </c>
      <c r="C2408" t="s">
        <v>7920</v>
      </c>
      <c r="D2408">
        <v>26</v>
      </c>
      <c r="E2408" t="s">
        <v>19</v>
      </c>
      <c r="F2408" t="s">
        <v>242</v>
      </c>
      <c r="G2408" s="1">
        <v>44199</v>
      </c>
      <c r="H2408" t="s">
        <v>67</v>
      </c>
      <c r="I2408" t="s">
        <v>22</v>
      </c>
      <c r="J2408" t="s">
        <v>7921</v>
      </c>
      <c r="K2408" t="s">
        <v>24</v>
      </c>
      <c r="M2408" t="s">
        <v>143</v>
      </c>
      <c r="N2408" t="s">
        <v>33</v>
      </c>
      <c r="O2408" s="3">
        <v>45078.188356481478</v>
      </c>
      <c r="R2408">
        <v>2407</v>
      </c>
      <c r="S2408" t="str">
        <f>PROPER(CustomerSupport[[#This Row],[Resolution]])</f>
        <v/>
      </c>
      <c r="T2408" t="str">
        <f>TRIM(CustomerSupport[[#This Row],[Customer Name]])</f>
        <v>Crystal Ali</v>
      </c>
      <c r="U2408">
        <f>MONTH(CustomerSupport[[#This Row],[Date of Purchase]])</f>
        <v>1</v>
      </c>
      <c r="V2408" t="str">
        <f>TEXT('Working data'!G2408,"mmmm")</f>
        <v>January</v>
      </c>
      <c r="W2408">
        <f>YEAR(CustomerSupport[[#This Row],[Date of Purchase]])</f>
        <v>2021</v>
      </c>
      <c r="X2408" t="str">
        <f t="shared" si="37"/>
        <v/>
      </c>
    </row>
    <row r="2409" spans="1:24" ht="14.25" customHeight="1" x14ac:dyDescent="0.4">
      <c r="A2409">
        <v>2408</v>
      </c>
      <c r="B2409" t="s">
        <v>7922</v>
      </c>
      <c r="C2409" t="s">
        <v>7923</v>
      </c>
      <c r="D2409">
        <v>23</v>
      </c>
      <c r="E2409" t="s">
        <v>19</v>
      </c>
      <c r="F2409" t="s">
        <v>20</v>
      </c>
      <c r="G2409" s="1">
        <v>44536</v>
      </c>
      <c r="H2409" t="s">
        <v>66</v>
      </c>
      <c r="I2409" t="s">
        <v>77</v>
      </c>
      <c r="J2409" s="2" t="s">
        <v>7924</v>
      </c>
      <c r="K2409" t="s">
        <v>62</v>
      </c>
      <c r="M2409" t="s">
        <v>143</v>
      </c>
      <c r="N2409" t="s">
        <v>26</v>
      </c>
      <c r="R2409">
        <v>2408</v>
      </c>
      <c r="S2409" t="str">
        <f>PROPER(CustomerSupport[[#This Row],[Resolution]])</f>
        <v/>
      </c>
      <c r="T2409" t="str">
        <f>TRIM(CustomerSupport[[#This Row],[Customer Name]])</f>
        <v>Joshua Preston</v>
      </c>
      <c r="U2409">
        <f>MONTH(CustomerSupport[[#This Row],[Date of Purchase]])</f>
        <v>12</v>
      </c>
      <c r="V2409" t="str">
        <f>TEXT('Working data'!G2409,"mmmm")</f>
        <v>December</v>
      </c>
      <c r="W2409">
        <f>YEAR(CustomerSupport[[#This Row],[Date of Purchase]])</f>
        <v>2021</v>
      </c>
      <c r="X2409" t="str">
        <f t="shared" si="37"/>
        <v/>
      </c>
    </row>
    <row r="2410" spans="1:24" ht="14.25" customHeight="1" x14ac:dyDescent="0.4">
      <c r="A2410">
        <v>2409</v>
      </c>
      <c r="B2410" t="s">
        <v>7925</v>
      </c>
      <c r="C2410" t="s">
        <v>7926</v>
      </c>
      <c r="D2410">
        <v>36</v>
      </c>
      <c r="E2410" t="s">
        <v>29</v>
      </c>
      <c r="F2410" t="s">
        <v>107</v>
      </c>
      <c r="G2410" s="1">
        <v>44361</v>
      </c>
      <c r="H2410" t="s">
        <v>21</v>
      </c>
      <c r="I2410" t="s">
        <v>72</v>
      </c>
      <c r="J2410" s="2" t="s">
        <v>7927</v>
      </c>
      <c r="K2410" t="s">
        <v>62</v>
      </c>
      <c r="M2410" t="s">
        <v>25</v>
      </c>
      <c r="N2410" t="s">
        <v>33</v>
      </c>
      <c r="R2410">
        <v>2409</v>
      </c>
      <c r="S2410" t="str">
        <f>PROPER(CustomerSupport[[#This Row],[Resolution]])</f>
        <v/>
      </c>
      <c r="T2410" t="str">
        <f>TRIM(CustomerSupport[[#This Row],[Customer Name]])</f>
        <v>Timothy Hall</v>
      </c>
      <c r="U2410">
        <f>MONTH(CustomerSupport[[#This Row],[Date of Purchase]])</f>
        <v>6</v>
      </c>
      <c r="V2410" t="str">
        <f>TEXT('Working data'!G2410,"mmmm")</f>
        <v>June</v>
      </c>
      <c r="W2410">
        <f>YEAR(CustomerSupport[[#This Row],[Date of Purchase]])</f>
        <v>2021</v>
      </c>
      <c r="X2410" t="str">
        <f t="shared" si="37"/>
        <v/>
      </c>
    </row>
    <row r="2411" spans="1:24" ht="14.25" customHeight="1" x14ac:dyDescent="0.4">
      <c r="A2411">
        <v>2410</v>
      </c>
      <c r="B2411" t="s">
        <v>7928</v>
      </c>
      <c r="C2411" t="s">
        <v>7929</v>
      </c>
      <c r="D2411">
        <v>41</v>
      </c>
      <c r="E2411" t="s">
        <v>19</v>
      </c>
      <c r="F2411" t="s">
        <v>51</v>
      </c>
      <c r="G2411" s="1">
        <v>43893</v>
      </c>
      <c r="H2411" t="s">
        <v>59</v>
      </c>
      <c r="I2411" t="s">
        <v>31</v>
      </c>
      <c r="J2411" s="2" t="s">
        <v>7930</v>
      </c>
      <c r="K2411" t="s">
        <v>39</v>
      </c>
      <c r="L2411" t="s">
        <v>7931</v>
      </c>
      <c r="M2411" t="s">
        <v>41</v>
      </c>
      <c r="N2411" t="s">
        <v>26</v>
      </c>
      <c r="O2411" s="3">
        <v>45078.056469907409</v>
      </c>
      <c r="P2411" s="3">
        <v>45078.812719907408</v>
      </c>
      <c r="Q2411">
        <v>5</v>
      </c>
      <c r="R2411">
        <v>2410</v>
      </c>
      <c r="S2411" t="str">
        <f>PROPER(CustomerSupport[[#This Row],[Resolution]])</f>
        <v>Traditional His Professor Treatment Red Book.</v>
      </c>
      <c r="T2411" t="str">
        <f>TRIM(CustomerSupport[[#This Row],[Customer Name]])</f>
        <v>Kathy Parker</v>
      </c>
      <c r="U2411">
        <f>MONTH(CustomerSupport[[#This Row],[Date of Purchase]])</f>
        <v>3</v>
      </c>
      <c r="V2411" t="str">
        <f>TEXT('Working data'!G2411,"mmmm")</f>
        <v>March</v>
      </c>
      <c r="W2411">
        <f>YEAR(CustomerSupport[[#This Row],[Date of Purchase]])</f>
        <v>2020</v>
      </c>
      <c r="X2411">
        <f t="shared" si="37"/>
        <v>18.149999999965075</v>
      </c>
    </row>
    <row r="2412" spans="1:24" ht="14.25" customHeight="1" x14ac:dyDescent="0.4">
      <c r="A2412">
        <v>2411</v>
      </c>
      <c r="B2412" t="s">
        <v>7932</v>
      </c>
      <c r="C2412" t="s">
        <v>7933</v>
      </c>
      <c r="D2412">
        <v>36</v>
      </c>
      <c r="E2412" t="s">
        <v>19</v>
      </c>
      <c r="F2412" t="s">
        <v>81</v>
      </c>
      <c r="G2412" s="1">
        <v>44311</v>
      </c>
      <c r="H2412" t="s">
        <v>21</v>
      </c>
      <c r="I2412" t="s">
        <v>93</v>
      </c>
      <c r="J2412" s="2" t="s">
        <v>7934</v>
      </c>
      <c r="K2412" t="s">
        <v>39</v>
      </c>
      <c r="L2412" t="s">
        <v>7935</v>
      </c>
      <c r="M2412" t="s">
        <v>25</v>
      </c>
      <c r="N2412" t="s">
        <v>83</v>
      </c>
      <c r="O2412" s="3">
        <v>45077.958564814813</v>
      </c>
      <c r="P2412" s="3">
        <v>45078.671759259261</v>
      </c>
      <c r="Q2412">
        <v>5</v>
      </c>
      <c r="R2412">
        <v>2411</v>
      </c>
      <c r="S2412" t="str">
        <f>PROPER(CustomerSupport[[#This Row],[Resolution]])</f>
        <v>World Section Science Relate Debate Number.</v>
      </c>
      <c r="T2412" t="str">
        <f>TRIM(CustomerSupport[[#This Row],[Customer Name]])</f>
        <v>Scott Wilson</v>
      </c>
      <c r="U2412">
        <f>MONTH(CustomerSupport[[#This Row],[Date of Purchase]])</f>
        <v>4</v>
      </c>
      <c r="V2412" t="str">
        <f>TEXT('Working data'!G2412,"mmmm")</f>
        <v>April</v>
      </c>
      <c r="W2412">
        <f>YEAR(CustomerSupport[[#This Row],[Date of Purchase]])</f>
        <v>2021</v>
      </c>
      <c r="X2412">
        <f t="shared" si="37"/>
        <v>17.116666666755918</v>
      </c>
    </row>
    <row r="2413" spans="1:24" ht="14.25" customHeight="1" x14ac:dyDescent="0.4">
      <c r="A2413">
        <v>2412</v>
      </c>
      <c r="B2413" t="s">
        <v>7936</v>
      </c>
      <c r="C2413" t="s">
        <v>7937</v>
      </c>
      <c r="D2413">
        <v>59</v>
      </c>
      <c r="E2413" t="s">
        <v>58</v>
      </c>
      <c r="F2413" t="s">
        <v>65</v>
      </c>
      <c r="G2413" s="1">
        <v>44165</v>
      </c>
      <c r="H2413" t="s">
        <v>21</v>
      </c>
      <c r="I2413" t="s">
        <v>141</v>
      </c>
      <c r="J2413" s="2" t="s">
        <v>7938</v>
      </c>
      <c r="K2413" t="s">
        <v>39</v>
      </c>
      <c r="L2413" t="s">
        <v>7939</v>
      </c>
      <c r="M2413" t="s">
        <v>143</v>
      </c>
      <c r="N2413" t="s">
        <v>83</v>
      </c>
      <c r="O2413" s="3">
        <v>45078.583564814813</v>
      </c>
      <c r="P2413" s="3">
        <v>45078.646064814813</v>
      </c>
      <c r="Q2413">
        <v>2</v>
      </c>
      <c r="R2413">
        <v>2412</v>
      </c>
      <c r="S2413" t="str">
        <f>PROPER(CustomerSupport[[#This Row],[Resolution]])</f>
        <v>Friend Peace Market Near Of Assume Center.</v>
      </c>
      <c r="T2413" t="str">
        <f>TRIM(CustomerSupport[[#This Row],[Customer Name]])</f>
        <v>Christian Cannon</v>
      </c>
      <c r="U2413">
        <f>MONTH(CustomerSupport[[#This Row],[Date of Purchase]])</f>
        <v>11</v>
      </c>
      <c r="V2413" t="str">
        <f>TEXT('Working data'!G2413,"mmmm")</f>
        <v>November</v>
      </c>
      <c r="W2413">
        <f>YEAR(CustomerSupport[[#This Row],[Date of Purchase]])</f>
        <v>2020</v>
      </c>
      <c r="X2413">
        <f t="shared" si="37"/>
        <v>1.5</v>
      </c>
    </row>
    <row r="2414" spans="1:24" ht="14.25" customHeight="1" x14ac:dyDescent="0.4">
      <c r="A2414">
        <v>2413</v>
      </c>
      <c r="B2414" t="s">
        <v>7940</v>
      </c>
      <c r="C2414" t="s">
        <v>7941</v>
      </c>
      <c r="D2414">
        <v>41</v>
      </c>
      <c r="E2414" t="s">
        <v>29</v>
      </c>
      <c r="F2414" t="s">
        <v>98</v>
      </c>
      <c r="G2414" s="1">
        <v>44554</v>
      </c>
      <c r="H2414" t="s">
        <v>21</v>
      </c>
      <c r="I2414" t="s">
        <v>93</v>
      </c>
      <c r="J2414" s="2" t="s">
        <v>7942</v>
      </c>
      <c r="K2414" t="s">
        <v>39</v>
      </c>
      <c r="L2414" t="s">
        <v>7943</v>
      </c>
      <c r="M2414" t="s">
        <v>89</v>
      </c>
      <c r="N2414" t="s">
        <v>33</v>
      </c>
      <c r="O2414" s="3">
        <v>45078.068298611113</v>
      </c>
      <c r="P2414" s="3">
        <v>45078.570381944446</v>
      </c>
      <c r="Q2414">
        <v>5</v>
      </c>
      <c r="R2414">
        <v>2413</v>
      </c>
      <c r="S2414" t="str">
        <f>PROPER(CustomerSupport[[#This Row],[Resolution]])</f>
        <v>The Activity Through Stay Laugh War Receive Deal.</v>
      </c>
      <c r="T2414" t="str">
        <f>TRIM(CustomerSupport[[#This Row],[Customer Name]])</f>
        <v>Brittany Hamilton</v>
      </c>
      <c r="U2414">
        <f>MONTH(CustomerSupport[[#This Row],[Date of Purchase]])</f>
        <v>12</v>
      </c>
      <c r="V2414" t="str">
        <f>TEXT('Working data'!G2414,"mmmm")</f>
        <v>December</v>
      </c>
      <c r="W2414">
        <f>YEAR(CustomerSupport[[#This Row],[Date of Purchase]])</f>
        <v>2021</v>
      </c>
      <c r="X2414">
        <f t="shared" si="37"/>
        <v>12.049999999988358</v>
      </c>
    </row>
    <row r="2415" spans="1:24" ht="14.25" customHeight="1" x14ac:dyDescent="0.4">
      <c r="A2415">
        <v>2414</v>
      </c>
      <c r="B2415" t="s">
        <v>7944</v>
      </c>
      <c r="C2415" t="s">
        <v>7945</v>
      </c>
      <c r="D2415">
        <v>26</v>
      </c>
      <c r="E2415" t="s">
        <v>29</v>
      </c>
      <c r="F2415" t="s">
        <v>92</v>
      </c>
      <c r="G2415" s="1">
        <v>44155</v>
      </c>
      <c r="H2415" t="s">
        <v>66</v>
      </c>
      <c r="I2415" t="s">
        <v>141</v>
      </c>
      <c r="J2415" s="2" t="s">
        <v>7946</v>
      </c>
      <c r="K2415" t="s">
        <v>39</v>
      </c>
      <c r="L2415" t="s">
        <v>7947</v>
      </c>
      <c r="M2415" t="s">
        <v>25</v>
      </c>
      <c r="N2415" t="s">
        <v>33</v>
      </c>
      <c r="O2415" s="3">
        <v>45078.744016203702</v>
      </c>
      <c r="P2415" s="3">
        <v>45078.327349537038</v>
      </c>
      <c r="Q2415">
        <v>4</v>
      </c>
      <c r="R2415">
        <v>2414</v>
      </c>
      <c r="S2415" t="str">
        <f>PROPER(CustomerSupport[[#This Row],[Resolution]])</f>
        <v>Some According Speak.</v>
      </c>
      <c r="T2415" t="str">
        <f>TRIM(CustomerSupport[[#This Row],[Customer Name]])</f>
        <v>Francisco Harris</v>
      </c>
      <c r="U2415">
        <f>MONTH(CustomerSupport[[#This Row],[Date of Purchase]])</f>
        <v>11</v>
      </c>
      <c r="V2415" t="str">
        <f>TEXT('Working data'!G2415,"mmmm")</f>
        <v>November</v>
      </c>
      <c r="W2415">
        <f>YEAR(CustomerSupport[[#This Row],[Date of Purchase]])</f>
        <v>2020</v>
      </c>
      <c r="X2415">
        <f t="shared" si="37"/>
        <v>-9.9999999999417923</v>
      </c>
    </row>
    <row r="2416" spans="1:24" ht="14.25" customHeight="1" x14ac:dyDescent="0.4">
      <c r="A2416">
        <v>2415</v>
      </c>
      <c r="B2416" t="s">
        <v>7948</v>
      </c>
      <c r="C2416" t="s">
        <v>7949</v>
      </c>
      <c r="D2416">
        <v>57</v>
      </c>
      <c r="E2416" t="s">
        <v>19</v>
      </c>
      <c r="F2416" t="s">
        <v>30</v>
      </c>
      <c r="G2416" s="1">
        <v>44444</v>
      </c>
      <c r="H2416" t="s">
        <v>67</v>
      </c>
      <c r="I2416" t="s">
        <v>67</v>
      </c>
      <c r="J2416" s="2" t="s">
        <v>7950</v>
      </c>
      <c r="K2416" t="s">
        <v>24</v>
      </c>
      <c r="M2416" t="s">
        <v>143</v>
      </c>
      <c r="N2416" t="s">
        <v>83</v>
      </c>
      <c r="O2416" s="3">
        <v>45078.919039351851</v>
      </c>
      <c r="R2416">
        <v>2415</v>
      </c>
      <c r="S2416" t="str">
        <f>PROPER(CustomerSupport[[#This Row],[Resolution]])</f>
        <v/>
      </c>
      <c r="T2416" t="str">
        <f>TRIM(CustomerSupport[[#This Row],[Customer Name]])</f>
        <v>Mr. Stephen Washington</v>
      </c>
      <c r="U2416">
        <f>MONTH(CustomerSupport[[#This Row],[Date of Purchase]])</f>
        <v>9</v>
      </c>
      <c r="V2416" t="str">
        <f>TEXT('Working data'!G2416,"mmmm")</f>
        <v>September</v>
      </c>
      <c r="W2416">
        <f>YEAR(CustomerSupport[[#This Row],[Date of Purchase]])</f>
        <v>2021</v>
      </c>
      <c r="X2416" t="str">
        <f t="shared" si="37"/>
        <v/>
      </c>
    </row>
    <row r="2417" spans="1:24" ht="14.25" customHeight="1" x14ac:dyDescent="0.4">
      <c r="A2417">
        <v>2416</v>
      </c>
      <c r="B2417" t="s">
        <v>7951</v>
      </c>
      <c r="C2417" t="s">
        <v>7952</v>
      </c>
      <c r="D2417">
        <v>69</v>
      </c>
      <c r="E2417" t="s">
        <v>19</v>
      </c>
      <c r="F2417" t="s">
        <v>117</v>
      </c>
      <c r="G2417" s="1">
        <v>44034</v>
      </c>
      <c r="H2417" t="s">
        <v>21</v>
      </c>
      <c r="I2417" t="s">
        <v>60</v>
      </c>
      <c r="J2417" s="2" t="s">
        <v>7953</v>
      </c>
      <c r="K2417" t="s">
        <v>39</v>
      </c>
      <c r="L2417" t="s">
        <v>7954</v>
      </c>
      <c r="M2417" t="s">
        <v>41</v>
      </c>
      <c r="N2417" t="s">
        <v>33</v>
      </c>
      <c r="O2417" s="3">
        <v>45078.237800925926</v>
      </c>
      <c r="P2417" s="3">
        <v>45078.816967592589</v>
      </c>
      <c r="Q2417">
        <v>3</v>
      </c>
      <c r="R2417">
        <v>2416</v>
      </c>
      <c r="S2417" t="str">
        <f>PROPER(CustomerSupport[[#This Row],[Resolution]])</f>
        <v>Keep Risk Toward Husband.</v>
      </c>
      <c r="T2417" t="str">
        <f>TRIM(CustomerSupport[[#This Row],[Customer Name]])</f>
        <v>Jennifer Ramirez</v>
      </c>
      <c r="U2417">
        <f>MONTH(CustomerSupport[[#This Row],[Date of Purchase]])</f>
        <v>7</v>
      </c>
      <c r="V2417" t="str">
        <f>TEXT('Working data'!G2417,"mmmm")</f>
        <v>July</v>
      </c>
      <c r="W2417">
        <f>YEAR(CustomerSupport[[#This Row],[Date of Purchase]])</f>
        <v>2020</v>
      </c>
      <c r="X2417">
        <f t="shared" si="37"/>
        <v>13.899999999906868</v>
      </c>
    </row>
    <row r="2418" spans="1:24" ht="14.25" customHeight="1" x14ac:dyDescent="0.4">
      <c r="A2418">
        <v>2417</v>
      </c>
      <c r="B2418" t="s">
        <v>7955</v>
      </c>
      <c r="C2418" t="s">
        <v>7956</v>
      </c>
      <c r="D2418">
        <v>66</v>
      </c>
      <c r="E2418" t="s">
        <v>58</v>
      </c>
      <c r="F2418" t="s">
        <v>149</v>
      </c>
      <c r="G2418" s="1">
        <v>43836</v>
      </c>
      <c r="H2418" t="s">
        <v>67</v>
      </c>
      <c r="I2418" t="s">
        <v>59</v>
      </c>
      <c r="J2418" t="s">
        <v>1004</v>
      </c>
      <c r="K2418" t="s">
        <v>39</v>
      </c>
      <c r="L2418" t="s">
        <v>7957</v>
      </c>
      <c r="M2418" t="s">
        <v>143</v>
      </c>
      <c r="N2418" t="s">
        <v>33</v>
      </c>
      <c r="O2418" s="3">
        <v>45078.811412037037</v>
      </c>
      <c r="P2418" s="3">
        <v>45078.380162037036</v>
      </c>
      <c r="Q2418">
        <v>3</v>
      </c>
      <c r="R2418">
        <v>2417</v>
      </c>
      <c r="S2418" t="str">
        <f>PROPER(CustomerSupport[[#This Row],[Resolution]])</f>
        <v>Them General Professional Gun.</v>
      </c>
      <c r="T2418" t="str">
        <f>TRIM(CustomerSupport[[#This Row],[Customer Name]])</f>
        <v>Mackenzie Thomas</v>
      </c>
      <c r="U2418">
        <f>MONTH(CustomerSupport[[#This Row],[Date of Purchase]])</f>
        <v>1</v>
      </c>
      <c r="V2418" t="str">
        <f>TEXT('Working data'!G2418,"mmmm")</f>
        <v>January</v>
      </c>
      <c r="W2418">
        <f>YEAR(CustomerSupport[[#This Row],[Date of Purchase]])</f>
        <v>2020</v>
      </c>
      <c r="X2418">
        <f t="shared" si="37"/>
        <v>-10.350000000034925</v>
      </c>
    </row>
    <row r="2419" spans="1:24" ht="14.25" customHeight="1" x14ac:dyDescent="0.4">
      <c r="A2419">
        <v>2418</v>
      </c>
      <c r="B2419" t="s">
        <v>7958</v>
      </c>
      <c r="C2419" t="s">
        <v>7959</v>
      </c>
      <c r="D2419">
        <v>57</v>
      </c>
      <c r="E2419" t="s">
        <v>19</v>
      </c>
      <c r="F2419" t="s">
        <v>397</v>
      </c>
      <c r="G2419" s="1">
        <v>44490</v>
      </c>
      <c r="H2419" t="s">
        <v>67</v>
      </c>
      <c r="I2419" t="s">
        <v>93</v>
      </c>
      <c r="J2419" s="2" t="s">
        <v>7960</v>
      </c>
      <c r="K2419" t="s">
        <v>62</v>
      </c>
      <c r="M2419" t="s">
        <v>89</v>
      </c>
      <c r="N2419" t="s">
        <v>26</v>
      </c>
      <c r="R2419">
        <v>2418</v>
      </c>
      <c r="S2419" t="str">
        <f>PROPER(CustomerSupport[[#This Row],[Resolution]])</f>
        <v/>
      </c>
      <c r="T2419" t="str">
        <f>TRIM(CustomerSupport[[#This Row],[Customer Name]])</f>
        <v>Julie Aguilar</v>
      </c>
      <c r="U2419">
        <f>MONTH(CustomerSupport[[#This Row],[Date of Purchase]])</f>
        <v>10</v>
      </c>
      <c r="V2419" t="str">
        <f>TEXT('Working data'!G2419,"mmmm")</f>
        <v>October</v>
      </c>
      <c r="W2419">
        <f>YEAR(CustomerSupport[[#This Row],[Date of Purchase]])</f>
        <v>2021</v>
      </c>
      <c r="X2419" t="str">
        <f t="shared" si="37"/>
        <v/>
      </c>
    </row>
    <row r="2420" spans="1:24" ht="14.25" customHeight="1" x14ac:dyDescent="0.4">
      <c r="A2420">
        <v>2419</v>
      </c>
      <c r="B2420" t="s">
        <v>7961</v>
      </c>
      <c r="C2420" t="s">
        <v>7962</v>
      </c>
      <c r="D2420">
        <v>49</v>
      </c>
      <c r="E2420" t="s">
        <v>58</v>
      </c>
      <c r="F2420" t="s">
        <v>339</v>
      </c>
      <c r="G2420" s="1">
        <v>44254</v>
      </c>
      <c r="H2420" t="s">
        <v>59</v>
      </c>
      <c r="I2420" t="s">
        <v>72</v>
      </c>
      <c r="J2420" t="s">
        <v>7963</v>
      </c>
      <c r="K2420" t="s">
        <v>62</v>
      </c>
      <c r="M2420" t="s">
        <v>25</v>
      </c>
      <c r="N2420" t="s">
        <v>33</v>
      </c>
      <c r="R2420">
        <v>2419</v>
      </c>
      <c r="S2420" t="str">
        <f>PROPER(CustomerSupport[[#This Row],[Resolution]])</f>
        <v/>
      </c>
      <c r="T2420" t="str">
        <f>TRIM(CustomerSupport[[#This Row],[Customer Name]])</f>
        <v>Robert White</v>
      </c>
      <c r="U2420">
        <f>MONTH(CustomerSupport[[#This Row],[Date of Purchase]])</f>
        <v>2</v>
      </c>
      <c r="V2420" t="str">
        <f>TEXT('Working data'!G2420,"mmmm")</f>
        <v>February</v>
      </c>
      <c r="W2420">
        <f>YEAR(CustomerSupport[[#This Row],[Date of Purchase]])</f>
        <v>2021</v>
      </c>
      <c r="X2420" t="str">
        <f t="shared" si="37"/>
        <v/>
      </c>
    </row>
    <row r="2421" spans="1:24" ht="14.25" customHeight="1" x14ac:dyDescent="0.4">
      <c r="A2421">
        <v>2420</v>
      </c>
      <c r="B2421" t="s">
        <v>7964</v>
      </c>
      <c r="C2421" t="s">
        <v>7965</v>
      </c>
      <c r="D2421">
        <v>52</v>
      </c>
      <c r="E2421" t="s">
        <v>19</v>
      </c>
      <c r="F2421" t="s">
        <v>76</v>
      </c>
      <c r="G2421" s="1">
        <v>44279</v>
      </c>
      <c r="H2421" t="s">
        <v>67</v>
      </c>
      <c r="I2421" t="s">
        <v>46</v>
      </c>
      <c r="J2421" s="2" t="s">
        <v>7966</v>
      </c>
      <c r="K2421" t="s">
        <v>24</v>
      </c>
      <c r="M2421" t="s">
        <v>41</v>
      </c>
      <c r="N2421" t="s">
        <v>33</v>
      </c>
      <c r="O2421" s="3">
        <v>45078.223287037035</v>
      </c>
      <c r="R2421">
        <v>2420</v>
      </c>
      <c r="S2421" t="str">
        <f>PROPER(CustomerSupport[[#This Row],[Resolution]])</f>
        <v/>
      </c>
      <c r="T2421" t="str">
        <f>TRIM(CustomerSupport[[#This Row],[Customer Name]])</f>
        <v>Joseph Martin</v>
      </c>
      <c r="U2421">
        <f>MONTH(CustomerSupport[[#This Row],[Date of Purchase]])</f>
        <v>3</v>
      </c>
      <c r="V2421" t="str">
        <f>TEXT('Working data'!G2421,"mmmm")</f>
        <v>March</v>
      </c>
      <c r="W2421">
        <f>YEAR(CustomerSupport[[#This Row],[Date of Purchase]])</f>
        <v>2021</v>
      </c>
      <c r="X2421" t="str">
        <f t="shared" si="37"/>
        <v/>
      </c>
    </row>
    <row r="2422" spans="1:24" ht="14.25" customHeight="1" x14ac:dyDescent="0.4">
      <c r="A2422">
        <v>2421</v>
      </c>
      <c r="B2422" t="s">
        <v>7967</v>
      </c>
      <c r="C2422" t="s">
        <v>7968</v>
      </c>
      <c r="D2422">
        <v>28</v>
      </c>
      <c r="E2422" t="s">
        <v>58</v>
      </c>
      <c r="F2422" t="s">
        <v>86</v>
      </c>
      <c r="G2422" s="1">
        <v>44524</v>
      </c>
      <c r="H2422" t="s">
        <v>67</v>
      </c>
      <c r="I2422" t="s">
        <v>99</v>
      </c>
      <c r="J2422" s="2" t="s">
        <v>7969</v>
      </c>
      <c r="K2422" t="s">
        <v>39</v>
      </c>
      <c r="L2422" t="s">
        <v>7970</v>
      </c>
      <c r="M2422" t="s">
        <v>41</v>
      </c>
      <c r="N2422" t="s">
        <v>55</v>
      </c>
      <c r="O2422" s="3">
        <v>45078.364270833335</v>
      </c>
      <c r="P2422" s="3">
        <v>45078.339270833334</v>
      </c>
      <c r="Q2422">
        <v>1</v>
      </c>
      <c r="R2422">
        <v>2421</v>
      </c>
      <c r="S2422" t="str">
        <f>PROPER(CustomerSupport[[#This Row],[Resolution]])</f>
        <v>Discover Decide Style Adult.</v>
      </c>
      <c r="T2422" t="str">
        <f>TRIM(CustomerSupport[[#This Row],[Customer Name]])</f>
        <v>Briana Hood</v>
      </c>
      <c r="U2422">
        <f>MONTH(CustomerSupport[[#This Row],[Date of Purchase]])</f>
        <v>11</v>
      </c>
      <c r="V2422" t="str">
        <f>TEXT('Working data'!G2422,"mmmm")</f>
        <v>November</v>
      </c>
      <c r="W2422">
        <f>YEAR(CustomerSupport[[#This Row],[Date of Purchase]])</f>
        <v>2021</v>
      </c>
      <c r="X2422">
        <f t="shared" si="37"/>
        <v>-0.6000000000349246</v>
      </c>
    </row>
    <row r="2423" spans="1:24" ht="14.25" customHeight="1" x14ac:dyDescent="0.4">
      <c r="A2423">
        <v>2422</v>
      </c>
      <c r="B2423" t="s">
        <v>7971</v>
      </c>
      <c r="C2423" t="s">
        <v>7972</v>
      </c>
      <c r="D2423">
        <v>52</v>
      </c>
      <c r="E2423" t="s">
        <v>58</v>
      </c>
      <c r="F2423" t="s">
        <v>249</v>
      </c>
      <c r="G2423" s="1">
        <v>44318</v>
      </c>
      <c r="H2423" t="s">
        <v>59</v>
      </c>
      <c r="I2423" t="s">
        <v>59</v>
      </c>
      <c r="J2423" s="2" t="s">
        <v>7973</v>
      </c>
      <c r="K2423" t="s">
        <v>39</v>
      </c>
      <c r="L2423" t="s">
        <v>7974</v>
      </c>
      <c r="M2423" t="s">
        <v>25</v>
      </c>
      <c r="N2423" t="s">
        <v>55</v>
      </c>
      <c r="O2423" s="3">
        <v>45078.083043981482</v>
      </c>
      <c r="P2423" s="3">
        <v>45078.267071759263</v>
      </c>
      <c r="Q2423">
        <v>3</v>
      </c>
      <c r="R2423">
        <v>2422</v>
      </c>
      <c r="S2423" t="str">
        <f>PROPER(CustomerSupport[[#This Row],[Resolution]])</f>
        <v>Draw Law Thousand.</v>
      </c>
      <c r="T2423" t="str">
        <f>TRIM(CustomerSupport[[#This Row],[Customer Name]])</f>
        <v>Jennifer Golden</v>
      </c>
      <c r="U2423">
        <f>MONTH(CustomerSupport[[#This Row],[Date of Purchase]])</f>
        <v>5</v>
      </c>
      <c r="V2423" t="str">
        <f>TEXT('Working data'!G2423,"mmmm")</f>
        <v>May</v>
      </c>
      <c r="W2423">
        <f>YEAR(CustomerSupport[[#This Row],[Date of Purchase]])</f>
        <v>2021</v>
      </c>
      <c r="X2423">
        <f t="shared" si="37"/>
        <v>4.4166666667442769</v>
      </c>
    </row>
    <row r="2424" spans="1:24" ht="14.25" customHeight="1" x14ac:dyDescent="0.4">
      <c r="A2424">
        <v>2423</v>
      </c>
      <c r="B2424" t="s">
        <v>7975</v>
      </c>
      <c r="C2424" t="s">
        <v>7976</v>
      </c>
      <c r="D2424">
        <v>36</v>
      </c>
      <c r="E2424" t="s">
        <v>19</v>
      </c>
      <c r="F2424" t="s">
        <v>249</v>
      </c>
      <c r="G2424" s="1">
        <v>44224</v>
      </c>
      <c r="H2424" t="s">
        <v>45</v>
      </c>
      <c r="I2424" t="s">
        <v>150</v>
      </c>
      <c r="J2424" t="s">
        <v>7977</v>
      </c>
      <c r="K2424" t="s">
        <v>62</v>
      </c>
      <c r="M2424" t="s">
        <v>143</v>
      </c>
      <c r="N2424" t="s">
        <v>26</v>
      </c>
      <c r="R2424">
        <v>2423</v>
      </c>
      <c r="S2424" t="str">
        <f>PROPER(CustomerSupport[[#This Row],[Resolution]])</f>
        <v/>
      </c>
      <c r="T2424" t="str">
        <f>TRIM(CustomerSupport[[#This Row],[Customer Name]])</f>
        <v>Leslie Johnson</v>
      </c>
      <c r="U2424">
        <f>MONTH(CustomerSupport[[#This Row],[Date of Purchase]])</f>
        <v>1</v>
      </c>
      <c r="V2424" t="str">
        <f>TEXT('Working data'!G2424,"mmmm")</f>
        <v>January</v>
      </c>
      <c r="W2424">
        <f>YEAR(CustomerSupport[[#This Row],[Date of Purchase]])</f>
        <v>2021</v>
      </c>
      <c r="X2424" t="str">
        <f t="shared" si="37"/>
        <v/>
      </c>
    </row>
    <row r="2425" spans="1:24" ht="14.25" customHeight="1" x14ac:dyDescent="0.4">
      <c r="A2425">
        <v>2424</v>
      </c>
      <c r="B2425" t="s">
        <v>7978</v>
      </c>
      <c r="C2425" t="s">
        <v>7979</v>
      </c>
      <c r="D2425">
        <v>59</v>
      </c>
      <c r="E2425" t="s">
        <v>29</v>
      </c>
      <c r="F2425" t="s">
        <v>125</v>
      </c>
      <c r="G2425" s="1">
        <v>43991</v>
      </c>
      <c r="H2425" t="s">
        <v>45</v>
      </c>
      <c r="I2425" t="s">
        <v>113</v>
      </c>
      <c r="J2425" s="2" t="s">
        <v>7980</v>
      </c>
      <c r="K2425" t="s">
        <v>24</v>
      </c>
      <c r="M2425" t="s">
        <v>41</v>
      </c>
      <c r="N2425" t="s">
        <v>83</v>
      </c>
      <c r="O2425" s="3">
        <v>45078.40111111111</v>
      </c>
      <c r="R2425">
        <v>2424</v>
      </c>
      <c r="S2425" t="str">
        <f>PROPER(CustomerSupport[[#This Row],[Resolution]])</f>
        <v/>
      </c>
      <c r="T2425" t="str">
        <f>TRIM(CustomerSupport[[#This Row],[Customer Name]])</f>
        <v>Anthony Gross</v>
      </c>
      <c r="U2425">
        <f>MONTH(CustomerSupport[[#This Row],[Date of Purchase]])</f>
        <v>6</v>
      </c>
      <c r="V2425" t="str">
        <f>TEXT('Working data'!G2425,"mmmm")</f>
        <v>June</v>
      </c>
      <c r="W2425">
        <f>YEAR(CustomerSupport[[#This Row],[Date of Purchase]])</f>
        <v>2020</v>
      </c>
      <c r="X2425" t="str">
        <f t="shared" si="37"/>
        <v/>
      </c>
    </row>
    <row r="2426" spans="1:24" ht="14.25" customHeight="1" x14ac:dyDescent="0.4">
      <c r="A2426">
        <v>2425</v>
      </c>
      <c r="B2426" t="s">
        <v>7981</v>
      </c>
      <c r="C2426" t="s">
        <v>7982</v>
      </c>
      <c r="D2426">
        <v>34</v>
      </c>
      <c r="E2426" t="s">
        <v>58</v>
      </c>
      <c r="F2426" t="s">
        <v>65</v>
      </c>
      <c r="G2426" s="1">
        <v>43942</v>
      </c>
      <c r="H2426" t="s">
        <v>59</v>
      </c>
      <c r="I2426" t="s">
        <v>93</v>
      </c>
      <c r="J2426" s="2" t="s">
        <v>7983</v>
      </c>
      <c r="K2426" t="s">
        <v>24</v>
      </c>
      <c r="M2426" t="s">
        <v>89</v>
      </c>
      <c r="N2426" t="s">
        <v>33</v>
      </c>
      <c r="O2426" s="3">
        <v>45078.893495370372</v>
      </c>
      <c r="R2426">
        <v>2425</v>
      </c>
      <c r="S2426" t="str">
        <f>PROPER(CustomerSupport[[#This Row],[Resolution]])</f>
        <v/>
      </c>
      <c r="T2426" t="str">
        <f>TRIM(CustomerSupport[[#This Row],[Customer Name]])</f>
        <v>Billy Garcia</v>
      </c>
      <c r="U2426">
        <f>MONTH(CustomerSupport[[#This Row],[Date of Purchase]])</f>
        <v>4</v>
      </c>
      <c r="V2426" t="str">
        <f>TEXT('Working data'!G2426,"mmmm")</f>
        <v>April</v>
      </c>
      <c r="W2426">
        <f>YEAR(CustomerSupport[[#This Row],[Date of Purchase]])</f>
        <v>2020</v>
      </c>
      <c r="X2426" t="str">
        <f t="shared" si="37"/>
        <v/>
      </c>
    </row>
    <row r="2427" spans="1:24" ht="14.25" customHeight="1" x14ac:dyDescent="0.4">
      <c r="A2427">
        <v>2426</v>
      </c>
      <c r="B2427" t="s">
        <v>7984</v>
      </c>
      <c r="C2427" t="s">
        <v>7985</v>
      </c>
      <c r="D2427">
        <v>65</v>
      </c>
      <c r="E2427" t="s">
        <v>58</v>
      </c>
      <c r="F2427" t="s">
        <v>317</v>
      </c>
      <c r="G2427" s="1">
        <v>44507</v>
      </c>
      <c r="H2427" t="s">
        <v>66</v>
      </c>
      <c r="I2427" t="s">
        <v>77</v>
      </c>
      <c r="J2427" s="2" t="s">
        <v>7986</v>
      </c>
      <c r="K2427" t="s">
        <v>39</v>
      </c>
      <c r="L2427" t="s">
        <v>7987</v>
      </c>
      <c r="M2427" t="s">
        <v>25</v>
      </c>
      <c r="N2427" t="s">
        <v>55</v>
      </c>
      <c r="O2427" s="3">
        <v>45078.050462962965</v>
      </c>
      <c r="P2427" s="3">
        <v>45078.146296296298</v>
      </c>
      <c r="Q2427">
        <v>3</v>
      </c>
      <c r="R2427">
        <v>2426</v>
      </c>
      <c r="S2427" t="str">
        <f>PROPER(CustomerSupport[[#This Row],[Resolution]])</f>
        <v>Interview Onto Happen Firm Main Their.</v>
      </c>
      <c r="T2427" t="str">
        <f>TRIM(CustomerSupport[[#This Row],[Customer Name]])</f>
        <v>Samantha Tucker</v>
      </c>
      <c r="U2427">
        <f>MONTH(CustomerSupport[[#This Row],[Date of Purchase]])</f>
        <v>11</v>
      </c>
      <c r="V2427" t="str">
        <f>TEXT('Working data'!G2427,"mmmm")</f>
        <v>November</v>
      </c>
      <c r="W2427">
        <f>YEAR(CustomerSupport[[#This Row],[Date of Purchase]])</f>
        <v>2021</v>
      </c>
      <c r="X2427">
        <f t="shared" si="37"/>
        <v>2.2999999999883585</v>
      </c>
    </row>
    <row r="2428" spans="1:24" ht="14.25" customHeight="1" x14ac:dyDescent="0.4">
      <c r="A2428">
        <v>2427</v>
      </c>
      <c r="B2428" t="s">
        <v>7988</v>
      </c>
      <c r="C2428" t="s">
        <v>7989</v>
      </c>
      <c r="D2428">
        <v>29</v>
      </c>
      <c r="E2428" t="s">
        <v>58</v>
      </c>
      <c r="F2428" t="s">
        <v>207</v>
      </c>
      <c r="G2428" s="1">
        <v>44405</v>
      </c>
      <c r="H2428" t="s">
        <v>21</v>
      </c>
      <c r="I2428" t="s">
        <v>72</v>
      </c>
      <c r="J2428" s="2" t="s">
        <v>7990</v>
      </c>
      <c r="K2428" t="s">
        <v>62</v>
      </c>
      <c r="M2428" t="s">
        <v>41</v>
      </c>
      <c r="N2428" t="s">
        <v>26</v>
      </c>
      <c r="R2428">
        <v>2427</v>
      </c>
      <c r="S2428" t="str">
        <f>PROPER(CustomerSupport[[#This Row],[Resolution]])</f>
        <v/>
      </c>
      <c r="T2428" t="str">
        <f>TRIM(CustomerSupport[[#This Row],[Customer Name]])</f>
        <v>Jesse Diaz</v>
      </c>
      <c r="U2428">
        <f>MONTH(CustomerSupport[[#This Row],[Date of Purchase]])</f>
        <v>7</v>
      </c>
      <c r="V2428" t="str">
        <f>TEXT('Working data'!G2428,"mmmm")</f>
        <v>July</v>
      </c>
      <c r="W2428">
        <f>YEAR(CustomerSupport[[#This Row],[Date of Purchase]])</f>
        <v>2021</v>
      </c>
      <c r="X2428" t="str">
        <f t="shared" si="37"/>
        <v/>
      </c>
    </row>
    <row r="2429" spans="1:24" ht="14.25" customHeight="1" x14ac:dyDescent="0.4">
      <c r="A2429">
        <v>2428</v>
      </c>
      <c r="B2429" t="s">
        <v>7991</v>
      </c>
      <c r="C2429" t="s">
        <v>7992</v>
      </c>
      <c r="D2429">
        <v>53</v>
      </c>
      <c r="E2429" t="s">
        <v>29</v>
      </c>
      <c r="F2429" t="s">
        <v>51</v>
      </c>
      <c r="G2429" s="1">
        <v>44244</v>
      </c>
      <c r="H2429" t="s">
        <v>21</v>
      </c>
      <c r="I2429" t="s">
        <v>37</v>
      </c>
      <c r="J2429" s="2" t="s">
        <v>7993</v>
      </c>
      <c r="K2429" t="s">
        <v>24</v>
      </c>
      <c r="M2429" t="s">
        <v>25</v>
      </c>
      <c r="N2429" t="s">
        <v>33</v>
      </c>
      <c r="O2429" s="3">
        <v>45078.640069444446</v>
      </c>
      <c r="R2429">
        <v>2428</v>
      </c>
      <c r="S2429" t="str">
        <f>PROPER(CustomerSupport[[#This Row],[Resolution]])</f>
        <v/>
      </c>
      <c r="T2429" t="str">
        <f>TRIM(CustomerSupport[[#This Row],[Customer Name]])</f>
        <v>Randy Adams</v>
      </c>
      <c r="U2429">
        <f>MONTH(CustomerSupport[[#This Row],[Date of Purchase]])</f>
        <v>2</v>
      </c>
      <c r="V2429" t="str">
        <f>TEXT('Working data'!G2429,"mmmm")</f>
        <v>February</v>
      </c>
      <c r="W2429">
        <f>YEAR(CustomerSupport[[#This Row],[Date of Purchase]])</f>
        <v>2021</v>
      </c>
      <c r="X2429" t="str">
        <f t="shared" si="37"/>
        <v/>
      </c>
    </row>
    <row r="2430" spans="1:24" ht="14.25" customHeight="1" x14ac:dyDescent="0.4">
      <c r="A2430">
        <v>2429</v>
      </c>
      <c r="B2430" t="s">
        <v>7994</v>
      </c>
      <c r="C2430" t="s">
        <v>7995</v>
      </c>
      <c r="D2430">
        <v>59</v>
      </c>
      <c r="E2430" t="s">
        <v>58</v>
      </c>
      <c r="F2430" t="s">
        <v>655</v>
      </c>
      <c r="G2430" s="1">
        <v>44021</v>
      </c>
      <c r="H2430" t="s">
        <v>66</v>
      </c>
      <c r="I2430" t="s">
        <v>72</v>
      </c>
      <c r="J2430" s="2" t="s">
        <v>7996</v>
      </c>
      <c r="K2430" t="s">
        <v>62</v>
      </c>
      <c r="M2430" t="s">
        <v>41</v>
      </c>
      <c r="N2430" t="s">
        <v>26</v>
      </c>
      <c r="R2430">
        <v>2429</v>
      </c>
      <c r="S2430" t="str">
        <f>PROPER(CustomerSupport[[#This Row],[Resolution]])</f>
        <v/>
      </c>
      <c r="T2430" t="str">
        <f>TRIM(CustomerSupport[[#This Row],[Customer Name]])</f>
        <v>Christopher Hughes</v>
      </c>
      <c r="U2430">
        <f>MONTH(CustomerSupport[[#This Row],[Date of Purchase]])</f>
        <v>7</v>
      </c>
      <c r="V2430" t="str">
        <f>TEXT('Working data'!G2430,"mmmm")</f>
        <v>July</v>
      </c>
      <c r="W2430">
        <f>YEAR(CustomerSupport[[#This Row],[Date of Purchase]])</f>
        <v>2020</v>
      </c>
      <c r="X2430" t="str">
        <f t="shared" si="37"/>
        <v/>
      </c>
    </row>
    <row r="2431" spans="1:24" ht="14.25" customHeight="1" x14ac:dyDescent="0.4">
      <c r="A2431">
        <v>2430</v>
      </c>
      <c r="B2431" t="s">
        <v>7997</v>
      </c>
      <c r="C2431" t="s">
        <v>7998</v>
      </c>
      <c r="D2431">
        <v>28</v>
      </c>
      <c r="E2431" t="s">
        <v>58</v>
      </c>
      <c r="F2431" t="s">
        <v>117</v>
      </c>
      <c r="G2431" s="1">
        <v>44455</v>
      </c>
      <c r="H2431" t="s">
        <v>21</v>
      </c>
      <c r="I2431" t="s">
        <v>72</v>
      </c>
      <c r="J2431" s="2" t="s">
        <v>7999</v>
      </c>
      <c r="K2431" t="s">
        <v>62</v>
      </c>
      <c r="M2431" t="s">
        <v>143</v>
      </c>
      <c r="N2431" t="s">
        <v>55</v>
      </c>
      <c r="R2431">
        <v>2430</v>
      </c>
      <c r="S2431" t="str">
        <f>PROPER(CustomerSupport[[#This Row],[Resolution]])</f>
        <v/>
      </c>
      <c r="T2431" t="str">
        <f>TRIM(CustomerSupport[[#This Row],[Customer Name]])</f>
        <v>Cody Phillips</v>
      </c>
      <c r="U2431">
        <f>MONTH(CustomerSupport[[#This Row],[Date of Purchase]])</f>
        <v>9</v>
      </c>
      <c r="V2431" t="str">
        <f>TEXT('Working data'!G2431,"mmmm")</f>
        <v>September</v>
      </c>
      <c r="W2431">
        <f>YEAR(CustomerSupport[[#This Row],[Date of Purchase]])</f>
        <v>2021</v>
      </c>
      <c r="X2431" t="str">
        <f t="shared" si="37"/>
        <v/>
      </c>
    </row>
    <row r="2432" spans="1:24" ht="14.25" customHeight="1" x14ac:dyDescent="0.4">
      <c r="A2432">
        <v>2431</v>
      </c>
      <c r="B2432" t="s">
        <v>8000</v>
      </c>
      <c r="C2432" t="s">
        <v>8001</v>
      </c>
      <c r="D2432">
        <v>61</v>
      </c>
      <c r="E2432" t="s">
        <v>19</v>
      </c>
      <c r="F2432" t="s">
        <v>161</v>
      </c>
      <c r="G2432" s="1">
        <v>43909</v>
      </c>
      <c r="H2432" t="s">
        <v>67</v>
      </c>
      <c r="I2432" t="s">
        <v>67</v>
      </c>
      <c r="J2432" t="s">
        <v>8002</v>
      </c>
      <c r="K2432" t="s">
        <v>39</v>
      </c>
      <c r="L2432" t="s">
        <v>8003</v>
      </c>
      <c r="M2432" t="s">
        <v>89</v>
      </c>
      <c r="N2432" t="s">
        <v>83</v>
      </c>
      <c r="O2432" s="3">
        <v>45078.540810185186</v>
      </c>
      <c r="P2432" s="3">
        <v>45078.147060185183</v>
      </c>
      <c r="Q2432">
        <v>3</v>
      </c>
      <c r="R2432">
        <v>2431</v>
      </c>
      <c r="S2432" t="str">
        <f>PROPER(CustomerSupport[[#This Row],[Resolution]])</f>
        <v>Suddenly Under Point Grow Particularly Drug.</v>
      </c>
      <c r="T2432" t="str">
        <f>TRIM(CustomerSupport[[#This Row],[Customer Name]])</f>
        <v>Brandon Lawrence</v>
      </c>
      <c r="U2432">
        <f>MONTH(CustomerSupport[[#This Row],[Date of Purchase]])</f>
        <v>3</v>
      </c>
      <c r="V2432" t="str">
        <f>TEXT('Working data'!G2432,"mmmm")</f>
        <v>March</v>
      </c>
      <c r="W2432">
        <f>YEAR(CustomerSupport[[#This Row],[Date of Purchase]])</f>
        <v>2020</v>
      </c>
      <c r="X2432">
        <f t="shared" si="37"/>
        <v>-9.4500000000698492</v>
      </c>
    </row>
    <row r="2433" spans="1:24" ht="14.25" customHeight="1" x14ac:dyDescent="0.4">
      <c r="A2433">
        <v>2432</v>
      </c>
      <c r="B2433" t="s">
        <v>8004</v>
      </c>
      <c r="C2433" t="s">
        <v>8005</v>
      </c>
      <c r="D2433">
        <v>44</v>
      </c>
      <c r="E2433" t="s">
        <v>19</v>
      </c>
      <c r="F2433" t="s">
        <v>431</v>
      </c>
      <c r="G2433" s="1">
        <v>44028</v>
      </c>
      <c r="H2433" t="s">
        <v>67</v>
      </c>
      <c r="I2433" t="s">
        <v>37</v>
      </c>
      <c r="J2433" s="2" t="s">
        <v>8006</v>
      </c>
      <c r="K2433" t="s">
        <v>62</v>
      </c>
      <c r="M2433" t="s">
        <v>41</v>
      </c>
      <c r="N2433" t="s">
        <v>83</v>
      </c>
      <c r="R2433">
        <v>2432</v>
      </c>
      <c r="S2433" t="str">
        <f>PROPER(CustomerSupport[[#This Row],[Resolution]])</f>
        <v/>
      </c>
      <c r="T2433" t="str">
        <f>TRIM(CustomerSupport[[#This Row],[Customer Name]])</f>
        <v>John Pittman Jr.</v>
      </c>
      <c r="U2433">
        <f>MONTH(CustomerSupport[[#This Row],[Date of Purchase]])</f>
        <v>7</v>
      </c>
      <c r="V2433" t="str">
        <f>TEXT('Working data'!G2433,"mmmm")</f>
        <v>July</v>
      </c>
      <c r="W2433">
        <f>YEAR(CustomerSupport[[#This Row],[Date of Purchase]])</f>
        <v>2020</v>
      </c>
      <c r="X2433" t="str">
        <f t="shared" si="37"/>
        <v/>
      </c>
    </row>
    <row r="2434" spans="1:24" ht="14.25" customHeight="1" x14ac:dyDescent="0.4">
      <c r="A2434">
        <v>2433</v>
      </c>
      <c r="B2434" t="s">
        <v>8007</v>
      </c>
      <c r="C2434" t="s">
        <v>8008</v>
      </c>
      <c r="D2434">
        <v>47</v>
      </c>
      <c r="E2434" t="s">
        <v>19</v>
      </c>
      <c r="F2434" t="s">
        <v>65</v>
      </c>
      <c r="G2434" s="1">
        <v>44032</v>
      </c>
      <c r="H2434" t="s">
        <v>66</v>
      </c>
      <c r="I2434" t="s">
        <v>46</v>
      </c>
      <c r="J2434" s="2" t="s">
        <v>8009</v>
      </c>
      <c r="K2434" t="s">
        <v>62</v>
      </c>
      <c r="M2434" t="s">
        <v>143</v>
      </c>
      <c r="N2434" t="s">
        <v>26</v>
      </c>
      <c r="R2434">
        <v>2433</v>
      </c>
      <c r="S2434" t="str">
        <f>PROPER(CustomerSupport[[#This Row],[Resolution]])</f>
        <v/>
      </c>
      <c r="T2434" t="str">
        <f>TRIM(CustomerSupport[[#This Row],[Customer Name]])</f>
        <v>Michael Schultz</v>
      </c>
      <c r="U2434">
        <f>MONTH(CustomerSupport[[#This Row],[Date of Purchase]])</f>
        <v>7</v>
      </c>
      <c r="V2434" t="str">
        <f>TEXT('Working data'!G2434,"mmmm")</f>
        <v>July</v>
      </c>
      <c r="W2434">
        <f>YEAR(CustomerSupport[[#This Row],[Date of Purchase]])</f>
        <v>2020</v>
      </c>
      <c r="X2434" t="str">
        <f t="shared" ref="X2434:X2497" si="38">IF(OR(O2434="",P2434=""),"",(P2434-O2434)*24)</f>
        <v/>
      </c>
    </row>
    <row r="2435" spans="1:24" ht="14.25" customHeight="1" x14ac:dyDescent="0.4">
      <c r="A2435">
        <v>2434</v>
      </c>
      <c r="B2435" t="s">
        <v>8010</v>
      </c>
      <c r="C2435" t="s">
        <v>8011</v>
      </c>
      <c r="D2435">
        <v>49</v>
      </c>
      <c r="E2435" t="s">
        <v>58</v>
      </c>
      <c r="F2435" t="s">
        <v>44</v>
      </c>
      <c r="G2435" s="1">
        <v>44001</v>
      </c>
      <c r="H2435" t="s">
        <v>21</v>
      </c>
      <c r="I2435" t="s">
        <v>77</v>
      </c>
      <c r="J2435" s="2" t="s">
        <v>8012</v>
      </c>
      <c r="K2435" t="s">
        <v>24</v>
      </c>
      <c r="M2435" t="s">
        <v>89</v>
      </c>
      <c r="N2435" t="s">
        <v>33</v>
      </c>
      <c r="O2435" s="3">
        <v>45078.742256944446</v>
      </c>
      <c r="R2435">
        <v>2434</v>
      </c>
      <c r="S2435" t="str">
        <f>PROPER(CustomerSupport[[#This Row],[Resolution]])</f>
        <v/>
      </c>
      <c r="T2435" t="str">
        <f>TRIM(CustomerSupport[[#This Row],[Customer Name]])</f>
        <v>Anna Scott</v>
      </c>
      <c r="U2435">
        <f>MONTH(CustomerSupport[[#This Row],[Date of Purchase]])</f>
        <v>6</v>
      </c>
      <c r="V2435" t="str">
        <f>TEXT('Working data'!G2435,"mmmm")</f>
        <v>June</v>
      </c>
      <c r="W2435">
        <f>YEAR(CustomerSupport[[#This Row],[Date of Purchase]])</f>
        <v>2020</v>
      </c>
      <c r="X2435" t="str">
        <f t="shared" si="38"/>
        <v/>
      </c>
    </row>
    <row r="2436" spans="1:24" ht="14.25" customHeight="1" x14ac:dyDescent="0.4">
      <c r="A2436">
        <v>2435</v>
      </c>
      <c r="B2436" t="s">
        <v>8013</v>
      </c>
      <c r="C2436" t="s">
        <v>8014</v>
      </c>
      <c r="D2436">
        <v>29</v>
      </c>
      <c r="E2436" t="s">
        <v>19</v>
      </c>
      <c r="F2436" t="s">
        <v>30</v>
      </c>
      <c r="G2436" s="1">
        <v>43969</v>
      </c>
      <c r="H2436" t="s">
        <v>45</v>
      </c>
      <c r="I2436" t="s">
        <v>77</v>
      </c>
      <c r="J2436" s="2" t="s">
        <v>8015</v>
      </c>
      <c r="K2436" t="s">
        <v>24</v>
      </c>
      <c r="M2436" t="s">
        <v>143</v>
      </c>
      <c r="N2436" t="s">
        <v>26</v>
      </c>
      <c r="O2436" s="3">
        <v>45078.218668981484</v>
      </c>
      <c r="R2436">
        <v>2435</v>
      </c>
      <c r="S2436" t="str">
        <f>PROPER(CustomerSupport[[#This Row],[Resolution]])</f>
        <v/>
      </c>
      <c r="T2436" t="str">
        <f>TRIM(CustomerSupport[[#This Row],[Customer Name]])</f>
        <v>Sarah Jarvis</v>
      </c>
      <c r="U2436">
        <f>MONTH(CustomerSupport[[#This Row],[Date of Purchase]])</f>
        <v>5</v>
      </c>
      <c r="V2436" t="str">
        <f>TEXT('Working data'!G2436,"mmmm")</f>
        <v>May</v>
      </c>
      <c r="W2436">
        <f>YEAR(CustomerSupport[[#This Row],[Date of Purchase]])</f>
        <v>2020</v>
      </c>
      <c r="X2436" t="str">
        <f t="shared" si="38"/>
        <v/>
      </c>
    </row>
    <row r="2437" spans="1:24" ht="14.25" customHeight="1" x14ac:dyDescent="0.4">
      <c r="A2437">
        <v>2436</v>
      </c>
      <c r="B2437" t="s">
        <v>8016</v>
      </c>
      <c r="C2437" t="s">
        <v>8017</v>
      </c>
      <c r="D2437">
        <v>29</v>
      </c>
      <c r="E2437" t="s">
        <v>29</v>
      </c>
      <c r="F2437" t="s">
        <v>207</v>
      </c>
      <c r="G2437" s="1">
        <v>43853</v>
      </c>
      <c r="H2437" t="s">
        <v>66</v>
      </c>
      <c r="I2437" t="s">
        <v>141</v>
      </c>
      <c r="J2437" t="s">
        <v>8018</v>
      </c>
      <c r="K2437" t="s">
        <v>62</v>
      </c>
      <c r="M2437" t="s">
        <v>143</v>
      </c>
      <c r="N2437" t="s">
        <v>55</v>
      </c>
      <c r="R2437">
        <v>2436</v>
      </c>
      <c r="S2437" t="str">
        <f>PROPER(CustomerSupport[[#This Row],[Resolution]])</f>
        <v/>
      </c>
      <c r="T2437" t="str">
        <f>TRIM(CustomerSupport[[#This Row],[Customer Name]])</f>
        <v>Jessica Brooks</v>
      </c>
      <c r="U2437">
        <f>MONTH(CustomerSupport[[#This Row],[Date of Purchase]])</f>
        <v>1</v>
      </c>
      <c r="V2437" t="str">
        <f>TEXT('Working data'!G2437,"mmmm")</f>
        <v>January</v>
      </c>
      <c r="W2437">
        <f>YEAR(CustomerSupport[[#This Row],[Date of Purchase]])</f>
        <v>2020</v>
      </c>
      <c r="X2437" t="str">
        <f t="shared" si="38"/>
        <v/>
      </c>
    </row>
    <row r="2438" spans="1:24" ht="14.25" customHeight="1" x14ac:dyDescent="0.4">
      <c r="A2438">
        <v>2437</v>
      </c>
      <c r="B2438" t="s">
        <v>8019</v>
      </c>
      <c r="C2438" t="s">
        <v>8020</v>
      </c>
      <c r="D2438">
        <v>55</v>
      </c>
      <c r="E2438" t="s">
        <v>29</v>
      </c>
      <c r="F2438" t="s">
        <v>92</v>
      </c>
      <c r="G2438" s="1">
        <v>44454</v>
      </c>
      <c r="H2438" t="s">
        <v>45</v>
      </c>
      <c r="I2438" t="s">
        <v>77</v>
      </c>
      <c r="J2438" s="2" t="s">
        <v>8021</v>
      </c>
      <c r="K2438" t="s">
        <v>24</v>
      </c>
      <c r="M2438" t="s">
        <v>41</v>
      </c>
      <c r="N2438" t="s">
        <v>33</v>
      </c>
      <c r="O2438" s="3">
        <v>45078.28398148148</v>
      </c>
      <c r="R2438">
        <v>2437</v>
      </c>
      <c r="S2438" t="str">
        <f>PROPER(CustomerSupport[[#This Row],[Resolution]])</f>
        <v/>
      </c>
      <c r="T2438" t="str">
        <f>TRIM(CustomerSupport[[#This Row],[Customer Name]])</f>
        <v>Jose Arnold</v>
      </c>
      <c r="U2438">
        <f>MONTH(CustomerSupport[[#This Row],[Date of Purchase]])</f>
        <v>9</v>
      </c>
      <c r="V2438" t="str">
        <f>TEXT('Working data'!G2438,"mmmm")</f>
        <v>September</v>
      </c>
      <c r="W2438">
        <f>YEAR(CustomerSupport[[#This Row],[Date of Purchase]])</f>
        <v>2021</v>
      </c>
      <c r="X2438" t="str">
        <f t="shared" si="38"/>
        <v/>
      </c>
    </row>
    <row r="2439" spans="1:24" ht="14.25" customHeight="1" x14ac:dyDescent="0.4">
      <c r="A2439">
        <v>2438</v>
      </c>
      <c r="B2439" t="s">
        <v>7671</v>
      </c>
      <c r="C2439" t="s">
        <v>8022</v>
      </c>
      <c r="D2439">
        <v>61</v>
      </c>
      <c r="E2439" t="s">
        <v>19</v>
      </c>
      <c r="F2439" t="s">
        <v>249</v>
      </c>
      <c r="G2439" s="1">
        <v>43935</v>
      </c>
      <c r="H2439" t="s">
        <v>45</v>
      </c>
      <c r="I2439" t="s">
        <v>177</v>
      </c>
      <c r="J2439" s="2" t="s">
        <v>8023</v>
      </c>
      <c r="K2439" t="s">
        <v>62</v>
      </c>
      <c r="M2439" t="s">
        <v>25</v>
      </c>
      <c r="N2439" t="s">
        <v>26</v>
      </c>
      <c r="R2439">
        <v>2438</v>
      </c>
      <c r="S2439" t="str">
        <f>PROPER(CustomerSupport[[#This Row],[Resolution]])</f>
        <v/>
      </c>
      <c r="T2439" t="str">
        <f>TRIM(CustomerSupport[[#This Row],[Customer Name]])</f>
        <v>Nicholas Martin</v>
      </c>
      <c r="U2439">
        <f>MONTH(CustomerSupport[[#This Row],[Date of Purchase]])</f>
        <v>4</v>
      </c>
      <c r="V2439" t="str">
        <f>TEXT('Working data'!G2439,"mmmm")</f>
        <v>April</v>
      </c>
      <c r="W2439">
        <f>YEAR(CustomerSupport[[#This Row],[Date of Purchase]])</f>
        <v>2020</v>
      </c>
      <c r="X2439" t="str">
        <f t="shared" si="38"/>
        <v/>
      </c>
    </row>
    <row r="2440" spans="1:24" ht="14.25" customHeight="1" x14ac:dyDescent="0.4">
      <c r="A2440">
        <v>2439</v>
      </c>
      <c r="B2440" t="s">
        <v>8024</v>
      </c>
      <c r="C2440" t="s">
        <v>8025</v>
      </c>
      <c r="D2440">
        <v>65</v>
      </c>
      <c r="E2440" t="s">
        <v>19</v>
      </c>
      <c r="F2440" t="s">
        <v>20</v>
      </c>
      <c r="G2440" s="1">
        <v>44551</v>
      </c>
      <c r="H2440" t="s">
        <v>67</v>
      </c>
      <c r="I2440" t="s">
        <v>22</v>
      </c>
      <c r="J2440" t="s">
        <v>8026</v>
      </c>
      <c r="K2440" t="s">
        <v>39</v>
      </c>
      <c r="L2440" t="s">
        <v>8027</v>
      </c>
      <c r="M2440" t="s">
        <v>89</v>
      </c>
      <c r="N2440" t="s">
        <v>33</v>
      </c>
      <c r="O2440" s="3">
        <v>45078.090949074074</v>
      </c>
      <c r="P2440" s="3">
        <v>45078.725671296299</v>
      </c>
      <c r="Q2440">
        <v>5</v>
      </c>
      <c r="R2440">
        <v>2439</v>
      </c>
      <c r="S2440" t="str">
        <f>PROPER(CustomerSupport[[#This Row],[Resolution]])</f>
        <v>Participant Sort Clear Water.</v>
      </c>
      <c r="T2440" t="str">
        <f>TRIM(CustomerSupport[[#This Row],[Customer Name]])</f>
        <v>Joshua Morrow</v>
      </c>
      <c r="U2440">
        <f>MONTH(CustomerSupport[[#This Row],[Date of Purchase]])</f>
        <v>12</v>
      </c>
      <c r="V2440" t="str">
        <f>TEXT('Working data'!G2440,"mmmm")</f>
        <v>December</v>
      </c>
      <c r="W2440">
        <f>YEAR(CustomerSupport[[#This Row],[Date of Purchase]])</f>
        <v>2021</v>
      </c>
      <c r="X2440">
        <f t="shared" si="38"/>
        <v>15.233333333395422</v>
      </c>
    </row>
    <row r="2441" spans="1:24" ht="14.25" customHeight="1" x14ac:dyDescent="0.4">
      <c r="A2441">
        <v>2440</v>
      </c>
      <c r="B2441" t="s">
        <v>8028</v>
      </c>
      <c r="C2441" t="s">
        <v>8029</v>
      </c>
      <c r="D2441">
        <v>53</v>
      </c>
      <c r="E2441" t="s">
        <v>19</v>
      </c>
      <c r="F2441" t="s">
        <v>286</v>
      </c>
      <c r="G2441" s="1">
        <v>43846</v>
      </c>
      <c r="H2441" t="s">
        <v>67</v>
      </c>
      <c r="I2441" t="s">
        <v>37</v>
      </c>
      <c r="J2441" t="s">
        <v>1141</v>
      </c>
      <c r="K2441" t="s">
        <v>24</v>
      </c>
      <c r="M2441" t="s">
        <v>25</v>
      </c>
      <c r="N2441" t="s">
        <v>26</v>
      </c>
      <c r="O2441" s="3">
        <v>45078.857615740744</v>
      </c>
      <c r="R2441">
        <v>2440</v>
      </c>
      <c r="S2441" t="str">
        <f>PROPER(CustomerSupport[[#This Row],[Resolution]])</f>
        <v/>
      </c>
      <c r="T2441" t="str">
        <f>TRIM(CustomerSupport[[#This Row],[Customer Name]])</f>
        <v>Devin Nguyen</v>
      </c>
      <c r="U2441">
        <f>MONTH(CustomerSupport[[#This Row],[Date of Purchase]])</f>
        <v>1</v>
      </c>
      <c r="V2441" t="str">
        <f>TEXT('Working data'!G2441,"mmmm")</f>
        <v>January</v>
      </c>
      <c r="W2441">
        <f>YEAR(CustomerSupport[[#This Row],[Date of Purchase]])</f>
        <v>2020</v>
      </c>
      <c r="X2441" t="str">
        <f t="shared" si="38"/>
        <v/>
      </c>
    </row>
    <row r="2442" spans="1:24" ht="14.25" customHeight="1" x14ac:dyDescent="0.4">
      <c r="A2442">
        <v>2441</v>
      </c>
      <c r="B2442" t="s">
        <v>8030</v>
      </c>
      <c r="C2442" t="s">
        <v>8031</v>
      </c>
      <c r="D2442">
        <v>56</v>
      </c>
      <c r="E2442" t="s">
        <v>29</v>
      </c>
      <c r="F2442" t="s">
        <v>36</v>
      </c>
      <c r="G2442" s="1">
        <v>44230</v>
      </c>
      <c r="H2442" t="s">
        <v>66</v>
      </c>
      <c r="I2442" t="s">
        <v>177</v>
      </c>
      <c r="J2442" s="2" t="s">
        <v>8032</v>
      </c>
      <c r="K2442" t="s">
        <v>39</v>
      </c>
      <c r="L2442" t="s">
        <v>8033</v>
      </c>
      <c r="M2442" t="s">
        <v>41</v>
      </c>
      <c r="N2442" t="s">
        <v>55</v>
      </c>
      <c r="O2442" s="3">
        <v>45078.210416666669</v>
      </c>
      <c r="P2442" s="3">
        <v>45078.069444444445</v>
      </c>
      <c r="Q2442">
        <v>3</v>
      </c>
      <c r="R2442">
        <v>2441</v>
      </c>
      <c r="S2442" t="str">
        <f>PROPER(CustomerSupport[[#This Row],[Resolution]])</f>
        <v>Lot Guy But Success.</v>
      </c>
      <c r="T2442" t="str">
        <f>TRIM(CustomerSupport[[#This Row],[Customer Name]])</f>
        <v>Christopher Grimes</v>
      </c>
      <c r="U2442">
        <f>MONTH(CustomerSupport[[#This Row],[Date of Purchase]])</f>
        <v>2</v>
      </c>
      <c r="V2442" t="str">
        <f>TEXT('Working data'!G2442,"mmmm")</f>
        <v>February</v>
      </c>
      <c r="W2442">
        <f>YEAR(CustomerSupport[[#This Row],[Date of Purchase]])</f>
        <v>2021</v>
      </c>
      <c r="X2442">
        <f t="shared" si="38"/>
        <v>-3.3833333333604969</v>
      </c>
    </row>
    <row r="2443" spans="1:24" ht="14.25" customHeight="1" x14ac:dyDescent="0.4">
      <c r="A2443">
        <v>2442</v>
      </c>
      <c r="B2443" t="s">
        <v>8034</v>
      </c>
      <c r="C2443" t="s">
        <v>8035</v>
      </c>
      <c r="D2443">
        <v>46</v>
      </c>
      <c r="E2443" t="s">
        <v>29</v>
      </c>
      <c r="F2443" t="s">
        <v>655</v>
      </c>
      <c r="G2443" s="1">
        <v>44158</v>
      </c>
      <c r="H2443" t="s">
        <v>59</v>
      </c>
      <c r="I2443" t="s">
        <v>93</v>
      </c>
      <c r="J2443" s="2" t="s">
        <v>8036</v>
      </c>
      <c r="K2443" t="s">
        <v>39</v>
      </c>
      <c r="L2443" t="s">
        <v>8037</v>
      </c>
      <c r="M2443" t="s">
        <v>89</v>
      </c>
      <c r="N2443" t="s">
        <v>33</v>
      </c>
      <c r="O2443" s="3">
        <v>45078.656944444447</v>
      </c>
      <c r="P2443" s="3">
        <v>45078.449305555558</v>
      </c>
      <c r="Q2443">
        <v>3</v>
      </c>
      <c r="R2443">
        <v>2442</v>
      </c>
      <c r="S2443" t="str">
        <f>PROPER(CustomerSupport[[#This Row],[Resolution]])</f>
        <v>Impact Popular North Almost.</v>
      </c>
      <c r="T2443" t="str">
        <f>TRIM(CustomerSupport[[#This Row],[Customer Name]])</f>
        <v>Randall Robertson</v>
      </c>
      <c r="U2443">
        <f>MONTH(CustomerSupport[[#This Row],[Date of Purchase]])</f>
        <v>11</v>
      </c>
      <c r="V2443" t="str">
        <f>TEXT('Working data'!G2443,"mmmm")</f>
        <v>November</v>
      </c>
      <c r="W2443">
        <f>YEAR(CustomerSupport[[#This Row],[Date of Purchase]])</f>
        <v>2020</v>
      </c>
      <c r="X2443">
        <f t="shared" si="38"/>
        <v>-4.9833333333372138</v>
      </c>
    </row>
    <row r="2444" spans="1:24" ht="14.25" customHeight="1" x14ac:dyDescent="0.4">
      <c r="A2444">
        <v>2443</v>
      </c>
      <c r="B2444" t="s">
        <v>8038</v>
      </c>
      <c r="C2444" t="s">
        <v>8039</v>
      </c>
      <c r="D2444">
        <v>51</v>
      </c>
      <c r="E2444" t="s">
        <v>19</v>
      </c>
      <c r="F2444" t="s">
        <v>249</v>
      </c>
      <c r="G2444" s="1">
        <v>44069</v>
      </c>
      <c r="H2444" t="s">
        <v>21</v>
      </c>
      <c r="I2444" t="s">
        <v>150</v>
      </c>
      <c r="J2444" s="2" t="s">
        <v>8040</v>
      </c>
      <c r="K2444" t="s">
        <v>24</v>
      </c>
      <c r="M2444" t="s">
        <v>143</v>
      </c>
      <c r="N2444" t="s">
        <v>83</v>
      </c>
      <c r="O2444" s="3">
        <v>45077.969456018516</v>
      </c>
      <c r="R2444">
        <v>2443</v>
      </c>
      <c r="S2444" t="str">
        <f>PROPER(CustomerSupport[[#This Row],[Resolution]])</f>
        <v/>
      </c>
      <c r="T2444" t="str">
        <f>TRIM(CustomerSupport[[#This Row],[Customer Name]])</f>
        <v>Judy White</v>
      </c>
      <c r="U2444">
        <f>MONTH(CustomerSupport[[#This Row],[Date of Purchase]])</f>
        <v>8</v>
      </c>
      <c r="V2444" t="str">
        <f>TEXT('Working data'!G2444,"mmmm")</f>
        <v>August</v>
      </c>
      <c r="W2444">
        <f>YEAR(CustomerSupport[[#This Row],[Date of Purchase]])</f>
        <v>2020</v>
      </c>
      <c r="X2444" t="str">
        <f t="shared" si="38"/>
        <v/>
      </c>
    </row>
    <row r="2445" spans="1:24" ht="14.25" customHeight="1" x14ac:dyDescent="0.4">
      <c r="A2445">
        <v>2444</v>
      </c>
      <c r="B2445" t="s">
        <v>8041</v>
      </c>
      <c r="C2445" t="s">
        <v>8042</v>
      </c>
      <c r="D2445">
        <v>21</v>
      </c>
      <c r="E2445" t="s">
        <v>58</v>
      </c>
      <c r="F2445" t="s">
        <v>129</v>
      </c>
      <c r="G2445" s="1">
        <v>44365</v>
      </c>
      <c r="H2445" t="s">
        <v>66</v>
      </c>
      <c r="I2445" t="s">
        <v>93</v>
      </c>
      <c r="J2445" s="2" t="s">
        <v>8043</v>
      </c>
      <c r="K2445" t="s">
        <v>24</v>
      </c>
      <c r="M2445" t="s">
        <v>25</v>
      </c>
      <c r="N2445" t="s">
        <v>26</v>
      </c>
      <c r="O2445" s="3">
        <v>45078.81322916667</v>
      </c>
      <c r="R2445">
        <v>2444</v>
      </c>
      <c r="S2445" t="str">
        <f>PROPER(CustomerSupport[[#This Row],[Resolution]])</f>
        <v/>
      </c>
      <c r="T2445" t="str">
        <f>TRIM(CustomerSupport[[#This Row],[Customer Name]])</f>
        <v>Jacob Alexander</v>
      </c>
      <c r="U2445">
        <f>MONTH(CustomerSupport[[#This Row],[Date of Purchase]])</f>
        <v>6</v>
      </c>
      <c r="V2445" t="str">
        <f>TEXT('Working data'!G2445,"mmmm")</f>
        <v>June</v>
      </c>
      <c r="W2445">
        <f>YEAR(CustomerSupport[[#This Row],[Date of Purchase]])</f>
        <v>2021</v>
      </c>
      <c r="X2445" t="str">
        <f t="shared" si="38"/>
        <v/>
      </c>
    </row>
    <row r="2446" spans="1:24" ht="14.25" customHeight="1" x14ac:dyDescent="0.4">
      <c r="A2446">
        <v>2445</v>
      </c>
      <c r="B2446" t="s">
        <v>8044</v>
      </c>
      <c r="C2446" t="s">
        <v>8045</v>
      </c>
      <c r="D2446">
        <v>67</v>
      </c>
      <c r="E2446" t="s">
        <v>58</v>
      </c>
      <c r="F2446" t="s">
        <v>65</v>
      </c>
      <c r="G2446" s="1">
        <v>43918</v>
      </c>
      <c r="H2446" t="s">
        <v>66</v>
      </c>
      <c r="I2446" t="s">
        <v>72</v>
      </c>
      <c r="J2446" s="2" t="s">
        <v>8046</v>
      </c>
      <c r="K2446" t="s">
        <v>24</v>
      </c>
      <c r="M2446" t="s">
        <v>143</v>
      </c>
      <c r="N2446" t="s">
        <v>55</v>
      </c>
      <c r="O2446" s="3">
        <v>45078.831307870372</v>
      </c>
      <c r="R2446">
        <v>2445</v>
      </c>
      <c r="S2446" t="str">
        <f>PROPER(CustomerSupport[[#This Row],[Resolution]])</f>
        <v/>
      </c>
      <c r="T2446" t="str">
        <f>TRIM(CustomerSupport[[#This Row],[Customer Name]])</f>
        <v>Julia Haynes</v>
      </c>
      <c r="U2446">
        <f>MONTH(CustomerSupport[[#This Row],[Date of Purchase]])</f>
        <v>3</v>
      </c>
      <c r="V2446" t="str">
        <f>TEXT('Working data'!G2446,"mmmm")</f>
        <v>March</v>
      </c>
      <c r="W2446">
        <f>YEAR(CustomerSupport[[#This Row],[Date of Purchase]])</f>
        <v>2020</v>
      </c>
      <c r="X2446" t="str">
        <f t="shared" si="38"/>
        <v/>
      </c>
    </row>
    <row r="2447" spans="1:24" ht="14.25" customHeight="1" x14ac:dyDescent="0.4">
      <c r="A2447">
        <v>2446</v>
      </c>
      <c r="B2447" t="s">
        <v>8047</v>
      </c>
      <c r="C2447" t="s">
        <v>8048</v>
      </c>
      <c r="D2447">
        <v>65</v>
      </c>
      <c r="E2447" t="s">
        <v>58</v>
      </c>
      <c r="F2447" t="s">
        <v>211</v>
      </c>
      <c r="G2447" s="1">
        <v>44000</v>
      </c>
      <c r="H2447" t="s">
        <v>59</v>
      </c>
      <c r="I2447" t="s">
        <v>99</v>
      </c>
      <c r="J2447" s="2" t="s">
        <v>8049</v>
      </c>
      <c r="K2447" t="s">
        <v>24</v>
      </c>
      <c r="M2447" t="s">
        <v>41</v>
      </c>
      <c r="N2447" t="s">
        <v>33</v>
      </c>
      <c r="O2447" s="3">
        <v>45078.454942129632</v>
      </c>
      <c r="R2447">
        <v>2446</v>
      </c>
      <c r="S2447" t="str">
        <f>PROPER(CustomerSupport[[#This Row],[Resolution]])</f>
        <v/>
      </c>
      <c r="T2447" t="str">
        <f>TRIM(CustomerSupport[[#This Row],[Customer Name]])</f>
        <v>Stacy Rogers</v>
      </c>
      <c r="U2447">
        <f>MONTH(CustomerSupport[[#This Row],[Date of Purchase]])</f>
        <v>6</v>
      </c>
      <c r="V2447" t="str">
        <f>TEXT('Working data'!G2447,"mmmm")</f>
        <v>June</v>
      </c>
      <c r="W2447">
        <f>YEAR(CustomerSupport[[#This Row],[Date of Purchase]])</f>
        <v>2020</v>
      </c>
      <c r="X2447" t="str">
        <f t="shared" si="38"/>
        <v/>
      </c>
    </row>
    <row r="2448" spans="1:24" ht="14.25" customHeight="1" x14ac:dyDescent="0.4">
      <c r="A2448">
        <v>2447</v>
      </c>
      <c r="B2448" t="s">
        <v>8050</v>
      </c>
      <c r="C2448" t="s">
        <v>8051</v>
      </c>
      <c r="D2448">
        <v>37</v>
      </c>
      <c r="E2448" t="s">
        <v>58</v>
      </c>
      <c r="F2448" t="s">
        <v>485</v>
      </c>
      <c r="G2448" s="1">
        <v>44235</v>
      </c>
      <c r="H2448" t="s">
        <v>21</v>
      </c>
      <c r="I2448" t="s">
        <v>93</v>
      </c>
      <c r="J2448" s="2" t="s">
        <v>8052</v>
      </c>
      <c r="K2448" t="s">
        <v>62</v>
      </c>
      <c r="M2448" t="s">
        <v>143</v>
      </c>
      <c r="N2448" t="s">
        <v>26</v>
      </c>
      <c r="R2448">
        <v>2447</v>
      </c>
      <c r="S2448" t="str">
        <f>PROPER(CustomerSupport[[#This Row],[Resolution]])</f>
        <v/>
      </c>
      <c r="T2448" t="str">
        <f>TRIM(CustomerSupport[[#This Row],[Customer Name]])</f>
        <v>Alex Chaney</v>
      </c>
      <c r="U2448">
        <f>MONTH(CustomerSupport[[#This Row],[Date of Purchase]])</f>
        <v>2</v>
      </c>
      <c r="V2448" t="str">
        <f>TEXT('Working data'!G2448,"mmmm")</f>
        <v>February</v>
      </c>
      <c r="W2448">
        <f>YEAR(CustomerSupport[[#This Row],[Date of Purchase]])</f>
        <v>2021</v>
      </c>
      <c r="X2448" t="str">
        <f t="shared" si="38"/>
        <v/>
      </c>
    </row>
    <row r="2449" spans="1:24" ht="14.25" customHeight="1" x14ac:dyDescent="0.4">
      <c r="A2449">
        <v>2448</v>
      </c>
      <c r="B2449" t="s">
        <v>8053</v>
      </c>
      <c r="C2449" t="s">
        <v>8054</v>
      </c>
      <c r="D2449">
        <v>59</v>
      </c>
      <c r="E2449" t="s">
        <v>19</v>
      </c>
      <c r="F2449" t="s">
        <v>317</v>
      </c>
      <c r="G2449" s="1">
        <v>44427</v>
      </c>
      <c r="H2449" t="s">
        <v>59</v>
      </c>
      <c r="I2449" t="s">
        <v>46</v>
      </c>
      <c r="J2449" s="2" t="s">
        <v>8055</v>
      </c>
      <c r="K2449" t="s">
        <v>24</v>
      </c>
      <c r="M2449" t="s">
        <v>41</v>
      </c>
      <c r="N2449" t="s">
        <v>26</v>
      </c>
      <c r="O2449" s="3">
        <v>45078.433449074073</v>
      </c>
      <c r="R2449">
        <v>2448</v>
      </c>
      <c r="S2449" t="str">
        <f>PROPER(CustomerSupport[[#This Row],[Resolution]])</f>
        <v/>
      </c>
      <c r="T2449" t="str">
        <f>TRIM(CustomerSupport[[#This Row],[Customer Name]])</f>
        <v>Brian Garcia</v>
      </c>
      <c r="U2449">
        <f>MONTH(CustomerSupport[[#This Row],[Date of Purchase]])</f>
        <v>8</v>
      </c>
      <c r="V2449" t="str">
        <f>TEXT('Working data'!G2449,"mmmm")</f>
        <v>August</v>
      </c>
      <c r="W2449">
        <f>YEAR(CustomerSupport[[#This Row],[Date of Purchase]])</f>
        <v>2021</v>
      </c>
      <c r="X2449" t="str">
        <f t="shared" si="38"/>
        <v/>
      </c>
    </row>
    <row r="2450" spans="1:24" ht="14.25" customHeight="1" x14ac:dyDescent="0.4">
      <c r="A2450">
        <v>2449</v>
      </c>
      <c r="B2450" t="s">
        <v>8056</v>
      </c>
      <c r="C2450" t="s">
        <v>8057</v>
      </c>
      <c r="D2450">
        <v>61</v>
      </c>
      <c r="E2450" t="s">
        <v>19</v>
      </c>
      <c r="F2450" t="s">
        <v>81</v>
      </c>
      <c r="G2450" s="1">
        <v>44285</v>
      </c>
      <c r="H2450" t="s">
        <v>67</v>
      </c>
      <c r="I2450" t="s">
        <v>59</v>
      </c>
      <c r="J2450" s="2" t="s">
        <v>8058</v>
      </c>
      <c r="K2450" t="s">
        <v>62</v>
      </c>
      <c r="M2450" t="s">
        <v>41</v>
      </c>
      <c r="N2450" t="s">
        <v>83</v>
      </c>
      <c r="R2450">
        <v>2449</v>
      </c>
      <c r="S2450" t="str">
        <f>PROPER(CustomerSupport[[#This Row],[Resolution]])</f>
        <v/>
      </c>
      <c r="T2450" t="str">
        <f>TRIM(CustomerSupport[[#This Row],[Customer Name]])</f>
        <v>Julie Powers</v>
      </c>
      <c r="U2450">
        <f>MONTH(CustomerSupport[[#This Row],[Date of Purchase]])</f>
        <v>3</v>
      </c>
      <c r="V2450" t="str">
        <f>TEXT('Working data'!G2450,"mmmm")</f>
        <v>March</v>
      </c>
      <c r="W2450">
        <f>YEAR(CustomerSupport[[#This Row],[Date of Purchase]])</f>
        <v>2021</v>
      </c>
      <c r="X2450" t="str">
        <f t="shared" si="38"/>
        <v/>
      </c>
    </row>
    <row r="2451" spans="1:24" ht="14.25" customHeight="1" x14ac:dyDescent="0.4">
      <c r="A2451">
        <v>2450</v>
      </c>
      <c r="B2451" t="s">
        <v>8059</v>
      </c>
      <c r="C2451" t="s">
        <v>8060</v>
      </c>
      <c r="D2451">
        <v>58</v>
      </c>
      <c r="E2451" t="s">
        <v>29</v>
      </c>
      <c r="F2451" t="s">
        <v>317</v>
      </c>
      <c r="G2451" s="1">
        <v>44402</v>
      </c>
      <c r="H2451" t="s">
        <v>59</v>
      </c>
      <c r="I2451" t="s">
        <v>31</v>
      </c>
      <c r="J2451" s="2" t="s">
        <v>8061</v>
      </c>
      <c r="K2451" t="s">
        <v>39</v>
      </c>
      <c r="L2451" t="s">
        <v>8062</v>
      </c>
      <c r="M2451" t="s">
        <v>41</v>
      </c>
      <c r="N2451" t="s">
        <v>26</v>
      </c>
      <c r="O2451" s="3">
        <v>45078.327222222222</v>
      </c>
      <c r="P2451" s="3">
        <v>45078.431388888886</v>
      </c>
      <c r="Q2451">
        <v>3</v>
      </c>
      <c r="R2451">
        <v>2450</v>
      </c>
      <c r="S2451" t="str">
        <f>PROPER(CustomerSupport[[#This Row],[Resolution]])</f>
        <v>Far Later Establish If.</v>
      </c>
      <c r="T2451" t="str">
        <f>TRIM(CustomerSupport[[#This Row],[Customer Name]])</f>
        <v>Jason Barton</v>
      </c>
      <c r="U2451">
        <f>MONTH(CustomerSupport[[#This Row],[Date of Purchase]])</f>
        <v>7</v>
      </c>
      <c r="V2451" t="str">
        <f>TEXT('Working data'!G2451,"mmmm")</f>
        <v>July</v>
      </c>
      <c r="W2451">
        <f>YEAR(CustomerSupport[[#This Row],[Date of Purchase]])</f>
        <v>2021</v>
      </c>
      <c r="X2451">
        <f t="shared" si="38"/>
        <v>2.4999999999417923</v>
      </c>
    </row>
    <row r="2452" spans="1:24" ht="14.25" customHeight="1" x14ac:dyDescent="0.4">
      <c r="A2452">
        <v>2451</v>
      </c>
      <c r="B2452" t="s">
        <v>8063</v>
      </c>
      <c r="C2452" t="s">
        <v>8064</v>
      </c>
      <c r="D2452">
        <v>27</v>
      </c>
      <c r="E2452" t="s">
        <v>19</v>
      </c>
      <c r="F2452" t="s">
        <v>655</v>
      </c>
      <c r="G2452" s="1">
        <v>44381</v>
      </c>
      <c r="H2452" t="s">
        <v>66</v>
      </c>
      <c r="I2452" t="s">
        <v>150</v>
      </c>
      <c r="J2452" s="2" t="s">
        <v>8065</v>
      </c>
      <c r="K2452" t="s">
        <v>62</v>
      </c>
      <c r="M2452" t="s">
        <v>25</v>
      </c>
      <c r="N2452" t="s">
        <v>83</v>
      </c>
      <c r="R2452">
        <v>2451</v>
      </c>
      <c r="S2452" t="str">
        <f>PROPER(CustomerSupport[[#This Row],[Resolution]])</f>
        <v/>
      </c>
      <c r="T2452" t="str">
        <f>TRIM(CustomerSupport[[#This Row],[Customer Name]])</f>
        <v>Sharon Smith</v>
      </c>
      <c r="U2452">
        <f>MONTH(CustomerSupport[[#This Row],[Date of Purchase]])</f>
        <v>7</v>
      </c>
      <c r="V2452" t="str">
        <f>TEXT('Working data'!G2452,"mmmm")</f>
        <v>July</v>
      </c>
      <c r="W2452">
        <f>YEAR(CustomerSupport[[#This Row],[Date of Purchase]])</f>
        <v>2021</v>
      </c>
      <c r="X2452" t="str">
        <f t="shared" si="38"/>
        <v/>
      </c>
    </row>
    <row r="2453" spans="1:24" ht="14.25" customHeight="1" x14ac:dyDescent="0.4">
      <c r="A2453">
        <v>2452</v>
      </c>
      <c r="B2453" t="s">
        <v>8066</v>
      </c>
      <c r="C2453" t="s">
        <v>8067</v>
      </c>
      <c r="D2453">
        <v>47</v>
      </c>
      <c r="E2453" t="s">
        <v>19</v>
      </c>
      <c r="F2453" t="s">
        <v>421</v>
      </c>
      <c r="G2453" s="1">
        <v>44270</v>
      </c>
      <c r="H2453" t="s">
        <v>67</v>
      </c>
      <c r="I2453" t="s">
        <v>177</v>
      </c>
      <c r="J2453" t="s">
        <v>8068</v>
      </c>
      <c r="K2453" t="s">
        <v>39</v>
      </c>
      <c r="L2453" t="s">
        <v>8069</v>
      </c>
      <c r="M2453" t="s">
        <v>41</v>
      </c>
      <c r="N2453" t="s">
        <v>83</v>
      </c>
      <c r="O2453" s="3">
        <v>45078.768229166664</v>
      </c>
      <c r="P2453" s="3">
        <v>45078.371006944442</v>
      </c>
      <c r="Q2453">
        <v>3</v>
      </c>
      <c r="R2453">
        <v>2452</v>
      </c>
      <c r="S2453" t="str">
        <f>PROPER(CustomerSupport[[#This Row],[Resolution]])</f>
        <v>Do Generation Not Behavior Seek Investment.</v>
      </c>
      <c r="T2453" t="str">
        <f>TRIM(CustomerSupport[[#This Row],[Customer Name]])</f>
        <v>William Johnston</v>
      </c>
      <c r="U2453">
        <f>MONTH(CustomerSupport[[#This Row],[Date of Purchase]])</f>
        <v>3</v>
      </c>
      <c r="V2453" t="str">
        <f>TEXT('Working data'!G2453,"mmmm")</f>
        <v>March</v>
      </c>
      <c r="W2453">
        <f>YEAR(CustomerSupport[[#This Row],[Date of Purchase]])</f>
        <v>2021</v>
      </c>
      <c r="X2453">
        <f t="shared" si="38"/>
        <v>-9.5333333333255723</v>
      </c>
    </row>
    <row r="2454" spans="1:24" ht="14.25" customHeight="1" x14ac:dyDescent="0.4">
      <c r="A2454">
        <v>2453</v>
      </c>
      <c r="B2454" t="s">
        <v>8070</v>
      </c>
      <c r="C2454" t="s">
        <v>8071</v>
      </c>
      <c r="D2454">
        <v>29</v>
      </c>
      <c r="E2454" t="s">
        <v>58</v>
      </c>
      <c r="F2454" t="s">
        <v>149</v>
      </c>
      <c r="G2454" s="1">
        <v>44152</v>
      </c>
      <c r="H2454" t="s">
        <v>66</v>
      </c>
      <c r="I2454" t="s">
        <v>113</v>
      </c>
      <c r="J2454" t="s">
        <v>8072</v>
      </c>
      <c r="K2454" t="s">
        <v>24</v>
      </c>
      <c r="M2454" t="s">
        <v>143</v>
      </c>
      <c r="N2454" t="s">
        <v>33</v>
      </c>
      <c r="O2454" s="3">
        <v>45078.209907407407</v>
      </c>
      <c r="R2454">
        <v>2453</v>
      </c>
      <c r="S2454" t="str">
        <f>PROPER(CustomerSupport[[#This Row],[Resolution]])</f>
        <v/>
      </c>
      <c r="T2454" t="str">
        <f>TRIM(CustomerSupport[[#This Row],[Customer Name]])</f>
        <v>Sarah Roberts</v>
      </c>
      <c r="U2454">
        <f>MONTH(CustomerSupport[[#This Row],[Date of Purchase]])</f>
        <v>11</v>
      </c>
      <c r="V2454" t="str">
        <f>TEXT('Working data'!G2454,"mmmm")</f>
        <v>November</v>
      </c>
      <c r="W2454">
        <f>YEAR(CustomerSupport[[#This Row],[Date of Purchase]])</f>
        <v>2020</v>
      </c>
      <c r="X2454" t="str">
        <f t="shared" si="38"/>
        <v/>
      </c>
    </row>
    <row r="2455" spans="1:24" ht="14.25" customHeight="1" x14ac:dyDescent="0.4">
      <c r="A2455">
        <v>2454</v>
      </c>
      <c r="B2455" t="s">
        <v>8073</v>
      </c>
      <c r="C2455" t="s">
        <v>8074</v>
      </c>
      <c r="D2455">
        <v>52</v>
      </c>
      <c r="E2455" t="s">
        <v>19</v>
      </c>
      <c r="F2455" t="s">
        <v>281</v>
      </c>
      <c r="G2455" s="1">
        <v>44493</v>
      </c>
      <c r="H2455" t="s">
        <v>59</v>
      </c>
      <c r="I2455" t="s">
        <v>99</v>
      </c>
      <c r="J2455" s="2" t="s">
        <v>8075</v>
      </c>
      <c r="K2455" t="s">
        <v>39</v>
      </c>
      <c r="L2455" t="s">
        <v>8076</v>
      </c>
      <c r="M2455" t="s">
        <v>89</v>
      </c>
      <c r="N2455" t="s">
        <v>33</v>
      </c>
      <c r="O2455" s="3">
        <v>45078.232141203705</v>
      </c>
      <c r="P2455" s="3">
        <v>45078.085613425923</v>
      </c>
      <c r="Q2455">
        <v>2</v>
      </c>
      <c r="R2455">
        <v>2454</v>
      </c>
      <c r="S2455" t="str">
        <f>PROPER(CustomerSupport[[#This Row],[Resolution]])</f>
        <v>Sometimes Set Teacher Pm Yes Foot Cell Work.</v>
      </c>
      <c r="T2455" t="str">
        <f>TRIM(CustomerSupport[[#This Row],[Customer Name]])</f>
        <v>Vanessa Bell</v>
      </c>
      <c r="U2455">
        <f>MONTH(CustomerSupport[[#This Row],[Date of Purchase]])</f>
        <v>10</v>
      </c>
      <c r="V2455" t="str">
        <f>TEXT('Working data'!G2455,"mmmm")</f>
        <v>October</v>
      </c>
      <c r="W2455">
        <f>YEAR(CustomerSupport[[#This Row],[Date of Purchase]])</f>
        <v>2021</v>
      </c>
      <c r="X2455">
        <f t="shared" si="38"/>
        <v>-3.5166666667792015</v>
      </c>
    </row>
    <row r="2456" spans="1:24" ht="14.25" customHeight="1" x14ac:dyDescent="0.4">
      <c r="A2456">
        <v>2455</v>
      </c>
      <c r="B2456" t="s">
        <v>8077</v>
      </c>
      <c r="C2456" t="s">
        <v>8078</v>
      </c>
      <c r="D2456">
        <v>66</v>
      </c>
      <c r="E2456" t="s">
        <v>29</v>
      </c>
      <c r="F2456" t="s">
        <v>51</v>
      </c>
      <c r="G2456" s="1">
        <v>43972</v>
      </c>
      <c r="H2456" t="s">
        <v>67</v>
      </c>
      <c r="I2456" t="s">
        <v>93</v>
      </c>
      <c r="J2456" s="2" t="s">
        <v>8079</v>
      </c>
      <c r="K2456" t="s">
        <v>62</v>
      </c>
      <c r="M2456" t="s">
        <v>41</v>
      </c>
      <c r="N2456" t="s">
        <v>55</v>
      </c>
      <c r="R2456">
        <v>2455</v>
      </c>
      <c r="S2456" t="str">
        <f>PROPER(CustomerSupport[[#This Row],[Resolution]])</f>
        <v/>
      </c>
      <c r="T2456" t="str">
        <f>TRIM(CustomerSupport[[#This Row],[Customer Name]])</f>
        <v>Richard Johnson</v>
      </c>
      <c r="U2456">
        <f>MONTH(CustomerSupport[[#This Row],[Date of Purchase]])</f>
        <v>5</v>
      </c>
      <c r="V2456" t="str">
        <f>TEXT('Working data'!G2456,"mmmm")</f>
        <v>May</v>
      </c>
      <c r="W2456">
        <f>YEAR(CustomerSupport[[#This Row],[Date of Purchase]])</f>
        <v>2020</v>
      </c>
      <c r="X2456" t="str">
        <f t="shared" si="38"/>
        <v/>
      </c>
    </row>
    <row r="2457" spans="1:24" ht="14.25" customHeight="1" x14ac:dyDescent="0.4">
      <c r="A2457">
        <v>2456</v>
      </c>
      <c r="B2457" t="s">
        <v>8080</v>
      </c>
      <c r="C2457" t="s">
        <v>8081</v>
      </c>
      <c r="D2457">
        <v>51</v>
      </c>
      <c r="E2457" t="s">
        <v>29</v>
      </c>
      <c r="F2457" t="s">
        <v>223</v>
      </c>
      <c r="G2457" s="1">
        <v>43981</v>
      </c>
      <c r="H2457" t="s">
        <v>67</v>
      </c>
      <c r="I2457" t="s">
        <v>141</v>
      </c>
      <c r="J2457" s="2" t="s">
        <v>8082</v>
      </c>
      <c r="K2457" t="s">
        <v>39</v>
      </c>
      <c r="L2457" t="s">
        <v>8083</v>
      </c>
      <c r="M2457" t="s">
        <v>41</v>
      </c>
      <c r="N2457" t="s">
        <v>26</v>
      </c>
      <c r="O2457" s="3">
        <v>45078.799525462964</v>
      </c>
      <c r="P2457" s="3">
        <v>45078.687025462961</v>
      </c>
      <c r="Q2457">
        <v>4</v>
      </c>
      <c r="R2457">
        <v>2456</v>
      </c>
      <c r="S2457" t="str">
        <f>PROPER(CustomerSupport[[#This Row],[Resolution]])</f>
        <v>Party Truth Offer Better Treatment Stock Page.</v>
      </c>
      <c r="T2457" t="str">
        <f>TRIM(CustomerSupport[[#This Row],[Customer Name]])</f>
        <v>Erin Fletcher</v>
      </c>
      <c r="U2457">
        <f>MONTH(CustomerSupport[[#This Row],[Date of Purchase]])</f>
        <v>5</v>
      </c>
      <c r="V2457" t="str">
        <f>TEXT('Working data'!G2457,"mmmm")</f>
        <v>May</v>
      </c>
      <c r="W2457">
        <f>YEAR(CustomerSupport[[#This Row],[Date of Purchase]])</f>
        <v>2020</v>
      </c>
      <c r="X2457">
        <f t="shared" si="38"/>
        <v>-2.7000000000698492</v>
      </c>
    </row>
    <row r="2458" spans="1:24" ht="14.25" customHeight="1" x14ac:dyDescent="0.4">
      <c r="A2458">
        <v>2457</v>
      </c>
      <c r="B2458" t="s">
        <v>8084</v>
      </c>
      <c r="C2458" t="s">
        <v>8085</v>
      </c>
      <c r="D2458">
        <v>30</v>
      </c>
      <c r="E2458" t="s">
        <v>29</v>
      </c>
      <c r="F2458" t="s">
        <v>81</v>
      </c>
      <c r="G2458" s="1">
        <v>44454</v>
      </c>
      <c r="H2458" t="s">
        <v>45</v>
      </c>
      <c r="I2458" t="s">
        <v>31</v>
      </c>
      <c r="J2458" s="2" t="s">
        <v>8086</v>
      </c>
      <c r="K2458" t="s">
        <v>62</v>
      </c>
      <c r="M2458" t="s">
        <v>25</v>
      </c>
      <c r="N2458" t="s">
        <v>33</v>
      </c>
      <c r="R2458">
        <v>2457</v>
      </c>
      <c r="S2458" t="str">
        <f>PROPER(CustomerSupport[[#This Row],[Resolution]])</f>
        <v/>
      </c>
      <c r="T2458" t="str">
        <f>TRIM(CustomerSupport[[#This Row],[Customer Name]])</f>
        <v>Glenda Bennett</v>
      </c>
      <c r="U2458">
        <f>MONTH(CustomerSupport[[#This Row],[Date of Purchase]])</f>
        <v>9</v>
      </c>
      <c r="V2458" t="str">
        <f>TEXT('Working data'!G2458,"mmmm")</f>
        <v>September</v>
      </c>
      <c r="W2458">
        <f>YEAR(CustomerSupport[[#This Row],[Date of Purchase]])</f>
        <v>2021</v>
      </c>
      <c r="X2458" t="str">
        <f t="shared" si="38"/>
        <v/>
      </c>
    </row>
    <row r="2459" spans="1:24" ht="14.25" customHeight="1" x14ac:dyDescent="0.4">
      <c r="A2459">
        <v>2458</v>
      </c>
      <c r="B2459" t="s">
        <v>8087</v>
      </c>
      <c r="C2459" t="s">
        <v>8088</v>
      </c>
      <c r="D2459">
        <v>60</v>
      </c>
      <c r="E2459" t="s">
        <v>19</v>
      </c>
      <c r="F2459" t="s">
        <v>223</v>
      </c>
      <c r="G2459" s="1">
        <v>44181</v>
      </c>
      <c r="H2459" t="s">
        <v>21</v>
      </c>
      <c r="I2459" t="s">
        <v>59</v>
      </c>
      <c r="J2459" t="s">
        <v>8089</v>
      </c>
      <c r="K2459" t="s">
        <v>62</v>
      </c>
      <c r="M2459" t="s">
        <v>41</v>
      </c>
      <c r="N2459" t="s">
        <v>55</v>
      </c>
      <c r="R2459">
        <v>2458</v>
      </c>
      <c r="S2459" t="str">
        <f>PROPER(CustomerSupport[[#This Row],[Resolution]])</f>
        <v/>
      </c>
      <c r="T2459" t="str">
        <f>TRIM(CustomerSupport[[#This Row],[Customer Name]])</f>
        <v>Amanda Martinez</v>
      </c>
      <c r="U2459">
        <f>MONTH(CustomerSupport[[#This Row],[Date of Purchase]])</f>
        <v>12</v>
      </c>
      <c r="V2459" t="str">
        <f>TEXT('Working data'!G2459,"mmmm")</f>
        <v>December</v>
      </c>
      <c r="W2459">
        <f>YEAR(CustomerSupport[[#This Row],[Date of Purchase]])</f>
        <v>2020</v>
      </c>
      <c r="X2459" t="str">
        <f t="shared" si="38"/>
        <v/>
      </c>
    </row>
    <row r="2460" spans="1:24" ht="14.25" customHeight="1" x14ac:dyDescent="0.4">
      <c r="A2460">
        <v>2459</v>
      </c>
      <c r="B2460" t="s">
        <v>8090</v>
      </c>
      <c r="C2460" t="s">
        <v>8091</v>
      </c>
      <c r="D2460">
        <v>65</v>
      </c>
      <c r="E2460" t="s">
        <v>58</v>
      </c>
      <c r="F2460" t="s">
        <v>242</v>
      </c>
      <c r="G2460" s="1">
        <v>43891</v>
      </c>
      <c r="H2460" t="s">
        <v>66</v>
      </c>
      <c r="I2460" t="s">
        <v>67</v>
      </c>
      <c r="J2460" s="2" t="s">
        <v>8092</v>
      </c>
      <c r="K2460" t="s">
        <v>24</v>
      </c>
      <c r="M2460" t="s">
        <v>41</v>
      </c>
      <c r="N2460" t="s">
        <v>26</v>
      </c>
      <c r="O2460" s="3">
        <v>45078.171817129631</v>
      </c>
      <c r="R2460">
        <v>2459</v>
      </c>
      <c r="S2460" t="str">
        <f>PROPER(CustomerSupport[[#This Row],[Resolution]])</f>
        <v/>
      </c>
      <c r="T2460" t="str">
        <f>TRIM(CustomerSupport[[#This Row],[Customer Name]])</f>
        <v>Kenneth Norman</v>
      </c>
      <c r="U2460">
        <f>MONTH(CustomerSupport[[#This Row],[Date of Purchase]])</f>
        <v>3</v>
      </c>
      <c r="V2460" t="str">
        <f>TEXT('Working data'!G2460,"mmmm")</f>
        <v>March</v>
      </c>
      <c r="W2460">
        <f>YEAR(CustomerSupport[[#This Row],[Date of Purchase]])</f>
        <v>2020</v>
      </c>
      <c r="X2460" t="str">
        <f t="shared" si="38"/>
        <v/>
      </c>
    </row>
    <row r="2461" spans="1:24" ht="14.25" customHeight="1" x14ac:dyDescent="0.4">
      <c r="A2461">
        <v>2460</v>
      </c>
      <c r="B2461" t="s">
        <v>8093</v>
      </c>
      <c r="C2461" t="s">
        <v>8094</v>
      </c>
      <c r="D2461">
        <v>50</v>
      </c>
      <c r="E2461" t="s">
        <v>58</v>
      </c>
      <c r="F2461" t="s">
        <v>51</v>
      </c>
      <c r="G2461" s="1">
        <v>44140</v>
      </c>
      <c r="H2461" t="s">
        <v>21</v>
      </c>
      <c r="I2461" t="s">
        <v>77</v>
      </c>
      <c r="J2461" t="s">
        <v>8095</v>
      </c>
      <c r="K2461" t="s">
        <v>24</v>
      </c>
      <c r="M2461" t="s">
        <v>25</v>
      </c>
      <c r="N2461" t="s">
        <v>83</v>
      </c>
      <c r="O2461" s="3">
        <v>45078.337106481478</v>
      </c>
      <c r="R2461">
        <v>2460</v>
      </c>
      <c r="S2461" t="str">
        <f>PROPER(CustomerSupport[[#This Row],[Resolution]])</f>
        <v/>
      </c>
      <c r="T2461" t="str">
        <f>TRIM(CustomerSupport[[#This Row],[Customer Name]])</f>
        <v>Laura Jones</v>
      </c>
      <c r="U2461">
        <f>MONTH(CustomerSupport[[#This Row],[Date of Purchase]])</f>
        <v>11</v>
      </c>
      <c r="V2461" t="str">
        <f>TEXT('Working data'!G2461,"mmmm")</f>
        <v>November</v>
      </c>
      <c r="W2461">
        <f>YEAR(CustomerSupport[[#This Row],[Date of Purchase]])</f>
        <v>2020</v>
      </c>
      <c r="X2461" t="str">
        <f t="shared" si="38"/>
        <v/>
      </c>
    </row>
    <row r="2462" spans="1:24" ht="14.25" customHeight="1" x14ac:dyDescent="0.4">
      <c r="A2462">
        <v>2461</v>
      </c>
      <c r="B2462" t="s">
        <v>8096</v>
      </c>
      <c r="C2462" t="s">
        <v>8097</v>
      </c>
      <c r="D2462">
        <v>37</v>
      </c>
      <c r="E2462" t="s">
        <v>19</v>
      </c>
      <c r="F2462" t="s">
        <v>30</v>
      </c>
      <c r="G2462" s="1">
        <v>44051</v>
      </c>
      <c r="H2462" t="s">
        <v>21</v>
      </c>
      <c r="I2462" t="s">
        <v>177</v>
      </c>
      <c r="J2462" s="2" t="s">
        <v>8098</v>
      </c>
      <c r="K2462" t="s">
        <v>39</v>
      </c>
      <c r="L2462" t="s">
        <v>8099</v>
      </c>
      <c r="M2462" t="s">
        <v>41</v>
      </c>
      <c r="N2462" t="s">
        <v>55</v>
      </c>
      <c r="O2462" s="3">
        <v>45078.691296296296</v>
      </c>
      <c r="P2462" s="3">
        <v>45077.987824074073</v>
      </c>
      <c r="Q2462">
        <v>1</v>
      </c>
      <c r="R2462">
        <v>2461</v>
      </c>
      <c r="S2462" t="str">
        <f>PROPER(CustomerSupport[[#This Row],[Resolution]])</f>
        <v>Rather Opportunity Send.</v>
      </c>
      <c r="T2462" t="str">
        <f>TRIM(CustomerSupport[[#This Row],[Customer Name]])</f>
        <v>David Velez</v>
      </c>
      <c r="U2462">
        <f>MONTH(CustomerSupport[[#This Row],[Date of Purchase]])</f>
        <v>8</v>
      </c>
      <c r="V2462" t="str">
        <f>TEXT('Working data'!G2462,"mmmm")</f>
        <v>August</v>
      </c>
      <c r="W2462">
        <f>YEAR(CustomerSupport[[#This Row],[Date of Purchase]])</f>
        <v>2020</v>
      </c>
      <c r="X2462">
        <f t="shared" si="38"/>
        <v>-16.883333333360497</v>
      </c>
    </row>
    <row r="2463" spans="1:24" ht="14.25" customHeight="1" x14ac:dyDescent="0.4">
      <c r="A2463">
        <v>2462</v>
      </c>
      <c r="B2463" t="s">
        <v>8100</v>
      </c>
      <c r="C2463" t="s">
        <v>8101</v>
      </c>
      <c r="D2463">
        <v>44</v>
      </c>
      <c r="E2463" t="s">
        <v>58</v>
      </c>
      <c r="F2463" t="s">
        <v>219</v>
      </c>
      <c r="G2463" s="1">
        <v>44454</v>
      </c>
      <c r="H2463" t="s">
        <v>66</v>
      </c>
      <c r="I2463" t="s">
        <v>93</v>
      </c>
      <c r="J2463" s="2" t="s">
        <v>8102</v>
      </c>
      <c r="K2463" t="s">
        <v>24</v>
      </c>
      <c r="M2463" t="s">
        <v>143</v>
      </c>
      <c r="N2463" t="s">
        <v>83</v>
      </c>
      <c r="O2463" s="3">
        <v>45078.01840277778</v>
      </c>
      <c r="R2463">
        <v>2462</v>
      </c>
      <c r="S2463" t="str">
        <f>PROPER(CustomerSupport[[#This Row],[Resolution]])</f>
        <v/>
      </c>
      <c r="T2463" t="str">
        <f>TRIM(CustomerSupport[[#This Row],[Customer Name]])</f>
        <v>Dr. Kelly Walker</v>
      </c>
      <c r="U2463">
        <f>MONTH(CustomerSupport[[#This Row],[Date of Purchase]])</f>
        <v>9</v>
      </c>
      <c r="V2463" t="str">
        <f>TEXT('Working data'!G2463,"mmmm")</f>
        <v>September</v>
      </c>
      <c r="W2463">
        <f>YEAR(CustomerSupport[[#This Row],[Date of Purchase]])</f>
        <v>2021</v>
      </c>
      <c r="X2463" t="str">
        <f t="shared" si="38"/>
        <v/>
      </c>
    </row>
    <row r="2464" spans="1:24" ht="14.25" customHeight="1" x14ac:dyDescent="0.4">
      <c r="A2464">
        <v>2463</v>
      </c>
      <c r="B2464" t="s">
        <v>8103</v>
      </c>
      <c r="C2464" t="s">
        <v>8104</v>
      </c>
      <c r="D2464">
        <v>55</v>
      </c>
      <c r="E2464" t="s">
        <v>58</v>
      </c>
      <c r="F2464" t="s">
        <v>81</v>
      </c>
      <c r="G2464" s="1">
        <v>43955</v>
      </c>
      <c r="H2464" t="s">
        <v>66</v>
      </c>
      <c r="I2464" t="s">
        <v>59</v>
      </c>
      <c r="J2464" s="2" t="s">
        <v>8105</v>
      </c>
      <c r="K2464" t="s">
        <v>24</v>
      </c>
      <c r="M2464" t="s">
        <v>143</v>
      </c>
      <c r="N2464" t="s">
        <v>33</v>
      </c>
      <c r="O2464" s="3">
        <v>45078.664942129632</v>
      </c>
      <c r="R2464">
        <v>2463</v>
      </c>
      <c r="S2464" t="str">
        <f>PROPER(CustomerSupport[[#This Row],[Resolution]])</f>
        <v/>
      </c>
      <c r="T2464" t="str">
        <f>TRIM(CustomerSupport[[#This Row],[Customer Name]])</f>
        <v>Kathy Fisher</v>
      </c>
      <c r="U2464">
        <f>MONTH(CustomerSupport[[#This Row],[Date of Purchase]])</f>
        <v>5</v>
      </c>
      <c r="V2464" t="str">
        <f>TEXT('Working data'!G2464,"mmmm")</f>
        <v>May</v>
      </c>
      <c r="W2464">
        <f>YEAR(CustomerSupport[[#This Row],[Date of Purchase]])</f>
        <v>2020</v>
      </c>
      <c r="X2464" t="str">
        <f t="shared" si="38"/>
        <v/>
      </c>
    </row>
    <row r="2465" spans="1:24" ht="14.25" customHeight="1" x14ac:dyDescent="0.4">
      <c r="A2465">
        <v>2464</v>
      </c>
      <c r="B2465" t="s">
        <v>8106</v>
      </c>
      <c r="C2465" t="s">
        <v>8107</v>
      </c>
      <c r="D2465">
        <v>29</v>
      </c>
      <c r="E2465" t="s">
        <v>29</v>
      </c>
      <c r="F2465" t="s">
        <v>107</v>
      </c>
      <c r="G2465" s="1">
        <v>44299</v>
      </c>
      <c r="H2465" t="s">
        <v>21</v>
      </c>
      <c r="I2465" t="s">
        <v>177</v>
      </c>
      <c r="J2465" s="2" t="s">
        <v>8108</v>
      </c>
      <c r="K2465" t="s">
        <v>24</v>
      </c>
      <c r="M2465" t="s">
        <v>41</v>
      </c>
      <c r="N2465" t="s">
        <v>55</v>
      </c>
      <c r="O2465" s="3">
        <v>45078.935787037037</v>
      </c>
      <c r="R2465">
        <v>2464</v>
      </c>
      <c r="S2465" t="str">
        <f>PROPER(CustomerSupport[[#This Row],[Resolution]])</f>
        <v/>
      </c>
      <c r="T2465" t="str">
        <f>TRIM(CustomerSupport[[#This Row],[Customer Name]])</f>
        <v>Sandra Harris</v>
      </c>
      <c r="U2465">
        <f>MONTH(CustomerSupport[[#This Row],[Date of Purchase]])</f>
        <v>4</v>
      </c>
      <c r="V2465" t="str">
        <f>TEXT('Working data'!G2465,"mmmm")</f>
        <v>April</v>
      </c>
      <c r="W2465">
        <f>YEAR(CustomerSupport[[#This Row],[Date of Purchase]])</f>
        <v>2021</v>
      </c>
      <c r="X2465" t="str">
        <f t="shared" si="38"/>
        <v/>
      </c>
    </row>
    <row r="2466" spans="1:24" ht="14.25" customHeight="1" x14ac:dyDescent="0.4">
      <c r="A2466">
        <v>2465</v>
      </c>
      <c r="B2466" t="s">
        <v>8109</v>
      </c>
      <c r="C2466" t="s">
        <v>8110</v>
      </c>
      <c r="D2466">
        <v>50</v>
      </c>
      <c r="E2466" t="s">
        <v>58</v>
      </c>
      <c r="F2466" t="s">
        <v>44</v>
      </c>
      <c r="G2466" s="1">
        <v>44100</v>
      </c>
      <c r="H2466" t="s">
        <v>66</v>
      </c>
      <c r="I2466" t="s">
        <v>93</v>
      </c>
      <c r="J2466" t="s">
        <v>8111</v>
      </c>
      <c r="K2466" t="s">
        <v>39</v>
      </c>
      <c r="L2466" t="s">
        <v>8112</v>
      </c>
      <c r="M2466" t="s">
        <v>25</v>
      </c>
      <c r="N2466" t="s">
        <v>83</v>
      </c>
      <c r="O2466" s="3">
        <v>45078.211493055554</v>
      </c>
      <c r="P2466" s="3">
        <v>45078.57607638889</v>
      </c>
      <c r="Q2466">
        <v>5</v>
      </c>
      <c r="R2466">
        <v>2465</v>
      </c>
      <c r="S2466" t="str">
        <f>PROPER(CustomerSupport[[#This Row],[Resolution]])</f>
        <v>Religious Building Three Hard Pm.</v>
      </c>
      <c r="T2466" t="str">
        <f>TRIM(CustomerSupport[[#This Row],[Customer Name]])</f>
        <v>Samantha Davis</v>
      </c>
      <c r="U2466">
        <f>MONTH(CustomerSupport[[#This Row],[Date of Purchase]])</f>
        <v>9</v>
      </c>
      <c r="V2466" t="str">
        <f>TEXT('Working data'!G2466,"mmmm")</f>
        <v>September</v>
      </c>
      <c r="W2466">
        <f>YEAR(CustomerSupport[[#This Row],[Date of Purchase]])</f>
        <v>2020</v>
      </c>
      <c r="X2466">
        <f t="shared" si="38"/>
        <v>8.7500000000582077</v>
      </c>
    </row>
    <row r="2467" spans="1:24" ht="14.25" customHeight="1" x14ac:dyDescent="0.4">
      <c r="A2467">
        <v>2466</v>
      </c>
      <c r="B2467" t="s">
        <v>8113</v>
      </c>
      <c r="C2467" t="s">
        <v>8114</v>
      </c>
      <c r="D2467">
        <v>21</v>
      </c>
      <c r="E2467" t="s">
        <v>19</v>
      </c>
      <c r="F2467" t="s">
        <v>157</v>
      </c>
      <c r="G2467" s="1">
        <v>44382</v>
      </c>
      <c r="H2467" t="s">
        <v>66</v>
      </c>
      <c r="I2467" t="s">
        <v>177</v>
      </c>
      <c r="J2467" t="s">
        <v>8115</v>
      </c>
      <c r="K2467" t="s">
        <v>39</v>
      </c>
      <c r="L2467" t="s">
        <v>8116</v>
      </c>
      <c r="M2467" t="s">
        <v>25</v>
      </c>
      <c r="N2467" t="s">
        <v>26</v>
      </c>
      <c r="O2467" s="3">
        <v>45078.38790509259</v>
      </c>
      <c r="P2467" s="3">
        <v>45078.172627314816</v>
      </c>
      <c r="Q2467">
        <v>3</v>
      </c>
      <c r="R2467">
        <v>2466</v>
      </c>
      <c r="S2467" t="str">
        <f>PROPER(CustomerSupport[[#This Row],[Resolution]])</f>
        <v>Throughout International Woman Before.</v>
      </c>
      <c r="T2467" t="str">
        <f>TRIM(CustomerSupport[[#This Row],[Customer Name]])</f>
        <v>Sarah Gonzalez</v>
      </c>
      <c r="U2467">
        <f>MONTH(CustomerSupport[[#This Row],[Date of Purchase]])</f>
        <v>7</v>
      </c>
      <c r="V2467" t="str">
        <f>TEXT('Working data'!G2467,"mmmm")</f>
        <v>July</v>
      </c>
      <c r="W2467">
        <f>YEAR(CustomerSupport[[#This Row],[Date of Purchase]])</f>
        <v>2021</v>
      </c>
      <c r="X2467">
        <f t="shared" si="38"/>
        <v>-5.1666666665696539</v>
      </c>
    </row>
    <row r="2468" spans="1:24" ht="14.25" customHeight="1" x14ac:dyDescent="0.4">
      <c r="A2468">
        <v>2467</v>
      </c>
      <c r="B2468" t="s">
        <v>8117</v>
      </c>
      <c r="C2468" t="s">
        <v>8118</v>
      </c>
      <c r="D2468">
        <v>68</v>
      </c>
      <c r="E2468" t="s">
        <v>19</v>
      </c>
      <c r="F2468" t="s">
        <v>117</v>
      </c>
      <c r="G2468" s="1">
        <v>44183</v>
      </c>
      <c r="H2468" t="s">
        <v>45</v>
      </c>
      <c r="I2468" t="s">
        <v>77</v>
      </c>
      <c r="J2468" s="2" t="s">
        <v>8119</v>
      </c>
      <c r="K2468" t="s">
        <v>39</v>
      </c>
      <c r="L2468" t="s">
        <v>8120</v>
      </c>
      <c r="M2468" t="s">
        <v>143</v>
      </c>
      <c r="N2468" t="s">
        <v>26</v>
      </c>
      <c r="O2468" s="3">
        <v>45078.194178240738</v>
      </c>
      <c r="P2468" s="3">
        <v>45078.768483796295</v>
      </c>
      <c r="Q2468">
        <v>1</v>
      </c>
      <c r="R2468">
        <v>2467</v>
      </c>
      <c r="S2468" t="str">
        <f>PROPER(CustomerSupport[[#This Row],[Resolution]])</f>
        <v>Language Better Risk Eat Worry Ball May Indeed.</v>
      </c>
      <c r="T2468" t="str">
        <f>TRIM(CustomerSupport[[#This Row],[Customer Name]])</f>
        <v>Suzanne Johnson</v>
      </c>
      <c r="U2468">
        <f>MONTH(CustomerSupport[[#This Row],[Date of Purchase]])</f>
        <v>12</v>
      </c>
      <c r="V2468" t="str">
        <f>TEXT('Working data'!G2468,"mmmm")</f>
        <v>December</v>
      </c>
      <c r="W2468">
        <f>YEAR(CustomerSupport[[#This Row],[Date of Purchase]])</f>
        <v>2020</v>
      </c>
      <c r="X2468">
        <f t="shared" si="38"/>
        <v>13.78333333338378</v>
      </c>
    </row>
    <row r="2469" spans="1:24" ht="14.25" customHeight="1" x14ac:dyDescent="0.4">
      <c r="A2469">
        <v>2468</v>
      </c>
      <c r="B2469" t="s">
        <v>8121</v>
      </c>
      <c r="C2469" t="s">
        <v>8122</v>
      </c>
      <c r="D2469">
        <v>66</v>
      </c>
      <c r="E2469" t="s">
        <v>19</v>
      </c>
      <c r="F2469" t="s">
        <v>202</v>
      </c>
      <c r="G2469" s="1">
        <v>44162</v>
      </c>
      <c r="H2469" t="s">
        <v>66</v>
      </c>
      <c r="I2469" t="s">
        <v>141</v>
      </c>
      <c r="J2469" s="2" t="s">
        <v>8123</v>
      </c>
      <c r="K2469" t="s">
        <v>39</v>
      </c>
      <c r="L2469" t="s">
        <v>8124</v>
      </c>
      <c r="M2469" t="s">
        <v>25</v>
      </c>
      <c r="N2469" t="s">
        <v>83</v>
      </c>
      <c r="O2469" s="3">
        <v>45078.128912037035</v>
      </c>
      <c r="P2469" s="3">
        <v>45078.043495370373</v>
      </c>
      <c r="Q2469">
        <v>3</v>
      </c>
      <c r="R2469">
        <v>2468</v>
      </c>
      <c r="S2469" t="str">
        <f>PROPER(CustomerSupport[[#This Row],[Resolution]])</f>
        <v>Site Common Up.</v>
      </c>
      <c r="T2469" t="str">
        <f>TRIM(CustomerSupport[[#This Row],[Customer Name]])</f>
        <v>Jesus Hebert</v>
      </c>
      <c r="U2469">
        <f>MONTH(CustomerSupport[[#This Row],[Date of Purchase]])</f>
        <v>11</v>
      </c>
      <c r="V2469" t="str">
        <f>TEXT('Working data'!G2469,"mmmm")</f>
        <v>November</v>
      </c>
      <c r="W2469">
        <f>YEAR(CustomerSupport[[#This Row],[Date of Purchase]])</f>
        <v>2020</v>
      </c>
      <c r="X2469">
        <f t="shared" si="38"/>
        <v>-2.0499999998719431</v>
      </c>
    </row>
    <row r="2470" spans="1:24" ht="14.25" customHeight="1" x14ac:dyDescent="0.4">
      <c r="A2470">
        <v>2469</v>
      </c>
      <c r="B2470" t="s">
        <v>8125</v>
      </c>
      <c r="C2470" t="s">
        <v>8126</v>
      </c>
      <c r="D2470">
        <v>70</v>
      </c>
      <c r="E2470" t="s">
        <v>58</v>
      </c>
      <c r="F2470" t="s">
        <v>92</v>
      </c>
      <c r="G2470" s="1">
        <v>44011</v>
      </c>
      <c r="H2470" t="s">
        <v>67</v>
      </c>
      <c r="I2470" t="s">
        <v>59</v>
      </c>
      <c r="J2470" s="2" t="s">
        <v>8127</v>
      </c>
      <c r="K2470" t="s">
        <v>62</v>
      </c>
      <c r="M2470" t="s">
        <v>41</v>
      </c>
      <c r="N2470" t="s">
        <v>33</v>
      </c>
      <c r="R2470">
        <v>2469</v>
      </c>
      <c r="S2470" t="str">
        <f>PROPER(CustomerSupport[[#This Row],[Resolution]])</f>
        <v/>
      </c>
      <c r="T2470" t="str">
        <f>TRIM(CustomerSupport[[#This Row],[Customer Name]])</f>
        <v>Lori Hoffman</v>
      </c>
      <c r="U2470">
        <f>MONTH(CustomerSupport[[#This Row],[Date of Purchase]])</f>
        <v>6</v>
      </c>
      <c r="V2470" t="str">
        <f>TEXT('Working data'!G2470,"mmmm")</f>
        <v>June</v>
      </c>
      <c r="W2470">
        <f>YEAR(CustomerSupport[[#This Row],[Date of Purchase]])</f>
        <v>2020</v>
      </c>
      <c r="X2470" t="str">
        <f t="shared" si="38"/>
        <v/>
      </c>
    </row>
    <row r="2471" spans="1:24" ht="14.25" customHeight="1" x14ac:dyDescent="0.4">
      <c r="A2471">
        <v>2470</v>
      </c>
      <c r="B2471" t="s">
        <v>8128</v>
      </c>
      <c r="C2471" t="s">
        <v>8129</v>
      </c>
      <c r="D2471">
        <v>62</v>
      </c>
      <c r="E2471" t="s">
        <v>19</v>
      </c>
      <c r="F2471" t="s">
        <v>112</v>
      </c>
      <c r="G2471" s="1">
        <v>43835</v>
      </c>
      <c r="H2471" t="s">
        <v>45</v>
      </c>
      <c r="I2471" t="s">
        <v>150</v>
      </c>
      <c r="J2471" s="2" t="s">
        <v>8130</v>
      </c>
      <c r="K2471" t="s">
        <v>39</v>
      </c>
      <c r="L2471" t="s">
        <v>8131</v>
      </c>
      <c r="M2471" t="s">
        <v>25</v>
      </c>
      <c r="N2471" t="s">
        <v>33</v>
      </c>
      <c r="O2471" s="3">
        <v>45078.486585648148</v>
      </c>
      <c r="P2471" s="3">
        <v>45078.715752314813</v>
      </c>
      <c r="Q2471">
        <v>4</v>
      </c>
      <c r="R2471">
        <v>2470</v>
      </c>
      <c r="S2471" t="str">
        <f>PROPER(CustomerSupport[[#This Row],[Resolution]])</f>
        <v>Around Safe Someone Teach Might Project.</v>
      </c>
      <c r="T2471" t="str">
        <f>TRIM(CustomerSupport[[#This Row],[Customer Name]])</f>
        <v>Lisa Davis</v>
      </c>
      <c r="U2471">
        <f>MONTH(CustomerSupport[[#This Row],[Date of Purchase]])</f>
        <v>1</v>
      </c>
      <c r="V2471" t="str">
        <f>TEXT('Working data'!G2471,"mmmm")</f>
        <v>January</v>
      </c>
      <c r="W2471">
        <f>YEAR(CustomerSupport[[#This Row],[Date of Purchase]])</f>
        <v>2020</v>
      </c>
      <c r="X2471">
        <f t="shared" si="38"/>
        <v>5.4999999999417923</v>
      </c>
    </row>
    <row r="2472" spans="1:24" ht="14.25" customHeight="1" x14ac:dyDescent="0.4">
      <c r="A2472">
        <v>2471</v>
      </c>
      <c r="B2472" t="s">
        <v>8132</v>
      </c>
      <c r="C2472" t="s">
        <v>8133</v>
      </c>
      <c r="D2472">
        <v>58</v>
      </c>
      <c r="E2472" t="s">
        <v>58</v>
      </c>
      <c r="F2472" t="s">
        <v>242</v>
      </c>
      <c r="G2472" s="1">
        <v>44485</v>
      </c>
      <c r="H2472" t="s">
        <v>59</v>
      </c>
      <c r="I2472" t="s">
        <v>22</v>
      </c>
      <c r="J2472" s="2" t="s">
        <v>8134</v>
      </c>
      <c r="K2472" t="s">
        <v>39</v>
      </c>
      <c r="L2472" t="s">
        <v>8135</v>
      </c>
      <c r="M2472" t="s">
        <v>41</v>
      </c>
      <c r="N2472" t="s">
        <v>33</v>
      </c>
      <c r="O2472" s="3">
        <v>45078.179652777777</v>
      </c>
      <c r="P2472" s="3">
        <v>45078.655347222222</v>
      </c>
      <c r="Q2472">
        <v>1</v>
      </c>
      <c r="R2472">
        <v>2471</v>
      </c>
      <c r="S2472" t="str">
        <f>PROPER(CustomerSupport[[#This Row],[Resolution]])</f>
        <v>Meeting Inside Campaign Low Tend Fill Assume.</v>
      </c>
      <c r="T2472" t="str">
        <f>TRIM(CustomerSupport[[#This Row],[Customer Name]])</f>
        <v>Rebecca Choi</v>
      </c>
      <c r="U2472">
        <f>MONTH(CustomerSupport[[#This Row],[Date of Purchase]])</f>
        <v>10</v>
      </c>
      <c r="V2472" t="str">
        <f>TEXT('Working data'!G2472,"mmmm")</f>
        <v>October</v>
      </c>
      <c r="W2472">
        <f>YEAR(CustomerSupport[[#This Row],[Date of Purchase]])</f>
        <v>2021</v>
      </c>
      <c r="X2472">
        <f t="shared" si="38"/>
        <v>11.416666666686069</v>
      </c>
    </row>
    <row r="2473" spans="1:24" ht="14.25" customHeight="1" x14ac:dyDescent="0.4">
      <c r="A2473">
        <v>2472</v>
      </c>
      <c r="B2473" t="s">
        <v>8136</v>
      </c>
      <c r="C2473" t="s">
        <v>8137</v>
      </c>
      <c r="D2473">
        <v>59</v>
      </c>
      <c r="E2473" t="s">
        <v>19</v>
      </c>
      <c r="F2473" t="s">
        <v>699</v>
      </c>
      <c r="G2473" s="1">
        <v>44121</v>
      </c>
      <c r="H2473" t="s">
        <v>21</v>
      </c>
      <c r="I2473" t="s">
        <v>52</v>
      </c>
      <c r="J2473" s="2" t="s">
        <v>8138</v>
      </c>
      <c r="K2473" t="s">
        <v>39</v>
      </c>
      <c r="L2473" t="s">
        <v>8139</v>
      </c>
      <c r="M2473" t="s">
        <v>143</v>
      </c>
      <c r="N2473" t="s">
        <v>55</v>
      </c>
      <c r="O2473" s="3">
        <v>45077.971342592595</v>
      </c>
      <c r="P2473" s="3">
        <v>45078.059537037036</v>
      </c>
      <c r="Q2473">
        <v>3</v>
      </c>
      <c r="R2473">
        <v>2472</v>
      </c>
      <c r="S2473" t="str">
        <f>PROPER(CustomerSupport[[#This Row],[Resolution]])</f>
        <v>Record Parent Majority.</v>
      </c>
      <c r="T2473" t="str">
        <f>TRIM(CustomerSupport[[#This Row],[Customer Name]])</f>
        <v>Matthew Fernandez</v>
      </c>
      <c r="U2473">
        <f>MONTH(CustomerSupport[[#This Row],[Date of Purchase]])</f>
        <v>10</v>
      </c>
      <c r="V2473" t="str">
        <f>TEXT('Working data'!G2473,"mmmm")</f>
        <v>October</v>
      </c>
      <c r="W2473">
        <f>YEAR(CustomerSupport[[#This Row],[Date of Purchase]])</f>
        <v>2020</v>
      </c>
      <c r="X2473">
        <f t="shared" si="38"/>
        <v>2.1166666665812954</v>
      </c>
    </row>
    <row r="2474" spans="1:24" ht="14.25" customHeight="1" x14ac:dyDescent="0.4">
      <c r="A2474">
        <v>2473</v>
      </c>
      <c r="B2474" t="s">
        <v>8140</v>
      </c>
      <c r="C2474" t="s">
        <v>8141</v>
      </c>
      <c r="D2474">
        <v>53</v>
      </c>
      <c r="E2474" t="s">
        <v>29</v>
      </c>
      <c r="F2474" t="s">
        <v>125</v>
      </c>
      <c r="G2474" s="1">
        <v>44488</v>
      </c>
      <c r="H2474" t="s">
        <v>21</v>
      </c>
      <c r="I2474" t="s">
        <v>37</v>
      </c>
      <c r="J2474" t="s">
        <v>8142</v>
      </c>
      <c r="K2474" t="s">
        <v>39</v>
      </c>
      <c r="L2474" t="s">
        <v>8143</v>
      </c>
      <c r="M2474" t="s">
        <v>89</v>
      </c>
      <c r="N2474" t="s">
        <v>26</v>
      </c>
      <c r="O2474" s="3">
        <v>45078.63108796296</v>
      </c>
      <c r="P2474" s="3">
        <v>45078.649143518516</v>
      </c>
      <c r="Q2474">
        <v>4</v>
      </c>
      <c r="R2474">
        <v>2473</v>
      </c>
      <c r="S2474" t="str">
        <f>PROPER(CustomerSupport[[#This Row],[Resolution]])</f>
        <v>Road For Knowledge Just Meeting Agreement Support Others.</v>
      </c>
      <c r="T2474" t="str">
        <f>TRIM(CustomerSupport[[#This Row],[Customer Name]])</f>
        <v>Stephanie Zamora</v>
      </c>
      <c r="U2474">
        <f>MONTH(CustomerSupport[[#This Row],[Date of Purchase]])</f>
        <v>10</v>
      </c>
      <c r="V2474" t="str">
        <f>TEXT('Working data'!G2474,"mmmm")</f>
        <v>October</v>
      </c>
      <c r="W2474">
        <f>YEAR(CustomerSupport[[#This Row],[Date of Purchase]])</f>
        <v>2021</v>
      </c>
      <c r="X2474">
        <f t="shared" si="38"/>
        <v>0.43333333334885538</v>
      </c>
    </row>
    <row r="2475" spans="1:24" ht="14.25" customHeight="1" x14ac:dyDescent="0.4">
      <c r="A2475">
        <v>2474</v>
      </c>
      <c r="B2475" t="s">
        <v>8144</v>
      </c>
      <c r="C2475" t="s">
        <v>8145</v>
      </c>
      <c r="D2475">
        <v>53</v>
      </c>
      <c r="E2475" t="s">
        <v>19</v>
      </c>
      <c r="F2475" t="s">
        <v>219</v>
      </c>
      <c r="G2475" s="1">
        <v>44529</v>
      </c>
      <c r="H2475" t="s">
        <v>21</v>
      </c>
      <c r="I2475" t="s">
        <v>77</v>
      </c>
      <c r="J2475" s="2" t="s">
        <v>8146</v>
      </c>
      <c r="K2475" t="s">
        <v>39</v>
      </c>
      <c r="L2475" t="s">
        <v>8147</v>
      </c>
      <c r="M2475" t="s">
        <v>143</v>
      </c>
      <c r="N2475" t="s">
        <v>83</v>
      </c>
      <c r="O2475" s="3">
        <v>45078.330405092594</v>
      </c>
      <c r="P2475" s="3">
        <v>45078.75818287037</v>
      </c>
      <c r="Q2475">
        <v>4</v>
      </c>
      <c r="R2475">
        <v>2474</v>
      </c>
      <c r="S2475" t="str">
        <f>PROPER(CustomerSupport[[#This Row],[Resolution]])</f>
        <v>Image Although Budget Person West Page Work.</v>
      </c>
      <c r="T2475" t="str">
        <f>TRIM(CustomerSupport[[#This Row],[Customer Name]])</f>
        <v>Misty Bell</v>
      </c>
      <c r="U2475">
        <f>MONTH(CustomerSupport[[#This Row],[Date of Purchase]])</f>
        <v>11</v>
      </c>
      <c r="V2475" t="str">
        <f>TEXT('Working data'!G2475,"mmmm")</f>
        <v>November</v>
      </c>
      <c r="W2475">
        <f>YEAR(CustomerSupport[[#This Row],[Date of Purchase]])</f>
        <v>2021</v>
      </c>
      <c r="X2475">
        <f t="shared" si="38"/>
        <v>10.266666666604578</v>
      </c>
    </row>
    <row r="2476" spans="1:24" ht="14.25" customHeight="1" x14ac:dyDescent="0.4">
      <c r="A2476">
        <v>2475</v>
      </c>
      <c r="B2476" t="s">
        <v>8148</v>
      </c>
      <c r="C2476" t="s">
        <v>8149</v>
      </c>
      <c r="D2476">
        <v>29</v>
      </c>
      <c r="E2476" t="s">
        <v>29</v>
      </c>
      <c r="F2476" t="s">
        <v>207</v>
      </c>
      <c r="G2476" s="1">
        <v>44036</v>
      </c>
      <c r="H2476" t="s">
        <v>67</v>
      </c>
      <c r="I2476" t="s">
        <v>31</v>
      </c>
      <c r="J2476" s="2" t="s">
        <v>8150</v>
      </c>
      <c r="K2476" t="s">
        <v>24</v>
      </c>
      <c r="M2476" t="s">
        <v>89</v>
      </c>
      <c r="N2476" t="s">
        <v>26</v>
      </c>
      <c r="O2476" s="3">
        <v>45078.254027777781</v>
      </c>
      <c r="R2476">
        <v>2475</v>
      </c>
      <c r="S2476" t="str">
        <f>PROPER(CustomerSupport[[#This Row],[Resolution]])</f>
        <v/>
      </c>
      <c r="T2476" t="str">
        <f>TRIM(CustomerSupport[[#This Row],[Customer Name]])</f>
        <v>Cynthia Lopez</v>
      </c>
      <c r="U2476">
        <f>MONTH(CustomerSupport[[#This Row],[Date of Purchase]])</f>
        <v>7</v>
      </c>
      <c r="V2476" t="str">
        <f>TEXT('Working data'!G2476,"mmmm")</f>
        <v>July</v>
      </c>
      <c r="W2476">
        <f>YEAR(CustomerSupport[[#This Row],[Date of Purchase]])</f>
        <v>2020</v>
      </c>
      <c r="X2476" t="str">
        <f t="shared" si="38"/>
        <v/>
      </c>
    </row>
    <row r="2477" spans="1:24" ht="14.25" customHeight="1" x14ac:dyDescent="0.4">
      <c r="A2477">
        <v>2476</v>
      </c>
      <c r="B2477" t="s">
        <v>8151</v>
      </c>
      <c r="C2477" t="s">
        <v>8152</v>
      </c>
      <c r="D2477">
        <v>30</v>
      </c>
      <c r="E2477" t="s">
        <v>58</v>
      </c>
      <c r="F2477" t="s">
        <v>134</v>
      </c>
      <c r="G2477" s="1">
        <v>44223</v>
      </c>
      <c r="H2477" t="s">
        <v>59</v>
      </c>
      <c r="I2477" t="s">
        <v>60</v>
      </c>
      <c r="J2477" s="2" t="s">
        <v>8153</v>
      </c>
      <c r="K2477" t="s">
        <v>62</v>
      </c>
      <c r="M2477" t="s">
        <v>41</v>
      </c>
      <c r="N2477" t="s">
        <v>26</v>
      </c>
      <c r="R2477">
        <v>2476</v>
      </c>
      <c r="S2477" t="str">
        <f>PROPER(CustomerSupport[[#This Row],[Resolution]])</f>
        <v/>
      </c>
      <c r="T2477" t="str">
        <f>TRIM(CustomerSupport[[#This Row],[Customer Name]])</f>
        <v>Debra Reyes</v>
      </c>
      <c r="U2477">
        <f>MONTH(CustomerSupport[[#This Row],[Date of Purchase]])</f>
        <v>1</v>
      </c>
      <c r="V2477" t="str">
        <f>TEXT('Working data'!G2477,"mmmm")</f>
        <v>January</v>
      </c>
      <c r="W2477">
        <f>YEAR(CustomerSupport[[#This Row],[Date of Purchase]])</f>
        <v>2021</v>
      </c>
      <c r="X2477" t="str">
        <f t="shared" si="38"/>
        <v/>
      </c>
    </row>
    <row r="2478" spans="1:24" ht="14.25" customHeight="1" x14ac:dyDescent="0.4">
      <c r="A2478">
        <v>2477</v>
      </c>
      <c r="B2478" t="s">
        <v>8154</v>
      </c>
      <c r="C2478" t="s">
        <v>8155</v>
      </c>
      <c r="D2478">
        <v>54</v>
      </c>
      <c r="E2478" t="s">
        <v>19</v>
      </c>
      <c r="F2478" t="s">
        <v>117</v>
      </c>
      <c r="G2478" s="1">
        <v>43940</v>
      </c>
      <c r="H2478" t="s">
        <v>67</v>
      </c>
      <c r="I2478" t="s">
        <v>77</v>
      </c>
      <c r="J2478" s="2" t="s">
        <v>8156</v>
      </c>
      <c r="K2478" t="s">
        <v>39</v>
      </c>
      <c r="L2478" t="s">
        <v>8157</v>
      </c>
      <c r="M2478" t="s">
        <v>89</v>
      </c>
      <c r="N2478" t="s">
        <v>55</v>
      </c>
      <c r="O2478" s="3">
        <v>45078.167268518519</v>
      </c>
      <c r="P2478" s="3">
        <v>45078.914490740739</v>
      </c>
      <c r="Q2478">
        <v>2</v>
      </c>
      <c r="R2478">
        <v>2477</v>
      </c>
      <c r="S2478" t="str">
        <f>PROPER(CustomerSupport[[#This Row],[Resolution]])</f>
        <v>Only Right Recently Just Care Notice Possible Able.</v>
      </c>
      <c r="T2478" t="str">
        <f>TRIM(CustomerSupport[[#This Row],[Customer Name]])</f>
        <v>Max Dawson</v>
      </c>
      <c r="U2478">
        <f>MONTH(CustomerSupport[[#This Row],[Date of Purchase]])</f>
        <v>4</v>
      </c>
      <c r="V2478" t="str">
        <f>TEXT('Working data'!G2478,"mmmm")</f>
        <v>April</v>
      </c>
      <c r="W2478">
        <f>YEAR(CustomerSupport[[#This Row],[Date of Purchase]])</f>
        <v>2020</v>
      </c>
      <c r="X2478">
        <f t="shared" si="38"/>
        <v>17.933333333290648</v>
      </c>
    </row>
    <row r="2479" spans="1:24" ht="14.25" customHeight="1" x14ac:dyDescent="0.4">
      <c r="A2479">
        <v>2478</v>
      </c>
      <c r="B2479" t="s">
        <v>8158</v>
      </c>
      <c r="C2479" t="s">
        <v>8159</v>
      </c>
      <c r="D2479">
        <v>61</v>
      </c>
      <c r="E2479" t="s">
        <v>58</v>
      </c>
      <c r="F2479" t="s">
        <v>107</v>
      </c>
      <c r="G2479" s="1">
        <v>44314</v>
      </c>
      <c r="H2479" t="s">
        <v>21</v>
      </c>
      <c r="I2479" t="s">
        <v>46</v>
      </c>
      <c r="J2479" s="2" t="s">
        <v>8160</v>
      </c>
      <c r="K2479" t="s">
        <v>24</v>
      </c>
      <c r="M2479" t="s">
        <v>41</v>
      </c>
      <c r="N2479" t="s">
        <v>33</v>
      </c>
      <c r="O2479" s="3">
        <v>45078.306180555555</v>
      </c>
      <c r="R2479">
        <v>2478</v>
      </c>
      <c r="S2479" t="str">
        <f>PROPER(CustomerSupport[[#This Row],[Resolution]])</f>
        <v/>
      </c>
      <c r="T2479" t="str">
        <f>TRIM(CustomerSupport[[#This Row],[Customer Name]])</f>
        <v>Morgan Morales</v>
      </c>
      <c r="U2479">
        <f>MONTH(CustomerSupport[[#This Row],[Date of Purchase]])</f>
        <v>4</v>
      </c>
      <c r="V2479" t="str">
        <f>TEXT('Working data'!G2479,"mmmm")</f>
        <v>April</v>
      </c>
      <c r="W2479">
        <f>YEAR(CustomerSupport[[#This Row],[Date of Purchase]])</f>
        <v>2021</v>
      </c>
      <c r="X2479" t="str">
        <f t="shared" si="38"/>
        <v/>
      </c>
    </row>
    <row r="2480" spans="1:24" ht="14.25" customHeight="1" x14ac:dyDescent="0.4">
      <c r="A2480">
        <v>2479</v>
      </c>
      <c r="B2480" t="s">
        <v>8161</v>
      </c>
      <c r="C2480" t="s">
        <v>8162</v>
      </c>
      <c r="D2480">
        <v>21</v>
      </c>
      <c r="E2480" t="s">
        <v>29</v>
      </c>
      <c r="F2480" t="s">
        <v>30</v>
      </c>
      <c r="G2480" s="1">
        <v>44333</v>
      </c>
      <c r="H2480" t="s">
        <v>21</v>
      </c>
      <c r="I2480" t="s">
        <v>177</v>
      </c>
      <c r="J2480" t="s">
        <v>8163</v>
      </c>
      <c r="K2480" t="s">
        <v>39</v>
      </c>
      <c r="L2480" t="s">
        <v>8164</v>
      </c>
      <c r="M2480" t="s">
        <v>143</v>
      </c>
      <c r="N2480" t="s">
        <v>26</v>
      </c>
      <c r="O2480" s="3">
        <v>45078.072870370372</v>
      </c>
      <c r="P2480" s="3">
        <v>45078.26662037037</v>
      </c>
      <c r="Q2480">
        <v>3</v>
      </c>
      <c r="R2480">
        <v>2479</v>
      </c>
      <c r="S2480" t="str">
        <f>PROPER(CustomerSupport[[#This Row],[Resolution]])</f>
        <v>Evening Tend Environmental Training.</v>
      </c>
      <c r="T2480" t="str">
        <f>TRIM(CustomerSupport[[#This Row],[Customer Name]])</f>
        <v>Michael Hardin</v>
      </c>
      <c r="U2480">
        <f>MONTH(CustomerSupport[[#This Row],[Date of Purchase]])</f>
        <v>5</v>
      </c>
      <c r="V2480" t="str">
        <f>TEXT('Working data'!G2480,"mmmm")</f>
        <v>May</v>
      </c>
      <c r="W2480">
        <f>YEAR(CustomerSupport[[#This Row],[Date of Purchase]])</f>
        <v>2021</v>
      </c>
      <c r="X2480">
        <f t="shared" si="38"/>
        <v>4.6499999999650754</v>
      </c>
    </row>
    <row r="2481" spans="1:24" ht="14.25" customHeight="1" x14ac:dyDescent="0.4">
      <c r="A2481">
        <v>2480</v>
      </c>
      <c r="B2481" t="s">
        <v>8165</v>
      </c>
      <c r="C2481" t="s">
        <v>8166</v>
      </c>
      <c r="D2481">
        <v>37</v>
      </c>
      <c r="E2481" t="s">
        <v>29</v>
      </c>
      <c r="F2481" t="s">
        <v>173</v>
      </c>
      <c r="G2481" s="1">
        <v>43933</v>
      </c>
      <c r="H2481" t="s">
        <v>66</v>
      </c>
      <c r="I2481" t="s">
        <v>31</v>
      </c>
      <c r="J2481" s="2" t="s">
        <v>8167</v>
      </c>
      <c r="K2481" t="s">
        <v>24</v>
      </c>
      <c r="M2481" t="s">
        <v>41</v>
      </c>
      <c r="N2481" t="s">
        <v>83</v>
      </c>
      <c r="O2481" s="3">
        <v>45078.043726851851</v>
      </c>
      <c r="R2481">
        <v>2480</v>
      </c>
      <c r="S2481" t="str">
        <f>PROPER(CustomerSupport[[#This Row],[Resolution]])</f>
        <v/>
      </c>
      <c r="T2481" t="str">
        <f>TRIM(CustomerSupport[[#This Row],[Customer Name]])</f>
        <v>Daniel Deleon</v>
      </c>
      <c r="U2481">
        <f>MONTH(CustomerSupport[[#This Row],[Date of Purchase]])</f>
        <v>4</v>
      </c>
      <c r="V2481" t="str">
        <f>TEXT('Working data'!G2481,"mmmm")</f>
        <v>April</v>
      </c>
      <c r="W2481">
        <f>YEAR(CustomerSupport[[#This Row],[Date of Purchase]])</f>
        <v>2020</v>
      </c>
      <c r="X2481" t="str">
        <f t="shared" si="38"/>
        <v/>
      </c>
    </row>
    <row r="2482" spans="1:24" ht="14.25" customHeight="1" x14ac:dyDescent="0.4">
      <c r="A2482">
        <v>2481</v>
      </c>
      <c r="B2482" t="s">
        <v>8168</v>
      </c>
      <c r="C2482" t="s">
        <v>8169</v>
      </c>
      <c r="D2482">
        <v>18</v>
      </c>
      <c r="E2482" t="s">
        <v>19</v>
      </c>
      <c r="F2482" t="s">
        <v>207</v>
      </c>
      <c r="G2482" s="1">
        <v>44394</v>
      </c>
      <c r="H2482" t="s">
        <v>59</v>
      </c>
      <c r="I2482" t="s">
        <v>177</v>
      </c>
      <c r="J2482" t="s">
        <v>8170</v>
      </c>
      <c r="K2482" t="s">
        <v>62</v>
      </c>
      <c r="M2482" t="s">
        <v>25</v>
      </c>
      <c r="N2482" t="s">
        <v>83</v>
      </c>
      <c r="R2482">
        <v>2481</v>
      </c>
      <c r="S2482" t="str">
        <f>PROPER(CustomerSupport[[#This Row],[Resolution]])</f>
        <v/>
      </c>
      <c r="T2482" t="str">
        <f>TRIM(CustomerSupport[[#This Row],[Customer Name]])</f>
        <v>Rodney Carlson</v>
      </c>
      <c r="U2482">
        <f>MONTH(CustomerSupport[[#This Row],[Date of Purchase]])</f>
        <v>7</v>
      </c>
      <c r="V2482" t="str">
        <f>TEXT('Working data'!G2482,"mmmm")</f>
        <v>July</v>
      </c>
      <c r="W2482">
        <f>YEAR(CustomerSupport[[#This Row],[Date of Purchase]])</f>
        <v>2021</v>
      </c>
      <c r="X2482" t="str">
        <f t="shared" si="38"/>
        <v/>
      </c>
    </row>
    <row r="2483" spans="1:24" ht="14.25" customHeight="1" x14ac:dyDescent="0.4">
      <c r="A2483">
        <v>2482</v>
      </c>
      <c r="B2483" t="s">
        <v>8171</v>
      </c>
      <c r="C2483" t="s">
        <v>8172</v>
      </c>
      <c r="D2483">
        <v>56</v>
      </c>
      <c r="E2483" t="s">
        <v>19</v>
      </c>
      <c r="F2483" t="s">
        <v>421</v>
      </c>
      <c r="G2483" s="1">
        <v>44262</v>
      </c>
      <c r="H2483" t="s">
        <v>66</v>
      </c>
      <c r="I2483" t="s">
        <v>52</v>
      </c>
      <c r="J2483" s="2" t="s">
        <v>8173</v>
      </c>
      <c r="K2483" t="s">
        <v>24</v>
      </c>
      <c r="M2483" t="s">
        <v>25</v>
      </c>
      <c r="N2483" t="s">
        <v>83</v>
      </c>
      <c r="O2483" s="3">
        <v>45078.245833333334</v>
      </c>
      <c r="R2483">
        <v>2482</v>
      </c>
      <c r="S2483" t="str">
        <f>PROPER(CustomerSupport[[#This Row],[Resolution]])</f>
        <v/>
      </c>
      <c r="T2483" t="str">
        <f>TRIM(CustomerSupport[[#This Row],[Customer Name]])</f>
        <v>Michael Kelly</v>
      </c>
      <c r="U2483">
        <f>MONTH(CustomerSupport[[#This Row],[Date of Purchase]])</f>
        <v>3</v>
      </c>
      <c r="V2483" t="str">
        <f>TEXT('Working data'!G2483,"mmmm")</f>
        <v>March</v>
      </c>
      <c r="W2483">
        <f>YEAR(CustomerSupport[[#This Row],[Date of Purchase]])</f>
        <v>2021</v>
      </c>
      <c r="X2483" t="str">
        <f t="shared" si="38"/>
        <v/>
      </c>
    </row>
    <row r="2484" spans="1:24" ht="14.25" customHeight="1" x14ac:dyDescent="0.4">
      <c r="A2484">
        <v>2483</v>
      </c>
      <c r="B2484" t="s">
        <v>8174</v>
      </c>
      <c r="C2484" t="s">
        <v>8175</v>
      </c>
      <c r="D2484">
        <v>26</v>
      </c>
      <c r="E2484" t="s">
        <v>19</v>
      </c>
      <c r="F2484" t="s">
        <v>20</v>
      </c>
      <c r="G2484" s="1">
        <v>44044</v>
      </c>
      <c r="H2484" t="s">
        <v>67</v>
      </c>
      <c r="I2484" t="s">
        <v>77</v>
      </c>
      <c r="J2484" t="s">
        <v>8176</v>
      </c>
      <c r="K2484" t="s">
        <v>24</v>
      </c>
      <c r="M2484" t="s">
        <v>25</v>
      </c>
      <c r="N2484" t="s">
        <v>33</v>
      </c>
      <c r="O2484" s="3">
        <v>45078.363912037035</v>
      </c>
      <c r="R2484">
        <v>2483</v>
      </c>
      <c r="S2484" t="str">
        <f>PROPER(CustomerSupport[[#This Row],[Resolution]])</f>
        <v/>
      </c>
      <c r="T2484" t="str">
        <f>TRIM(CustomerSupport[[#This Row],[Customer Name]])</f>
        <v>Tracy Baldwin</v>
      </c>
      <c r="U2484">
        <f>MONTH(CustomerSupport[[#This Row],[Date of Purchase]])</f>
        <v>8</v>
      </c>
      <c r="V2484" t="str">
        <f>TEXT('Working data'!G2484,"mmmm")</f>
        <v>August</v>
      </c>
      <c r="W2484">
        <f>YEAR(CustomerSupport[[#This Row],[Date of Purchase]])</f>
        <v>2020</v>
      </c>
      <c r="X2484" t="str">
        <f t="shared" si="38"/>
        <v/>
      </c>
    </row>
    <row r="2485" spans="1:24" ht="14.25" customHeight="1" x14ac:dyDescent="0.4">
      <c r="A2485">
        <v>2484</v>
      </c>
      <c r="B2485" t="s">
        <v>8177</v>
      </c>
      <c r="C2485" t="s">
        <v>8178</v>
      </c>
      <c r="D2485">
        <v>51</v>
      </c>
      <c r="E2485" t="s">
        <v>19</v>
      </c>
      <c r="F2485" t="s">
        <v>456</v>
      </c>
      <c r="G2485" s="1">
        <v>44556</v>
      </c>
      <c r="H2485" t="s">
        <v>21</v>
      </c>
      <c r="I2485" t="s">
        <v>93</v>
      </c>
      <c r="J2485" t="s">
        <v>8179</v>
      </c>
      <c r="K2485" t="s">
        <v>24</v>
      </c>
      <c r="M2485" t="s">
        <v>143</v>
      </c>
      <c r="N2485" t="s">
        <v>26</v>
      </c>
      <c r="O2485" s="3">
        <v>45078.477812500001</v>
      </c>
      <c r="R2485">
        <v>2484</v>
      </c>
      <c r="S2485" t="str">
        <f>PROPER(CustomerSupport[[#This Row],[Resolution]])</f>
        <v/>
      </c>
      <c r="T2485" t="str">
        <f>TRIM(CustomerSupport[[#This Row],[Customer Name]])</f>
        <v>Marc Harvey</v>
      </c>
      <c r="U2485">
        <f>MONTH(CustomerSupport[[#This Row],[Date of Purchase]])</f>
        <v>12</v>
      </c>
      <c r="V2485" t="str">
        <f>TEXT('Working data'!G2485,"mmmm")</f>
        <v>December</v>
      </c>
      <c r="W2485">
        <f>YEAR(CustomerSupport[[#This Row],[Date of Purchase]])</f>
        <v>2021</v>
      </c>
      <c r="X2485" t="str">
        <f t="shared" si="38"/>
        <v/>
      </c>
    </row>
    <row r="2486" spans="1:24" ht="14.25" customHeight="1" x14ac:dyDescent="0.4">
      <c r="A2486">
        <v>2485</v>
      </c>
      <c r="B2486" t="s">
        <v>8180</v>
      </c>
      <c r="C2486" t="s">
        <v>8181</v>
      </c>
      <c r="D2486">
        <v>28</v>
      </c>
      <c r="E2486" t="s">
        <v>58</v>
      </c>
      <c r="F2486" t="s">
        <v>20</v>
      </c>
      <c r="G2486" s="1">
        <v>44407</v>
      </c>
      <c r="H2486" t="s">
        <v>67</v>
      </c>
      <c r="I2486" t="s">
        <v>60</v>
      </c>
      <c r="J2486" t="s">
        <v>8182</v>
      </c>
      <c r="K2486" t="s">
        <v>24</v>
      </c>
      <c r="M2486" t="s">
        <v>143</v>
      </c>
      <c r="N2486" t="s">
        <v>55</v>
      </c>
      <c r="O2486" s="3">
        <v>45078.539629629631</v>
      </c>
      <c r="R2486">
        <v>2485</v>
      </c>
      <c r="S2486" t="str">
        <f>PROPER(CustomerSupport[[#This Row],[Resolution]])</f>
        <v/>
      </c>
      <c r="T2486" t="str">
        <f>TRIM(CustomerSupport[[#This Row],[Customer Name]])</f>
        <v>Monica White</v>
      </c>
      <c r="U2486">
        <f>MONTH(CustomerSupport[[#This Row],[Date of Purchase]])</f>
        <v>7</v>
      </c>
      <c r="V2486" t="str">
        <f>TEXT('Working data'!G2486,"mmmm")</f>
        <v>July</v>
      </c>
      <c r="W2486">
        <f>YEAR(CustomerSupport[[#This Row],[Date of Purchase]])</f>
        <v>2021</v>
      </c>
      <c r="X2486" t="str">
        <f t="shared" si="38"/>
        <v/>
      </c>
    </row>
    <row r="2487" spans="1:24" ht="14.25" customHeight="1" x14ac:dyDescent="0.4">
      <c r="A2487">
        <v>2486</v>
      </c>
      <c r="B2487" t="s">
        <v>1049</v>
      </c>
      <c r="C2487" t="s">
        <v>8183</v>
      </c>
      <c r="D2487">
        <v>54</v>
      </c>
      <c r="E2487" t="s">
        <v>29</v>
      </c>
      <c r="F2487" t="s">
        <v>81</v>
      </c>
      <c r="G2487" s="1">
        <v>44489</v>
      </c>
      <c r="H2487" t="s">
        <v>21</v>
      </c>
      <c r="I2487" t="s">
        <v>60</v>
      </c>
      <c r="J2487" t="s">
        <v>8184</v>
      </c>
      <c r="K2487" t="s">
        <v>39</v>
      </c>
      <c r="L2487" t="s">
        <v>8185</v>
      </c>
      <c r="M2487" t="s">
        <v>89</v>
      </c>
      <c r="N2487" t="s">
        <v>26</v>
      </c>
      <c r="O2487" s="3">
        <v>45078.168124999997</v>
      </c>
      <c r="P2487" s="3">
        <v>45078.322291666664</v>
      </c>
      <c r="Q2487">
        <v>2</v>
      </c>
      <c r="R2487">
        <v>2486</v>
      </c>
      <c r="S2487" t="str">
        <f>PROPER(CustomerSupport[[#This Row],[Resolution]])</f>
        <v>Table Our Attorney Fund Page Organization.</v>
      </c>
      <c r="T2487" t="str">
        <f>TRIM(CustomerSupport[[#This Row],[Customer Name]])</f>
        <v>Robert Palmer</v>
      </c>
      <c r="U2487">
        <f>MONTH(CustomerSupport[[#This Row],[Date of Purchase]])</f>
        <v>10</v>
      </c>
      <c r="V2487" t="str">
        <f>TEXT('Working data'!G2487,"mmmm")</f>
        <v>October</v>
      </c>
      <c r="W2487">
        <f>YEAR(CustomerSupport[[#This Row],[Date of Purchase]])</f>
        <v>2021</v>
      </c>
      <c r="X2487">
        <f t="shared" si="38"/>
        <v>3.7000000000116415</v>
      </c>
    </row>
    <row r="2488" spans="1:24" ht="14.25" customHeight="1" x14ac:dyDescent="0.4">
      <c r="A2488">
        <v>2487</v>
      </c>
      <c r="B2488" t="s">
        <v>8186</v>
      </c>
      <c r="C2488" t="s">
        <v>8187</v>
      </c>
      <c r="D2488">
        <v>35</v>
      </c>
      <c r="E2488" t="s">
        <v>58</v>
      </c>
      <c r="F2488" t="s">
        <v>20</v>
      </c>
      <c r="G2488" s="1">
        <v>44324</v>
      </c>
      <c r="H2488" t="s">
        <v>66</v>
      </c>
      <c r="I2488" t="s">
        <v>99</v>
      </c>
      <c r="J2488" s="2" t="s">
        <v>8188</v>
      </c>
      <c r="K2488" t="s">
        <v>62</v>
      </c>
      <c r="M2488" t="s">
        <v>143</v>
      </c>
      <c r="N2488" t="s">
        <v>83</v>
      </c>
      <c r="R2488">
        <v>2487</v>
      </c>
      <c r="S2488" t="str">
        <f>PROPER(CustomerSupport[[#This Row],[Resolution]])</f>
        <v/>
      </c>
      <c r="T2488" t="str">
        <f>TRIM(CustomerSupport[[#This Row],[Customer Name]])</f>
        <v>Jared Boyer</v>
      </c>
      <c r="U2488">
        <f>MONTH(CustomerSupport[[#This Row],[Date of Purchase]])</f>
        <v>5</v>
      </c>
      <c r="V2488" t="str">
        <f>TEXT('Working data'!G2488,"mmmm")</f>
        <v>May</v>
      </c>
      <c r="W2488">
        <f>YEAR(CustomerSupport[[#This Row],[Date of Purchase]])</f>
        <v>2021</v>
      </c>
      <c r="X2488" t="str">
        <f t="shared" si="38"/>
        <v/>
      </c>
    </row>
    <row r="2489" spans="1:24" ht="14.25" customHeight="1" x14ac:dyDescent="0.4">
      <c r="A2489">
        <v>2488</v>
      </c>
      <c r="B2489" t="s">
        <v>8189</v>
      </c>
      <c r="C2489" t="s">
        <v>8190</v>
      </c>
      <c r="D2489">
        <v>20</v>
      </c>
      <c r="E2489" t="s">
        <v>29</v>
      </c>
      <c r="F2489" t="s">
        <v>30</v>
      </c>
      <c r="G2489" s="1">
        <v>44045</v>
      </c>
      <c r="H2489" t="s">
        <v>66</v>
      </c>
      <c r="I2489" t="s">
        <v>37</v>
      </c>
      <c r="J2489" t="s">
        <v>4173</v>
      </c>
      <c r="K2489" t="s">
        <v>39</v>
      </c>
      <c r="L2489" t="s">
        <v>8191</v>
      </c>
      <c r="M2489" t="s">
        <v>41</v>
      </c>
      <c r="N2489" t="s">
        <v>26</v>
      </c>
      <c r="O2489" s="3">
        <v>45078.727175925924</v>
      </c>
      <c r="P2489" s="3">
        <v>45078.104259259257</v>
      </c>
      <c r="Q2489">
        <v>4</v>
      </c>
      <c r="R2489">
        <v>2488</v>
      </c>
      <c r="S2489" t="str">
        <f>PROPER(CustomerSupport[[#This Row],[Resolution]])</f>
        <v>Send Yard Price Structure Particularly.</v>
      </c>
      <c r="T2489" t="str">
        <f>TRIM(CustomerSupport[[#This Row],[Customer Name]])</f>
        <v>Sara Thomas</v>
      </c>
      <c r="U2489">
        <f>MONTH(CustomerSupport[[#This Row],[Date of Purchase]])</f>
        <v>8</v>
      </c>
      <c r="V2489" t="str">
        <f>TEXT('Working data'!G2489,"mmmm")</f>
        <v>August</v>
      </c>
      <c r="W2489">
        <f>YEAR(CustomerSupport[[#This Row],[Date of Purchase]])</f>
        <v>2020</v>
      </c>
      <c r="X2489">
        <f t="shared" si="38"/>
        <v>-14.950000000011642</v>
      </c>
    </row>
    <row r="2490" spans="1:24" ht="14.25" customHeight="1" x14ac:dyDescent="0.4">
      <c r="A2490">
        <v>2489</v>
      </c>
      <c r="B2490" t="s">
        <v>8192</v>
      </c>
      <c r="C2490" t="s">
        <v>8193</v>
      </c>
      <c r="D2490">
        <v>30</v>
      </c>
      <c r="E2490" t="s">
        <v>29</v>
      </c>
      <c r="F2490" t="s">
        <v>173</v>
      </c>
      <c r="G2490" s="1">
        <v>44181</v>
      </c>
      <c r="H2490" t="s">
        <v>59</v>
      </c>
      <c r="I2490" t="s">
        <v>72</v>
      </c>
      <c r="J2490" s="2" t="s">
        <v>8194</v>
      </c>
      <c r="K2490" t="s">
        <v>39</v>
      </c>
      <c r="L2490" t="s">
        <v>8195</v>
      </c>
      <c r="M2490" t="s">
        <v>25</v>
      </c>
      <c r="N2490" t="s">
        <v>55</v>
      </c>
      <c r="O2490" s="3">
        <v>45078.584143518521</v>
      </c>
      <c r="P2490" s="3">
        <v>45078.054282407407</v>
      </c>
      <c r="Q2490">
        <v>1</v>
      </c>
      <c r="R2490">
        <v>2489</v>
      </c>
      <c r="S2490" t="str">
        <f>PROPER(CustomerSupport[[#This Row],[Resolution]])</f>
        <v>Parent Politics See Tax Movie.</v>
      </c>
      <c r="T2490" t="str">
        <f>TRIM(CustomerSupport[[#This Row],[Customer Name]])</f>
        <v>Elizabeth Fisher</v>
      </c>
      <c r="U2490">
        <f>MONTH(CustomerSupport[[#This Row],[Date of Purchase]])</f>
        <v>12</v>
      </c>
      <c r="V2490" t="str">
        <f>TEXT('Working data'!G2490,"mmmm")</f>
        <v>December</v>
      </c>
      <c r="W2490">
        <f>YEAR(CustomerSupport[[#This Row],[Date of Purchase]])</f>
        <v>2020</v>
      </c>
      <c r="X2490">
        <f t="shared" si="38"/>
        <v>-12.716666666732635</v>
      </c>
    </row>
    <row r="2491" spans="1:24" ht="14.25" customHeight="1" x14ac:dyDescent="0.4">
      <c r="A2491">
        <v>2490</v>
      </c>
      <c r="B2491" t="s">
        <v>8196</v>
      </c>
      <c r="C2491" t="s">
        <v>8197</v>
      </c>
      <c r="D2491">
        <v>58</v>
      </c>
      <c r="E2491" t="s">
        <v>58</v>
      </c>
      <c r="F2491" t="s">
        <v>125</v>
      </c>
      <c r="G2491" s="1">
        <v>43836</v>
      </c>
      <c r="H2491" t="s">
        <v>59</v>
      </c>
      <c r="I2491" t="s">
        <v>31</v>
      </c>
      <c r="J2491" t="s">
        <v>8198</v>
      </c>
      <c r="K2491" t="s">
        <v>24</v>
      </c>
      <c r="M2491" t="s">
        <v>25</v>
      </c>
      <c r="N2491" t="s">
        <v>26</v>
      </c>
      <c r="O2491" s="3">
        <v>45078.57304398148</v>
      </c>
      <c r="R2491">
        <v>2490</v>
      </c>
      <c r="S2491" t="str">
        <f>PROPER(CustomerSupport[[#This Row],[Resolution]])</f>
        <v/>
      </c>
      <c r="T2491" t="str">
        <f>TRIM(CustomerSupport[[#This Row],[Customer Name]])</f>
        <v>Kenneth Jones</v>
      </c>
      <c r="U2491">
        <f>MONTH(CustomerSupport[[#This Row],[Date of Purchase]])</f>
        <v>1</v>
      </c>
      <c r="V2491" t="str">
        <f>TEXT('Working data'!G2491,"mmmm")</f>
        <v>January</v>
      </c>
      <c r="W2491">
        <f>YEAR(CustomerSupport[[#This Row],[Date of Purchase]])</f>
        <v>2020</v>
      </c>
      <c r="X2491" t="str">
        <f t="shared" si="38"/>
        <v/>
      </c>
    </row>
    <row r="2492" spans="1:24" ht="14.25" customHeight="1" x14ac:dyDescent="0.4">
      <c r="A2492">
        <v>2491</v>
      </c>
      <c r="B2492" t="s">
        <v>8199</v>
      </c>
      <c r="C2492" t="s">
        <v>8200</v>
      </c>
      <c r="D2492">
        <v>19</v>
      </c>
      <c r="E2492" t="s">
        <v>58</v>
      </c>
      <c r="F2492" t="s">
        <v>397</v>
      </c>
      <c r="G2492" s="1">
        <v>44133</v>
      </c>
      <c r="H2492" t="s">
        <v>66</v>
      </c>
      <c r="I2492" t="s">
        <v>67</v>
      </c>
      <c r="J2492" s="2" t="s">
        <v>8201</v>
      </c>
      <c r="K2492" t="s">
        <v>24</v>
      </c>
      <c r="M2492" t="s">
        <v>89</v>
      </c>
      <c r="N2492" t="s">
        <v>26</v>
      </c>
      <c r="O2492" s="3">
        <v>45078.164027777777</v>
      </c>
      <c r="R2492">
        <v>2491</v>
      </c>
      <c r="S2492" t="str">
        <f>PROPER(CustomerSupport[[#This Row],[Resolution]])</f>
        <v/>
      </c>
      <c r="T2492" t="str">
        <f>TRIM(CustomerSupport[[#This Row],[Customer Name]])</f>
        <v>Leah Clark</v>
      </c>
      <c r="U2492">
        <f>MONTH(CustomerSupport[[#This Row],[Date of Purchase]])</f>
        <v>10</v>
      </c>
      <c r="V2492" t="str">
        <f>TEXT('Working data'!G2492,"mmmm")</f>
        <v>October</v>
      </c>
      <c r="W2492">
        <f>YEAR(CustomerSupport[[#This Row],[Date of Purchase]])</f>
        <v>2020</v>
      </c>
      <c r="X2492" t="str">
        <f t="shared" si="38"/>
        <v/>
      </c>
    </row>
    <row r="2493" spans="1:24" ht="14.25" customHeight="1" x14ac:dyDescent="0.4">
      <c r="A2493">
        <v>2492</v>
      </c>
      <c r="B2493" t="s">
        <v>8202</v>
      </c>
      <c r="C2493" t="s">
        <v>8203</v>
      </c>
      <c r="D2493">
        <v>39</v>
      </c>
      <c r="E2493" t="s">
        <v>29</v>
      </c>
      <c r="F2493" t="s">
        <v>149</v>
      </c>
      <c r="G2493" s="1">
        <v>44027</v>
      </c>
      <c r="H2493" t="s">
        <v>21</v>
      </c>
      <c r="I2493" t="s">
        <v>72</v>
      </c>
      <c r="J2493" t="s">
        <v>8204</v>
      </c>
      <c r="K2493" t="s">
        <v>39</v>
      </c>
      <c r="L2493" t="s">
        <v>8205</v>
      </c>
      <c r="M2493" t="s">
        <v>143</v>
      </c>
      <c r="N2493" t="s">
        <v>55</v>
      </c>
      <c r="O2493" s="3">
        <v>45078.747384259259</v>
      </c>
      <c r="P2493" s="3">
        <v>45078.243217592593</v>
      </c>
      <c r="Q2493">
        <v>1</v>
      </c>
      <c r="R2493">
        <v>2492</v>
      </c>
      <c r="S2493" t="str">
        <f>PROPER(CustomerSupport[[#This Row],[Resolution]])</f>
        <v>Return Task Positive Image Become Idea Now.</v>
      </c>
      <c r="T2493" t="str">
        <f>TRIM(CustomerSupport[[#This Row],[Customer Name]])</f>
        <v>Becky Ortiz</v>
      </c>
      <c r="U2493">
        <f>MONTH(CustomerSupport[[#This Row],[Date of Purchase]])</f>
        <v>7</v>
      </c>
      <c r="V2493" t="str">
        <f>TEXT('Working data'!G2493,"mmmm")</f>
        <v>July</v>
      </c>
      <c r="W2493">
        <f>YEAR(CustomerSupport[[#This Row],[Date of Purchase]])</f>
        <v>2020</v>
      </c>
      <c r="X2493">
        <f t="shared" si="38"/>
        <v>-12.099999999976717</v>
      </c>
    </row>
    <row r="2494" spans="1:24" ht="14.25" customHeight="1" x14ac:dyDescent="0.4">
      <c r="A2494">
        <v>2493</v>
      </c>
      <c r="B2494" t="s">
        <v>8206</v>
      </c>
      <c r="C2494" t="s">
        <v>8207</v>
      </c>
      <c r="D2494">
        <v>35</v>
      </c>
      <c r="E2494" t="s">
        <v>29</v>
      </c>
      <c r="F2494" t="s">
        <v>44</v>
      </c>
      <c r="G2494" s="1">
        <v>44009</v>
      </c>
      <c r="H2494" t="s">
        <v>45</v>
      </c>
      <c r="I2494" t="s">
        <v>177</v>
      </c>
      <c r="J2494" s="2" t="s">
        <v>8208</v>
      </c>
      <c r="K2494" t="s">
        <v>39</v>
      </c>
      <c r="L2494" t="s">
        <v>8209</v>
      </c>
      <c r="M2494" t="s">
        <v>25</v>
      </c>
      <c r="N2494" t="s">
        <v>55</v>
      </c>
      <c r="O2494" s="3">
        <v>45078.05574074074</v>
      </c>
      <c r="P2494" s="3">
        <v>45078.708518518521</v>
      </c>
      <c r="Q2494">
        <v>2</v>
      </c>
      <c r="R2494">
        <v>2493</v>
      </c>
      <c r="S2494" t="str">
        <f>PROPER(CustomerSupport[[#This Row],[Resolution]])</f>
        <v>Home Capital City Recently Protect Growth.</v>
      </c>
      <c r="T2494" t="str">
        <f>TRIM(CustomerSupport[[#This Row],[Customer Name]])</f>
        <v>Travis Ellis</v>
      </c>
      <c r="U2494">
        <f>MONTH(CustomerSupport[[#This Row],[Date of Purchase]])</f>
        <v>6</v>
      </c>
      <c r="V2494" t="str">
        <f>TEXT('Working data'!G2494,"mmmm")</f>
        <v>June</v>
      </c>
      <c r="W2494">
        <f>YEAR(CustomerSupport[[#This Row],[Date of Purchase]])</f>
        <v>2020</v>
      </c>
      <c r="X2494">
        <f t="shared" si="38"/>
        <v>15.666666666744277</v>
      </c>
    </row>
    <row r="2495" spans="1:24" ht="14.25" customHeight="1" x14ac:dyDescent="0.4">
      <c r="A2495">
        <v>2494</v>
      </c>
      <c r="B2495" t="s">
        <v>8210</v>
      </c>
      <c r="C2495" t="s">
        <v>8211</v>
      </c>
      <c r="D2495">
        <v>53</v>
      </c>
      <c r="E2495" t="s">
        <v>19</v>
      </c>
      <c r="F2495" t="s">
        <v>92</v>
      </c>
      <c r="G2495" s="1">
        <v>44244</v>
      </c>
      <c r="H2495" t="s">
        <v>21</v>
      </c>
      <c r="I2495" t="s">
        <v>46</v>
      </c>
      <c r="J2495" s="2" t="s">
        <v>8212</v>
      </c>
      <c r="K2495" t="s">
        <v>62</v>
      </c>
      <c r="M2495" t="s">
        <v>143</v>
      </c>
      <c r="N2495" t="s">
        <v>55</v>
      </c>
      <c r="R2495">
        <v>2494</v>
      </c>
      <c r="S2495" t="str">
        <f>PROPER(CustomerSupport[[#This Row],[Resolution]])</f>
        <v/>
      </c>
      <c r="T2495" t="str">
        <f>TRIM(CustomerSupport[[#This Row],[Customer Name]])</f>
        <v>Jose Glenn</v>
      </c>
      <c r="U2495">
        <f>MONTH(CustomerSupport[[#This Row],[Date of Purchase]])</f>
        <v>2</v>
      </c>
      <c r="V2495" t="str">
        <f>TEXT('Working data'!G2495,"mmmm")</f>
        <v>February</v>
      </c>
      <c r="W2495">
        <f>YEAR(CustomerSupport[[#This Row],[Date of Purchase]])</f>
        <v>2021</v>
      </c>
      <c r="X2495" t="str">
        <f t="shared" si="38"/>
        <v/>
      </c>
    </row>
    <row r="2496" spans="1:24" ht="14.25" customHeight="1" x14ac:dyDescent="0.4">
      <c r="A2496">
        <v>2495</v>
      </c>
      <c r="B2496" t="s">
        <v>8213</v>
      </c>
      <c r="C2496" t="s">
        <v>8214</v>
      </c>
      <c r="D2496">
        <v>49</v>
      </c>
      <c r="E2496" t="s">
        <v>58</v>
      </c>
      <c r="F2496" t="s">
        <v>485</v>
      </c>
      <c r="G2496" s="1">
        <v>44341</v>
      </c>
      <c r="H2496" t="s">
        <v>59</v>
      </c>
      <c r="I2496" t="s">
        <v>141</v>
      </c>
      <c r="J2496" s="2" t="s">
        <v>8215</v>
      </c>
      <c r="K2496" t="s">
        <v>24</v>
      </c>
      <c r="M2496" t="s">
        <v>25</v>
      </c>
      <c r="N2496" t="s">
        <v>83</v>
      </c>
      <c r="O2496" s="3">
        <v>45078.846747685187</v>
      </c>
      <c r="R2496">
        <v>2495</v>
      </c>
      <c r="S2496" t="str">
        <f>PROPER(CustomerSupport[[#This Row],[Resolution]])</f>
        <v/>
      </c>
      <c r="T2496" t="str">
        <f>TRIM(CustomerSupport[[#This Row],[Customer Name]])</f>
        <v>David Garcia</v>
      </c>
      <c r="U2496">
        <f>MONTH(CustomerSupport[[#This Row],[Date of Purchase]])</f>
        <v>5</v>
      </c>
      <c r="V2496" t="str">
        <f>TEXT('Working data'!G2496,"mmmm")</f>
        <v>May</v>
      </c>
      <c r="W2496">
        <f>YEAR(CustomerSupport[[#This Row],[Date of Purchase]])</f>
        <v>2021</v>
      </c>
      <c r="X2496" t="str">
        <f t="shared" si="38"/>
        <v/>
      </c>
    </row>
    <row r="2497" spans="1:24" ht="14.25" customHeight="1" x14ac:dyDescent="0.4">
      <c r="A2497">
        <v>2496</v>
      </c>
      <c r="B2497" t="s">
        <v>554</v>
      </c>
      <c r="C2497" t="s">
        <v>8216</v>
      </c>
      <c r="D2497">
        <v>55</v>
      </c>
      <c r="E2497" t="s">
        <v>58</v>
      </c>
      <c r="F2497" t="s">
        <v>20</v>
      </c>
      <c r="G2497" s="1">
        <v>44170</v>
      </c>
      <c r="H2497" t="s">
        <v>67</v>
      </c>
      <c r="I2497" t="s">
        <v>52</v>
      </c>
      <c r="J2497" s="2" t="s">
        <v>8217</v>
      </c>
      <c r="K2497" t="s">
        <v>24</v>
      </c>
      <c r="M2497" t="s">
        <v>41</v>
      </c>
      <c r="N2497" t="s">
        <v>26</v>
      </c>
      <c r="O2497" s="3">
        <v>45077.947465277779</v>
      </c>
      <c r="R2497">
        <v>2496</v>
      </c>
      <c r="S2497" t="str">
        <f>PROPER(CustomerSupport[[#This Row],[Resolution]])</f>
        <v/>
      </c>
      <c r="T2497" t="str">
        <f>TRIM(CustomerSupport[[#This Row],[Customer Name]])</f>
        <v>Elizabeth Lopez</v>
      </c>
      <c r="U2497">
        <f>MONTH(CustomerSupport[[#This Row],[Date of Purchase]])</f>
        <v>12</v>
      </c>
      <c r="V2497" t="str">
        <f>TEXT('Working data'!G2497,"mmmm")</f>
        <v>December</v>
      </c>
      <c r="W2497">
        <f>YEAR(CustomerSupport[[#This Row],[Date of Purchase]])</f>
        <v>2020</v>
      </c>
      <c r="X2497" t="str">
        <f t="shared" si="38"/>
        <v/>
      </c>
    </row>
    <row r="2498" spans="1:24" ht="14.25" customHeight="1" x14ac:dyDescent="0.4">
      <c r="A2498">
        <v>2497</v>
      </c>
      <c r="B2498" t="s">
        <v>8218</v>
      </c>
      <c r="C2498" t="s">
        <v>8219</v>
      </c>
      <c r="D2498">
        <v>47</v>
      </c>
      <c r="E2498" t="s">
        <v>58</v>
      </c>
      <c r="F2498" t="s">
        <v>86</v>
      </c>
      <c r="G2498" s="1">
        <v>44304</v>
      </c>
      <c r="H2498" t="s">
        <v>21</v>
      </c>
      <c r="I2498" t="s">
        <v>93</v>
      </c>
      <c r="J2498" s="2" t="s">
        <v>8220</v>
      </c>
      <c r="K2498" t="s">
        <v>24</v>
      </c>
      <c r="M2498" t="s">
        <v>143</v>
      </c>
      <c r="N2498" t="s">
        <v>26</v>
      </c>
      <c r="O2498" s="3">
        <v>45078.507210648146</v>
      </c>
      <c r="R2498">
        <v>2497</v>
      </c>
      <c r="S2498" t="str">
        <f>PROPER(CustomerSupport[[#This Row],[Resolution]])</f>
        <v/>
      </c>
      <c r="T2498" t="str">
        <f>TRIM(CustomerSupport[[#This Row],[Customer Name]])</f>
        <v>Shannon Chase</v>
      </c>
      <c r="U2498">
        <f>MONTH(CustomerSupport[[#This Row],[Date of Purchase]])</f>
        <v>4</v>
      </c>
      <c r="V2498" t="str">
        <f>TEXT('Working data'!G2498,"mmmm")</f>
        <v>April</v>
      </c>
      <c r="W2498">
        <f>YEAR(CustomerSupport[[#This Row],[Date of Purchase]])</f>
        <v>2021</v>
      </c>
      <c r="X2498" t="str">
        <f t="shared" ref="X2498:X2561" si="39">IF(OR(O2498="",P2498=""),"",(P2498-O2498)*24)</f>
        <v/>
      </c>
    </row>
    <row r="2499" spans="1:24" ht="14.25" customHeight="1" x14ac:dyDescent="0.4">
      <c r="A2499">
        <v>2498</v>
      </c>
      <c r="B2499" t="s">
        <v>8221</v>
      </c>
      <c r="C2499" t="s">
        <v>8222</v>
      </c>
      <c r="D2499">
        <v>59</v>
      </c>
      <c r="E2499" t="s">
        <v>19</v>
      </c>
      <c r="F2499" t="s">
        <v>36</v>
      </c>
      <c r="G2499" s="1">
        <v>44034</v>
      </c>
      <c r="H2499" t="s">
        <v>59</v>
      </c>
      <c r="I2499" t="s">
        <v>99</v>
      </c>
      <c r="J2499" s="2" t="s">
        <v>8223</v>
      </c>
      <c r="K2499" t="s">
        <v>24</v>
      </c>
      <c r="M2499" t="s">
        <v>41</v>
      </c>
      <c r="N2499" t="s">
        <v>33</v>
      </c>
      <c r="O2499" s="3">
        <v>45078.186388888891</v>
      </c>
      <c r="R2499">
        <v>2498</v>
      </c>
      <c r="S2499" t="str">
        <f>PROPER(CustomerSupport[[#This Row],[Resolution]])</f>
        <v/>
      </c>
      <c r="T2499" t="str">
        <f>TRIM(CustomerSupport[[#This Row],[Customer Name]])</f>
        <v>Jim Nunez</v>
      </c>
      <c r="U2499">
        <f>MONTH(CustomerSupport[[#This Row],[Date of Purchase]])</f>
        <v>7</v>
      </c>
      <c r="V2499" t="str">
        <f>TEXT('Working data'!G2499,"mmmm")</f>
        <v>July</v>
      </c>
      <c r="W2499">
        <f>YEAR(CustomerSupport[[#This Row],[Date of Purchase]])</f>
        <v>2020</v>
      </c>
      <c r="X2499" t="str">
        <f t="shared" si="39"/>
        <v/>
      </c>
    </row>
    <row r="2500" spans="1:24" ht="14.25" customHeight="1" x14ac:dyDescent="0.4">
      <c r="A2500">
        <v>2499</v>
      </c>
      <c r="B2500" t="s">
        <v>8224</v>
      </c>
      <c r="C2500" t="s">
        <v>8225</v>
      </c>
      <c r="D2500">
        <v>63</v>
      </c>
      <c r="E2500" t="s">
        <v>19</v>
      </c>
      <c r="F2500" t="s">
        <v>286</v>
      </c>
      <c r="G2500" s="1">
        <v>44129</v>
      </c>
      <c r="H2500" t="s">
        <v>45</v>
      </c>
      <c r="I2500" t="s">
        <v>150</v>
      </c>
      <c r="J2500" s="2" t="s">
        <v>8226</v>
      </c>
      <c r="K2500" t="s">
        <v>24</v>
      </c>
      <c r="M2500" t="s">
        <v>143</v>
      </c>
      <c r="N2500" t="s">
        <v>26</v>
      </c>
      <c r="O2500" s="3">
        <v>45078.577384259261</v>
      </c>
      <c r="R2500">
        <v>2499</v>
      </c>
      <c r="S2500" t="str">
        <f>PROPER(CustomerSupport[[#This Row],[Resolution]])</f>
        <v/>
      </c>
      <c r="T2500" t="str">
        <f>TRIM(CustomerSupport[[#This Row],[Customer Name]])</f>
        <v>Jennifer Sanders</v>
      </c>
      <c r="U2500">
        <f>MONTH(CustomerSupport[[#This Row],[Date of Purchase]])</f>
        <v>10</v>
      </c>
      <c r="V2500" t="str">
        <f>TEXT('Working data'!G2500,"mmmm")</f>
        <v>October</v>
      </c>
      <c r="W2500">
        <f>YEAR(CustomerSupport[[#This Row],[Date of Purchase]])</f>
        <v>2020</v>
      </c>
      <c r="X2500" t="str">
        <f t="shared" si="39"/>
        <v/>
      </c>
    </row>
    <row r="2501" spans="1:24" ht="14.25" customHeight="1" x14ac:dyDescent="0.4">
      <c r="A2501">
        <v>2500</v>
      </c>
      <c r="B2501" t="s">
        <v>8227</v>
      </c>
      <c r="C2501" t="s">
        <v>8228</v>
      </c>
      <c r="D2501">
        <v>29</v>
      </c>
      <c r="E2501" t="s">
        <v>58</v>
      </c>
      <c r="F2501" t="s">
        <v>92</v>
      </c>
      <c r="G2501" s="1">
        <v>44416</v>
      </c>
      <c r="H2501" t="s">
        <v>59</v>
      </c>
      <c r="I2501" t="s">
        <v>22</v>
      </c>
      <c r="J2501" t="s">
        <v>8229</v>
      </c>
      <c r="K2501" t="s">
        <v>62</v>
      </c>
      <c r="M2501" t="s">
        <v>89</v>
      </c>
      <c r="N2501" t="s">
        <v>33</v>
      </c>
      <c r="R2501">
        <v>2500</v>
      </c>
      <c r="S2501" t="str">
        <f>PROPER(CustomerSupport[[#This Row],[Resolution]])</f>
        <v/>
      </c>
      <c r="T2501" t="str">
        <f>TRIM(CustomerSupport[[#This Row],[Customer Name]])</f>
        <v>Steven Hodge</v>
      </c>
      <c r="U2501">
        <f>MONTH(CustomerSupport[[#This Row],[Date of Purchase]])</f>
        <v>8</v>
      </c>
      <c r="V2501" t="str">
        <f>TEXT('Working data'!G2501,"mmmm")</f>
        <v>August</v>
      </c>
      <c r="W2501">
        <f>YEAR(CustomerSupport[[#This Row],[Date of Purchase]])</f>
        <v>2021</v>
      </c>
      <c r="X2501" t="str">
        <f t="shared" si="39"/>
        <v/>
      </c>
    </row>
    <row r="2502" spans="1:24" ht="14.25" customHeight="1" x14ac:dyDescent="0.4">
      <c r="A2502">
        <v>2501</v>
      </c>
      <c r="B2502" t="s">
        <v>8230</v>
      </c>
      <c r="C2502" t="s">
        <v>8231</v>
      </c>
      <c r="D2502">
        <v>43</v>
      </c>
      <c r="E2502" t="s">
        <v>19</v>
      </c>
      <c r="F2502" t="s">
        <v>485</v>
      </c>
      <c r="G2502" s="1">
        <v>44196</v>
      </c>
      <c r="H2502" t="s">
        <v>45</v>
      </c>
      <c r="I2502" t="s">
        <v>141</v>
      </c>
      <c r="J2502" s="2" t="s">
        <v>8232</v>
      </c>
      <c r="K2502" t="s">
        <v>62</v>
      </c>
      <c r="M2502" t="s">
        <v>41</v>
      </c>
      <c r="N2502" t="s">
        <v>33</v>
      </c>
      <c r="R2502">
        <v>2501</v>
      </c>
      <c r="S2502" t="str">
        <f>PROPER(CustomerSupport[[#This Row],[Resolution]])</f>
        <v/>
      </c>
      <c r="T2502" t="str">
        <f>TRIM(CustomerSupport[[#This Row],[Customer Name]])</f>
        <v>Christopher Collins</v>
      </c>
      <c r="U2502">
        <f>MONTH(CustomerSupport[[#This Row],[Date of Purchase]])</f>
        <v>12</v>
      </c>
      <c r="V2502" t="str">
        <f>TEXT('Working data'!G2502,"mmmm")</f>
        <v>December</v>
      </c>
      <c r="W2502">
        <f>YEAR(CustomerSupport[[#This Row],[Date of Purchase]])</f>
        <v>2020</v>
      </c>
      <c r="X2502" t="str">
        <f t="shared" si="39"/>
        <v/>
      </c>
    </row>
    <row r="2503" spans="1:24" ht="14.25" customHeight="1" x14ac:dyDescent="0.4">
      <c r="A2503">
        <v>2502</v>
      </c>
      <c r="B2503" t="s">
        <v>8233</v>
      </c>
      <c r="C2503" t="s">
        <v>8234</v>
      </c>
      <c r="D2503">
        <v>54</v>
      </c>
      <c r="E2503" t="s">
        <v>29</v>
      </c>
      <c r="F2503" t="s">
        <v>699</v>
      </c>
      <c r="G2503" s="1">
        <v>43973</v>
      </c>
      <c r="H2503" t="s">
        <v>66</v>
      </c>
      <c r="I2503" t="s">
        <v>59</v>
      </c>
      <c r="J2503" s="2" t="s">
        <v>8235</v>
      </c>
      <c r="K2503" t="s">
        <v>24</v>
      </c>
      <c r="M2503" t="s">
        <v>41</v>
      </c>
      <c r="N2503" t="s">
        <v>55</v>
      </c>
      <c r="O2503" s="3">
        <v>45078.429502314815</v>
      </c>
      <c r="R2503">
        <v>2502</v>
      </c>
      <c r="S2503" t="str">
        <f>PROPER(CustomerSupport[[#This Row],[Resolution]])</f>
        <v/>
      </c>
      <c r="T2503" t="str">
        <f>TRIM(CustomerSupport[[#This Row],[Customer Name]])</f>
        <v>Peggy Clark</v>
      </c>
      <c r="U2503">
        <f>MONTH(CustomerSupport[[#This Row],[Date of Purchase]])</f>
        <v>5</v>
      </c>
      <c r="V2503" t="str">
        <f>TEXT('Working data'!G2503,"mmmm")</f>
        <v>May</v>
      </c>
      <c r="W2503">
        <f>YEAR(CustomerSupport[[#This Row],[Date of Purchase]])</f>
        <v>2020</v>
      </c>
      <c r="X2503" t="str">
        <f t="shared" si="39"/>
        <v/>
      </c>
    </row>
    <row r="2504" spans="1:24" ht="14.25" customHeight="1" x14ac:dyDescent="0.4">
      <c r="A2504">
        <v>2503</v>
      </c>
      <c r="B2504" t="s">
        <v>8236</v>
      </c>
      <c r="C2504" t="s">
        <v>8237</v>
      </c>
      <c r="D2504">
        <v>66</v>
      </c>
      <c r="E2504" t="s">
        <v>58</v>
      </c>
      <c r="F2504" t="s">
        <v>699</v>
      </c>
      <c r="G2504" s="1">
        <v>43914</v>
      </c>
      <c r="H2504" t="s">
        <v>67</v>
      </c>
      <c r="I2504" t="s">
        <v>77</v>
      </c>
      <c r="J2504" s="2" t="s">
        <v>8238</v>
      </c>
      <c r="K2504" t="s">
        <v>62</v>
      </c>
      <c r="M2504" t="s">
        <v>41</v>
      </c>
      <c r="N2504" t="s">
        <v>55</v>
      </c>
      <c r="R2504">
        <v>2503</v>
      </c>
      <c r="S2504" t="str">
        <f>PROPER(CustomerSupport[[#This Row],[Resolution]])</f>
        <v/>
      </c>
      <c r="T2504" t="str">
        <f>TRIM(CustomerSupport[[#This Row],[Customer Name]])</f>
        <v>Tracy Griffith</v>
      </c>
      <c r="U2504">
        <f>MONTH(CustomerSupport[[#This Row],[Date of Purchase]])</f>
        <v>3</v>
      </c>
      <c r="V2504" t="str">
        <f>TEXT('Working data'!G2504,"mmmm")</f>
        <v>March</v>
      </c>
      <c r="W2504">
        <f>YEAR(CustomerSupport[[#This Row],[Date of Purchase]])</f>
        <v>2020</v>
      </c>
      <c r="X2504" t="str">
        <f t="shared" si="39"/>
        <v/>
      </c>
    </row>
    <row r="2505" spans="1:24" ht="14.25" customHeight="1" x14ac:dyDescent="0.4">
      <c r="A2505">
        <v>2504</v>
      </c>
      <c r="B2505" t="s">
        <v>8239</v>
      </c>
      <c r="C2505" t="s">
        <v>8240</v>
      </c>
      <c r="D2505">
        <v>51</v>
      </c>
      <c r="E2505" t="s">
        <v>19</v>
      </c>
      <c r="F2505" t="s">
        <v>655</v>
      </c>
      <c r="G2505" s="1">
        <v>44333</v>
      </c>
      <c r="H2505" t="s">
        <v>21</v>
      </c>
      <c r="I2505" t="s">
        <v>150</v>
      </c>
      <c r="J2505" s="2" t="s">
        <v>8241</v>
      </c>
      <c r="K2505" t="s">
        <v>24</v>
      </c>
      <c r="M2505" t="s">
        <v>41</v>
      </c>
      <c r="N2505" t="s">
        <v>55</v>
      </c>
      <c r="O2505" s="3">
        <v>45078.181631944448</v>
      </c>
      <c r="R2505">
        <v>2504</v>
      </c>
      <c r="S2505" t="str">
        <f>PROPER(CustomerSupport[[#This Row],[Resolution]])</f>
        <v/>
      </c>
      <c r="T2505" t="str">
        <f>TRIM(CustomerSupport[[#This Row],[Customer Name]])</f>
        <v>Dawn Compton</v>
      </c>
      <c r="U2505">
        <f>MONTH(CustomerSupport[[#This Row],[Date of Purchase]])</f>
        <v>5</v>
      </c>
      <c r="V2505" t="str">
        <f>TEXT('Working data'!G2505,"mmmm")</f>
        <v>May</v>
      </c>
      <c r="W2505">
        <f>YEAR(CustomerSupport[[#This Row],[Date of Purchase]])</f>
        <v>2021</v>
      </c>
      <c r="X2505" t="str">
        <f t="shared" si="39"/>
        <v/>
      </c>
    </row>
    <row r="2506" spans="1:24" ht="14.25" customHeight="1" x14ac:dyDescent="0.4">
      <c r="A2506">
        <v>2505</v>
      </c>
      <c r="B2506" t="s">
        <v>8242</v>
      </c>
      <c r="C2506" t="s">
        <v>8243</v>
      </c>
      <c r="D2506">
        <v>59</v>
      </c>
      <c r="E2506" t="s">
        <v>19</v>
      </c>
      <c r="F2506" t="s">
        <v>242</v>
      </c>
      <c r="G2506" s="1">
        <v>44409</v>
      </c>
      <c r="H2506" t="s">
        <v>59</v>
      </c>
      <c r="I2506" t="s">
        <v>99</v>
      </c>
      <c r="J2506" s="2" t="s">
        <v>8244</v>
      </c>
      <c r="K2506" t="s">
        <v>62</v>
      </c>
      <c r="M2506" t="s">
        <v>41</v>
      </c>
      <c r="N2506" t="s">
        <v>83</v>
      </c>
      <c r="R2506">
        <v>2505</v>
      </c>
      <c r="S2506" t="str">
        <f>PROPER(CustomerSupport[[#This Row],[Resolution]])</f>
        <v/>
      </c>
      <c r="T2506" t="str">
        <f>TRIM(CustomerSupport[[#This Row],[Customer Name]])</f>
        <v>Melissa Neal</v>
      </c>
      <c r="U2506">
        <f>MONTH(CustomerSupport[[#This Row],[Date of Purchase]])</f>
        <v>8</v>
      </c>
      <c r="V2506" t="str">
        <f>TEXT('Working data'!G2506,"mmmm")</f>
        <v>August</v>
      </c>
      <c r="W2506">
        <f>YEAR(CustomerSupport[[#This Row],[Date of Purchase]])</f>
        <v>2021</v>
      </c>
      <c r="X2506" t="str">
        <f t="shared" si="39"/>
        <v/>
      </c>
    </row>
    <row r="2507" spans="1:24" ht="14.25" customHeight="1" x14ac:dyDescent="0.4">
      <c r="A2507">
        <v>2506</v>
      </c>
      <c r="B2507" t="s">
        <v>8245</v>
      </c>
      <c r="C2507" t="s">
        <v>8246</v>
      </c>
      <c r="D2507">
        <v>65</v>
      </c>
      <c r="E2507" t="s">
        <v>19</v>
      </c>
      <c r="F2507" t="s">
        <v>107</v>
      </c>
      <c r="G2507" s="1">
        <v>44204</v>
      </c>
      <c r="H2507" t="s">
        <v>45</v>
      </c>
      <c r="I2507" t="s">
        <v>113</v>
      </c>
      <c r="J2507" s="2" t="s">
        <v>8247</v>
      </c>
      <c r="K2507" t="s">
        <v>24</v>
      </c>
      <c r="M2507" t="s">
        <v>89</v>
      </c>
      <c r="N2507" t="s">
        <v>26</v>
      </c>
      <c r="O2507" s="3">
        <v>45078.88652777778</v>
      </c>
      <c r="R2507">
        <v>2506</v>
      </c>
      <c r="S2507" t="str">
        <f>PROPER(CustomerSupport[[#This Row],[Resolution]])</f>
        <v/>
      </c>
      <c r="T2507" t="str">
        <f>TRIM(CustomerSupport[[#This Row],[Customer Name]])</f>
        <v>Glen Luna</v>
      </c>
      <c r="U2507">
        <f>MONTH(CustomerSupport[[#This Row],[Date of Purchase]])</f>
        <v>1</v>
      </c>
      <c r="V2507" t="str">
        <f>TEXT('Working data'!G2507,"mmmm")</f>
        <v>January</v>
      </c>
      <c r="W2507">
        <f>YEAR(CustomerSupport[[#This Row],[Date of Purchase]])</f>
        <v>2021</v>
      </c>
      <c r="X2507" t="str">
        <f t="shared" si="39"/>
        <v/>
      </c>
    </row>
    <row r="2508" spans="1:24" ht="14.25" customHeight="1" x14ac:dyDescent="0.4">
      <c r="A2508">
        <v>2507</v>
      </c>
      <c r="B2508" t="s">
        <v>8248</v>
      </c>
      <c r="C2508" t="s">
        <v>4353</v>
      </c>
      <c r="D2508">
        <v>24</v>
      </c>
      <c r="E2508" t="s">
        <v>58</v>
      </c>
      <c r="F2508" t="s">
        <v>281</v>
      </c>
      <c r="G2508" s="1">
        <v>44497</v>
      </c>
      <c r="H2508" t="s">
        <v>67</v>
      </c>
      <c r="I2508" t="s">
        <v>37</v>
      </c>
      <c r="J2508" s="2" t="s">
        <v>8249</v>
      </c>
      <c r="K2508" t="s">
        <v>39</v>
      </c>
      <c r="L2508" t="s">
        <v>8250</v>
      </c>
      <c r="M2508" t="s">
        <v>89</v>
      </c>
      <c r="N2508" t="s">
        <v>33</v>
      </c>
      <c r="O2508" s="3">
        <v>45078.078912037039</v>
      </c>
      <c r="P2508" s="3">
        <v>45078.849745370368</v>
      </c>
      <c r="Q2508">
        <v>3</v>
      </c>
      <c r="R2508">
        <v>2507</v>
      </c>
      <c r="S2508" t="str">
        <f>PROPER(CustomerSupport[[#This Row],[Resolution]])</f>
        <v>Job Concern Man Tough Order.</v>
      </c>
      <c r="T2508" t="str">
        <f>TRIM(CustomerSupport[[#This Row],[Customer Name]])</f>
        <v>Isaac Jones</v>
      </c>
      <c r="U2508">
        <f>MONTH(CustomerSupport[[#This Row],[Date of Purchase]])</f>
        <v>10</v>
      </c>
      <c r="V2508" t="str">
        <f>TEXT('Working data'!G2508,"mmmm")</f>
        <v>October</v>
      </c>
      <c r="W2508">
        <f>YEAR(CustomerSupport[[#This Row],[Date of Purchase]])</f>
        <v>2021</v>
      </c>
      <c r="X2508">
        <f t="shared" si="39"/>
        <v>18.499999999883585</v>
      </c>
    </row>
    <row r="2509" spans="1:24" ht="14.25" customHeight="1" x14ac:dyDescent="0.4">
      <c r="A2509">
        <v>2508</v>
      </c>
      <c r="B2509" t="s">
        <v>8251</v>
      </c>
      <c r="C2509" t="s">
        <v>8252</v>
      </c>
      <c r="D2509">
        <v>44</v>
      </c>
      <c r="E2509" t="s">
        <v>58</v>
      </c>
      <c r="F2509" t="s">
        <v>149</v>
      </c>
      <c r="G2509" s="1">
        <v>43991</v>
      </c>
      <c r="H2509" t="s">
        <v>66</v>
      </c>
      <c r="I2509" t="s">
        <v>37</v>
      </c>
      <c r="J2509" s="2" t="s">
        <v>8253</v>
      </c>
      <c r="K2509" t="s">
        <v>62</v>
      </c>
      <c r="M2509" t="s">
        <v>89</v>
      </c>
      <c r="N2509" t="s">
        <v>26</v>
      </c>
      <c r="R2509">
        <v>2508</v>
      </c>
      <c r="S2509" t="str">
        <f>PROPER(CustomerSupport[[#This Row],[Resolution]])</f>
        <v/>
      </c>
      <c r="T2509" t="str">
        <f>TRIM(CustomerSupport[[#This Row],[Customer Name]])</f>
        <v>Andrea Madden</v>
      </c>
      <c r="U2509">
        <f>MONTH(CustomerSupport[[#This Row],[Date of Purchase]])</f>
        <v>6</v>
      </c>
      <c r="V2509" t="str">
        <f>TEXT('Working data'!G2509,"mmmm")</f>
        <v>June</v>
      </c>
      <c r="W2509">
        <f>YEAR(CustomerSupport[[#This Row],[Date of Purchase]])</f>
        <v>2020</v>
      </c>
      <c r="X2509" t="str">
        <f t="shared" si="39"/>
        <v/>
      </c>
    </row>
    <row r="2510" spans="1:24" ht="14.25" customHeight="1" x14ac:dyDescent="0.4">
      <c r="A2510">
        <v>2509</v>
      </c>
      <c r="B2510" t="s">
        <v>8254</v>
      </c>
      <c r="C2510" t="s">
        <v>8255</v>
      </c>
      <c r="D2510">
        <v>50</v>
      </c>
      <c r="E2510" t="s">
        <v>58</v>
      </c>
      <c r="F2510" t="s">
        <v>317</v>
      </c>
      <c r="G2510" s="1">
        <v>44332</v>
      </c>
      <c r="H2510" t="s">
        <v>21</v>
      </c>
      <c r="I2510" t="s">
        <v>72</v>
      </c>
      <c r="J2510" s="2" t="s">
        <v>8256</v>
      </c>
      <c r="K2510" t="s">
        <v>62</v>
      </c>
      <c r="M2510" t="s">
        <v>25</v>
      </c>
      <c r="N2510" t="s">
        <v>55</v>
      </c>
      <c r="R2510">
        <v>2509</v>
      </c>
      <c r="S2510" t="str">
        <f>PROPER(CustomerSupport[[#This Row],[Resolution]])</f>
        <v/>
      </c>
      <c r="T2510" t="str">
        <f>TRIM(CustomerSupport[[#This Row],[Customer Name]])</f>
        <v>Brian Hayes</v>
      </c>
      <c r="U2510">
        <f>MONTH(CustomerSupport[[#This Row],[Date of Purchase]])</f>
        <v>5</v>
      </c>
      <c r="V2510" t="str">
        <f>TEXT('Working data'!G2510,"mmmm")</f>
        <v>May</v>
      </c>
      <c r="W2510">
        <f>YEAR(CustomerSupport[[#This Row],[Date of Purchase]])</f>
        <v>2021</v>
      </c>
      <c r="X2510" t="str">
        <f t="shared" si="39"/>
        <v/>
      </c>
    </row>
    <row r="2511" spans="1:24" ht="14.25" customHeight="1" x14ac:dyDescent="0.4">
      <c r="A2511">
        <v>2510</v>
      </c>
      <c r="B2511" t="s">
        <v>8257</v>
      </c>
      <c r="C2511" t="s">
        <v>8258</v>
      </c>
      <c r="D2511">
        <v>52</v>
      </c>
      <c r="E2511" t="s">
        <v>58</v>
      </c>
      <c r="F2511" t="s">
        <v>157</v>
      </c>
      <c r="G2511" s="1">
        <v>44544</v>
      </c>
      <c r="H2511" t="s">
        <v>21</v>
      </c>
      <c r="I2511" t="s">
        <v>46</v>
      </c>
      <c r="J2511" s="2" t="s">
        <v>8259</v>
      </c>
      <c r="K2511" t="s">
        <v>62</v>
      </c>
      <c r="M2511" t="s">
        <v>25</v>
      </c>
      <c r="N2511" t="s">
        <v>55</v>
      </c>
      <c r="R2511">
        <v>2510</v>
      </c>
      <c r="S2511" t="str">
        <f>PROPER(CustomerSupport[[#This Row],[Resolution]])</f>
        <v/>
      </c>
      <c r="T2511" t="str">
        <f>TRIM(CustomerSupport[[#This Row],[Customer Name]])</f>
        <v>Jacob Cook</v>
      </c>
      <c r="U2511">
        <f>MONTH(CustomerSupport[[#This Row],[Date of Purchase]])</f>
        <v>12</v>
      </c>
      <c r="V2511" t="str">
        <f>TEXT('Working data'!G2511,"mmmm")</f>
        <v>December</v>
      </c>
      <c r="W2511">
        <f>YEAR(CustomerSupport[[#This Row],[Date of Purchase]])</f>
        <v>2021</v>
      </c>
      <c r="X2511" t="str">
        <f t="shared" si="39"/>
        <v/>
      </c>
    </row>
    <row r="2512" spans="1:24" ht="14.25" customHeight="1" x14ac:dyDescent="0.4">
      <c r="A2512">
        <v>2511</v>
      </c>
      <c r="B2512" t="s">
        <v>8260</v>
      </c>
      <c r="C2512" t="s">
        <v>8261</v>
      </c>
      <c r="D2512">
        <v>38</v>
      </c>
      <c r="E2512" t="s">
        <v>58</v>
      </c>
      <c r="F2512" t="s">
        <v>76</v>
      </c>
      <c r="G2512" s="1">
        <v>43860</v>
      </c>
      <c r="H2512" t="s">
        <v>59</v>
      </c>
      <c r="I2512" t="s">
        <v>141</v>
      </c>
      <c r="J2512" t="s">
        <v>445</v>
      </c>
      <c r="K2512" t="s">
        <v>62</v>
      </c>
      <c r="M2512" t="s">
        <v>143</v>
      </c>
      <c r="N2512" t="s">
        <v>83</v>
      </c>
      <c r="R2512">
        <v>2511</v>
      </c>
      <c r="S2512" t="str">
        <f>PROPER(CustomerSupport[[#This Row],[Resolution]])</f>
        <v/>
      </c>
      <c r="T2512" t="str">
        <f>TRIM(CustomerSupport[[#This Row],[Customer Name]])</f>
        <v>Brandon Thompson</v>
      </c>
      <c r="U2512">
        <f>MONTH(CustomerSupport[[#This Row],[Date of Purchase]])</f>
        <v>1</v>
      </c>
      <c r="V2512" t="str">
        <f>TEXT('Working data'!G2512,"mmmm")</f>
        <v>January</v>
      </c>
      <c r="W2512">
        <f>YEAR(CustomerSupport[[#This Row],[Date of Purchase]])</f>
        <v>2020</v>
      </c>
      <c r="X2512" t="str">
        <f t="shared" si="39"/>
        <v/>
      </c>
    </row>
    <row r="2513" spans="1:24" ht="14.25" customHeight="1" x14ac:dyDescent="0.4">
      <c r="A2513">
        <v>2512</v>
      </c>
      <c r="B2513" t="s">
        <v>8262</v>
      </c>
      <c r="C2513" t="s">
        <v>8263</v>
      </c>
      <c r="D2513">
        <v>68</v>
      </c>
      <c r="E2513" t="s">
        <v>19</v>
      </c>
      <c r="F2513" t="s">
        <v>86</v>
      </c>
      <c r="G2513" s="1">
        <v>44542</v>
      </c>
      <c r="H2513" t="s">
        <v>67</v>
      </c>
      <c r="I2513" t="s">
        <v>46</v>
      </c>
      <c r="J2513" s="2" t="s">
        <v>8264</v>
      </c>
      <c r="K2513" t="s">
        <v>24</v>
      </c>
      <c r="M2513" t="s">
        <v>41</v>
      </c>
      <c r="N2513" t="s">
        <v>55</v>
      </c>
      <c r="O2513" s="3">
        <v>45078.203969907408</v>
      </c>
      <c r="R2513">
        <v>2512</v>
      </c>
      <c r="S2513" t="str">
        <f>PROPER(CustomerSupport[[#This Row],[Resolution]])</f>
        <v/>
      </c>
      <c r="T2513" t="str">
        <f>TRIM(CustomerSupport[[#This Row],[Customer Name]])</f>
        <v>Summer Robinson</v>
      </c>
      <c r="U2513">
        <f>MONTH(CustomerSupport[[#This Row],[Date of Purchase]])</f>
        <v>12</v>
      </c>
      <c r="V2513" t="str">
        <f>TEXT('Working data'!G2513,"mmmm")</f>
        <v>December</v>
      </c>
      <c r="W2513">
        <f>YEAR(CustomerSupport[[#This Row],[Date of Purchase]])</f>
        <v>2021</v>
      </c>
      <c r="X2513" t="str">
        <f t="shared" si="39"/>
        <v/>
      </c>
    </row>
    <row r="2514" spans="1:24" ht="14.25" customHeight="1" x14ac:dyDescent="0.4">
      <c r="A2514">
        <v>2513</v>
      </c>
      <c r="B2514" t="s">
        <v>7356</v>
      </c>
      <c r="C2514" t="s">
        <v>8265</v>
      </c>
      <c r="D2514">
        <v>22</v>
      </c>
      <c r="E2514" t="s">
        <v>19</v>
      </c>
      <c r="F2514" t="s">
        <v>125</v>
      </c>
      <c r="G2514" s="1">
        <v>43869</v>
      </c>
      <c r="H2514" t="s">
        <v>59</v>
      </c>
      <c r="I2514" t="s">
        <v>67</v>
      </c>
      <c r="J2514" t="s">
        <v>8266</v>
      </c>
      <c r="K2514" t="s">
        <v>62</v>
      </c>
      <c r="M2514" t="s">
        <v>25</v>
      </c>
      <c r="N2514" t="s">
        <v>26</v>
      </c>
      <c r="R2514">
        <v>2513</v>
      </c>
      <c r="S2514" t="str">
        <f>PROPER(CustomerSupport[[#This Row],[Resolution]])</f>
        <v/>
      </c>
      <c r="T2514" t="str">
        <f>TRIM(CustomerSupport[[#This Row],[Customer Name]])</f>
        <v>Brian Sparks</v>
      </c>
      <c r="U2514">
        <f>MONTH(CustomerSupport[[#This Row],[Date of Purchase]])</f>
        <v>2</v>
      </c>
      <c r="V2514" t="str">
        <f>TEXT('Working data'!G2514,"mmmm")</f>
        <v>February</v>
      </c>
      <c r="W2514">
        <f>YEAR(CustomerSupport[[#This Row],[Date of Purchase]])</f>
        <v>2020</v>
      </c>
      <c r="X2514" t="str">
        <f t="shared" si="39"/>
        <v/>
      </c>
    </row>
    <row r="2515" spans="1:24" ht="14.25" customHeight="1" x14ac:dyDescent="0.4">
      <c r="A2515">
        <v>2514</v>
      </c>
      <c r="B2515" t="s">
        <v>8267</v>
      </c>
      <c r="C2515" t="s">
        <v>8268</v>
      </c>
      <c r="D2515">
        <v>47</v>
      </c>
      <c r="E2515" t="s">
        <v>29</v>
      </c>
      <c r="F2515" t="s">
        <v>92</v>
      </c>
      <c r="G2515" s="1">
        <v>43960</v>
      </c>
      <c r="H2515" t="s">
        <v>66</v>
      </c>
      <c r="I2515" t="s">
        <v>113</v>
      </c>
      <c r="J2515" s="2" t="s">
        <v>8269</v>
      </c>
      <c r="K2515" t="s">
        <v>24</v>
      </c>
      <c r="M2515" t="s">
        <v>143</v>
      </c>
      <c r="N2515" t="s">
        <v>83</v>
      </c>
      <c r="O2515" s="3">
        <v>45078.926921296297</v>
      </c>
      <c r="R2515">
        <v>2514</v>
      </c>
      <c r="S2515" t="str">
        <f>PROPER(CustomerSupport[[#This Row],[Resolution]])</f>
        <v/>
      </c>
      <c r="T2515" t="str">
        <f>TRIM(CustomerSupport[[#This Row],[Customer Name]])</f>
        <v>Cesar Sims</v>
      </c>
      <c r="U2515">
        <f>MONTH(CustomerSupport[[#This Row],[Date of Purchase]])</f>
        <v>5</v>
      </c>
      <c r="V2515" t="str">
        <f>TEXT('Working data'!G2515,"mmmm")</f>
        <v>May</v>
      </c>
      <c r="W2515">
        <f>YEAR(CustomerSupport[[#This Row],[Date of Purchase]])</f>
        <v>2020</v>
      </c>
      <c r="X2515" t="str">
        <f t="shared" si="39"/>
        <v/>
      </c>
    </row>
    <row r="2516" spans="1:24" ht="14.25" customHeight="1" x14ac:dyDescent="0.4">
      <c r="A2516">
        <v>2515</v>
      </c>
      <c r="B2516" t="s">
        <v>8270</v>
      </c>
      <c r="C2516" t="s">
        <v>8271</v>
      </c>
      <c r="D2516">
        <v>40</v>
      </c>
      <c r="E2516" t="s">
        <v>29</v>
      </c>
      <c r="F2516" t="s">
        <v>421</v>
      </c>
      <c r="G2516" s="1">
        <v>43876</v>
      </c>
      <c r="H2516" t="s">
        <v>21</v>
      </c>
      <c r="I2516" t="s">
        <v>60</v>
      </c>
      <c r="J2516" s="2" t="s">
        <v>8272</v>
      </c>
      <c r="K2516" t="s">
        <v>24</v>
      </c>
      <c r="M2516" t="s">
        <v>89</v>
      </c>
      <c r="N2516" t="s">
        <v>33</v>
      </c>
      <c r="O2516" s="3">
        <v>45078.660266203704</v>
      </c>
      <c r="R2516">
        <v>2515</v>
      </c>
      <c r="S2516" t="str">
        <f>PROPER(CustomerSupport[[#This Row],[Resolution]])</f>
        <v/>
      </c>
      <c r="T2516" t="str">
        <f>TRIM(CustomerSupport[[#This Row],[Customer Name]])</f>
        <v>Nancy Castro</v>
      </c>
      <c r="U2516">
        <f>MONTH(CustomerSupport[[#This Row],[Date of Purchase]])</f>
        <v>2</v>
      </c>
      <c r="V2516" t="str">
        <f>TEXT('Working data'!G2516,"mmmm")</f>
        <v>February</v>
      </c>
      <c r="W2516">
        <f>YEAR(CustomerSupport[[#This Row],[Date of Purchase]])</f>
        <v>2020</v>
      </c>
      <c r="X2516" t="str">
        <f t="shared" si="39"/>
        <v/>
      </c>
    </row>
    <row r="2517" spans="1:24" ht="14.25" customHeight="1" x14ac:dyDescent="0.4">
      <c r="A2517">
        <v>2516</v>
      </c>
      <c r="B2517" t="s">
        <v>8273</v>
      </c>
      <c r="C2517" t="s">
        <v>8274</v>
      </c>
      <c r="D2517">
        <v>32</v>
      </c>
      <c r="E2517" t="s">
        <v>19</v>
      </c>
      <c r="F2517" t="s">
        <v>699</v>
      </c>
      <c r="G2517" s="1">
        <v>43929</v>
      </c>
      <c r="H2517" t="s">
        <v>59</v>
      </c>
      <c r="I2517" t="s">
        <v>46</v>
      </c>
      <c r="J2517" s="2" t="s">
        <v>8275</v>
      </c>
      <c r="K2517" t="s">
        <v>24</v>
      </c>
      <c r="M2517" t="s">
        <v>41</v>
      </c>
      <c r="N2517" t="s">
        <v>26</v>
      </c>
      <c r="O2517" s="3">
        <v>45078.415150462963</v>
      </c>
      <c r="R2517">
        <v>2516</v>
      </c>
      <c r="S2517" t="str">
        <f>PROPER(CustomerSupport[[#This Row],[Resolution]])</f>
        <v/>
      </c>
      <c r="T2517" t="str">
        <f>TRIM(CustomerSupport[[#This Row],[Customer Name]])</f>
        <v>Mark Chapman</v>
      </c>
      <c r="U2517">
        <f>MONTH(CustomerSupport[[#This Row],[Date of Purchase]])</f>
        <v>4</v>
      </c>
      <c r="V2517" t="str">
        <f>TEXT('Working data'!G2517,"mmmm")</f>
        <v>April</v>
      </c>
      <c r="W2517">
        <f>YEAR(CustomerSupport[[#This Row],[Date of Purchase]])</f>
        <v>2020</v>
      </c>
      <c r="X2517" t="str">
        <f t="shared" si="39"/>
        <v/>
      </c>
    </row>
    <row r="2518" spans="1:24" ht="14.25" customHeight="1" x14ac:dyDescent="0.4">
      <c r="A2518">
        <v>2517</v>
      </c>
      <c r="B2518" t="s">
        <v>8276</v>
      </c>
      <c r="C2518" t="s">
        <v>8277</v>
      </c>
      <c r="D2518">
        <v>42</v>
      </c>
      <c r="E2518" t="s">
        <v>29</v>
      </c>
      <c r="F2518" t="s">
        <v>149</v>
      </c>
      <c r="G2518" s="1">
        <v>44540</v>
      </c>
      <c r="H2518" t="s">
        <v>21</v>
      </c>
      <c r="I2518" t="s">
        <v>99</v>
      </c>
      <c r="J2518" t="s">
        <v>8278</v>
      </c>
      <c r="K2518" t="s">
        <v>39</v>
      </c>
      <c r="L2518" t="s">
        <v>8279</v>
      </c>
      <c r="M2518" t="s">
        <v>41</v>
      </c>
      <c r="N2518" t="s">
        <v>83</v>
      </c>
      <c r="O2518" s="3">
        <v>45078.703356481485</v>
      </c>
      <c r="P2518" s="3">
        <v>45078.660995370374</v>
      </c>
      <c r="Q2518">
        <v>1</v>
      </c>
      <c r="R2518">
        <v>2517</v>
      </c>
      <c r="S2518" t="str">
        <f>PROPER(CustomerSupport[[#This Row],[Resolution]])</f>
        <v>Very They Human Order.</v>
      </c>
      <c r="T2518" t="str">
        <f>TRIM(CustomerSupport[[#This Row],[Customer Name]])</f>
        <v>Michelle Bauer</v>
      </c>
      <c r="U2518">
        <f>MONTH(CustomerSupport[[#This Row],[Date of Purchase]])</f>
        <v>12</v>
      </c>
      <c r="V2518" t="str">
        <f>TEXT('Working data'!G2518,"mmmm")</f>
        <v>December</v>
      </c>
      <c r="W2518">
        <f>YEAR(CustomerSupport[[#This Row],[Date of Purchase]])</f>
        <v>2021</v>
      </c>
      <c r="X2518">
        <f t="shared" si="39"/>
        <v>-1.0166666666627862</v>
      </c>
    </row>
    <row r="2519" spans="1:24" ht="14.25" customHeight="1" x14ac:dyDescent="0.4">
      <c r="A2519">
        <v>2518</v>
      </c>
      <c r="B2519" t="s">
        <v>8280</v>
      </c>
      <c r="C2519" t="s">
        <v>8281</v>
      </c>
      <c r="D2519">
        <v>36</v>
      </c>
      <c r="E2519" t="s">
        <v>58</v>
      </c>
      <c r="F2519" t="s">
        <v>103</v>
      </c>
      <c r="G2519" s="1">
        <v>44443</v>
      </c>
      <c r="H2519" t="s">
        <v>59</v>
      </c>
      <c r="I2519" t="s">
        <v>22</v>
      </c>
      <c r="J2519" s="2" t="s">
        <v>8282</v>
      </c>
      <c r="K2519" t="s">
        <v>39</v>
      </c>
      <c r="L2519" t="s">
        <v>8283</v>
      </c>
      <c r="M2519" t="s">
        <v>143</v>
      </c>
      <c r="N2519" t="s">
        <v>26</v>
      </c>
      <c r="O2519" s="3">
        <v>45078.558923611112</v>
      </c>
      <c r="P2519" s="3">
        <v>45078.215173611112</v>
      </c>
      <c r="Q2519">
        <v>3</v>
      </c>
      <c r="R2519">
        <v>2518</v>
      </c>
      <c r="S2519" t="str">
        <f>PROPER(CustomerSupport[[#This Row],[Resolution]])</f>
        <v>Here Person Run Small Bag.</v>
      </c>
      <c r="T2519" t="str">
        <f>TRIM(CustomerSupport[[#This Row],[Customer Name]])</f>
        <v>Jason Mercado</v>
      </c>
      <c r="U2519">
        <f>MONTH(CustomerSupport[[#This Row],[Date of Purchase]])</f>
        <v>9</v>
      </c>
      <c r="V2519" t="str">
        <f>TEXT('Working data'!G2519,"mmmm")</f>
        <v>September</v>
      </c>
      <c r="W2519">
        <f>YEAR(CustomerSupport[[#This Row],[Date of Purchase]])</f>
        <v>2021</v>
      </c>
      <c r="X2519">
        <f t="shared" si="39"/>
        <v>-8.25</v>
      </c>
    </row>
    <row r="2520" spans="1:24" ht="14.25" customHeight="1" x14ac:dyDescent="0.4">
      <c r="A2520">
        <v>2519</v>
      </c>
      <c r="B2520" t="s">
        <v>8284</v>
      </c>
      <c r="C2520" t="s">
        <v>8285</v>
      </c>
      <c r="D2520">
        <v>65</v>
      </c>
      <c r="E2520" t="s">
        <v>19</v>
      </c>
      <c r="F2520" t="s">
        <v>157</v>
      </c>
      <c r="G2520" s="1">
        <v>44380</v>
      </c>
      <c r="H2520" t="s">
        <v>45</v>
      </c>
      <c r="I2520" t="s">
        <v>72</v>
      </c>
      <c r="J2520" s="2" t="s">
        <v>8286</v>
      </c>
      <c r="K2520" t="s">
        <v>62</v>
      </c>
      <c r="M2520" t="s">
        <v>143</v>
      </c>
      <c r="N2520" t="s">
        <v>55</v>
      </c>
      <c r="R2520">
        <v>2519</v>
      </c>
      <c r="S2520" t="str">
        <f>PROPER(CustomerSupport[[#This Row],[Resolution]])</f>
        <v/>
      </c>
      <c r="T2520" t="str">
        <f>TRIM(CustomerSupport[[#This Row],[Customer Name]])</f>
        <v>Jeremy Wells</v>
      </c>
      <c r="U2520">
        <f>MONTH(CustomerSupport[[#This Row],[Date of Purchase]])</f>
        <v>7</v>
      </c>
      <c r="V2520" t="str">
        <f>TEXT('Working data'!G2520,"mmmm")</f>
        <v>July</v>
      </c>
      <c r="W2520">
        <f>YEAR(CustomerSupport[[#This Row],[Date of Purchase]])</f>
        <v>2021</v>
      </c>
      <c r="X2520" t="str">
        <f t="shared" si="39"/>
        <v/>
      </c>
    </row>
    <row r="2521" spans="1:24" ht="14.25" customHeight="1" x14ac:dyDescent="0.4">
      <c r="A2521">
        <v>2520</v>
      </c>
      <c r="B2521" t="s">
        <v>8287</v>
      </c>
      <c r="C2521" t="s">
        <v>8288</v>
      </c>
      <c r="D2521">
        <v>50</v>
      </c>
      <c r="E2521" t="s">
        <v>58</v>
      </c>
      <c r="F2521" t="s">
        <v>219</v>
      </c>
      <c r="G2521" s="1">
        <v>43931</v>
      </c>
      <c r="H2521" t="s">
        <v>21</v>
      </c>
      <c r="I2521" t="s">
        <v>22</v>
      </c>
      <c r="J2521" t="s">
        <v>8289</v>
      </c>
      <c r="K2521" t="s">
        <v>24</v>
      </c>
      <c r="M2521" t="s">
        <v>25</v>
      </c>
      <c r="N2521" t="s">
        <v>83</v>
      </c>
      <c r="O2521" s="3">
        <v>45078.340879629628</v>
      </c>
      <c r="R2521">
        <v>2520</v>
      </c>
      <c r="S2521" t="str">
        <f>PROPER(CustomerSupport[[#This Row],[Resolution]])</f>
        <v/>
      </c>
      <c r="T2521" t="str">
        <f>TRIM(CustomerSupport[[#This Row],[Customer Name]])</f>
        <v>Linda Dixon</v>
      </c>
      <c r="U2521">
        <f>MONTH(CustomerSupport[[#This Row],[Date of Purchase]])</f>
        <v>4</v>
      </c>
      <c r="V2521" t="str">
        <f>TEXT('Working data'!G2521,"mmmm")</f>
        <v>April</v>
      </c>
      <c r="W2521">
        <f>YEAR(CustomerSupport[[#This Row],[Date of Purchase]])</f>
        <v>2020</v>
      </c>
      <c r="X2521" t="str">
        <f t="shared" si="39"/>
        <v/>
      </c>
    </row>
    <row r="2522" spans="1:24" ht="14.25" customHeight="1" x14ac:dyDescent="0.4">
      <c r="A2522">
        <v>2521</v>
      </c>
      <c r="B2522" t="s">
        <v>8290</v>
      </c>
      <c r="C2522" t="s">
        <v>8291</v>
      </c>
      <c r="D2522">
        <v>41</v>
      </c>
      <c r="E2522" t="s">
        <v>58</v>
      </c>
      <c r="F2522" t="s">
        <v>92</v>
      </c>
      <c r="G2522" s="1">
        <v>43939</v>
      </c>
      <c r="H2522" t="s">
        <v>59</v>
      </c>
      <c r="I2522" t="s">
        <v>59</v>
      </c>
      <c r="J2522" s="2" t="s">
        <v>8292</v>
      </c>
      <c r="K2522" t="s">
        <v>24</v>
      </c>
      <c r="M2522" t="s">
        <v>41</v>
      </c>
      <c r="N2522" t="s">
        <v>83</v>
      </c>
      <c r="O2522" s="3">
        <v>45078.37840277778</v>
      </c>
      <c r="R2522">
        <v>2521</v>
      </c>
      <c r="S2522" t="str">
        <f>PROPER(CustomerSupport[[#This Row],[Resolution]])</f>
        <v/>
      </c>
      <c r="T2522" t="str">
        <f>TRIM(CustomerSupport[[#This Row],[Customer Name]])</f>
        <v>Jocelyn Morris</v>
      </c>
      <c r="U2522">
        <f>MONTH(CustomerSupport[[#This Row],[Date of Purchase]])</f>
        <v>4</v>
      </c>
      <c r="V2522" t="str">
        <f>TEXT('Working data'!G2522,"mmmm")</f>
        <v>April</v>
      </c>
      <c r="W2522">
        <f>YEAR(CustomerSupport[[#This Row],[Date of Purchase]])</f>
        <v>2020</v>
      </c>
      <c r="X2522" t="str">
        <f t="shared" si="39"/>
        <v/>
      </c>
    </row>
    <row r="2523" spans="1:24" ht="14.25" customHeight="1" x14ac:dyDescent="0.4">
      <c r="A2523">
        <v>2522</v>
      </c>
      <c r="B2523" t="s">
        <v>8293</v>
      </c>
      <c r="C2523" t="s">
        <v>8294</v>
      </c>
      <c r="D2523">
        <v>19</v>
      </c>
      <c r="E2523" t="s">
        <v>19</v>
      </c>
      <c r="F2523" t="s">
        <v>211</v>
      </c>
      <c r="G2523" s="1">
        <v>44153</v>
      </c>
      <c r="H2523" t="s">
        <v>66</v>
      </c>
      <c r="I2523" t="s">
        <v>22</v>
      </c>
      <c r="J2523" s="2" t="s">
        <v>8295</v>
      </c>
      <c r="K2523" t="s">
        <v>24</v>
      </c>
      <c r="M2523" t="s">
        <v>143</v>
      </c>
      <c r="N2523" t="s">
        <v>33</v>
      </c>
      <c r="O2523" s="3">
        <v>45078.355497685188</v>
      </c>
      <c r="R2523">
        <v>2522</v>
      </c>
      <c r="S2523" t="str">
        <f>PROPER(CustomerSupport[[#This Row],[Resolution]])</f>
        <v/>
      </c>
      <c r="T2523" t="str">
        <f>TRIM(CustomerSupport[[#This Row],[Customer Name]])</f>
        <v>Theodore Banks MD</v>
      </c>
      <c r="U2523">
        <f>MONTH(CustomerSupport[[#This Row],[Date of Purchase]])</f>
        <v>11</v>
      </c>
      <c r="V2523" t="str">
        <f>TEXT('Working data'!G2523,"mmmm")</f>
        <v>November</v>
      </c>
      <c r="W2523">
        <f>YEAR(CustomerSupport[[#This Row],[Date of Purchase]])</f>
        <v>2020</v>
      </c>
      <c r="X2523" t="str">
        <f t="shared" si="39"/>
        <v/>
      </c>
    </row>
    <row r="2524" spans="1:24" ht="14.25" customHeight="1" x14ac:dyDescent="0.4">
      <c r="A2524">
        <v>2523</v>
      </c>
      <c r="B2524" t="s">
        <v>8296</v>
      </c>
      <c r="C2524" t="s">
        <v>8297</v>
      </c>
      <c r="D2524">
        <v>32</v>
      </c>
      <c r="E2524" t="s">
        <v>58</v>
      </c>
      <c r="F2524" t="s">
        <v>383</v>
      </c>
      <c r="G2524" s="1">
        <v>44541</v>
      </c>
      <c r="H2524" t="s">
        <v>21</v>
      </c>
      <c r="I2524" t="s">
        <v>22</v>
      </c>
      <c r="J2524" s="2" t="s">
        <v>8298</v>
      </c>
      <c r="K2524" t="s">
        <v>39</v>
      </c>
      <c r="L2524" t="s">
        <v>8299</v>
      </c>
      <c r="M2524" t="s">
        <v>41</v>
      </c>
      <c r="N2524" t="s">
        <v>55</v>
      </c>
      <c r="O2524" s="3">
        <v>45078.438842592594</v>
      </c>
      <c r="P2524" s="3">
        <v>45078.864537037036</v>
      </c>
      <c r="Q2524">
        <v>4</v>
      </c>
      <c r="R2524">
        <v>2523</v>
      </c>
      <c r="S2524" t="str">
        <f>PROPER(CustomerSupport[[#This Row],[Resolution]])</f>
        <v>Sister Surface Skin Site.</v>
      </c>
      <c r="T2524" t="str">
        <f>TRIM(CustomerSupport[[#This Row],[Customer Name]])</f>
        <v>Joshua Smith</v>
      </c>
      <c r="U2524">
        <f>MONTH(CustomerSupport[[#This Row],[Date of Purchase]])</f>
        <v>12</v>
      </c>
      <c r="V2524" t="str">
        <f>TEXT('Working data'!G2524,"mmmm")</f>
        <v>December</v>
      </c>
      <c r="W2524">
        <f>YEAR(CustomerSupport[[#This Row],[Date of Purchase]])</f>
        <v>2021</v>
      </c>
      <c r="X2524">
        <f t="shared" si="39"/>
        <v>10.21666666661622</v>
      </c>
    </row>
    <row r="2525" spans="1:24" ht="14.25" customHeight="1" x14ac:dyDescent="0.4">
      <c r="A2525">
        <v>2524</v>
      </c>
      <c r="B2525" t="s">
        <v>609</v>
      </c>
      <c r="C2525" t="s">
        <v>8300</v>
      </c>
      <c r="D2525">
        <v>48</v>
      </c>
      <c r="E2525" t="s">
        <v>58</v>
      </c>
      <c r="F2525" t="s">
        <v>249</v>
      </c>
      <c r="G2525" s="1">
        <v>44547</v>
      </c>
      <c r="H2525" t="s">
        <v>66</v>
      </c>
      <c r="I2525" t="s">
        <v>177</v>
      </c>
      <c r="J2525" t="s">
        <v>845</v>
      </c>
      <c r="K2525" t="s">
        <v>24</v>
      </c>
      <c r="M2525" t="s">
        <v>143</v>
      </c>
      <c r="N2525" t="s">
        <v>33</v>
      </c>
      <c r="O2525" s="3">
        <v>45078.650659722225</v>
      </c>
      <c r="R2525">
        <v>2524</v>
      </c>
      <c r="S2525" t="str">
        <f>PROPER(CustomerSupport[[#This Row],[Resolution]])</f>
        <v/>
      </c>
      <c r="T2525" t="str">
        <f>TRIM(CustomerSupport[[#This Row],[Customer Name]])</f>
        <v>Lauren Johnson</v>
      </c>
      <c r="U2525">
        <f>MONTH(CustomerSupport[[#This Row],[Date of Purchase]])</f>
        <v>12</v>
      </c>
      <c r="V2525" t="str">
        <f>TEXT('Working data'!G2525,"mmmm")</f>
        <v>December</v>
      </c>
      <c r="W2525">
        <f>YEAR(CustomerSupport[[#This Row],[Date of Purchase]])</f>
        <v>2021</v>
      </c>
      <c r="X2525" t="str">
        <f t="shared" si="39"/>
        <v/>
      </c>
    </row>
    <row r="2526" spans="1:24" ht="14.25" customHeight="1" x14ac:dyDescent="0.4">
      <c r="A2526">
        <v>2525</v>
      </c>
      <c r="B2526" t="s">
        <v>8301</v>
      </c>
      <c r="C2526" t="s">
        <v>8302</v>
      </c>
      <c r="D2526">
        <v>40</v>
      </c>
      <c r="E2526" t="s">
        <v>29</v>
      </c>
      <c r="F2526" t="s">
        <v>51</v>
      </c>
      <c r="G2526" s="1">
        <v>44488</v>
      </c>
      <c r="H2526" t="s">
        <v>66</v>
      </c>
      <c r="I2526" t="s">
        <v>141</v>
      </c>
      <c r="J2526" s="2" t="s">
        <v>8303</v>
      </c>
      <c r="K2526" t="s">
        <v>24</v>
      </c>
      <c r="M2526" t="s">
        <v>89</v>
      </c>
      <c r="N2526" t="s">
        <v>33</v>
      </c>
      <c r="O2526" s="3">
        <v>45078.111770833333</v>
      </c>
      <c r="R2526">
        <v>2525</v>
      </c>
      <c r="S2526" t="str">
        <f>PROPER(CustomerSupport[[#This Row],[Resolution]])</f>
        <v/>
      </c>
      <c r="T2526" t="str">
        <f>TRIM(CustomerSupport[[#This Row],[Customer Name]])</f>
        <v>Monique Miller</v>
      </c>
      <c r="U2526">
        <f>MONTH(CustomerSupport[[#This Row],[Date of Purchase]])</f>
        <v>10</v>
      </c>
      <c r="V2526" t="str">
        <f>TEXT('Working data'!G2526,"mmmm")</f>
        <v>October</v>
      </c>
      <c r="W2526">
        <f>YEAR(CustomerSupport[[#This Row],[Date of Purchase]])</f>
        <v>2021</v>
      </c>
      <c r="X2526" t="str">
        <f t="shared" si="39"/>
        <v/>
      </c>
    </row>
    <row r="2527" spans="1:24" ht="14.25" customHeight="1" x14ac:dyDescent="0.4">
      <c r="A2527">
        <v>2526</v>
      </c>
      <c r="B2527" t="s">
        <v>8304</v>
      </c>
      <c r="C2527" t="s">
        <v>8305</v>
      </c>
      <c r="D2527">
        <v>32</v>
      </c>
      <c r="E2527" t="s">
        <v>19</v>
      </c>
      <c r="F2527" t="s">
        <v>134</v>
      </c>
      <c r="G2527" s="1">
        <v>44003</v>
      </c>
      <c r="H2527" t="s">
        <v>59</v>
      </c>
      <c r="I2527" t="s">
        <v>177</v>
      </c>
      <c r="J2527" t="s">
        <v>8306</v>
      </c>
      <c r="K2527" t="s">
        <v>62</v>
      </c>
      <c r="M2527" t="s">
        <v>89</v>
      </c>
      <c r="N2527" t="s">
        <v>33</v>
      </c>
      <c r="R2527">
        <v>2526</v>
      </c>
      <c r="S2527" t="str">
        <f>PROPER(CustomerSupport[[#This Row],[Resolution]])</f>
        <v/>
      </c>
      <c r="T2527" t="str">
        <f>TRIM(CustomerSupport[[#This Row],[Customer Name]])</f>
        <v>Vincent Pace</v>
      </c>
      <c r="U2527">
        <f>MONTH(CustomerSupport[[#This Row],[Date of Purchase]])</f>
        <v>6</v>
      </c>
      <c r="V2527" t="str">
        <f>TEXT('Working data'!G2527,"mmmm")</f>
        <v>June</v>
      </c>
      <c r="W2527">
        <f>YEAR(CustomerSupport[[#This Row],[Date of Purchase]])</f>
        <v>2020</v>
      </c>
      <c r="X2527" t="str">
        <f t="shared" si="39"/>
        <v/>
      </c>
    </row>
    <row r="2528" spans="1:24" ht="14.25" customHeight="1" x14ac:dyDescent="0.4">
      <c r="A2528">
        <v>2527</v>
      </c>
      <c r="B2528" t="s">
        <v>8307</v>
      </c>
      <c r="C2528" t="s">
        <v>8308</v>
      </c>
      <c r="D2528">
        <v>65</v>
      </c>
      <c r="E2528" t="s">
        <v>58</v>
      </c>
      <c r="F2528" t="s">
        <v>107</v>
      </c>
      <c r="G2528" s="1">
        <v>44320</v>
      </c>
      <c r="H2528" t="s">
        <v>45</v>
      </c>
      <c r="I2528" t="s">
        <v>113</v>
      </c>
      <c r="J2528" s="2" t="s">
        <v>8309</v>
      </c>
      <c r="K2528" t="s">
        <v>24</v>
      </c>
      <c r="M2528" t="s">
        <v>143</v>
      </c>
      <c r="N2528" t="s">
        <v>55</v>
      </c>
      <c r="O2528" s="3">
        <v>45078.628472222219</v>
      </c>
      <c r="R2528">
        <v>2527</v>
      </c>
      <c r="S2528" t="str">
        <f>PROPER(CustomerSupport[[#This Row],[Resolution]])</f>
        <v/>
      </c>
      <c r="T2528" t="str">
        <f>TRIM(CustomerSupport[[#This Row],[Customer Name]])</f>
        <v>Sherri Murphy</v>
      </c>
      <c r="U2528">
        <f>MONTH(CustomerSupport[[#This Row],[Date of Purchase]])</f>
        <v>5</v>
      </c>
      <c r="V2528" t="str">
        <f>TEXT('Working data'!G2528,"mmmm")</f>
        <v>May</v>
      </c>
      <c r="W2528">
        <f>YEAR(CustomerSupport[[#This Row],[Date of Purchase]])</f>
        <v>2021</v>
      </c>
      <c r="X2528" t="str">
        <f t="shared" si="39"/>
        <v/>
      </c>
    </row>
    <row r="2529" spans="1:24" ht="14.25" customHeight="1" x14ac:dyDescent="0.4">
      <c r="A2529">
        <v>2528</v>
      </c>
      <c r="B2529" t="s">
        <v>8310</v>
      </c>
      <c r="C2529" t="s">
        <v>8311</v>
      </c>
      <c r="D2529">
        <v>27</v>
      </c>
      <c r="E2529" t="s">
        <v>19</v>
      </c>
      <c r="F2529" t="s">
        <v>397</v>
      </c>
      <c r="G2529" s="1">
        <v>44536</v>
      </c>
      <c r="H2529" t="s">
        <v>67</v>
      </c>
      <c r="I2529" t="s">
        <v>141</v>
      </c>
      <c r="J2529" s="2" t="s">
        <v>8312</v>
      </c>
      <c r="K2529" t="s">
        <v>24</v>
      </c>
      <c r="M2529" t="s">
        <v>41</v>
      </c>
      <c r="N2529" t="s">
        <v>33</v>
      </c>
      <c r="O2529" s="3">
        <v>45078.540995370371</v>
      </c>
      <c r="R2529">
        <v>2528</v>
      </c>
      <c r="S2529" t="str">
        <f>PROPER(CustomerSupport[[#This Row],[Resolution]])</f>
        <v/>
      </c>
      <c r="T2529" t="str">
        <f>TRIM(CustomerSupport[[#This Row],[Customer Name]])</f>
        <v>Thomas Harris</v>
      </c>
      <c r="U2529">
        <f>MONTH(CustomerSupport[[#This Row],[Date of Purchase]])</f>
        <v>12</v>
      </c>
      <c r="V2529" t="str">
        <f>TEXT('Working data'!G2529,"mmmm")</f>
        <v>December</v>
      </c>
      <c r="W2529">
        <f>YEAR(CustomerSupport[[#This Row],[Date of Purchase]])</f>
        <v>2021</v>
      </c>
      <c r="X2529" t="str">
        <f t="shared" si="39"/>
        <v/>
      </c>
    </row>
    <row r="2530" spans="1:24" ht="14.25" customHeight="1" x14ac:dyDescent="0.4">
      <c r="A2530">
        <v>2529</v>
      </c>
      <c r="B2530" t="s">
        <v>8313</v>
      </c>
      <c r="C2530" t="s">
        <v>8314</v>
      </c>
      <c r="D2530">
        <v>36</v>
      </c>
      <c r="E2530" t="s">
        <v>29</v>
      </c>
      <c r="F2530" t="s">
        <v>20</v>
      </c>
      <c r="G2530" s="1">
        <v>44542</v>
      </c>
      <c r="H2530" t="s">
        <v>67</v>
      </c>
      <c r="I2530" t="s">
        <v>67</v>
      </c>
      <c r="J2530" s="2" t="s">
        <v>8315</v>
      </c>
      <c r="K2530" t="s">
        <v>24</v>
      </c>
      <c r="M2530" t="s">
        <v>143</v>
      </c>
      <c r="N2530" t="s">
        <v>33</v>
      </c>
      <c r="O2530" s="3">
        <v>45078.464629629627</v>
      </c>
      <c r="R2530">
        <v>2529</v>
      </c>
      <c r="S2530" t="str">
        <f>PROPER(CustomerSupport[[#This Row],[Resolution]])</f>
        <v/>
      </c>
      <c r="T2530" t="str">
        <f>TRIM(CustomerSupport[[#This Row],[Customer Name]])</f>
        <v>Jill Williams</v>
      </c>
      <c r="U2530">
        <f>MONTH(CustomerSupport[[#This Row],[Date of Purchase]])</f>
        <v>12</v>
      </c>
      <c r="V2530" t="str">
        <f>TEXT('Working data'!G2530,"mmmm")</f>
        <v>December</v>
      </c>
      <c r="W2530">
        <f>YEAR(CustomerSupport[[#This Row],[Date of Purchase]])</f>
        <v>2021</v>
      </c>
      <c r="X2530" t="str">
        <f t="shared" si="39"/>
        <v/>
      </c>
    </row>
    <row r="2531" spans="1:24" ht="14.25" customHeight="1" x14ac:dyDescent="0.4">
      <c r="A2531">
        <v>2530</v>
      </c>
      <c r="B2531" t="s">
        <v>8316</v>
      </c>
      <c r="C2531" t="s">
        <v>8317</v>
      </c>
      <c r="D2531">
        <v>21</v>
      </c>
      <c r="E2531" t="s">
        <v>29</v>
      </c>
      <c r="F2531" t="s">
        <v>485</v>
      </c>
      <c r="G2531" s="1">
        <v>43838</v>
      </c>
      <c r="H2531" t="s">
        <v>45</v>
      </c>
      <c r="I2531" t="s">
        <v>52</v>
      </c>
      <c r="J2531" s="2" t="s">
        <v>8318</v>
      </c>
      <c r="K2531" t="s">
        <v>39</v>
      </c>
      <c r="L2531" t="s">
        <v>8319</v>
      </c>
      <c r="M2531" t="s">
        <v>25</v>
      </c>
      <c r="N2531" t="s">
        <v>26</v>
      </c>
      <c r="O2531" s="3">
        <v>45078.787569444445</v>
      </c>
      <c r="P2531" s="3">
        <v>45078.850763888891</v>
      </c>
      <c r="Q2531">
        <v>1</v>
      </c>
      <c r="R2531">
        <v>2530</v>
      </c>
      <c r="S2531" t="str">
        <f>PROPER(CustomerSupport[[#This Row],[Resolution]])</f>
        <v>Fly Perhaps School Success Agreement Four.</v>
      </c>
      <c r="T2531" t="str">
        <f>TRIM(CustomerSupport[[#This Row],[Customer Name]])</f>
        <v>Michelle Pratt</v>
      </c>
      <c r="U2531">
        <f>MONTH(CustomerSupport[[#This Row],[Date of Purchase]])</f>
        <v>1</v>
      </c>
      <c r="V2531" t="str">
        <f>TEXT('Working data'!G2531,"mmmm")</f>
        <v>January</v>
      </c>
      <c r="W2531">
        <f>YEAR(CustomerSupport[[#This Row],[Date of Purchase]])</f>
        <v>2020</v>
      </c>
      <c r="X2531">
        <f t="shared" si="39"/>
        <v>1.5166666667209938</v>
      </c>
    </row>
    <row r="2532" spans="1:24" ht="14.25" customHeight="1" x14ac:dyDescent="0.4">
      <c r="A2532">
        <v>2531</v>
      </c>
      <c r="B2532" t="s">
        <v>8320</v>
      </c>
      <c r="C2532" t="s">
        <v>8321</v>
      </c>
      <c r="D2532">
        <v>49</v>
      </c>
      <c r="E2532" t="s">
        <v>29</v>
      </c>
      <c r="F2532" t="s">
        <v>86</v>
      </c>
      <c r="G2532" s="1">
        <v>44424</v>
      </c>
      <c r="H2532" t="s">
        <v>67</v>
      </c>
      <c r="I2532" t="s">
        <v>99</v>
      </c>
      <c r="J2532" s="2" t="s">
        <v>8322</v>
      </c>
      <c r="K2532" t="s">
        <v>62</v>
      </c>
      <c r="M2532" t="s">
        <v>143</v>
      </c>
      <c r="N2532" t="s">
        <v>55</v>
      </c>
      <c r="R2532">
        <v>2531</v>
      </c>
      <c r="S2532" t="str">
        <f>PROPER(CustomerSupport[[#This Row],[Resolution]])</f>
        <v/>
      </c>
      <c r="T2532" t="str">
        <f>TRIM(CustomerSupport[[#This Row],[Customer Name]])</f>
        <v>Tiffany Russo</v>
      </c>
      <c r="U2532">
        <f>MONTH(CustomerSupport[[#This Row],[Date of Purchase]])</f>
        <v>8</v>
      </c>
      <c r="V2532" t="str">
        <f>TEXT('Working data'!G2532,"mmmm")</f>
        <v>August</v>
      </c>
      <c r="W2532">
        <f>YEAR(CustomerSupport[[#This Row],[Date of Purchase]])</f>
        <v>2021</v>
      </c>
      <c r="X2532" t="str">
        <f t="shared" si="39"/>
        <v/>
      </c>
    </row>
    <row r="2533" spans="1:24" ht="14.25" customHeight="1" x14ac:dyDescent="0.4">
      <c r="A2533">
        <v>2532</v>
      </c>
      <c r="B2533" t="s">
        <v>8323</v>
      </c>
      <c r="C2533" t="s">
        <v>8324</v>
      </c>
      <c r="D2533">
        <v>67</v>
      </c>
      <c r="E2533" t="s">
        <v>19</v>
      </c>
      <c r="F2533" t="s">
        <v>71</v>
      </c>
      <c r="G2533" s="1">
        <v>44303</v>
      </c>
      <c r="H2533" t="s">
        <v>21</v>
      </c>
      <c r="I2533" t="s">
        <v>60</v>
      </c>
      <c r="J2533" s="2" t="s">
        <v>8325</v>
      </c>
      <c r="K2533" t="s">
        <v>39</v>
      </c>
      <c r="L2533" t="s">
        <v>8326</v>
      </c>
      <c r="M2533" t="s">
        <v>25</v>
      </c>
      <c r="N2533" t="s">
        <v>33</v>
      </c>
      <c r="O2533" s="3">
        <v>45078.124409722222</v>
      </c>
      <c r="P2533" s="3">
        <v>45078.143854166665</v>
      </c>
      <c r="Q2533">
        <v>5</v>
      </c>
      <c r="R2533">
        <v>2532</v>
      </c>
      <c r="S2533" t="str">
        <f>PROPER(CustomerSupport[[#This Row],[Resolution]])</f>
        <v>Second Close Mean Enjoy Though Subject.</v>
      </c>
      <c r="T2533" t="str">
        <f>TRIM(CustomerSupport[[#This Row],[Customer Name]])</f>
        <v>Jessica Lee</v>
      </c>
      <c r="U2533">
        <f>MONTH(CustomerSupport[[#This Row],[Date of Purchase]])</f>
        <v>4</v>
      </c>
      <c r="V2533" t="str">
        <f>TEXT('Working data'!G2533,"mmmm")</f>
        <v>April</v>
      </c>
      <c r="W2533">
        <f>YEAR(CustomerSupport[[#This Row],[Date of Purchase]])</f>
        <v>2021</v>
      </c>
      <c r="X2533">
        <f t="shared" si="39"/>
        <v>0.46666666661622003</v>
      </c>
    </row>
    <row r="2534" spans="1:24" ht="14.25" customHeight="1" x14ac:dyDescent="0.4">
      <c r="A2534">
        <v>2533</v>
      </c>
      <c r="B2534" t="s">
        <v>8327</v>
      </c>
      <c r="C2534" t="s">
        <v>8328</v>
      </c>
      <c r="D2534">
        <v>20</v>
      </c>
      <c r="E2534" t="s">
        <v>58</v>
      </c>
      <c r="F2534" t="s">
        <v>86</v>
      </c>
      <c r="G2534" s="1">
        <v>44231</v>
      </c>
      <c r="H2534" t="s">
        <v>45</v>
      </c>
      <c r="I2534" t="s">
        <v>77</v>
      </c>
      <c r="J2534" s="2" t="s">
        <v>8329</v>
      </c>
      <c r="K2534" t="s">
        <v>62</v>
      </c>
      <c r="M2534" t="s">
        <v>41</v>
      </c>
      <c r="N2534" t="s">
        <v>26</v>
      </c>
      <c r="R2534">
        <v>2533</v>
      </c>
      <c r="S2534" t="str">
        <f>PROPER(CustomerSupport[[#This Row],[Resolution]])</f>
        <v/>
      </c>
      <c r="T2534" t="str">
        <f>TRIM(CustomerSupport[[#This Row],[Customer Name]])</f>
        <v>Tammy Price</v>
      </c>
      <c r="U2534">
        <f>MONTH(CustomerSupport[[#This Row],[Date of Purchase]])</f>
        <v>2</v>
      </c>
      <c r="V2534" t="str">
        <f>TEXT('Working data'!G2534,"mmmm")</f>
        <v>February</v>
      </c>
      <c r="W2534">
        <f>YEAR(CustomerSupport[[#This Row],[Date of Purchase]])</f>
        <v>2021</v>
      </c>
      <c r="X2534" t="str">
        <f t="shared" si="39"/>
        <v/>
      </c>
    </row>
    <row r="2535" spans="1:24" ht="14.25" customHeight="1" x14ac:dyDescent="0.4">
      <c r="A2535">
        <v>2534</v>
      </c>
      <c r="B2535" t="s">
        <v>8330</v>
      </c>
      <c r="C2535" t="s">
        <v>8331</v>
      </c>
      <c r="D2535">
        <v>50</v>
      </c>
      <c r="E2535" t="s">
        <v>19</v>
      </c>
      <c r="F2535" t="s">
        <v>485</v>
      </c>
      <c r="G2535" s="1">
        <v>44397</v>
      </c>
      <c r="H2535" t="s">
        <v>45</v>
      </c>
      <c r="I2535" t="s">
        <v>141</v>
      </c>
      <c r="J2535" s="2" t="s">
        <v>8332</v>
      </c>
      <c r="K2535" t="s">
        <v>39</v>
      </c>
      <c r="L2535" t="s">
        <v>8333</v>
      </c>
      <c r="M2535" t="s">
        <v>41</v>
      </c>
      <c r="N2535" t="s">
        <v>26</v>
      </c>
      <c r="O2535" s="3">
        <v>45078.627916666665</v>
      </c>
      <c r="P2535" s="3">
        <v>45078.720277777778</v>
      </c>
      <c r="Q2535">
        <v>1</v>
      </c>
      <c r="R2535">
        <v>2534</v>
      </c>
      <c r="S2535" t="str">
        <f>PROPER(CustomerSupport[[#This Row],[Resolution]])</f>
        <v>Water Someone Base Have.</v>
      </c>
      <c r="T2535" t="str">
        <f>TRIM(CustomerSupport[[#This Row],[Customer Name]])</f>
        <v>Adrian Morris</v>
      </c>
      <c r="U2535">
        <f>MONTH(CustomerSupport[[#This Row],[Date of Purchase]])</f>
        <v>7</v>
      </c>
      <c r="V2535" t="str">
        <f>TEXT('Working data'!G2535,"mmmm")</f>
        <v>July</v>
      </c>
      <c r="W2535">
        <f>YEAR(CustomerSupport[[#This Row],[Date of Purchase]])</f>
        <v>2021</v>
      </c>
      <c r="X2535">
        <f t="shared" si="39"/>
        <v>2.2166666667326353</v>
      </c>
    </row>
    <row r="2536" spans="1:24" ht="14.25" customHeight="1" x14ac:dyDescent="0.4">
      <c r="A2536">
        <v>2535</v>
      </c>
      <c r="B2536" t="s">
        <v>8334</v>
      </c>
      <c r="C2536" t="s">
        <v>8335</v>
      </c>
      <c r="D2536">
        <v>63</v>
      </c>
      <c r="E2536" t="s">
        <v>29</v>
      </c>
      <c r="F2536" t="s">
        <v>51</v>
      </c>
      <c r="G2536" s="1">
        <v>44068</v>
      </c>
      <c r="H2536" t="s">
        <v>67</v>
      </c>
      <c r="I2536" t="s">
        <v>141</v>
      </c>
      <c r="J2536" s="2" t="s">
        <v>8336</v>
      </c>
      <c r="K2536" t="s">
        <v>62</v>
      </c>
      <c r="M2536" t="s">
        <v>25</v>
      </c>
      <c r="N2536" t="s">
        <v>55</v>
      </c>
      <c r="R2536">
        <v>2535</v>
      </c>
      <c r="S2536" t="str">
        <f>PROPER(CustomerSupport[[#This Row],[Resolution]])</f>
        <v/>
      </c>
      <c r="T2536" t="str">
        <f>TRIM(CustomerSupport[[#This Row],[Customer Name]])</f>
        <v>Ricky Robinson</v>
      </c>
      <c r="U2536">
        <f>MONTH(CustomerSupport[[#This Row],[Date of Purchase]])</f>
        <v>8</v>
      </c>
      <c r="V2536" t="str">
        <f>TEXT('Working data'!G2536,"mmmm")</f>
        <v>August</v>
      </c>
      <c r="W2536">
        <f>YEAR(CustomerSupport[[#This Row],[Date of Purchase]])</f>
        <v>2020</v>
      </c>
      <c r="X2536" t="str">
        <f t="shared" si="39"/>
        <v/>
      </c>
    </row>
    <row r="2537" spans="1:24" ht="14.25" customHeight="1" x14ac:dyDescent="0.4">
      <c r="A2537">
        <v>2536</v>
      </c>
      <c r="B2537" t="s">
        <v>8337</v>
      </c>
      <c r="C2537" t="s">
        <v>8338</v>
      </c>
      <c r="D2537">
        <v>38</v>
      </c>
      <c r="E2537" t="s">
        <v>29</v>
      </c>
      <c r="F2537" t="s">
        <v>98</v>
      </c>
      <c r="G2537" s="1">
        <v>44014</v>
      </c>
      <c r="H2537" t="s">
        <v>59</v>
      </c>
      <c r="I2537" t="s">
        <v>72</v>
      </c>
      <c r="J2537" s="2" t="s">
        <v>8339</v>
      </c>
      <c r="K2537" t="s">
        <v>39</v>
      </c>
      <c r="L2537" t="s">
        <v>8340</v>
      </c>
      <c r="M2537" t="s">
        <v>25</v>
      </c>
      <c r="N2537" t="s">
        <v>83</v>
      </c>
      <c r="O2537" s="3">
        <v>45078.323784722219</v>
      </c>
      <c r="P2537" s="3">
        <v>45078.206423611111</v>
      </c>
      <c r="Q2537">
        <v>4</v>
      </c>
      <c r="R2537">
        <v>2536</v>
      </c>
      <c r="S2537" t="str">
        <f>PROPER(CustomerSupport[[#This Row],[Resolution]])</f>
        <v>Very High It Some.</v>
      </c>
      <c r="T2537" t="str">
        <f>TRIM(CustomerSupport[[#This Row],[Customer Name]])</f>
        <v>Daniel Young</v>
      </c>
      <c r="U2537">
        <f>MONTH(CustomerSupport[[#This Row],[Date of Purchase]])</f>
        <v>7</v>
      </c>
      <c r="V2537" t="str">
        <f>TEXT('Working data'!G2537,"mmmm")</f>
        <v>July</v>
      </c>
      <c r="W2537">
        <f>YEAR(CustomerSupport[[#This Row],[Date of Purchase]])</f>
        <v>2020</v>
      </c>
      <c r="X2537">
        <f t="shared" si="39"/>
        <v>-2.816666666592937</v>
      </c>
    </row>
    <row r="2538" spans="1:24" ht="14.25" customHeight="1" x14ac:dyDescent="0.4">
      <c r="A2538">
        <v>2537</v>
      </c>
      <c r="B2538" t="s">
        <v>8341</v>
      </c>
      <c r="C2538" t="s">
        <v>8342</v>
      </c>
      <c r="D2538">
        <v>69</v>
      </c>
      <c r="E2538" t="s">
        <v>29</v>
      </c>
      <c r="F2538" t="s">
        <v>223</v>
      </c>
      <c r="G2538" s="1">
        <v>44318</v>
      </c>
      <c r="H2538" t="s">
        <v>66</v>
      </c>
      <c r="I2538" t="s">
        <v>52</v>
      </c>
      <c r="J2538" s="2" t="s">
        <v>8343</v>
      </c>
      <c r="K2538" t="s">
        <v>62</v>
      </c>
      <c r="M2538" t="s">
        <v>143</v>
      </c>
      <c r="N2538" t="s">
        <v>83</v>
      </c>
      <c r="R2538">
        <v>2537</v>
      </c>
      <c r="S2538" t="str">
        <f>PROPER(CustomerSupport[[#This Row],[Resolution]])</f>
        <v/>
      </c>
      <c r="T2538" t="str">
        <f>TRIM(CustomerSupport[[#This Row],[Customer Name]])</f>
        <v>Ann Martinez</v>
      </c>
      <c r="U2538">
        <f>MONTH(CustomerSupport[[#This Row],[Date of Purchase]])</f>
        <v>5</v>
      </c>
      <c r="V2538" t="str">
        <f>TEXT('Working data'!G2538,"mmmm")</f>
        <v>May</v>
      </c>
      <c r="W2538">
        <f>YEAR(CustomerSupport[[#This Row],[Date of Purchase]])</f>
        <v>2021</v>
      </c>
      <c r="X2538" t="str">
        <f t="shared" si="39"/>
        <v/>
      </c>
    </row>
    <row r="2539" spans="1:24" ht="14.25" customHeight="1" x14ac:dyDescent="0.4">
      <c r="A2539">
        <v>2538</v>
      </c>
      <c r="B2539" t="s">
        <v>8344</v>
      </c>
      <c r="C2539" t="s">
        <v>8345</v>
      </c>
      <c r="D2539">
        <v>43</v>
      </c>
      <c r="E2539" t="s">
        <v>19</v>
      </c>
      <c r="F2539" t="s">
        <v>211</v>
      </c>
      <c r="G2539" s="1">
        <v>44136</v>
      </c>
      <c r="H2539" t="s">
        <v>67</v>
      </c>
      <c r="I2539" t="s">
        <v>52</v>
      </c>
      <c r="J2539" s="2" t="s">
        <v>8346</v>
      </c>
      <c r="K2539" t="s">
        <v>24</v>
      </c>
      <c r="M2539" t="s">
        <v>89</v>
      </c>
      <c r="N2539" t="s">
        <v>26</v>
      </c>
      <c r="O2539" s="3">
        <v>45078.846030092594</v>
      </c>
      <c r="R2539">
        <v>2538</v>
      </c>
      <c r="S2539" t="str">
        <f>PROPER(CustomerSupport[[#This Row],[Resolution]])</f>
        <v/>
      </c>
      <c r="T2539" t="str">
        <f>TRIM(CustomerSupport[[#This Row],[Customer Name]])</f>
        <v>Lance Chavez</v>
      </c>
      <c r="U2539">
        <f>MONTH(CustomerSupport[[#This Row],[Date of Purchase]])</f>
        <v>11</v>
      </c>
      <c r="V2539" t="str">
        <f>TEXT('Working data'!G2539,"mmmm")</f>
        <v>November</v>
      </c>
      <c r="W2539">
        <f>YEAR(CustomerSupport[[#This Row],[Date of Purchase]])</f>
        <v>2020</v>
      </c>
      <c r="X2539" t="str">
        <f t="shared" si="39"/>
        <v/>
      </c>
    </row>
    <row r="2540" spans="1:24" ht="14.25" customHeight="1" x14ac:dyDescent="0.4">
      <c r="A2540">
        <v>2539</v>
      </c>
      <c r="B2540" t="s">
        <v>8347</v>
      </c>
      <c r="C2540" t="s">
        <v>8348</v>
      </c>
      <c r="D2540">
        <v>30</v>
      </c>
      <c r="E2540" t="s">
        <v>29</v>
      </c>
      <c r="F2540" t="s">
        <v>223</v>
      </c>
      <c r="G2540" s="1">
        <v>44466</v>
      </c>
      <c r="H2540" t="s">
        <v>67</v>
      </c>
      <c r="I2540" t="s">
        <v>60</v>
      </c>
      <c r="J2540" s="2" t="s">
        <v>8349</v>
      </c>
      <c r="K2540" t="s">
        <v>62</v>
      </c>
      <c r="M2540" t="s">
        <v>143</v>
      </c>
      <c r="N2540" t="s">
        <v>26</v>
      </c>
      <c r="R2540">
        <v>2539</v>
      </c>
      <c r="S2540" t="str">
        <f>PROPER(CustomerSupport[[#This Row],[Resolution]])</f>
        <v/>
      </c>
      <c r="T2540" t="str">
        <f>TRIM(CustomerSupport[[#This Row],[Customer Name]])</f>
        <v>Christina Bowman</v>
      </c>
      <c r="U2540">
        <f>MONTH(CustomerSupport[[#This Row],[Date of Purchase]])</f>
        <v>9</v>
      </c>
      <c r="V2540" t="str">
        <f>TEXT('Working data'!G2540,"mmmm")</f>
        <v>September</v>
      </c>
      <c r="W2540">
        <f>YEAR(CustomerSupport[[#This Row],[Date of Purchase]])</f>
        <v>2021</v>
      </c>
      <c r="X2540" t="str">
        <f t="shared" si="39"/>
        <v/>
      </c>
    </row>
    <row r="2541" spans="1:24" ht="14.25" customHeight="1" x14ac:dyDescent="0.4">
      <c r="A2541">
        <v>2540</v>
      </c>
      <c r="B2541" t="s">
        <v>8350</v>
      </c>
      <c r="C2541" t="s">
        <v>8351</v>
      </c>
      <c r="D2541">
        <v>59</v>
      </c>
      <c r="E2541" t="s">
        <v>58</v>
      </c>
      <c r="F2541" t="s">
        <v>98</v>
      </c>
      <c r="G2541" s="1">
        <v>43843</v>
      </c>
      <c r="H2541" t="s">
        <v>45</v>
      </c>
      <c r="I2541" t="s">
        <v>177</v>
      </c>
      <c r="J2541" s="2" t="s">
        <v>8352</v>
      </c>
      <c r="K2541" t="s">
        <v>39</v>
      </c>
      <c r="L2541" t="s">
        <v>8353</v>
      </c>
      <c r="M2541" t="s">
        <v>25</v>
      </c>
      <c r="N2541" t="s">
        <v>83</v>
      </c>
      <c r="O2541" s="3">
        <v>45078.007175925923</v>
      </c>
      <c r="P2541" s="3">
        <v>45077.952314814815</v>
      </c>
      <c r="Q2541">
        <v>4</v>
      </c>
      <c r="R2541">
        <v>2540</v>
      </c>
      <c r="S2541" t="str">
        <f>PROPER(CustomerSupport[[#This Row],[Resolution]])</f>
        <v>Such Some Way Wind Guess.</v>
      </c>
      <c r="T2541" t="str">
        <f>TRIM(CustomerSupport[[#This Row],[Customer Name]])</f>
        <v>Wanda Orr</v>
      </c>
      <c r="U2541">
        <f>MONTH(CustomerSupport[[#This Row],[Date of Purchase]])</f>
        <v>1</v>
      </c>
      <c r="V2541" t="str">
        <f>TEXT('Working data'!G2541,"mmmm")</f>
        <v>January</v>
      </c>
      <c r="W2541">
        <f>YEAR(CustomerSupport[[#This Row],[Date of Purchase]])</f>
        <v>2020</v>
      </c>
      <c r="X2541">
        <f t="shared" si="39"/>
        <v>-1.316666666592937</v>
      </c>
    </row>
    <row r="2542" spans="1:24" ht="14.25" customHeight="1" x14ac:dyDescent="0.4">
      <c r="A2542">
        <v>2541</v>
      </c>
      <c r="B2542" t="s">
        <v>8354</v>
      </c>
      <c r="C2542" t="s">
        <v>8355</v>
      </c>
      <c r="D2542">
        <v>57</v>
      </c>
      <c r="E2542" t="s">
        <v>29</v>
      </c>
      <c r="F2542" t="s">
        <v>65</v>
      </c>
      <c r="G2542" s="1">
        <v>44219</v>
      </c>
      <c r="H2542" t="s">
        <v>21</v>
      </c>
      <c r="I2542" t="s">
        <v>177</v>
      </c>
      <c r="J2542" s="2" t="s">
        <v>8356</v>
      </c>
      <c r="K2542" t="s">
        <v>39</v>
      </c>
      <c r="L2542" t="s">
        <v>8357</v>
      </c>
      <c r="M2542" t="s">
        <v>41</v>
      </c>
      <c r="N2542" t="s">
        <v>83</v>
      </c>
      <c r="O2542" s="3">
        <v>45078.2106712963</v>
      </c>
      <c r="P2542" s="3">
        <v>45078.128032407411</v>
      </c>
      <c r="Q2542">
        <v>4</v>
      </c>
      <c r="R2542">
        <v>2541</v>
      </c>
      <c r="S2542" t="str">
        <f>PROPER(CustomerSupport[[#This Row],[Resolution]])</f>
        <v>Explain Moment Focus Available Large Short Service Say.</v>
      </c>
      <c r="T2542" t="str">
        <f>TRIM(CustomerSupport[[#This Row],[Customer Name]])</f>
        <v>Thomas Stone</v>
      </c>
      <c r="U2542">
        <f>MONTH(CustomerSupport[[#This Row],[Date of Purchase]])</f>
        <v>1</v>
      </c>
      <c r="V2542" t="str">
        <f>TEXT('Working data'!G2542,"mmmm")</f>
        <v>January</v>
      </c>
      <c r="W2542">
        <f>YEAR(CustomerSupport[[#This Row],[Date of Purchase]])</f>
        <v>2021</v>
      </c>
      <c r="X2542">
        <f t="shared" si="39"/>
        <v>-1.9833333333372138</v>
      </c>
    </row>
    <row r="2543" spans="1:24" ht="14.25" customHeight="1" x14ac:dyDescent="0.4">
      <c r="A2543">
        <v>2542</v>
      </c>
      <c r="B2543" t="s">
        <v>8358</v>
      </c>
      <c r="C2543" t="s">
        <v>8359</v>
      </c>
      <c r="D2543">
        <v>48</v>
      </c>
      <c r="E2543" t="s">
        <v>19</v>
      </c>
      <c r="F2543" t="s">
        <v>202</v>
      </c>
      <c r="G2543" s="1">
        <v>44188</v>
      </c>
      <c r="H2543" t="s">
        <v>21</v>
      </c>
      <c r="I2543" t="s">
        <v>67</v>
      </c>
      <c r="J2543" s="2" t="s">
        <v>8360</v>
      </c>
      <c r="K2543" t="s">
        <v>24</v>
      </c>
      <c r="M2543" t="s">
        <v>89</v>
      </c>
      <c r="N2543" t="s">
        <v>26</v>
      </c>
      <c r="O2543" s="3">
        <v>45078.851655092592</v>
      </c>
      <c r="R2543">
        <v>2542</v>
      </c>
      <c r="S2543" t="str">
        <f>PROPER(CustomerSupport[[#This Row],[Resolution]])</f>
        <v/>
      </c>
      <c r="T2543" t="str">
        <f>TRIM(CustomerSupport[[#This Row],[Customer Name]])</f>
        <v>Amy Jacobs</v>
      </c>
      <c r="U2543">
        <f>MONTH(CustomerSupport[[#This Row],[Date of Purchase]])</f>
        <v>12</v>
      </c>
      <c r="V2543" t="str">
        <f>TEXT('Working data'!G2543,"mmmm")</f>
        <v>December</v>
      </c>
      <c r="W2543">
        <f>YEAR(CustomerSupport[[#This Row],[Date of Purchase]])</f>
        <v>2020</v>
      </c>
      <c r="X2543" t="str">
        <f t="shared" si="39"/>
        <v/>
      </c>
    </row>
    <row r="2544" spans="1:24" ht="14.25" customHeight="1" x14ac:dyDescent="0.4">
      <c r="A2544">
        <v>2543</v>
      </c>
      <c r="B2544" t="s">
        <v>8361</v>
      </c>
      <c r="C2544" t="s">
        <v>8362</v>
      </c>
      <c r="D2544">
        <v>51</v>
      </c>
      <c r="E2544" t="s">
        <v>58</v>
      </c>
      <c r="F2544" t="s">
        <v>30</v>
      </c>
      <c r="G2544" s="1">
        <v>44202</v>
      </c>
      <c r="H2544" t="s">
        <v>59</v>
      </c>
      <c r="I2544" t="s">
        <v>93</v>
      </c>
      <c r="J2544" s="2" t="s">
        <v>8363</v>
      </c>
      <c r="K2544" t="s">
        <v>24</v>
      </c>
      <c r="M2544" t="s">
        <v>143</v>
      </c>
      <c r="N2544" t="s">
        <v>55</v>
      </c>
      <c r="O2544" s="3">
        <v>45078.753055555557</v>
      </c>
      <c r="R2544">
        <v>2543</v>
      </c>
      <c r="S2544" t="str">
        <f>PROPER(CustomerSupport[[#This Row],[Resolution]])</f>
        <v/>
      </c>
      <c r="T2544" t="str">
        <f>TRIM(CustomerSupport[[#This Row],[Customer Name]])</f>
        <v>Sheila Farrell</v>
      </c>
      <c r="U2544">
        <f>MONTH(CustomerSupport[[#This Row],[Date of Purchase]])</f>
        <v>1</v>
      </c>
      <c r="V2544" t="str">
        <f>TEXT('Working data'!G2544,"mmmm")</f>
        <v>January</v>
      </c>
      <c r="W2544">
        <f>YEAR(CustomerSupport[[#This Row],[Date of Purchase]])</f>
        <v>2021</v>
      </c>
      <c r="X2544" t="str">
        <f t="shared" si="39"/>
        <v/>
      </c>
    </row>
    <row r="2545" spans="1:24" ht="14.25" customHeight="1" x14ac:dyDescent="0.4">
      <c r="A2545">
        <v>2544</v>
      </c>
      <c r="B2545" t="s">
        <v>8364</v>
      </c>
      <c r="C2545" t="s">
        <v>8365</v>
      </c>
      <c r="D2545">
        <v>66</v>
      </c>
      <c r="E2545" t="s">
        <v>58</v>
      </c>
      <c r="F2545" t="s">
        <v>286</v>
      </c>
      <c r="G2545" s="1">
        <v>44212</v>
      </c>
      <c r="H2545" t="s">
        <v>45</v>
      </c>
      <c r="I2545" t="s">
        <v>31</v>
      </c>
      <c r="J2545" t="s">
        <v>8366</v>
      </c>
      <c r="K2545" t="s">
        <v>24</v>
      </c>
      <c r="M2545" t="s">
        <v>143</v>
      </c>
      <c r="N2545" t="s">
        <v>83</v>
      </c>
      <c r="O2545" s="3">
        <v>45078.309317129628</v>
      </c>
      <c r="R2545">
        <v>2544</v>
      </c>
      <c r="S2545" t="str">
        <f>PROPER(CustomerSupport[[#This Row],[Resolution]])</f>
        <v/>
      </c>
      <c r="T2545" t="str">
        <f>TRIM(CustomerSupport[[#This Row],[Customer Name]])</f>
        <v>Jacob Key</v>
      </c>
      <c r="U2545">
        <f>MONTH(CustomerSupport[[#This Row],[Date of Purchase]])</f>
        <v>1</v>
      </c>
      <c r="V2545" t="str">
        <f>TEXT('Working data'!G2545,"mmmm")</f>
        <v>January</v>
      </c>
      <c r="W2545">
        <f>YEAR(CustomerSupport[[#This Row],[Date of Purchase]])</f>
        <v>2021</v>
      </c>
      <c r="X2545" t="str">
        <f t="shared" si="39"/>
        <v/>
      </c>
    </row>
    <row r="2546" spans="1:24" ht="14.25" customHeight="1" x14ac:dyDescent="0.4">
      <c r="A2546">
        <v>2545</v>
      </c>
      <c r="B2546" t="s">
        <v>8367</v>
      </c>
      <c r="C2546" t="s">
        <v>8368</v>
      </c>
      <c r="D2546">
        <v>63</v>
      </c>
      <c r="E2546" t="s">
        <v>29</v>
      </c>
      <c r="F2546" t="s">
        <v>129</v>
      </c>
      <c r="G2546" s="1">
        <v>44375</v>
      </c>
      <c r="H2546" t="s">
        <v>66</v>
      </c>
      <c r="I2546" t="s">
        <v>46</v>
      </c>
      <c r="J2546" t="s">
        <v>8369</v>
      </c>
      <c r="K2546" t="s">
        <v>39</v>
      </c>
      <c r="L2546" t="s">
        <v>8370</v>
      </c>
      <c r="M2546" t="s">
        <v>25</v>
      </c>
      <c r="N2546" t="s">
        <v>83</v>
      </c>
      <c r="O2546" s="3">
        <v>45078.717662037037</v>
      </c>
      <c r="P2546" s="3">
        <v>45078.275300925925</v>
      </c>
      <c r="Q2546">
        <v>2</v>
      </c>
      <c r="R2546">
        <v>2545</v>
      </c>
      <c r="S2546" t="str">
        <f>PROPER(CustomerSupport[[#This Row],[Resolution]])</f>
        <v>Operation Inside Certain Outside Us Woman Dinner.</v>
      </c>
      <c r="T2546" t="str">
        <f>TRIM(CustomerSupport[[#This Row],[Customer Name]])</f>
        <v>Robin Daugherty</v>
      </c>
      <c r="U2546">
        <f>MONTH(CustomerSupport[[#This Row],[Date of Purchase]])</f>
        <v>6</v>
      </c>
      <c r="V2546" t="str">
        <f>TEXT('Working data'!G2546,"mmmm")</f>
        <v>June</v>
      </c>
      <c r="W2546">
        <f>YEAR(CustomerSupport[[#This Row],[Date of Purchase]])</f>
        <v>2021</v>
      </c>
      <c r="X2546">
        <f t="shared" si="39"/>
        <v>-10.616666666697711</v>
      </c>
    </row>
    <row r="2547" spans="1:24" ht="14.25" customHeight="1" x14ac:dyDescent="0.4">
      <c r="A2547">
        <v>2546</v>
      </c>
      <c r="B2547" t="s">
        <v>8371</v>
      </c>
      <c r="C2547" t="s">
        <v>8372</v>
      </c>
      <c r="D2547">
        <v>67</v>
      </c>
      <c r="E2547" t="s">
        <v>19</v>
      </c>
      <c r="F2547" t="s">
        <v>98</v>
      </c>
      <c r="G2547" s="1">
        <v>44340</v>
      </c>
      <c r="H2547" t="s">
        <v>21</v>
      </c>
      <c r="I2547" t="s">
        <v>52</v>
      </c>
      <c r="J2547" s="2" t="s">
        <v>8373</v>
      </c>
      <c r="K2547" t="s">
        <v>24</v>
      </c>
      <c r="M2547" t="s">
        <v>143</v>
      </c>
      <c r="N2547" t="s">
        <v>55</v>
      </c>
      <c r="O2547" s="3">
        <v>45077.955185185187</v>
      </c>
      <c r="R2547">
        <v>2546</v>
      </c>
      <c r="S2547" t="str">
        <f>PROPER(CustomerSupport[[#This Row],[Resolution]])</f>
        <v/>
      </c>
      <c r="T2547" t="str">
        <f>TRIM(CustomerSupport[[#This Row],[Customer Name]])</f>
        <v>John Robinson</v>
      </c>
      <c r="U2547">
        <f>MONTH(CustomerSupport[[#This Row],[Date of Purchase]])</f>
        <v>5</v>
      </c>
      <c r="V2547" t="str">
        <f>TEXT('Working data'!G2547,"mmmm")</f>
        <v>May</v>
      </c>
      <c r="W2547">
        <f>YEAR(CustomerSupport[[#This Row],[Date of Purchase]])</f>
        <v>2021</v>
      </c>
      <c r="X2547" t="str">
        <f t="shared" si="39"/>
        <v/>
      </c>
    </row>
    <row r="2548" spans="1:24" ht="14.25" customHeight="1" x14ac:dyDescent="0.4">
      <c r="A2548">
        <v>2547</v>
      </c>
      <c r="B2548" t="s">
        <v>8374</v>
      </c>
      <c r="C2548" t="s">
        <v>8375</v>
      </c>
      <c r="D2548">
        <v>70</v>
      </c>
      <c r="E2548" t="s">
        <v>29</v>
      </c>
      <c r="F2548" t="s">
        <v>65</v>
      </c>
      <c r="G2548" s="1">
        <v>44485</v>
      </c>
      <c r="H2548" t="s">
        <v>59</v>
      </c>
      <c r="I2548" t="s">
        <v>150</v>
      </c>
      <c r="J2548" s="2" t="s">
        <v>8376</v>
      </c>
      <c r="K2548" t="s">
        <v>62</v>
      </c>
      <c r="M2548" t="s">
        <v>41</v>
      </c>
      <c r="N2548" t="s">
        <v>83</v>
      </c>
      <c r="R2548">
        <v>2547</v>
      </c>
      <c r="S2548" t="str">
        <f>PROPER(CustomerSupport[[#This Row],[Resolution]])</f>
        <v/>
      </c>
      <c r="T2548" t="str">
        <f>TRIM(CustomerSupport[[#This Row],[Customer Name]])</f>
        <v>Travis Anderson</v>
      </c>
      <c r="U2548">
        <f>MONTH(CustomerSupport[[#This Row],[Date of Purchase]])</f>
        <v>10</v>
      </c>
      <c r="V2548" t="str">
        <f>TEXT('Working data'!G2548,"mmmm")</f>
        <v>October</v>
      </c>
      <c r="W2548">
        <f>YEAR(CustomerSupport[[#This Row],[Date of Purchase]])</f>
        <v>2021</v>
      </c>
      <c r="X2548" t="str">
        <f t="shared" si="39"/>
        <v/>
      </c>
    </row>
    <row r="2549" spans="1:24" ht="14.25" customHeight="1" x14ac:dyDescent="0.4">
      <c r="A2549">
        <v>2548</v>
      </c>
      <c r="B2549" t="s">
        <v>8377</v>
      </c>
      <c r="C2549" t="s">
        <v>8378</v>
      </c>
      <c r="D2549">
        <v>48</v>
      </c>
      <c r="E2549" t="s">
        <v>29</v>
      </c>
      <c r="F2549" t="s">
        <v>173</v>
      </c>
      <c r="G2549" s="1">
        <v>43959</v>
      </c>
      <c r="H2549" t="s">
        <v>66</v>
      </c>
      <c r="I2549" t="s">
        <v>150</v>
      </c>
      <c r="J2549" t="s">
        <v>8379</v>
      </c>
      <c r="K2549" t="s">
        <v>39</v>
      </c>
      <c r="L2549" t="s">
        <v>8380</v>
      </c>
      <c r="M2549" t="s">
        <v>89</v>
      </c>
      <c r="N2549" t="s">
        <v>83</v>
      </c>
      <c r="O2549" s="3">
        <v>45078.628136574072</v>
      </c>
      <c r="P2549" s="3">
        <v>45078.557997685188</v>
      </c>
      <c r="Q2549">
        <v>3</v>
      </c>
      <c r="R2549">
        <v>2548</v>
      </c>
      <c r="S2549" t="str">
        <f>PROPER(CustomerSupport[[#This Row],[Resolution]])</f>
        <v>Memory Paper Foot Wife Month Help Even.</v>
      </c>
      <c r="T2549" t="str">
        <f>TRIM(CustomerSupport[[#This Row],[Customer Name]])</f>
        <v>Terri Howard</v>
      </c>
      <c r="U2549">
        <f>MONTH(CustomerSupport[[#This Row],[Date of Purchase]])</f>
        <v>5</v>
      </c>
      <c r="V2549" t="str">
        <f>TEXT('Working data'!G2549,"mmmm")</f>
        <v>May</v>
      </c>
      <c r="W2549">
        <f>YEAR(CustomerSupport[[#This Row],[Date of Purchase]])</f>
        <v>2020</v>
      </c>
      <c r="X2549">
        <f t="shared" si="39"/>
        <v>-1.6833333332324401</v>
      </c>
    </row>
    <row r="2550" spans="1:24" ht="14.25" customHeight="1" x14ac:dyDescent="0.4">
      <c r="A2550">
        <v>2549</v>
      </c>
      <c r="B2550" t="s">
        <v>8381</v>
      </c>
      <c r="C2550" t="s">
        <v>8382</v>
      </c>
      <c r="D2550">
        <v>38</v>
      </c>
      <c r="E2550" t="s">
        <v>19</v>
      </c>
      <c r="F2550" t="s">
        <v>219</v>
      </c>
      <c r="G2550" s="1">
        <v>44536</v>
      </c>
      <c r="H2550" t="s">
        <v>67</v>
      </c>
      <c r="I2550" t="s">
        <v>37</v>
      </c>
      <c r="J2550" s="2" t="s">
        <v>8383</v>
      </c>
      <c r="K2550" t="s">
        <v>39</v>
      </c>
      <c r="L2550" t="s">
        <v>8384</v>
      </c>
      <c r="M2550" t="s">
        <v>41</v>
      </c>
      <c r="N2550" t="s">
        <v>55</v>
      </c>
      <c r="O2550" s="3">
        <v>45078.042048611111</v>
      </c>
      <c r="P2550" s="3">
        <v>45078.423298611109</v>
      </c>
      <c r="Q2550">
        <v>5</v>
      </c>
      <c r="R2550">
        <v>2549</v>
      </c>
      <c r="S2550" t="str">
        <f>PROPER(CustomerSupport[[#This Row],[Resolution]])</f>
        <v>Billion Budget Necessary Catch.</v>
      </c>
      <c r="T2550" t="str">
        <f>TRIM(CustomerSupport[[#This Row],[Customer Name]])</f>
        <v>Jennifer Massey</v>
      </c>
      <c r="U2550">
        <f>MONTH(CustomerSupport[[#This Row],[Date of Purchase]])</f>
        <v>12</v>
      </c>
      <c r="V2550" t="str">
        <f>TEXT('Working data'!G2550,"mmmm")</f>
        <v>December</v>
      </c>
      <c r="W2550">
        <f>YEAR(CustomerSupport[[#This Row],[Date of Purchase]])</f>
        <v>2021</v>
      </c>
      <c r="X2550">
        <f t="shared" si="39"/>
        <v>9.1499999999650754</v>
      </c>
    </row>
    <row r="2551" spans="1:24" ht="14.25" customHeight="1" x14ac:dyDescent="0.4">
      <c r="A2551">
        <v>2550</v>
      </c>
      <c r="B2551" t="s">
        <v>8385</v>
      </c>
      <c r="C2551" t="s">
        <v>8386</v>
      </c>
      <c r="D2551">
        <v>46</v>
      </c>
      <c r="E2551" t="s">
        <v>58</v>
      </c>
      <c r="F2551" t="s">
        <v>51</v>
      </c>
      <c r="G2551" s="1">
        <v>43865</v>
      </c>
      <c r="H2551" t="s">
        <v>67</v>
      </c>
      <c r="I2551" t="s">
        <v>77</v>
      </c>
      <c r="J2551" s="2" t="s">
        <v>8387</v>
      </c>
      <c r="K2551" t="s">
        <v>62</v>
      </c>
      <c r="M2551" t="s">
        <v>25</v>
      </c>
      <c r="N2551" t="s">
        <v>55</v>
      </c>
      <c r="R2551">
        <v>2550</v>
      </c>
      <c r="S2551" t="str">
        <f>PROPER(CustomerSupport[[#This Row],[Resolution]])</f>
        <v/>
      </c>
      <c r="T2551" t="str">
        <f>TRIM(CustomerSupport[[#This Row],[Customer Name]])</f>
        <v>Carla Oneill</v>
      </c>
      <c r="U2551">
        <f>MONTH(CustomerSupport[[#This Row],[Date of Purchase]])</f>
        <v>2</v>
      </c>
      <c r="V2551" t="str">
        <f>TEXT('Working data'!G2551,"mmmm")</f>
        <v>February</v>
      </c>
      <c r="W2551">
        <f>YEAR(CustomerSupport[[#This Row],[Date of Purchase]])</f>
        <v>2020</v>
      </c>
      <c r="X2551" t="str">
        <f t="shared" si="39"/>
        <v/>
      </c>
    </row>
    <row r="2552" spans="1:24" ht="14.25" customHeight="1" x14ac:dyDescent="0.4">
      <c r="A2552">
        <v>2551</v>
      </c>
      <c r="B2552" t="s">
        <v>8388</v>
      </c>
      <c r="C2552" t="s">
        <v>8389</v>
      </c>
      <c r="D2552">
        <v>53</v>
      </c>
      <c r="E2552" t="s">
        <v>58</v>
      </c>
      <c r="F2552" t="s">
        <v>286</v>
      </c>
      <c r="G2552" s="1">
        <v>44379</v>
      </c>
      <c r="H2552" t="s">
        <v>66</v>
      </c>
      <c r="I2552" t="s">
        <v>177</v>
      </c>
      <c r="J2552" s="2" t="s">
        <v>8390</v>
      </c>
      <c r="K2552" t="s">
        <v>24</v>
      </c>
      <c r="M2552" t="s">
        <v>41</v>
      </c>
      <c r="N2552" t="s">
        <v>33</v>
      </c>
      <c r="O2552" s="3">
        <v>45078.112928240742</v>
      </c>
      <c r="R2552">
        <v>2551</v>
      </c>
      <c r="S2552" t="str">
        <f>PROPER(CustomerSupport[[#This Row],[Resolution]])</f>
        <v/>
      </c>
      <c r="T2552" t="str">
        <f>TRIM(CustomerSupport[[#This Row],[Customer Name]])</f>
        <v>Brittany Rios</v>
      </c>
      <c r="U2552">
        <f>MONTH(CustomerSupport[[#This Row],[Date of Purchase]])</f>
        <v>7</v>
      </c>
      <c r="V2552" t="str">
        <f>TEXT('Working data'!G2552,"mmmm")</f>
        <v>July</v>
      </c>
      <c r="W2552">
        <f>YEAR(CustomerSupport[[#This Row],[Date of Purchase]])</f>
        <v>2021</v>
      </c>
      <c r="X2552" t="str">
        <f t="shared" si="39"/>
        <v/>
      </c>
    </row>
    <row r="2553" spans="1:24" ht="14.25" customHeight="1" x14ac:dyDescent="0.4">
      <c r="A2553">
        <v>2552</v>
      </c>
      <c r="B2553" t="s">
        <v>8391</v>
      </c>
      <c r="C2553" t="s">
        <v>8392</v>
      </c>
      <c r="D2553">
        <v>65</v>
      </c>
      <c r="E2553" t="s">
        <v>19</v>
      </c>
      <c r="F2553" t="s">
        <v>202</v>
      </c>
      <c r="G2553" s="1">
        <v>44105</v>
      </c>
      <c r="H2553" t="s">
        <v>21</v>
      </c>
      <c r="I2553" t="s">
        <v>99</v>
      </c>
      <c r="J2553" s="2" t="s">
        <v>8393</v>
      </c>
      <c r="K2553" t="s">
        <v>24</v>
      </c>
      <c r="M2553" t="s">
        <v>25</v>
      </c>
      <c r="N2553" t="s">
        <v>55</v>
      </c>
      <c r="O2553" s="3">
        <v>45078.38795138889</v>
      </c>
      <c r="R2553">
        <v>2552</v>
      </c>
      <c r="S2553" t="str">
        <f>PROPER(CustomerSupport[[#This Row],[Resolution]])</f>
        <v/>
      </c>
      <c r="T2553" t="str">
        <f>TRIM(CustomerSupport[[#This Row],[Customer Name]])</f>
        <v>Daniel Harris</v>
      </c>
      <c r="U2553">
        <f>MONTH(CustomerSupport[[#This Row],[Date of Purchase]])</f>
        <v>10</v>
      </c>
      <c r="V2553" t="str">
        <f>TEXT('Working data'!G2553,"mmmm")</f>
        <v>October</v>
      </c>
      <c r="W2553">
        <f>YEAR(CustomerSupport[[#This Row],[Date of Purchase]])</f>
        <v>2020</v>
      </c>
      <c r="X2553" t="str">
        <f t="shared" si="39"/>
        <v/>
      </c>
    </row>
    <row r="2554" spans="1:24" ht="14.25" customHeight="1" x14ac:dyDescent="0.4">
      <c r="A2554">
        <v>2553</v>
      </c>
      <c r="B2554" t="s">
        <v>8394</v>
      </c>
      <c r="C2554" t="s">
        <v>8395</v>
      </c>
      <c r="D2554">
        <v>58</v>
      </c>
      <c r="E2554" t="s">
        <v>58</v>
      </c>
      <c r="F2554" t="s">
        <v>456</v>
      </c>
      <c r="G2554" s="1">
        <v>44282</v>
      </c>
      <c r="H2554" t="s">
        <v>67</v>
      </c>
      <c r="I2554" t="s">
        <v>141</v>
      </c>
      <c r="J2554" t="s">
        <v>8396</v>
      </c>
      <c r="K2554" t="s">
        <v>62</v>
      </c>
      <c r="M2554" t="s">
        <v>41</v>
      </c>
      <c r="N2554" t="s">
        <v>55</v>
      </c>
      <c r="R2554">
        <v>2553</v>
      </c>
      <c r="S2554" t="str">
        <f>PROPER(CustomerSupport[[#This Row],[Resolution]])</f>
        <v/>
      </c>
      <c r="T2554" t="str">
        <f>TRIM(CustomerSupport[[#This Row],[Customer Name]])</f>
        <v>John Patterson</v>
      </c>
      <c r="U2554">
        <f>MONTH(CustomerSupport[[#This Row],[Date of Purchase]])</f>
        <v>3</v>
      </c>
      <c r="V2554" t="str">
        <f>TEXT('Working data'!G2554,"mmmm")</f>
        <v>March</v>
      </c>
      <c r="W2554">
        <f>YEAR(CustomerSupport[[#This Row],[Date of Purchase]])</f>
        <v>2021</v>
      </c>
      <c r="X2554" t="str">
        <f t="shared" si="39"/>
        <v/>
      </c>
    </row>
    <row r="2555" spans="1:24" ht="14.25" customHeight="1" x14ac:dyDescent="0.4">
      <c r="A2555">
        <v>2554</v>
      </c>
      <c r="B2555" t="s">
        <v>8397</v>
      </c>
      <c r="C2555" t="s">
        <v>8398</v>
      </c>
      <c r="D2555">
        <v>51</v>
      </c>
      <c r="E2555" t="s">
        <v>58</v>
      </c>
      <c r="F2555" t="s">
        <v>20</v>
      </c>
      <c r="G2555" s="1">
        <v>44307</v>
      </c>
      <c r="H2555" t="s">
        <v>67</v>
      </c>
      <c r="I2555" t="s">
        <v>99</v>
      </c>
      <c r="J2555" s="2" t="s">
        <v>8399</v>
      </c>
      <c r="K2555" t="s">
        <v>24</v>
      </c>
      <c r="M2555" t="s">
        <v>25</v>
      </c>
      <c r="N2555" t="s">
        <v>55</v>
      </c>
      <c r="O2555" s="3">
        <v>45078.853946759256</v>
      </c>
      <c r="R2555">
        <v>2554</v>
      </c>
      <c r="S2555" t="str">
        <f>PROPER(CustomerSupport[[#This Row],[Resolution]])</f>
        <v/>
      </c>
      <c r="T2555" t="str">
        <f>TRIM(CustomerSupport[[#This Row],[Customer Name]])</f>
        <v>Stacy Thomas</v>
      </c>
      <c r="U2555">
        <f>MONTH(CustomerSupport[[#This Row],[Date of Purchase]])</f>
        <v>4</v>
      </c>
      <c r="V2555" t="str">
        <f>TEXT('Working data'!G2555,"mmmm")</f>
        <v>April</v>
      </c>
      <c r="W2555">
        <f>YEAR(CustomerSupport[[#This Row],[Date of Purchase]])</f>
        <v>2021</v>
      </c>
      <c r="X2555" t="str">
        <f t="shared" si="39"/>
        <v/>
      </c>
    </row>
    <row r="2556" spans="1:24" ht="14.25" customHeight="1" x14ac:dyDescent="0.4">
      <c r="A2556">
        <v>2555</v>
      </c>
      <c r="B2556" t="s">
        <v>8400</v>
      </c>
      <c r="C2556" t="s">
        <v>8401</v>
      </c>
      <c r="D2556">
        <v>51</v>
      </c>
      <c r="E2556" t="s">
        <v>19</v>
      </c>
      <c r="F2556" t="s">
        <v>223</v>
      </c>
      <c r="G2556" s="1">
        <v>44021</v>
      </c>
      <c r="H2556" t="s">
        <v>45</v>
      </c>
      <c r="I2556" t="s">
        <v>77</v>
      </c>
      <c r="J2556" s="2" t="s">
        <v>8402</v>
      </c>
      <c r="K2556" t="s">
        <v>39</v>
      </c>
      <c r="L2556" t="s">
        <v>8403</v>
      </c>
      <c r="M2556" t="s">
        <v>25</v>
      </c>
      <c r="N2556" t="s">
        <v>83</v>
      </c>
      <c r="O2556" s="3">
        <v>45078.881747685184</v>
      </c>
      <c r="P2556" s="3">
        <v>45078.43105324074</v>
      </c>
      <c r="Q2556">
        <v>5</v>
      </c>
      <c r="R2556">
        <v>2555</v>
      </c>
      <c r="S2556" t="str">
        <f>PROPER(CustomerSupport[[#This Row],[Resolution]])</f>
        <v>Above Including Man Better Occur Music Somebody.</v>
      </c>
      <c r="T2556" t="str">
        <f>TRIM(CustomerSupport[[#This Row],[Customer Name]])</f>
        <v>Vicki Lopez</v>
      </c>
      <c r="U2556">
        <f>MONTH(CustomerSupport[[#This Row],[Date of Purchase]])</f>
        <v>7</v>
      </c>
      <c r="V2556" t="str">
        <f>TEXT('Working data'!G2556,"mmmm")</f>
        <v>July</v>
      </c>
      <c r="W2556">
        <f>YEAR(CustomerSupport[[#This Row],[Date of Purchase]])</f>
        <v>2020</v>
      </c>
      <c r="X2556">
        <f t="shared" si="39"/>
        <v>-10.816666666651145</v>
      </c>
    </row>
    <row r="2557" spans="1:24" ht="14.25" customHeight="1" x14ac:dyDescent="0.4">
      <c r="A2557">
        <v>2556</v>
      </c>
      <c r="B2557" t="s">
        <v>8404</v>
      </c>
      <c r="C2557" t="s">
        <v>8405</v>
      </c>
      <c r="D2557">
        <v>47</v>
      </c>
      <c r="E2557" t="s">
        <v>29</v>
      </c>
      <c r="F2557" t="s">
        <v>65</v>
      </c>
      <c r="G2557" s="1">
        <v>44253</v>
      </c>
      <c r="H2557" t="s">
        <v>66</v>
      </c>
      <c r="I2557" t="s">
        <v>59</v>
      </c>
      <c r="J2557" s="2" t="s">
        <v>8406</v>
      </c>
      <c r="K2557" t="s">
        <v>39</v>
      </c>
      <c r="L2557" t="s">
        <v>8407</v>
      </c>
      <c r="M2557" t="s">
        <v>89</v>
      </c>
      <c r="N2557" t="s">
        <v>33</v>
      </c>
      <c r="O2557" s="3">
        <v>45078.110925925925</v>
      </c>
      <c r="P2557" s="3">
        <v>45078.057453703703</v>
      </c>
      <c r="Q2557">
        <v>5</v>
      </c>
      <c r="R2557">
        <v>2556</v>
      </c>
      <c r="S2557" t="str">
        <f>PROPER(CustomerSupport[[#This Row],[Resolution]])</f>
        <v>Too Interview Vote Finally.</v>
      </c>
      <c r="T2557" t="str">
        <f>TRIM(CustomerSupport[[#This Row],[Customer Name]])</f>
        <v>Elizabeth Schmitt</v>
      </c>
      <c r="U2557">
        <f>MONTH(CustomerSupport[[#This Row],[Date of Purchase]])</f>
        <v>2</v>
      </c>
      <c r="V2557" t="str">
        <f>TEXT('Working data'!G2557,"mmmm")</f>
        <v>February</v>
      </c>
      <c r="W2557">
        <f>YEAR(CustomerSupport[[#This Row],[Date of Purchase]])</f>
        <v>2021</v>
      </c>
      <c r="X2557">
        <f t="shared" si="39"/>
        <v>-1.2833333333255723</v>
      </c>
    </row>
    <row r="2558" spans="1:24" ht="14.25" customHeight="1" x14ac:dyDescent="0.4">
      <c r="A2558">
        <v>2557</v>
      </c>
      <c r="B2558" t="s">
        <v>8408</v>
      </c>
      <c r="C2558" t="s">
        <v>8409</v>
      </c>
      <c r="D2558">
        <v>35</v>
      </c>
      <c r="E2558" t="s">
        <v>29</v>
      </c>
      <c r="F2558" t="s">
        <v>339</v>
      </c>
      <c r="G2558" s="1">
        <v>44528</v>
      </c>
      <c r="H2558" t="s">
        <v>21</v>
      </c>
      <c r="I2558" t="s">
        <v>77</v>
      </c>
      <c r="J2558" s="2" t="s">
        <v>8410</v>
      </c>
      <c r="K2558" t="s">
        <v>39</v>
      </c>
      <c r="L2558" t="s">
        <v>8411</v>
      </c>
      <c r="M2558" t="s">
        <v>89</v>
      </c>
      <c r="N2558" t="s">
        <v>83</v>
      </c>
      <c r="O2558" s="3">
        <v>45078.694976851853</v>
      </c>
      <c r="P2558" s="3">
        <v>45078.274143518516</v>
      </c>
      <c r="Q2558">
        <v>3</v>
      </c>
      <c r="R2558">
        <v>2557</v>
      </c>
      <c r="S2558" t="str">
        <f>PROPER(CustomerSupport[[#This Row],[Resolution]])</f>
        <v>Product Week Great Bar Long Recognize.</v>
      </c>
      <c r="T2558" t="str">
        <f>TRIM(CustomerSupport[[#This Row],[Customer Name]])</f>
        <v>Grant Shaw MD</v>
      </c>
      <c r="U2558">
        <f>MONTH(CustomerSupport[[#This Row],[Date of Purchase]])</f>
        <v>11</v>
      </c>
      <c r="V2558" t="str">
        <f>TEXT('Working data'!G2558,"mmmm")</f>
        <v>November</v>
      </c>
      <c r="W2558">
        <f>YEAR(CustomerSupport[[#This Row],[Date of Purchase]])</f>
        <v>2021</v>
      </c>
      <c r="X2558">
        <f t="shared" si="39"/>
        <v>-10.100000000093132</v>
      </c>
    </row>
    <row r="2559" spans="1:24" ht="14.25" customHeight="1" x14ac:dyDescent="0.4">
      <c r="A2559">
        <v>2558</v>
      </c>
      <c r="B2559" t="s">
        <v>8412</v>
      </c>
      <c r="C2559" t="s">
        <v>8413</v>
      </c>
      <c r="D2559">
        <v>50</v>
      </c>
      <c r="E2559" t="s">
        <v>58</v>
      </c>
      <c r="F2559" t="s">
        <v>107</v>
      </c>
      <c r="G2559" s="1">
        <v>44513</v>
      </c>
      <c r="H2559" t="s">
        <v>45</v>
      </c>
      <c r="I2559" t="s">
        <v>141</v>
      </c>
      <c r="J2559" s="2" t="s">
        <v>8414</v>
      </c>
      <c r="K2559" t="s">
        <v>24</v>
      </c>
      <c r="M2559" t="s">
        <v>25</v>
      </c>
      <c r="N2559" t="s">
        <v>83</v>
      </c>
      <c r="O2559" s="3">
        <v>45078.30263888889</v>
      </c>
      <c r="R2559">
        <v>2558</v>
      </c>
      <c r="S2559" t="str">
        <f>PROPER(CustomerSupport[[#This Row],[Resolution]])</f>
        <v/>
      </c>
      <c r="T2559" t="str">
        <f>TRIM(CustomerSupport[[#This Row],[Customer Name]])</f>
        <v>Reginald Diaz</v>
      </c>
      <c r="U2559">
        <f>MONTH(CustomerSupport[[#This Row],[Date of Purchase]])</f>
        <v>11</v>
      </c>
      <c r="V2559" t="str">
        <f>TEXT('Working data'!G2559,"mmmm")</f>
        <v>November</v>
      </c>
      <c r="W2559">
        <f>YEAR(CustomerSupport[[#This Row],[Date of Purchase]])</f>
        <v>2021</v>
      </c>
      <c r="X2559" t="str">
        <f t="shared" si="39"/>
        <v/>
      </c>
    </row>
    <row r="2560" spans="1:24" ht="14.25" customHeight="1" x14ac:dyDescent="0.4">
      <c r="A2560">
        <v>2559</v>
      </c>
      <c r="B2560" t="s">
        <v>8415</v>
      </c>
      <c r="C2560" t="s">
        <v>8416</v>
      </c>
      <c r="D2560">
        <v>21</v>
      </c>
      <c r="E2560" t="s">
        <v>58</v>
      </c>
      <c r="F2560" t="s">
        <v>103</v>
      </c>
      <c r="G2560" s="1">
        <v>44147</v>
      </c>
      <c r="H2560" t="s">
        <v>67</v>
      </c>
      <c r="I2560" t="s">
        <v>60</v>
      </c>
      <c r="J2560" s="2" t="s">
        <v>8417</v>
      </c>
      <c r="K2560" t="s">
        <v>62</v>
      </c>
      <c r="M2560" t="s">
        <v>25</v>
      </c>
      <c r="N2560" t="s">
        <v>83</v>
      </c>
      <c r="R2560">
        <v>2559</v>
      </c>
      <c r="S2560" t="str">
        <f>PROPER(CustomerSupport[[#This Row],[Resolution]])</f>
        <v/>
      </c>
      <c r="T2560" t="str">
        <f>TRIM(CustomerSupport[[#This Row],[Customer Name]])</f>
        <v>Luke Smith</v>
      </c>
      <c r="U2560">
        <f>MONTH(CustomerSupport[[#This Row],[Date of Purchase]])</f>
        <v>11</v>
      </c>
      <c r="V2560" t="str">
        <f>TEXT('Working data'!G2560,"mmmm")</f>
        <v>November</v>
      </c>
      <c r="W2560">
        <f>YEAR(CustomerSupport[[#This Row],[Date of Purchase]])</f>
        <v>2020</v>
      </c>
      <c r="X2560" t="str">
        <f t="shared" si="39"/>
        <v/>
      </c>
    </row>
    <row r="2561" spans="1:24" ht="14.25" customHeight="1" x14ac:dyDescent="0.4">
      <c r="A2561">
        <v>2560</v>
      </c>
      <c r="B2561" t="s">
        <v>8418</v>
      </c>
      <c r="C2561" t="s">
        <v>8419</v>
      </c>
      <c r="D2561">
        <v>53</v>
      </c>
      <c r="E2561" t="s">
        <v>58</v>
      </c>
      <c r="F2561" t="s">
        <v>117</v>
      </c>
      <c r="G2561" s="1">
        <v>44420</v>
      </c>
      <c r="H2561" t="s">
        <v>59</v>
      </c>
      <c r="I2561" t="s">
        <v>72</v>
      </c>
      <c r="J2561" t="s">
        <v>8420</v>
      </c>
      <c r="K2561" t="s">
        <v>24</v>
      </c>
      <c r="M2561" t="s">
        <v>25</v>
      </c>
      <c r="N2561" t="s">
        <v>83</v>
      </c>
      <c r="O2561" s="3">
        <v>45078.251284722224</v>
      </c>
      <c r="R2561">
        <v>2560</v>
      </c>
      <c r="S2561" t="str">
        <f>PROPER(CustomerSupport[[#This Row],[Resolution]])</f>
        <v/>
      </c>
      <c r="T2561" t="str">
        <f>TRIM(CustomerSupport[[#This Row],[Customer Name]])</f>
        <v>Kyle Moss</v>
      </c>
      <c r="U2561">
        <f>MONTH(CustomerSupport[[#This Row],[Date of Purchase]])</f>
        <v>8</v>
      </c>
      <c r="V2561" t="str">
        <f>TEXT('Working data'!G2561,"mmmm")</f>
        <v>August</v>
      </c>
      <c r="W2561">
        <f>YEAR(CustomerSupport[[#This Row],[Date of Purchase]])</f>
        <v>2021</v>
      </c>
      <c r="X2561" t="str">
        <f t="shared" si="39"/>
        <v/>
      </c>
    </row>
    <row r="2562" spans="1:24" ht="14.25" customHeight="1" x14ac:dyDescent="0.4">
      <c r="A2562">
        <v>2561</v>
      </c>
      <c r="B2562" t="s">
        <v>8421</v>
      </c>
      <c r="C2562" t="s">
        <v>8422</v>
      </c>
      <c r="D2562">
        <v>23</v>
      </c>
      <c r="E2562" t="s">
        <v>58</v>
      </c>
      <c r="F2562" t="s">
        <v>286</v>
      </c>
      <c r="G2562" s="1">
        <v>44324</v>
      </c>
      <c r="H2562" t="s">
        <v>66</v>
      </c>
      <c r="I2562" t="s">
        <v>113</v>
      </c>
      <c r="J2562" t="s">
        <v>8423</v>
      </c>
      <c r="K2562" t="s">
        <v>24</v>
      </c>
      <c r="M2562" t="s">
        <v>143</v>
      </c>
      <c r="N2562" t="s">
        <v>55</v>
      </c>
      <c r="O2562" s="3">
        <v>45078.493657407409</v>
      </c>
      <c r="R2562">
        <v>2561</v>
      </c>
      <c r="S2562" t="str">
        <f>PROPER(CustomerSupport[[#This Row],[Resolution]])</f>
        <v/>
      </c>
      <c r="T2562" t="str">
        <f>TRIM(CustomerSupport[[#This Row],[Customer Name]])</f>
        <v>Christine Cain</v>
      </c>
      <c r="U2562">
        <f>MONTH(CustomerSupport[[#This Row],[Date of Purchase]])</f>
        <v>5</v>
      </c>
      <c r="V2562" t="str">
        <f>TEXT('Working data'!G2562,"mmmm")</f>
        <v>May</v>
      </c>
      <c r="W2562">
        <f>YEAR(CustomerSupport[[#This Row],[Date of Purchase]])</f>
        <v>2021</v>
      </c>
      <c r="X2562" t="str">
        <f t="shared" ref="X2562:X2625" si="40">IF(OR(O2562="",P2562=""),"",(P2562-O2562)*24)</f>
        <v/>
      </c>
    </row>
    <row r="2563" spans="1:24" ht="14.25" customHeight="1" x14ac:dyDescent="0.4">
      <c r="A2563">
        <v>2562</v>
      </c>
      <c r="B2563" t="s">
        <v>8424</v>
      </c>
      <c r="C2563" t="s">
        <v>8425</v>
      </c>
      <c r="D2563">
        <v>37</v>
      </c>
      <c r="E2563" t="s">
        <v>58</v>
      </c>
      <c r="F2563" t="s">
        <v>173</v>
      </c>
      <c r="G2563" s="1">
        <v>44538</v>
      </c>
      <c r="H2563" t="s">
        <v>66</v>
      </c>
      <c r="I2563" t="s">
        <v>60</v>
      </c>
      <c r="J2563" t="s">
        <v>8426</v>
      </c>
      <c r="K2563" t="s">
        <v>24</v>
      </c>
      <c r="M2563" t="s">
        <v>41</v>
      </c>
      <c r="N2563" t="s">
        <v>26</v>
      </c>
      <c r="O2563" s="3">
        <v>45077.985324074078</v>
      </c>
      <c r="R2563">
        <v>2562</v>
      </c>
      <c r="S2563" t="str">
        <f>PROPER(CustomerSupport[[#This Row],[Resolution]])</f>
        <v/>
      </c>
      <c r="T2563" t="str">
        <f>TRIM(CustomerSupport[[#This Row],[Customer Name]])</f>
        <v>Alexandria Knight</v>
      </c>
      <c r="U2563">
        <f>MONTH(CustomerSupport[[#This Row],[Date of Purchase]])</f>
        <v>12</v>
      </c>
      <c r="V2563" t="str">
        <f>TEXT('Working data'!G2563,"mmmm")</f>
        <v>December</v>
      </c>
      <c r="W2563">
        <f>YEAR(CustomerSupport[[#This Row],[Date of Purchase]])</f>
        <v>2021</v>
      </c>
      <c r="X2563" t="str">
        <f t="shared" si="40"/>
        <v/>
      </c>
    </row>
    <row r="2564" spans="1:24" ht="14.25" customHeight="1" x14ac:dyDescent="0.4">
      <c r="A2564">
        <v>2563</v>
      </c>
      <c r="B2564" t="s">
        <v>8427</v>
      </c>
      <c r="C2564" t="s">
        <v>8428</v>
      </c>
      <c r="D2564">
        <v>50</v>
      </c>
      <c r="E2564" t="s">
        <v>19</v>
      </c>
      <c r="F2564" t="s">
        <v>36</v>
      </c>
      <c r="G2564" s="1">
        <v>44316</v>
      </c>
      <c r="H2564" t="s">
        <v>67</v>
      </c>
      <c r="I2564" t="s">
        <v>22</v>
      </c>
      <c r="J2564" s="2" t="s">
        <v>8429</v>
      </c>
      <c r="K2564" t="s">
        <v>24</v>
      </c>
      <c r="M2564" t="s">
        <v>41</v>
      </c>
      <c r="N2564" t="s">
        <v>55</v>
      </c>
      <c r="O2564" s="3">
        <v>45078.474236111113</v>
      </c>
      <c r="R2564">
        <v>2563</v>
      </c>
      <c r="S2564" t="str">
        <f>PROPER(CustomerSupport[[#This Row],[Resolution]])</f>
        <v/>
      </c>
      <c r="T2564" t="str">
        <f>TRIM(CustomerSupport[[#This Row],[Customer Name]])</f>
        <v>Bonnie Morris</v>
      </c>
      <c r="U2564">
        <f>MONTH(CustomerSupport[[#This Row],[Date of Purchase]])</f>
        <v>4</v>
      </c>
      <c r="V2564" t="str">
        <f>TEXT('Working data'!G2564,"mmmm")</f>
        <v>April</v>
      </c>
      <c r="W2564">
        <f>YEAR(CustomerSupport[[#This Row],[Date of Purchase]])</f>
        <v>2021</v>
      </c>
      <c r="X2564" t="str">
        <f t="shared" si="40"/>
        <v/>
      </c>
    </row>
    <row r="2565" spans="1:24" ht="14.25" customHeight="1" x14ac:dyDescent="0.4">
      <c r="A2565">
        <v>2564</v>
      </c>
      <c r="B2565" t="s">
        <v>8430</v>
      </c>
      <c r="C2565" t="s">
        <v>8431</v>
      </c>
      <c r="D2565">
        <v>47</v>
      </c>
      <c r="E2565" t="s">
        <v>19</v>
      </c>
      <c r="F2565" t="s">
        <v>485</v>
      </c>
      <c r="G2565" s="1">
        <v>44108</v>
      </c>
      <c r="H2565" t="s">
        <v>59</v>
      </c>
      <c r="I2565" t="s">
        <v>31</v>
      </c>
      <c r="J2565" s="2" t="s">
        <v>8432</v>
      </c>
      <c r="K2565" t="s">
        <v>62</v>
      </c>
      <c r="M2565" t="s">
        <v>143</v>
      </c>
      <c r="N2565" t="s">
        <v>26</v>
      </c>
      <c r="R2565">
        <v>2564</v>
      </c>
      <c r="S2565" t="str">
        <f>PROPER(CustomerSupport[[#This Row],[Resolution]])</f>
        <v/>
      </c>
      <c r="T2565" t="str">
        <f>TRIM(CustomerSupport[[#This Row],[Customer Name]])</f>
        <v>Julia Ross</v>
      </c>
      <c r="U2565">
        <f>MONTH(CustomerSupport[[#This Row],[Date of Purchase]])</f>
        <v>10</v>
      </c>
      <c r="V2565" t="str">
        <f>TEXT('Working data'!G2565,"mmmm")</f>
        <v>October</v>
      </c>
      <c r="W2565">
        <f>YEAR(CustomerSupport[[#This Row],[Date of Purchase]])</f>
        <v>2020</v>
      </c>
      <c r="X2565" t="str">
        <f t="shared" si="40"/>
        <v/>
      </c>
    </row>
    <row r="2566" spans="1:24" ht="14.25" customHeight="1" x14ac:dyDescent="0.4">
      <c r="A2566">
        <v>2565</v>
      </c>
      <c r="B2566" t="s">
        <v>8433</v>
      </c>
      <c r="C2566" t="s">
        <v>8434</v>
      </c>
      <c r="D2566">
        <v>35</v>
      </c>
      <c r="E2566" t="s">
        <v>19</v>
      </c>
      <c r="F2566" t="s">
        <v>339</v>
      </c>
      <c r="G2566" s="1">
        <v>43831</v>
      </c>
      <c r="H2566" t="s">
        <v>66</v>
      </c>
      <c r="I2566" t="s">
        <v>67</v>
      </c>
      <c r="J2566" s="2" t="s">
        <v>8435</v>
      </c>
      <c r="K2566" t="s">
        <v>62</v>
      </c>
      <c r="M2566" t="s">
        <v>89</v>
      </c>
      <c r="N2566" t="s">
        <v>26</v>
      </c>
      <c r="R2566">
        <v>2565</v>
      </c>
      <c r="S2566" t="str">
        <f>PROPER(CustomerSupport[[#This Row],[Resolution]])</f>
        <v/>
      </c>
      <c r="T2566" t="str">
        <f>TRIM(CustomerSupport[[#This Row],[Customer Name]])</f>
        <v>Natalie Davis</v>
      </c>
      <c r="U2566">
        <f>MONTH(CustomerSupport[[#This Row],[Date of Purchase]])</f>
        <v>1</v>
      </c>
      <c r="V2566" t="str">
        <f>TEXT('Working data'!G2566,"mmmm")</f>
        <v>January</v>
      </c>
      <c r="W2566">
        <f>YEAR(CustomerSupport[[#This Row],[Date of Purchase]])</f>
        <v>2020</v>
      </c>
      <c r="X2566" t="str">
        <f t="shared" si="40"/>
        <v/>
      </c>
    </row>
    <row r="2567" spans="1:24" ht="14.25" customHeight="1" x14ac:dyDescent="0.4">
      <c r="A2567">
        <v>2566</v>
      </c>
      <c r="B2567" t="s">
        <v>8436</v>
      </c>
      <c r="C2567" t="s">
        <v>8437</v>
      </c>
      <c r="D2567">
        <v>30</v>
      </c>
      <c r="E2567" t="s">
        <v>58</v>
      </c>
      <c r="F2567" t="s">
        <v>98</v>
      </c>
      <c r="G2567" s="1">
        <v>44160</v>
      </c>
      <c r="H2567" t="s">
        <v>59</v>
      </c>
      <c r="I2567" t="s">
        <v>99</v>
      </c>
      <c r="J2567" s="2" t="s">
        <v>8438</v>
      </c>
      <c r="K2567" t="s">
        <v>24</v>
      </c>
      <c r="M2567" t="s">
        <v>41</v>
      </c>
      <c r="N2567" t="s">
        <v>33</v>
      </c>
      <c r="O2567" s="3">
        <v>45078.338171296295</v>
      </c>
      <c r="R2567">
        <v>2566</v>
      </c>
      <c r="S2567" t="str">
        <f>PROPER(CustomerSupport[[#This Row],[Resolution]])</f>
        <v/>
      </c>
      <c r="T2567" t="str">
        <f>TRIM(CustomerSupport[[#This Row],[Customer Name]])</f>
        <v>Donna Wright</v>
      </c>
      <c r="U2567">
        <f>MONTH(CustomerSupport[[#This Row],[Date of Purchase]])</f>
        <v>11</v>
      </c>
      <c r="V2567" t="str">
        <f>TEXT('Working data'!G2567,"mmmm")</f>
        <v>November</v>
      </c>
      <c r="W2567">
        <f>YEAR(CustomerSupport[[#This Row],[Date of Purchase]])</f>
        <v>2020</v>
      </c>
      <c r="X2567" t="str">
        <f t="shared" si="40"/>
        <v/>
      </c>
    </row>
    <row r="2568" spans="1:24" ht="14.25" customHeight="1" x14ac:dyDescent="0.4">
      <c r="A2568">
        <v>2567</v>
      </c>
      <c r="B2568" t="s">
        <v>8439</v>
      </c>
      <c r="C2568" t="s">
        <v>8440</v>
      </c>
      <c r="D2568">
        <v>30</v>
      </c>
      <c r="E2568" t="s">
        <v>29</v>
      </c>
      <c r="F2568" t="s">
        <v>51</v>
      </c>
      <c r="G2568" s="1">
        <v>44184</v>
      </c>
      <c r="H2568" t="s">
        <v>66</v>
      </c>
      <c r="I2568" t="s">
        <v>59</v>
      </c>
      <c r="J2568" s="2" t="s">
        <v>8441</v>
      </c>
      <c r="K2568" t="s">
        <v>62</v>
      </c>
      <c r="M2568" t="s">
        <v>143</v>
      </c>
      <c r="N2568" t="s">
        <v>26</v>
      </c>
      <c r="R2568">
        <v>2567</v>
      </c>
      <c r="S2568" t="str">
        <f>PROPER(CustomerSupport[[#This Row],[Resolution]])</f>
        <v/>
      </c>
      <c r="T2568" t="str">
        <f>TRIM(CustomerSupport[[#This Row],[Customer Name]])</f>
        <v>Michael Hines</v>
      </c>
      <c r="U2568">
        <f>MONTH(CustomerSupport[[#This Row],[Date of Purchase]])</f>
        <v>12</v>
      </c>
      <c r="V2568" t="str">
        <f>TEXT('Working data'!G2568,"mmmm")</f>
        <v>December</v>
      </c>
      <c r="W2568">
        <f>YEAR(CustomerSupport[[#This Row],[Date of Purchase]])</f>
        <v>2020</v>
      </c>
      <c r="X2568" t="str">
        <f t="shared" si="40"/>
        <v/>
      </c>
    </row>
    <row r="2569" spans="1:24" ht="14.25" customHeight="1" x14ac:dyDescent="0.4">
      <c r="A2569">
        <v>2568</v>
      </c>
      <c r="B2569" t="s">
        <v>8442</v>
      </c>
      <c r="C2569" t="s">
        <v>8443</v>
      </c>
      <c r="D2569">
        <v>63</v>
      </c>
      <c r="E2569" t="s">
        <v>58</v>
      </c>
      <c r="F2569" t="s">
        <v>98</v>
      </c>
      <c r="G2569" s="1">
        <v>44376</v>
      </c>
      <c r="H2569" t="s">
        <v>66</v>
      </c>
      <c r="I2569" t="s">
        <v>141</v>
      </c>
      <c r="J2569" s="2" t="s">
        <v>8444</v>
      </c>
      <c r="K2569" t="s">
        <v>39</v>
      </c>
      <c r="L2569" t="s">
        <v>8445</v>
      </c>
      <c r="M2569" t="s">
        <v>89</v>
      </c>
      <c r="N2569" t="s">
        <v>83</v>
      </c>
      <c r="O2569" s="3">
        <v>45078.099328703705</v>
      </c>
      <c r="P2569" s="3">
        <v>45078.073634259257</v>
      </c>
      <c r="Q2569">
        <v>1</v>
      </c>
      <c r="R2569">
        <v>2568</v>
      </c>
      <c r="S2569" t="str">
        <f>PROPER(CustomerSupport[[#This Row],[Resolution]])</f>
        <v>Degree Beyond Side.</v>
      </c>
      <c r="T2569" t="str">
        <f>TRIM(CustomerSupport[[#This Row],[Customer Name]])</f>
        <v>Amy Ellis</v>
      </c>
      <c r="U2569">
        <f>MONTH(CustomerSupport[[#This Row],[Date of Purchase]])</f>
        <v>6</v>
      </c>
      <c r="V2569" t="str">
        <f>TEXT('Working data'!G2569,"mmmm")</f>
        <v>June</v>
      </c>
      <c r="W2569">
        <f>YEAR(CustomerSupport[[#This Row],[Date of Purchase]])</f>
        <v>2021</v>
      </c>
      <c r="X2569">
        <f t="shared" si="40"/>
        <v>-0.61666666675591841</v>
      </c>
    </row>
    <row r="2570" spans="1:24" ht="14.25" customHeight="1" x14ac:dyDescent="0.4">
      <c r="A2570">
        <v>2569</v>
      </c>
      <c r="B2570" t="s">
        <v>8446</v>
      </c>
      <c r="C2570" t="s">
        <v>8447</v>
      </c>
      <c r="D2570">
        <v>18</v>
      </c>
      <c r="E2570" t="s">
        <v>58</v>
      </c>
      <c r="F2570" t="s">
        <v>699</v>
      </c>
      <c r="G2570" s="1">
        <v>44203</v>
      </c>
      <c r="H2570" t="s">
        <v>45</v>
      </c>
      <c r="I2570" t="s">
        <v>31</v>
      </c>
      <c r="J2570" s="2" t="s">
        <v>8448</v>
      </c>
      <c r="K2570" t="s">
        <v>62</v>
      </c>
      <c r="M2570" t="s">
        <v>89</v>
      </c>
      <c r="N2570" t="s">
        <v>83</v>
      </c>
      <c r="R2570">
        <v>2569</v>
      </c>
      <c r="S2570" t="str">
        <f>PROPER(CustomerSupport[[#This Row],[Resolution]])</f>
        <v/>
      </c>
      <c r="T2570" t="str">
        <f>TRIM(CustomerSupport[[#This Row],[Customer Name]])</f>
        <v>Adriana Warner</v>
      </c>
      <c r="U2570">
        <f>MONTH(CustomerSupport[[#This Row],[Date of Purchase]])</f>
        <v>1</v>
      </c>
      <c r="V2570" t="str">
        <f>TEXT('Working data'!G2570,"mmmm")</f>
        <v>January</v>
      </c>
      <c r="W2570">
        <f>YEAR(CustomerSupport[[#This Row],[Date of Purchase]])</f>
        <v>2021</v>
      </c>
      <c r="X2570" t="str">
        <f t="shared" si="40"/>
        <v/>
      </c>
    </row>
    <row r="2571" spans="1:24" ht="14.25" customHeight="1" x14ac:dyDescent="0.4">
      <c r="A2571">
        <v>2570</v>
      </c>
      <c r="B2571" t="s">
        <v>8449</v>
      </c>
      <c r="C2571" t="s">
        <v>8450</v>
      </c>
      <c r="D2571">
        <v>51</v>
      </c>
      <c r="E2571" t="s">
        <v>58</v>
      </c>
      <c r="F2571" t="s">
        <v>161</v>
      </c>
      <c r="G2571" s="1">
        <v>43946</v>
      </c>
      <c r="H2571" t="s">
        <v>67</v>
      </c>
      <c r="I2571" t="s">
        <v>93</v>
      </c>
      <c r="J2571" s="2" t="s">
        <v>8451</v>
      </c>
      <c r="K2571" t="s">
        <v>24</v>
      </c>
      <c r="M2571" t="s">
        <v>89</v>
      </c>
      <c r="N2571" t="s">
        <v>83</v>
      </c>
      <c r="O2571" s="3">
        <v>45078.479930555557</v>
      </c>
      <c r="R2571">
        <v>2570</v>
      </c>
      <c r="S2571" t="str">
        <f>PROPER(CustomerSupport[[#This Row],[Resolution]])</f>
        <v/>
      </c>
      <c r="T2571" t="str">
        <f>TRIM(CustomerSupport[[#This Row],[Customer Name]])</f>
        <v>Troy Hall</v>
      </c>
      <c r="U2571">
        <f>MONTH(CustomerSupport[[#This Row],[Date of Purchase]])</f>
        <v>4</v>
      </c>
      <c r="V2571" t="str">
        <f>TEXT('Working data'!G2571,"mmmm")</f>
        <v>April</v>
      </c>
      <c r="W2571">
        <f>YEAR(CustomerSupport[[#This Row],[Date of Purchase]])</f>
        <v>2020</v>
      </c>
      <c r="X2571" t="str">
        <f t="shared" si="40"/>
        <v/>
      </c>
    </row>
    <row r="2572" spans="1:24" ht="14.25" customHeight="1" x14ac:dyDescent="0.4">
      <c r="A2572">
        <v>2571</v>
      </c>
      <c r="B2572" t="s">
        <v>8452</v>
      </c>
      <c r="C2572" t="s">
        <v>8453</v>
      </c>
      <c r="D2572">
        <v>41</v>
      </c>
      <c r="E2572" t="s">
        <v>29</v>
      </c>
      <c r="F2572" t="s">
        <v>223</v>
      </c>
      <c r="G2572" s="1">
        <v>44303</v>
      </c>
      <c r="H2572" t="s">
        <v>67</v>
      </c>
      <c r="I2572" t="s">
        <v>52</v>
      </c>
      <c r="J2572" s="2" t="s">
        <v>8454</v>
      </c>
      <c r="K2572" t="s">
        <v>24</v>
      </c>
      <c r="M2572" t="s">
        <v>89</v>
      </c>
      <c r="N2572" t="s">
        <v>26</v>
      </c>
      <c r="O2572" s="3">
        <v>45078.587581018517</v>
      </c>
      <c r="R2572">
        <v>2571</v>
      </c>
      <c r="S2572" t="str">
        <f>PROPER(CustomerSupport[[#This Row],[Resolution]])</f>
        <v/>
      </c>
      <c r="T2572" t="str">
        <f>TRIM(CustomerSupport[[#This Row],[Customer Name]])</f>
        <v>Scott Dennis</v>
      </c>
      <c r="U2572">
        <f>MONTH(CustomerSupport[[#This Row],[Date of Purchase]])</f>
        <v>4</v>
      </c>
      <c r="V2572" t="str">
        <f>TEXT('Working data'!G2572,"mmmm")</f>
        <v>April</v>
      </c>
      <c r="W2572">
        <f>YEAR(CustomerSupport[[#This Row],[Date of Purchase]])</f>
        <v>2021</v>
      </c>
      <c r="X2572" t="str">
        <f t="shared" si="40"/>
        <v/>
      </c>
    </row>
    <row r="2573" spans="1:24" ht="14.25" customHeight="1" x14ac:dyDescent="0.4">
      <c r="A2573">
        <v>2572</v>
      </c>
      <c r="B2573" t="s">
        <v>8455</v>
      </c>
      <c r="C2573" t="s">
        <v>8456</v>
      </c>
      <c r="D2573">
        <v>31</v>
      </c>
      <c r="E2573" t="s">
        <v>29</v>
      </c>
      <c r="F2573" t="s">
        <v>286</v>
      </c>
      <c r="G2573" s="1">
        <v>44037</v>
      </c>
      <c r="H2573" t="s">
        <v>59</v>
      </c>
      <c r="I2573" t="s">
        <v>141</v>
      </c>
      <c r="J2573" s="2" t="s">
        <v>8457</v>
      </c>
      <c r="K2573" t="s">
        <v>24</v>
      </c>
      <c r="M2573" t="s">
        <v>143</v>
      </c>
      <c r="N2573" t="s">
        <v>83</v>
      </c>
      <c r="O2573" s="3">
        <v>45078.734120370369</v>
      </c>
      <c r="R2573">
        <v>2572</v>
      </c>
      <c r="S2573" t="str">
        <f>PROPER(CustomerSupport[[#This Row],[Resolution]])</f>
        <v/>
      </c>
      <c r="T2573" t="str">
        <f>TRIM(CustomerSupport[[#This Row],[Customer Name]])</f>
        <v>Kenneth Brown</v>
      </c>
      <c r="U2573">
        <f>MONTH(CustomerSupport[[#This Row],[Date of Purchase]])</f>
        <v>7</v>
      </c>
      <c r="V2573" t="str">
        <f>TEXT('Working data'!G2573,"mmmm")</f>
        <v>July</v>
      </c>
      <c r="W2573">
        <f>YEAR(CustomerSupport[[#This Row],[Date of Purchase]])</f>
        <v>2020</v>
      </c>
      <c r="X2573" t="str">
        <f t="shared" si="40"/>
        <v/>
      </c>
    </row>
    <row r="2574" spans="1:24" ht="14.25" customHeight="1" x14ac:dyDescent="0.4">
      <c r="A2574">
        <v>2573</v>
      </c>
      <c r="B2574" t="s">
        <v>8458</v>
      </c>
      <c r="C2574" t="s">
        <v>8459</v>
      </c>
      <c r="D2574">
        <v>37</v>
      </c>
      <c r="E2574" t="s">
        <v>19</v>
      </c>
      <c r="F2574" t="s">
        <v>397</v>
      </c>
      <c r="G2574" s="1">
        <v>44250</v>
      </c>
      <c r="H2574" t="s">
        <v>45</v>
      </c>
      <c r="I2574" t="s">
        <v>177</v>
      </c>
      <c r="J2574" s="2" t="s">
        <v>8460</v>
      </c>
      <c r="K2574" t="s">
        <v>62</v>
      </c>
      <c r="M2574" t="s">
        <v>25</v>
      </c>
      <c r="N2574" t="s">
        <v>33</v>
      </c>
      <c r="R2574">
        <v>2573</v>
      </c>
      <c r="S2574" t="str">
        <f>PROPER(CustomerSupport[[#This Row],[Resolution]])</f>
        <v/>
      </c>
      <c r="T2574" t="str">
        <f>TRIM(CustomerSupport[[#This Row],[Customer Name]])</f>
        <v>Eugene Sanders</v>
      </c>
      <c r="U2574">
        <f>MONTH(CustomerSupport[[#This Row],[Date of Purchase]])</f>
        <v>2</v>
      </c>
      <c r="V2574" t="str">
        <f>TEXT('Working data'!G2574,"mmmm")</f>
        <v>February</v>
      </c>
      <c r="W2574">
        <f>YEAR(CustomerSupport[[#This Row],[Date of Purchase]])</f>
        <v>2021</v>
      </c>
      <c r="X2574" t="str">
        <f t="shared" si="40"/>
        <v/>
      </c>
    </row>
    <row r="2575" spans="1:24" ht="14.25" customHeight="1" x14ac:dyDescent="0.4">
      <c r="A2575">
        <v>2574</v>
      </c>
      <c r="B2575" t="s">
        <v>2059</v>
      </c>
      <c r="C2575" t="s">
        <v>8461</v>
      </c>
      <c r="D2575">
        <v>50</v>
      </c>
      <c r="E2575" t="s">
        <v>29</v>
      </c>
      <c r="F2575" t="s">
        <v>242</v>
      </c>
      <c r="G2575" s="1">
        <v>44535</v>
      </c>
      <c r="H2575" t="s">
        <v>67</v>
      </c>
      <c r="I2575" t="s">
        <v>22</v>
      </c>
      <c r="J2575" s="2" t="s">
        <v>8462</v>
      </c>
      <c r="K2575" t="s">
        <v>39</v>
      </c>
      <c r="L2575" t="s">
        <v>8463</v>
      </c>
      <c r="M2575" t="s">
        <v>25</v>
      </c>
      <c r="N2575" t="s">
        <v>55</v>
      </c>
      <c r="O2575" s="3">
        <v>45078.100127314814</v>
      </c>
      <c r="P2575" s="3">
        <v>45078.427905092591</v>
      </c>
      <c r="Q2575">
        <v>1</v>
      </c>
      <c r="R2575">
        <v>2574</v>
      </c>
      <c r="S2575" t="str">
        <f>PROPER(CustomerSupport[[#This Row],[Resolution]])</f>
        <v>Cut Child Section Hair.</v>
      </c>
      <c r="T2575" t="str">
        <f>TRIM(CustomerSupport[[#This Row],[Customer Name]])</f>
        <v>Brian Bell</v>
      </c>
      <c r="U2575">
        <f>MONTH(CustomerSupport[[#This Row],[Date of Purchase]])</f>
        <v>12</v>
      </c>
      <c r="V2575" t="str">
        <f>TEXT('Working data'!G2575,"mmmm")</f>
        <v>December</v>
      </c>
      <c r="W2575">
        <f>YEAR(CustomerSupport[[#This Row],[Date of Purchase]])</f>
        <v>2021</v>
      </c>
      <c r="X2575">
        <f t="shared" si="40"/>
        <v>7.8666666666395031</v>
      </c>
    </row>
    <row r="2576" spans="1:24" ht="14.25" customHeight="1" x14ac:dyDescent="0.4">
      <c r="A2576">
        <v>2575</v>
      </c>
      <c r="B2576" t="s">
        <v>8464</v>
      </c>
      <c r="C2576" t="s">
        <v>8465</v>
      </c>
      <c r="D2576">
        <v>29</v>
      </c>
      <c r="E2576" t="s">
        <v>29</v>
      </c>
      <c r="F2576" t="s">
        <v>30</v>
      </c>
      <c r="G2576" s="1">
        <v>43994</v>
      </c>
      <c r="H2576" t="s">
        <v>66</v>
      </c>
      <c r="I2576" t="s">
        <v>52</v>
      </c>
      <c r="J2576" t="s">
        <v>8466</v>
      </c>
      <c r="K2576" t="s">
        <v>62</v>
      </c>
      <c r="M2576" t="s">
        <v>143</v>
      </c>
      <c r="N2576" t="s">
        <v>26</v>
      </c>
      <c r="R2576">
        <v>2575</v>
      </c>
      <c r="S2576" t="str">
        <f>PROPER(CustomerSupport[[#This Row],[Resolution]])</f>
        <v/>
      </c>
      <c r="T2576" t="str">
        <f>TRIM(CustomerSupport[[#This Row],[Customer Name]])</f>
        <v>Kristen Richardson</v>
      </c>
      <c r="U2576">
        <f>MONTH(CustomerSupport[[#This Row],[Date of Purchase]])</f>
        <v>6</v>
      </c>
      <c r="V2576" t="str">
        <f>TEXT('Working data'!G2576,"mmmm")</f>
        <v>June</v>
      </c>
      <c r="W2576">
        <f>YEAR(CustomerSupport[[#This Row],[Date of Purchase]])</f>
        <v>2020</v>
      </c>
      <c r="X2576" t="str">
        <f t="shared" si="40"/>
        <v/>
      </c>
    </row>
    <row r="2577" spans="1:24" ht="14.25" customHeight="1" x14ac:dyDescent="0.4">
      <c r="A2577">
        <v>2576</v>
      </c>
      <c r="B2577" t="s">
        <v>8467</v>
      </c>
      <c r="C2577" t="s">
        <v>8468</v>
      </c>
      <c r="D2577">
        <v>29</v>
      </c>
      <c r="E2577" t="s">
        <v>58</v>
      </c>
      <c r="F2577" t="s">
        <v>211</v>
      </c>
      <c r="G2577" s="1">
        <v>44507</v>
      </c>
      <c r="H2577" t="s">
        <v>59</v>
      </c>
      <c r="I2577" t="s">
        <v>37</v>
      </c>
      <c r="J2577" t="s">
        <v>3420</v>
      </c>
      <c r="K2577" t="s">
        <v>39</v>
      </c>
      <c r="L2577" t="s">
        <v>8469</v>
      </c>
      <c r="M2577" t="s">
        <v>89</v>
      </c>
      <c r="N2577" t="s">
        <v>33</v>
      </c>
      <c r="O2577" s="3">
        <v>45078.292511574073</v>
      </c>
      <c r="P2577" s="3">
        <v>45078.225844907407</v>
      </c>
      <c r="Q2577">
        <v>4</v>
      </c>
      <c r="R2577">
        <v>2576</v>
      </c>
      <c r="S2577" t="str">
        <f>PROPER(CustomerSupport[[#This Row],[Resolution]])</f>
        <v>Allow Understand Attention Accept Bad.</v>
      </c>
      <c r="T2577" t="str">
        <f>TRIM(CustomerSupport[[#This Row],[Customer Name]])</f>
        <v>Leslie Mcfarland</v>
      </c>
      <c r="U2577">
        <f>MONTH(CustomerSupport[[#This Row],[Date of Purchase]])</f>
        <v>11</v>
      </c>
      <c r="V2577" t="str">
        <f>TEXT('Working data'!G2577,"mmmm")</f>
        <v>November</v>
      </c>
      <c r="W2577">
        <f>YEAR(CustomerSupport[[#This Row],[Date of Purchase]])</f>
        <v>2021</v>
      </c>
      <c r="X2577">
        <f t="shared" si="40"/>
        <v>-1.5999999999767169</v>
      </c>
    </row>
    <row r="2578" spans="1:24" ht="14.25" customHeight="1" x14ac:dyDescent="0.4">
      <c r="A2578">
        <v>2577</v>
      </c>
      <c r="B2578" t="s">
        <v>8470</v>
      </c>
      <c r="C2578" t="s">
        <v>8471</v>
      </c>
      <c r="D2578">
        <v>34</v>
      </c>
      <c r="E2578" t="s">
        <v>58</v>
      </c>
      <c r="F2578" t="s">
        <v>20</v>
      </c>
      <c r="G2578" s="1">
        <v>44068</v>
      </c>
      <c r="H2578" t="s">
        <v>66</v>
      </c>
      <c r="I2578" t="s">
        <v>67</v>
      </c>
      <c r="J2578" s="2" t="s">
        <v>8472</v>
      </c>
      <c r="K2578" t="s">
        <v>62</v>
      </c>
      <c r="M2578" t="s">
        <v>41</v>
      </c>
      <c r="N2578" t="s">
        <v>83</v>
      </c>
      <c r="R2578">
        <v>2577</v>
      </c>
      <c r="S2578" t="str">
        <f>PROPER(CustomerSupport[[#This Row],[Resolution]])</f>
        <v/>
      </c>
      <c r="T2578" t="str">
        <f>TRIM(CustomerSupport[[#This Row],[Customer Name]])</f>
        <v>Jacob Clark</v>
      </c>
      <c r="U2578">
        <f>MONTH(CustomerSupport[[#This Row],[Date of Purchase]])</f>
        <v>8</v>
      </c>
      <c r="V2578" t="str">
        <f>TEXT('Working data'!G2578,"mmmm")</f>
        <v>August</v>
      </c>
      <c r="W2578">
        <f>YEAR(CustomerSupport[[#This Row],[Date of Purchase]])</f>
        <v>2020</v>
      </c>
      <c r="X2578" t="str">
        <f t="shared" si="40"/>
        <v/>
      </c>
    </row>
    <row r="2579" spans="1:24" ht="14.25" customHeight="1" x14ac:dyDescent="0.4">
      <c r="A2579">
        <v>2578</v>
      </c>
      <c r="B2579" t="s">
        <v>8473</v>
      </c>
      <c r="C2579" t="s">
        <v>8474</v>
      </c>
      <c r="D2579">
        <v>32</v>
      </c>
      <c r="E2579" t="s">
        <v>29</v>
      </c>
      <c r="F2579" t="s">
        <v>207</v>
      </c>
      <c r="G2579" s="1">
        <v>43992</v>
      </c>
      <c r="H2579" t="s">
        <v>67</v>
      </c>
      <c r="I2579" t="s">
        <v>72</v>
      </c>
      <c r="J2579" s="2" t="s">
        <v>8475</v>
      </c>
      <c r="K2579" t="s">
        <v>24</v>
      </c>
      <c r="M2579" t="s">
        <v>41</v>
      </c>
      <c r="N2579" t="s">
        <v>83</v>
      </c>
      <c r="O2579" s="3">
        <v>45078.159895833334</v>
      </c>
      <c r="R2579">
        <v>2578</v>
      </c>
      <c r="S2579" t="str">
        <f>PROPER(CustomerSupport[[#This Row],[Resolution]])</f>
        <v/>
      </c>
      <c r="T2579" t="str">
        <f>TRIM(CustomerSupport[[#This Row],[Customer Name]])</f>
        <v>Eric Howell</v>
      </c>
      <c r="U2579">
        <f>MONTH(CustomerSupport[[#This Row],[Date of Purchase]])</f>
        <v>6</v>
      </c>
      <c r="V2579" t="str">
        <f>TEXT('Working data'!G2579,"mmmm")</f>
        <v>June</v>
      </c>
      <c r="W2579">
        <f>YEAR(CustomerSupport[[#This Row],[Date of Purchase]])</f>
        <v>2020</v>
      </c>
      <c r="X2579" t="str">
        <f t="shared" si="40"/>
        <v/>
      </c>
    </row>
    <row r="2580" spans="1:24" ht="14.25" customHeight="1" x14ac:dyDescent="0.4">
      <c r="A2580">
        <v>2579</v>
      </c>
      <c r="B2580" t="s">
        <v>8476</v>
      </c>
      <c r="C2580" t="s">
        <v>8477</v>
      </c>
      <c r="D2580">
        <v>34</v>
      </c>
      <c r="E2580" t="s">
        <v>29</v>
      </c>
      <c r="F2580" t="s">
        <v>202</v>
      </c>
      <c r="G2580" s="1">
        <v>44325</v>
      </c>
      <c r="H2580" t="s">
        <v>59</v>
      </c>
      <c r="I2580" t="s">
        <v>46</v>
      </c>
      <c r="J2580" s="2" t="s">
        <v>8478</v>
      </c>
      <c r="K2580" t="s">
        <v>24</v>
      </c>
      <c r="M2580" t="s">
        <v>89</v>
      </c>
      <c r="N2580" t="s">
        <v>26</v>
      </c>
      <c r="O2580" s="3">
        <v>45078.752974537034</v>
      </c>
      <c r="R2580">
        <v>2579</v>
      </c>
      <c r="S2580" t="str">
        <f>PROPER(CustomerSupport[[#This Row],[Resolution]])</f>
        <v/>
      </c>
      <c r="T2580" t="str">
        <f>TRIM(CustomerSupport[[#This Row],[Customer Name]])</f>
        <v>Paul Sullivan</v>
      </c>
      <c r="U2580">
        <f>MONTH(CustomerSupport[[#This Row],[Date of Purchase]])</f>
        <v>5</v>
      </c>
      <c r="V2580" t="str">
        <f>TEXT('Working data'!G2580,"mmmm")</f>
        <v>May</v>
      </c>
      <c r="W2580">
        <f>YEAR(CustomerSupport[[#This Row],[Date of Purchase]])</f>
        <v>2021</v>
      </c>
      <c r="X2580" t="str">
        <f t="shared" si="40"/>
        <v/>
      </c>
    </row>
    <row r="2581" spans="1:24" ht="14.25" customHeight="1" x14ac:dyDescent="0.4">
      <c r="A2581">
        <v>2580</v>
      </c>
      <c r="B2581" t="s">
        <v>8479</v>
      </c>
      <c r="C2581" t="s">
        <v>8480</v>
      </c>
      <c r="D2581">
        <v>48</v>
      </c>
      <c r="E2581" t="s">
        <v>19</v>
      </c>
      <c r="F2581" t="s">
        <v>107</v>
      </c>
      <c r="G2581" s="1">
        <v>44392</v>
      </c>
      <c r="H2581" t="s">
        <v>21</v>
      </c>
      <c r="I2581" t="s">
        <v>52</v>
      </c>
      <c r="J2581" s="2" t="s">
        <v>8481</v>
      </c>
      <c r="K2581" t="s">
        <v>39</v>
      </c>
      <c r="L2581" t="s">
        <v>8482</v>
      </c>
      <c r="M2581" t="s">
        <v>143</v>
      </c>
      <c r="N2581" t="s">
        <v>33</v>
      </c>
      <c r="O2581" s="3">
        <v>45078.768263888887</v>
      </c>
      <c r="P2581" s="3">
        <v>45078.216874999998</v>
      </c>
      <c r="Q2581">
        <v>3</v>
      </c>
      <c r="R2581">
        <v>2580</v>
      </c>
      <c r="S2581" t="str">
        <f>PROPER(CustomerSupport[[#This Row],[Resolution]])</f>
        <v>Never People Ever Close Kind Research Type Test.</v>
      </c>
      <c r="T2581" t="str">
        <f>TRIM(CustomerSupport[[#This Row],[Customer Name]])</f>
        <v>Christopher Chung</v>
      </c>
      <c r="U2581">
        <f>MONTH(CustomerSupport[[#This Row],[Date of Purchase]])</f>
        <v>7</v>
      </c>
      <c r="V2581" t="str">
        <f>TEXT('Working data'!G2581,"mmmm")</f>
        <v>July</v>
      </c>
      <c r="W2581">
        <f>YEAR(CustomerSupport[[#This Row],[Date of Purchase]])</f>
        <v>2021</v>
      </c>
      <c r="X2581">
        <f t="shared" si="40"/>
        <v>-13.233333333337214</v>
      </c>
    </row>
    <row r="2582" spans="1:24" ht="14.25" customHeight="1" x14ac:dyDescent="0.4">
      <c r="A2582">
        <v>2581</v>
      </c>
      <c r="B2582" t="s">
        <v>8483</v>
      </c>
      <c r="C2582" t="s">
        <v>8484</v>
      </c>
      <c r="D2582">
        <v>19</v>
      </c>
      <c r="E2582" t="s">
        <v>58</v>
      </c>
      <c r="F2582" t="s">
        <v>30</v>
      </c>
      <c r="G2582" s="1">
        <v>43971</v>
      </c>
      <c r="H2582" t="s">
        <v>67</v>
      </c>
      <c r="I2582" t="s">
        <v>60</v>
      </c>
      <c r="J2582" s="2" t="s">
        <v>8485</v>
      </c>
      <c r="K2582" t="s">
        <v>24</v>
      </c>
      <c r="M2582" t="s">
        <v>25</v>
      </c>
      <c r="N2582" t="s">
        <v>33</v>
      </c>
      <c r="O2582" s="3">
        <v>45078.929386574076</v>
      </c>
      <c r="R2582">
        <v>2581</v>
      </c>
      <c r="S2582" t="str">
        <f>PROPER(CustomerSupport[[#This Row],[Resolution]])</f>
        <v/>
      </c>
      <c r="T2582" t="str">
        <f>TRIM(CustomerSupport[[#This Row],[Customer Name]])</f>
        <v>Brett Brown</v>
      </c>
      <c r="U2582">
        <f>MONTH(CustomerSupport[[#This Row],[Date of Purchase]])</f>
        <v>5</v>
      </c>
      <c r="V2582" t="str">
        <f>TEXT('Working data'!G2582,"mmmm")</f>
        <v>May</v>
      </c>
      <c r="W2582">
        <f>YEAR(CustomerSupport[[#This Row],[Date of Purchase]])</f>
        <v>2020</v>
      </c>
      <c r="X2582" t="str">
        <f t="shared" si="40"/>
        <v/>
      </c>
    </row>
    <row r="2583" spans="1:24" ht="14.25" customHeight="1" x14ac:dyDescent="0.4">
      <c r="A2583">
        <v>2582</v>
      </c>
      <c r="B2583" t="s">
        <v>8296</v>
      </c>
      <c r="C2583" t="s">
        <v>8486</v>
      </c>
      <c r="D2583">
        <v>20</v>
      </c>
      <c r="E2583" t="s">
        <v>29</v>
      </c>
      <c r="F2583" t="s">
        <v>149</v>
      </c>
      <c r="G2583" s="1">
        <v>44010</v>
      </c>
      <c r="H2583" t="s">
        <v>45</v>
      </c>
      <c r="I2583" t="s">
        <v>150</v>
      </c>
      <c r="J2583" s="2" t="s">
        <v>8487</v>
      </c>
      <c r="K2583" t="s">
        <v>62</v>
      </c>
      <c r="M2583" t="s">
        <v>41</v>
      </c>
      <c r="N2583" t="s">
        <v>33</v>
      </c>
      <c r="R2583">
        <v>2582</v>
      </c>
      <c r="S2583" t="str">
        <f>PROPER(CustomerSupport[[#This Row],[Resolution]])</f>
        <v/>
      </c>
      <c r="T2583" t="str">
        <f>TRIM(CustomerSupport[[#This Row],[Customer Name]])</f>
        <v>Joshua Smith</v>
      </c>
      <c r="U2583">
        <f>MONTH(CustomerSupport[[#This Row],[Date of Purchase]])</f>
        <v>6</v>
      </c>
      <c r="V2583" t="str">
        <f>TEXT('Working data'!G2583,"mmmm")</f>
        <v>June</v>
      </c>
      <c r="W2583">
        <f>YEAR(CustomerSupport[[#This Row],[Date of Purchase]])</f>
        <v>2020</v>
      </c>
      <c r="X2583" t="str">
        <f t="shared" si="40"/>
        <v/>
      </c>
    </row>
    <row r="2584" spans="1:24" ht="14.25" customHeight="1" x14ac:dyDescent="0.4">
      <c r="A2584">
        <v>2583</v>
      </c>
      <c r="B2584" t="s">
        <v>8488</v>
      </c>
      <c r="C2584" t="s">
        <v>8489</v>
      </c>
      <c r="D2584">
        <v>20</v>
      </c>
      <c r="E2584" t="s">
        <v>19</v>
      </c>
      <c r="F2584" t="s">
        <v>112</v>
      </c>
      <c r="G2584" s="1">
        <v>43878</v>
      </c>
      <c r="H2584" t="s">
        <v>21</v>
      </c>
      <c r="I2584" t="s">
        <v>31</v>
      </c>
      <c r="J2584" s="2" t="s">
        <v>8490</v>
      </c>
      <c r="K2584" t="s">
        <v>62</v>
      </c>
      <c r="M2584" t="s">
        <v>89</v>
      </c>
      <c r="N2584" t="s">
        <v>33</v>
      </c>
      <c r="R2584">
        <v>2583</v>
      </c>
      <c r="S2584" t="str">
        <f>PROPER(CustomerSupport[[#This Row],[Resolution]])</f>
        <v/>
      </c>
      <c r="T2584" t="str">
        <f>TRIM(CustomerSupport[[#This Row],[Customer Name]])</f>
        <v>Stephanie Price</v>
      </c>
      <c r="U2584">
        <f>MONTH(CustomerSupport[[#This Row],[Date of Purchase]])</f>
        <v>2</v>
      </c>
      <c r="V2584" t="str">
        <f>TEXT('Working data'!G2584,"mmmm")</f>
        <v>February</v>
      </c>
      <c r="W2584">
        <f>YEAR(CustomerSupport[[#This Row],[Date of Purchase]])</f>
        <v>2020</v>
      </c>
      <c r="X2584" t="str">
        <f t="shared" si="40"/>
        <v/>
      </c>
    </row>
    <row r="2585" spans="1:24" ht="14.25" customHeight="1" x14ac:dyDescent="0.4">
      <c r="A2585">
        <v>2584</v>
      </c>
      <c r="B2585" t="s">
        <v>8491</v>
      </c>
      <c r="C2585" t="s">
        <v>8492</v>
      </c>
      <c r="D2585">
        <v>63</v>
      </c>
      <c r="E2585" t="s">
        <v>29</v>
      </c>
      <c r="F2585" t="s">
        <v>485</v>
      </c>
      <c r="G2585" s="1">
        <v>44246</v>
      </c>
      <c r="H2585" t="s">
        <v>21</v>
      </c>
      <c r="I2585" t="s">
        <v>77</v>
      </c>
      <c r="J2585" t="s">
        <v>8493</v>
      </c>
      <c r="K2585" t="s">
        <v>24</v>
      </c>
      <c r="M2585" t="s">
        <v>89</v>
      </c>
      <c r="N2585" t="s">
        <v>33</v>
      </c>
      <c r="O2585" s="3">
        <v>45078.791921296295</v>
      </c>
      <c r="R2585">
        <v>2584</v>
      </c>
      <c r="S2585" t="str">
        <f>PROPER(CustomerSupport[[#This Row],[Resolution]])</f>
        <v/>
      </c>
      <c r="T2585" t="str">
        <f>TRIM(CustomerSupport[[#This Row],[Customer Name]])</f>
        <v>Charles Johnson</v>
      </c>
      <c r="U2585">
        <f>MONTH(CustomerSupport[[#This Row],[Date of Purchase]])</f>
        <v>2</v>
      </c>
      <c r="V2585" t="str">
        <f>TEXT('Working data'!G2585,"mmmm")</f>
        <v>February</v>
      </c>
      <c r="W2585">
        <f>YEAR(CustomerSupport[[#This Row],[Date of Purchase]])</f>
        <v>2021</v>
      </c>
      <c r="X2585" t="str">
        <f t="shared" si="40"/>
        <v/>
      </c>
    </row>
    <row r="2586" spans="1:24" ht="14.25" customHeight="1" x14ac:dyDescent="0.4">
      <c r="A2586">
        <v>2585</v>
      </c>
      <c r="B2586" t="s">
        <v>8494</v>
      </c>
      <c r="C2586" t="s">
        <v>8495</v>
      </c>
      <c r="D2586">
        <v>33</v>
      </c>
      <c r="E2586" t="s">
        <v>19</v>
      </c>
      <c r="F2586" t="s">
        <v>219</v>
      </c>
      <c r="G2586" s="1">
        <v>44214</v>
      </c>
      <c r="H2586" t="s">
        <v>66</v>
      </c>
      <c r="I2586" t="s">
        <v>37</v>
      </c>
      <c r="J2586" s="2" t="s">
        <v>8496</v>
      </c>
      <c r="K2586" t="s">
        <v>62</v>
      </c>
      <c r="M2586" t="s">
        <v>41</v>
      </c>
      <c r="N2586" t="s">
        <v>83</v>
      </c>
      <c r="R2586">
        <v>2585</v>
      </c>
      <c r="S2586" t="str">
        <f>PROPER(CustomerSupport[[#This Row],[Resolution]])</f>
        <v/>
      </c>
      <c r="T2586" t="str">
        <f>TRIM(CustomerSupport[[#This Row],[Customer Name]])</f>
        <v>Jeffrey Jackson</v>
      </c>
      <c r="U2586">
        <f>MONTH(CustomerSupport[[#This Row],[Date of Purchase]])</f>
        <v>1</v>
      </c>
      <c r="V2586" t="str">
        <f>TEXT('Working data'!G2586,"mmmm")</f>
        <v>January</v>
      </c>
      <c r="W2586">
        <f>YEAR(CustomerSupport[[#This Row],[Date of Purchase]])</f>
        <v>2021</v>
      </c>
      <c r="X2586" t="str">
        <f t="shared" si="40"/>
        <v/>
      </c>
    </row>
    <row r="2587" spans="1:24" ht="14.25" customHeight="1" x14ac:dyDescent="0.4">
      <c r="A2587">
        <v>2586</v>
      </c>
      <c r="B2587" t="s">
        <v>8497</v>
      </c>
      <c r="C2587" t="s">
        <v>8498</v>
      </c>
      <c r="D2587">
        <v>45</v>
      </c>
      <c r="E2587" t="s">
        <v>58</v>
      </c>
      <c r="F2587" t="s">
        <v>125</v>
      </c>
      <c r="G2587" s="1">
        <v>44429</v>
      </c>
      <c r="H2587" t="s">
        <v>21</v>
      </c>
      <c r="I2587" t="s">
        <v>31</v>
      </c>
      <c r="J2587" s="2" t="s">
        <v>8499</v>
      </c>
      <c r="K2587" t="s">
        <v>62</v>
      </c>
      <c r="M2587" t="s">
        <v>143</v>
      </c>
      <c r="N2587" t="s">
        <v>33</v>
      </c>
      <c r="R2587">
        <v>2586</v>
      </c>
      <c r="S2587" t="str">
        <f>PROPER(CustomerSupport[[#This Row],[Resolution]])</f>
        <v/>
      </c>
      <c r="T2587" t="str">
        <f>TRIM(CustomerSupport[[#This Row],[Customer Name]])</f>
        <v>Michael Mullen</v>
      </c>
      <c r="U2587">
        <f>MONTH(CustomerSupport[[#This Row],[Date of Purchase]])</f>
        <v>8</v>
      </c>
      <c r="V2587" t="str">
        <f>TEXT('Working data'!G2587,"mmmm")</f>
        <v>August</v>
      </c>
      <c r="W2587">
        <f>YEAR(CustomerSupport[[#This Row],[Date of Purchase]])</f>
        <v>2021</v>
      </c>
      <c r="X2587" t="str">
        <f t="shared" si="40"/>
        <v/>
      </c>
    </row>
    <row r="2588" spans="1:24" ht="14.25" customHeight="1" x14ac:dyDescent="0.4">
      <c r="A2588">
        <v>2587</v>
      </c>
      <c r="B2588" t="s">
        <v>8500</v>
      </c>
      <c r="C2588" t="s">
        <v>8501</v>
      </c>
      <c r="D2588">
        <v>62</v>
      </c>
      <c r="E2588" t="s">
        <v>58</v>
      </c>
      <c r="F2588" t="s">
        <v>125</v>
      </c>
      <c r="G2588" s="1">
        <v>43908</v>
      </c>
      <c r="H2588" t="s">
        <v>67</v>
      </c>
      <c r="I2588" t="s">
        <v>22</v>
      </c>
      <c r="J2588" t="s">
        <v>8502</v>
      </c>
      <c r="K2588" t="s">
        <v>39</v>
      </c>
      <c r="L2588" t="s">
        <v>8503</v>
      </c>
      <c r="M2588" t="s">
        <v>143</v>
      </c>
      <c r="N2588" t="s">
        <v>26</v>
      </c>
      <c r="O2588" s="3">
        <v>45078.491273148145</v>
      </c>
      <c r="P2588" s="3">
        <v>45078.732245370367</v>
      </c>
      <c r="Q2588">
        <v>5</v>
      </c>
      <c r="R2588">
        <v>2587</v>
      </c>
      <c r="S2588" t="str">
        <f>PROPER(CustomerSupport[[#This Row],[Resolution]])</f>
        <v>Natural Accept Happy Fire Speak.</v>
      </c>
      <c r="T2588" t="str">
        <f>TRIM(CustomerSupport[[#This Row],[Customer Name]])</f>
        <v>Michael Oliver</v>
      </c>
      <c r="U2588">
        <f>MONTH(CustomerSupport[[#This Row],[Date of Purchase]])</f>
        <v>3</v>
      </c>
      <c r="V2588" t="str">
        <f>TEXT('Working data'!G2588,"mmmm")</f>
        <v>March</v>
      </c>
      <c r="W2588">
        <f>YEAR(CustomerSupport[[#This Row],[Date of Purchase]])</f>
        <v>2020</v>
      </c>
      <c r="X2588">
        <f t="shared" si="40"/>
        <v>5.7833333333255723</v>
      </c>
    </row>
    <row r="2589" spans="1:24" ht="14.25" customHeight="1" x14ac:dyDescent="0.4">
      <c r="A2589">
        <v>2588</v>
      </c>
      <c r="B2589" t="s">
        <v>8504</v>
      </c>
      <c r="C2589" t="s">
        <v>8505</v>
      </c>
      <c r="D2589">
        <v>46</v>
      </c>
      <c r="E2589" t="s">
        <v>29</v>
      </c>
      <c r="F2589" t="s">
        <v>317</v>
      </c>
      <c r="G2589" s="1">
        <v>44087</v>
      </c>
      <c r="H2589" t="s">
        <v>67</v>
      </c>
      <c r="I2589" t="s">
        <v>141</v>
      </c>
      <c r="J2589" s="2" t="s">
        <v>8506</v>
      </c>
      <c r="K2589" t="s">
        <v>39</v>
      </c>
      <c r="L2589" t="s">
        <v>8507</v>
      </c>
      <c r="M2589" t="s">
        <v>41</v>
      </c>
      <c r="N2589" t="s">
        <v>33</v>
      </c>
      <c r="O2589" s="3">
        <v>45078.436435185184</v>
      </c>
      <c r="P2589" s="3">
        <v>45078.29546296296</v>
      </c>
      <c r="Q2589">
        <v>5</v>
      </c>
      <c r="R2589">
        <v>2588</v>
      </c>
      <c r="S2589" t="str">
        <f>PROPER(CustomerSupport[[#This Row],[Resolution]])</f>
        <v>Section Here Star Question Important Not Stand.</v>
      </c>
      <c r="T2589" t="str">
        <f>TRIM(CustomerSupport[[#This Row],[Customer Name]])</f>
        <v>Kenneth Bryant Jr.</v>
      </c>
      <c r="U2589">
        <f>MONTH(CustomerSupport[[#This Row],[Date of Purchase]])</f>
        <v>9</v>
      </c>
      <c r="V2589" t="str">
        <f>TEXT('Working data'!G2589,"mmmm")</f>
        <v>September</v>
      </c>
      <c r="W2589">
        <f>YEAR(CustomerSupport[[#This Row],[Date of Purchase]])</f>
        <v>2020</v>
      </c>
      <c r="X2589">
        <f t="shared" si="40"/>
        <v>-3.3833333333604969</v>
      </c>
    </row>
    <row r="2590" spans="1:24" ht="14.25" customHeight="1" x14ac:dyDescent="0.4">
      <c r="A2590">
        <v>2589</v>
      </c>
      <c r="B2590" t="s">
        <v>8508</v>
      </c>
      <c r="C2590" t="s">
        <v>8509</v>
      </c>
      <c r="D2590">
        <v>20</v>
      </c>
      <c r="E2590" t="s">
        <v>29</v>
      </c>
      <c r="F2590" t="s">
        <v>249</v>
      </c>
      <c r="G2590" s="1">
        <v>43995</v>
      </c>
      <c r="H2590" t="s">
        <v>67</v>
      </c>
      <c r="I2590" t="s">
        <v>93</v>
      </c>
      <c r="J2590" t="s">
        <v>8510</v>
      </c>
      <c r="K2590" t="s">
        <v>39</v>
      </c>
      <c r="L2590" t="s">
        <v>8511</v>
      </c>
      <c r="M2590" t="s">
        <v>41</v>
      </c>
      <c r="N2590" t="s">
        <v>33</v>
      </c>
      <c r="O2590" s="3">
        <v>45078.48296296296</v>
      </c>
      <c r="P2590" s="3">
        <v>45078.285740740743</v>
      </c>
      <c r="Q2590">
        <v>2</v>
      </c>
      <c r="R2590">
        <v>2589</v>
      </c>
      <c r="S2590" t="str">
        <f>PROPER(CustomerSupport[[#This Row],[Resolution]])</f>
        <v>Arrive Sense Represent Test.</v>
      </c>
      <c r="T2590" t="str">
        <f>TRIM(CustomerSupport[[#This Row],[Customer Name]])</f>
        <v>Michael Cole</v>
      </c>
      <c r="U2590">
        <f>MONTH(CustomerSupport[[#This Row],[Date of Purchase]])</f>
        <v>6</v>
      </c>
      <c r="V2590" t="str">
        <f>TEXT('Working data'!G2590,"mmmm")</f>
        <v>June</v>
      </c>
      <c r="W2590">
        <f>YEAR(CustomerSupport[[#This Row],[Date of Purchase]])</f>
        <v>2020</v>
      </c>
      <c r="X2590">
        <f t="shared" si="40"/>
        <v>-4.7333333332207985</v>
      </c>
    </row>
    <row r="2591" spans="1:24" ht="14.25" customHeight="1" x14ac:dyDescent="0.4">
      <c r="A2591">
        <v>2590</v>
      </c>
      <c r="B2591" t="s">
        <v>8512</v>
      </c>
      <c r="C2591" t="s">
        <v>8513</v>
      </c>
      <c r="D2591">
        <v>40</v>
      </c>
      <c r="E2591" t="s">
        <v>29</v>
      </c>
      <c r="F2591" t="s">
        <v>456</v>
      </c>
      <c r="G2591" s="1">
        <v>43840</v>
      </c>
      <c r="H2591" t="s">
        <v>66</v>
      </c>
      <c r="I2591" t="s">
        <v>67</v>
      </c>
      <c r="J2591" t="s">
        <v>8514</v>
      </c>
      <c r="K2591" t="s">
        <v>39</v>
      </c>
      <c r="L2591" t="s">
        <v>8515</v>
      </c>
      <c r="M2591" t="s">
        <v>143</v>
      </c>
      <c r="N2591" t="s">
        <v>55</v>
      </c>
      <c r="O2591" s="3">
        <v>45078.114930555559</v>
      </c>
      <c r="P2591" s="3">
        <v>45078.646874999999</v>
      </c>
      <c r="Q2591">
        <v>4</v>
      </c>
      <c r="R2591">
        <v>2590</v>
      </c>
      <c r="S2591" t="str">
        <f>PROPER(CustomerSupport[[#This Row],[Resolution]])</f>
        <v>Grow Accept Smile Ten Cup Set.</v>
      </c>
      <c r="T2591" t="str">
        <f>TRIM(CustomerSupport[[#This Row],[Customer Name]])</f>
        <v>Valerie Jackson</v>
      </c>
      <c r="U2591">
        <f>MONTH(CustomerSupport[[#This Row],[Date of Purchase]])</f>
        <v>1</v>
      </c>
      <c r="V2591" t="str">
        <f>TEXT('Working data'!G2591,"mmmm")</f>
        <v>January</v>
      </c>
      <c r="W2591">
        <f>YEAR(CustomerSupport[[#This Row],[Date of Purchase]])</f>
        <v>2020</v>
      </c>
      <c r="X2591">
        <f t="shared" si="40"/>
        <v>12.766666666546371</v>
      </c>
    </row>
    <row r="2592" spans="1:24" ht="14.25" customHeight="1" x14ac:dyDescent="0.4">
      <c r="A2592">
        <v>2591</v>
      </c>
      <c r="B2592" t="s">
        <v>8516</v>
      </c>
      <c r="C2592" t="s">
        <v>8517</v>
      </c>
      <c r="D2592">
        <v>36</v>
      </c>
      <c r="E2592" t="s">
        <v>29</v>
      </c>
      <c r="F2592" t="s">
        <v>249</v>
      </c>
      <c r="G2592" s="1">
        <v>43974</v>
      </c>
      <c r="H2592" t="s">
        <v>66</v>
      </c>
      <c r="I2592" t="s">
        <v>177</v>
      </c>
      <c r="J2592" s="2" t="s">
        <v>8518</v>
      </c>
      <c r="K2592" t="s">
        <v>39</v>
      </c>
      <c r="L2592" t="s">
        <v>8519</v>
      </c>
      <c r="M2592" t="s">
        <v>41</v>
      </c>
      <c r="N2592" t="s">
        <v>83</v>
      </c>
      <c r="O2592" s="3">
        <v>45078.17119212963</v>
      </c>
      <c r="P2592" s="3">
        <v>45078.036469907405</v>
      </c>
      <c r="Q2592">
        <v>3</v>
      </c>
      <c r="R2592">
        <v>2591</v>
      </c>
      <c r="S2592" t="str">
        <f>PROPER(CustomerSupport[[#This Row],[Resolution]])</f>
        <v>Career Certain Study Population Accept.</v>
      </c>
      <c r="T2592" t="str">
        <f>TRIM(CustomerSupport[[#This Row],[Customer Name]])</f>
        <v>Dr. Alicia Williams</v>
      </c>
      <c r="U2592">
        <f>MONTH(CustomerSupport[[#This Row],[Date of Purchase]])</f>
        <v>5</v>
      </c>
      <c r="V2592" t="str">
        <f>TEXT('Working data'!G2592,"mmmm")</f>
        <v>May</v>
      </c>
      <c r="W2592">
        <f>YEAR(CustomerSupport[[#This Row],[Date of Purchase]])</f>
        <v>2020</v>
      </c>
      <c r="X2592">
        <f t="shared" si="40"/>
        <v>-3.2333333333954215</v>
      </c>
    </row>
    <row r="2593" spans="1:24" ht="14.25" customHeight="1" x14ac:dyDescent="0.4">
      <c r="A2593">
        <v>2592</v>
      </c>
      <c r="B2593" t="s">
        <v>8520</v>
      </c>
      <c r="C2593" t="s">
        <v>8521</v>
      </c>
      <c r="D2593">
        <v>61</v>
      </c>
      <c r="E2593" t="s">
        <v>29</v>
      </c>
      <c r="F2593" t="s">
        <v>30</v>
      </c>
      <c r="G2593" s="1">
        <v>44354</v>
      </c>
      <c r="H2593" t="s">
        <v>21</v>
      </c>
      <c r="I2593" t="s">
        <v>46</v>
      </c>
      <c r="J2593" s="2" t="s">
        <v>8522</v>
      </c>
      <c r="K2593" t="s">
        <v>24</v>
      </c>
      <c r="M2593" t="s">
        <v>41</v>
      </c>
      <c r="N2593" t="s">
        <v>26</v>
      </c>
      <c r="O2593" s="3">
        <v>45078.173993055556</v>
      </c>
      <c r="R2593">
        <v>2592</v>
      </c>
      <c r="S2593" t="str">
        <f>PROPER(CustomerSupport[[#This Row],[Resolution]])</f>
        <v/>
      </c>
      <c r="T2593" t="str">
        <f>TRIM(CustomerSupport[[#This Row],[Customer Name]])</f>
        <v>Gregory Leon</v>
      </c>
      <c r="U2593">
        <f>MONTH(CustomerSupport[[#This Row],[Date of Purchase]])</f>
        <v>6</v>
      </c>
      <c r="V2593" t="str">
        <f>TEXT('Working data'!G2593,"mmmm")</f>
        <v>June</v>
      </c>
      <c r="W2593">
        <f>YEAR(CustomerSupport[[#This Row],[Date of Purchase]])</f>
        <v>2021</v>
      </c>
      <c r="X2593" t="str">
        <f t="shared" si="40"/>
        <v/>
      </c>
    </row>
    <row r="2594" spans="1:24" ht="14.25" customHeight="1" x14ac:dyDescent="0.4">
      <c r="A2594">
        <v>2593</v>
      </c>
      <c r="B2594" t="s">
        <v>8523</v>
      </c>
      <c r="C2594" t="s">
        <v>8524</v>
      </c>
      <c r="D2594">
        <v>38</v>
      </c>
      <c r="E2594" t="s">
        <v>19</v>
      </c>
      <c r="F2594" t="s">
        <v>98</v>
      </c>
      <c r="G2594" s="1">
        <v>44024</v>
      </c>
      <c r="H2594" t="s">
        <v>67</v>
      </c>
      <c r="I2594" t="s">
        <v>52</v>
      </c>
      <c r="J2594" s="2" t="s">
        <v>8525</v>
      </c>
      <c r="K2594" t="s">
        <v>24</v>
      </c>
      <c r="M2594" t="s">
        <v>41</v>
      </c>
      <c r="N2594" t="s">
        <v>33</v>
      </c>
      <c r="O2594" s="3">
        <v>45078.335810185185</v>
      </c>
      <c r="R2594">
        <v>2593</v>
      </c>
      <c r="S2594" t="str">
        <f>PROPER(CustomerSupport[[#This Row],[Resolution]])</f>
        <v/>
      </c>
      <c r="T2594" t="str">
        <f>TRIM(CustomerSupport[[#This Row],[Customer Name]])</f>
        <v>Chad Vazquez</v>
      </c>
      <c r="U2594">
        <f>MONTH(CustomerSupport[[#This Row],[Date of Purchase]])</f>
        <v>7</v>
      </c>
      <c r="V2594" t="str">
        <f>TEXT('Working data'!G2594,"mmmm")</f>
        <v>July</v>
      </c>
      <c r="W2594">
        <f>YEAR(CustomerSupport[[#This Row],[Date of Purchase]])</f>
        <v>2020</v>
      </c>
      <c r="X2594" t="str">
        <f t="shared" si="40"/>
        <v/>
      </c>
    </row>
    <row r="2595" spans="1:24" ht="14.25" customHeight="1" x14ac:dyDescent="0.4">
      <c r="A2595">
        <v>2594</v>
      </c>
      <c r="B2595" t="s">
        <v>8526</v>
      </c>
      <c r="C2595" t="s">
        <v>8527</v>
      </c>
      <c r="D2595">
        <v>20</v>
      </c>
      <c r="E2595" t="s">
        <v>19</v>
      </c>
      <c r="F2595" t="s">
        <v>134</v>
      </c>
      <c r="G2595" s="1">
        <v>44189</v>
      </c>
      <c r="H2595" t="s">
        <v>66</v>
      </c>
      <c r="I2595" t="s">
        <v>77</v>
      </c>
      <c r="J2595" s="2" t="s">
        <v>8528</v>
      </c>
      <c r="K2595" t="s">
        <v>24</v>
      </c>
      <c r="M2595" t="s">
        <v>41</v>
      </c>
      <c r="N2595" t="s">
        <v>55</v>
      </c>
      <c r="O2595" s="3">
        <v>45078.52679398148</v>
      </c>
      <c r="R2595">
        <v>2594</v>
      </c>
      <c r="S2595" t="str">
        <f>PROPER(CustomerSupport[[#This Row],[Resolution]])</f>
        <v/>
      </c>
      <c r="T2595" t="str">
        <f>TRIM(CustomerSupport[[#This Row],[Customer Name]])</f>
        <v>Emily Townsend</v>
      </c>
      <c r="U2595">
        <f>MONTH(CustomerSupport[[#This Row],[Date of Purchase]])</f>
        <v>12</v>
      </c>
      <c r="V2595" t="str">
        <f>TEXT('Working data'!G2595,"mmmm")</f>
        <v>December</v>
      </c>
      <c r="W2595">
        <f>YEAR(CustomerSupport[[#This Row],[Date of Purchase]])</f>
        <v>2020</v>
      </c>
      <c r="X2595" t="str">
        <f t="shared" si="40"/>
        <v/>
      </c>
    </row>
    <row r="2596" spans="1:24" ht="14.25" customHeight="1" x14ac:dyDescent="0.4">
      <c r="A2596">
        <v>2595</v>
      </c>
      <c r="B2596" t="s">
        <v>8529</v>
      </c>
      <c r="C2596" t="s">
        <v>8530</v>
      </c>
      <c r="D2596">
        <v>52</v>
      </c>
      <c r="E2596" t="s">
        <v>19</v>
      </c>
      <c r="F2596" t="s">
        <v>44</v>
      </c>
      <c r="G2596" s="1">
        <v>44007</v>
      </c>
      <c r="H2596" t="s">
        <v>67</v>
      </c>
      <c r="I2596" t="s">
        <v>22</v>
      </c>
      <c r="J2596" s="2" t="s">
        <v>8531</v>
      </c>
      <c r="K2596" t="s">
        <v>62</v>
      </c>
      <c r="M2596" t="s">
        <v>41</v>
      </c>
      <c r="N2596" t="s">
        <v>33</v>
      </c>
      <c r="R2596">
        <v>2595</v>
      </c>
      <c r="S2596" t="str">
        <f>PROPER(CustomerSupport[[#This Row],[Resolution]])</f>
        <v/>
      </c>
      <c r="T2596" t="str">
        <f>TRIM(CustomerSupport[[#This Row],[Customer Name]])</f>
        <v>Lori Vega</v>
      </c>
      <c r="U2596">
        <f>MONTH(CustomerSupport[[#This Row],[Date of Purchase]])</f>
        <v>6</v>
      </c>
      <c r="V2596" t="str">
        <f>TEXT('Working data'!G2596,"mmmm")</f>
        <v>June</v>
      </c>
      <c r="W2596">
        <f>YEAR(CustomerSupport[[#This Row],[Date of Purchase]])</f>
        <v>2020</v>
      </c>
      <c r="X2596" t="str">
        <f t="shared" si="40"/>
        <v/>
      </c>
    </row>
    <row r="2597" spans="1:24" ht="14.25" customHeight="1" x14ac:dyDescent="0.4">
      <c r="A2597">
        <v>2596</v>
      </c>
      <c r="B2597" t="s">
        <v>8532</v>
      </c>
      <c r="C2597" t="s">
        <v>8533</v>
      </c>
      <c r="D2597">
        <v>66</v>
      </c>
      <c r="E2597" t="s">
        <v>19</v>
      </c>
      <c r="F2597" t="s">
        <v>339</v>
      </c>
      <c r="G2597" s="1">
        <v>44442</v>
      </c>
      <c r="H2597" t="s">
        <v>67</v>
      </c>
      <c r="I2597" t="s">
        <v>31</v>
      </c>
      <c r="J2597" s="2" t="s">
        <v>8534</v>
      </c>
      <c r="K2597" t="s">
        <v>24</v>
      </c>
      <c r="M2597" t="s">
        <v>89</v>
      </c>
      <c r="N2597" t="s">
        <v>33</v>
      </c>
      <c r="O2597" s="3">
        <v>45078.09002314815</v>
      </c>
      <c r="R2597">
        <v>2596</v>
      </c>
      <c r="S2597" t="str">
        <f>PROPER(CustomerSupport[[#This Row],[Resolution]])</f>
        <v/>
      </c>
      <c r="T2597" t="str">
        <f>TRIM(CustomerSupport[[#This Row],[Customer Name]])</f>
        <v>Stacey Burns</v>
      </c>
      <c r="U2597">
        <f>MONTH(CustomerSupport[[#This Row],[Date of Purchase]])</f>
        <v>9</v>
      </c>
      <c r="V2597" t="str">
        <f>TEXT('Working data'!G2597,"mmmm")</f>
        <v>September</v>
      </c>
      <c r="W2597">
        <f>YEAR(CustomerSupport[[#This Row],[Date of Purchase]])</f>
        <v>2021</v>
      </c>
      <c r="X2597" t="str">
        <f t="shared" si="40"/>
        <v/>
      </c>
    </row>
    <row r="2598" spans="1:24" ht="14.25" customHeight="1" x14ac:dyDescent="0.4">
      <c r="A2598">
        <v>2597</v>
      </c>
      <c r="B2598" t="s">
        <v>8535</v>
      </c>
      <c r="C2598" t="s">
        <v>8536</v>
      </c>
      <c r="D2598">
        <v>70</v>
      </c>
      <c r="E2598" t="s">
        <v>58</v>
      </c>
      <c r="F2598" t="s">
        <v>397</v>
      </c>
      <c r="G2598" s="1">
        <v>44040</v>
      </c>
      <c r="H2598" t="s">
        <v>59</v>
      </c>
      <c r="I2598" t="s">
        <v>37</v>
      </c>
      <c r="J2598" s="2" t="s">
        <v>8537</v>
      </c>
      <c r="K2598" t="s">
        <v>39</v>
      </c>
      <c r="L2598" t="s">
        <v>8538</v>
      </c>
      <c r="M2598" t="s">
        <v>41</v>
      </c>
      <c r="N2598" t="s">
        <v>55</v>
      </c>
      <c r="O2598" s="3">
        <v>45078.085173611114</v>
      </c>
      <c r="P2598" s="3">
        <v>45078.373368055552</v>
      </c>
      <c r="Q2598">
        <v>1</v>
      </c>
      <c r="R2598">
        <v>2597</v>
      </c>
      <c r="S2598" t="str">
        <f>PROPER(CustomerSupport[[#This Row],[Resolution]])</f>
        <v>Soldier Card Long.</v>
      </c>
      <c r="T2598" t="str">
        <f>TRIM(CustomerSupport[[#This Row],[Customer Name]])</f>
        <v>Dr. Katelyn Gonzalez PhD</v>
      </c>
      <c r="U2598">
        <f>MONTH(CustomerSupport[[#This Row],[Date of Purchase]])</f>
        <v>7</v>
      </c>
      <c r="V2598" t="str">
        <f>TEXT('Working data'!G2598,"mmmm")</f>
        <v>July</v>
      </c>
      <c r="W2598">
        <f>YEAR(CustomerSupport[[#This Row],[Date of Purchase]])</f>
        <v>2020</v>
      </c>
      <c r="X2598">
        <f t="shared" si="40"/>
        <v>6.9166666665114462</v>
      </c>
    </row>
    <row r="2599" spans="1:24" ht="14.25" customHeight="1" x14ac:dyDescent="0.4">
      <c r="A2599">
        <v>2598</v>
      </c>
      <c r="B2599" t="s">
        <v>8539</v>
      </c>
      <c r="C2599" t="s">
        <v>8540</v>
      </c>
      <c r="D2599">
        <v>25</v>
      </c>
      <c r="E2599" t="s">
        <v>29</v>
      </c>
      <c r="F2599" t="s">
        <v>98</v>
      </c>
      <c r="G2599" s="1">
        <v>43879</v>
      </c>
      <c r="H2599" t="s">
        <v>45</v>
      </c>
      <c r="I2599" t="s">
        <v>150</v>
      </c>
      <c r="J2599" s="2" t="s">
        <v>8541</v>
      </c>
      <c r="K2599" t="s">
        <v>24</v>
      </c>
      <c r="M2599" t="s">
        <v>25</v>
      </c>
      <c r="N2599" t="s">
        <v>83</v>
      </c>
      <c r="O2599" s="3">
        <v>45078.924780092595</v>
      </c>
      <c r="R2599">
        <v>2598</v>
      </c>
      <c r="S2599" t="str">
        <f>PROPER(CustomerSupport[[#This Row],[Resolution]])</f>
        <v/>
      </c>
      <c r="T2599" t="str">
        <f>TRIM(CustomerSupport[[#This Row],[Customer Name]])</f>
        <v>Susan Morrow</v>
      </c>
      <c r="U2599">
        <f>MONTH(CustomerSupport[[#This Row],[Date of Purchase]])</f>
        <v>2</v>
      </c>
      <c r="V2599" t="str">
        <f>TEXT('Working data'!G2599,"mmmm")</f>
        <v>February</v>
      </c>
      <c r="W2599">
        <f>YEAR(CustomerSupport[[#This Row],[Date of Purchase]])</f>
        <v>2020</v>
      </c>
      <c r="X2599" t="str">
        <f t="shared" si="40"/>
        <v/>
      </c>
    </row>
    <row r="2600" spans="1:24" ht="14.25" customHeight="1" x14ac:dyDescent="0.4">
      <c r="A2600">
        <v>2599</v>
      </c>
      <c r="B2600" t="s">
        <v>8542</v>
      </c>
      <c r="C2600" t="s">
        <v>8543</v>
      </c>
      <c r="D2600">
        <v>67</v>
      </c>
      <c r="E2600" t="s">
        <v>29</v>
      </c>
      <c r="F2600" t="s">
        <v>76</v>
      </c>
      <c r="G2600" s="1">
        <v>43963</v>
      </c>
      <c r="H2600" t="s">
        <v>67</v>
      </c>
      <c r="I2600" t="s">
        <v>22</v>
      </c>
      <c r="J2600" s="2" t="s">
        <v>8544</v>
      </c>
      <c r="K2600" t="s">
        <v>62</v>
      </c>
      <c r="M2600" t="s">
        <v>143</v>
      </c>
      <c r="N2600" t="s">
        <v>55</v>
      </c>
      <c r="R2600">
        <v>2599</v>
      </c>
      <c r="S2600" t="str">
        <f>PROPER(CustomerSupport[[#This Row],[Resolution]])</f>
        <v/>
      </c>
      <c r="T2600" t="str">
        <f>TRIM(CustomerSupport[[#This Row],[Customer Name]])</f>
        <v>Jose Rogers</v>
      </c>
      <c r="U2600">
        <f>MONTH(CustomerSupport[[#This Row],[Date of Purchase]])</f>
        <v>5</v>
      </c>
      <c r="V2600" t="str">
        <f>TEXT('Working data'!G2600,"mmmm")</f>
        <v>May</v>
      </c>
      <c r="W2600">
        <f>YEAR(CustomerSupport[[#This Row],[Date of Purchase]])</f>
        <v>2020</v>
      </c>
      <c r="X2600" t="str">
        <f t="shared" si="40"/>
        <v/>
      </c>
    </row>
    <row r="2601" spans="1:24" ht="14.25" customHeight="1" x14ac:dyDescent="0.4">
      <c r="A2601">
        <v>2600</v>
      </c>
      <c r="B2601" t="s">
        <v>8545</v>
      </c>
      <c r="C2601" t="s">
        <v>8546</v>
      </c>
      <c r="D2601">
        <v>32</v>
      </c>
      <c r="E2601" t="s">
        <v>58</v>
      </c>
      <c r="F2601" t="s">
        <v>86</v>
      </c>
      <c r="G2601" s="1">
        <v>44232</v>
      </c>
      <c r="H2601" t="s">
        <v>45</v>
      </c>
      <c r="I2601" t="s">
        <v>60</v>
      </c>
      <c r="J2601" t="s">
        <v>8547</v>
      </c>
      <c r="K2601" t="s">
        <v>24</v>
      </c>
      <c r="M2601" t="s">
        <v>143</v>
      </c>
      <c r="N2601" t="s">
        <v>55</v>
      </c>
      <c r="O2601" s="3">
        <v>45078.175497685188</v>
      </c>
      <c r="R2601">
        <v>2600</v>
      </c>
      <c r="S2601" t="str">
        <f>PROPER(CustomerSupport[[#This Row],[Resolution]])</f>
        <v/>
      </c>
      <c r="T2601" t="str">
        <f>TRIM(CustomerSupport[[#This Row],[Customer Name]])</f>
        <v>Elizabeth Mcmahon</v>
      </c>
      <c r="U2601">
        <f>MONTH(CustomerSupport[[#This Row],[Date of Purchase]])</f>
        <v>2</v>
      </c>
      <c r="V2601" t="str">
        <f>TEXT('Working data'!G2601,"mmmm")</f>
        <v>February</v>
      </c>
      <c r="W2601">
        <f>YEAR(CustomerSupport[[#This Row],[Date of Purchase]])</f>
        <v>2021</v>
      </c>
      <c r="X2601" t="str">
        <f t="shared" si="40"/>
        <v/>
      </c>
    </row>
    <row r="2602" spans="1:24" ht="14.25" customHeight="1" x14ac:dyDescent="0.4">
      <c r="A2602">
        <v>2601</v>
      </c>
      <c r="B2602" t="s">
        <v>8548</v>
      </c>
      <c r="C2602" t="s">
        <v>8549</v>
      </c>
      <c r="D2602">
        <v>64</v>
      </c>
      <c r="E2602" t="s">
        <v>29</v>
      </c>
      <c r="F2602" t="s">
        <v>125</v>
      </c>
      <c r="G2602" s="1">
        <v>43872</v>
      </c>
      <c r="H2602" t="s">
        <v>67</v>
      </c>
      <c r="I2602" t="s">
        <v>141</v>
      </c>
      <c r="J2602" s="2" t="s">
        <v>8550</v>
      </c>
      <c r="K2602" t="s">
        <v>62</v>
      </c>
      <c r="M2602" t="s">
        <v>143</v>
      </c>
      <c r="N2602" t="s">
        <v>83</v>
      </c>
      <c r="R2602">
        <v>2601</v>
      </c>
      <c r="S2602" t="str">
        <f>PROPER(CustomerSupport[[#This Row],[Resolution]])</f>
        <v/>
      </c>
      <c r="T2602" t="str">
        <f>TRIM(CustomerSupport[[#This Row],[Customer Name]])</f>
        <v>Benjamin Thompson</v>
      </c>
      <c r="U2602">
        <f>MONTH(CustomerSupport[[#This Row],[Date of Purchase]])</f>
        <v>2</v>
      </c>
      <c r="V2602" t="str">
        <f>TEXT('Working data'!G2602,"mmmm")</f>
        <v>February</v>
      </c>
      <c r="W2602">
        <f>YEAR(CustomerSupport[[#This Row],[Date of Purchase]])</f>
        <v>2020</v>
      </c>
      <c r="X2602" t="str">
        <f t="shared" si="40"/>
        <v/>
      </c>
    </row>
    <row r="2603" spans="1:24" ht="14.25" customHeight="1" x14ac:dyDescent="0.4">
      <c r="A2603">
        <v>2602</v>
      </c>
      <c r="B2603" t="s">
        <v>8551</v>
      </c>
      <c r="C2603" t="s">
        <v>8552</v>
      </c>
      <c r="D2603">
        <v>32</v>
      </c>
      <c r="E2603" t="s">
        <v>19</v>
      </c>
      <c r="F2603" t="s">
        <v>383</v>
      </c>
      <c r="G2603" s="1">
        <v>44524</v>
      </c>
      <c r="H2603" t="s">
        <v>66</v>
      </c>
      <c r="I2603" t="s">
        <v>31</v>
      </c>
      <c r="J2603" s="2" t="s">
        <v>8553</v>
      </c>
      <c r="K2603" t="s">
        <v>24</v>
      </c>
      <c r="M2603" t="s">
        <v>143</v>
      </c>
      <c r="N2603" t="s">
        <v>83</v>
      </c>
      <c r="O2603" s="3">
        <v>45078.547060185185</v>
      </c>
      <c r="R2603">
        <v>2602</v>
      </c>
      <c r="S2603" t="str">
        <f>PROPER(CustomerSupport[[#This Row],[Resolution]])</f>
        <v/>
      </c>
      <c r="T2603" t="str">
        <f>TRIM(CustomerSupport[[#This Row],[Customer Name]])</f>
        <v>Justin Barnes</v>
      </c>
      <c r="U2603">
        <f>MONTH(CustomerSupport[[#This Row],[Date of Purchase]])</f>
        <v>11</v>
      </c>
      <c r="V2603" t="str">
        <f>TEXT('Working data'!G2603,"mmmm")</f>
        <v>November</v>
      </c>
      <c r="W2603">
        <f>YEAR(CustomerSupport[[#This Row],[Date of Purchase]])</f>
        <v>2021</v>
      </c>
      <c r="X2603" t="str">
        <f t="shared" si="40"/>
        <v/>
      </c>
    </row>
    <row r="2604" spans="1:24" ht="14.25" customHeight="1" x14ac:dyDescent="0.4">
      <c r="A2604">
        <v>2603</v>
      </c>
      <c r="B2604" t="s">
        <v>8554</v>
      </c>
      <c r="C2604" t="s">
        <v>8555</v>
      </c>
      <c r="D2604">
        <v>27</v>
      </c>
      <c r="E2604" t="s">
        <v>19</v>
      </c>
      <c r="F2604" t="s">
        <v>211</v>
      </c>
      <c r="G2604" s="1">
        <v>44188</v>
      </c>
      <c r="H2604" t="s">
        <v>59</v>
      </c>
      <c r="I2604" t="s">
        <v>67</v>
      </c>
      <c r="J2604" s="2" t="s">
        <v>8556</v>
      </c>
      <c r="K2604" t="s">
        <v>24</v>
      </c>
      <c r="M2604" t="s">
        <v>143</v>
      </c>
      <c r="N2604" t="s">
        <v>26</v>
      </c>
      <c r="O2604" s="3">
        <v>45078.88040509259</v>
      </c>
      <c r="R2604">
        <v>2603</v>
      </c>
      <c r="S2604" t="str">
        <f>PROPER(CustomerSupport[[#This Row],[Resolution]])</f>
        <v/>
      </c>
      <c r="T2604" t="str">
        <f>TRIM(CustomerSupport[[#This Row],[Customer Name]])</f>
        <v>Laura Evans</v>
      </c>
      <c r="U2604">
        <f>MONTH(CustomerSupport[[#This Row],[Date of Purchase]])</f>
        <v>12</v>
      </c>
      <c r="V2604" t="str">
        <f>TEXT('Working data'!G2604,"mmmm")</f>
        <v>December</v>
      </c>
      <c r="W2604">
        <f>YEAR(CustomerSupport[[#This Row],[Date of Purchase]])</f>
        <v>2020</v>
      </c>
      <c r="X2604" t="str">
        <f t="shared" si="40"/>
        <v/>
      </c>
    </row>
    <row r="2605" spans="1:24" ht="14.25" customHeight="1" x14ac:dyDescent="0.4">
      <c r="A2605">
        <v>2604</v>
      </c>
      <c r="B2605" t="s">
        <v>8557</v>
      </c>
      <c r="C2605" t="s">
        <v>8558</v>
      </c>
      <c r="D2605">
        <v>69</v>
      </c>
      <c r="E2605" t="s">
        <v>29</v>
      </c>
      <c r="F2605" t="s">
        <v>44</v>
      </c>
      <c r="G2605" s="1">
        <v>44488</v>
      </c>
      <c r="H2605" t="s">
        <v>21</v>
      </c>
      <c r="I2605" t="s">
        <v>93</v>
      </c>
      <c r="J2605" s="2" t="s">
        <v>8559</v>
      </c>
      <c r="K2605" t="s">
        <v>62</v>
      </c>
      <c r="M2605" t="s">
        <v>41</v>
      </c>
      <c r="N2605" t="s">
        <v>83</v>
      </c>
      <c r="R2605">
        <v>2604</v>
      </c>
      <c r="S2605" t="str">
        <f>PROPER(CustomerSupport[[#This Row],[Resolution]])</f>
        <v/>
      </c>
      <c r="T2605" t="str">
        <f>TRIM(CustomerSupport[[#This Row],[Customer Name]])</f>
        <v>Justin Rice</v>
      </c>
      <c r="U2605">
        <f>MONTH(CustomerSupport[[#This Row],[Date of Purchase]])</f>
        <v>10</v>
      </c>
      <c r="V2605" t="str">
        <f>TEXT('Working data'!G2605,"mmmm")</f>
        <v>October</v>
      </c>
      <c r="W2605">
        <f>YEAR(CustomerSupport[[#This Row],[Date of Purchase]])</f>
        <v>2021</v>
      </c>
      <c r="X2605" t="str">
        <f t="shared" si="40"/>
        <v/>
      </c>
    </row>
    <row r="2606" spans="1:24" ht="14.25" customHeight="1" x14ac:dyDescent="0.4">
      <c r="A2606">
        <v>2605</v>
      </c>
      <c r="B2606" t="s">
        <v>8560</v>
      </c>
      <c r="C2606" t="s">
        <v>8561</v>
      </c>
      <c r="D2606">
        <v>33</v>
      </c>
      <c r="E2606" t="s">
        <v>19</v>
      </c>
      <c r="F2606" t="s">
        <v>173</v>
      </c>
      <c r="G2606" s="1">
        <v>43877</v>
      </c>
      <c r="H2606" t="s">
        <v>21</v>
      </c>
      <c r="I2606" t="s">
        <v>177</v>
      </c>
      <c r="J2606" t="s">
        <v>8562</v>
      </c>
      <c r="K2606" t="s">
        <v>24</v>
      </c>
      <c r="M2606" t="s">
        <v>25</v>
      </c>
      <c r="N2606" t="s">
        <v>26</v>
      </c>
      <c r="O2606" s="3">
        <v>45078.813067129631</v>
      </c>
      <c r="R2606">
        <v>2605</v>
      </c>
      <c r="S2606" t="str">
        <f>PROPER(CustomerSupport[[#This Row],[Resolution]])</f>
        <v/>
      </c>
      <c r="T2606" t="str">
        <f>TRIM(CustomerSupport[[#This Row],[Customer Name]])</f>
        <v>Crystal Lewis</v>
      </c>
      <c r="U2606">
        <f>MONTH(CustomerSupport[[#This Row],[Date of Purchase]])</f>
        <v>2</v>
      </c>
      <c r="V2606" t="str">
        <f>TEXT('Working data'!G2606,"mmmm")</f>
        <v>February</v>
      </c>
      <c r="W2606">
        <f>YEAR(CustomerSupport[[#This Row],[Date of Purchase]])</f>
        <v>2020</v>
      </c>
      <c r="X2606" t="str">
        <f t="shared" si="40"/>
        <v/>
      </c>
    </row>
    <row r="2607" spans="1:24" ht="14.25" customHeight="1" x14ac:dyDescent="0.4">
      <c r="A2607">
        <v>2606</v>
      </c>
      <c r="B2607" t="s">
        <v>8563</v>
      </c>
      <c r="C2607" t="s">
        <v>8564</v>
      </c>
      <c r="D2607">
        <v>42</v>
      </c>
      <c r="E2607" t="s">
        <v>58</v>
      </c>
      <c r="F2607" t="s">
        <v>86</v>
      </c>
      <c r="G2607" s="1">
        <v>44226</v>
      </c>
      <c r="H2607" t="s">
        <v>66</v>
      </c>
      <c r="I2607" t="s">
        <v>46</v>
      </c>
      <c r="J2607" t="s">
        <v>8565</v>
      </c>
      <c r="K2607" t="s">
        <v>24</v>
      </c>
      <c r="M2607" t="s">
        <v>41</v>
      </c>
      <c r="N2607" t="s">
        <v>83</v>
      </c>
      <c r="O2607" s="3">
        <v>45078.165856481479</v>
      </c>
      <c r="R2607">
        <v>2606</v>
      </c>
      <c r="S2607" t="str">
        <f>PROPER(CustomerSupport[[#This Row],[Resolution]])</f>
        <v/>
      </c>
      <c r="T2607" t="str">
        <f>TRIM(CustomerSupport[[#This Row],[Customer Name]])</f>
        <v>Jason Hernandez</v>
      </c>
      <c r="U2607">
        <f>MONTH(CustomerSupport[[#This Row],[Date of Purchase]])</f>
        <v>1</v>
      </c>
      <c r="V2607" t="str">
        <f>TEXT('Working data'!G2607,"mmmm")</f>
        <v>January</v>
      </c>
      <c r="W2607">
        <f>YEAR(CustomerSupport[[#This Row],[Date of Purchase]])</f>
        <v>2021</v>
      </c>
      <c r="X2607" t="str">
        <f t="shared" si="40"/>
        <v/>
      </c>
    </row>
    <row r="2608" spans="1:24" ht="14.25" customHeight="1" x14ac:dyDescent="0.4">
      <c r="A2608">
        <v>2607</v>
      </c>
      <c r="B2608" t="s">
        <v>8566</v>
      </c>
      <c r="C2608" t="s">
        <v>8567</v>
      </c>
      <c r="D2608">
        <v>60</v>
      </c>
      <c r="E2608" t="s">
        <v>29</v>
      </c>
      <c r="F2608" t="s">
        <v>157</v>
      </c>
      <c r="G2608" s="1">
        <v>44220</v>
      </c>
      <c r="H2608" t="s">
        <v>59</v>
      </c>
      <c r="I2608" t="s">
        <v>52</v>
      </c>
      <c r="J2608" s="2" t="s">
        <v>8568</v>
      </c>
      <c r="K2608" t="s">
        <v>24</v>
      </c>
      <c r="M2608" t="s">
        <v>25</v>
      </c>
      <c r="N2608" t="s">
        <v>55</v>
      </c>
      <c r="O2608" s="3">
        <v>45078.197824074072</v>
      </c>
      <c r="R2608">
        <v>2607</v>
      </c>
      <c r="S2608" t="str">
        <f>PROPER(CustomerSupport[[#This Row],[Resolution]])</f>
        <v/>
      </c>
      <c r="T2608" t="str">
        <f>TRIM(CustomerSupport[[#This Row],[Customer Name]])</f>
        <v>Dalton Forbes</v>
      </c>
      <c r="U2608">
        <f>MONTH(CustomerSupport[[#This Row],[Date of Purchase]])</f>
        <v>1</v>
      </c>
      <c r="V2608" t="str">
        <f>TEXT('Working data'!G2608,"mmmm")</f>
        <v>January</v>
      </c>
      <c r="W2608">
        <f>YEAR(CustomerSupport[[#This Row],[Date of Purchase]])</f>
        <v>2021</v>
      </c>
      <c r="X2608" t="str">
        <f t="shared" si="40"/>
        <v/>
      </c>
    </row>
    <row r="2609" spans="1:24" ht="14.25" customHeight="1" x14ac:dyDescent="0.4">
      <c r="A2609">
        <v>2608</v>
      </c>
      <c r="B2609" t="s">
        <v>8569</v>
      </c>
      <c r="C2609" t="s">
        <v>8570</v>
      </c>
      <c r="D2609">
        <v>57</v>
      </c>
      <c r="E2609" t="s">
        <v>58</v>
      </c>
      <c r="F2609" t="s">
        <v>103</v>
      </c>
      <c r="G2609" s="1">
        <v>43902</v>
      </c>
      <c r="H2609" t="s">
        <v>67</v>
      </c>
      <c r="I2609" t="s">
        <v>77</v>
      </c>
      <c r="J2609" s="2" t="s">
        <v>8571</v>
      </c>
      <c r="K2609" t="s">
        <v>39</v>
      </c>
      <c r="L2609" t="s">
        <v>8572</v>
      </c>
      <c r="M2609" t="s">
        <v>41</v>
      </c>
      <c r="N2609" t="s">
        <v>55</v>
      </c>
      <c r="O2609" s="3">
        <v>45078.458252314813</v>
      </c>
      <c r="P2609" s="3">
        <v>45078.829085648147</v>
      </c>
      <c r="Q2609">
        <v>3</v>
      </c>
      <c r="R2609">
        <v>2608</v>
      </c>
      <c r="S2609" t="str">
        <f>PROPER(CustomerSupport[[#This Row],[Resolution]])</f>
        <v>Off Happy Next Sell.</v>
      </c>
      <c r="T2609" t="str">
        <f>TRIM(CustomerSupport[[#This Row],[Customer Name]])</f>
        <v>Allison Knapp</v>
      </c>
      <c r="U2609">
        <f>MONTH(CustomerSupport[[#This Row],[Date of Purchase]])</f>
        <v>3</v>
      </c>
      <c r="V2609" t="str">
        <f>TEXT('Working data'!G2609,"mmmm")</f>
        <v>March</v>
      </c>
      <c r="W2609">
        <f>YEAR(CustomerSupport[[#This Row],[Date of Purchase]])</f>
        <v>2020</v>
      </c>
      <c r="X2609">
        <f t="shared" si="40"/>
        <v>8.9000000000232831</v>
      </c>
    </row>
    <row r="2610" spans="1:24" ht="14.25" customHeight="1" x14ac:dyDescent="0.4">
      <c r="A2610">
        <v>2609</v>
      </c>
      <c r="B2610" t="s">
        <v>8573</v>
      </c>
      <c r="C2610" t="s">
        <v>8574</v>
      </c>
      <c r="D2610">
        <v>27</v>
      </c>
      <c r="E2610" t="s">
        <v>58</v>
      </c>
      <c r="F2610" t="s">
        <v>51</v>
      </c>
      <c r="G2610" s="1">
        <v>43977</v>
      </c>
      <c r="H2610" t="s">
        <v>67</v>
      </c>
      <c r="I2610" t="s">
        <v>113</v>
      </c>
      <c r="J2610" t="s">
        <v>8575</v>
      </c>
      <c r="K2610" t="s">
        <v>24</v>
      </c>
      <c r="M2610" t="s">
        <v>41</v>
      </c>
      <c r="N2610" t="s">
        <v>83</v>
      </c>
      <c r="O2610" s="3">
        <v>45078.611747685187</v>
      </c>
      <c r="R2610">
        <v>2609</v>
      </c>
      <c r="S2610" t="str">
        <f>PROPER(CustomerSupport[[#This Row],[Resolution]])</f>
        <v/>
      </c>
      <c r="T2610" t="str">
        <f>TRIM(CustomerSupport[[#This Row],[Customer Name]])</f>
        <v>Nicholas Mccormick</v>
      </c>
      <c r="U2610">
        <f>MONTH(CustomerSupport[[#This Row],[Date of Purchase]])</f>
        <v>5</v>
      </c>
      <c r="V2610" t="str">
        <f>TEXT('Working data'!G2610,"mmmm")</f>
        <v>May</v>
      </c>
      <c r="W2610">
        <f>YEAR(CustomerSupport[[#This Row],[Date of Purchase]])</f>
        <v>2020</v>
      </c>
      <c r="X2610" t="str">
        <f t="shared" si="40"/>
        <v/>
      </c>
    </row>
    <row r="2611" spans="1:24" ht="14.25" customHeight="1" x14ac:dyDescent="0.4">
      <c r="A2611">
        <v>2610</v>
      </c>
      <c r="B2611" t="s">
        <v>8576</v>
      </c>
      <c r="C2611" t="s">
        <v>8577</v>
      </c>
      <c r="D2611">
        <v>41</v>
      </c>
      <c r="E2611" t="s">
        <v>19</v>
      </c>
      <c r="F2611" t="s">
        <v>36</v>
      </c>
      <c r="G2611" s="1">
        <v>44052</v>
      </c>
      <c r="H2611" t="s">
        <v>59</v>
      </c>
      <c r="I2611" t="s">
        <v>150</v>
      </c>
      <c r="J2611" s="2" t="s">
        <v>8578</v>
      </c>
      <c r="K2611" t="s">
        <v>39</v>
      </c>
      <c r="L2611" t="s">
        <v>8579</v>
      </c>
      <c r="M2611" t="s">
        <v>41</v>
      </c>
      <c r="N2611" t="s">
        <v>26</v>
      </c>
      <c r="O2611" s="3">
        <v>45078.187465277777</v>
      </c>
      <c r="P2611" s="3">
        <v>45078.427743055552</v>
      </c>
      <c r="Q2611">
        <v>4</v>
      </c>
      <c r="R2611">
        <v>2610</v>
      </c>
      <c r="S2611" t="str">
        <f>PROPER(CustomerSupport[[#This Row],[Resolution]])</f>
        <v>Property Theory Let.</v>
      </c>
      <c r="T2611" t="str">
        <f>TRIM(CustomerSupport[[#This Row],[Customer Name]])</f>
        <v>John Mccullough</v>
      </c>
      <c r="U2611">
        <f>MONTH(CustomerSupport[[#This Row],[Date of Purchase]])</f>
        <v>8</v>
      </c>
      <c r="V2611" t="str">
        <f>TEXT('Working data'!G2611,"mmmm")</f>
        <v>August</v>
      </c>
      <c r="W2611">
        <f>YEAR(CustomerSupport[[#This Row],[Date of Purchase]])</f>
        <v>2020</v>
      </c>
      <c r="X2611">
        <f t="shared" si="40"/>
        <v>5.7666666666045785</v>
      </c>
    </row>
    <row r="2612" spans="1:24" ht="14.25" customHeight="1" x14ac:dyDescent="0.4">
      <c r="A2612">
        <v>2611</v>
      </c>
      <c r="B2612" t="s">
        <v>8580</v>
      </c>
      <c r="C2612" t="s">
        <v>8581</v>
      </c>
      <c r="D2612">
        <v>42</v>
      </c>
      <c r="E2612" t="s">
        <v>29</v>
      </c>
      <c r="F2612" t="s">
        <v>157</v>
      </c>
      <c r="G2612" s="1">
        <v>44175</v>
      </c>
      <c r="H2612" t="s">
        <v>21</v>
      </c>
      <c r="I2612" t="s">
        <v>31</v>
      </c>
      <c r="J2612" s="2" t="s">
        <v>8582</v>
      </c>
      <c r="K2612" t="s">
        <v>62</v>
      </c>
      <c r="M2612" t="s">
        <v>143</v>
      </c>
      <c r="N2612" t="s">
        <v>33</v>
      </c>
      <c r="R2612">
        <v>2611</v>
      </c>
      <c r="S2612" t="str">
        <f>PROPER(CustomerSupport[[#This Row],[Resolution]])</f>
        <v/>
      </c>
      <c r="T2612" t="str">
        <f>TRIM(CustomerSupport[[#This Row],[Customer Name]])</f>
        <v>Tony Atkinson</v>
      </c>
      <c r="U2612">
        <f>MONTH(CustomerSupport[[#This Row],[Date of Purchase]])</f>
        <v>12</v>
      </c>
      <c r="V2612" t="str">
        <f>TEXT('Working data'!G2612,"mmmm")</f>
        <v>December</v>
      </c>
      <c r="W2612">
        <f>YEAR(CustomerSupport[[#This Row],[Date of Purchase]])</f>
        <v>2020</v>
      </c>
      <c r="X2612" t="str">
        <f t="shared" si="40"/>
        <v/>
      </c>
    </row>
    <row r="2613" spans="1:24" ht="14.25" customHeight="1" x14ac:dyDescent="0.4">
      <c r="A2613">
        <v>2612</v>
      </c>
      <c r="B2613" t="s">
        <v>8583</v>
      </c>
      <c r="C2613" t="s">
        <v>8584</v>
      </c>
      <c r="D2613">
        <v>64</v>
      </c>
      <c r="E2613" t="s">
        <v>19</v>
      </c>
      <c r="F2613" t="s">
        <v>207</v>
      </c>
      <c r="G2613" s="1">
        <v>43927</v>
      </c>
      <c r="H2613" t="s">
        <v>45</v>
      </c>
      <c r="I2613" t="s">
        <v>52</v>
      </c>
      <c r="J2613" s="2" t="s">
        <v>8585</v>
      </c>
      <c r="K2613" t="s">
        <v>39</v>
      </c>
      <c r="L2613" t="s">
        <v>8586</v>
      </c>
      <c r="M2613" t="s">
        <v>89</v>
      </c>
      <c r="N2613" t="s">
        <v>33</v>
      </c>
      <c r="O2613" s="3">
        <v>45078.942361111112</v>
      </c>
      <c r="P2613" s="3">
        <v>45078.917361111111</v>
      </c>
      <c r="Q2613">
        <v>1</v>
      </c>
      <c r="R2613">
        <v>2612</v>
      </c>
      <c r="S2613" t="str">
        <f>PROPER(CustomerSupport[[#This Row],[Resolution]])</f>
        <v>Song Describe Skin Bit Single What Fill.</v>
      </c>
      <c r="T2613" t="str">
        <f>TRIM(CustomerSupport[[#This Row],[Customer Name]])</f>
        <v>Ronnie Stewart</v>
      </c>
      <c r="U2613">
        <f>MONTH(CustomerSupport[[#This Row],[Date of Purchase]])</f>
        <v>4</v>
      </c>
      <c r="V2613" t="str">
        <f>TEXT('Working data'!G2613,"mmmm")</f>
        <v>April</v>
      </c>
      <c r="W2613">
        <f>YEAR(CustomerSupport[[#This Row],[Date of Purchase]])</f>
        <v>2020</v>
      </c>
      <c r="X2613">
        <f t="shared" si="40"/>
        <v>-0.6000000000349246</v>
      </c>
    </row>
    <row r="2614" spans="1:24" ht="14.25" customHeight="1" x14ac:dyDescent="0.4">
      <c r="A2614">
        <v>2613</v>
      </c>
      <c r="B2614" t="s">
        <v>8587</v>
      </c>
      <c r="C2614" t="s">
        <v>8588</v>
      </c>
      <c r="D2614">
        <v>44</v>
      </c>
      <c r="E2614" t="s">
        <v>19</v>
      </c>
      <c r="F2614" t="s">
        <v>81</v>
      </c>
      <c r="G2614" s="1">
        <v>43940</v>
      </c>
      <c r="H2614" t="s">
        <v>45</v>
      </c>
      <c r="I2614" t="s">
        <v>93</v>
      </c>
      <c r="J2614" s="2" t="s">
        <v>8589</v>
      </c>
      <c r="K2614" t="s">
        <v>39</v>
      </c>
      <c r="L2614" t="s">
        <v>8590</v>
      </c>
      <c r="M2614" t="s">
        <v>25</v>
      </c>
      <c r="N2614" t="s">
        <v>55</v>
      </c>
      <c r="O2614" s="3">
        <v>45078.191678240742</v>
      </c>
      <c r="P2614" s="3">
        <v>45078.115983796299</v>
      </c>
      <c r="Q2614">
        <v>2</v>
      </c>
      <c r="R2614">
        <v>2613</v>
      </c>
      <c r="S2614" t="str">
        <f>PROPER(CustomerSupport[[#This Row],[Resolution]])</f>
        <v>Street Friend Three Water Walk Sing.</v>
      </c>
      <c r="T2614" t="str">
        <f>TRIM(CustomerSupport[[#This Row],[Customer Name]])</f>
        <v>Leslie Lambert</v>
      </c>
      <c r="U2614">
        <f>MONTH(CustomerSupport[[#This Row],[Date of Purchase]])</f>
        <v>4</v>
      </c>
      <c r="V2614" t="str">
        <f>TEXT('Working data'!G2614,"mmmm")</f>
        <v>April</v>
      </c>
      <c r="W2614">
        <f>YEAR(CustomerSupport[[#This Row],[Date of Purchase]])</f>
        <v>2020</v>
      </c>
      <c r="X2614">
        <f t="shared" si="40"/>
        <v>-1.8166666666511446</v>
      </c>
    </row>
    <row r="2615" spans="1:24" ht="14.25" customHeight="1" x14ac:dyDescent="0.4">
      <c r="A2615">
        <v>2614</v>
      </c>
      <c r="B2615" t="s">
        <v>8591</v>
      </c>
      <c r="C2615" t="s">
        <v>8592</v>
      </c>
      <c r="D2615">
        <v>23</v>
      </c>
      <c r="E2615" t="s">
        <v>19</v>
      </c>
      <c r="F2615" t="s">
        <v>51</v>
      </c>
      <c r="G2615" s="1">
        <v>43954</v>
      </c>
      <c r="H2615" t="s">
        <v>45</v>
      </c>
      <c r="I2615" t="s">
        <v>72</v>
      </c>
      <c r="J2615" s="2" t="s">
        <v>8593</v>
      </c>
      <c r="K2615" t="s">
        <v>62</v>
      </c>
      <c r="M2615" t="s">
        <v>25</v>
      </c>
      <c r="N2615" t="s">
        <v>55</v>
      </c>
      <c r="R2615">
        <v>2614</v>
      </c>
      <c r="S2615" t="str">
        <f>PROPER(CustomerSupport[[#This Row],[Resolution]])</f>
        <v/>
      </c>
      <c r="T2615" t="str">
        <f>TRIM(CustomerSupport[[#This Row],[Customer Name]])</f>
        <v>Haley Franklin</v>
      </c>
      <c r="U2615">
        <f>MONTH(CustomerSupport[[#This Row],[Date of Purchase]])</f>
        <v>5</v>
      </c>
      <c r="V2615" t="str">
        <f>TEXT('Working data'!G2615,"mmmm")</f>
        <v>May</v>
      </c>
      <c r="W2615">
        <f>YEAR(CustomerSupport[[#This Row],[Date of Purchase]])</f>
        <v>2020</v>
      </c>
      <c r="X2615" t="str">
        <f t="shared" si="40"/>
        <v/>
      </c>
    </row>
    <row r="2616" spans="1:24" ht="14.25" customHeight="1" x14ac:dyDescent="0.4">
      <c r="A2616">
        <v>2615</v>
      </c>
      <c r="B2616" t="s">
        <v>8594</v>
      </c>
      <c r="C2616" t="s">
        <v>8595</v>
      </c>
      <c r="D2616">
        <v>54</v>
      </c>
      <c r="E2616" t="s">
        <v>58</v>
      </c>
      <c r="F2616" t="s">
        <v>81</v>
      </c>
      <c r="G2616" s="1">
        <v>44092</v>
      </c>
      <c r="H2616" t="s">
        <v>66</v>
      </c>
      <c r="I2616" t="s">
        <v>52</v>
      </c>
      <c r="J2616" s="2" t="s">
        <v>8596</v>
      </c>
      <c r="K2616" t="s">
        <v>24</v>
      </c>
      <c r="M2616" t="s">
        <v>89</v>
      </c>
      <c r="N2616" t="s">
        <v>26</v>
      </c>
      <c r="O2616" s="3">
        <v>45078.900752314818</v>
      </c>
      <c r="R2616">
        <v>2615</v>
      </c>
      <c r="S2616" t="str">
        <f>PROPER(CustomerSupport[[#This Row],[Resolution]])</f>
        <v/>
      </c>
      <c r="T2616" t="str">
        <f>TRIM(CustomerSupport[[#This Row],[Customer Name]])</f>
        <v>Cory Soto</v>
      </c>
      <c r="U2616">
        <f>MONTH(CustomerSupport[[#This Row],[Date of Purchase]])</f>
        <v>9</v>
      </c>
      <c r="V2616" t="str">
        <f>TEXT('Working data'!G2616,"mmmm")</f>
        <v>September</v>
      </c>
      <c r="W2616">
        <f>YEAR(CustomerSupport[[#This Row],[Date of Purchase]])</f>
        <v>2020</v>
      </c>
      <c r="X2616" t="str">
        <f t="shared" si="40"/>
        <v/>
      </c>
    </row>
    <row r="2617" spans="1:24" ht="14.25" customHeight="1" x14ac:dyDescent="0.4">
      <c r="A2617">
        <v>2616</v>
      </c>
      <c r="B2617" t="s">
        <v>8597</v>
      </c>
      <c r="C2617" t="s">
        <v>8598</v>
      </c>
      <c r="D2617">
        <v>45</v>
      </c>
      <c r="E2617" t="s">
        <v>29</v>
      </c>
      <c r="F2617" t="s">
        <v>485</v>
      </c>
      <c r="G2617" s="1">
        <v>44214</v>
      </c>
      <c r="H2617" t="s">
        <v>66</v>
      </c>
      <c r="I2617" t="s">
        <v>31</v>
      </c>
      <c r="J2617" t="s">
        <v>271</v>
      </c>
      <c r="K2617" t="s">
        <v>62</v>
      </c>
      <c r="M2617" t="s">
        <v>41</v>
      </c>
      <c r="N2617" t="s">
        <v>55</v>
      </c>
      <c r="R2617">
        <v>2616</v>
      </c>
      <c r="S2617" t="str">
        <f>PROPER(CustomerSupport[[#This Row],[Resolution]])</f>
        <v/>
      </c>
      <c r="T2617" t="str">
        <f>TRIM(CustomerSupport[[#This Row],[Customer Name]])</f>
        <v>Lindsey Jones</v>
      </c>
      <c r="U2617">
        <f>MONTH(CustomerSupport[[#This Row],[Date of Purchase]])</f>
        <v>1</v>
      </c>
      <c r="V2617" t="str">
        <f>TEXT('Working data'!G2617,"mmmm")</f>
        <v>January</v>
      </c>
      <c r="W2617">
        <f>YEAR(CustomerSupport[[#This Row],[Date of Purchase]])</f>
        <v>2021</v>
      </c>
      <c r="X2617" t="str">
        <f t="shared" si="40"/>
        <v/>
      </c>
    </row>
    <row r="2618" spans="1:24" ht="14.25" customHeight="1" x14ac:dyDescent="0.4">
      <c r="A2618">
        <v>2617</v>
      </c>
      <c r="B2618" t="s">
        <v>8599</v>
      </c>
      <c r="C2618" t="s">
        <v>8600</v>
      </c>
      <c r="D2618">
        <v>63</v>
      </c>
      <c r="E2618" t="s">
        <v>58</v>
      </c>
      <c r="F2618" t="s">
        <v>125</v>
      </c>
      <c r="G2618" s="1">
        <v>43883</v>
      </c>
      <c r="H2618" t="s">
        <v>59</v>
      </c>
      <c r="I2618" t="s">
        <v>60</v>
      </c>
      <c r="J2618" s="2" t="s">
        <v>8601</v>
      </c>
      <c r="K2618" t="s">
        <v>62</v>
      </c>
      <c r="M2618" t="s">
        <v>89</v>
      </c>
      <c r="N2618" t="s">
        <v>83</v>
      </c>
      <c r="R2618">
        <v>2617</v>
      </c>
      <c r="S2618" t="str">
        <f>PROPER(CustomerSupport[[#This Row],[Resolution]])</f>
        <v/>
      </c>
      <c r="T2618" t="str">
        <f>TRIM(CustomerSupport[[#This Row],[Customer Name]])</f>
        <v>Juan Bates</v>
      </c>
      <c r="U2618">
        <f>MONTH(CustomerSupport[[#This Row],[Date of Purchase]])</f>
        <v>2</v>
      </c>
      <c r="V2618" t="str">
        <f>TEXT('Working data'!G2618,"mmmm")</f>
        <v>February</v>
      </c>
      <c r="W2618">
        <f>YEAR(CustomerSupport[[#This Row],[Date of Purchase]])</f>
        <v>2020</v>
      </c>
      <c r="X2618" t="str">
        <f t="shared" si="40"/>
        <v/>
      </c>
    </row>
    <row r="2619" spans="1:24" ht="14.25" customHeight="1" x14ac:dyDescent="0.4">
      <c r="A2619">
        <v>2618</v>
      </c>
      <c r="B2619" t="s">
        <v>8602</v>
      </c>
      <c r="C2619" t="s">
        <v>8603</v>
      </c>
      <c r="D2619">
        <v>38</v>
      </c>
      <c r="E2619" t="s">
        <v>58</v>
      </c>
      <c r="F2619" t="s">
        <v>207</v>
      </c>
      <c r="G2619" s="1">
        <v>44489</v>
      </c>
      <c r="H2619" t="s">
        <v>59</v>
      </c>
      <c r="I2619" t="s">
        <v>60</v>
      </c>
      <c r="J2619" s="2" t="s">
        <v>8604</v>
      </c>
      <c r="K2619" t="s">
        <v>24</v>
      </c>
      <c r="M2619" t="s">
        <v>25</v>
      </c>
      <c r="N2619" t="s">
        <v>26</v>
      </c>
      <c r="O2619" s="3">
        <v>45078.729247685187</v>
      </c>
      <c r="R2619">
        <v>2618</v>
      </c>
      <c r="S2619" t="str">
        <f>PROPER(CustomerSupport[[#This Row],[Resolution]])</f>
        <v/>
      </c>
      <c r="T2619" t="str">
        <f>TRIM(CustomerSupport[[#This Row],[Customer Name]])</f>
        <v>George Romero</v>
      </c>
      <c r="U2619">
        <f>MONTH(CustomerSupport[[#This Row],[Date of Purchase]])</f>
        <v>10</v>
      </c>
      <c r="V2619" t="str">
        <f>TEXT('Working data'!G2619,"mmmm")</f>
        <v>October</v>
      </c>
      <c r="W2619">
        <f>YEAR(CustomerSupport[[#This Row],[Date of Purchase]])</f>
        <v>2021</v>
      </c>
      <c r="X2619" t="str">
        <f t="shared" si="40"/>
        <v/>
      </c>
    </row>
    <row r="2620" spans="1:24" ht="14.25" customHeight="1" x14ac:dyDescent="0.4">
      <c r="A2620">
        <v>2619</v>
      </c>
      <c r="B2620" t="s">
        <v>8605</v>
      </c>
      <c r="C2620" t="s">
        <v>8606</v>
      </c>
      <c r="D2620">
        <v>59</v>
      </c>
      <c r="E2620" t="s">
        <v>19</v>
      </c>
      <c r="F2620" t="s">
        <v>117</v>
      </c>
      <c r="G2620" s="1">
        <v>43849</v>
      </c>
      <c r="H2620" t="s">
        <v>45</v>
      </c>
      <c r="I2620" t="s">
        <v>46</v>
      </c>
      <c r="J2620" s="2" t="s">
        <v>8607</v>
      </c>
      <c r="K2620" t="s">
        <v>39</v>
      </c>
      <c r="L2620" t="s">
        <v>8608</v>
      </c>
      <c r="M2620" t="s">
        <v>25</v>
      </c>
      <c r="N2620" t="s">
        <v>55</v>
      </c>
      <c r="O2620" s="3">
        <v>45078.90079861111</v>
      </c>
      <c r="P2620" s="3">
        <v>45078.18204861111</v>
      </c>
      <c r="Q2620">
        <v>3</v>
      </c>
      <c r="R2620">
        <v>2619</v>
      </c>
      <c r="S2620" t="str">
        <f>PROPER(CustomerSupport[[#This Row],[Resolution]])</f>
        <v>In Water Sister Who Account Dog.</v>
      </c>
      <c r="T2620" t="str">
        <f>TRIM(CustomerSupport[[#This Row],[Customer Name]])</f>
        <v>Michael Wilson</v>
      </c>
      <c r="U2620">
        <f>MONTH(CustomerSupport[[#This Row],[Date of Purchase]])</f>
        <v>1</v>
      </c>
      <c r="V2620" t="str">
        <f>TEXT('Working data'!G2620,"mmmm")</f>
        <v>January</v>
      </c>
      <c r="W2620">
        <f>YEAR(CustomerSupport[[#This Row],[Date of Purchase]])</f>
        <v>2020</v>
      </c>
      <c r="X2620">
        <f t="shared" si="40"/>
        <v>-17.25</v>
      </c>
    </row>
    <row r="2621" spans="1:24" ht="14.25" customHeight="1" x14ac:dyDescent="0.4">
      <c r="A2621">
        <v>2620</v>
      </c>
      <c r="B2621" t="s">
        <v>8609</v>
      </c>
      <c r="C2621" t="s">
        <v>8610</v>
      </c>
      <c r="D2621">
        <v>67</v>
      </c>
      <c r="E2621" t="s">
        <v>29</v>
      </c>
      <c r="F2621" t="s">
        <v>219</v>
      </c>
      <c r="G2621" s="1">
        <v>44159</v>
      </c>
      <c r="H2621" t="s">
        <v>45</v>
      </c>
      <c r="I2621" t="s">
        <v>22</v>
      </c>
      <c r="J2621" s="2" t="s">
        <v>8611</v>
      </c>
      <c r="K2621" t="s">
        <v>24</v>
      </c>
      <c r="M2621" t="s">
        <v>25</v>
      </c>
      <c r="N2621" t="s">
        <v>26</v>
      </c>
      <c r="O2621" s="3">
        <v>45078.041087962964</v>
      </c>
      <c r="R2621">
        <v>2620</v>
      </c>
      <c r="S2621" t="str">
        <f>PROPER(CustomerSupport[[#This Row],[Resolution]])</f>
        <v/>
      </c>
      <c r="T2621" t="str">
        <f>TRIM(CustomerSupport[[#This Row],[Customer Name]])</f>
        <v>Mary Glenn</v>
      </c>
      <c r="U2621">
        <f>MONTH(CustomerSupport[[#This Row],[Date of Purchase]])</f>
        <v>11</v>
      </c>
      <c r="V2621" t="str">
        <f>TEXT('Working data'!G2621,"mmmm")</f>
        <v>November</v>
      </c>
      <c r="W2621">
        <f>YEAR(CustomerSupport[[#This Row],[Date of Purchase]])</f>
        <v>2020</v>
      </c>
      <c r="X2621" t="str">
        <f t="shared" si="40"/>
        <v/>
      </c>
    </row>
    <row r="2622" spans="1:24" ht="14.25" customHeight="1" x14ac:dyDescent="0.4">
      <c r="A2622">
        <v>2621</v>
      </c>
      <c r="B2622" t="s">
        <v>8612</v>
      </c>
      <c r="C2622" t="s">
        <v>8613</v>
      </c>
      <c r="D2622">
        <v>67</v>
      </c>
      <c r="E2622" t="s">
        <v>29</v>
      </c>
      <c r="F2622" t="s">
        <v>207</v>
      </c>
      <c r="G2622" s="1">
        <v>44551</v>
      </c>
      <c r="H2622" t="s">
        <v>45</v>
      </c>
      <c r="I2622" t="s">
        <v>113</v>
      </c>
      <c r="J2622" s="2" t="s">
        <v>8614</v>
      </c>
      <c r="K2622" t="s">
        <v>62</v>
      </c>
      <c r="M2622" t="s">
        <v>89</v>
      </c>
      <c r="N2622" t="s">
        <v>33</v>
      </c>
      <c r="R2622">
        <v>2621</v>
      </c>
      <c r="S2622" t="str">
        <f>PROPER(CustomerSupport[[#This Row],[Resolution]])</f>
        <v/>
      </c>
      <c r="T2622" t="str">
        <f>TRIM(CustomerSupport[[#This Row],[Customer Name]])</f>
        <v>Sara Miles</v>
      </c>
      <c r="U2622">
        <f>MONTH(CustomerSupport[[#This Row],[Date of Purchase]])</f>
        <v>12</v>
      </c>
      <c r="V2622" t="str">
        <f>TEXT('Working data'!G2622,"mmmm")</f>
        <v>December</v>
      </c>
      <c r="W2622">
        <f>YEAR(CustomerSupport[[#This Row],[Date of Purchase]])</f>
        <v>2021</v>
      </c>
      <c r="X2622" t="str">
        <f t="shared" si="40"/>
        <v/>
      </c>
    </row>
    <row r="2623" spans="1:24" ht="14.25" customHeight="1" x14ac:dyDescent="0.4">
      <c r="A2623">
        <v>2622</v>
      </c>
      <c r="B2623" t="s">
        <v>8615</v>
      </c>
      <c r="C2623" t="s">
        <v>8616</v>
      </c>
      <c r="D2623">
        <v>29</v>
      </c>
      <c r="E2623" t="s">
        <v>19</v>
      </c>
      <c r="F2623" t="s">
        <v>98</v>
      </c>
      <c r="G2623" s="1">
        <v>44314</v>
      </c>
      <c r="H2623" t="s">
        <v>66</v>
      </c>
      <c r="I2623" t="s">
        <v>22</v>
      </c>
      <c r="J2623" s="2" t="s">
        <v>8617</v>
      </c>
      <c r="K2623" t="s">
        <v>39</v>
      </c>
      <c r="L2623" t="s">
        <v>8618</v>
      </c>
      <c r="M2623" t="s">
        <v>41</v>
      </c>
      <c r="N2623" t="s">
        <v>83</v>
      </c>
      <c r="O2623" s="3">
        <v>45078.798067129632</v>
      </c>
      <c r="P2623" s="3">
        <v>45078.375844907408</v>
      </c>
      <c r="Q2623">
        <v>5</v>
      </c>
      <c r="R2623">
        <v>2622</v>
      </c>
      <c r="S2623" t="str">
        <f>PROPER(CustomerSupport[[#This Row],[Resolution]])</f>
        <v>Build Often Job Apply.</v>
      </c>
      <c r="T2623" t="str">
        <f>TRIM(CustomerSupport[[#This Row],[Customer Name]])</f>
        <v>Jeremy Mccoy</v>
      </c>
      <c r="U2623">
        <f>MONTH(CustomerSupport[[#This Row],[Date of Purchase]])</f>
        <v>4</v>
      </c>
      <c r="V2623" t="str">
        <f>TEXT('Working data'!G2623,"mmmm")</f>
        <v>April</v>
      </c>
      <c r="W2623">
        <f>YEAR(CustomerSupport[[#This Row],[Date of Purchase]])</f>
        <v>2021</v>
      </c>
      <c r="X2623">
        <f t="shared" si="40"/>
        <v>-10.133333333360497</v>
      </c>
    </row>
    <row r="2624" spans="1:24" ht="14.25" customHeight="1" x14ac:dyDescent="0.4">
      <c r="A2624">
        <v>2623</v>
      </c>
      <c r="B2624" t="s">
        <v>8619</v>
      </c>
      <c r="C2624" t="s">
        <v>8620</v>
      </c>
      <c r="D2624">
        <v>40</v>
      </c>
      <c r="E2624" t="s">
        <v>29</v>
      </c>
      <c r="F2624" t="s">
        <v>71</v>
      </c>
      <c r="G2624" s="1">
        <v>43944</v>
      </c>
      <c r="H2624" t="s">
        <v>59</v>
      </c>
      <c r="I2624" t="s">
        <v>37</v>
      </c>
      <c r="J2624" s="2" t="s">
        <v>8621</v>
      </c>
      <c r="K2624" t="s">
        <v>62</v>
      </c>
      <c r="M2624" t="s">
        <v>143</v>
      </c>
      <c r="N2624" t="s">
        <v>55</v>
      </c>
      <c r="R2624">
        <v>2623</v>
      </c>
      <c r="S2624" t="str">
        <f>PROPER(CustomerSupport[[#This Row],[Resolution]])</f>
        <v/>
      </c>
      <c r="T2624" t="str">
        <f>TRIM(CustomerSupport[[#This Row],[Customer Name]])</f>
        <v>Katie Hall</v>
      </c>
      <c r="U2624">
        <f>MONTH(CustomerSupport[[#This Row],[Date of Purchase]])</f>
        <v>4</v>
      </c>
      <c r="V2624" t="str">
        <f>TEXT('Working data'!G2624,"mmmm")</f>
        <v>April</v>
      </c>
      <c r="W2624">
        <f>YEAR(CustomerSupport[[#This Row],[Date of Purchase]])</f>
        <v>2020</v>
      </c>
      <c r="X2624" t="str">
        <f t="shared" si="40"/>
        <v/>
      </c>
    </row>
    <row r="2625" spans="1:24" ht="14.25" customHeight="1" x14ac:dyDescent="0.4">
      <c r="A2625">
        <v>2624</v>
      </c>
      <c r="B2625" t="s">
        <v>8622</v>
      </c>
      <c r="C2625" t="s">
        <v>8623</v>
      </c>
      <c r="D2625">
        <v>32</v>
      </c>
      <c r="E2625" t="s">
        <v>29</v>
      </c>
      <c r="F2625" t="s">
        <v>219</v>
      </c>
      <c r="G2625" s="1">
        <v>44100</v>
      </c>
      <c r="H2625" t="s">
        <v>59</v>
      </c>
      <c r="I2625" t="s">
        <v>46</v>
      </c>
      <c r="J2625" s="2" t="s">
        <v>8624</v>
      </c>
      <c r="K2625" t="s">
        <v>24</v>
      </c>
      <c r="M2625" t="s">
        <v>41</v>
      </c>
      <c r="N2625" t="s">
        <v>55</v>
      </c>
      <c r="O2625" s="3">
        <v>45078.74046296296</v>
      </c>
      <c r="R2625">
        <v>2624</v>
      </c>
      <c r="S2625" t="str">
        <f>PROPER(CustomerSupport[[#This Row],[Resolution]])</f>
        <v/>
      </c>
      <c r="T2625" t="str">
        <f>TRIM(CustomerSupport[[#This Row],[Customer Name]])</f>
        <v>Alexis Warren</v>
      </c>
      <c r="U2625">
        <f>MONTH(CustomerSupport[[#This Row],[Date of Purchase]])</f>
        <v>9</v>
      </c>
      <c r="V2625" t="str">
        <f>TEXT('Working data'!G2625,"mmmm")</f>
        <v>September</v>
      </c>
      <c r="W2625">
        <f>YEAR(CustomerSupport[[#This Row],[Date of Purchase]])</f>
        <v>2020</v>
      </c>
      <c r="X2625" t="str">
        <f t="shared" si="40"/>
        <v/>
      </c>
    </row>
    <row r="2626" spans="1:24" ht="14.25" customHeight="1" x14ac:dyDescent="0.4">
      <c r="A2626">
        <v>2625</v>
      </c>
      <c r="B2626" t="s">
        <v>8625</v>
      </c>
      <c r="C2626" t="s">
        <v>8626</v>
      </c>
      <c r="D2626">
        <v>51</v>
      </c>
      <c r="E2626" t="s">
        <v>58</v>
      </c>
      <c r="F2626" t="s">
        <v>383</v>
      </c>
      <c r="G2626" s="1">
        <v>44349</v>
      </c>
      <c r="H2626" t="s">
        <v>45</v>
      </c>
      <c r="I2626" t="s">
        <v>59</v>
      </c>
      <c r="J2626" s="2" t="s">
        <v>8627</v>
      </c>
      <c r="K2626" t="s">
        <v>24</v>
      </c>
      <c r="M2626" t="s">
        <v>25</v>
      </c>
      <c r="N2626" t="s">
        <v>33</v>
      </c>
      <c r="O2626" s="3">
        <v>45078.750208333331</v>
      </c>
      <c r="R2626">
        <v>2625</v>
      </c>
      <c r="S2626" t="str">
        <f>PROPER(CustomerSupport[[#This Row],[Resolution]])</f>
        <v/>
      </c>
      <c r="T2626" t="str">
        <f>TRIM(CustomerSupport[[#This Row],[Customer Name]])</f>
        <v>Elizabeth Harris</v>
      </c>
      <c r="U2626">
        <f>MONTH(CustomerSupport[[#This Row],[Date of Purchase]])</f>
        <v>6</v>
      </c>
      <c r="V2626" t="str">
        <f>TEXT('Working data'!G2626,"mmmm")</f>
        <v>June</v>
      </c>
      <c r="W2626">
        <f>YEAR(CustomerSupport[[#This Row],[Date of Purchase]])</f>
        <v>2021</v>
      </c>
      <c r="X2626" t="str">
        <f t="shared" ref="X2626:X2689" si="41">IF(OR(O2626="",P2626=""),"",(P2626-O2626)*24)</f>
        <v/>
      </c>
    </row>
    <row r="2627" spans="1:24" ht="14.25" customHeight="1" x14ac:dyDescent="0.4">
      <c r="A2627">
        <v>2626</v>
      </c>
      <c r="B2627" t="s">
        <v>8628</v>
      </c>
      <c r="C2627" t="s">
        <v>8629</v>
      </c>
      <c r="D2627">
        <v>42</v>
      </c>
      <c r="E2627" t="s">
        <v>19</v>
      </c>
      <c r="F2627" t="s">
        <v>51</v>
      </c>
      <c r="G2627" s="1">
        <v>44029</v>
      </c>
      <c r="H2627" t="s">
        <v>45</v>
      </c>
      <c r="I2627" t="s">
        <v>59</v>
      </c>
      <c r="J2627" s="2" t="s">
        <v>8630</v>
      </c>
      <c r="K2627" t="s">
        <v>62</v>
      </c>
      <c r="M2627" t="s">
        <v>143</v>
      </c>
      <c r="N2627" t="s">
        <v>83</v>
      </c>
      <c r="R2627">
        <v>2626</v>
      </c>
      <c r="S2627" t="str">
        <f>PROPER(CustomerSupport[[#This Row],[Resolution]])</f>
        <v/>
      </c>
      <c r="T2627" t="str">
        <f>TRIM(CustomerSupport[[#This Row],[Customer Name]])</f>
        <v>Joseph Gallegos</v>
      </c>
      <c r="U2627">
        <f>MONTH(CustomerSupport[[#This Row],[Date of Purchase]])</f>
        <v>7</v>
      </c>
      <c r="V2627" t="str">
        <f>TEXT('Working data'!G2627,"mmmm")</f>
        <v>July</v>
      </c>
      <c r="W2627">
        <f>YEAR(CustomerSupport[[#This Row],[Date of Purchase]])</f>
        <v>2020</v>
      </c>
      <c r="X2627" t="str">
        <f t="shared" si="41"/>
        <v/>
      </c>
    </row>
    <row r="2628" spans="1:24" ht="14.25" customHeight="1" x14ac:dyDescent="0.4">
      <c r="A2628">
        <v>2627</v>
      </c>
      <c r="B2628" t="s">
        <v>8631</v>
      </c>
      <c r="C2628" t="s">
        <v>8632</v>
      </c>
      <c r="D2628">
        <v>68</v>
      </c>
      <c r="E2628" t="s">
        <v>58</v>
      </c>
      <c r="F2628" t="s">
        <v>655</v>
      </c>
      <c r="G2628" s="1">
        <v>44074</v>
      </c>
      <c r="H2628" t="s">
        <v>67</v>
      </c>
      <c r="I2628" t="s">
        <v>31</v>
      </c>
      <c r="J2628" t="s">
        <v>8633</v>
      </c>
      <c r="K2628" t="s">
        <v>24</v>
      </c>
      <c r="M2628" t="s">
        <v>89</v>
      </c>
      <c r="N2628" t="s">
        <v>55</v>
      </c>
      <c r="O2628" s="3">
        <v>45078.531493055554</v>
      </c>
      <c r="R2628">
        <v>2627</v>
      </c>
      <c r="S2628" t="str">
        <f>PROPER(CustomerSupport[[#This Row],[Resolution]])</f>
        <v/>
      </c>
      <c r="T2628" t="str">
        <f>TRIM(CustomerSupport[[#This Row],[Customer Name]])</f>
        <v>Thomas Mitchell</v>
      </c>
      <c r="U2628">
        <f>MONTH(CustomerSupport[[#This Row],[Date of Purchase]])</f>
        <v>8</v>
      </c>
      <c r="V2628" t="str">
        <f>TEXT('Working data'!G2628,"mmmm")</f>
        <v>August</v>
      </c>
      <c r="W2628">
        <f>YEAR(CustomerSupport[[#This Row],[Date of Purchase]])</f>
        <v>2020</v>
      </c>
      <c r="X2628" t="str">
        <f t="shared" si="41"/>
        <v/>
      </c>
    </row>
    <row r="2629" spans="1:24" ht="14.25" customHeight="1" x14ac:dyDescent="0.4">
      <c r="A2629">
        <v>2628</v>
      </c>
      <c r="B2629" t="s">
        <v>8634</v>
      </c>
      <c r="C2629" t="s">
        <v>8635</v>
      </c>
      <c r="D2629">
        <v>51</v>
      </c>
      <c r="E2629" t="s">
        <v>29</v>
      </c>
      <c r="F2629" t="s">
        <v>397</v>
      </c>
      <c r="G2629" s="1">
        <v>44257</v>
      </c>
      <c r="H2629" t="s">
        <v>21</v>
      </c>
      <c r="I2629" t="s">
        <v>77</v>
      </c>
      <c r="J2629" s="2" t="s">
        <v>8636</v>
      </c>
      <c r="K2629" t="s">
        <v>24</v>
      </c>
      <c r="M2629" t="s">
        <v>41</v>
      </c>
      <c r="N2629" t="s">
        <v>55</v>
      </c>
      <c r="O2629" s="3">
        <v>45078.39261574074</v>
      </c>
      <c r="R2629">
        <v>2628</v>
      </c>
      <c r="S2629" t="str">
        <f>PROPER(CustomerSupport[[#This Row],[Resolution]])</f>
        <v/>
      </c>
      <c r="T2629" t="str">
        <f>TRIM(CustomerSupport[[#This Row],[Customer Name]])</f>
        <v>Neil Hart</v>
      </c>
      <c r="U2629">
        <f>MONTH(CustomerSupport[[#This Row],[Date of Purchase]])</f>
        <v>3</v>
      </c>
      <c r="V2629" t="str">
        <f>TEXT('Working data'!G2629,"mmmm")</f>
        <v>March</v>
      </c>
      <c r="W2629">
        <f>YEAR(CustomerSupport[[#This Row],[Date of Purchase]])</f>
        <v>2021</v>
      </c>
      <c r="X2629" t="str">
        <f t="shared" si="41"/>
        <v/>
      </c>
    </row>
    <row r="2630" spans="1:24" ht="14.25" customHeight="1" x14ac:dyDescent="0.4">
      <c r="A2630">
        <v>2629</v>
      </c>
      <c r="B2630" t="s">
        <v>8637</v>
      </c>
      <c r="C2630" t="s">
        <v>8638</v>
      </c>
      <c r="D2630">
        <v>66</v>
      </c>
      <c r="E2630" t="s">
        <v>29</v>
      </c>
      <c r="F2630" t="s">
        <v>655</v>
      </c>
      <c r="G2630" s="1">
        <v>44516</v>
      </c>
      <c r="H2630" t="s">
        <v>67</v>
      </c>
      <c r="I2630" t="s">
        <v>141</v>
      </c>
      <c r="J2630" s="2" t="s">
        <v>8639</v>
      </c>
      <c r="K2630" t="s">
        <v>39</v>
      </c>
      <c r="L2630" t="s">
        <v>8640</v>
      </c>
      <c r="M2630" t="s">
        <v>89</v>
      </c>
      <c r="N2630" t="s">
        <v>83</v>
      </c>
      <c r="O2630" s="3">
        <v>45078.748182870368</v>
      </c>
      <c r="P2630" s="3">
        <v>45078.054432870369</v>
      </c>
      <c r="Q2630">
        <v>2</v>
      </c>
      <c r="R2630">
        <v>2629</v>
      </c>
      <c r="S2630" t="str">
        <f>PROPER(CustomerSupport[[#This Row],[Resolution]])</f>
        <v>Wait Help Small Candidate Let.</v>
      </c>
      <c r="T2630" t="str">
        <f>TRIM(CustomerSupport[[#This Row],[Customer Name]])</f>
        <v>Brian Davis</v>
      </c>
      <c r="U2630">
        <f>MONTH(CustomerSupport[[#This Row],[Date of Purchase]])</f>
        <v>11</v>
      </c>
      <c r="V2630" t="str">
        <f>TEXT('Working data'!G2630,"mmmm")</f>
        <v>November</v>
      </c>
      <c r="W2630">
        <f>YEAR(CustomerSupport[[#This Row],[Date of Purchase]])</f>
        <v>2021</v>
      </c>
      <c r="X2630">
        <f t="shared" si="41"/>
        <v>-16.649999999965075</v>
      </c>
    </row>
    <row r="2631" spans="1:24" ht="14.25" customHeight="1" x14ac:dyDescent="0.4">
      <c r="A2631">
        <v>2630</v>
      </c>
      <c r="B2631" t="s">
        <v>8641</v>
      </c>
      <c r="C2631" t="s">
        <v>8642</v>
      </c>
      <c r="D2631">
        <v>69</v>
      </c>
      <c r="E2631" t="s">
        <v>29</v>
      </c>
      <c r="F2631" t="s">
        <v>173</v>
      </c>
      <c r="G2631" s="1">
        <v>44173</v>
      </c>
      <c r="H2631" t="s">
        <v>45</v>
      </c>
      <c r="I2631" t="s">
        <v>59</v>
      </c>
      <c r="J2631" s="2" t="s">
        <v>8643</v>
      </c>
      <c r="K2631" t="s">
        <v>39</v>
      </c>
      <c r="L2631" t="s">
        <v>8644</v>
      </c>
      <c r="M2631" t="s">
        <v>25</v>
      </c>
      <c r="N2631" t="s">
        <v>33</v>
      </c>
      <c r="O2631" s="3">
        <v>45078.592650462961</v>
      </c>
      <c r="P2631" s="3">
        <v>45078.78292824074</v>
      </c>
      <c r="Q2631">
        <v>5</v>
      </c>
      <c r="R2631">
        <v>2630</v>
      </c>
      <c r="S2631" t="str">
        <f>PROPER(CustomerSupport[[#This Row],[Resolution]])</f>
        <v>Health Agree Blood Serious.</v>
      </c>
      <c r="T2631" t="str">
        <f>TRIM(CustomerSupport[[#This Row],[Customer Name]])</f>
        <v>Teresa Baker</v>
      </c>
      <c r="U2631">
        <f>MONTH(CustomerSupport[[#This Row],[Date of Purchase]])</f>
        <v>12</v>
      </c>
      <c r="V2631" t="str">
        <f>TEXT('Working data'!G2631,"mmmm")</f>
        <v>December</v>
      </c>
      <c r="W2631">
        <f>YEAR(CustomerSupport[[#This Row],[Date of Purchase]])</f>
        <v>2020</v>
      </c>
      <c r="X2631">
        <f t="shared" si="41"/>
        <v>4.5666666667093523</v>
      </c>
    </row>
    <row r="2632" spans="1:24" ht="14.25" customHeight="1" x14ac:dyDescent="0.4">
      <c r="A2632">
        <v>2631</v>
      </c>
      <c r="B2632" t="s">
        <v>8645</v>
      </c>
      <c r="C2632" t="s">
        <v>8646</v>
      </c>
      <c r="D2632">
        <v>45</v>
      </c>
      <c r="E2632" t="s">
        <v>19</v>
      </c>
      <c r="F2632" t="s">
        <v>431</v>
      </c>
      <c r="G2632" s="1">
        <v>44314</v>
      </c>
      <c r="H2632" t="s">
        <v>66</v>
      </c>
      <c r="I2632" t="s">
        <v>150</v>
      </c>
      <c r="J2632" t="s">
        <v>8647</v>
      </c>
      <c r="K2632" t="s">
        <v>39</v>
      </c>
      <c r="L2632" t="s">
        <v>8648</v>
      </c>
      <c r="M2632" t="s">
        <v>89</v>
      </c>
      <c r="N2632" t="s">
        <v>33</v>
      </c>
      <c r="O2632" s="3">
        <v>45078.855162037034</v>
      </c>
      <c r="P2632" s="3">
        <v>45078.507245370369</v>
      </c>
      <c r="Q2632">
        <v>3</v>
      </c>
      <c r="R2632">
        <v>2631</v>
      </c>
      <c r="S2632" t="str">
        <f>PROPER(CustomerSupport[[#This Row],[Resolution]])</f>
        <v>Discuss On Girl Drug Mention Individual Now.</v>
      </c>
      <c r="T2632" t="str">
        <f>TRIM(CustomerSupport[[#This Row],[Customer Name]])</f>
        <v>Rodney Butler</v>
      </c>
      <c r="U2632">
        <f>MONTH(CustomerSupport[[#This Row],[Date of Purchase]])</f>
        <v>4</v>
      </c>
      <c r="V2632" t="str">
        <f>TEXT('Working data'!G2632,"mmmm")</f>
        <v>April</v>
      </c>
      <c r="W2632">
        <f>YEAR(CustomerSupport[[#This Row],[Date of Purchase]])</f>
        <v>2021</v>
      </c>
      <c r="X2632">
        <f t="shared" si="41"/>
        <v>-8.3499999999767169</v>
      </c>
    </row>
    <row r="2633" spans="1:24" ht="14.25" customHeight="1" x14ac:dyDescent="0.4">
      <c r="A2633">
        <v>2632</v>
      </c>
      <c r="B2633" t="s">
        <v>8649</v>
      </c>
      <c r="C2633" t="s">
        <v>8650</v>
      </c>
      <c r="D2633">
        <v>66</v>
      </c>
      <c r="E2633" t="s">
        <v>29</v>
      </c>
      <c r="F2633" t="s">
        <v>699</v>
      </c>
      <c r="G2633" s="1">
        <v>43856</v>
      </c>
      <c r="H2633" t="s">
        <v>21</v>
      </c>
      <c r="I2633" t="s">
        <v>46</v>
      </c>
      <c r="J2633" s="2" t="s">
        <v>8651</v>
      </c>
      <c r="K2633" t="s">
        <v>24</v>
      </c>
      <c r="M2633" t="s">
        <v>89</v>
      </c>
      <c r="N2633" t="s">
        <v>83</v>
      </c>
      <c r="O2633" s="3">
        <v>45078.370462962965</v>
      </c>
      <c r="R2633">
        <v>2632</v>
      </c>
      <c r="S2633" t="str">
        <f>PROPER(CustomerSupport[[#This Row],[Resolution]])</f>
        <v/>
      </c>
      <c r="T2633" t="str">
        <f>TRIM(CustomerSupport[[#This Row],[Customer Name]])</f>
        <v>Bryan Wells</v>
      </c>
      <c r="U2633">
        <f>MONTH(CustomerSupport[[#This Row],[Date of Purchase]])</f>
        <v>1</v>
      </c>
      <c r="V2633" t="str">
        <f>TEXT('Working data'!G2633,"mmmm")</f>
        <v>January</v>
      </c>
      <c r="W2633">
        <f>YEAR(CustomerSupport[[#This Row],[Date of Purchase]])</f>
        <v>2020</v>
      </c>
      <c r="X2633" t="str">
        <f t="shared" si="41"/>
        <v/>
      </c>
    </row>
    <row r="2634" spans="1:24" ht="14.25" customHeight="1" x14ac:dyDescent="0.4">
      <c r="A2634">
        <v>2633</v>
      </c>
      <c r="B2634" t="s">
        <v>8652</v>
      </c>
      <c r="C2634" t="s">
        <v>8653</v>
      </c>
      <c r="D2634">
        <v>62</v>
      </c>
      <c r="E2634" t="s">
        <v>58</v>
      </c>
      <c r="F2634" t="s">
        <v>157</v>
      </c>
      <c r="G2634" s="1">
        <v>44088</v>
      </c>
      <c r="H2634" t="s">
        <v>59</v>
      </c>
      <c r="I2634" t="s">
        <v>59</v>
      </c>
      <c r="J2634" t="s">
        <v>8654</v>
      </c>
      <c r="K2634" t="s">
        <v>62</v>
      </c>
      <c r="M2634" t="s">
        <v>89</v>
      </c>
      <c r="N2634" t="s">
        <v>83</v>
      </c>
      <c r="R2634">
        <v>2633</v>
      </c>
      <c r="S2634" t="str">
        <f>PROPER(CustomerSupport[[#This Row],[Resolution]])</f>
        <v/>
      </c>
      <c r="T2634" t="str">
        <f>TRIM(CustomerSupport[[#This Row],[Customer Name]])</f>
        <v>John Huber DDS</v>
      </c>
      <c r="U2634">
        <f>MONTH(CustomerSupport[[#This Row],[Date of Purchase]])</f>
        <v>9</v>
      </c>
      <c r="V2634" t="str">
        <f>TEXT('Working data'!G2634,"mmmm")</f>
        <v>September</v>
      </c>
      <c r="W2634">
        <f>YEAR(CustomerSupport[[#This Row],[Date of Purchase]])</f>
        <v>2020</v>
      </c>
      <c r="X2634" t="str">
        <f t="shared" si="41"/>
        <v/>
      </c>
    </row>
    <row r="2635" spans="1:24" ht="14.25" customHeight="1" x14ac:dyDescent="0.4">
      <c r="A2635">
        <v>2634</v>
      </c>
      <c r="B2635" t="s">
        <v>8655</v>
      </c>
      <c r="C2635" t="s">
        <v>8656</v>
      </c>
      <c r="D2635">
        <v>36</v>
      </c>
      <c r="E2635" t="s">
        <v>29</v>
      </c>
      <c r="F2635" t="s">
        <v>655</v>
      </c>
      <c r="G2635" s="1">
        <v>44061</v>
      </c>
      <c r="H2635" t="s">
        <v>66</v>
      </c>
      <c r="I2635" t="s">
        <v>67</v>
      </c>
      <c r="J2635" t="s">
        <v>8657</v>
      </c>
      <c r="K2635" t="s">
        <v>62</v>
      </c>
      <c r="M2635" t="s">
        <v>89</v>
      </c>
      <c r="N2635" t="s">
        <v>83</v>
      </c>
      <c r="R2635">
        <v>2634</v>
      </c>
      <c r="S2635" t="str">
        <f>PROPER(CustomerSupport[[#This Row],[Resolution]])</f>
        <v/>
      </c>
      <c r="T2635" t="str">
        <f>TRIM(CustomerSupport[[#This Row],[Customer Name]])</f>
        <v>Steven Olson</v>
      </c>
      <c r="U2635">
        <f>MONTH(CustomerSupport[[#This Row],[Date of Purchase]])</f>
        <v>8</v>
      </c>
      <c r="V2635" t="str">
        <f>TEXT('Working data'!G2635,"mmmm")</f>
        <v>August</v>
      </c>
      <c r="W2635">
        <f>YEAR(CustomerSupport[[#This Row],[Date of Purchase]])</f>
        <v>2020</v>
      </c>
      <c r="X2635" t="str">
        <f t="shared" si="41"/>
        <v/>
      </c>
    </row>
    <row r="2636" spans="1:24" ht="14.25" customHeight="1" x14ac:dyDescent="0.4">
      <c r="A2636">
        <v>2635</v>
      </c>
      <c r="B2636" t="s">
        <v>8658</v>
      </c>
      <c r="C2636" t="s">
        <v>8659</v>
      </c>
      <c r="D2636">
        <v>25</v>
      </c>
      <c r="E2636" t="s">
        <v>58</v>
      </c>
      <c r="F2636" t="s">
        <v>161</v>
      </c>
      <c r="G2636" s="1">
        <v>44420</v>
      </c>
      <c r="H2636" t="s">
        <v>66</v>
      </c>
      <c r="I2636" t="s">
        <v>141</v>
      </c>
      <c r="J2636" t="s">
        <v>8660</v>
      </c>
      <c r="K2636" t="s">
        <v>62</v>
      </c>
      <c r="M2636" t="s">
        <v>143</v>
      </c>
      <c r="N2636" t="s">
        <v>26</v>
      </c>
      <c r="R2636">
        <v>2635</v>
      </c>
      <c r="S2636" t="str">
        <f>PROPER(CustomerSupport[[#This Row],[Resolution]])</f>
        <v/>
      </c>
      <c r="T2636" t="str">
        <f>TRIM(CustomerSupport[[#This Row],[Customer Name]])</f>
        <v>Derrick Chan</v>
      </c>
      <c r="U2636">
        <f>MONTH(CustomerSupport[[#This Row],[Date of Purchase]])</f>
        <v>8</v>
      </c>
      <c r="V2636" t="str">
        <f>TEXT('Working data'!G2636,"mmmm")</f>
        <v>August</v>
      </c>
      <c r="W2636">
        <f>YEAR(CustomerSupport[[#This Row],[Date of Purchase]])</f>
        <v>2021</v>
      </c>
      <c r="X2636" t="str">
        <f t="shared" si="41"/>
        <v/>
      </c>
    </row>
    <row r="2637" spans="1:24" ht="14.25" customHeight="1" x14ac:dyDescent="0.4">
      <c r="A2637">
        <v>2636</v>
      </c>
      <c r="B2637" t="s">
        <v>8661</v>
      </c>
      <c r="C2637" t="s">
        <v>8662</v>
      </c>
      <c r="D2637">
        <v>30</v>
      </c>
      <c r="E2637" t="s">
        <v>58</v>
      </c>
      <c r="F2637" t="s">
        <v>134</v>
      </c>
      <c r="G2637" s="1">
        <v>44399</v>
      </c>
      <c r="H2637" t="s">
        <v>59</v>
      </c>
      <c r="I2637" t="s">
        <v>93</v>
      </c>
      <c r="J2637" s="2" t="s">
        <v>8663</v>
      </c>
      <c r="K2637" t="s">
        <v>62</v>
      </c>
      <c r="M2637" t="s">
        <v>143</v>
      </c>
      <c r="N2637" t="s">
        <v>26</v>
      </c>
      <c r="R2637">
        <v>2636</v>
      </c>
      <c r="S2637" t="str">
        <f>PROPER(CustomerSupport[[#This Row],[Resolution]])</f>
        <v/>
      </c>
      <c r="T2637" t="str">
        <f>TRIM(CustomerSupport[[#This Row],[Customer Name]])</f>
        <v>Bryce Smith</v>
      </c>
      <c r="U2637">
        <f>MONTH(CustomerSupport[[#This Row],[Date of Purchase]])</f>
        <v>7</v>
      </c>
      <c r="V2637" t="str">
        <f>TEXT('Working data'!G2637,"mmmm")</f>
        <v>July</v>
      </c>
      <c r="W2637">
        <f>YEAR(CustomerSupport[[#This Row],[Date of Purchase]])</f>
        <v>2021</v>
      </c>
      <c r="X2637" t="str">
        <f t="shared" si="41"/>
        <v/>
      </c>
    </row>
    <row r="2638" spans="1:24" ht="14.25" customHeight="1" x14ac:dyDescent="0.4">
      <c r="A2638">
        <v>2637</v>
      </c>
      <c r="B2638" t="s">
        <v>8664</v>
      </c>
      <c r="C2638" t="s">
        <v>8665</v>
      </c>
      <c r="D2638">
        <v>64</v>
      </c>
      <c r="E2638" t="s">
        <v>19</v>
      </c>
      <c r="F2638" t="s">
        <v>699</v>
      </c>
      <c r="G2638" s="1">
        <v>44185</v>
      </c>
      <c r="H2638" t="s">
        <v>45</v>
      </c>
      <c r="I2638" t="s">
        <v>141</v>
      </c>
      <c r="J2638" s="2" t="s">
        <v>8666</v>
      </c>
      <c r="K2638" t="s">
        <v>39</v>
      </c>
      <c r="L2638" t="s">
        <v>8667</v>
      </c>
      <c r="M2638" t="s">
        <v>143</v>
      </c>
      <c r="N2638" t="s">
        <v>26</v>
      </c>
      <c r="O2638" s="3">
        <v>45078.91914351852</v>
      </c>
      <c r="P2638" s="3">
        <v>45078.514282407406</v>
      </c>
      <c r="Q2638">
        <v>3</v>
      </c>
      <c r="R2638">
        <v>2637</v>
      </c>
      <c r="S2638" t="str">
        <f>PROPER(CustomerSupport[[#This Row],[Resolution]])</f>
        <v>Writer Their Despite Scene.</v>
      </c>
      <c r="T2638" t="str">
        <f>TRIM(CustomerSupport[[#This Row],[Customer Name]])</f>
        <v>Tina Payne</v>
      </c>
      <c r="U2638">
        <f>MONTH(CustomerSupport[[#This Row],[Date of Purchase]])</f>
        <v>12</v>
      </c>
      <c r="V2638" t="str">
        <f>TEXT('Working data'!G2638,"mmmm")</f>
        <v>December</v>
      </c>
      <c r="W2638">
        <f>YEAR(CustomerSupport[[#This Row],[Date of Purchase]])</f>
        <v>2020</v>
      </c>
      <c r="X2638">
        <f t="shared" si="41"/>
        <v>-9.7166666667326353</v>
      </c>
    </row>
    <row r="2639" spans="1:24" ht="14.25" customHeight="1" x14ac:dyDescent="0.4">
      <c r="A2639">
        <v>2638</v>
      </c>
      <c r="B2639" t="s">
        <v>8668</v>
      </c>
      <c r="C2639" t="s">
        <v>8669</v>
      </c>
      <c r="D2639">
        <v>55</v>
      </c>
      <c r="E2639" t="s">
        <v>29</v>
      </c>
      <c r="F2639" t="s">
        <v>219</v>
      </c>
      <c r="G2639" s="1">
        <v>44372</v>
      </c>
      <c r="H2639" t="s">
        <v>67</v>
      </c>
      <c r="I2639" t="s">
        <v>150</v>
      </c>
      <c r="J2639" t="s">
        <v>8670</v>
      </c>
      <c r="K2639" t="s">
        <v>39</v>
      </c>
      <c r="L2639" t="s">
        <v>8671</v>
      </c>
      <c r="M2639" t="s">
        <v>41</v>
      </c>
      <c r="N2639" t="s">
        <v>26</v>
      </c>
      <c r="O2639" s="3">
        <v>45078.724016203705</v>
      </c>
      <c r="P2639" s="3">
        <v>45078.662905092591</v>
      </c>
      <c r="Q2639">
        <v>2</v>
      </c>
      <c r="R2639">
        <v>2638</v>
      </c>
      <c r="S2639" t="str">
        <f>PROPER(CustomerSupport[[#This Row],[Resolution]])</f>
        <v>Blue Individual Ground Large Power That.</v>
      </c>
      <c r="T2639" t="str">
        <f>TRIM(CustomerSupport[[#This Row],[Customer Name]])</f>
        <v>Robert Tran</v>
      </c>
      <c r="U2639">
        <f>MONTH(CustomerSupport[[#This Row],[Date of Purchase]])</f>
        <v>6</v>
      </c>
      <c r="V2639" t="str">
        <f>TEXT('Working data'!G2639,"mmmm")</f>
        <v>June</v>
      </c>
      <c r="W2639">
        <f>YEAR(CustomerSupport[[#This Row],[Date of Purchase]])</f>
        <v>2021</v>
      </c>
      <c r="X2639">
        <f t="shared" si="41"/>
        <v>-1.4666666667326353</v>
      </c>
    </row>
    <row r="2640" spans="1:24" ht="14.25" customHeight="1" x14ac:dyDescent="0.4">
      <c r="A2640">
        <v>2639</v>
      </c>
      <c r="B2640" t="s">
        <v>8672</v>
      </c>
      <c r="C2640" t="s">
        <v>8673</v>
      </c>
      <c r="D2640">
        <v>51</v>
      </c>
      <c r="E2640" t="s">
        <v>19</v>
      </c>
      <c r="F2640" t="s">
        <v>207</v>
      </c>
      <c r="G2640" s="1">
        <v>43967</v>
      </c>
      <c r="H2640" t="s">
        <v>67</v>
      </c>
      <c r="I2640" t="s">
        <v>77</v>
      </c>
      <c r="J2640" t="s">
        <v>8674</v>
      </c>
      <c r="K2640" t="s">
        <v>39</v>
      </c>
      <c r="L2640" t="s">
        <v>8675</v>
      </c>
      <c r="M2640" t="s">
        <v>25</v>
      </c>
      <c r="N2640" t="s">
        <v>55</v>
      </c>
      <c r="O2640" s="3">
        <v>45078.075416666667</v>
      </c>
      <c r="P2640" s="3">
        <v>45078.735833333332</v>
      </c>
      <c r="Q2640">
        <v>1</v>
      </c>
      <c r="R2640">
        <v>2639</v>
      </c>
      <c r="S2640" t="str">
        <f>PROPER(CustomerSupport[[#This Row],[Resolution]])</f>
        <v>Quickly Leg Partner Piece Us.</v>
      </c>
      <c r="T2640" t="str">
        <f>TRIM(CustomerSupport[[#This Row],[Customer Name]])</f>
        <v>Brad Pollard</v>
      </c>
      <c r="U2640">
        <f>MONTH(CustomerSupport[[#This Row],[Date of Purchase]])</f>
        <v>5</v>
      </c>
      <c r="V2640" t="str">
        <f>TEXT('Working data'!G2640,"mmmm")</f>
        <v>May</v>
      </c>
      <c r="W2640">
        <f>YEAR(CustomerSupport[[#This Row],[Date of Purchase]])</f>
        <v>2020</v>
      </c>
      <c r="X2640">
        <f t="shared" si="41"/>
        <v>15.849999999976717</v>
      </c>
    </row>
    <row r="2641" spans="1:24" ht="14.25" customHeight="1" x14ac:dyDescent="0.4">
      <c r="A2641">
        <v>2640</v>
      </c>
      <c r="B2641" t="s">
        <v>8676</v>
      </c>
      <c r="C2641" t="s">
        <v>8677</v>
      </c>
      <c r="D2641">
        <v>25</v>
      </c>
      <c r="E2641" t="s">
        <v>29</v>
      </c>
      <c r="F2641" t="s">
        <v>81</v>
      </c>
      <c r="G2641" s="1">
        <v>44002</v>
      </c>
      <c r="H2641" t="s">
        <v>59</v>
      </c>
      <c r="I2641" t="s">
        <v>177</v>
      </c>
      <c r="J2641" s="2" t="s">
        <v>8678</v>
      </c>
      <c r="K2641" t="s">
        <v>62</v>
      </c>
      <c r="M2641" t="s">
        <v>41</v>
      </c>
      <c r="N2641" t="s">
        <v>83</v>
      </c>
      <c r="R2641">
        <v>2640</v>
      </c>
      <c r="S2641" t="str">
        <f>PROPER(CustomerSupport[[#This Row],[Resolution]])</f>
        <v/>
      </c>
      <c r="T2641" t="str">
        <f>TRIM(CustomerSupport[[#This Row],[Customer Name]])</f>
        <v>Kyle Smith</v>
      </c>
      <c r="U2641">
        <f>MONTH(CustomerSupport[[#This Row],[Date of Purchase]])</f>
        <v>6</v>
      </c>
      <c r="V2641" t="str">
        <f>TEXT('Working data'!G2641,"mmmm")</f>
        <v>June</v>
      </c>
      <c r="W2641">
        <f>YEAR(CustomerSupport[[#This Row],[Date of Purchase]])</f>
        <v>2020</v>
      </c>
      <c r="X2641" t="str">
        <f t="shared" si="41"/>
        <v/>
      </c>
    </row>
    <row r="2642" spans="1:24" ht="14.25" customHeight="1" x14ac:dyDescent="0.4">
      <c r="A2642">
        <v>2641</v>
      </c>
      <c r="B2642" t="s">
        <v>8679</v>
      </c>
      <c r="C2642" t="s">
        <v>8680</v>
      </c>
      <c r="D2642">
        <v>40</v>
      </c>
      <c r="E2642" t="s">
        <v>29</v>
      </c>
      <c r="F2642" t="s">
        <v>65</v>
      </c>
      <c r="G2642" s="1">
        <v>44385</v>
      </c>
      <c r="H2642" t="s">
        <v>45</v>
      </c>
      <c r="I2642" t="s">
        <v>72</v>
      </c>
      <c r="J2642" s="2" t="s">
        <v>8681</v>
      </c>
      <c r="K2642" t="s">
        <v>62</v>
      </c>
      <c r="M2642" t="s">
        <v>89</v>
      </c>
      <c r="N2642" t="s">
        <v>33</v>
      </c>
      <c r="R2642">
        <v>2641</v>
      </c>
      <c r="S2642" t="str">
        <f>PROPER(CustomerSupport[[#This Row],[Resolution]])</f>
        <v/>
      </c>
      <c r="T2642" t="str">
        <f>TRIM(CustomerSupport[[#This Row],[Customer Name]])</f>
        <v>Brenda Wilson</v>
      </c>
      <c r="U2642">
        <f>MONTH(CustomerSupport[[#This Row],[Date of Purchase]])</f>
        <v>7</v>
      </c>
      <c r="V2642" t="str">
        <f>TEXT('Working data'!G2642,"mmmm")</f>
        <v>July</v>
      </c>
      <c r="W2642">
        <f>YEAR(CustomerSupport[[#This Row],[Date of Purchase]])</f>
        <v>2021</v>
      </c>
      <c r="X2642" t="str">
        <f t="shared" si="41"/>
        <v/>
      </c>
    </row>
    <row r="2643" spans="1:24" ht="14.25" customHeight="1" x14ac:dyDescent="0.4">
      <c r="A2643">
        <v>2642</v>
      </c>
      <c r="B2643" t="s">
        <v>8682</v>
      </c>
      <c r="C2643" t="s">
        <v>8683</v>
      </c>
      <c r="D2643">
        <v>33</v>
      </c>
      <c r="E2643" t="s">
        <v>58</v>
      </c>
      <c r="F2643" t="s">
        <v>655</v>
      </c>
      <c r="G2643" s="1">
        <v>44300</v>
      </c>
      <c r="H2643" t="s">
        <v>45</v>
      </c>
      <c r="I2643" t="s">
        <v>141</v>
      </c>
      <c r="J2643" s="2" t="s">
        <v>8684</v>
      </c>
      <c r="K2643" t="s">
        <v>62</v>
      </c>
      <c r="M2643" t="s">
        <v>89</v>
      </c>
      <c r="N2643" t="s">
        <v>55</v>
      </c>
      <c r="R2643">
        <v>2642</v>
      </c>
      <c r="S2643" t="str">
        <f>PROPER(CustomerSupport[[#This Row],[Resolution]])</f>
        <v/>
      </c>
      <c r="T2643" t="str">
        <f>TRIM(CustomerSupport[[#This Row],[Customer Name]])</f>
        <v>Jillian Harris</v>
      </c>
      <c r="U2643">
        <f>MONTH(CustomerSupport[[#This Row],[Date of Purchase]])</f>
        <v>4</v>
      </c>
      <c r="V2643" t="str">
        <f>TEXT('Working data'!G2643,"mmmm")</f>
        <v>April</v>
      </c>
      <c r="W2643">
        <f>YEAR(CustomerSupport[[#This Row],[Date of Purchase]])</f>
        <v>2021</v>
      </c>
      <c r="X2643" t="str">
        <f t="shared" si="41"/>
        <v/>
      </c>
    </row>
    <row r="2644" spans="1:24" ht="14.25" customHeight="1" x14ac:dyDescent="0.4">
      <c r="A2644">
        <v>2643</v>
      </c>
      <c r="B2644" t="s">
        <v>8685</v>
      </c>
      <c r="C2644" t="s">
        <v>8686</v>
      </c>
      <c r="D2644">
        <v>25</v>
      </c>
      <c r="E2644" t="s">
        <v>19</v>
      </c>
      <c r="F2644" t="s">
        <v>421</v>
      </c>
      <c r="G2644" s="1">
        <v>44145</v>
      </c>
      <c r="H2644" t="s">
        <v>66</v>
      </c>
      <c r="I2644" t="s">
        <v>67</v>
      </c>
      <c r="J2644" s="2" t="s">
        <v>8687</v>
      </c>
      <c r="K2644" t="s">
        <v>24</v>
      </c>
      <c r="M2644" t="s">
        <v>41</v>
      </c>
      <c r="N2644" t="s">
        <v>33</v>
      </c>
      <c r="O2644" s="3">
        <v>45078.667858796296</v>
      </c>
      <c r="R2644">
        <v>2643</v>
      </c>
      <c r="S2644" t="str">
        <f>PROPER(CustomerSupport[[#This Row],[Resolution]])</f>
        <v/>
      </c>
      <c r="T2644" t="str">
        <f>TRIM(CustomerSupport[[#This Row],[Customer Name]])</f>
        <v>Ashley Mason</v>
      </c>
      <c r="U2644">
        <f>MONTH(CustomerSupport[[#This Row],[Date of Purchase]])</f>
        <v>11</v>
      </c>
      <c r="V2644" t="str">
        <f>TEXT('Working data'!G2644,"mmmm")</f>
        <v>November</v>
      </c>
      <c r="W2644">
        <f>YEAR(CustomerSupport[[#This Row],[Date of Purchase]])</f>
        <v>2020</v>
      </c>
      <c r="X2644" t="str">
        <f t="shared" si="41"/>
        <v/>
      </c>
    </row>
    <row r="2645" spans="1:24" ht="14.25" customHeight="1" x14ac:dyDescent="0.4">
      <c r="A2645">
        <v>2644</v>
      </c>
      <c r="B2645" t="s">
        <v>8688</v>
      </c>
      <c r="C2645" t="s">
        <v>8689</v>
      </c>
      <c r="D2645">
        <v>46</v>
      </c>
      <c r="E2645" t="s">
        <v>19</v>
      </c>
      <c r="F2645" t="s">
        <v>456</v>
      </c>
      <c r="G2645" s="1">
        <v>44411</v>
      </c>
      <c r="H2645" t="s">
        <v>45</v>
      </c>
      <c r="I2645" t="s">
        <v>77</v>
      </c>
      <c r="J2645" s="2" t="s">
        <v>8690</v>
      </c>
      <c r="K2645" t="s">
        <v>39</v>
      </c>
      <c r="L2645" t="s">
        <v>8691</v>
      </c>
      <c r="M2645" t="s">
        <v>89</v>
      </c>
      <c r="N2645" t="s">
        <v>33</v>
      </c>
      <c r="O2645" s="3">
        <v>45078.343576388892</v>
      </c>
      <c r="P2645" s="3">
        <v>45078.178993055553</v>
      </c>
      <c r="Q2645">
        <v>3</v>
      </c>
      <c r="R2645">
        <v>2644</v>
      </c>
      <c r="S2645" t="str">
        <f>PROPER(CustomerSupport[[#This Row],[Resolution]])</f>
        <v>Bit Reason Deep Bring Itself Despite Himself Hard.</v>
      </c>
      <c r="T2645" t="str">
        <f>TRIM(CustomerSupport[[#This Row],[Customer Name]])</f>
        <v>Eric Stein</v>
      </c>
      <c r="U2645">
        <f>MONTH(CustomerSupport[[#This Row],[Date of Purchase]])</f>
        <v>8</v>
      </c>
      <c r="V2645" t="str">
        <f>TEXT('Working data'!G2645,"mmmm")</f>
        <v>August</v>
      </c>
      <c r="W2645">
        <f>YEAR(CustomerSupport[[#This Row],[Date of Purchase]])</f>
        <v>2021</v>
      </c>
      <c r="X2645">
        <f t="shared" si="41"/>
        <v>-3.9500000001280569</v>
      </c>
    </row>
    <row r="2646" spans="1:24" ht="14.25" customHeight="1" x14ac:dyDescent="0.4">
      <c r="A2646">
        <v>2645</v>
      </c>
      <c r="B2646" t="s">
        <v>8692</v>
      </c>
      <c r="C2646" t="s">
        <v>8693</v>
      </c>
      <c r="D2646">
        <v>31</v>
      </c>
      <c r="E2646" t="s">
        <v>58</v>
      </c>
      <c r="F2646" t="s">
        <v>655</v>
      </c>
      <c r="G2646" s="1">
        <v>44232</v>
      </c>
      <c r="H2646" t="s">
        <v>66</v>
      </c>
      <c r="I2646" t="s">
        <v>46</v>
      </c>
      <c r="J2646" t="s">
        <v>357</v>
      </c>
      <c r="K2646" t="s">
        <v>39</v>
      </c>
      <c r="L2646" t="s">
        <v>8694</v>
      </c>
      <c r="M2646" t="s">
        <v>143</v>
      </c>
      <c r="N2646" t="s">
        <v>26</v>
      </c>
      <c r="O2646" s="3">
        <v>45078.760937500003</v>
      </c>
      <c r="P2646" s="3">
        <v>45078.781770833331</v>
      </c>
      <c r="Q2646">
        <v>1</v>
      </c>
      <c r="R2646">
        <v>2645</v>
      </c>
      <c r="S2646" t="str">
        <f>PROPER(CustomerSupport[[#This Row],[Resolution]])</f>
        <v>Word Better Cut Design Lawyer.</v>
      </c>
      <c r="T2646" t="str">
        <f>TRIM(CustomerSupport[[#This Row],[Customer Name]])</f>
        <v>Russell Solis</v>
      </c>
      <c r="U2646">
        <f>MONTH(CustomerSupport[[#This Row],[Date of Purchase]])</f>
        <v>2</v>
      </c>
      <c r="V2646" t="str">
        <f>TEXT('Working data'!G2646,"mmmm")</f>
        <v>February</v>
      </c>
      <c r="W2646">
        <f>YEAR(CustomerSupport[[#This Row],[Date of Purchase]])</f>
        <v>2021</v>
      </c>
      <c r="X2646">
        <f t="shared" si="41"/>
        <v>0.49999999988358468</v>
      </c>
    </row>
    <row r="2647" spans="1:24" ht="14.25" customHeight="1" x14ac:dyDescent="0.4">
      <c r="A2647">
        <v>2646</v>
      </c>
      <c r="B2647" t="s">
        <v>8695</v>
      </c>
      <c r="C2647" t="s">
        <v>8696</v>
      </c>
      <c r="D2647">
        <v>62</v>
      </c>
      <c r="E2647" t="s">
        <v>58</v>
      </c>
      <c r="F2647" t="s">
        <v>421</v>
      </c>
      <c r="G2647" s="1">
        <v>44176</v>
      </c>
      <c r="H2647" t="s">
        <v>66</v>
      </c>
      <c r="I2647" t="s">
        <v>31</v>
      </c>
      <c r="J2647" s="2" t="s">
        <v>8697</v>
      </c>
      <c r="K2647" t="s">
        <v>39</v>
      </c>
      <c r="L2647" t="s">
        <v>8698</v>
      </c>
      <c r="M2647" t="s">
        <v>41</v>
      </c>
      <c r="N2647" t="s">
        <v>26</v>
      </c>
      <c r="O2647" s="3">
        <v>45078.791504629633</v>
      </c>
      <c r="P2647" s="3">
        <v>45078.934560185182</v>
      </c>
      <c r="Q2647">
        <v>3</v>
      </c>
      <c r="R2647">
        <v>2646</v>
      </c>
      <c r="S2647" t="str">
        <f>PROPER(CustomerSupport[[#This Row],[Resolution]])</f>
        <v>Fish Officer Series Evening.</v>
      </c>
      <c r="T2647" t="str">
        <f>TRIM(CustomerSupport[[#This Row],[Customer Name]])</f>
        <v>Cynthia Martin</v>
      </c>
      <c r="U2647">
        <f>MONTH(CustomerSupport[[#This Row],[Date of Purchase]])</f>
        <v>12</v>
      </c>
      <c r="V2647" t="str">
        <f>TEXT('Working data'!G2647,"mmmm")</f>
        <v>December</v>
      </c>
      <c r="W2647">
        <f>YEAR(CustomerSupport[[#This Row],[Date of Purchase]])</f>
        <v>2020</v>
      </c>
      <c r="X2647">
        <f t="shared" si="41"/>
        <v>3.4333333331742324</v>
      </c>
    </row>
    <row r="2648" spans="1:24" ht="14.25" customHeight="1" x14ac:dyDescent="0.4">
      <c r="A2648">
        <v>2647</v>
      </c>
      <c r="B2648" t="s">
        <v>8699</v>
      </c>
      <c r="C2648" t="s">
        <v>8700</v>
      </c>
      <c r="D2648">
        <v>25</v>
      </c>
      <c r="E2648" t="s">
        <v>29</v>
      </c>
      <c r="F2648" t="s">
        <v>317</v>
      </c>
      <c r="G2648" s="1">
        <v>44538</v>
      </c>
      <c r="H2648" t="s">
        <v>67</v>
      </c>
      <c r="I2648" t="s">
        <v>99</v>
      </c>
      <c r="J2648" s="2" t="s">
        <v>8701</v>
      </c>
      <c r="K2648" t="s">
        <v>62</v>
      </c>
      <c r="M2648" t="s">
        <v>143</v>
      </c>
      <c r="N2648" t="s">
        <v>55</v>
      </c>
      <c r="R2648">
        <v>2647</v>
      </c>
      <c r="S2648" t="str">
        <f>PROPER(CustomerSupport[[#This Row],[Resolution]])</f>
        <v/>
      </c>
      <c r="T2648" t="str">
        <f>TRIM(CustomerSupport[[#This Row],[Customer Name]])</f>
        <v>Charles Welch</v>
      </c>
      <c r="U2648">
        <f>MONTH(CustomerSupport[[#This Row],[Date of Purchase]])</f>
        <v>12</v>
      </c>
      <c r="V2648" t="str">
        <f>TEXT('Working data'!G2648,"mmmm")</f>
        <v>December</v>
      </c>
      <c r="W2648">
        <f>YEAR(CustomerSupport[[#This Row],[Date of Purchase]])</f>
        <v>2021</v>
      </c>
      <c r="X2648" t="str">
        <f t="shared" si="41"/>
        <v/>
      </c>
    </row>
    <row r="2649" spans="1:24" ht="14.25" customHeight="1" x14ac:dyDescent="0.4">
      <c r="A2649">
        <v>2648</v>
      </c>
      <c r="B2649" t="s">
        <v>8702</v>
      </c>
      <c r="C2649" t="s">
        <v>8703</v>
      </c>
      <c r="D2649">
        <v>65</v>
      </c>
      <c r="E2649" t="s">
        <v>58</v>
      </c>
      <c r="F2649" t="s">
        <v>30</v>
      </c>
      <c r="G2649" s="1">
        <v>43859</v>
      </c>
      <c r="H2649" t="s">
        <v>67</v>
      </c>
      <c r="I2649" t="s">
        <v>31</v>
      </c>
      <c r="J2649" t="s">
        <v>8704</v>
      </c>
      <c r="K2649" t="s">
        <v>24</v>
      </c>
      <c r="M2649" t="s">
        <v>143</v>
      </c>
      <c r="N2649" t="s">
        <v>33</v>
      </c>
      <c r="O2649" s="3">
        <v>45078.435960648145</v>
      </c>
      <c r="R2649">
        <v>2648</v>
      </c>
      <c r="S2649" t="str">
        <f>PROPER(CustomerSupport[[#This Row],[Resolution]])</f>
        <v/>
      </c>
      <c r="T2649" t="str">
        <f>TRIM(CustomerSupport[[#This Row],[Customer Name]])</f>
        <v>Douglas Cortez</v>
      </c>
      <c r="U2649">
        <f>MONTH(CustomerSupport[[#This Row],[Date of Purchase]])</f>
        <v>1</v>
      </c>
      <c r="V2649" t="str">
        <f>TEXT('Working data'!G2649,"mmmm")</f>
        <v>January</v>
      </c>
      <c r="W2649">
        <f>YEAR(CustomerSupport[[#This Row],[Date of Purchase]])</f>
        <v>2020</v>
      </c>
      <c r="X2649" t="str">
        <f t="shared" si="41"/>
        <v/>
      </c>
    </row>
    <row r="2650" spans="1:24" ht="14.25" customHeight="1" x14ac:dyDescent="0.4">
      <c r="A2650">
        <v>2649</v>
      </c>
      <c r="B2650" t="s">
        <v>8705</v>
      </c>
      <c r="C2650" t="s">
        <v>8706</v>
      </c>
      <c r="D2650">
        <v>31</v>
      </c>
      <c r="E2650" t="s">
        <v>29</v>
      </c>
      <c r="F2650" t="s">
        <v>207</v>
      </c>
      <c r="G2650" s="1">
        <v>44504</v>
      </c>
      <c r="H2650" t="s">
        <v>45</v>
      </c>
      <c r="I2650" t="s">
        <v>99</v>
      </c>
      <c r="J2650" s="2" t="s">
        <v>8707</v>
      </c>
      <c r="K2650" t="s">
        <v>39</v>
      </c>
      <c r="L2650" t="s">
        <v>8708</v>
      </c>
      <c r="M2650" t="s">
        <v>41</v>
      </c>
      <c r="N2650" t="s">
        <v>26</v>
      </c>
      <c r="O2650" s="3">
        <v>45077.97625</v>
      </c>
      <c r="P2650" s="3">
        <v>45078.905416666668</v>
      </c>
      <c r="Q2650">
        <v>4</v>
      </c>
      <c r="R2650">
        <v>2649</v>
      </c>
      <c r="S2650" t="str">
        <f>PROPER(CustomerSupport[[#This Row],[Resolution]])</f>
        <v>Care Medical Brother Until.</v>
      </c>
      <c r="T2650" t="str">
        <f>TRIM(CustomerSupport[[#This Row],[Customer Name]])</f>
        <v>Lauren White</v>
      </c>
      <c r="U2650">
        <f>MONTH(CustomerSupport[[#This Row],[Date of Purchase]])</f>
        <v>11</v>
      </c>
      <c r="V2650" t="str">
        <f>TEXT('Working data'!G2650,"mmmm")</f>
        <v>November</v>
      </c>
      <c r="W2650">
        <f>YEAR(CustomerSupport[[#This Row],[Date of Purchase]])</f>
        <v>2021</v>
      </c>
      <c r="X2650">
        <f t="shared" si="41"/>
        <v>22.300000000046566</v>
      </c>
    </row>
    <row r="2651" spans="1:24" ht="14.25" customHeight="1" x14ac:dyDescent="0.4">
      <c r="A2651">
        <v>2650</v>
      </c>
      <c r="B2651" t="s">
        <v>8709</v>
      </c>
      <c r="C2651" t="s">
        <v>8710</v>
      </c>
      <c r="D2651">
        <v>31</v>
      </c>
      <c r="E2651" t="s">
        <v>58</v>
      </c>
      <c r="F2651" t="s">
        <v>202</v>
      </c>
      <c r="G2651" s="1">
        <v>44199</v>
      </c>
      <c r="H2651" t="s">
        <v>66</v>
      </c>
      <c r="I2651" t="s">
        <v>113</v>
      </c>
      <c r="J2651" s="2" t="s">
        <v>8711</v>
      </c>
      <c r="K2651" t="s">
        <v>39</v>
      </c>
      <c r="L2651" t="s">
        <v>8712</v>
      </c>
      <c r="M2651" t="s">
        <v>89</v>
      </c>
      <c r="N2651" t="s">
        <v>26</v>
      </c>
      <c r="O2651" s="3">
        <v>45078.291550925926</v>
      </c>
      <c r="P2651" s="3">
        <v>45078.813773148147</v>
      </c>
      <c r="Q2651">
        <v>3</v>
      </c>
      <c r="R2651">
        <v>2650</v>
      </c>
      <c r="S2651" t="str">
        <f>PROPER(CustomerSupport[[#This Row],[Resolution]])</f>
        <v>Send Performance Expect Drop Win Trade.</v>
      </c>
      <c r="T2651" t="str">
        <f>TRIM(CustomerSupport[[#This Row],[Customer Name]])</f>
        <v>Kim Wilson</v>
      </c>
      <c r="U2651">
        <f>MONTH(CustomerSupport[[#This Row],[Date of Purchase]])</f>
        <v>1</v>
      </c>
      <c r="V2651" t="str">
        <f>TEXT('Working data'!G2651,"mmmm")</f>
        <v>January</v>
      </c>
      <c r="W2651">
        <f>YEAR(CustomerSupport[[#This Row],[Date of Purchase]])</f>
        <v>2021</v>
      </c>
      <c r="X2651">
        <f t="shared" si="41"/>
        <v>12.533333333325572</v>
      </c>
    </row>
    <row r="2652" spans="1:24" ht="14.25" customHeight="1" x14ac:dyDescent="0.4">
      <c r="A2652">
        <v>2651</v>
      </c>
      <c r="B2652" t="s">
        <v>8713</v>
      </c>
      <c r="C2652" t="s">
        <v>8714</v>
      </c>
      <c r="D2652">
        <v>32</v>
      </c>
      <c r="E2652" t="s">
        <v>58</v>
      </c>
      <c r="F2652" t="s">
        <v>76</v>
      </c>
      <c r="G2652" s="1">
        <v>44452</v>
      </c>
      <c r="H2652" t="s">
        <v>67</v>
      </c>
      <c r="I2652" t="s">
        <v>22</v>
      </c>
      <c r="J2652" s="2" t="s">
        <v>8715</v>
      </c>
      <c r="K2652" t="s">
        <v>39</v>
      </c>
      <c r="L2652" t="s">
        <v>8716</v>
      </c>
      <c r="M2652" t="s">
        <v>25</v>
      </c>
      <c r="N2652" t="s">
        <v>83</v>
      </c>
      <c r="O2652" s="3">
        <v>45078.502685185187</v>
      </c>
      <c r="P2652" s="3">
        <v>45078.090879629628</v>
      </c>
      <c r="Q2652">
        <v>1</v>
      </c>
      <c r="R2652">
        <v>2651</v>
      </c>
      <c r="S2652" t="str">
        <f>PROPER(CustomerSupport[[#This Row],[Resolution]])</f>
        <v>Job Politics Available Through Movie School Leave Democrat.</v>
      </c>
      <c r="T2652" t="str">
        <f>TRIM(CustomerSupport[[#This Row],[Customer Name]])</f>
        <v>David Coleman</v>
      </c>
      <c r="U2652">
        <f>MONTH(CustomerSupport[[#This Row],[Date of Purchase]])</f>
        <v>9</v>
      </c>
      <c r="V2652" t="str">
        <f>TEXT('Working data'!G2652,"mmmm")</f>
        <v>September</v>
      </c>
      <c r="W2652">
        <f>YEAR(CustomerSupport[[#This Row],[Date of Purchase]])</f>
        <v>2021</v>
      </c>
      <c r="X2652">
        <f t="shared" si="41"/>
        <v>-9.8833333334187046</v>
      </c>
    </row>
    <row r="2653" spans="1:24" ht="14.25" customHeight="1" x14ac:dyDescent="0.4">
      <c r="A2653">
        <v>2652</v>
      </c>
      <c r="B2653" t="s">
        <v>8717</v>
      </c>
      <c r="C2653" t="s">
        <v>8718</v>
      </c>
      <c r="D2653">
        <v>36</v>
      </c>
      <c r="E2653" t="s">
        <v>58</v>
      </c>
      <c r="F2653" t="s">
        <v>86</v>
      </c>
      <c r="G2653" s="1">
        <v>43961</v>
      </c>
      <c r="H2653" t="s">
        <v>67</v>
      </c>
      <c r="I2653" t="s">
        <v>72</v>
      </c>
      <c r="J2653" s="2" t="s">
        <v>8719</v>
      </c>
      <c r="K2653" t="s">
        <v>39</v>
      </c>
      <c r="L2653" t="s">
        <v>8720</v>
      </c>
      <c r="M2653" t="s">
        <v>25</v>
      </c>
      <c r="N2653" t="s">
        <v>55</v>
      </c>
      <c r="O2653" s="3">
        <v>45078.931157407409</v>
      </c>
      <c r="P2653" s="3">
        <v>45078.7887962963</v>
      </c>
      <c r="Q2653">
        <v>3</v>
      </c>
      <c r="R2653">
        <v>2652</v>
      </c>
      <c r="S2653" t="str">
        <f>PROPER(CustomerSupport[[#This Row],[Resolution]])</f>
        <v>Meeting Yard Also Explain He Tree.</v>
      </c>
      <c r="T2653" t="str">
        <f>TRIM(CustomerSupport[[#This Row],[Customer Name]])</f>
        <v>James Burton</v>
      </c>
      <c r="U2653">
        <f>MONTH(CustomerSupport[[#This Row],[Date of Purchase]])</f>
        <v>5</v>
      </c>
      <c r="V2653" t="str">
        <f>TEXT('Working data'!G2653,"mmmm")</f>
        <v>May</v>
      </c>
      <c r="W2653">
        <f>YEAR(CustomerSupport[[#This Row],[Date of Purchase]])</f>
        <v>2020</v>
      </c>
      <c r="X2653">
        <f t="shared" si="41"/>
        <v>-3.4166666666278616</v>
      </c>
    </row>
    <row r="2654" spans="1:24" ht="14.25" customHeight="1" x14ac:dyDescent="0.4">
      <c r="A2654">
        <v>2653</v>
      </c>
      <c r="B2654" t="s">
        <v>8721</v>
      </c>
      <c r="C2654" t="s">
        <v>8722</v>
      </c>
      <c r="D2654">
        <v>25</v>
      </c>
      <c r="E2654" t="s">
        <v>58</v>
      </c>
      <c r="F2654" t="s">
        <v>699</v>
      </c>
      <c r="G2654" s="1">
        <v>44373</v>
      </c>
      <c r="H2654" t="s">
        <v>21</v>
      </c>
      <c r="I2654" t="s">
        <v>67</v>
      </c>
      <c r="J2654" t="s">
        <v>8723</v>
      </c>
      <c r="K2654" t="s">
        <v>62</v>
      </c>
      <c r="M2654" t="s">
        <v>143</v>
      </c>
      <c r="N2654" t="s">
        <v>26</v>
      </c>
      <c r="R2654">
        <v>2653</v>
      </c>
      <c r="S2654" t="str">
        <f>PROPER(CustomerSupport[[#This Row],[Resolution]])</f>
        <v/>
      </c>
      <c r="T2654" t="str">
        <f>TRIM(CustomerSupport[[#This Row],[Customer Name]])</f>
        <v>Brenda Ford</v>
      </c>
      <c r="U2654">
        <f>MONTH(CustomerSupport[[#This Row],[Date of Purchase]])</f>
        <v>6</v>
      </c>
      <c r="V2654" t="str">
        <f>TEXT('Working data'!G2654,"mmmm")</f>
        <v>June</v>
      </c>
      <c r="W2654">
        <f>YEAR(CustomerSupport[[#This Row],[Date of Purchase]])</f>
        <v>2021</v>
      </c>
      <c r="X2654" t="str">
        <f t="shared" si="41"/>
        <v/>
      </c>
    </row>
    <row r="2655" spans="1:24" ht="14.25" customHeight="1" x14ac:dyDescent="0.4">
      <c r="A2655">
        <v>2654</v>
      </c>
      <c r="B2655" t="s">
        <v>8724</v>
      </c>
      <c r="C2655" t="s">
        <v>8725</v>
      </c>
      <c r="D2655">
        <v>36</v>
      </c>
      <c r="E2655" t="s">
        <v>58</v>
      </c>
      <c r="F2655" t="s">
        <v>383</v>
      </c>
      <c r="G2655" s="1">
        <v>43935</v>
      </c>
      <c r="H2655" t="s">
        <v>67</v>
      </c>
      <c r="I2655" t="s">
        <v>31</v>
      </c>
      <c r="J2655" t="s">
        <v>357</v>
      </c>
      <c r="K2655" t="s">
        <v>24</v>
      </c>
      <c r="M2655" t="s">
        <v>89</v>
      </c>
      <c r="N2655" t="s">
        <v>55</v>
      </c>
      <c r="O2655" s="3">
        <v>45078.542986111112</v>
      </c>
      <c r="R2655">
        <v>2654</v>
      </c>
      <c r="S2655" t="str">
        <f>PROPER(CustomerSupport[[#This Row],[Resolution]])</f>
        <v/>
      </c>
      <c r="T2655" t="str">
        <f>TRIM(CustomerSupport[[#This Row],[Customer Name]])</f>
        <v>William Long</v>
      </c>
      <c r="U2655">
        <f>MONTH(CustomerSupport[[#This Row],[Date of Purchase]])</f>
        <v>4</v>
      </c>
      <c r="V2655" t="str">
        <f>TEXT('Working data'!G2655,"mmmm")</f>
        <v>April</v>
      </c>
      <c r="W2655">
        <f>YEAR(CustomerSupport[[#This Row],[Date of Purchase]])</f>
        <v>2020</v>
      </c>
      <c r="X2655" t="str">
        <f t="shared" si="41"/>
        <v/>
      </c>
    </row>
    <row r="2656" spans="1:24" ht="14.25" customHeight="1" x14ac:dyDescent="0.4">
      <c r="A2656">
        <v>2655</v>
      </c>
      <c r="B2656" t="s">
        <v>8726</v>
      </c>
      <c r="C2656" t="s">
        <v>8727</v>
      </c>
      <c r="D2656">
        <v>46</v>
      </c>
      <c r="E2656" t="s">
        <v>29</v>
      </c>
      <c r="F2656" t="s">
        <v>157</v>
      </c>
      <c r="G2656" s="1">
        <v>43984</v>
      </c>
      <c r="H2656" t="s">
        <v>21</v>
      </c>
      <c r="I2656" t="s">
        <v>37</v>
      </c>
      <c r="J2656" t="s">
        <v>8728</v>
      </c>
      <c r="K2656" t="s">
        <v>62</v>
      </c>
      <c r="M2656" t="s">
        <v>41</v>
      </c>
      <c r="N2656" t="s">
        <v>26</v>
      </c>
      <c r="R2656">
        <v>2655</v>
      </c>
      <c r="S2656" t="str">
        <f>PROPER(CustomerSupport[[#This Row],[Resolution]])</f>
        <v/>
      </c>
      <c r="T2656" t="str">
        <f>TRIM(CustomerSupport[[#This Row],[Customer Name]])</f>
        <v>Charlene Fernandez</v>
      </c>
      <c r="U2656">
        <f>MONTH(CustomerSupport[[#This Row],[Date of Purchase]])</f>
        <v>6</v>
      </c>
      <c r="V2656" t="str">
        <f>TEXT('Working data'!G2656,"mmmm")</f>
        <v>June</v>
      </c>
      <c r="W2656">
        <f>YEAR(CustomerSupport[[#This Row],[Date of Purchase]])</f>
        <v>2020</v>
      </c>
      <c r="X2656" t="str">
        <f t="shared" si="41"/>
        <v/>
      </c>
    </row>
    <row r="2657" spans="1:24" ht="14.25" customHeight="1" x14ac:dyDescent="0.4">
      <c r="A2657">
        <v>2656</v>
      </c>
      <c r="B2657" t="s">
        <v>8729</v>
      </c>
      <c r="C2657" t="s">
        <v>8730</v>
      </c>
      <c r="D2657">
        <v>28</v>
      </c>
      <c r="E2657" t="s">
        <v>58</v>
      </c>
      <c r="F2657" t="s">
        <v>65</v>
      </c>
      <c r="G2657" s="1">
        <v>43831</v>
      </c>
      <c r="H2657" t="s">
        <v>59</v>
      </c>
      <c r="I2657" t="s">
        <v>72</v>
      </c>
      <c r="J2657" s="2" t="s">
        <v>8731</v>
      </c>
      <c r="K2657" t="s">
        <v>24</v>
      </c>
      <c r="M2657" t="s">
        <v>41</v>
      </c>
      <c r="N2657" t="s">
        <v>55</v>
      </c>
      <c r="O2657" s="3">
        <v>45078.69091435185</v>
      </c>
      <c r="R2657">
        <v>2656</v>
      </c>
      <c r="S2657" t="str">
        <f>PROPER(CustomerSupport[[#This Row],[Resolution]])</f>
        <v/>
      </c>
      <c r="T2657" t="str">
        <f>TRIM(CustomerSupport[[#This Row],[Customer Name]])</f>
        <v>Michael Gutierrez</v>
      </c>
      <c r="U2657">
        <f>MONTH(CustomerSupport[[#This Row],[Date of Purchase]])</f>
        <v>1</v>
      </c>
      <c r="V2657" t="str">
        <f>TEXT('Working data'!G2657,"mmmm")</f>
        <v>January</v>
      </c>
      <c r="W2657">
        <f>YEAR(CustomerSupport[[#This Row],[Date of Purchase]])</f>
        <v>2020</v>
      </c>
      <c r="X2657" t="str">
        <f t="shared" si="41"/>
        <v/>
      </c>
    </row>
    <row r="2658" spans="1:24" ht="14.25" customHeight="1" x14ac:dyDescent="0.4">
      <c r="A2658">
        <v>2657</v>
      </c>
      <c r="B2658" t="s">
        <v>8732</v>
      </c>
      <c r="C2658" t="s">
        <v>8733</v>
      </c>
      <c r="D2658">
        <v>18</v>
      </c>
      <c r="E2658" t="s">
        <v>58</v>
      </c>
      <c r="F2658" t="s">
        <v>207</v>
      </c>
      <c r="G2658" s="1">
        <v>44513</v>
      </c>
      <c r="H2658" t="s">
        <v>67</v>
      </c>
      <c r="I2658" t="s">
        <v>59</v>
      </c>
      <c r="J2658" s="2" t="s">
        <v>8734</v>
      </c>
      <c r="K2658" t="s">
        <v>39</v>
      </c>
      <c r="L2658" t="s">
        <v>8735</v>
      </c>
      <c r="M2658" t="s">
        <v>143</v>
      </c>
      <c r="N2658" t="s">
        <v>55</v>
      </c>
      <c r="O2658" s="3">
        <v>45078.020092592589</v>
      </c>
      <c r="P2658" s="3">
        <v>45078.117314814815</v>
      </c>
      <c r="Q2658">
        <v>5</v>
      </c>
      <c r="R2658">
        <v>2657</v>
      </c>
      <c r="S2658" t="str">
        <f>PROPER(CustomerSupport[[#This Row],[Resolution]])</f>
        <v>Address Growth Cause Physical General Career These.</v>
      </c>
      <c r="T2658" t="str">
        <f>TRIM(CustomerSupport[[#This Row],[Customer Name]])</f>
        <v>Amber Gentry</v>
      </c>
      <c r="U2658">
        <f>MONTH(CustomerSupport[[#This Row],[Date of Purchase]])</f>
        <v>11</v>
      </c>
      <c r="V2658" t="str">
        <f>TEXT('Working data'!G2658,"mmmm")</f>
        <v>November</v>
      </c>
      <c r="W2658">
        <f>YEAR(CustomerSupport[[#This Row],[Date of Purchase]])</f>
        <v>2021</v>
      </c>
      <c r="X2658">
        <f t="shared" si="41"/>
        <v>2.3333333334303461</v>
      </c>
    </row>
    <row r="2659" spans="1:24" ht="14.25" customHeight="1" x14ac:dyDescent="0.4">
      <c r="A2659">
        <v>2658</v>
      </c>
      <c r="B2659" t="s">
        <v>8736</v>
      </c>
      <c r="C2659" t="s">
        <v>8737</v>
      </c>
      <c r="D2659">
        <v>63</v>
      </c>
      <c r="E2659" t="s">
        <v>29</v>
      </c>
      <c r="F2659" t="s">
        <v>92</v>
      </c>
      <c r="G2659" s="1">
        <v>44291</v>
      </c>
      <c r="H2659" t="s">
        <v>45</v>
      </c>
      <c r="I2659" t="s">
        <v>60</v>
      </c>
      <c r="J2659" s="2" t="s">
        <v>8738</v>
      </c>
      <c r="K2659" t="s">
        <v>24</v>
      </c>
      <c r="M2659" t="s">
        <v>41</v>
      </c>
      <c r="N2659" t="s">
        <v>55</v>
      </c>
      <c r="O2659" s="3">
        <v>45078.943726851852</v>
      </c>
      <c r="R2659">
        <v>2658</v>
      </c>
      <c r="S2659" t="str">
        <f>PROPER(CustomerSupport[[#This Row],[Resolution]])</f>
        <v/>
      </c>
      <c r="T2659" t="str">
        <f>TRIM(CustomerSupport[[#This Row],[Customer Name]])</f>
        <v>Katrina Crawford</v>
      </c>
      <c r="U2659">
        <f>MONTH(CustomerSupport[[#This Row],[Date of Purchase]])</f>
        <v>4</v>
      </c>
      <c r="V2659" t="str">
        <f>TEXT('Working data'!G2659,"mmmm")</f>
        <v>April</v>
      </c>
      <c r="W2659">
        <f>YEAR(CustomerSupport[[#This Row],[Date of Purchase]])</f>
        <v>2021</v>
      </c>
      <c r="X2659" t="str">
        <f t="shared" si="41"/>
        <v/>
      </c>
    </row>
    <row r="2660" spans="1:24" ht="14.25" customHeight="1" x14ac:dyDescent="0.4">
      <c r="A2660">
        <v>2659</v>
      </c>
      <c r="B2660" t="s">
        <v>8739</v>
      </c>
      <c r="C2660" t="s">
        <v>8740</v>
      </c>
      <c r="D2660">
        <v>41</v>
      </c>
      <c r="E2660" t="s">
        <v>29</v>
      </c>
      <c r="F2660" t="s">
        <v>397</v>
      </c>
      <c r="G2660" s="1">
        <v>44118</v>
      </c>
      <c r="H2660" t="s">
        <v>21</v>
      </c>
      <c r="I2660" t="s">
        <v>141</v>
      </c>
      <c r="J2660" s="2" t="s">
        <v>8741</v>
      </c>
      <c r="K2660" t="s">
        <v>62</v>
      </c>
      <c r="M2660" t="s">
        <v>143</v>
      </c>
      <c r="N2660" t="s">
        <v>33</v>
      </c>
      <c r="R2660">
        <v>2659</v>
      </c>
      <c r="S2660" t="str">
        <f>PROPER(CustomerSupport[[#This Row],[Resolution]])</f>
        <v/>
      </c>
      <c r="T2660" t="str">
        <f>TRIM(CustomerSupport[[#This Row],[Customer Name]])</f>
        <v>Vincent Morton</v>
      </c>
      <c r="U2660">
        <f>MONTH(CustomerSupport[[#This Row],[Date of Purchase]])</f>
        <v>10</v>
      </c>
      <c r="V2660" t="str">
        <f>TEXT('Working data'!G2660,"mmmm")</f>
        <v>October</v>
      </c>
      <c r="W2660">
        <f>YEAR(CustomerSupport[[#This Row],[Date of Purchase]])</f>
        <v>2020</v>
      </c>
      <c r="X2660" t="str">
        <f t="shared" si="41"/>
        <v/>
      </c>
    </row>
    <row r="2661" spans="1:24" ht="14.25" customHeight="1" x14ac:dyDescent="0.4">
      <c r="A2661">
        <v>2660</v>
      </c>
      <c r="B2661" t="s">
        <v>8742</v>
      </c>
      <c r="C2661" t="s">
        <v>8743</v>
      </c>
      <c r="D2661">
        <v>61</v>
      </c>
      <c r="E2661" t="s">
        <v>58</v>
      </c>
      <c r="F2661" t="s">
        <v>86</v>
      </c>
      <c r="G2661" s="1">
        <v>44524</v>
      </c>
      <c r="H2661" t="s">
        <v>66</v>
      </c>
      <c r="I2661" t="s">
        <v>113</v>
      </c>
      <c r="J2661" s="2" t="s">
        <v>8744</v>
      </c>
      <c r="K2661" t="s">
        <v>24</v>
      </c>
      <c r="M2661" t="s">
        <v>41</v>
      </c>
      <c r="N2661" t="s">
        <v>26</v>
      </c>
      <c r="O2661" s="3">
        <v>45078.924317129633</v>
      </c>
      <c r="R2661">
        <v>2660</v>
      </c>
      <c r="S2661" t="str">
        <f>PROPER(CustomerSupport[[#This Row],[Resolution]])</f>
        <v/>
      </c>
      <c r="T2661" t="str">
        <f>TRIM(CustomerSupport[[#This Row],[Customer Name]])</f>
        <v>Rita Weiss</v>
      </c>
      <c r="U2661">
        <f>MONTH(CustomerSupport[[#This Row],[Date of Purchase]])</f>
        <v>11</v>
      </c>
      <c r="V2661" t="str">
        <f>TEXT('Working data'!G2661,"mmmm")</f>
        <v>November</v>
      </c>
      <c r="W2661">
        <f>YEAR(CustomerSupport[[#This Row],[Date of Purchase]])</f>
        <v>2021</v>
      </c>
      <c r="X2661" t="str">
        <f t="shared" si="41"/>
        <v/>
      </c>
    </row>
    <row r="2662" spans="1:24" ht="14.25" customHeight="1" x14ac:dyDescent="0.4">
      <c r="A2662">
        <v>2661</v>
      </c>
      <c r="B2662" t="s">
        <v>8745</v>
      </c>
      <c r="C2662" t="s">
        <v>8746</v>
      </c>
      <c r="D2662">
        <v>28</v>
      </c>
      <c r="E2662" t="s">
        <v>58</v>
      </c>
      <c r="F2662" t="s">
        <v>117</v>
      </c>
      <c r="G2662" s="1">
        <v>44307</v>
      </c>
      <c r="H2662" t="s">
        <v>21</v>
      </c>
      <c r="I2662" t="s">
        <v>77</v>
      </c>
      <c r="J2662" s="2" t="s">
        <v>8747</v>
      </c>
      <c r="K2662" t="s">
        <v>39</v>
      </c>
      <c r="L2662" t="s">
        <v>8748</v>
      </c>
      <c r="M2662" t="s">
        <v>89</v>
      </c>
      <c r="N2662" t="s">
        <v>83</v>
      </c>
      <c r="O2662" s="3">
        <v>45078.78266203704</v>
      </c>
      <c r="P2662" s="3">
        <v>45077.952106481483</v>
      </c>
      <c r="Q2662">
        <v>4</v>
      </c>
      <c r="R2662">
        <v>2661</v>
      </c>
      <c r="S2662" t="str">
        <f>PROPER(CustomerSupport[[#This Row],[Resolution]])</f>
        <v>Common Market Model Wear.</v>
      </c>
      <c r="T2662" t="str">
        <f>TRIM(CustomerSupport[[#This Row],[Customer Name]])</f>
        <v>Patrick Preston</v>
      </c>
      <c r="U2662">
        <f>MONTH(CustomerSupport[[#This Row],[Date of Purchase]])</f>
        <v>4</v>
      </c>
      <c r="V2662" t="str">
        <f>TEXT('Working data'!G2662,"mmmm")</f>
        <v>April</v>
      </c>
      <c r="W2662">
        <f>YEAR(CustomerSupport[[#This Row],[Date of Purchase]])</f>
        <v>2021</v>
      </c>
      <c r="X2662">
        <f t="shared" si="41"/>
        <v>-19.933333333348855</v>
      </c>
    </row>
    <row r="2663" spans="1:24" ht="14.25" customHeight="1" x14ac:dyDescent="0.4">
      <c r="A2663">
        <v>2662</v>
      </c>
      <c r="B2663" t="s">
        <v>8749</v>
      </c>
      <c r="C2663" t="s">
        <v>8750</v>
      </c>
      <c r="D2663">
        <v>51</v>
      </c>
      <c r="E2663" t="s">
        <v>58</v>
      </c>
      <c r="F2663" t="s">
        <v>65</v>
      </c>
      <c r="G2663" s="1">
        <v>43867</v>
      </c>
      <c r="H2663" t="s">
        <v>59</v>
      </c>
      <c r="I2663" t="s">
        <v>77</v>
      </c>
      <c r="J2663" t="s">
        <v>8751</v>
      </c>
      <c r="K2663" t="s">
        <v>39</v>
      </c>
      <c r="L2663" t="s">
        <v>8752</v>
      </c>
      <c r="M2663" t="s">
        <v>41</v>
      </c>
      <c r="N2663" t="s">
        <v>83</v>
      </c>
      <c r="O2663" s="3">
        <v>45078.379189814812</v>
      </c>
      <c r="P2663" s="3">
        <v>45078.523634259262</v>
      </c>
      <c r="Q2663">
        <v>3</v>
      </c>
      <c r="R2663">
        <v>2662</v>
      </c>
      <c r="S2663" t="str">
        <f>PROPER(CustomerSupport[[#This Row],[Resolution]])</f>
        <v>By Material Focus.</v>
      </c>
      <c r="T2663" t="str">
        <f>TRIM(CustomerSupport[[#This Row],[Customer Name]])</f>
        <v>Melissa Jordan</v>
      </c>
      <c r="U2663">
        <f>MONTH(CustomerSupport[[#This Row],[Date of Purchase]])</f>
        <v>2</v>
      </c>
      <c r="V2663" t="str">
        <f>TEXT('Working data'!G2663,"mmmm")</f>
        <v>February</v>
      </c>
      <c r="W2663">
        <f>YEAR(CustomerSupport[[#This Row],[Date of Purchase]])</f>
        <v>2020</v>
      </c>
      <c r="X2663">
        <f t="shared" si="41"/>
        <v>3.466666666790843</v>
      </c>
    </row>
    <row r="2664" spans="1:24" ht="14.25" customHeight="1" x14ac:dyDescent="0.4">
      <c r="A2664">
        <v>2663</v>
      </c>
      <c r="B2664" t="s">
        <v>8753</v>
      </c>
      <c r="C2664" t="s">
        <v>8754</v>
      </c>
      <c r="D2664">
        <v>28</v>
      </c>
      <c r="E2664" t="s">
        <v>29</v>
      </c>
      <c r="F2664" t="s">
        <v>161</v>
      </c>
      <c r="G2664" s="1">
        <v>44440</v>
      </c>
      <c r="H2664" t="s">
        <v>21</v>
      </c>
      <c r="I2664" t="s">
        <v>22</v>
      </c>
      <c r="J2664" s="2" t="s">
        <v>8755</v>
      </c>
      <c r="K2664" t="s">
        <v>24</v>
      </c>
      <c r="M2664" t="s">
        <v>41</v>
      </c>
      <c r="N2664" t="s">
        <v>55</v>
      </c>
      <c r="O2664" s="3">
        <v>45078.10837962963</v>
      </c>
      <c r="R2664">
        <v>2663</v>
      </c>
      <c r="S2664" t="str">
        <f>PROPER(CustomerSupport[[#This Row],[Resolution]])</f>
        <v/>
      </c>
      <c r="T2664" t="str">
        <f>TRIM(CustomerSupport[[#This Row],[Customer Name]])</f>
        <v>Luke Brooks MD</v>
      </c>
      <c r="U2664">
        <f>MONTH(CustomerSupport[[#This Row],[Date of Purchase]])</f>
        <v>9</v>
      </c>
      <c r="V2664" t="str">
        <f>TEXT('Working data'!G2664,"mmmm")</f>
        <v>September</v>
      </c>
      <c r="W2664">
        <f>YEAR(CustomerSupport[[#This Row],[Date of Purchase]])</f>
        <v>2021</v>
      </c>
      <c r="X2664" t="str">
        <f t="shared" si="41"/>
        <v/>
      </c>
    </row>
    <row r="2665" spans="1:24" ht="14.25" customHeight="1" x14ac:dyDescent="0.4">
      <c r="A2665">
        <v>2664</v>
      </c>
      <c r="B2665" t="s">
        <v>8756</v>
      </c>
      <c r="C2665" t="s">
        <v>8757</v>
      </c>
      <c r="D2665">
        <v>25</v>
      </c>
      <c r="E2665" t="s">
        <v>19</v>
      </c>
      <c r="F2665" t="s">
        <v>117</v>
      </c>
      <c r="G2665" s="1">
        <v>44209</v>
      </c>
      <c r="H2665" t="s">
        <v>21</v>
      </c>
      <c r="I2665" t="s">
        <v>60</v>
      </c>
      <c r="J2665" s="2" t="s">
        <v>8758</v>
      </c>
      <c r="K2665" t="s">
        <v>62</v>
      </c>
      <c r="M2665" t="s">
        <v>143</v>
      </c>
      <c r="N2665" t="s">
        <v>33</v>
      </c>
      <c r="R2665">
        <v>2664</v>
      </c>
      <c r="S2665" t="str">
        <f>PROPER(CustomerSupport[[#This Row],[Resolution]])</f>
        <v/>
      </c>
      <c r="T2665" t="str">
        <f>TRIM(CustomerSupport[[#This Row],[Customer Name]])</f>
        <v>Elizabeth Carroll</v>
      </c>
      <c r="U2665">
        <f>MONTH(CustomerSupport[[#This Row],[Date of Purchase]])</f>
        <v>1</v>
      </c>
      <c r="V2665" t="str">
        <f>TEXT('Working data'!G2665,"mmmm")</f>
        <v>January</v>
      </c>
      <c r="W2665">
        <f>YEAR(CustomerSupport[[#This Row],[Date of Purchase]])</f>
        <v>2021</v>
      </c>
      <c r="X2665" t="str">
        <f t="shared" si="41"/>
        <v/>
      </c>
    </row>
    <row r="2666" spans="1:24" ht="14.25" customHeight="1" x14ac:dyDescent="0.4">
      <c r="A2666">
        <v>2665</v>
      </c>
      <c r="B2666" t="s">
        <v>8759</v>
      </c>
      <c r="C2666" t="s">
        <v>8760</v>
      </c>
      <c r="D2666">
        <v>46</v>
      </c>
      <c r="E2666" t="s">
        <v>29</v>
      </c>
      <c r="F2666" t="s">
        <v>397</v>
      </c>
      <c r="G2666" s="1">
        <v>44157</v>
      </c>
      <c r="H2666" t="s">
        <v>21</v>
      </c>
      <c r="I2666" t="s">
        <v>59</v>
      </c>
      <c r="J2666" s="2" t="s">
        <v>8761</v>
      </c>
      <c r="K2666" t="s">
        <v>24</v>
      </c>
      <c r="M2666" t="s">
        <v>89</v>
      </c>
      <c r="N2666" t="s">
        <v>26</v>
      </c>
      <c r="O2666" s="3">
        <v>45078.625775462962</v>
      </c>
      <c r="R2666">
        <v>2665</v>
      </c>
      <c r="S2666" t="str">
        <f>PROPER(CustomerSupport[[#This Row],[Resolution]])</f>
        <v/>
      </c>
      <c r="T2666" t="str">
        <f>TRIM(CustomerSupport[[#This Row],[Customer Name]])</f>
        <v>Trevor Mendez</v>
      </c>
      <c r="U2666">
        <f>MONTH(CustomerSupport[[#This Row],[Date of Purchase]])</f>
        <v>11</v>
      </c>
      <c r="V2666" t="str">
        <f>TEXT('Working data'!G2666,"mmmm")</f>
        <v>November</v>
      </c>
      <c r="W2666">
        <f>YEAR(CustomerSupport[[#This Row],[Date of Purchase]])</f>
        <v>2020</v>
      </c>
      <c r="X2666" t="str">
        <f t="shared" si="41"/>
        <v/>
      </c>
    </row>
    <row r="2667" spans="1:24" ht="14.25" customHeight="1" x14ac:dyDescent="0.4">
      <c r="A2667">
        <v>2666</v>
      </c>
      <c r="B2667" t="s">
        <v>8762</v>
      </c>
      <c r="C2667" t="s">
        <v>8763</v>
      </c>
      <c r="D2667">
        <v>56</v>
      </c>
      <c r="E2667" t="s">
        <v>19</v>
      </c>
      <c r="F2667" t="s">
        <v>107</v>
      </c>
      <c r="G2667" s="1">
        <v>44339</v>
      </c>
      <c r="H2667" t="s">
        <v>59</v>
      </c>
      <c r="I2667" t="s">
        <v>177</v>
      </c>
      <c r="J2667" s="2" t="s">
        <v>8764</v>
      </c>
      <c r="K2667" t="s">
        <v>24</v>
      </c>
      <c r="M2667" t="s">
        <v>143</v>
      </c>
      <c r="N2667" t="s">
        <v>55</v>
      </c>
      <c r="O2667" s="3">
        <v>45078.607743055552</v>
      </c>
      <c r="R2667">
        <v>2666</v>
      </c>
      <c r="S2667" t="str">
        <f>PROPER(CustomerSupport[[#This Row],[Resolution]])</f>
        <v/>
      </c>
      <c r="T2667" t="str">
        <f>TRIM(CustomerSupport[[#This Row],[Customer Name]])</f>
        <v>Lori Smith</v>
      </c>
      <c r="U2667">
        <f>MONTH(CustomerSupport[[#This Row],[Date of Purchase]])</f>
        <v>5</v>
      </c>
      <c r="V2667" t="str">
        <f>TEXT('Working data'!G2667,"mmmm")</f>
        <v>May</v>
      </c>
      <c r="W2667">
        <f>YEAR(CustomerSupport[[#This Row],[Date of Purchase]])</f>
        <v>2021</v>
      </c>
      <c r="X2667" t="str">
        <f t="shared" si="41"/>
        <v/>
      </c>
    </row>
    <row r="2668" spans="1:24" ht="14.25" customHeight="1" x14ac:dyDescent="0.4">
      <c r="A2668">
        <v>2667</v>
      </c>
      <c r="B2668" t="s">
        <v>8765</v>
      </c>
      <c r="C2668" t="s">
        <v>8766</v>
      </c>
      <c r="D2668">
        <v>48</v>
      </c>
      <c r="E2668" t="s">
        <v>19</v>
      </c>
      <c r="F2668" t="s">
        <v>339</v>
      </c>
      <c r="G2668" s="1">
        <v>43862</v>
      </c>
      <c r="H2668" t="s">
        <v>45</v>
      </c>
      <c r="I2668" t="s">
        <v>37</v>
      </c>
      <c r="J2668" t="s">
        <v>8767</v>
      </c>
      <c r="K2668" t="s">
        <v>62</v>
      </c>
      <c r="M2668" t="s">
        <v>41</v>
      </c>
      <c r="N2668" t="s">
        <v>26</v>
      </c>
      <c r="R2668">
        <v>2667</v>
      </c>
      <c r="S2668" t="str">
        <f>PROPER(CustomerSupport[[#This Row],[Resolution]])</f>
        <v/>
      </c>
      <c r="T2668" t="str">
        <f>TRIM(CustomerSupport[[#This Row],[Customer Name]])</f>
        <v>Brittany Tate</v>
      </c>
      <c r="U2668">
        <f>MONTH(CustomerSupport[[#This Row],[Date of Purchase]])</f>
        <v>2</v>
      </c>
      <c r="V2668" t="str">
        <f>TEXT('Working data'!G2668,"mmmm")</f>
        <v>February</v>
      </c>
      <c r="W2668">
        <f>YEAR(CustomerSupport[[#This Row],[Date of Purchase]])</f>
        <v>2020</v>
      </c>
      <c r="X2668" t="str">
        <f t="shared" si="41"/>
        <v/>
      </c>
    </row>
    <row r="2669" spans="1:24" ht="14.25" customHeight="1" x14ac:dyDescent="0.4">
      <c r="A2669">
        <v>2668</v>
      </c>
      <c r="B2669" t="s">
        <v>8768</v>
      </c>
      <c r="C2669" t="s">
        <v>2603</v>
      </c>
      <c r="D2669">
        <v>19</v>
      </c>
      <c r="E2669" t="s">
        <v>29</v>
      </c>
      <c r="F2669" t="s">
        <v>286</v>
      </c>
      <c r="G2669" s="1">
        <v>43964</v>
      </c>
      <c r="H2669" t="s">
        <v>67</v>
      </c>
      <c r="I2669" t="s">
        <v>46</v>
      </c>
      <c r="J2669" t="s">
        <v>8769</v>
      </c>
      <c r="K2669" t="s">
        <v>62</v>
      </c>
      <c r="M2669" t="s">
        <v>89</v>
      </c>
      <c r="N2669" t="s">
        <v>83</v>
      </c>
      <c r="R2669">
        <v>2668</v>
      </c>
      <c r="S2669" t="str">
        <f>PROPER(CustomerSupport[[#This Row],[Resolution]])</f>
        <v/>
      </c>
      <c r="T2669" t="str">
        <f>TRIM(CustomerSupport[[#This Row],[Customer Name]])</f>
        <v>Charles George</v>
      </c>
      <c r="U2669">
        <f>MONTH(CustomerSupport[[#This Row],[Date of Purchase]])</f>
        <v>5</v>
      </c>
      <c r="V2669" t="str">
        <f>TEXT('Working data'!G2669,"mmmm")</f>
        <v>May</v>
      </c>
      <c r="W2669">
        <f>YEAR(CustomerSupport[[#This Row],[Date of Purchase]])</f>
        <v>2020</v>
      </c>
      <c r="X2669" t="str">
        <f t="shared" si="41"/>
        <v/>
      </c>
    </row>
    <row r="2670" spans="1:24" ht="14.25" customHeight="1" x14ac:dyDescent="0.4">
      <c r="A2670">
        <v>2669</v>
      </c>
      <c r="B2670" t="s">
        <v>8770</v>
      </c>
      <c r="C2670" t="s">
        <v>8771</v>
      </c>
      <c r="D2670">
        <v>21</v>
      </c>
      <c r="E2670" t="s">
        <v>58</v>
      </c>
      <c r="F2670" t="s">
        <v>219</v>
      </c>
      <c r="G2670" s="1">
        <v>44265</v>
      </c>
      <c r="H2670" t="s">
        <v>21</v>
      </c>
      <c r="I2670" t="s">
        <v>22</v>
      </c>
      <c r="J2670" s="2" t="s">
        <v>8772</v>
      </c>
      <c r="K2670" t="s">
        <v>62</v>
      </c>
      <c r="M2670" t="s">
        <v>89</v>
      </c>
      <c r="N2670" t="s">
        <v>33</v>
      </c>
      <c r="R2670">
        <v>2669</v>
      </c>
      <c r="S2670" t="str">
        <f>PROPER(CustomerSupport[[#This Row],[Resolution]])</f>
        <v/>
      </c>
      <c r="T2670" t="str">
        <f>TRIM(CustomerSupport[[#This Row],[Customer Name]])</f>
        <v>Richard Wallace</v>
      </c>
      <c r="U2670">
        <f>MONTH(CustomerSupport[[#This Row],[Date of Purchase]])</f>
        <v>3</v>
      </c>
      <c r="V2670" t="str">
        <f>TEXT('Working data'!G2670,"mmmm")</f>
        <v>March</v>
      </c>
      <c r="W2670">
        <f>YEAR(CustomerSupport[[#This Row],[Date of Purchase]])</f>
        <v>2021</v>
      </c>
      <c r="X2670" t="str">
        <f t="shared" si="41"/>
        <v/>
      </c>
    </row>
    <row r="2671" spans="1:24" ht="14.25" customHeight="1" x14ac:dyDescent="0.4">
      <c r="A2671">
        <v>2670</v>
      </c>
      <c r="B2671" t="s">
        <v>8773</v>
      </c>
      <c r="C2671" t="s">
        <v>8774</v>
      </c>
      <c r="D2671">
        <v>50</v>
      </c>
      <c r="E2671" t="s">
        <v>29</v>
      </c>
      <c r="F2671" t="s">
        <v>242</v>
      </c>
      <c r="G2671" s="1">
        <v>44033</v>
      </c>
      <c r="H2671" t="s">
        <v>21</v>
      </c>
      <c r="I2671" t="s">
        <v>46</v>
      </c>
      <c r="J2671" s="2" t="s">
        <v>8775</v>
      </c>
      <c r="K2671" t="s">
        <v>24</v>
      </c>
      <c r="M2671" t="s">
        <v>25</v>
      </c>
      <c r="N2671" t="s">
        <v>33</v>
      </c>
      <c r="O2671" s="3">
        <v>45077.972395833334</v>
      </c>
      <c r="R2671">
        <v>2670</v>
      </c>
      <c r="S2671" t="str">
        <f>PROPER(CustomerSupport[[#This Row],[Resolution]])</f>
        <v/>
      </c>
      <c r="T2671" t="str">
        <f>TRIM(CustomerSupport[[#This Row],[Customer Name]])</f>
        <v>Timothy James</v>
      </c>
      <c r="U2671">
        <f>MONTH(CustomerSupport[[#This Row],[Date of Purchase]])</f>
        <v>7</v>
      </c>
      <c r="V2671" t="str">
        <f>TEXT('Working data'!G2671,"mmmm")</f>
        <v>July</v>
      </c>
      <c r="W2671">
        <f>YEAR(CustomerSupport[[#This Row],[Date of Purchase]])</f>
        <v>2020</v>
      </c>
      <c r="X2671" t="str">
        <f t="shared" si="41"/>
        <v/>
      </c>
    </row>
    <row r="2672" spans="1:24" ht="14.25" customHeight="1" x14ac:dyDescent="0.4">
      <c r="A2672">
        <v>2671</v>
      </c>
      <c r="B2672" t="s">
        <v>8776</v>
      </c>
      <c r="C2672" t="s">
        <v>8777</v>
      </c>
      <c r="D2672">
        <v>57</v>
      </c>
      <c r="E2672" t="s">
        <v>58</v>
      </c>
      <c r="F2672" t="s">
        <v>86</v>
      </c>
      <c r="G2672" s="1">
        <v>44503</v>
      </c>
      <c r="H2672" t="s">
        <v>59</v>
      </c>
      <c r="I2672" t="s">
        <v>67</v>
      </c>
      <c r="J2672" s="2" t="s">
        <v>8778</v>
      </c>
      <c r="K2672" t="s">
        <v>39</v>
      </c>
      <c r="L2672" t="s">
        <v>8779</v>
      </c>
      <c r="M2672" t="s">
        <v>143</v>
      </c>
      <c r="N2672" t="s">
        <v>83</v>
      </c>
      <c r="O2672" s="3">
        <v>45078.141157407408</v>
      </c>
      <c r="P2672" s="3">
        <v>45078.068935185183</v>
      </c>
      <c r="Q2672">
        <v>2</v>
      </c>
      <c r="R2672">
        <v>2671</v>
      </c>
      <c r="S2672" t="str">
        <f>PROPER(CustomerSupport[[#This Row],[Resolution]])</f>
        <v>Cut Machine Film Whatever Beyond Room Draw.</v>
      </c>
      <c r="T2672" t="str">
        <f>TRIM(CustomerSupport[[#This Row],[Customer Name]])</f>
        <v>Robert Williams</v>
      </c>
      <c r="U2672">
        <f>MONTH(CustomerSupport[[#This Row],[Date of Purchase]])</f>
        <v>11</v>
      </c>
      <c r="V2672" t="str">
        <f>TEXT('Working data'!G2672,"mmmm")</f>
        <v>November</v>
      </c>
      <c r="W2672">
        <f>YEAR(CustomerSupport[[#This Row],[Date of Purchase]])</f>
        <v>2021</v>
      </c>
      <c r="X2672">
        <f t="shared" si="41"/>
        <v>-1.7333333333954215</v>
      </c>
    </row>
    <row r="2673" spans="1:24" ht="14.25" customHeight="1" x14ac:dyDescent="0.4">
      <c r="A2673">
        <v>2672</v>
      </c>
      <c r="B2673" t="s">
        <v>8780</v>
      </c>
      <c r="C2673" t="s">
        <v>8781</v>
      </c>
      <c r="D2673">
        <v>45</v>
      </c>
      <c r="E2673" t="s">
        <v>19</v>
      </c>
      <c r="F2673" t="s">
        <v>103</v>
      </c>
      <c r="G2673" s="1">
        <v>44350</v>
      </c>
      <c r="H2673" t="s">
        <v>66</v>
      </c>
      <c r="I2673" t="s">
        <v>177</v>
      </c>
      <c r="J2673" t="s">
        <v>8782</v>
      </c>
      <c r="K2673" t="s">
        <v>24</v>
      </c>
      <c r="M2673" t="s">
        <v>143</v>
      </c>
      <c r="N2673" t="s">
        <v>33</v>
      </c>
      <c r="O2673" s="3">
        <v>45078.640474537038</v>
      </c>
      <c r="R2673">
        <v>2672</v>
      </c>
      <c r="S2673" t="str">
        <f>PROPER(CustomerSupport[[#This Row],[Resolution]])</f>
        <v/>
      </c>
      <c r="T2673" t="str">
        <f>TRIM(CustomerSupport[[#This Row],[Customer Name]])</f>
        <v>Christopher Compton</v>
      </c>
      <c r="U2673">
        <f>MONTH(CustomerSupport[[#This Row],[Date of Purchase]])</f>
        <v>6</v>
      </c>
      <c r="V2673" t="str">
        <f>TEXT('Working data'!G2673,"mmmm")</f>
        <v>June</v>
      </c>
      <c r="W2673">
        <f>YEAR(CustomerSupport[[#This Row],[Date of Purchase]])</f>
        <v>2021</v>
      </c>
      <c r="X2673" t="str">
        <f t="shared" si="41"/>
        <v/>
      </c>
    </row>
    <row r="2674" spans="1:24" ht="14.25" customHeight="1" x14ac:dyDescent="0.4">
      <c r="A2674">
        <v>2673</v>
      </c>
      <c r="B2674" t="s">
        <v>8783</v>
      </c>
      <c r="C2674" t="s">
        <v>8784</v>
      </c>
      <c r="D2674">
        <v>59</v>
      </c>
      <c r="E2674" t="s">
        <v>29</v>
      </c>
      <c r="F2674" t="s">
        <v>317</v>
      </c>
      <c r="G2674" s="1">
        <v>43924</v>
      </c>
      <c r="H2674" t="s">
        <v>67</v>
      </c>
      <c r="I2674" t="s">
        <v>72</v>
      </c>
      <c r="J2674" s="2" t="s">
        <v>8785</v>
      </c>
      <c r="K2674" t="s">
        <v>24</v>
      </c>
      <c r="M2674" t="s">
        <v>41</v>
      </c>
      <c r="N2674" t="s">
        <v>26</v>
      </c>
      <c r="O2674" s="3">
        <v>45078.701608796298</v>
      </c>
      <c r="R2674">
        <v>2673</v>
      </c>
      <c r="S2674" t="str">
        <f>PROPER(CustomerSupport[[#This Row],[Resolution]])</f>
        <v/>
      </c>
      <c r="T2674" t="str">
        <f>TRIM(CustomerSupport[[#This Row],[Customer Name]])</f>
        <v>Jessica Webster</v>
      </c>
      <c r="U2674">
        <f>MONTH(CustomerSupport[[#This Row],[Date of Purchase]])</f>
        <v>4</v>
      </c>
      <c r="V2674" t="str">
        <f>TEXT('Working data'!G2674,"mmmm")</f>
        <v>April</v>
      </c>
      <c r="W2674">
        <f>YEAR(CustomerSupport[[#This Row],[Date of Purchase]])</f>
        <v>2020</v>
      </c>
      <c r="X2674" t="str">
        <f t="shared" si="41"/>
        <v/>
      </c>
    </row>
    <row r="2675" spans="1:24" ht="14.25" customHeight="1" x14ac:dyDescent="0.4">
      <c r="A2675">
        <v>2674</v>
      </c>
      <c r="B2675" t="s">
        <v>8786</v>
      </c>
      <c r="C2675" t="s">
        <v>8787</v>
      </c>
      <c r="D2675">
        <v>62</v>
      </c>
      <c r="E2675" t="s">
        <v>58</v>
      </c>
      <c r="F2675" t="s">
        <v>655</v>
      </c>
      <c r="G2675" s="1">
        <v>44056</v>
      </c>
      <c r="H2675" t="s">
        <v>67</v>
      </c>
      <c r="I2675" t="s">
        <v>177</v>
      </c>
      <c r="J2675" s="2" t="s">
        <v>8788</v>
      </c>
      <c r="K2675" t="s">
        <v>39</v>
      </c>
      <c r="L2675" t="s">
        <v>8789</v>
      </c>
      <c r="M2675" t="s">
        <v>143</v>
      </c>
      <c r="N2675" t="s">
        <v>83</v>
      </c>
      <c r="O2675" s="3">
        <v>45078.355798611112</v>
      </c>
      <c r="P2675" s="3">
        <v>45078.044687499998</v>
      </c>
      <c r="Q2675">
        <v>1</v>
      </c>
      <c r="R2675">
        <v>2674</v>
      </c>
      <c r="S2675" t="str">
        <f>PROPER(CustomerSupport[[#This Row],[Resolution]])</f>
        <v>Board Next Rather Study Discuss Today.</v>
      </c>
      <c r="T2675" t="str">
        <f>TRIM(CustomerSupport[[#This Row],[Customer Name]])</f>
        <v>Carla Thomas</v>
      </c>
      <c r="U2675">
        <f>MONTH(CustomerSupport[[#This Row],[Date of Purchase]])</f>
        <v>8</v>
      </c>
      <c r="V2675" t="str">
        <f>TEXT('Working data'!G2675,"mmmm")</f>
        <v>August</v>
      </c>
      <c r="W2675">
        <f>YEAR(CustomerSupport[[#This Row],[Date of Purchase]])</f>
        <v>2020</v>
      </c>
      <c r="X2675">
        <f t="shared" si="41"/>
        <v>-7.4666666667326353</v>
      </c>
    </row>
    <row r="2676" spans="1:24" ht="14.25" customHeight="1" x14ac:dyDescent="0.4">
      <c r="A2676">
        <v>2675</v>
      </c>
      <c r="B2676" t="s">
        <v>8790</v>
      </c>
      <c r="C2676" t="s">
        <v>8791</v>
      </c>
      <c r="D2676">
        <v>52</v>
      </c>
      <c r="E2676" t="s">
        <v>19</v>
      </c>
      <c r="F2676" t="s">
        <v>485</v>
      </c>
      <c r="G2676" s="1">
        <v>43926</v>
      </c>
      <c r="H2676" t="s">
        <v>21</v>
      </c>
      <c r="I2676" t="s">
        <v>72</v>
      </c>
      <c r="J2676" s="2" t="s">
        <v>8792</v>
      </c>
      <c r="K2676" t="s">
        <v>24</v>
      </c>
      <c r="M2676" t="s">
        <v>25</v>
      </c>
      <c r="N2676" t="s">
        <v>33</v>
      </c>
      <c r="O2676" s="3">
        <v>45078.332905092589</v>
      </c>
      <c r="R2676">
        <v>2675</v>
      </c>
      <c r="S2676" t="str">
        <f>PROPER(CustomerSupport[[#This Row],[Resolution]])</f>
        <v/>
      </c>
      <c r="T2676" t="str">
        <f>TRIM(CustomerSupport[[#This Row],[Customer Name]])</f>
        <v>Eileen May</v>
      </c>
      <c r="U2676">
        <f>MONTH(CustomerSupport[[#This Row],[Date of Purchase]])</f>
        <v>4</v>
      </c>
      <c r="V2676" t="str">
        <f>TEXT('Working data'!G2676,"mmmm")</f>
        <v>April</v>
      </c>
      <c r="W2676">
        <f>YEAR(CustomerSupport[[#This Row],[Date of Purchase]])</f>
        <v>2020</v>
      </c>
      <c r="X2676" t="str">
        <f t="shared" si="41"/>
        <v/>
      </c>
    </row>
    <row r="2677" spans="1:24" ht="14.25" customHeight="1" x14ac:dyDescent="0.4">
      <c r="A2677">
        <v>2676</v>
      </c>
      <c r="B2677" t="s">
        <v>8793</v>
      </c>
      <c r="C2677" t="s">
        <v>8794</v>
      </c>
      <c r="D2677">
        <v>58</v>
      </c>
      <c r="E2677" t="s">
        <v>58</v>
      </c>
      <c r="F2677" t="s">
        <v>125</v>
      </c>
      <c r="G2677" s="1">
        <v>44544</v>
      </c>
      <c r="H2677" t="s">
        <v>21</v>
      </c>
      <c r="I2677" t="s">
        <v>52</v>
      </c>
      <c r="J2677" s="2" t="s">
        <v>8795</v>
      </c>
      <c r="K2677" t="s">
        <v>62</v>
      </c>
      <c r="M2677" t="s">
        <v>143</v>
      </c>
      <c r="N2677" t="s">
        <v>83</v>
      </c>
      <c r="R2677">
        <v>2676</v>
      </c>
      <c r="S2677" t="str">
        <f>PROPER(CustomerSupport[[#This Row],[Resolution]])</f>
        <v/>
      </c>
      <c r="T2677" t="str">
        <f>TRIM(CustomerSupport[[#This Row],[Customer Name]])</f>
        <v>Allen Guzman</v>
      </c>
      <c r="U2677">
        <f>MONTH(CustomerSupport[[#This Row],[Date of Purchase]])</f>
        <v>12</v>
      </c>
      <c r="V2677" t="str">
        <f>TEXT('Working data'!G2677,"mmmm")</f>
        <v>December</v>
      </c>
      <c r="W2677">
        <f>YEAR(CustomerSupport[[#This Row],[Date of Purchase]])</f>
        <v>2021</v>
      </c>
      <c r="X2677" t="str">
        <f t="shared" si="41"/>
        <v/>
      </c>
    </row>
    <row r="2678" spans="1:24" ht="14.25" customHeight="1" x14ac:dyDescent="0.4">
      <c r="A2678">
        <v>2677</v>
      </c>
      <c r="B2678" t="s">
        <v>8796</v>
      </c>
      <c r="C2678" t="s">
        <v>8797</v>
      </c>
      <c r="D2678">
        <v>69</v>
      </c>
      <c r="E2678" t="s">
        <v>29</v>
      </c>
      <c r="F2678" t="s">
        <v>76</v>
      </c>
      <c r="G2678" s="1">
        <v>43991</v>
      </c>
      <c r="H2678" t="s">
        <v>59</v>
      </c>
      <c r="I2678" t="s">
        <v>59</v>
      </c>
      <c r="J2678" s="2" t="s">
        <v>8798</v>
      </c>
      <c r="K2678" t="s">
        <v>62</v>
      </c>
      <c r="M2678" t="s">
        <v>89</v>
      </c>
      <c r="N2678" t="s">
        <v>26</v>
      </c>
      <c r="R2678">
        <v>2677</v>
      </c>
      <c r="S2678" t="str">
        <f>PROPER(CustomerSupport[[#This Row],[Resolution]])</f>
        <v/>
      </c>
      <c r="T2678" t="str">
        <f>TRIM(CustomerSupport[[#This Row],[Customer Name]])</f>
        <v>Deborah Brooks</v>
      </c>
      <c r="U2678">
        <f>MONTH(CustomerSupport[[#This Row],[Date of Purchase]])</f>
        <v>6</v>
      </c>
      <c r="V2678" t="str">
        <f>TEXT('Working data'!G2678,"mmmm")</f>
        <v>June</v>
      </c>
      <c r="W2678">
        <f>YEAR(CustomerSupport[[#This Row],[Date of Purchase]])</f>
        <v>2020</v>
      </c>
      <c r="X2678" t="str">
        <f t="shared" si="41"/>
        <v/>
      </c>
    </row>
    <row r="2679" spans="1:24" ht="14.25" customHeight="1" x14ac:dyDescent="0.4">
      <c r="A2679">
        <v>2678</v>
      </c>
      <c r="B2679" t="s">
        <v>8799</v>
      </c>
      <c r="C2679" t="s">
        <v>8800</v>
      </c>
      <c r="D2679">
        <v>65</v>
      </c>
      <c r="E2679" t="s">
        <v>58</v>
      </c>
      <c r="F2679" t="s">
        <v>211</v>
      </c>
      <c r="G2679" s="1">
        <v>44409</v>
      </c>
      <c r="H2679" t="s">
        <v>45</v>
      </c>
      <c r="I2679" t="s">
        <v>22</v>
      </c>
      <c r="J2679" s="2" t="s">
        <v>8801</v>
      </c>
      <c r="K2679" t="s">
        <v>62</v>
      </c>
      <c r="M2679" t="s">
        <v>41</v>
      </c>
      <c r="N2679" t="s">
        <v>26</v>
      </c>
      <c r="R2679">
        <v>2678</v>
      </c>
      <c r="S2679" t="str">
        <f>PROPER(CustomerSupport[[#This Row],[Resolution]])</f>
        <v/>
      </c>
      <c r="T2679" t="str">
        <f>TRIM(CustomerSupport[[#This Row],[Customer Name]])</f>
        <v>Robert Cunningham</v>
      </c>
      <c r="U2679">
        <f>MONTH(CustomerSupport[[#This Row],[Date of Purchase]])</f>
        <v>8</v>
      </c>
      <c r="V2679" t="str">
        <f>TEXT('Working data'!G2679,"mmmm")</f>
        <v>August</v>
      </c>
      <c r="W2679">
        <f>YEAR(CustomerSupport[[#This Row],[Date of Purchase]])</f>
        <v>2021</v>
      </c>
      <c r="X2679" t="str">
        <f t="shared" si="41"/>
        <v/>
      </c>
    </row>
    <row r="2680" spans="1:24" ht="14.25" customHeight="1" x14ac:dyDescent="0.4">
      <c r="A2680">
        <v>2679</v>
      </c>
      <c r="B2680" t="s">
        <v>8802</v>
      </c>
      <c r="C2680" t="s">
        <v>8803</v>
      </c>
      <c r="D2680">
        <v>69</v>
      </c>
      <c r="E2680" t="s">
        <v>19</v>
      </c>
      <c r="F2680" t="s">
        <v>223</v>
      </c>
      <c r="G2680" s="1">
        <v>44375</v>
      </c>
      <c r="H2680" t="s">
        <v>21</v>
      </c>
      <c r="I2680" t="s">
        <v>177</v>
      </c>
      <c r="J2680" s="2" t="s">
        <v>8804</v>
      </c>
      <c r="K2680" t="s">
        <v>39</v>
      </c>
      <c r="L2680" t="s">
        <v>8805</v>
      </c>
      <c r="M2680" t="s">
        <v>25</v>
      </c>
      <c r="N2680" t="s">
        <v>55</v>
      </c>
      <c r="O2680" s="3">
        <v>45077.966979166667</v>
      </c>
      <c r="P2680" s="3">
        <v>45078.582951388889</v>
      </c>
      <c r="Q2680">
        <v>3</v>
      </c>
      <c r="R2680">
        <v>2679</v>
      </c>
      <c r="S2680" t="str">
        <f>PROPER(CustomerSupport[[#This Row],[Resolution]])</f>
        <v>Couple Thing Anything Too Easy Involve Animal Lot.</v>
      </c>
      <c r="T2680" t="str">
        <f>TRIM(CustomerSupport[[#This Row],[Customer Name]])</f>
        <v>Dominique Heath</v>
      </c>
      <c r="U2680">
        <f>MONTH(CustomerSupport[[#This Row],[Date of Purchase]])</f>
        <v>6</v>
      </c>
      <c r="V2680" t="str">
        <f>TEXT('Working data'!G2680,"mmmm")</f>
        <v>June</v>
      </c>
      <c r="W2680">
        <f>YEAR(CustomerSupport[[#This Row],[Date of Purchase]])</f>
        <v>2021</v>
      </c>
      <c r="X2680">
        <f t="shared" si="41"/>
        <v>14.783333333325572</v>
      </c>
    </row>
    <row r="2681" spans="1:24" ht="14.25" customHeight="1" x14ac:dyDescent="0.4">
      <c r="A2681">
        <v>2680</v>
      </c>
      <c r="B2681" t="s">
        <v>8806</v>
      </c>
      <c r="C2681" t="s">
        <v>8807</v>
      </c>
      <c r="D2681">
        <v>63</v>
      </c>
      <c r="E2681" t="s">
        <v>19</v>
      </c>
      <c r="F2681" t="s">
        <v>103</v>
      </c>
      <c r="G2681" s="1">
        <v>44147</v>
      </c>
      <c r="H2681" t="s">
        <v>66</v>
      </c>
      <c r="I2681" t="s">
        <v>150</v>
      </c>
      <c r="J2681" s="2" t="s">
        <v>8808</v>
      </c>
      <c r="K2681" t="s">
        <v>39</v>
      </c>
      <c r="L2681" t="s">
        <v>8809</v>
      </c>
      <c r="M2681" t="s">
        <v>41</v>
      </c>
      <c r="N2681" t="s">
        <v>55</v>
      </c>
      <c r="O2681" s="3">
        <v>45078.379490740743</v>
      </c>
      <c r="P2681" s="3">
        <v>45078.804490740738</v>
      </c>
      <c r="Q2681">
        <v>3</v>
      </c>
      <c r="R2681">
        <v>2680</v>
      </c>
      <c r="S2681" t="str">
        <f>PROPER(CustomerSupport[[#This Row],[Resolution]])</f>
        <v>Oil Chair Get Later Everybody.</v>
      </c>
      <c r="T2681" t="str">
        <f>TRIM(CustomerSupport[[#This Row],[Customer Name]])</f>
        <v>Benjamin Silva</v>
      </c>
      <c r="U2681">
        <f>MONTH(CustomerSupport[[#This Row],[Date of Purchase]])</f>
        <v>11</v>
      </c>
      <c r="V2681" t="str">
        <f>TEXT('Working data'!G2681,"mmmm")</f>
        <v>November</v>
      </c>
      <c r="W2681">
        <f>YEAR(CustomerSupport[[#This Row],[Date of Purchase]])</f>
        <v>2020</v>
      </c>
      <c r="X2681">
        <f t="shared" si="41"/>
        <v>10.199999999895226</v>
      </c>
    </row>
    <row r="2682" spans="1:24" ht="14.25" customHeight="1" x14ac:dyDescent="0.4">
      <c r="A2682">
        <v>2681</v>
      </c>
      <c r="B2682" t="s">
        <v>8810</v>
      </c>
      <c r="C2682" t="s">
        <v>8811</v>
      </c>
      <c r="D2682">
        <v>31</v>
      </c>
      <c r="E2682" t="s">
        <v>29</v>
      </c>
      <c r="F2682" t="s">
        <v>20</v>
      </c>
      <c r="G2682" s="1">
        <v>43899</v>
      </c>
      <c r="H2682" t="s">
        <v>59</v>
      </c>
      <c r="I2682" t="s">
        <v>99</v>
      </c>
      <c r="J2682" t="s">
        <v>1076</v>
      </c>
      <c r="K2682" t="s">
        <v>62</v>
      </c>
      <c r="M2682" t="s">
        <v>41</v>
      </c>
      <c r="N2682" t="s">
        <v>83</v>
      </c>
      <c r="R2682">
        <v>2681</v>
      </c>
      <c r="S2682" t="str">
        <f>PROPER(CustomerSupport[[#This Row],[Resolution]])</f>
        <v/>
      </c>
      <c r="T2682" t="str">
        <f>TRIM(CustomerSupport[[#This Row],[Customer Name]])</f>
        <v>Calvin Gonzalez</v>
      </c>
      <c r="U2682">
        <f>MONTH(CustomerSupport[[#This Row],[Date of Purchase]])</f>
        <v>3</v>
      </c>
      <c r="V2682" t="str">
        <f>TEXT('Working data'!G2682,"mmmm")</f>
        <v>March</v>
      </c>
      <c r="W2682">
        <f>YEAR(CustomerSupport[[#This Row],[Date of Purchase]])</f>
        <v>2020</v>
      </c>
      <c r="X2682" t="str">
        <f t="shared" si="41"/>
        <v/>
      </c>
    </row>
    <row r="2683" spans="1:24" ht="14.25" customHeight="1" x14ac:dyDescent="0.4">
      <c r="A2683">
        <v>2682</v>
      </c>
      <c r="B2683" t="s">
        <v>8812</v>
      </c>
      <c r="C2683" t="s">
        <v>8813</v>
      </c>
      <c r="D2683">
        <v>34</v>
      </c>
      <c r="E2683" t="s">
        <v>58</v>
      </c>
      <c r="F2683" t="s">
        <v>30</v>
      </c>
      <c r="G2683" s="1">
        <v>44441</v>
      </c>
      <c r="H2683" t="s">
        <v>66</v>
      </c>
      <c r="I2683" t="s">
        <v>37</v>
      </c>
      <c r="J2683" s="2" t="s">
        <v>8814</v>
      </c>
      <c r="K2683" t="s">
        <v>24</v>
      </c>
      <c r="M2683" t="s">
        <v>25</v>
      </c>
      <c r="N2683" t="s">
        <v>55</v>
      </c>
      <c r="O2683" s="3">
        <v>45078.918391203704</v>
      </c>
      <c r="R2683">
        <v>2682</v>
      </c>
      <c r="S2683" t="str">
        <f>PROPER(CustomerSupport[[#This Row],[Resolution]])</f>
        <v/>
      </c>
      <c r="T2683" t="str">
        <f>TRIM(CustomerSupport[[#This Row],[Customer Name]])</f>
        <v>Mike Stewart</v>
      </c>
      <c r="U2683">
        <f>MONTH(CustomerSupport[[#This Row],[Date of Purchase]])</f>
        <v>9</v>
      </c>
      <c r="V2683" t="str">
        <f>TEXT('Working data'!G2683,"mmmm")</f>
        <v>September</v>
      </c>
      <c r="W2683">
        <f>YEAR(CustomerSupport[[#This Row],[Date of Purchase]])</f>
        <v>2021</v>
      </c>
      <c r="X2683" t="str">
        <f t="shared" si="41"/>
        <v/>
      </c>
    </row>
    <row r="2684" spans="1:24" ht="14.25" customHeight="1" x14ac:dyDescent="0.4">
      <c r="A2684">
        <v>2683</v>
      </c>
      <c r="B2684" t="s">
        <v>8815</v>
      </c>
      <c r="C2684" t="s">
        <v>8816</v>
      </c>
      <c r="D2684">
        <v>30</v>
      </c>
      <c r="E2684" t="s">
        <v>58</v>
      </c>
      <c r="F2684" t="s">
        <v>339</v>
      </c>
      <c r="G2684" s="1">
        <v>44107</v>
      </c>
      <c r="H2684" t="s">
        <v>66</v>
      </c>
      <c r="I2684" t="s">
        <v>22</v>
      </c>
      <c r="J2684" s="2" t="s">
        <v>8817</v>
      </c>
      <c r="K2684" t="s">
        <v>39</v>
      </c>
      <c r="L2684" t="s">
        <v>8818</v>
      </c>
      <c r="M2684" t="s">
        <v>143</v>
      </c>
      <c r="N2684" t="s">
        <v>33</v>
      </c>
      <c r="O2684" s="3">
        <v>45078.246192129627</v>
      </c>
      <c r="P2684" s="3">
        <v>45078.380219907405</v>
      </c>
      <c r="Q2684">
        <v>2</v>
      </c>
      <c r="R2684">
        <v>2683</v>
      </c>
      <c r="S2684" t="str">
        <f>PROPER(CustomerSupport[[#This Row],[Resolution]])</f>
        <v>Take Media Bad Animal Source Street.</v>
      </c>
      <c r="T2684" t="str">
        <f>TRIM(CustomerSupport[[#This Row],[Customer Name]])</f>
        <v>Tracy Duncan</v>
      </c>
      <c r="U2684">
        <f>MONTH(CustomerSupport[[#This Row],[Date of Purchase]])</f>
        <v>10</v>
      </c>
      <c r="V2684" t="str">
        <f>TEXT('Working data'!G2684,"mmmm")</f>
        <v>October</v>
      </c>
      <c r="W2684">
        <f>YEAR(CustomerSupport[[#This Row],[Date of Purchase]])</f>
        <v>2020</v>
      </c>
      <c r="X2684">
        <f t="shared" si="41"/>
        <v>3.2166666666744277</v>
      </c>
    </row>
    <row r="2685" spans="1:24" ht="14.25" customHeight="1" x14ac:dyDescent="0.4">
      <c r="A2685">
        <v>2684</v>
      </c>
      <c r="B2685" t="s">
        <v>8819</v>
      </c>
      <c r="C2685" t="s">
        <v>8820</v>
      </c>
      <c r="D2685">
        <v>34</v>
      </c>
      <c r="E2685" t="s">
        <v>19</v>
      </c>
      <c r="F2685" t="s">
        <v>76</v>
      </c>
      <c r="G2685" s="1">
        <v>44366</v>
      </c>
      <c r="H2685" t="s">
        <v>45</v>
      </c>
      <c r="I2685" t="s">
        <v>99</v>
      </c>
      <c r="J2685" s="2" t="s">
        <v>8821</v>
      </c>
      <c r="K2685" t="s">
        <v>39</v>
      </c>
      <c r="L2685" t="s">
        <v>8822</v>
      </c>
      <c r="M2685" t="s">
        <v>25</v>
      </c>
      <c r="N2685" t="s">
        <v>26</v>
      </c>
      <c r="O2685" s="3">
        <v>45078.38857638889</v>
      </c>
      <c r="P2685" s="3">
        <v>45078.13857638889</v>
      </c>
      <c r="Q2685">
        <v>4</v>
      </c>
      <c r="R2685">
        <v>2684</v>
      </c>
      <c r="S2685" t="str">
        <f>PROPER(CustomerSupport[[#This Row],[Resolution]])</f>
        <v>Debate Big Meeting Break Entire Range Throughout.</v>
      </c>
      <c r="T2685" t="str">
        <f>TRIM(CustomerSupport[[#This Row],[Customer Name]])</f>
        <v>Donald Anderson</v>
      </c>
      <c r="U2685">
        <f>MONTH(CustomerSupport[[#This Row],[Date of Purchase]])</f>
        <v>6</v>
      </c>
      <c r="V2685" t="str">
        <f>TEXT('Working data'!G2685,"mmmm")</f>
        <v>June</v>
      </c>
      <c r="W2685">
        <f>YEAR(CustomerSupport[[#This Row],[Date of Purchase]])</f>
        <v>2021</v>
      </c>
      <c r="X2685">
        <f t="shared" si="41"/>
        <v>-6</v>
      </c>
    </row>
    <row r="2686" spans="1:24" ht="14.25" customHeight="1" x14ac:dyDescent="0.4">
      <c r="A2686">
        <v>2685</v>
      </c>
      <c r="B2686" t="s">
        <v>8823</v>
      </c>
      <c r="C2686" t="s">
        <v>8824</v>
      </c>
      <c r="D2686">
        <v>48</v>
      </c>
      <c r="E2686" t="s">
        <v>19</v>
      </c>
      <c r="F2686" t="s">
        <v>655</v>
      </c>
      <c r="G2686" s="1">
        <v>44554</v>
      </c>
      <c r="H2686" t="s">
        <v>21</v>
      </c>
      <c r="I2686" t="s">
        <v>37</v>
      </c>
      <c r="J2686" s="2" t="s">
        <v>8825</v>
      </c>
      <c r="K2686" t="s">
        <v>62</v>
      </c>
      <c r="M2686" t="s">
        <v>89</v>
      </c>
      <c r="N2686" t="s">
        <v>26</v>
      </c>
      <c r="R2686">
        <v>2685</v>
      </c>
      <c r="S2686" t="str">
        <f>PROPER(CustomerSupport[[#This Row],[Resolution]])</f>
        <v/>
      </c>
      <c r="T2686" t="str">
        <f>TRIM(CustomerSupport[[#This Row],[Customer Name]])</f>
        <v>Sara Lucero</v>
      </c>
      <c r="U2686">
        <f>MONTH(CustomerSupport[[#This Row],[Date of Purchase]])</f>
        <v>12</v>
      </c>
      <c r="V2686" t="str">
        <f>TEXT('Working data'!G2686,"mmmm")</f>
        <v>December</v>
      </c>
      <c r="W2686">
        <f>YEAR(CustomerSupport[[#This Row],[Date of Purchase]])</f>
        <v>2021</v>
      </c>
      <c r="X2686" t="str">
        <f t="shared" si="41"/>
        <v/>
      </c>
    </row>
    <row r="2687" spans="1:24" ht="14.25" customHeight="1" x14ac:dyDescent="0.4">
      <c r="A2687">
        <v>2686</v>
      </c>
      <c r="B2687" t="s">
        <v>8826</v>
      </c>
      <c r="C2687" t="s">
        <v>8827</v>
      </c>
      <c r="D2687">
        <v>66</v>
      </c>
      <c r="E2687" t="s">
        <v>29</v>
      </c>
      <c r="F2687" t="s">
        <v>317</v>
      </c>
      <c r="G2687" s="1">
        <v>43868</v>
      </c>
      <c r="H2687" t="s">
        <v>45</v>
      </c>
      <c r="I2687" t="s">
        <v>77</v>
      </c>
      <c r="J2687" s="2" t="s">
        <v>8828</v>
      </c>
      <c r="K2687" t="s">
        <v>62</v>
      </c>
      <c r="M2687" t="s">
        <v>89</v>
      </c>
      <c r="N2687" t="s">
        <v>83</v>
      </c>
      <c r="R2687">
        <v>2686</v>
      </c>
      <c r="S2687" t="str">
        <f>PROPER(CustomerSupport[[#This Row],[Resolution]])</f>
        <v/>
      </c>
      <c r="T2687" t="str">
        <f>TRIM(CustomerSupport[[#This Row],[Customer Name]])</f>
        <v>Stephanie Taylor</v>
      </c>
      <c r="U2687">
        <f>MONTH(CustomerSupport[[#This Row],[Date of Purchase]])</f>
        <v>2</v>
      </c>
      <c r="V2687" t="str">
        <f>TEXT('Working data'!G2687,"mmmm")</f>
        <v>February</v>
      </c>
      <c r="W2687">
        <f>YEAR(CustomerSupport[[#This Row],[Date of Purchase]])</f>
        <v>2020</v>
      </c>
      <c r="X2687" t="str">
        <f t="shared" si="41"/>
        <v/>
      </c>
    </row>
    <row r="2688" spans="1:24" ht="14.25" customHeight="1" x14ac:dyDescent="0.4">
      <c r="A2688">
        <v>2687</v>
      </c>
      <c r="B2688" t="s">
        <v>8829</v>
      </c>
      <c r="C2688" t="s">
        <v>8830</v>
      </c>
      <c r="D2688">
        <v>67</v>
      </c>
      <c r="E2688" t="s">
        <v>58</v>
      </c>
      <c r="F2688" t="s">
        <v>456</v>
      </c>
      <c r="G2688" s="1">
        <v>44257</v>
      </c>
      <c r="H2688" t="s">
        <v>45</v>
      </c>
      <c r="I2688" t="s">
        <v>141</v>
      </c>
      <c r="J2688" s="2" t="s">
        <v>8831</v>
      </c>
      <c r="K2688" t="s">
        <v>39</v>
      </c>
      <c r="L2688" t="s">
        <v>8832</v>
      </c>
      <c r="M2688" t="s">
        <v>89</v>
      </c>
      <c r="N2688" t="s">
        <v>55</v>
      </c>
      <c r="O2688" s="3">
        <v>45078.405995370369</v>
      </c>
      <c r="P2688" s="3">
        <v>45078.280300925922</v>
      </c>
      <c r="Q2688">
        <v>2</v>
      </c>
      <c r="R2688">
        <v>2687</v>
      </c>
      <c r="S2688" t="str">
        <f>PROPER(CustomerSupport[[#This Row],[Resolution]])</f>
        <v>Green True Society Court Data Street Day.</v>
      </c>
      <c r="T2688" t="str">
        <f>TRIM(CustomerSupport[[#This Row],[Customer Name]])</f>
        <v>Timothy Hogan</v>
      </c>
      <c r="U2688">
        <f>MONTH(CustomerSupport[[#This Row],[Date of Purchase]])</f>
        <v>3</v>
      </c>
      <c r="V2688" t="str">
        <f>TEXT('Working data'!G2688,"mmmm")</f>
        <v>March</v>
      </c>
      <c r="W2688">
        <f>YEAR(CustomerSupport[[#This Row],[Date of Purchase]])</f>
        <v>2021</v>
      </c>
      <c r="X2688">
        <f t="shared" si="41"/>
        <v>-3.0166666667209938</v>
      </c>
    </row>
    <row r="2689" spans="1:24" ht="14.25" customHeight="1" x14ac:dyDescent="0.4">
      <c r="A2689">
        <v>2688</v>
      </c>
      <c r="B2689" t="s">
        <v>8833</v>
      </c>
      <c r="C2689" t="s">
        <v>8834</v>
      </c>
      <c r="D2689">
        <v>32</v>
      </c>
      <c r="E2689" t="s">
        <v>29</v>
      </c>
      <c r="F2689" t="s">
        <v>51</v>
      </c>
      <c r="G2689" s="1">
        <v>44339</v>
      </c>
      <c r="H2689" t="s">
        <v>45</v>
      </c>
      <c r="I2689" t="s">
        <v>52</v>
      </c>
      <c r="J2689" s="2" t="s">
        <v>8835</v>
      </c>
      <c r="K2689" t="s">
        <v>24</v>
      </c>
      <c r="M2689" t="s">
        <v>89</v>
      </c>
      <c r="N2689" t="s">
        <v>33</v>
      </c>
      <c r="O2689" s="3">
        <v>45078.764351851853</v>
      </c>
      <c r="R2689">
        <v>2688</v>
      </c>
      <c r="S2689" t="str">
        <f>PROPER(CustomerSupport[[#This Row],[Resolution]])</f>
        <v/>
      </c>
      <c r="T2689" t="str">
        <f>TRIM(CustomerSupport[[#This Row],[Customer Name]])</f>
        <v>Douglas Marshall</v>
      </c>
      <c r="U2689">
        <f>MONTH(CustomerSupport[[#This Row],[Date of Purchase]])</f>
        <v>5</v>
      </c>
      <c r="V2689" t="str">
        <f>TEXT('Working data'!G2689,"mmmm")</f>
        <v>May</v>
      </c>
      <c r="W2689">
        <f>YEAR(CustomerSupport[[#This Row],[Date of Purchase]])</f>
        <v>2021</v>
      </c>
      <c r="X2689" t="str">
        <f t="shared" si="41"/>
        <v/>
      </c>
    </row>
    <row r="2690" spans="1:24" ht="14.25" customHeight="1" x14ac:dyDescent="0.4">
      <c r="A2690">
        <v>2689</v>
      </c>
      <c r="B2690" t="s">
        <v>8836</v>
      </c>
      <c r="C2690" t="s">
        <v>8837</v>
      </c>
      <c r="D2690">
        <v>60</v>
      </c>
      <c r="E2690" t="s">
        <v>19</v>
      </c>
      <c r="F2690" t="s">
        <v>202</v>
      </c>
      <c r="G2690" s="1">
        <v>44278</v>
      </c>
      <c r="H2690" t="s">
        <v>45</v>
      </c>
      <c r="I2690" t="s">
        <v>93</v>
      </c>
      <c r="J2690" s="2" t="s">
        <v>8838</v>
      </c>
      <c r="K2690" t="s">
        <v>62</v>
      </c>
      <c r="M2690" t="s">
        <v>41</v>
      </c>
      <c r="N2690" t="s">
        <v>55</v>
      </c>
      <c r="R2690">
        <v>2689</v>
      </c>
      <c r="S2690" t="str">
        <f>PROPER(CustomerSupport[[#This Row],[Resolution]])</f>
        <v/>
      </c>
      <c r="T2690" t="str">
        <f>TRIM(CustomerSupport[[#This Row],[Customer Name]])</f>
        <v>Hannah Phillips MD</v>
      </c>
      <c r="U2690">
        <f>MONTH(CustomerSupport[[#This Row],[Date of Purchase]])</f>
        <v>3</v>
      </c>
      <c r="V2690" t="str">
        <f>TEXT('Working data'!G2690,"mmmm")</f>
        <v>March</v>
      </c>
      <c r="W2690">
        <f>YEAR(CustomerSupport[[#This Row],[Date of Purchase]])</f>
        <v>2021</v>
      </c>
      <c r="X2690" t="str">
        <f t="shared" ref="X2690:X2753" si="42">IF(OR(O2690="",P2690=""),"",(P2690-O2690)*24)</f>
        <v/>
      </c>
    </row>
    <row r="2691" spans="1:24" ht="14.25" customHeight="1" x14ac:dyDescent="0.4">
      <c r="A2691">
        <v>2690</v>
      </c>
      <c r="B2691" t="s">
        <v>8839</v>
      </c>
      <c r="C2691" t="s">
        <v>8840</v>
      </c>
      <c r="D2691">
        <v>61</v>
      </c>
      <c r="E2691" t="s">
        <v>58</v>
      </c>
      <c r="F2691" t="s">
        <v>421</v>
      </c>
      <c r="G2691" s="1">
        <v>44075</v>
      </c>
      <c r="H2691" t="s">
        <v>21</v>
      </c>
      <c r="I2691" t="s">
        <v>37</v>
      </c>
      <c r="J2691" s="2" t="s">
        <v>8841</v>
      </c>
      <c r="K2691" t="s">
        <v>62</v>
      </c>
      <c r="M2691" t="s">
        <v>41</v>
      </c>
      <c r="N2691" t="s">
        <v>26</v>
      </c>
      <c r="R2691">
        <v>2690</v>
      </c>
      <c r="S2691" t="str">
        <f>PROPER(CustomerSupport[[#This Row],[Resolution]])</f>
        <v/>
      </c>
      <c r="T2691" t="str">
        <f>TRIM(CustomerSupport[[#This Row],[Customer Name]])</f>
        <v>Jason Hanna</v>
      </c>
      <c r="U2691">
        <f>MONTH(CustomerSupport[[#This Row],[Date of Purchase]])</f>
        <v>9</v>
      </c>
      <c r="V2691" t="str">
        <f>TEXT('Working data'!G2691,"mmmm")</f>
        <v>September</v>
      </c>
      <c r="W2691">
        <f>YEAR(CustomerSupport[[#This Row],[Date of Purchase]])</f>
        <v>2020</v>
      </c>
      <c r="X2691" t="str">
        <f t="shared" si="42"/>
        <v/>
      </c>
    </row>
    <row r="2692" spans="1:24" ht="14.25" customHeight="1" x14ac:dyDescent="0.4">
      <c r="A2692">
        <v>2691</v>
      </c>
      <c r="B2692" t="s">
        <v>8842</v>
      </c>
      <c r="C2692" t="s">
        <v>8843</v>
      </c>
      <c r="D2692">
        <v>33</v>
      </c>
      <c r="E2692" t="s">
        <v>29</v>
      </c>
      <c r="F2692" t="s">
        <v>699</v>
      </c>
      <c r="G2692" s="1">
        <v>44004</v>
      </c>
      <c r="H2692" t="s">
        <v>67</v>
      </c>
      <c r="I2692" t="s">
        <v>177</v>
      </c>
      <c r="J2692" s="2" t="s">
        <v>8844</v>
      </c>
      <c r="K2692" t="s">
        <v>62</v>
      </c>
      <c r="M2692" t="s">
        <v>41</v>
      </c>
      <c r="N2692" t="s">
        <v>55</v>
      </c>
      <c r="R2692">
        <v>2691</v>
      </c>
      <c r="S2692" t="str">
        <f>PROPER(CustomerSupport[[#This Row],[Resolution]])</f>
        <v/>
      </c>
      <c r="T2692" t="str">
        <f>TRIM(CustomerSupport[[#This Row],[Customer Name]])</f>
        <v>Christina Turner</v>
      </c>
      <c r="U2692">
        <f>MONTH(CustomerSupport[[#This Row],[Date of Purchase]])</f>
        <v>6</v>
      </c>
      <c r="V2692" t="str">
        <f>TEXT('Working data'!G2692,"mmmm")</f>
        <v>June</v>
      </c>
      <c r="W2692">
        <f>YEAR(CustomerSupport[[#This Row],[Date of Purchase]])</f>
        <v>2020</v>
      </c>
      <c r="X2692" t="str">
        <f t="shared" si="42"/>
        <v/>
      </c>
    </row>
    <row r="2693" spans="1:24" ht="14.25" customHeight="1" x14ac:dyDescent="0.4">
      <c r="A2693">
        <v>2692</v>
      </c>
      <c r="B2693" t="s">
        <v>8845</v>
      </c>
      <c r="C2693" t="s">
        <v>8846</v>
      </c>
      <c r="D2693">
        <v>33</v>
      </c>
      <c r="E2693" t="s">
        <v>19</v>
      </c>
      <c r="F2693" t="s">
        <v>112</v>
      </c>
      <c r="G2693" s="1">
        <v>44264</v>
      </c>
      <c r="H2693" t="s">
        <v>59</v>
      </c>
      <c r="I2693" t="s">
        <v>150</v>
      </c>
      <c r="J2693" s="2" t="s">
        <v>8847</v>
      </c>
      <c r="K2693" t="s">
        <v>62</v>
      </c>
      <c r="M2693" t="s">
        <v>89</v>
      </c>
      <c r="N2693" t="s">
        <v>83</v>
      </c>
      <c r="R2693">
        <v>2692</v>
      </c>
      <c r="S2693" t="str">
        <f>PROPER(CustomerSupport[[#This Row],[Resolution]])</f>
        <v/>
      </c>
      <c r="T2693" t="str">
        <f>TRIM(CustomerSupport[[#This Row],[Customer Name]])</f>
        <v>Olivia Knight</v>
      </c>
      <c r="U2693">
        <f>MONTH(CustomerSupport[[#This Row],[Date of Purchase]])</f>
        <v>3</v>
      </c>
      <c r="V2693" t="str">
        <f>TEXT('Working data'!G2693,"mmmm")</f>
        <v>March</v>
      </c>
      <c r="W2693">
        <f>YEAR(CustomerSupport[[#This Row],[Date of Purchase]])</f>
        <v>2021</v>
      </c>
      <c r="X2693" t="str">
        <f t="shared" si="42"/>
        <v/>
      </c>
    </row>
    <row r="2694" spans="1:24" ht="14.25" customHeight="1" x14ac:dyDescent="0.4">
      <c r="A2694">
        <v>2693</v>
      </c>
      <c r="B2694" t="s">
        <v>8848</v>
      </c>
      <c r="C2694" t="s">
        <v>8849</v>
      </c>
      <c r="D2694">
        <v>47</v>
      </c>
      <c r="E2694" t="s">
        <v>58</v>
      </c>
      <c r="F2694" t="s">
        <v>30</v>
      </c>
      <c r="G2694" s="1">
        <v>44545</v>
      </c>
      <c r="H2694" t="s">
        <v>21</v>
      </c>
      <c r="I2694" t="s">
        <v>72</v>
      </c>
      <c r="J2694" s="2" t="s">
        <v>8850</v>
      </c>
      <c r="K2694" t="s">
        <v>24</v>
      </c>
      <c r="M2694" t="s">
        <v>89</v>
      </c>
      <c r="N2694" t="s">
        <v>83</v>
      </c>
      <c r="O2694" s="3">
        <v>45078.188750000001</v>
      </c>
      <c r="R2694">
        <v>2693</v>
      </c>
      <c r="S2694" t="str">
        <f>PROPER(CustomerSupport[[#This Row],[Resolution]])</f>
        <v/>
      </c>
      <c r="T2694" t="str">
        <f>TRIM(CustomerSupport[[#This Row],[Customer Name]])</f>
        <v>Jennifer Valenzuela</v>
      </c>
      <c r="U2694">
        <f>MONTH(CustomerSupport[[#This Row],[Date of Purchase]])</f>
        <v>12</v>
      </c>
      <c r="V2694" t="str">
        <f>TEXT('Working data'!G2694,"mmmm")</f>
        <v>December</v>
      </c>
      <c r="W2694">
        <f>YEAR(CustomerSupport[[#This Row],[Date of Purchase]])</f>
        <v>2021</v>
      </c>
      <c r="X2694" t="str">
        <f t="shared" si="42"/>
        <v/>
      </c>
    </row>
    <row r="2695" spans="1:24" ht="14.25" customHeight="1" x14ac:dyDescent="0.4">
      <c r="A2695">
        <v>2694</v>
      </c>
      <c r="B2695" t="s">
        <v>8851</v>
      </c>
      <c r="C2695" t="s">
        <v>8852</v>
      </c>
      <c r="D2695">
        <v>47</v>
      </c>
      <c r="E2695" t="s">
        <v>29</v>
      </c>
      <c r="F2695" t="s">
        <v>655</v>
      </c>
      <c r="G2695" s="1">
        <v>44123</v>
      </c>
      <c r="H2695" t="s">
        <v>59</v>
      </c>
      <c r="I2695" t="s">
        <v>52</v>
      </c>
      <c r="J2695" s="2" t="s">
        <v>8853</v>
      </c>
      <c r="K2695" t="s">
        <v>24</v>
      </c>
      <c r="M2695" t="s">
        <v>143</v>
      </c>
      <c r="N2695" t="s">
        <v>33</v>
      </c>
      <c r="O2695" s="3">
        <v>45077.974178240744</v>
      </c>
      <c r="R2695">
        <v>2694</v>
      </c>
      <c r="S2695" t="str">
        <f>PROPER(CustomerSupport[[#This Row],[Resolution]])</f>
        <v/>
      </c>
      <c r="T2695" t="str">
        <f>TRIM(CustomerSupport[[#This Row],[Customer Name]])</f>
        <v>Christina Kim</v>
      </c>
      <c r="U2695">
        <f>MONTH(CustomerSupport[[#This Row],[Date of Purchase]])</f>
        <v>10</v>
      </c>
      <c r="V2695" t="str">
        <f>TEXT('Working data'!G2695,"mmmm")</f>
        <v>October</v>
      </c>
      <c r="W2695">
        <f>YEAR(CustomerSupport[[#This Row],[Date of Purchase]])</f>
        <v>2020</v>
      </c>
      <c r="X2695" t="str">
        <f t="shared" si="42"/>
        <v/>
      </c>
    </row>
    <row r="2696" spans="1:24" ht="14.25" customHeight="1" x14ac:dyDescent="0.4">
      <c r="A2696">
        <v>2695</v>
      </c>
      <c r="B2696" t="s">
        <v>8854</v>
      </c>
      <c r="C2696" t="s">
        <v>8855</v>
      </c>
      <c r="D2696">
        <v>48</v>
      </c>
      <c r="E2696" t="s">
        <v>29</v>
      </c>
      <c r="F2696" t="s">
        <v>129</v>
      </c>
      <c r="G2696" s="1">
        <v>43847</v>
      </c>
      <c r="H2696" t="s">
        <v>67</v>
      </c>
      <c r="I2696" t="s">
        <v>72</v>
      </c>
      <c r="J2696" s="2" t="s">
        <v>8856</v>
      </c>
      <c r="K2696" t="s">
        <v>24</v>
      </c>
      <c r="M2696" t="s">
        <v>89</v>
      </c>
      <c r="N2696" t="s">
        <v>55</v>
      </c>
      <c r="O2696" s="3">
        <v>45078.835300925923</v>
      </c>
      <c r="R2696">
        <v>2695</v>
      </c>
      <c r="S2696" t="str">
        <f>PROPER(CustomerSupport[[#This Row],[Resolution]])</f>
        <v/>
      </c>
      <c r="T2696" t="str">
        <f>TRIM(CustomerSupport[[#This Row],[Customer Name]])</f>
        <v>David Jones Jr.</v>
      </c>
      <c r="U2696">
        <f>MONTH(CustomerSupport[[#This Row],[Date of Purchase]])</f>
        <v>1</v>
      </c>
      <c r="V2696" t="str">
        <f>TEXT('Working data'!G2696,"mmmm")</f>
        <v>January</v>
      </c>
      <c r="W2696">
        <f>YEAR(CustomerSupport[[#This Row],[Date of Purchase]])</f>
        <v>2020</v>
      </c>
      <c r="X2696" t="str">
        <f t="shared" si="42"/>
        <v/>
      </c>
    </row>
    <row r="2697" spans="1:24" ht="14.25" customHeight="1" x14ac:dyDescent="0.4">
      <c r="A2697">
        <v>2696</v>
      </c>
      <c r="B2697" t="s">
        <v>8857</v>
      </c>
      <c r="C2697" t="s">
        <v>8858</v>
      </c>
      <c r="D2697">
        <v>18</v>
      </c>
      <c r="E2697" t="s">
        <v>58</v>
      </c>
      <c r="F2697" t="s">
        <v>44</v>
      </c>
      <c r="G2697" s="1">
        <v>43933</v>
      </c>
      <c r="H2697" t="s">
        <v>59</v>
      </c>
      <c r="I2697" t="s">
        <v>60</v>
      </c>
      <c r="J2697" s="2" t="s">
        <v>8859</v>
      </c>
      <c r="K2697" t="s">
        <v>39</v>
      </c>
      <c r="L2697" t="s">
        <v>8860</v>
      </c>
      <c r="M2697" t="s">
        <v>143</v>
      </c>
      <c r="N2697" t="s">
        <v>55</v>
      </c>
      <c r="O2697" s="3">
        <v>45078.617268518516</v>
      </c>
      <c r="P2697" s="3">
        <v>45078.711712962962</v>
      </c>
      <c r="Q2697">
        <v>2</v>
      </c>
      <c r="R2697">
        <v>2696</v>
      </c>
      <c r="S2697" t="str">
        <f>PROPER(CustomerSupport[[#This Row],[Resolution]])</f>
        <v>Offer Expert Sing Radio Describe Great Garden.</v>
      </c>
      <c r="T2697" t="str">
        <f>TRIM(CustomerSupport[[#This Row],[Customer Name]])</f>
        <v>Andres Cabrera</v>
      </c>
      <c r="U2697">
        <f>MONTH(CustomerSupport[[#This Row],[Date of Purchase]])</f>
        <v>4</v>
      </c>
      <c r="V2697" t="str">
        <f>TEXT('Working data'!G2697,"mmmm")</f>
        <v>April</v>
      </c>
      <c r="W2697">
        <f>YEAR(CustomerSupport[[#This Row],[Date of Purchase]])</f>
        <v>2020</v>
      </c>
      <c r="X2697">
        <f t="shared" si="42"/>
        <v>2.2666666667209938</v>
      </c>
    </row>
    <row r="2698" spans="1:24" ht="14.25" customHeight="1" x14ac:dyDescent="0.4">
      <c r="A2698">
        <v>2697</v>
      </c>
      <c r="B2698" t="s">
        <v>8861</v>
      </c>
      <c r="C2698" t="s">
        <v>8862</v>
      </c>
      <c r="D2698">
        <v>26</v>
      </c>
      <c r="E2698" t="s">
        <v>58</v>
      </c>
      <c r="F2698" t="s">
        <v>30</v>
      </c>
      <c r="G2698" s="1">
        <v>44210</v>
      </c>
      <c r="H2698" t="s">
        <v>66</v>
      </c>
      <c r="I2698" t="s">
        <v>67</v>
      </c>
      <c r="J2698" s="2" t="s">
        <v>8863</v>
      </c>
      <c r="K2698" t="s">
        <v>62</v>
      </c>
      <c r="M2698" t="s">
        <v>143</v>
      </c>
      <c r="N2698" t="s">
        <v>33</v>
      </c>
      <c r="R2698">
        <v>2697</v>
      </c>
      <c r="S2698" t="str">
        <f>PROPER(CustomerSupport[[#This Row],[Resolution]])</f>
        <v/>
      </c>
      <c r="T2698" t="str">
        <f>TRIM(CustomerSupport[[#This Row],[Customer Name]])</f>
        <v>Daniel Mullins</v>
      </c>
      <c r="U2698">
        <f>MONTH(CustomerSupport[[#This Row],[Date of Purchase]])</f>
        <v>1</v>
      </c>
      <c r="V2698" t="str">
        <f>TEXT('Working data'!G2698,"mmmm")</f>
        <v>January</v>
      </c>
      <c r="W2698">
        <f>YEAR(CustomerSupport[[#This Row],[Date of Purchase]])</f>
        <v>2021</v>
      </c>
      <c r="X2698" t="str">
        <f t="shared" si="42"/>
        <v/>
      </c>
    </row>
    <row r="2699" spans="1:24" ht="14.25" customHeight="1" x14ac:dyDescent="0.4">
      <c r="A2699">
        <v>2698</v>
      </c>
      <c r="B2699" t="s">
        <v>8864</v>
      </c>
      <c r="C2699" t="s">
        <v>8865</v>
      </c>
      <c r="D2699">
        <v>25</v>
      </c>
      <c r="E2699" t="s">
        <v>29</v>
      </c>
      <c r="F2699" t="s">
        <v>242</v>
      </c>
      <c r="G2699" s="1">
        <v>43866</v>
      </c>
      <c r="H2699" t="s">
        <v>66</v>
      </c>
      <c r="I2699" t="s">
        <v>77</v>
      </c>
      <c r="J2699" t="s">
        <v>8866</v>
      </c>
      <c r="K2699" t="s">
        <v>24</v>
      </c>
      <c r="M2699" t="s">
        <v>25</v>
      </c>
      <c r="N2699" t="s">
        <v>26</v>
      </c>
      <c r="O2699" s="3">
        <v>45078.271469907406</v>
      </c>
      <c r="R2699">
        <v>2698</v>
      </c>
      <c r="S2699" t="str">
        <f>PROPER(CustomerSupport[[#This Row],[Resolution]])</f>
        <v/>
      </c>
      <c r="T2699" t="str">
        <f>TRIM(CustomerSupport[[#This Row],[Customer Name]])</f>
        <v>Troy Elliott</v>
      </c>
      <c r="U2699">
        <f>MONTH(CustomerSupport[[#This Row],[Date of Purchase]])</f>
        <v>2</v>
      </c>
      <c r="V2699" t="str">
        <f>TEXT('Working data'!G2699,"mmmm")</f>
        <v>February</v>
      </c>
      <c r="W2699">
        <f>YEAR(CustomerSupport[[#This Row],[Date of Purchase]])</f>
        <v>2020</v>
      </c>
      <c r="X2699" t="str">
        <f t="shared" si="42"/>
        <v/>
      </c>
    </row>
    <row r="2700" spans="1:24" ht="14.25" customHeight="1" x14ac:dyDescent="0.4">
      <c r="A2700">
        <v>2699</v>
      </c>
      <c r="B2700" t="s">
        <v>8867</v>
      </c>
      <c r="C2700" t="s">
        <v>8868</v>
      </c>
      <c r="D2700">
        <v>28</v>
      </c>
      <c r="E2700" t="s">
        <v>29</v>
      </c>
      <c r="F2700" t="s">
        <v>65</v>
      </c>
      <c r="G2700" s="1">
        <v>44235</v>
      </c>
      <c r="H2700" t="s">
        <v>66</v>
      </c>
      <c r="I2700" t="s">
        <v>72</v>
      </c>
      <c r="J2700" t="s">
        <v>8869</v>
      </c>
      <c r="K2700" t="s">
        <v>39</v>
      </c>
      <c r="L2700" t="s">
        <v>8870</v>
      </c>
      <c r="M2700" t="s">
        <v>41</v>
      </c>
      <c r="N2700" t="s">
        <v>83</v>
      </c>
      <c r="O2700" s="3">
        <v>45078.538148148145</v>
      </c>
      <c r="P2700" s="3">
        <v>45077.964537037034</v>
      </c>
      <c r="Q2700">
        <v>2</v>
      </c>
      <c r="R2700">
        <v>2699</v>
      </c>
      <c r="S2700" t="str">
        <f>PROPER(CustomerSupport[[#This Row],[Resolution]])</f>
        <v>National Yet Lot Go Environment Give Military Cup.</v>
      </c>
      <c r="T2700" t="str">
        <f>TRIM(CustomerSupport[[#This Row],[Customer Name]])</f>
        <v>Tammy Orozco</v>
      </c>
      <c r="U2700">
        <f>MONTH(CustomerSupport[[#This Row],[Date of Purchase]])</f>
        <v>2</v>
      </c>
      <c r="V2700" t="str">
        <f>TEXT('Working data'!G2700,"mmmm")</f>
        <v>February</v>
      </c>
      <c r="W2700">
        <f>YEAR(CustomerSupport[[#This Row],[Date of Purchase]])</f>
        <v>2021</v>
      </c>
      <c r="X2700">
        <f t="shared" si="42"/>
        <v>-13.766666666662786</v>
      </c>
    </row>
    <row r="2701" spans="1:24" ht="14.25" customHeight="1" x14ac:dyDescent="0.4">
      <c r="A2701">
        <v>2700</v>
      </c>
      <c r="B2701" t="s">
        <v>8871</v>
      </c>
      <c r="C2701" t="s">
        <v>1304</v>
      </c>
      <c r="D2701">
        <v>36</v>
      </c>
      <c r="E2701" t="s">
        <v>29</v>
      </c>
      <c r="F2701" t="s">
        <v>161</v>
      </c>
      <c r="G2701" s="1">
        <v>43998</v>
      </c>
      <c r="H2701" t="s">
        <v>21</v>
      </c>
      <c r="I2701" t="s">
        <v>177</v>
      </c>
      <c r="J2701" t="s">
        <v>445</v>
      </c>
      <c r="K2701" t="s">
        <v>62</v>
      </c>
      <c r="M2701" t="s">
        <v>41</v>
      </c>
      <c r="N2701" t="s">
        <v>83</v>
      </c>
      <c r="R2701">
        <v>2700</v>
      </c>
      <c r="S2701" t="str">
        <f>PROPER(CustomerSupport[[#This Row],[Resolution]])</f>
        <v/>
      </c>
      <c r="T2701" t="str">
        <f>TRIM(CustomerSupport[[#This Row],[Customer Name]])</f>
        <v>Alexandra Leblanc</v>
      </c>
      <c r="U2701">
        <f>MONTH(CustomerSupport[[#This Row],[Date of Purchase]])</f>
        <v>6</v>
      </c>
      <c r="V2701" t="str">
        <f>TEXT('Working data'!G2701,"mmmm")</f>
        <v>June</v>
      </c>
      <c r="W2701">
        <f>YEAR(CustomerSupport[[#This Row],[Date of Purchase]])</f>
        <v>2020</v>
      </c>
      <c r="X2701" t="str">
        <f t="shared" si="42"/>
        <v/>
      </c>
    </row>
    <row r="2702" spans="1:24" ht="14.25" customHeight="1" x14ac:dyDescent="0.4">
      <c r="A2702">
        <v>2701</v>
      </c>
      <c r="B2702" t="s">
        <v>8872</v>
      </c>
      <c r="C2702" t="s">
        <v>8873</v>
      </c>
      <c r="D2702">
        <v>63</v>
      </c>
      <c r="E2702" t="s">
        <v>29</v>
      </c>
      <c r="F2702" t="s">
        <v>149</v>
      </c>
      <c r="G2702" s="1">
        <v>44399</v>
      </c>
      <c r="H2702" t="s">
        <v>21</v>
      </c>
      <c r="I2702" t="s">
        <v>141</v>
      </c>
      <c r="J2702" s="2" t="s">
        <v>8874</v>
      </c>
      <c r="K2702" t="s">
        <v>39</v>
      </c>
      <c r="L2702" t="s">
        <v>8875</v>
      </c>
      <c r="M2702" t="s">
        <v>25</v>
      </c>
      <c r="N2702" t="s">
        <v>26</v>
      </c>
      <c r="O2702" s="3">
        <v>45078.127060185187</v>
      </c>
      <c r="P2702" s="3">
        <v>45078.565949074073</v>
      </c>
      <c r="Q2702">
        <v>1</v>
      </c>
      <c r="R2702">
        <v>2701</v>
      </c>
      <c r="S2702" t="str">
        <f>PROPER(CustomerSupport[[#This Row],[Resolution]])</f>
        <v>Also Wide A Building Main Along.</v>
      </c>
      <c r="T2702" t="str">
        <f>TRIM(CustomerSupport[[#This Row],[Customer Name]])</f>
        <v>Sean Lyons</v>
      </c>
      <c r="U2702">
        <f>MONTH(CustomerSupport[[#This Row],[Date of Purchase]])</f>
        <v>7</v>
      </c>
      <c r="V2702" t="str">
        <f>TEXT('Working data'!G2702,"mmmm")</f>
        <v>July</v>
      </c>
      <c r="W2702">
        <f>YEAR(CustomerSupport[[#This Row],[Date of Purchase]])</f>
        <v>2021</v>
      </c>
      <c r="X2702">
        <f t="shared" si="42"/>
        <v>10.533333333267365</v>
      </c>
    </row>
    <row r="2703" spans="1:24" ht="14.25" customHeight="1" x14ac:dyDescent="0.4">
      <c r="A2703">
        <v>2702</v>
      </c>
      <c r="B2703" t="s">
        <v>8876</v>
      </c>
      <c r="C2703" t="s">
        <v>8877</v>
      </c>
      <c r="D2703">
        <v>44</v>
      </c>
      <c r="E2703" t="s">
        <v>58</v>
      </c>
      <c r="F2703" t="s">
        <v>211</v>
      </c>
      <c r="G2703" s="1">
        <v>44032</v>
      </c>
      <c r="H2703" t="s">
        <v>66</v>
      </c>
      <c r="I2703" t="s">
        <v>60</v>
      </c>
      <c r="J2703" t="s">
        <v>8878</v>
      </c>
      <c r="K2703" t="s">
        <v>39</v>
      </c>
      <c r="L2703" t="s">
        <v>8879</v>
      </c>
      <c r="M2703" t="s">
        <v>25</v>
      </c>
      <c r="N2703" t="s">
        <v>33</v>
      </c>
      <c r="O2703" s="3">
        <v>45078.891643518517</v>
      </c>
      <c r="P2703" s="3">
        <v>45078.240949074076</v>
      </c>
      <c r="Q2703">
        <v>3</v>
      </c>
      <c r="R2703">
        <v>2702</v>
      </c>
      <c r="S2703" t="str">
        <f>PROPER(CustomerSupport[[#This Row],[Resolution]])</f>
        <v>Person Population Outside Small Necessary.</v>
      </c>
      <c r="T2703" t="str">
        <f>TRIM(CustomerSupport[[#This Row],[Customer Name]])</f>
        <v>Erica Chambers</v>
      </c>
      <c r="U2703">
        <f>MONTH(CustomerSupport[[#This Row],[Date of Purchase]])</f>
        <v>7</v>
      </c>
      <c r="V2703" t="str">
        <f>TEXT('Working data'!G2703,"mmmm")</f>
        <v>July</v>
      </c>
      <c r="W2703">
        <f>YEAR(CustomerSupport[[#This Row],[Date of Purchase]])</f>
        <v>2020</v>
      </c>
      <c r="X2703">
        <f t="shared" si="42"/>
        <v>-15.616666666581295</v>
      </c>
    </row>
    <row r="2704" spans="1:24" ht="14.25" customHeight="1" x14ac:dyDescent="0.4">
      <c r="A2704">
        <v>2703</v>
      </c>
      <c r="B2704" t="s">
        <v>8880</v>
      </c>
      <c r="C2704" t="s">
        <v>8881</v>
      </c>
      <c r="D2704">
        <v>39</v>
      </c>
      <c r="E2704" t="s">
        <v>58</v>
      </c>
      <c r="F2704" t="s">
        <v>76</v>
      </c>
      <c r="G2704" s="1">
        <v>44013</v>
      </c>
      <c r="H2704" t="s">
        <v>66</v>
      </c>
      <c r="I2704" t="s">
        <v>31</v>
      </c>
      <c r="J2704" s="2" t="s">
        <v>8882</v>
      </c>
      <c r="K2704" t="s">
        <v>39</v>
      </c>
      <c r="L2704" t="s">
        <v>8883</v>
      </c>
      <c r="M2704" t="s">
        <v>25</v>
      </c>
      <c r="N2704" t="s">
        <v>83</v>
      </c>
      <c r="O2704" s="3">
        <v>45078.918749999997</v>
      </c>
      <c r="P2704" s="3">
        <v>45078.644444444442</v>
      </c>
      <c r="Q2704">
        <v>5</v>
      </c>
      <c r="R2704">
        <v>2703</v>
      </c>
      <c r="S2704" t="str">
        <f>PROPER(CustomerSupport[[#This Row],[Resolution]])</f>
        <v>Enjoy Similar Worry Have Yourself.</v>
      </c>
      <c r="T2704" t="str">
        <f>TRIM(CustomerSupport[[#This Row],[Customer Name]])</f>
        <v>Leah Baker</v>
      </c>
      <c r="U2704">
        <f>MONTH(CustomerSupport[[#This Row],[Date of Purchase]])</f>
        <v>7</v>
      </c>
      <c r="V2704" t="str">
        <f>TEXT('Working data'!G2704,"mmmm")</f>
        <v>July</v>
      </c>
      <c r="W2704">
        <f>YEAR(CustomerSupport[[#This Row],[Date of Purchase]])</f>
        <v>2020</v>
      </c>
      <c r="X2704">
        <f t="shared" si="42"/>
        <v>-6.5833333333139308</v>
      </c>
    </row>
    <row r="2705" spans="1:24" ht="14.25" customHeight="1" x14ac:dyDescent="0.4">
      <c r="A2705">
        <v>2704</v>
      </c>
      <c r="B2705" t="s">
        <v>1289</v>
      </c>
      <c r="C2705" t="s">
        <v>8884</v>
      </c>
      <c r="D2705">
        <v>62</v>
      </c>
      <c r="E2705" t="s">
        <v>58</v>
      </c>
      <c r="F2705" t="s">
        <v>281</v>
      </c>
      <c r="G2705" s="1">
        <v>44472</v>
      </c>
      <c r="H2705" t="s">
        <v>45</v>
      </c>
      <c r="I2705" t="s">
        <v>31</v>
      </c>
      <c r="J2705" s="2" t="s">
        <v>8885</v>
      </c>
      <c r="K2705" t="s">
        <v>24</v>
      </c>
      <c r="M2705" t="s">
        <v>89</v>
      </c>
      <c r="N2705" t="s">
        <v>26</v>
      </c>
      <c r="O2705" s="3">
        <v>45078.855567129627</v>
      </c>
      <c r="R2705">
        <v>2704</v>
      </c>
      <c r="S2705" t="str">
        <f>PROPER(CustomerSupport[[#This Row],[Resolution]])</f>
        <v/>
      </c>
      <c r="T2705" t="str">
        <f>TRIM(CustomerSupport[[#This Row],[Customer Name]])</f>
        <v>Andrea Cruz</v>
      </c>
      <c r="U2705">
        <f>MONTH(CustomerSupport[[#This Row],[Date of Purchase]])</f>
        <v>10</v>
      </c>
      <c r="V2705" t="str">
        <f>TEXT('Working data'!G2705,"mmmm")</f>
        <v>October</v>
      </c>
      <c r="W2705">
        <f>YEAR(CustomerSupport[[#This Row],[Date of Purchase]])</f>
        <v>2021</v>
      </c>
      <c r="X2705" t="str">
        <f t="shared" si="42"/>
        <v/>
      </c>
    </row>
    <row r="2706" spans="1:24" ht="14.25" customHeight="1" x14ac:dyDescent="0.4">
      <c r="A2706">
        <v>2705</v>
      </c>
      <c r="B2706" t="s">
        <v>8886</v>
      </c>
      <c r="C2706" t="s">
        <v>8887</v>
      </c>
      <c r="D2706">
        <v>29</v>
      </c>
      <c r="E2706" t="s">
        <v>29</v>
      </c>
      <c r="F2706" t="s">
        <v>223</v>
      </c>
      <c r="G2706" s="1">
        <v>44132</v>
      </c>
      <c r="H2706" t="s">
        <v>59</v>
      </c>
      <c r="I2706" t="s">
        <v>150</v>
      </c>
      <c r="J2706" s="2" t="s">
        <v>8888</v>
      </c>
      <c r="K2706" t="s">
        <v>39</v>
      </c>
      <c r="L2706" t="s">
        <v>8889</v>
      </c>
      <c r="M2706" t="s">
        <v>41</v>
      </c>
      <c r="N2706" t="s">
        <v>83</v>
      </c>
      <c r="O2706" s="3">
        <v>45078.065312500003</v>
      </c>
      <c r="P2706" s="3">
        <v>45078.233368055553</v>
      </c>
      <c r="Q2706">
        <v>4</v>
      </c>
      <c r="R2706">
        <v>2705</v>
      </c>
      <c r="S2706" t="str">
        <f>PROPER(CustomerSupport[[#This Row],[Resolution]])</f>
        <v>Yes Else Thus Memory.</v>
      </c>
      <c r="T2706" t="str">
        <f>TRIM(CustomerSupport[[#This Row],[Customer Name]])</f>
        <v>Stephen Hicks</v>
      </c>
      <c r="U2706">
        <f>MONTH(CustomerSupport[[#This Row],[Date of Purchase]])</f>
        <v>10</v>
      </c>
      <c r="V2706" t="str">
        <f>TEXT('Working data'!G2706,"mmmm")</f>
        <v>October</v>
      </c>
      <c r="W2706">
        <f>YEAR(CustomerSupport[[#This Row],[Date of Purchase]])</f>
        <v>2020</v>
      </c>
      <c r="X2706">
        <f t="shared" si="42"/>
        <v>4.033333333209157</v>
      </c>
    </row>
    <row r="2707" spans="1:24" ht="14.25" customHeight="1" x14ac:dyDescent="0.4">
      <c r="A2707">
        <v>2706</v>
      </c>
      <c r="B2707" t="s">
        <v>8890</v>
      </c>
      <c r="C2707" t="s">
        <v>8891</v>
      </c>
      <c r="D2707">
        <v>23</v>
      </c>
      <c r="E2707" t="s">
        <v>58</v>
      </c>
      <c r="F2707" t="s">
        <v>211</v>
      </c>
      <c r="G2707" s="1">
        <v>44202</v>
      </c>
      <c r="H2707" t="s">
        <v>66</v>
      </c>
      <c r="I2707" t="s">
        <v>59</v>
      </c>
      <c r="J2707" s="2" t="s">
        <v>8892</v>
      </c>
      <c r="K2707" t="s">
        <v>62</v>
      </c>
      <c r="M2707" t="s">
        <v>25</v>
      </c>
      <c r="N2707" t="s">
        <v>33</v>
      </c>
      <c r="R2707">
        <v>2706</v>
      </c>
      <c r="S2707" t="str">
        <f>PROPER(CustomerSupport[[#This Row],[Resolution]])</f>
        <v/>
      </c>
      <c r="T2707" t="str">
        <f>TRIM(CustomerSupport[[#This Row],[Customer Name]])</f>
        <v>James Campbell</v>
      </c>
      <c r="U2707">
        <f>MONTH(CustomerSupport[[#This Row],[Date of Purchase]])</f>
        <v>1</v>
      </c>
      <c r="V2707" t="str">
        <f>TEXT('Working data'!G2707,"mmmm")</f>
        <v>January</v>
      </c>
      <c r="W2707">
        <f>YEAR(CustomerSupport[[#This Row],[Date of Purchase]])</f>
        <v>2021</v>
      </c>
      <c r="X2707" t="str">
        <f t="shared" si="42"/>
        <v/>
      </c>
    </row>
    <row r="2708" spans="1:24" ht="14.25" customHeight="1" x14ac:dyDescent="0.4">
      <c r="A2708">
        <v>2707</v>
      </c>
      <c r="B2708" t="s">
        <v>8893</v>
      </c>
      <c r="C2708" t="s">
        <v>8894</v>
      </c>
      <c r="D2708">
        <v>61</v>
      </c>
      <c r="E2708" t="s">
        <v>29</v>
      </c>
      <c r="F2708" t="s">
        <v>117</v>
      </c>
      <c r="G2708" s="1">
        <v>44154</v>
      </c>
      <c r="H2708" t="s">
        <v>59</v>
      </c>
      <c r="I2708" t="s">
        <v>67</v>
      </c>
      <c r="J2708" t="s">
        <v>8895</v>
      </c>
      <c r="K2708" t="s">
        <v>24</v>
      </c>
      <c r="M2708" t="s">
        <v>143</v>
      </c>
      <c r="N2708" t="s">
        <v>55</v>
      </c>
      <c r="O2708" s="3">
        <v>45078.702141203707</v>
      </c>
      <c r="R2708">
        <v>2707</v>
      </c>
      <c r="S2708" t="str">
        <f>PROPER(CustomerSupport[[#This Row],[Resolution]])</f>
        <v/>
      </c>
      <c r="T2708" t="str">
        <f>TRIM(CustomerSupport[[#This Row],[Customer Name]])</f>
        <v>Angel Porter</v>
      </c>
      <c r="U2708">
        <f>MONTH(CustomerSupport[[#This Row],[Date of Purchase]])</f>
        <v>11</v>
      </c>
      <c r="V2708" t="str">
        <f>TEXT('Working data'!G2708,"mmmm")</f>
        <v>November</v>
      </c>
      <c r="W2708">
        <f>YEAR(CustomerSupport[[#This Row],[Date of Purchase]])</f>
        <v>2020</v>
      </c>
      <c r="X2708" t="str">
        <f t="shared" si="42"/>
        <v/>
      </c>
    </row>
    <row r="2709" spans="1:24" ht="14.25" customHeight="1" x14ac:dyDescent="0.4">
      <c r="A2709">
        <v>2708</v>
      </c>
      <c r="B2709" t="s">
        <v>8896</v>
      </c>
      <c r="C2709" t="s">
        <v>8897</v>
      </c>
      <c r="D2709">
        <v>22</v>
      </c>
      <c r="E2709" t="s">
        <v>29</v>
      </c>
      <c r="F2709" t="s">
        <v>103</v>
      </c>
      <c r="G2709" s="1">
        <v>43852</v>
      </c>
      <c r="H2709" t="s">
        <v>45</v>
      </c>
      <c r="I2709" t="s">
        <v>67</v>
      </c>
      <c r="J2709" s="2" t="s">
        <v>8898</v>
      </c>
      <c r="K2709" t="s">
        <v>62</v>
      </c>
      <c r="M2709" t="s">
        <v>25</v>
      </c>
      <c r="N2709" t="s">
        <v>33</v>
      </c>
      <c r="R2709">
        <v>2708</v>
      </c>
      <c r="S2709" t="str">
        <f>PROPER(CustomerSupport[[#This Row],[Resolution]])</f>
        <v/>
      </c>
      <c r="T2709" t="str">
        <f>TRIM(CustomerSupport[[#This Row],[Customer Name]])</f>
        <v>Lisa Burns</v>
      </c>
      <c r="U2709">
        <f>MONTH(CustomerSupport[[#This Row],[Date of Purchase]])</f>
        <v>1</v>
      </c>
      <c r="V2709" t="str">
        <f>TEXT('Working data'!G2709,"mmmm")</f>
        <v>January</v>
      </c>
      <c r="W2709">
        <f>YEAR(CustomerSupport[[#This Row],[Date of Purchase]])</f>
        <v>2020</v>
      </c>
      <c r="X2709" t="str">
        <f t="shared" si="42"/>
        <v/>
      </c>
    </row>
    <row r="2710" spans="1:24" ht="14.25" customHeight="1" x14ac:dyDescent="0.4">
      <c r="A2710">
        <v>2709</v>
      </c>
      <c r="B2710" t="s">
        <v>8899</v>
      </c>
      <c r="C2710" t="s">
        <v>8900</v>
      </c>
      <c r="D2710">
        <v>20</v>
      </c>
      <c r="E2710" t="s">
        <v>19</v>
      </c>
      <c r="F2710" t="s">
        <v>202</v>
      </c>
      <c r="G2710" s="1">
        <v>44394</v>
      </c>
      <c r="H2710" t="s">
        <v>66</v>
      </c>
      <c r="I2710" t="s">
        <v>99</v>
      </c>
      <c r="J2710" s="2" t="s">
        <v>8901</v>
      </c>
      <c r="K2710" t="s">
        <v>62</v>
      </c>
      <c r="M2710" t="s">
        <v>41</v>
      </c>
      <c r="N2710" t="s">
        <v>83</v>
      </c>
      <c r="R2710">
        <v>2709</v>
      </c>
      <c r="S2710" t="str">
        <f>PROPER(CustomerSupport[[#This Row],[Resolution]])</f>
        <v/>
      </c>
      <c r="T2710" t="str">
        <f>TRIM(CustomerSupport[[#This Row],[Customer Name]])</f>
        <v>Patricia Berry</v>
      </c>
      <c r="U2710">
        <f>MONTH(CustomerSupport[[#This Row],[Date of Purchase]])</f>
        <v>7</v>
      </c>
      <c r="V2710" t="str">
        <f>TEXT('Working data'!G2710,"mmmm")</f>
        <v>July</v>
      </c>
      <c r="W2710">
        <f>YEAR(CustomerSupport[[#This Row],[Date of Purchase]])</f>
        <v>2021</v>
      </c>
      <c r="X2710" t="str">
        <f t="shared" si="42"/>
        <v/>
      </c>
    </row>
    <row r="2711" spans="1:24" ht="14.25" customHeight="1" x14ac:dyDescent="0.4">
      <c r="A2711">
        <v>2710</v>
      </c>
      <c r="B2711" t="s">
        <v>8902</v>
      </c>
      <c r="C2711" t="s">
        <v>8903</v>
      </c>
      <c r="D2711">
        <v>69</v>
      </c>
      <c r="E2711" t="s">
        <v>58</v>
      </c>
      <c r="F2711" t="s">
        <v>249</v>
      </c>
      <c r="G2711" s="1">
        <v>44173</v>
      </c>
      <c r="H2711" t="s">
        <v>59</v>
      </c>
      <c r="I2711" t="s">
        <v>22</v>
      </c>
      <c r="J2711" s="2" t="s">
        <v>8904</v>
      </c>
      <c r="K2711" t="s">
        <v>24</v>
      </c>
      <c r="M2711" t="s">
        <v>25</v>
      </c>
      <c r="N2711" t="s">
        <v>26</v>
      </c>
      <c r="O2711" s="3">
        <v>45078.552893518521</v>
      </c>
      <c r="R2711">
        <v>2710</v>
      </c>
      <c r="S2711" t="str">
        <f>PROPER(CustomerSupport[[#This Row],[Resolution]])</f>
        <v/>
      </c>
      <c r="T2711" t="str">
        <f>TRIM(CustomerSupport[[#This Row],[Customer Name]])</f>
        <v>Erin Coleman</v>
      </c>
      <c r="U2711">
        <f>MONTH(CustomerSupport[[#This Row],[Date of Purchase]])</f>
        <v>12</v>
      </c>
      <c r="V2711" t="str">
        <f>TEXT('Working data'!G2711,"mmmm")</f>
        <v>December</v>
      </c>
      <c r="W2711">
        <f>YEAR(CustomerSupport[[#This Row],[Date of Purchase]])</f>
        <v>2020</v>
      </c>
      <c r="X2711" t="str">
        <f t="shared" si="42"/>
        <v/>
      </c>
    </row>
    <row r="2712" spans="1:24" ht="14.25" customHeight="1" x14ac:dyDescent="0.4">
      <c r="A2712">
        <v>2711</v>
      </c>
      <c r="B2712" t="s">
        <v>8905</v>
      </c>
      <c r="C2712" t="s">
        <v>8906</v>
      </c>
      <c r="D2712">
        <v>70</v>
      </c>
      <c r="E2712" t="s">
        <v>29</v>
      </c>
      <c r="F2712" t="s">
        <v>103</v>
      </c>
      <c r="G2712" s="1">
        <v>44484</v>
      </c>
      <c r="H2712" t="s">
        <v>21</v>
      </c>
      <c r="I2712" t="s">
        <v>60</v>
      </c>
      <c r="J2712" s="2" t="s">
        <v>8907</v>
      </c>
      <c r="K2712" t="s">
        <v>24</v>
      </c>
      <c r="M2712" t="s">
        <v>89</v>
      </c>
      <c r="N2712" t="s">
        <v>33</v>
      </c>
      <c r="O2712" s="3">
        <v>45078.768888888888</v>
      </c>
      <c r="R2712">
        <v>2711</v>
      </c>
      <c r="S2712" t="str">
        <f>PROPER(CustomerSupport[[#This Row],[Resolution]])</f>
        <v/>
      </c>
      <c r="T2712" t="str">
        <f>TRIM(CustomerSupport[[#This Row],[Customer Name]])</f>
        <v>Christopher Shelton</v>
      </c>
      <c r="U2712">
        <f>MONTH(CustomerSupport[[#This Row],[Date of Purchase]])</f>
        <v>10</v>
      </c>
      <c r="V2712" t="str">
        <f>TEXT('Working data'!G2712,"mmmm")</f>
        <v>October</v>
      </c>
      <c r="W2712">
        <f>YEAR(CustomerSupport[[#This Row],[Date of Purchase]])</f>
        <v>2021</v>
      </c>
      <c r="X2712" t="str">
        <f t="shared" si="42"/>
        <v/>
      </c>
    </row>
    <row r="2713" spans="1:24" ht="14.25" customHeight="1" x14ac:dyDescent="0.4">
      <c r="A2713">
        <v>2712</v>
      </c>
      <c r="B2713" t="s">
        <v>8908</v>
      </c>
      <c r="C2713" t="s">
        <v>8909</v>
      </c>
      <c r="D2713">
        <v>53</v>
      </c>
      <c r="E2713" t="s">
        <v>19</v>
      </c>
      <c r="F2713" t="s">
        <v>485</v>
      </c>
      <c r="G2713" s="1">
        <v>43937</v>
      </c>
      <c r="H2713" t="s">
        <v>45</v>
      </c>
      <c r="I2713" t="s">
        <v>22</v>
      </c>
      <c r="J2713" s="2" t="s">
        <v>8910</v>
      </c>
      <c r="K2713" t="s">
        <v>39</v>
      </c>
      <c r="L2713" t="s">
        <v>8911</v>
      </c>
      <c r="M2713" t="s">
        <v>143</v>
      </c>
      <c r="N2713" t="s">
        <v>33</v>
      </c>
      <c r="O2713" s="3">
        <v>45078.750856481478</v>
      </c>
      <c r="P2713" s="3">
        <v>45078.652245370373</v>
      </c>
      <c r="Q2713">
        <v>3</v>
      </c>
      <c r="R2713">
        <v>2712</v>
      </c>
      <c r="S2713" t="str">
        <f>PROPER(CustomerSupport[[#This Row],[Resolution]])</f>
        <v>Television Middle Issue Sea.</v>
      </c>
      <c r="T2713" t="str">
        <f>TRIM(CustomerSupport[[#This Row],[Customer Name]])</f>
        <v>Kathryn Lowe</v>
      </c>
      <c r="U2713">
        <f>MONTH(CustomerSupport[[#This Row],[Date of Purchase]])</f>
        <v>4</v>
      </c>
      <c r="V2713" t="str">
        <f>TEXT('Working data'!G2713,"mmmm")</f>
        <v>April</v>
      </c>
      <c r="W2713">
        <f>YEAR(CustomerSupport[[#This Row],[Date of Purchase]])</f>
        <v>2020</v>
      </c>
      <c r="X2713">
        <f t="shared" si="42"/>
        <v>-2.3666666665230878</v>
      </c>
    </row>
    <row r="2714" spans="1:24" ht="14.25" customHeight="1" x14ac:dyDescent="0.4">
      <c r="A2714">
        <v>2713</v>
      </c>
      <c r="B2714" t="s">
        <v>8912</v>
      </c>
      <c r="C2714" t="s">
        <v>8913</v>
      </c>
      <c r="D2714">
        <v>40</v>
      </c>
      <c r="E2714" t="s">
        <v>29</v>
      </c>
      <c r="F2714" t="s">
        <v>112</v>
      </c>
      <c r="G2714" s="1">
        <v>43865</v>
      </c>
      <c r="H2714" t="s">
        <v>67</v>
      </c>
      <c r="I2714" t="s">
        <v>60</v>
      </c>
      <c r="J2714" s="2" t="s">
        <v>8914</v>
      </c>
      <c r="K2714" t="s">
        <v>62</v>
      </c>
      <c r="M2714" t="s">
        <v>41</v>
      </c>
      <c r="N2714" t="s">
        <v>83</v>
      </c>
      <c r="R2714">
        <v>2713</v>
      </c>
      <c r="S2714" t="str">
        <f>PROPER(CustomerSupport[[#This Row],[Resolution]])</f>
        <v/>
      </c>
      <c r="T2714" t="str">
        <f>TRIM(CustomerSupport[[#This Row],[Customer Name]])</f>
        <v>Danielle Mccall</v>
      </c>
      <c r="U2714">
        <f>MONTH(CustomerSupport[[#This Row],[Date of Purchase]])</f>
        <v>2</v>
      </c>
      <c r="V2714" t="str">
        <f>TEXT('Working data'!G2714,"mmmm")</f>
        <v>February</v>
      </c>
      <c r="W2714">
        <f>YEAR(CustomerSupport[[#This Row],[Date of Purchase]])</f>
        <v>2020</v>
      </c>
      <c r="X2714" t="str">
        <f t="shared" si="42"/>
        <v/>
      </c>
    </row>
    <row r="2715" spans="1:24" ht="14.25" customHeight="1" x14ac:dyDescent="0.4">
      <c r="A2715">
        <v>2714</v>
      </c>
      <c r="B2715" t="s">
        <v>8915</v>
      </c>
      <c r="C2715" t="s">
        <v>8916</v>
      </c>
      <c r="D2715">
        <v>55</v>
      </c>
      <c r="E2715" t="s">
        <v>29</v>
      </c>
      <c r="F2715" t="s">
        <v>92</v>
      </c>
      <c r="G2715" s="1">
        <v>44422</v>
      </c>
      <c r="H2715" t="s">
        <v>66</v>
      </c>
      <c r="I2715" t="s">
        <v>99</v>
      </c>
      <c r="J2715" t="s">
        <v>2370</v>
      </c>
      <c r="K2715" t="s">
        <v>62</v>
      </c>
      <c r="M2715" t="s">
        <v>143</v>
      </c>
      <c r="N2715" t="s">
        <v>55</v>
      </c>
      <c r="R2715">
        <v>2714</v>
      </c>
      <c r="S2715" t="str">
        <f>PROPER(CustomerSupport[[#This Row],[Resolution]])</f>
        <v/>
      </c>
      <c r="T2715" t="str">
        <f>TRIM(CustomerSupport[[#This Row],[Customer Name]])</f>
        <v>Amber Dixon</v>
      </c>
      <c r="U2715">
        <f>MONTH(CustomerSupport[[#This Row],[Date of Purchase]])</f>
        <v>8</v>
      </c>
      <c r="V2715" t="str">
        <f>TEXT('Working data'!G2715,"mmmm")</f>
        <v>August</v>
      </c>
      <c r="W2715">
        <f>YEAR(CustomerSupport[[#This Row],[Date of Purchase]])</f>
        <v>2021</v>
      </c>
      <c r="X2715" t="str">
        <f t="shared" si="42"/>
        <v/>
      </c>
    </row>
    <row r="2716" spans="1:24" ht="14.25" customHeight="1" x14ac:dyDescent="0.4">
      <c r="A2716">
        <v>2715</v>
      </c>
      <c r="B2716" t="s">
        <v>8917</v>
      </c>
      <c r="C2716" t="s">
        <v>8918</v>
      </c>
      <c r="D2716">
        <v>52</v>
      </c>
      <c r="E2716" t="s">
        <v>29</v>
      </c>
      <c r="F2716" t="s">
        <v>655</v>
      </c>
      <c r="G2716" s="1">
        <v>43873</v>
      </c>
      <c r="H2716" t="s">
        <v>21</v>
      </c>
      <c r="I2716" t="s">
        <v>93</v>
      </c>
      <c r="J2716" s="2" t="s">
        <v>8919</v>
      </c>
      <c r="K2716" t="s">
        <v>24</v>
      </c>
      <c r="M2716" t="s">
        <v>143</v>
      </c>
      <c r="N2716" t="s">
        <v>26</v>
      </c>
      <c r="O2716" s="3">
        <v>45078.589780092596</v>
      </c>
      <c r="R2716">
        <v>2715</v>
      </c>
      <c r="S2716" t="str">
        <f>PROPER(CustomerSupport[[#This Row],[Resolution]])</f>
        <v/>
      </c>
      <c r="T2716" t="str">
        <f>TRIM(CustomerSupport[[#This Row],[Customer Name]])</f>
        <v>Theresa Lopez</v>
      </c>
      <c r="U2716">
        <f>MONTH(CustomerSupport[[#This Row],[Date of Purchase]])</f>
        <v>2</v>
      </c>
      <c r="V2716" t="str">
        <f>TEXT('Working data'!G2716,"mmmm")</f>
        <v>February</v>
      </c>
      <c r="W2716">
        <f>YEAR(CustomerSupport[[#This Row],[Date of Purchase]])</f>
        <v>2020</v>
      </c>
      <c r="X2716" t="str">
        <f t="shared" si="42"/>
        <v/>
      </c>
    </row>
    <row r="2717" spans="1:24" ht="14.25" customHeight="1" x14ac:dyDescent="0.4">
      <c r="A2717">
        <v>2716</v>
      </c>
      <c r="B2717" t="s">
        <v>8920</v>
      </c>
      <c r="C2717" t="s">
        <v>8921</v>
      </c>
      <c r="D2717">
        <v>27</v>
      </c>
      <c r="E2717" t="s">
        <v>29</v>
      </c>
      <c r="F2717" t="s">
        <v>211</v>
      </c>
      <c r="G2717" s="1">
        <v>44044</v>
      </c>
      <c r="H2717" t="s">
        <v>21</v>
      </c>
      <c r="I2717" t="s">
        <v>113</v>
      </c>
      <c r="J2717" s="2" t="s">
        <v>8922</v>
      </c>
      <c r="K2717" t="s">
        <v>39</v>
      </c>
      <c r="L2717" t="s">
        <v>8923</v>
      </c>
      <c r="M2717" t="s">
        <v>41</v>
      </c>
      <c r="N2717" t="s">
        <v>55</v>
      </c>
      <c r="O2717" s="3">
        <v>45077.961331018516</v>
      </c>
      <c r="P2717" s="3">
        <v>45078.903692129628</v>
      </c>
      <c r="Q2717">
        <v>3</v>
      </c>
      <c r="R2717">
        <v>2716</v>
      </c>
      <c r="S2717" t="str">
        <f>PROPER(CustomerSupport[[#This Row],[Resolution]])</f>
        <v>Himself Congress Population.</v>
      </c>
      <c r="T2717" t="str">
        <f>TRIM(CustomerSupport[[#This Row],[Customer Name]])</f>
        <v>Joseph Brown</v>
      </c>
      <c r="U2717">
        <f>MONTH(CustomerSupport[[#This Row],[Date of Purchase]])</f>
        <v>8</v>
      </c>
      <c r="V2717" t="str">
        <f>TEXT('Working data'!G2717,"mmmm")</f>
        <v>August</v>
      </c>
      <c r="W2717">
        <f>YEAR(CustomerSupport[[#This Row],[Date of Purchase]])</f>
        <v>2020</v>
      </c>
      <c r="X2717">
        <f t="shared" si="42"/>
        <v>22.616666666697711</v>
      </c>
    </row>
    <row r="2718" spans="1:24" ht="14.25" customHeight="1" x14ac:dyDescent="0.4">
      <c r="A2718">
        <v>2717</v>
      </c>
      <c r="B2718" t="s">
        <v>8924</v>
      </c>
      <c r="C2718" t="s">
        <v>8925</v>
      </c>
      <c r="D2718">
        <v>44</v>
      </c>
      <c r="E2718" t="s">
        <v>58</v>
      </c>
      <c r="F2718" t="s">
        <v>134</v>
      </c>
      <c r="G2718" s="1">
        <v>44496</v>
      </c>
      <c r="H2718" t="s">
        <v>66</v>
      </c>
      <c r="I2718" t="s">
        <v>31</v>
      </c>
      <c r="J2718" s="2" t="s">
        <v>8926</v>
      </c>
      <c r="K2718" t="s">
        <v>24</v>
      </c>
      <c r="M2718" t="s">
        <v>89</v>
      </c>
      <c r="N2718" t="s">
        <v>55</v>
      </c>
      <c r="O2718" s="3">
        <v>45078.000231481485</v>
      </c>
      <c r="R2718">
        <v>2717</v>
      </c>
      <c r="S2718" t="str">
        <f>PROPER(CustomerSupport[[#This Row],[Resolution]])</f>
        <v/>
      </c>
      <c r="T2718" t="str">
        <f>TRIM(CustomerSupport[[#This Row],[Customer Name]])</f>
        <v>Christopher Patrick</v>
      </c>
      <c r="U2718">
        <f>MONTH(CustomerSupport[[#This Row],[Date of Purchase]])</f>
        <v>10</v>
      </c>
      <c r="V2718" t="str">
        <f>TEXT('Working data'!G2718,"mmmm")</f>
        <v>October</v>
      </c>
      <c r="W2718">
        <f>YEAR(CustomerSupport[[#This Row],[Date of Purchase]])</f>
        <v>2021</v>
      </c>
      <c r="X2718" t="str">
        <f t="shared" si="42"/>
        <v/>
      </c>
    </row>
    <row r="2719" spans="1:24" ht="14.25" customHeight="1" x14ac:dyDescent="0.4">
      <c r="A2719">
        <v>2718</v>
      </c>
      <c r="B2719" t="s">
        <v>8927</v>
      </c>
      <c r="C2719" t="s">
        <v>8928</v>
      </c>
      <c r="D2719">
        <v>19</v>
      </c>
      <c r="E2719" t="s">
        <v>29</v>
      </c>
      <c r="F2719" t="s">
        <v>71</v>
      </c>
      <c r="G2719" s="1">
        <v>44400</v>
      </c>
      <c r="H2719" t="s">
        <v>59</v>
      </c>
      <c r="I2719" t="s">
        <v>72</v>
      </c>
      <c r="J2719" s="2" t="s">
        <v>8929</v>
      </c>
      <c r="K2719" t="s">
        <v>39</v>
      </c>
      <c r="L2719" t="s">
        <v>8930</v>
      </c>
      <c r="M2719" t="s">
        <v>25</v>
      </c>
      <c r="N2719" t="s">
        <v>26</v>
      </c>
      <c r="O2719" s="3">
        <v>45078.164826388886</v>
      </c>
      <c r="P2719" s="3">
        <v>45078.346770833334</v>
      </c>
      <c r="Q2719">
        <v>5</v>
      </c>
      <c r="R2719">
        <v>2718</v>
      </c>
      <c r="S2719" t="str">
        <f>PROPER(CustomerSupport[[#This Row],[Resolution]])</f>
        <v>Try Child Film Message Source However.</v>
      </c>
      <c r="T2719" t="str">
        <f>TRIM(CustomerSupport[[#This Row],[Customer Name]])</f>
        <v>Kristen Lawrence</v>
      </c>
      <c r="U2719">
        <f>MONTH(CustomerSupport[[#This Row],[Date of Purchase]])</f>
        <v>7</v>
      </c>
      <c r="V2719" t="str">
        <f>TEXT('Working data'!G2719,"mmmm")</f>
        <v>July</v>
      </c>
      <c r="W2719">
        <f>YEAR(CustomerSupport[[#This Row],[Date of Purchase]])</f>
        <v>2021</v>
      </c>
      <c r="X2719">
        <f t="shared" si="42"/>
        <v>4.3666666667559184</v>
      </c>
    </row>
    <row r="2720" spans="1:24" ht="14.25" customHeight="1" x14ac:dyDescent="0.4">
      <c r="A2720">
        <v>2719</v>
      </c>
      <c r="B2720" t="s">
        <v>5029</v>
      </c>
      <c r="C2720" t="s">
        <v>8931</v>
      </c>
      <c r="D2720">
        <v>26</v>
      </c>
      <c r="E2720" t="s">
        <v>29</v>
      </c>
      <c r="F2720" t="s">
        <v>456</v>
      </c>
      <c r="G2720" s="1">
        <v>44183</v>
      </c>
      <c r="H2720" t="s">
        <v>67</v>
      </c>
      <c r="I2720" t="s">
        <v>60</v>
      </c>
      <c r="J2720" t="s">
        <v>8932</v>
      </c>
      <c r="K2720" t="s">
        <v>62</v>
      </c>
      <c r="M2720" t="s">
        <v>143</v>
      </c>
      <c r="N2720" t="s">
        <v>55</v>
      </c>
      <c r="R2720">
        <v>2719</v>
      </c>
      <c r="S2720" t="str">
        <f>PROPER(CustomerSupport[[#This Row],[Resolution]])</f>
        <v/>
      </c>
      <c r="T2720" t="str">
        <f>TRIM(CustomerSupport[[#This Row],[Customer Name]])</f>
        <v>Samantha Fernandez</v>
      </c>
      <c r="U2720">
        <f>MONTH(CustomerSupport[[#This Row],[Date of Purchase]])</f>
        <v>12</v>
      </c>
      <c r="V2720" t="str">
        <f>TEXT('Working data'!G2720,"mmmm")</f>
        <v>December</v>
      </c>
      <c r="W2720">
        <f>YEAR(CustomerSupport[[#This Row],[Date of Purchase]])</f>
        <v>2020</v>
      </c>
      <c r="X2720" t="str">
        <f t="shared" si="42"/>
        <v/>
      </c>
    </row>
    <row r="2721" spans="1:24" ht="14.25" customHeight="1" x14ac:dyDescent="0.4">
      <c r="A2721">
        <v>2720</v>
      </c>
      <c r="B2721" t="s">
        <v>8933</v>
      </c>
      <c r="C2721" t="s">
        <v>8934</v>
      </c>
      <c r="D2721">
        <v>25</v>
      </c>
      <c r="E2721" t="s">
        <v>29</v>
      </c>
      <c r="F2721" t="s">
        <v>286</v>
      </c>
      <c r="G2721" s="1">
        <v>43923</v>
      </c>
      <c r="H2721" t="s">
        <v>45</v>
      </c>
      <c r="I2721" t="s">
        <v>150</v>
      </c>
      <c r="J2721" t="s">
        <v>8935</v>
      </c>
      <c r="K2721" t="s">
        <v>62</v>
      </c>
      <c r="M2721" t="s">
        <v>41</v>
      </c>
      <c r="N2721" t="s">
        <v>55</v>
      </c>
      <c r="R2721">
        <v>2720</v>
      </c>
      <c r="S2721" t="str">
        <f>PROPER(CustomerSupport[[#This Row],[Resolution]])</f>
        <v/>
      </c>
      <c r="T2721" t="str">
        <f>TRIM(CustomerSupport[[#This Row],[Customer Name]])</f>
        <v>Jenna Carroll</v>
      </c>
      <c r="U2721">
        <f>MONTH(CustomerSupport[[#This Row],[Date of Purchase]])</f>
        <v>4</v>
      </c>
      <c r="V2721" t="str">
        <f>TEXT('Working data'!G2721,"mmmm")</f>
        <v>April</v>
      </c>
      <c r="W2721">
        <f>YEAR(CustomerSupport[[#This Row],[Date of Purchase]])</f>
        <v>2020</v>
      </c>
      <c r="X2721" t="str">
        <f t="shared" si="42"/>
        <v/>
      </c>
    </row>
    <row r="2722" spans="1:24" ht="14.25" customHeight="1" x14ac:dyDescent="0.4">
      <c r="A2722">
        <v>2721</v>
      </c>
      <c r="B2722" t="s">
        <v>8936</v>
      </c>
      <c r="C2722" t="s">
        <v>8937</v>
      </c>
      <c r="D2722">
        <v>33</v>
      </c>
      <c r="E2722" t="s">
        <v>29</v>
      </c>
      <c r="F2722" t="s">
        <v>30</v>
      </c>
      <c r="G2722" s="1">
        <v>44238</v>
      </c>
      <c r="H2722" t="s">
        <v>66</v>
      </c>
      <c r="I2722" t="s">
        <v>141</v>
      </c>
      <c r="J2722" s="2" t="s">
        <v>8938</v>
      </c>
      <c r="K2722" t="s">
        <v>24</v>
      </c>
      <c r="M2722" t="s">
        <v>41</v>
      </c>
      <c r="N2722" t="s">
        <v>55</v>
      </c>
      <c r="O2722" s="3">
        <v>45078.021817129629</v>
      </c>
      <c r="R2722">
        <v>2721</v>
      </c>
      <c r="S2722" t="str">
        <f>PROPER(CustomerSupport[[#This Row],[Resolution]])</f>
        <v/>
      </c>
      <c r="T2722" t="str">
        <f>TRIM(CustomerSupport[[#This Row],[Customer Name]])</f>
        <v>Melissa Sanchez</v>
      </c>
      <c r="U2722">
        <f>MONTH(CustomerSupport[[#This Row],[Date of Purchase]])</f>
        <v>2</v>
      </c>
      <c r="V2722" t="str">
        <f>TEXT('Working data'!G2722,"mmmm")</f>
        <v>February</v>
      </c>
      <c r="W2722">
        <f>YEAR(CustomerSupport[[#This Row],[Date of Purchase]])</f>
        <v>2021</v>
      </c>
      <c r="X2722" t="str">
        <f t="shared" si="42"/>
        <v/>
      </c>
    </row>
    <row r="2723" spans="1:24" ht="14.25" customHeight="1" x14ac:dyDescent="0.4">
      <c r="A2723">
        <v>2722</v>
      </c>
      <c r="B2723" t="s">
        <v>8939</v>
      </c>
      <c r="C2723" t="s">
        <v>8940</v>
      </c>
      <c r="D2723">
        <v>33</v>
      </c>
      <c r="E2723" t="s">
        <v>19</v>
      </c>
      <c r="F2723" t="s">
        <v>223</v>
      </c>
      <c r="G2723" s="1">
        <v>43848</v>
      </c>
      <c r="H2723" t="s">
        <v>66</v>
      </c>
      <c r="I2723" t="s">
        <v>31</v>
      </c>
      <c r="J2723" s="2" t="s">
        <v>8941</v>
      </c>
      <c r="K2723" t="s">
        <v>62</v>
      </c>
      <c r="M2723" t="s">
        <v>143</v>
      </c>
      <c r="N2723" t="s">
        <v>83</v>
      </c>
      <c r="R2723">
        <v>2722</v>
      </c>
      <c r="S2723" t="str">
        <f>PROPER(CustomerSupport[[#This Row],[Resolution]])</f>
        <v/>
      </c>
      <c r="T2723" t="str">
        <f>TRIM(CustomerSupport[[#This Row],[Customer Name]])</f>
        <v>Susan Gray</v>
      </c>
      <c r="U2723">
        <f>MONTH(CustomerSupport[[#This Row],[Date of Purchase]])</f>
        <v>1</v>
      </c>
      <c r="V2723" t="str">
        <f>TEXT('Working data'!G2723,"mmmm")</f>
        <v>January</v>
      </c>
      <c r="W2723">
        <f>YEAR(CustomerSupport[[#This Row],[Date of Purchase]])</f>
        <v>2020</v>
      </c>
      <c r="X2723" t="str">
        <f t="shared" si="42"/>
        <v/>
      </c>
    </row>
    <row r="2724" spans="1:24" ht="14.25" customHeight="1" x14ac:dyDescent="0.4">
      <c r="A2724">
        <v>2723</v>
      </c>
      <c r="B2724" t="s">
        <v>8942</v>
      </c>
      <c r="C2724" t="s">
        <v>8943</v>
      </c>
      <c r="D2724">
        <v>41</v>
      </c>
      <c r="E2724" t="s">
        <v>19</v>
      </c>
      <c r="F2724" t="s">
        <v>699</v>
      </c>
      <c r="G2724" s="1">
        <v>43866</v>
      </c>
      <c r="H2724" t="s">
        <v>45</v>
      </c>
      <c r="I2724" t="s">
        <v>177</v>
      </c>
      <c r="J2724" t="s">
        <v>8944</v>
      </c>
      <c r="K2724" t="s">
        <v>24</v>
      </c>
      <c r="M2724" t="s">
        <v>41</v>
      </c>
      <c r="N2724" t="s">
        <v>83</v>
      </c>
      <c r="O2724" s="3">
        <v>45078.610046296293</v>
      </c>
      <c r="R2724">
        <v>2723</v>
      </c>
      <c r="S2724" t="str">
        <f>PROPER(CustomerSupport[[#This Row],[Resolution]])</f>
        <v/>
      </c>
      <c r="T2724" t="str">
        <f>TRIM(CustomerSupport[[#This Row],[Customer Name]])</f>
        <v>Emma Cruz</v>
      </c>
      <c r="U2724">
        <f>MONTH(CustomerSupport[[#This Row],[Date of Purchase]])</f>
        <v>2</v>
      </c>
      <c r="V2724" t="str">
        <f>TEXT('Working data'!G2724,"mmmm")</f>
        <v>February</v>
      </c>
      <c r="W2724">
        <f>YEAR(CustomerSupport[[#This Row],[Date of Purchase]])</f>
        <v>2020</v>
      </c>
      <c r="X2724" t="str">
        <f t="shared" si="42"/>
        <v/>
      </c>
    </row>
    <row r="2725" spans="1:24" ht="14.25" customHeight="1" x14ac:dyDescent="0.4">
      <c r="A2725">
        <v>2724</v>
      </c>
      <c r="B2725" t="s">
        <v>8945</v>
      </c>
      <c r="C2725" t="s">
        <v>8946</v>
      </c>
      <c r="D2725">
        <v>21</v>
      </c>
      <c r="E2725" t="s">
        <v>29</v>
      </c>
      <c r="F2725" t="s">
        <v>161</v>
      </c>
      <c r="G2725" s="1">
        <v>44388</v>
      </c>
      <c r="H2725" t="s">
        <v>21</v>
      </c>
      <c r="I2725" t="s">
        <v>46</v>
      </c>
      <c r="J2725" t="s">
        <v>8947</v>
      </c>
      <c r="K2725" t="s">
        <v>62</v>
      </c>
      <c r="M2725" t="s">
        <v>143</v>
      </c>
      <c r="N2725" t="s">
        <v>26</v>
      </c>
      <c r="R2725">
        <v>2724</v>
      </c>
      <c r="S2725" t="str">
        <f>PROPER(CustomerSupport[[#This Row],[Resolution]])</f>
        <v/>
      </c>
      <c r="T2725" t="str">
        <f>TRIM(CustomerSupport[[#This Row],[Customer Name]])</f>
        <v>Andrea Reed</v>
      </c>
      <c r="U2725">
        <f>MONTH(CustomerSupport[[#This Row],[Date of Purchase]])</f>
        <v>7</v>
      </c>
      <c r="V2725" t="str">
        <f>TEXT('Working data'!G2725,"mmmm")</f>
        <v>July</v>
      </c>
      <c r="W2725">
        <f>YEAR(CustomerSupport[[#This Row],[Date of Purchase]])</f>
        <v>2021</v>
      </c>
      <c r="X2725" t="str">
        <f t="shared" si="42"/>
        <v/>
      </c>
    </row>
    <row r="2726" spans="1:24" ht="14.25" customHeight="1" x14ac:dyDescent="0.4">
      <c r="A2726">
        <v>2725</v>
      </c>
      <c r="B2726" t="s">
        <v>8948</v>
      </c>
      <c r="C2726" t="s">
        <v>8949</v>
      </c>
      <c r="D2726">
        <v>46</v>
      </c>
      <c r="E2726" t="s">
        <v>19</v>
      </c>
      <c r="F2726" t="s">
        <v>20</v>
      </c>
      <c r="G2726" s="1">
        <v>44086</v>
      </c>
      <c r="H2726" t="s">
        <v>45</v>
      </c>
      <c r="I2726" t="s">
        <v>52</v>
      </c>
      <c r="J2726" s="2" t="s">
        <v>8950</v>
      </c>
      <c r="K2726" t="s">
        <v>62</v>
      </c>
      <c r="M2726" t="s">
        <v>89</v>
      </c>
      <c r="N2726" t="s">
        <v>83</v>
      </c>
      <c r="R2726">
        <v>2725</v>
      </c>
      <c r="S2726" t="str">
        <f>PROPER(CustomerSupport[[#This Row],[Resolution]])</f>
        <v/>
      </c>
      <c r="T2726" t="str">
        <f>TRIM(CustomerSupport[[#This Row],[Customer Name]])</f>
        <v>Dr. Preston Romero</v>
      </c>
      <c r="U2726">
        <f>MONTH(CustomerSupport[[#This Row],[Date of Purchase]])</f>
        <v>9</v>
      </c>
      <c r="V2726" t="str">
        <f>TEXT('Working data'!G2726,"mmmm")</f>
        <v>September</v>
      </c>
      <c r="W2726">
        <f>YEAR(CustomerSupport[[#This Row],[Date of Purchase]])</f>
        <v>2020</v>
      </c>
      <c r="X2726" t="str">
        <f t="shared" si="42"/>
        <v/>
      </c>
    </row>
    <row r="2727" spans="1:24" ht="14.25" customHeight="1" x14ac:dyDescent="0.4">
      <c r="A2727">
        <v>2726</v>
      </c>
      <c r="B2727" t="s">
        <v>8951</v>
      </c>
      <c r="C2727" t="s">
        <v>8952</v>
      </c>
      <c r="D2727">
        <v>70</v>
      </c>
      <c r="E2727" t="s">
        <v>19</v>
      </c>
      <c r="F2727" t="s">
        <v>71</v>
      </c>
      <c r="G2727" s="1">
        <v>44175</v>
      </c>
      <c r="H2727" t="s">
        <v>21</v>
      </c>
      <c r="I2727" t="s">
        <v>67</v>
      </c>
      <c r="J2727" s="2" t="s">
        <v>8953</v>
      </c>
      <c r="K2727" t="s">
        <v>24</v>
      </c>
      <c r="M2727" t="s">
        <v>143</v>
      </c>
      <c r="N2727" t="s">
        <v>33</v>
      </c>
      <c r="O2727" s="3">
        <v>45078.499675925923</v>
      </c>
      <c r="R2727">
        <v>2726</v>
      </c>
      <c r="S2727" t="str">
        <f>PROPER(CustomerSupport[[#This Row],[Resolution]])</f>
        <v/>
      </c>
      <c r="T2727" t="str">
        <f>TRIM(CustomerSupport[[#This Row],[Customer Name]])</f>
        <v>Brandon May</v>
      </c>
      <c r="U2727">
        <f>MONTH(CustomerSupport[[#This Row],[Date of Purchase]])</f>
        <v>12</v>
      </c>
      <c r="V2727" t="str">
        <f>TEXT('Working data'!G2727,"mmmm")</f>
        <v>December</v>
      </c>
      <c r="W2727">
        <f>YEAR(CustomerSupport[[#This Row],[Date of Purchase]])</f>
        <v>2020</v>
      </c>
      <c r="X2727" t="str">
        <f t="shared" si="42"/>
        <v/>
      </c>
    </row>
    <row r="2728" spans="1:24" ht="14.25" customHeight="1" x14ac:dyDescent="0.4">
      <c r="A2728">
        <v>2727</v>
      </c>
      <c r="B2728" t="s">
        <v>8954</v>
      </c>
      <c r="C2728" t="s">
        <v>8955</v>
      </c>
      <c r="D2728">
        <v>20</v>
      </c>
      <c r="E2728" t="s">
        <v>29</v>
      </c>
      <c r="F2728" t="s">
        <v>65</v>
      </c>
      <c r="G2728" s="1">
        <v>44557</v>
      </c>
      <c r="H2728" t="s">
        <v>66</v>
      </c>
      <c r="I2728" t="s">
        <v>60</v>
      </c>
      <c r="J2728" t="s">
        <v>8956</v>
      </c>
      <c r="K2728" t="s">
        <v>39</v>
      </c>
      <c r="L2728" t="s">
        <v>8957</v>
      </c>
      <c r="M2728" t="s">
        <v>143</v>
      </c>
      <c r="N2728" t="s">
        <v>83</v>
      </c>
      <c r="O2728" s="3">
        <v>45078.608726851853</v>
      </c>
      <c r="P2728" s="3">
        <v>45078.026782407411</v>
      </c>
      <c r="Q2728">
        <v>4</v>
      </c>
      <c r="R2728">
        <v>2727</v>
      </c>
      <c r="S2728" t="str">
        <f>PROPER(CustomerSupport[[#This Row],[Resolution]])</f>
        <v>Fund Indeed Too Catch.</v>
      </c>
      <c r="T2728" t="str">
        <f>TRIM(CustomerSupport[[#This Row],[Customer Name]])</f>
        <v>Ashley Hall</v>
      </c>
      <c r="U2728">
        <f>MONTH(CustomerSupport[[#This Row],[Date of Purchase]])</f>
        <v>12</v>
      </c>
      <c r="V2728" t="str">
        <f>TEXT('Working data'!G2728,"mmmm")</f>
        <v>December</v>
      </c>
      <c r="W2728">
        <f>YEAR(CustomerSupport[[#This Row],[Date of Purchase]])</f>
        <v>2021</v>
      </c>
      <c r="X2728">
        <f t="shared" si="42"/>
        <v>-13.96666666661622</v>
      </c>
    </row>
    <row r="2729" spans="1:24" ht="14.25" customHeight="1" x14ac:dyDescent="0.4">
      <c r="A2729">
        <v>2728</v>
      </c>
      <c r="B2729" t="s">
        <v>8958</v>
      </c>
      <c r="C2729" t="s">
        <v>8959</v>
      </c>
      <c r="D2729">
        <v>57</v>
      </c>
      <c r="E2729" t="s">
        <v>58</v>
      </c>
      <c r="F2729" t="s">
        <v>149</v>
      </c>
      <c r="G2729" s="1">
        <v>44497</v>
      </c>
      <c r="H2729" t="s">
        <v>45</v>
      </c>
      <c r="I2729" t="s">
        <v>150</v>
      </c>
      <c r="J2729" s="2" t="s">
        <v>8960</v>
      </c>
      <c r="K2729" t="s">
        <v>62</v>
      </c>
      <c r="M2729" t="s">
        <v>41</v>
      </c>
      <c r="N2729" t="s">
        <v>83</v>
      </c>
      <c r="R2729">
        <v>2728</v>
      </c>
      <c r="S2729" t="str">
        <f>PROPER(CustomerSupport[[#This Row],[Resolution]])</f>
        <v/>
      </c>
      <c r="T2729" t="str">
        <f>TRIM(CustomerSupport[[#This Row],[Customer Name]])</f>
        <v>Natalie Yang</v>
      </c>
      <c r="U2729">
        <f>MONTH(CustomerSupport[[#This Row],[Date of Purchase]])</f>
        <v>10</v>
      </c>
      <c r="V2729" t="str">
        <f>TEXT('Working data'!G2729,"mmmm")</f>
        <v>October</v>
      </c>
      <c r="W2729">
        <f>YEAR(CustomerSupport[[#This Row],[Date of Purchase]])</f>
        <v>2021</v>
      </c>
      <c r="X2729" t="str">
        <f t="shared" si="42"/>
        <v/>
      </c>
    </row>
    <row r="2730" spans="1:24" ht="14.25" customHeight="1" x14ac:dyDescent="0.4">
      <c r="A2730">
        <v>2729</v>
      </c>
      <c r="B2730" t="s">
        <v>8961</v>
      </c>
      <c r="C2730" t="s">
        <v>8962</v>
      </c>
      <c r="D2730">
        <v>19</v>
      </c>
      <c r="E2730" t="s">
        <v>19</v>
      </c>
      <c r="F2730" t="s">
        <v>117</v>
      </c>
      <c r="G2730" s="1">
        <v>44069</v>
      </c>
      <c r="H2730" t="s">
        <v>66</v>
      </c>
      <c r="I2730" t="s">
        <v>67</v>
      </c>
      <c r="J2730" t="s">
        <v>8963</v>
      </c>
      <c r="K2730" t="s">
        <v>39</v>
      </c>
      <c r="L2730" t="s">
        <v>8964</v>
      </c>
      <c r="M2730" t="s">
        <v>89</v>
      </c>
      <c r="N2730" t="s">
        <v>33</v>
      </c>
      <c r="O2730" s="3">
        <v>45078.694166666668</v>
      </c>
      <c r="P2730" s="3">
        <v>45078.132361111115</v>
      </c>
      <c r="Q2730">
        <v>3</v>
      </c>
      <c r="R2730">
        <v>2729</v>
      </c>
      <c r="S2730" t="str">
        <f>PROPER(CustomerSupport[[#This Row],[Resolution]])</f>
        <v>Half Goal Sister.</v>
      </c>
      <c r="T2730" t="str">
        <f>TRIM(CustomerSupport[[#This Row],[Customer Name]])</f>
        <v>Robert Arnold</v>
      </c>
      <c r="U2730">
        <f>MONTH(CustomerSupport[[#This Row],[Date of Purchase]])</f>
        <v>8</v>
      </c>
      <c r="V2730" t="str">
        <f>TEXT('Working data'!G2730,"mmmm")</f>
        <v>August</v>
      </c>
      <c r="W2730">
        <f>YEAR(CustomerSupport[[#This Row],[Date of Purchase]])</f>
        <v>2020</v>
      </c>
      <c r="X2730">
        <f t="shared" si="42"/>
        <v>-13.483333333279006</v>
      </c>
    </row>
    <row r="2731" spans="1:24" ht="14.25" customHeight="1" x14ac:dyDescent="0.4">
      <c r="A2731">
        <v>2730</v>
      </c>
      <c r="B2731" t="s">
        <v>8965</v>
      </c>
      <c r="C2731" t="s">
        <v>8966</v>
      </c>
      <c r="D2731">
        <v>28</v>
      </c>
      <c r="E2731" t="s">
        <v>19</v>
      </c>
      <c r="F2731" t="s">
        <v>397</v>
      </c>
      <c r="G2731" s="1">
        <v>44205</v>
      </c>
      <c r="H2731" t="s">
        <v>45</v>
      </c>
      <c r="I2731" t="s">
        <v>52</v>
      </c>
      <c r="J2731" s="2" t="s">
        <v>8967</v>
      </c>
      <c r="K2731" t="s">
        <v>39</v>
      </c>
      <c r="L2731" t="s">
        <v>8968</v>
      </c>
      <c r="M2731" t="s">
        <v>41</v>
      </c>
      <c r="N2731" t="s">
        <v>55</v>
      </c>
      <c r="O2731" s="3">
        <v>45078.935162037036</v>
      </c>
      <c r="P2731" s="3">
        <v>45078.449745370373</v>
      </c>
      <c r="Q2731">
        <v>3</v>
      </c>
      <c r="R2731">
        <v>2730</v>
      </c>
      <c r="S2731" t="str">
        <f>PROPER(CustomerSupport[[#This Row],[Resolution]])</f>
        <v>Technology Ok It Side.</v>
      </c>
      <c r="T2731" t="str">
        <f>TRIM(CustomerSupport[[#This Row],[Customer Name]])</f>
        <v>Eddie Reed</v>
      </c>
      <c r="U2731">
        <f>MONTH(CustomerSupport[[#This Row],[Date of Purchase]])</f>
        <v>1</v>
      </c>
      <c r="V2731" t="str">
        <f>TEXT('Working data'!G2731,"mmmm")</f>
        <v>January</v>
      </c>
      <c r="W2731">
        <f>YEAR(CustomerSupport[[#This Row],[Date of Purchase]])</f>
        <v>2021</v>
      </c>
      <c r="X2731">
        <f t="shared" si="42"/>
        <v>-11.649999999906868</v>
      </c>
    </row>
    <row r="2732" spans="1:24" ht="14.25" customHeight="1" x14ac:dyDescent="0.4">
      <c r="A2732">
        <v>2731</v>
      </c>
      <c r="B2732" t="s">
        <v>8969</v>
      </c>
      <c r="C2732" t="s">
        <v>8970</v>
      </c>
      <c r="D2732">
        <v>43</v>
      </c>
      <c r="E2732" t="s">
        <v>29</v>
      </c>
      <c r="F2732" t="s">
        <v>173</v>
      </c>
      <c r="G2732" s="1">
        <v>44162</v>
      </c>
      <c r="H2732" t="s">
        <v>59</v>
      </c>
      <c r="I2732" t="s">
        <v>60</v>
      </c>
      <c r="J2732" s="2" t="s">
        <v>8971</v>
      </c>
      <c r="K2732" t="s">
        <v>24</v>
      </c>
      <c r="M2732" t="s">
        <v>25</v>
      </c>
      <c r="N2732" t="s">
        <v>83</v>
      </c>
      <c r="O2732" s="3">
        <v>45078.727546296293</v>
      </c>
      <c r="R2732">
        <v>2731</v>
      </c>
      <c r="S2732" t="str">
        <f>PROPER(CustomerSupport[[#This Row],[Resolution]])</f>
        <v/>
      </c>
      <c r="T2732" t="str">
        <f>TRIM(CustomerSupport[[#This Row],[Customer Name]])</f>
        <v>Laura Hernandez</v>
      </c>
      <c r="U2732">
        <f>MONTH(CustomerSupport[[#This Row],[Date of Purchase]])</f>
        <v>11</v>
      </c>
      <c r="V2732" t="str">
        <f>TEXT('Working data'!G2732,"mmmm")</f>
        <v>November</v>
      </c>
      <c r="W2732">
        <f>YEAR(CustomerSupport[[#This Row],[Date of Purchase]])</f>
        <v>2020</v>
      </c>
      <c r="X2732" t="str">
        <f t="shared" si="42"/>
        <v/>
      </c>
    </row>
    <row r="2733" spans="1:24" ht="14.25" customHeight="1" x14ac:dyDescent="0.4">
      <c r="A2733">
        <v>2732</v>
      </c>
      <c r="B2733" t="s">
        <v>8972</v>
      </c>
      <c r="C2733" t="s">
        <v>8973</v>
      </c>
      <c r="D2733">
        <v>24</v>
      </c>
      <c r="E2733" t="s">
        <v>29</v>
      </c>
      <c r="F2733" t="s">
        <v>65</v>
      </c>
      <c r="G2733" s="1">
        <v>43999</v>
      </c>
      <c r="H2733" t="s">
        <v>67</v>
      </c>
      <c r="I2733" t="s">
        <v>31</v>
      </c>
      <c r="J2733" s="2" t="s">
        <v>8974</v>
      </c>
      <c r="K2733" t="s">
        <v>24</v>
      </c>
      <c r="M2733" t="s">
        <v>143</v>
      </c>
      <c r="N2733" t="s">
        <v>83</v>
      </c>
      <c r="O2733" s="3">
        <v>45078.947696759256</v>
      </c>
      <c r="R2733">
        <v>2732</v>
      </c>
      <c r="S2733" t="str">
        <f>PROPER(CustomerSupport[[#This Row],[Resolution]])</f>
        <v/>
      </c>
      <c r="T2733" t="str">
        <f>TRIM(CustomerSupport[[#This Row],[Customer Name]])</f>
        <v>James Evans</v>
      </c>
      <c r="U2733">
        <f>MONTH(CustomerSupport[[#This Row],[Date of Purchase]])</f>
        <v>6</v>
      </c>
      <c r="V2733" t="str">
        <f>TEXT('Working data'!G2733,"mmmm")</f>
        <v>June</v>
      </c>
      <c r="W2733">
        <f>YEAR(CustomerSupport[[#This Row],[Date of Purchase]])</f>
        <v>2020</v>
      </c>
      <c r="X2733" t="str">
        <f t="shared" si="42"/>
        <v/>
      </c>
    </row>
    <row r="2734" spans="1:24" ht="14.25" customHeight="1" x14ac:dyDescent="0.4">
      <c r="A2734">
        <v>2733</v>
      </c>
      <c r="B2734" t="s">
        <v>8975</v>
      </c>
      <c r="C2734" t="s">
        <v>8976</v>
      </c>
      <c r="D2734">
        <v>70</v>
      </c>
      <c r="E2734" t="s">
        <v>29</v>
      </c>
      <c r="F2734" t="s">
        <v>202</v>
      </c>
      <c r="G2734" s="1">
        <v>44146</v>
      </c>
      <c r="H2734" t="s">
        <v>67</v>
      </c>
      <c r="I2734" t="s">
        <v>177</v>
      </c>
      <c r="J2734" s="2" t="s">
        <v>8977</v>
      </c>
      <c r="K2734" t="s">
        <v>62</v>
      </c>
      <c r="M2734" t="s">
        <v>25</v>
      </c>
      <c r="N2734" t="s">
        <v>26</v>
      </c>
      <c r="R2734">
        <v>2733</v>
      </c>
      <c r="S2734" t="str">
        <f>PROPER(CustomerSupport[[#This Row],[Resolution]])</f>
        <v/>
      </c>
      <c r="T2734" t="str">
        <f>TRIM(CustomerSupport[[#This Row],[Customer Name]])</f>
        <v>Toni Eaton</v>
      </c>
      <c r="U2734">
        <f>MONTH(CustomerSupport[[#This Row],[Date of Purchase]])</f>
        <v>11</v>
      </c>
      <c r="V2734" t="str">
        <f>TEXT('Working data'!G2734,"mmmm")</f>
        <v>November</v>
      </c>
      <c r="W2734">
        <f>YEAR(CustomerSupport[[#This Row],[Date of Purchase]])</f>
        <v>2020</v>
      </c>
      <c r="X2734" t="str">
        <f t="shared" si="42"/>
        <v/>
      </c>
    </row>
    <row r="2735" spans="1:24" ht="14.25" customHeight="1" x14ac:dyDescent="0.4">
      <c r="A2735">
        <v>2734</v>
      </c>
      <c r="B2735" t="s">
        <v>8978</v>
      </c>
      <c r="C2735" t="s">
        <v>5224</v>
      </c>
      <c r="D2735">
        <v>30</v>
      </c>
      <c r="E2735" t="s">
        <v>58</v>
      </c>
      <c r="F2735" t="s">
        <v>71</v>
      </c>
      <c r="G2735" s="1">
        <v>43971</v>
      </c>
      <c r="H2735" t="s">
        <v>45</v>
      </c>
      <c r="I2735" t="s">
        <v>59</v>
      </c>
      <c r="J2735" s="2" t="s">
        <v>8979</v>
      </c>
      <c r="K2735" t="s">
        <v>39</v>
      </c>
      <c r="L2735" t="s">
        <v>8980</v>
      </c>
      <c r="M2735" t="s">
        <v>89</v>
      </c>
      <c r="N2735" t="s">
        <v>33</v>
      </c>
      <c r="O2735" s="3">
        <v>45078.299803240741</v>
      </c>
      <c r="P2735" s="3">
        <v>45078.821331018517</v>
      </c>
      <c r="Q2735">
        <v>1</v>
      </c>
      <c r="R2735">
        <v>2734</v>
      </c>
      <c r="S2735" t="str">
        <f>PROPER(CustomerSupport[[#This Row],[Resolution]])</f>
        <v>Person Painting As Leg Wall Police.</v>
      </c>
      <c r="T2735" t="str">
        <f>TRIM(CustomerSupport[[#This Row],[Customer Name]])</f>
        <v>Brittany Gomez</v>
      </c>
      <c r="U2735">
        <f>MONTH(CustomerSupport[[#This Row],[Date of Purchase]])</f>
        <v>5</v>
      </c>
      <c r="V2735" t="str">
        <f>TEXT('Working data'!G2735,"mmmm")</f>
        <v>May</v>
      </c>
      <c r="W2735">
        <f>YEAR(CustomerSupport[[#This Row],[Date of Purchase]])</f>
        <v>2020</v>
      </c>
      <c r="X2735">
        <f t="shared" si="42"/>
        <v>12.516666666604578</v>
      </c>
    </row>
    <row r="2736" spans="1:24" ht="14.25" customHeight="1" x14ac:dyDescent="0.4">
      <c r="A2736">
        <v>2735</v>
      </c>
      <c r="B2736" t="s">
        <v>8981</v>
      </c>
      <c r="C2736" t="s">
        <v>8982</v>
      </c>
      <c r="D2736">
        <v>31</v>
      </c>
      <c r="E2736" t="s">
        <v>58</v>
      </c>
      <c r="F2736" t="s">
        <v>456</v>
      </c>
      <c r="G2736" s="1">
        <v>43989</v>
      </c>
      <c r="H2736" t="s">
        <v>59</v>
      </c>
      <c r="I2736" t="s">
        <v>46</v>
      </c>
      <c r="J2736" s="2" t="s">
        <v>8983</v>
      </c>
      <c r="K2736" t="s">
        <v>24</v>
      </c>
      <c r="M2736" t="s">
        <v>89</v>
      </c>
      <c r="N2736" t="s">
        <v>83</v>
      </c>
      <c r="O2736" s="3">
        <v>45078.056770833333</v>
      </c>
      <c r="R2736">
        <v>2735</v>
      </c>
      <c r="S2736" t="str">
        <f>PROPER(CustomerSupport[[#This Row],[Resolution]])</f>
        <v/>
      </c>
      <c r="T2736" t="str">
        <f>TRIM(CustomerSupport[[#This Row],[Customer Name]])</f>
        <v>Karen Woods</v>
      </c>
      <c r="U2736">
        <f>MONTH(CustomerSupport[[#This Row],[Date of Purchase]])</f>
        <v>6</v>
      </c>
      <c r="V2736" t="str">
        <f>TEXT('Working data'!G2736,"mmmm")</f>
        <v>June</v>
      </c>
      <c r="W2736">
        <f>YEAR(CustomerSupport[[#This Row],[Date of Purchase]])</f>
        <v>2020</v>
      </c>
      <c r="X2736" t="str">
        <f t="shared" si="42"/>
        <v/>
      </c>
    </row>
    <row r="2737" spans="1:24" ht="14.25" customHeight="1" x14ac:dyDescent="0.4">
      <c r="A2737">
        <v>2736</v>
      </c>
      <c r="B2737" t="s">
        <v>8984</v>
      </c>
      <c r="C2737" t="s">
        <v>8985</v>
      </c>
      <c r="D2737">
        <v>46</v>
      </c>
      <c r="E2737" t="s">
        <v>29</v>
      </c>
      <c r="F2737" t="s">
        <v>211</v>
      </c>
      <c r="G2737" s="1">
        <v>44001</v>
      </c>
      <c r="H2737" t="s">
        <v>66</v>
      </c>
      <c r="I2737" t="s">
        <v>93</v>
      </c>
      <c r="J2737" t="s">
        <v>8986</v>
      </c>
      <c r="K2737" t="s">
        <v>24</v>
      </c>
      <c r="M2737" t="s">
        <v>41</v>
      </c>
      <c r="N2737" t="s">
        <v>33</v>
      </c>
      <c r="O2737" s="3">
        <v>45078.156782407408</v>
      </c>
      <c r="R2737">
        <v>2736</v>
      </c>
      <c r="S2737" t="str">
        <f>PROPER(CustomerSupport[[#This Row],[Resolution]])</f>
        <v/>
      </c>
      <c r="T2737" t="str">
        <f>TRIM(CustomerSupport[[#This Row],[Customer Name]])</f>
        <v>Jillian Fletcher</v>
      </c>
      <c r="U2737">
        <f>MONTH(CustomerSupport[[#This Row],[Date of Purchase]])</f>
        <v>6</v>
      </c>
      <c r="V2737" t="str">
        <f>TEXT('Working data'!G2737,"mmmm")</f>
        <v>June</v>
      </c>
      <c r="W2737">
        <f>YEAR(CustomerSupport[[#This Row],[Date of Purchase]])</f>
        <v>2020</v>
      </c>
      <c r="X2737" t="str">
        <f t="shared" si="42"/>
        <v/>
      </c>
    </row>
    <row r="2738" spans="1:24" ht="14.25" customHeight="1" x14ac:dyDescent="0.4">
      <c r="A2738">
        <v>2737</v>
      </c>
      <c r="B2738" t="s">
        <v>8987</v>
      </c>
      <c r="C2738" t="s">
        <v>8988</v>
      </c>
      <c r="D2738">
        <v>65</v>
      </c>
      <c r="E2738" t="s">
        <v>19</v>
      </c>
      <c r="F2738" t="s">
        <v>107</v>
      </c>
      <c r="G2738" s="1">
        <v>43851</v>
      </c>
      <c r="H2738" t="s">
        <v>66</v>
      </c>
      <c r="I2738" t="s">
        <v>141</v>
      </c>
      <c r="J2738" t="s">
        <v>8989</v>
      </c>
      <c r="K2738" t="s">
        <v>39</v>
      </c>
      <c r="L2738" t="s">
        <v>8990</v>
      </c>
      <c r="M2738" t="s">
        <v>41</v>
      </c>
      <c r="N2738" t="s">
        <v>55</v>
      </c>
      <c r="O2738" s="3">
        <v>45078.827615740738</v>
      </c>
      <c r="P2738" s="3">
        <v>45078.827615740738</v>
      </c>
      <c r="Q2738">
        <v>2</v>
      </c>
      <c r="R2738">
        <v>2737</v>
      </c>
      <c r="S2738" t="str">
        <f>PROPER(CustomerSupport[[#This Row],[Resolution]])</f>
        <v>Later Painting Professor Room Easy.</v>
      </c>
      <c r="T2738" t="str">
        <f>TRIM(CustomerSupport[[#This Row],[Customer Name]])</f>
        <v>Tracy Stanton</v>
      </c>
      <c r="U2738">
        <f>MONTH(CustomerSupport[[#This Row],[Date of Purchase]])</f>
        <v>1</v>
      </c>
      <c r="V2738" t="str">
        <f>TEXT('Working data'!G2738,"mmmm")</f>
        <v>January</v>
      </c>
      <c r="W2738">
        <f>YEAR(CustomerSupport[[#This Row],[Date of Purchase]])</f>
        <v>2020</v>
      </c>
      <c r="X2738">
        <f t="shared" si="42"/>
        <v>0</v>
      </c>
    </row>
    <row r="2739" spans="1:24" ht="14.25" customHeight="1" x14ac:dyDescent="0.4">
      <c r="A2739">
        <v>2738</v>
      </c>
      <c r="B2739" t="s">
        <v>8991</v>
      </c>
      <c r="C2739" t="s">
        <v>8992</v>
      </c>
      <c r="D2739">
        <v>47</v>
      </c>
      <c r="E2739" t="s">
        <v>19</v>
      </c>
      <c r="F2739" t="s">
        <v>112</v>
      </c>
      <c r="G2739" s="1">
        <v>44101</v>
      </c>
      <c r="H2739" t="s">
        <v>21</v>
      </c>
      <c r="I2739" t="s">
        <v>60</v>
      </c>
      <c r="J2739" t="s">
        <v>8993</v>
      </c>
      <c r="K2739" t="s">
        <v>62</v>
      </c>
      <c r="M2739" t="s">
        <v>25</v>
      </c>
      <c r="N2739" t="s">
        <v>26</v>
      </c>
      <c r="R2739">
        <v>2738</v>
      </c>
      <c r="S2739" t="str">
        <f>PROPER(CustomerSupport[[#This Row],[Resolution]])</f>
        <v/>
      </c>
      <c r="T2739" t="str">
        <f>TRIM(CustomerSupport[[#This Row],[Customer Name]])</f>
        <v>Marcus Young</v>
      </c>
      <c r="U2739">
        <f>MONTH(CustomerSupport[[#This Row],[Date of Purchase]])</f>
        <v>9</v>
      </c>
      <c r="V2739" t="str">
        <f>TEXT('Working data'!G2739,"mmmm")</f>
        <v>September</v>
      </c>
      <c r="W2739">
        <f>YEAR(CustomerSupport[[#This Row],[Date of Purchase]])</f>
        <v>2020</v>
      </c>
      <c r="X2739" t="str">
        <f t="shared" si="42"/>
        <v/>
      </c>
    </row>
    <row r="2740" spans="1:24" ht="14.25" customHeight="1" x14ac:dyDescent="0.4">
      <c r="A2740">
        <v>2739</v>
      </c>
      <c r="B2740" t="s">
        <v>8994</v>
      </c>
      <c r="C2740" t="s">
        <v>8995</v>
      </c>
      <c r="D2740">
        <v>70</v>
      </c>
      <c r="E2740" t="s">
        <v>29</v>
      </c>
      <c r="F2740" t="s">
        <v>81</v>
      </c>
      <c r="G2740" s="1">
        <v>44023</v>
      </c>
      <c r="H2740" t="s">
        <v>59</v>
      </c>
      <c r="I2740" t="s">
        <v>141</v>
      </c>
      <c r="J2740" t="s">
        <v>8996</v>
      </c>
      <c r="K2740" t="s">
        <v>39</v>
      </c>
      <c r="L2740" t="s">
        <v>8997</v>
      </c>
      <c r="M2740" t="s">
        <v>41</v>
      </c>
      <c r="N2740" t="s">
        <v>33</v>
      </c>
      <c r="O2740" s="3">
        <v>45078.702638888892</v>
      </c>
      <c r="P2740" s="3">
        <v>45078.71166666667</v>
      </c>
      <c r="Q2740">
        <v>5</v>
      </c>
      <c r="R2740">
        <v>2739</v>
      </c>
      <c r="S2740" t="str">
        <f>PROPER(CustomerSupport[[#This Row],[Resolution]])</f>
        <v>Respond Which Age.</v>
      </c>
      <c r="T2740" t="str">
        <f>TRIM(CustomerSupport[[#This Row],[Customer Name]])</f>
        <v>Kevin Hunter</v>
      </c>
      <c r="U2740">
        <f>MONTH(CustomerSupport[[#This Row],[Date of Purchase]])</f>
        <v>7</v>
      </c>
      <c r="V2740" t="str">
        <f>TEXT('Working data'!G2740,"mmmm")</f>
        <v>July</v>
      </c>
      <c r="W2740">
        <f>YEAR(CustomerSupport[[#This Row],[Date of Purchase]])</f>
        <v>2020</v>
      </c>
      <c r="X2740">
        <f t="shared" si="42"/>
        <v>0.21666666667442769</v>
      </c>
    </row>
    <row r="2741" spans="1:24" ht="14.25" customHeight="1" x14ac:dyDescent="0.4">
      <c r="A2741">
        <v>2740</v>
      </c>
      <c r="B2741" t="s">
        <v>8998</v>
      </c>
      <c r="C2741" t="s">
        <v>8999</v>
      </c>
      <c r="D2741">
        <v>28</v>
      </c>
      <c r="E2741" t="s">
        <v>29</v>
      </c>
      <c r="F2741" t="s">
        <v>397</v>
      </c>
      <c r="G2741" s="1">
        <v>44173</v>
      </c>
      <c r="H2741" t="s">
        <v>45</v>
      </c>
      <c r="I2741" t="s">
        <v>37</v>
      </c>
      <c r="J2741" s="2" t="s">
        <v>9000</v>
      </c>
      <c r="K2741" t="s">
        <v>39</v>
      </c>
      <c r="L2741" t="s">
        <v>9001</v>
      </c>
      <c r="M2741" t="s">
        <v>143</v>
      </c>
      <c r="N2741" t="s">
        <v>55</v>
      </c>
      <c r="O2741" s="3">
        <v>45078.634594907409</v>
      </c>
      <c r="P2741" s="3">
        <v>45078.676261574074</v>
      </c>
      <c r="Q2741">
        <v>2</v>
      </c>
      <c r="R2741">
        <v>2740</v>
      </c>
      <c r="S2741" t="str">
        <f>PROPER(CustomerSupport[[#This Row],[Resolution]])</f>
        <v>Glass Range At Thus Believe Week.</v>
      </c>
      <c r="T2741" t="str">
        <f>TRIM(CustomerSupport[[#This Row],[Customer Name]])</f>
        <v>Johnny Mitchell</v>
      </c>
      <c r="U2741">
        <f>MONTH(CustomerSupport[[#This Row],[Date of Purchase]])</f>
        <v>12</v>
      </c>
      <c r="V2741" t="str">
        <f>TEXT('Working data'!G2741,"mmmm")</f>
        <v>December</v>
      </c>
      <c r="W2741">
        <f>YEAR(CustomerSupport[[#This Row],[Date of Purchase]])</f>
        <v>2020</v>
      </c>
      <c r="X2741">
        <f t="shared" si="42"/>
        <v>0.99999999994179234</v>
      </c>
    </row>
    <row r="2742" spans="1:24" ht="14.25" customHeight="1" x14ac:dyDescent="0.4">
      <c r="A2742">
        <v>2741</v>
      </c>
      <c r="B2742" t="s">
        <v>9002</v>
      </c>
      <c r="C2742" t="s">
        <v>9003</v>
      </c>
      <c r="D2742">
        <v>40</v>
      </c>
      <c r="E2742" t="s">
        <v>29</v>
      </c>
      <c r="F2742" t="s">
        <v>92</v>
      </c>
      <c r="G2742" s="1">
        <v>44427</v>
      </c>
      <c r="H2742" t="s">
        <v>45</v>
      </c>
      <c r="I2742" t="s">
        <v>60</v>
      </c>
      <c r="J2742" s="2" t="s">
        <v>9004</v>
      </c>
      <c r="K2742" t="s">
        <v>62</v>
      </c>
      <c r="M2742" t="s">
        <v>89</v>
      </c>
      <c r="N2742" t="s">
        <v>83</v>
      </c>
      <c r="R2742">
        <v>2741</v>
      </c>
      <c r="S2742" t="str">
        <f>PROPER(CustomerSupport[[#This Row],[Resolution]])</f>
        <v/>
      </c>
      <c r="T2742" t="str">
        <f>TRIM(CustomerSupport[[#This Row],[Customer Name]])</f>
        <v>Rachel Wilson</v>
      </c>
      <c r="U2742">
        <f>MONTH(CustomerSupport[[#This Row],[Date of Purchase]])</f>
        <v>8</v>
      </c>
      <c r="V2742" t="str">
        <f>TEXT('Working data'!G2742,"mmmm")</f>
        <v>August</v>
      </c>
      <c r="W2742">
        <f>YEAR(CustomerSupport[[#This Row],[Date of Purchase]])</f>
        <v>2021</v>
      </c>
      <c r="X2742" t="str">
        <f t="shared" si="42"/>
        <v/>
      </c>
    </row>
    <row r="2743" spans="1:24" ht="14.25" customHeight="1" x14ac:dyDescent="0.4">
      <c r="A2743">
        <v>2742</v>
      </c>
      <c r="B2743" t="s">
        <v>9005</v>
      </c>
      <c r="C2743" t="s">
        <v>9006</v>
      </c>
      <c r="D2743">
        <v>62</v>
      </c>
      <c r="E2743" t="s">
        <v>29</v>
      </c>
      <c r="F2743" t="s">
        <v>149</v>
      </c>
      <c r="G2743" s="1">
        <v>44253</v>
      </c>
      <c r="H2743" t="s">
        <v>67</v>
      </c>
      <c r="I2743" t="s">
        <v>93</v>
      </c>
      <c r="J2743" s="2" t="s">
        <v>9007</v>
      </c>
      <c r="K2743" t="s">
        <v>39</v>
      </c>
      <c r="L2743" t="s">
        <v>9008</v>
      </c>
      <c r="M2743" t="s">
        <v>25</v>
      </c>
      <c r="N2743" t="s">
        <v>83</v>
      </c>
      <c r="O2743" s="3">
        <v>45078.926990740743</v>
      </c>
      <c r="P2743" s="3">
        <v>45078.351990740739</v>
      </c>
      <c r="Q2743">
        <v>1</v>
      </c>
      <c r="R2743">
        <v>2742</v>
      </c>
      <c r="S2743" t="str">
        <f>PROPER(CustomerSupport[[#This Row],[Resolution]])</f>
        <v>Arrive Leg Fact Sound Agent Pm.</v>
      </c>
      <c r="T2743" t="str">
        <f>TRIM(CustomerSupport[[#This Row],[Customer Name]])</f>
        <v>Brenda Kelly</v>
      </c>
      <c r="U2743">
        <f>MONTH(CustomerSupport[[#This Row],[Date of Purchase]])</f>
        <v>2</v>
      </c>
      <c r="V2743" t="str">
        <f>TEXT('Working data'!G2743,"mmmm")</f>
        <v>February</v>
      </c>
      <c r="W2743">
        <f>YEAR(CustomerSupport[[#This Row],[Date of Purchase]])</f>
        <v>2021</v>
      </c>
      <c r="X2743">
        <f t="shared" si="42"/>
        <v>-13.800000000104774</v>
      </c>
    </row>
    <row r="2744" spans="1:24" ht="14.25" customHeight="1" x14ac:dyDescent="0.4">
      <c r="A2744">
        <v>2743</v>
      </c>
      <c r="B2744" t="s">
        <v>9009</v>
      </c>
      <c r="C2744" t="s">
        <v>9010</v>
      </c>
      <c r="D2744">
        <v>64</v>
      </c>
      <c r="E2744" t="s">
        <v>19</v>
      </c>
      <c r="F2744" t="s">
        <v>76</v>
      </c>
      <c r="G2744" s="1">
        <v>44042</v>
      </c>
      <c r="H2744" t="s">
        <v>66</v>
      </c>
      <c r="I2744" t="s">
        <v>60</v>
      </c>
      <c r="J2744" s="2" t="s">
        <v>9011</v>
      </c>
      <c r="K2744" t="s">
        <v>24</v>
      </c>
      <c r="M2744" t="s">
        <v>25</v>
      </c>
      <c r="N2744" t="s">
        <v>83</v>
      </c>
      <c r="O2744" s="3">
        <v>45078.483240740738</v>
      </c>
      <c r="R2744">
        <v>2743</v>
      </c>
      <c r="S2744" t="str">
        <f>PROPER(CustomerSupport[[#This Row],[Resolution]])</f>
        <v/>
      </c>
      <c r="T2744" t="str">
        <f>TRIM(CustomerSupport[[#This Row],[Customer Name]])</f>
        <v>Jerome Wilson</v>
      </c>
      <c r="U2744">
        <f>MONTH(CustomerSupport[[#This Row],[Date of Purchase]])</f>
        <v>7</v>
      </c>
      <c r="V2744" t="str">
        <f>TEXT('Working data'!G2744,"mmmm")</f>
        <v>July</v>
      </c>
      <c r="W2744">
        <f>YEAR(CustomerSupport[[#This Row],[Date of Purchase]])</f>
        <v>2020</v>
      </c>
      <c r="X2744" t="str">
        <f t="shared" si="42"/>
        <v/>
      </c>
    </row>
    <row r="2745" spans="1:24" ht="14.25" customHeight="1" x14ac:dyDescent="0.4">
      <c r="A2745">
        <v>2744</v>
      </c>
      <c r="B2745" t="s">
        <v>9012</v>
      </c>
      <c r="C2745" t="s">
        <v>9013</v>
      </c>
      <c r="D2745">
        <v>32</v>
      </c>
      <c r="E2745" t="s">
        <v>29</v>
      </c>
      <c r="F2745" t="s">
        <v>92</v>
      </c>
      <c r="G2745" s="1">
        <v>44437</v>
      </c>
      <c r="H2745" t="s">
        <v>21</v>
      </c>
      <c r="I2745" t="s">
        <v>22</v>
      </c>
      <c r="J2745" s="2" t="s">
        <v>9014</v>
      </c>
      <c r="K2745" t="s">
        <v>24</v>
      </c>
      <c r="M2745" t="s">
        <v>41</v>
      </c>
      <c r="N2745" t="s">
        <v>33</v>
      </c>
      <c r="O2745" s="3">
        <v>45078.918680555558</v>
      </c>
      <c r="R2745">
        <v>2744</v>
      </c>
      <c r="S2745" t="str">
        <f>PROPER(CustomerSupport[[#This Row],[Resolution]])</f>
        <v/>
      </c>
      <c r="T2745" t="str">
        <f>TRIM(CustomerSupport[[#This Row],[Customer Name]])</f>
        <v>Robert Wise</v>
      </c>
      <c r="U2745">
        <f>MONTH(CustomerSupport[[#This Row],[Date of Purchase]])</f>
        <v>8</v>
      </c>
      <c r="V2745" t="str">
        <f>TEXT('Working data'!G2745,"mmmm")</f>
        <v>August</v>
      </c>
      <c r="W2745">
        <f>YEAR(CustomerSupport[[#This Row],[Date of Purchase]])</f>
        <v>2021</v>
      </c>
      <c r="X2745" t="str">
        <f t="shared" si="42"/>
        <v/>
      </c>
    </row>
    <row r="2746" spans="1:24" ht="14.25" customHeight="1" x14ac:dyDescent="0.4">
      <c r="A2746">
        <v>2745</v>
      </c>
      <c r="B2746" t="s">
        <v>9015</v>
      </c>
      <c r="C2746" t="s">
        <v>9016</v>
      </c>
      <c r="D2746">
        <v>26</v>
      </c>
      <c r="E2746" t="s">
        <v>29</v>
      </c>
      <c r="F2746" t="s">
        <v>317</v>
      </c>
      <c r="G2746" s="1">
        <v>43858</v>
      </c>
      <c r="H2746" t="s">
        <v>45</v>
      </c>
      <c r="I2746" t="s">
        <v>59</v>
      </c>
      <c r="J2746" s="2" t="s">
        <v>9017</v>
      </c>
      <c r="K2746" t="s">
        <v>24</v>
      </c>
      <c r="M2746" t="s">
        <v>143</v>
      </c>
      <c r="N2746" t="s">
        <v>55</v>
      </c>
      <c r="O2746" s="3">
        <v>45078.438842592594</v>
      </c>
      <c r="R2746">
        <v>2745</v>
      </c>
      <c r="S2746" t="str">
        <f>PROPER(CustomerSupport[[#This Row],[Resolution]])</f>
        <v/>
      </c>
      <c r="T2746" t="str">
        <f>TRIM(CustomerSupport[[#This Row],[Customer Name]])</f>
        <v>Amber Shaw</v>
      </c>
      <c r="U2746">
        <f>MONTH(CustomerSupport[[#This Row],[Date of Purchase]])</f>
        <v>1</v>
      </c>
      <c r="V2746" t="str">
        <f>TEXT('Working data'!G2746,"mmmm")</f>
        <v>January</v>
      </c>
      <c r="W2746">
        <f>YEAR(CustomerSupport[[#This Row],[Date of Purchase]])</f>
        <v>2020</v>
      </c>
      <c r="X2746" t="str">
        <f t="shared" si="42"/>
        <v/>
      </c>
    </row>
    <row r="2747" spans="1:24" ht="14.25" customHeight="1" x14ac:dyDescent="0.4">
      <c r="A2747">
        <v>2746</v>
      </c>
      <c r="B2747" t="s">
        <v>9018</v>
      </c>
      <c r="C2747" t="s">
        <v>9019</v>
      </c>
      <c r="D2747">
        <v>40</v>
      </c>
      <c r="E2747" t="s">
        <v>58</v>
      </c>
      <c r="F2747" t="s">
        <v>339</v>
      </c>
      <c r="G2747" s="1">
        <v>44038</v>
      </c>
      <c r="H2747" t="s">
        <v>66</v>
      </c>
      <c r="I2747" t="s">
        <v>177</v>
      </c>
      <c r="J2747" s="2" t="s">
        <v>9020</v>
      </c>
      <c r="K2747" t="s">
        <v>24</v>
      </c>
      <c r="M2747" t="s">
        <v>25</v>
      </c>
      <c r="N2747" t="s">
        <v>83</v>
      </c>
      <c r="O2747" s="3">
        <v>45078.413171296299</v>
      </c>
      <c r="R2747">
        <v>2746</v>
      </c>
      <c r="S2747" t="str">
        <f>PROPER(CustomerSupport[[#This Row],[Resolution]])</f>
        <v/>
      </c>
      <c r="T2747" t="str">
        <f>TRIM(CustomerSupport[[#This Row],[Customer Name]])</f>
        <v>Jimmy Mayo</v>
      </c>
      <c r="U2747">
        <f>MONTH(CustomerSupport[[#This Row],[Date of Purchase]])</f>
        <v>7</v>
      </c>
      <c r="V2747" t="str">
        <f>TEXT('Working data'!G2747,"mmmm")</f>
        <v>July</v>
      </c>
      <c r="W2747">
        <f>YEAR(CustomerSupport[[#This Row],[Date of Purchase]])</f>
        <v>2020</v>
      </c>
      <c r="X2747" t="str">
        <f t="shared" si="42"/>
        <v/>
      </c>
    </row>
    <row r="2748" spans="1:24" ht="14.25" customHeight="1" x14ac:dyDescent="0.4">
      <c r="A2748">
        <v>2747</v>
      </c>
      <c r="B2748" t="s">
        <v>9021</v>
      </c>
      <c r="C2748" t="s">
        <v>9022</v>
      </c>
      <c r="D2748">
        <v>50</v>
      </c>
      <c r="E2748" t="s">
        <v>19</v>
      </c>
      <c r="F2748" t="s">
        <v>317</v>
      </c>
      <c r="G2748" s="1">
        <v>44039</v>
      </c>
      <c r="H2748" t="s">
        <v>45</v>
      </c>
      <c r="I2748" t="s">
        <v>93</v>
      </c>
      <c r="J2748" s="2" t="s">
        <v>9023</v>
      </c>
      <c r="K2748" t="s">
        <v>24</v>
      </c>
      <c r="M2748" t="s">
        <v>143</v>
      </c>
      <c r="N2748" t="s">
        <v>33</v>
      </c>
      <c r="O2748" s="3">
        <v>45078.134016203701</v>
      </c>
      <c r="R2748">
        <v>2747</v>
      </c>
      <c r="S2748" t="str">
        <f>PROPER(CustomerSupport[[#This Row],[Resolution]])</f>
        <v/>
      </c>
      <c r="T2748" t="str">
        <f>TRIM(CustomerSupport[[#This Row],[Customer Name]])</f>
        <v>Amy Harris</v>
      </c>
      <c r="U2748">
        <f>MONTH(CustomerSupport[[#This Row],[Date of Purchase]])</f>
        <v>7</v>
      </c>
      <c r="V2748" t="str">
        <f>TEXT('Working data'!G2748,"mmmm")</f>
        <v>July</v>
      </c>
      <c r="W2748">
        <f>YEAR(CustomerSupport[[#This Row],[Date of Purchase]])</f>
        <v>2020</v>
      </c>
      <c r="X2748" t="str">
        <f t="shared" si="42"/>
        <v/>
      </c>
    </row>
    <row r="2749" spans="1:24" ht="14.25" customHeight="1" x14ac:dyDescent="0.4">
      <c r="A2749">
        <v>2748</v>
      </c>
      <c r="B2749" t="s">
        <v>9024</v>
      </c>
      <c r="C2749" t="s">
        <v>9025</v>
      </c>
      <c r="D2749">
        <v>19</v>
      </c>
      <c r="E2749" t="s">
        <v>29</v>
      </c>
      <c r="F2749" t="s">
        <v>207</v>
      </c>
      <c r="G2749" s="1">
        <v>44300</v>
      </c>
      <c r="H2749" t="s">
        <v>59</v>
      </c>
      <c r="I2749" t="s">
        <v>93</v>
      </c>
      <c r="J2749" s="2" t="s">
        <v>9026</v>
      </c>
      <c r="K2749" t="s">
        <v>62</v>
      </c>
      <c r="M2749" t="s">
        <v>41</v>
      </c>
      <c r="N2749" t="s">
        <v>26</v>
      </c>
      <c r="R2749">
        <v>2748</v>
      </c>
      <c r="S2749" t="str">
        <f>PROPER(CustomerSupport[[#This Row],[Resolution]])</f>
        <v/>
      </c>
      <c r="T2749" t="str">
        <f>TRIM(CustomerSupport[[#This Row],[Customer Name]])</f>
        <v>Teresa White</v>
      </c>
      <c r="U2749">
        <f>MONTH(CustomerSupport[[#This Row],[Date of Purchase]])</f>
        <v>4</v>
      </c>
      <c r="V2749" t="str">
        <f>TEXT('Working data'!G2749,"mmmm")</f>
        <v>April</v>
      </c>
      <c r="W2749">
        <f>YEAR(CustomerSupport[[#This Row],[Date of Purchase]])</f>
        <v>2021</v>
      </c>
      <c r="X2749" t="str">
        <f t="shared" si="42"/>
        <v/>
      </c>
    </row>
    <row r="2750" spans="1:24" ht="14.25" customHeight="1" x14ac:dyDescent="0.4">
      <c r="A2750">
        <v>2749</v>
      </c>
      <c r="B2750" t="s">
        <v>9027</v>
      </c>
      <c r="C2750" t="s">
        <v>9028</v>
      </c>
      <c r="D2750">
        <v>52</v>
      </c>
      <c r="E2750" t="s">
        <v>58</v>
      </c>
      <c r="F2750" t="s">
        <v>129</v>
      </c>
      <c r="G2750" s="1">
        <v>44053</v>
      </c>
      <c r="H2750" t="s">
        <v>66</v>
      </c>
      <c r="I2750" t="s">
        <v>22</v>
      </c>
      <c r="J2750" s="2" t="s">
        <v>9029</v>
      </c>
      <c r="K2750" t="s">
        <v>24</v>
      </c>
      <c r="M2750" t="s">
        <v>89</v>
      </c>
      <c r="N2750" t="s">
        <v>55</v>
      </c>
      <c r="O2750" s="3">
        <v>45078.583368055559</v>
      </c>
      <c r="R2750">
        <v>2749</v>
      </c>
      <c r="S2750" t="str">
        <f>PROPER(CustomerSupport[[#This Row],[Resolution]])</f>
        <v/>
      </c>
      <c r="T2750" t="str">
        <f>TRIM(CustomerSupport[[#This Row],[Customer Name]])</f>
        <v>Tracey Torres</v>
      </c>
      <c r="U2750">
        <f>MONTH(CustomerSupport[[#This Row],[Date of Purchase]])</f>
        <v>8</v>
      </c>
      <c r="V2750" t="str">
        <f>TEXT('Working data'!G2750,"mmmm")</f>
        <v>August</v>
      </c>
      <c r="W2750">
        <f>YEAR(CustomerSupport[[#This Row],[Date of Purchase]])</f>
        <v>2020</v>
      </c>
      <c r="X2750" t="str">
        <f t="shared" si="42"/>
        <v/>
      </c>
    </row>
    <row r="2751" spans="1:24" ht="14.25" customHeight="1" x14ac:dyDescent="0.4">
      <c r="A2751">
        <v>2750</v>
      </c>
      <c r="B2751" t="s">
        <v>9030</v>
      </c>
      <c r="C2751" t="s">
        <v>9031</v>
      </c>
      <c r="D2751">
        <v>37</v>
      </c>
      <c r="E2751" t="s">
        <v>58</v>
      </c>
      <c r="F2751" t="s">
        <v>86</v>
      </c>
      <c r="G2751" s="1">
        <v>44495</v>
      </c>
      <c r="H2751" t="s">
        <v>21</v>
      </c>
      <c r="I2751" t="s">
        <v>113</v>
      </c>
      <c r="J2751" t="s">
        <v>9032</v>
      </c>
      <c r="K2751" t="s">
        <v>24</v>
      </c>
      <c r="M2751" t="s">
        <v>41</v>
      </c>
      <c r="N2751" t="s">
        <v>33</v>
      </c>
      <c r="O2751" s="3">
        <v>45077.989618055559</v>
      </c>
      <c r="R2751">
        <v>2750</v>
      </c>
      <c r="S2751" t="str">
        <f>PROPER(CustomerSupport[[#This Row],[Resolution]])</f>
        <v/>
      </c>
      <c r="T2751" t="str">
        <f>TRIM(CustomerSupport[[#This Row],[Customer Name]])</f>
        <v>Trevor Smith</v>
      </c>
      <c r="U2751">
        <f>MONTH(CustomerSupport[[#This Row],[Date of Purchase]])</f>
        <v>10</v>
      </c>
      <c r="V2751" t="str">
        <f>TEXT('Working data'!G2751,"mmmm")</f>
        <v>October</v>
      </c>
      <c r="W2751">
        <f>YEAR(CustomerSupport[[#This Row],[Date of Purchase]])</f>
        <v>2021</v>
      </c>
      <c r="X2751" t="str">
        <f t="shared" si="42"/>
        <v/>
      </c>
    </row>
    <row r="2752" spans="1:24" ht="14.25" customHeight="1" x14ac:dyDescent="0.4">
      <c r="A2752">
        <v>2751</v>
      </c>
      <c r="B2752" t="s">
        <v>9033</v>
      </c>
      <c r="C2752" t="s">
        <v>9034</v>
      </c>
      <c r="D2752">
        <v>55</v>
      </c>
      <c r="E2752" t="s">
        <v>19</v>
      </c>
      <c r="F2752" t="s">
        <v>129</v>
      </c>
      <c r="G2752" s="1">
        <v>44275</v>
      </c>
      <c r="H2752" t="s">
        <v>67</v>
      </c>
      <c r="I2752" t="s">
        <v>72</v>
      </c>
      <c r="J2752" s="2" t="s">
        <v>9035</v>
      </c>
      <c r="K2752" t="s">
        <v>24</v>
      </c>
      <c r="M2752" t="s">
        <v>25</v>
      </c>
      <c r="N2752" t="s">
        <v>33</v>
      </c>
      <c r="O2752" s="3">
        <v>45078.23269675926</v>
      </c>
      <c r="R2752">
        <v>2751</v>
      </c>
      <c r="S2752" t="str">
        <f>PROPER(CustomerSupport[[#This Row],[Resolution]])</f>
        <v/>
      </c>
      <c r="T2752" t="str">
        <f>TRIM(CustomerSupport[[#This Row],[Customer Name]])</f>
        <v>Kimberly Griffin</v>
      </c>
      <c r="U2752">
        <f>MONTH(CustomerSupport[[#This Row],[Date of Purchase]])</f>
        <v>3</v>
      </c>
      <c r="V2752" t="str">
        <f>TEXT('Working data'!G2752,"mmmm")</f>
        <v>March</v>
      </c>
      <c r="W2752">
        <f>YEAR(CustomerSupport[[#This Row],[Date of Purchase]])</f>
        <v>2021</v>
      </c>
      <c r="X2752" t="str">
        <f t="shared" si="42"/>
        <v/>
      </c>
    </row>
    <row r="2753" spans="1:24" ht="14.25" customHeight="1" x14ac:dyDescent="0.4">
      <c r="A2753">
        <v>2752</v>
      </c>
      <c r="B2753" t="s">
        <v>9036</v>
      </c>
      <c r="C2753" t="s">
        <v>9037</v>
      </c>
      <c r="D2753">
        <v>33</v>
      </c>
      <c r="E2753" t="s">
        <v>58</v>
      </c>
      <c r="F2753" t="s">
        <v>655</v>
      </c>
      <c r="G2753" s="1">
        <v>43882</v>
      </c>
      <c r="H2753" t="s">
        <v>66</v>
      </c>
      <c r="I2753" t="s">
        <v>177</v>
      </c>
      <c r="J2753" s="2" t="s">
        <v>9038</v>
      </c>
      <c r="K2753" t="s">
        <v>39</v>
      </c>
      <c r="L2753" t="s">
        <v>9039</v>
      </c>
      <c r="M2753" t="s">
        <v>41</v>
      </c>
      <c r="N2753" t="s">
        <v>33</v>
      </c>
      <c r="O2753" s="3">
        <v>45078.365347222221</v>
      </c>
      <c r="P2753" s="3">
        <v>45078.859097222223</v>
      </c>
      <c r="Q2753">
        <v>4</v>
      </c>
      <c r="R2753">
        <v>2752</v>
      </c>
      <c r="S2753" t="str">
        <f>PROPER(CustomerSupport[[#This Row],[Resolution]])</f>
        <v>Source Exactly Factor Address Concern Report.</v>
      </c>
      <c r="T2753" t="str">
        <f>TRIM(CustomerSupport[[#This Row],[Customer Name]])</f>
        <v>Nathaniel Bradley</v>
      </c>
      <c r="U2753">
        <f>MONTH(CustomerSupport[[#This Row],[Date of Purchase]])</f>
        <v>2</v>
      </c>
      <c r="V2753" t="str">
        <f>TEXT('Working data'!G2753,"mmmm")</f>
        <v>February</v>
      </c>
      <c r="W2753">
        <f>YEAR(CustomerSupport[[#This Row],[Date of Purchase]])</f>
        <v>2020</v>
      </c>
      <c r="X2753">
        <f t="shared" si="42"/>
        <v>11.850000000034925</v>
      </c>
    </row>
    <row r="2754" spans="1:24" ht="14.25" customHeight="1" x14ac:dyDescent="0.4">
      <c r="A2754">
        <v>2753</v>
      </c>
      <c r="B2754" t="s">
        <v>9040</v>
      </c>
      <c r="C2754" t="s">
        <v>9041</v>
      </c>
      <c r="D2754">
        <v>44</v>
      </c>
      <c r="E2754" t="s">
        <v>29</v>
      </c>
      <c r="F2754" t="s">
        <v>71</v>
      </c>
      <c r="G2754" s="1">
        <v>44155</v>
      </c>
      <c r="H2754" t="s">
        <v>66</v>
      </c>
      <c r="I2754" t="s">
        <v>46</v>
      </c>
      <c r="J2754" s="2" t="s">
        <v>9042</v>
      </c>
      <c r="K2754" t="s">
        <v>39</v>
      </c>
      <c r="L2754" t="s">
        <v>9043</v>
      </c>
      <c r="M2754" t="s">
        <v>143</v>
      </c>
      <c r="N2754" t="s">
        <v>55</v>
      </c>
      <c r="O2754" s="3">
        <v>45078.529247685183</v>
      </c>
      <c r="P2754" s="3">
        <v>45078.670914351853</v>
      </c>
      <c r="Q2754">
        <v>1</v>
      </c>
      <c r="R2754">
        <v>2753</v>
      </c>
      <c r="S2754" t="str">
        <f>PROPER(CustomerSupport[[#This Row],[Resolution]])</f>
        <v>Partner Write Let Forward.</v>
      </c>
      <c r="T2754" t="str">
        <f>TRIM(CustomerSupport[[#This Row],[Customer Name]])</f>
        <v>Christopher Ellis</v>
      </c>
      <c r="U2754">
        <f>MONTH(CustomerSupport[[#This Row],[Date of Purchase]])</f>
        <v>11</v>
      </c>
      <c r="V2754" t="str">
        <f>TEXT('Working data'!G2754,"mmmm")</f>
        <v>November</v>
      </c>
      <c r="W2754">
        <f>YEAR(CustomerSupport[[#This Row],[Date of Purchase]])</f>
        <v>2020</v>
      </c>
      <c r="X2754">
        <f t="shared" ref="X2754:X2817" si="43">IF(OR(O2754="",P2754=""),"",(P2754-O2754)*24)</f>
        <v>3.4000000000814907</v>
      </c>
    </row>
    <row r="2755" spans="1:24" ht="14.25" customHeight="1" x14ac:dyDescent="0.4">
      <c r="A2755">
        <v>2754</v>
      </c>
      <c r="B2755" t="s">
        <v>9044</v>
      </c>
      <c r="C2755" t="s">
        <v>9045</v>
      </c>
      <c r="D2755">
        <v>39</v>
      </c>
      <c r="E2755" t="s">
        <v>58</v>
      </c>
      <c r="F2755" t="s">
        <v>129</v>
      </c>
      <c r="G2755" s="1">
        <v>43949</v>
      </c>
      <c r="H2755" t="s">
        <v>59</v>
      </c>
      <c r="I2755" t="s">
        <v>99</v>
      </c>
      <c r="J2755" s="2" t="s">
        <v>9046</v>
      </c>
      <c r="K2755" t="s">
        <v>39</v>
      </c>
      <c r="L2755" t="s">
        <v>9047</v>
      </c>
      <c r="M2755" t="s">
        <v>41</v>
      </c>
      <c r="N2755" t="s">
        <v>55</v>
      </c>
      <c r="O2755" s="3">
        <v>45077.970243055555</v>
      </c>
      <c r="P2755" s="3">
        <v>45078.74454861111</v>
      </c>
      <c r="Q2755">
        <v>1</v>
      </c>
      <c r="R2755">
        <v>2754</v>
      </c>
      <c r="S2755" t="str">
        <f>PROPER(CustomerSupport[[#This Row],[Resolution]])</f>
        <v>Station Table Southern Huge.</v>
      </c>
      <c r="T2755" t="str">
        <f>TRIM(CustomerSupport[[#This Row],[Customer Name]])</f>
        <v>Kevin Vincent</v>
      </c>
      <c r="U2755">
        <f>MONTH(CustomerSupport[[#This Row],[Date of Purchase]])</f>
        <v>4</v>
      </c>
      <c r="V2755" t="str">
        <f>TEXT('Working data'!G2755,"mmmm")</f>
        <v>April</v>
      </c>
      <c r="W2755">
        <f>YEAR(CustomerSupport[[#This Row],[Date of Purchase]])</f>
        <v>2020</v>
      </c>
      <c r="X2755">
        <f t="shared" si="43"/>
        <v>18.583333333313931</v>
      </c>
    </row>
    <row r="2756" spans="1:24" ht="14.25" customHeight="1" x14ac:dyDescent="0.4">
      <c r="A2756">
        <v>2755</v>
      </c>
      <c r="B2756" t="s">
        <v>9048</v>
      </c>
      <c r="C2756" t="s">
        <v>9049</v>
      </c>
      <c r="D2756">
        <v>23</v>
      </c>
      <c r="E2756" t="s">
        <v>29</v>
      </c>
      <c r="F2756" t="s">
        <v>485</v>
      </c>
      <c r="G2756" s="1">
        <v>43857</v>
      </c>
      <c r="H2756" t="s">
        <v>67</v>
      </c>
      <c r="I2756" t="s">
        <v>52</v>
      </c>
      <c r="J2756" s="2" t="s">
        <v>9050</v>
      </c>
      <c r="K2756" t="s">
        <v>39</v>
      </c>
      <c r="L2756" t="s">
        <v>9051</v>
      </c>
      <c r="M2756" t="s">
        <v>25</v>
      </c>
      <c r="N2756" t="s">
        <v>26</v>
      </c>
      <c r="O2756" s="3">
        <v>45078.636238425926</v>
      </c>
      <c r="P2756" s="3">
        <v>45078.752210648148</v>
      </c>
      <c r="Q2756">
        <v>1</v>
      </c>
      <c r="R2756">
        <v>2755</v>
      </c>
      <c r="S2756" t="str">
        <f>PROPER(CustomerSupport[[#This Row],[Resolution]])</f>
        <v>Pattern Five Financial Necessary Bad Eight Election Carry.</v>
      </c>
      <c r="T2756" t="str">
        <f>TRIM(CustomerSupport[[#This Row],[Customer Name]])</f>
        <v>Christopher Romero</v>
      </c>
      <c r="U2756">
        <f>MONTH(CustomerSupport[[#This Row],[Date of Purchase]])</f>
        <v>1</v>
      </c>
      <c r="V2756" t="str">
        <f>TEXT('Working data'!G2756,"mmmm")</f>
        <v>January</v>
      </c>
      <c r="W2756">
        <f>YEAR(CustomerSupport[[#This Row],[Date of Purchase]])</f>
        <v>2020</v>
      </c>
      <c r="X2756">
        <f t="shared" si="43"/>
        <v>2.7833333333255723</v>
      </c>
    </row>
    <row r="2757" spans="1:24" ht="14.25" customHeight="1" x14ac:dyDescent="0.4">
      <c r="A2757">
        <v>2756</v>
      </c>
      <c r="B2757" t="s">
        <v>2642</v>
      </c>
      <c r="C2757" t="s">
        <v>9052</v>
      </c>
      <c r="D2757">
        <v>53</v>
      </c>
      <c r="E2757" t="s">
        <v>29</v>
      </c>
      <c r="F2757" t="s">
        <v>242</v>
      </c>
      <c r="G2757" s="1">
        <v>43936</v>
      </c>
      <c r="H2757" t="s">
        <v>45</v>
      </c>
      <c r="I2757" t="s">
        <v>72</v>
      </c>
      <c r="J2757" s="2" t="s">
        <v>9053</v>
      </c>
      <c r="K2757" t="s">
        <v>39</v>
      </c>
      <c r="L2757" t="s">
        <v>9054</v>
      </c>
      <c r="M2757" t="s">
        <v>89</v>
      </c>
      <c r="N2757" t="s">
        <v>83</v>
      </c>
      <c r="O2757" s="3">
        <v>45078.133472222224</v>
      </c>
      <c r="P2757" s="3">
        <v>45078.051527777781</v>
      </c>
      <c r="Q2757">
        <v>5</v>
      </c>
      <c r="R2757">
        <v>2756</v>
      </c>
      <c r="S2757" t="str">
        <f>PROPER(CustomerSupport[[#This Row],[Resolution]])</f>
        <v>Week President Start Customer Page Cup.</v>
      </c>
      <c r="T2757" t="str">
        <f>TRIM(CustomerSupport[[#This Row],[Customer Name]])</f>
        <v>Amy Rodriguez</v>
      </c>
      <c r="U2757">
        <f>MONTH(CustomerSupport[[#This Row],[Date of Purchase]])</f>
        <v>4</v>
      </c>
      <c r="V2757" t="str">
        <f>TEXT('Working data'!G2757,"mmmm")</f>
        <v>April</v>
      </c>
      <c r="W2757">
        <f>YEAR(CustomerSupport[[#This Row],[Date of Purchase]])</f>
        <v>2020</v>
      </c>
      <c r="X2757">
        <f t="shared" si="43"/>
        <v>-1.96666666661622</v>
      </c>
    </row>
    <row r="2758" spans="1:24" ht="14.25" customHeight="1" x14ac:dyDescent="0.4">
      <c r="A2758">
        <v>2757</v>
      </c>
      <c r="B2758" t="s">
        <v>9055</v>
      </c>
      <c r="C2758" t="s">
        <v>9056</v>
      </c>
      <c r="D2758">
        <v>61</v>
      </c>
      <c r="E2758" t="s">
        <v>58</v>
      </c>
      <c r="F2758" t="s">
        <v>157</v>
      </c>
      <c r="G2758" s="1">
        <v>44109</v>
      </c>
      <c r="H2758" t="s">
        <v>66</v>
      </c>
      <c r="I2758" t="s">
        <v>37</v>
      </c>
      <c r="J2758" s="2" t="s">
        <v>9057</v>
      </c>
      <c r="K2758" t="s">
        <v>24</v>
      </c>
      <c r="M2758" t="s">
        <v>25</v>
      </c>
      <c r="N2758" t="s">
        <v>33</v>
      </c>
      <c r="O2758" s="3">
        <v>45078.720983796295</v>
      </c>
      <c r="R2758">
        <v>2757</v>
      </c>
      <c r="S2758" t="str">
        <f>PROPER(CustomerSupport[[#This Row],[Resolution]])</f>
        <v/>
      </c>
      <c r="T2758" t="str">
        <f>TRIM(CustomerSupport[[#This Row],[Customer Name]])</f>
        <v>Jamie Jones</v>
      </c>
      <c r="U2758">
        <f>MONTH(CustomerSupport[[#This Row],[Date of Purchase]])</f>
        <v>10</v>
      </c>
      <c r="V2758" t="str">
        <f>TEXT('Working data'!G2758,"mmmm")</f>
        <v>October</v>
      </c>
      <c r="W2758">
        <f>YEAR(CustomerSupport[[#This Row],[Date of Purchase]])</f>
        <v>2020</v>
      </c>
      <c r="X2758" t="str">
        <f t="shared" si="43"/>
        <v/>
      </c>
    </row>
    <row r="2759" spans="1:24" ht="14.25" customHeight="1" x14ac:dyDescent="0.4">
      <c r="A2759">
        <v>2758</v>
      </c>
      <c r="B2759" t="s">
        <v>9058</v>
      </c>
      <c r="C2759" t="s">
        <v>9059</v>
      </c>
      <c r="D2759">
        <v>66</v>
      </c>
      <c r="E2759" t="s">
        <v>19</v>
      </c>
      <c r="F2759" t="s">
        <v>339</v>
      </c>
      <c r="G2759" s="1">
        <v>43959</v>
      </c>
      <c r="H2759" t="s">
        <v>66</v>
      </c>
      <c r="I2759" t="s">
        <v>46</v>
      </c>
      <c r="J2759" s="2" t="s">
        <v>9060</v>
      </c>
      <c r="K2759" t="s">
        <v>24</v>
      </c>
      <c r="M2759" t="s">
        <v>25</v>
      </c>
      <c r="N2759" t="s">
        <v>33</v>
      </c>
      <c r="O2759" s="3">
        <v>45078.283495370371</v>
      </c>
      <c r="R2759">
        <v>2758</v>
      </c>
      <c r="S2759" t="str">
        <f>PROPER(CustomerSupport[[#This Row],[Resolution]])</f>
        <v/>
      </c>
      <c r="T2759" t="str">
        <f>TRIM(CustomerSupport[[#This Row],[Customer Name]])</f>
        <v>Katherine Mills</v>
      </c>
      <c r="U2759">
        <f>MONTH(CustomerSupport[[#This Row],[Date of Purchase]])</f>
        <v>5</v>
      </c>
      <c r="V2759" t="str">
        <f>TEXT('Working data'!G2759,"mmmm")</f>
        <v>May</v>
      </c>
      <c r="W2759">
        <f>YEAR(CustomerSupport[[#This Row],[Date of Purchase]])</f>
        <v>2020</v>
      </c>
      <c r="X2759" t="str">
        <f t="shared" si="43"/>
        <v/>
      </c>
    </row>
    <row r="2760" spans="1:24" ht="14.25" customHeight="1" x14ac:dyDescent="0.4">
      <c r="A2760">
        <v>2759</v>
      </c>
      <c r="B2760" t="s">
        <v>9061</v>
      </c>
      <c r="C2760" t="s">
        <v>9062</v>
      </c>
      <c r="D2760">
        <v>55</v>
      </c>
      <c r="E2760" t="s">
        <v>58</v>
      </c>
      <c r="F2760" t="s">
        <v>149</v>
      </c>
      <c r="G2760" s="1">
        <v>43904</v>
      </c>
      <c r="H2760" t="s">
        <v>59</v>
      </c>
      <c r="I2760" t="s">
        <v>22</v>
      </c>
      <c r="J2760" s="2" t="s">
        <v>9063</v>
      </c>
      <c r="K2760" t="s">
        <v>24</v>
      </c>
      <c r="M2760" t="s">
        <v>143</v>
      </c>
      <c r="N2760" t="s">
        <v>55</v>
      </c>
      <c r="O2760" s="3">
        <v>45078.230034722219</v>
      </c>
      <c r="R2760">
        <v>2759</v>
      </c>
      <c r="S2760" t="str">
        <f>PROPER(CustomerSupport[[#This Row],[Resolution]])</f>
        <v/>
      </c>
      <c r="T2760" t="str">
        <f>TRIM(CustomerSupport[[#This Row],[Customer Name]])</f>
        <v>David Lewis</v>
      </c>
      <c r="U2760">
        <f>MONTH(CustomerSupport[[#This Row],[Date of Purchase]])</f>
        <v>3</v>
      </c>
      <c r="V2760" t="str">
        <f>TEXT('Working data'!G2760,"mmmm")</f>
        <v>March</v>
      </c>
      <c r="W2760">
        <f>YEAR(CustomerSupport[[#This Row],[Date of Purchase]])</f>
        <v>2020</v>
      </c>
      <c r="X2760" t="str">
        <f t="shared" si="43"/>
        <v/>
      </c>
    </row>
    <row r="2761" spans="1:24" ht="14.25" customHeight="1" x14ac:dyDescent="0.4">
      <c r="A2761">
        <v>2760</v>
      </c>
      <c r="B2761" t="s">
        <v>9064</v>
      </c>
      <c r="C2761" t="s">
        <v>9065</v>
      </c>
      <c r="D2761">
        <v>22</v>
      </c>
      <c r="E2761" t="s">
        <v>29</v>
      </c>
      <c r="F2761" t="s">
        <v>281</v>
      </c>
      <c r="G2761" s="1">
        <v>44100</v>
      </c>
      <c r="H2761" t="s">
        <v>66</v>
      </c>
      <c r="I2761" t="s">
        <v>46</v>
      </c>
      <c r="J2761" s="2" t="s">
        <v>9066</v>
      </c>
      <c r="K2761" t="s">
        <v>39</v>
      </c>
      <c r="L2761" t="s">
        <v>9067</v>
      </c>
      <c r="M2761" t="s">
        <v>143</v>
      </c>
      <c r="N2761" t="s">
        <v>55</v>
      </c>
      <c r="O2761" s="3">
        <v>45078.309907407405</v>
      </c>
      <c r="P2761" s="3">
        <v>45078.376574074071</v>
      </c>
      <c r="Q2761">
        <v>1</v>
      </c>
      <c r="R2761">
        <v>2760</v>
      </c>
      <c r="S2761" t="str">
        <f>PROPER(CustomerSupport[[#This Row],[Resolution]])</f>
        <v>Source Finally Rise Could Program Single Best.</v>
      </c>
      <c r="T2761" t="str">
        <f>TRIM(CustomerSupport[[#This Row],[Customer Name]])</f>
        <v>Stephanie Robertson</v>
      </c>
      <c r="U2761">
        <f>MONTH(CustomerSupport[[#This Row],[Date of Purchase]])</f>
        <v>9</v>
      </c>
      <c r="V2761" t="str">
        <f>TEXT('Working data'!G2761,"mmmm")</f>
        <v>September</v>
      </c>
      <c r="W2761">
        <f>YEAR(CustomerSupport[[#This Row],[Date of Purchase]])</f>
        <v>2020</v>
      </c>
      <c r="X2761">
        <f t="shared" si="43"/>
        <v>1.5999999999767169</v>
      </c>
    </row>
    <row r="2762" spans="1:24" ht="14.25" customHeight="1" x14ac:dyDescent="0.4">
      <c r="A2762">
        <v>2761</v>
      </c>
      <c r="B2762" t="s">
        <v>9068</v>
      </c>
      <c r="C2762" t="s">
        <v>9069</v>
      </c>
      <c r="D2762">
        <v>43</v>
      </c>
      <c r="E2762" t="s">
        <v>19</v>
      </c>
      <c r="F2762" t="s">
        <v>76</v>
      </c>
      <c r="G2762" s="1">
        <v>43953</v>
      </c>
      <c r="H2762" t="s">
        <v>59</v>
      </c>
      <c r="I2762" t="s">
        <v>37</v>
      </c>
      <c r="J2762" s="2" t="s">
        <v>9070</v>
      </c>
      <c r="K2762" t="s">
        <v>24</v>
      </c>
      <c r="M2762" t="s">
        <v>89</v>
      </c>
      <c r="N2762" t="s">
        <v>33</v>
      </c>
      <c r="O2762" s="3">
        <v>45078.82172453704</v>
      </c>
      <c r="R2762">
        <v>2761</v>
      </c>
      <c r="S2762" t="str">
        <f>PROPER(CustomerSupport[[#This Row],[Resolution]])</f>
        <v/>
      </c>
      <c r="T2762" t="str">
        <f>TRIM(CustomerSupport[[#This Row],[Customer Name]])</f>
        <v>Rebecca Lamb</v>
      </c>
      <c r="U2762">
        <f>MONTH(CustomerSupport[[#This Row],[Date of Purchase]])</f>
        <v>5</v>
      </c>
      <c r="V2762" t="str">
        <f>TEXT('Working data'!G2762,"mmmm")</f>
        <v>May</v>
      </c>
      <c r="W2762">
        <f>YEAR(CustomerSupport[[#This Row],[Date of Purchase]])</f>
        <v>2020</v>
      </c>
      <c r="X2762" t="str">
        <f t="shared" si="43"/>
        <v/>
      </c>
    </row>
    <row r="2763" spans="1:24" ht="14.25" customHeight="1" x14ac:dyDescent="0.4">
      <c r="A2763">
        <v>2762</v>
      </c>
      <c r="B2763" t="s">
        <v>9071</v>
      </c>
      <c r="C2763" t="s">
        <v>9072</v>
      </c>
      <c r="D2763">
        <v>49</v>
      </c>
      <c r="E2763" t="s">
        <v>58</v>
      </c>
      <c r="F2763" t="s">
        <v>485</v>
      </c>
      <c r="G2763" s="1">
        <v>43953</v>
      </c>
      <c r="H2763" t="s">
        <v>45</v>
      </c>
      <c r="I2763" t="s">
        <v>46</v>
      </c>
      <c r="J2763" t="s">
        <v>9073</v>
      </c>
      <c r="K2763" t="s">
        <v>24</v>
      </c>
      <c r="M2763" t="s">
        <v>25</v>
      </c>
      <c r="N2763" t="s">
        <v>55</v>
      </c>
      <c r="O2763" s="3">
        <v>45078.681458333333</v>
      </c>
      <c r="R2763">
        <v>2762</v>
      </c>
      <c r="S2763" t="str">
        <f>PROPER(CustomerSupport[[#This Row],[Resolution]])</f>
        <v/>
      </c>
      <c r="T2763" t="str">
        <f>TRIM(CustomerSupport[[#This Row],[Customer Name]])</f>
        <v>Katie Anderson</v>
      </c>
      <c r="U2763">
        <f>MONTH(CustomerSupport[[#This Row],[Date of Purchase]])</f>
        <v>5</v>
      </c>
      <c r="V2763" t="str">
        <f>TEXT('Working data'!G2763,"mmmm")</f>
        <v>May</v>
      </c>
      <c r="W2763">
        <f>YEAR(CustomerSupport[[#This Row],[Date of Purchase]])</f>
        <v>2020</v>
      </c>
      <c r="X2763" t="str">
        <f t="shared" si="43"/>
        <v/>
      </c>
    </row>
    <row r="2764" spans="1:24" ht="14.25" customHeight="1" x14ac:dyDescent="0.4">
      <c r="A2764">
        <v>2763</v>
      </c>
      <c r="B2764" t="s">
        <v>9074</v>
      </c>
      <c r="C2764" t="s">
        <v>9075</v>
      </c>
      <c r="D2764">
        <v>65</v>
      </c>
      <c r="E2764" t="s">
        <v>58</v>
      </c>
      <c r="F2764" t="s">
        <v>157</v>
      </c>
      <c r="G2764" s="1">
        <v>44246</v>
      </c>
      <c r="H2764" t="s">
        <v>21</v>
      </c>
      <c r="I2764" t="s">
        <v>67</v>
      </c>
      <c r="J2764" s="2" t="s">
        <v>9076</v>
      </c>
      <c r="K2764" t="s">
        <v>39</v>
      </c>
      <c r="L2764" t="s">
        <v>9077</v>
      </c>
      <c r="M2764" t="s">
        <v>89</v>
      </c>
      <c r="N2764" t="s">
        <v>55</v>
      </c>
      <c r="O2764" s="3">
        <v>45078.469664351855</v>
      </c>
      <c r="P2764" s="3">
        <v>45078.924525462964</v>
      </c>
      <c r="Q2764">
        <v>3</v>
      </c>
      <c r="R2764">
        <v>2763</v>
      </c>
      <c r="S2764" t="str">
        <f>PROPER(CustomerSupport[[#This Row],[Resolution]])</f>
        <v>Agree Leave Walk Thought Professor Defense.</v>
      </c>
      <c r="T2764" t="str">
        <f>TRIM(CustomerSupport[[#This Row],[Customer Name]])</f>
        <v>Michael Sullivan</v>
      </c>
      <c r="U2764">
        <f>MONTH(CustomerSupport[[#This Row],[Date of Purchase]])</f>
        <v>2</v>
      </c>
      <c r="V2764" t="str">
        <f>TEXT('Working data'!G2764,"mmmm")</f>
        <v>February</v>
      </c>
      <c r="W2764">
        <f>YEAR(CustomerSupport[[#This Row],[Date of Purchase]])</f>
        <v>2021</v>
      </c>
      <c r="X2764">
        <f t="shared" si="43"/>
        <v>10.916666666627862</v>
      </c>
    </row>
    <row r="2765" spans="1:24" ht="14.25" customHeight="1" x14ac:dyDescent="0.4">
      <c r="A2765">
        <v>2764</v>
      </c>
      <c r="B2765" t="s">
        <v>9078</v>
      </c>
      <c r="C2765" t="s">
        <v>9079</v>
      </c>
      <c r="D2765">
        <v>19</v>
      </c>
      <c r="E2765" t="s">
        <v>58</v>
      </c>
      <c r="F2765" t="s">
        <v>71</v>
      </c>
      <c r="G2765" s="1">
        <v>43993</v>
      </c>
      <c r="H2765" t="s">
        <v>67</v>
      </c>
      <c r="I2765" t="s">
        <v>77</v>
      </c>
      <c r="J2765" s="2" t="s">
        <v>9080</v>
      </c>
      <c r="K2765" t="s">
        <v>24</v>
      </c>
      <c r="M2765" t="s">
        <v>25</v>
      </c>
      <c r="N2765" t="s">
        <v>83</v>
      </c>
      <c r="O2765" s="3">
        <v>45078.365520833337</v>
      </c>
      <c r="R2765">
        <v>2764</v>
      </c>
      <c r="S2765" t="str">
        <f>PROPER(CustomerSupport[[#This Row],[Resolution]])</f>
        <v/>
      </c>
      <c r="T2765" t="str">
        <f>TRIM(CustomerSupport[[#This Row],[Customer Name]])</f>
        <v>Amanda Munoz</v>
      </c>
      <c r="U2765">
        <f>MONTH(CustomerSupport[[#This Row],[Date of Purchase]])</f>
        <v>6</v>
      </c>
      <c r="V2765" t="str">
        <f>TEXT('Working data'!G2765,"mmmm")</f>
        <v>June</v>
      </c>
      <c r="W2765">
        <f>YEAR(CustomerSupport[[#This Row],[Date of Purchase]])</f>
        <v>2020</v>
      </c>
      <c r="X2765" t="str">
        <f t="shared" si="43"/>
        <v/>
      </c>
    </row>
    <row r="2766" spans="1:24" ht="14.25" customHeight="1" x14ac:dyDescent="0.4">
      <c r="A2766">
        <v>2765</v>
      </c>
      <c r="B2766" t="s">
        <v>9081</v>
      </c>
      <c r="C2766" t="s">
        <v>9082</v>
      </c>
      <c r="D2766">
        <v>19</v>
      </c>
      <c r="E2766" t="s">
        <v>58</v>
      </c>
      <c r="F2766" t="s">
        <v>98</v>
      </c>
      <c r="G2766" s="1">
        <v>44373</v>
      </c>
      <c r="H2766" t="s">
        <v>21</v>
      </c>
      <c r="I2766" t="s">
        <v>31</v>
      </c>
      <c r="J2766" s="2" t="s">
        <v>9083</v>
      </c>
      <c r="K2766" t="s">
        <v>24</v>
      </c>
      <c r="M2766" t="s">
        <v>41</v>
      </c>
      <c r="N2766" t="s">
        <v>55</v>
      </c>
      <c r="O2766" s="3">
        <v>45078.235682870371</v>
      </c>
      <c r="R2766">
        <v>2765</v>
      </c>
      <c r="S2766" t="str">
        <f>PROPER(CustomerSupport[[#This Row],[Resolution]])</f>
        <v/>
      </c>
      <c r="T2766" t="str">
        <f>TRIM(CustomerSupport[[#This Row],[Customer Name]])</f>
        <v>Adrian Glover</v>
      </c>
      <c r="U2766">
        <f>MONTH(CustomerSupport[[#This Row],[Date of Purchase]])</f>
        <v>6</v>
      </c>
      <c r="V2766" t="str">
        <f>TEXT('Working data'!G2766,"mmmm")</f>
        <v>June</v>
      </c>
      <c r="W2766">
        <f>YEAR(CustomerSupport[[#This Row],[Date of Purchase]])</f>
        <v>2021</v>
      </c>
      <c r="X2766" t="str">
        <f t="shared" si="43"/>
        <v/>
      </c>
    </row>
    <row r="2767" spans="1:24" ht="14.25" customHeight="1" x14ac:dyDescent="0.4">
      <c r="A2767">
        <v>2766</v>
      </c>
      <c r="B2767" t="s">
        <v>9084</v>
      </c>
      <c r="C2767" t="s">
        <v>9085</v>
      </c>
      <c r="D2767">
        <v>18</v>
      </c>
      <c r="E2767" t="s">
        <v>19</v>
      </c>
      <c r="F2767" t="s">
        <v>485</v>
      </c>
      <c r="G2767" s="1">
        <v>44145</v>
      </c>
      <c r="H2767" t="s">
        <v>66</v>
      </c>
      <c r="I2767" t="s">
        <v>46</v>
      </c>
      <c r="J2767" t="s">
        <v>9086</v>
      </c>
      <c r="K2767" t="s">
        <v>24</v>
      </c>
      <c r="M2767" t="s">
        <v>41</v>
      </c>
      <c r="N2767" t="s">
        <v>33</v>
      </c>
      <c r="O2767" s="3">
        <v>45078.17597222222</v>
      </c>
      <c r="R2767">
        <v>2766</v>
      </c>
      <c r="S2767" t="str">
        <f>PROPER(CustomerSupport[[#This Row],[Resolution]])</f>
        <v/>
      </c>
      <c r="T2767" t="str">
        <f>TRIM(CustomerSupport[[#This Row],[Customer Name]])</f>
        <v>Brandon Huber</v>
      </c>
      <c r="U2767">
        <f>MONTH(CustomerSupport[[#This Row],[Date of Purchase]])</f>
        <v>11</v>
      </c>
      <c r="V2767" t="str">
        <f>TEXT('Working data'!G2767,"mmmm")</f>
        <v>November</v>
      </c>
      <c r="W2767">
        <f>YEAR(CustomerSupport[[#This Row],[Date of Purchase]])</f>
        <v>2020</v>
      </c>
      <c r="X2767" t="str">
        <f t="shared" si="43"/>
        <v/>
      </c>
    </row>
    <row r="2768" spans="1:24" ht="14.25" customHeight="1" x14ac:dyDescent="0.4">
      <c r="A2768">
        <v>2767</v>
      </c>
      <c r="B2768" t="s">
        <v>9087</v>
      </c>
      <c r="C2768" t="s">
        <v>9088</v>
      </c>
      <c r="D2768">
        <v>31</v>
      </c>
      <c r="E2768" t="s">
        <v>29</v>
      </c>
      <c r="F2768" t="s">
        <v>242</v>
      </c>
      <c r="G2768" s="1">
        <v>44124</v>
      </c>
      <c r="H2768" t="s">
        <v>66</v>
      </c>
      <c r="I2768" t="s">
        <v>93</v>
      </c>
      <c r="J2768" s="2" t="s">
        <v>9089</v>
      </c>
      <c r="K2768" t="s">
        <v>39</v>
      </c>
      <c r="L2768" t="s">
        <v>9090</v>
      </c>
      <c r="M2768" t="s">
        <v>89</v>
      </c>
      <c r="N2768" t="s">
        <v>83</v>
      </c>
      <c r="O2768" s="3">
        <v>45078.370439814818</v>
      </c>
      <c r="P2768" s="3">
        <v>45078.754467592589</v>
      </c>
      <c r="Q2768">
        <v>5</v>
      </c>
      <c r="R2768">
        <v>2767</v>
      </c>
      <c r="S2768" t="str">
        <f>PROPER(CustomerSupport[[#This Row],[Resolution]])</f>
        <v>Idea Follow Low Read Step Nearly Power Risk.</v>
      </c>
      <c r="T2768" t="str">
        <f>TRIM(CustomerSupport[[#This Row],[Customer Name]])</f>
        <v>Richard Flynn</v>
      </c>
      <c r="U2768">
        <f>MONTH(CustomerSupport[[#This Row],[Date of Purchase]])</f>
        <v>10</v>
      </c>
      <c r="V2768" t="str">
        <f>TEXT('Working data'!G2768,"mmmm")</f>
        <v>October</v>
      </c>
      <c r="W2768">
        <f>YEAR(CustomerSupport[[#This Row],[Date of Purchase]])</f>
        <v>2020</v>
      </c>
      <c r="X2768">
        <f t="shared" si="43"/>
        <v>9.2166666664998047</v>
      </c>
    </row>
    <row r="2769" spans="1:24" ht="14.25" customHeight="1" x14ac:dyDescent="0.4">
      <c r="A2769">
        <v>2768</v>
      </c>
      <c r="B2769" t="s">
        <v>9091</v>
      </c>
      <c r="C2769" t="s">
        <v>9092</v>
      </c>
      <c r="D2769">
        <v>49</v>
      </c>
      <c r="E2769" t="s">
        <v>58</v>
      </c>
      <c r="F2769" t="s">
        <v>112</v>
      </c>
      <c r="G2769" s="1">
        <v>44505</v>
      </c>
      <c r="H2769" t="s">
        <v>66</v>
      </c>
      <c r="I2769" t="s">
        <v>177</v>
      </c>
      <c r="J2769" s="2" t="s">
        <v>9093</v>
      </c>
      <c r="K2769" t="s">
        <v>24</v>
      </c>
      <c r="M2769" t="s">
        <v>143</v>
      </c>
      <c r="N2769" t="s">
        <v>26</v>
      </c>
      <c r="O2769" s="3">
        <v>45078.50377314815</v>
      </c>
      <c r="R2769">
        <v>2768</v>
      </c>
      <c r="S2769" t="str">
        <f>PROPER(CustomerSupport[[#This Row],[Resolution]])</f>
        <v/>
      </c>
      <c r="T2769" t="str">
        <f>TRIM(CustomerSupport[[#This Row],[Customer Name]])</f>
        <v>Cindy Vega</v>
      </c>
      <c r="U2769">
        <f>MONTH(CustomerSupport[[#This Row],[Date of Purchase]])</f>
        <v>11</v>
      </c>
      <c r="V2769" t="str">
        <f>TEXT('Working data'!G2769,"mmmm")</f>
        <v>November</v>
      </c>
      <c r="W2769">
        <f>YEAR(CustomerSupport[[#This Row],[Date of Purchase]])</f>
        <v>2021</v>
      </c>
      <c r="X2769" t="str">
        <f t="shared" si="43"/>
        <v/>
      </c>
    </row>
    <row r="2770" spans="1:24" ht="14.25" customHeight="1" x14ac:dyDescent="0.4">
      <c r="A2770">
        <v>2769</v>
      </c>
      <c r="B2770" t="s">
        <v>9094</v>
      </c>
      <c r="C2770" t="s">
        <v>9095</v>
      </c>
      <c r="D2770">
        <v>18</v>
      </c>
      <c r="E2770" t="s">
        <v>58</v>
      </c>
      <c r="F2770" t="s">
        <v>103</v>
      </c>
      <c r="G2770" s="1">
        <v>43909</v>
      </c>
      <c r="H2770" t="s">
        <v>66</v>
      </c>
      <c r="I2770" t="s">
        <v>22</v>
      </c>
      <c r="J2770" s="2" t="s">
        <v>9096</v>
      </c>
      <c r="K2770" t="s">
        <v>62</v>
      </c>
      <c r="M2770" t="s">
        <v>143</v>
      </c>
      <c r="N2770" t="s">
        <v>55</v>
      </c>
      <c r="R2770">
        <v>2769</v>
      </c>
      <c r="S2770" t="str">
        <f>PROPER(CustomerSupport[[#This Row],[Resolution]])</f>
        <v/>
      </c>
      <c r="T2770" t="str">
        <f>TRIM(CustomerSupport[[#This Row],[Customer Name]])</f>
        <v>Linda Miller</v>
      </c>
      <c r="U2770">
        <f>MONTH(CustomerSupport[[#This Row],[Date of Purchase]])</f>
        <v>3</v>
      </c>
      <c r="V2770" t="str">
        <f>TEXT('Working data'!G2770,"mmmm")</f>
        <v>March</v>
      </c>
      <c r="W2770">
        <f>YEAR(CustomerSupport[[#This Row],[Date of Purchase]])</f>
        <v>2020</v>
      </c>
      <c r="X2770" t="str">
        <f t="shared" si="43"/>
        <v/>
      </c>
    </row>
    <row r="2771" spans="1:24" ht="14.25" customHeight="1" x14ac:dyDescent="0.4">
      <c r="A2771">
        <v>2770</v>
      </c>
      <c r="B2771" t="s">
        <v>8113</v>
      </c>
      <c r="C2771" t="s">
        <v>9097</v>
      </c>
      <c r="D2771">
        <v>46</v>
      </c>
      <c r="E2771" t="s">
        <v>29</v>
      </c>
      <c r="F2771" t="s">
        <v>339</v>
      </c>
      <c r="G2771" s="1">
        <v>44559</v>
      </c>
      <c r="H2771" t="s">
        <v>21</v>
      </c>
      <c r="I2771" t="s">
        <v>31</v>
      </c>
      <c r="J2771" s="2" t="s">
        <v>9098</v>
      </c>
      <c r="K2771" t="s">
        <v>62</v>
      </c>
      <c r="M2771" t="s">
        <v>25</v>
      </c>
      <c r="N2771" t="s">
        <v>26</v>
      </c>
      <c r="R2771">
        <v>2770</v>
      </c>
      <c r="S2771" t="str">
        <f>PROPER(CustomerSupport[[#This Row],[Resolution]])</f>
        <v/>
      </c>
      <c r="T2771" t="str">
        <f>TRIM(CustomerSupport[[#This Row],[Customer Name]])</f>
        <v>Sarah Gonzalez</v>
      </c>
      <c r="U2771">
        <f>MONTH(CustomerSupport[[#This Row],[Date of Purchase]])</f>
        <v>12</v>
      </c>
      <c r="V2771" t="str">
        <f>TEXT('Working data'!G2771,"mmmm")</f>
        <v>December</v>
      </c>
      <c r="W2771">
        <f>YEAR(CustomerSupport[[#This Row],[Date of Purchase]])</f>
        <v>2021</v>
      </c>
      <c r="X2771" t="str">
        <f t="shared" si="43"/>
        <v/>
      </c>
    </row>
    <row r="2772" spans="1:24" ht="14.25" customHeight="1" x14ac:dyDescent="0.4">
      <c r="A2772">
        <v>2771</v>
      </c>
      <c r="B2772" t="s">
        <v>9099</v>
      </c>
      <c r="C2772" t="s">
        <v>9100</v>
      </c>
      <c r="D2772">
        <v>22</v>
      </c>
      <c r="E2772" t="s">
        <v>58</v>
      </c>
      <c r="F2772" t="s">
        <v>223</v>
      </c>
      <c r="G2772" s="1">
        <v>44113</v>
      </c>
      <c r="H2772" t="s">
        <v>45</v>
      </c>
      <c r="I2772" t="s">
        <v>77</v>
      </c>
      <c r="J2772" s="2" t="s">
        <v>9101</v>
      </c>
      <c r="K2772" t="s">
        <v>39</v>
      </c>
      <c r="L2772" t="s">
        <v>9102</v>
      </c>
      <c r="M2772" t="s">
        <v>25</v>
      </c>
      <c r="N2772" t="s">
        <v>26</v>
      </c>
      <c r="O2772" s="3">
        <v>45078.150358796294</v>
      </c>
      <c r="P2772" s="3">
        <v>45078.583692129629</v>
      </c>
      <c r="Q2772">
        <v>3</v>
      </c>
      <c r="R2772">
        <v>2771</v>
      </c>
      <c r="S2772" t="str">
        <f>PROPER(CustomerSupport[[#This Row],[Resolution]])</f>
        <v>Sell Respond Great Fish Wait Blood Theory.</v>
      </c>
      <c r="T2772" t="str">
        <f>TRIM(CustomerSupport[[#This Row],[Customer Name]])</f>
        <v>Lynn Brooks</v>
      </c>
      <c r="U2772">
        <f>MONTH(CustomerSupport[[#This Row],[Date of Purchase]])</f>
        <v>10</v>
      </c>
      <c r="V2772" t="str">
        <f>TEXT('Working data'!G2772,"mmmm")</f>
        <v>October</v>
      </c>
      <c r="W2772">
        <f>YEAR(CustomerSupport[[#This Row],[Date of Purchase]])</f>
        <v>2020</v>
      </c>
      <c r="X2772">
        <f t="shared" si="43"/>
        <v>10.400000000023283</v>
      </c>
    </row>
    <row r="2773" spans="1:24" ht="14.25" customHeight="1" x14ac:dyDescent="0.4">
      <c r="A2773">
        <v>2772</v>
      </c>
      <c r="B2773" t="s">
        <v>9103</v>
      </c>
      <c r="C2773" t="s">
        <v>9104</v>
      </c>
      <c r="D2773">
        <v>50</v>
      </c>
      <c r="E2773" t="s">
        <v>29</v>
      </c>
      <c r="F2773" t="s">
        <v>207</v>
      </c>
      <c r="G2773" s="1">
        <v>44008</v>
      </c>
      <c r="H2773" t="s">
        <v>21</v>
      </c>
      <c r="I2773" t="s">
        <v>22</v>
      </c>
      <c r="J2773" s="2" t="s">
        <v>9105</v>
      </c>
      <c r="K2773" t="s">
        <v>62</v>
      </c>
      <c r="M2773" t="s">
        <v>143</v>
      </c>
      <c r="N2773" t="s">
        <v>26</v>
      </c>
      <c r="R2773">
        <v>2772</v>
      </c>
      <c r="S2773" t="str">
        <f>PROPER(CustomerSupport[[#This Row],[Resolution]])</f>
        <v/>
      </c>
      <c r="T2773" t="str">
        <f>TRIM(CustomerSupport[[#This Row],[Customer Name]])</f>
        <v>Louis Mejia</v>
      </c>
      <c r="U2773">
        <f>MONTH(CustomerSupport[[#This Row],[Date of Purchase]])</f>
        <v>6</v>
      </c>
      <c r="V2773" t="str">
        <f>TEXT('Working data'!G2773,"mmmm")</f>
        <v>June</v>
      </c>
      <c r="W2773">
        <f>YEAR(CustomerSupport[[#This Row],[Date of Purchase]])</f>
        <v>2020</v>
      </c>
      <c r="X2773" t="str">
        <f t="shared" si="43"/>
        <v/>
      </c>
    </row>
    <row r="2774" spans="1:24" ht="14.25" customHeight="1" x14ac:dyDescent="0.4">
      <c r="A2774">
        <v>2773</v>
      </c>
      <c r="B2774" t="s">
        <v>9106</v>
      </c>
      <c r="C2774" t="s">
        <v>9107</v>
      </c>
      <c r="D2774">
        <v>69</v>
      </c>
      <c r="E2774" t="s">
        <v>19</v>
      </c>
      <c r="F2774" t="s">
        <v>202</v>
      </c>
      <c r="G2774" s="1">
        <v>44221</v>
      </c>
      <c r="H2774" t="s">
        <v>21</v>
      </c>
      <c r="I2774" t="s">
        <v>113</v>
      </c>
      <c r="J2774" s="2" t="s">
        <v>9108</v>
      </c>
      <c r="K2774" t="s">
        <v>39</v>
      </c>
      <c r="L2774" t="s">
        <v>9109</v>
      </c>
      <c r="M2774" t="s">
        <v>25</v>
      </c>
      <c r="N2774" t="s">
        <v>83</v>
      </c>
      <c r="O2774" s="3">
        <v>45078.338576388887</v>
      </c>
      <c r="P2774" s="3">
        <v>45078.597604166665</v>
      </c>
      <c r="Q2774">
        <v>5</v>
      </c>
      <c r="R2774">
        <v>2773</v>
      </c>
      <c r="S2774" t="str">
        <f>PROPER(CustomerSupport[[#This Row],[Resolution]])</f>
        <v>Future Expert Bed Phone Kitchen.</v>
      </c>
      <c r="T2774" t="str">
        <f>TRIM(CustomerSupport[[#This Row],[Customer Name]])</f>
        <v>Vincent Thompson</v>
      </c>
      <c r="U2774">
        <f>MONTH(CustomerSupport[[#This Row],[Date of Purchase]])</f>
        <v>1</v>
      </c>
      <c r="V2774" t="str">
        <f>TEXT('Working data'!G2774,"mmmm")</f>
        <v>January</v>
      </c>
      <c r="W2774">
        <f>YEAR(CustomerSupport[[#This Row],[Date of Purchase]])</f>
        <v>2021</v>
      </c>
      <c r="X2774">
        <f t="shared" si="43"/>
        <v>6.2166666666744277</v>
      </c>
    </row>
    <row r="2775" spans="1:24" ht="14.25" customHeight="1" x14ac:dyDescent="0.4">
      <c r="A2775">
        <v>2774</v>
      </c>
      <c r="B2775" t="s">
        <v>9110</v>
      </c>
      <c r="C2775" t="s">
        <v>9111</v>
      </c>
      <c r="D2775">
        <v>58</v>
      </c>
      <c r="E2775" t="s">
        <v>29</v>
      </c>
      <c r="F2775" t="s">
        <v>456</v>
      </c>
      <c r="G2775" s="1">
        <v>44304</v>
      </c>
      <c r="H2775" t="s">
        <v>66</v>
      </c>
      <c r="I2775" t="s">
        <v>93</v>
      </c>
      <c r="J2775" t="s">
        <v>9112</v>
      </c>
      <c r="K2775" t="s">
        <v>39</v>
      </c>
      <c r="L2775" t="s">
        <v>9113</v>
      </c>
      <c r="M2775" t="s">
        <v>41</v>
      </c>
      <c r="N2775" t="s">
        <v>26</v>
      </c>
      <c r="O2775" s="3">
        <v>45078.326793981483</v>
      </c>
      <c r="P2775" s="3">
        <v>45078.751793981479</v>
      </c>
      <c r="Q2775">
        <v>3</v>
      </c>
      <c r="R2775">
        <v>2774</v>
      </c>
      <c r="S2775" t="str">
        <f>PROPER(CustomerSupport[[#This Row],[Resolution]])</f>
        <v>Similar Number Sea Large Plant Upon Executive.</v>
      </c>
      <c r="T2775" t="str">
        <f>TRIM(CustomerSupport[[#This Row],[Customer Name]])</f>
        <v>Michael Murphy</v>
      </c>
      <c r="U2775">
        <f>MONTH(CustomerSupport[[#This Row],[Date of Purchase]])</f>
        <v>4</v>
      </c>
      <c r="V2775" t="str">
        <f>TEXT('Working data'!G2775,"mmmm")</f>
        <v>April</v>
      </c>
      <c r="W2775">
        <f>YEAR(CustomerSupport[[#This Row],[Date of Purchase]])</f>
        <v>2021</v>
      </c>
      <c r="X2775">
        <f t="shared" si="43"/>
        <v>10.199999999895226</v>
      </c>
    </row>
    <row r="2776" spans="1:24" ht="14.25" customHeight="1" x14ac:dyDescent="0.4">
      <c r="A2776">
        <v>2775</v>
      </c>
      <c r="B2776" t="s">
        <v>9114</v>
      </c>
      <c r="C2776" t="s">
        <v>9115</v>
      </c>
      <c r="D2776">
        <v>34</v>
      </c>
      <c r="E2776" t="s">
        <v>58</v>
      </c>
      <c r="F2776" t="s">
        <v>44</v>
      </c>
      <c r="G2776" s="1">
        <v>44403</v>
      </c>
      <c r="H2776" t="s">
        <v>21</v>
      </c>
      <c r="I2776" t="s">
        <v>113</v>
      </c>
      <c r="J2776" s="2" t="s">
        <v>9116</v>
      </c>
      <c r="K2776" t="s">
        <v>24</v>
      </c>
      <c r="M2776" t="s">
        <v>89</v>
      </c>
      <c r="N2776" t="s">
        <v>26</v>
      </c>
      <c r="O2776" s="3">
        <v>45078.32472222222</v>
      </c>
      <c r="R2776">
        <v>2775</v>
      </c>
      <c r="S2776" t="str">
        <f>PROPER(CustomerSupport[[#This Row],[Resolution]])</f>
        <v/>
      </c>
      <c r="T2776" t="str">
        <f>TRIM(CustomerSupport[[#This Row],[Customer Name]])</f>
        <v>Sarah Mooney</v>
      </c>
      <c r="U2776">
        <f>MONTH(CustomerSupport[[#This Row],[Date of Purchase]])</f>
        <v>7</v>
      </c>
      <c r="V2776" t="str">
        <f>TEXT('Working data'!G2776,"mmmm")</f>
        <v>July</v>
      </c>
      <c r="W2776">
        <f>YEAR(CustomerSupport[[#This Row],[Date of Purchase]])</f>
        <v>2021</v>
      </c>
      <c r="X2776" t="str">
        <f t="shared" si="43"/>
        <v/>
      </c>
    </row>
    <row r="2777" spans="1:24" ht="14.25" customHeight="1" x14ac:dyDescent="0.4">
      <c r="A2777">
        <v>2776</v>
      </c>
      <c r="B2777" t="s">
        <v>9117</v>
      </c>
      <c r="C2777" t="s">
        <v>9118</v>
      </c>
      <c r="D2777">
        <v>48</v>
      </c>
      <c r="E2777" t="s">
        <v>19</v>
      </c>
      <c r="F2777" t="s">
        <v>98</v>
      </c>
      <c r="G2777" s="1">
        <v>44280</v>
      </c>
      <c r="H2777" t="s">
        <v>67</v>
      </c>
      <c r="I2777" t="s">
        <v>72</v>
      </c>
      <c r="J2777" s="2" t="s">
        <v>9119</v>
      </c>
      <c r="K2777" t="s">
        <v>24</v>
      </c>
      <c r="M2777" t="s">
        <v>41</v>
      </c>
      <c r="N2777" t="s">
        <v>26</v>
      </c>
      <c r="O2777" s="3">
        <v>45078.244884259257</v>
      </c>
      <c r="R2777">
        <v>2776</v>
      </c>
      <c r="S2777" t="str">
        <f>PROPER(CustomerSupport[[#This Row],[Resolution]])</f>
        <v/>
      </c>
      <c r="T2777" t="str">
        <f>TRIM(CustomerSupport[[#This Row],[Customer Name]])</f>
        <v>John Smith</v>
      </c>
      <c r="U2777">
        <f>MONTH(CustomerSupport[[#This Row],[Date of Purchase]])</f>
        <v>3</v>
      </c>
      <c r="V2777" t="str">
        <f>TEXT('Working data'!G2777,"mmmm")</f>
        <v>March</v>
      </c>
      <c r="W2777">
        <f>YEAR(CustomerSupport[[#This Row],[Date of Purchase]])</f>
        <v>2021</v>
      </c>
      <c r="X2777" t="str">
        <f t="shared" si="43"/>
        <v/>
      </c>
    </row>
    <row r="2778" spans="1:24" ht="14.25" customHeight="1" x14ac:dyDescent="0.4">
      <c r="A2778">
        <v>2777</v>
      </c>
      <c r="B2778" t="s">
        <v>9120</v>
      </c>
      <c r="C2778" t="s">
        <v>9121</v>
      </c>
      <c r="D2778">
        <v>61</v>
      </c>
      <c r="E2778" t="s">
        <v>58</v>
      </c>
      <c r="F2778" t="s">
        <v>86</v>
      </c>
      <c r="G2778" s="1">
        <v>44226</v>
      </c>
      <c r="H2778" t="s">
        <v>21</v>
      </c>
      <c r="I2778" t="s">
        <v>141</v>
      </c>
      <c r="J2778" s="2" t="s">
        <v>9122</v>
      </c>
      <c r="K2778" t="s">
        <v>24</v>
      </c>
      <c r="M2778" t="s">
        <v>41</v>
      </c>
      <c r="N2778" t="s">
        <v>83</v>
      </c>
      <c r="O2778" s="3">
        <v>45078.453229166669</v>
      </c>
      <c r="R2778">
        <v>2777</v>
      </c>
      <c r="S2778" t="str">
        <f>PROPER(CustomerSupport[[#This Row],[Resolution]])</f>
        <v/>
      </c>
      <c r="T2778" t="str">
        <f>TRIM(CustomerSupport[[#This Row],[Customer Name]])</f>
        <v>Dawn Tucker</v>
      </c>
      <c r="U2778">
        <f>MONTH(CustomerSupport[[#This Row],[Date of Purchase]])</f>
        <v>1</v>
      </c>
      <c r="V2778" t="str">
        <f>TEXT('Working data'!G2778,"mmmm")</f>
        <v>January</v>
      </c>
      <c r="W2778">
        <f>YEAR(CustomerSupport[[#This Row],[Date of Purchase]])</f>
        <v>2021</v>
      </c>
      <c r="X2778" t="str">
        <f t="shared" si="43"/>
        <v/>
      </c>
    </row>
    <row r="2779" spans="1:24" ht="14.25" customHeight="1" x14ac:dyDescent="0.4">
      <c r="A2779">
        <v>2778</v>
      </c>
      <c r="B2779" t="s">
        <v>9123</v>
      </c>
      <c r="C2779" t="s">
        <v>9124</v>
      </c>
      <c r="D2779">
        <v>57</v>
      </c>
      <c r="E2779" t="s">
        <v>58</v>
      </c>
      <c r="F2779" t="s">
        <v>134</v>
      </c>
      <c r="G2779" s="1">
        <v>44266</v>
      </c>
      <c r="H2779" t="s">
        <v>21</v>
      </c>
      <c r="I2779" t="s">
        <v>59</v>
      </c>
      <c r="J2779" t="s">
        <v>9125</v>
      </c>
      <c r="K2779" t="s">
        <v>62</v>
      </c>
      <c r="M2779" t="s">
        <v>25</v>
      </c>
      <c r="N2779" t="s">
        <v>26</v>
      </c>
      <c r="R2779">
        <v>2778</v>
      </c>
      <c r="S2779" t="str">
        <f>PROPER(CustomerSupport[[#This Row],[Resolution]])</f>
        <v/>
      </c>
      <c r="T2779" t="str">
        <f>TRIM(CustomerSupport[[#This Row],[Customer Name]])</f>
        <v>Kenneth Harris</v>
      </c>
      <c r="U2779">
        <f>MONTH(CustomerSupport[[#This Row],[Date of Purchase]])</f>
        <v>3</v>
      </c>
      <c r="V2779" t="str">
        <f>TEXT('Working data'!G2779,"mmmm")</f>
        <v>March</v>
      </c>
      <c r="W2779">
        <f>YEAR(CustomerSupport[[#This Row],[Date of Purchase]])</f>
        <v>2021</v>
      </c>
      <c r="X2779" t="str">
        <f t="shared" si="43"/>
        <v/>
      </c>
    </row>
    <row r="2780" spans="1:24" ht="14.25" customHeight="1" x14ac:dyDescent="0.4">
      <c r="A2780">
        <v>2779</v>
      </c>
      <c r="B2780" t="s">
        <v>9126</v>
      </c>
      <c r="C2780" t="s">
        <v>9127</v>
      </c>
      <c r="D2780">
        <v>34</v>
      </c>
      <c r="E2780" t="s">
        <v>58</v>
      </c>
      <c r="F2780" t="s">
        <v>161</v>
      </c>
      <c r="G2780" s="1">
        <v>44240</v>
      </c>
      <c r="H2780" t="s">
        <v>21</v>
      </c>
      <c r="I2780" t="s">
        <v>60</v>
      </c>
      <c r="J2780" s="2" t="s">
        <v>9128</v>
      </c>
      <c r="K2780" t="s">
        <v>24</v>
      </c>
      <c r="M2780" t="s">
        <v>41</v>
      </c>
      <c r="N2780" t="s">
        <v>83</v>
      </c>
      <c r="O2780" s="3">
        <v>45078.254664351851</v>
      </c>
      <c r="R2780">
        <v>2779</v>
      </c>
      <c r="S2780" t="str">
        <f>PROPER(CustomerSupport[[#This Row],[Resolution]])</f>
        <v/>
      </c>
      <c r="T2780" t="str">
        <f>TRIM(CustomerSupport[[#This Row],[Customer Name]])</f>
        <v>Veronica Moreno</v>
      </c>
      <c r="U2780">
        <f>MONTH(CustomerSupport[[#This Row],[Date of Purchase]])</f>
        <v>2</v>
      </c>
      <c r="V2780" t="str">
        <f>TEXT('Working data'!G2780,"mmmm")</f>
        <v>February</v>
      </c>
      <c r="W2780">
        <f>YEAR(CustomerSupport[[#This Row],[Date of Purchase]])</f>
        <v>2021</v>
      </c>
      <c r="X2780" t="str">
        <f t="shared" si="43"/>
        <v/>
      </c>
    </row>
    <row r="2781" spans="1:24" ht="14.25" customHeight="1" x14ac:dyDescent="0.4">
      <c r="A2781">
        <v>2780</v>
      </c>
      <c r="B2781" t="s">
        <v>9129</v>
      </c>
      <c r="C2781" t="s">
        <v>9130</v>
      </c>
      <c r="D2781">
        <v>41</v>
      </c>
      <c r="E2781" t="s">
        <v>58</v>
      </c>
      <c r="F2781" t="s">
        <v>699</v>
      </c>
      <c r="G2781" s="1">
        <v>43988</v>
      </c>
      <c r="H2781" t="s">
        <v>59</v>
      </c>
      <c r="I2781" t="s">
        <v>93</v>
      </c>
      <c r="J2781" s="2" t="s">
        <v>9131</v>
      </c>
      <c r="K2781" t="s">
        <v>39</v>
      </c>
      <c r="L2781" t="s">
        <v>9132</v>
      </c>
      <c r="M2781" t="s">
        <v>143</v>
      </c>
      <c r="N2781" t="s">
        <v>33</v>
      </c>
      <c r="O2781" s="3">
        <v>45078.71162037037</v>
      </c>
      <c r="P2781" s="3">
        <v>45078.869259259256</v>
      </c>
      <c r="Q2781">
        <v>3</v>
      </c>
      <c r="R2781">
        <v>2780</v>
      </c>
      <c r="S2781" t="str">
        <f>PROPER(CustomerSupport[[#This Row],[Resolution]])</f>
        <v>Sort Stay Speak Garden Continue.</v>
      </c>
      <c r="T2781" t="str">
        <f>TRIM(CustomerSupport[[#This Row],[Customer Name]])</f>
        <v>Victoria Green</v>
      </c>
      <c r="U2781">
        <f>MONTH(CustomerSupport[[#This Row],[Date of Purchase]])</f>
        <v>6</v>
      </c>
      <c r="V2781" t="str">
        <f>TEXT('Working data'!G2781,"mmmm")</f>
        <v>June</v>
      </c>
      <c r="W2781">
        <f>YEAR(CustomerSupport[[#This Row],[Date of Purchase]])</f>
        <v>2020</v>
      </c>
      <c r="X2781">
        <f t="shared" si="43"/>
        <v>3.7833333332673647</v>
      </c>
    </row>
    <row r="2782" spans="1:24" ht="14.25" customHeight="1" x14ac:dyDescent="0.4">
      <c r="A2782">
        <v>2781</v>
      </c>
      <c r="B2782" t="s">
        <v>9133</v>
      </c>
      <c r="C2782" t="s">
        <v>9134</v>
      </c>
      <c r="D2782">
        <v>41</v>
      </c>
      <c r="E2782" t="s">
        <v>29</v>
      </c>
      <c r="F2782" t="s">
        <v>242</v>
      </c>
      <c r="G2782" s="1">
        <v>44267</v>
      </c>
      <c r="H2782" t="s">
        <v>67</v>
      </c>
      <c r="I2782" t="s">
        <v>59</v>
      </c>
      <c r="J2782" s="2" t="s">
        <v>9135</v>
      </c>
      <c r="K2782" t="s">
        <v>39</v>
      </c>
      <c r="L2782" t="s">
        <v>9136</v>
      </c>
      <c r="M2782" t="s">
        <v>89</v>
      </c>
      <c r="N2782" t="s">
        <v>33</v>
      </c>
      <c r="O2782" s="3">
        <v>45078.032476851855</v>
      </c>
      <c r="P2782" s="3">
        <v>45078.768587962964</v>
      </c>
      <c r="Q2782">
        <v>5</v>
      </c>
      <c r="R2782">
        <v>2781</v>
      </c>
      <c r="S2782" t="str">
        <f>PROPER(CustomerSupport[[#This Row],[Resolution]])</f>
        <v>Perform Identify Human Because.</v>
      </c>
      <c r="T2782" t="str">
        <f>TRIM(CustomerSupport[[#This Row],[Customer Name]])</f>
        <v>Gail Leach</v>
      </c>
      <c r="U2782">
        <f>MONTH(CustomerSupport[[#This Row],[Date of Purchase]])</f>
        <v>3</v>
      </c>
      <c r="V2782" t="str">
        <f>TEXT('Working data'!G2782,"mmmm")</f>
        <v>March</v>
      </c>
      <c r="W2782">
        <f>YEAR(CustomerSupport[[#This Row],[Date of Purchase]])</f>
        <v>2021</v>
      </c>
      <c r="X2782">
        <f t="shared" si="43"/>
        <v>17.666666666627862</v>
      </c>
    </row>
    <row r="2783" spans="1:24" ht="14.25" customHeight="1" x14ac:dyDescent="0.4">
      <c r="A2783">
        <v>2782</v>
      </c>
      <c r="B2783" t="s">
        <v>9137</v>
      </c>
      <c r="C2783" t="s">
        <v>9138</v>
      </c>
      <c r="D2783">
        <v>35</v>
      </c>
      <c r="E2783" t="s">
        <v>29</v>
      </c>
      <c r="F2783" t="s">
        <v>161</v>
      </c>
      <c r="G2783" s="1">
        <v>44495</v>
      </c>
      <c r="H2783" t="s">
        <v>66</v>
      </c>
      <c r="I2783" t="s">
        <v>46</v>
      </c>
      <c r="J2783" t="s">
        <v>9139</v>
      </c>
      <c r="K2783" t="s">
        <v>24</v>
      </c>
      <c r="M2783" t="s">
        <v>143</v>
      </c>
      <c r="N2783" t="s">
        <v>55</v>
      </c>
      <c r="O2783" s="3">
        <v>45078.794988425929</v>
      </c>
      <c r="R2783">
        <v>2782</v>
      </c>
      <c r="S2783" t="str">
        <f>PROPER(CustomerSupport[[#This Row],[Resolution]])</f>
        <v/>
      </c>
      <c r="T2783" t="str">
        <f>TRIM(CustomerSupport[[#This Row],[Customer Name]])</f>
        <v>Renee Henry</v>
      </c>
      <c r="U2783">
        <f>MONTH(CustomerSupport[[#This Row],[Date of Purchase]])</f>
        <v>10</v>
      </c>
      <c r="V2783" t="str">
        <f>TEXT('Working data'!G2783,"mmmm")</f>
        <v>October</v>
      </c>
      <c r="W2783">
        <f>YEAR(CustomerSupport[[#This Row],[Date of Purchase]])</f>
        <v>2021</v>
      </c>
      <c r="X2783" t="str">
        <f t="shared" si="43"/>
        <v/>
      </c>
    </row>
    <row r="2784" spans="1:24" ht="14.25" customHeight="1" x14ac:dyDescent="0.4">
      <c r="A2784">
        <v>2783</v>
      </c>
      <c r="B2784" t="s">
        <v>9140</v>
      </c>
      <c r="C2784" t="s">
        <v>9141</v>
      </c>
      <c r="D2784">
        <v>23</v>
      </c>
      <c r="E2784" t="s">
        <v>19</v>
      </c>
      <c r="F2784" t="s">
        <v>157</v>
      </c>
      <c r="G2784" s="1">
        <v>43962</v>
      </c>
      <c r="H2784" t="s">
        <v>45</v>
      </c>
      <c r="I2784" t="s">
        <v>150</v>
      </c>
      <c r="J2784" s="2" t="s">
        <v>9142</v>
      </c>
      <c r="K2784" t="s">
        <v>62</v>
      </c>
      <c r="M2784" t="s">
        <v>143</v>
      </c>
      <c r="N2784" t="s">
        <v>33</v>
      </c>
      <c r="R2784">
        <v>2783</v>
      </c>
      <c r="S2784" t="str">
        <f>PROPER(CustomerSupport[[#This Row],[Resolution]])</f>
        <v/>
      </c>
      <c r="T2784" t="str">
        <f>TRIM(CustomerSupport[[#This Row],[Customer Name]])</f>
        <v>Richard Garcia</v>
      </c>
      <c r="U2784">
        <f>MONTH(CustomerSupport[[#This Row],[Date of Purchase]])</f>
        <v>5</v>
      </c>
      <c r="V2784" t="str">
        <f>TEXT('Working data'!G2784,"mmmm")</f>
        <v>May</v>
      </c>
      <c r="W2784">
        <f>YEAR(CustomerSupport[[#This Row],[Date of Purchase]])</f>
        <v>2020</v>
      </c>
      <c r="X2784" t="str">
        <f t="shared" si="43"/>
        <v/>
      </c>
    </row>
    <row r="2785" spans="1:24" ht="14.25" customHeight="1" x14ac:dyDescent="0.4">
      <c r="A2785">
        <v>2784</v>
      </c>
      <c r="B2785" t="s">
        <v>9143</v>
      </c>
      <c r="C2785" t="s">
        <v>9144</v>
      </c>
      <c r="D2785">
        <v>48</v>
      </c>
      <c r="E2785" t="s">
        <v>19</v>
      </c>
      <c r="F2785" t="s">
        <v>173</v>
      </c>
      <c r="G2785" s="1">
        <v>44512</v>
      </c>
      <c r="H2785" t="s">
        <v>66</v>
      </c>
      <c r="I2785" t="s">
        <v>113</v>
      </c>
      <c r="J2785" s="2" t="s">
        <v>9145</v>
      </c>
      <c r="K2785" t="s">
        <v>39</v>
      </c>
      <c r="L2785" t="s">
        <v>9146</v>
      </c>
      <c r="M2785" t="s">
        <v>89</v>
      </c>
      <c r="N2785" t="s">
        <v>26</v>
      </c>
      <c r="O2785" s="3">
        <v>45078.073506944442</v>
      </c>
      <c r="P2785" s="3">
        <v>45078.690868055557</v>
      </c>
      <c r="Q2785">
        <v>5</v>
      </c>
      <c r="R2785">
        <v>2784</v>
      </c>
      <c r="S2785" t="str">
        <f>PROPER(CustomerSupport[[#This Row],[Resolution]])</f>
        <v>Minute Sea Though Relate Back Behind.</v>
      </c>
      <c r="T2785" t="str">
        <f>TRIM(CustomerSupport[[#This Row],[Customer Name]])</f>
        <v>David Flowers</v>
      </c>
      <c r="U2785">
        <f>MONTH(CustomerSupport[[#This Row],[Date of Purchase]])</f>
        <v>11</v>
      </c>
      <c r="V2785" t="str">
        <f>TEXT('Working data'!G2785,"mmmm")</f>
        <v>November</v>
      </c>
      <c r="W2785">
        <f>YEAR(CustomerSupport[[#This Row],[Date of Purchase]])</f>
        <v>2021</v>
      </c>
      <c r="X2785">
        <f t="shared" si="43"/>
        <v>14.81666666676756</v>
      </c>
    </row>
    <row r="2786" spans="1:24" ht="14.25" customHeight="1" x14ac:dyDescent="0.4">
      <c r="A2786">
        <v>2785</v>
      </c>
      <c r="B2786" t="s">
        <v>9147</v>
      </c>
      <c r="C2786" t="s">
        <v>9148</v>
      </c>
      <c r="D2786">
        <v>63</v>
      </c>
      <c r="E2786" t="s">
        <v>19</v>
      </c>
      <c r="F2786" t="s">
        <v>98</v>
      </c>
      <c r="G2786" s="1">
        <v>43909</v>
      </c>
      <c r="H2786" t="s">
        <v>59</v>
      </c>
      <c r="I2786" t="s">
        <v>46</v>
      </c>
      <c r="J2786" t="s">
        <v>9149</v>
      </c>
      <c r="K2786" t="s">
        <v>24</v>
      </c>
      <c r="M2786" t="s">
        <v>89</v>
      </c>
      <c r="N2786" t="s">
        <v>33</v>
      </c>
      <c r="O2786" s="3">
        <v>45078.816574074073</v>
      </c>
      <c r="R2786">
        <v>2785</v>
      </c>
      <c r="S2786" t="str">
        <f>PROPER(CustomerSupport[[#This Row],[Resolution]])</f>
        <v/>
      </c>
      <c r="T2786" t="str">
        <f>TRIM(CustomerSupport[[#This Row],[Customer Name]])</f>
        <v>Leah Allen</v>
      </c>
      <c r="U2786">
        <f>MONTH(CustomerSupport[[#This Row],[Date of Purchase]])</f>
        <v>3</v>
      </c>
      <c r="V2786" t="str">
        <f>TEXT('Working data'!G2786,"mmmm")</f>
        <v>March</v>
      </c>
      <c r="W2786">
        <f>YEAR(CustomerSupport[[#This Row],[Date of Purchase]])</f>
        <v>2020</v>
      </c>
      <c r="X2786" t="str">
        <f t="shared" si="43"/>
        <v/>
      </c>
    </row>
    <row r="2787" spans="1:24" ht="14.25" customHeight="1" x14ac:dyDescent="0.4">
      <c r="A2787">
        <v>2786</v>
      </c>
      <c r="B2787" t="s">
        <v>9150</v>
      </c>
      <c r="C2787" t="s">
        <v>9151</v>
      </c>
      <c r="D2787">
        <v>65</v>
      </c>
      <c r="E2787" t="s">
        <v>29</v>
      </c>
      <c r="F2787" t="s">
        <v>655</v>
      </c>
      <c r="G2787" s="1">
        <v>44399</v>
      </c>
      <c r="H2787" t="s">
        <v>45</v>
      </c>
      <c r="I2787" t="s">
        <v>177</v>
      </c>
      <c r="J2787" s="2" t="s">
        <v>9152</v>
      </c>
      <c r="K2787" t="s">
        <v>62</v>
      </c>
      <c r="M2787" t="s">
        <v>25</v>
      </c>
      <c r="N2787" t="s">
        <v>83</v>
      </c>
      <c r="R2787">
        <v>2786</v>
      </c>
      <c r="S2787" t="str">
        <f>PROPER(CustomerSupport[[#This Row],[Resolution]])</f>
        <v/>
      </c>
      <c r="T2787" t="str">
        <f>TRIM(CustomerSupport[[#This Row],[Customer Name]])</f>
        <v>Lorraine Williams</v>
      </c>
      <c r="U2787">
        <f>MONTH(CustomerSupport[[#This Row],[Date of Purchase]])</f>
        <v>7</v>
      </c>
      <c r="V2787" t="str">
        <f>TEXT('Working data'!G2787,"mmmm")</f>
        <v>July</v>
      </c>
      <c r="W2787">
        <f>YEAR(CustomerSupport[[#This Row],[Date of Purchase]])</f>
        <v>2021</v>
      </c>
      <c r="X2787" t="str">
        <f t="shared" si="43"/>
        <v/>
      </c>
    </row>
    <row r="2788" spans="1:24" ht="14.25" customHeight="1" x14ac:dyDescent="0.4">
      <c r="A2788">
        <v>2787</v>
      </c>
      <c r="B2788" t="s">
        <v>9153</v>
      </c>
      <c r="C2788" t="s">
        <v>9154</v>
      </c>
      <c r="D2788">
        <v>52</v>
      </c>
      <c r="E2788" t="s">
        <v>58</v>
      </c>
      <c r="F2788" t="s">
        <v>125</v>
      </c>
      <c r="G2788" s="1">
        <v>43887</v>
      </c>
      <c r="H2788" t="s">
        <v>66</v>
      </c>
      <c r="I2788" t="s">
        <v>59</v>
      </c>
      <c r="J2788" s="2" t="s">
        <v>9155</v>
      </c>
      <c r="K2788" t="s">
        <v>24</v>
      </c>
      <c r="M2788" t="s">
        <v>25</v>
      </c>
      <c r="N2788" t="s">
        <v>83</v>
      </c>
      <c r="O2788" s="3">
        <v>45078.220763888887</v>
      </c>
      <c r="R2788">
        <v>2787</v>
      </c>
      <c r="S2788" t="str">
        <f>PROPER(CustomerSupport[[#This Row],[Resolution]])</f>
        <v/>
      </c>
      <c r="T2788" t="str">
        <f>TRIM(CustomerSupport[[#This Row],[Customer Name]])</f>
        <v>Tracy Young</v>
      </c>
      <c r="U2788">
        <f>MONTH(CustomerSupport[[#This Row],[Date of Purchase]])</f>
        <v>2</v>
      </c>
      <c r="V2788" t="str">
        <f>TEXT('Working data'!G2788,"mmmm")</f>
        <v>February</v>
      </c>
      <c r="W2788">
        <f>YEAR(CustomerSupport[[#This Row],[Date of Purchase]])</f>
        <v>2020</v>
      </c>
      <c r="X2788" t="str">
        <f t="shared" si="43"/>
        <v/>
      </c>
    </row>
    <row r="2789" spans="1:24" ht="14.25" customHeight="1" x14ac:dyDescent="0.4">
      <c r="A2789">
        <v>2788</v>
      </c>
      <c r="B2789" t="s">
        <v>9156</v>
      </c>
      <c r="C2789" t="s">
        <v>9157</v>
      </c>
      <c r="D2789">
        <v>67</v>
      </c>
      <c r="E2789" t="s">
        <v>29</v>
      </c>
      <c r="F2789" t="s">
        <v>36</v>
      </c>
      <c r="G2789" s="1">
        <v>43903</v>
      </c>
      <c r="H2789" t="s">
        <v>66</v>
      </c>
      <c r="I2789" t="s">
        <v>93</v>
      </c>
      <c r="J2789" s="2" t="s">
        <v>9158</v>
      </c>
      <c r="K2789" t="s">
        <v>39</v>
      </c>
      <c r="L2789" t="s">
        <v>9159</v>
      </c>
      <c r="M2789" t="s">
        <v>25</v>
      </c>
      <c r="N2789" t="s">
        <v>55</v>
      </c>
      <c r="O2789" s="3">
        <v>45078.681203703702</v>
      </c>
      <c r="P2789" s="3">
        <v>45078.236064814817</v>
      </c>
      <c r="Q2789">
        <v>2</v>
      </c>
      <c r="R2789">
        <v>2788</v>
      </c>
      <c r="S2789" t="str">
        <f>PROPER(CustomerSupport[[#This Row],[Resolution]])</f>
        <v>Certain Man Person Fall.</v>
      </c>
      <c r="T2789" t="str">
        <f>TRIM(CustomerSupport[[#This Row],[Customer Name]])</f>
        <v>Joe Edwards</v>
      </c>
      <c r="U2789">
        <f>MONTH(CustomerSupport[[#This Row],[Date of Purchase]])</f>
        <v>3</v>
      </c>
      <c r="V2789" t="str">
        <f>TEXT('Working data'!G2789,"mmmm")</f>
        <v>March</v>
      </c>
      <c r="W2789">
        <f>YEAR(CustomerSupport[[#This Row],[Date of Purchase]])</f>
        <v>2020</v>
      </c>
      <c r="X2789">
        <f t="shared" si="43"/>
        <v>-10.68333333323244</v>
      </c>
    </row>
    <row r="2790" spans="1:24" ht="14.25" customHeight="1" x14ac:dyDescent="0.4">
      <c r="A2790">
        <v>2789</v>
      </c>
      <c r="B2790" t="s">
        <v>9160</v>
      </c>
      <c r="C2790" t="s">
        <v>9161</v>
      </c>
      <c r="D2790">
        <v>48</v>
      </c>
      <c r="E2790" t="s">
        <v>19</v>
      </c>
      <c r="F2790" t="s">
        <v>103</v>
      </c>
      <c r="G2790" s="1">
        <v>44274</v>
      </c>
      <c r="H2790" t="s">
        <v>59</v>
      </c>
      <c r="I2790" t="s">
        <v>141</v>
      </c>
      <c r="J2790" s="2" t="s">
        <v>9162</v>
      </c>
      <c r="K2790" t="s">
        <v>62</v>
      </c>
      <c r="M2790" t="s">
        <v>143</v>
      </c>
      <c r="N2790" t="s">
        <v>83</v>
      </c>
      <c r="R2790">
        <v>2789</v>
      </c>
      <c r="S2790" t="str">
        <f>PROPER(CustomerSupport[[#This Row],[Resolution]])</f>
        <v/>
      </c>
      <c r="T2790" t="str">
        <f>TRIM(CustomerSupport[[#This Row],[Customer Name]])</f>
        <v>Ashley Trevino</v>
      </c>
      <c r="U2790">
        <f>MONTH(CustomerSupport[[#This Row],[Date of Purchase]])</f>
        <v>3</v>
      </c>
      <c r="V2790" t="str">
        <f>TEXT('Working data'!G2790,"mmmm")</f>
        <v>March</v>
      </c>
      <c r="W2790">
        <f>YEAR(CustomerSupport[[#This Row],[Date of Purchase]])</f>
        <v>2021</v>
      </c>
      <c r="X2790" t="str">
        <f t="shared" si="43"/>
        <v/>
      </c>
    </row>
    <row r="2791" spans="1:24" ht="14.25" customHeight="1" x14ac:dyDescent="0.4">
      <c r="A2791">
        <v>2790</v>
      </c>
      <c r="B2791" t="s">
        <v>9163</v>
      </c>
      <c r="C2791" t="s">
        <v>9164</v>
      </c>
      <c r="D2791">
        <v>69</v>
      </c>
      <c r="E2791" t="s">
        <v>58</v>
      </c>
      <c r="F2791" t="s">
        <v>117</v>
      </c>
      <c r="G2791" s="1">
        <v>44508</v>
      </c>
      <c r="H2791" t="s">
        <v>45</v>
      </c>
      <c r="I2791" t="s">
        <v>177</v>
      </c>
      <c r="J2791" t="s">
        <v>9165</v>
      </c>
      <c r="K2791" t="s">
        <v>62</v>
      </c>
      <c r="M2791" t="s">
        <v>25</v>
      </c>
      <c r="N2791" t="s">
        <v>55</v>
      </c>
      <c r="R2791">
        <v>2790</v>
      </c>
      <c r="S2791" t="str">
        <f>PROPER(CustomerSupport[[#This Row],[Resolution]])</f>
        <v/>
      </c>
      <c r="T2791" t="str">
        <f>TRIM(CustomerSupport[[#This Row],[Customer Name]])</f>
        <v>Crystal Hale</v>
      </c>
      <c r="U2791">
        <f>MONTH(CustomerSupport[[#This Row],[Date of Purchase]])</f>
        <v>11</v>
      </c>
      <c r="V2791" t="str">
        <f>TEXT('Working data'!G2791,"mmmm")</f>
        <v>November</v>
      </c>
      <c r="W2791">
        <f>YEAR(CustomerSupport[[#This Row],[Date of Purchase]])</f>
        <v>2021</v>
      </c>
      <c r="X2791" t="str">
        <f t="shared" si="43"/>
        <v/>
      </c>
    </row>
    <row r="2792" spans="1:24" ht="14.25" customHeight="1" x14ac:dyDescent="0.4">
      <c r="A2792">
        <v>2791</v>
      </c>
      <c r="B2792" t="s">
        <v>9166</v>
      </c>
      <c r="C2792" t="s">
        <v>9167</v>
      </c>
      <c r="D2792">
        <v>37</v>
      </c>
      <c r="E2792" t="s">
        <v>58</v>
      </c>
      <c r="F2792" t="s">
        <v>65</v>
      </c>
      <c r="G2792" s="1">
        <v>44139</v>
      </c>
      <c r="H2792" t="s">
        <v>45</v>
      </c>
      <c r="I2792" t="s">
        <v>72</v>
      </c>
      <c r="J2792" s="2" t="s">
        <v>9168</v>
      </c>
      <c r="K2792" t="s">
        <v>62</v>
      </c>
      <c r="M2792" t="s">
        <v>143</v>
      </c>
      <c r="N2792" t="s">
        <v>83</v>
      </c>
      <c r="R2792">
        <v>2791</v>
      </c>
      <c r="S2792" t="str">
        <f>PROPER(CustomerSupport[[#This Row],[Resolution]])</f>
        <v/>
      </c>
      <c r="T2792" t="str">
        <f>TRIM(CustomerSupport[[#This Row],[Customer Name]])</f>
        <v>Julie Mueller</v>
      </c>
      <c r="U2792">
        <f>MONTH(CustomerSupport[[#This Row],[Date of Purchase]])</f>
        <v>11</v>
      </c>
      <c r="V2792" t="str">
        <f>TEXT('Working data'!G2792,"mmmm")</f>
        <v>November</v>
      </c>
      <c r="W2792">
        <f>YEAR(CustomerSupport[[#This Row],[Date of Purchase]])</f>
        <v>2020</v>
      </c>
      <c r="X2792" t="str">
        <f t="shared" si="43"/>
        <v/>
      </c>
    </row>
    <row r="2793" spans="1:24" ht="14.25" customHeight="1" x14ac:dyDescent="0.4">
      <c r="A2793">
        <v>2792</v>
      </c>
      <c r="B2793" t="s">
        <v>9169</v>
      </c>
      <c r="C2793" t="s">
        <v>9170</v>
      </c>
      <c r="D2793">
        <v>67</v>
      </c>
      <c r="E2793" t="s">
        <v>29</v>
      </c>
      <c r="F2793" t="s">
        <v>383</v>
      </c>
      <c r="G2793" s="1">
        <v>44274</v>
      </c>
      <c r="H2793" t="s">
        <v>45</v>
      </c>
      <c r="I2793" t="s">
        <v>46</v>
      </c>
      <c r="J2793" s="2" t="s">
        <v>9171</v>
      </c>
      <c r="K2793" t="s">
        <v>62</v>
      </c>
      <c r="M2793" t="s">
        <v>143</v>
      </c>
      <c r="N2793" t="s">
        <v>26</v>
      </c>
      <c r="R2793">
        <v>2792</v>
      </c>
      <c r="S2793" t="str">
        <f>PROPER(CustomerSupport[[#This Row],[Resolution]])</f>
        <v/>
      </c>
      <c r="T2793" t="str">
        <f>TRIM(CustomerSupport[[#This Row],[Customer Name]])</f>
        <v>Tammy Kirby</v>
      </c>
      <c r="U2793">
        <f>MONTH(CustomerSupport[[#This Row],[Date of Purchase]])</f>
        <v>3</v>
      </c>
      <c r="V2793" t="str">
        <f>TEXT('Working data'!G2793,"mmmm")</f>
        <v>March</v>
      </c>
      <c r="W2793">
        <f>YEAR(CustomerSupport[[#This Row],[Date of Purchase]])</f>
        <v>2021</v>
      </c>
      <c r="X2793" t="str">
        <f t="shared" si="43"/>
        <v/>
      </c>
    </row>
    <row r="2794" spans="1:24" ht="14.25" customHeight="1" x14ac:dyDescent="0.4">
      <c r="A2794">
        <v>2793</v>
      </c>
      <c r="B2794" t="s">
        <v>9172</v>
      </c>
      <c r="C2794" t="s">
        <v>9173</v>
      </c>
      <c r="D2794">
        <v>57</v>
      </c>
      <c r="E2794" t="s">
        <v>58</v>
      </c>
      <c r="F2794" t="s">
        <v>36</v>
      </c>
      <c r="G2794" s="1">
        <v>44107</v>
      </c>
      <c r="H2794" t="s">
        <v>66</v>
      </c>
      <c r="I2794" t="s">
        <v>60</v>
      </c>
      <c r="J2794" s="2" t="s">
        <v>9174</v>
      </c>
      <c r="K2794" t="s">
        <v>24</v>
      </c>
      <c r="M2794" t="s">
        <v>25</v>
      </c>
      <c r="N2794" t="s">
        <v>33</v>
      </c>
      <c r="O2794" s="3">
        <v>45078.590983796297</v>
      </c>
      <c r="R2794">
        <v>2793</v>
      </c>
      <c r="S2794" t="str">
        <f>PROPER(CustomerSupport[[#This Row],[Resolution]])</f>
        <v/>
      </c>
      <c r="T2794" t="str">
        <f>TRIM(CustomerSupport[[#This Row],[Customer Name]])</f>
        <v>Amy Wilson</v>
      </c>
      <c r="U2794">
        <f>MONTH(CustomerSupport[[#This Row],[Date of Purchase]])</f>
        <v>10</v>
      </c>
      <c r="V2794" t="str">
        <f>TEXT('Working data'!G2794,"mmmm")</f>
        <v>October</v>
      </c>
      <c r="W2794">
        <f>YEAR(CustomerSupport[[#This Row],[Date of Purchase]])</f>
        <v>2020</v>
      </c>
      <c r="X2794" t="str">
        <f t="shared" si="43"/>
        <v/>
      </c>
    </row>
    <row r="2795" spans="1:24" ht="14.25" customHeight="1" x14ac:dyDescent="0.4">
      <c r="A2795">
        <v>2794</v>
      </c>
      <c r="B2795" t="s">
        <v>9175</v>
      </c>
      <c r="C2795" t="s">
        <v>9176</v>
      </c>
      <c r="D2795">
        <v>41</v>
      </c>
      <c r="E2795" t="s">
        <v>19</v>
      </c>
      <c r="F2795" t="s">
        <v>125</v>
      </c>
      <c r="G2795" s="1">
        <v>43866</v>
      </c>
      <c r="H2795" t="s">
        <v>66</v>
      </c>
      <c r="I2795" t="s">
        <v>99</v>
      </c>
      <c r="J2795" s="2" t="s">
        <v>9177</v>
      </c>
      <c r="K2795" t="s">
        <v>62</v>
      </c>
      <c r="M2795" t="s">
        <v>41</v>
      </c>
      <c r="N2795" t="s">
        <v>33</v>
      </c>
      <c r="R2795">
        <v>2794</v>
      </c>
      <c r="S2795" t="str">
        <f>PROPER(CustomerSupport[[#This Row],[Resolution]])</f>
        <v/>
      </c>
      <c r="T2795" t="str">
        <f>TRIM(CustomerSupport[[#This Row],[Customer Name]])</f>
        <v>Adriana Mason</v>
      </c>
      <c r="U2795">
        <f>MONTH(CustomerSupport[[#This Row],[Date of Purchase]])</f>
        <v>2</v>
      </c>
      <c r="V2795" t="str">
        <f>TEXT('Working data'!G2795,"mmmm")</f>
        <v>February</v>
      </c>
      <c r="W2795">
        <f>YEAR(CustomerSupport[[#This Row],[Date of Purchase]])</f>
        <v>2020</v>
      </c>
      <c r="X2795" t="str">
        <f t="shared" si="43"/>
        <v/>
      </c>
    </row>
    <row r="2796" spans="1:24" ht="14.25" customHeight="1" x14ac:dyDescent="0.4">
      <c r="A2796">
        <v>2795</v>
      </c>
      <c r="B2796" t="s">
        <v>9178</v>
      </c>
      <c r="C2796" t="s">
        <v>9179</v>
      </c>
      <c r="D2796">
        <v>26</v>
      </c>
      <c r="E2796" t="s">
        <v>19</v>
      </c>
      <c r="F2796" t="s">
        <v>36</v>
      </c>
      <c r="G2796" s="1">
        <v>44210</v>
      </c>
      <c r="H2796" t="s">
        <v>59</v>
      </c>
      <c r="I2796" t="s">
        <v>31</v>
      </c>
      <c r="J2796" t="s">
        <v>9180</v>
      </c>
      <c r="K2796" t="s">
        <v>24</v>
      </c>
      <c r="M2796" t="s">
        <v>143</v>
      </c>
      <c r="N2796" t="s">
        <v>33</v>
      </c>
      <c r="O2796" s="3">
        <v>45078.345879629633</v>
      </c>
      <c r="R2796">
        <v>2795</v>
      </c>
      <c r="S2796" t="str">
        <f>PROPER(CustomerSupport[[#This Row],[Resolution]])</f>
        <v/>
      </c>
      <c r="T2796" t="str">
        <f>TRIM(CustomerSupport[[#This Row],[Customer Name]])</f>
        <v>Dominique King</v>
      </c>
      <c r="U2796">
        <f>MONTH(CustomerSupport[[#This Row],[Date of Purchase]])</f>
        <v>1</v>
      </c>
      <c r="V2796" t="str">
        <f>TEXT('Working data'!G2796,"mmmm")</f>
        <v>January</v>
      </c>
      <c r="W2796">
        <f>YEAR(CustomerSupport[[#This Row],[Date of Purchase]])</f>
        <v>2021</v>
      </c>
      <c r="X2796" t="str">
        <f t="shared" si="43"/>
        <v/>
      </c>
    </row>
    <row r="2797" spans="1:24" ht="14.25" customHeight="1" x14ac:dyDescent="0.4">
      <c r="A2797">
        <v>2796</v>
      </c>
      <c r="B2797" t="s">
        <v>9181</v>
      </c>
      <c r="C2797" t="s">
        <v>9182</v>
      </c>
      <c r="D2797">
        <v>33</v>
      </c>
      <c r="E2797" t="s">
        <v>19</v>
      </c>
      <c r="F2797" t="s">
        <v>383</v>
      </c>
      <c r="G2797" s="1">
        <v>44128</v>
      </c>
      <c r="H2797" t="s">
        <v>21</v>
      </c>
      <c r="I2797" t="s">
        <v>99</v>
      </c>
      <c r="J2797" s="2" t="s">
        <v>9183</v>
      </c>
      <c r="K2797" t="s">
        <v>39</v>
      </c>
      <c r="L2797" t="s">
        <v>9184</v>
      </c>
      <c r="M2797" t="s">
        <v>89</v>
      </c>
      <c r="N2797" t="s">
        <v>26</v>
      </c>
      <c r="O2797" s="3">
        <v>45078.827847222223</v>
      </c>
      <c r="P2797" s="3">
        <v>45078.43409722222</v>
      </c>
      <c r="Q2797">
        <v>5</v>
      </c>
      <c r="R2797">
        <v>2796</v>
      </c>
      <c r="S2797" t="str">
        <f>PROPER(CustomerSupport[[#This Row],[Resolution]])</f>
        <v>Sense Movement Television Work Store Whatever.</v>
      </c>
      <c r="T2797" t="str">
        <f>TRIM(CustomerSupport[[#This Row],[Customer Name]])</f>
        <v>Neil Davis</v>
      </c>
      <c r="U2797">
        <f>MONTH(CustomerSupport[[#This Row],[Date of Purchase]])</f>
        <v>10</v>
      </c>
      <c r="V2797" t="str">
        <f>TEXT('Working data'!G2797,"mmmm")</f>
        <v>October</v>
      </c>
      <c r="W2797">
        <f>YEAR(CustomerSupport[[#This Row],[Date of Purchase]])</f>
        <v>2020</v>
      </c>
      <c r="X2797">
        <f t="shared" si="43"/>
        <v>-9.4500000000698492</v>
      </c>
    </row>
    <row r="2798" spans="1:24" ht="14.25" customHeight="1" x14ac:dyDescent="0.4">
      <c r="A2798">
        <v>2797</v>
      </c>
      <c r="B2798" t="s">
        <v>9185</v>
      </c>
      <c r="C2798" t="s">
        <v>9186</v>
      </c>
      <c r="D2798">
        <v>50</v>
      </c>
      <c r="E2798" t="s">
        <v>29</v>
      </c>
      <c r="F2798" t="s">
        <v>36</v>
      </c>
      <c r="G2798" s="1">
        <v>44376</v>
      </c>
      <c r="H2798" t="s">
        <v>45</v>
      </c>
      <c r="I2798" t="s">
        <v>46</v>
      </c>
      <c r="J2798" s="2" t="s">
        <v>9187</v>
      </c>
      <c r="K2798" t="s">
        <v>24</v>
      </c>
      <c r="M2798" t="s">
        <v>143</v>
      </c>
      <c r="N2798" t="s">
        <v>83</v>
      </c>
      <c r="O2798" s="3">
        <v>45078.245219907411</v>
      </c>
      <c r="R2798">
        <v>2797</v>
      </c>
      <c r="S2798" t="str">
        <f>PROPER(CustomerSupport[[#This Row],[Resolution]])</f>
        <v/>
      </c>
      <c r="T2798" t="str">
        <f>TRIM(CustomerSupport[[#This Row],[Customer Name]])</f>
        <v>Yvonne Aguilar</v>
      </c>
      <c r="U2798">
        <f>MONTH(CustomerSupport[[#This Row],[Date of Purchase]])</f>
        <v>6</v>
      </c>
      <c r="V2798" t="str">
        <f>TEXT('Working data'!G2798,"mmmm")</f>
        <v>June</v>
      </c>
      <c r="W2798">
        <f>YEAR(CustomerSupport[[#This Row],[Date of Purchase]])</f>
        <v>2021</v>
      </c>
      <c r="X2798" t="str">
        <f t="shared" si="43"/>
        <v/>
      </c>
    </row>
    <row r="2799" spans="1:24" ht="14.25" customHeight="1" x14ac:dyDescent="0.4">
      <c r="A2799">
        <v>2798</v>
      </c>
      <c r="B2799" t="s">
        <v>9188</v>
      </c>
      <c r="C2799" t="s">
        <v>9189</v>
      </c>
      <c r="D2799">
        <v>57</v>
      </c>
      <c r="E2799" t="s">
        <v>19</v>
      </c>
      <c r="F2799" t="s">
        <v>92</v>
      </c>
      <c r="G2799" s="1">
        <v>44360</v>
      </c>
      <c r="H2799" t="s">
        <v>66</v>
      </c>
      <c r="I2799" t="s">
        <v>46</v>
      </c>
      <c r="J2799" t="s">
        <v>9190</v>
      </c>
      <c r="K2799" t="s">
        <v>24</v>
      </c>
      <c r="M2799" t="s">
        <v>41</v>
      </c>
      <c r="N2799" t="s">
        <v>33</v>
      </c>
      <c r="O2799" s="3">
        <v>45078.778564814813</v>
      </c>
      <c r="R2799">
        <v>2798</v>
      </c>
      <c r="S2799" t="str">
        <f>PROPER(CustomerSupport[[#This Row],[Resolution]])</f>
        <v/>
      </c>
      <c r="T2799" t="str">
        <f>TRIM(CustomerSupport[[#This Row],[Customer Name]])</f>
        <v>Linda Guzman</v>
      </c>
      <c r="U2799">
        <f>MONTH(CustomerSupport[[#This Row],[Date of Purchase]])</f>
        <v>6</v>
      </c>
      <c r="V2799" t="str">
        <f>TEXT('Working data'!G2799,"mmmm")</f>
        <v>June</v>
      </c>
      <c r="W2799">
        <f>YEAR(CustomerSupport[[#This Row],[Date of Purchase]])</f>
        <v>2021</v>
      </c>
      <c r="X2799" t="str">
        <f t="shared" si="43"/>
        <v/>
      </c>
    </row>
    <row r="2800" spans="1:24" ht="14.25" customHeight="1" x14ac:dyDescent="0.4">
      <c r="A2800">
        <v>2799</v>
      </c>
      <c r="B2800" t="s">
        <v>9191</v>
      </c>
      <c r="C2800" t="s">
        <v>9192</v>
      </c>
      <c r="D2800">
        <v>23</v>
      </c>
      <c r="E2800" t="s">
        <v>19</v>
      </c>
      <c r="F2800" t="s">
        <v>129</v>
      </c>
      <c r="G2800" s="1">
        <v>43870</v>
      </c>
      <c r="H2800" t="s">
        <v>59</v>
      </c>
      <c r="I2800" t="s">
        <v>37</v>
      </c>
      <c r="J2800" s="2" t="s">
        <v>9193</v>
      </c>
      <c r="K2800" t="s">
        <v>62</v>
      </c>
      <c r="M2800" t="s">
        <v>89</v>
      </c>
      <c r="N2800" t="s">
        <v>55</v>
      </c>
      <c r="R2800">
        <v>2799</v>
      </c>
      <c r="S2800" t="str">
        <f>PROPER(CustomerSupport[[#This Row],[Resolution]])</f>
        <v/>
      </c>
      <c r="T2800" t="str">
        <f>TRIM(CustomerSupport[[#This Row],[Customer Name]])</f>
        <v>Donna Hughes</v>
      </c>
      <c r="U2800">
        <f>MONTH(CustomerSupport[[#This Row],[Date of Purchase]])</f>
        <v>2</v>
      </c>
      <c r="V2800" t="str">
        <f>TEXT('Working data'!G2800,"mmmm")</f>
        <v>February</v>
      </c>
      <c r="W2800">
        <f>YEAR(CustomerSupport[[#This Row],[Date of Purchase]])</f>
        <v>2020</v>
      </c>
      <c r="X2800" t="str">
        <f t="shared" si="43"/>
        <v/>
      </c>
    </row>
    <row r="2801" spans="1:24" ht="14.25" customHeight="1" x14ac:dyDescent="0.4">
      <c r="A2801">
        <v>2800</v>
      </c>
      <c r="B2801" t="s">
        <v>9194</v>
      </c>
      <c r="C2801" t="s">
        <v>9195</v>
      </c>
      <c r="D2801">
        <v>70</v>
      </c>
      <c r="E2801" t="s">
        <v>19</v>
      </c>
      <c r="F2801" t="s">
        <v>129</v>
      </c>
      <c r="G2801" s="1">
        <v>44456</v>
      </c>
      <c r="H2801" t="s">
        <v>45</v>
      </c>
      <c r="I2801" t="s">
        <v>72</v>
      </c>
      <c r="J2801" s="2" t="s">
        <v>9196</v>
      </c>
      <c r="K2801" t="s">
        <v>24</v>
      </c>
      <c r="M2801" t="s">
        <v>41</v>
      </c>
      <c r="N2801" t="s">
        <v>83</v>
      </c>
      <c r="O2801" s="3">
        <v>45078.611238425925</v>
      </c>
      <c r="R2801">
        <v>2800</v>
      </c>
      <c r="S2801" t="str">
        <f>PROPER(CustomerSupport[[#This Row],[Resolution]])</f>
        <v/>
      </c>
      <c r="T2801" t="str">
        <f>TRIM(CustomerSupport[[#This Row],[Customer Name]])</f>
        <v>Jennifer White</v>
      </c>
      <c r="U2801">
        <f>MONTH(CustomerSupport[[#This Row],[Date of Purchase]])</f>
        <v>9</v>
      </c>
      <c r="V2801" t="str">
        <f>TEXT('Working data'!G2801,"mmmm")</f>
        <v>September</v>
      </c>
      <c r="W2801">
        <f>YEAR(CustomerSupport[[#This Row],[Date of Purchase]])</f>
        <v>2021</v>
      </c>
      <c r="X2801" t="str">
        <f t="shared" si="43"/>
        <v/>
      </c>
    </row>
    <row r="2802" spans="1:24" ht="14.25" customHeight="1" x14ac:dyDescent="0.4">
      <c r="A2802">
        <v>2801</v>
      </c>
      <c r="B2802" t="s">
        <v>9197</v>
      </c>
      <c r="C2802" t="s">
        <v>9198</v>
      </c>
      <c r="D2802">
        <v>34</v>
      </c>
      <c r="E2802" t="s">
        <v>58</v>
      </c>
      <c r="F2802" t="s">
        <v>431</v>
      </c>
      <c r="G2802" s="1">
        <v>44520</v>
      </c>
      <c r="H2802" t="s">
        <v>45</v>
      </c>
      <c r="I2802" t="s">
        <v>52</v>
      </c>
      <c r="J2802" t="s">
        <v>9199</v>
      </c>
      <c r="K2802" t="s">
        <v>39</v>
      </c>
      <c r="L2802" t="s">
        <v>9200</v>
      </c>
      <c r="M2802" t="s">
        <v>41</v>
      </c>
      <c r="N2802" t="s">
        <v>33</v>
      </c>
      <c r="O2802" s="3">
        <v>45078.305694444447</v>
      </c>
      <c r="P2802" s="3">
        <v>45078.63</v>
      </c>
      <c r="Q2802">
        <v>4</v>
      </c>
      <c r="R2802">
        <v>2801</v>
      </c>
      <c r="S2802" t="str">
        <f>PROPER(CustomerSupport[[#This Row],[Resolution]])</f>
        <v>Win Beat Way About.</v>
      </c>
      <c r="T2802" t="str">
        <f>TRIM(CustomerSupport[[#This Row],[Customer Name]])</f>
        <v>Joshua Thompson</v>
      </c>
      <c r="U2802">
        <f>MONTH(CustomerSupport[[#This Row],[Date of Purchase]])</f>
        <v>11</v>
      </c>
      <c r="V2802" t="str">
        <f>TEXT('Working data'!G2802,"mmmm")</f>
        <v>November</v>
      </c>
      <c r="W2802">
        <f>YEAR(CustomerSupport[[#This Row],[Date of Purchase]])</f>
        <v>2021</v>
      </c>
      <c r="X2802">
        <f t="shared" si="43"/>
        <v>7.783333333209157</v>
      </c>
    </row>
    <row r="2803" spans="1:24" ht="14.25" customHeight="1" x14ac:dyDescent="0.4">
      <c r="A2803">
        <v>2802</v>
      </c>
      <c r="B2803" t="s">
        <v>9201</v>
      </c>
      <c r="C2803" t="s">
        <v>9202</v>
      </c>
      <c r="D2803">
        <v>66</v>
      </c>
      <c r="E2803" t="s">
        <v>58</v>
      </c>
      <c r="F2803" t="s">
        <v>173</v>
      </c>
      <c r="G2803" s="1">
        <v>43838</v>
      </c>
      <c r="H2803" t="s">
        <v>59</v>
      </c>
      <c r="I2803" t="s">
        <v>31</v>
      </c>
      <c r="J2803" s="2" t="s">
        <v>9203</v>
      </c>
      <c r="K2803" t="s">
        <v>39</v>
      </c>
      <c r="L2803" t="s">
        <v>9204</v>
      </c>
      <c r="M2803" t="s">
        <v>25</v>
      </c>
      <c r="N2803" t="s">
        <v>55</v>
      </c>
      <c r="O2803" s="3">
        <v>45078.937662037039</v>
      </c>
      <c r="P2803" s="3">
        <v>45078.530023148145</v>
      </c>
      <c r="Q2803">
        <v>5</v>
      </c>
      <c r="R2803">
        <v>2802</v>
      </c>
      <c r="S2803" t="str">
        <f>PROPER(CustomerSupport[[#This Row],[Resolution]])</f>
        <v>Fast Item Someone Lay Because Act Deal Hand.</v>
      </c>
      <c r="T2803" t="str">
        <f>TRIM(CustomerSupport[[#This Row],[Customer Name]])</f>
        <v>Melissa Blair</v>
      </c>
      <c r="U2803">
        <f>MONTH(CustomerSupport[[#This Row],[Date of Purchase]])</f>
        <v>1</v>
      </c>
      <c r="V2803" t="str">
        <f>TEXT('Working data'!G2803,"mmmm")</f>
        <v>January</v>
      </c>
      <c r="W2803">
        <f>YEAR(CustomerSupport[[#This Row],[Date of Purchase]])</f>
        <v>2020</v>
      </c>
      <c r="X2803">
        <f t="shared" si="43"/>
        <v>-9.7833333334419876</v>
      </c>
    </row>
    <row r="2804" spans="1:24" ht="14.25" customHeight="1" x14ac:dyDescent="0.4">
      <c r="A2804">
        <v>2803</v>
      </c>
      <c r="B2804" t="s">
        <v>9205</v>
      </c>
      <c r="C2804" t="s">
        <v>9206</v>
      </c>
      <c r="D2804">
        <v>61</v>
      </c>
      <c r="E2804" t="s">
        <v>19</v>
      </c>
      <c r="F2804" t="s">
        <v>157</v>
      </c>
      <c r="G2804" s="1">
        <v>43956</v>
      </c>
      <c r="H2804" t="s">
        <v>59</v>
      </c>
      <c r="I2804" t="s">
        <v>31</v>
      </c>
      <c r="J2804" s="2" t="s">
        <v>9207</v>
      </c>
      <c r="K2804" t="s">
        <v>62</v>
      </c>
      <c r="M2804" t="s">
        <v>41</v>
      </c>
      <c r="N2804" t="s">
        <v>55</v>
      </c>
      <c r="R2804">
        <v>2803</v>
      </c>
      <c r="S2804" t="str">
        <f>PROPER(CustomerSupport[[#This Row],[Resolution]])</f>
        <v/>
      </c>
      <c r="T2804" t="str">
        <f>TRIM(CustomerSupport[[#This Row],[Customer Name]])</f>
        <v>George Thompson</v>
      </c>
      <c r="U2804">
        <f>MONTH(CustomerSupport[[#This Row],[Date of Purchase]])</f>
        <v>5</v>
      </c>
      <c r="V2804" t="str">
        <f>TEXT('Working data'!G2804,"mmmm")</f>
        <v>May</v>
      </c>
      <c r="W2804">
        <f>YEAR(CustomerSupport[[#This Row],[Date of Purchase]])</f>
        <v>2020</v>
      </c>
      <c r="X2804" t="str">
        <f t="shared" si="43"/>
        <v/>
      </c>
    </row>
    <row r="2805" spans="1:24" ht="14.25" customHeight="1" x14ac:dyDescent="0.4">
      <c r="A2805">
        <v>2804</v>
      </c>
      <c r="B2805" t="s">
        <v>9208</v>
      </c>
      <c r="C2805" t="s">
        <v>9209</v>
      </c>
      <c r="D2805">
        <v>53</v>
      </c>
      <c r="E2805" t="s">
        <v>58</v>
      </c>
      <c r="F2805" t="s">
        <v>129</v>
      </c>
      <c r="G2805" s="1">
        <v>44075</v>
      </c>
      <c r="H2805" t="s">
        <v>59</v>
      </c>
      <c r="I2805" t="s">
        <v>141</v>
      </c>
      <c r="J2805" t="s">
        <v>1230</v>
      </c>
      <c r="K2805" t="s">
        <v>39</v>
      </c>
      <c r="L2805" t="s">
        <v>9210</v>
      </c>
      <c r="M2805" t="s">
        <v>143</v>
      </c>
      <c r="N2805" t="s">
        <v>33</v>
      </c>
      <c r="O2805" s="3">
        <v>45078.148090277777</v>
      </c>
      <c r="P2805" s="3">
        <v>45078.439062500001</v>
      </c>
      <c r="Q2805">
        <v>4</v>
      </c>
      <c r="R2805">
        <v>2804</v>
      </c>
      <c r="S2805" t="str">
        <f>PROPER(CustomerSupport[[#This Row],[Resolution]])</f>
        <v>Garden Huge Begin.</v>
      </c>
      <c r="T2805" t="str">
        <f>TRIM(CustomerSupport[[#This Row],[Customer Name]])</f>
        <v>Cheryl Whitehead</v>
      </c>
      <c r="U2805">
        <f>MONTH(CustomerSupport[[#This Row],[Date of Purchase]])</f>
        <v>9</v>
      </c>
      <c r="V2805" t="str">
        <f>TEXT('Working data'!G2805,"mmmm")</f>
        <v>September</v>
      </c>
      <c r="W2805">
        <f>YEAR(CustomerSupport[[#This Row],[Date of Purchase]])</f>
        <v>2020</v>
      </c>
      <c r="X2805">
        <f t="shared" si="43"/>
        <v>6.9833333333954215</v>
      </c>
    </row>
    <row r="2806" spans="1:24" ht="14.25" customHeight="1" x14ac:dyDescent="0.4">
      <c r="A2806">
        <v>2805</v>
      </c>
      <c r="B2806" t="s">
        <v>9211</v>
      </c>
      <c r="C2806" t="s">
        <v>9212</v>
      </c>
      <c r="D2806">
        <v>35</v>
      </c>
      <c r="E2806" t="s">
        <v>58</v>
      </c>
      <c r="F2806" t="s">
        <v>157</v>
      </c>
      <c r="G2806" s="1">
        <v>44061</v>
      </c>
      <c r="H2806" t="s">
        <v>59</v>
      </c>
      <c r="I2806" t="s">
        <v>93</v>
      </c>
      <c r="J2806" s="2" t="s">
        <v>9213</v>
      </c>
      <c r="K2806" t="s">
        <v>24</v>
      </c>
      <c r="M2806" t="s">
        <v>89</v>
      </c>
      <c r="N2806" t="s">
        <v>83</v>
      </c>
      <c r="O2806" s="3">
        <v>45078.216851851852</v>
      </c>
      <c r="R2806">
        <v>2805</v>
      </c>
      <c r="S2806" t="str">
        <f>PROPER(CustomerSupport[[#This Row],[Resolution]])</f>
        <v/>
      </c>
      <c r="T2806" t="str">
        <f>TRIM(CustomerSupport[[#This Row],[Customer Name]])</f>
        <v>Brendan Barton</v>
      </c>
      <c r="U2806">
        <f>MONTH(CustomerSupport[[#This Row],[Date of Purchase]])</f>
        <v>8</v>
      </c>
      <c r="V2806" t="str">
        <f>TEXT('Working data'!G2806,"mmmm")</f>
        <v>August</v>
      </c>
      <c r="W2806">
        <f>YEAR(CustomerSupport[[#This Row],[Date of Purchase]])</f>
        <v>2020</v>
      </c>
      <c r="X2806" t="str">
        <f t="shared" si="43"/>
        <v/>
      </c>
    </row>
    <row r="2807" spans="1:24" ht="14.25" customHeight="1" x14ac:dyDescent="0.4">
      <c r="A2807">
        <v>2806</v>
      </c>
      <c r="B2807" t="s">
        <v>9214</v>
      </c>
      <c r="C2807" t="s">
        <v>9215</v>
      </c>
      <c r="D2807">
        <v>60</v>
      </c>
      <c r="E2807" t="s">
        <v>58</v>
      </c>
      <c r="F2807" t="s">
        <v>456</v>
      </c>
      <c r="G2807" s="1">
        <v>44224</v>
      </c>
      <c r="H2807" t="s">
        <v>66</v>
      </c>
      <c r="I2807" t="s">
        <v>46</v>
      </c>
      <c r="J2807" s="2" t="s">
        <v>9216</v>
      </c>
      <c r="K2807" t="s">
        <v>24</v>
      </c>
      <c r="M2807" t="s">
        <v>89</v>
      </c>
      <c r="N2807" t="s">
        <v>26</v>
      </c>
      <c r="O2807" s="3">
        <v>45078.871030092596</v>
      </c>
      <c r="R2807">
        <v>2806</v>
      </c>
      <c r="S2807" t="str">
        <f>PROPER(CustomerSupport[[#This Row],[Resolution]])</f>
        <v/>
      </c>
      <c r="T2807" t="str">
        <f>TRIM(CustomerSupport[[#This Row],[Customer Name]])</f>
        <v>Christian Medina</v>
      </c>
      <c r="U2807">
        <f>MONTH(CustomerSupport[[#This Row],[Date of Purchase]])</f>
        <v>1</v>
      </c>
      <c r="V2807" t="str">
        <f>TEXT('Working data'!G2807,"mmmm")</f>
        <v>January</v>
      </c>
      <c r="W2807">
        <f>YEAR(CustomerSupport[[#This Row],[Date of Purchase]])</f>
        <v>2021</v>
      </c>
      <c r="X2807" t="str">
        <f t="shared" si="43"/>
        <v/>
      </c>
    </row>
    <row r="2808" spans="1:24" ht="14.25" customHeight="1" x14ac:dyDescent="0.4">
      <c r="A2808">
        <v>2807</v>
      </c>
      <c r="B2808" t="s">
        <v>9217</v>
      </c>
      <c r="C2808" t="s">
        <v>9218</v>
      </c>
      <c r="D2808">
        <v>52</v>
      </c>
      <c r="E2808" t="s">
        <v>29</v>
      </c>
      <c r="F2808" t="s">
        <v>65</v>
      </c>
      <c r="G2808" s="1">
        <v>44037</v>
      </c>
      <c r="H2808" t="s">
        <v>66</v>
      </c>
      <c r="I2808" t="s">
        <v>77</v>
      </c>
      <c r="J2808" t="s">
        <v>1004</v>
      </c>
      <c r="K2808" t="s">
        <v>24</v>
      </c>
      <c r="M2808" t="s">
        <v>41</v>
      </c>
      <c r="N2808" t="s">
        <v>83</v>
      </c>
      <c r="O2808" s="3">
        <v>45078.250891203701</v>
      </c>
      <c r="R2808">
        <v>2807</v>
      </c>
      <c r="S2808" t="str">
        <f>PROPER(CustomerSupport[[#This Row],[Resolution]])</f>
        <v/>
      </c>
      <c r="T2808" t="str">
        <f>TRIM(CustomerSupport[[#This Row],[Customer Name]])</f>
        <v>Anne Stevenson</v>
      </c>
      <c r="U2808">
        <f>MONTH(CustomerSupport[[#This Row],[Date of Purchase]])</f>
        <v>7</v>
      </c>
      <c r="V2808" t="str">
        <f>TEXT('Working data'!G2808,"mmmm")</f>
        <v>July</v>
      </c>
      <c r="W2808">
        <f>YEAR(CustomerSupport[[#This Row],[Date of Purchase]])</f>
        <v>2020</v>
      </c>
      <c r="X2808" t="str">
        <f t="shared" si="43"/>
        <v/>
      </c>
    </row>
    <row r="2809" spans="1:24" ht="14.25" customHeight="1" x14ac:dyDescent="0.4">
      <c r="A2809">
        <v>2808</v>
      </c>
      <c r="B2809" t="s">
        <v>9219</v>
      </c>
      <c r="C2809" t="s">
        <v>9220</v>
      </c>
      <c r="D2809">
        <v>56</v>
      </c>
      <c r="E2809" t="s">
        <v>19</v>
      </c>
      <c r="F2809" t="s">
        <v>699</v>
      </c>
      <c r="G2809" s="1">
        <v>44285</v>
      </c>
      <c r="H2809" t="s">
        <v>21</v>
      </c>
      <c r="I2809" t="s">
        <v>99</v>
      </c>
      <c r="J2809" s="2" t="s">
        <v>9221</v>
      </c>
      <c r="K2809" t="s">
        <v>39</v>
      </c>
      <c r="L2809" t="s">
        <v>9222</v>
      </c>
      <c r="M2809" t="s">
        <v>25</v>
      </c>
      <c r="N2809" t="s">
        <v>55</v>
      </c>
      <c r="O2809" s="3">
        <v>45078.299525462964</v>
      </c>
      <c r="P2809" s="3">
        <v>45078.838414351849</v>
      </c>
      <c r="Q2809">
        <v>5</v>
      </c>
      <c r="R2809">
        <v>2808</v>
      </c>
      <c r="S2809" t="str">
        <f>PROPER(CustomerSupport[[#This Row],[Resolution]])</f>
        <v>Sound Relate Claim.</v>
      </c>
      <c r="T2809" t="str">
        <f>TRIM(CustomerSupport[[#This Row],[Customer Name]])</f>
        <v>Beth Chaney</v>
      </c>
      <c r="U2809">
        <f>MONTH(CustomerSupport[[#This Row],[Date of Purchase]])</f>
        <v>3</v>
      </c>
      <c r="V2809" t="str">
        <f>TEXT('Working data'!G2809,"mmmm")</f>
        <v>March</v>
      </c>
      <c r="W2809">
        <f>YEAR(CustomerSupport[[#This Row],[Date of Purchase]])</f>
        <v>2021</v>
      </c>
      <c r="X2809">
        <f t="shared" si="43"/>
        <v>12.93333333323244</v>
      </c>
    </row>
    <row r="2810" spans="1:24" ht="14.25" customHeight="1" x14ac:dyDescent="0.4">
      <c r="A2810">
        <v>2809</v>
      </c>
      <c r="B2810" t="s">
        <v>9223</v>
      </c>
      <c r="C2810" t="s">
        <v>9224</v>
      </c>
      <c r="D2810">
        <v>49</v>
      </c>
      <c r="E2810" t="s">
        <v>29</v>
      </c>
      <c r="F2810" t="s">
        <v>71</v>
      </c>
      <c r="G2810" s="1">
        <v>44307</v>
      </c>
      <c r="H2810" t="s">
        <v>21</v>
      </c>
      <c r="I2810" t="s">
        <v>59</v>
      </c>
      <c r="J2810" s="2" t="s">
        <v>9225</v>
      </c>
      <c r="K2810" t="s">
        <v>39</v>
      </c>
      <c r="L2810" t="s">
        <v>9226</v>
      </c>
      <c r="M2810" t="s">
        <v>25</v>
      </c>
      <c r="N2810" t="s">
        <v>55</v>
      </c>
      <c r="O2810" s="3">
        <v>45078.709270833337</v>
      </c>
      <c r="P2810" s="3">
        <v>45078.778715277775</v>
      </c>
      <c r="Q2810">
        <v>5</v>
      </c>
      <c r="R2810">
        <v>2809</v>
      </c>
      <c r="S2810" t="str">
        <f>PROPER(CustomerSupport[[#This Row],[Resolution]])</f>
        <v>None Wish Option.</v>
      </c>
      <c r="T2810" t="str">
        <f>TRIM(CustomerSupport[[#This Row],[Customer Name]])</f>
        <v>Penny Maxwell</v>
      </c>
      <c r="U2810">
        <f>MONTH(CustomerSupport[[#This Row],[Date of Purchase]])</f>
        <v>4</v>
      </c>
      <c r="V2810" t="str">
        <f>TEXT('Working data'!G2810,"mmmm")</f>
        <v>April</v>
      </c>
      <c r="W2810">
        <f>YEAR(CustomerSupport[[#This Row],[Date of Purchase]])</f>
        <v>2021</v>
      </c>
      <c r="X2810">
        <f t="shared" si="43"/>
        <v>1.6666666665114462</v>
      </c>
    </row>
    <row r="2811" spans="1:24" ht="14.25" customHeight="1" x14ac:dyDescent="0.4">
      <c r="A2811">
        <v>2810</v>
      </c>
      <c r="B2811" t="s">
        <v>9227</v>
      </c>
      <c r="C2811" t="s">
        <v>9228</v>
      </c>
      <c r="D2811">
        <v>54</v>
      </c>
      <c r="E2811" t="s">
        <v>29</v>
      </c>
      <c r="F2811" t="s">
        <v>103</v>
      </c>
      <c r="G2811" s="1">
        <v>44449</v>
      </c>
      <c r="H2811" t="s">
        <v>66</v>
      </c>
      <c r="I2811" t="s">
        <v>99</v>
      </c>
      <c r="J2811" s="2" t="s">
        <v>9229</v>
      </c>
      <c r="K2811" t="s">
        <v>39</v>
      </c>
      <c r="L2811" t="s">
        <v>9230</v>
      </c>
      <c r="M2811" t="s">
        <v>41</v>
      </c>
      <c r="N2811" t="s">
        <v>26</v>
      </c>
      <c r="O2811" s="3">
        <v>45078.429432870369</v>
      </c>
      <c r="P2811" s="3">
        <v>45078.605821759258</v>
      </c>
      <c r="Q2811">
        <v>3</v>
      </c>
      <c r="R2811">
        <v>2810</v>
      </c>
      <c r="S2811" t="str">
        <f>PROPER(CustomerSupport[[#This Row],[Resolution]])</f>
        <v>Customer Admit Center Wind.</v>
      </c>
      <c r="T2811" t="str">
        <f>TRIM(CustomerSupport[[#This Row],[Customer Name]])</f>
        <v>Jessica Harris</v>
      </c>
      <c r="U2811">
        <f>MONTH(CustomerSupport[[#This Row],[Date of Purchase]])</f>
        <v>9</v>
      </c>
      <c r="V2811" t="str">
        <f>TEXT('Working data'!G2811,"mmmm")</f>
        <v>September</v>
      </c>
      <c r="W2811">
        <f>YEAR(CustomerSupport[[#This Row],[Date of Purchase]])</f>
        <v>2021</v>
      </c>
      <c r="X2811">
        <f t="shared" si="43"/>
        <v>4.2333333333372138</v>
      </c>
    </row>
    <row r="2812" spans="1:24" ht="14.25" customHeight="1" x14ac:dyDescent="0.4">
      <c r="A2812">
        <v>2811</v>
      </c>
      <c r="B2812" t="s">
        <v>9231</v>
      </c>
      <c r="C2812" t="s">
        <v>9232</v>
      </c>
      <c r="D2812">
        <v>34</v>
      </c>
      <c r="E2812" t="s">
        <v>29</v>
      </c>
      <c r="F2812" t="s">
        <v>129</v>
      </c>
      <c r="G2812" s="1">
        <v>44101</v>
      </c>
      <c r="H2812" t="s">
        <v>59</v>
      </c>
      <c r="I2812" t="s">
        <v>113</v>
      </c>
      <c r="J2812" t="s">
        <v>9233</v>
      </c>
      <c r="K2812" t="s">
        <v>39</v>
      </c>
      <c r="L2812" t="s">
        <v>9234</v>
      </c>
      <c r="M2812" t="s">
        <v>25</v>
      </c>
      <c r="N2812" t="s">
        <v>26</v>
      </c>
      <c r="O2812" s="3">
        <v>45078.478750000002</v>
      </c>
      <c r="P2812" s="3">
        <v>45078.469027777777</v>
      </c>
      <c r="Q2812">
        <v>3</v>
      </c>
      <c r="R2812">
        <v>2811</v>
      </c>
      <c r="S2812" t="str">
        <f>PROPER(CustomerSupport[[#This Row],[Resolution]])</f>
        <v>Detail Experience Left Forget Mean Wish.</v>
      </c>
      <c r="T2812" t="str">
        <f>TRIM(CustomerSupport[[#This Row],[Customer Name]])</f>
        <v>Michelle Roberts</v>
      </c>
      <c r="U2812">
        <f>MONTH(CustomerSupport[[#This Row],[Date of Purchase]])</f>
        <v>9</v>
      </c>
      <c r="V2812" t="str">
        <f>TEXT('Working data'!G2812,"mmmm")</f>
        <v>September</v>
      </c>
      <c r="W2812">
        <f>YEAR(CustomerSupport[[#This Row],[Date of Purchase]])</f>
        <v>2020</v>
      </c>
      <c r="X2812">
        <f t="shared" si="43"/>
        <v>-0.2333333333954215</v>
      </c>
    </row>
    <row r="2813" spans="1:24" ht="14.25" customHeight="1" x14ac:dyDescent="0.4">
      <c r="A2813">
        <v>2812</v>
      </c>
      <c r="B2813" t="s">
        <v>9235</v>
      </c>
      <c r="C2813" t="s">
        <v>9236</v>
      </c>
      <c r="D2813">
        <v>19</v>
      </c>
      <c r="E2813" t="s">
        <v>29</v>
      </c>
      <c r="F2813" t="s">
        <v>51</v>
      </c>
      <c r="G2813" s="1">
        <v>44164</v>
      </c>
      <c r="H2813" t="s">
        <v>21</v>
      </c>
      <c r="I2813" t="s">
        <v>22</v>
      </c>
      <c r="J2813" s="2" t="s">
        <v>9237</v>
      </c>
      <c r="K2813" t="s">
        <v>39</v>
      </c>
      <c r="L2813" t="s">
        <v>9238</v>
      </c>
      <c r="M2813" t="s">
        <v>25</v>
      </c>
      <c r="N2813" t="s">
        <v>26</v>
      </c>
      <c r="O2813" s="3">
        <v>45078.303761574076</v>
      </c>
      <c r="P2813" s="3">
        <v>45078.590567129628</v>
      </c>
      <c r="Q2813">
        <v>3</v>
      </c>
      <c r="R2813">
        <v>2812</v>
      </c>
      <c r="S2813" t="str">
        <f>PROPER(CustomerSupport[[#This Row],[Resolution]])</f>
        <v>Serve Page Party Company Save As Information.</v>
      </c>
      <c r="T2813" t="str">
        <f>TRIM(CustomerSupport[[#This Row],[Customer Name]])</f>
        <v>Nicole Anderson</v>
      </c>
      <c r="U2813">
        <f>MONTH(CustomerSupport[[#This Row],[Date of Purchase]])</f>
        <v>11</v>
      </c>
      <c r="V2813" t="str">
        <f>TEXT('Working data'!G2813,"mmmm")</f>
        <v>November</v>
      </c>
      <c r="W2813">
        <f>YEAR(CustomerSupport[[#This Row],[Date of Purchase]])</f>
        <v>2020</v>
      </c>
      <c r="X2813">
        <f t="shared" si="43"/>
        <v>6.8833333332440816</v>
      </c>
    </row>
    <row r="2814" spans="1:24" ht="14.25" customHeight="1" x14ac:dyDescent="0.4">
      <c r="A2814">
        <v>2813</v>
      </c>
      <c r="B2814" t="s">
        <v>9239</v>
      </c>
      <c r="C2814" t="s">
        <v>9240</v>
      </c>
      <c r="D2814">
        <v>64</v>
      </c>
      <c r="E2814" t="s">
        <v>19</v>
      </c>
      <c r="F2814" t="s">
        <v>129</v>
      </c>
      <c r="G2814" s="1">
        <v>44337</v>
      </c>
      <c r="H2814" t="s">
        <v>67</v>
      </c>
      <c r="I2814" t="s">
        <v>77</v>
      </c>
      <c r="J2814" s="2" t="s">
        <v>9241</v>
      </c>
      <c r="K2814" t="s">
        <v>62</v>
      </c>
      <c r="M2814" t="s">
        <v>41</v>
      </c>
      <c r="N2814" t="s">
        <v>55</v>
      </c>
      <c r="R2814">
        <v>2813</v>
      </c>
      <c r="S2814" t="str">
        <f>PROPER(CustomerSupport[[#This Row],[Resolution]])</f>
        <v/>
      </c>
      <c r="T2814" t="str">
        <f>TRIM(CustomerSupport[[#This Row],[Customer Name]])</f>
        <v>David Lam</v>
      </c>
      <c r="U2814">
        <f>MONTH(CustomerSupport[[#This Row],[Date of Purchase]])</f>
        <v>5</v>
      </c>
      <c r="V2814" t="str">
        <f>TEXT('Working data'!G2814,"mmmm")</f>
        <v>May</v>
      </c>
      <c r="W2814">
        <f>YEAR(CustomerSupport[[#This Row],[Date of Purchase]])</f>
        <v>2021</v>
      </c>
      <c r="X2814" t="str">
        <f t="shared" si="43"/>
        <v/>
      </c>
    </row>
    <row r="2815" spans="1:24" ht="14.25" customHeight="1" x14ac:dyDescent="0.4">
      <c r="A2815">
        <v>2814</v>
      </c>
      <c r="B2815" t="s">
        <v>9242</v>
      </c>
      <c r="C2815" t="s">
        <v>9243</v>
      </c>
      <c r="D2815">
        <v>47</v>
      </c>
      <c r="E2815" t="s">
        <v>58</v>
      </c>
      <c r="F2815" t="s">
        <v>112</v>
      </c>
      <c r="G2815" s="1">
        <v>44079</v>
      </c>
      <c r="H2815" t="s">
        <v>67</v>
      </c>
      <c r="I2815" t="s">
        <v>113</v>
      </c>
      <c r="J2815" s="2" t="s">
        <v>9244</v>
      </c>
      <c r="K2815" t="s">
        <v>24</v>
      </c>
      <c r="M2815" t="s">
        <v>41</v>
      </c>
      <c r="N2815" t="s">
        <v>55</v>
      </c>
      <c r="O2815" s="3">
        <v>45078.744768518518</v>
      </c>
      <c r="R2815">
        <v>2814</v>
      </c>
      <c r="S2815" t="str">
        <f>PROPER(CustomerSupport[[#This Row],[Resolution]])</f>
        <v/>
      </c>
      <c r="T2815" t="str">
        <f>TRIM(CustomerSupport[[#This Row],[Customer Name]])</f>
        <v>Patricia Clark</v>
      </c>
      <c r="U2815">
        <f>MONTH(CustomerSupport[[#This Row],[Date of Purchase]])</f>
        <v>9</v>
      </c>
      <c r="V2815" t="str">
        <f>TEXT('Working data'!G2815,"mmmm")</f>
        <v>September</v>
      </c>
      <c r="W2815">
        <f>YEAR(CustomerSupport[[#This Row],[Date of Purchase]])</f>
        <v>2020</v>
      </c>
      <c r="X2815" t="str">
        <f t="shared" si="43"/>
        <v/>
      </c>
    </row>
    <row r="2816" spans="1:24" ht="14.25" customHeight="1" x14ac:dyDescent="0.4">
      <c r="A2816">
        <v>2815</v>
      </c>
      <c r="B2816" t="s">
        <v>9245</v>
      </c>
      <c r="C2816" t="s">
        <v>9246</v>
      </c>
      <c r="D2816">
        <v>30</v>
      </c>
      <c r="E2816" t="s">
        <v>58</v>
      </c>
      <c r="F2816" t="s">
        <v>281</v>
      </c>
      <c r="G2816" s="1">
        <v>44277</v>
      </c>
      <c r="H2816" t="s">
        <v>66</v>
      </c>
      <c r="I2816" t="s">
        <v>22</v>
      </c>
      <c r="J2816" t="s">
        <v>9247</v>
      </c>
      <c r="K2816" t="s">
        <v>62</v>
      </c>
      <c r="M2816" t="s">
        <v>143</v>
      </c>
      <c r="N2816" t="s">
        <v>33</v>
      </c>
      <c r="R2816">
        <v>2815</v>
      </c>
      <c r="S2816" t="str">
        <f>PROPER(CustomerSupport[[#This Row],[Resolution]])</f>
        <v/>
      </c>
      <c r="T2816" t="str">
        <f>TRIM(CustomerSupport[[#This Row],[Customer Name]])</f>
        <v>Kyle Hayden</v>
      </c>
      <c r="U2816">
        <f>MONTH(CustomerSupport[[#This Row],[Date of Purchase]])</f>
        <v>3</v>
      </c>
      <c r="V2816" t="str">
        <f>TEXT('Working data'!G2816,"mmmm")</f>
        <v>March</v>
      </c>
      <c r="W2816">
        <f>YEAR(CustomerSupport[[#This Row],[Date of Purchase]])</f>
        <v>2021</v>
      </c>
      <c r="X2816" t="str">
        <f t="shared" si="43"/>
        <v/>
      </c>
    </row>
    <row r="2817" spans="1:24" ht="14.25" customHeight="1" x14ac:dyDescent="0.4">
      <c r="A2817">
        <v>2816</v>
      </c>
      <c r="B2817" t="s">
        <v>9248</v>
      </c>
      <c r="C2817" t="s">
        <v>9249</v>
      </c>
      <c r="D2817">
        <v>64</v>
      </c>
      <c r="E2817" t="s">
        <v>29</v>
      </c>
      <c r="F2817" t="s">
        <v>149</v>
      </c>
      <c r="G2817" s="1">
        <v>44035</v>
      </c>
      <c r="H2817" t="s">
        <v>45</v>
      </c>
      <c r="I2817" t="s">
        <v>59</v>
      </c>
      <c r="J2817" s="2" t="s">
        <v>9250</v>
      </c>
      <c r="K2817" t="s">
        <v>39</v>
      </c>
      <c r="L2817" t="s">
        <v>9251</v>
      </c>
      <c r="M2817" t="s">
        <v>89</v>
      </c>
      <c r="N2817" t="s">
        <v>33</v>
      </c>
      <c r="O2817" s="3">
        <v>45078.646192129629</v>
      </c>
      <c r="P2817" s="3">
        <v>45078.071192129632</v>
      </c>
      <c r="Q2817">
        <v>1</v>
      </c>
      <c r="R2817">
        <v>2816</v>
      </c>
      <c r="S2817" t="str">
        <f>PROPER(CustomerSupport[[#This Row],[Resolution]])</f>
        <v>This Senior Happy Feeling Guy Beautiful Or.</v>
      </c>
      <c r="T2817" t="str">
        <f>TRIM(CustomerSupport[[#This Row],[Customer Name]])</f>
        <v>Kevin Joseph</v>
      </c>
      <c r="U2817">
        <f>MONTH(CustomerSupport[[#This Row],[Date of Purchase]])</f>
        <v>7</v>
      </c>
      <c r="V2817" t="str">
        <f>TEXT('Working data'!G2817,"mmmm")</f>
        <v>July</v>
      </c>
      <c r="W2817">
        <f>YEAR(CustomerSupport[[#This Row],[Date of Purchase]])</f>
        <v>2020</v>
      </c>
      <c r="X2817">
        <f t="shared" si="43"/>
        <v>-13.799999999930151</v>
      </c>
    </row>
    <row r="2818" spans="1:24" ht="14.25" customHeight="1" x14ac:dyDescent="0.4">
      <c r="A2818">
        <v>2817</v>
      </c>
      <c r="B2818" t="s">
        <v>9252</v>
      </c>
      <c r="C2818" t="s">
        <v>9253</v>
      </c>
      <c r="D2818">
        <v>25</v>
      </c>
      <c r="E2818" t="s">
        <v>58</v>
      </c>
      <c r="F2818" t="s">
        <v>107</v>
      </c>
      <c r="G2818" s="1">
        <v>44540</v>
      </c>
      <c r="H2818" t="s">
        <v>59</v>
      </c>
      <c r="I2818" t="s">
        <v>37</v>
      </c>
      <c r="J2818" s="2" t="s">
        <v>9254</v>
      </c>
      <c r="K2818" t="s">
        <v>24</v>
      </c>
      <c r="M2818" t="s">
        <v>41</v>
      </c>
      <c r="N2818" t="s">
        <v>55</v>
      </c>
      <c r="O2818" s="3">
        <v>45078.66982638889</v>
      </c>
      <c r="R2818">
        <v>2817</v>
      </c>
      <c r="S2818" t="str">
        <f>PROPER(CustomerSupport[[#This Row],[Resolution]])</f>
        <v/>
      </c>
      <c r="T2818" t="str">
        <f>TRIM(CustomerSupport[[#This Row],[Customer Name]])</f>
        <v>Karen Frank</v>
      </c>
      <c r="U2818">
        <f>MONTH(CustomerSupport[[#This Row],[Date of Purchase]])</f>
        <v>12</v>
      </c>
      <c r="V2818" t="str">
        <f>TEXT('Working data'!G2818,"mmmm")</f>
        <v>December</v>
      </c>
      <c r="W2818">
        <f>YEAR(CustomerSupport[[#This Row],[Date of Purchase]])</f>
        <v>2021</v>
      </c>
      <c r="X2818" t="str">
        <f t="shared" ref="X2818:X2881" si="44">IF(OR(O2818="",P2818=""),"",(P2818-O2818)*24)</f>
        <v/>
      </c>
    </row>
    <row r="2819" spans="1:24" ht="14.25" customHeight="1" x14ac:dyDescent="0.4">
      <c r="A2819">
        <v>2818</v>
      </c>
      <c r="B2819" t="s">
        <v>9255</v>
      </c>
      <c r="C2819" t="s">
        <v>9256</v>
      </c>
      <c r="D2819">
        <v>70</v>
      </c>
      <c r="E2819" t="s">
        <v>58</v>
      </c>
      <c r="F2819" t="s">
        <v>103</v>
      </c>
      <c r="G2819" s="1">
        <v>44086</v>
      </c>
      <c r="H2819" t="s">
        <v>66</v>
      </c>
      <c r="I2819" t="s">
        <v>141</v>
      </c>
      <c r="J2819" t="s">
        <v>2443</v>
      </c>
      <c r="K2819" t="s">
        <v>39</v>
      </c>
      <c r="L2819" t="s">
        <v>9257</v>
      </c>
      <c r="M2819" t="s">
        <v>41</v>
      </c>
      <c r="N2819" t="s">
        <v>55</v>
      </c>
      <c r="O2819" s="3">
        <v>45077.978854166664</v>
      </c>
      <c r="P2819" s="3">
        <v>45078.310798611114</v>
      </c>
      <c r="Q2819">
        <v>5</v>
      </c>
      <c r="R2819">
        <v>2818</v>
      </c>
      <c r="S2819" t="str">
        <f>PROPER(CustomerSupport[[#This Row],[Resolution]])</f>
        <v>Wish Performance Senior Line However.</v>
      </c>
      <c r="T2819" t="str">
        <f>TRIM(CustomerSupport[[#This Row],[Customer Name]])</f>
        <v>Terry Sims</v>
      </c>
      <c r="U2819">
        <f>MONTH(CustomerSupport[[#This Row],[Date of Purchase]])</f>
        <v>9</v>
      </c>
      <c r="V2819" t="str">
        <f>TEXT('Working data'!G2819,"mmmm")</f>
        <v>September</v>
      </c>
      <c r="W2819">
        <f>YEAR(CustomerSupport[[#This Row],[Date of Purchase]])</f>
        <v>2020</v>
      </c>
      <c r="X2819">
        <f t="shared" si="44"/>
        <v>7.966666666790843</v>
      </c>
    </row>
    <row r="2820" spans="1:24" ht="14.25" customHeight="1" x14ac:dyDescent="0.4">
      <c r="A2820">
        <v>2819</v>
      </c>
      <c r="B2820" t="s">
        <v>9258</v>
      </c>
      <c r="C2820" t="s">
        <v>9259</v>
      </c>
      <c r="D2820">
        <v>39</v>
      </c>
      <c r="E2820" t="s">
        <v>58</v>
      </c>
      <c r="F2820" t="s">
        <v>81</v>
      </c>
      <c r="G2820" s="1">
        <v>43924</v>
      </c>
      <c r="H2820" t="s">
        <v>21</v>
      </c>
      <c r="I2820" t="s">
        <v>31</v>
      </c>
      <c r="J2820" s="2" t="s">
        <v>9260</v>
      </c>
      <c r="K2820" t="s">
        <v>39</v>
      </c>
      <c r="L2820" t="s">
        <v>9261</v>
      </c>
      <c r="M2820" t="s">
        <v>143</v>
      </c>
      <c r="N2820" t="s">
        <v>26</v>
      </c>
      <c r="O2820" s="3">
        <v>45078.632349537038</v>
      </c>
      <c r="P2820" s="3">
        <v>45078.778182870374</v>
      </c>
      <c r="Q2820">
        <v>3</v>
      </c>
      <c r="R2820">
        <v>2819</v>
      </c>
      <c r="S2820" t="str">
        <f>PROPER(CustomerSupport[[#This Row],[Resolution]])</f>
        <v>Effect Even Wind Western Stuff Never Teacher Lead.</v>
      </c>
      <c r="T2820" t="str">
        <f>TRIM(CustomerSupport[[#This Row],[Customer Name]])</f>
        <v>Alan Vang</v>
      </c>
      <c r="U2820">
        <f>MONTH(CustomerSupport[[#This Row],[Date of Purchase]])</f>
        <v>4</v>
      </c>
      <c r="V2820" t="str">
        <f>TEXT('Working data'!G2820,"mmmm")</f>
        <v>April</v>
      </c>
      <c r="W2820">
        <f>YEAR(CustomerSupport[[#This Row],[Date of Purchase]])</f>
        <v>2020</v>
      </c>
      <c r="X2820">
        <f t="shared" si="44"/>
        <v>3.5000000000582077</v>
      </c>
    </row>
    <row r="2821" spans="1:24" ht="14.25" customHeight="1" x14ac:dyDescent="0.4">
      <c r="A2821">
        <v>2820</v>
      </c>
      <c r="B2821" t="s">
        <v>9262</v>
      </c>
      <c r="C2821" t="s">
        <v>9263</v>
      </c>
      <c r="D2821">
        <v>23</v>
      </c>
      <c r="E2821" t="s">
        <v>58</v>
      </c>
      <c r="F2821" t="s">
        <v>219</v>
      </c>
      <c r="G2821" s="1">
        <v>44261</v>
      </c>
      <c r="H2821" t="s">
        <v>67</v>
      </c>
      <c r="I2821" t="s">
        <v>60</v>
      </c>
      <c r="J2821" t="s">
        <v>3826</v>
      </c>
      <c r="K2821" t="s">
        <v>62</v>
      </c>
      <c r="M2821" t="s">
        <v>89</v>
      </c>
      <c r="N2821" t="s">
        <v>26</v>
      </c>
      <c r="R2821">
        <v>2820</v>
      </c>
      <c r="S2821" t="str">
        <f>PROPER(CustomerSupport[[#This Row],[Resolution]])</f>
        <v/>
      </c>
      <c r="T2821" t="str">
        <f>TRIM(CustomerSupport[[#This Row],[Customer Name]])</f>
        <v>Sarah Perez</v>
      </c>
      <c r="U2821">
        <f>MONTH(CustomerSupport[[#This Row],[Date of Purchase]])</f>
        <v>3</v>
      </c>
      <c r="V2821" t="str">
        <f>TEXT('Working data'!G2821,"mmmm")</f>
        <v>March</v>
      </c>
      <c r="W2821">
        <f>YEAR(CustomerSupport[[#This Row],[Date of Purchase]])</f>
        <v>2021</v>
      </c>
      <c r="X2821" t="str">
        <f t="shared" si="44"/>
        <v/>
      </c>
    </row>
    <row r="2822" spans="1:24" ht="14.25" customHeight="1" x14ac:dyDescent="0.4">
      <c r="A2822">
        <v>2821</v>
      </c>
      <c r="B2822" t="s">
        <v>9264</v>
      </c>
      <c r="C2822" t="s">
        <v>9265</v>
      </c>
      <c r="D2822">
        <v>56</v>
      </c>
      <c r="E2822" t="s">
        <v>19</v>
      </c>
      <c r="F2822" t="s">
        <v>249</v>
      </c>
      <c r="G2822" s="1">
        <v>44487</v>
      </c>
      <c r="H2822" t="s">
        <v>21</v>
      </c>
      <c r="I2822" t="s">
        <v>99</v>
      </c>
      <c r="J2822" s="2" t="s">
        <v>9266</v>
      </c>
      <c r="K2822" t="s">
        <v>39</v>
      </c>
      <c r="L2822" t="s">
        <v>9267</v>
      </c>
      <c r="M2822" t="s">
        <v>25</v>
      </c>
      <c r="N2822" t="s">
        <v>83</v>
      </c>
      <c r="O2822" s="3">
        <v>45078.824733796297</v>
      </c>
      <c r="P2822" s="3">
        <v>45078.057372685187</v>
      </c>
      <c r="Q2822">
        <v>5</v>
      </c>
      <c r="R2822">
        <v>2821</v>
      </c>
      <c r="S2822" t="str">
        <f>PROPER(CustomerSupport[[#This Row],[Resolution]])</f>
        <v>Partner Way School Detail Behind.</v>
      </c>
      <c r="T2822" t="str">
        <f>TRIM(CustomerSupport[[#This Row],[Customer Name]])</f>
        <v>Troy Smith</v>
      </c>
      <c r="U2822">
        <f>MONTH(CustomerSupport[[#This Row],[Date of Purchase]])</f>
        <v>10</v>
      </c>
      <c r="V2822" t="str">
        <f>TEXT('Working data'!G2822,"mmmm")</f>
        <v>October</v>
      </c>
      <c r="W2822">
        <f>YEAR(CustomerSupport[[#This Row],[Date of Purchase]])</f>
        <v>2021</v>
      </c>
      <c r="X2822">
        <f t="shared" si="44"/>
        <v>-18.416666666627862</v>
      </c>
    </row>
    <row r="2823" spans="1:24" ht="14.25" customHeight="1" x14ac:dyDescent="0.4">
      <c r="A2823">
        <v>2822</v>
      </c>
      <c r="B2823" t="s">
        <v>9268</v>
      </c>
      <c r="C2823" t="s">
        <v>9269</v>
      </c>
      <c r="D2823">
        <v>39</v>
      </c>
      <c r="E2823" t="s">
        <v>29</v>
      </c>
      <c r="F2823" t="s">
        <v>202</v>
      </c>
      <c r="G2823" s="1">
        <v>44318</v>
      </c>
      <c r="H2823" t="s">
        <v>66</v>
      </c>
      <c r="I2823" t="s">
        <v>141</v>
      </c>
      <c r="J2823" s="2" t="s">
        <v>9270</v>
      </c>
      <c r="K2823" t="s">
        <v>62</v>
      </c>
      <c r="M2823" t="s">
        <v>89</v>
      </c>
      <c r="N2823" t="s">
        <v>26</v>
      </c>
      <c r="R2823">
        <v>2822</v>
      </c>
      <c r="S2823" t="str">
        <f>PROPER(CustomerSupport[[#This Row],[Resolution]])</f>
        <v/>
      </c>
      <c r="T2823" t="str">
        <f>TRIM(CustomerSupport[[#This Row],[Customer Name]])</f>
        <v>William Drake</v>
      </c>
      <c r="U2823">
        <f>MONTH(CustomerSupport[[#This Row],[Date of Purchase]])</f>
        <v>5</v>
      </c>
      <c r="V2823" t="str">
        <f>TEXT('Working data'!G2823,"mmmm")</f>
        <v>May</v>
      </c>
      <c r="W2823">
        <f>YEAR(CustomerSupport[[#This Row],[Date of Purchase]])</f>
        <v>2021</v>
      </c>
      <c r="X2823" t="str">
        <f t="shared" si="44"/>
        <v/>
      </c>
    </row>
    <row r="2824" spans="1:24" ht="14.25" customHeight="1" x14ac:dyDescent="0.4">
      <c r="A2824">
        <v>2823</v>
      </c>
      <c r="B2824" t="s">
        <v>9271</v>
      </c>
      <c r="C2824" t="s">
        <v>9272</v>
      </c>
      <c r="D2824">
        <v>52</v>
      </c>
      <c r="E2824" t="s">
        <v>58</v>
      </c>
      <c r="F2824" t="s">
        <v>20</v>
      </c>
      <c r="G2824" s="1">
        <v>44205</v>
      </c>
      <c r="H2824" t="s">
        <v>66</v>
      </c>
      <c r="I2824" t="s">
        <v>22</v>
      </c>
      <c r="J2824" s="2" t="s">
        <v>9273</v>
      </c>
      <c r="K2824" t="s">
        <v>39</v>
      </c>
      <c r="L2824" t="s">
        <v>9274</v>
      </c>
      <c r="M2824" t="s">
        <v>25</v>
      </c>
      <c r="N2824" t="s">
        <v>83</v>
      </c>
      <c r="O2824" s="3">
        <v>45078.08935185185</v>
      </c>
      <c r="P2824" s="3">
        <v>45078.253240740742</v>
      </c>
      <c r="Q2824">
        <v>2</v>
      </c>
      <c r="R2824">
        <v>2823</v>
      </c>
      <c r="S2824" t="str">
        <f>PROPER(CustomerSupport[[#This Row],[Resolution]])</f>
        <v>Most Bar Great Admit Lawyer Act Throughout.</v>
      </c>
      <c r="T2824" t="str">
        <f>TRIM(CustomerSupport[[#This Row],[Customer Name]])</f>
        <v>William Gordon</v>
      </c>
      <c r="U2824">
        <f>MONTH(CustomerSupport[[#This Row],[Date of Purchase]])</f>
        <v>1</v>
      </c>
      <c r="V2824" t="str">
        <f>TEXT('Working data'!G2824,"mmmm")</f>
        <v>January</v>
      </c>
      <c r="W2824">
        <f>YEAR(CustomerSupport[[#This Row],[Date of Purchase]])</f>
        <v>2021</v>
      </c>
      <c r="X2824">
        <f t="shared" si="44"/>
        <v>3.933333333407063</v>
      </c>
    </row>
    <row r="2825" spans="1:24" ht="14.25" customHeight="1" x14ac:dyDescent="0.4">
      <c r="A2825">
        <v>2824</v>
      </c>
      <c r="B2825" t="s">
        <v>9275</v>
      </c>
      <c r="C2825" t="s">
        <v>9276</v>
      </c>
      <c r="D2825">
        <v>46</v>
      </c>
      <c r="E2825" t="s">
        <v>58</v>
      </c>
      <c r="F2825" t="s">
        <v>71</v>
      </c>
      <c r="G2825" s="1">
        <v>44517</v>
      </c>
      <c r="H2825" t="s">
        <v>66</v>
      </c>
      <c r="I2825" t="s">
        <v>93</v>
      </c>
      <c r="J2825" s="2" t="s">
        <v>9277</v>
      </c>
      <c r="K2825" t="s">
        <v>62</v>
      </c>
      <c r="M2825" t="s">
        <v>41</v>
      </c>
      <c r="N2825" t="s">
        <v>26</v>
      </c>
      <c r="R2825">
        <v>2824</v>
      </c>
      <c r="S2825" t="str">
        <f>PROPER(CustomerSupport[[#This Row],[Resolution]])</f>
        <v/>
      </c>
      <c r="T2825" t="str">
        <f>TRIM(CustomerSupport[[#This Row],[Customer Name]])</f>
        <v>Jonathan Cook</v>
      </c>
      <c r="U2825">
        <f>MONTH(CustomerSupport[[#This Row],[Date of Purchase]])</f>
        <v>11</v>
      </c>
      <c r="V2825" t="str">
        <f>TEXT('Working data'!G2825,"mmmm")</f>
        <v>November</v>
      </c>
      <c r="W2825">
        <f>YEAR(CustomerSupport[[#This Row],[Date of Purchase]])</f>
        <v>2021</v>
      </c>
      <c r="X2825" t="str">
        <f t="shared" si="44"/>
        <v/>
      </c>
    </row>
    <row r="2826" spans="1:24" ht="14.25" customHeight="1" x14ac:dyDescent="0.4">
      <c r="A2826">
        <v>2825</v>
      </c>
      <c r="B2826" t="s">
        <v>9278</v>
      </c>
      <c r="C2826" t="s">
        <v>9279</v>
      </c>
      <c r="D2826">
        <v>44</v>
      </c>
      <c r="E2826" t="s">
        <v>29</v>
      </c>
      <c r="F2826" t="s">
        <v>51</v>
      </c>
      <c r="G2826" s="1">
        <v>44332</v>
      </c>
      <c r="H2826" t="s">
        <v>67</v>
      </c>
      <c r="I2826" t="s">
        <v>99</v>
      </c>
      <c r="J2826" t="s">
        <v>9280</v>
      </c>
      <c r="K2826" t="s">
        <v>24</v>
      </c>
      <c r="M2826" t="s">
        <v>143</v>
      </c>
      <c r="N2826" t="s">
        <v>26</v>
      </c>
      <c r="O2826" s="3">
        <v>45078.531759259262</v>
      </c>
      <c r="R2826">
        <v>2825</v>
      </c>
      <c r="S2826" t="str">
        <f>PROPER(CustomerSupport[[#This Row],[Resolution]])</f>
        <v/>
      </c>
      <c r="T2826" t="str">
        <f>TRIM(CustomerSupport[[#This Row],[Customer Name]])</f>
        <v>Maria Reed</v>
      </c>
      <c r="U2826">
        <f>MONTH(CustomerSupport[[#This Row],[Date of Purchase]])</f>
        <v>5</v>
      </c>
      <c r="V2826" t="str">
        <f>TEXT('Working data'!G2826,"mmmm")</f>
        <v>May</v>
      </c>
      <c r="W2826">
        <f>YEAR(CustomerSupport[[#This Row],[Date of Purchase]])</f>
        <v>2021</v>
      </c>
      <c r="X2826" t="str">
        <f t="shared" si="44"/>
        <v/>
      </c>
    </row>
    <row r="2827" spans="1:24" ht="14.25" customHeight="1" x14ac:dyDescent="0.4">
      <c r="A2827">
        <v>2826</v>
      </c>
      <c r="B2827" t="s">
        <v>9281</v>
      </c>
      <c r="C2827" t="s">
        <v>9282</v>
      </c>
      <c r="D2827">
        <v>64</v>
      </c>
      <c r="E2827" t="s">
        <v>58</v>
      </c>
      <c r="F2827" t="s">
        <v>117</v>
      </c>
      <c r="G2827" s="1">
        <v>44193</v>
      </c>
      <c r="H2827" t="s">
        <v>45</v>
      </c>
      <c r="I2827" t="s">
        <v>150</v>
      </c>
      <c r="J2827" s="2" t="s">
        <v>9283</v>
      </c>
      <c r="K2827" t="s">
        <v>62</v>
      </c>
      <c r="M2827" t="s">
        <v>143</v>
      </c>
      <c r="N2827" t="s">
        <v>55</v>
      </c>
      <c r="R2827">
        <v>2826</v>
      </c>
      <c r="S2827" t="str">
        <f>PROPER(CustomerSupport[[#This Row],[Resolution]])</f>
        <v/>
      </c>
      <c r="T2827" t="str">
        <f>TRIM(CustomerSupport[[#This Row],[Customer Name]])</f>
        <v>Robert Spears</v>
      </c>
      <c r="U2827">
        <f>MONTH(CustomerSupport[[#This Row],[Date of Purchase]])</f>
        <v>12</v>
      </c>
      <c r="V2827" t="str">
        <f>TEXT('Working data'!G2827,"mmmm")</f>
        <v>December</v>
      </c>
      <c r="W2827">
        <f>YEAR(CustomerSupport[[#This Row],[Date of Purchase]])</f>
        <v>2020</v>
      </c>
      <c r="X2827" t="str">
        <f t="shared" si="44"/>
        <v/>
      </c>
    </row>
    <row r="2828" spans="1:24" ht="14.25" customHeight="1" x14ac:dyDescent="0.4">
      <c r="A2828">
        <v>2827</v>
      </c>
      <c r="B2828" t="s">
        <v>9284</v>
      </c>
      <c r="C2828" t="s">
        <v>9285</v>
      </c>
      <c r="D2828">
        <v>43</v>
      </c>
      <c r="E2828" t="s">
        <v>19</v>
      </c>
      <c r="F2828" t="s">
        <v>76</v>
      </c>
      <c r="G2828" s="1">
        <v>44305</v>
      </c>
      <c r="H2828" t="s">
        <v>67</v>
      </c>
      <c r="I2828" t="s">
        <v>52</v>
      </c>
      <c r="J2828" t="s">
        <v>9286</v>
      </c>
      <c r="K2828" t="s">
        <v>62</v>
      </c>
      <c r="M2828" t="s">
        <v>89</v>
      </c>
      <c r="N2828" t="s">
        <v>26</v>
      </c>
      <c r="R2828">
        <v>2827</v>
      </c>
      <c r="S2828" t="str">
        <f>PROPER(CustomerSupport[[#This Row],[Resolution]])</f>
        <v/>
      </c>
      <c r="T2828" t="str">
        <f>TRIM(CustomerSupport[[#This Row],[Customer Name]])</f>
        <v>Andrea Brown</v>
      </c>
      <c r="U2828">
        <f>MONTH(CustomerSupport[[#This Row],[Date of Purchase]])</f>
        <v>4</v>
      </c>
      <c r="V2828" t="str">
        <f>TEXT('Working data'!G2828,"mmmm")</f>
        <v>April</v>
      </c>
      <c r="W2828">
        <f>YEAR(CustomerSupport[[#This Row],[Date of Purchase]])</f>
        <v>2021</v>
      </c>
      <c r="X2828" t="str">
        <f t="shared" si="44"/>
        <v/>
      </c>
    </row>
    <row r="2829" spans="1:24" ht="14.25" customHeight="1" x14ac:dyDescent="0.4">
      <c r="A2829">
        <v>2828</v>
      </c>
      <c r="B2829" t="s">
        <v>9287</v>
      </c>
      <c r="C2829" t="s">
        <v>9288</v>
      </c>
      <c r="D2829">
        <v>21</v>
      </c>
      <c r="E2829" t="s">
        <v>58</v>
      </c>
      <c r="F2829" t="s">
        <v>699</v>
      </c>
      <c r="G2829" s="1">
        <v>44521</v>
      </c>
      <c r="H2829" t="s">
        <v>67</v>
      </c>
      <c r="I2829" t="s">
        <v>37</v>
      </c>
      <c r="J2829" s="2" t="s">
        <v>9289</v>
      </c>
      <c r="K2829" t="s">
        <v>62</v>
      </c>
      <c r="M2829" t="s">
        <v>89</v>
      </c>
      <c r="N2829" t="s">
        <v>33</v>
      </c>
      <c r="R2829">
        <v>2828</v>
      </c>
      <c r="S2829" t="str">
        <f>PROPER(CustomerSupport[[#This Row],[Resolution]])</f>
        <v/>
      </c>
      <c r="T2829" t="str">
        <f>TRIM(CustomerSupport[[#This Row],[Customer Name]])</f>
        <v>Michelle Johnston</v>
      </c>
      <c r="U2829">
        <f>MONTH(CustomerSupport[[#This Row],[Date of Purchase]])</f>
        <v>11</v>
      </c>
      <c r="V2829" t="str">
        <f>TEXT('Working data'!G2829,"mmmm")</f>
        <v>November</v>
      </c>
      <c r="W2829">
        <f>YEAR(CustomerSupport[[#This Row],[Date of Purchase]])</f>
        <v>2021</v>
      </c>
      <c r="X2829" t="str">
        <f t="shared" si="44"/>
        <v/>
      </c>
    </row>
    <row r="2830" spans="1:24" ht="14.25" customHeight="1" x14ac:dyDescent="0.4">
      <c r="A2830">
        <v>2829</v>
      </c>
      <c r="B2830" t="s">
        <v>9290</v>
      </c>
      <c r="C2830" t="s">
        <v>9291</v>
      </c>
      <c r="D2830">
        <v>39</v>
      </c>
      <c r="E2830" t="s">
        <v>19</v>
      </c>
      <c r="F2830" t="s">
        <v>207</v>
      </c>
      <c r="G2830" s="1">
        <v>44436</v>
      </c>
      <c r="H2830" t="s">
        <v>21</v>
      </c>
      <c r="I2830" t="s">
        <v>72</v>
      </c>
      <c r="J2830" s="2" t="s">
        <v>9292</v>
      </c>
      <c r="K2830" t="s">
        <v>39</v>
      </c>
      <c r="L2830" t="s">
        <v>9293</v>
      </c>
      <c r="M2830" t="s">
        <v>143</v>
      </c>
      <c r="N2830" t="s">
        <v>33</v>
      </c>
      <c r="O2830" s="3">
        <v>45078.243645833332</v>
      </c>
      <c r="P2830" s="3">
        <v>45078.386701388888</v>
      </c>
      <c r="Q2830">
        <v>3</v>
      </c>
      <c r="R2830">
        <v>2829</v>
      </c>
      <c r="S2830" t="str">
        <f>PROPER(CustomerSupport[[#This Row],[Resolution]])</f>
        <v>Effort Occur Avoid Section Arm Professor Quality Matter.</v>
      </c>
      <c r="T2830" t="str">
        <f>TRIM(CustomerSupport[[#This Row],[Customer Name]])</f>
        <v>William Norman</v>
      </c>
      <c r="U2830">
        <f>MONTH(CustomerSupport[[#This Row],[Date of Purchase]])</f>
        <v>8</v>
      </c>
      <c r="V2830" t="str">
        <f>TEXT('Working data'!G2830,"mmmm")</f>
        <v>August</v>
      </c>
      <c r="W2830">
        <f>YEAR(CustomerSupport[[#This Row],[Date of Purchase]])</f>
        <v>2021</v>
      </c>
      <c r="X2830">
        <f t="shared" si="44"/>
        <v>3.4333333333488554</v>
      </c>
    </row>
    <row r="2831" spans="1:24" ht="14.25" customHeight="1" x14ac:dyDescent="0.4">
      <c r="A2831">
        <v>2830</v>
      </c>
      <c r="B2831" t="s">
        <v>9294</v>
      </c>
      <c r="C2831" t="s">
        <v>9295</v>
      </c>
      <c r="D2831">
        <v>37</v>
      </c>
      <c r="E2831" t="s">
        <v>19</v>
      </c>
      <c r="F2831" t="s">
        <v>317</v>
      </c>
      <c r="G2831" s="1">
        <v>43965</v>
      </c>
      <c r="H2831" t="s">
        <v>59</v>
      </c>
      <c r="I2831" t="s">
        <v>113</v>
      </c>
      <c r="J2831" s="2" t="s">
        <v>9296</v>
      </c>
      <c r="K2831" t="s">
        <v>24</v>
      </c>
      <c r="M2831" t="s">
        <v>41</v>
      </c>
      <c r="N2831" t="s">
        <v>33</v>
      </c>
      <c r="O2831" s="3">
        <v>45078.004074074073</v>
      </c>
      <c r="R2831">
        <v>2830</v>
      </c>
      <c r="S2831" t="str">
        <f>PROPER(CustomerSupport[[#This Row],[Resolution]])</f>
        <v/>
      </c>
      <c r="T2831" t="str">
        <f>TRIM(CustomerSupport[[#This Row],[Customer Name]])</f>
        <v>Ricky Miller</v>
      </c>
      <c r="U2831">
        <f>MONTH(CustomerSupport[[#This Row],[Date of Purchase]])</f>
        <v>5</v>
      </c>
      <c r="V2831" t="str">
        <f>TEXT('Working data'!G2831,"mmmm")</f>
        <v>May</v>
      </c>
      <c r="W2831">
        <f>YEAR(CustomerSupport[[#This Row],[Date of Purchase]])</f>
        <v>2020</v>
      </c>
      <c r="X2831" t="str">
        <f t="shared" si="44"/>
        <v/>
      </c>
    </row>
    <row r="2832" spans="1:24" ht="14.25" customHeight="1" x14ac:dyDescent="0.4">
      <c r="A2832">
        <v>2831</v>
      </c>
      <c r="B2832" t="s">
        <v>9297</v>
      </c>
      <c r="C2832" t="s">
        <v>9298</v>
      </c>
      <c r="D2832">
        <v>42</v>
      </c>
      <c r="E2832" t="s">
        <v>58</v>
      </c>
      <c r="F2832" t="s">
        <v>485</v>
      </c>
      <c r="G2832" s="1">
        <v>44549</v>
      </c>
      <c r="H2832" t="s">
        <v>45</v>
      </c>
      <c r="I2832" t="s">
        <v>22</v>
      </c>
      <c r="J2832" t="s">
        <v>1076</v>
      </c>
      <c r="K2832" t="s">
        <v>24</v>
      </c>
      <c r="M2832" t="s">
        <v>25</v>
      </c>
      <c r="N2832" t="s">
        <v>55</v>
      </c>
      <c r="O2832" s="3">
        <v>45078.420740740738</v>
      </c>
      <c r="R2832">
        <v>2831</v>
      </c>
      <c r="S2832" t="str">
        <f>PROPER(CustomerSupport[[#This Row],[Resolution]])</f>
        <v/>
      </c>
      <c r="T2832" t="str">
        <f>TRIM(CustomerSupport[[#This Row],[Customer Name]])</f>
        <v>Ronald Rowe</v>
      </c>
      <c r="U2832">
        <f>MONTH(CustomerSupport[[#This Row],[Date of Purchase]])</f>
        <v>12</v>
      </c>
      <c r="V2832" t="str">
        <f>TEXT('Working data'!G2832,"mmmm")</f>
        <v>December</v>
      </c>
      <c r="W2832">
        <f>YEAR(CustomerSupport[[#This Row],[Date of Purchase]])</f>
        <v>2021</v>
      </c>
      <c r="X2832" t="str">
        <f t="shared" si="44"/>
        <v/>
      </c>
    </row>
    <row r="2833" spans="1:24" ht="14.25" customHeight="1" x14ac:dyDescent="0.4">
      <c r="A2833">
        <v>2832</v>
      </c>
      <c r="B2833" t="s">
        <v>5038</v>
      </c>
      <c r="C2833" t="s">
        <v>9299</v>
      </c>
      <c r="D2833">
        <v>33</v>
      </c>
      <c r="E2833" t="s">
        <v>58</v>
      </c>
      <c r="F2833" t="s">
        <v>223</v>
      </c>
      <c r="G2833" s="1">
        <v>44447</v>
      </c>
      <c r="H2833" t="s">
        <v>59</v>
      </c>
      <c r="I2833" t="s">
        <v>46</v>
      </c>
      <c r="J2833" s="2" t="s">
        <v>9300</v>
      </c>
      <c r="K2833" t="s">
        <v>62</v>
      </c>
      <c r="M2833" t="s">
        <v>25</v>
      </c>
      <c r="N2833" t="s">
        <v>26</v>
      </c>
      <c r="R2833">
        <v>2832</v>
      </c>
      <c r="S2833" t="str">
        <f>PROPER(CustomerSupport[[#This Row],[Resolution]])</f>
        <v/>
      </c>
      <c r="T2833" t="str">
        <f>TRIM(CustomerSupport[[#This Row],[Customer Name]])</f>
        <v>Daniel Anderson</v>
      </c>
      <c r="U2833">
        <f>MONTH(CustomerSupport[[#This Row],[Date of Purchase]])</f>
        <v>9</v>
      </c>
      <c r="V2833" t="str">
        <f>TEXT('Working data'!G2833,"mmmm")</f>
        <v>September</v>
      </c>
      <c r="W2833">
        <f>YEAR(CustomerSupport[[#This Row],[Date of Purchase]])</f>
        <v>2021</v>
      </c>
      <c r="X2833" t="str">
        <f t="shared" si="44"/>
        <v/>
      </c>
    </row>
    <row r="2834" spans="1:24" ht="14.25" customHeight="1" x14ac:dyDescent="0.4">
      <c r="A2834">
        <v>2833</v>
      </c>
      <c r="B2834" t="s">
        <v>9301</v>
      </c>
      <c r="C2834" t="s">
        <v>9302</v>
      </c>
      <c r="D2834">
        <v>56</v>
      </c>
      <c r="E2834" t="s">
        <v>58</v>
      </c>
      <c r="F2834" t="s">
        <v>129</v>
      </c>
      <c r="G2834" s="1">
        <v>43982</v>
      </c>
      <c r="H2834" t="s">
        <v>21</v>
      </c>
      <c r="I2834" t="s">
        <v>93</v>
      </c>
      <c r="J2834" s="2" t="s">
        <v>9303</v>
      </c>
      <c r="K2834" t="s">
        <v>39</v>
      </c>
      <c r="L2834" t="s">
        <v>9304</v>
      </c>
      <c r="M2834" t="s">
        <v>41</v>
      </c>
      <c r="N2834" t="s">
        <v>83</v>
      </c>
      <c r="O2834" s="3">
        <v>45078.555486111109</v>
      </c>
      <c r="P2834" s="3">
        <v>45078.209652777776</v>
      </c>
      <c r="Q2834">
        <v>1</v>
      </c>
      <c r="R2834">
        <v>2833</v>
      </c>
      <c r="S2834" t="str">
        <f>PROPER(CustomerSupport[[#This Row],[Resolution]])</f>
        <v>Office Each Boy Gas Less Participant Anyone.</v>
      </c>
      <c r="T2834" t="str">
        <f>TRIM(CustomerSupport[[#This Row],[Customer Name]])</f>
        <v>Tracy Johnson</v>
      </c>
      <c r="U2834">
        <f>MONTH(CustomerSupport[[#This Row],[Date of Purchase]])</f>
        <v>5</v>
      </c>
      <c r="V2834" t="str">
        <f>TEXT('Working data'!G2834,"mmmm")</f>
        <v>May</v>
      </c>
      <c r="W2834">
        <f>YEAR(CustomerSupport[[#This Row],[Date of Purchase]])</f>
        <v>2020</v>
      </c>
      <c r="X2834">
        <f t="shared" si="44"/>
        <v>-8.2999999999883585</v>
      </c>
    </row>
    <row r="2835" spans="1:24" ht="14.25" customHeight="1" x14ac:dyDescent="0.4">
      <c r="A2835">
        <v>2834</v>
      </c>
      <c r="B2835" t="s">
        <v>9305</v>
      </c>
      <c r="C2835" t="s">
        <v>9306</v>
      </c>
      <c r="D2835">
        <v>41</v>
      </c>
      <c r="E2835" t="s">
        <v>29</v>
      </c>
      <c r="F2835" t="s">
        <v>98</v>
      </c>
      <c r="G2835" s="1">
        <v>44341</v>
      </c>
      <c r="H2835" t="s">
        <v>21</v>
      </c>
      <c r="I2835" t="s">
        <v>46</v>
      </c>
      <c r="J2835" s="2" t="s">
        <v>9307</v>
      </c>
      <c r="K2835" t="s">
        <v>24</v>
      </c>
      <c r="M2835" t="s">
        <v>143</v>
      </c>
      <c r="N2835" t="s">
        <v>33</v>
      </c>
      <c r="O2835" s="3">
        <v>45078.70412037037</v>
      </c>
      <c r="R2835">
        <v>2834</v>
      </c>
      <c r="S2835" t="str">
        <f>PROPER(CustomerSupport[[#This Row],[Resolution]])</f>
        <v/>
      </c>
      <c r="T2835" t="str">
        <f>TRIM(CustomerSupport[[#This Row],[Customer Name]])</f>
        <v>Patricia Wade</v>
      </c>
      <c r="U2835">
        <f>MONTH(CustomerSupport[[#This Row],[Date of Purchase]])</f>
        <v>5</v>
      </c>
      <c r="V2835" t="str">
        <f>TEXT('Working data'!G2835,"mmmm")</f>
        <v>May</v>
      </c>
      <c r="W2835">
        <f>YEAR(CustomerSupport[[#This Row],[Date of Purchase]])</f>
        <v>2021</v>
      </c>
      <c r="X2835" t="str">
        <f t="shared" si="44"/>
        <v/>
      </c>
    </row>
    <row r="2836" spans="1:24" ht="14.25" customHeight="1" x14ac:dyDescent="0.4">
      <c r="A2836">
        <v>2835</v>
      </c>
      <c r="B2836" t="s">
        <v>9308</v>
      </c>
      <c r="C2836" t="s">
        <v>9309</v>
      </c>
      <c r="D2836">
        <v>19</v>
      </c>
      <c r="E2836" t="s">
        <v>19</v>
      </c>
      <c r="F2836" t="s">
        <v>71</v>
      </c>
      <c r="G2836" s="1">
        <v>44515</v>
      </c>
      <c r="H2836" t="s">
        <v>21</v>
      </c>
      <c r="I2836" t="s">
        <v>150</v>
      </c>
      <c r="J2836" s="2" t="s">
        <v>9310</v>
      </c>
      <c r="K2836" t="s">
        <v>62</v>
      </c>
      <c r="M2836" t="s">
        <v>143</v>
      </c>
      <c r="N2836" t="s">
        <v>26</v>
      </c>
      <c r="R2836">
        <v>2835</v>
      </c>
      <c r="S2836" t="str">
        <f>PROPER(CustomerSupport[[#This Row],[Resolution]])</f>
        <v/>
      </c>
      <c r="T2836" t="str">
        <f>TRIM(CustomerSupport[[#This Row],[Customer Name]])</f>
        <v>Angel Huerta</v>
      </c>
      <c r="U2836">
        <f>MONTH(CustomerSupport[[#This Row],[Date of Purchase]])</f>
        <v>11</v>
      </c>
      <c r="V2836" t="str">
        <f>TEXT('Working data'!G2836,"mmmm")</f>
        <v>November</v>
      </c>
      <c r="W2836">
        <f>YEAR(CustomerSupport[[#This Row],[Date of Purchase]])</f>
        <v>2021</v>
      </c>
      <c r="X2836" t="str">
        <f t="shared" si="44"/>
        <v/>
      </c>
    </row>
    <row r="2837" spans="1:24" ht="14.25" customHeight="1" x14ac:dyDescent="0.4">
      <c r="A2837">
        <v>2836</v>
      </c>
      <c r="B2837" t="s">
        <v>9311</v>
      </c>
      <c r="C2837" t="s">
        <v>9312</v>
      </c>
      <c r="D2837">
        <v>57</v>
      </c>
      <c r="E2837" t="s">
        <v>19</v>
      </c>
      <c r="F2837" t="s">
        <v>30</v>
      </c>
      <c r="G2837" s="1">
        <v>44409</v>
      </c>
      <c r="H2837" t="s">
        <v>59</v>
      </c>
      <c r="I2837" t="s">
        <v>150</v>
      </c>
      <c r="J2837" t="s">
        <v>9313</v>
      </c>
      <c r="K2837" t="s">
        <v>24</v>
      </c>
      <c r="M2837" t="s">
        <v>143</v>
      </c>
      <c r="N2837" t="s">
        <v>83</v>
      </c>
      <c r="O2837" s="3">
        <v>45078.315960648149</v>
      </c>
      <c r="R2837">
        <v>2836</v>
      </c>
      <c r="S2837" t="str">
        <f>PROPER(CustomerSupport[[#This Row],[Resolution]])</f>
        <v/>
      </c>
      <c r="T2837" t="str">
        <f>TRIM(CustomerSupport[[#This Row],[Customer Name]])</f>
        <v>Jennifer Solomon</v>
      </c>
      <c r="U2837">
        <f>MONTH(CustomerSupport[[#This Row],[Date of Purchase]])</f>
        <v>8</v>
      </c>
      <c r="V2837" t="str">
        <f>TEXT('Working data'!G2837,"mmmm")</f>
        <v>August</v>
      </c>
      <c r="W2837">
        <f>YEAR(CustomerSupport[[#This Row],[Date of Purchase]])</f>
        <v>2021</v>
      </c>
      <c r="X2837" t="str">
        <f t="shared" si="44"/>
        <v/>
      </c>
    </row>
    <row r="2838" spans="1:24" ht="14.25" customHeight="1" x14ac:dyDescent="0.4">
      <c r="A2838">
        <v>2837</v>
      </c>
      <c r="B2838" t="s">
        <v>9314</v>
      </c>
      <c r="C2838" t="s">
        <v>9315</v>
      </c>
      <c r="D2838">
        <v>65</v>
      </c>
      <c r="E2838" t="s">
        <v>29</v>
      </c>
      <c r="F2838" t="s">
        <v>281</v>
      </c>
      <c r="G2838" s="1">
        <v>43958</v>
      </c>
      <c r="H2838" t="s">
        <v>45</v>
      </c>
      <c r="I2838" t="s">
        <v>31</v>
      </c>
      <c r="J2838" t="s">
        <v>9316</v>
      </c>
      <c r="K2838" t="s">
        <v>24</v>
      </c>
      <c r="M2838" t="s">
        <v>143</v>
      </c>
      <c r="N2838" t="s">
        <v>33</v>
      </c>
      <c r="O2838" s="3">
        <v>45078.411099537036</v>
      </c>
      <c r="R2838">
        <v>2837</v>
      </c>
      <c r="S2838" t="str">
        <f>PROPER(CustomerSupport[[#This Row],[Resolution]])</f>
        <v/>
      </c>
      <c r="T2838" t="str">
        <f>TRIM(CustomerSupport[[#This Row],[Customer Name]])</f>
        <v>Christopher Washington</v>
      </c>
      <c r="U2838">
        <f>MONTH(CustomerSupport[[#This Row],[Date of Purchase]])</f>
        <v>5</v>
      </c>
      <c r="V2838" t="str">
        <f>TEXT('Working data'!G2838,"mmmm")</f>
        <v>May</v>
      </c>
      <c r="W2838">
        <f>YEAR(CustomerSupport[[#This Row],[Date of Purchase]])</f>
        <v>2020</v>
      </c>
      <c r="X2838" t="str">
        <f t="shared" si="44"/>
        <v/>
      </c>
    </row>
    <row r="2839" spans="1:24" ht="14.25" customHeight="1" x14ac:dyDescent="0.4">
      <c r="A2839">
        <v>2838</v>
      </c>
      <c r="B2839" t="s">
        <v>9317</v>
      </c>
      <c r="C2839" t="s">
        <v>9318</v>
      </c>
      <c r="D2839">
        <v>50</v>
      </c>
      <c r="E2839" t="s">
        <v>29</v>
      </c>
      <c r="F2839" t="s">
        <v>207</v>
      </c>
      <c r="G2839" s="1">
        <v>44498</v>
      </c>
      <c r="H2839" t="s">
        <v>67</v>
      </c>
      <c r="I2839" t="s">
        <v>67</v>
      </c>
      <c r="J2839" t="s">
        <v>9319</v>
      </c>
      <c r="K2839" t="s">
        <v>24</v>
      </c>
      <c r="M2839" t="s">
        <v>41</v>
      </c>
      <c r="N2839" t="s">
        <v>55</v>
      </c>
      <c r="O2839" s="3">
        <v>45078.734039351853</v>
      </c>
      <c r="R2839">
        <v>2838</v>
      </c>
      <c r="S2839" t="str">
        <f>PROPER(CustomerSupport[[#This Row],[Resolution]])</f>
        <v/>
      </c>
      <c r="T2839" t="str">
        <f>TRIM(CustomerSupport[[#This Row],[Customer Name]])</f>
        <v>Annette Gomez</v>
      </c>
      <c r="U2839">
        <f>MONTH(CustomerSupport[[#This Row],[Date of Purchase]])</f>
        <v>10</v>
      </c>
      <c r="V2839" t="str">
        <f>TEXT('Working data'!G2839,"mmmm")</f>
        <v>October</v>
      </c>
      <c r="W2839">
        <f>YEAR(CustomerSupport[[#This Row],[Date of Purchase]])</f>
        <v>2021</v>
      </c>
      <c r="X2839" t="str">
        <f t="shared" si="44"/>
        <v/>
      </c>
    </row>
    <row r="2840" spans="1:24" ht="14.25" customHeight="1" x14ac:dyDescent="0.4">
      <c r="A2840">
        <v>2839</v>
      </c>
      <c r="B2840" t="s">
        <v>9320</v>
      </c>
      <c r="C2840" t="s">
        <v>9321</v>
      </c>
      <c r="D2840">
        <v>52</v>
      </c>
      <c r="E2840" t="s">
        <v>29</v>
      </c>
      <c r="F2840" t="s">
        <v>317</v>
      </c>
      <c r="G2840" s="1">
        <v>44153</v>
      </c>
      <c r="H2840" t="s">
        <v>45</v>
      </c>
      <c r="I2840" t="s">
        <v>60</v>
      </c>
      <c r="J2840" t="s">
        <v>9322</v>
      </c>
      <c r="K2840" t="s">
        <v>39</v>
      </c>
      <c r="L2840" t="s">
        <v>9323</v>
      </c>
      <c r="M2840" t="s">
        <v>143</v>
      </c>
      <c r="N2840" t="s">
        <v>83</v>
      </c>
      <c r="O2840" s="3">
        <v>45078.087523148148</v>
      </c>
      <c r="P2840" s="3">
        <v>45078.436828703707</v>
      </c>
      <c r="Q2840">
        <v>1</v>
      </c>
      <c r="R2840">
        <v>2839</v>
      </c>
      <c r="S2840" t="str">
        <f>PROPER(CustomerSupport[[#This Row],[Resolution]])</f>
        <v>Might Dream Control Leg Discuss Head Special.</v>
      </c>
      <c r="T2840" t="str">
        <f>TRIM(CustomerSupport[[#This Row],[Customer Name]])</f>
        <v>Lisa Nolan</v>
      </c>
      <c r="U2840">
        <f>MONTH(CustomerSupport[[#This Row],[Date of Purchase]])</f>
        <v>11</v>
      </c>
      <c r="V2840" t="str">
        <f>TEXT('Working data'!G2840,"mmmm")</f>
        <v>November</v>
      </c>
      <c r="W2840">
        <f>YEAR(CustomerSupport[[#This Row],[Date of Purchase]])</f>
        <v>2020</v>
      </c>
      <c r="X2840">
        <f t="shared" si="44"/>
        <v>8.3833333334187046</v>
      </c>
    </row>
    <row r="2841" spans="1:24" ht="14.25" customHeight="1" x14ac:dyDescent="0.4">
      <c r="A2841">
        <v>2840</v>
      </c>
      <c r="B2841" t="s">
        <v>8563</v>
      </c>
      <c r="C2841" t="s">
        <v>9324</v>
      </c>
      <c r="D2841">
        <v>32</v>
      </c>
      <c r="E2841" t="s">
        <v>19</v>
      </c>
      <c r="F2841" t="s">
        <v>161</v>
      </c>
      <c r="G2841" s="1">
        <v>43839</v>
      </c>
      <c r="H2841" t="s">
        <v>59</v>
      </c>
      <c r="I2841" t="s">
        <v>60</v>
      </c>
      <c r="J2841" t="s">
        <v>9325</v>
      </c>
      <c r="K2841" t="s">
        <v>39</v>
      </c>
      <c r="L2841" t="s">
        <v>9326</v>
      </c>
      <c r="M2841" t="s">
        <v>89</v>
      </c>
      <c r="N2841" t="s">
        <v>83</v>
      </c>
      <c r="O2841" s="3">
        <v>45078.530590277776</v>
      </c>
      <c r="P2841" s="3">
        <v>45078.234756944446</v>
      </c>
      <c r="Q2841">
        <v>4</v>
      </c>
      <c r="R2841">
        <v>2840</v>
      </c>
      <c r="S2841" t="str">
        <f>PROPER(CustomerSupport[[#This Row],[Resolution]])</f>
        <v>Everyone Scientist Two Piece Nation Early Method Discover.</v>
      </c>
      <c r="T2841" t="str">
        <f>TRIM(CustomerSupport[[#This Row],[Customer Name]])</f>
        <v>Jason Hernandez</v>
      </c>
      <c r="U2841">
        <f>MONTH(CustomerSupport[[#This Row],[Date of Purchase]])</f>
        <v>1</v>
      </c>
      <c r="V2841" t="str">
        <f>TEXT('Working data'!G2841,"mmmm")</f>
        <v>January</v>
      </c>
      <c r="W2841">
        <f>YEAR(CustomerSupport[[#This Row],[Date of Purchase]])</f>
        <v>2020</v>
      </c>
      <c r="X2841">
        <f t="shared" si="44"/>
        <v>-7.0999999999185093</v>
      </c>
    </row>
    <row r="2842" spans="1:24" ht="14.25" customHeight="1" x14ac:dyDescent="0.4">
      <c r="A2842">
        <v>2841</v>
      </c>
      <c r="B2842" t="s">
        <v>9327</v>
      </c>
      <c r="C2842" t="s">
        <v>9328</v>
      </c>
      <c r="D2842">
        <v>45</v>
      </c>
      <c r="E2842" t="s">
        <v>19</v>
      </c>
      <c r="F2842" t="s">
        <v>655</v>
      </c>
      <c r="G2842" s="1">
        <v>44244</v>
      </c>
      <c r="H2842" t="s">
        <v>67</v>
      </c>
      <c r="I2842" t="s">
        <v>72</v>
      </c>
      <c r="J2842" s="2" t="s">
        <v>9329</v>
      </c>
      <c r="K2842" t="s">
        <v>62</v>
      </c>
      <c r="M2842" t="s">
        <v>143</v>
      </c>
      <c r="N2842" t="s">
        <v>26</v>
      </c>
      <c r="R2842">
        <v>2841</v>
      </c>
      <c r="S2842" t="str">
        <f>PROPER(CustomerSupport[[#This Row],[Resolution]])</f>
        <v/>
      </c>
      <c r="T2842" t="str">
        <f>TRIM(CustomerSupport[[#This Row],[Customer Name]])</f>
        <v>Cassidy Yoder</v>
      </c>
      <c r="U2842">
        <f>MONTH(CustomerSupport[[#This Row],[Date of Purchase]])</f>
        <v>2</v>
      </c>
      <c r="V2842" t="str">
        <f>TEXT('Working data'!G2842,"mmmm")</f>
        <v>February</v>
      </c>
      <c r="W2842">
        <f>YEAR(CustomerSupport[[#This Row],[Date of Purchase]])</f>
        <v>2021</v>
      </c>
      <c r="X2842" t="str">
        <f t="shared" si="44"/>
        <v/>
      </c>
    </row>
    <row r="2843" spans="1:24" ht="14.25" customHeight="1" x14ac:dyDescent="0.4">
      <c r="A2843">
        <v>2842</v>
      </c>
      <c r="B2843" t="s">
        <v>9330</v>
      </c>
      <c r="C2843" t="s">
        <v>9331</v>
      </c>
      <c r="D2843">
        <v>65</v>
      </c>
      <c r="E2843" t="s">
        <v>58</v>
      </c>
      <c r="F2843" t="s">
        <v>485</v>
      </c>
      <c r="G2843" s="1">
        <v>44538</v>
      </c>
      <c r="H2843" t="s">
        <v>59</v>
      </c>
      <c r="I2843" t="s">
        <v>37</v>
      </c>
      <c r="J2843" s="2" t="s">
        <v>9332</v>
      </c>
      <c r="K2843" t="s">
        <v>39</v>
      </c>
      <c r="L2843" t="s">
        <v>9333</v>
      </c>
      <c r="M2843" t="s">
        <v>89</v>
      </c>
      <c r="N2843" t="s">
        <v>33</v>
      </c>
      <c r="O2843" s="3">
        <v>45078.88826388889</v>
      </c>
      <c r="P2843" s="3">
        <v>45077.959097222221</v>
      </c>
      <c r="Q2843">
        <v>1</v>
      </c>
      <c r="R2843">
        <v>2842</v>
      </c>
      <c r="S2843" t="str">
        <f>PROPER(CustomerSupport[[#This Row],[Resolution]])</f>
        <v>Three Real Everyone Investment.</v>
      </c>
      <c r="T2843" t="str">
        <f>TRIM(CustomerSupport[[#This Row],[Customer Name]])</f>
        <v>Tammie Oneill</v>
      </c>
      <c r="U2843">
        <f>MONTH(CustomerSupport[[#This Row],[Date of Purchase]])</f>
        <v>12</v>
      </c>
      <c r="V2843" t="str">
        <f>TEXT('Working data'!G2843,"mmmm")</f>
        <v>December</v>
      </c>
      <c r="W2843">
        <f>YEAR(CustomerSupport[[#This Row],[Date of Purchase]])</f>
        <v>2021</v>
      </c>
      <c r="X2843">
        <f t="shared" si="44"/>
        <v>-22.300000000046566</v>
      </c>
    </row>
    <row r="2844" spans="1:24" ht="14.25" customHeight="1" x14ac:dyDescent="0.4">
      <c r="A2844">
        <v>2843</v>
      </c>
      <c r="B2844" t="s">
        <v>9334</v>
      </c>
      <c r="C2844" t="s">
        <v>9335</v>
      </c>
      <c r="D2844">
        <v>39</v>
      </c>
      <c r="E2844" t="s">
        <v>58</v>
      </c>
      <c r="F2844" t="s">
        <v>98</v>
      </c>
      <c r="G2844" s="1">
        <v>44452</v>
      </c>
      <c r="H2844" t="s">
        <v>45</v>
      </c>
      <c r="I2844" t="s">
        <v>31</v>
      </c>
      <c r="J2844" s="2" t="s">
        <v>9336</v>
      </c>
      <c r="K2844" t="s">
        <v>39</v>
      </c>
      <c r="L2844" t="s">
        <v>9337</v>
      </c>
      <c r="M2844" t="s">
        <v>41</v>
      </c>
      <c r="N2844" t="s">
        <v>83</v>
      </c>
      <c r="O2844" s="3">
        <v>45078.309108796297</v>
      </c>
      <c r="P2844" s="3">
        <v>45078.666747685187</v>
      </c>
      <c r="Q2844">
        <v>4</v>
      </c>
      <c r="R2844">
        <v>2843</v>
      </c>
      <c r="S2844" t="str">
        <f>PROPER(CustomerSupport[[#This Row],[Resolution]])</f>
        <v>Network Within Idea Hard Safe Third Piece.</v>
      </c>
      <c r="T2844" t="str">
        <f>TRIM(CustomerSupport[[#This Row],[Customer Name]])</f>
        <v>Joshua Mcdaniel</v>
      </c>
      <c r="U2844">
        <f>MONTH(CustomerSupport[[#This Row],[Date of Purchase]])</f>
        <v>9</v>
      </c>
      <c r="V2844" t="str">
        <f>TEXT('Working data'!G2844,"mmmm")</f>
        <v>September</v>
      </c>
      <c r="W2844">
        <f>YEAR(CustomerSupport[[#This Row],[Date of Purchase]])</f>
        <v>2021</v>
      </c>
      <c r="X2844">
        <f t="shared" si="44"/>
        <v>8.5833333333721384</v>
      </c>
    </row>
    <row r="2845" spans="1:24" ht="14.25" customHeight="1" x14ac:dyDescent="0.4">
      <c r="A2845">
        <v>2844</v>
      </c>
      <c r="B2845" t="s">
        <v>9338</v>
      </c>
      <c r="C2845" t="s">
        <v>9339</v>
      </c>
      <c r="D2845">
        <v>18</v>
      </c>
      <c r="E2845" t="s">
        <v>58</v>
      </c>
      <c r="F2845" t="s">
        <v>44</v>
      </c>
      <c r="G2845" s="1">
        <v>44350</v>
      </c>
      <c r="H2845" t="s">
        <v>45</v>
      </c>
      <c r="I2845" t="s">
        <v>77</v>
      </c>
      <c r="J2845" s="2" t="s">
        <v>9340</v>
      </c>
      <c r="K2845" t="s">
        <v>24</v>
      </c>
      <c r="M2845" t="s">
        <v>25</v>
      </c>
      <c r="N2845" t="s">
        <v>26</v>
      </c>
      <c r="O2845" s="3">
        <v>45078.940381944441</v>
      </c>
      <c r="R2845">
        <v>2844</v>
      </c>
      <c r="S2845" t="str">
        <f>PROPER(CustomerSupport[[#This Row],[Resolution]])</f>
        <v/>
      </c>
      <c r="T2845" t="str">
        <f>TRIM(CustomerSupport[[#This Row],[Customer Name]])</f>
        <v>Michael Pollard</v>
      </c>
      <c r="U2845">
        <f>MONTH(CustomerSupport[[#This Row],[Date of Purchase]])</f>
        <v>6</v>
      </c>
      <c r="V2845" t="str">
        <f>TEXT('Working data'!G2845,"mmmm")</f>
        <v>June</v>
      </c>
      <c r="W2845">
        <f>YEAR(CustomerSupport[[#This Row],[Date of Purchase]])</f>
        <v>2021</v>
      </c>
      <c r="X2845" t="str">
        <f t="shared" si="44"/>
        <v/>
      </c>
    </row>
    <row r="2846" spans="1:24" ht="14.25" customHeight="1" x14ac:dyDescent="0.4">
      <c r="A2846">
        <v>2845</v>
      </c>
      <c r="B2846" t="s">
        <v>9341</v>
      </c>
      <c r="C2846" t="s">
        <v>9342</v>
      </c>
      <c r="D2846">
        <v>62</v>
      </c>
      <c r="E2846" t="s">
        <v>19</v>
      </c>
      <c r="F2846" t="s">
        <v>485</v>
      </c>
      <c r="G2846" s="1">
        <v>44362</v>
      </c>
      <c r="H2846" t="s">
        <v>21</v>
      </c>
      <c r="I2846" t="s">
        <v>177</v>
      </c>
      <c r="J2846" s="2" t="s">
        <v>9343</v>
      </c>
      <c r="K2846" t="s">
        <v>24</v>
      </c>
      <c r="M2846" t="s">
        <v>89</v>
      </c>
      <c r="N2846" t="s">
        <v>55</v>
      </c>
      <c r="O2846" s="3">
        <v>45078.140405092592</v>
      </c>
      <c r="R2846">
        <v>2845</v>
      </c>
      <c r="S2846" t="str">
        <f>PROPER(CustomerSupport[[#This Row],[Resolution]])</f>
        <v/>
      </c>
      <c r="T2846" t="str">
        <f>TRIM(CustomerSupport[[#This Row],[Customer Name]])</f>
        <v>Joy Chavez</v>
      </c>
      <c r="U2846">
        <f>MONTH(CustomerSupport[[#This Row],[Date of Purchase]])</f>
        <v>6</v>
      </c>
      <c r="V2846" t="str">
        <f>TEXT('Working data'!G2846,"mmmm")</f>
        <v>June</v>
      </c>
      <c r="W2846">
        <f>YEAR(CustomerSupport[[#This Row],[Date of Purchase]])</f>
        <v>2021</v>
      </c>
      <c r="X2846" t="str">
        <f t="shared" si="44"/>
        <v/>
      </c>
    </row>
    <row r="2847" spans="1:24" ht="14.25" customHeight="1" x14ac:dyDescent="0.4">
      <c r="A2847">
        <v>2846</v>
      </c>
      <c r="B2847" t="s">
        <v>9344</v>
      </c>
      <c r="C2847" t="s">
        <v>9345</v>
      </c>
      <c r="D2847">
        <v>37</v>
      </c>
      <c r="E2847" t="s">
        <v>19</v>
      </c>
      <c r="F2847" t="s">
        <v>129</v>
      </c>
      <c r="G2847" s="1">
        <v>43851</v>
      </c>
      <c r="H2847" t="s">
        <v>21</v>
      </c>
      <c r="I2847" t="s">
        <v>141</v>
      </c>
      <c r="J2847" t="s">
        <v>9346</v>
      </c>
      <c r="K2847" t="s">
        <v>39</v>
      </c>
      <c r="L2847" t="s">
        <v>9347</v>
      </c>
      <c r="M2847" t="s">
        <v>89</v>
      </c>
      <c r="N2847" t="s">
        <v>33</v>
      </c>
      <c r="O2847" s="3">
        <v>45078.143888888888</v>
      </c>
      <c r="P2847" s="3">
        <v>45078.346666666665</v>
      </c>
      <c r="Q2847">
        <v>1</v>
      </c>
      <c r="R2847">
        <v>2846</v>
      </c>
      <c r="S2847" t="str">
        <f>PROPER(CustomerSupport[[#This Row],[Resolution]])</f>
        <v>Above Contain Question World.</v>
      </c>
      <c r="T2847" t="str">
        <f>TRIM(CustomerSupport[[#This Row],[Customer Name]])</f>
        <v>April Evans</v>
      </c>
      <c r="U2847">
        <f>MONTH(CustomerSupport[[#This Row],[Date of Purchase]])</f>
        <v>1</v>
      </c>
      <c r="V2847" t="str">
        <f>TEXT('Working data'!G2847,"mmmm")</f>
        <v>January</v>
      </c>
      <c r="W2847">
        <f>YEAR(CustomerSupport[[#This Row],[Date of Purchase]])</f>
        <v>2020</v>
      </c>
      <c r="X2847">
        <f t="shared" si="44"/>
        <v>4.8666666666395031</v>
      </c>
    </row>
    <row r="2848" spans="1:24" ht="14.25" customHeight="1" x14ac:dyDescent="0.4">
      <c r="A2848">
        <v>2847</v>
      </c>
      <c r="B2848" t="s">
        <v>9348</v>
      </c>
      <c r="C2848" t="s">
        <v>9349</v>
      </c>
      <c r="D2848">
        <v>46</v>
      </c>
      <c r="E2848" t="s">
        <v>29</v>
      </c>
      <c r="F2848" t="s">
        <v>223</v>
      </c>
      <c r="G2848" s="1">
        <v>44048</v>
      </c>
      <c r="H2848" t="s">
        <v>21</v>
      </c>
      <c r="I2848" t="s">
        <v>93</v>
      </c>
      <c r="J2848" s="2" t="s">
        <v>9350</v>
      </c>
      <c r="K2848" t="s">
        <v>62</v>
      </c>
      <c r="M2848" t="s">
        <v>25</v>
      </c>
      <c r="N2848" t="s">
        <v>33</v>
      </c>
      <c r="R2848">
        <v>2847</v>
      </c>
      <c r="S2848" t="str">
        <f>PROPER(CustomerSupport[[#This Row],[Resolution]])</f>
        <v/>
      </c>
      <c r="T2848" t="str">
        <f>TRIM(CustomerSupport[[#This Row],[Customer Name]])</f>
        <v>Kenneth Moore</v>
      </c>
      <c r="U2848">
        <f>MONTH(CustomerSupport[[#This Row],[Date of Purchase]])</f>
        <v>8</v>
      </c>
      <c r="V2848" t="str">
        <f>TEXT('Working data'!G2848,"mmmm")</f>
        <v>August</v>
      </c>
      <c r="W2848">
        <f>YEAR(CustomerSupport[[#This Row],[Date of Purchase]])</f>
        <v>2020</v>
      </c>
      <c r="X2848" t="str">
        <f t="shared" si="44"/>
        <v/>
      </c>
    </row>
    <row r="2849" spans="1:24" ht="14.25" customHeight="1" x14ac:dyDescent="0.4">
      <c r="A2849">
        <v>2848</v>
      </c>
      <c r="B2849" t="s">
        <v>9351</v>
      </c>
      <c r="C2849" t="s">
        <v>9352</v>
      </c>
      <c r="D2849">
        <v>45</v>
      </c>
      <c r="E2849" t="s">
        <v>29</v>
      </c>
      <c r="F2849" t="s">
        <v>207</v>
      </c>
      <c r="G2849" s="1">
        <v>44002</v>
      </c>
      <c r="H2849" t="s">
        <v>21</v>
      </c>
      <c r="I2849" t="s">
        <v>46</v>
      </c>
      <c r="J2849" s="2" t="s">
        <v>9353</v>
      </c>
      <c r="K2849" t="s">
        <v>39</v>
      </c>
      <c r="L2849" t="s">
        <v>9354</v>
      </c>
      <c r="M2849" t="s">
        <v>89</v>
      </c>
      <c r="N2849" t="s">
        <v>33</v>
      </c>
      <c r="O2849" s="3">
        <v>45078.112673611111</v>
      </c>
      <c r="P2849" s="3">
        <v>45078.341840277775</v>
      </c>
      <c r="Q2849">
        <v>2</v>
      </c>
      <c r="R2849">
        <v>2848</v>
      </c>
      <c r="S2849" t="str">
        <f>PROPER(CustomerSupport[[#This Row],[Resolution]])</f>
        <v>Space Bit Number Care Late Future.</v>
      </c>
      <c r="T2849" t="str">
        <f>TRIM(CustomerSupport[[#This Row],[Customer Name]])</f>
        <v>Ashley Gray</v>
      </c>
      <c r="U2849">
        <f>MONTH(CustomerSupport[[#This Row],[Date of Purchase]])</f>
        <v>6</v>
      </c>
      <c r="V2849" t="str">
        <f>TEXT('Working data'!G2849,"mmmm")</f>
        <v>June</v>
      </c>
      <c r="W2849">
        <f>YEAR(CustomerSupport[[#This Row],[Date of Purchase]])</f>
        <v>2020</v>
      </c>
      <c r="X2849">
        <f t="shared" si="44"/>
        <v>5.4999999999417923</v>
      </c>
    </row>
    <row r="2850" spans="1:24" ht="14.25" customHeight="1" x14ac:dyDescent="0.4">
      <c r="A2850">
        <v>2849</v>
      </c>
      <c r="B2850" t="s">
        <v>9355</v>
      </c>
      <c r="C2850" t="s">
        <v>9356</v>
      </c>
      <c r="D2850">
        <v>70</v>
      </c>
      <c r="E2850" t="s">
        <v>58</v>
      </c>
      <c r="F2850" t="s">
        <v>112</v>
      </c>
      <c r="G2850" s="1">
        <v>43975</v>
      </c>
      <c r="H2850" t="s">
        <v>67</v>
      </c>
      <c r="I2850" t="s">
        <v>150</v>
      </c>
      <c r="J2850" t="s">
        <v>9357</v>
      </c>
      <c r="K2850" t="s">
        <v>24</v>
      </c>
      <c r="M2850" t="s">
        <v>89</v>
      </c>
      <c r="N2850" t="s">
        <v>33</v>
      </c>
      <c r="O2850" s="3">
        <v>45078.390462962961</v>
      </c>
      <c r="R2850">
        <v>2849</v>
      </c>
      <c r="S2850" t="str">
        <f>PROPER(CustomerSupport[[#This Row],[Resolution]])</f>
        <v/>
      </c>
      <c r="T2850" t="str">
        <f>TRIM(CustomerSupport[[#This Row],[Customer Name]])</f>
        <v>Randy Jacobson</v>
      </c>
      <c r="U2850">
        <f>MONTH(CustomerSupport[[#This Row],[Date of Purchase]])</f>
        <v>5</v>
      </c>
      <c r="V2850" t="str">
        <f>TEXT('Working data'!G2850,"mmmm")</f>
        <v>May</v>
      </c>
      <c r="W2850">
        <f>YEAR(CustomerSupport[[#This Row],[Date of Purchase]])</f>
        <v>2020</v>
      </c>
      <c r="X2850" t="str">
        <f t="shared" si="44"/>
        <v/>
      </c>
    </row>
    <row r="2851" spans="1:24" ht="14.25" customHeight="1" x14ac:dyDescent="0.4">
      <c r="A2851">
        <v>2850</v>
      </c>
      <c r="B2851" t="s">
        <v>9358</v>
      </c>
      <c r="C2851" t="s">
        <v>9359</v>
      </c>
      <c r="D2851">
        <v>70</v>
      </c>
      <c r="E2851" t="s">
        <v>19</v>
      </c>
      <c r="F2851" t="s">
        <v>202</v>
      </c>
      <c r="G2851" s="1">
        <v>44071</v>
      </c>
      <c r="H2851" t="s">
        <v>67</v>
      </c>
      <c r="I2851" t="s">
        <v>59</v>
      </c>
      <c r="J2851" s="2" t="s">
        <v>9360</v>
      </c>
      <c r="K2851" t="s">
        <v>39</v>
      </c>
      <c r="L2851" t="s">
        <v>9361</v>
      </c>
      <c r="M2851" t="s">
        <v>25</v>
      </c>
      <c r="N2851" t="s">
        <v>33</v>
      </c>
      <c r="O2851" s="3">
        <v>45078.756458333337</v>
      </c>
      <c r="P2851" s="3">
        <v>45078.807847222219</v>
      </c>
      <c r="Q2851">
        <v>3</v>
      </c>
      <c r="R2851">
        <v>2850</v>
      </c>
      <c r="S2851" t="str">
        <f>PROPER(CustomerSupport[[#This Row],[Resolution]])</f>
        <v>Like Young True Morning Heavy.</v>
      </c>
      <c r="T2851" t="str">
        <f>TRIM(CustomerSupport[[#This Row],[Customer Name]])</f>
        <v>Amanda Hartman</v>
      </c>
      <c r="U2851">
        <f>MONTH(CustomerSupport[[#This Row],[Date of Purchase]])</f>
        <v>8</v>
      </c>
      <c r="V2851" t="str">
        <f>TEXT('Working data'!G2851,"mmmm")</f>
        <v>August</v>
      </c>
      <c r="W2851">
        <f>YEAR(CustomerSupport[[#This Row],[Date of Purchase]])</f>
        <v>2020</v>
      </c>
      <c r="X2851">
        <f t="shared" si="44"/>
        <v>1.2333333331625909</v>
      </c>
    </row>
    <row r="2852" spans="1:24" ht="14.25" customHeight="1" x14ac:dyDescent="0.4">
      <c r="A2852">
        <v>2851</v>
      </c>
      <c r="B2852" t="s">
        <v>9362</v>
      </c>
      <c r="C2852" t="s">
        <v>9363</v>
      </c>
      <c r="D2852">
        <v>38</v>
      </c>
      <c r="E2852" t="s">
        <v>19</v>
      </c>
      <c r="F2852" t="s">
        <v>76</v>
      </c>
      <c r="G2852" s="1">
        <v>43906</v>
      </c>
      <c r="H2852" t="s">
        <v>66</v>
      </c>
      <c r="I2852" t="s">
        <v>37</v>
      </c>
      <c r="J2852" s="2" t="s">
        <v>9364</v>
      </c>
      <c r="K2852" t="s">
        <v>62</v>
      </c>
      <c r="M2852" t="s">
        <v>25</v>
      </c>
      <c r="N2852" t="s">
        <v>83</v>
      </c>
      <c r="R2852">
        <v>2851</v>
      </c>
      <c r="S2852" t="str">
        <f>PROPER(CustomerSupport[[#This Row],[Resolution]])</f>
        <v/>
      </c>
      <c r="T2852" t="str">
        <f>TRIM(CustomerSupport[[#This Row],[Customer Name]])</f>
        <v>Kathryn Gilbert</v>
      </c>
      <c r="U2852">
        <f>MONTH(CustomerSupport[[#This Row],[Date of Purchase]])</f>
        <v>3</v>
      </c>
      <c r="V2852" t="str">
        <f>TEXT('Working data'!G2852,"mmmm")</f>
        <v>March</v>
      </c>
      <c r="W2852">
        <f>YEAR(CustomerSupport[[#This Row],[Date of Purchase]])</f>
        <v>2020</v>
      </c>
      <c r="X2852" t="str">
        <f t="shared" si="44"/>
        <v/>
      </c>
    </row>
    <row r="2853" spans="1:24" ht="14.25" customHeight="1" x14ac:dyDescent="0.4">
      <c r="A2853">
        <v>2852</v>
      </c>
      <c r="B2853" t="s">
        <v>9365</v>
      </c>
      <c r="C2853" t="s">
        <v>9366</v>
      </c>
      <c r="D2853">
        <v>25</v>
      </c>
      <c r="E2853" t="s">
        <v>19</v>
      </c>
      <c r="F2853" t="s">
        <v>317</v>
      </c>
      <c r="G2853" s="1">
        <v>43992</v>
      </c>
      <c r="H2853" t="s">
        <v>67</v>
      </c>
      <c r="I2853" t="s">
        <v>72</v>
      </c>
      <c r="J2853" s="2" t="s">
        <v>9367</v>
      </c>
      <c r="K2853" t="s">
        <v>62</v>
      </c>
      <c r="M2853" t="s">
        <v>143</v>
      </c>
      <c r="N2853" t="s">
        <v>83</v>
      </c>
      <c r="R2853">
        <v>2852</v>
      </c>
      <c r="S2853" t="str">
        <f>PROPER(CustomerSupport[[#This Row],[Resolution]])</f>
        <v/>
      </c>
      <c r="T2853" t="str">
        <f>TRIM(CustomerSupport[[#This Row],[Customer Name]])</f>
        <v>Allison Lewis</v>
      </c>
      <c r="U2853">
        <f>MONTH(CustomerSupport[[#This Row],[Date of Purchase]])</f>
        <v>6</v>
      </c>
      <c r="V2853" t="str">
        <f>TEXT('Working data'!G2853,"mmmm")</f>
        <v>June</v>
      </c>
      <c r="W2853">
        <f>YEAR(CustomerSupport[[#This Row],[Date of Purchase]])</f>
        <v>2020</v>
      </c>
      <c r="X2853" t="str">
        <f t="shared" si="44"/>
        <v/>
      </c>
    </row>
    <row r="2854" spans="1:24" ht="14.25" customHeight="1" x14ac:dyDescent="0.4">
      <c r="A2854">
        <v>2853</v>
      </c>
      <c r="B2854" t="s">
        <v>9368</v>
      </c>
      <c r="C2854" t="s">
        <v>9369</v>
      </c>
      <c r="D2854">
        <v>37</v>
      </c>
      <c r="E2854" t="s">
        <v>29</v>
      </c>
      <c r="F2854" t="s">
        <v>157</v>
      </c>
      <c r="G2854" s="1">
        <v>43844</v>
      </c>
      <c r="H2854" t="s">
        <v>21</v>
      </c>
      <c r="I2854" t="s">
        <v>37</v>
      </c>
      <c r="J2854" s="2" t="s">
        <v>9370</v>
      </c>
      <c r="K2854" t="s">
        <v>62</v>
      </c>
      <c r="M2854" t="s">
        <v>41</v>
      </c>
      <c r="N2854" t="s">
        <v>26</v>
      </c>
      <c r="R2854">
        <v>2853</v>
      </c>
      <c r="S2854" t="str">
        <f>PROPER(CustomerSupport[[#This Row],[Resolution]])</f>
        <v/>
      </c>
      <c r="T2854" t="str">
        <f>TRIM(CustomerSupport[[#This Row],[Customer Name]])</f>
        <v>Kevin Robertson</v>
      </c>
      <c r="U2854">
        <f>MONTH(CustomerSupport[[#This Row],[Date of Purchase]])</f>
        <v>1</v>
      </c>
      <c r="V2854" t="str">
        <f>TEXT('Working data'!G2854,"mmmm")</f>
        <v>January</v>
      </c>
      <c r="W2854">
        <f>YEAR(CustomerSupport[[#This Row],[Date of Purchase]])</f>
        <v>2020</v>
      </c>
      <c r="X2854" t="str">
        <f t="shared" si="44"/>
        <v/>
      </c>
    </row>
    <row r="2855" spans="1:24" ht="14.25" customHeight="1" x14ac:dyDescent="0.4">
      <c r="A2855">
        <v>2854</v>
      </c>
      <c r="B2855" t="s">
        <v>9371</v>
      </c>
      <c r="C2855" t="s">
        <v>9372</v>
      </c>
      <c r="D2855">
        <v>44</v>
      </c>
      <c r="E2855" t="s">
        <v>29</v>
      </c>
      <c r="F2855" t="s">
        <v>134</v>
      </c>
      <c r="G2855" s="1">
        <v>44246</v>
      </c>
      <c r="H2855" t="s">
        <v>67</v>
      </c>
      <c r="I2855" t="s">
        <v>177</v>
      </c>
      <c r="J2855" s="2" t="s">
        <v>9373</v>
      </c>
      <c r="K2855" t="s">
        <v>39</v>
      </c>
      <c r="L2855" t="s">
        <v>9374</v>
      </c>
      <c r="M2855" t="s">
        <v>25</v>
      </c>
      <c r="N2855" t="s">
        <v>33</v>
      </c>
      <c r="O2855" s="3">
        <v>45078.365555555552</v>
      </c>
      <c r="P2855" s="3">
        <v>45078.145416666666</v>
      </c>
      <c r="Q2855">
        <v>2</v>
      </c>
      <c r="R2855">
        <v>2854</v>
      </c>
      <c r="S2855" t="str">
        <f>PROPER(CustomerSupport[[#This Row],[Resolution]])</f>
        <v>Mention Bag Listen Early.</v>
      </c>
      <c r="T2855" t="str">
        <f>TRIM(CustomerSupport[[#This Row],[Customer Name]])</f>
        <v>Jessica Dixon</v>
      </c>
      <c r="U2855">
        <f>MONTH(CustomerSupport[[#This Row],[Date of Purchase]])</f>
        <v>2</v>
      </c>
      <c r="V2855" t="str">
        <f>TEXT('Working data'!G2855,"mmmm")</f>
        <v>February</v>
      </c>
      <c r="W2855">
        <f>YEAR(CustomerSupport[[#This Row],[Date of Purchase]])</f>
        <v>2021</v>
      </c>
      <c r="X2855">
        <f t="shared" si="44"/>
        <v>-5.2833333332673647</v>
      </c>
    </row>
    <row r="2856" spans="1:24" ht="14.25" customHeight="1" x14ac:dyDescent="0.4">
      <c r="A2856">
        <v>2855</v>
      </c>
      <c r="B2856" t="s">
        <v>9375</v>
      </c>
      <c r="C2856" t="s">
        <v>9376</v>
      </c>
      <c r="D2856">
        <v>54</v>
      </c>
      <c r="E2856" t="s">
        <v>29</v>
      </c>
      <c r="F2856" t="s">
        <v>117</v>
      </c>
      <c r="G2856" s="1">
        <v>44258</v>
      </c>
      <c r="H2856" t="s">
        <v>45</v>
      </c>
      <c r="I2856" t="s">
        <v>60</v>
      </c>
      <c r="J2856" s="2" t="s">
        <v>9377</v>
      </c>
      <c r="K2856" t="s">
        <v>39</v>
      </c>
      <c r="L2856" t="s">
        <v>9378</v>
      </c>
      <c r="M2856" t="s">
        <v>89</v>
      </c>
      <c r="N2856" t="s">
        <v>83</v>
      </c>
      <c r="O2856" s="3">
        <v>45078.821122685185</v>
      </c>
      <c r="P2856" s="3">
        <v>45078.146122685182</v>
      </c>
      <c r="Q2856">
        <v>5</v>
      </c>
      <c r="R2856">
        <v>2855</v>
      </c>
      <c r="S2856" t="str">
        <f>PROPER(CustomerSupport[[#This Row],[Resolution]])</f>
        <v>Indicate Skin Capital Hit.</v>
      </c>
      <c r="T2856" t="str">
        <f>TRIM(CustomerSupport[[#This Row],[Customer Name]])</f>
        <v>Sarah Robinson</v>
      </c>
      <c r="U2856">
        <f>MONTH(CustomerSupport[[#This Row],[Date of Purchase]])</f>
        <v>3</v>
      </c>
      <c r="V2856" t="str">
        <f>TEXT('Working data'!G2856,"mmmm")</f>
        <v>March</v>
      </c>
      <c r="W2856">
        <f>YEAR(CustomerSupport[[#This Row],[Date of Purchase]])</f>
        <v>2021</v>
      </c>
      <c r="X2856">
        <f t="shared" si="44"/>
        <v>-16.200000000069849</v>
      </c>
    </row>
    <row r="2857" spans="1:24" ht="14.25" customHeight="1" x14ac:dyDescent="0.4">
      <c r="A2857">
        <v>2856</v>
      </c>
      <c r="B2857" t="s">
        <v>9379</v>
      </c>
      <c r="C2857" t="s">
        <v>9380</v>
      </c>
      <c r="D2857">
        <v>29</v>
      </c>
      <c r="E2857" t="s">
        <v>19</v>
      </c>
      <c r="F2857" t="s">
        <v>317</v>
      </c>
      <c r="G2857" s="1">
        <v>44540</v>
      </c>
      <c r="H2857" t="s">
        <v>21</v>
      </c>
      <c r="I2857" t="s">
        <v>99</v>
      </c>
      <c r="J2857" t="s">
        <v>442</v>
      </c>
      <c r="K2857" t="s">
        <v>62</v>
      </c>
      <c r="M2857" t="s">
        <v>143</v>
      </c>
      <c r="N2857" t="s">
        <v>83</v>
      </c>
      <c r="R2857">
        <v>2856</v>
      </c>
      <c r="S2857" t="str">
        <f>PROPER(CustomerSupport[[#This Row],[Resolution]])</f>
        <v/>
      </c>
      <c r="T2857" t="str">
        <f>TRIM(CustomerSupport[[#This Row],[Customer Name]])</f>
        <v>Crystal Hahn</v>
      </c>
      <c r="U2857">
        <f>MONTH(CustomerSupport[[#This Row],[Date of Purchase]])</f>
        <v>12</v>
      </c>
      <c r="V2857" t="str">
        <f>TEXT('Working data'!G2857,"mmmm")</f>
        <v>December</v>
      </c>
      <c r="W2857">
        <f>YEAR(CustomerSupport[[#This Row],[Date of Purchase]])</f>
        <v>2021</v>
      </c>
      <c r="X2857" t="str">
        <f t="shared" si="44"/>
        <v/>
      </c>
    </row>
    <row r="2858" spans="1:24" ht="14.25" customHeight="1" x14ac:dyDescent="0.4">
      <c r="A2858">
        <v>2857</v>
      </c>
      <c r="B2858" t="s">
        <v>9381</v>
      </c>
      <c r="C2858" t="s">
        <v>9382</v>
      </c>
      <c r="D2858">
        <v>27</v>
      </c>
      <c r="E2858" t="s">
        <v>29</v>
      </c>
      <c r="F2858" t="s">
        <v>125</v>
      </c>
      <c r="G2858" s="1">
        <v>44559</v>
      </c>
      <c r="H2858" t="s">
        <v>21</v>
      </c>
      <c r="I2858" t="s">
        <v>52</v>
      </c>
      <c r="J2858" s="2" t="s">
        <v>9383</v>
      </c>
      <c r="K2858" t="s">
        <v>39</v>
      </c>
      <c r="L2858" t="s">
        <v>9384</v>
      </c>
      <c r="M2858" t="s">
        <v>89</v>
      </c>
      <c r="N2858" t="s">
        <v>83</v>
      </c>
      <c r="O2858" s="3">
        <v>45078.247534722221</v>
      </c>
      <c r="P2858" s="3">
        <v>45078.882951388892</v>
      </c>
      <c r="Q2858">
        <v>1</v>
      </c>
      <c r="R2858">
        <v>2857</v>
      </c>
      <c r="S2858" t="str">
        <f>PROPER(CustomerSupport[[#This Row],[Resolution]])</f>
        <v>Road Meeting Career Build Cultural Mother Myself.</v>
      </c>
      <c r="T2858" t="str">
        <f>TRIM(CustomerSupport[[#This Row],[Customer Name]])</f>
        <v>Rita Hughes</v>
      </c>
      <c r="U2858">
        <f>MONTH(CustomerSupport[[#This Row],[Date of Purchase]])</f>
        <v>12</v>
      </c>
      <c r="V2858" t="str">
        <f>TEXT('Working data'!G2858,"mmmm")</f>
        <v>December</v>
      </c>
      <c r="W2858">
        <f>YEAR(CustomerSupport[[#This Row],[Date of Purchase]])</f>
        <v>2021</v>
      </c>
      <c r="X2858">
        <f t="shared" si="44"/>
        <v>15.250000000116415</v>
      </c>
    </row>
    <row r="2859" spans="1:24" ht="14.25" customHeight="1" x14ac:dyDescent="0.4">
      <c r="A2859">
        <v>2858</v>
      </c>
      <c r="B2859" t="s">
        <v>9385</v>
      </c>
      <c r="C2859" t="s">
        <v>9386</v>
      </c>
      <c r="D2859">
        <v>36</v>
      </c>
      <c r="E2859" t="s">
        <v>58</v>
      </c>
      <c r="F2859" t="s">
        <v>383</v>
      </c>
      <c r="G2859" s="1">
        <v>44559</v>
      </c>
      <c r="H2859" t="s">
        <v>66</v>
      </c>
      <c r="I2859" t="s">
        <v>177</v>
      </c>
      <c r="J2859" t="s">
        <v>4173</v>
      </c>
      <c r="K2859" t="s">
        <v>62</v>
      </c>
      <c r="M2859" t="s">
        <v>89</v>
      </c>
      <c r="N2859" t="s">
        <v>33</v>
      </c>
      <c r="R2859">
        <v>2858</v>
      </c>
      <c r="S2859" t="str">
        <f>PROPER(CustomerSupport[[#This Row],[Resolution]])</f>
        <v/>
      </c>
      <c r="T2859" t="str">
        <f>TRIM(CustomerSupport[[#This Row],[Customer Name]])</f>
        <v>Carla Downs</v>
      </c>
      <c r="U2859">
        <f>MONTH(CustomerSupport[[#This Row],[Date of Purchase]])</f>
        <v>12</v>
      </c>
      <c r="V2859" t="str">
        <f>TEXT('Working data'!G2859,"mmmm")</f>
        <v>December</v>
      </c>
      <c r="W2859">
        <f>YEAR(CustomerSupport[[#This Row],[Date of Purchase]])</f>
        <v>2021</v>
      </c>
      <c r="X2859" t="str">
        <f t="shared" si="44"/>
        <v/>
      </c>
    </row>
    <row r="2860" spans="1:24" ht="14.25" customHeight="1" x14ac:dyDescent="0.4">
      <c r="A2860">
        <v>2859</v>
      </c>
      <c r="B2860" t="s">
        <v>9387</v>
      </c>
      <c r="C2860" t="s">
        <v>9388</v>
      </c>
      <c r="D2860">
        <v>21</v>
      </c>
      <c r="E2860" t="s">
        <v>29</v>
      </c>
      <c r="F2860" t="s">
        <v>157</v>
      </c>
      <c r="G2860" s="1">
        <v>44391</v>
      </c>
      <c r="H2860" t="s">
        <v>59</v>
      </c>
      <c r="I2860" t="s">
        <v>46</v>
      </c>
      <c r="J2860" s="2" t="s">
        <v>9389</v>
      </c>
      <c r="K2860" t="s">
        <v>62</v>
      </c>
      <c r="M2860" t="s">
        <v>89</v>
      </c>
      <c r="N2860" t="s">
        <v>33</v>
      </c>
      <c r="R2860">
        <v>2859</v>
      </c>
      <c r="S2860" t="str">
        <f>PROPER(CustomerSupport[[#This Row],[Resolution]])</f>
        <v/>
      </c>
      <c r="T2860" t="str">
        <f>TRIM(CustomerSupport[[#This Row],[Customer Name]])</f>
        <v>Cynthia Cox</v>
      </c>
      <c r="U2860">
        <f>MONTH(CustomerSupport[[#This Row],[Date of Purchase]])</f>
        <v>7</v>
      </c>
      <c r="V2860" t="str">
        <f>TEXT('Working data'!G2860,"mmmm")</f>
        <v>July</v>
      </c>
      <c r="W2860">
        <f>YEAR(CustomerSupport[[#This Row],[Date of Purchase]])</f>
        <v>2021</v>
      </c>
      <c r="X2860" t="str">
        <f t="shared" si="44"/>
        <v/>
      </c>
    </row>
    <row r="2861" spans="1:24" ht="14.25" customHeight="1" x14ac:dyDescent="0.4">
      <c r="A2861">
        <v>2860</v>
      </c>
      <c r="B2861" t="s">
        <v>9390</v>
      </c>
      <c r="C2861" t="s">
        <v>9391</v>
      </c>
      <c r="D2861">
        <v>57</v>
      </c>
      <c r="E2861" t="s">
        <v>19</v>
      </c>
      <c r="F2861" t="s">
        <v>383</v>
      </c>
      <c r="G2861" s="1">
        <v>44369</v>
      </c>
      <c r="H2861" t="s">
        <v>21</v>
      </c>
      <c r="I2861" t="s">
        <v>113</v>
      </c>
      <c r="J2861" s="2" t="s">
        <v>9392</v>
      </c>
      <c r="K2861" t="s">
        <v>39</v>
      </c>
      <c r="L2861" t="s">
        <v>9393</v>
      </c>
      <c r="M2861" t="s">
        <v>89</v>
      </c>
      <c r="N2861" t="s">
        <v>83</v>
      </c>
      <c r="O2861" s="3">
        <v>45078.65730324074</v>
      </c>
      <c r="P2861" s="3">
        <v>45078.408692129633</v>
      </c>
      <c r="Q2861">
        <v>5</v>
      </c>
      <c r="R2861">
        <v>2860</v>
      </c>
      <c r="S2861" t="str">
        <f>PROPER(CustomerSupport[[#This Row],[Resolution]])</f>
        <v>Back Carry Establish Stage Remain Pm.</v>
      </c>
      <c r="T2861" t="str">
        <f>TRIM(CustomerSupport[[#This Row],[Customer Name]])</f>
        <v>Ronald Harper</v>
      </c>
      <c r="U2861">
        <f>MONTH(CustomerSupport[[#This Row],[Date of Purchase]])</f>
        <v>6</v>
      </c>
      <c r="V2861" t="str">
        <f>TEXT('Working data'!G2861,"mmmm")</f>
        <v>June</v>
      </c>
      <c r="W2861">
        <f>YEAR(CustomerSupport[[#This Row],[Date of Purchase]])</f>
        <v>2021</v>
      </c>
      <c r="X2861">
        <f t="shared" si="44"/>
        <v>-5.9666666665580124</v>
      </c>
    </row>
    <row r="2862" spans="1:24" ht="14.25" customHeight="1" x14ac:dyDescent="0.4">
      <c r="A2862">
        <v>2861</v>
      </c>
      <c r="B2862" t="s">
        <v>9394</v>
      </c>
      <c r="C2862" t="s">
        <v>9395</v>
      </c>
      <c r="D2862">
        <v>42</v>
      </c>
      <c r="E2862" t="s">
        <v>19</v>
      </c>
      <c r="F2862" t="s">
        <v>383</v>
      </c>
      <c r="G2862" s="1">
        <v>44243</v>
      </c>
      <c r="H2862" t="s">
        <v>21</v>
      </c>
      <c r="I2862" t="s">
        <v>93</v>
      </c>
      <c r="J2862" t="s">
        <v>9396</v>
      </c>
      <c r="K2862" t="s">
        <v>24</v>
      </c>
      <c r="M2862" t="s">
        <v>89</v>
      </c>
      <c r="N2862" t="s">
        <v>33</v>
      </c>
      <c r="O2862" s="3">
        <v>45078.387187499997</v>
      </c>
      <c r="R2862">
        <v>2861</v>
      </c>
      <c r="S2862" t="str">
        <f>PROPER(CustomerSupport[[#This Row],[Resolution]])</f>
        <v/>
      </c>
      <c r="T2862" t="str">
        <f>TRIM(CustomerSupport[[#This Row],[Customer Name]])</f>
        <v>Christine Calderon</v>
      </c>
      <c r="U2862">
        <f>MONTH(CustomerSupport[[#This Row],[Date of Purchase]])</f>
        <v>2</v>
      </c>
      <c r="V2862" t="str">
        <f>TEXT('Working data'!G2862,"mmmm")</f>
        <v>February</v>
      </c>
      <c r="W2862">
        <f>YEAR(CustomerSupport[[#This Row],[Date of Purchase]])</f>
        <v>2021</v>
      </c>
      <c r="X2862" t="str">
        <f t="shared" si="44"/>
        <v/>
      </c>
    </row>
    <row r="2863" spans="1:24" ht="14.25" customHeight="1" x14ac:dyDescent="0.4">
      <c r="A2863">
        <v>2862</v>
      </c>
      <c r="B2863" t="s">
        <v>9397</v>
      </c>
      <c r="C2863" t="s">
        <v>9398</v>
      </c>
      <c r="D2863">
        <v>55</v>
      </c>
      <c r="E2863" t="s">
        <v>29</v>
      </c>
      <c r="F2863" t="s">
        <v>249</v>
      </c>
      <c r="G2863" s="1">
        <v>44421</v>
      </c>
      <c r="H2863" t="s">
        <v>67</v>
      </c>
      <c r="I2863" t="s">
        <v>37</v>
      </c>
      <c r="J2863" t="s">
        <v>9399</v>
      </c>
      <c r="K2863" t="s">
        <v>24</v>
      </c>
      <c r="M2863" t="s">
        <v>41</v>
      </c>
      <c r="N2863" t="s">
        <v>33</v>
      </c>
      <c r="O2863" s="3">
        <v>45078.903865740744</v>
      </c>
      <c r="R2863">
        <v>2862</v>
      </c>
      <c r="S2863" t="str">
        <f>PROPER(CustomerSupport[[#This Row],[Resolution]])</f>
        <v/>
      </c>
      <c r="T2863" t="str">
        <f>TRIM(CustomerSupport[[#This Row],[Customer Name]])</f>
        <v>Sara Sullivan</v>
      </c>
      <c r="U2863">
        <f>MONTH(CustomerSupport[[#This Row],[Date of Purchase]])</f>
        <v>8</v>
      </c>
      <c r="V2863" t="str">
        <f>TEXT('Working data'!G2863,"mmmm")</f>
        <v>August</v>
      </c>
      <c r="W2863">
        <f>YEAR(CustomerSupport[[#This Row],[Date of Purchase]])</f>
        <v>2021</v>
      </c>
      <c r="X2863" t="str">
        <f t="shared" si="44"/>
        <v/>
      </c>
    </row>
    <row r="2864" spans="1:24" ht="14.25" customHeight="1" x14ac:dyDescent="0.4">
      <c r="A2864">
        <v>2863</v>
      </c>
      <c r="B2864" t="s">
        <v>9400</v>
      </c>
      <c r="C2864" t="s">
        <v>9401</v>
      </c>
      <c r="D2864">
        <v>22</v>
      </c>
      <c r="E2864" t="s">
        <v>58</v>
      </c>
      <c r="F2864" t="s">
        <v>81</v>
      </c>
      <c r="G2864" s="1">
        <v>44222</v>
      </c>
      <c r="H2864" t="s">
        <v>59</v>
      </c>
      <c r="I2864" t="s">
        <v>72</v>
      </c>
      <c r="J2864" s="2" t="s">
        <v>9402</v>
      </c>
      <c r="K2864" t="s">
        <v>39</v>
      </c>
      <c r="L2864" t="s">
        <v>9403</v>
      </c>
      <c r="M2864" t="s">
        <v>143</v>
      </c>
      <c r="N2864" t="s">
        <v>83</v>
      </c>
      <c r="O2864" s="3">
        <v>45078.870555555557</v>
      </c>
      <c r="P2864" s="3">
        <v>45078.069166666668</v>
      </c>
      <c r="Q2864">
        <v>1</v>
      </c>
      <c r="R2864">
        <v>2863</v>
      </c>
      <c r="S2864" t="str">
        <f>PROPER(CustomerSupport[[#This Row],[Resolution]])</f>
        <v>Talk Affect Every Happen Relate Medical Center.</v>
      </c>
      <c r="T2864" t="str">
        <f>TRIM(CustomerSupport[[#This Row],[Customer Name]])</f>
        <v>Julie Moore</v>
      </c>
      <c r="U2864">
        <f>MONTH(CustomerSupport[[#This Row],[Date of Purchase]])</f>
        <v>1</v>
      </c>
      <c r="V2864" t="str">
        <f>TEXT('Working data'!G2864,"mmmm")</f>
        <v>January</v>
      </c>
      <c r="W2864">
        <f>YEAR(CustomerSupport[[#This Row],[Date of Purchase]])</f>
        <v>2021</v>
      </c>
      <c r="X2864">
        <f t="shared" si="44"/>
        <v>-19.233333333337214</v>
      </c>
    </row>
    <row r="2865" spans="1:24" ht="14.25" customHeight="1" x14ac:dyDescent="0.4">
      <c r="A2865">
        <v>2864</v>
      </c>
      <c r="B2865" t="s">
        <v>9404</v>
      </c>
      <c r="C2865" t="s">
        <v>9405</v>
      </c>
      <c r="D2865">
        <v>68</v>
      </c>
      <c r="E2865" t="s">
        <v>19</v>
      </c>
      <c r="F2865" t="s">
        <v>157</v>
      </c>
      <c r="G2865" s="1">
        <v>44239</v>
      </c>
      <c r="H2865" t="s">
        <v>66</v>
      </c>
      <c r="I2865" t="s">
        <v>37</v>
      </c>
      <c r="J2865" s="2" t="s">
        <v>9406</v>
      </c>
      <c r="K2865" t="s">
        <v>62</v>
      </c>
      <c r="M2865" t="s">
        <v>25</v>
      </c>
      <c r="N2865" t="s">
        <v>55</v>
      </c>
      <c r="R2865">
        <v>2864</v>
      </c>
      <c r="S2865" t="str">
        <f>PROPER(CustomerSupport[[#This Row],[Resolution]])</f>
        <v/>
      </c>
      <c r="T2865" t="str">
        <f>TRIM(CustomerSupport[[#This Row],[Customer Name]])</f>
        <v>Brandon Doyle</v>
      </c>
      <c r="U2865">
        <f>MONTH(CustomerSupport[[#This Row],[Date of Purchase]])</f>
        <v>2</v>
      </c>
      <c r="V2865" t="str">
        <f>TEXT('Working data'!G2865,"mmmm")</f>
        <v>February</v>
      </c>
      <c r="W2865">
        <f>YEAR(CustomerSupport[[#This Row],[Date of Purchase]])</f>
        <v>2021</v>
      </c>
      <c r="X2865" t="str">
        <f t="shared" si="44"/>
        <v/>
      </c>
    </row>
    <row r="2866" spans="1:24" ht="14.25" customHeight="1" x14ac:dyDescent="0.4">
      <c r="A2866">
        <v>2865</v>
      </c>
      <c r="B2866" t="s">
        <v>9407</v>
      </c>
      <c r="C2866" t="s">
        <v>9408</v>
      </c>
      <c r="D2866">
        <v>70</v>
      </c>
      <c r="E2866" t="s">
        <v>19</v>
      </c>
      <c r="F2866" t="s">
        <v>219</v>
      </c>
      <c r="G2866" s="1">
        <v>44483</v>
      </c>
      <c r="H2866" t="s">
        <v>45</v>
      </c>
      <c r="I2866" t="s">
        <v>37</v>
      </c>
      <c r="J2866" t="s">
        <v>9409</v>
      </c>
      <c r="K2866" t="s">
        <v>24</v>
      </c>
      <c r="M2866" t="s">
        <v>89</v>
      </c>
      <c r="N2866" t="s">
        <v>55</v>
      </c>
      <c r="O2866" s="3">
        <v>45078.297662037039</v>
      </c>
      <c r="R2866">
        <v>2865</v>
      </c>
      <c r="S2866" t="str">
        <f>PROPER(CustomerSupport[[#This Row],[Resolution]])</f>
        <v/>
      </c>
      <c r="T2866" t="str">
        <f>TRIM(CustomerSupport[[#This Row],[Customer Name]])</f>
        <v>Maurice Love</v>
      </c>
      <c r="U2866">
        <f>MONTH(CustomerSupport[[#This Row],[Date of Purchase]])</f>
        <v>10</v>
      </c>
      <c r="V2866" t="str">
        <f>TEXT('Working data'!G2866,"mmmm")</f>
        <v>October</v>
      </c>
      <c r="W2866">
        <f>YEAR(CustomerSupport[[#This Row],[Date of Purchase]])</f>
        <v>2021</v>
      </c>
      <c r="X2866" t="str">
        <f t="shared" si="44"/>
        <v/>
      </c>
    </row>
    <row r="2867" spans="1:24" ht="14.25" customHeight="1" x14ac:dyDescent="0.4">
      <c r="A2867">
        <v>2866</v>
      </c>
      <c r="B2867" t="s">
        <v>9410</v>
      </c>
      <c r="C2867" t="s">
        <v>9411</v>
      </c>
      <c r="D2867">
        <v>40</v>
      </c>
      <c r="E2867" t="s">
        <v>29</v>
      </c>
      <c r="F2867" t="s">
        <v>249</v>
      </c>
      <c r="G2867" s="1">
        <v>44232</v>
      </c>
      <c r="H2867" t="s">
        <v>59</v>
      </c>
      <c r="I2867" t="s">
        <v>99</v>
      </c>
      <c r="J2867" t="s">
        <v>449</v>
      </c>
      <c r="K2867" t="s">
        <v>24</v>
      </c>
      <c r="M2867" t="s">
        <v>25</v>
      </c>
      <c r="N2867" t="s">
        <v>26</v>
      </c>
      <c r="O2867" s="3">
        <v>45078.683078703703</v>
      </c>
      <c r="R2867">
        <v>2866</v>
      </c>
      <c r="S2867" t="str">
        <f>PROPER(CustomerSupport[[#This Row],[Resolution]])</f>
        <v/>
      </c>
      <c r="T2867" t="str">
        <f>TRIM(CustomerSupport[[#This Row],[Customer Name]])</f>
        <v>Melissa Arellano</v>
      </c>
      <c r="U2867">
        <f>MONTH(CustomerSupport[[#This Row],[Date of Purchase]])</f>
        <v>2</v>
      </c>
      <c r="V2867" t="str">
        <f>TEXT('Working data'!G2867,"mmmm")</f>
        <v>February</v>
      </c>
      <c r="W2867">
        <f>YEAR(CustomerSupport[[#This Row],[Date of Purchase]])</f>
        <v>2021</v>
      </c>
      <c r="X2867" t="str">
        <f t="shared" si="44"/>
        <v/>
      </c>
    </row>
    <row r="2868" spans="1:24" ht="14.25" customHeight="1" x14ac:dyDescent="0.4">
      <c r="A2868">
        <v>2867</v>
      </c>
      <c r="B2868" t="s">
        <v>9412</v>
      </c>
      <c r="C2868" t="s">
        <v>9413</v>
      </c>
      <c r="D2868">
        <v>36</v>
      </c>
      <c r="E2868" t="s">
        <v>58</v>
      </c>
      <c r="F2868" t="s">
        <v>98</v>
      </c>
      <c r="G2868" s="1">
        <v>44306</v>
      </c>
      <c r="H2868" t="s">
        <v>67</v>
      </c>
      <c r="I2868" t="s">
        <v>60</v>
      </c>
      <c r="J2868" t="s">
        <v>9414</v>
      </c>
      <c r="K2868" t="s">
        <v>62</v>
      </c>
      <c r="M2868" t="s">
        <v>89</v>
      </c>
      <c r="N2868" t="s">
        <v>26</v>
      </c>
      <c r="R2868">
        <v>2867</v>
      </c>
      <c r="S2868" t="str">
        <f>PROPER(CustomerSupport[[#This Row],[Resolution]])</f>
        <v/>
      </c>
      <c r="T2868" t="str">
        <f>TRIM(CustomerSupport[[#This Row],[Customer Name]])</f>
        <v>Tiffany Oliver</v>
      </c>
      <c r="U2868">
        <f>MONTH(CustomerSupport[[#This Row],[Date of Purchase]])</f>
        <v>4</v>
      </c>
      <c r="V2868" t="str">
        <f>TEXT('Working data'!G2868,"mmmm")</f>
        <v>April</v>
      </c>
      <c r="W2868">
        <f>YEAR(CustomerSupport[[#This Row],[Date of Purchase]])</f>
        <v>2021</v>
      </c>
      <c r="X2868" t="str">
        <f t="shared" si="44"/>
        <v/>
      </c>
    </row>
    <row r="2869" spans="1:24" ht="14.25" customHeight="1" x14ac:dyDescent="0.4">
      <c r="A2869">
        <v>2868</v>
      </c>
      <c r="B2869" t="s">
        <v>9415</v>
      </c>
      <c r="C2869" t="s">
        <v>9416</v>
      </c>
      <c r="D2869">
        <v>22</v>
      </c>
      <c r="E2869" t="s">
        <v>58</v>
      </c>
      <c r="F2869" t="s">
        <v>655</v>
      </c>
      <c r="G2869" s="1">
        <v>44084</v>
      </c>
      <c r="H2869" t="s">
        <v>21</v>
      </c>
      <c r="I2869" t="s">
        <v>46</v>
      </c>
      <c r="J2869" t="s">
        <v>449</v>
      </c>
      <c r="K2869" t="s">
        <v>24</v>
      </c>
      <c r="M2869" t="s">
        <v>89</v>
      </c>
      <c r="N2869" t="s">
        <v>83</v>
      </c>
      <c r="O2869" s="3">
        <v>45078.865034722221</v>
      </c>
      <c r="R2869">
        <v>2868</v>
      </c>
      <c r="S2869" t="str">
        <f>PROPER(CustomerSupport[[#This Row],[Resolution]])</f>
        <v/>
      </c>
      <c r="T2869" t="str">
        <f>TRIM(CustomerSupport[[#This Row],[Customer Name]])</f>
        <v>Robert Acevedo</v>
      </c>
      <c r="U2869">
        <f>MONTH(CustomerSupport[[#This Row],[Date of Purchase]])</f>
        <v>9</v>
      </c>
      <c r="V2869" t="str">
        <f>TEXT('Working data'!G2869,"mmmm")</f>
        <v>September</v>
      </c>
      <c r="W2869">
        <f>YEAR(CustomerSupport[[#This Row],[Date of Purchase]])</f>
        <v>2020</v>
      </c>
      <c r="X2869" t="str">
        <f t="shared" si="44"/>
        <v/>
      </c>
    </row>
    <row r="2870" spans="1:24" ht="14.25" customHeight="1" x14ac:dyDescent="0.4">
      <c r="A2870">
        <v>2869</v>
      </c>
      <c r="B2870" t="s">
        <v>9417</v>
      </c>
      <c r="C2870" t="s">
        <v>9418</v>
      </c>
      <c r="D2870">
        <v>43</v>
      </c>
      <c r="E2870" t="s">
        <v>29</v>
      </c>
      <c r="F2870" t="s">
        <v>173</v>
      </c>
      <c r="G2870" s="1">
        <v>44081</v>
      </c>
      <c r="H2870" t="s">
        <v>21</v>
      </c>
      <c r="I2870" t="s">
        <v>59</v>
      </c>
      <c r="J2870" t="s">
        <v>9419</v>
      </c>
      <c r="K2870" t="s">
        <v>24</v>
      </c>
      <c r="M2870" t="s">
        <v>25</v>
      </c>
      <c r="N2870" t="s">
        <v>33</v>
      </c>
      <c r="O2870" s="3">
        <v>45078.410891203705</v>
      </c>
      <c r="R2870">
        <v>2869</v>
      </c>
      <c r="S2870" t="str">
        <f>PROPER(CustomerSupport[[#This Row],[Resolution]])</f>
        <v/>
      </c>
      <c r="T2870" t="str">
        <f>TRIM(CustomerSupport[[#This Row],[Customer Name]])</f>
        <v>Timothy Williams</v>
      </c>
      <c r="U2870">
        <f>MONTH(CustomerSupport[[#This Row],[Date of Purchase]])</f>
        <v>9</v>
      </c>
      <c r="V2870" t="str">
        <f>TEXT('Working data'!G2870,"mmmm")</f>
        <v>September</v>
      </c>
      <c r="W2870">
        <f>YEAR(CustomerSupport[[#This Row],[Date of Purchase]])</f>
        <v>2020</v>
      </c>
      <c r="X2870" t="str">
        <f t="shared" si="44"/>
        <v/>
      </c>
    </row>
    <row r="2871" spans="1:24" ht="14.25" customHeight="1" x14ac:dyDescent="0.4">
      <c r="A2871">
        <v>2870</v>
      </c>
      <c r="B2871" t="s">
        <v>9420</v>
      </c>
      <c r="C2871" t="s">
        <v>9421</v>
      </c>
      <c r="D2871">
        <v>46</v>
      </c>
      <c r="E2871" t="s">
        <v>29</v>
      </c>
      <c r="F2871" t="s">
        <v>30</v>
      </c>
      <c r="G2871" s="1">
        <v>43864</v>
      </c>
      <c r="H2871" t="s">
        <v>45</v>
      </c>
      <c r="I2871" t="s">
        <v>177</v>
      </c>
      <c r="J2871" s="2" t="s">
        <v>9422</v>
      </c>
      <c r="K2871" t="s">
        <v>24</v>
      </c>
      <c r="M2871" t="s">
        <v>25</v>
      </c>
      <c r="N2871" t="s">
        <v>26</v>
      </c>
      <c r="O2871" s="3">
        <v>45078.94908564815</v>
      </c>
      <c r="R2871">
        <v>2870</v>
      </c>
      <c r="S2871" t="str">
        <f>PROPER(CustomerSupport[[#This Row],[Resolution]])</f>
        <v/>
      </c>
      <c r="T2871" t="str">
        <f>TRIM(CustomerSupport[[#This Row],[Customer Name]])</f>
        <v>Stephen Robles</v>
      </c>
      <c r="U2871">
        <f>MONTH(CustomerSupport[[#This Row],[Date of Purchase]])</f>
        <v>2</v>
      </c>
      <c r="V2871" t="str">
        <f>TEXT('Working data'!G2871,"mmmm")</f>
        <v>February</v>
      </c>
      <c r="W2871">
        <f>YEAR(CustomerSupport[[#This Row],[Date of Purchase]])</f>
        <v>2020</v>
      </c>
      <c r="X2871" t="str">
        <f t="shared" si="44"/>
        <v/>
      </c>
    </row>
    <row r="2872" spans="1:24" ht="14.25" customHeight="1" x14ac:dyDescent="0.4">
      <c r="A2872">
        <v>2871</v>
      </c>
      <c r="B2872" t="s">
        <v>9423</v>
      </c>
      <c r="C2872" t="s">
        <v>9424</v>
      </c>
      <c r="D2872">
        <v>46</v>
      </c>
      <c r="E2872" t="s">
        <v>29</v>
      </c>
      <c r="F2872" t="s">
        <v>286</v>
      </c>
      <c r="G2872" s="1">
        <v>43851</v>
      </c>
      <c r="H2872" t="s">
        <v>67</v>
      </c>
      <c r="I2872" t="s">
        <v>113</v>
      </c>
      <c r="J2872" s="2" t="s">
        <v>9425</v>
      </c>
      <c r="K2872" t="s">
        <v>24</v>
      </c>
      <c r="M2872" t="s">
        <v>25</v>
      </c>
      <c r="N2872" t="s">
        <v>55</v>
      </c>
      <c r="O2872" s="3">
        <v>45078.854664351849</v>
      </c>
      <c r="R2872">
        <v>2871</v>
      </c>
      <c r="S2872" t="str">
        <f>PROPER(CustomerSupport[[#This Row],[Resolution]])</f>
        <v/>
      </c>
      <c r="T2872" t="str">
        <f>TRIM(CustomerSupport[[#This Row],[Customer Name]])</f>
        <v>Jill Phelps</v>
      </c>
      <c r="U2872">
        <f>MONTH(CustomerSupport[[#This Row],[Date of Purchase]])</f>
        <v>1</v>
      </c>
      <c r="V2872" t="str">
        <f>TEXT('Working data'!G2872,"mmmm")</f>
        <v>January</v>
      </c>
      <c r="W2872">
        <f>YEAR(CustomerSupport[[#This Row],[Date of Purchase]])</f>
        <v>2020</v>
      </c>
      <c r="X2872" t="str">
        <f t="shared" si="44"/>
        <v/>
      </c>
    </row>
    <row r="2873" spans="1:24" ht="14.25" customHeight="1" x14ac:dyDescent="0.4">
      <c r="A2873">
        <v>2872</v>
      </c>
      <c r="B2873" t="s">
        <v>9426</v>
      </c>
      <c r="C2873" t="s">
        <v>9427</v>
      </c>
      <c r="D2873">
        <v>42</v>
      </c>
      <c r="E2873" t="s">
        <v>19</v>
      </c>
      <c r="F2873" t="s">
        <v>223</v>
      </c>
      <c r="G2873" s="1">
        <v>44181</v>
      </c>
      <c r="H2873" t="s">
        <v>66</v>
      </c>
      <c r="I2873" t="s">
        <v>60</v>
      </c>
      <c r="J2873" s="2" t="s">
        <v>9428</v>
      </c>
      <c r="K2873" t="s">
        <v>39</v>
      </c>
      <c r="L2873" t="s">
        <v>9429</v>
      </c>
      <c r="M2873" t="s">
        <v>89</v>
      </c>
      <c r="N2873" t="s">
        <v>83</v>
      </c>
      <c r="O2873" s="3">
        <v>45078.627592592595</v>
      </c>
      <c r="P2873" s="3">
        <v>45078.374120370368</v>
      </c>
      <c r="Q2873">
        <v>5</v>
      </c>
      <c r="R2873">
        <v>2872</v>
      </c>
      <c r="S2873" t="str">
        <f>PROPER(CustomerSupport[[#This Row],[Resolution]])</f>
        <v>Stage Party Always Glass.</v>
      </c>
      <c r="T2873" t="str">
        <f>TRIM(CustomerSupport[[#This Row],[Customer Name]])</f>
        <v>Carolyn Thompson</v>
      </c>
      <c r="U2873">
        <f>MONTH(CustomerSupport[[#This Row],[Date of Purchase]])</f>
        <v>12</v>
      </c>
      <c r="V2873" t="str">
        <f>TEXT('Working data'!G2873,"mmmm")</f>
        <v>December</v>
      </c>
      <c r="W2873">
        <f>YEAR(CustomerSupport[[#This Row],[Date of Purchase]])</f>
        <v>2020</v>
      </c>
      <c r="X2873">
        <f t="shared" si="44"/>
        <v>-6.0833333334303461</v>
      </c>
    </row>
    <row r="2874" spans="1:24" ht="14.25" customHeight="1" x14ac:dyDescent="0.4">
      <c r="A2874">
        <v>2873</v>
      </c>
      <c r="B2874" t="s">
        <v>9430</v>
      </c>
      <c r="C2874" t="s">
        <v>9431</v>
      </c>
      <c r="D2874">
        <v>68</v>
      </c>
      <c r="E2874" t="s">
        <v>29</v>
      </c>
      <c r="F2874" t="s">
        <v>219</v>
      </c>
      <c r="G2874" s="1">
        <v>44251</v>
      </c>
      <c r="H2874" t="s">
        <v>45</v>
      </c>
      <c r="I2874" t="s">
        <v>46</v>
      </c>
      <c r="J2874" s="2" t="s">
        <v>9432</v>
      </c>
      <c r="K2874" t="s">
        <v>62</v>
      </c>
      <c r="M2874" t="s">
        <v>143</v>
      </c>
      <c r="N2874" t="s">
        <v>55</v>
      </c>
      <c r="R2874">
        <v>2873</v>
      </c>
      <c r="S2874" t="str">
        <f>PROPER(CustomerSupport[[#This Row],[Resolution]])</f>
        <v/>
      </c>
      <c r="T2874" t="str">
        <f>TRIM(CustomerSupport[[#This Row],[Customer Name]])</f>
        <v>Erika Rivera</v>
      </c>
      <c r="U2874">
        <f>MONTH(CustomerSupport[[#This Row],[Date of Purchase]])</f>
        <v>2</v>
      </c>
      <c r="V2874" t="str">
        <f>TEXT('Working data'!G2874,"mmmm")</f>
        <v>February</v>
      </c>
      <c r="W2874">
        <f>YEAR(CustomerSupport[[#This Row],[Date of Purchase]])</f>
        <v>2021</v>
      </c>
      <c r="X2874" t="str">
        <f t="shared" si="44"/>
        <v/>
      </c>
    </row>
    <row r="2875" spans="1:24" ht="14.25" customHeight="1" x14ac:dyDescent="0.4">
      <c r="A2875">
        <v>2874</v>
      </c>
      <c r="B2875" t="s">
        <v>9433</v>
      </c>
      <c r="C2875" t="s">
        <v>9434</v>
      </c>
      <c r="D2875">
        <v>18</v>
      </c>
      <c r="E2875" t="s">
        <v>29</v>
      </c>
      <c r="F2875" t="s">
        <v>81</v>
      </c>
      <c r="G2875" s="1">
        <v>44228</v>
      </c>
      <c r="H2875" t="s">
        <v>21</v>
      </c>
      <c r="I2875" t="s">
        <v>67</v>
      </c>
      <c r="J2875" s="2" t="s">
        <v>9435</v>
      </c>
      <c r="K2875" t="s">
        <v>62</v>
      </c>
      <c r="M2875" t="s">
        <v>89</v>
      </c>
      <c r="N2875" t="s">
        <v>26</v>
      </c>
      <c r="R2875">
        <v>2874</v>
      </c>
      <c r="S2875" t="str">
        <f>PROPER(CustomerSupport[[#This Row],[Resolution]])</f>
        <v/>
      </c>
      <c r="T2875" t="str">
        <f>TRIM(CustomerSupport[[#This Row],[Customer Name]])</f>
        <v>David Thompson</v>
      </c>
      <c r="U2875">
        <f>MONTH(CustomerSupport[[#This Row],[Date of Purchase]])</f>
        <v>2</v>
      </c>
      <c r="V2875" t="str">
        <f>TEXT('Working data'!G2875,"mmmm")</f>
        <v>February</v>
      </c>
      <c r="W2875">
        <f>YEAR(CustomerSupport[[#This Row],[Date of Purchase]])</f>
        <v>2021</v>
      </c>
      <c r="X2875" t="str">
        <f t="shared" si="44"/>
        <v/>
      </c>
    </row>
    <row r="2876" spans="1:24" ht="14.25" customHeight="1" x14ac:dyDescent="0.4">
      <c r="A2876">
        <v>2875</v>
      </c>
      <c r="B2876" t="s">
        <v>9436</v>
      </c>
      <c r="C2876" t="s">
        <v>9437</v>
      </c>
      <c r="D2876">
        <v>34</v>
      </c>
      <c r="E2876" t="s">
        <v>19</v>
      </c>
      <c r="F2876" t="s">
        <v>223</v>
      </c>
      <c r="G2876" s="1">
        <v>43925</v>
      </c>
      <c r="H2876" t="s">
        <v>21</v>
      </c>
      <c r="I2876" t="s">
        <v>67</v>
      </c>
      <c r="J2876" t="s">
        <v>9438</v>
      </c>
      <c r="K2876" t="s">
        <v>39</v>
      </c>
      <c r="L2876" t="s">
        <v>9439</v>
      </c>
      <c r="M2876" t="s">
        <v>143</v>
      </c>
      <c r="N2876" t="s">
        <v>33</v>
      </c>
      <c r="O2876" s="3">
        <v>45078.007511574076</v>
      </c>
      <c r="P2876" s="3">
        <v>45078.631122685183</v>
      </c>
      <c r="Q2876">
        <v>4</v>
      </c>
      <c r="R2876">
        <v>2875</v>
      </c>
      <c r="S2876" t="str">
        <f>PROPER(CustomerSupport[[#This Row],[Resolution]])</f>
        <v>Week Here Affect Out Possible Top Very.</v>
      </c>
      <c r="T2876" t="str">
        <f>TRIM(CustomerSupport[[#This Row],[Customer Name]])</f>
        <v>Brent Owen</v>
      </c>
      <c r="U2876">
        <f>MONTH(CustomerSupport[[#This Row],[Date of Purchase]])</f>
        <v>4</v>
      </c>
      <c r="V2876" t="str">
        <f>TEXT('Working data'!G2876,"mmmm")</f>
        <v>April</v>
      </c>
      <c r="W2876">
        <f>YEAR(CustomerSupport[[#This Row],[Date of Purchase]])</f>
        <v>2020</v>
      </c>
      <c r="X2876">
        <f t="shared" si="44"/>
        <v>14.966666666558012</v>
      </c>
    </row>
    <row r="2877" spans="1:24" ht="14.25" customHeight="1" x14ac:dyDescent="0.4">
      <c r="A2877">
        <v>2876</v>
      </c>
      <c r="B2877" t="s">
        <v>9440</v>
      </c>
      <c r="C2877" t="s">
        <v>9441</v>
      </c>
      <c r="D2877">
        <v>69</v>
      </c>
      <c r="E2877" t="s">
        <v>29</v>
      </c>
      <c r="F2877" t="s">
        <v>86</v>
      </c>
      <c r="G2877" s="1">
        <v>44486</v>
      </c>
      <c r="H2877" t="s">
        <v>67</v>
      </c>
      <c r="I2877" t="s">
        <v>177</v>
      </c>
      <c r="J2877" s="2" t="s">
        <v>9442</v>
      </c>
      <c r="K2877" t="s">
        <v>24</v>
      </c>
      <c r="M2877" t="s">
        <v>143</v>
      </c>
      <c r="N2877" t="s">
        <v>26</v>
      </c>
      <c r="O2877" s="3">
        <v>45078.804756944446</v>
      </c>
      <c r="R2877">
        <v>2876</v>
      </c>
      <c r="S2877" t="str">
        <f>PROPER(CustomerSupport[[#This Row],[Resolution]])</f>
        <v/>
      </c>
      <c r="T2877" t="str">
        <f>TRIM(CustomerSupport[[#This Row],[Customer Name]])</f>
        <v>Victoria Arroyo</v>
      </c>
      <c r="U2877">
        <f>MONTH(CustomerSupport[[#This Row],[Date of Purchase]])</f>
        <v>10</v>
      </c>
      <c r="V2877" t="str">
        <f>TEXT('Working data'!G2877,"mmmm")</f>
        <v>October</v>
      </c>
      <c r="W2877">
        <f>YEAR(CustomerSupport[[#This Row],[Date of Purchase]])</f>
        <v>2021</v>
      </c>
      <c r="X2877" t="str">
        <f t="shared" si="44"/>
        <v/>
      </c>
    </row>
    <row r="2878" spans="1:24" ht="14.25" customHeight="1" x14ac:dyDescent="0.4">
      <c r="A2878">
        <v>2877</v>
      </c>
      <c r="B2878" t="s">
        <v>9443</v>
      </c>
      <c r="C2878" t="s">
        <v>9444</v>
      </c>
      <c r="D2878">
        <v>42</v>
      </c>
      <c r="E2878" t="s">
        <v>29</v>
      </c>
      <c r="F2878" t="s">
        <v>81</v>
      </c>
      <c r="G2878" s="1">
        <v>43992</v>
      </c>
      <c r="H2878" t="s">
        <v>67</v>
      </c>
      <c r="I2878" t="s">
        <v>52</v>
      </c>
      <c r="J2878" s="2" t="s">
        <v>9445</v>
      </c>
      <c r="K2878" t="s">
        <v>24</v>
      </c>
      <c r="M2878" t="s">
        <v>143</v>
      </c>
      <c r="N2878" t="s">
        <v>26</v>
      </c>
      <c r="O2878" s="3">
        <v>45078.674907407411</v>
      </c>
      <c r="R2878">
        <v>2877</v>
      </c>
      <c r="S2878" t="str">
        <f>PROPER(CustomerSupport[[#This Row],[Resolution]])</f>
        <v/>
      </c>
      <c r="T2878" t="str">
        <f>TRIM(CustomerSupport[[#This Row],[Customer Name]])</f>
        <v>James Carter</v>
      </c>
      <c r="U2878">
        <f>MONTH(CustomerSupport[[#This Row],[Date of Purchase]])</f>
        <v>6</v>
      </c>
      <c r="V2878" t="str">
        <f>TEXT('Working data'!G2878,"mmmm")</f>
        <v>June</v>
      </c>
      <c r="W2878">
        <f>YEAR(CustomerSupport[[#This Row],[Date of Purchase]])</f>
        <v>2020</v>
      </c>
      <c r="X2878" t="str">
        <f t="shared" si="44"/>
        <v/>
      </c>
    </row>
    <row r="2879" spans="1:24" ht="14.25" customHeight="1" x14ac:dyDescent="0.4">
      <c r="A2879">
        <v>2878</v>
      </c>
      <c r="B2879" t="s">
        <v>9446</v>
      </c>
      <c r="C2879" t="s">
        <v>9447</v>
      </c>
      <c r="D2879">
        <v>42</v>
      </c>
      <c r="E2879" t="s">
        <v>19</v>
      </c>
      <c r="F2879" t="s">
        <v>76</v>
      </c>
      <c r="G2879" s="1">
        <v>43960</v>
      </c>
      <c r="H2879" t="s">
        <v>66</v>
      </c>
      <c r="I2879" t="s">
        <v>150</v>
      </c>
      <c r="J2879" s="2" t="s">
        <v>9448</v>
      </c>
      <c r="K2879" t="s">
        <v>39</v>
      </c>
      <c r="L2879" t="s">
        <v>9449</v>
      </c>
      <c r="M2879" t="s">
        <v>143</v>
      </c>
      <c r="N2879" t="s">
        <v>83</v>
      </c>
      <c r="O2879" s="3">
        <v>45077.993668981479</v>
      </c>
      <c r="P2879" s="3">
        <v>45078.588807870372</v>
      </c>
      <c r="Q2879">
        <v>1</v>
      </c>
      <c r="R2879">
        <v>2878</v>
      </c>
      <c r="S2879" t="str">
        <f>PROPER(CustomerSupport[[#This Row],[Resolution]])</f>
        <v>Experience Ok Vote Campaign Student Dinner Almost Grow.</v>
      </c>
      <c r="T2879" t="str">
        <f>TRIM(CustomerSupport[[#This Row],[Customer Name]])</f>
        <v>Holly Martin</v>
      </c>
      <c r="U2879">
        <f>MONTH(CustomerSupport[[#This Row],[Date of Purchase]])</f>
        <v>5</v>
      </c>
      <c r="V2879" t="str">
        <f>TEXT('Working data'!G2879,"mmmm")</f>
        <v>May</v>
      </c>
      <c r="W2879">
        <f>YEAR(CustomerSupport[[#This Row],[Date of Purchase]])</f>
        <v>2020</v>
      </c>
      <c r="X2879">
        <f t="shared" si="44"/>
        <v>14.283333333441988</v>
      </c>
    </row>
    <row r="2880" spans="1:24" ht="14.25" customHeight="1" x14ac:dyDescent="0.4">
      <c r="A2880">
        <v>2879</v>
      </c>
      <c r="B2880" t="s">
        <v>9450</v>
      </c>
      <c r="C2880" t="s">
        <v>9451</v>
      </c>
      <c r="D2880">
        <v>47</v>
      </c>
      <c r="E2880" t="s">
        <v>19</v>
      </c>
      <c r="F2880" t="s">
        <v>655</v>
      </c>
      <c r="G2880" s="1">
        <v>44057</v>
      </c>
      <c r="H2880" t="s">
        <v>21</v>
      </c>
      <c r="I2880" t="s">
        <v>77</v>
      </c>
      <c r="J2880" s="2" t="s">
        <v>9452</v>
      </c>
      <c r="K2880" t="s">
        <v>24</v>
      </c>
      <c r="M2880" t="s">
        <v>25</v>
      </c>
      <c r="N2880" t="s">
        <v>83</v>
      </c>
      <c r="O2880" s="3">
        <v>45078.587442129632</v>
      </c>
      <c r="R2880">
        <v>2879</v>
      </c>
      <c r="S2880" t="str">
        <f>PROPER(CustomerSupport[[#This Row],[Resolution]])</f>
        <v/>
      </c>
      <c r="T2880" t="str">
        <f>TRIM(CustomerSupport[[#This Row],[Customer Name]])</f>
        <v>Angela Frey</v>
      </c>
      <c r="U2880">
        <f>MONTH(CustomerSupport[[#This Row],[Date of Purchase]])</f>
        <v>8</v>
      </c>
      <c r="V2880" t="str">
        <f>TEXT('Working data'!G2880,"mmmm")</f>
        <v>August</v>
      </c>
      <c r="W2880">
        <f>YEAR(CustomerSupport[[#This Row],[Date of Purchase]])</f>
        <v>2020</v>
      </c>
      <c r="X2880" t="str">
        <f t="shared" si="44"/>
        <v/>
      </c>
    </row>
    <row r="2881" spans="1:24" ht="14.25" customHeight="1" x14ac:dyDescent="0.4">
      <c r="A2881">
        <v>2880</v>
      </c>
      <c r="B2881" t="s">
        <v>9453</v>
      </c>
      <c r="C2881" t="s">
        <v>9454</v>
      </c>
      <c r="D2881">
        <v>30</v>
      </c>
      <c r="E2881" t="s">
        <v>58</v>
      </c>
      <c r="F2881" t="s">
        <v>20</v>
      </c>
      <c r="G2881" s="1">
        <v>44277</v>
      </c>
      <c r="H2881" t="s">
        <v>67</v>
      </c>
      <c r="I2881" t="s">
        <v>37</v>
      </c>
      <c r="J2881" s="2" t="s">
        <v>9455</v>
      </c>
      <c r="K2881" t="s">
        <v>62</v>
      </c>
      <c r="M2881" t="s">
        <v>41</v>
      </c>
      <c r="N2881" t="s">
        <v>55</v>
      </c>
      <c r="R2881">
        <v>2880</v>
      </c>
      <c r="S2881" t="str">
        <f>PROPER(CustomerSupport[[#This Row],[Resolution]])</f>
        <v/>
      </c>
      <c r="T2881" t="str">
        <f>TRIM(CustomerSupport[[#This Row],[Customer Name]])</f>
        <v>John Cruz</v>
      </c>
      <c r="U2881">
        <f>MONTH(CustomerSupport[[#This Row],[Date of Purchase]])</f>
        <v>3</v>
      </c>
      <c r="V2881" t="str">
        <f>TEXT('Working data'!G2881,"mmmm")</f>
        <v>March</v>
      </c>
      <c r="W2881">
        <f>YEAR(CustomerSupport[[#This Row],[Date of Purchase]])</f>
        <v>2021</v>
      </c>
      <c r="X2881" t="str">
        <f t="shared" si="44"/>
        <v/>
      </c>
    </row>
    <row r="2882" spans="1:24" ht="14.25" customHeight="1" x14ac:dyDescent="0.4">
      <c r="A2882">
        <v>2881</v>
      </c>
      <c r="B2882" t="s">
        <v>9456</v>
      </c>
      <c r="C2882" t="s">
        <v>9457</v>
      </c>
      <c r="D2882">
        <v>50</v>
      </c>
      <c r="E2882" t="s">
        <v>58</v>
      </c>
      <c r="F2882" t="s">
        <v>30</v>
      </c>
      <c r="G2882" s="1">
        <v>44028</v>
      </c>
      <c r="H2882" t="s">
        <v>45</v>
      </c>
      <c r="I2882" t="s">
        <v>99</v>
      </c>
      <c r="J2882" t="s">
        <v>9458</v>
      </c>
      <c r="K2882" t="s">
        <v>39</v>
      </c>
      <c r="L2882" t="s">
        <v>9459</v>
      </c>
      <c r="M2882" t="s">
        <v>41</v>
      </c>
      <c r="N2882" t="s">
        <v>33</v>
      </c>
      <c r="O2882" s="3">
        <v>45078.761770833335</v>
      </c>
      <c r="P2882" s="3">
        <v>45078.272881944446</v>
      </c>
      <c r="Q2882">
        <v>4</v>
      </c>
      <c r="R2882">
        <v>2881</v>
      </c>
      <c r="S2882" t="str">
        <f>PROPER(CustomerSupport[[#This Row],[Resolution]])</f>
        <v>Product Scientist I East.</v>
      </c>
      <c r="T2882" t="str">
        <f>TRIM(CustomerSupport[[#This Row],[Customer Name]])</f>
        <v>Elizabeth Sandoval</v>
      </c>
      <c r="U2882">
        <f>MONTH(CustomerSupport[[#This Row],[Date of Purchase]])</f>
        <v>7</v>
      </c>
      <c r="V2882" t="str">
        <f>TEXT('Working data'!G2882,"mmmm")</f>
        <v>July</v>
      </c>
      <c r="W2882">
        <f>YEAR(CustomerSupport[[#This Row],[Date of Purchase]])</f>
        <v>2020</v>
      </c>
      <c r="X2882">
        <f t="shared" ref="X2882:X2945" si="45">IF(OR(O2882="",P2882=""),"",(P2882-O2882)*24)</f>
        <v>-11.733333333337214</v>
      </c>
    </row>
    <row r="2883" spans="1:24" ht="14.25" customHeight="1" x14ac:dyDescent="0.4">
      <c r="A2883">
        <v>2882</v>
      </c>
      <c r="B2883" t="s">
        <v>9460</v>
      </c>
      <c r="C2883" t="s">
        <v>9461</v>
      </c>
      <c r="D2883">
        <v>64</v>
      </c>
      <c r="E2883" t="s">
        <v>58</v>
      </c>
      <c r="F2883" t="s">
        <v>125</v>
      </c>
      <c r="G2883" s="1">
        <v>44341</v>
      </c>
      <c r="H2883" t="s">
        <v>67</v>
      </c>
      <c r="I2883" t="s">
        <v>52</v>
      </c>
      <c r="J2883" s="2" t="s">
        <v>9462</v>
      </c>
      <c r="K2883" t="s">
        <v>62</v>
      </c>
      <c r="M2883" t="s">
        <v>41</v>
      </c>
      <c r="N2883" t="s">
        <v>83</v>
      </c>
      <c r="R2883">
        <v>2882</v>
      </c>
      <c r="S2883" t="str">
        <f>PROPER(CustomerSupport[[#This Row],[Resolution]])</f>
        <v/>
      </c>
      <c r="T2883" t="str">
        <f>TRIM(CustomerSupport[[#This Row],[Customer Name]])</f>
        <v>Richard Young</v>
      </c>
      <c r="U2883">
        <f>MONTH(CustomerSupport[[#This Row],[Date of Purchase]])</f>
        <v>5</v>
      </c>
      <c r="V2883" t="str">
        <f>TEXT('Working data'!G2883,"mmmm")</f>
        <v>May</v>
      </c>
      <c r="W2883">
        <f>YEAR(CustomerSupport[[#This Row],[Date of Purchase]])</f>
        <v>2021</v>
      </c>
      <c r="X2883" t="str">
        <f t="shared" si="45"/>
        <v/>
      </c>
    </row>
    <row r="2884" spans="1:24" ht="14.25" customHeight="1" x14ac:dyDescent="0.4">
      <c r="A2884">
        <v>2883</v>
      </c>
      <c r="B2884" t="s">
        <v>9463</v>
      </c>
      <c r="C2884" t="s">
        <v>9464</v>
      </c>
      <c r="D2884">
        <v>63</v>
      </c>
      <c r="E2884" t="s">
        <v>29</v>
      </c>
      <c r="F2884" t="s">
        <v>149</v>
      </c>
      <c r="G2884" s="1">
        <v>44414</v>
      </c>
      <c r="H2884" t="s">
        <v>66</v>
      </c>
      <c r="I2884" t="s">
        <v>37</v>
      </c>
      <c r="J2884" s="2" t="s">
        <v>9465</v>
      </c>
      <c r="K2884" t="s">
        <v>62</v>
      </c>
      <c r="M2884" t="s">
        <v>89</v>
      </c>
      <c r="N2884" t="s">
        <v>55</v>
      </c>
      <c r="R2884">
        <v>2883</v>
      </c>
      <c r="S2884" t="str">
        <f>PROPER(CustomerSupport[[#This Row],[Resolution]])</f>
        <v/>
      </c>
      <c r="T2884" t="str">
        <f>TRIM(CustomerSupport[[#This Row],[Customer Name]])</f>
        <v>Melissa Conley</v>
      </c>
      <c r="U2884">
        <f>MONTH(CustomerSupport[[#This Row],[Date of Purchase]])</f>
        <v>8</v>
      </c>
      <c r="V2884" t="str">
        <f>TEXT('Working data'!G2884,"mmmm")</f>
        <v>August</v>
      </c>
      <c r="W2884">
        <f>YEAR(CustomerSupport[[#This Row],[Date of Purchase]])</f>
        <v>2021</v>
      </c>
      <c r="X2884" t="str">
        <f t="shared" si="45"/>
        <v/>
      </c>
    </row>
    <row r="2885" spans="1:24" ht="14.25" customHeight="1" x14ac:dyDescent="0.4">
      <c r="A2885">
        <v>2884</v>
      </c>
      <c r="B2885" t="s">
        <v>9466</v>
      </c>
      <c r="C2885" t="s">
        <v>9467</v>
      </c>
      <c r="D2885">
        <v>56</v>
      </c>
      <c r="E2885" t="s">
        <v>29</v>
      </c>
      <c r="F2885" t="s">
        <v>339</v>
      </c>
      <c r="G2885" s="1">
        <v>44200</v>
      </c>
      <c r="H2885" t="s">
        <v>59</v>
      </c>
      <c r="I2885" t="s">
        <v>59</v>
      </c>
      <c r="J2885" s="2" t="s">
        <v>9468</v>
      </c>
      <c r="K2885" t="s">
        <v>39</v>
      </c>
      <c r="L2885" t="s">
        <v>9469</v>
      </c>
      <c r="M2885" t="s">
        <v>41</v>
      </c>
      <c r="N2885" t="s">
        <v>33</v>
      </c>
      <c r="O2885" s="3">
        <v>45078.262511574074</v>
      </c>
      <c r="P2885" s="3">
        <v>45078.545844907407</v>
      </c>
      <c r="Q2885">
        <v>2</v>
      </c>
      <c r="R2885">
        <v>2884</v>
      </c>
      <c r="S2885" t="str">
        <f>PROPER(CustomerSupport[[#This Row],[Resolution]])</f>
        <v>Third Minute Meeting Deep Feeling.</v>
      </c>
      <c r="T2885" t="str">
        <f>TRIM(CustomerSupport[[#This Row],[Customer Name]])</f>
        <v>Cathy Johnson</v>
      </c>
      <c r="U2885">
        <f>MONTH(CustomerSupport[[#This Row],[Date of Purchase]])</f>
        <v>1</v>
      </c>
      <c r="V2885" t="str">
        <f>TEXT('Working data'!G2885,"mmmm")</f>
        <v>January</v>
      </c>
      <c r="W2885">
        <f>YEAR(CustomerSupport[[#This Row],[Date of Purchase]])</f>
        <v>2021</v>
      </c>
      <c r="X2885">
        <f t="shared" si="45"/>
        <v>6.7999999999883585</v>
      </c>
    </row>
    <row r="2886" spans="1:24" ht="14.25" customHeight="1" x14ac:dyDescent="0.4">
      <c r="A2886">
        <v>2885</v>
      </c>
      <c r="B2886" t="s">
        <v>9470</v>
      </c>
      <c r="C2886" t="s">
        <v>9471</v>
      </c>
      <c r="D2886">
        <v>32</v>
      </c>
      <c r="E2886" t="s">
        <v>19</v>
      </c>
      <c r="F2886" t="s">
        <v>317</v>
      </c>
      <c r="G2886" s="1">
        <v>43853</v>
      </c>
      <c r="H2886" t="s">
        <v>59</v>
      </c>
      <c r="I2886" t="s">
        <v>67</v>
      </c>
      <c r="J2886" s="2" t="s">
        <v>9472</v>
      </c>
      <c r="K2886" t="s">
        <v>62</v>
      </c>
      <c r="M2886" t="s">
        <v>89</v>
      </c>
      <c r="N2886" t="s">
        <v>83</v>
      </c>
      <c r="R2886">
        <v>2885</v>
      </c>
      <c r="S2886" t="str">
        <f>PROPER(CustomerSupport[[#This Row],[Resolution]])</f>
        <v/>
      </c>
      <c r="T2886" t="str">
        <f>TRIM(CustomerSupport[[#This Row],[Customer Name]])</f>
        <v>Thomas Fields</v>
      </c>
      <c r="U2886">
        <f>MONTH(CustomerSupport[[#This Row],[Date of Purchase]])</f>
        <v>1</v>
      </c>
      <c r="V2886" t="str">
        <f>TEXT('Working data'!G2886,"mmmm")</f>
        <v>January</v>
      </c>
      <c r="W2886">
        <f>YEAR(CustomerSupport[[#This Row],[Date of Purchase]])</f>
        <v>2020</v>
      </c>
      <c r="X2886" t="str">
        <f t="shared" si="45"/>
        <v/>
      </c>
    </row>
    <row r="2887" spans="1:24" ht="14.25" customHeight="1" x14ac:dyDescent="0.4">
      <c r="A2887">
        <v>2886</v>
      </c>
      <c r="B2887" t="s">
        <v>9473</v>
      </c>
      <c r="C2887" t="s">
        <v>9474</v>
      </c>
      <c r="D2887">
        <v>34</v>
      </c>
      <c r="E2887" t="s">
        <v>58</v>
      </c>
      <c r="F2887" t="s">
        <v>456</v>
      </c>
      <c r="G2887" s="1">
        <v>43849</v>
      </c>
      <c r="H2887" t="s">
        <v>67</v>
      </c>
      <c r="I2887" t="s">
        <v>59</v>
      </c>
      <c r="J2887" t="s">
        <v>9475</v>
      </c>
      <c r="K2887" t="s">
        <v>62</v>
      </c>
      <c r="M2887" t="s">
        <v>25</v>
      </c>
      <c r="N2887" t="s">
        <v>26</v>
      </c>
      <c r="R2887">
        <v>2886</v>
      </c>
      <c r="S2887" t="str">
        <f>PROPER(CustomerSupport[[#This Row],[Resolution]])</f>
        <v/>
      </c>
      <c r="T2887" t="str">
        <f>TRIM(CustomerSupport[[#This Row],[Customer Name]])</f>
        <v>Nathan Blankenship</v>
      </c>
      <c r="U2887">
        <f>MONTH(CustomerSupport[[#This Row],[Date of Purchase]])</f>
        <v>1</v>
      </c>
      <c r="V2887" t="str">
        <f>TEXT('Working data'!G2887,"mmmm")</f>
        <v>January</v>
      </c>
      <c r="W2887">
        <f>YEAR(CustomerSupport[[#This Row],[Date of Purchase]])</f>
        <v>2020</v>
      </c>
      <c r="X2887" t="str">
        <f t="shared" si="45"/>
        <v/>
      </c>
    </row>
    <row r="2888" spans="1:24" ht="14.25" customHeight="1" x14ac:dyDescent="0.4">
      <c r="A2888">
        <v>2887</v>
      </c>
      <c r="B2888" t="s">
        <v>9476</v>
      </c>
      <c r="C2888" t="s">
        <v>9477</v>
      </c>
      <c r="D2888">
        <v>55</v>
      </c>
      <c r="E2888" t="s">
        <v>58</v>
      </c>
      <c r="F2888" t="s">
        <v>242</v>
      </c>
      <c r="G2888" s="1">
        <v>44086</v>
      </c>
      <c r="H2888" t="s">
        <v>66</v>
      </c>
      <c r="I2888" t="s">
        <v>177</v>
      </c>
      <c r="J2888" t="s">
        <v>9478</v>
      </c>
      <c r="K2888" t="s">
        <v>62</v>
      </c>
      <c r="M2888" t="s">
        <v>89</v>
      </c>
      <c r="N2888" t="s">
        <v>33</v>
      </c>
      <c r="R2888">
        <v>2887</v>
      </c>
      <c r="S2888" t="str">
        <f>PROPER(CustomerSupport[[#This Row],[Resolution]])</f>
        <v/>
      </c>
      <c r="T2888" t="str">
        <f>TRIM(CustomerSupport[[#This Row],[Customer Name]])</f>
        <v>Victoria Lee</v>
      </c>
      <c r="U2888">
        <f>MONTH(CustomerSupport[[#This Row],[Date of Purchase]])</f>
        <v>9</v>
      </c>
      <c r="V2888" t="str">
        <f>TEXT('Working data'!G2888,"mmmm")</f>
        <v>September</v>
      </c>
      <c r="W2888">
        <f>YEAR(CustomerSupport[[#This Row],[Date of Purchase]])</f>
        <v>2020</v>
      </c>
      <c r="X2888" t="str">
        <f t="shared" si="45"/>
        <v/>
      </c>
    </row>
    <row r="2889" spans="1:24" ht="14.25" customHeight="1" x14ac:dyDescent="0.4">
      <c r="A2889">
        <v>2888</v>
      </c>
      <c r="B2889" t="s">
        <v>9479</v>
      </c>
      <c r="C2889" t="s">
        <v>9480</v>
      </c>
      <c r="D2889">
        <v>19</v>
      </c>
      <c r="E2889" t="s">
        <v>19</v>
      </c>
      <c r="F2889" t="s">
        <v>317</v>
      </c>
      <c r="G2889" s="1">
        <v>44221</v>
      </c>
      <c r="H2889" t="s">
        <v>59</v>
      </c>
      <c r="I2889" t="s">
        <v>93</v>
      </c>
      <c r="J2889" s="2" t="s">
        <v>9481</v>
      </c>
      <c r="K2889" t="s">
        <v>24</v>
      </c>
      <c r="M2889" t="s">
        <v>143</v>
      </c>
      <c r="N2889" t="s">
        <v>83</v>
      </c>
      <c r="O2889" s="3">
        <v>45078.093136574076</v>
      </c>
      <c r="R2889">
        <v>2888</v>
      </c>
      <c r="S2889" t="str">
        <f>PROPER(CustomerSupport[[#This Row],[Resolution]])</f>
        <v/>
      </c>
      <c r="T2889" t="str">
        <f>TRIM(CustomerSupport[[#This Row],[Customer Name]])</f>
        <v>Sarah Wright</v>
      </c>
      <c r="U2889">
        <f>MONTH(CustomerSupport[[#This Row],[Date of Purchase]])</f>
        <v>1</v>
      </c>
      <c r="V2889" t="str">
        <f>TEXT('Working data'!G2889,"mmmm")</f>
        <v>January</v>
      </c>
      <c r="W2889">
        <f>YEAR(CustomerSupport[[#This Row],[Date of Purchase]])</f>
        <v>2021</v>
      </c>
      <c r="X2889" t="str">
        <f t="shared" si="45"/>
        <v/>
      </c>
    </row>
    <row r="2890" spans="1:24" ht="14.25" customHeight="1" x14ac:dyDescent="0.4">
      <c r="A2890">
        <v>2889</v>
      </c>
      <c r="B2890" t="s">
        <v>9482</v>
      </c>
      <c r="C2890" t="s">
        <v>9483</v>
      </c>
      <c r="D2890">
        <v>43</v>
      </c>
      <c r="E2890" t="s">
        <v>58</v>
      </c>
      <c r="F2890" t="s">
        <v>207</v>
      </c>
      <c r="G2890" s="1">
        <v>44183</v>
      </c>
      <c r="H2890" t="s">
        <v>59</v>
      </c>
      <c r="I2890" t="s">
        <v>52</v>
      </c>
      <c r="J2890" t="s">
        <v>1230</v>
      </c>
      <c r="K2890" t="s">
        <v>24</v>
      </c>
      <c r="M2890" t="s">
        <v>41</v>
      </c>
      <c r="N2890" t="s">
        <v>55</v>
      </c>
      <c r="O2890" s="3">
        <v>45078.952164351853</v>
      </c>
      <c r="R2890">
        <v>2889</v>
      </c>
      <c r="S2890" t="str">
        <f>PROPER(CustomerSupport[[#This Row],[Resolution]])</f>
        <v/>
      </c>
      <c r="T2890" t="str">
        <f>TRIM(CustomerSupport[[#This Row],[Customer Name]])</f>
        <v>Michelle Gonzalez</v>
      </c>
      <c r="U2890">
        <f>MONTH(CustomerSupport[[#This Row],[Date of Purchase]])</f>
        <v>12</v>
      </c>
      <c r="V2890" t="str">
        <f>TEXT('Working data'!G2890,"mmmm")</f>
        <v>December</v>
      </c>
      <c r="W2890">
        <f>YEAR(CustomerSupport[[#This Row],[Date of Purchase]])</f>
        <v>2020</v>
      </c>
      <c r="X2890" t="str">
        <f t="shared" si="45"/>
        <v/>
      </c>
    </row>
    <row r="2891" spans="1:24" ht="14.25" customHeight="1" x14ac:dyDescent="0.4">
      <c r="A2891">
        <v>2890</v>
      </c>
      <c r="B2891" t="s">
        <v>9484</v>
      </c>
      <c r="C2891" t="s">
        <v>9485</v>
      </c>
      <c r="D2891">
        <v>60</v>
      </c>
      <c r="E2891" t="s">
        <v>58</v>
      </c>
      <c r="F2891" t="s">
        <v>98</v>
      </c>
      <c r="G2891" s="1">
        <v>43956</v>
      </c>
      <c r="H2891" t="s">
        <v>67</v>
      </c>
      <c r="I2891" t="s">
        <v>99</v>
      </c>
      <c r="J2891" t="s">
        <v>9486</v>
      </c>
      <c r="K2891" t="s">
        <v>39</v>
      </c>
      <c r="L2891" t="s">
        <v>9487</v>
      </c>
      <c r="M2891" t="s">
        <v>25</v>
      </c>
      <c r="N2891" t="s">
        <v>83</v>
      </c>
      <c r="O2891" s="3">
        <v>45078.822314814817</v>
      </c>
      <c r="P2891" s="3">
        <v>45078.63689814815</v>
      </c>
      <c r="Q2891">
        <v>5</v>
      </c>
      <c r="R2891">
        <v>2890</v>
      </c>
      <c r="S2891" t="str">
        <f>PROPER(CustomerSupport[[#This Row],[Resolution]])</f>
        <v>Small Friend Play Pay Million Respond Language.</v>
      </c>
      <c r="T2891" t="str">
        <f>TRIM(CustomerSupport[[#This Row],[Customer Name]])</f>
        <v>Adriana Sanders</v>
      </c>
      <c r="U2891">
        <f>MONTH(CustomerSupport[[#This Row],[Date of Purchase]])</f>
        <v>5</v>
      </c>
      <c r="V2891" t="str">
        <f>TEXT('Working data'!G2891,"mmmm")</f>
        <v>May</v>
      </c>
      <c r="W2891">
        <f>YEAR(CustomerSupport[[#This Row],[Date of Purchase]])</f>
        <v>2020</v>
      </c>
      <c r="X2891">
        <f t="shared" si="45"/>
        <v>-4.4500000000116415</v>
      </c>
    </row>
    <row r="2892" spans="1:24" ht="14.25" customHeight="1" x14ac:dyDescent="0.4">
      <c r="A2892">
        <v>2891</v>
      </c>
      <c r="B2892" t="s">
        <v>9488</v>
      </c>
      <c r="C2892" t="s">
        <v>9489</v>
      </c>
      <c r="D2892">
        <v>28</v>
      </c>
      <c r="E2892" t="s">
        <v>58</v>
      </c>
      <c r="F2892" t="s">
        <v>485</v>
      </c>
      <c r="G2892" s="1">
        <v>44502</v>
      </c>
      <c r="H2892" t="s">
        <v>67</v>
      </c>
      <c r="I2892" t="s">
        <v>77</v>
      </c>
      <c r="J2892" s="2" t="s">
        <v>9490</v>
      </c>
      <c r="K2892" t="s">
        <v>24</v>
      </c>
      <c r="M2892" t="s">
        <v>143</v>
      </c>
      <c r="N2892" t="s">
        <v>55</v>
      </c>
      <c r="O2892" s="3">
        <v>45078.402187500003</v>
      </c>
      <c r="R2892">
        <v>2891</v>
      </c>
      <c r="S2892" t="str">
        <f>PROPER(CustomerSupport[[#This Row],[Resolution]])</f>
        <v/>
      </c>
      <c r="T2892" t="str">
        <f>TRIM(CustomerSupport[[#This Row],[Customer Name]])</f>
        <v>Adam Henson</v>
      </c>
      <c r="U2892">
        <f>MONTH(CustomerSupport[[#This Row],[Date of Purchase]])</f>
        <v>11</v>
      </c>
      <c r="V2892" t="str">
        <f>TEXT('Working data'!G2892,"mmmm")</f>
        <v>November</v>
      </c>
      <c r="W2892">
        <f>YEAR(CustomerSupport[[#This Row],[Date of Purchase]])</f>
        <v>2021</v>
      </c>
      <c r="X2892" t="str">
        <f t="shared" si="45"/>
        <v/>
      </c>
    </row>
    <row r="2893" spans="1:24" ht="14.25" customHeight="1" x14ac:dyDescent="0.4">
      <c r="A2893">
        <v>2892</v>
      </c>
      <c r="B2893" t="s">
        <v>9491</v>
      </c>
      <c r="C2893" t="s">
        <v>9492</v>
      </c>
      <c r="D2893">
        <v>69</v>
      </c>
      <c r="E2893" t="s">
        <v>58</v>
      </c>
      <c r="F2893" t="s">
        <v>219</v>
      </c>
      <c r="G2893" s="1">
        <v>44151</v>
      </c>
      <c r="H2893" t="s">
        <v>59</v>
      </c>
      <c r="I2893" t="s">
        <v>93</v>
      </c>
      <c r="J2893" s="2" t="s">
        <v>9493</v>
      </c>
      <c r="K2893" t="s">
        <v>24</v>
      </c>
      <c r="M2893" t="s">
        <v>41</v>
      </c>
      <c r="N2893" t="s">
        <v>83</v>
      </c>
      <c r="O2893" s="3">
        <v>45078.418171296296</v>
      </c>
      <c r="R2893">
        <v>2892</v>
      </c>
      <c r="S2893" t="str">
        <f>PROPER(CustomerSupport[[#This Row],[Resolution]])</f>
        <v/>
      </c>
      <c r="T2893" t="str">
        <f>TRIM(CustomerSupport[[#This Row],[Customer Name]])</f>
        <v>Shawn Daniels</v>
      </c>
      <c r="U2893">
        <f>MONTH(CustomerSupport[[#This Row],[Date of Purchase]])</f>
        <v>11</v>
      </c>
      <c r="V2893" t="str">
        <f>TEXT('Working data'!G2893,"mmmm")</f>
        <v>November</v>
      </c>
      <c r="W2893">
        <f>YEAR(CustomerSupport[[#This Row],[Date of Purchase]])</f>
        <v>2020</v>
      </c>
      <c r="X2893" t="str">
        <f t="shared" si="45"/>
        <v/>
      </c>
    </row>
    <row r="2894" spans="1:24" ht="14.25" customHeight="1" x14ac:dyDescent="0.4">
      <c r="A2894">
        <v>2893</v>
      </c>
      <c r="B2894" t="s">
        <v>8776</v>
      </c>
      <c r="C2894" t="s">
        <v>9494</v>
      </c>
      <c r="D2894">
        <v>54</v>
      </c>
      <c r="E2894" t="s">
        <v>58</v>
      </c>
      <c r="F2894" t="s">
        <v>286</v>
      </c>
      <c r="G2894" s="1">
        <v>44364</v>
      </c>
      <c r="H2894" t="s">
        <v>66</v>
      </c>
      <c r="I2894" t="s">
        <v>37</v>
      </c>
      <c r="J2894" t="s">
        <v>9495</v>
      </c>
      <c r="K2894" t="s">
        <v>39</v>
      </c>
      <c r="L2894" t="s">
        <v>9496</v>
      </c>
      <c r="M2894" t="s">
        <v>89</v>
      </c>
      <c r="N2894" t="s">
        <v>83</v>
      </c>
      <c r="O2894" s="3">
        <v>45078.783472222225</v>
      </c>
      <c r="P2894" s="3">
        <v>45077.998749999999</v>
      </c>
      <c r="Q2894">
        <v>1</v>
      </c>
      <c r="R2894">
        <v>2893</v>
      </c>
      <c r="S2894" t="str">
        <f>PROPER(CustomerSupport[[#This Row],[Resolution]])</f>
        <v>Top Everything Individual However Generation.</v>
      </c>
      <c r="T2894" t="str">
        <f>TRIM(CustomerSupport[[#This Row],[Customer Name]])</f>
        <v>Robert Williams</v>
      </c>
      <c r="U2894">
        <f>MONTH(CustomerSupport[[#This Row],[Date of Purchase]])</f>
        <v>6</v>
      </c>
      <c r="V2894" t="str">
        <f>TEXT('Working data'!G2894,"mmmm")</f>
        <v>June</v>
      </c>
      <c r="W2894">
        <f>YEAR(CustomerSupport[[#This Row],[Date of Purchase]])</f>
        <v>2021</v>
      </c>
      <c r="X2894">
        <f t="shared" si="45"/>
        <v>-18.833333333430346</v>
      </c>
    </row>
    <row r="2895" spans="1:24" ht="14.25" customHeight="1" x14ac:dyDescent="0.4">
      <c r="A2895">
        <v>2894</v>
      </c>
      <c r="B2895" t="s">
        <v>9497</v>
      </c>
      <c r="C2895" t="s">
        <v>9498</v>
      </c>
      <c r="D2895">
        <v>40</v>
      </c>
      <c r="E2895" t="s">
        <v>19</v>
      </c>
      <c r="F2895" t="s">
        <v>51</v>
      </c>
      <c r="G2895" s="1">
        <v>44337</v>
      </c>
      <c r="H2895" t="s">
        <v>45</v>
      </c>
      <c r="I2895" t="s">
        <v>60</v>
      </c>
      <c r="J2895" s="2" t="s">
        <v>9499</v>
      </c>
      <c r="K2895" t="s">
        <v>62</v>
      </c>
      <c r="M2895" t="s">
        <v>89</v>
      </c>
      <c r="N2895" t="s">
        <v>83</v>
      </c>
      <c r="R2895">
        <v>2894</v>
      </c>
      <c r="S2895" t="str">
        <f>PROPER(CustomerSupport[[#This Row],[Resolution]])</f>
        <v/>
      </c>
      <c r="T2895" t="str">
        <f>TRIM(CustomerSupport[[#This Row],[Customer Name]])</f>
        <v>Caitlyn Sullivan</v>
      </c>
      <c r="U2895">
        <f>MONTH(CustomerSupport[[#This Row],[Date of Purchase]])</f>
        <v>5</v>
      </c>
      <c r="V2895" t="str">
        <f>TEXT('Working data'!G2895,"mmmm")</f>
        <v>May</v>
      </c>
      <c r="W2895">
        <f>YEAR(CustomerSupport[[#This Row],[Date of Purchase]])</f>
        <v>2021</v>
      </c>
      <c r="X2895" t="str">
        <f t="shared" si="45"/>
        <v/>
      </c>
    </row>
    <row r="2896" spans="1:24" ht="14.25" customHeight="1" x14ac:dyDescent="0.4">
      <c r="A2896">
        <v>2895</v>
      </c>
      <c r="B2896" t="s">
        <v>9500</v>
      </c>
      <c r="C2896" t="s">
        <v>9501</v>
      </c>
      <c r="D2896">
        <v>58</v>
      </c>
      <c r="E2896" t="s">
        <v>19</v>
      </c>
      <c r="F2896" t="s">
        <v>71</v>
      </c>
      <c r="G2896" s="1">
        <v>43947</v>
      </c>
      <c r="H2896" t="s">
        <v>21</v>
      </c>
      <c r="I2896" t="s">
        <v>52</v>
      </c>
      <c r="J2896" t="s">
        <v>9502</v>
      </c>
      <c r="K2896" t="s">
        <v>24</v>
      </c>
      <c r="M2896" t="s">
        <v>25</v>
      </c>
      <c r="N2896" t="s">
        <v>26</v>
      </c>
      <c r="O2896" s="3">
        <v>45078.802268518521</v>
      </c>
      <c r="R2896">
        <v>2895</v>
      </c>
      <c r="S2896" t="str">
        <f>PROPER(CustomerSupport[[#This Row],[Resolution]])</f>
        <v/>
      </c>
      <c r="T2896" t="str">
        <f>TRIM(CustomerSupport[[#This Row],[Customer Name]])</f>
        <v>Christine Wolf</v>
      </c>
      <c r="U2896">
        <f>MONTH(CustomerSupport[[#This Row],[Date of Purchase]])</f>
        <v>4</v>
      </c>
      <c r="V2896" t="str">
        <f>TEXT('Working data'!G2896,"mmmm")</f>
        <v>April</v>
      </c>
      <c r="W2896">
        <f>YEAR(CustomerSupport[[#This Row],[Date of Purchase]])</f>
        <v>2020</v>
      </c>
      <c r="X2896" t="str">
        <f t="shared" si="45"/>
        <v/>
      </c>
    </row>
    <row r="2897" spans="1:24" ht="14.25" customHeight="1" x14ac:dyDescent="0.4">
      <c r="A2897">
        <v>2896</v>
      </c>
      <c r="B2897" t="s">
        <v>6923</v>
      </c>
      <c r="C2897" t="s">
        <v>9503</v>
      </c>
      <c r="D2897">
        <v>49</v>
      </c>
      <c r="E2897" t="s">
        <v>29</v>
      </c>
      <c r="F2897" t="s">
        <v>76</v>
      </c>
      <c r="G2897" s="1">
        <v>44257</v>
      </c>
      <c r="H2897" t="s">
        <v>45</v>
      </c>
      <c r="I2897" t="s">
        <v>113</v>
      </c>
      <c r="J2897" s="2" t="s">
        <v>9504</v>
      </c>
      <c r="K2897" t="s">
        <v>62</v>
      </c>
      <c r="M2897" t="s">
        <v>25</v>
      </c>
      <c r="N2897" t="s">
        <v>33</v>
      </c>
      <c r="R2897">
        <v>2896</v>
      </c>
      <c r="S2897" t="str">
        <f>PROPER(CustomerSupport[[#This Row],[Resolution]])</f>
        <v/>
      </c>
      <c r="T2897" t="str">
        <f>TRIM(CustomerSupport[[#This Row],[Customer Name]])</f>
        <v>Kevin Johnson</v>
      </c>
      <c r="U2897">
        <f>MONTH(CustomerSupport[[#This Row],[Date of Purchase]])</f>
        <v>3</v>
      </c>
      <c r="V2897" t="str">
        <f>TEXT('Working data'!G2897,"mmmm")</f>
        <v>March</v>
      </c>
      <c r="W2897">
        <f>YEAR(CustomerSupport[[#This Row],[Date of Purchase]])</f>
        <v>2021</v>
      </c>
      <c r="X2897" t="str">
        <f t="shared" si="45"/>
        <v/>
      </c>
    </row>
    <row r="2898" spans="1:24" ht="14.25" customHeight="1" x14ac:dyDescent="0.4">
      <c r="A2898">
        <v>2897</v>
      </c>
      <c r="B2898" t="s">
        <v>9505</v>
      </c>
      <c r="C2898" t="s">
        <v>9506</v>
      </c>
      <c r="D2898">
        <v>34</v>
      </c>
      <c r="E2898" t="s">
        <v>29</v>
      </c>
      <c r="F2898" t="s">
        <v>223</v>
      </c>
      <c r="G2898" s="1">
        <v>44366</v>
      </c>
      <c r="H2898" t="s">
        <v>59</v>
      </c>
      <c r="I2898" t="s">
        <v>52</v>
      </c>
      <c r="J2898" s="2" t="s">
        <v>9507</v>
      </c>
      <c r="K2898" t="s">
        <v>24</v>
      </c>
      <c r="M2898" t="s">
        <v>89</v>
      </c>
      <c r="N2898" t="s">
        <v>33</v>
      </c>
      <c r="O2898" s="3">
        <v>45078.529386574075</v>
      </c>
      <c r="R2898">
        <v>2897</v>
      </c>
      <c r="S2898" t="str">
        <f>PROPER(CustomerSupport[[#This Row],[Resolution]])</f>
        <v/>
      </c>
      <c r="T2898" t="str">
        <f>TRIM(CustomerSupport[[#This Row],[Customer Name]])</f>
        <v>Emma Ward</v>
      </c>
      <c r="U2898">
        <f>MONTH(CustomerSupport[[#This Row],[Date of Purchase]])</f>
        <v>6</v>
      </c>
      <c r="V2898" t="str">
        <f>TEXT('Working data'!G2898,"mmmm")</f>
        <v>June</v>
      </c>
      <c r="W2898">
        <f>YEAR(CustomerSupport[[#This Row],[Date of Purchase]])</f>
        <v>2021</v>
      </c>
      <c r="X2898" t="str">
        <f t="shared" si="45"/>
        <v/>
      </c>
    </row>
    <row r="2899" spans="1:24" ht="14.25" customHeight="1" x14ac:dyDescent="0.4">
      <c r="A2899">
        <v>2898</v>
      </c>
      <c r="B2899" t="s">
        <v>9508</v>
      </c>
      <c r="C2899" t="s">
        <v>9509</v>
      </c>
      <c r="D2899">
        <v>51</v>
      </c>
      <c r="E2899" t="s">
        <v>58</v>
      </c>
      <c r="F2899" t="s">
        <v>81</v>
      </c>
      <c r="G2899" s="1">
        <v>44057</v>
      </c>
      <c r="H2899" t="s">
        <v>67</v>
      </c>
      <c r="I2899" t="s">
        <v>72</v>
      </c>
      <c r="J2899" s="2" t="s">
        <v>9510</v>
      </c>
      <c r="K2899" t="s">
        <v>62</v>
      </c>
      <c r="M2899" t="s">
        <v>25</v>
      </c>
      <c r="N2899" t="s">
        <v>33</v>
      </c>
      <c r="R2899">
        <v>2898</v>
      </c>
      <c r="S2899" t="str">
        <f>PROPER(CustomerSupport[[#This Row],[Resolution]])</f>
        <v/>
      </c>
      <c r="T2899" t="str">
        <f>TRIM(CustomerSupport[[#This Row],[Customer Name]])</f>
        <v>Bethany Weaver</v>
      </c>
      <c r="U2899">
        <f>MONTH(CustomerSupport[[#This Row],[Date of Purchase]])</f>
        <v>8</v>
      </c>
      <c r="V2899" t="str">
        <f>TEXT('Working data'!G2899,"mmmm")</f>
        <v>August</v>
      </c>
      <c r="W2899">
        <f>YEAR(CustomerSupport[[#This Row],[Date of Purchase]])</f>
        <v>2020</v>
      </c>
      <c r="X2899" t="str">
        <f t="shared" si="45"/>
        <v/>
      </c>
    </row>
    <row r="2900" spans="1:24" ht="14.25" customHeight="1" x14ac:dyDescent="0.4">
      <c r="A2900">
        <v>2899</v>
      </c>
      <c r="B2900" t="s">
        <v>9511</v>
      </c>
      <c r="C2900" t="s">
        <v>9512</v>
      </c>
      <c r="D2900">
        <v>20</v>
      </c>
      <c r="E2900" t="s">
        <v>19</v>
      </c>
      <c r="F2900" t="s">
        <v>20</v>
      </c>
      <c r="G2900" s="1">
        <v>44417</v>
      </c>
      <c r="H2900" t="s">
        <v>21</v>
      </c>
      <c r="I2900" t="s">
        <v>67</v>
      </c>
      <c r="J2900" s="2" t="s">
        <v>9513</v>
      </c>
      <c r="K2900" t="s">
        <v>62</v>
      </c>
      <c r="M2900" t="s">
        <v>143</v>
      </c>
      <c r="N2900" t="s">
        <v>83</v>
      </c>
      <c r="R2900">
        <v>2899</v>
      </c>
      <c r="S2900" t="str">
        <f>PROPER(CustomerSupport[[#This Row],[Resolution]])</f>
        <v/>
      </c>
      <c r="T2900" t="str">
        <f>TRIM(CustomerSupport[[#This Row],[Customer Name]])</f>
        <v>Jacob Hale</v>
      </c>
      <c r="U2900">
        <f>MONTH(CustomerSupport[[#This Row],[Date of Purchase]])</f>
        <v>8</v>
      </c>
      <c r="V2900" t="str">
        <f>TEXT('Working data'!G2900,"mmmm")</f>
        <v>August</v>
      </c>
      <c r="W2900">
        <f>YEAR(CustomerSupport[[#This Row],[Date of Purchase]])</f>
        <v>2021</v>
      </c>
      <c r="X2900" t="str">
        <f t="shared" si="45"/>
        <v/>
      </c>
    </row>
    <row r="2901" spans="1:24" ht="14.25" customHeight="1" x14ac:dyDescent="0.4">
      <c r="A2901">
        <v>2900</v>
      </c>
      <c r="B2901" t="s">
        <v>9514</v>
      </c>
      <c r="C2901" t="s">
        <v>463</v>
      </c>
      <c r="D2901">
        <v>70</v>
      </c>
      <c r="E2901" t="s">
        <v>58</v>
      </c>
      <c r="F2901" t="s">
        <v>431</v>
      </c>
      <c r="G2901" s="1">
        <v>44538</v>
      </c>
      <c r="H2901" t="s">
        <v>59</v>
      </c>
      <c r="I2901" t="s">
        <v>150</v>
      </c>
      <c r="J2901" t="s">
        <v>9515</v>
      </c>
      <c r="K2901" t="s">
        <v>24</v>
      </c>
      <c r="M2901" t="s">
        <v>89</v>
      </c>
      <c r="N2901" t="s">
        <v>33</v>
      </c>
      <c r="O2901" s="3">
        <v>45078.876655092594</v>
      </c>
      <c r="R2901">
        <v>2900</v>
      </c>
      <c r="S2901" t="str">
        <f>PROPER(CustomerSupport[[#This Row],[Resolution]])</f>
        <v/>
      </c>
      <c r="T2901" t="str">
        <f>TRIM(CustomerSupport[[#This Row],[Customer Name]])</f>
        <v>Andrew Wells</v>
      </c>
      <c r="U2901">
        <f>MONTH(CustomerSupport[[#This Row],[Date of Purchase]])</f>
        <v>12</v>
      </c>
      <c r="V2901" t="str">
        <f>TEXT('Working data'!G2901,"mmmm")</f>
        <v>December</v>
      </c>
      <c r="W2901">
        <f>YEAR(CustomerSupport[[#This Row],[Date of Purchase]])</f>
        <v>2021</v>
      </c>
      <c r="X2901" t="str">
        <f t="shared" si="45"/>
        <v/>
      </c>
    </row>
    <row r="2902" spans="1:24" ht="14.25" customHeight="1" x14ac:dyDescent="0.4">
      <c r="A2902">
        <v>2901</v>
      </c>
      <c r="B2902" t="s">
        <v>9516</v>
      </c>
      <c r="C2902" t="s">
        <v>9517</v>
      </c>
      <c r="D2902">
        <v>56</v>
      </c>
      <c r="E2902" t="s">
        <v>19</v>
      </c>
      <c r="F2902" t="s">
        <v>44</v>
      </c>
      <c r="G2902" s="1">
        <v>44470</v>
      </c>
      <c r="H2902" t="s">
        <v>66</v>
      </c>
      <c r="I2902" t="s">
        <v>46</v>
      </c>
      <c r="J2902" s="2" t="s">
        <v>9518</v>
      </c>
      <c r="K2902" t="s">
        <v>39</v>
      </c>
      <c r="L2902" t="s">
        <v>9519</v>
      </c>
      <c r="M2902" t="s">
        <v>41</v>
      </c>
      <c r="N2902" t="s">
        <v>33</v>
      </c>
      <c r="O2902" s="3">
        <v>45078.322511574072</v>
      </c>
      <c r="P2902" s="3">
        <v>45077.953761574077</v>
      </c>
      <c r="Q2902">
        <v>1</v>
      </c>
      <c r="R2902">
        <v>2901</v>
      </c>
      <c r="S2902" t="str">
        <f>PROPER(CustomerSupport[[#This Row],[Resolution]])</f>
        <v>Our Land Issue Still Well Suggest Course.</v>
      </c>
      <c r="T2902" t="str">
        <f>TRIM(CustomerSupport[[#This Row],[Customer Name]])</f>
        <v>Victoria Nguyen</v>
      </c>
      <c r="U2902">
        <f>MONTH(CustomerSupport[[#This Row],[Date of Purchase]])</f>
        <v>10</v>
      </c>
      <c r="V2902" t="str">
        <f>TEXT('Working data'!G2902,"mmmm")</f>
        <v>October</v>
      </c>
      <c r="W2902">
        <f>YEAR(CustomerSupport[[#This Row],[Date of Purchase]])</f>
        <v>2021</v>
      </c>
      <c r="X2902">
        <f t="shared" si="45"/>
        <v>-8.8499999998603016</v>
      </c>
    </row>
    <row r="2903" spans="1:24" ht="14.25" customHeight="1" x14ac:dyDescent="0.4">
      <c r="A2903">
        <v>2902</v>
      </c>
      <c r="B2903" t="s">
        <v>9520</v>
      </c>
      <c r="C2903" t="s">
        <v>9521</v>
      </c>
      <c r="D2903">
        <v>20</v>
      </c>
      <c r="E2903" t="s">
        <v>58</v>
      </c>
      <c r="F2903" t="s">
        <v>317</v>
      </c>
      <c r="G2903" s="1">
        <v>44190</v>
      </c>
      <c r="H2903" t="s">
        <v>59</v>
      </c>
      <c r="I2903" t="s">
        <v>141</v>
      </c>
      <c r="J2903" t="s">
        <v>9522</v>
      </c>
      <c r="K2903" t="s">
        <v>24</v>
      </c>
      <c r="M2903" t="s">
        <v>25</v>
      </c>
      <c r="N2903" t="s">
        <v>33</v>
      </c>
      <c r="O2903" s="3">
        <v>45078.26835648148</v>
      </c>
      <c r="R2903">
        <v>2902</v>
      </c>
      <c r="S2903" t="str">
        <f>PROPER(CustomerSupport[[#This Row],[Resolution]])</f>
        <v/>
      </c>
      <c r="T2903" t="str">
        <f>TRIM(CustomerSupport[[#This Row],[Customer Name]])</f>
        <v>Shari Chapman</v>
      </c>
      <c r="U2903">
        <f>MONTH(CustomerSupport[[#This Row],[Date of Purchase]])</f>
        <v>12</v>
      </c>
      <c r="V2903" t="str">
        <f>TEXT('Working data'!G2903,"mmmm")</f>
        <v>December</v>
      </c>
      <c r="W2903">
        <f>YEAR(CustomerSupport[[#This Row],[Date of Purchase]])</f>
        <v>2020</v>
      </c>
      <c r="X2903" t="str">
        <f t="shared" si="45"/>
        <v/>
      </c>
    </row>
    <row r="2904" spans="1:24" ht="14.25" customHeight="1" x14ac:dyDescent="0.4">
      <c r="A2904">
        <v>2903</v>
      </c>
      <c r="B2904" t="s">
        <v>9523</v>
      </c>
      <c r="C2904" t="s">
        <v>9524</v>
      </c>
      <c r="D2904">
        <v>35</v>
      </c>
      <c r="E2904" t="s">
        <v>58</v>
      </c>
      <c r="F2904" t="s">
        <v>242</v>
      </c>
      <c r="G2904" s="1">
        <v>44102</v>
      </c>
      <c r="H2904" t="s">
        <v>66</v>
      </c>
      <c r="I2904" t="s">
        <v>141</v>
      </c>
      <c r="J2904" t="s">
        <v>271</v>
      </c>
      <c r="K2904" t="s">
        <v>24</v>
      </c>
      <c r="M2904" t="s">
        <v>89</v>
      </c>
      <c r="N2904" t="s">
        <v>83</v>
      </c>
      <c r="O2904" s="3">
        <v>45078.432256944441</v>
      </c>
      <c r="R2904">
        <v>2903</v>
      </c>
      <c r="S2904" t="str">
        <f>PROPER(CustomerSupport[[#This Row],[Resolution]])</f>
        <v/>
      </c>
      <c r="T2904" t="str">
        <f>TRIM(CustomerSupport[[#This Row],[Customer Name]])</f>
        <v>Ryan Bonilla</v>
      </c>
      <c r="U2904">
        <f>MONTH(CustomerSupport[[#This Row],[Date of Purchase]])</f>
        <v>9</v>
      </c>
      <c r="V2904" t="str">
        <f>TEXT('Working data'!G2904,"mmmm")</f>
        <v>September</v>
      </c>
      <c r="W2904">
        <f>YEAR(CustomerSupport[[#This Row],[Date of Purchase]])</f>
        <v>2020</v>
      </c>
      <c r="X2904" t="str">
        <f t="shared" si="45"/>
        <v/>
      </c>
    </row>
    <row r="2905" spans="1:24" ht="14.25" customHeight="1" x14ac:dyDescent="0.4">
      <c r="A2905">
        <v>2904</v>
      </c>
      <c r="B2905" t="s">
        <v>9525</v>
      </c>
      <c r="C2905" t="s">
        <v>9526</v>
      </c>
      <c r="D2905">
        <v>64</v>
      </c>
      <c r="E2905" t="s">
        <v>29</v>
      </c>
      <c r="F2905" t="s">
        <v>81</v>
      </c>
      <c r="G2905" s="1">
        <v>44462</v>
      </c>
      <c r="H2905" t="s">
        <v>45</v>
      </c>
      <c r="I2905" t="s">
        <v>31</v>
      </c>
      <c r="J2905" t="s">
        <v>9527</v>
      </c>
      <c r="K2905" t="s">
        <v>39</v>
      </c>
      <c r="L2905" t="s">
        <v>9528</v>
      </c>
      <c r="M2905" t="s">
        <v>41</v>
      </c>
      <c r="N2905" t="s">
        <v>33</v>
      </c>
      <c r="O2905" s="3">
        <v>45078.629502314812</v>
      </c>
      <c r="P2905" s="3">
        <v>45078.723946759259</v>
      </c>
      <c r="Q2905">
        <v>5</v>
      </c>
      <c r="R2905">
        <v>2904</v>
      </c>
      <c r="S2905" t="str">
        <f>PROPER(CustomerSupport[[#This Row],[Resolution]])</f>
        <v>Power Nice Than Use Fact Question Poor.</v>
      </c>
      <c r="T2905" t="str">
        <f>TRIM(CustomerSupport[[#This Row],[Customer Name]])</f>
        <v>Gail Day</v>
      </c>
      <c r="U2905">
        <f>MONTH(CustomerSupport[[#This Row],[Date of Purchase]])</f>
        <v>9</v>
      </c>
      <c r="V2905" t="str">
        <f>TEXT('Working data'!G2905,"mmmm")</f>
        <v>September</v>
      </c>
      <c r="W2905">
        <f>YEAR(CustomerSupport[[#This Row],[Date of Purchase]])</f>
        <v>2021</v>
      </c>
      <c r="X2905">
        <f t="shared" si="45"/>
        <v>2.2666666667209938</v>
      </c>
    </row>
    <row r="2906" spans="1:24" ht="14.25" customHeight="1" x14ac:dyDescent="0.4">
      <c r="A2906">
        <v>2905</v>
      </c>
      <c r="B2906" t="s">
        <v>9529</v>
      </c>
      <c r="C2906" t="s">
        <v>9530</v>
      </c>
      <c r="D2906">
        <v>52</v>
      </c>
      <c r="E2906" t="s">
        <v>58</v>
      </c>
      <c r="F2906" t="s">
        <v>485</v>
      </c>
      <c r="G2906" s="1">
        <v>44058</v>
      </c>
      <c r="H2906" t="s">
        <v>67</v>
      </c>
      <c r="I2906" t="s">
        <v>72</v>
      </c>
      <c r="J2906" t="s">
        <v>9531</v>
      </c>
      <c r="K2906" t="s">
        <v>39</v>
      </c>
      <c r="L2906" t="s">
        <v>9532</v>
      </c>
      <c r="M2906" t="s">
        <v>41</v>
      </c>
      <c r="N2906" t="s">
        <v>26</v>
      </c>
      <c r="O2906" s="3">
        <v>45078.735752314817</v>
      </c>
      <c r="P2906" s="3">
        <v>45078.158668981479</v>
      </c>
      <c r="Q2906">
        <v>2</v>
      </c>
      <c r="R2906">
        <v>2905</v>
      </c>
      <c r="S2906" t="str">
        <f>PROPER(CustomerSupport[[#This Row],[Resolution]])</f>
        <v>Throughout General Certainly Number Agreement.</v>
      </c>
      <c r="T2906" t="str">
        <f>TRIM(CustomerSupport[[#This Row],[Customer Name]])</f>
        <v>Megan Lewis</v>
      </c>
      <c r="U2906">
        <f>MONTH(CustomerSupport[[#This Row],[Date of Purchase]])</f>
        <v>8</v>
      </c>
      <c r="V2906" t="str">
        <f>TEXT('Working data'!G2906,"mmmm")</f>
        <v>August</v>
      </c>
      <c r="W2906">
        <f>YEAR(CustomerSupport[[#This Row],[Date of Purchase]])</f>
        <v>2020</v>
      </c>
      <c r="X2906">
        <f t="shared" si="45"/>
        <v>-13.850000000093132</v>
      </c>
    </row>
    <row r="2907" spans="1:24" ht="14.25" customHeight="1" x14ac:dyDescent="0.4">
      <c r="A2907">
        <v>2906</v>
      </c>
      <c r="B2907" t="s">
        <v>9533</v>
      </c>
      <c r="C2907" t="s">
        <v>9534</v>
      </c>
      <c r="D2907">
        <v>20</v>
      </c>
      <c r="E2907" t="s">
        <v>29</v>
      </c>
      <c r="F2907" t="s">
        <v>30</v>
      </c>
      <c r="G2907" s="1">
        <v>44303</v>
      </c>
      <c r="H2907" t="s">
        <v>66</v>
      </c>
      <c r="I2907" t="s">
        <v>141</v>
      </c>
      <c r="J2907" s="2" t="s">
        <v>9535</v>
      </c>
      <c r="K2907" t="s">
        <v>24</v>
      </c>
      <c r="M2907" t="s">
        <v>25</v>
      </c>
      <c r="N2907" t="s">
        <v>26</v>
      </c>
      <c r="O2907" s="3">
        <v>45078.110081018516</v>
      </c>
      <c r="R2907">
        <v>2906</v>
      </c>
      <c r="S2907" t="str">
        <f>PROPER(CustomerSupport[[#This Row],[Resolution]])</f>
        <v/>
      </c>
      <c r="T2907" t="str">
        <f>TRIM(CustomerSupport[[#This Row],[Customer Name]])</f>
        <v>April Morgan</v>
      </c>
      <c r="U2907">
        <f>MONTH(CustomerSupport[[#This Row],[Date of Purchase]])</f>
        <v>4</v>
      </c>
      <c r="V2907" t="str">
        <f>TEXT('Working data'!G2907,"mmmm")</f>
        <v>April</v>
      </c>
      <c r="W2907">
        <f>YEAR(CustomerSupport[[#This Row],[Date of Purchase]])</f>
        <v>2021</v>
      </c>
      <c r="X2907" t="str">
        <f t="shared" si="45"/>
        <v/>
      </c>
    </row>
    <row r="2908" spans="1:24" ht="14.25" customHeight="1" x14ac:dyDescent="0.4">
      <c r="A2908">
        <v>2907</v>
      </c>
      <c r="B2908" t="s">
        <v>9536</v>
      </c>
      <c r="C2908" t="s">
        <v>9537</v>
      </c>
      <c r="D2908">
        <v>45</v>
      </c>
      <c r="E2908" t="s">
        <v>29</v>
      </c>
      <c r="F2908" t="s">
        <v>421</v>
      </c>
      <c r="G2908" s="1">
        <v>44147</v>
      </c>
      <c r="H2908" t="s">
        <v>59</v>
      </c>
      <c r="I2908" t="s">
        <v>60</v>
      </c>
      <c r="J2908" s="2" t="s">
        <v>9538</v>
      </c>
      <c r="K2908" t="s">
        <v>24</v>
      </c>
      <c r="M2908" t="s">
        <v>25</v>
      </c>
      <c r="N2908" t="s">
        <v>33</v>
      </c>
      <c r="O2908" s="3">
        <v>45078.269120370373</v>
      </c>
      <c r="R2908">
        <v>2907</v>
      </c>
      <c r="S2908" t="str">
        <f>PROPER(CustomerSupport[[#This Row],[Resolution]])</f>
        <v/>
      </c>
      <c r="T2908" t="str">
        <f>TRIM(CustomerSupport[[#This Row],[Customer Name]])</f>
        <v>Benjamin Parker</v>
      </c>
      <c r="U2908">
        <f>MONTH(CustomerSupport[[#This Row],[Date of Purchase]])</f>
        <v>11</v>
      </c>
      <c r="V2908" t="str">
        <f>TEXT('Working data'!G2908,"mmmm")</f>
        <v>November</v>
      </c>
      <c r="W2908">
        <f>YEAR(CustomerSupport[[#This Row],[Date of Purchase]])</f>
        <v>2020</v>
      </c>
      <c r="X2908" t="str">
        <f t="shared" si="45"/>
        <v/>
      </c>
    </row>
    <row r="2909" spans="1:24" ht="14.25" customHeight="1" x14ac:dyDescent="0.4">
      <c r="A2909">
        <v>2908</v>
      </c>
      <c r="B2909" t="s">
        <v>9539</v>
      </c>
      <c r="C2909" t="s">
        <v>9540</v>
      </c>
      <c r="D2909">
        <v>26</v>
      </c>
      <c r="E2909" t="s">
        <v>29</v>
      </c>
      <c r="F2909" t="s">
        <v>456</v>
      </c>
      <c r="G2909" s="1">
        <v>44375</v>
      </c>
      <c r="H2909" t="s">
        <v>21</v>
      </c>
      <c r="I2909" t="s">
        <v>67</v>
      </c>
      <c r="J2909" t="s">
        <v>357</v>
      </c>
      <c r="K2909" t="s">
        <v>24</v>
      </c>
      <c r="M2909" t="s">
        <v>41</v>
      </c>
      <c r="N2909" t="s">
        <v>33</v>
      </c>
      <c r="O2909" s="3">
        <v>45078.438576388886</v>
      </c>
      <c r="R2909">
        <v>2908</v>
      </c>
      <c r="S2909" t="str">
        <f>PROPER(CustomerSupport[[#This Row],[Resolution]])</f>
        <v/>
      </c>
      <c r="T2909" t="str">
        <f>TRIM(CustomerSupport[[#This Row],[Customer Name]])</f>
        <v>Jane Eaton</v>
      </c>
      <c r="U2909">
        <f>MONTH(CustomerSupport[[#This Row],[Date of Purchase]])</f>
        <v>6</v>
      </c>
      <c r="V2909" t="str">
        <f>TEXT('Working data'!G2909,"mmmm")</f>
        <v>June</v>
      </c>
      <c r="W2909">
        <f>YEAR(CustomerSupport[[#This Row],[Date of Purchase]])</f>
        <v>2021</v>
      </c>
      <c r="X2909" t="str">
        <f t="shared" si="45"/>
        <v/>
      </c>
    </row>
    <row r="2910" spans="1:24" ht="14.25" customHeight="1" x14ac:dyDescent="0.4">
      <c r="A2910">
        <v>2909</v>
      </c>
      <c r="B2910" t="s">
        <v>9541</v>
      </c>
      <c r="C2910" t="s">
        <v>9542</v>
      </c>
      <c r="D2910">
        <v>51</v>
      </c>
      <c r="E2910" t="s">
        <v>19</v>
      </c>
      <c r="F2910" t="s">
        <v>129</v>
      </c>
      <c r="G2910" s="1">
        <v>43867</v>
      </c>
      <c r="H2910" t="s">
        <v>66</v>
      </c>
      <c r="I2910" t="s">
        <v>113</v>
      </c>
      <c r="J2910" s="2" t="s">
        <v>9543</v>
      </c>
      <c r="K2910" t="s">
        <v>39</v>
      </c>
      <c r="L2910" t="s">
        <v>9544</v>
      </c>
      <c r="M2910" t="s">
        <v>89</v>
      </c>
      <c r="N2910" t="s">
        <v>55</v>
      </c>
      <c r="O2910" s="3">
        <v>45078.192048611112</v>
      </c>
      <c r="P2910" s="3">
        <v>45077.967743055553</v>
      </c>
      <c r="Q2910">
        <v>4</v>
      </c>
      <c r="R2910">
        <v>2909</v>
      </c>
      <c r="S2910" t="str">
        <f>PROPER(CustomerSupport[[#This Row],[Resolution]])</f>
        <v>Eight Show Especially High.</v>
      </c>
      <c r="T2910" t="str">
        <f>TRIM(CustomerSupport[[#This Row],[Customer Name]])</f>
        <v>Joshua Christensen</v>
      </c>
      <c r="U2910">
        <f>MONTH(CustomerSupport[[#This Row],[Date of Purchase]])</f>
        <v>2</v>
      </c>
      <c r="V2910" t="str">
        <f>TEXT('Working data'!G2910,"mmmm")</f>
        <v>February</v>
      </c>
      <c r="W2910">
        <f>YEAR(CustomerSupport[[#This Row],[Date of Purchase]])</f>
        <v>2020</v>
      </c>
      <c r="X2910">
        <f t="shared" si="45"/>
        <v>-5.3833333334187046</v>
      </c>
    </row>
    <row r="2911" spans="1:24" ht="14.25" customHeight="1" x14ac:dyDescent="0.4">
      <c r="A2911">
        <v>2910</v>
      </c>
      <c r="B2911" t="s">
        <v>9545</v>
      </c>
      <c r="C2911" t="s">
        <v>9546</v>
      </c>
      <c r="D2911">
        <v>62</v>
      </c>
      <c r="E2911" t="s">
        <v>19</v>
      </c>
      <c r="F2911" t="s">
        <v>161</v>
      </c>
      <c r="G2911" s="1">
        <v>44240</v>
      </c>
      <c r="H2911" t="s">
        <v>21</v>
      </c>
      <c r="I2911" t="s">
        <v>99</v>
      </c>
      <c r="J2911" t="s">
        <v>9547</v>
      </c>
      <c r="K2911" t="s">
        <v>62</v>
      </c>
      <c r="M2911" t="s">
        <v>41</v>
      </c>
      <c r="N2911" t="s">
        <v>33</v>
      </c>
      <c r="R2911">
        <v>2910</v>
      </c>
      <c r="S2911" t="str">
        <f>PROPER(CustomerSupport[[#This Row],[Resolution]])</f>
        <v/>
      </c>
      <c r="T2911" t="str">
        <f>TRIM(CustomerSupport[[#This Row],[Customer Name]])</f>
        <v>Linda James</v>
      </c>
      <c r="U2911">
        <f>MONTH(CustomerSupport[[#This Row],[Date of Purchase]])</f>
        <v>2</v>
      </c>
      <c r="V2911" t="str">
        <f>TEXT('Working data'!G2911,"mmmm")</f>
        <v>February</v>
      </c>
      <c r="W2911">
        <f>YEAR(CustomerSupport[[#This Row],[Date of Purchase]])</f>
        <v>2021</v>
      </c>
      <c r="X2911" t="str">
        <f t="shared" si="45"/>
        <v/>
      </c>
    </row>
    <row r="2912" spans="1:24" ht="14.25" customHeight="1" x14ac:dyDescent="0.4">
      <c r="A2912">
        <v>2911</v>
      </c>
      <c r="B2912" t="s">
        <v>9548</v>
      </c>
      <c r="C2912" t="s">
        <v>9549</v>
      </c>
      <c r="D2912">
        <v>36</v>
      </c>
      <c r="E2912" t="s">
        <v>19</v>
      </c>
      <c r="F2912" t="s">
        <v>431</v>
      </c>
      <c r="G2912" s="1">
        <v>44433</v>
      </c>
      <c r="H2912" t="s">
        <v>21</v>
      </c>
      <c r="I2912" t="s">
        <v>37</v>
      </c>
      <c r="J2912" s="2" t="s">
        <v>9550</v>
      </c>
      <c r="K2912" t="s">
        <v>39</v>
      </c>
      <c r="L2912" t="s">
        <v>9551</v>
      </c>
      <c r="M2912" t="s">
        <v>41</v>
      </c>
      <c r="N2912" t="s">
        <v>55</v>
      </c>
      <c r="O2912" s="3">
        <v>45078.667083333334</v>
      </c>
      <c r="P2912" s="3">
        <v>45078.04277777778</v>
      </c>
      <c r="Q2912">
        <v>2</v>
      </c>
      <c r="R2912">
        <v>2911</v>
      </c>
      <c r="S2912" t="str">
        <f>PROPER(CustomerSupport[[#This Row],[Resolution]])</f>
        <v>Less Instead Anyone Section Realize Like For Billion.</v>
      </c>
      <c r="T2912" t="str">
        <f>TRIM(CustomerSupport[[#This Row],[Customer Name]])</f>
        <v>Jason Kelley</v>
      </c>
      <c r="U2912">
        <f>MONTH(CustomerSupport[[#This Row],[Date of Purchase]])</f>
        <v>8</v>
      </c>
      <c r="V2912" t="str">
        <f>TEXT('Working data'!G2912,"mmmm")</f>
        <v>August</v>
      </c>
      <c r="W2912">
        <f>YEAR(CustomerSupport[[#This Row],[Date of Purchase]])</f>
        <v>2021</v>
      </c>
      <c r="X2912">
        <f t="shared" si="45"/>
        <v>-14.983333333279006</v>
      </c>
    </row>
    <row r="2913" spans="1:24" ht="14.25" customHeight="1" x14ac:dyDescent="0.4">
      <c r="A2913">
        <v>2912</v>
      </c>
      <c r="B2913" t="s">
        <v>9552</v>
      </c>
      <c r="C2913" t="s">
        <v>9553</v>
      </c>
      <c r="D2913">
        <v>27</v>
      </c>
      <c r="E2913" t="s">
        <v>29</v>
      </c>
      <c r="F2913" t="s">
        <v>431</v>
      </c>
      <c r="G2913" s="1">
        <v>44020</v>
      </c>
      <c r="H2913" t="s">
        <v>21</v>
      </c>
      <c r="I2913" t="s">
        <v>67</v>
      </c>
      <c r="J2913" s="2" t="s">
        <v>9554</v>
      </c>
      <c r="K2913" t="s">
        <v>62</v>
      </c>
      <c r="M2913" t="s">
        <v>41</v>
      </c>
      <c r="N2913" t="s">
        <v>26</v>
      </c>
      <c r="R2913">
        <v>2912</v>
      </c>
      <c r="S2913" t="str">
        <f>PROPER(CustomerSupport[[#This Row],[Resolution]])</f>
        <v/>
      </c>
      <c r="T2913" t="str">
        <f>TRIM(CustomerSupport[[#This Row],[Customer Name]])</f>
        <v>Meredith Pineda</v>
      </c>
      <c r="U2913">
        <f>MONTH(CustomerSupport[[#This Row],[Date of Purchase]])</f>
        <v>7</v>
      </c>
      <c r="V2913" t="str">
        <f>TEXT('Working data'!G2913,"mmmm")</f>
        <v>July</v>
      </c>
      <c r="W2913">
        <f>YEAR(CustomerSupport[[#This Row],[Date of Purchase]])</f>
        <v>2020</v>
      </c>
      <c r="X2913" t="str">
        <f t="shared" si="45"/>
        <v/>
      </c>
    </row>
    <row r="2914" spans="1:24" ht="14.25" customHeight="1" x14ac:dyDescent="0.4">
      <c r="A2914">
        <v>2913</v>
      </c>
      <c r="B2914" t="s">
        <v>9555</v>
      </c>
      <c r="C2914" t="s">
        <v>9556</v>
      </c>
      <c r="D2914">
        <v>29</v>
      </c>
      <c r="E2914" t="s">
        <v>58</v>
      </c>
      <c r="F2914" t="s">
        <v>485</v>
      </c>
      <c r="G2914" s="1">
        <v>44535</v>
      </c>
      <c r="H2914" t="s">
        <v>21</v>
      </c>
      <c r="I2914" t="s">
        <v>72</v>
      </c>
      <c r="J2914" t="s">
        <v>9557</v>
      </c>
      <c r="K2914" t="s">
        <v>62</v>
      </c>
      <c r="M2914" t="s">
        <v>41</v>
      </c>
      <c r="N2914" t="s">
        <v>33</v>
      </c>
      <c r="R2914">
        <v>2913</v>
      </c>
      <c r="S2914" t="str">
        <f>PROPER(CustomerSupport[[#This Row],[Resolution]])</f>
        <v/>
      </c>
      <c r="T2914" t="str">
        <f>TRIM(CustomerSupport[[#This Row],[Customer Name]])</f>
        <v>Shawn Rios</v>
      </c>
      <c r="U2914">
        <f>MONTH(CustomerSupport[[#This Row],[Date of Purchase]])</f>
        <v>12</v>
      </c>
      <c r="V2914" t="str">
        <f>TEXT('Working data'!G2914,"mmmm")</f>
        <v>December</v>
      </c>
      <c r="W2914">
        <f>YEAR(CustomerSupport[[#This Row],[Date of Purchase]])</f>
        <v>2021</v>
      </c>
      <c r="X2914" t="str">
        <f t="shared" si="45"/>
        <v/>
      </c>
    </row>
    <row r="2915" spans="1:24" ht="14.25" customHeight="1" x14ac:dyDescent="0.4">
      <c r="A2915">
        <v>2914</v>
      </c>
      <c r="B2915" t="s">
        <v>9558</v>
      </c>
      <c r="C2915" t="s">
        <v>9559</v>
      </c>
      <c r="D2915">
        <v>70</v>
      </c>
      <c r="E2915" t="s">
        <v>29</v>
      </c>
      <c r="F2915" t="s">
        <v>397</v>
      </c>
      <c r="G2915" s="1">
        <v>44505</v>
      </c>
      <c r="H2915" t="s">
        <v>59</v>
      </c>
      <c r="I2915" t="s">
        <v>52</v>
      </c>
      <c r="J2915" s="2" t="s">
        <v>9560</v>
      </c>
      <c r="K2915" t="s">
        <v>39</v>
      </c>
      <c r="L2915" t="s">
        <v>9561</v>
      </c>
      <c r="M2915" t="s">
        <v>89</v>
      </c>
      <c r="N2915" t="s">
        <v>83</v>
      </c>
      <c r="O2915" s="3">
        <v>45078.522013888891</v>
      </c>
      <c r="P2915" s="3">
        <v>45078.487986111111</v>
      </c>
      <c r="Q2915">
        <v>1</v>
      </c>
      <c r="R2915">
        <v>2914</v>
      </c>
      <c r="S2915" t="str">
        <f>PROPER(CustomerSupport[[#This Row],[Resolution]])</f>
        <v>Commercial Campaign Front Nor Particularly Beautiful East.</v>
      </c>
      <c r="T2915" t="str">
        <f>TRIM(CustomerSupport[[#This Row],[Customer Name]])</f>
        <v>John Santana</v>
      </c>
      <c r="U2915">
        <f>MONTH(CustomerSupport[[#This Row],[Date of Purchase]])</f>
        <v>11</v>
      </c>
      <c r="V2915" t="str">
        <f>TEXT('Working data'!G2915,"mmmm")</f>
        <v>November</v>
      </c>
      <c r="W2915">
        <f>YEAR(CustomerSupport[[#This Row],[Date of Purchase]])</f>
        <v>2021</v>
      </c>
      <c r="X2915">
        <f t="shared" si="45"/>
        <v>-0.81666666670935228</v>
      </c>
    </row>
    <row r="2916" spans="1:24" ht="14.25" customHeight="1" x14ac:dyDescent="0.4">
      <c r="A2916">
        <v>2915</v>
      </c>
      <c r="B2916" t="s">
        <v>9562</v>
      </c>
      <c r="C2916" t="s">
        <v>9563</v>
      </c>
      <c r="D2916">
        <v>40</v>
      </c>
      <c r="E2916" t="s">
        <v>29</v>
      </c>
      <c r="F2916" t="s">
        <v>161</v>
      </c>
      <c r="G2916" s="1">
        <v>44055</v>
      </c>
      <c r="H2916" t="s">
        <v>67</v>
      </c>
      <c r="I2916" t="s">
        <v>72</v>
      </c>
      <c r="J2916" t="s">
        <v>9564</v>
      </c>
      <c r="K2916" t="s">
        <v>39</v>
      </c>
      <c r="L2916" t="s">
        <v>9565</v>
      </c>
      <c r="M2916" t="s">
        <v>41</v>
      </c>
      <c r="N2916" t="s">
        <v>26</v>
      </c>
      <c r="O2916" s="3">
        <v>45078.949108796296</v>
      </c>
      <c r="P2916" s="3">
        <v>45078.619247685187</v>
      </c>
      <c r="Q2916">
        <v>4</v>
      </c>
      <c r="R2916">
        <v>2915</v>
      </c>
      <c r="S2916" t="str">
        <f>PROPER(CustomerSupport[[#This Row],[Resolution]])</f>
        <v>Discussion Really Develop Themselves.</v>
      </c>
      <c r="T2916" t="str">
        <f>TRIM(CustomerSupport[[#This Row],[Customer Name]])</f>
        <v>James Mendoza</v>
      </c>
      <c r="U2916">
        <f>MONTH(CustomerSupport[[#This Row],[Date of Purchase]])</f>
        <v>8</v>
      </c>
      <c r="V2916" t="str">
        <f>TEXT('Working data'!G2916,"mmmm")</f>
        <v>August</v>
      </c>
      <c r="W2916">
        <f>YEAR(CustomerSupport[[#This Row],[Date of Purchase]])</f>
        <v>2020</v>
      </c>
      <c r="X2916">
        <f t="shared" si="45"/>
        <v>-7.9166666666278616</v>
      </c>
    </row>
    <row r="2917" spans="1:24" ht="14.25" customHeight="1" x14ac:dyDescent="0.4">
      <c r="A2917">
        <v>2916</v>
      </c>
      <c r="B2917" t="s">
        <v>9566</v>
      </c>
      <c r="C2917" t="s">
        <v>9567</v>
      </c>
      <c r="D2917">
        <v>33</v>
      </c>
      <c r="E2917" t="s">
        <v>58</v>
      </c>
      <c r="F2917" t="s">
        <v>655</v>
      </c>
      <c r="G2917" s="1">
        <v>44197</v>
      </c>
      <c r="H2917" t="s">
        <v>45</v>
      </c>
      <c r="I2917" t="s">
        <v>60</v>
      </c>
      <c r="J2917" t="s">
        <v>9568</v>
      </c>
      <c r="K2917" t="s">
        <v>24</v>
      </c>
      <c r="M2917" t="s">
        <v>89</v>
      </c>
      <c r="N2917" t="s">
        <v>26</v>
      </c>
      <c r="O2917" s="3">
        <v>45078.769965277781</v>
      </c>
      <c r="R2917">
        <v>2916</v>
      </c>
      <c r="S2917" t="str">
        <f>PROPER(CustomerSupport[[#This Row],[Resolution]])</f>
        <v/>
      </c>
      <c r="T2917" t="str">
        <f>TRIM(CustomerSupport[[#This Row],[Customer Name]])</f>
        <v>Mr. Jeffrey Johnson</v>
      </c>
      <c r="U2917">
        <f>MONTH(CustomerSupport[[#This Row],[Date of Purchase]])</f>
        <v>1</v>
      </c>
      <c r="V2917" t="str">
        <f>TEXT('Working data'!G2917,"mmmm")</f>
        <v>January</v>
      </c>
      <c r="W2917">
        <f>YEAR(CustomerSupport[[#This Row],[Date of Purchase]])</f>
        <v>2021</v>
      </c>
      <c r="X2917" t="str">
        <f t="shared" si="45"/>
        <v/>
      </c>
    </row>
    <row r="2918" spans="1:24" ht="14.25" customHeight="1" x14ac:dyDescent="0.4">
      <c r="A2918">
        <v>2917</v>
      </c>
      <c r="B2918" t="s">
        <v>9569</v>
      </c>
      <c r="C2918" t="s">
        <v>9570</v>
      </c>
      <c r="D2918">
        <v>48</v>
      </c>
      <c r="E2918" t="s">
        <v>29</v>
      </c>
      <c r="F2918" t="s">
        <v>281</v>
      </c>
      <c r="G2918" s="1">
        <v>44077</v>
      </c>
      <c r="H2918" t="s">
        <v>21</v>
      </c>
      <c r="I2918" t="s">
        <v>177</v>
      </c>
      <c r="J2918" s="2" t="s">
        <v>9571</v>
      </c>
      <c r="K2918" t="s">
        <v>24</v>
      </c>
      <c r="M2918" t="s">
        <v>41</v>
      </c>
      <c r="N2918" t="s">
        <v>83</v>
      </c>
      <c r="O2918" s="3">
        <v>45078.909560185188</v>
      </c>
      <c r="R2918">
        <v>2917</v>
      </c>
      <c r="S2918" t="str">
        <f>PROPER(CustomerSupport[[#This Row],[Resolution]])</f>
        <v/>
      </c>
      <c r="T2918" t="str">
        <f>TRIM(CustomerSupport[[#This Row],[Customer Name]])</f>
        <v>Charles Wright</v>
      </c>
      <c r="U2918">
        <f>MONTH(CustomerSupport[[#This Row],[Date of Purchase]])</f>
        <v>9</v>
      </c>
      <c r="V2918" t="str">
        <f>TEXT('Working data'!G2918,"mmmm")</f>
        <v>September</v>
      </c>
      <c r="W2918">
        <f>YEAR(CustomerSupport[[#This Row],[Date of Purchase]])</f>
        <v>2020</v>
      </c>
      <c r="X2918" t="str">
        <f t="shared" si="45"/>
        <v/>
      </c>
    </row>
    <row r="2919" spans="1:24" ht="14.25" customHeight="1" x14ac:dyDescent="0.4">
      <c r="A2919">
        <v>2918</v>
      </c>
      <c r="B2919" t="s">
        <v>9572</v>
      </c>
      <c r="C2919" t="s">
        <v>9573</v>
      </c>
      <c r="D2919">
        <v>51</v>
      </c>
      <c r="E2919" t="s">
        <v>19</v>
      </c>
      <c r="F2919" t="s">
        <v>71</v>
      </c>
      <c r="G2919" s="1">
        <v>43952</v>
      </c>
      <c r="H2919" t="s">
        <v>59</v>
      </c>
      <c r="I2919" t="s">
        <v>22</v>
      </c>
      <c r="J2919" s="2" t="s">
        <v>9574</v>
      </c>
      <c r="K2919" t="s">
        <v>39</v>
      </c>
      <c r="L2919" t="s">
        <v>9575</v>
      </c>
      <c r="M2919" t="s">
        <v>89</v>
      </c>
      <c r="N2919" t="s">
        <v>33</v>
      </c>
      <c r="O2919" s="3">
        <v>45078.431793981479</v>
      </c>
      <c r="P2919" s="3">
        <v>45078.483182870368</v>
      </c>
      <c r="Q2919">
        <v>1</v>
      </c>
      <c r="R2919">
        <v>2918</v>
      </c>
      <c r="S2919" t="str">
        <f>PROPER(CustomerSupport[[#This Row],[Resolution]])</f>
        <v>Method Left Represent Yeah Around Year Of Dog.</v>
      </c>
      <c r="T2919" t="str">
        <f>TRIM(CustomerSupport[[#This Row],[Customer Name]])</f>
        <v>Stacy Martin</v>
      </c>
      <c r="U2919">
        <f>MONTH(CustomerSupport[[#This Row],[Date of Purchase]])</f>
        <v>5</v>
      </c>
      <c r="V2919" t="str">
        <f>TEXT('Working data'!G2919,"mmmm")</f>
        <v>May</v>
      </c>
      <c r="W2919">
        <f>YEAR(CustomerSupport[[#This Row],[Date of Purchase]])</f>
        <v>2020</v>
      </c>
      <c r="X2919">
        <f t="shared" si="45"/>
        <v>1.2333333333372138</v>
      </c>
    </row>
    <row r="2920" spans="1:24" ht="14.25" customHeight="1" x14ac:dyDescent="0.4">
      <c r="A2920">
        <v>2919</v>
      </c>
      <c r="B2920" t="s">
        <v>9576</v>
      </c>
      <c r="C2920" t="s">
        <v>9577</v>
      </c>
      <c r="D2920">
        <v>22</v>
      </c>
      <c r="E2920" t="s">
        <v>29</v>
      </c>
      <c r="F2920" t="s">
        <v>431</v>
      </c>
      <c r="G2920" s="1">
        <v>44330</v>
      </c>
      <c r="H2920" t="s">
        <v>66</v>
      </c>
      <c r="I2920" t="s">
        <v>46</v>
      </c>
      <c r="J2920" s="2" t="s">
        <v>9578</v>
      </c>
      <c r="K2920" t="s">
        <v>24</v>
      </c>
      <c r="M2920" t="s">
        <v>25</v>
      </c>
      <c r="N2920" t="s">
        <v>26</v>
      </c>
      <c r="O2920" s="3">
        <v>45078.905416666668</v>
      </c>
      <c r="R2920">
        <v>2919</v>
      </c>
      <c r="S2920" t="str">
        <f>PROPER(CustomerSupport[[#This Row],[Resolution]])</f>
        <v/>
      </c>
      <c r="T2920" t="str">
        <f>TRIM(CustomerSupport[[#This Row],[Customer Name]])</f>
        <v>Heather Mccarty</v>
      </c>
      <c r="U2920">
        <f>MONTH(CustomerSupport[[#This Row],[Date of Purchase]])</f>
        <v>5</v>
      </c>
      <c r="V2920" t="str">
        <f>TEXT('Working data'!G2920,"mmmm")</f>
        <v>May</v>
      </c>
      <c r="W2920">
        <f>YEAR(CustomerSupport[[#This Row],[Date of Purchase]])</f>
        <v>2021</v>
      </c>
      <c r="X2920" t="str">
        <f t="shared" si="45"/>
        <v/>
      </c>
    </row>
    <row r="2921" spans="1:24" ht="14.25" customHeight="1" x14ac:dyDescent="0.4">
      <c r="A2921">
        <v>2920</v>
      </c>
      <c r="B2921" t="s">
        <v>9579</v>
      </c>
      <c r="C2921" t="s">
        <v>9580</v>
      </c>
      <c r="D2921">
        <v>70</v>
      </c>
      <c r="E2921" t="s">
        <v>19</v>
      </c>
      <c r="F2921" t="s">
        <v>211</v>
      </c>
      <c r="G2921" s="1">
        <v>43939</v>
      </c>
      <c r="H2921" t="s">
        <v>45</v>
      </c>
      <c r="I2921" t="s">
        <v>77</v>
      </c>
      <c r="J2921" t="s">
        <v>4727</v>
      </c>
      <c r="K2921" t="s">
        <v>39</v>
      </c>
      <c r="L2921" t="s">
        <v>9581</v>
      </c>
      <c r="M2921" t="s">
        <v>89</v>
      </c>
      <c r="N2921" t="s">
        <v>83</v>
      </c>
      <c r="O2921" s="3">
        <v>45078.605428240742</v>
      </c>
      <c r="P2921" s="3">
        <v>45078.200567129628</v>
      </c>
      <c r="Q2921">
        <v>3</v>
      </c>
      <c r="R2921">
        <v>2920</v>
      </c>
      <c r="S2921" t="str">
        <f>PROPER(CustomerSupport[[#This Row],[Resolution]])</f>
        <v>Mind Difference Just With.</v>
      </c>
      <c r="T2921" t="str">
        <f>TRIM(CustomerSupport[[#This Row],[Customer Name]])</f>
        <v>David Clarke</v>
      </c>
      <c r="U2921">
        <f>MONTH(CustomerSupport[[#This Row],[Date of Purchase]])</f>
        <v>4</v>
      </c>
      <c r="V2921" t="str">
        <f>TEXT('Working data'!G2921,"mmmm")</f>
        <v>April</v>
      </c>
      <c r="W2921">
        <f>YEAR(CustomerSupport[[#This Row],[Date of Purchase]])</f>
        <v>2020</v>
      </c>
      <c r="X2921">
        <f t="shared" si="45"/>
        <v>-9.7166666667326353</v>
      </c>
    </row>
    <row r="2922" spans="1:24" ht="14.25" customHeight="1" x14ac:dyDescent="0.4">
      <c r="A2922">
        <v>2921</v>
      </c>
      <c r="B2922" t="s">
        <v>9582</v>
      </c>
      <c r="C2922" t="s">
        <v>9583</v>
      </c>
      <c r="D2922">
        <v>39</v>
      </c>
      <c r="E2922" t="s">
        <v>29</v>
      </c>
      <c r="F2922" t="s">
        <v>219</v>
      </c>
      <c r="G2922" s="1">
        <v>44001</v>
      </c>
      <c r="H2922" t="s">
        <v>21</v>
      </c>
      <c r="I2922" t="s">
        <v>52</v>
      </c>
      <c r="J2922" s="2" t="s">
        <v>9584</v>
      </c>
      <c r="K2922" t="s">
        <v>62</v>
      </c>
      <c r="M2922" t="s">
        <v>89</v>
      </c>
      <c r="N2922" t="s">
        <v>55</v>
      </c>
      <c r="R2922">
        <v>2921</v>
      </c>
      <c r="S2922" t="str">
        <f>PROPER(CustomerSupport[[#This Row],[Resolution]])</f>
        <v/>
      </c>
      <c r="T2922" t="str">
        <f>TRIM(CustomerSupport[[#This Row],[Customer Name]])</f>
        <v>Kenneth Pitts</v>
      </c>
      <c r="U2922">
        <f>MONTH(CustomerSupport[[#This Row],[Date of Purchase]])</f>
        <v>6</v>
      </c>
      <c r="V2922" t="str">
        <f>TEXT('Working data'!G2922,"mmmm")</f>
        <v>June</v>
      </c>
      <c r="W2922">
        <f>YEAR(CustomerSupport[[#This Row],[Date of Purchase]])</f>
        <v>2020</v>
      </c>
      <c r="X2922" t="str">
        <f t="shared" si="45"/>
        <v/>
      </c>
    </row>
    <row r="2923" spans="1:24" ht="14.25" customHeight="1" x14ac:dyDescent="0.4">
      <c r="A2923">
        <v>2922</v>
      </c>
      <c r="B2923" t="s">
        <v>9585</v>
      </c>
      <c r="C2923" t="s">
        <v>9586</v>
      </c>
      <c r="D2923">
        <v>42</v>
      </c>
      <c r="E2923" t="s">
        <v>29</v>
      </c>
      <c r="F2923" t="s">
        <v>383</v>
      </c>
      <c r="G2923" s="1">
        <v>44182</v>
      </c>
      <c r="H2923" t="s">
        <v>45</v>
      </c>
      <c r="I2923" t="s">
        <v>77</v>
      </c>
      <c r="J2923" s="2" t="s">
        <v>9587</v>
      </c>
      <c r="K2923" t="s">
        <v>39</v>
      </c>
      <c r="L2923" t="s">
        <v>9588</v>
      </c>
      <c r="M2923" t="s">
        <v>41</v>
      </c>
      <c r="N2923" t="s">
        <v>33</v>
      </c>
      <c r="O2923" s="3">
        <v>45077.958935185183</v>
      </c>
      <c r="P2923" s="3">
        <v>45078.268657407411</v>
      </c>
      <c r="Q2923">
        <v>2</v>
      </c>
      <c r="R2923">
        <v>2922</v>
      </c>
      <c r="S2923" t="str">
        <f>PROPER(CustomerSupport[[#This Row],[Resolution]])</f>
        <v>Save Operation Blue Call Her Pull.</v>
      </c>
      <c r="T2923" t="str">
        <f>TRIM(CustomerSupport[[#This Row],[Customer Name]])</f>
        <v>Robyn Pratt</v>
      </c>
      <c r="U2923">
        <f>MONTH(CustomerSupport[[#This Row],[Date of Purchase]])</f>
        <v>12</v>
      </c>
      <c r="V2923" t="str">
        <f>TEXT('Working data'!G2923,"mmmm")</f>
        <v>December</v>
      </c>
      <c r="W2923">
        <f>YEAR(CustomerSupport[[#This Row],[Date of Purchase]])</f>
        <v>2020</v>
      </c>
      <c r="X2923">
        <f t="shared" si="45"/>
        <v>7.4333333334652707</v>
      </c>
    </row>
    <row r="2924" spans="1:24" ht="14.25" customHeight="1" x14ac:dyDescent="0.4">
      <c r="A2924">
        <v>2923</v>
      </c>
      <c r="B2924" t="s">
        <v>9589</v>
      </c>
      <c r="C2924" t="s">
        <v>9590</v>
      </c>
      <c r="D2924">
        <v>30</v>
      </c>
      <c r="E2924" t="s">
        <v>29</v>
      </c>
      <c r="F2924" t="s">
        <v>211</v>
      </c>
      <c r="G2924" s="1">
        <v>44532</v>
      </c>
      <c r="H2924" t="s">
        <v>66</v>
      </c>
      <c r="I2924" t="s">
        <v>37</v>
      </c>
      <c r="J2924" t="s">
        <v>9591</v>
      </c>
      <c r="K2924" t="s">
        <v>24</v>
      </c>
      <c r="M2924" t="s">
        <v>143</v>
      </c>
      <c r="N2924" t="s">
        <v>55</v>
      </c>
      <c r="O2924" s="3">
        <v>45078.075601851851</v>
      </c>
      <c r="R2924">
        <v>2923</v>
      </c>
      <c r="S2924" t="str">
        <f>PROPER(CustomerSupport[[#This Row],[Resolution]])</f>
        <v/>
      </c>
      <c r="T2924" t="str">
        <f>TRIM(CustomerSupport[[#This Row],[Customer Name]])</f>
        <v>Shari Riley</v>
      </c>
      <c r="U2924">
        <f>MONTH(CustomerSupport[[#This Row],[Date of Purchase]])</f>
        <v>12</v>
      </c>
      <c r="V2924" t="str">
        <f>TEXT('Working data'!G2924,"mmmm")</f>
        <v>December</v>
      </c>
      <c r="W2924">
        <f>YEAR(CustomerSupport[[#This Row],[Date of Purchase]])</f>
        <v>2021</v>
      </c>
      <c r="X2924" t="str">
        <f t="shared" si="45"/>
        <v/>
      </c>
    </row>
    <row r="2925" spans="1:24" ht="14.25" customHeight="1" x14ac:dyDescent="0.4">
      <c r="A2925">
        <v>2924</v>
      </c>
      <c r="B2925" t="s">
        <v>9592</v>
      </c>
      <c r="C2925" t="s">
        <v>9593</v>
      </c>
      <c r="D2925">
        <v>34</v>
      </c>
      <c r="E2925" t="s">
        <v>29</v>
      </c>
      <c r="F2925" t="s">
        <v>242</v>
      </c>
      <c r="G2925" s="1">
        <v>44332</v>
      </c>
      <c r="H2925" t="s">
        <v>66</v>
      </c>
      <c r="I2925" t="s">
        <v>37</v>
      </c>
      <c r="J2925" s="2" t="s">
        <v>9594</v>
      </c>
      <c r="K2925" t="s">
        <v>62</v>
      </c>
      <c r="M2925" t="s">
        <v>41</v>
      </c>
      <c r="N2925" t="s">
        <v>26</v>
      </c>
      <c r="R2925">
        <v>2924</v>
      </c>
      <c r="S2925" t="str">
        <f>PROPER(CustomerSupport[[#This Row],[Resolution]])</f>
        <v/>
      </c>
      <c r="T2925" t="str">
        <f>TRIM(CustomerSupport[[#This Row],[Customer Name]])</f>
        <v>Deborah Montoya</v>
      </c>
      <c r="U2925">
        <f>MONTH(CustomerSupport[[#This Row],[Date of Purchase]])</f>
        <v>5</v>
      </c>
      <c r="V2925" t="str">
        <f>TEXT('Working data'!G2925,"mmmm")</f>
        <v>May</v>
      </c>
      <c r="W2925">
        <f>YEAR(CustomerSupport[[#This Row],[Date of Purchase]])</f>
        <v>2021</v>
      </c>
      <c r="X2925" t="str">
        <f t="shared" si="45"/>
        <v/>
      </c>
    </row>
    <row r="2926" spans="1:24" ht="14.25" customHeight="1" x14ac:dyDescent="0.4">
      <c r="A2926">
        <v>2925</v>
      </c>
      <c r="B2926" t="s">
        <v>9595</v>
      </c>
      <c r="C2926" t="s">
        <v>9596</v>
      </c>
      <c r="D2926">
        <v>48</v>
      </c>
      <c r="E2926" t="s">
        <v>58</v>
      </c>
      <c r="F2926" t="s">
        <v>36</v>
      </c>
      <c r="G2926" s="1">
        <v>44233</v>
      </c>
      <c r="H2926" t="s">
        <v>67</v>
      </c>
      <c r="I2926" t="s">
        <v>59</v>
      </c>
      <c r="J2926" s="2" t="s">
        <v>9597</v>
      </c>
      <c r="K2926" t="s">
        <v>24</v>
      </c>
      <c r="M2926" t="s">
        <v>143</v>
      </c>
      <c r="N2926" t="s">
        <v>83</v>
      </c>
      <c r="O2926" s="3">
        <v>45078.90966435185</v>
      </c>
      <c r="R2926">
        <v>2925</v>
      </c>
      <c r="S2926" t="str">
        <f>PROPER(CustomerSupport[[#This Row],[Resolution]])</f>
        <v/>
      </c>
      <c r="T2926" t="str">
        <f>TRIM(CustomerSupport[[#This Row],[Customer Name]])</f>
        <v>Elizabeth Wells</v>
      </c>
      <c r="U2926">
        <f>MONTH(CustomerSupport[[#This Row],[Date of Purchase]])</f>
        <v>2</v>
      </c>
      <c r="V2926" t="str">
        <f>TEXT('Working data'!G2926,"mmmm")</f>
        <v>February</v>
      </c>
      <c r="W2926">
        <f>YEAR(CustomerSupport[[#This Row],[Date of Purchase]])</f>
        <v>2021</v>
      </c>
      <c r="X2926" t="str">
        <f t="shared" si="45"/>
        <v/>
      </c>
    </row>
    <row r="2927" spans="1:24" ht="14.25" customHeight="1" x14ac:dyDescent="0.4">
      <c r="A2927">
        <v>2926</v>
      </c>
      <c r="B2927" t="s">
        <v>9598</v>
      </c>
      <c r="C2927" t="s">
        <v>9599</v>
      </c>
      <c r="D2927">
        <v>32</v>
      </c>
      <c r="E2927" t="s">
        <v>58</v>
      </c>
      <c r="F2927" t="s">
        <v>202</v>
      </c>
      <c r="G2927" s="1">
        <v>44089</v>
      </c>
      <c r="H2927" t="s">
        <v>66</v>
      </c>
      <c r="I2927" t="s">
        <v>59</v>
      </c>
      <c r="J2927" t="s">
        <v>9600</v>
      </c>
      <c r="K2927" t="s">
        <v>62</v>
      </c>
      <c r="M2927" t="s">
        <v>89</v>
      </c>
      <c r="N2927" t="s">
        <v>55</v>
      </c>
      <c r="R2927">
        <v>2926</v>
      </c>
      <c r="S2927" t="str">
        <f>PROPER(CustomerSupport[[#This Row],[Resolution]])</f>
        <v/>
      </c>
      <c r="T2927" t="str">
        <f>TRIM(CustomerSupport[[#This Row],[Customer Name]])</f>
        <v>Sara Martinez</v>
      </c>
      <c r="U2927">
        <f>MONTH(CustomerSupport[[#This Row],[Date of Purchase]])</f>
        <v>9</v>
      </c>
      <c r="V2927" t="str">
        <f>TEXT('Working data'!G2927,"mmmm")</f>
        <v>September</v>
      </c>
      <c r="W2927">
        <f>YEAR(CustomerSupport[[#This Row],[Date of Purchase]])</f>
        <v>2020</v>
      </c>
      <c r="X2927" t="str">
        <f t="shared" si="45"/>
        <v/>
      </c>
    </row>
    <row r="2928" spans="1:24" ht="14.25" customHeight="1" x14ac:dyDescent="0.4">
      <c r="A2928">
        <v>2927</v>
      </c>
      <c r="B2928" t="s">
        <v>9601</v>
      </c>
      <c r="C2928" t="s">
        <v>9602</v>
      </c>
      <c r="D2928">
        <v>47</v>
      </c>
      <c r="E2928" t="s">
        <v>58</v>
      </c>
      <c r="F2928" t="s">
        <v>30</v>
      </c>
      <c r="G2928" s="1">
        <v>44052</v>
      </c>
      <c r="H2928" t="s">
        <v>45</v>
      </c>
      <c r="I2928" t="s">
        <v>60</v>
      </c>
      <c r="J2928" s="2" t="s">
        <v>9603</v>
      </c>
      <c r="K2928" t="s">
        <v>24</v>
      </c>
      <c r="M2928" t="s">
        <v>25</v>
      </c>
      <c r="N2928" t="s">
        <v>83</v>
      </c>
      <c r="O2928" s="3">
        <v>45077.981226851851</v>
      </c>
      <c r="R2928">
        <v>2927</v>
      </c>
      <c r="S2928" t="str">
        <f>PROPER(CustomerSupport[[#This Row],[Resolution]])</f>
        <v/>
      </c>
      <c r="T2928" t="str">
        <f>TRIM(CustomerSupport[[#This Row],[Customer Name]])</f>
        <v>Jesse Edwards</v>
      </c>
      <c r="U2928">
        <f>MONTH(CustomerSupport[[#This Row],[Date of Purchase]])</f>
        <v>8</v>
      </c>
      <c r="V2928" t="str">
        <f>TEXT('Working data'!G2928,"mmmm")</f>
        <v>August</v>
      </c>
      <c r="W2928">
        <f>YEAR(CustomerSupport[[#This Row],[Date of Purchase]])</f>
        <v>2020</v>
      </c>
      <c r="X2928" t="str">
        <f t="shared" si="45"/>
        <v/>
      </c>
    </row>
    <row r="2929" spans="1:24" ht="14.25" customHeight="1" x14ac:dyDescent="0.4">
      <c r="A2929">
        <v>2928</v>
      </c>
      <c r="B2929" t="s">
        <v>9604</v>
      </c>
      <c r="C2929" t="s">
        <v>9605</v>
      </c>
      <c r="D2929">
        <v>69</v>
      </c>
      <c r="E2929" t="s">
        <v>29</v>
      </c>
      <c r="F2929" t="s">
        <v>223</v>
      </c>
      <c r="G2929" s="1">
        <v>44459</v>
      </c>
      <c r="H2929" t="s">
        <v>67</v>
      </c>
      <c r="I2929" t="s">
        <v>99</v>
      </c>
      <c r="J2929" s="2" t="s">
        <v>9606</v>
      </c>
      <c r="K2929" t="s">
        <v>39</v>
      </c>
      <c r="L2929" t="s">
        <v>9607</v>
      </c>
      <c r="M2929" t="s">
        <v>41</v>
      </c>
      <c r="N2929" t="s">
        <v>83</v>
      </c>
      <c r="O2929" s="3">
        <v>45078.237500000003</v>
      </c>
      <c r="P2929" s="3">
        <v>45078.076388888891</v>
      </c>
      <c r="Q2929">
        <v>2</v>
      </c>
      <c r="R2929">
        <v>2928</v>
      </c>
      <c r="S2929" t="str">
        <f>PROPER(CustomerSupport[[#This Row],[Resolution]])</f>
        <v>Service Win Market Down Sport Woman View Whether.</v>
      </c>
      <c r="T2929" t="str">
        <f>TRIM(CustomerSupport[[#This Row],[Customer Name]])</f>
        <v>Bradley Graham</v>
      </c>
      <c r="U2929">
        <f>MONTH(CustomerSupport[[#This Row],[Date of Purchase]])</f>
        <v>9</v>
      </c>
      <c r="V2929" t="str">
        <f>TEXT('Working data'!G2929,"mmmm")</f>
        <v>September</v>
      </c>
      <c r="W2929">
        <f>YEAR(CustomerSupport[[#This Row],[Date of Purchase]])</f>
        <v>2021</v>
      </c>
      <c r="X2929">
        <f t="shared" si="45"/>
        <v>-3.8666666666977108</v>
      </c>
    </row>
    <row r="2930" spans="1:24" ht="14.25" customHeight="1" x14ac:dyDescent="0.4">
      <c r="A2930">
        <v>2929</v>
      </c>
      <c r="B2930" t="s">
        <v>9608</v>
      </c>
      <c r="C2930" t="s">
        <v>9609</v>
      </c>
      <c r="D2930">
        <v>64</v>
      </c>
      <c r="E2930" t="s">
        <v>19</v>
      </c>
      <c r="F2930" t="s">
        <v>223</v>
      </c>
      <c r="G2930" s="1">
        <v>44361</v>
      </c>
      <c r="H2930" t="s">
        <v>67</v>
      </c>
      <c r="I2930" t="s">
        <v>72</v>
      </c>
      <c r="J2930" t="s">
        <v>9610</v>
      </c>
      <c r="K2930" t="s">
        <v>39</v>
      </c>
      <c r="L2930" t="s">
        <v>9611</v>
      </c>
      <c r="M2930" t="s">
        <v>41</v>
      </c>
      <c r="N2930" t="s">
        <v>55</v>
      </c>
      <c r="O2930" s="3">
        <v>45078.473634259259</v>
      </c>
      <c r="P2930" s="3">
        <v>45078.877106481479</v>
      </c>
      <c r="Q2930">
        <v>2</v>
      </c>
      <c r="R2930">
        <v>2929</v>
      </c>
      <c r="S2930" t="str">
        <f>PROPER(CustomerSupport[[#This Row],[Resolution]])</f>
        <v>Oil Type Evening Light General Beat Kid.</v>
      </c>
      <c r="T2930" t="str">
        <f>TRIM(CustomerSupport[[#This Row],[Customer Name]])</f>
        <v>Robert Farley</v>
      </c>
      <c r="U2930">
        <f>MONTH(CustomerSupport[[#This Row],[Date of Purchase]])</f>
        <v>6</v>
      </c>
      <c r="V2930" t="str">
        <f>TEXT('Working data'!G2930,"mmmm")</f>
        <v>June</v>
      </c>
      <c r="W2930">
        <f>YEAR(CustomerSupport[[#This Row],[Date of Purchase]])</f>
        <v>2021</v>
      </c>
      <c r="X2930">
        <f t="shared" si="45"/>
        <v>9.6833333332906477</v>
      </c>
    </row>
    <row r="2931" spans="1:24" ht="14.25" customHeight="1" x14ac:dyDescent="0.4">
      <c r="A2931">
        <v>2930</v>
      </c>
      <c r="B2931" t="s">
        <v>9612</v>
      </c>
      <c r="C2931" t="s">
        <v>9613</v>
      </c>
      <c r="D2931">
        <v>66</v>
      </c>
      <c r="E2931" t="s">
        <v>58</v>
      </c>
      <c r="F2931" t="s">
        <v>98</v>
      </c>
      <c r="G2931" s="1">
        <v>44270</v>
      </c>
      <c r="H2931" t="s">
        <v>59</v>
      </c>
      <c r="I2931" t="s">
        <v>31</v>
      </c>
      <c r="J2931" s="2" t="s">
        <v>9614</v>
      </c>
      <c r="K2931" t="s">
        <v>39</v>
      </c>
      <c r="L2931" t="s">
        <v>9615</v>
      </c>
      <c r="M2931" t="s">
        <v>89</v>
      </c>
      <c r="N2931" t="s">
        <v>55</v>
      </c>
      <c r="O2931" s="3">
        <v>45078.336157407408</v>
      </c>
      <c r="P2931" s="3">
        <v>45078.726435185185</v>
      </c>
      <c r="Q2931">
        <v>3</v>
      </c>
      <c r="R2931">
        <v>2930</v>
      </c>
      <c r="S2931" t="str">
        <f>PROPER(CustomerSupport[[#This Row],[Resolution]])</f>
        <v>Senior Suggest Large Your Degree Nation.</v>
      </c>
      <c r="T2931" t="str">
        <f>TRIM(CustomerSupport[[#This Row],[Customer Name]])</f>
        <v>Melissa Sellers</v>
      </c>
      <c r="U2931">
        <f>MONTH(CustomerSupport[[#This Row],[Date of Purchase]])</f>
        <v>3</v>
      </c>
      <c r="V2931" t="str">
        <f>TEXT('Working data'!G2931,"mmmm")</f>
        <v>March</v>
      </c>
      <c r="W2931">
        <f>YEAR(CustomerSupport[[#This Row],[Date of Purchase]])</f>
        <v>2021</v>
      </c>
      <c r="X2931">
        <f t="shared" si="45"/>
        <v>9.3666666666395031</v>
      </c>
    </row>
    <row r="2932" spans="1:24" ht="14.25" customHeight="1" x14ac:dyDescent="0.4">
      <c r="A2932">
        <v>2931</v>
      </c>
      <c r="B2932" t="s">
        <v>9616</v>
      </c>
      <c r="C2932" t="s">
        <v>9617</v>
      </c>
      <c r="D2932">
        <v>40</v>
      </c>
      <c r="E2932" t="s">
        <v>29</v>
      </c>
      <c r="F2932" t="s">
        <v>86</v>
      </c>
      <c r="G2932" s="1">
        <v>44242</v>
      </c>
      <c r="H2932" t="s">
        <v>21</v>
      </c>
      <c r="I2932" t="s">
        <v>77</v>
      </c>
      <c r="J2932" s="2" t="s">
        <v>9618</v>
      </c>
      <c r="K2932" t="s">
        <v>24</v>
      </c>
      <c r="M2932" t="s">
        <v>89</v>
      </c>
      <c r="N2932" t="s">
        <v>55</v>
      </c>
      <c r="O2932" s="3">
        <v>45078.290324074071</v>
      </c>
      <c r="R2932">
        <v>2931</v>
      </c>
      <c r="S2932" t="str">
        <f>PROPER(CustomerSupport[[#This Row],[Resolution]])</f>
        <v/>
      </c>
      <c r="T2932" t="str">
        <f>TRIM(CustomerSupport[[#This Row],[Customer Name]])</f>
        <v>Vanessa Martinez</v>
      </c>
      <c r="U2932">
        <f>MONTH(CustomerSupport[[#This Row],[Date of Purchase]])</f>
        <v>2</v>
      </c>
      <c r="V2932" t="str">
        <f>TEXT('Working data'!G2932,"mmmm")</f>
        <v>February</v>
      </c>
      <c r="W2932">
        <f>YEAR(CustomerSupport[[#This Row],[Date of Purchase]])</f>
        <v>2021</v>
      </c>
      <c r="X2932" t="str">
        <f t="shared" si="45"/>
        <v/>
      </c>
    </row>
    <row r="2933" spans="1:24" ht="14.25" customHeight="1" x14ac:dyDescent="0.4">
      <c r="A2933">
        <v>2932</v>
      </c>
      <c r="B2933" t="s">
        <v>9619</v>
      </c>
      <c r="C2933" t="s">
        <v>9620</v>
      </c>
      <c r="D2933">
        <v>34</v>
      </c>
      <c r="E2933" t="s">
        <v>29</v>
      </c>
      <c r="F2933" t="s">
        <v>117</v>
      </c>
      <c r="G2933" s="1">
        <v>44418</v>
      </c>
      <c r="H2933" t="s">
        <v>67</v>
      </c>
      <c r="I2933" t="s">
        <v>99</v>
      </c>
      <c r="J2933" s="2" t="s">
        <v>9621</v>
      </c>
      <c r="K2933" t="s">
        <v>24</v>
      </c>
      <c r="M2933" t="s">
        <v>89</v>
      </c>
      <c r="N2933" t="s">
        <v>26</v>
      </c>
      <c r="O2933" s="3">
        <v>45078.37090277778</v>
      </c>
      <c r="R2933">
        <v>2932</v>
      </c>
      <c r="S2933" t="str">
        <f>PROPER(CustomerSupport[[#This Row],[Resolution]])</f>
        <v/>
      </c>
      <c r="T2933" t="str">
        <f>TRIM(CustomerSupport[[#This Row],[Customer Name]])</f>
        <v>Eric Rodriguez</v>
      </c>
      <c r="U2933">
        <f>MONTH(CustomerSupport[[#This Row],[Date of Purchase]])</f>
        <v>8</v>
      </c>
      <c r="V2933" t="str">
        <f>TEXT('Working data'!G2933,"mmmm")</f>
        <v>August</v>
      </c>
      <c r="W2933">
        <f>YEAR(CustomerSupport[[#This Row],[Date of Purchase]])</f>
        <v>2021</v>
      </c>
      <c r="X2933" t="str">
        <f t="shared" si="45"/>
        <v/>
      </c>
    </row>
    <row r="2934" spans="1:24" ht="14.25" customHeight="1" x14ac:dyDescent="0.4">
      <c r="A2934">
        <v>2933</v>
      </c>
      <c r="B2934" t="s">
        <v>9622</v>
      </c>
      <c r="C2934" t="s">
        <v>9623</v>
      </c>
      <c r="D2934">
        <v>62</v>
      </c>
      <c r="E2934" t="s">
        <v>58</v>
      </c>
      <c r="F2934" t="s">
        <v>86</v>
      </c>
      <c r="G2934" s="1">
        <v>44360</v>
      </c>
      <c r="H2934" t="s">
        <v>66</v>
      </c>
      <c r="I2934" t="s">
        <v>99</v>
      </c>
      <c r="J2934" s="2" t="s">
        <v>9624</v>
      </c>
      <c r="K2934" t="s">
        <v>62</v>
      </c>
      <c r="M2934" t="s">
        <v>89</v>
      </c>
      <c r="N2934" t="s">
        <v>55</v>
      </c>
      <c r="R2934">
        <v>2933</v>
      </c>
      <c r="S2934" t="str">
        <f>PROPER(CustomerSupport[[#This Row],[Resolution]])</f>
        <v/>
      </c>
      <c r="T2934" t="str">
        <f>TRIM(CustomerSupport[[#This Row],[Customer Name]])</f>
        <v>Sandra Green</v>
      </c>
      <c r="U2934">
        <f>MONTH(CustomerSupport[[#This Row],[Date of Purchase]])</f>
        <v>6</v>
      </c>
      <c r="V2934" t="str">
        <f>TEXT('Working data'!G2934,"mmmm")</f>
        <v>June</v>
      </c>
      <c r="W2934">
        <f>YEAR(CustomerSupport[[#This Row],[Date of Purchase]])</f>
        <v>2021</v>
      </c>
      <c r="X2934" t="str">
        <f t="shared" si="45"/>
        <v/>
      </c>
    </row>
    <row r="2935" spans="1:24" ht="14.25" customHeight="1" x14ac:dyDescent="0.4">
      <c r="A2935">
        <v>2934</v>
      </c>
      <c r="B2935" t="s">
        <v>7462</v>
      </c>
      <c r="C2935" t="s">
        <v>9625</v>
      </c>
      <c r="D2935">
        <v>44</v>
      </c>
      <c r="E2935" t="s">
        <v>19</v>
      </c>
      <c r="F2935" t="s">
        <v>421</v>
      </c>
      <c r="G2935" s="1">
        <v>44472</v>
      </c>
      <c r="H2935" t="s">
        <v>67</v>
      </c>
      <c r="I2935" t="s">
        <v>46</v>
      </c>
      <c r="J2935" s="2" t="s">
        <v>9626</v>
      </c>
      <c r="K2935" t="s">
        <v>39</v>
      </c>
      <c r="L2935" t="s">
        <v>9627</v>
      </c>
      <c r="M2935" t="s">
        <v>89</v>
      </c>
      <c r="N2935" t="s">
        <v>55</v>
      </c>
      <c r="O2935" s="3">
        <v>45078.061909722222</v>
      </c>
      <c r="P2935" s="3">
        <v>45078.263298611113</v>
      </c>
      <c r="Q2935">
        <v>4</v>
      </c>
      <c r="R2935">
        <v>2934</v>
      </c>
      <c r="S2935" t="str">
        <f>PROPER(CustomerSupport[[#This Row],[Resolution]])</f>
        <v>Factor Case Well.</v>
      </c>
      <c r="T2935" t="str">
        <f>TRIM(CustomerSupport[[#This Row],[Customer Name]])</f>
        <v>Amber Heath</v>
      </c>
      <c r="U2935">
        <f>MONTH(CustomerSupport[[#This Row],[Date of Purchase]])</f>
        <v>10</v>
      </c>
      <c r="V2935" t="str">
        <f>TEXT('Working data'!G2935,"mmmm")</f>
        <v>October</v>
      </c>
      <c r="W2935">
        <f>YEAR(CustomerSupport[[#This Row],[Date of Purchase]])</f>
        <v>2021</v>
      </c>
      <c r="X2935">
        <f t="shared" si="45"/>
        <v>4.8333333333721384</v>
      </c>
    </row>
    <row r="2936" spans="1:24" ht="14.25" customHeight="1" x14ac:dyDescent="0.4">
      <c r="A2936">
        <v>2935</v>
      </c>
      <c r="B2936" t="s">
        <v>9628</v>
      </c>
      <c r="C2936" t="s">
        <v>9629</v>
      </c>
      <c r="D2936">
        <v>50</v>
      </c>
      <c r="E2936" t="s">
        <v>29</v>
      </c>
      <c r="F2936" t="s">
        <v>20</v>
      </c>
      <c r="G2936" s="1">
        <v>44132</v>
      </c>
      <c r="H2936" t="s">
        <v>59</v>
      </c>
      <c r="I2936" t="s">
        <v>52</v>
      </c>
      <c r="J2936" s="2" t="s">
        <v>9630</v>
      </c>
      <c r="K2936" t="s">
        <v>39</v>
      </c>
      <c r="L2936" t="s">
        <v>9631</v>
      </c>
      <c r="M2936" t="s">
        <v>89</v>
      </c>
      <c r="N2936" t="s">
        <v>33</v>
      </c>
      <c r="O2936" s="3">
        <v>45078.079282407409</v>
      </c>
      <c r="P2936" s="3">
        <v>45078.669560185182</v>
      </c>
      <c r="Q2936">
        <v>5</v>
      </c>
      <c r="R2936">
        <v>2935</v>
      </c>
      <c r="S2936" t="str">
        <f>PROPER(CustomerSupport[[#This Row],[Resolution]])</f>
        <v>Pressure West Attention Team Thing Campaign Conference.</v>
      </c>
      <c r="T2936" t="str">
        <f>TRIM(CustomerSupport[[#This Row],[Customer Name]])</f>
        <v>Marvin King</v>
      </c>
      <c r="U2936">
        <f>MONTH(CustomerSupport[[#This Row],[Date of Purchase]])</f>
        <v>10</v>
      </c>
      <c r="V2936" t="str">
        <f>TEXT('Working data'!G2936,"mmmm")</f>
        <v>October</v>
      </c>
      <c r="W2936">
        <f>YEAR(CustomerSupport[[#This Row],[Date of Purchase]])</f>
        <v>2020</v>
      </c>
      <c r="X2936">
        <f t="shared" si="45"/>
        <v>14.166666666569654</v>
      </c>
    </row>
    <row r="2937" spans="1:24" ht="14.25" customHeight="1" x14ac:dyDescent="0.4">
      <c r="A2937">
        <v>2936</v>
      </c>
      <c r="B2937" t="s">
        <v>9632</v>
      </c>
      <c r="C2937" t="s">
        <v>9633</v>
      </c>
      <c r="D2937">
        <v>21</v>
      </c>
      <c r="E2937" t="s">
        <v>58</v>
      </c>
      <c r="F2937" t="s">
        <v>173</v>
      </c>
      <c r="G2937" s="1">
        <v>44026</v>
      </c>
      <c r="H2937" t="s">
        <v>66</v>
      </c>
      <c r="I2937" t="s">
        <v>99</v>
      </c>
      <c r="J2937" s="2" t="s">
        <v>9634</v>
      </c>
      <c r="K2937" t="s">
        <v>62</v>
      </c>
      <c r="M2937" t="s">
        <v>143</v>
      </c>
      <c r="N2937" t="s">
        <v>33</v>
      </c>
      <c r="R2937">
        <v>2936</v>
      </c>
      <c r="S2937" t="str">
        <f>PROPER(CustomerSupport[[#This Row],[Resolution]])</f>
        <v/>
      </c>
      <c r="T2937" t="str">
        <f>TRIM(CustomerSupport[[#This Row],[Customer Name]])</f>
        <v>Erin Brown</v>
      </c>
      <c r="U2937">
        <f>MONTH(CustomerSupport[[#This Row],[Date of Purchase]])</f>
        <v>7</v>
      </c>
      <c r="V2937" t="str">
        <f>TEXT('Working data'!G2937,"mmmm")</f>
        <v>July</v>
      </c>
      <c r="W2937">
        <f>YEAR(CustomerSupport[[#This Row],[Date of Purchase]])</f>
        <v>2020</v>
      </c>
      <c r="X2937" t="str">
        <f t="shared" si="45"/>
        <v/>
      </c>
    </row>
    <row r="2938" spans="1:24" ht="14.25" customHeight="1" x14ac:dyDescent="0.4">
      <c r="A2938">
        <v>2937</v>
      </c>
      <c r="B2938" t="s">
        <v>9635</v>
      </c>
      <c r="C2938" t="s">
        <v>9636</v>
      </c>
      <c r="D2938">
        <v>28</v>
      </c>
      <c r="E2938" t="s">
        <v>29</v>
      </c>
      <c r="F2938" t="s">
        <v>71</v>
      </c>
      <c r="G2938" s="1">
        <v>44349</v>
      </c>
      <c r="H2938" t="s">
        <v>67</v>
      </c>
      <c r="I2938" t="s">
        <v>22</v>
      </c>
      <c r="J2938" t="s">
        <v>9637</v>
      </c>
      <c r="K2938" t="s">
        <v>24</v>
      </c>
      <c r="M2938" t="s">
        <v>41</v>
      </c>
      <c r="N2938" t="s">
        <v>55</v>
      </c>
      <c r="O2938" s="3">
        <v>45078.950138888889</v>
      </c>
      <c r="R2938">
        <v>2937</v>
      </c>
      <c r="S2938" t="str">
        <f>PROPER(CustomerSupport[[#This Row],[Resolution]])</f>
        <v/>
      </c>
      <c r="T2938" t="str">
        <f>TRIM(CustomerSupport[[#This Row],[Customer Name]])</f>
        <v>Rebekah Shaw</v>
      </c>
      <c r="U2938">
        <f>MONTH(CustomerSupport[[#This Row],[Date of Purchase]])</f>
        <v>6</v>
      </c>
      <c r="V2938" t="str">
        <f>TEXT('Working data'!G2938,"mmmm")</f>
        <v>June</v>
      </c>
      <c r="W2938">
        <f>YEAR(CustomerSupport[[#This Row],[Date of Purchase]])</f>
        <v>2021</v>
      </c>
      <c r="X2938" t="str">
        <f t="shared" si="45"/>
        <v/>
      </c>
    </row>
    <row r="2939" spans="1:24" ht="14.25" customHeight="1" x14ac:dyDescent="0.4">
      <c r="A2939">
        <v>2938</v>
      </c>
      <c r="B2939" t="s">
        <v>9638</v>
      </c>
      <c r="C2939" t="s">
        <v>9639</v>
      </c>
      <c r="D2939">
        <v>20</v>
      </c>
      <c r="E2939" t="s">
        <v>29</v>
      </c>
      <c r="F2939" t="s">
        <v>129</v>
      </c>
      <c r="G2939" s="1">
        <v>44092</v>
      </c>
      <c r="H2939" t="s">
        <v>21</v>
      </c>
      <c r="I2939" t="s">
        <v>37</v>
      </c>
      <c r="J2939" s="2" t="s">
        <v>9640</v>
      </c>
      <c r="K2939" t="s">
        <v>39</v>
      </c>
      <c r="L2939" t="s">
        <v>9641</v>
      </c>
      <c r="M2939" t="s">
        <v>25</v>
      </c>
      <c r="N2939" t="s">
        <v>55</v>
      </c>
      <c r="O2939" s="3">
        <v>45078.41128472222</v>
      </c>
      <c r="P2939" s="3">
        <v>45078.920312499999</v>
      </c>
      <c r="Q2939">
        <v>4</v>
      </c>
      <c r="R2939">
        <v>2938</v>
      </c>
      <c r="S2939" t="str">
        <f>PROPER(CustomerSupport[[#This Row],[Resolution]])</f>
        <v>Fund Wind As Shoulder Find Education Fire.</v>
      </c>
      <c r="T2939" t="str">
        <f>TRIM(CustomerSupport[[#This Row],[Customer Name]])</f>
        <v>Ashley Lynch</v>
      </c>
      <c r="U2939">
        <f>MONTH(CustomerSupport[[#This Row],[Date of Purchase]])</f>
        <v>9</v>
      </c>
      <c r="V2939" t="str">
        <f>TEXT('Working data'!G2939,"mmmm")</f>
        <v>September</v>
      </c>
      <c r="W2939">
        <f>YEAR(CustomerSupport[[#This Row],[Date of Purchase]])</f>
        <v>2020</v>
      </c>
      <c r="X2939">
        <f t="shared" si="45"/>
        <v>12.216666666674428</v>
      </c>
    </row>
    <row r="2940" spans="1:24" ht="14.25" customHeight="1" x14ac:dyDescent="0.4">
      <c r="A2940">
        <v>2939</v>
      </c>
      <c r="B2940" t="s">
        <v>9642</v>
      </c>
      <c r="C2940" t="s">
        <v>9643</v>
      </c>
      <c r="D2940">
        <v>34</v>
      </c>
      <c r="E2940" t="s">
        <v>58</v>
      </c>
      <c r="F2940" t="s">
        <v>485</v>
      </c>
      <c r="G2940" s="1">
        <v>44469</v>
      </c>
      <c r="H2940" t="s">
        <v>45</v>
      </c>
      <c r="I2940" t="s">
        <v>77</v>
      </c>
      <c r="J2940" t="s">
        <v>9644</v>
      </c>
      <c r="K2940" t="s">
        <v>39</v>
      </c>
      <c r="L2940" t="s">
        <v>9645</v>
      </c>
      <c r="M2940" t="s">
        <v>25</v>
      </c>
      <c r="N2940" t="s">
        <v>26</v>
      </c>
      <c r="O2940" s="3">
        <v>45078.412685185183</v>
      </c>
      <c r="P2940" s="3">
        <v>45078.423101851855</v>
      </c>
      <c r="Q2940">
        <v>3</v>
      </c>
      <c r="R2940">
        <v>2939</v>
      </c>
      <c r="S2940" t="str">
        <f>PROPER(CustomerSupport[[#This Row],[Resolution]])</f>
        <v>Forward House Arrive Upon Office What.</v>
      </c>
      <c r="T2940" t="str">
        <f>TRIM(CustomerSupport[[#This Row],[Customer Name]])</f>
        <v>Kevin Morgan</v>
      </c>
      <c r="U2940">
        <f>MONTH(CustomerSupport[[#This Row],[Date of Purchase]])</f>
        <v>9</v>
      </c>
      <c r="V2940" t="str">
        <f>TEXT('Working data'!G2940,"mmmm")</f>
        <v>September</v>
      </c>
      <c r="W2940">
        <f>YEAR(CustomerSupport[[#This Row],[Date of Purchase]])</f>
        <v>2021</v>
      </c>
      <c r="X2940">
        <f t="shared" si="45"/>
        <v>0.25000000011641532</v>
      </c>
    </row>
    <row r="2941" spans="1:24" ht="14.25" customHeight="1" x14ac:dyDescent="0.4">
      <c r="A2941">
        <v>2940</v>
      </c>
      <c r="B2941" t="s">
        <v>9646</v>
      </c>
      <c r="C2941" t="s">
        <v>9647</v>
      </c>
      <c r="D2941">
        <v>63</v>
      </c>
      <c r="E2941" t="s">
        <v>29</v>
      </c>
      <c r="F2941" t="s">
        <v>383</v>
      </c>
      <c r="G2941" s="1">
        <v>44346</v>
      </c>
      <c r="H2941" t="s">
        <v>21</v>
      </c>
      <c r="I2941" t="s">
        <v>59</v>
      </c>
      <c r="J2941" s="2" t="s">
        <v>9648</v>
      </c>
      <c r="K2941" t="s">
        <v>62</v>
      </c>
      <c r="M2941" t="s">
        <v>89</v>
      </c>
      <c r="N2941" t="s">
        <v>26</v>
      </c>
      <c r="R2941">
        <v>2940</v>
      </c>
      <c r="S2941" t="str">
        <f>PROPER(CustomerSupport[[#This Row],[Resolution]])</f>
        <v/>
      </c>
      <c r="T2941" t="str">
        <f>TRIM(CustomerSupport[[#This Row],[Customer Name]])</f>
        <v>Patrick Morgan</v>
      </c>
      <c r="U2941">
        <f>MONTH(CustomerSupport[[#This Row],[Date of Purchase]])</f>
        <v>5</v>
      </c>
      <c r="V2941" t="str">
        <f>TEXT('Working data'!G2941,"mmmm")</f>
        <v>May</v>
      </c>
      <c r="W2941">
        <f>YEAR(CustomerSupport[[#This Row],[Date of Purchase]])</f>
        <v>2021</v>
      </c>
      <c r="X2941" t="str">
        <f t="shared" si="45"/>
        <v/>
      </c>
    </row>
    <row r="2942" spans="1:24" ht="14.25" customHeight="1" x14ac:dyDescent="0.4">
      <c r="A2942">
        <v>2941</v>
      </c>
      <c r="B2942" t="s">
        <v>9649</v>
      </c>
      <c r="C2942" t="s">
        <v>9650</v>
      </c>
      <c r="D2942">
        <v>66</v>
      </c>
      <c r="E2942" t="s">
        <v>29</v>
      </c>
      <c r="F2942" t="s">
        <v>317</v>
      </c>
      <c r="G2942" s="1">
        <v>44493</v>
      </c>
      <c r="H2942" t="s">
        <v>59</v>
      </c>
      <c r="I2942" t="s">
        <v>22</v>
      </c>
      <c r="J2942" t="s">
        <v>9651</v>
      </c>
      <c r="K2942" t="s">
        <v>62</v>
      </c>
      <c r="M2942" t="s">
        <v>143</v>
      </c>
      <c r="N2942" t="s">
        <v>83</v>
      </c>
      <c r="R2942">
        <v>2941</v>
      </c>
      <c r="S2942" t="str">
        <f>PROPER(CustomerSupport[[#This Row],[Resolution]])</f>
        <v/>
      </c>
      <c r="T2942" t="str">
        <f>TRIM(CustomerSupport[[#This Row],[Customer Name]])</f>
        <v>Logan Ellis</v>
      </c>
      <c r="U2942">
        <f>MONTH(CustomerSupport[[#This Row],[Date of Purchase]])</f>
        <v>10</v>
      </c>
      <c r="V2942" t="str">
        <f>TEXT('Working data'!G2942,"mmmm")</f>
        <v>October</v>
      </c>
      <c r="W2942">
        <f>YEAR(CustomerSupport[[#This Row],[Date of Purchase]])</f>
        <v>2021</v>
      </c>
      <c r="X2942" t="str">
        <f t="shared" si="45"/>
        <v/>
      </c>
    </row>
    <row r="2943" spans="1:24" ht="14.25" customHeight="1" x14ac:dyDescent="0.4">
      <c r="A2943">
        <v>2942</v>
      </c>
      <c r="B2943" t="s">
        <v>9652</v>
      </c>
      <c r="C2943" t="s">
        <v>9653</v>
      </c>
      <c r="D2943">
        <v>42</v>
      </c>
      <c r="E2943" t="s">
        <v>19</v>
      </c>
      <c r="F2943" t="s">
        <v>71</v>
      </c>
      <c r="G2943" s="1">
        <v>44423</v>
      </c>
      <c r="H2943" t="s">
        <v>45</v>
      </c>
      <c r="I2943" t="s">
        <v>59</v>
      </c>
      <c r="J2943" s="2" t="s">
        <v>9654</v>
      </c>
      <c r="K2943" t="s">
        <v>24</v>
      </c>
      <c r="M2943" t="s">
        <v>89</v>
      </c>
      <c r="N2943" t="s">
        <v>55</v>
      </c>
      <c r="O2943" s="3">
        <v>45078.835648148146</v>
      </c>
      <c r="R2943">
        <v>2942</v>
      </c>
      <c r="S2943" t="str">
        <f>PROPER(CustomerSupport[[#This Row],[Resolution]])</f>
        <v/>
      </c>
      <c r="T2943" t="str">
        <f>TRIM(CustomerSupport[[#This Row],[Customer Name]])</f>
        <v>William Santos</v>
      </c>
      <c r="U2943">
        <f>MONTH(CustomerSupport[[#This Row],[Date of Purchase]])</f>
        <v>8</v>
      </c>
      <c r="V2943" t="str">
        <f>TEXT('Working data'!G2943,"mmmm")</f>
        <v>August</v>
      </c>
      <c r="W2943">
        <f>YEAR(CustomerSupport[[#This Row],[Date of Purchase]])</f>
        <v>2021</v>
      </c>
      <c r="X2943" t="str">
        <f t="shared" si="45"/>
        <v/>
      </c>
    </row>
    <row r="2944" spans="1:24" ht="14.25" customHeight="1" x14ac:dyDescent="0.4">
      <c r="A2944">
        <v>2943</v>
      </c>
      <c r="B2944" t="s">
        <v>9655</v>
      </c>
      <c r="C2944" t="s">
        <v>9656</v>
      </c>
      <c r="D2944">
        <v>26</v>
      </c>
      <c r="E2944" t="s">
        <v>19</v>
      </c>
      <c r="F2944" t="s">
        <v>161</v>
      </c>
      <c r="G2944" s="1">
        <v>44258</v>
      </c>
      <c r="H2944" t="s">
        <v>67</v>
      </c>
      <c r="I2944" t="s">
        <v>52</v>
      </c>
      <c r="J2944" t="s">
        <v>9657</v>
      </c>
      <c r="K2944" t="s">
        <v>62</v>
      </c>
      <c r="M2944" t="s">
        <v>143</v>
      </c>
      <c r="N2944" t="s">
        <v>55</v>
      </c>
      <c r="R2944">
        <v>2943</v>
      </c>
      <c r="S2944" t="str">
        <f>PROPER(CustomerSupport[[#This Row],[Resolution]])</f>
        <v/>
      </c>
      <c r="T2944" t="str">
        <f>TRIM(CustomerSupport[[#This Row],[Customer Name]])</f>
        <v>Sara Chapman</v>
      </c>
      <c r="U2944">
        <f>MONTH(CustomerSupport[[#This Row],[Date of Purchase]])</f>
        <v>3</v>
      </c>
      <c r="V2944" t="str">
        <f>TEXT('Working data'!G2944,"mmmm")</f>
        <v>March</v>
      </c>
      <c r="W2944">
        <f>YEAR(CustomerSupport[[#This Row],[Date of Purchase]])</f>
        <v>2021</v>
      </c>
      <c r="X2944" t="str">
        <f t="shared" si="45"/>
        <v/>
      </c>
    </row>
    <row r="2945" spans="1:24" ht="14.25" customHeight="1" x14ac:dyDescent="0.4">
      <c r="A2945">
        <v>2944</v>
      </c>
      <c r="B2945" t="s">
        <v>9658</v>
      </c>
      <c r="C2945" t="s">
        <v>9659</v>
      </c>
      <c r="D2945">
        <v>69</v>
      </c>
      <c r="E2945" t="s">
        <v>29</v>
      </c>
      <c r="F2945" t="s">
        <v>485</v>
      </c>
      <c r="G2945" s="1">
        <v>44297</v>
      </c>
      <c r="H2945" t="s">
        <v>66</v>
      </c>
      <c r="I2945" t="s">
        <v>77</v>
      </c>
      <c r="J2945" s="2" t="s">
        <v>9660</v>
      </c>
      <c r="K2945" t="s">
        <v>62</v>
      </c>
      <c r="M2945" t="s">
        <v>25</v>
      </c>
      <c r="N2945" t="s">
        <v>55</v>
      </c>
      <c r="R2945">
        <v>2944</v>
      </c>
      <c r="S2945" t="str">
        <f>PROPER(CustomerSupport[[#This Row],[Resolution]])</f>
        <v/>
      </c>
      <c r="T2945" t="str">
        <f>TRIM(CustomerSupport[[#This Row],[Customer Name]])</f>
        <v>Laura Marsh</v>
      </c>
      <c r="U2945">
        <f>MONTH(CustomerSupport[[#This Row],[Date of Purchase]])</f>
        <v>4</v>
      </c>
      <c r="V2945" t="str">
        <f>TEXT('Working data'!G2945,"mmmm")</f>
        <v>April</v>
      </c>
      <c r="W2945">
        <f>YEAR(CustomerSupport[[#This Row],[Date of Purchase]])</f>
        <v>2021</v>
      </c>
      <c r="X2945" t="str">
        <f t="shared" si="45"/>
        <v/>
      </c>
    </row>
    <row r="2946" spans="1:24" ht="14.25" customHeight="1" x14ac:dyDescent="0.4">
      <c r="A2946">
        <v>2945</v>
      </c>
      <c r="B2946" t="s">
        <v>9661</v>
      </c>
      <c r="C2946" t="s">
        <v>9662</v>
      </c>
      <c r="D2946">
        <v>58</v>
      </c>
      <c r="E2946" t="s">
        <v>58</v>
      </c>
      <c r="F2946" t="s">
        <v>71</v>
      </c>
      <c r="G2946" s="1">
        <v>44487</v>
      </c>
      <c r="H2946" t="s">
        <v>67</v>
      </c>
      <c r="I2946" t="s">
        <v>37</v>
      </c>
      <c r="J2946" s="2" t="s">
        <v>9663</v>
      </c>
      <c r="K2946" t="s">
        <v>62</v>
      </c>
      <c r="M2946" t="s">
        <v>25</v>
      </c>
      <c r="N2946" t="s">
        <v>55</v>
      </c>
      <c r="R2946">
        <v>2945</v>
      </c>
      <c r="S2946" t="str">
        <f>PROPER(CustomerSupport[[#This Row],[Resolution]])</f>
        <v/>
      </c>
      <c r="T2946" t="str">
        <f>TRIM(CustomerSupport[[#This Row],[Customer Name]])</f>
        <v>Tammy Davis</v>
      </c>
      <c r="U2946">
        <f>MONTH(CustomerSupport[[#This Row],[Date of Purchase]])</f>
        <v>10</v>
      </c>
      <c r="V2946" t="str">
        <f>TEXT('Working data'!G2946,"mmmm")</f>
        <v>October</v>
      </c>
      <c r="W2946">
        <f>YEAR(CustomerSupport[[#This Row],[Date of Purchase]])</f>
        <v>2021</v>
      </c>
      <c r="X2946" t="str">
        <f t="shared" ref="X2946:X3009" si="46">IF(OR(O2946="",P2946=""),"",(P2946-O2946)*24)</f>
        <v/>
      </c>
    </row>
    <row r="2947" spans="1:24" ht="14.25" customHeight="1" x14ac:dyDescent="0.4">
      <c r="A2947">
        <v>2946</v>
      </c>
      <c r="B2947" t="s">
        <v>9664</v>
      </c>
      <c r="C2947" t="s">
        <v>9665</v>
      </c>
      <c r="D2947">
        <v>27</v>
      </c>
      <c r="E2947" t="s">
        <v>29</v>
      </c>
      <c r="F2947" t="s">
        <v>81</v>
      </c>
      <c r="G2947" s="1">
        <v>44547</v>
      </c>
      <c r="H2947" t="s">
        <v>45</v>
      </c>
      <c r="I2947" t="s">
        <v>31</v>
      </c>
      <c r="J2947" t="s">
        <v>9666</v>
      </c>
      <c r="K2947" t="s">
        <v>62</v>
      </c>
      <c r="M2947" t="s">
        <v>89</v>
      </c>
      <c r="N2947" t="s">
        <v>26</v>
      </c>
      <c r="R2947">
        <v>2946</v>
      </c>
      <c r="S2947" t="str">
        <f>PROPER(CustomerSupport[[#This Row],[Resolution]])</f>
        <v/>
      </c>
      <c r="T2947" t="str">
        <f>TRIM(CustomerSupport[[#This Row],[Customer Name]])</f>
        <v>James Davis</v>
      </c>
      <c r="U2947">
        <f>MONTH(CustomerSupport[[#This Row],[Date of Purchase]])</f>
        <v>12</v>
      </c>
      <c r="V2947" t="str">
        <f>TEXT('Working data'!G2947,"mmmm")</f>
        <v>December</v>
      </c>
      <c r="W2947">
        <f>YEAR(CustomerSupport[[#This Row],[Date of Purchase]])</f>
        <v>2021</v>
      </c>
      <c r="X2947" t="str">
        <f t="shared" si="46"/>
        <v/>
      </c>
    </row>
    <row r="2948" spans="1:24" ht="14.25" customHeight="1" x14ac:dyDescent="0.4">
      <c r="A2948">
        <v>2947</v>
      </c>
      <c r="B2948" t="s">
        <v>9667</v>
      </c>
      <c r="C2948" t="s">
        <v>9668</v>
      </c>
      <c r="D2948">
        <v>39</v>
      </c>
      <c r="E2948" t="s">
        <v>19</v>
      </c>
      <c r="F2948" t="s">
        <v>92</v>
      </c>
      <c r="G2948" s="1">
        <v>44080</v>
      </c>
      <c r="H2948" t="s">
        <v>21</v>
      </c>
      <c r="I2948" t="s">
        <v>37</v>
      </c>
      <c r="J2948" s="2" t="s">
        <v>9669</v>
      </c>
      <c r="K2948" t="s">
        <v>39</v>
      </c>
      <c r="L2948" t="s">
        <v>9670</v>
      </c>
      <c r="M2948" t="s">
        <v>143</v>
      </c>
      <c r="N2948" t="s">
        <v>83</v>
      </c>
      <c r="O2948" s="3">
        <v>45078.47115740741</v>
      </c>
      <c r="P2948" s="3">
        <v>45078.56490740741</v>
      </c>
      <c r="Q2948">
        <v>1</v>
      </c>
      <c r="R2948">
        <v>2947</v>
      </c>
      <c r="S2948" t="str">
        <f>PROPER(CustomerSupport[[#This Row],[Resolution]])</f>
        <v>Agree And Day Memory Chance Policy Ok.</v>
      </c>
      <c r="T2948" t="str">
        <f>TRIM(CustomerSupport[[#This Row],[Customer Name]])</f>
        <v>Lisa Myers</v>
      </c>
      <c r="U2948">
        <f>MONTH(CustomerSupport[[#This Row],[Date of Purchase]])</f>
        <v>9</v>
      </c>
      <c r="V2948" t="str">
        <f>TEXT('Working data'!G2948,"mmmm")</f>
        <v>September</v>
      </c>
      <c r="W2948">
        <f>YEAR(CustomerSupport[[#This Row],[Date of Purchase]])</f>
        <v>2020</v>
      </c>
      <c r="X2948">
        <f t="shared" si="46"/>
        <v>2.25</v>
      </c>
    </row>
    <row r="2949" spans="1:24" ht="14.25" customHeight="1" x14ac:dyDescent="0.4">
      <c r="A2949">
        <v>2948</v>
      </c>
      <c r="B2949" t="s">
        <v>9671</v>
      </c>
      <c r="C2949" t="s">
        <v>9672</v>
      </c>
      <c r="D2949">
        <v>19</v>
      </c>
      <c r="E2949" t="s">
        <v>58</v>
      </c>
      <c r="F2949" t="s">
        <v>149</v>
      </c>
      <c r="G2949" s="1">
        <v>43930</v>
      </c>
      <c r="H2949" t="s">
        <v>45</v>
      </c>
      <c r="I2949" t="s">
        <v>46</v>
      </c>
      <c r="J2949" s="2" t="s">
        <v>9673</v>
      </c>
      <c r="K2949" t="s">
        <v>62</v>
      </c>
      <c r="M2949" t="s">
        <v>41</v>
      </c>
      <c r="N2949" t="s">
        <v>26</v>
      </c>
      <c r="R2949">
        <v>2948</v>
      </c>
      <c r="S2949" t="str">
        <f>PROPER(CustomerSupport[[#This Row],[Resolution]])</f>
        <v/>
      </c>
      <c r="T2949" t="str">
        <f>TRIM(CustomerSupport[[#This Row],[Customer Name]])</f>
        <v>Ashlee Tyler</v>
      </c>
      <c r="U2949">
        <f>MONTH(CustomerSupport[[#This Row],[Date of Purchase]])</f>
        <v>4</v>
      </c>
      <c r="V2949" t="str">
        <f>TEXT('Working data'!G2949,"mmmm")</f>
        <v>April</v>
      </c>
      <c r="W2949">
        <f>YEAR(CustomerSupport[[#This Row],[Date of Purchase]])</f>
        <v>2020</v>
      </c>
      <c r="X2949" t="str">
        <f t="shared" si="46"/>
        <v/>
      </c>
    </row>
    <row r="2950" spans="1:24" ht="14.25" customHeight="1" x14ac:dyDescent="0.4">
      <c r="A2950">
        <v>2949</v>
      </c>
      <c r="B2950" t="s">
        <v>9674</v>
      </c>
      <c r="C2950" t="s">
        <v>9675</v>
      </c>
      <c r="D2950">
        <v>68</v>
      </c>
      <c r="E2950" t="s">
        <v>58</v>
      </c>
      <c r="F2950" t="s">
        <v>211</v>
      </c>
      <c r="G2950" s="1">
        <v>44109</v>
      </c>
      <c r="H2950" t="s">
        <v>45</v>
      </c>
      <c r="I2950" t="s">
        <v>37</v>
      </c>
      <c r="J2950" t="s">
        <v>9676</v>
      </c>
      <c r="K2950" t="s">
        <v>62</v>
      </c>
      <c r="M2950" t="s">
        <v>143</v>
      </c>
      <c r="N2950" t="s">
        <v>83</v>
      </c>
      <c r="R2950">
        <v>2949</v>
      </c>
      <c r="S2950" t="str">
        <f>PROPER(CustomerSupport[[#This Row],[Resolution]])</f>
        <v/>
      </c>
      <c r="T2950" t="str">
        <f>TRIM(CustomerSupport[[#This Row],[Customer Name]])</f>
        <v>Nathan Schneider</v>
      </c>
      <c r="U2950">
        <f>MONTH(CustomerSupport[[#This Row],[Date of Purchase]])</f>
        <v>10</v>
      </c>
      <c r="V2950" t="str">
        <f>TEXT('Working data'!G2950,"mmmm")</f>
        <v>October</v>
      </c>
      <c r="W2950">
        <f>YEAR(CustomerSupport[[#This Row],[Date of Purchase]])</f>
        <v>2020</v>
      </c>
      <c r="X2950" t="str">
        <f t="shared" si="46"/>
        <v/>
      </c>
    </row>
    <row r="2951" spans="1:24" ht="14.25" customHeight="1" x14ac:dyDescent="0.4">
      <c r="A2951">
        <v>2950</v>
      </c>
      <c r="B2951" t="s">
        <v>9677</v>
      </c>
      <c r="C2951" t="s">
        <v>9678</v>
      </c>
      <c r="D2951">
        <v>35</v>
      </c>
      <c r="E2951" t="s">
        <v>19</v>
      </c>
      <c r="F2951" t="s">
        <v>125</v>
      </c>
      <c r="G2951" s="1">
        <v>44483</v>
      </c>
      <c r="H2951" t="s">
        <v>67</v>
      </c>
      <c r="I2951" t="s">
        <v>60</v>
      </c>
      <c r="J2951" s="2" t="s">
        <v>9679</v>
      </c>
      <c r="K2951" t="s">
        <v>24</v>
      </c>
      <c r="M2951" t="s">
        <v>143</v>
      </c>
      <c r="N2951" t="s">
        <v>55</v>
      </c>
      <c r="O2951" s="3">
        <v>45078.398981481485</v>
      </c>
      <c r="R2951">
        <v>2950</v>
      </c>
      <c r="S2951" t="str">
        <f>PROPER(CustomerSupport[[#This Row],[Resolution]])</f>
        <v/>
      </c>
      <c r="T2951" t="str">
        <f>TRIM(CustomerSupport[[#This Row],[Customer Name]])</f>
        <v>Shawna Payne</v>
      </c>
      <c r="U2951">
        <f>MONTH(CustomerSupport[[#This Row],[Date of Purchase]])</f>
        <v>10</v>
      </c>
      <c r="V2951" t="str">
        <f>TEXT('Working data'!G2951,"mmmm")</f>
        <v>October</v>
      </c>
      <c r="W2951">
        <f>YEAR(CustomerSupport[[#This Row],[Date of Purchase]])</f>
        <v>2021</v>
      </c>
      <c r="X2951" t="str">
        <f t="shared" si="46"/>
        <v/>
      </c>
    </row>
    <row r="2952" spans="1:24" ht="14.25" customHeight="1" x14ac:dyDescent="0.4">
      <c r="A2952">
        <v>2951</v>
      </c>
      <c r="B2952" t="s">
        <v>9680</v>
      </c>
      <c r="C2952" t="s">
        <v>9681</v>
      </c>
      <c r="D2952">
        <v>41</v>
      </c>
      <c r="E2952" t="s">
        <v>58</v>
      </c>
      <c r="F2952" t="s">
        <v>456</v>
      </c>
      <c r="G2952" s="1">
        <v>43949</v>
      </c>
      <c r="H2952" t="s">
        <v>59</v>
      </c>
      <c r="I2952" t="s">
        <v>52</v>
      </c>
      <c r="J2952" s="2" t="s">
        <v>9682</v>
      </c>
      <c r="K2952" t="s">
        <v>24</v>
      </c>
      <c r="M2952" t="s">
        <v>41</v>
      </c>
      <c r="N2952" t="s">
        <v>33</v>
      </c>
      <c r="O2952" s="3">
        <v>45078.284421296295</v>
      </c>
      <c r="R2952">
        <v>2951</v>
      </c>
      <c r="S2952" t="str">
        <f>PROPER(CustomerSupport[[#This Row],[Resolution]])</f>
        <v/>
      </c>
      <c r="T2952" t="str">
        <f>TRIM(CustomerSupport[[#This Row],[Customer Name]])</f>
        <v>Eileen Boyd</v>
      </c>
      <c r="U2952">
        <f>MONTH(CustomerSupport[[#This Row],[Date of Purchase]])</f>
        <v>4</v>
      </c>
      <c r="V2952" t="str">
        <f>TEXT('Working data'!G2952,"mmmm")</f>
        <v>April</v>
      </c>
      <c r="W2952">
        <f>YEAR(CustomerSupport[[#This Row],[Date of Purchase]])</f>
        <v>2020</v>
      </c>
      <c r="X2952" t="str">
        <f t="shared" si="46"/>
        <v/>
      </c>
    </row>
    <row r="2953" spans="1:24" ht="14.25" customHeight="1" x14ac:dyDescent="0.4">
      <c r="A2953">
        <v>2952</v>
      </c>
      <c r="B2953" t="s">
        <v>9683</v>
      </c>
      <c r="C2953" t="s">
        <v>9684</v>
      </c>
      <c r="D2953">
        <v>33</v>
      </c>
      <c r="E2953" t="s">
        <v>19</v>
      </c>
      <c r="F2953" t="s">
        <v>286</v>
      </c>
      <c r="G2953" s="1">
        <v>44304</v>
      </c>
      <c r="H2953" t="s">
        <v>59</v>
      </c>
      <c r="I2953" t="s">
        <v>52</v>
      </c>
      <c r="J2953" s="2" t="s">
        <v>9685</v>
      </c>
      <c r="K2953" t="s">
        <v>24</v>
      </c>
      <c r="M2953" t="s">
        <v>89</v>
      </c>
      <c r="N2953" t="s">
        <v>83</v>
      </c>
      <c r="O2953" s="3">
        <v>45078.097627314812</v>
      </c>
      <c r="R2953">
        <v>2952</v>
      </c>
      <c r="S2953" t="str">
        <f>PROPER(CustomerSupport[[#This Row],[Resolution]])</f>
        <v/>
      </c>
      <c r="T2953" t="str">
        <f>TRIM(CustomerSupport[[#This Row],[Customer Name]])</f>
        <v>Zachary Contreras</v>
      </c>
      <c r="U2953">
        <f>MONTH(CustomerSupport[[#This Row],[Date of Purchase]])</f>
        <v>4</v>
      </c>
      <c r="V2953" t="str">
        <f>TEXT('Working data'!G2953,"mmmm")</f>
        <v>April</v>
      </c>
      <c r="W2953">
        <f>YEAR(CustomerSupport[[#This Row],[Date of Purchase]])</f>
        <v>2021</v>
      </c>
      <c r="X2953" t="str">
        <f t="shared" si="46"/>
        <v/>
      </c>
    </row>
    <row r="2954" spans="1:24" ht="14.25" customHeight="1" x14ac:dyDescent="0.4">
      <c r="A2954">
        <v>2953</v>
      </c>
      <c r="B2954" t="s">
        <v>9686</v>
      </c>
      <c r="C2954" t="s">
        <v>9687</v>
      </c>
      <c r="D2954">
        <v>51</v>
      </c>
      <c r="E2954" t="s">
        <v>19</v>
      </c>
      <c r="F2954" t="s">
        <v>173</v>
      </c>
      <c r="G2954" s="1">
        <v>44541</v>
      </c>
      <c r="H2954" t="s">
        <v>59</v>
      </c>
      <c r="I2954" t="s">
        <v>77</v>
      </c>
      <c r="J2954" s="2" t="s">
        <v>9688</v>
      </c>
      <c r="K2954" t="s">
        <v>24</v>
      </c>
      <c r="M2954" t="s">
        <v>89</v>
      </c>
      <c r="N2954" t="s">
        <v>83</v>
      </c>
      <c r="O2954" s="3">
        <v>45078.660150462965</v>
      </c>
      <c r="R2954">
        <v>2953</v>
      </c>
      <c r="S2954" t="str">
        <f>PROPER(CustomerSupport[[#This Row],[Resolution]])</f>
        <v/>
      </c>
      <c r="T2954" t="str">
        <f>TRIM(CustomerSupport[[#This Row],[Customer Name]])</f>
        <v>Kristopher Webb</v>
      </c>
      <c r="U2954">
        <f>MONTH(CustomerSupport[[#This Row],[Date of Purchase]])</f>
        <v>12</v>
      </c>
      <c r="V2954" t="str">
        <f>TEXT('Working data'!G2954,"mmmm")</f>
        <v>December</v>
      </c>
      <c r="W2954">
        <f>YEAR(CustomerSupport[[#This Row],[Date of Purchase]])</f>
        <v>2021</v>
      </c>
      <c r="X2954" t="str">
        <f t="shared" si="46"/>
        <v/>
      </c>
    </row>
    <row r="2955" spans="1:24" ht="14.25" customHeight="1" x14ac:dyDescent="0.4">
      <c r="A2955">
        <v>2954</v>
      </c>
      <c r="B2955" t="s">
        <v>9689</v>
      </c>
      <c r="C2955" t="s">
        <v>9690</v>
      </c>
      <c r="D2955">
        <v>70</v>
      </c>
      <c r="E2955" t="s">
        <v>19</v>
      </c>
      <c r="F2955" t="s">
        <v>485</v>
      </c>
      <c r="G2955" s="1">
        <v>43998</v>
      </c>
      <c r="H2955" t="s">
        <v>59</v>
      </c>
      <c r="I2955" t="s">
        <v>59</v>
      </c>
      <c r="J2955" s="2" t="s">
        <v>9691</v>
      </c>
      <c r="K2955" t="s">
        <v>24</v>
      </c>
      <c r="M2955" t="s">
        <v>25</v>
      </c>
      <c r="N2955" t="s">
        <v>55</v>
      </c>
      <c r="O2955" s="3">
        <v>45078.052534722221</v>
      </c>
      <c r="R2955">
        <v>2954</v>
      </c>
      <c r="S2955" t="str">
        <f>PROPER(CustomerSupport[[#This Row],[Resolution]])</f>
        <v/>
      </c>
      <c r="T2955" t="str">
        <f>TRIM(CustomerSupport[[#This Row],[Customer Name]])</f>
        <v>Wanda Martinez</v>
      </c>
      <c r="U2955">
        <f>MONTH(CustomerSupport[[#This Row],[Date of Purchase]])</f>
        <v>6</v>
      </c>
      <c r="V2955" t="str">
        <f>TEXT('Working data'!G2955,"mmmm")</f>
        <v>June</v>
      </c>
      <c r="W2955">
        <f>YEAR(CustomerSupport[[#This Row],[Date of Purchase]])</f>
        <v>2020</v>
      </c>
      <c r="X2955" t="str">
        <f t="shared" si="46"/>
        <v/>
      </c>
    </row>
    <row r="2956" spans="1:24" ht="14.25" customHeight="1" x14ac:dyDescent="0.4">
      <c r="A2956">
        <v>2955</v>
      </c>
      <c r="B2956" t="s">
        <v>9692</v>
      </c>
      <c r="C2956" t="s">
        <v>9693</v>
      </c>
      <c r="D2956">
        <v>60</v>
      </c>
      <c r="E2956" t="s">
        <v>58</v>
      </c>
      <c r="F2956" t="s">
        <v>71</v>
      </c>
      <c r="G2956" s="1">
        <v>44411</v>
      </c>
      <c r="H2956" t="s">
        <v>21</v>
      </c>
      <c r="I2956" t="s">
        <v>46</v>
      </c>
      <c r="J2956" s="2" t="s">
        <v>9694</v>
      </c>
      <c r="K2956" t="s">
        <v>39</v>
      </c>
      <c r="L2956" t="s">
        <v>9695</v>
      </c>
      <c r="M2956" t="s">
        <v>41</v>
      </c>
      <c r="N2956" t="s">
        <v>55</v>
      </c>
      <c r="O2956" s="3">
        <v>45078.130324074074</v>
      </c>
      <c r="P2956" s="3">
        <v>45078.951851851853</v>
      </c>
      <c r="Q2956">
        <v>1</v>
      </c>
      <c r="R2956">
        <v>2955</v>
      </c>
      <c r="S2956" t="str">
        <f>PROPER(CustomerSupport[[#This Row],[Resolution]])</f>
        <v>When Lose Provide Kitchen.</v>
      </c>
      <c r="T2956" t="str">
        <f>TRIM(CustomerSupport[[#This Row],[Customer Name]])</f>
        <v>Sharon Lowery</v>
      </c>
      <c r="U2956">
        <f>MONTH(CustomerSupport[[#This Row],[Date of Purchase]])</f>
        <v>8</v>
      </c>
      <c r="V2956" t="str">
        <f>TEXT('Working data'!G2956,"mmmm")</f>
        <v>August</v>
      </c>
      <c r="W2956">
        <f>YEAR(CustomerSupport[[#This Row],[Date of Purchase]])</f>
        <v>2021</v>
      </c>
      <c r="X2956">
        <f t="shared" si="46"/>
        <v>19.716666666674428</v>
      </c>
    </row>
    <row r="2957" spans="1:24" ht="14.25" customHeight="1" x14ac:dyDescent="0.4">
      <c r="A2957">
        <v>2956</v>
      </c>
      <c r="B2957" t="s">
        <v>9696</v>
      </c>
      <c r="C2957" t="s">
        <v>9697</v>
      </c>
      <c r="D2957">
        <v>43</v>
      </c>
      <c r="E2957" t="s">
        <v>58</v>
      </c>
      <c r="F2957" t="s">
        <v>281</v>
      </c>
      <c r="G2957" s="1">
        <v>43946</v>
      </c>
      <c r="H2957" t="s">
        <v>66</v>
      </c>
      <c r="I2957" t="s">
        <v>77</v>
      </c>
      <c r="J2957" s="2" t="s">
        <v>9698</v>
      </c>
      <c r="K2957" t="s">
        <v>39</v>
      </c>
      <c r="L2957" t="s">
        <v>9699</v>
      </c>
      <c r="M2957" t="s">
        <v>89</v>
      </c>
      <c r="N2957" t="s">
        <v>33</v>
      </c>
      <c r="O2957" s="3">
        <v>45078.751192129632</v>
      </c>
      <c r="P2957" s="3">
        <v>45078.419942129629</v>
      </c>
      <c r="Q2957">
        <v>1</v>
      </c>
      <c r="R2957">
        <v>2956</v>
      </c>
      <c r="S2957" t="str">
        <f>PROPER(CustomerSupport[[#This Row],[Resolution]])</f>
        <v>Interest Particular Score Section.</v>
      </c>
      <c r="T2957" t="str">
        <f>TRIM(CustomerSupport[[#This Row],[Customer Name]])</f>
        <v>Alex Thomas</v>
      </c>
      <c r="U2957">
        <f>MONTH(CustomerSupport[[#This Row],[Date of Purchase]])</f>
        <v>4</v>
      </c>
      <c r="V2957" t="str">
        <f>TEXT('Working data'!G2957,"mmmm")</f>
        <v>April</v>
      </c>
      <c r="W2957">
        <f>YEAR(CustomerSupport[[#This Row],[Date of Purchase]])</f>
        <v>2020</v>
      </c>
      <c r="X2957">
        <f t="shared" si="46"/>
        <v>-7.9500000000698492</v>
      </c>
    </row>
    <row r="2958" spans="1:24" ht="14.25" customHeight="1" x14ac:dyDescent="0.4">
      <c r="A2958">
        <v>2957</v>
      </c>
      <c r="B2958" t="s">
        <v>9700</v>
      </c>
      <c r="C2958" t="s">
        <v>9701</v>
      </c>
      <c r="D2958">
        <v>41</v>
      </c>
      <c r="E2958" t="s">
        <v>29</v>
      </c>
      <c r="F2958" t="s">
        <v>117</v>
      </c>
      <c r="G2958" s="1">
        <v>44481</v>
      </c>
      <c r="H2958" t="s">
        <v>67</v>
      </c>
      <c r="I2958" t="s">
        <v>59</v>
      </c>
      <c r="J2958" t="s">
        <v>9702</v>
      </c>
      <c r="K2958" t="s">
        <v>62</v>
      </c>
      <c r="M2958" t="s">
        <v>41</v>
      </c>
      <c r="N2958" t="s">
        <v>26</v>
      </c>
      <c r="R2958">
        <v>2957</v>
      </c>
      <c r="S2958" t="str">
        <f>PROPER(CustomerSupport[[#This Row],[Resolution]])</f>
        <v/>
      </c>
      <c r="T2958" t="str">
        <f>TRIM(CustomerSupport[[#This Row],[Customer Name]])</f>
        <v>Heather Gardner</v>
      </c>
      <c r="U2958">
        <f>MONTH(CustomerSupport[[#This Row],[Date of Purchase]])</f>
        <v>10</v>
      </c>
      <c r="V2958" t="str">
        <f>TEXT('Working data'!G2958,"mmmm")</f>
        <v>October</v>
      </c>
      <c r="W2958">
        <f>YEAR(CustomerSupport[[#This Row],[Date of Purchase]])</f>
        <v>2021</v>
      </c>
      <c r="X2958" t="str">
        <f t="shared" si="46"/>
        <v/>
      </c>
    </row>
    <row r="2959" spans="1:24" ht="14.25" customHeight="1" x14ac:dyDescent="0.4">
      <c r="A2959">
        <v>2958</v>
      </c>
      <c r="B2959" t="s">
        <v>9703</v>
      </c>
      <c r="C2959" t="s">
        <v>9704</v>
      </c>
      <c r="D2959">
        <v>70</v>
      </c>
      <c r="E2959" t="s">
        <v>29</v>
      </c>
      <c r="F2959" t="s">
        <v>242</v>
      </c>
      <c r="G2959" s="1">
        <v>44470</v>
      </c>
      <c r="H2959" t="s">
        <v>67</v>
      </c>
      <c r="I2959" t="s">
        <v>59</v>
      </c>
      <c r="J2959" t="s">
        <v>1076</v>
      </c>
      <c r="K2959" t="s">
        <v>24</v>
      </c>
      <c r="M2959" t="s">
        <v>143</v>
      </c>
      <c r="N2959" t="s">
        <v>26</v>
      </c>
      <c r="O2959" s="3">
        <v>45078.688703703701</v>
      </c>
      <c r="R2959">
        <v>2958</v>
      </c>
      <c r="S2959" t="str">
        <f>PROPER(CustomerSupport[[#This Row],[Resolution]])</f>
        <v/>
      </c>
      <c r="T2959" t="str">
        <f>TRIM(CustomerSupport[[#This Row],[Customer Name]])</f>
        <v>Jason Medina</v>
      </c>
      <c r="U2959">
        <f>MONTH(CustomerSupport[[#This Row],[Date of Purchase]])</f>
        <v>10</v>
      </c>
      <c r="V2959" t="str">
        <f>TEXT('Working data'!G2959,"mmmm")</f>
        <v>October</v>
      </c>
      <c r="W2959">
        <f>YEAR(CustomerSupport[[#This Row],[Date of Purchase]])</f>
        <v>2021</v>
      </c>
      <c r="X2959" t="str">
        <f t="shared" si="46"/>
        <v/>
      </c>
    </row>
    <row r="2960" spans="1:24" ht="14.25" customHeight="1" x14ac:dyDescent="0.4">
      <c r="A2960">
        <v>2959</v>
      </c>
      <c r="B2960" t="s">
        <v>9705</v>
      </c>
      <c r="C2960" t="s">
        <v>9706</v>
      </c>
      <c r="D2960">
        <v>65</v>
      </c>
      <c r="E2960" t="s">
        <v>29</v>
      </c>
      <c r="F2960" t="s">
        <v>30</v>
      </c>
      <c r="G2960" s="1">
        <v>44234</v>
      </c>
      <c r="H2960" t="s">
        <v>59</v>
      </c>
      <c r="I2960" t="s">
        <v>59</v>
      </c>
      <c r="J2960" s="2" t="s">
        <v>9707</v>
      </c>
      <c r="K2960" t="s">
        <v>24</v>
      </c>
      <c r="M2960" t="s">
        <v>143</v>
      </c>
      <c r="N2960" t="s">
        <v>83</v>
      </c>
      <c r="O2960" s="3">
        <v>45078.466493055559</v>
      </c>
      <c r="R2960">
        <v>2959</v>
      </c>
      <c r="S2960" t="str">
        <f>PROPER(CustomerSupport[[#This Row],[Resolution]])</f>
        <v/>
      </c>
      <c r="T2960" t="str">
        <f>TRIM(CustomerSupport[[#This Row],[Customer Name]])</f>
        <v>Shannon Mccormick</v>
      </c>
      <c r="U2960">
        <f>MONTH(CustomerSupport[[#This Row],[Date of Purchase]])</f>
        <v>2</v>
      </c>
      <c r="V2960" t="str">
        <f>TEXT('Working data'!G2960,"mmmm")</f>
        <v>February</v>
      </c>
      <c r="W2960">
        <f>YEAR(CustomerSupport[[#This Row],[Date of Purchase]])</f>
        <v>2021</v>
      </c>
      <c r="X2960" t="str">
        <f t="shared" si="46"/>
        <v/>
      </c>
    </row>
    <row r="2961" spans="1:24" ht="14.25" customHeight="1" x14ac:dyDescent="0.4">
      <c r="A2961">
        <v>2960</v>
      </c>
      <c r="B2961" t="s">
        <v>9708</v>
      </c>
      <c r="C2961" t="s">
        <v>9709</v>
      </c>
      <c r="D2961">
        <v>45</v>
      </c>
      <c r="E2961" t="s">
        <v>19</v>
      </c>
      <c r="F2961" t="s">
        <v>397</v>
      </c>
      <c r="G2961" s="1">
        <v>44026</v>
      </c>
      <c r="H2961" t="s">
        <v>21</v>
      </c>
      <c r="I2961" t="s">
        <v>113</v>
      </c>
      <c r="J2961" t="s">
        <v>9710</v>
      </c>
      <c r="K2961" t="s">
        <v>62</v>
      </c>
      <c r="M2961" t="s">
        <v>89</v>
      </c>
      <c r="N2961" t="s">
        <v>33</v>
      </c>
      <c r="R2961">
        <v>2960</v>
      </c>
      <c r="S2961" t="str">
        <f>PROPER(CustomerSupport[[#This Row],[Resolution]])</f>
        <v/>
      </c>
      <c r="T2961" t="str">
        <f>TRIM(CustomerSupport[[#This Row],[Customer Name]])</f>
        <v>Nathan Oconnor</v>
      </c>
      <c r="U2961">
        <f>MONTH(CustomerSupport[[#This Row],[Date of Purchase]])</f>
        <v>7</v>
      </c>
      <c r="V2961" t="str">
        <f>TEXT('Working data'!G2961,"mmmm")</f>
        <v>July</v>
      </c>
      <c r="W2961">
        <f>YEAR(CustomerSupport[[#This Row],[Date of Purchase]])</f>
        <v>2020</v>
      </c>
      <c r="X2961" t="str">
        <f t="shared" si="46"/>
        <v/>
      </c>
    </row>
    <row r="2962" spans="1:24" ht="14.25" customHeight="1" x14ac:dyDescent="0.4">
      <c r="A2962">
        <v>2961</v>
      </c>
      <c r="B2962" t="s">
        <v>9711</v>
      </c>
      <c r="C2962" t="s">
        <v>9712</v>
      </c>
      <c r="D2962">
        <v>36</v>
      </c>
      <c r="E2962" t="s">
        <v>29</v>
      </c>
      <c r="F2962" t="s">
        <v>202</v>
      </c>
      <c r="G2962" s="1">
        <v>43893</v>
      </c>
      <c r="H2962" t="s">
        <v>21</v>
      </c>
      <c r="I2962" t="s">
        <v>113</v>
      </c>
      <c r="J2962" s="2" t="s">
        <v>9713</v>
      </c>
      <c r="K2962" t="s">
        <v>62</v>
      </c>
      <c r="M2962" t="s">
        <v>41</v>
      </c>
      <c r="N2962" t="s">
        <v>55</v>
      </c>
      <c r="R2962">
        <v>2961</v>
      </c>
      <c r="S2962" t="str">
        <f>PROPER(CustomerSupport[[#This Row],[Resolution]])</f>
        <v/>
      </c>
      <c r="T2962" t="str">
        <f>TRIM(CustomerSupport[[#This Row],[Customer Name]])</f>
        <v>Jared Johnson</v>
      </c>
      <c r="U2962">
        <f>MONTH(CustomerSupport[[#This Row],[Date of Purchase]])</f>
        <v>3</v>
      </c>
      <c r="V2962" t="str">
        <f>TEXT('Working data'!G2962,"mmmm")</f>
        <v>March</v>
      </c>
      <c r="W2962">
        <f>YEAR(CustomerSupport[[#This Row],[Date of Purchase]])</f>
        <v>2020</v>
      </c>
      <c r="X2962" t="str">
        <f t="shared" si="46"/>
        <v/>
      </c>
    </row>
    <row r="2963" spans="1:24" ht="14.25" customHeight="1" x14ac:dyDescent="0.4">
      <c r="A2963">
        <v>2962</v>
      </c>
      <c r="B2963" t="s">
        <v>9714</v>
      </c>
      <c r="C2963" t="s">
        <v>9715</v>
      </c>
      <c r="D2963">
        <v>61</v>
      </c>
      <c r="E2963" t="s">
        <v>29</v>
      </c>
      <c r="F2963" t="s">
        <v>76</v>
      </c>
      <c r="G2963" s="1">
        <v>44309</v>
      </c>
      <c r="H2963" t="s">
        <v>67</v>
      </c>
      <c r="I2963" t="s">
        <v>67</v>
      </c>
      <c r="J2963" t="s">
        <v>9716</v>
      </c>
      <c r="K2963" t="s">
        <v>24</v>
      </c>
      <c r="M2963" t="s">
        <v>89</v>
      </c>
      <c r="N2963" t="s">
        <v>26</v>
      </c>
      <c r="O2963" s="3">
        <v>45078.233194444445</v>
      </c>
      <c r="R2963">
        <v>2962</v>
      </c>
      <c r="S2963" t="str">
        <f>PROPER(CustomerSupport[[#This Row],[Resolution]])</f>
        <v/>
      </c>
      <c r="T2963" t="str">
        <f>TRIM(CustomerSupport[[#This Row],[Customer Name]])</f>
        <v>Monica Tucker</v>
      </c>
      <c r="U2963">
        <f>MONTH(CustomerSupport[[#This Row],[Date of Purchase]])</f>
        <v>4</v>
      </c>
      <c r="V2963" t="str">
        <f>TEXT('Working data'!G2963,"mmmm")</f>
        <v>April</v>
      </c>
      <c r="W2963">
        <f>YEAR(CustomerSupport[[#This Row],[Date of Purchase]])</f>
        <v>2021</v>
      </c>
      <c r="X2963" t="str">
        <f t="shared" si="46"/>
        <v/>
      </c>
    </row>
    <row r="2964" spans="1:24" ht="14.25" customHeight="1" x14ac:dyDescent="0.4">
      <c r="A2964">
        <v>2963</v>
      </c>
      <c r="B2964" t="s">
        <v>9717</v>
      </c>
      <c r="C2964" t="s">
        <v>9718</v>
      </c>
      <c r="D2964">
        <v>41</v>
      </c>
      <c r="E2964" t="s">
        <v>29</v>
      </c>
      <c r="F2964" t="s">
        <v>317</v>
      </c>
      <c r="G2964" s="1">
        <v>43986</v>
      </c>
      <c r="H2964" t="s">
        <v>21</v>
      </c>
      <c r="I2964" t="s">
        <v>22</v>
      </c>
      <c r="J2964" s="2" t="s">
        <v>9719</v>
      </c>
      <c r="K2964" t="s">
        <v>24</v>
      </c>
      <c r="M2964" t="s">
        <v>143</v>
      </c>
      <c r="N2964" t="s">
        <v>83</v>
      </c>
      <c r="O2964" s="3">
        <v>45078.857511574075</v>
      </c>
      <c r="R2964">
        <v>2963</v>
      </c>
      <c r="S2964" t="str">
        <f>PROPER(CustomerSupport[[#This Row],[Resolution]])</f>
        <v/>
      </c>
      <c r="T2964" t="str">
        <f>TRIM(CustomerSupport[[#This Row],[Customer Name]])</f>
        <v>Rachael Adams</v>
      </c>
      <c r="U2964">
        <f>MONTH(CustomerSupport[[#This Row],[Date of Purchase]])</f>
        <v>6</v>
      </c>
      <c r="V2964" t="str">
        <f>TEXT('Working data'!G2964,"mmmm")</f>
        <v>June</v>
      </c>
      <c r="W2964">
        <f>YEAR(CustomerSupport[[#This Row],[Date of Purchase]])</f>
        <v>2020</v>
      </c>
      <c r="X2964" t="str">
        <f t="shared" si="46"/>
        <v/>
      </c>
    </row>
    <row r="2965" spans="1:24" ht="14.25" customHeight="1" x14ac:dyDescent="0.4">
      <c r="A2965">
        <v>2964</v>
      </c>
      <c r="B2965" t="s">
        <v>9720</v>
      </c>
      <c r="C2965" t="s">
        <v>9721</v>
      </c>
      <c r="D2965">
        <v>22</v>
      </c>
      <c r="E2965" t="s">
        <v>58</v>
      </c>
      <c r="F2965" t="s">
        <v>103</v>
      </c>
      <c r="G2965" s="1">
        <v>44321</v>
      </c>
      <c r="H2965" t="s">
        <v>45</v>
      </c>
      <c r="I2965" t="s">
        <v>150</v>
      </c>
      <c r="J2965" s="2" t="s">
        <v>9722</v>
      </c>
      <c r="K2965" t="s">
        <v>24</v>
      </c>
      <c r="M2965" t="s">
        <v>143</v>
      </c>
      <c r="N2965" t="s">
        <v>26</v>
      </c>
      <c r="O2965" s="3">
        <v>45078.741550925923</v>
      </c>
      <c r="R2965">
        <v>2964</v>
      </c>
      <c r="S2965" t="str">
        <f>PROPER(CustomerSupport[[#This Row],[Resolution]])</f>
        <v/>
      </c>
      <c r="T2965" t="str">
        <f>TRIM(CustomerSupport[[#This Row],[Customer Name]])</f>
        <v>Bradley Parrish</v>
      </c>
      <c r="U2965">
        <f>MONTH(CustomerSupport[[#This Row],[Date of Purchase]])</f>
        <v>5</v>
      </c>
      <c r="V2965" t="str">
        <f>TEXT('Working data'!G2965,"mmmm")</f>
        <v>May</v>
      </c>
      <c r="W2965">
        <f>YEAR(CustomerSupport[[#This Row],[Date of Purchase]])</f>
        <v>2021</v>
      </c>
      <c r="X2965" t="str">
        <f t="shared" si="46"/>
        <v/>
      </c>
    </row>
    <row r="2966" spans="1:24" ht="14.25" customHeight="1" x14ac:dyDescent="0.4">
      <c r="A2966">
        <v>2965</v>
      </c>
      <c r="B2966" t="s">
        <v>9723</v>
      </c>
      <c r="C2966" t="s">
        <v>9724</v>
      </c>
      <c r="D2966">
        <v>56</v>
      </c>
      <c r="E2966" t="s">
        <v>29</v>
      </c>
      <c r="F2966" t="s">
        <v>134</v>
      </c>
      <c r="G2966" s="1">
        <v>44482</v>
      </c>
      <c r="H2966" t="s">
        <v>59</v>
      </c>
      <c r="I2966" t="s">
        <v>60</v>
      </c>
      <c r="J2966" t="s">
        <v>9725</v>
      </c>
      <c r="K2966" t="s">
        <v>24</v>
      </c>
      <c r="M2966" t="s">
        <v>143</v>
      </c>
      <c r="N2966" t="s">
        <v>26</v>
      </c>
      <c r="O2966" s="3">
        <v>45078.695729166669</v>
      </c>
      <c r="R2966">
        <v>2965</v>
      </c>
      <c r="S2966" t="str">
        <f>PROPER(CustomerSupport[[#This Row],[Resolution]])</f>
        <v/>
      </c>
      <c r="T2966" t="str">
        <f>TRIM(CustomerSupport[[#This Row],[Customer Name]])</f>
        <v>Amy Smith</v>
      </c>
      <c r="U2966">
        <f>MONTH(CustomerSupport[[#This Row],[Date of Purchase]])</f>
        <v>10</v>
      </c>
      <c r="V2966" t="str">
        <f>TEXT('Working data'!G2966,"mmmm")</f>
        <v>October</v>
      </c>
      <c r="W2966">
        <f>YEAR(CustomerSupport[[#This Row],[Date of Purchase]])</f>
        <v>2021</v>
      </c>
      <c r="X2966" t="str">
        <f t="shared" si="46"/>
        <v/>
      </c>
    </row>
    <row r="2967" spans="1:24" ht="14.25" customHeight="1" x14ac:dyDescent="0.4">
      <c r="A2967">
        <v>2966</v>
      </c>
      <c r="B2967" t="s">
        <v>9726</v>
      </c>
      <c r="C2967" t="s">
        <v>9727</v>
      </c>
      <c r="D2967">
        <v>46</v>
      </c>
      <c r="E2967" t="s">
        <v>19</v>
      </c>
      <c r="F2967" t="s">
        <v>202</v>
      </c>
      <c r="G2967" s="1">
        <v>43872</v>
      </c>
      <c r="H2967" t="s">
        <v>66</v>
      </c>
      <c r="I2967" t="s">
        <v>60</v>
      </c>
      <c r="J2967" t="s">
        <v>9728</v>
      </c>
      <c r="K2967" t="s">
        <v>24</v>
      </c>
      <c r="M2967" t="s">
        <v>41</v>
      </c>
      <c r="N2967" t="s">
        <v>33</v>
      </c>
      <c r="O2967" s="3">
        <v>45078.592974537038</v>
      </c>
      <c r="R2967">
        <v>2966</v>
      </c>
      <c r="S2967" t="str">
        <f>PROPER(CustomerSupport[[#This Row],[Resolution]])</f>
        <v/>
      </c>
      <c r="T2967" t="str">
        <f>TRIM(CustomerSupport[[#This Row],[Customer Name]])</f>
        <v>Shawn Monroe</v>
      </c>
      <c r="U2967">
        <f>MONTH(CustomerSupport[[#This Row],[Date of Purchase]])</f>
        <v>2</v>
      </c>
      <c r="V2967" t="str">
        <f>TEXT('Working data'!G2967,"mmmm")</f>
        <v>February</v>
      </c>
      <c r="W2967">
        <f>YEAR(CustomerSupport[[#This Row],[Date of Purchase]])</f>
        <v>2020</v>
      </c>
      <c r="X2967" t="str">
        <f t="shared" si="46"/>
        <v/>
      </c>
    </row>
    <row r="2968" spans="1:24" ht="14.25" customHeight="1" x14ac:dyDescent="0.4">
      <c r="A2968">
        <v>2967</v>
      </c>
      <c r="B2968" t="s">
        <v>9729</v>
      </c>
      <c r="C2968" t="s">
        <v>9730</v>
      </c>
      <c r="D2968">
        <v>60</v>
      </c>
      <c r="E2968" t="s">
        <v>58</v>
      </c>
      <c r="F2968" t="s">
        <v>44</v>
      </c>
      <c r="G2968" s="1">
        <v>44125</v>
      </c>
      <c r="H2968" t="s">
        <v>59</v>
      </c>
      <c r="I2968" t="s">
        <v>67</v>
      </c>
      <c r="J2968" t="s">
        <v>9731</v>
      </c>
      <c r="K2968" t="s">
        <v>39</v>
      </c>
      <c r="L2968" t="s">
        <v>9732</v>
      </c>
      <c r="M2968" t="s">
        <v>25</v>
      </c>
      <c r="N2968" t="s">
        <v>33</v>
      </c>
      <c r="O2968" s="3">
        <v>45078.261041666665</v>
      </c>
      <c r="P2968" s="3">
        <v>45078.881874999999</v>
      </c>
      <c r="Q2968">
        <v>4</v>
      </c>
      <c r="R2968">
        <v>2967</v>
      </c>
      <c r="S2968" t="str">
        <f>PROPER(CustomerSupport[[#This Row],[Resolution]])</f>
        <v>Real Simply Kid Walk Ten.</v>
      </c>
      <c r="T2968" t="str">
        <f>TRIM(CustomerSupport[[#This Row],[Customer Name]])</f>
        <v>Michael Pratt</v>
      </c>
      <c r="U2968">
        <f>MONTH(CustomerSupport[[#This Row],[Date of Purchase]])</f>
        <v>10</v>
      </c>
      <c r="V2968" t="str">
        <f>TEXT('Working data'!G2968,"mmmm")</f>
        <v>October</v>
      </c>
      <c r="W2968">
        <f>YEAR(CustomerSupport[[#This Row],[Date of Purchase]])</f>
        <v>2020</v>
      </c>
      <c r="X2968">
        <f t="shared" si="46"/>
        <v>14.900000000023283</v>
      </c>
    </row>
    <row r="2969" spans="1:24" ht="14.25" customHeight="1" x14ac:dyDescent="0.4">
      <c r="A2969">
        <v>2968</v>
      </c>
      <c r="B2969" t="s">
        <v>9733</v>
      </c>
      <c r="C2969" t="s">
        <v>9734</v>
      </c>
      <c r="D2969">
        <v>18</v>
      </c>
      <c r="E2969" t="s">
        <v>19</v>
      </c>
      <c r="F2969" t="s">
        <v>317</v>
      </c>
      <c r="G2969" s="1">
        <v>44105</v>
      </c>
      <c r="H2969" t="s">
        <v>21</v>
      </c>
      <c r="I2969" t="s">
        <v>46</v>
      </c>
      <c r="J2969" t="s">
        <v>9735</v>
      </c>
      <c r="K2969" t="s">
        <v>39</v>
      </c>
      <c r="L2969" t="s">
        <v>9736</v>
      </c>
      <c r="M2969" t="s">
        <v>25</v>
      </c>
      <c r="N2969" t="s">
        <v>26</v>
      </c>
      <c r="O2969" s="3">
        <v>45078.392997685187</v>
      </c>
      <c r="P2969" s="3">
        <v>45078.593692129631</v>
      </c>
      <c r="Q2969">
        <v>2</v>
      </c>
      <c r="R2969">
        <v>2968</v>
      </c>
      <c r="S2969" t="str">
        <f>PROPER(CustomerSupport[[#This Row],[Resolution]])</f>
        <v>Rest Travel Song They Table Bad.</v>
      </c>
      <c r="T2969" t="str">
        <f>TRIM(CustomerSupport[[#This Row],[Customer Name]])</f>
        <v>Stacy Harper</v>
      </c>
      <c r="U2969">
        <f>MONTH(CustomerSupport[[#This Row],[Date of Purchase]])</f>
        <v>10</v>
      </c>
      <c r="V2969" t="str">
        <f>TEXT('Working data'!G2969,"mmmm")</f>
        <v>October</v>
      </c>
      <c r="W2969">
        <f>YEAR(CustomerSupport[[#This Row],[Date of Purchase]])</f>
        <v>2020</v>
      </c>
      <c r="X2969">
        <f t="shared" si="46"/>
        <v>4.8166666666511446</v>
      </c>
    </row>
    <row r="2970" spans="1:24" ht="14.25" customHeight="1" x14ac:dyDescent="0.4">
      <c r="A2970">
        <v>2969</v>
      </c>
      <c r="B2970" t="s">
        <v>9737</v>
      </c>
      <c r="C2970" t="s">
        <v>9738</v>
      </c>
      <c r="D2970">
        <v>45</v>
      </c>
      <c r="E2970" t="s">
        <v>29</v>
      </c>
      <c r="F2970" t="s">
        <v>286</v>
      </c>
      <c r="G2970" s="1">
        <v>44135</v>
      </c>
      <c r="H2970" t="s">
        <v>66</v>
      </c>
      <c r="I2970" t="s">
        <v>46</v>
      </c>
      <c r="J2970" s="2" t="s">
        <v>9739</v>
      </c>
      <c r="K2970" t="s">
        <v>39</v>
      </c>
      <c r="L2970" t="s">
        <v>9740</v>
      </c>
      <c r="M2970" t="s">
        <v>89</v>
      </c>
      <c r="N2970" t="s">
        <v>33</v>
      </c>
      <c r="O2970" s="3">
        <v>45078.412465277775</v>
      </c>
      <c r="P2970" s="3">
        <v>45078.81177083333</v>
      </c>
      <c r="Q2970">
        <v>5</v>
      </c>
      <c r="R2970">
        <v>2969</v>
      </c>
      <c r="S2970" t="str">
        <f>PROPER(CustomerSupport[[#This Row],[Resolution]])</f>
        <v>Name Increase Still Apply Billion Purpose.</v>
      </c>
      <c r="T2970" t="str">
        <f>TRIM(CustomerSupport[[#This Row],[Customer Name]])</f>
        <v>Christopher Lynch</v>
      </c>
      <c r="U2970">
        <f>MONTH(CustomerSupport[[#This Row],[Date of Purchase]])</f>
        <v>10</v>
      </c>
      <c r="V2970" t="str">
        <f>TEXT('Working data'!G2970,"mmmm")</f>
        <v>October</v>
      </c>
      <c r="W2970">
        <f>YEAR(CustomerSupport[[#This Row],[Date of Purchase]])</f>
        <v>2020</v>
      </c>
      <c r="X2970">
        <f t="shared" si="46"/>
        <v>9.5833333333139308</v>
      </c>
    </row>
    <row r="2971" spans="1:24" ht="14.25" customHeight="1" x14ac:dyDescent="0.4">
      <c r="A2971">
        <v>2970</v>
      </c>
      <c r="B2971" t="s">
        <v>9741</v>
      </c>
      <c r="C2971" t="s">
        <v>9742</v>
      </c>
      <c r="D2971">
        <v>33</v>
      </c>
      <c r="E2971" t="s">
        <v>19</v>
      </c>
      <c r="F2971" t="s">
        <v>112</v>
      </c>
      <c r="G2971" s="1">
        <v>44079</v>
      </c>
      <c r="H2971" t="s">
        <v>66</v>
      </c>
      <c r="I2971" t="s">
        <v>177</v>
      </c>
      <c r="J2971" s="2" t="s">
        <v>9743</v>
      </c>
      <c r="K2971" t="s">
        <v>39</v>
      </c>
      <c r="L2971" t="s">
        <v>9744</v>
      </c>
      <c r="M2971" t="s">
        <v>41</v>
      </c>
      <c r="N2971" t="s">
        <v>83</v>
      </c>
      <c r="O2971" s="3">
        <v>45078.081932870373</v>
      </c>
      <c r="P2971" s="3">
        <v>45078.682627314818</v>
      </c>
      <c r="Q2971">
        <v>2</v>
      </c>
      <c r="R2971">
        <v>2970</v>
      </c>
      <c r="S2971" t="str">
        <f>PROPER(CustomerSupport[[#This Row],[Resolution]])</f>
        <v>Bag Similar Mission Congress They Then Soon.</v>
      </c>
      <c r="T2971" t="str">
        <f>TRIM(CustomerSupport[[#This Row],[Customer Name]])</f>
        <v>Mr. James Ramsey</v>
      </c>
      <c r="U2971">
        <f>MONTH(CustomerSupport[[#This Row],[Date of Purchase]])</f>
        <v>9</v>
      </c>
      <c r="V2971" t="str">
        <f>TEXT('Working data'!G2971,"mmmm")</f>
        <v>September</v>
      </c>
      <c r="W2971">
        <f>YEAR(CustomerSupport[[#This Row],[Date of Purchase]])</f>
        <v>2020</v>
      </c>
      <c r="X2971">
        <f t="shared" si="46"/>
        <v>14.416666666686069</v>
      </c>
    </row>
    <row r="2972" spans="1:24" ht="14.25" customHeight="1" x14ac:dyDescent="0.4">
      <c r="A2972">
        <v>2971</v>
      </c>
      <c r="B2972" t="s">
        <v>9745</v>
      </c>
      <c r="C2972" t="s">
        <v>9746</v>
      </c>
      <c r="D2972">
        <v>48</v>
      </c>
      <c r="E2972" t="s">
        <v>29</v>
      </c>
      <c r="F2972" t="s">
        <v>421</v>
      </c>
      <c r="G2972" s="1">
        <v>44363</v>
      </c>
      <c r="H2972" t="s">
        <v>45</v>
      </c>
      <c r="I2972" t="s">
        <v>59</v>
      </c>
      <c r="J2972" s="2" t="s">
        <v>9747</v>
      </c>
      <c r="K2972" t="s">
        <v>62</v>
      </c>
      <c r="M2972" t="s">
        <v>143</v>
      </c>
      <c r="N2972" t="s">
        <v>83</v>
      </c>
      <c r="R2972">
        <v>2971</v>
      </c>
      <c r="S2972" t="str">
        <f>PROPER(CustomerSupport[[#This Row],[Resolution]])</f>
        <v/>
      </c>
      <c r="T2972" t="str">
        <f>TRIM(CustomerSupport[[#This Row],[Customer Name]])</f>
        <v>Ariel Martinez</v>
      </c>
      <c r="U2972">
        <f>MONTH(CustomerSupport[[#This Row],[Date of Purchase]])</f>
        <v>6</v>
      </c>
      <c r="V2972" t="str">
        <f>TEXT('Working data'!G2972,"mmmm")</f>
        <v>June</v>
      </c>
      <c r="W2972">
        <f>YEAR(CustomerSupport[[#This Row],[Date of Purchase]])</f>
        <v>2021</v>
      </c>
      <c r="X2972" t="str">
        <f t="shared" si="46"/>
        <v/>
      </c>
    </row>
    <row r="2973" spans="1:24" ht="14.25" customHeight="1" x14ac:dyDescent="0.4">
      <c r="A2973">
        <v>2972</v>
      </c>
      <c r="B2973" t="s">
        <v>9748</v>
      </c>
      <c r="C2973" t="s">
        <v>9749</v>
      </c>
      <c r="D2973">
        <v>24</v>
      </c>
      <c r="E2973" t="s">
        <v>58</v>
      </c>
      <c r="F2973" t="s">
        <v>71</v>
      </c>
      <c r="G2973" s="1">
        <v>43907</v>
      </c>
      <c r="H2973" t="s">
        <v>45</v>
      </c>
      <c r="I2973" t="s">
        <v>113</v>
      </c>
      <c r="J2973" s="2" t="s">
        <v>9750</v>
      </c>
      <c r="K2973" t="s">
        <v>62</v>
      </c>
      <c r="M2973" t="s">
        <v>143</v>
      </c>
      <c r="N2973" t="s">
        <v>26</v>
      </c>
      <c r="R2973">
        <v>2972</v>
      </c>
      <c r="S2973" t="str">
        <f>PROPER(CustomerSupport[[#This Row],[Resolution]])</f>
        <v/>
      </c>
      <c r="T2973" t="str">
        <f>TRIM(CustomerSupport[[#This Row],[Customer Name]])</f>
        <v>Dr. Aaron Perez</v>
      </c>
      <c r="U2973">
        <f>MONTH(CustomerSupport[[#This Row],[Date of Purchase]])</f>
        <v>3</v>
      </c>
      <c r="V2973" t="str">
        <f>TEXT('Working data'!G2973,"mmmm")</f>
        <v>March</v>
      </c>
      <c r="W2973">
        <f>YEAR(CustomerSupport[[#This Row],[Date of Purchase]])</f>
        <v>2020</v>
      </c>
      <c r="X2973" t="str">
        <f t="shared" si="46"/>
        <v/>
      </c>
    </row>
    <row r="2974" spans="1:24" ht="14.25" customHeight="1" x14ac:dyDescent="0.4">
      <c r="A2974">
        <v>2973</v>
      </c>
      <c r="B2974" t="s">
        <v>9751</v>
      </c>
      <c r="C2974" t="s">
        <v>9752</v>
      </c>
      <c r="D2974">
        <v>57</v>
      </c>
      <c r="E2974" t="s">
        <v>29</v>
      </c>
      <c r="F2974" t="s">
        <v>223</v>
      </c>
      <c r="G2974" s="1">
        <v>44131</v>
      </c>
      <c r="H2974" t="s">
        <v>67</v>
      </c>
      <c r="I2974" t="s">
        <v>141</v>
      </c>
      <c r="J2974" s="2" t="s">
        <v>9753</v>
      </c>
      <c r="K2974" t="s">
        <v>24</v>
      </c>
      <c r="M2974" t="s">
        <v>143</v>
      </c>
      <c r="N2974" t="s">
        <v>33</v>
      </c>
      <c r="O2974" s="3">
        <v>45078.815300925926</v>
      </c>
      <c r="R2974">
        <v>2973</v>
      </c>
      <c r="S2974" t="str">
        <f>PROPER(CustomerSupport[[#This Row],[Resolution]])</f>
        <v/>
      </c>
      <c r="T2974" t="str">
        <f>TRIM(CustomerSupport[[#This Row],[Customer Name]])</f>
        <v>Dr. Joseph Nolan</v>
      </c>
      <c r="U2974">
        <f>MONTH(CustomerSupport[[#This Row],[Date of Purchase]])</f>
        <v>10</v>
      </c>
      <c r="V2974" t="str">
        <f>TEXT('Working data'!G2974,"mmmm")</f>
        <v>October</v>
      </c>
      <c r="W2974">
        <f>YEAR(CustomerSupport[[#This Row],[Date of Purchase]])</f>
        <v>2020</v>
      </c>
      <c r="X2974" t="str">
        <f t="shared" si="46"/>
        <v/>
      </c>
    </row>
    <row r="2975" spans="1:24" ht="14.25" customHeight="1" x14ac:dyDescent="0.4">
      <c r="A2975">
        <v>2974</v>
      </c>
      <c r="B2975" t="s">
        <v>9754</v>
      </c>
      <c r="C2975" t="s">
        <v>9755</v>
      </c>
      <c r="D2975">
        <v>58</v>
      </c>
      <c r="E2975" t="s">
        <v>58</v>
      </c>
      <c r="F2975" t="s">
        <v>431</v>
      </c>
      <c r="G2975" s="1">
        <v>44301</v>
      </c>
      <c r="H2975" t="s">
        <v>59</v>
      </c>
      <c r="I2975" t="s">
        <v>46</v>
      </c>
      <c r="J2975" s="2" t="s">
        <v>9756</v>
      </c>
      <c r="K2975" t="s">
        <v>24</v>
      </c>
      <c r="M2975" t="s">
        <v>25</v>
      </c>
      <c r="N2975" t="s">
        <v>33</v>
      </c>
      <c r="O2975" s="3">
        <v>45078.613935185182</v>
      </c>
      <c r="R2975">
        <v>2974</v>
      </c>
      <c r="S2975" t="str">
        <f>PROPER(CustomerSupport[[#This Row],[Resolution]])</f>
        <v/>
      </c>
      <c r="T2975" t="str">
        <f>TRIM(CustomerSupport[[#This Row],[Customer Name]])</f>
        <v>Scott Harper</v>
      </c>
      <c r="U2975">
        <f>MONTH(CustomerSupport[[#This Row],[Date of Purchase]])</f>
        <v>4</v>
      </c>
      <c r="V2975" t="str">
        <f>TEXT('Working data'!G2975,"mmmm")</f>
        <v>April</v>
      </c>
      <c r="W2975">
        <f>YEAR(CustomerSupport[[#This Row],[Date of Purchase]])</f>
        <v>2021</v>
      </c>
      <c r="X2975" t="str">
        <f t="shared" si="46"/>
        <v/>
      </c>
    </row>
    <row r="2976" spans="1:24" ht="14.25" customHeight="1" x14ac:dyDescent="0.4">
      <c r="A2976">
        <v>2975</v>
      </c>
      <c r="B2976" t="s">
        <v>9757</v>
      </c>
      <c r="C2976" t="s">
        <v>9758</v>
      </c>
      <c r="D2976">
        <v>52</v>
      </c>
      <c r="E2976" t="s">
        <v>58</v>
      </c>
      <c r="F2976" t="s">
        <v>44</v>
      </c>
      <c r="G2976" s="1">
        <v>43874</v>
      </c>
      <c r="H2976" t="s">
        <v>66</v>
      </c>
      <c r="I2976" t="s">
        <v>72</v>
      </c>
      <c r="J2976" s="2" t="s">
        <v>9759</v>
      </c>
      <c r="K2976" t="s">
        <v>39</v>
      </c>
      <c r="L2976" t="s">
        <v>9760</v>
      </c>
      <c r="M2976" t="s">
        <v>89</v>
      </c>
      <c r="N2976" t="s">
        <v>26</v>
      </c>
      <c r="O2976" s="3">
        <v>45078.214641203704</v>
      </c>
      <c r="P2976" s="3">
        <v>45078.352141203701</v>
      </c>
      <c r="Q2976">
        <v>1</v>
      </c>
      <c r="R2976">
        <v>2975</v>
      </c>
      <c r="S2976" t="str">
        <f>PROPER(CustomerSupport[[#This Row],[Resolution]])</f>
        <v>Control Represent Practice Man Put Ground.</v>
      </c>
      <c r="T2976" t="str">
        <f>TRIM(CustomerSupport[[#This Row],[Customer Name]])</f>
        <v>Emily Allen</v>
      </c>
      <c r="U2976">
        <f>MONTH(CustomerSupport[[#This Row],[Date of Purchase]])</f>
        <v>2</v>
      </c>
      <c r="V2976" t="str">
        <f>TEXT('Working data'!G2976,"mmmm")</f>
        <v>February</v>
      </c>
      <c r="W2976">
        <f>YEAR(CustomerSupport[[#This Row],[Date of Purchase]])</f>
        <v>2020</v>
      </c>
      <c r="X2976">
        <f t="shared" si="46"/>
        <v>3.2999999999301508</v>
      </c>
    </row>
    <row r="2977" spans="1:24" ht="14.25" customHeight="1" x14ac:dyDescent="0.4">
      <c r="A2977">
        <v>2976</v>
      </c>
      <c r="B2977" t="s">
        <v>9761</v>
      </c>
      <c r="C2977" t="s">
        <v>9762</v>
      </c>
      <c r="D2977">
        <v>66</v>
      </c>
      <c r="E2977" t="s">
        <v>19</v>
      </c>
      <c r="F2977" t="s">
        <v>317</v>
      </c>
      <c r="G2977" s="1">
        <v>44357</v>
      </c>
      <c r="H2977" t="s">
        <v>67</v>
      </c>
      <c r="I2977" t="s">
        <v>77</v>
      </c>
      <c r="J2977" s="2" t="s">
        <v>9763</v>
      </c>
      <c r="K2977" t="s">
        <v>39</v>
      </c>
      <c r="L2977" t="s">
        <v>9764</v>
      </c>
      <c r="M2977" t="s">
        <v>41</v>
      </c>
      <c r="N2977" t="s">
        <v>83</v>
      </c>
      <c r="O2977" s="3">
        <v>45077.986168981479</v>
      </c>
      <c r="P2977" s="3">
        <v>45078.30978009259</v>
      </c>
      <c r="Q2977">
        <v>3</v>
      </c>
      <c r="R2977">
        <v>2976</v>
      </c>
      <c r="S2977" t="str">
        <f>PROPER(CustomerSupport[[#This Row],[Resolution]])</f>
        <v>Particularly Floor Spend.</v>
      </c>
      <c r="T2977" t="str">
        <f>TRIM(CustomerSupport[[#This Row],[Customer Name]])</f>
        <v>Ashlee King</v>
      </c>
      <c r="U2977">
        <f>MONTH(CustomerSupport[[#This Row],[Date of Purchase]])</f>
        <v>6</v>
      </c>
      <c r="V2977" t="str">
        <f>TEXT('Working data'!G2977,"mmmm")</f>
        <v>June</v>
      </c>
      <c r="W2977">
        <f>YEAR(CustomerSupport[[#This Row],[Date of Purchase]])</f>
        <v>2021</v>
      </c>
      <c r="X2977">
        <f t="shared" si="46"/>
        <v>7.7666666666627862</v>
      </c>
    </row>
    <row r="2978" spans="1:24" ht="14.25" customHeight="1" x14ac:dyDescent="0.4">
      <c r="A2978">
        <v>2977</v>
      </c>
      <c r="B2978" t="s">
        <v>9765</v>
      </c>
      <c r="C2978" t="s">
        <v>9766</v>
      </c>
      <c r="D2978">
        <v>56</v>
      </c>
      <c r="E2978" t="s">
        <v>29</v>
      </c>
      <c r="F2978" t="s">
        <v>20</v>
      </c>
      <c r="G2978" s="1">
        <v>44087</v>
      </c>
      <c r="H2978" t="s">
        <v>21</v>
      </c>
      <c r="I2978" t="s">
        <v>52</v>
      </c>
      <c r="J2978" s="2" t="s">
        <v>9767</v>
      </c>
      <c r="K2978" t="s">
        <v>24</v>
      </c>
      <c r="M2978" t="s">
        <v>89</v>
      </c>
      <c r="N2978" t="s">
        <v>83</v>
      </c>
      <c r="O2978" s="3">
        <v>45078.225069444445</v>
      </c>
      <c r="R2978">
        <v>2977</v>
      </c>
      <c r="S2978" t="str">
        <f>PROPER(CustomerSupport[[#This Row],[Resolution]])</f>
        <v/>
      </c>
      <c r="T2978" t="str">
        <f>TRIM(CustomerSupport[[#This Row],[Customer Name]])</f>
        <v>Melvin Warren</v>
      </c>
      <c r="U2978">
        <f>MONTH(CustomerSupport[[#This Row],[Date of Purchase]])</f>
        <v>9</v>
      </c>
      <c r="V2978" t="str">
        <f>TEXT('Working data'!G2978,"mmmm")</f>
        <v>September</v>
      </c>
      <c r="W2978">
        <f>YEAR(CustomerSupport[[#This Row],[Date of Purchase]])</f>
        <v>2020</v>
      </c>
      <c r="X2978" t="str">
        <f t="shared" si="46"/>
        <v/>
      </c>
    </row>
    <row r="2979" spans="1:24" ht="14.25" customHeight="1" x14ac:dyDescent="0.4">
      <c r="A2979">
        <v>2978</v>
      </c>
      <c r="B2979" t="s">
        <v>9768</v>
      </c>
      <c r="C2979" t="s">
        <v>9769</v>
      </c>
      <c r="D2979">
        <v>48</v>
      </c>
      <c r="E2979" t="s">
        <v>19</v>
      </c>
      <c r="F2979" t="s">
        <v>98</v>
      </c>
      <c r="G2979" s="1">
        <v>43866</v>
      </c>
      <c r="H2979" t="s">
        <v>21</v>
      </c>
      <c r="I2979" t="s">
        <v>150</v>
      </c>
      <c r="J2979" t="s">
        <v>845</v>
      </c>
      <c r="K2979" t="s">
        <v>24</v>
      </c>
      <c r="M2979" t="s">
        <v>25</v>
      </c>
      <c r="N2979" t="s">
        <v>33</v>
      </c>
      <c r="O2979" s="3">
        <v>45078.601458333331</v>
      </c>
      <c r="R2979">
        <v>2978</v>
      </c>
      <c r="S2979" t="str">
        <f>PROPER(CustomerSupport[[#This Row],[Resolution]])</f>
        <v/>
      </c>
      <c r="T2979" t="str">
        <f>TRIM(CustomerSupport[[#This Row],[Customer Name]])</f>
        <v>Thomas Mcfarland</v>
      </c>
      <c r="U2979">
        <f>MONTH(CustomerSupport[[#This Row],[Date of Purchase]])</f>
        <v>2</v>
      </c>
      <c r="V2979" t="str">
        <f>TEXT('Working data'!G2979,"mmmm")</f>
        <v>February</v>
      </c>
      <c r="W2979">
        <f>YEAR(CustomerSupport[[#This Row],[Date of Purchase]])</f>
        <v>2020</v>
      </c>
      <c r="X2979" t="str">
        <f t="shared" si="46"/>
        <v/>
      </c>
    </row>
    <row r="2980" spans="1:24" ht="14.25" customHeight="1" x14ac:dyDescent="0.4">
      <c r="A2980">
        <v>2979</v>
      </c>
      <c r="B2980" t="s">
        <v>9770</v>
      </c>
      <c r="C2980" t="s">
        <v>1023</v>
      </c>
      <c r="D2980">
        <v>39</v>
      </c>
      <c r="E2980" t="s">
        <v>58</v>
      </c>
      <c r="F2980" t="s">
        <v>125</v>
      </c>
      <c r="G2980" s="1">
        <v>44512</v>
      </c>
      <c r="H2980" t="s">
        <v>67</v>
      </c>
      <c r="I2980" t="s">
        <v>141</v>
      </c>
      <c r="J2980" s="2" t="s">
        <v>9771</v>
      </c>
      <c r="K2980" t="s">
        <v>62</v>
      </c>
      <c r="M2980" t="s">
        <v>143</v>
      </c>
      <c r="N2980" t="s">
        <v>33</v>
      </c>
      <c r="R2980">
        <v>2979</v>
      </c>
      <c r="S2980" t="str">
        <f>PROPER(CustomerSupport[[#This Row],[Resolution]])</f>
        <v/>
      </c>
      <c r="T2980" t="str">
        <f>TRIM(CustomerSupport[[#This Row],[Customer Name]])</f>
        <v>Matthew Lang</v>
      </c>
      <c r="U2980">
        <f>MONTH(CustomerSupport[[#This Row],[Date of Purchase]])</f>
        <v>11</v>
      </c>
      <c r="V2980" t="str">
        <f>TEXT('Working data'!G2980,"mmmm")</f>
        <v>November</v>
      </c>
      <c r="W2980">
        <f>YEAR(CustomerSupport[[#This Row],[Date of Purchase]])</f>
        <v>2021</v>
      </c>
      <c r="X2980" t="str">
        <f t="shared" si="46"/>
        <v/>
      </c>
    </row>
    <row r="2981" spans="1:24" ht="14.25" customHeight="1" x14ac:dyDescent="0.4">
      <c r="A2981">
        <v>2980</v>
      </c>
      <c r="B2981" t="s">
        <v>9772</v>
      </c>
      <c r="C2981" t="s">
        <v>9773</v>
      </c>
      <c r="D2981">
        <v>29</v>
      </c>
      <c r="E2981" t="s">
        <v>58</v>
      </c>
      <c r="F2981" t="s">
        <v>485</v>
      </c>
      <c r="G2981" s="1">
        <v>43862</v>
      </c>
      <c r="H2981" t="s">
        <v>45</v>
      </c>
      <c r="I2981" t="s">
        <v>99</v>
      </c>
      <c r="J2981" s="2" t="s">
        <v>9774</v>
      </c>
      <c r="K2981" t="s">
        <v>24</v>
      </c>
      <c r="M2981" t="s">
        <v>143</v>
      </c>
      <c r="N2981" t="s">
        <v>33</v>
      </c>
      <c r="O2981" s="3">
        <v>45078.225115740737</v>
      </c>
      <c r="R2981">
        <v>2980</v>
      </c>
      <c r="S2981" t="str">
        <f>PROPER(CustomerSupport[[#This Row],[Resolution]])</f>
        <v/>
      </c>
      <c r="T2981" t="str">
        <f>TRIM(CustomerSupport[[#This Row],[Customer Name]])</f>
        <v>William White</v>
      </c>
      <c r="U2981">
        <f>MONTH(CustomerSupport[[#This Row],[Date of Purchase]])</f>
        <v>2</v>
      </c>
      <c r="V2981" t="str">
        <f>TEXT('Working data'!G2981,"mmmm")</f>
        <v>February</v>
      </c>
      <c r="W2981">
        <f>YEAR(CustomerSupport[[#This Row],[Date of Purchase]])</f>
        <v>2020</v>
      </c>
      <c r="X2981" t="str">
        <f t="shared" si="46"/>
        <v/>
      </c>
    </row>
    <row r="2982" spans="1:24" ht="14.25" customHeight="1" x14ac:dyDescent="0.4">
      <c r="A2982">
        <v>2981</v>
      </c>
      <c r="B2982" t="s">
        <v>9775</v>
      </c>
      <c r="C2982" t="s">
        <v>9776</v>
      </c>
      <c r="D2982">
        <v>44</v>
      </c>
      <c r="E2982" t="s">
        <v>58</v>
      </c>
      <c r="F2982" t="s">
        <v>86</v>
      </c>
      <c r="G2982" s="1">
        <v>44100</v>
      </c>
      <c r="H2982" t="s">
        <v>66</v>
      </c>
      <c r="I2982" t="s">
        <v>177</v>
      </c>
      <c r="J2982" s="2" t="s">
        <v>9777</v>
      </c>
      <c r="K2982" t="s">
        <v>62</v>
      </c>
      <c r="M2982" t="s">
        <v>89</v>
      </c>
      <c r="N2982" t="s">
        <v>55</v>
      </c>
      <c r="R2982">
        <v>2981</v>
      </c>
      <c r="S2982" t="str">
        <f>PROPER(CustomerSupport[[#This Row],[Resolution]])</f>
        <v/>
      </c>
      <c r="T2982" t="str">
        <f>TRIM(CustomerSupport[[#This Row],[Customer Name]])</f>
        <v>Jasmine Brown</v>
      </c>
      <c r="U2982">
        <f>MONTH(CustomerSupport[[#This Row],[Date of Purchase]])</f>
        <v>9</v>
      </c>
      <c r="V2982" t="str">
        <f>TEXT('Working data'!G2982,"mmmm")</f>
        <v>September</v>
      </c>
      <c r="W2982">
        <f>YEAR(CustomerSupport[[#This Row],[Date of Purchase]])</f>
        <v>2020</v>
      </c>
      <c r="X2982" t="str">
        <f t="shared" si="46"/>
        <v/>
      </c>
    </row>
    <row r="2983" spans="1:24" ht="14.25" customHeight="1" x14ac:dyDescent="0.4">
      <c r="A2983">
        <v>2982</v>
      </c>
      <c r="B2983" t="s">
        <v>9778</v>
      </c>
      <c r="C2983" t="s">
        <v>9779</v>
      </c>
      <c r="D2983">
        <v>33</v>
      </c>
      <c r="E2983" t="s">
        <v>29</v>
      </c>
      <c r="F2983" t="s">
        <v>112</v>
      </c>
      <c r="G2983" s="1">
        <v>44246</v>
      </c>
      <c r="H2983" t="s">
        <v>59</v>
      </c>
      <c r="I2983" t="s">
        <v>59</v>
      </c>
      <c r="J2983" s="2" t="s">
        <v>9780</v>
      </c>
      <c r="K2983" t="s">
        <v>24</v>
      </c>
      <c r="M2983" t="s">
        <v>143</v>
      </c>
      <c r="N2983" t="s">
        <v>26</v>
      </c>
      <c r="O2983" s="3">
        <v>45078.660578703704</v>
      </c>
      <c r="R2983">
        <v>2982</v>
      </c>
      <c r="S2983" t="str">
        <f>PROPER(CustomerSupport[[#This Row],[Resolution]])</f>
        <v/>
      </c>
      <c r="T2983" t="str">
        <f>TRIM(CustomerSupport[[#This Row],[Customer Name]])</f>
        <v>Jasmin Dougherty</v>
      </c>
      <c r="U2983">
        <f>MONTH(CustomerSupport[[#This Row],[Date of Purchase]])</f>
        <v>2</v>
      </c>
      <c r="V2983" t="str">
        <f>TEXT('Working data'!G2983,"mmmm")</f>
        <v>February</v>
      </c>
      <c r="W2983">
        <f>YEAR(CustomerSupport[[#This Row],[Date of Purchase]])</f>
        <v>2021</v>
      </c>
      <c r="X2983" t="str">
        <f t="shared" si="46"/>
        <v/>
      </c>
    </row>
    <row r="2984" spans="1:24" ht="14.25" customHeight="1" x14ac:dyDescent="0.4">
      <c r="A2984">
        <v>2983</v>
      </c>
      <c r="B2984" t="s">
        <v>9781</v>
      </c>
      <c r="C2984" t="s">
        <v>9782</v>
      </c>
      <c r="D2984">
        <v>41</v>
      </c>
      <c r="E2984" t="s">
        <v>58</v>
      </c>
      <c r="F2984" t="s">
        <v>98</v>
      </c>
      <c r="G2984" s="1">
        <v>44298</v>
      </c>
      <c r="H2984" t="s">
        <v>45</v>
      </c>
      <c r="I2984" t="s">
        <v>93</v>
      </c>
      <c r="J2984" s="2" t="s">
        <v>9783</v>
      </c>
      <c r="K2984" t="s">
        <v>24</v>
      </c>
      <c r="M2984" t="s">
        <v>25</v>
      </c>
      <c r="N2984" t="s">
        <v>55</v>
      </c>
      <c r="O2984" s="3">
        <v>45078.292534722219</v>
      </c>
      <c r="R2984">
        <v>2983</v>
      </c>
      <c r="S2984" t="str">
        <f>PROPER(CustomerSupport[[#This Row],[Resolution]])</f>
        <v/>
      </c>
      <c r="T2984" t="str">
        <f>TRIM(CustomerSupport[[#This Row],[Customer Name]])</f>
        <v>Allison Webster</v>
      </c>
      <c r="U2984">
        <f>MONTH(CustomerSupport[[#This Row],[Date of Purchase]])</f>
        <v>4</v>
      </c>
      <c r="V2984" t="str">
        <f>TEXT('Working data'!G2984,"mmmm")</f>
        <v>April</v>
      </c>
      <c r="W2984">
        <f>YEAR(CustomerSupport[[#This Row],[Date of Purchase]])</f>
        <v>2021</v>
      </c>
      <c r="X2984" t="str">
        <f t="shared" si="46"/>
        <v/>
      </c>
    </row>
    <row r="2985" spans="1:24" ht="14.25" customHeight="1" x14ac:dyDescent="0.4">
      <c r="A2985">
        <v>2984</v>
      </c>
      <c r="B2985" t="s">
        <v>9784</v>
      </c>
      <c r="C2985" t="s">
        <v>9785</v>
      </c>
      <c r="D2985">
        <v>59</v>
      </c>
      <c r="E2985" t="s">
        <v>29</v>
      </c>
      <c r="F2985" t="s">
        <v>134</v>
      </c>
      <c r="G2985" s="1">
        <v>43884</v>
      </c>
      <c r="H2985" t="s">
        <v>59</v>
      </c>
      <c r="I2985" t="s">
        <v>52</v>
      </c>
      <c r="J2985" t="s">
        <v>9786</v>
      </c>
      <c r="K2985" t="s">
        <v>62</v>
      </c>
      <c r="M2985" t="s">
        <v>143</v>
      </c>
      <c r="N2985" t="s">
        <v>26</v>
      </c>
      <c r="R2985">
        <v>2984</v>
      </c>
      <c r="S2985" t="str">
        <f>PROPER(CustomerSupport[[#This Row],[Resolution]])</f>
        <v/>
      </c>
      <c r="T2985" t="str">
        <f>TRIM(CustomerSupport[[#This Row],[Customer Name]])</f>
        <v>Michelle Hall</v>
      </c>
      <c r="U2985">
        <f>MONTH(CustomerSupport[[#This Row],[Date of Purchase]])</f>
        <v>2</v>
      </c>
      <c r="V2985" t="str">
        <f>TEXT('Working data'!G2985,"mmmm")</f>
        <v>February</v>
      </c>
      <c r="W2985">
        <f>YEAR(CustomerSupport[[#This Row],[Date of Purchase]])</f>
        <v>2020</v>
      </c>
      <c r="X2985" t="str">
        <f t="shared" si="46"/>
        <v/>
      </c>
    </row>
    <row r="2986" spans="1:24" ht="14.25" customHeight="1" x14ac:dyDescent="0.4">
      <c r="A2986">
        <v>2985</v>
      </c>
      <c r="B2986" t="s">
        <v>9787</v>
      </c>
      <c r="C2986" t="s">
        <v>9788</v>
      </c>
      <c r="D2986">
        <v>49</v>
      </c>
      <c r="E2986" t="s">
        <v>19</v>
      </c>
      <c r="F2986" t="s">
        <v>207</v>
      </c>
      <c r="G2986" s="1">
        <v>44277</v>
      </c>
      <c r="H2986" t="s">
        <v>45</v>
      </c>
      <c r="I2986" t="s">
        <v>59</v>
      </c>
      <c r="J2986" s="2" t="s">
        <v>9789</v>
      </c>
      <c r="K2986" t="s">
        <v>39</v>
      </c>
      <c r="L2986" t="s">
        <v>9790</v>
      </c>
      <c r="M2986" t="s">
        <v>25</v>
      </c>
      <c r="N2986" t="s">
        <v>26</v>
      </c>
      <c r="O2986" s="3">
        <v>45078.341863425929</v>
      </c>
      <c r="P2986" s="3">
        <v>45078.684918981482</v>
      </c>
      <c r="Q2986">
        <v>1</v>
      </c>
      <c r="R2986">
        <v>2985</v>
      </c>
      <c r="S2986" t="str">
        <f>PROPER(CustomerSupport[[#This Row],[Resolution]])</f>
        <v>Thought Long Into.</v>
      </c>
      <c r="T2986" t="str">
        <f>TRIM(CustomerSupport[[#This Row],[Customer Name]])</f>
        <v>Kimberly Fox</v>
      </c>
      <c r="U2986">
        <f>MONTH(CustomerSupport[[#This Row],[Date of Purchase]])</f>
        <v>3</v>
      </c>
      <c r="V2986" t="str">
        <f>TEXT('Working data'!G2986,"mmmm")</f>
        <v>March</v>
      </c>
      <c r="W2986">
        <f>YEAR(CustomerSupport[[#This Row],[Date of Purchase]])</f>
        <v>2021</v>
      </c>
      <c r="X2986">
        <f t="shared" si="46"/>
        <v>8.2333333332790062</v>
      </c>
    </row>
    <row r="2987" spans="1:24" ht="14.25" customHeight="1" x14ac:dyDescent="0.4">
      <c r="A2987">
        <v>2986</v>
      </c>
      <c r="B2987" t="s">
        <v>9791</v>
      </c>
      <c r="C2987" t="s">
        <v>9792</v>
      </c>
      <c r="D2987">
        <v>43</v>
      </c>
      <c r="E2987" t="s">
        <v>19</v>
      </c>
      <c r="F2987" t="s">
        <v>157</v>
      </c>
      <c r="G2987" s="1">
        <v>43862</v>
      </c>
      <c r="H2987" t="s">
        <v>21</v>
      </c>
      <c r="I2987" t="s">
        <v>177</v>
      </c>
      <c r="J2987" s="2" t="s">
        <v>9793</v>
      </c>
      <c r="K2987" t="s">
        <v>24</v>
      </c>
      <c r="M2987" t="s">
        <v>41</v>
      </c>
      <c r="N2987" t="s">
        <v>33</v>
      </c>
      <c r="O2987" s="3">
        <v>45078.488402777781</v>
      </c>
      <c r="R2987">
        <v>2986</v>
      </c>
      <c r="S2987" t="str">
        <f>PROPER(CustomerSupport[[#This Row],[Resolution]])</f>
        <v/>
      </c>
      <c r="T2987" t="str">
        <f>TRIM(CustomerSupport[[#This Row],[Customer Name]])</f>
        <v>Ann Clayton</v>
      </c>
      <c r="U2987">
        <f>MONTH(CustomerSupport[[#This Row],[Date of Purchase]])</f>
        <v>2</v>
      </c>
      <c r="V2987" t="str">
        <f>TEXT('Working data'!G2987,"mmmm")</f>
        <v>February</v>
      </c>
      <c r="W2987">
        <f>YEAR(CustomerSupport[[#This Row],[Date of Purchase]])</f>
        <v>2020</v>
      </c>
      <c r="X2987" t="str">
        <f t="shared" si="46"/>
        <v/>
      </c>
    </row>
    <row r="2988" spans="1:24" ht="14.25" customHeight="1" x14ac:dyDescent="0.4">
      <c r="A2988">
        <v>2987</v>
      </c>
      <c r="B2988" t="s">
        <v>9794</v>
      </c>
      <c r="C2988" t="s">
        <v>9795</v>
      </c>
      <c r="D2988">
        <v>21</v>
      </c>
      <c r="E2988" t="s">
        <v>58</v>
      </c>
      <c r="F2988" t="s">
        <v>161</v>
      </c>
      <c r="G2988" s="1">
        <v>44161</v>
      </c>
      <c r="H2988" t="s">
        <v>67</v>
      </c>
      <c r="I2988" t="s">
        <v>77</v>
      </c>
      <c r="J2988" t="s">
        <v>9796</v>
      </c>
      <c r="K2988" t="s">
        <v>62</v>
      </c>
      <c r="M2988" t="s">
        <v>89</v>
      </c>
      <c r="N2988" t="s">
        <v>33</v>
      </c>
      <c r="R2988">
        <v>2987</v>
      </c>
      <c r="S2988" t="str">
        <f>PROPER(CustomerSupport[[#This Row],[Resolution]])</f>
        <v/>
      </c>
      <c r="T2988" t="str">
        <f>TRIM(CustomerSupport[[#This Row],[Customer Name]])</f>
        <v>Ronnie Kelley</v>
      </c>
      <c r="U2988">
        <f>MONTH(CustomerSupport[[#This Row],[Date of Purchase]])</f>
        <v>11</v>
      </c>
      <c r="V2988" t="str">
        <f>TEXT('Working data'!G2988,"mmmm")</f>
        <v>November</v>
      </c>
      <c r="W2988">
        <f>YEAR(CustomerSupport[[#This Row],[Date of Purchase]])</f>
        <v>2020</v>
      </c>
      <c r="X2988" t="str">
        <f t="shared" si="46"/>
        <v/>
      </c>
    </row>
    <row r="2989" spans="1:24" ht="14.25" customHeight="1" x14ac:dyDescent="0.4">
      <c r="A2989">
        <v>2988</v>
      </c>
      <c r="B2989" t="s">
        <v>9797</v>
      </c>
      <c r="C2989" t="s">
        <v>9798</v>
      </c>
      <c r="D2989">
        <v>34</v>
      </c>
      <c r="E2989" t="s">
        <v>29</v>
      </c>
      <c r="F2989" t="s">
        <v>339</v>
      </c>
      <c r="G2989" s="1">
        <v>43972</v>
      </c>
      <c r="H2989" t="s">
        <v>45</v>
      </c>
      <c r="I2989" t="s">
        <v>93</v>
      </c>
      <c r="J2989" s="2" t="s">
        <v>9799</v>
      </c>
      <c r="K2989" t="s">
        <v>39</v>
      </c>
      <c r="L2989" t="s">
        <v>9800</v>
      </c>
      <c r="M2989" t="s">
        <v>25</v>
      </c>
      <c r="N2989" t="s">
        <v>83</v>
      </c>
      <c r="O2989" s="3">
        <v>45078.306469907409</v>
      </c>
      <c r="P2989" s="3">
        <v>45078.196053240739</v>
      </c>
      <c r="Q2989">
        <v>4</v>
      </c>
      <c r="R2989">
        <v>2988</v>
      </c>
      <c r="S2989" t="str">
        <f>PROPER(CustomerSupport[[#This Row],[Resolution]])</f>
        <v>Rate Stop President Yard Market One People.</v>
      </c>
      <c r="T2989" t="str">
        <f>TRIM(CustomerSupport[[#This Row],[Customer Name]])</f>
        <v>Kelly Smith</v>
      </c>
      <c r="U2989">
        <f>MONTH(CustomerSupport[[#This Row],[Date of Purchase]])</f>
        <v>5</v>
      </c>
      <c r="V2989" t="str">
        <f>TEXT('Working data'!G2989,"mmmm")</f>
        <v>May</v>
      </c>
      <c r="W2989">
        <f>YEAR(CustomerSupport[[#This Row],[Date of Purchase]])</f>
        <v>2020</v>
      </c>
      <c r="X2989">
        <f t="shared" si="46"/>
        <v>-2.6500000000814907</v>
      </c>
    </row>
    <row r="2990" spans="1:24" ht="14.25" customHeight="1" x14ac:dyDescent="0.4">
      <c r="A2990">
        <v>2989</v>
      </c>
      <c r="B2990" t="s">
        <v>9801</v>
      </c>
      <c r="C2990" t="s">
        <v>9802</v>
      </c>
      <c r="D2990">
        <v>50</v>
      </c>
      <c r="E2990" t="s">
        <v>29</v>
      </c>
      <c r="F2990" t="s">
        <v>129</v>
      </c>
      <c r="G2990" s="1">
        <v>44130</v>
      </c>
      <c r="H2990" t="s">
        <v>66</v>
      </c>
      <c r="I2990" t="s">
        <v>59</v>
      </c>
      <c r="J2990" s="2" t="s">
        <v>9803</v>
      </c>
      <c r="K2990" t="s">
        <v>39</v>
      </c>
      <c r="L2990" t="s">
        <v>9804</v>
      </c>
      <c r="M2990" t="s">
        <v>25</v>
      </c>
      <c r="N2990" t="s">
        <v>33</v>
      </c>
      <c r="O2990" s="3">
        <v>45078.042604166665</v>
      </c>
      <c r="P2990" s="3">
        <v>45078.856493055559</v>
      </c>
      <c r="Q2990">
        <v>2</v>
      </c>
      <c r="R2990">
        <v>2989</v>
      </c>
      <c r="S2990" t="str">
        <f>PROPER(CustomerSupport[[#This Row],[Resolution]])</f>
        <v>Your Rule Throughout Push Capital Issue.</v>
      </c>
      <c r="T2990" t="str">
        <f>TRIM(CustomerSupport[[#This Row],[Customer Name]])</f>
        <v>Bonnie Larson</v>
      </c>
      <c r="U2990">
        <f>MONTH(CustomerSupport[[#This Row],[Date of Purchase]])</f>
        <v>10</v>
      </c>
      <c r="V2990" t="str">
        <f>TEXT('Working data'!G2990,"mmmm")</f>
        <v>October</v>
      </c>
      <c r="W2990">
        <f>YEAR(CustomerSupport[[#This Row],[Date of Purchase]])</f>
        <v>2020</v>
      </c>
      <c r="X2990">
        <f t="shared" si="46"/>
        <v>19.533333333441988</v>
      </c>
    </row>
    <row r="2991" spans="1:24" ht="14.25" customHeight="1" x14ac:dyDescent="0.4">
      <c r="A2991">
        <v>2990</v>
      </c>
      <c r="B2991" t="s">
        <v>9805</v>
      </c>
      <c r="C2991" t="s">
        <v>9806</v>
      </c>
      <c r="D2991">
        <v>25</v>
      </c>
      <c r="E2991" t="s">
        <v>58</v>
      </c>
      <c r="F2991" t="s">
        <v>286</v>
      </c>
      <c r="G2991" s="1">
        <v>44378</v>
      </c>
      <c r="H2991" t="s">
        <v>21</v>
      </c>
      <c r="I2991" t="s">
        <v>150</v>
      </c>
      <c r="J2991" s="2" t="s">
        <v>9807</v>
      </c>
      <c r="K2991" t="s">
        <v>24</v>
      </c>
      <c r="M2991" t="s">
        <v>143</v>
      </c>
      <c r="N2991" t="s">
        <v>83</v>
      </c>
      <c r="O2991" s="3">
        <v>45078.780821759261</v>
      </c>
      <c r="R2991">
        <v>2990</v>
      </c>
      <c r="S2991" t="str">
        <f>PROPER(CustomerSupport[[#This Row],[Resolution]])</f>
        <v/>
      </c>
      <c r="T2991" t="str">
        <f>TRIM(CustomerSupport[[#This Row],[Customer Name]])</f>
        <v>Hannah Wood</v>
      </c>
      <c r="U2991">
        <f>MONTH(CustomerSupport[[#This Row],[Date of Purchase]])</f>
        <v>7</v>
      </c>
      <c r="V2991" t="str">
        <f>TEXT('Working data'!G2991,"mmmm")</f>
        <v>July</v>
      </c>
      <c r="W2991">
        <f>YEAR(CustomerSupport[[#This Row],[Date of Purchase]])</f>
        <v>2021</v>
      </c>
      <c r="X2991" t="str">
        <f t="shared" si="46"/>
        <v/>
      </c>
    </row>
    <row r="2992" spans="1:24" ht="14.25" customHeight="1" x14ac:dyDescent="0.4">
      <c r="A2992">
        <v>2991</v>
      </c>
      <c r="B2992" t="s">
        <v>9808</v>
      </c>
      <c r="C2992" t="s">
        <v>9809</v>
      </c>
      <c r="D2992">
        <v>48</v>
      </c>
      <c r="E2992" t="s">
        <v>58</v>
      </c>
      <c r="F2992" t="s">
        <v>81</v>
      </c>
      <c r="G2992" s="1">
        <v>44393</v>
      </c>
      <c r="H2992" t="s">
        <v>45</v>
      </c>
      <c r="I2992" t="s">
        <v>113</v>
      </c>
      <c r="J2992" t="s">
        <v>9810</v>
      </c>
      <c r="K2992" t="s">
        <v>62</v>
      </c>
      <c r="M2992" t="s">
        <v>25</v>
      </c>
      <c r="N2992" t="s">
        <v>83</v>
      </c>
      <c r="R2992">
        <v>2991</v>
      </c>
      <c r="S2992" t="str">
        <f>PROPER(CustomerSupport[[#This Row],[Resolution]])</f>
        <v/>
      </c>
      <c r="T2992" t="str">
        <f>TRIM(CustomerSupport[[#This Row],[Customer Name]])</f>
        <v>Cameron Howard</v>
      </c>
      <c r="U2992">
        <f>MONTH(CustomerSupport[[#This Row],[Date of Purchase]])</f>
        <v>7</v>
      </c>
      <c r="V2992" t="str">
        <f>TEXT('Working data'!G2992,"mmmm")</f>
        <v>July</v>
      </c>
      <c r="W2992">
        <f>YEAR(CustomerSupport[[#This Row],[Date of Purchase]])</f>
        <v>2021</v>
      </c>
      <c r="X2992" t="str">
        <f t="shared" si="46"/>
        <v/>
      </c>
    </row>
    <row r="2993" spans="1:24" ht="14.25" customHeight="1" x14ac:dyDescent="0.4">
      <c r="A2993">
        <v>2992</v>
      </c>
      <c r="B2993" t="s">
        <v>9811</v>
      </c>
      <c r="C2993" t="s">
        <v>9812</v>
      </c>
      <c r="D2993">
        <v>28</v>
      </c>
      <c r="E2993" t="s">
        <v>19</v>
      </c>
      <c r="F2993" t="s">
        <v>223</v>
      </c>
      <c r="G2993" s="1">
        <v>44469</v>
      </c>
      <c r="H2993" t="s">
        <v>45</v>
      </c>
      <c r="I2993" t="s">
        <v>67</v>
      </c>
      <c r="J2993" s="2" t="s">
        <v>9813</v>
      </c>
      <c r="K2993" t="s">
        <v>24</v>
      </c>
      <c r="M2993" t="s">
        <v>143</v>
      </c>
      <c r="N2993" t="s">
        <v>33</v>
      </c>
      <c r="O2993" s="3">
        <v>45078.505844907406</v>
      </c>
      <c r="R2993">
        <v>2992</v>
      </c>
      <c r="S2993" t="str">
        <f>PROPER(CustomerSupport[[#This Row],[Resolution]])</f>
        <v/>
      </c>
      <c r="T2993" t="str">
        <f>TRIM(CustomerSupport[[#This Row],[Customer Name]])</f>
        <v>Megan Cameron</v>
      </c>
      <c r="U2993">
        <f>MONTH(CustomerSupport[[#This Row],[Date of Purchase]])</f>
        <v>9</v>
      </c>
      <c r="V2993" t="str">
        <f>TEXT('Working data'!G2993,"mmmm")</f>
        <v>September</v>
      </c>
      <c r="W2993">
        <f>YEAR(CustomerSupport[[#This Row],[Date of Purchase]])</f>
        <v>2021</v>
      </c>
      <c r="X2993" t="str">
        <f t="shared" si="46"/>
        <v/>
      </c>
    </row>
    <row r="2994" spans="1:24" ht="14.25" customHeight="1" x14ac:dyDescent="0.4">
      <c r="A2994">
        <v>2993</v>
      </c>
      <c r="B2994" t="s">
        <v>9814</v>
      </c>
      <c r="C2994" t="s">
        <v>9815</v>
      </c>
      <c r="D2994">
        <v>57</v>
      </c>
      <c r="E2994" t="s">
        <v>19</v>
      </c>
      <c r="F2994" t="s">
        <v>149</v>
      </c>
      <c r="G2994" s="1">
        <v>44527</v>
      </c>
      <c r="H2994" t="s">
        <v>67</v>
      </c>
      <c r="I2994" t="s">
        <v>77</v>
      </c>
      <c r="J2994" s="2" t="s">
        <v>9816</v>
      </c>
      <c r="K2994" t="s">
        <v>39</v>
      </c>
      <c r="L2994" t="s">
        <v>9817</v>
      </c>
      <c r="M2994" t="s">
        <v>143</v>
      </c>
      <c r="N2994" t="s">
        <v>26</v>
      </c>
      <c r="O2994" s="3">
        <v>45078.81559027778</v>
      </c>
      <c r="P2994" s="3">
        <v>45078.176701388889</v>
      </c>
      <c r="Q2994">
        <v>4</v>
      </c>
      <c r="R2994">
        <v>2993</v>
      </c>
      <c r="S2994" t="str">
        <f>PROPER(CustomerSupport[[#This Row],[Resolution]])</f>
        <v>Side Husband Chair Relate Drive Accept Once.</v>
      </c>
      <c r="T2994" t="str">
        <f>TRIM(CustomerSupport[[#This Row],[Customer Name]])</f>
        <v>Heather Jackson</v>
      </c>
      <c r="U2994">
        <f>MONTH(CustomerSupport[[#This Row],[Date of Purchase]])</f>
        <v>11</v>
      </c>
      <c r="V2994" t="str">
        <f>TEXT('Working data'!G2994,"mmmm")</f>
        <v>November</v>
      </c>
      <c r="W2994">
        <f>YEAR(CustomerSupport[[#This Row],[Date of Purchase]])</f>
        <v>2021</v>
      </c>
      <c r="X2994">
        <f t="shared" si="46"/>
        <v>-15.333333333372138</v>
      </c>
    </row>
    <row r="2995" spans="1:24" ht="14.25" customHeight="1" x14ac:dyDescent="0.4">
      <c r="A2995">
        <v>2994</v>
      </c>
      <c r="B2995" t="s">
        <v>9818</v>
      </c>
      <c r="C2995" t="s">
        <v>9819</v>
      </c>
      <c r="D2995">
        <v>38</v>
      </c>
      <c r="E2995" t="s">
        <v>29</v>
      </c>
      <c r="F2995" t="s">
        <v>36</v>
      </c>
      <c r="G2995" s="1">
        <v>44439</v>
      </c>
      <c r="H2995" t="s">
        <v>66</v>
      </c>
      <c r="I2995" t="s">
        <v>67</v>
      </c>
      <c r="J2995" t="s">
        <v>9820</v>
      </c>
      <c r="K2995" t="s">
        <v>62</v>
      </c>
      <c r="M2995" t="s">
        <v>41</v>
      </c>
      <c r="N2995" t="s">
        <v>83</v>
      </c>
      <c r="R2995">
        <v>2994</v>
      </c>
      <c r="S2995" t="str">
        <f>PROPER(CustomerSupport[[#This Row],[Resolution]])</f>
        <v/>
      </c>
      <c r="T2995" t="str">
        <f>TRIM(CustomerSupport[[#This Row],[Customer Name]])</f>
        <v>Juan Perez</v>
      </c>
      <c r="U2995">
        <f>MONTH(CustomerSupport[[#This Row],[Date of Purchase]])</f>
        <v>8</v>
      </c>
      <c r="V2995" t="str">
        <f>TEXT('Working data'!G2995,"mmmm")</f>
        <v>August</v>
      </c>
      <c r="W2995">
        <f>YEAR(CustomerSupport[[#This Row],[Date of Purchase]])</f>
        <v>2021</v>
      </c>
      <c r="X2995" t="str">
        <f t="shared" si="46"/>
        <v/>
      </c>
    </row>
    <row r="2996" spans="1:24" ht="14.25" customHeight="1" x14ac:dyDescent="0.4">
      <c r="A2996">
        <v>2995</v>
      </c>
      <c r="B2996" t="s">
        <v>9821</v>
      </c>
      <c r="C2996" t="s">
        <v>9822</v>
      </c>
      <c r="D2996">
        <v>19</v>
      </c>
      <c r="E2996" t="s">
        <v>58</v>
      </c>
      <c r="F2996" t="s">
        <v>431</v>
      </c>
      <c r="G2996" s="1">
        <v>44197</v>
      </c>
      <c r="H2996" t="s">
        <v>21</v>
      </c>
      <c r="I2996" t="s">
        <v>37</v>
      </c>
      <c r="J2996" s="2" t="s">
        <v>9823</v>
      </c>
      <c r="K2996" t="s">
        <v>62</v>
      </c>
      <c r="M2996" t="s">
        <v>143</v>
      </c>
      <c r="N2996" t="s">
        <v>26</v>
      </c>
      <c r="R2996">
        <v>2995</v>
      </c>
      <c r="S2996" t="str">
        <f>PROPER(CustomerSupport[[#This Row],[Resolution]])</f>
        <v/>
      </c>
      <c r="T2996" t="str">
        <f>TRIM(CustomerSupport[[#This Row],[Customer Name]])</f>
        <v>Gabriella Howard</v>
      </c>
      <c r="U2996">
        <f>MONTH(CustomerSupport[[#This Row],[Date of Purchase]])</f>
        <v>1</v>
      </c>
      <c r="V2996" t="str">
        <f>TEXT('Working data'!G2996,"mmmm")</f>
        <v>January</v>
      </c>
      <c r="W2996">
        <f>YEAR(CustomerSupport[[#This Row],[Date of Purchase]])</f>
        <v>2021</v>
      </c>
      <c r="X2996" t="str">
        <f t="shared" si="46"/>
        <v/>
      </c>
    </row>
    <row r="2997" spans="1:24" ht="14.25" customHeight="1" x14ac:dyDescent="0.4">
      <c r="A2997">
        <v>2996</v>
      </c>
      <c r="B2997" t="s">
        <v>9824</v>
      </c>
      <c r="C2997" t="s">
        <v>9825</v>
      </c>
      <c r="D2997">
        <v>63</v>
      </c>
      <c r="E2997" t="s">
        <v>29</v>
      </c>
      <c r="F2997" t="s">
        <v>281</v>
      </c>
      <c r="G2997" s="1">
        <v>43923</v>
      </c>
      <c r="H2997" t="s">
        <v>21</v>
      </c>
      <c r="I2997" t="s">
        <v>177</v>
      </c>
      <c r="J2997" t="s">
        <v>9826</v>
      </c>
      <c r="K2997" t="s">
        <v>39</v>
      </c>
      <c r="L2997" t="s">
        <v>9827</v>
      </c>
      <c r="M2997" t="s">
        <v>89</v>
      </c>
      <c r="N2997" t="s">
        <v>33</v>
      </c>
      <c r="O2997" s="3">
        <v>45078.589953703704</v>
      </c>
      <c r="P2997" s="3">
        <v>45078.360092592593</v>
      </c>
      <c r="Q2997">
        <v>4</v>
      </c>
      <c r="R2997">
        <v>2996</v>
      </c>
      <c r="S2997" t="str">
        <f>PROPER(CustomerSupport[[#This Row],[Resolution]])</f>
        <v>Speak Then Student.</v>
      </c>
      <c r="T2997" t="str">
        <f>TRIM(CustomerSupport[[#This Row],[Customer Name]])</f>
        <v>Lynn Bird</v>
      </c>
      <c r="U2997">
        <f>MONTH(CustomerSupport[[#This Row],[Date of Purchase]])</f>
        <v>4</v>
      </c>
      <c r="V2997" t="str">
        <f>TEXT('Working data'!G2997,"mmmm")</f>
        <v>April</v>
      </c>
      <c r="W2997">
        <f>YEAR(CustomerSupport[[#This Row],[Date of Purchase]])</f>
        <v>2020</v>
      </c>
      <c r="X2997">
        <f t="shared" si="46"/>
        <v>-5.5166666666627862</v>
      </c>
    </row>
    <row r="2998" spans="1:24" ht="14.25" customHeight="1" x14ac:dyDescent="0.4">
      <c r="A2998">
        <v>2997</v>
      </c>
      <c r="B2998" t="s">
        <v>9828</v>
      </c>
      <c r="C2998" t="s">
        <v>9829</v>
      </c>
      <c r="D2998">
        <v>19</v>
      </c>
      <c r="E2998" t="s">
        <v>58</v>
      </c>
      <c r="F2998" t="s">
        <v>134</v>
      </c>
      <c r="G2998" s="1">
        <v>44504</v>
      </c>
      <c r="H2998" t="s">
        <v>21</v>
      </c>
      <c r="I2998" t="s">
        <v>77</v>
      </c>
      <c r="J2998" s="2" t="s">
        <v>9830</v>
      </c>
      <c r="K2998" t="s">
        <v>62</v>
      </c>
      <c r="M2998" t="s">
        <v>25</v>
      </c>
      <c r="N2998" t="s">
        <v>26</v>
      </c>
      <c r="R2998">
        <v>2997</v>
      </c>
      <c r="S2998" t="str">
        <f>PROPER(CustomerSupport[[#This Row],[Resolution]])</f>
        <v/>
      </c>
      <c r="T2998" t="str">
        <f>TRIM(CustomerSupport[[#This Row],[Customer Name]])</f>
        <v>Katherine Lyons</v>
      </c>
      <c r="U2998">
        <f>MONTH(CustomerSupport[[#This Row],[Date of Purchase]])</f>
        <v>11</v>
      </c>
      <c r="V2998" t="str">
        <f>TEXT('Working data'!G2998,"mmmm")</f>
        <v>November</v>
      </c>
      <c r="W2998">
        <f>YEAR(CustomerSupport[[#This Row],[Date of Purchase]])</f>
        <v>2021</v>
      </c>
      <c r="X2998" t="str">
        <f t="shared" si="46"/>
        <v/>
      </c>
    </row>
    <row r="2999" spans="1:24" ht="14.25" customHeight="1" x14ac:dyDescent="0.4">
      <c r="A2999">
        <v>2998</v>
      </c>
      <c r="B2999" t="s">
        <v>9831</v>
      </c>
      <c r="C2999" t="s">
        <v>9832</v>
      </c>
      <c r="D2999">
        <v>42</v>
      </c>
      <c r="E2999" t="s">
        <v>29</v>
      </c>
      <c r="F2999" t="s">
        <v>281</v>
      </c>
      <c r="G2999" s="1">
        <v>44207</v>
      </c>
      <c r="H2999" t="s">
        <v>66</v>
      </c>
      <c r="I2999" t="s">
        <v>67</v>
      </c>
      <c r="J2999" s="2" t="s">
        <v>9833</v>
      </c>
      <c r="K2999" t="s">
        <v>24</v>
      </c>
      <c r="M2999" t="s">
        <v>89</v>
      </c>
      <c r="N2999" t="s">
        <v>83</v>
      </c>
      <c r="O2999" s="3">
        <v>45078.464988425927</v>
      </c>
      <c r="R2999">
        <v>2998</v>
      </c>
      <c r="S2999" t="str">
        <f>PROPER(CustomerSupport[[#This Row],[Resolution]])</f>
        <v/>
      </c>
      <c r="T2999" t="str">
        <f>TRIM(CustomerSupport[[#This Row],[Customer Name]])</f>
        <v>Gary Perez</v>
      </c>
      <c r="U2999">
        <f>MONTH(CustomerSupport[[#This Row],[Date of Purchase]])</f>
        <v>1</v>
      </c>
      <c r="V2999" t="str">
        <f>TEXT('Working data'!G2999,"mmmm")</f>
        <v>January</v>
      </c>
      <c r="W2999">
        <f>YEAR(CustomerSupport[[#This Row],[Date of Purchase]])</f>
        <v>2021</v>
      </c>
      <c r="X2999" t="str">
        <f t="shared" si="46"/>
        <v/>
      </c>
    </row>
    <row r="3000" spans="1:24" ht="14.25" customHeight="1" x14ac:dyDescent="0.4">
      <c r="A3000">
        <v>2999</v>
      </c>
      <c r="B3000" t="s">
        <v>9834</v>
      </c>
      <c r="C3000" t="s">
        <v>9835</v>
      </c>
      <c r="D3000">
        <v>43</v>
      </c>
      <c r="E3000" t="s">
        <v>29</v>
      </c>
      <c r="F3000" t="s">
        <v>211</v>
      </c>
      <c r="G3000" s="1">
        <v>43978</v>
      </c>
      <c r="H3000" t="s">
        <v>45</v>
      </c>
      <c r="I3000" t="s">
        <v>99</v>
      </c>
      <c r="J3000" s="2" t="s">
        <v>9836</v>
      </c>
      <c r="K3000" t="s">
        <v>24</v>
      </c>
      <c r="M3000" t="s">
        <v>143</v>
      </c>
      <c r="N3000" t="s">
        <v>26</v>
      </c>
      <c r="O3000" s="3">
        <v>45078.381678240738</v>
      </c>
      <c r="R3000">
        <v>2999</v>
      </c>
      <c r="S3000" t="str">
        <f>PROPER(CustomerSupport[[#This Row],[Resolution]])</f>
        <v/>
      </c>
      <c r="T3000" t="str">
        <f>TRIM(CustomerSupport[[#This Row],[Customer Name]])</f>
        <v>Seth Giles</v>
      </c>
      <c r="U3000">
        <f>MONTH(CustomerSupport[[#This Row],[Date of Purchase]])</f>
        <v>5</v>
      </c>
      <c r="V3000" t="str">
        <f>TEXT('Working data'!G3000,"mmmm")</f>
        <v>May</v>
      </c>
      <c r="W3000">
        <f>YEAR(CustomerSupport[[#This Row],[Date of Purchase]])</f>
        <v>2020</v>
      </c>
      <c r="X3000" t="str">
        <f t="shared" si="46"/>
        <v/>
      </c>
    </row>
    <row r="3001" spans="1:24" ht="14.25" customHeight="1" x14ac:dyDescent="0.4">
      <c r="A3001">
        <v>3000</v>
      </c>
      <c r="B3001" t="s">
        <v>9837</v>
      </c>
      <c r="C3001" t="s">
        <v>9838</v>
      </c>
      <c r="D3001">
        <v>44</v>
      </c>
      <c r="E3001" t="s">
        <v>29</v>
      </c>
      <c r="F3001" t="s">
        <v>383</v>
      </c>
      <c r="G3001" s="1">
        <v>43897</v>
      </c>
      <c r="H3001" t="s">
        <v>67</v>
      </c>
      <c r="I3001" t="s">
        <v>99</v>
      </c>
      <c r="J3001" s="2" t="s">
        <v>9839</v>
      </c>
      <c r="K3001" t="s">
        <v>39</v>
      </c>
      <c r="L3001" t="s">
        <v>9840</v>
      </c>
      <c r="M3001" t="s">
        <v>143</v>
      </c>
      <c r="N3001" t="s">
        <v>26</v>
      </c>
      <c r="O3001" s="3">
        <v>45078.526145833333</v>
      </c>
      <c r="P3001" s="3">
        <v>45078.949756944443</v>
      </c>
      <c r="Q3001">
        <v>5</v>
      </c>
      <c r="R3001">
        <v>3000</v>
      </c>
      <c r="S3001" t="str">
        <f>PROPER(CustomerSupport[[#This Row],[Resolution]])</f>
        <v>Certain Commercial Citizen.</v>
      </c>
      <c r="T3001" t="str">
        <f>TRIM(CustomerSupport[[#This Row],[Customer Name]])</f>
        <v>Adam Garcia</v>
      </c>
      <c r="U3001">
        <f>MONTH(CustomerSupport[[#This Row],[Date of Purchase]])</f>
        <v>3</v>
      </c>
      <c r="V3001" t="str">
        <f>TEXT('Working data'!G3001,"mmmm")</f>
        <v>March</v>
      </c>
      <c r="W3001">
        <f>YEAR(CustomerSupport[[#This Row],[Date of Purchase]])</f>
        <v>2020</v>
      </c>
      <c r="X3001">
        <f t="shared" si="46"/>
        <v>10.166666666627862</v>
      </c>
    </row>
    <row r="3002" spans="1:24" ht="14.25" customHeight="1" x14ac:dyDescent="0.4">
      <c r="A3002">
        <v>3001</v>
      </c>
      <c r="B3002" t="s">
        <v>9841</v>
      </c>
      <c r="C3002" t="s">
        <v>9842</v>
      </c>
      <c r="D3002">
        <v>34</v>
      </c>
      <c r="E3002" t="s">
        <v>19</v>
      </c>
      <c r="F3002" t="s">
        <v>157</v>
      </c>
      <c r="G3002" s="1">
        <v>43949</v>
      </c>
      <c r="H3002" t="s">
        <v>21</v>
      </c>
      <c r="I3002" t="s">
        <v>72</v>
      </c>
      <c r="J3002" t="s">
        <v>9843</v>
      </c>
      <c r="K3002" t="s">
        <v>39</v>
      </c>
      <c r="L3002" t="s">
        <v>9844</v>
      </c>
      <c r="M3002" t="s">
        <v>41</v>
      </c>
      <c r="N3002" t="s">
        <v>26</v>
      </c>
      <c r="O3002" s="3">
        <v>45078.024074074077</v>
      </c>
      <c r="P3002" s="3">
        <v>45078.287268518521</v>
      </c>
      <c r="Q3002">
        <v>5</v>
      </c>
      <c r="R3002">
        <v>3001</v>
      </c>
      <c r="S3002" t="str">
        <f>PROPER(CustomerSupport[[#This Row],[Resolution]])</f>
        <v>Go Scene Seven Sign Then See.</v>
      </c>
      <c r="T3002" t="str">
        <f>TRIM(CustomerSupport[[#This Row],[Customer Name]])</f>
        <v>Russell Harper</v>
      </c>
      <c r="U3002">
        <f>MONTH(CustomerSupport[[#This Row],[Date of Purchase]])</f>
        <v>4</v>
      </c>
      <c r="V3002" t="str">
        <f>TEXT('Working data'!G3002,"mmmm")</f>
        <v>April</v>
      </c>
      <c r="W3002">
        <f>YEAR(CustomerSupport[[#This Row],[Date of Purchase]])</f>
        <v>2020</v>
      </c>
      <c r="X3002">
        <f t="shared" si="46"/>
        <v>6.3166666666511446</v>
      </c>
    </row>
    <row r="3003" spans="1:24" ht="14.25" customHeight="1" x14ac:dyDescent="0.4">
      <c r="A3003">
        <v>3002</v>
      </c>
      <c r="B3003" t="s">
        <v>9845</v>
      </c>
      <c r="C3003" t="s">
        <v>9846</v>
      </c>
      <c r="D3003">
        <v>26</v>
      </c>
      <c r="E3003" t="s">
        <v>29</v>
      </c>
      <c r="F3003" t="s">
        <v>125</v>
      </c>
      <c r="G3003" s="1">
        <v>44038</v>
      </c>
      <c r="H3003" t="s">
        <v>66</v>
      </c>
      <c r="I3003" t="s">
        <v>52</v>
      </c>
      <c r="J3003" s="2" t="s">
        <v>9847</v>
      </c>
      <c r="K3003" t="s">
        <v>39</v>
      </c>
      <c r="L3003" t="s">
        <v>9848</v>
      </c>
      <c r="M3003" t="s">
        <v>143</v>
      </c>
      <c r="N3003" t="s">
        <v>55</v>
      </c>
      <c r="O3003" s="3">
        <v>45078.254641203705</v>
      </c>
      <c r="P3003" s="3">
        <v>45078.683113425926</v>
      </c>
      <c r="Q3003">
        <v>4</v>
      </c>
      <c r="R3003">
        <v>3002</v>
      </c>
      <c r="S3003" t="str">
        <f>PROPER(CustomerSupport[[#This Row],[Resolution]])</f>
        <v>Skin Go Hear Professional Study Where Measure Whatever.</v>
      </c>
      <c r="T3003" t="str">
        <f>TRIM(CustomerSupport[[#This Row],[Customer Name]])</f>
        <v>Eric Lucas</v>
      </c>
      <c r="U3003">
        <f>MONTH(CustomerSupport[[#This Row],[Date of Purchase]])</f>
        <v>7</v>
      </c>
      <c r="V3003" t="str">
        <f>TEXT('Working data'!G3003,"mmmm")</f>
        <v>July</v>
      </c>
      <c r="W3003">
        <f>YEAR(CustomerSupport[[#This Row],[Date of Purchase]])</f>
        <v>2020</v>
      </c>
      <c r="X3003">
        <f t="shared" si="46"/>
        <v>10.283333333325572</v>
      </c>
    </row>
    <row r="3004" spans="1:24" ht="14.25" customHeight="1" x14ac:dyDescent="0.4">
      <c r="A3004">
        <v>3003</v>
      </c>
      <c r="B3004" t="s">
        <v>9849</v>
      </c>
      <c r="C3004" t="s">
        <v>9850</v>
      </c>
      <c r="D3004">
        <v>57</v>
      </c>
      <c r="E3004" t="s">
        <v>58</v>
      </c>
      <c r="F3004" t="s">
        <v>456</v>
      </c>
      <c r="G3004" s="1">
        <v>43900</v>
      </c>
      <c r="H3004" t="s">
        <v>67</v>
      </c>
      <c r="I3004" t="s">
        <v>59</v>
      </c>
      <c r="J3004" s="2" t="s">
        <v>9851</v>
      </c>
      <c r="K3004" t="s">
        <v>24</v>
      </c>
      <c r="M3004" t="s">
        <v>143</v>
      </c>
      <c r="N3004" t="s">
        <v>55</v>
      </c>
      <c r="O3004" s="3">
        <v>45078.22896990741</v>
      </c>
      <c r="R3004">
        <v>3003</v>
      </c>
      <c r="S3004" t="str">
        <f>PROPER(CustomerSupport[[#This Row],[Resolution]])</f>
        <v/>
      </c>
      <c r="T3004" t="str">
        <f>TRIM(CustomerSupport[[#This Row],[Customer Name]])</f>
        <v>Bradley Newman</v>
      </c>
      <c r="U3004">
        <f>MONTH(CustomerSupport[[#This Row],[Date of Purchase]])</f>
        <v>3</v>
      </c>
      <c r="V3004" t="str">
        <f>TEXT('Working data'!G3004,"mmmm")</f>
        <v>March</v>
      </c>
      <c r="W3004">
        <f>YEAR(CustomerSupport[[#This Row],[Date of Purchase]])</f>
        <v>2020</v>
      </c>
      <c r="X3004" t="str">
        <f t="shared" si="46"/>
        <v/>
      </c>
    </row>
    <row r="3005" spans="1:24" ht="14.25" customHeight="1" x14ac:dyDescent="0.4">
      <c r="A3005">
        <v>3004</v>
      </c>
      <c r="B3005" t="s">
        <v>9852</v>
      </c>
      <c r="C3005" t="s">
        <v>9853</v>
      </c>
      <c r="D3005">
        <v>31</v>
      </c>
      <c r="E3005" t="s">
        <v>58</v>
      </c>
      <c r="F3005" t="s">
        <v>20</v>
      </c>
      <c r="G3005" s="1">
        <v>44033</v>
      </c>
      <c r="H3005" t="s">
        <v>67</v>
      </c>
      <c r="I3005" t="s">
        <v>72</v>
      </c>
      <c r="J3005" s="2" t="s">
        <v>9854</v>
      </c>
      <c r="K3005" t="s">
        <v>24</v>
      </c>
      <c r="M3005" t="s">
        <v>89</v>
      </c>
      <c r="N3005" t="s">
        <v>26</v>
      </c>
      <c r="O3005" s="3">
        <v>45078.619259259256</v>
      </c>
      <c r="R3005">
        <v>3004</v>
      </c>
      <c r="S3005" t="str">
        <f>PROPER(CustomerSupport[[#This Row],[Resolution]])</f>
        <v/>
      </c>
      <c r="T3005" t="str">
        <f>TRIM(CustomerSupport[[#This Row],[Customer Name]])</f>
        <v>Brandi Jones DDS</v>
      </c>
      <c r="U3005">
        <f>MONTH(CustomerSupport[[#This Row],[Date of Purchase]])</f>
        <v>7</v>
      </c>
      <c r="V3005" t="str">
        <f>TEXT('Working data'!G3005,"mmmm")</f>
        <v>July</v>
      </c>
      <c r="W3005">
        <f>YEAR(CustomerSupport[[#This Row],[Date of Purchase]])</f>
        <v>2020</v>
      </c>
      <c r="X3005" t="str">
        <f t="shared" si="46"/>
        <v/>
      </c>
    </row>
    <row r="3006" spans="1:24" ht="14.25" customHeight="1" x14ac:dyDescent="0.4">
      <c r="A3006">
        <v>3005</v>
      </c>
      <c r="B3006" t="s">
        <v>9855</v>
      </c>
      <c r="C3006" t="s">
        <v>9856</v>
      </c>
      <c r="D3006">
        <v>62</v>
      </c>
      <c r="E3006" t="s">
        <v>29</v>
      </c>
      <c r="F3006" t="s">
        <v>286</v>
      </c>
      <c r="G3006" s="1">
        <v>44210</v>
      </c>
      <c r="H3006" t="s">
        <v>66</v>
      </c>
      <c r="I3006" t="s">
        <v>77</v>
      </c>
      <c r="J3006" s="2" t="s">
        <v>9857</v>
      </c>
      <c r="K3006" t="s">
        <v>24</v>
      </c>
      <c r="M3006" t="s">
        <v>143</v>
      </c>
      <c r="N3006" t="s">
        <v>55</v>
      </c>
      <c r="O3006" s="3">
        <v>45078.483159722222</v>
      </c>
      <c r="R3006">
        <v>3005</v>
      </c>
      <c r="S3006" t="str">
        <f>PROPER(CustomerSupport[[#This Row],[Resolution]])</f>
        <v/>
      </c>
      <c r="T3006" t="str">
        <f>TRIM(CustomerSupport[[#This Row],[Customer Name]])</f>
        <v>David Jones</v>
      </c>
      <c r="U3006">
        <f>MONTH(CustomerSupport[[#This Row],[Date of Purchase]])</f>
        <v>1</v>
      </c>
      <c r="V3006" t="str">
        <f>TEXT('Working data'!G3006,"mmmm")</f>
        <v>January</v>
      </c>
      <c r="W3006">
        <f>YEAR(CustomerSupport[[#This Row],[Date of Purchase]])</f>
        <v>2021</v>
      </c>
      <c r="X3006" t="str">
        <f t="shared" si="46"/>
        <v/>
      </c>
    </row>
    <row r="3007" spans="1:24" ht="14.25" customHeight="1" x14ac:dyDescent="0.4">
      <c r="A3007">
        <v>3006</v>
      </c>
      <c r="B3007" t="s">
        <v>9858</v>
      </c>
      <c r="C3007" t="s">
        <v>9859</v>
      </c>
      <c r="D3007">
        <v>28</v>
      </c>
      <c r="E3007" t="s">
        <v>29</v>
      </c>
      <c r="F3007" t="s">
        <v>125</v>
      </c>
      <c r="G3007" s="1">
        <v>44275</v>
      </c>
      <c r="H3007" t="s">
        <v>59</v>
      </c>
      <c r="I3007" t="s">
        <v>67</v>
      </c>
      <c r="J3007" t="s">
        <v>9860</v>
      </c>
      <c r="K3007" t="s">
        <v>39</v>
      </c>
      <c r="L3007" t="s">
        <v>9861</v>
      </c>
      <c r="M3007" t="s">
        <v>25</v>
      </c>
      <c r="N3007" t="s">
        <v>83</v>
      </c>
      <c r="O3007" s="3">
        <v>45078.735243055555</v>
      </c>
      <c r="P3007" s="3">
        <v>45078.219270833331</v>
      </c>
      <c r="Q3007">
        <v>1</v>
      </c>
      <c r="R3007">
        <v>3006</v>
      </c>
      <c r="S3007" t="str">
        <f>PROPER(CustomerSupport[[#This Row],[Resolution]])</f>
        <v>Possible Painting Pattern Least.</v>
      </c>
      <c r="T3007" t="str">
        <f>TRIM(CustomerSupport[[#This Row],[Customer Name]])</f>
        <v>Antonio Salazar</v>
      </c>
      <c r="U3007">
        <f>MONTH(CustomerSupport[[#This Row],[Date of Purchase]])</f>
        <v>3</v>
      </c>
      <c r="V3007" t="str">
        <f>TEXT('Working data'!G3007,"mmmm")</f>
        <v>March</v>
      </c>
      <c r="W3007">
        <f>YEAR(CustomerSupport[[#This Row],[Date of Purchase]])</f>
        <v>2021</v>
      </c>
      <c r="X3007">
        <f t="shared" si="46"/>
        <v>-12.383333333360497</v>
      </c>
    </row>
    <row r="3008" spans="1:24" ht="14.25" customHeight="1" x14ac:dyDescent="0.4">
      <c r="A3008">
        <v>3007</v>
      </c>
      <c r="B3008" t="s">
        <v>9862</v>
      </c>
      <c r="C3008" t="s">
        <v>9863</v>
      </c>
      <c r="D3008">
        <v>28</v>
      </c>
      <c r="E3008" t="s">
        <v>19</v>
      </c>
      <c r="F3008" t="s">
        <v>397</v>
      </c>
      <c r="G3008" s="1">
        <v>44074</v>
      </c>
      <c r="H3008" t="s">
        <v>67</v>
      </c>
      <c r="I3008" t="s">
        <v>22</v>
      </c>
      <c r="J3008" s="2" t="s">
        <v>9864</v>
      </c>
      <c r="K3008" t="s">
        <v>62</v>
      </c>
      <c r="M3008" t="s">
        <v>143</v>
      </c>
      <c r="N3008" t="s">
        <v>33</v>
      </c>
      <c r="R3008">
        <v>3007</v>
      </c>
      <c r="S3008" t="str">
        <f>PROPER(CustomerSupport[[#This Row],[Resolution]])</f>
        <v/>
      </c>
      <c r="T3008" t="str">
        <f>TRIM(CustomerSupport[[#This Row],[Customer Name]])</f>
        <v>Christina Miller</v>
      </c>
      <c r="U3008">
        <f>MONTH(CustomerSupport[[#This Row],[Date of Purchase]])</f>
        <v>8</v>
      </c>
      <c r="V3008" t="str">
        <f>TEXT('Working data'!G3008,"mmmm")</f>
        <v>August</v>
      </c>
      <c r="W3008">
        <f>YEAR(CustomerSupport[[#This Row],[Date of Purchase]])</f>
        <v>2020</v>
      </c>
      <c r="X3008" t="str">
        <f t="shared" si="46"/>
        <v/>
      </c>
    </row>
    <row r="3009" spans="1:24" ht="14.25" customHeight="1" x14ac:dyDescent="0.4">
      <c r="A3009">
        <v>3008</v>
      </c>
      <c r="B3009" t="s">
        <v>9865</v>
      </c>
      <c r="C3009" t="s">
        <v>7301</v>
      </c>
      <c r="D3009">
        <v>44</v>
      </c>
      <c r="E3009" t="s">
        <v>58</v>
      </c>
      <c r="F3009" t="s">
        <v>117</v>
      </c>
      <c r="G3009" s="1">
        <v>44168</v>
      </c>
      <c r="H3009" t="s">
        <v>66</v>
      </c>
      <c r="I3009" t="s">
        <v>59</v>
      </c>
      <c r="J3009" s="2" t="s">
        <v>9866</v>
      </c>
      <c r="K3009" t="s">
        <v>39</v>
      </c>
      <c r="L3009" t="s">
        <v>9867</v>
      </c>
      <c r="M3009" t="s">
        <v>143</v>
      </c>
      <c r="N3009" t="s">
        <v>83</v>
      </c>
      <c r="O3009" s="3">
        <v>45078.042233796295</v>
      </c>
      <c r="P3009" s="3">
        <v>45078.826956018522</v>
      </c>
      <c r="Q3009">
        <v>1</v>
      </c>
      <c r="R3009">
        <v>3008</v>
      </c>
      <c r="S3009" t="str">
        <f>PROPER(CustomerSupport[[#This Row],[Resolution]])</f>
        <v>Other Expect Religious Southern Example.</v>
      </c>
      <c r="T3009" t="str">
        <f>TRIM(CustomerSupport[[#This Row],[Customer Name]])</f>
        <v>Tyler Foster</v>
      </c>
      <c r="U3009">
        <f>MONTH(CustomerSupport[[#This Row],[Date of Purchase]])</f>
        <v>12</v>
      </c>
      <c r="V3009" t="str">
        <f>TEXT('Working data'!G3009,"mmmm")</f>
        <v>December</v>
      </c>
      <c r="W3009">
        <f>YEAR(CustomerSupport[[#This Row],[Date of Purchase]])</f>
        <v>2020</v>
      </c>
      <c r="X3009">
        <f t="shared" si="46"/>
        <v>18.833333333430346</v>
      </c>
    </row>
    <row r="3010" spans="1:24" ht="14.25" customHeight="1" x14ac:dyDescent="0.4">
      <c r="A3010">
        <v>3009</v>
      </c>
      <c r="B3010" t="s">
        <v>5774</v>
      </c>
      <c r="C3010" t="s">
        <v>9868</v>
      </c>
      <c r="D3010">
        <v>41</v>
      </c>
      <c r="E3010" t="s">
        <v>29</v>
      </c>
      <c r="F3010" t="s">
        <v>211</v>
      </c>
      <c r="G3010" s="1">
        <v>44370</v>
      </c>
      <c r="H3010" t="s">
        <v>67</v>
      </c>
      <c r="I3010" t="s">
        <v>99</v>
      </c>
      <c r="J3010" s="2" t="s">
        <v>9869</v>
      </c>
      <c r="K3010" t="s">
        <v>39</v>
      </c>
      <c r="L3010" t="s">
        <v>9870</v>
      </c>
      <c r="M3010" t="s">
        <v>41</v>
      </c>
      <c r="N3010" t="s">
        <v>26</v>
      </c>
      <c r="O3010" s="3">
        <v>45078.040856481479</v>
      </c>
      <c r="P3010" s="3">
        <v>45078.904050925928</v>
      </c>
      <c r="Q3010">
        <v>5</v>
      </c>
      <c r="R3010">
        <v>3009</v>
      </c>
      <c r="S3010" t="str">
        <f>PROPER(CustomerSupport[[#This Row],[Resolution]])</f>
        <v>Nation Beautiful Per Economy Project.</v>
      </c>
      <c r="T3010" t="str">
        <f>TRIM(CustomerSupport[[#This Row],[Customer Name]])</f>
        <v>Kimberly Mercado</v>
      </c>
      <c r="U3010">
        <f>MONTH(CustomerSupport[[#This Row],[Date of Purchase]])</f>
        <v>6</v>
      </c>
      <c r="V3010" t="str">
        <f>TEXT('Working data'!G3010,"mmmm")</f>
        <v>June</v>
      </c>
      <c r="W3010">
        <f>YEAR(CustomerSupport[[#This Row],[Date of Purchase]])</f>
        <v>2021</v>
      </c>
      <c r="X3010">
        <f t="shared" ref="X3010:X3073" si="47">IF(OR(O3010="",P3010=""),"",(P3010-O3010)*24)</f>
        <v>20.716666666790843</v>
      </c>
    </row>
    <row r="3011" spans="1:24" ht="14.25" customHeight="1" x14ac:dyDescent="0.4">
      <c r="A3011">
        <v>3010</v>
      </c>
      <c r="B3011" t="s">
        <v>9871</v>
      </c>
      <c r="C3011" t="s">
        <v>9872</v>
      </c>
      <c r="D3011">
        <v>28</v>
      </c>
      <c r="E3011" t="s">
        <v>29</v>
      </c>
      <c r="F3011" t="s">
        <v>421</v>
      </c>
      <c r="G3011" s="1">
        <v>43838</v>
      </c>
      <c r="H3011" t="s">
        <v>66</v>
      </c>
      <c r="I3011" t="s">
        <v>141</v>
      </c>
      <c r="J3011" s="2" t="s">
        <v>9873</v>
      </c>
      <c r="K3011" t="s">
        <v>24</v>
      </c>
      <c r="M3011" t="s">
        <v>89</v>
      </c>
      <c r="N3011" t="s">
        <v>83</v>
      </c>
      <c r="O3011" s="3">
        <v>45078.672824074078</v>
      </c>
      <c r="R3011">
        <v>3010</v>
      </c>
      <c r="S3011" t="str">
        <f>PROPER(CustomerSupport[[#This Row],[Resolution]])</f>
        <v/>
      </c>
      <c r="T3011" t="str">
        <f>TRIM(CustomerSupport[[#This Row],[Customer Name]])</f>
        <v>Jack Huang</v>
      </c>
      <c r="U3011">
        <f>MONTH(CustomerSupport[[#This Row],[Date of Purchase]])</f>
        <v>1</v>
      </c>
      <c r="V3011" t="str">
        <f>TEXT('Working data'!G3011,"mmmm")</f>
        <v>January</v>
      </c>
      <c r="W3011">
        <f>YEAR(CustomerSupport[[#This Row],[Date of Purchase]])</f>
        <v>2020</v>
      </c>
      <c r="X3011" t="str">
        <f t="shared" si="47"/>
        <v/>
      </c>
    </row>
    <row r="3012" spans="1:24" ht="14.25" customHeight="1" x14ac:dyDescent="0.4">
      <c r="A3012">
        <v>3011</v>
      </c>
      <c r="B3012" t="s">
        <v>9874</v>
      </c>
      <c r="C3012" t="s">
        <v>9875</v>
      </c>
      <c r="D3012">
        <v>53</v>
      </c>
      <c r="E3012" t="s">
        <v>29</v>
      </c>
      <c r="F3012" t="s">
        <v>51</v>
      </c>
      <c r="G3012" s="1">
        <v>44287</v>
      </c>
      <c r="H3012" t="s">
        <v>67</v>
      </c>
      <c r="I3012" t="s">
        <v>72</v>
      </c>
      <c r="J3012" s="2" t="s">
        <v>9876</v>
      </c>
      <c r="K3012" t="s">
        <v>24</v>
      </c>
      <c r="M3012" t="s">
        <v>89</v>
      </c>
      <c r="N3012" t="s">
        <v>33</v>
      </c>
      <c r="O3012" s="3">
        <v>45078.632569444446</v>
      </c>
      <c r="R3012">
        <v>3011</v>
      </c>
      <c r="S3012" t="str">
        <f>PROPER(CustomerSupport[[#This Row],[Resolution]])</f>
        <v/>
      </c>
      <c r="T3012" t="str">
        <f>TRIM(CustomerSupport[[#This Row],[Customer Name]])</f>
        <v>Erica Novak</v>
      </c>
      <c r="U3012">
        <f>MONTH(CustomerSupport[[#This Row],[Date of Purchase]])</f>
        <v>4</v>
      </c>
      <c r="V3012" t="str">
        <f>TEXT('Working data'!G3012,"mmmm")</f>
        <v>April</v>
      </c>
      <c r="W3012">
        <f>YEAR(CustomerSupport[[#This Row],[Date of Purchase]])</f>
        <v>2021</v>
      </c>
      <c r="X3012" t="str">
        <f t="shared" si="47"/>
        <v/>
      </c>
    </row>
    <row r="3013" spans="1:24" ht="14.25" customHeight="1" x14ac:dyDescent="0.4">
      <c r="A3013">
        <v>3012</v>
      </c>
      <c r="B3013" t="s">
        <v>9877</v>
      </c>
      <c r="C3013" t="s">
        <v>9878</v>
      </c>
      <c r="D3013">
        <v>27</v>
      </c>
      <c r="E3013" t="s">
        <v>29</v>
      </c>
      <c r="F3013" t="s">
        <v>317</v>
      </c>
      <c r="G3013" s="1">
        <v>43938</v>
      </c>
      <c r="H3013" t="s">
        <v>67</v>
      </c>
      <c r="I3013" t="s">
        <v>60</v>
      </c>
      <c r="J3013" s="2" t="s">
        <v>9879</v>
      </c>
      <c r="K3013" t="s">
        <v>39</v>
      </c>
      <c r="L3013" t="s">
        <v>9880</v>
      </c>
      <c r="M3013" t="s">
        <v>143</v>
      </c>
      <c r="N3013" t="s">
        <v>26</v>
      </c>
      <c r="O3013" s="3">
        <v>45078.609675925924</v>
      </c>
      <c r="P3013" s="3">
        <v>45078.825648148151</v>
      </c>
      <c r="Q3013">
        <v>4</v>
      </c>
      <c r="R3013">
        <v>3012</v>
      </c>
      <c r="S3013" t="str">
        <f>PROPER(CustomerSupport[[#This Row],[Resolution]])</f>
        <v>Sell Mother Keep Start We Support Opportunity.</v>
      </c>
      <c r="T3013" t="str">
        <f>TRIM(CustomerSupport[[#This Row],[Customer Name]])</f>
        <v>Garrett Mcneil</v>
      </c>
      <c r="U3013">
        <f>MONTH(CustomerSupport[[#This Row],[Date of Purchase]])</f>
        <v>4</v>
      </c>
      <c r="V3013" t="str">
        <f>TEXT('Working data'!G3013,"mmmm")</f>
        <v>April</v>
      </c>
      <c r="W3013">
        <f>YEAR(CustomerSupport[[#This Row],[Date of Purchase]])</f>
        <v>2020</v>
      </c>
      <c r="X3013">
        <f t="shared" si="47"/>
        <v>5.1833333334652707</v>
      </c>
    </row>
    <row r="3014" spans="1:24" ht="14.25" customHeight="1" x14ac:dyDescent="0.4">
      <c r="A3014">
        <v>3013</v>
      </c>
      <c r="B3014" t="s">
        <v>9881</v>
      </c>
      <c r="C3014" t="s">
        <v>9882</v>
      </c>
      <c r="D3014">
        <v>43</v>
      </c>
      <c r="E3014" t="s">
        <v>58</v>
      </c>
      <c r="F3014" t="s">
        <v>339</v>
      </c>
      <c r="G3014" s="1">
        <v>43874</v>
      </c>
      <c r="H3014" t="s">
        <v>66</v>
      </c>
      <c r="I3014" t="s">
        <v>60</v>
      </c>
      <c r="J3014" s="2" t="s">
        <v>9883</v>
      </c>
      <c r="K3014" t="s">
        <v>39</v>
      </c>
      <c r="L3014" t="s">
        <v>9884</v>
      </c>
      <c r="M3014" t="s">
        <v>89</v>
      </c>
      <c r="N3014" t="s">
        <v>55</v>
      </c>
      <c r="O3014" s="3">
        <v>45078.198587962965</v>
      </c>
      <c r="P3014" s="3">
        <v>45078.166643518518</v>
      </c>
      <c r="Q3014">
        <v>5</v>
      </c>
      <c r="R3014">
        <v>3013</v>
      </c>
      <c r="S3014" t="str">
        <f>PROPER(CustomerSupport[[#This Row],[Resolution]])</f>
        <v>Attack Itself Reason Before Less Look Choice.</v>
      </c>
      <c r="T3014" t="str">
        <f>TRIM(CustomerSupport[[#This Row],[Customer Name]])</f>
        <v>Travis Hatfield</v>
      </c>
      <c r="U3014">
        <f>MONTH(CustomerSupport[[#This Row],[Date of Purchase]])</f>
        <v>2</v>
      </c>
      <c r="V3014" t="str">
        <f>TEXT('Working data'!G3014,"mmmm")</f>
        <v>February</v>
      </c>
      <c r="W3014">
        <f>YEAR(CustomerSupport[[#This Row],[Date of Purchase]])</f>
        <v>2020</v>
      </c>
      <c r="X3014">
        <f t="shared" si="47"/>
        <v>-0.76666666672099382</v>
      </c>
    </row>
    <row r="3015" spans="1:24" ht="14.25" customHeight="1" x14ac:dyDescent="0.4">
      <c r="A3015">
        <v>3014</v>
      </c>
      <c r="B3015" t="s">
        <v>9885</v>
      </c>
      <c r="C3015" t="s">
        <v>9886</v>
      </c>
      <c r="D3015">
        <v>24</v>
      </c>
      <c r="E3015" t="s">
        <v>58</v>
      </c>
      <c r="F3015" t="s">
        <v>86</v>
      </c>
      <c r="G3015" s="1">
        <v>44262</v>
      </c>
      <c r="H3015" t="s">
        <v>21</v>
      </c>
      <c r="I3015" t="s">
        <v>93</v>
      </c>
      <c r="J3015" s="2" t="s">
        <v>9887</v>
      </c>
      <c r="K3015" t="s">
        <v>39</v>
      </c>
      <c r="L3015" t="s">
        <v>9888</v>
      </c>
      <c r="M3015" t="s">
        <v>25</v>
      </c>
      <c r="N3015" t="s">
        <v>83</v>
      </c>
      <c r="O3015" s="3">
        <v>45078.010405092595</v>
      </c>
      <c r="P3015" s="3">
        <v>45078.381238425929</v>
      </c>
      <c r="Q3015">
        <v>5</v>
      </c>
      <c r="R3015">
        <v>3014</v>
      </c>
      <c r="S3015" t="str">
        <f>PROPER(CustomerSupport[[#This Row],[Resolution]])</f>
        <v>Discussion Hard Heavy Truth Score.</v>
      </c>
      <c r="T3015" t="str">
        <f>TRIM(CustomerSupport[[#This Row],[Customer Name]])</f>
        <v>Brittney Chapman</v>
      </c>
      <c r="U3015">
        <f>MONTH(CustomerSupport[[#This Row],[Date of Purchase]])</f>
        <v>3</v>
      </c>
      <c r="V3015" t="str">
        <f>TEXT('Working data'!G3015,"mmmm")</f>
        <v>March</v>
      </c>
      <c r="W3015">
        <f>YEAR(CustomerSupport[[#This Row],[Date of Purchase]])</f>
        <v>2021</v>
      </c>
      <c r="X3015">
        <f t="shared" si="47"/>
        <v>8.9000000000232831</v>
      </c>
    </row>
    <row r="3016" spans="1:24" ht="14.25" customHeight="1" x14ac:dyDescent="0.4">
      <c r="A3016">
        <v>3015</v>
      </c>
      <c r="B3016" t="s">
        <v>9889</v>
      </c>
      <c r="C3016" t="s">
        <v>9890</v>
      </c>
      <c r="D3016">
        <v>69</v>
      </c>
      <c r="E3016" t="s">
        <v>29</v>
      </c>
      <c r="F3016" t="s">
        <v>65</v>
      </c>
      <c r="G3016" s="1">
        <v>43928</v>
      </c>
      <c r="H3016" t="s">
        <v>67</v>
      </c>
      <c r="I3016" t="s">
        <v>52</v>
      </c>
      <c r="J3016" s="2" t="s">
        <v>9891</v>
      </c>
      <c r="K3016" t="s">
        <v>39</v>
      </c>
      <c r="L3016" t="s">
        <v>9892</v>
      </c>
      <c r="M3016" t="s">
        <v>89</v>
      </c>
      <c r="N3016" t="s">
        <v>83</v>
      </c>
      <c r="O3016" s="3">
        <v>45078.620150462964</v>
      </c>
      <c r="P3016" s="3">
        <v>45077.991678240738</v>
      </c>
      <c r="Q3016">
        <v>5</v>
      </c>
      <c r="R3016">
        <v>3015</v>
      </c>
      <c r="S3016" t="str">
        <f>PROPER(CustomerSupport[[#This Row],[Resolution]])</f>
        <v>Town After Break Court Morning Big Democrat.</v>
      </c>
      <c r="T3016" t="str">
        <f>TRIM(CustomerSupport[[#This Row],[Customer Name]])</f>
        <v>Catherine Marquez</v>
      </c>
      <c r="U3016">
        <f>MONTH(CustomerSupport[[#This Row],[Date of Purchase]])</f>
        <v>4</v>
      </c>
      <c r="V3016" t="str">
        <f>TEXT('Working data'!G3016,"mmmm")</f>
        <v>April</v>
      </c>
      <c r="W3016">
        <f>YEAR(CustomerSupport[[#This Row],[Date of Purchase]])</f>
        <v>2020</v>
      </c>
      <c r="X3016">
        <f t="shared" si="47"/>
        <v>-15.083333333430346</v>
      </c>
    </row>
    <row r="3017" spans="1:24" ht="14.25" customHeight="1" x14ac:dyDescent="0.4">
      <c r="A3017">
        <v>3016</v>
      </c>
      <c r="B3017" t="s">
        <v>9893</v>
      </c>
      <c r="C3017" t="s">
        <v>9894</v>
      </c>
      <c r="D3017">
        <v>59</v>
      </c>
      <c r="E3017" t="s">
        <v>29</v>
      </c>
      <c r="F3017" t="s">
        <v>242</v>
      </c>
      <c r="G3017" s="1">
        <v>44401</v>
      </c>
      <c r="H3017" t="s">
        <v>45</v>
      </c>
      <c r="I3017" t="s">
        <v>177</v>
      </c>
      <c r="J3017" t="s">
        <v>9895</v>
      </c>
      <c r="K3017" t="s">
        <v>62</v>
      </c>
      <c r="M3017" t="s">
        <v>41</v>
      </c>
      <c r="N3017" t="s">
        <v>55</v>
      </c>
      <c r="R3017">
        <v>3016</v>
      </c>
      <c r="S3017" t="str">
        <f>PROPER(CustomerSupport[[#This Row],[Resolution]])</f>
        <v/>
      </c>
      <c r="T3017" t="str">
        <f>TRIM(CustomerSupport[[#This Row],[Customer Name]])</f>
        <v>Jesse Hoffman</v>
      </c>
      <c r="U3017">
        <f>MONTH(CustomerSupport[[#This Row],[Date of Purchase]])</f>
        <v>7</v>
      </c>
      <c r="V3017" t="str">
        <f>TEXT('Working data'!G3017,"mmmm")</f>
        <v>July</v>
      </c>
      <c r="W3017">
        <f>YEAR(CustomerSupport[[#This Row],[Date of Purchase]])</f>
        <v>2021</v>
      </c>
      <c r="X3017" t="str">
        <f t="shared" si="47"/>
        <v/>
      </c>
    </row>
    <row r="3018" spans="1:24" ht="14.25" customHeight="1" x14ac:dyDescent="0.4">
      <c r="A3018">
        <v>3017</v>
      </c>
      <c r="B3018" t="s">
        <v>9896</v>
      </c>
      <c r="C3018" t="s">
        <v>9897</v>
      </c>
      <c r="D3018">
        <v>26</v>
      </c>
      <c r="E3018" t="s">
        <v>29</v>
      </c>
      <c r="F3018" t="s">
        <v>129</v>
      </c>
      <c r="G3018" s="1">
        <v>44533</v>
      </c>
      <c r="H3018" t="s">
        <v>67</v>
      </c>
      <c r="I3018" t="s">
        <v>99</v>
      </c>
      <c r="J3018" t="s">
        <v>357</v>
      </c>
      <c r="K3018" t="s">
        <v>62</v>
      </c>
      <c r="M3018" t="s">
        <v>25</v>
      </c>
      <c r="N3018" t="s">
        <v>26</v>
      </c>
      <c r="R3018">
        <v>3017</v>
      </c>
      <c r="S3018" t="str">
        <f>PROPER(CustomerSupport[[#This Row],[Resolution]])</f>
        <v/>
      </c>
      <c r="T3018" t="str">
        <f>TRIM(CustomerSupport[[#This Row],[Customer Name]])</f>
        <v>James Ross</v>
      </c>
      <c r="U3018">
        <f>MONTH(CustomerSupport[[#This Row],[Date of Purchase]])</f>
        <v>12</v>
      </c>
      <c r="V3018" t="str">
        <f>TEXT('Working data'!G3018,"mmmm")</f>
        <v>December</v>
      </c>
      <c r="W3018">
        <f>YEAR(CustomerSupport[[#This Row],[Date of Purchase]])</f>
        <v>2021</v>
      </c>
      <c r="X3018" t="str">
        <f t="shared" si="47"/>
        <v/>
      </c>
    </row>
    <row r="3019" spans="1:24" ht="14.25" customHeight="1" x14ac:dyDescent="0.4">
      <c r="A3019">
        <v>3018</v>
      </c>
      <c r="B3019" t="s">
        <v>9898</v>
      </c>
      <c r="C3019" t="s">
        <v>9899</v>
      </c>
      <c r="D3019">
        <v>23</v>
      </c>
      <c r="E3019" t="s">
        <v>58</v>
      </c>
      <c r="F3019" t="s">
        <v>397</v>
      </c>
      <c r="G3019" s="1">
        <v>44406</v>
      </c>
      <c r="H3019" t="s">
        <v>45</v>
      </c>
      <c r="I3019" t="s">
        <v>67</v>
      </c>
      <c r="J3019" s="2" t="s">
        <v>9900</v>
      </c>
      <c r="K3019" t="s">
        <v>62</v>
      </c>
      <c r="M3019" t="s">
        <v>25</v>
      </c>
      <c r="N3019" t="s">
        <v>26</v>
      </c>
      <c r="R3019">
        <v>3018</v>
      </c>
      <c r="S3019" t="str">
        <f>PROPER(CustomerSupport[[#This Row],[Resolution]])</f>
        <v/>
      </c>
      <c r="T3019" t="str">
        <f>TRIM(CustomerSupport[[#This Row],[Customer Name]])</f>
        <v>Erin Munoz</v>
      </c>
      <c r="U3019">
        <f>MONTH(CustomerSupport[[#This Row],[Date of Purchase]])</f>
        <v>7</v>
      </c>
      <c r="V3019" t="str">
        <f>TEXT('Working data'!G3019,"mmmm")</f>
        <v>July</v>
      </c>
      <c r="W3019">
        <f>YEAR(CustomerSupport[[#This Row],[Date of Purchase]])</f>
        <v>2021</v>
      </c>
      <c r="X3019" t="str">
        <f t="shared" si="47"/>
        <v/>
      </c>
    </row>
    <row r="3020" spans="1:24" ht="14.25" customHeight="1" x14ac:dyDescent="0.4">
      <c r="A3020">
        <v>3019</v>
      </c>
      <c r="B3020" t="s">
        <v>9901</v>
      </c>
      <c r="C3020" t="s">
        <v>9902</v>
      </c>
      <c r="D3020">
        <v>29</v>
      </c>
      <c r="E3020" t="s">
        <v>19</v>
      </c>
      <c r="F3020" t="s">
        <v>51</v>
      </c>
      <c r="G3020" s="1">
        <v>44090</v>
      </c>
      <c r="H3020" t="s">
        <v>66</v>
      </c>
      <c r="I3020" t="s">
        <v>113</v>
      </c>
      <c r="J3020" t="s">
        <v>9903</v>
      </c>
      <c r="K3020" t="s">
        <v>62</v>
      </c>
      <c r="M3020" t="s">
        <v>41</v>
      </c>
      <c r="N3020" t="s">
        <v>26</v>
      </c>
      <c r="R3020">
        <v>3019</v>
      </c>
      <c r="S3020" t="str">
        <f>PROPER(CustomerSupport[[#This Row],[Resolution]])</f>
        <v/>
      </c>
      <c r="T3020" t="str">
        <f>TRIM(CustomerSupport[[#This Row],[Customer Name]])</f>
        <v>Lauren Rodriguez</v>
      </c>
      <c r="U3020">
        <f>MONTH(CustomerSupport[[#This Row],[Date of Purchase]])</f>
        <v>9</v>
      </c>
      <c r="V3020" t="str">
        <f>TEXT('Working data'!G3020,"mmmm")</f>
        <v>September</v>
      </c>
      <c r="W3020">
        <f>YEAR(CustomerSupport[[#This Row],[Date of Purchase]])</f>
        <v>2020</v>
      </c>
      <c r="X3020" t="str">
        <f t="shared" si="47"/>
        <v/>
      </c>
    </row>
    <row r="3021" spans="1:24" ht="14.25" customHeight="1" x14ac:dyDescent="0.4">
      <c r="A3021">
        <v>3020</v>
      </c>
      <c r="B3021" t="s">
        <v>9904</v>
      </c>
      <c r="C3021" t="s">
        <v>9905</v>
      </c>
      <c r="D3021">
        <v>42</v>
      </c>
      <c r="E3021" t="s">
        <v>29</v>
      </c>
      <c r="F3021" t="s">
        <v>456</v>
      </c>
      <c r="G3021" s="1">
        <v>43837</v>
      </c>
      <c r="H3021" t="s">
        <v>59</v>
      </c>
      <c r="I3021" t="s">
        <v>93</v>
      </c>
      <c r="J3021" s="2" t="s">
        <v>9906</v>
      </c>
      <c r="K3021" t="s">
        <v>39</v>
      </c>
      <c r="L3021" t="s">
        <v>9907</v>
      </c>
      <c r="M3021" t="s">
        <v>89</v>
      </c>
      <c r="N3021" t="s">
        <v>33</v>
      </c>
      <c r="O3021" s="3">
        <v>45078.199374999997</v>
      </c>
      <c r="P3021" s="3">
        <v>45078.54173611111</v>
      </c>
      <c r="Q3021">
        <v>2</v>
      </c>
      <c r="R3021">
        <v>3020</v>
      </c>
      <c r="S3021" t="str">
        <f>PROPER(CustomerSupport[[#This Row],[Resolution]])</f>
        <v>Reflect Affect Worker Let.</v>
      </c>
      <c r="T3021" t="str">
        <f>TRIM(CustomerSupport[[#This Row],[Customer Name]])</f>
        <v>Sarah Ford</v>
      </c>
      <c r="U3021">
        <f>MONTH(CustomerSupport[[#This Row],[Date of Purchase]])</f>
        <v>1</v>
      </c>
      <c r="V3021" t="str">
        <f>TEXT('Working data'!G3021,"mmmm")</f>
        <v>January</v>
      </c>
      <c r="W3021">
        <f>YEAR(CustomerSupport[[#This Row],[Date of Purchase]])</f>
        <v>2020</v>
      </c>
      <c r="X3021">
        <f t="shared" si="47"/>
        <v>8.2166666667326353</v>
      </c>
    </row>
    <row r="3022" spans="1:24" ht="14.25" customHeight="1" x14ac:dyDescent="0.4">
      <c r="A3022">
        <v>3021</v>
      </c>
      <c r="B3022" t="s">
        <v>9908</v>
      </c>
      <c r="C3022" t="s">
        <v>9909</v>
      </c>
      <c r="D3022">
        <v>58</v>
      </c>
      <c r="E3022" t="s">
        <v>29</v>
      </c>
      <c r="F3022" t="s">
        <v>81</v>
      </c>
      <c r="G3022" s="1">
        <v>43925</v>
      </c>
      <c r="H3022" t="s">
        <v>67</v>
      </c>
      <c r="I3022" t="s">
        <v>177</v>
      </c>
      <c r="J3022" s="2" t="s">
        <v>9910</v>
      </c>
      <c r="K3022" t="s">
        <v>24</v>
      </c>
      <c r="M3022" t="s">
        <v>143</v>
      </c>
      <c r="N3022" t="s">
        <v>26</v>
      </c>
      <c r="O3022" s="3">
        <v>45078.085509259261</v>
      </c>
      <c r="R3022">
        <v>3021</v>
      </c>
      <c r="S3022" t="str">
        <f>PROPER(CustomerSupport[[#This Row],[Resolution]])</f>
        <v/>
      </c>
      <c r="T3022" t="str">
        <f>TRIM(CustomerSupport[[#This Row],[Customer Name]])</f>
        <v>Steven Jones</v>
      </c>
      <c r="U3022">
        <f>MONTH(CustomerSupport[[#This Row],[Date of Purchase]])</f>
        <v>4</v>
      </c>
      <c r="V3022" t="str">
        <f>TEXT('Working data'!G3022,"mmmm")</f>
        <v>April</v>
      </c>
      <c r="W3022">
        <f>YEAR(CustomerSupport[[#This Row],[Date of Purchase]])</f>
        <v>2020</v>
      </c>
      <c r="X3022" t="str">
        <f t="shared" si="47"/>
        <v/>
      </c>
    </row>
    <row r="3023" spans="1:24" ht="14.25" customHeight="1" x14ac:dyDescent="0.4">
      <c r="A3023">
        <v>3022</v>
      </c>
      <c r="B3023" t="s">
        <v>9911</v>
      </c>
      <c r="C3023" t="s">
        <v>9912</v>
      </c>
      <c r="D3023">
        <v>64</v>
      </c>
      <c r="E3023" t="s">
        <v>29</v>
      </c>
      <c r="F3023" t="s">
        <v>699</v>
      </c>
      <c r="G3023" s="1">
        <v>44429</v>
      </c>
      <c r="H3023" t="s">
        <v>59</v>
      </c>
      <c r="I3023" t="s">
        <v>77</v>
      </c>
      <c r="J3023" s="2" t="s">
        <v>9913</v>
      </c>
      <c r="K3023" t="s">
        <v>39</v>
      </c>
      <c r="L3023" t="s">
        <v>9914</v>
      </c>
      <c r="M3023" t="s">
        <v>89</v>
      </c>
      <c r="N3023" t="s">
        <v>83</v>
      </c>
      <c r="O3023" s="3">
        <v>45078.740393518521</v>
      </c>
      <c r="P3023" s="3">
        <v>45078.614699074074</v>
      </c>
      <c r="Q3023">
        <v>5</v>
      </c>
      <c r="R3023">
        <v>3022</v>
      </c>
      <c r="S3023" t="str">
        <f>PROPER(CustomerSupport[[#This Row],[Resolution]])</f>
        <v>Reveal Ground Writer Month Toward Memory Career.</v>
      </c>
      <c r="T3023" t="str">
        <f>TRIM(CustomerSupport[[#This Row],[Customer Name]])</f>
        <v>Michelle Maddox</v>
      </c>
      <c r="U3023">
        <f>MONTH(CustomerSupport[[#This Row],[Date of Purchase]])</f>
        <v>8</v>
      </c>
      <c r="V3023" t="str">
        <f>TEXT('Working data'!G3023,"mmmm")</f>
        <v>August</v>
      </c>
      <c r="W3023">
        <f>YEAR(CustomerSupport[[#This Row],[Date of Purchase]])</f>
        <v>2021</v>
      </c>
      <c r="X3023">
        <f t="shared" si="47"/>
        <v>-3.0166666667209938</v>
      </c>
    </row>
    <row r="3024" spans="1:24" ht="14.25" customHeight="1" x14ac:dyDescent="0.4">
      <c r="A3024">
        <v>3023</v>
      </c>
      <c r="B3024" t="s">
        <v>9915</v>
      </c>
      <c r="C3024" t="s">
        <v>9916</v>
      </c>
      <c r="D3024">
        <v>67</v>
      </c>
      <c r="E3024" t="s">
        <v>19</v>
      </c>
      <c r="F3024" t="s">
        <v>431</v>
      </c>
      <c r="G3024" s="1">
        <v>43897</v>
      </c>
      <c r="H3024" t="s">
        <v>59</v>
      </c>
      <c r="I3024" t="s">
        <v>60</v>
      </c>
      <c r="J3024" t="s">
        <v>9917</v>
      </c>
      <c r="K3024" t="s">
        <v>39</v>
      </c>
      <c r="L3024" t="s">
        <v>9918</v>
      </c>
      <c r="M3024" t="s">
        <v>25</v>
      </c>
      <c r="N3024" t="s">
        <v>83</v>
      </c>
      <c r="O3024" s="3">
        <v>45078.263333333336</v>
      </c>
      <c r="P3024" s="3">
        <v>45078.239027777781</v>
      </c>
      <c r="Q3024">
        <v>1</v>
      </c>
      <c r="R3024">
        <v>3023</v>
      </c>
      <c r="S3024" t="str">
        <f>PROPER(CustomerSupport[[#This Row],[Resolution]])</f>
        <v>Glass Chair Daughter Feeling Sense Near.</v>
      </c>
      <c r="T3024" t="str">
        <f>TRIM(CustomerSupport[[#This Row],[Customer Name]])</f>
        <v>Angela Peterson</v>
      </c>
      <c r="U3024">
        <f>MONTH(CustomerSupport[[#This Row],[Date of Purchase]])</f>
        <v>3</v>
      </c>
      <c r="V3024" t="str">
        <f>TEXT('Working data'!G3024,"mmmm")</f>
        <v>March</v>
      </c>
      <c r="W3024">
        <f>YEAR(CustomerSupport[[#This Row],[Date of Purchase]])</f>
        <v>2020</v>
      </c>
      <c r="X3024">
        <f t="shared" si="47"/>
        <v>-0.58333333331393078</v>
      </c>
    </row>
    <row r="3025" spans="1:24" ht="14.25" customHeight="1" x14ac:dyDescent="0.4">
      <c r="A3025">
        <v>3024</v>
      </c>
      <c r="B3025" t="s">
        <v>9919</v>
      </c>
      <c r="C3025" t="s">
        <v>9920</v>
      </c>
      <c r="D3025">
        <v>58</v>
      </c>
      <c r="E3025" t="s">
        <v>58</v>
      </c>
      <c r="F3025" t="s">
        <v>211</v>
      </c>
      <c r="G3025" s="1">
        <v>43878</v>
      </c>
      <c r="H3025" t="s">
        <v>45</v>
      </c>
      <c r="I3025" t="s">
        <v>72</v>
      </c>
      <c r="J3025" t="s">
        <v>9921</v>
      </c>
      <c r="K3025" t="s">
        <v>62</v>
      </c>
      <c r="M3025" t="s">
        <v>41</v>
      </c>
      <c r="N3025" t="s">
        <v>83</v>
      </c>
      <c r="R3025">
        <v>3024</v>
      </c>
      <c r="S3025" t="str">
        <f>PROPER(CustomerSupport[[#This Row],[Resolution]])</f>
        <v/>
      </c>
      <c r="T3025" t="str">
        <f>TRIM(CustomerSupport[[#This Row],[Customer Name]])</f>
        <v>Connie Obrien</v>
      </c>
      <c r="U3025">
        <f>MONTH(CustomerSupport[[#This Row],[Date of Purchase]])</f>
        <v>2</v>
      </c>
      <c r="V3025" t="str">
        <f>TEXT('Working data'!G3025,"mmmm")</f>
        <v>February</v>
      </c>
      <c r="W3025">
        <f>YEAR(CustomerSupport[[#This Row],[Date of Purchase]])</f>
        <v>2020</v>
      </c>
      <c r="X3025" t="str">
        <f t="shared" si="47"/>
        <v/>
      </c>
    </row>
    <row r="3026" spans="1:24" ht="14.25" customHeight="1" x14ac:dyDescent="0.4">
      <c r="A3026">
        <v>3025</v>
      </c>
      <c r="B3026" t="s">
        <v>9922</v>
      </c>
      <c r="C3026" t="s">
        <v>9923</v>
      </c>
      <c r="D3026">
        <v>65</v>
      </c>
      <c r="E3026" t="s">
        <v>29</v>
      </c>
      <c r="F3026" t="s">
        <v>421</v>
      </c>
      <c r="G3026" s="1">
        <v>44018</v>
      </c>
      <c r="H3026" t="s">
        <v>45</v>
      </c>
      <c r="I3026" t="s">
        <v>60</v>
      </c>
      <c r="J3026" s="2" t="s">
        <v>9924</v>
      </c>
      <c r="K3026" t="s">
        <v>24</v>
      </c>
      <c r="M3026" t="s">
        <v>41</v>
      </c>
      <c r="N3026" t="s">
        <v>83</v>
      </c>
      <c r="O3026" s="3">
        <v>45078.907106481478</v>
      </c>
      <c r="R3026">
        <v>3025</v>
      </c>
      <c r="S3026" t="str">
        <f>PROPER(CustomerSupport[[#This Row],[Resolution]])</f>
        <v/>
      </c>
      <c r="T3026" t="str">
        <f>TRIM(CustomerSupport[[#This Row],[Customer Name]])</f>
        <v>Carolyn Larson</v>
      </c>
      <c r="U3026">
        <f>MONTH(CustomerSupport[[#This Row],[Date of Purchase]])</f>
        <v>7</v>
      </c>
      <c r="V3026" t="str">
        <f>TEXT('Working data'!G3026,"mmmm")</f>
        <v>July</v>
      </c>
      <c r="W3026">
        <f>YEAR(CustomerSupport[[#This Row],[Date of Purchase]])</f>
        <v>2020</v>
      </c>
      <c r="X3026" t="str">
        <f t="shared" si="47"/>
        <v/>
      </c>
    </row>
    <row r="3027" spans="1:24" ht="14.25" customHeight="1" x14ac:dyDescent="0.4">
      <c r="A3027">
        <v>3026</v>
      </c>
      <c r="B3027" t="s">
        <v>9925</v>
      </c>
      <c r="C3027" t="s">
        <v>9926</v>
      </c>
      <c r="D3027">
        <v>52</v>
      </c>
      <c r="E3027" t="s">
        <v>19</v>
      </c>
      <c r="F3027" t="s">
        <v>699</v>
      </c>
      <c r="G3027" s="1">
        <v>44110</v>
      </c>
      <c r="H3027" t="s">
        <v>66</v>
      </c>
      <c r="I3027" t="s">
        <v>31</v>
      </c>
      <c r="J3027" s="2" t="s">
        <v>9927</v>
      </c>
      <c r="K3027" t="s">
        <v>24</v>
      </c>
      <c r="M3027" t="s">
        <v>89</v>
      </c>
      <c r="N3027" t="s">
        <v>33</v>
      </c>
      <c r="O3027" s="3">
        <v>45078.934212962966</v>
      </c>
      <c r="R3027">
        <v>3026</v>
      </c>
      <c r="S3027" t="str">
        <f>PROPER(CustomerSupport[[#This Row],[Resolution]])</f>
        <v/>
      </c>
      <c r="T3027" t="str">
        <f>TRIM(CustomerSupport[[#This Row],[Customer Name]])</f>
        <v>Erica Norman</v>
      </c>
      <c r="U3027">
        <f>MONTH(CustomerSupport[[#This Row],[Date of Purchase]])</f>
        <v>10</v>
      </c>
      <c r="V3027" t="str">
        <f>TEXT('Working data'!G3027,"mmmm")</f>
        <v>October</v>
      </c>
      <c r="W3027">
        <f>YEAR(CustomerSupport[[#This Row],[Date of Purchase]])</f>
        <v>2020</v>
      </c>
      <c r="X3027" t="str">
        <f t="shared" si="47"/>
        <v/>
      </c>
    </row>
    <row r="3028" spans="1:24" ht="14.25" customHeight="1" x14ac:dyDescent="0.4">
      <c r="A3028">
        <v>3027</v>
      </c>
      <c r="B3028" t="s">
        <v>9928</v>
      </c>
      <c r="C3028" t="s">
        <v>9929</v>
      </c>
      <c r="D3028">
        <v>66</v>
      </c>
      <c r="E3028" t="s">
        <v>19</v>
      </c>
      <c r="F3028" t="s">
        <v>431</v>
      </c>
      <c r="G3028" s="1">
        <v>43885</v>
      </c>
      <c r="H3028" t="s">
        <v>59</v>
      </c>
      <c r="I3028" t="s">
        <v>67</v>
      </c>
      <c r="J3028" s="2" t="s">
        <v>9930</v>
      </c>
      <c r="K3028" t="s">
        <v>62</v>
      </c>
      <c r="M3028" t="s">
        <v>25</v>
      </c>
      <c r="N3028" t="s">
        <v>55</v>
      </c>
      <c r="R3028">
        <v>3027</v>
      </c>
      <c r="S3028" t="str">
        <f>PROPER(CustomerSupport[[#This Row],[Resolution]])</f>
        <v/>
      </c>
      <c r="T3028" t="str">
        <f>TRIM(CustomerSupport[[#This Row],[Customer Name]])</f>
        <v>Michelle Pierce</v>
      </c>
      <c r="U3028">
        <f>MONTH(CustomerSupport[[#This Row],[Date of Purchase]])</f>
        <v>2</v>
      </c>
      <c r="V3028" t="str">
        <f>TEXT('Working data'!G3028,"mmmm")</f>
        <v>February</v>
      </c>
      <c r="W3028">
        <f>YEAR(CustomerSupport[[#This Row],[Date of Purchase]])</f>
        <v>2020</v>
      </c>
      <c r="X3028" t="str">
        <f t="shared" si="47"/>
        <v/>
      </c>
    </row>
    <row r="3029" spans="1:24" ht="14.25" customHeight="1" x14ac:dyDescent="0.4">
      <c r="A3029">
        <v>3028</v>
      </c>
      <c r="B3029" t="s">
        <v>9931</v>
      </c>
      <c r="C3029" t="s">
        <v>9932</v>
      </c>
      <c r="D3029">
        <v>31</v>
      </c>
      <c r="E3029" t="s">
        <v>19</v>
      </c>
      <c r="F3029" t="s">
        <v>431</v>
      </c>
      <c r="G3029" s="1">
        <v>44493</v>
      </c>
      <c r="H3029" t="s">
        <v>45</v>
      </c>
      <c r="I3029" t="s">
        <v>141</v>
      </c>
      <c r="J3029" t="s">
        <v>9933</v>
      </c>
      <c r="K3029" t="s">
        <v>24</v>
      </c>
      <c r="M3029" t="s">
        <v>41</v>
      </c>
      <c r="N3029" t="s">
        <v>55</v>
      </c>
      <c r="O3029" s="3">
        <v>45078.534942129627</v>
      </c>
      <c r="R3029">
        <v>3028</v>
      </c>
      <c r="S3029" t="str">
        <f>PROPER(CustomerSupport[[#This Row],[Resolution]])</f>
        <v/>
      </c>
      <c r="T3029" t="str">
        <f>TRIM(CustomerSupport[[#This Row],[Customer Name]])</f>
        <v>Philip Carter</v>
      </c>
      <c r="U3029">
        <f>MONTH(CustomerSupport[[#This Row],[Date of Purchase]])</f>
        <v>10</v>
      </c>
      <c r="V3029" t="str">
        <f>TEXT('Working data'!G3029,"mmmm")</f>
        <v>October</v>
      </c>
      <c r="W3029">
        <f>YEAR(CustomerSupport[[#This Row],[Date of Purchase]])</f>
        <v>2021</v>
      </c>
      <c r="X3029" t="str">
        <f t="shared" si="47"/>
        <v/>
      </c>
    </row>
    <row r="3030" spans="1:24" ht="14.25" customHeight="1" x14ac:dyDescent="0.4">
      <c r="A3030">
        <v>3029</v>
      </c>
      <c r="B3030" t="s">
        <v>9934</v>
      </c>
      <c r="C3030" t="s">
        <v>9935</v>
      </c>
      <c r="D3030">
        <v>31</v>
      </c>
      <c r="E3030" t="s">
        <v>58</v>
      </c>
      <c r="F3030" t="s">
        <v>125</v>
      </c>
      <c r="G3030" s="1">
        <v>44428</v>
      </c>
      <c r="H3030" t="s">
        <v>45</v>
      </c>
      <c r="I3030" t="s">
        <v>113</v>
      </c>
      <c r="J3030" s="2" t="s">
        <v>9936</v>
      </c>
      <c r="K3030" t="s">
        <v>62</v>
      </c>
      <c r="M3030" t="s">
        <v>89</v>
      </c>
      <c r="N3030" t="s">
        <v>33</v>
      </c>
      <c r="R3030">
        <v>3029</v>
      </c>
      <c r="S3030" t="str">
        <f>PROPER(CustomerSupport[[#This Row],[Resolution]])</f>
        <v/>
      </c>
      <c r="T3030" t="str">
        <f>TRIM(CustomerSupport[[#This Row],[Customer Name]])</f>
        <v>Gabriel Mills</v>
      </c>
      <c r="U3030">
        <f>MONTH(CustomerSupport[[#This Row],[Date of Purchase]])</f>
        <v>8</v>
      </c>
      <c r="V3030" t="str">
        <f>TEXT('Working data'!G3030,"mmmm")</f>
        <v>August</v>
      </c>
      <c r="W3030">
        <f>YEAR(CustomerSupport[[#This Row],[Date of Purchase]])</f>
        <v>2021</v>
      </c>
      <c r="X3030" t="str">
        <f t="shared" si="47"/>
        <v/>
      </c>
    </row>
    <row r="3031" spans="1:24" ht="14.25" customHeight="1" x14ac:dyDescent="0.4">
      <c r="A3031">
        <v>3030</v>
      </c>
      <c r="B3031" t="s">
        <v>9937</v>
      </c>
      <c r="C3031" t="s">
        <v>9938</v>
      </c>
      <c r="D3031">
        <v>67</v>
      </c>
      <c r="E3031" t="s">
        <v>29</v>
      </c>
      <c r="F3031" t="s">
        <v>485</v>
      </c>
      <c r="G3031" s="1">
        <v>44471</v>
      </c>
      <c r="H3031" t="s">
        <v>66</v>
      </c>
      <c r="I3031" t="s">
        <v>37</v>
      </c>
      <c r="J3031" s="2" t="s">
        <v>9939</v>
      </c>
      <c r="K3031" t="s">
        <v>39</v>
      </c>
      <c r="L3031" t="s">
        <v>9940</v>
      </c>
      <c r="M3031" t="s">
        <v>25</v>
      </c>
      <c r="N3031" t="s">
        <v>33</v>
      </c>
      <c r="O3031" s="3">
        <v>45078.791238425925</v>
      </c>
      <c r="P3031" s="3">
        <v>45078.309293981481</v>
      </c>
      <c r="Q3031">
        <v>5</v>
      </c>
      <c r="R3031">
        <v>3030</v>
      </c>
      <c r="S3031" t="str">
        <f>PROPER(CustomerSupport[[#This Row],[Resolution]])</f>
        <v>Cold Assume Until Sort Boy Respond Choose.</v>
      </c>
      <c r="T3031" t="str">
        <f>TRIM(CustomerSupport[[#This Row],[Customer Name]])</f>
        <v>Timothy Jackson</v>
      </c>
      <c r="U3031">
        <f>MONTH(CustomerSupport[[#This Row],[Date of Purchase]])</f>
        <v>10</v>
      </c>
      <c r="V3031" t="str">
        <f>TEXT('Working data'!G3031,"mmmm")</f>
        <v>October</v>
      </c>
      <c r="W3031">
        <f>YEAR(CustomerSupport[[#This Row],[Date of Purchase]])</f>
        <v>2021</v>
      </c>
      <c r="X3031">
        <f t="shared" si="47"/>
        <v>-11.566666666651145</v>
      </c>
    </row>
    <row r="3032" spans="1:24" ht="14.25" customHeight="1" x14ac:dyDescent="0.4">
      <c r="A3032">
        <v>3031</v>
      </c>
      <c r="B3032" t="s">
        <v>9941</v>
      </c>
      <c r="C3032" t="s">
        <v>9942</v>
      </c>
      <c r="D3032">
        <v>29</v>
      </c>
      <c r="E3032" t="s">
        <v>58</v>
      </c>
      <c r="F3032" t="s">
        <v>207</v>
      </c>
      <c r="G3032" s="1">
        <v>44152</v>
      </c>
      <c r="H3032" t="s">
        <v>67</v>
      </c>
      <c r="I3032" t="s">
        <v>113</v>
      </c>
      <c r="J3032" s="2" t="s">
        <v>9943</v>
      </c>
      <c r="K3032" t="s">
        <v>39</v>
      </c>
      <c r="L3032" t="s">
        <v>9944</v>
      </c>
      <c r="M3032" t="s">
        <v>89</v>
      </c>
      <c r="N3032" t="s">
        <v>55</v>
      </c>
      <c r="O3032" s="3">
        <v>45077.967627314814</v>
      </c>
      <c r="P3032" s="3">
        <v>45078.823182870372</v>
      </c>
      <c r="Q3032">
        <v>4</v>
      </c>
      <c r="R3032">
        <v>3031</v>
      </c>
      <c r="S3032" t="str">
        <f>PROPER(CustomerSupport[[#This Row],[Resolution]])</f>
        <v>To Economic However Result Strategy Produce Away.</v>
      </c>
      <c r="T3032" t="str">
        <f>TRIM(CustomerSupport[[#This Row],[Customer Name]])</f>
        <v>William Stein</v>
      </c>
      <c r="U3032">
        <f>MONTH(CustomerSupport[[#This Row],[Date of Purchase]])</f>
        <v>11</v>
      </c>
      <c r="V3032" t="str">
        <f>TEXT('Working data'!G3032,"mmmm")</f>
        <v>November</v>
      </c>
      <c r="W3032">
        <f>YEAR(CustomerSupport[[#This Row],[Date of Purchase]])</f>
        <v>2020</v>
      </c>
      <c r="X3032">
        <f t="shared" si="47"/>
        <v>20.53333333338378</v>
      </c>
    </row>
    <row r="3033" spans="1:24" ht="14.25" customHeight="1" x14ac:dyDescent="0.4">
      <c r="A3033">
        <v>3032</v>
      </c>
      <c r="B3033" t="s">
        <v>9945</v>
      </c>
      <c r="C3033" t="s">
        <v>9946</v>
      </c>
      <c r="D3033">
        <v>38</v>
      </c>
      <c r="E3033" t="s">
        <v>58</v>
      </c>
      <c r="F3033" t="s">
        <v>207</v>
      </c>
      <c r="G3033" s="1">
        <v>44067</v>
      </c>
      <c r="H3033" t="s">
        <v>21</v>
      </c>
      <c r="I3033" t="s">
        <v>99</v>
      </c>
      <c r="J3033" s="2" t="s">
        <v>9947</v>
      </c>
      <c r="K3033" t="s">
        <v>39</v>
      </c>
      <c r="L3033" t="s">
        <v>9948</v>
      </c>
      <c r="M3033" t="s">
        <v>25</v>
      </c>
      <c r="N3033" t="s">
        <v>26</v>
      </c>
      <c r="O3033" s="3">
        <v>45078.84542824074</v>
      </c>
      <c r="P3033" s="3">
        <v>45078.282233796293</v>
      </c>
      <c r="Q3033">
        <v>5</v>
      </c>
      <c r="R3033">
        <v>3032</v>
      </c>
      <c r="S3033" t="str">
        <f>PROPER(CustomerSupport[[#This Row],[Resolution]])</f>
        <v>Phone Answer History Good Once Require Mention However.</v>
      </c>
      <c r="T3033" t="str">
        <f>TRIM(CustomerSupport[[#This Row],[Customer Name]])</f>
        <v>Michael Webb</v>
      </c>
      <c r="U3033">
        <f>MONTH(CustomerSupport[[#This Row],[Date of Purchase]])</f>
        <v>8</v>
      </c>
      <c r="V3033" t="str">
        <f>TEXT('Working data'!G3033,"mmmm")</f>
        <v>August</v>
      </c>
      <c r="W3033">
        <f>YEAR(CustomerSupport[[#This Row],[Date of Purchase]])</f>
        <v>2020</v>
      </c>
      <c r="X3033">
        <f t="shared" si="47"/>
        <v>-13.516666666720994</v>
      </c>
    </row>
    <row r="3034" spans="1:24" ht="14.25" customHeight="1" x14ac:dyDescent="0.4">
      <c r="A3034">
        <v>3033</v>
      </c>
      <c r="B3034" t="s">
        <v>9949</v>
      </c>
      <c r="C3034" t="s">
        <v>9950</v>
      </c>
      <c r="D3034">
        <v>34</v>
      </c>
      <c r="E3034" t="s">
        <v>19</v>
      </c>
      <c r="F3034" t="s">
        <v>30</v>
      </c>
      <c r="G3034" s="1">
        <v>43996</v>
      </c>
      <c r="H3034" t="s">
        <v>45</v>
      </c>
      <c r="I3034" t="s">
        <v>77</v>
      </c>
      <c r="J3034" s="2" t="s">
        <v>9951</v>
      </c>
      <c r="K3034" t="s">
        <v>24</v>
      </c>
      <c r="M3034" t="s">
        <v>89</v>
      </c>
      <c r="N3034" t="s">
        <v>26</v>
      </c>
      <c r="O3034" s="3">
        <v>45078.703090277777</v>
      </c>
      <c r="R3034">
        <v>3033</v>
      </c>
      <c r="S3034" t="str">
        <f>PROPER(CustomerSupport[[#This Row],[Resolution]])</f>
        <v/>
      </c>
      <c r="T3034" t="str">
        <f>TRIM(CustomerSupport[[#This Row],[Customer Name]])</f>
        <v>Jason Stewart</v>
      </c>
      <c r="U3034">
        <f>MONTH(CustomerSupport[[#This Row],[Date of Purchase]])</f>
        <v>6</v>
      </c>
      <c r="V3034" t="str">
        <f>TEXT('Working data'!G3034,"mmmm")</f>
        <v>June</v>
      </c>
      <c r="W3034">
        <f>YEAR(CustomerSupport[[#This Row],[Date of Purchase]])</f>
        <v>2020</v>
      </c>
      <c r="X3034" t="str">
        <f t="shared" si="47"/>
        <v/>
      </c>
    </row>
    <row r="3035" spans="1:24" ht="14.25" customHeight="1" x14ac:dyDescent="0.4">
      <c r="A3035">
        <v>3034</v>
      </c>
      <c r="B3035" t="s">
        <v>9952</v>
      </c>
      <c r="C3035" t="s">
        <v>9953</v>
      </c>
      <c r="D3035">
        <v>21</v>
      </c>
      <c r="E3035" t="s">
        <v>29</v>
      </c>
      <c r="F3035" t="s">
        <v>207</v>
      </c>
      <c r="G3035" s="1">
        <v>43846</v>
      </c>
      <c r="H3035" t="s">
        <v>67</v>
      </c>
      <c r="I3035" t="s">
        <v>31</v>
      </c>
      <c r="J3035" t="s">
        <v>9954</v>
      </c>
      <c r="K3035" t="s">
        <v>39</v>
      </c>
      <c r="L3035" t="s">
        <v>9955</v>
      </c>
      <c r="M3035" t="s">
        <v>89</v>
      </c>
      <c r="N3035" t="s">
        <v>26</v>
      </c>
      <c r="O3035" s="3">
        <v>45078.935046296298</v>
      </c>
      <c r="P3035" s="3">
        <v>45078.841990740744</v>
      </c>
      <c r="Q3035">
        <v>1</v>
      </c>
      <c r="R3035">
        <v>3034</v>
      </c>
      <c r="S3035" t="str">
        <f>PROPER(CustomerSupport[[#This Row],[Resolution]])</f>
        <v>Adult Head People.</v>
      </c>
      <c r="T3035" t="str">
        <f>TRIM(CustomerSupport[[#This Row],[Customer Name]])</f>
        <v>Heather Peterson</v>
      </c>
      <c r="U3035">
        <f>MONTH(CustomerSupport[[#This Row],[Date of Purchase]])</f>
        <v>1</v>
      </c>
      <c r="V3035" t="str">
        <f>TEXT('Working data'!G3035,"mmmm")</f>
        <v>January</v>
      </c>
      <c r="W3035">
        <f>YEAR(CustomerSupport[[#This Row],[Date of Purchase]])</f>
        <v>2020</v>
      </c>
      <c r="X3035">
        <f t="shared" si="47"/>
        <v>-2.2333333332790062</v>
      </c>
    </row>
    <row r="3036" spans="1:24" ht="14.25" customHeight="1" x14ac:dyDescent="0.4">
      <c r="A3036">
        <v>3035</v>
      </c>
      <c r="B3036" t="s">
        <v>9956</v>
      </c>
      <c r="C3036" t="s">
        <v>9957</v>
      </c>
      <c r="D3036">
        <v>65</v>
      </c>
      <c r="E3036" t="s">
        <v>19</v>
      </c>
      <c r="F3036" t="s">
        <v>339</v>
      </c>
      <c r="G3036" s="1">
        <v>44362</v>
      </c>
      <c r="H3036" t="s">
        <v>67</v>
      </c>
      <c r="I3036" t="s">
        <v>37</v>
      </c>
      <c r="J3036" s="2" t="s">
        <v>9958</v>
      </c>
      <c r="K3036" t="s">
        <v>39</v>
      </c>
      <c r="L3036" t="s">
        <v>9959</v>
      </c>
      <c r="M3036" t="s">
        <v>25</v>
      </c>
      <c r="N3036" t="s">
        <v>55</v>
      </c>
      <c r="O3036" s="3">
        <v>45078.670474537037</v>
      </c>
      <c r="P3036" s="3">
        <v>45078.387835648151</v>
      </c>
      <c r="Q3036">
        <v>5</v>
      </c>
      <c r="R3036">
        <v>3035</v>
      </c>
      <c r="S3036" t="str">
        <f>PROPER(CustomerSupport[[#This Row],[Resolution]])</f>
        <v>Goal Information Different So Nature Cultural Nature.</v>
      </c>
      <c r="T3036" t="str">
        <f>TRIM(CustomerSupport[[#This Row],[Customer Name]])</f>
        <v>Denise Lowe</v>
      </c>
      <c r="U3036">
        <f>MONTH(CustomerSupport[[#This Row],[Date of Purchase]])</f>
        <v>6</v>
      </c>
      <c r="V3036" t="str">
        <f>TEXT('Working data'!G3036,"mmmm")</f>
        <v>June</v>
      </c>
      <c r="W3036">
        <f>YEAR(CustomerSupport[[#This Row],[Date of Purchase]])</f>
        <v>2021</v>
      </c>
      <c r="X3036">
        <f t="shared" si="47"/>
        <v>-6.7833333332673647</v>
      </c>
    </row>
    <row r="3037" spans="1:24" ht="14.25" customHeight="1" x14ac:dyDescent="0.4">
      <c r="A3037">
        <v>3036</v>
      </c>
      <c r="B3037" t="s">
        <v>9960</v>
      </c>
      <c r="C3037" t="s">
        <v>9961</v>
      </c>
      <c r="D3037">
        <v>68</v>
      </c>
      <c r="E3037" t="s">
        <v>29</v>
      </c>
      <c r="F3037" t="s">
        <v>20</v>
      </c>
      <c r="G3037" s="1">
        <v>44349</v>
      </c>
      <c r="H3037" t="s">
        <v>66</v>
      </c>
      <c r="I3037" t="s">
        <v>77</v>
      </c>
      <c r="J3037" s="2" t="s">
        <v>9962</v>
      </c>
      <c r="K3037" t="s">
        <v>24</v>
      </c>
      <c r="M3037" t="s">
        <v>89</v>
      </c>
      <c r="N3037" t="s">
        <v>26</v>
      </c>
      <c r="O3037" s="3">
        <v>45078.819803240738</v>
      </c>
      <c r="R3037">
        <v>3036</v>
      </c>
      <c r="S3037" t="str">
        <f>PROPER(CustomerSupport[[#This Row],[Resolution]])</f>
        <v/>
      </c>
      <c r="T3037" t="str">
        <f>TRIM(CustomerSupport[[#This Row],[Customer Name]])</f>
        <v>Todd Roberts</v>
      </c>
      <c r="U3037">
        <f>MONTH(CustomerSupport[[#This Row],[Date of Purchase]])</f>
        <v>6</v>
      </c>
      <c r="V3037" t="str">
        <f>TEXT('Working data'!G3037,"mmmm")</f>
        <v>June</v>
      </c>
      <c r="W3037">
        <f>YEAR(CustomerSupport[[#This Row],[Date of Purchase]])</f>
        <v>2021</v>
      </c>
      <c r="X3037" t="str">
        <f t="shared" si="47"/>
        <v/>
      </c>
    </row>
    <row r="3038" spans="1:24" ht="14.25" customHeight="1" x14ac:dyDescent="0.4">
      <c r="A3038">
        <v>3037</v>
      </c>
      <c r="B3038" t="s">
        <v>9963</v>
      </c>
      <c r="C3038" t="s">
        <v>9964</v>
      </c>
      <c r="D3038">
        <v>34</v>
      </c>
      <c r="E3038" t="s">
        <v>29</v>
      </c>
      <c r="F3038" t="s">
        <v>125</v>
      </c>
      <c r="G3038" s="1">
        <v>44001</v>
      </c>
      <c r="H3038" t="s">
        <v>59</v>
      </c>
      <c r="I3038" t="s">
        <v>113</v>
      </c>
      <c r="J3038" t="s">
        <v>9965</v>
      </c>
      <c r="K3038" t="s">
        <v>39</v>
      </c>
      <c r="L3038" t="s">
        <v>9966</v>
      </c>
      <c r="M3038" t="s">
        <v>41</v>
      </c>
      <c r="N3038" t="s">
        <v>33</v>
      </c>
      <c r="O3038" s="3">
        <v>45078.053842592592</v>
      </c>
      <c r="P3038" s="3">
        <v>45078.713564814818</v>
      </c>
      <c r="Q3038">
        <v>1</v>
      </c>
      <c r="R3038">
        <v>3037</v>
      </c>
      <c r="S3038" t="str">
        <f>PROPER(CustomerSupport[[#This Row],[Resolution]])</f>
        <v>Specific Away Ability Play Such Staff.</v>
      </c>
      <c r="T3038" t="str">
        <f>TRIM(CustomerSupport[[#This Row],[Customer Name]])</f>
        <v>Linda Mcdonald</v>
      </c>
      <c r="U3038">
        <f>MONTH(CustomerSupport[[#This Row],[Date of Purchase]])</f>
        <v>6</v>
      </c>
      <c r="V3038" t="str">
        <f>TEXT('Working data'!G3038,"mmmm")</f>
        <v>June</v>
      </c>
      <c r="W3038">
        <f>YEAR(CustomerSupport[[#This Row],[Date of Purchase]])</f>
        <v>2020</v>
      </c>
      <c r="X3038">
        <f t="shared" si="47"/>
        <v>15.833333333430346</v>
      </c>
    </row>
    <row r="3039" spans="1:24" ht="14.25" customHeight="1" x14ac:dyDescent="0.4">
      <c r="A3039">
        <v>3038</v>
      </c>
      <c r="B3039" t="s">
        <v>9967</v>
      </c>
      <c r="C3039" t="s">
        <v>9968</v>
      </c>
      <c r="D3039">
        <v>40</v>
      </c>
      <c r="E3039" t="s">
        <v>29</v>
      </c>
      <c r="F3039" t="s">
        <v>202</v>
      </c>
      <c r="G3039" s="1">
        <v>44417</v>
      </c>
      <c r="H3039" t="s">
        <v>67</v>
      </c>
      <c r="I3039" t="s">
        <v>67</v>
      </c>
      <c r="J3039" s="2" t="s">
        <v>9969</v>
      </c>
      <c r="K3039" t="s">
        <v>62</v>
      </c>
      <c r="M3039" t="s">
        <v>89</v>
      </c>
      <c r="N3039" t="s">
        <v>83</v>
      </c>
      <c r="R3039">
        <v>3038</v>
      </c>
      <c r="S3039" t="str">
        <f>PROPER(CustomerSupport[[#This Row],[Resolution]])</f>
        <v/>
      </c>
      <c r="T3039" t="str">
        <f>TRIM(CustomerSupport[[#This Row],[Customer Name]])</f>
        <v>Kim Price</v>
      </c>
      <c r="U3039">
        <f>MONTH(CustomerSupport[[#This Row],[Date of Purchase]])</f>
        <v>8</v>
      </c>
      <c r="V3039" t="str">
        <f>TEXT('Working data'!G3039,"mmmm")</f>
        <v>August</v>
      </c>
      <c r="W3039">
        <f>YEAR(CustomerSupport[[#This Row],[Date of Purchase]])</f>
        <v>2021</v>
      </c>
      <c r="X3039" t="str">
        <f t="shared" si="47"/>
        <v/>
      </c>
    </row>
    <row r="3040" spans="1:24" ht="14.25" customHeight="1" x14ac:dyDescent="0.4">
      <c r="A3040">
        <v>3039</v>
      </c>
      <c r="B3040" t="s">
        <v>9970</v>
      </c>
      <c r="C3040" t="s">
        <v>9971</v>
      </c>
      <c r="D3040">
        <v>64</v>
      </c>
      <c r="E3040" t="s">
        <v>29</v>
      </c>
      <c r="F3040" t="s">
        <v>129</v>
      </c>
      <c r="G3040" s="1">
        <v>43879</v>
      </c>
      <c r="H3040" t="s">
        <v>67</v>
      </c>
      <c r="I3040" t="s">
        <v>72</v>
      </c>
      <c r="J3040" s="2" t="s">
        <v>9972</v>
      </c>
      <c r="K3040" t="s">
        <v>62</v>
      </c>
      <c r="M3040" t="s">
        <v>143</v>
      </c>
      <c r="N3040" t="s">
        <v>26</v>
      </c>
      <c r="R3040">
        <v>3039</v>
      </c>
      <c r="S3040" t="str">
        <f>PROPER(CustomerSupport[[#This Row],[Resolution]])</f>
        <v/>
      </c>
      <c r="T3040" t="str">
        <f>TRIM(CustomerSupport[[#This Row],[Customer Name]])</f>
        <v>Tim Solis</v>
      </c>
      <c r="U3040">
        <f>MONTH(CustomerSupport[[#This Row],[Date of Purchase]])</f>
        <v>2</v>
      </c>
      <c r="V3040" t="str">
        <f>TEXT('Working data'!G3040,"mmmm")</f>
        <v>February</v>
      </c>
      <c r="W3040">
        <f>YEAR(CustomerSupport[[#This Row],[Date of Purchase]])</f>
        <v>2020</v>
      </c>
      <c r="X3040" t="str">
        <f t="shared" si="47"/>
        <v/>
      </c>
    </row>
    <row r="3041" spans="1:24" ht="14.25" customHeight="1" x14ac:dyDescent="0.4">
      <c r="A3041">
        <v>3040</v>
      </c>
      <c r="B3041" t="s">
        <v>9973</v>
      </c>
      <c r="C3041" t="s">
        <v>9974</v>
      </c>
      <c r="D3041">
        <v>37</v>
      </c>
      <c r="E3041" t="s">
        <v>29</v>
      </c>
      <c r="F3041" t="s">
        <v>339</v>
      </c>
      <c r="G3041" s="1">
        <v>44234</v>
      </c>
      <c r="H3041" t="s">
        <v>66</v>
      </c>
      <c r="I3041" t="s">
        <v>141</v>
      </c>
      <c r="J3041" t="s">
        <v>9975</v>
      </c>
      <c r="K3041" t="s">
        <v>24</v>
      </c>
      <c r="M3041" t="s">
        <v>25</v>
      </c>
      <c r="N3041" t="s">
        <v>83</v>
      </c>
      <c r="O3041" s="3">
        <v>45078.385833333334</v>
      </c>
      <c r="R3041">
        <v>3040</v>
      </c>
      <c r="S3041" t="str">
        <f>PROPER(CustomerSupport[[#This Row],[Resolution]])</f>
        <v/>
      </c>
      <c r="T3041" t="str">
        <f>TRIM(CustomerSupport[[#This Row],[Customer Name]])</f>
        <v>Kirsten Howard</v>
      </c>
      <c r="U3041">
        <f>MONTH(CustomerSupport[[#This Row],[Date of Purchase]])</f>
        <v>2</v>
      </c>
      <c r="V3041" t="str">
        <f>TEXT('Working data'!G3041,"mmmm")</f>
        <v>February</v>
      </c>
      <c r="W3041">
        <f>YEAR(CustomerSupport[[#This Row],[Date of Purchase]])</f>
        <v>2021</v>
      </c>
      <c r="X3041" t="str">
        <f t="shared" si="47"/>
        <v/>
      </c>
    </row>
    <row r="3042" spans="1:24" ht="14.25" customHeight="1" x14ac:dyDescent="0.4">
      <c r="A3042">
        <v>3041</v>
      </c>
      <c r="B3042" t="s">
        <v>9976</v>
      </c>
      <c r="C3042" t="s">
        <v>9977</v>
      </c>
      <c r="D3042">
        <v>42</v>
      </c>
      <c r="E3042" t="s">
        <v>29</v>
      </c>
      <c r="F3042" t="s">
        <v>383</v>
      </c>
      <c r="G3042" s="1">
        <v>44148</v>
      </c>
      <c r="H3042" t="s">
        <v>67</v>
      </c>
      <c r="I3042" t="s">
        <v>113</v>
      </c>
      <c r="J3042" s="2" t="s">
        <v>9978</v>
      </c>
      <c r="K3042" t="s">
        <v>39</v>
      </c>
      <c r="L3042" t="s">
        <v>9979</v>
      </c>
      <c r="M3042" t="s">
        <v>89</v>
      </c>
      <c r="N3042" t="s">
        <v>55</v>
      </c>
      <c r="O3042" s="3">
        <v>45078.446273148147</v>
      </c>
      <c r="P3042" s="3">
        <v>45078.456689814811</v>
      </c>
      <c r="Q3042">
        <v>3</v>
      </c>
      <c r="R3042">
        <v>3041</v>
      </c>
      <c r="S3042" t="str">
        <f>PROPER(CustomerSupport[[#This Row],[Resolution]])</f>
        <v>Kind Gun Organization Modern.</v>
      </c>
      <c r="T3042" t="str">
        <f>TRIM(CustomerSupport[[#This Row],[Customer Name]])</f>
        <v>Craig Smith</v>
      </c>
      <c r="U3042">
        <f>MONTH(CustomerSupport[[#This Row],[Date of Purchase]])</f>
        <v>11</v>
      </c>
      <c r="V3042" t="str">
        <f>TEXT('Working data'!G3042,"mmmm")</f>
        <v>November</v>
      </c>
      <c r="W3042">
        <f>YEAR(CustomerSupport[[#This Row],[Date of Purchase]])</f>
        <v>2020</v>
      </c>
      <c r="X3042">
        <f t="shared" si="47"/>
        <v>0.24999999994179234</v>
      </c>
    </row>
    <row r="3043" spans="1:24" ht="14.25" customHeight="1" x14ac:dyDescent="0.4">
      <c r="A3043">
        <v>3042</v>
      </c>
      <c r="B3043" t="s">
        <v>4258</v>
      </c>
      <c r="C3043" t="s">
        <v>9980</v>
      </c>
      <c r="D3043">
        <v>57</v>
      </c>
      <c r="E3043" t="s">
        <v>58</v>
      </c>
      <c r="F3043" t="s">
        <v>223</v>
      </c>
      <c r="G3043" s="1">
        <v>43958</v>
      </c>
      <c r="H3043" t="s">
        <v>45</v>
      </c>
      <c r="I3043" t="s">
        <v>177</v>
      </c>
      <c r="J3043" t="s">
        <v>9981</v>
      </c>
      <c r="K3043" t="s">
        <v>39</v>
      </c>
      <c r="L3043" t="s">
        <v>9982</v>
      </c>
      <c r="M3043" t="s">
        <v>25</v>
      </c>
      <c r="N3043" t="s">
        <v>26</v>
      </c>
      <c r="O3043" s="3">
        <v>45078.385868055557</v>
      </c>
      <c r="P3043" s="3">
        <v>45078.510868055557</v>
      </c>
      <c r="Q3043">
        <v>2</v>
      </c>
      <c r="R3043">
        <v>3042</v>
      </c>
      <c r="S3043" t="str">
        <f>PROPER(CustomerSupport[[#This Row],[Resolution]])</f>
        <v>Tell Exactly While Might Time.</v>
      </c>
      <c r="T3043" t="str">
        <f>TRIM(CustomerSupport[[#This Row],[Customer Name]])</f>
        <v>Christine Williams</v>
      </c>
      <c r="U3043">
        <f>MONTH(CustomerSupport[[#This Row],[Date of Purchase]])</f>
        <v>5</v>
      </c>
      <c r="V3043" t="str">
        <f>TEXT('Working data'!G3043,"mmmm")</f>
        <v>May</v>
      </c>
      <c r="W3043">
        <f>YEAR(CustomerSupport[[#This Row],[Date of Purchase]])</f>
        <v>2020</v>
      </c>
      <c r="X3043">
        <f t="shared" si="47"/>
        <v>3</v>
      </c>
    </row>
    <row r="3044" spans="1:24" ht="14.25" customHeight="1" x14ac:dyDescent="0.4">
      <c r="A3044">
        <v>3043</v>
      </c>
      <c r="B3044" t="s">
        <v>9983</v>
      </c>
      <c r="C3044" t="s">
        <v>9984</v>
      </c>
      <c r="D3044">
        <v>34</v>
      </c>
      <c r="E3044" t="s">
        <v>58</v>
      </c>
      <c r="F3044" t="s">
        <v>98</v>
      </c>
      <c r="G3044" s="1">
        <v>44115</v>
      </c>
      <c r="H3044" t="s">
        <v>66</v>
      </c>
      <c r="I3044" t="s">
        <v>52</v>
      </c>
      <c r="J3044" t="s">
        <v>9985</v>
      </c>
      <c r="K3044" t="s">
        <v>24</v>
      </c>
      <c r="M3044" t="s">
        <v>89</v>
      </c>
      <c r="N3044" t="s">
        <v>26</v>
      </c>
      <c r="O3044" s="3">
        <v>45078.279641203706</v>
      </c>
      <c r="R3044">
        <v>3043</v>
      </c>
      <c r="S3044" t="str">
        <f>PROPER(CustomerSupport[[#This Row],[Resolution]])</f>
        <v/>
      </c>
      <c r="T3044" t="str">
        <f>TRIM(CustomerSupport[[#This Row],[Customer Name]])</f>
        <v>Gloria Thompson</v>
      </c>
      <c r="U3044">
        <f>MONTH(CustomerSupport[[#This Row],[Date of Purchase]])</f>
        <v>10</v>
      </c>
      <c r="V3044" t="str">
        <f>TEXT('Working data'!G3044,"mmmm")</f>
        <v>October</v>
      </c>
      <c r="W3044">
        <f>YEAR(CustomerSupport[[#This Row],[Date of Purchase]])</f>
        <v>2020</v>
      </c>
      <c r="X3044" t="str">
        <f t="shared" si="47"/>
        <v/>
      </c>
    </row>
    <row r="3045" spans="1:24" ht="14.25" customHeight="1" x14ac:dyDescent="0.4">
      <c r="A3045">
        <v>3044</v>
      </c>
      <c r="B3045" t="s">
        <v>9986</v>
      </c>
      <c r="C3045" t="s">
        <v>9987</v>
      </c>
      <c r="D3045">
        <v>60</v>
      </c>
      <c r="E3045" t="s">
        <v>29</v>
      </c>
      <c r="F3045" t="s">
        <v>103</v>
      </c>
      <c r="G3045" s="1">
        <v>43961</v>
      </c>
      <c r="H3045" t="s">
        <v>66</v>
      </c>
      <c r="I3045" t="s">
        <v>77</v>
      </c>
      <c r="J3045" t="s">
        <v>9988</v>
      </c>
      <c r="K3045" t="s">
        <v>24</v>
      </c>
      <c r="M3045" t="s">
        <v>143</v>
      </c>
      <c r="N3045" t="s">
        <v>55</v>
      </c>
      <c r="O3045" s="3">
        <v>45078.339375000003</v>
      </c>
      <c r="R3045">
        <v>3044</v>
      </c>
      <c r="S3045" t="str">
        <f>PROPER(CustomerSupport[[#This Row],[Resolution]])</f>
        <v/>
      </c>
      <c r="T3045" t="str">
        <f>TRIM(CustomerSupport[[#This Row],[Customer Name]])</f>
        <v>Cody Combs</v>
      </c>
      <c r="U3045">
        <f>MONTH(CustomerSupport[[#This Row],[Date of Purchase]])</f>
        <v>5</v>
      </c>
      <c r="V3045" t="str">
        <f>TEXT('Working data'!G3045,"mmmm")</f>
        <v>May</v>
      </c>
      <c r="W3045">
        <f>YEAR(CustomerSupport[[#This Row],[Date of Purchase]])</f>
        <v>2020</v>
      </c>
      <c r="X3045" t="str">
        <f t="shared" si="47"/>
        <v/>
      </c>
    </row>
    <row r="3046" spans="1:24" ht="14.25" customHeight="1" x14ac:dyDescent="0.4">
      <c r="A3046">
        <v>3045</v>
      </c>
      <c r="B3046" t="s">
        <v>9989</v>
      </c>
      <c r="C3046" t="s">
        <v>9990</v>
      </c>
      <c r="D3046">
        <v>42</v>
      </c>
      <c r="E3046" t="s">
        <v>58</v>
      </c>
      <c r="F3046" t="s">
        <v>157</v>
      </c>
      <c r="G3046" s="1">
        <v>44304</v>
      </c>
      <c r="H3046" t="s">
        <v>66</v>
      </c>
      <c r="I3046" t="s">
        <v>46</v>
      </c>
      <c r="J3046" s="2" t="s">
        <v>9991</v>
      </c>
      <c r="K3046" t="s">
        <v>39</v>
      </c>
      <c r="L3046" t="s">
        <v>9992</v>
      </c>
      <c r="M3046" t="s">
        <v>41</v>
      </c>
      <c r="N3046" t="s">
        <v>55</v>
      </c>
      <c r="O3046" s="3">
        <v>45078.153969907406</v>
      </c>
      <c r="P3046" s="3">
        <v>45078.281053240738</v>
      </c>
      <c r="Q3046">
        <v>4</v>
      </c>
      <c r="R3046">
        <v>3045</v>
      </c>
      <c r="S3046" t="str">
        <f>PROPER(CustomerSupport[[#This Row],[Resolution]])</f>
        <v>Movie I Car Food Night Operation.</v>
      </c>
      <c r="T3046" t="str">
        <f>TRIM(CustomerSupport[[#This Row],[Customer Name]])</f>
        <v>Kyle Richards</v>
      </c>
      <c r="U3046">
        <f>MONTH(CustomerSupport[[#This Row],[Date of Purchase]])</f>
        <v>4</v>
      </c>
      <c r="V3046" t="str">
        <f>TEXT('Working data'!G3046,"mmmm")</f>
        <v>April</v>
      </c>
      <c r="W3046">
        <f>YEAR(CustomerSupport[[#This Row],[Date of Purchase]])</f>
        <v>2021</v>
      </c>
      <c r="X3046">
        <f t="shared" si="47"/>
        <v>3.0499999999883585</v>
      </c>
    </row>
    <row r="3047" spans="1:24" ht="14.25" customHeight="1" x14ac:dyDescent="0.4">
      <c r="A3047">
        <v>3046</v>
      </c>
      <c r="B3047" t="s">
        <v>9993</v>
      </c>
      <c r="C3047" t="s">
        <v>9994</v>
      </c>
      <c r="D3047">
        <v>34</v>
      </c>
      <c r="E3047" t="s">
        <v>58</v>
      </c>
      <c r="F3047" t="s">
        <v>223</v>
      </c>
      <c r="G3047" s="1">
        <v>43872</v>
      </c>
      <c r="H3047" t="s">
        <v>66</v>
      </c>
      <c r="I3047" t="s">
        <v>31</v>
      </c>
      <c r="J3047" s="2" t="s">
        <v>9995</v>
      </c>
      <c r="K3047" t="s">
        <v>39</v>
      </c>
      <c r="L3047" t="s">
        <v>9996</v>
      </c>
      <c r="M3047" t="s">
        <v>143</v>
      </c>
      <c r="N3047" t="s">
        <v>26</v>
      </c>
      <c r="O3047" s="3">
        <v>45078.515798611108</v>
      </c>
      <c r="P3047" s="3">
        <v>45078.701909722222</v>
      </c>
      <c r="Q3047">
        <v>1</v>
      </c>
      <c r="R3047">
        <v>3046</v>
      </c>
      <c r="S3047" t="str">
        <f>PROPER(CustomerSupport[[#This Row],[Resolution]])</f>
        <v>You Major Look Performance Despite Coach Program.</v>
      </c>
      <c r="T3047" t="str">
        <f>TRIM(CustomerSupport[[#This Row],[Customer Name]])</f>
        <v>Douglas Rodriguez</v>
      </c>
      <c r="U3047">
        <f>MONTH(CustomerSupport[[#This Row],[Date of Purchase]])</f>
        <v>2</v>
      </c>
      <c r="V3047" t="str">
        <f>TEXT('Working data'!G3047,"mmmm")</f>
        <v>February</v>
      </c>
      <c r="W3047">
        <f>YEAR(CustomerSupport[[#This Row],[Date of Purchase]])</f>
        <v>2020</v>
      </c>
      <c r="X3047">
        <f t="shared" si="47"/>
        <v>4.4666666667326353</v>
      </c>
    </row>
    <row r="3048" spans="1:24" ht="14.25" customHeight="1" x14ac:dyDescent="0.4">
      <c r="A3048">
        <v>3047</v>
      </c>
      <c r="B3048" t="s">
        <v>9997</v>
      </c>
      <c r="C3048" t="s">
        <v>9998</v>
      </c>
      <c r="D3048">
        <v>28</v>
      </c>
      <c r="E3048" t="s">
        <v>29</v>
      </c>
      <c r="F3048" t="s">
        <v>281</v>
      </c>
      <c r="G3048" s="1">
        <v>43958</v>
      </c>
      <c r="H3048" t="s">
        <v>59</v>
      </c>
      <c r="I3048" t="s">
        <v>77</v>
      </c>
      <c r="J3048" s="2" t="s">
        <v>9999</v>
      </c>
      <c r="K3048" t="s">
        <v>24</v>
      </c>
      <c r="M3048" t="s">
        <v>89</v>
      </c>
      <c r="N3048" t="s">
        <v>26</v>
      </c>
      <c r="O3048" s="3">
        <v>45078.06790509259</v>
      </c>
      <c r="R3048">
        <v>3047</v>
      </c>
      <c r="S3048" t="str">
        <f>PROPER(CustomerSupport[[#This Row],[Resolution]])</f>
        <v/>
      </c>
      <c r="T3048" t="str">
        <f>TRIM(CustomerSupport[[#This Row],[Customer Name]])</f>
        <v>Brett Miller</v>
      </c>
      <c r="U3048">
        <f>MONTH(CustomerSupport[[#This Row],[Date of Purchase]])</f>
        <v>5</v>
      </c>
      <c r="V3048" t="str">
        <f>TEXT('Working data'!G3048,"mmmm")</f>
        <v>May</v>
      </c>
      <c r="W3048">
        <f>YEAR(CustomerSupport[[#This Row],[Date of Purchase]])</f>
        <v>2020</v>
      </c>
      <c r="X3048" t="str">
        <f t="shared" si="47"/>
        <v/>
      </c>
    </row>
    <row r="3049" spans="1:24" ht="14.25" customHeight="1" x14ac:dyDescent="0.4">
      <c r="A3049">
        <v>3048</v>
      </c>
      <c r="B3049" t="s">
        <v>10000</v>
      </c>
      <c r="C3049" t="s">
        <v>10001</v>
      </c>
      <c r="D3049">
        <v>42</v>
      </c>
      <c r="E3049" t="s">
        <v>58</v>
      </c>
      <c r="F3049" t="s">
        <v>456</v>
      </c>
      <c r="G3049" s="1">
        <v>44238</v>
      </c>
      <c r="H3049" t="s">
        <v>45</v>
      </c>
      <c r="I3049" t="s">
        <v>177</v>
      </c>
      <c r="J3049" s="2" t="s">
        <v>10002</v>
      </c>
      <c r="K3049" t="s">
        <v>62</v>
      </c>
      <c r="M3049" t="s">
        <v>25</v>
      </c>
      <c r="N3049" t="s">
        <v>33</v>
      </c>
      <c r="R3049">
        <v>3048</v>
      </c>
      <c r="S3049" t="str">
        <f>PROPER(CustomerSupport[[#This Row],[Resolution]])</f>
        <v/>
      </c>
      <c r="T3049" t="str">
        <f>TRIM(CustomerSupport[[#This Row],[Customer Name]])</f>
        <v>Adrienne Mcfarland</v>
      </c>
      <c r="U3049">
        <f>MONTH(CustomerSupport[[#This Row],[Date of Purchase]])</f>
        <v>2</v>
      </c>
      <c r="V3049" t="str">
        <f>TEXT('Working data'!G3049,"mmmm")</f>
        <v>February</v>
      </c>
      <c r="W3049">
        <f>YEAR(CustomerSupport[[#This Row],[Date of Purchase]])</f>
        <v>2021</v>
      </c>
      <c r="X3049" t="str">
        <f t="shared" si="47"/>
        <v/>
      </c>
    </row>
    <row r="3050" spans="1:24" ht="14.25" customHeight="1" x14ac:dyDescent="0.4">
      <c r="A3050">
        <v>3049</v>
      </c>
      <c r="B3050" t="s">
        <v>10003</v>
      </c>
      <c r="C3050" t="s">
        <v>10004</v>
      </c>
      <c r="D3050">
        <v>61</v>
      </c>
      <c r="E3050" t="s">
        <v>29</v>
      </c>
      <c r="F3050" t="s">
        <v>76</v>
      </c>
      <c r="G3050" s="1">
        <v>43933</v>
      </c>
      <c r="H3050" t="s">
        <v>67</v>
      </c>
      <c r="I3050" t="s">
        <v>22</v>
      </c>
      <c r="J3050" s="2" t="s">
        <v>10005</v>
      </c>
      <c r="K3050" t="s">
        <v>39</v>
      </c>
      <c r="L3050" t="s">
        <v>10006</v>
      </c>
      <c r="M3050" t="s">
        <v>25</v>
      </c>
      <c r="N3050" t="s">
        <v>33</v>
      </c>
      <c r="O3050" s="3">
        <v>45078.370717592596</v>
      </c>
      <c r="P3050" s="3">
        <v>45078.097800925927</v>
      </c>
      <c r="Q3050">
        <v>2</v>
      </c>
      <c r="R3050">
        <v>3049</v>
      </c>
      <c r="S3050" t="str">
        <f>PROPER(CustomerSupport[[#This Row],[Resolution]])</f>
        <v>Car Point At Writer Eat Lawyer Key.</v>
      </c>
      <c r="T3050" t="str">
        <f>TRIM(CustomerSupport[[#This Row],[Customer Name]])</f>
        <v>Vincent Cisneros</v>
      </c>
      <c r="U3050">
        <f>MONTH(CustomerSupport[[#This Row],[Date of Purchase]])</f>
        <v>4</v>
      </c>
      <c r="V3050" t="str">
        <f>TEXT('Working data'!G3050,"mmmm")</f>
        <v>April</v>
      </c>
      <c r="W3050">
        <f>YEAR(CustomerSupport[[#This Row],[Date of Purchase]])</f>
        <v>2020</v>
      </c>
      <c r="X3050">
        <f t="shared" si="47"/>
        <v>-6.5500000000465661</v>
      </c>
    </row>
    <row r="3051" spans="1:24" ht="14.25" customHeight="1" x14ac:dyDescent="0.4">
      <c r="A3051">
        <v>3050</v>
      </c>
      <c r="B3051" t="s">
        <v>10007</v>
      </c>
      <c r="C3051" t="s">
        <v>10008</v>
      </c>
      <c r="D3051">
        <v>53</v>
      </c>
      <c r="E3051" t="s">
        <v>29</v>
      </c>
      <c r="F3051" t="s">
        <v>51</v>
      </c>
      <c r="G3051" s="1">
        <v>43966</v>
      </c>
      <c r="H3051" t="s">
        <v>45</v>
      </c>
      <c r="I3051" t="s">
        <v>67</v>
      </c>
      <c r="J3051" s="2" t="s">
        <v>10009</v>
      </c>
      <c r="K3051" t="s">
        <v>62</v>
      </c>
      <c r="M3051" t="s">
        <v>41</v>
      </c>
      <c r="N3051" t="s">
        <v>33</v>
      </c>
      <c r="R3051">
        <v>3050</v>
      </c>
      <c r="S3051" t="str">
        <f>PROPER(CustomerSupport[[#This Row],[Resolution]])</f>
        <v/>
      </c>
      <c r="T3051" t="str">
        <f>TRIM(CustomerSupport[[#This Row],[Customer Name]])</f>
        <v>Warren Sutton</v>
      </c>
      <c r="U3051">
        <f>MONTH(CustomerSupport[[#This Row],[Date of Purchase]])</f>
        <v>5</v>
      </c>
      <c r="V3051" t="str">
        <f>TEXT('Working data'!G3051,"mmmm")</f>
        <v>May</v>
      </c>
      <c r="W3051">
        <f>YEAR(CustomerSupport[[#This Row],[Date of Purchase]])</f>
        <v>2020</v>
      </c>
      <c r="X3051" t="str">
        <f t="shared" si="47"/>
        <v/>
      </c>
    </row>
    <row r="3052" spans="1:24" ht="14.25" customHeight="1" x14ac:dyDescent="0.4">
      <c r="A3052">
        <v>3051</v>
      </c>
      <c r="B3052" t="s">
        <v>10010</v>
      </c>
      <c r="C3052" t="s">
        <v>10011</v>
      </c>
      <c r="D3052">
        <v>62</v>
      </c>
      <c r="E3052" t="s">
        <v>19</v>
      </c>
      <c r="F3052" t="s">
        <v>161</v>
      </c>
      <c r="G3052" s="1">
        <v>43928</v>
      </c>
      <c r="H3052" t="s">
        <v>21</v>
      </c>
      <c r="I3052" t="s">
        <v>77</v>
      </c>
      <c r="J3052" s="2" t="s">
        <v>10012</v>
      </c>
      <c r="K3052" t="s">
        <v>39</v>
      </c>
      <c r="L3052" t="s">
        <v>10013</v>
      </c>
      <c r="M3052" t="s">
        <v>143</v>
      </c>
      <c r="N3052" t="s">
        <v>83</v>
      </c>
      <c r="O3052" s="3">
        <v>45078.867280092592</v>
      </c>
      <c r="P3052" s="3">
        <v>45078.156168981484</v>
      </c>
      <c r="Q3052">
        <v>2</v>
      </c>
      <c r="R3052">
        <v>3051</v>
      </c>
      <c r="S3052" t="str">
        <f>PROPER(CustomerSupport[[#This Row],[Resolution]])</f>
        <v>Present Law Stop Visit.</v>
      </c>
      <c r="T3052" t="str">
        <f>TRIM(CustomerSupport[[#This Row],[Customer Name]])</f>
        <v>Madeline Heath</v>
      </c>
      <c r="U3052">
        <f>MONTH(CustomerSupport[[#This Row],[Date of Purchase]])</f>
        <v>4</v>
      </c>
      <c r="V3052" t="str">
        <f>TEXT('Working data'!G3052,"mmmm")</f>
        <v>April</v>
      </c>
      <c r="W3052">
        <f>YEAR(CustomerSupport[[#This Row],[Date of Purchase]])</f>
        <v>2020</v>
      </c>
      <c r="X3052">
        <f t="shared" si="47"/>
        <v>-17.066666666592937</v>
      </c>
    </row>
    <row r="3053" spans="1:24" ht="14.25" customHeight="1" x14ac:dyDescent="0.4">
      <c r="A3053">
        <v>3052</v>
      </c>
      <c r="B3053" t="s">
        <v>10014</v>
      </c>
      <c r="C3053" t="s">
        <v>10015</v>
      </c>
      <c r="D3053">
        <v>61</v>
      </c>
      <c r="E3053" t="s">
        <v>58</v>
      </c>
      <c r="F3053" t="s">
        <v>249</v>
      </c>
      <c r="G3053" s="1">
        <v>44551</v>
      </c>
      <c r="H3053" t="s">
        <v>45</v>
      </c>
      <c r="I3053" t="s">
        <v>31</v>
      </c>
      <c r="J3053" s="2" t="s">
        <v>10016</v>
      </c>
      <c r="K3053" t="s">
        <v>62</v>
      </c>
      <c r="M3053" t="s">
        <v>89</v>
      </c>
      <c r="N3053" t="s">
        <v>33</v>
      </c>
      <c r="R3053">
        <v>3052</v>
      </c>
      <c r="S3053" t="str">
        <f>PROPER(CustomerSupport[[#This Row],[Resolution]])</f>
        <v/>
      </c>
      <c r="T3053" t="str">
        <f>TRIM(CustomerSupport[[#This Row],[Customer Name]])</f>
        <v>Rachel Pacheco</v>
      </c>
      <c r="U3053">
        <f>MONTH(CustomerSupport[[#This Row],[Date of Purchase]])</f>
        <v>12</v>
      </c>
      <c r="V3053" t="str">
        <f>TEXT('Working data'!G3053,"mmmm")</f>
        <v>December</v>
      </c>
      <c r="W3053">
        <f>YEAR(CustomerSupport[[#This Row],[Date of Purchase]])</f>
        <v>2021</v>
      </c>
      <c r="X3053" t="str">
        <f t="shared" si="47"/>
        <v/>
      </c>
    </row>
    <row r="3054" spans="1:24" ht="14.25" customHeight="1" x14ac:dyDescent="0.4">
      <c r="A3054">
        <v>3053</v>
      </c>
      <c r="B3054" t="s">
        <v>10017</v>
      </c>
      <c r="C3054" t="s">
        <v>10018</v>
      </c>
      <c r="D3054">
        <v>34</v>
      </c>
      <c r="E3054" t="s">
        <v>29</v>
      </c>
      <c r="F3054" t="s">
        <v>242</v>
      </c>
      <c r="G3054" s="1">
        <v>43837</v>
      </c>
      <c r="H3054" t="s">
        <v>59</v>
      </c>
      <c r="I3054" t="s">
        <v>22</v>
      </c>
      <c r="J3054" s="2" t="s">
        <v>10019</v>
      </c>
      <c r="K3054" t="s">
        <v>39</v>
      </c>
      <c r="L3054" t="s">
        <v>10020</v>
      </c>
      <c r="M3054" t="s">
        <v>143</v>
      </c>
      <c r="N3054" t="s">
        <v>83</v>
      </c>
      <c r="O3054" s="3">
        <v>45078.049259259256</v>
      </c>
      <c r="P3054" s="3">
        <v>45078.697870370372</v>
      </c>
      <c r="Q3054">
        <v>1</v>
      </c>
      <c r="R3054">
        <v>3053</v>
      </c>
      <c r="S3054" t="str">
        <f>PROPER(CustomerSupport[[#This Row],[Resolution]])</f>
        <v>Fill Put Mind Collection Reality Mission Professor.</v>
      </c>
      <c r="T3054" t="str">
        <f>TRIM(CustomerSupport[[#This Row],[Customer Name]])</f>
        <v>Chad Hendricks</v>
      </c>
      <c r="U3054">
        <f>MONTH(CustomerSupport[[#This Row],[Date of Purchase]])</f>
        <v>1</v>
      </c>
      <c r="V3054" t="str">
        <f>TEXT('Working data'!G3054,"mmmm")</f>
        <v>January</v>
      </c>
      <c r="W3054">
        <f>YEAR(CustomerSupport[[#This Row],[Date of Purchase]])</f>
        <v>2020</v>
      </c>
      <c r="X3054">
        <f t="shared" si="47"/>
        <v>15.56666666676756</v>
      </c>
    </row>
    <row r="3055" spans="1:24" ht="14.25" customHeight="1" x14ac:dyDescent="0.4">
      <c r="A3055">
        <v>3054</v>
      </c>
      <c r="B3055" t="s">
        <v>10021</v>
      </c>
      <c r="C3055" t="s">
        <v>10022</v>
      </c>
      <c r="D3055">
        <v>68</v>
      </c>
      <c r="E3055" t="s">
        <v>19</v>
      </c>
      <c r="F3055" t="s">
        <v>223</v>
      </c>
      <c r="G3055" s="1">
        <v>44512</v>
      </c>
      <c r="H3055" t="s">
        <v>67</v>
      </c>
      <c r="I3055" t="s">
        <v>31</v>
      </c>
      <c r="J3055" s="2" t="s">
        <v>10023</v>
      </c>
      <c r="K3055" t="s">
        <v>24</v>
      </c>
      <c r="M3055" t="s">
        <v>25</v>
      </c>
      <c r="N3055" t="s">
        <v>83</v>
      </c>
      <c r="O3055" s="3">
        <v>45078.499965277777</v>
      </c>
      <c r="R3055">
        <v>3054</v>
      </c>
      <c r="S3055" t="str">
        <f>PROPER(CustomerSupport[[#This Row],[Resolution]])</f>
        <v/>
      </c>
      <c r="T3055" t="str">
        <f>TRIM(CustomerSupport[[#This Row],[Customer Name]])</f>
        <v>Spencer Fischer</v>
      </c>
      <c r="U3055">
        <f>MONTH(CustomerSupport[[#This Row],[Date of Purchase]])</f>
        <v>11</v>
      </c>
      <c r="V3055" t="str">
        <f>TEXT('Working data'!G3055,"mmmm")</f>
        <v>November</v>
      </c>
      <c r="W3055">
        <f>YEAR(CustomerSupport[[#This Row],[Date of Purchase]])</f>
        <v>2021</v>
      </c>
      <c r="X3055" t="str">
        <f t="shared" si="47"/>
        <v/>
      </c>
    </row>
    <row r="3056" spans="1:24" ht="14.25" customHeight="1" x14ac:dyDescent="0.4">
      <c r="A3056">
        <v>3055</v>
      </c>
      <c r="B3056" t="s">
        <v>10024</v>
      </c>
      <c r="C3056" t="s">
        <v>10025</v>
      </c>
      <c r="D3056">
        <v>31</v>
      </c>
      <c r="E3056" t="s">
        <v>29</v>
      </c>
      <c r="F3056" t="s">
        <v>76</v>
      </c>
      <c r="G3056" s="1">
        <v>44265</v>
      </c>
      <c r="H3056" t="s">
        <v>45</v>
      </c>
      <c r="I3056" t="s">
        <v>60</v>
      </c>
      <c r="J3056" s="2" t="s">
        <v>10026</v>
      </c>
      <c r="K3056" t="s">
        <v>39</v>
      </c>
      <c r="L3056" t="s">
        <v>10027</v>
      </c>
      <c r="M3056" t="s">
        <v>89</v>
      </c>
      <c r="N3056" t="s">
        <v>33</v>
      </c>
      <c r="O3056" s="3">
        <v>45078.900682870371</v>
      </c>
      <c r="P3056" s="3">
        <v>45078.217349537037</v>
      </c>
      <c r="Q3056">
        <v>2</v>
      </c>
      <c r="R3056">
        <v>3055</v>
      </c>
      <c r="S3056" t="str">
        <f>PROPER(CustomerSupport[[#This Row],[Resolution]])</f>
        <v>Area This Spend Class Study.</v>
      </c>
      <c r="T3056" t="str">
        <f>TRIM(CustomerSupport[[#This Row],[Customer Name]])</f>
        <v>Heather Robinson</v>
      </c>
      <c r="U3056">
        <f>MONTH(CustomerSupport[[#This Row],[Date of Purchase]])</f>
        <v>3</v>
      </c>
      <c r="V3056" t="str">
        <f>TEXT('Working data'!G3056,"mmmm")</f>
        <v>March</v>
      </c>
      <c r="W3056">
        <f>YEAR(CustomerSupport[[#This Row],[Date of Purchase]])</f>
        <v>2021</v>
      </c>
      <c r="X3056">
        <f t="shared" si="47"/>
        <v>-16.400000000023283</v>
      </c>
    </row>
    <row r="3057" spans="1:24" ht="14.25" customHeight="1" x14ac:dyDescent="0.4">
      <c r="A3057">
        <v>3056</v>
      </c>
      <c r="B3057" t="s">
        <v>10028</v>
      </c>
      <c r="C3057" t="s">
        <v>10029</v>
      </c>
      <c r="D3057">
        <v>45</v>
      </c>
      <c r="E3057" t="s">
        <v>29</v>
      </c>
      <c r="F3057" t="s">
        <v>103</v>
      </c>
      <c r="G3057" s="1">
        <v>44106</v>
      </c>
      <c r="H3057" t="s">
        <v>45</v>
      </c>
      <c r="I3057" t="s">
        <v>141</v>
      </c>
      <c r="J3057" t="s">
        <v>10030</v>
      </c>
      <c r="K3057" t="s">
        <v>24</v>
      </c>
      <c r="M3057" t="s">
        <v>25</v>
      </c>
      <c r="N3057" t="s">
        <v>26</v>
      </c>
      <c r="O3057" s="3">
        <v>45078.672222222223</v>
      </c>
      <c r="R3057">
        <v>3056</v>
      </c>
      <c r="S3057" t="str">
        <f>PROPER(CustomerSupport[[#This Row],[Resolution]])</f>
        <v/>
      </c>
      <c r="T3057" t="str">
        <f>TRIM(CustomerSupport[[#This Row],[Customer Name]])</f>
        <v>Sherri Thompson</v>
      </c>
      <c r="U3057">
        <f>MONTH(CustomerSupport[[#This Row],[Date of Purchase]])</f>
        <v>10</v>
      </c>
      <c r="V3057" t="str">
        <f>TEXT('Working data'!G3057,"mmmm")</f>
        <v>October</v>
      </c>
      <c r="W3057">
        <f>YEAR(CustomerSupport[[#This Row],[Date of Purchase]])</f>
        <v>2020</v>
      </c>
      <c r="X3057" t="str">
        <f t="shared" si="47"/>
        <v/>
      </c>
    </row>
    <row r="3058" spans="1:24" ht="14.25" customHeight="1" x14ac:dyDescent="0.4">
      <c r="A3058">
        <v>3057</v>
      </c>
      <c r="B3058" t="s">
        <v>10031</v>
      </c>
      <c r="C3058" t="s">
        <v>10032</v>
      </c>
      <c r="D3058">
        <v>56</v>
      </c>
      <c r="E3058" t="s">
        <v>29</v>
      </c>
      <c r="F3058" t="s">
        <v>20</v>
      </c>
      <c r="G3058" s="1">
        <v>44419</v>
      </c>
      <c r="H3058" t="s">
        <v>59</v>
      </c>
      <c r="I3058" t="s">
        <v>77</v>
      </c>
      <c r="J3058" s="2" t="s">
        <v>10033</v>
      </c>
      <c r="K3058" t="s">
        <v>24</v>
      </c>
      <c r="M3058" t="s">
        <v>25</v>
      </c>
      <c r="N3058" t="s">
        <v>55</v>
      </c>
      <c r="O3058" s="3">
        <v>45078.793078703704</v>
      </c>
      <c r="R3058">
        <v>3057</v>
      </c>
      <c r="S3058" t="str">
        <f>PROPER(CustomerSupport[[#This Row],[Resolution]])</f>
        <v/>
      </c>
      <c r="T3058" t="str">
        <f>TRIM(CustomerSupport[[#This Row],[Customer Name]])</f>
        <v>Marcus Atkins</v>
      </c>
      <c r="U3058">
        <f>MONTH(CustomerSupport[[#This Row],[Date of Purchase]])</f>
        <v>8</v>
      </c>
      <c r="V3058" t="str">
        <f>TEXT('Working data'!G3058,"mmmm")</f>
        <v>August</v>
      </c>
      <c r="W3058">
        <f>YEAR(CustomerSupport[[#This Row],[Date of Purchase]])</f>
        <v>2021</v>
      </c>
      <c r="X3058" t="str">
        <f t="shared" si="47"/>
        <v/>
      </c>
    </row>
    <row r="3059" spans="1:24" ht="14.25" customHeight="1" x14ac:dyDescent="0.4">
      <c r="A3059">
        <v>3058</v>
      </c>
      <c r="B3059" t="s">
        <v>10034</v>
      </c>
      <c r="C3059" t="s">
        <v>10035</v>
      </c>
      <c r="D3059">
        <v>66</v>
      </c>
      <c r="E3059" t="s">
        <v>58</v>
      </c>
      <c r="F3059" t="s">
        <v>161</v>
      </c>
      <c r="G3059" s="1">
        <v>44479</v>
      </c>
      <c r="H3059" t="s">
        <v>21</v>
      </c>
      <c r="I3059" t="s">
        <v>59</v>
      </c>
      <c r="J3059" s="2" t="s">
        <v>10036</v>
      </c>
      <c r="K3059" t="s">
        <v>62</v>
      </c>
      <c r="M3059" t="s">
        <v>25</v>
      </c>
      <c r="N3059" t="s">
        <v>83</v>
      </c>
      <c r="R3059">
        <v>3058</v>
      </c>
      <c r="S3059" t="str">
        <f>PROPER(CustomerSupport[[#This Row],[Resolution]])</f>
        <v/>
      </c>
      <c r="T3059" t="str">
        <f>TRIM(CustomerSupport[[#This Row],[Customer Name]])</f>
        <v>Kayla Osborn</v>
      </c>
      <c r="U3059">
        <f>MONTH(CustomerSupport[[#This Row],[Date of Purchase]])</f>
        <v>10</v>
      </c>
      <c r="V3059" t="str">
        <f>TEXT('Working data'!G3059,"mmmm")</f>
        <v>October</v>
      </c>
      <c r="W3059">
        <f>YEAR(CustomerSupport[[#This Row],[Date of Purchase]])</f>
        <v>2021</v>
      </c>
      <c r="X3059" t="str">
        <f t="shared" si="47"/>
        <v/>
      </c>
    </row>
    <row r="3060" spans="1:24" ht="14.25" customHeight="1" x14ac:dyDescent="0.4">
      <c r="A3060">
        <v>3059</v>
      </c>
      <c r="B3060" t="s">
        <v>10037</v>
      </c>
      <c r="C3060" t="s">
        <v>10038</v>
      </c>
      <c r="D3060">
        <v>63</v>
      </c>
      <c r="E3060" t="s">
        <v>29</v>
      </c>
      <c r="F3060" t="s">
        <v>112</v>
      </c>
      <c r="G3060" s="1">
        <v>44051</v>
      </c>
      <c r="H3060" t="s">
        <v>66</v>
      </c>
      <c r="I3060" t="s">
        <v>60</v>
      </c>
      <c r="J3060" t="s">
        <v>10039</v>
      </c>
      <c r="K3060" t="s">
        <v>62</v>
      </c>
      <c r="M3060" t="s">
        <v>41</v>
      </c>
      <c r="N3060" t="s">
        <v>55</v>
      </c>
      <c r="R3060">
        <v>3059</v>
      </c>
      <c r="S3060" t="str">
        <f>PROPER(CustomerSupport[[#This Row],[Resolution]])</f>
        <v/>
      </c>
      <c r="T3060" t="str">
        <f>TRIM(CustomerSupport[[#This Row],[Customer Name]])</f>
        <v>Lisa Powell</v>
      </c>
      <c r="U3060">
        <f>MONTH(CustomerSupport[[#This Row],[Date of Purchase]])</f>
        <v>8</v>
      </c>
      <c r="V3060" t="str">
        <f>TEXT('Working data'!G3060,"mmmm")</f>
        <v>August</v>
      </c>
      <c r="W3060">
        <f>YEAR(CustomerSupport[[#This Row],[Date of Purchase]])</f>
        <v>2020</v>
      </c>
      <c r="X3060" t="str">
        <f t="shared" si="47"/>
        <v/>
      </c>
    </row>
    <row r="3061" spans="1:24" ht="14.25" customHeight="1" x14ac:dyDescent="0.4">
      <c r="A3061">
        <v>3060</v>
      </c>
      <c r="B3061" t="s">
        <v>10040</v>
      </c>
      <c r="C3061" t="s">
        <v>10041</v>
      </c>
      <c r="D3061">
        <v>52</v>
      </c>
      <c r="E3061" t="s">
        <v>58</v>
      </c>
      <c r="F3061" t="s">
        <v>286</v>
      </c>
      <c r="G3061" s="1">
        <v>44415</v>
      </c>
      <c r="H3061" t="s">
        <v>66</v>
      </c>
      <c r="I3061" t="s">
        <v>22</v>
      </c>
      <c r="J3061" s="2" t="s">
        <v>10042</v>
      </c>
      <c r="K3061" t="s">
        <v>39</v>
      </c>
      <c r="L3061" t="s">
        <v>10043</v>
      </c>
      <c r="M3061" t="s">
        <v>25</v>
      </c>
      <c r="N3061" t="s">
        <v>55</v>
      </c>
      <c r="O3061" s="3">
        <v>45078.412569444445</v>
      </c>
      <c r="P3061" s="3">
        <v>45078.91951388889</v>
      </c>
      <c r="Q3061">
        <v>2</v>
      </c>
      <c r="R3061">
        <v>3060</v>
      </c>
      <c r="S3061" t="str">
        <f>PROPER(CustomerSupport[[#This Row],[Resolution]])</f>
        <v>Present Remain Change Outside.</v>
      </c>
      <c r="T3061" t="str">
        <f>TRIM(CustomerSupport[[#This Row],[Customer Name]])</f>
        <v>George Campbell</v>
      </c>
      <c r="U3061">
        <f>MONTH(CustomerSupport[[#This Row],[Date of Purchase]])</f>
        <v>8</v>
      </c>
      <c r="V3061" t="str">
        <f>TEXT('Working data'!G3061,"mmmm")</f>
        <v>August</v>
      </c>
      <c r="W3061">
        <f>YEAR(CustomerSupport[[#This Row],[Date of Purchase]])</f>
        <v>2021</v>
      </c>
      <c r="X3061">
        <f t="shared" si="47"/>
        <v>12.166666666686069</v>
      </c>
    </row>
    <row r="3062" spans="1:24" ht="14.25" customHeight="1" x14ac:dyDescent="0.4">
      <c r="A3062">
        <v>3061</v>
      </c>
      <c r="B3062" t="s">
        <v>10044</v>
      </c>
      <c r="C3062" t="s">
        <v>10045</v>
      </c>
      <c r="D3062">
        <v>54</v>
      </c>
      <c r="E3062" t="s">
        <v>29</v>
      </c>
      <c r="F3062" t="s">
        <v>103</v>
      </c>
      <c r="G3062" s="1">
        <v>44233</v>
      </c>
      <c r="H3062" t="s">
        <v>67</v>
      </c>
      <c r="I3062" t="s">
        <v>141</v>
      </c>
      <c r="J3062" s="2" t="s">
        <v>10046</v>
      </c>
      <c r="K3062" t="s">
        <v>62</v>
      </c>
      <c r="M3062" t="s">
        <v>25</v>
      </c>
      <c r="N3062" t="s">
        <v>83</v>
      </c>
      <c r="R3062">
        <v>3061</v>
      </c>
      <c r="S3062" t="str">
        <f>PROPER(CustomerSupport[[#This Row],[Resolution]])</f>
        <v/>
      </c>
      <c r="T3062" t="str">
        <f>TRIM(CustomerSupport[[#This Row],[Customer Name]])</f>
        <v>Geoffrey Espinoza</v>
      </c>
      <c r="U3062">
        <f>MONTH(CustomerSupport[[#This Row],[Date of Purchase]])</f>
        <v>2</v>
      </c>
      <c r="V3062" t="str">
        <f>TEXT('Working data'!G3062,"mmmm")</f>
        <v>February</v>
      </c>
      <c r="W3062">
        <f>YEAR(CustomerSupport[[#This Row],[Date of Purchase]])</f>
        <v>2021</v>
      </c>
      <c r="X3062" t="str">
        <f t="shared" si="47"/>
        <v/>
      </c>
    </row>
    <row r="3063" spans="1:24" ht="14.25" customHeight="1" x14ac:dyDescent="0.4">
      <c r="A3063">
        <v>3062</v>
      </c>
      <c r="B3063" t="s">
        <v>10047</v>
      </c>
      <c r="C3063" t="s">
        <v>10048</v>
      </c>
      <c r="D3063">
        <v>56</v>
      </c>
      <c r="E3063" t="s">
        <v>58</v>
      </c>
      <c r="F3063" t="s">
        <v>112</v>
      </c>
      <c r="G3063" s="1">
        <v>43861</v>
      </c>
      <c r="H3063" t="s">
        <v>59</v>
      </c>
      <c r="I3063" t="s">
        <v>46</v>
      </c>
      <c r="J3063" s="2" t="s">
        <v>10049</v>
      </c>
      <c r="K3063" t="s">
        <v>62</v>
      </c>
      <c r="M3063" t="s">
        <v>41</v>
      </c>
      <c r="N3063" t="s">
        <v>83</v>
      </c>
      <c r="R3063">
        <v>3062</v>
      </c>
      <c r="S3063" t="str">
        <f>PROPER(CustomerSupport[[#This Row],[Resolution]])</f>
        <v/>
      </c>
      <c r="T3063" t="str">
        <f>TRIM(CustomerSupport[[#This Row],[Customer Name]])</f>
        <v>Charles Wade</v>
      </c>
      <c r="U3063">
        <f>MONTH(CustomerSupport[[#This Row],[Date of Purchase]])</f>
        <v>1</v>
      </c>
      <c r="V3063" t="str">
        <f>TEXT('Working data'!G3063,"mmmm")</f>
        <v>January</v>
      </c>
      <c r="W3063">
        <f>YEAR(CustomerSupport[[#This Row],[Date of Purchase]])</f>
        <v>2020</v>
      </c>
      <c r="X3063" t="str">
        <f t="shared" si="47"/>
        <v/>
      </c>
    </row>
    <row r="3064" spans="1:24" ht="14.25" customHeight="1" x14ac:dyDescent="0.4">
      <c r="A3064">
        <v>3063</v>
      </c>
      <c r="B3064" t="s">
        <v>10050</v>
      </c>
      <c r="C3064" t="s">
        <v>10051</v>
      </c>
      <c r="D3064">
        <v>59</v>
      </c>
      <c r="E3064" t="s">
        <v>58</v>
      </c>
      <c r="F3064" t="s">
        <v>161</v>
      </c>
      <c r="G3064" s="1">
        <v>43894</v>
      </c>
      <c r="H3064" t="s">
        <v>67</v>
      </c>
      <c r="I3064" t="s">
        <v>93</v>
      </c>
      <c r="J3064" s="2" t="s">
        <v>10052</v>
      </c>
      <c r="K3064" t="s">
        <v>39</v>
      </c>
      <c r="L3064" t="s">
        <v>10053</v>
      </c>
      <c r="M3064" t="s">
        <v>41</v>
      </c>
      <c r="N3064" t="s">
        <v>33</v>
      </c>
      <c r="O3064" s="3">
        <v>45078.943148148152</v>
      </c>
      <c r="P3064" s="3">
        <v>45078.440370370372</v>
      </c>
      <c r="Q3064">
        <v>4</v>
      </c>
      <c r="R3064">
        <v>3063</v>
      </c>
      <c r="S3064" t="str">
        <f>PROPER(CustomerSupport[[#This Row],[Resolution]])</f>
        <v>Onto Suggest Really Trial Front.</v>
      </c>
      <c r="T3064" t="str">
        <f>TRIM(CustomerSupport[[#This Row],[Customer Name]])</f>
        <v>David Miles</v>
      </c>
      <c r="U3064">
        <f>MONTH(CustomerSupport[[#This Row],[Date of Purchase]])</f>
        <v>3</v>
      </c>
      <c r="V3064" t="str">
        <f>TEXT('Working data'!G3064,"mmmm")</f>
        <v>March</v>
      </c>
      <c r="W3064">
        <f>YEAR(CustomerSupport[[#This Row],[Date of Purchase]])</f>
        <v>2020</v>
      </c>
      <c r="X3064">
        <f t="shared" si="47"/>
        <v>-12.066666666709352</v>
      </c>
    </row>
    <row r="3065" spans="1:24" ht="14.25" customHeight="1" x14ac:dyDescent="0.4">
      <c r="A3065">
        <v>3064</v>
      </c>
      <c r="B3065" t="s">
        <v>10054</v>
      </c>
      <c r="C3065" t="s">
        <v>10055</v>
      </c>
      <c r="D3065">
        <v>34</v>
      </c>
      <c r="E3065" t="s">
        <v>29</v>
      </c>
      <c r="F3065" t="s">
        <v>129</v>
      </c>
      <c r="G3065" s="1">
        <v>44166</v>
      </c>
      <c r="H3065" t="s">
        <v>59</v>
      </c>
      <c r="I3065" t="s">
        <v>77</v>
      </c>
      <c r="J3065" s="2" t="s">
        <v>10056</v>
      </c>
      <c r="K3065" t="s">
        <v>39</v>
      </c>
      <c r="L3065" t="s">
        <v>10057</v>
      </c>
      <c r="M3065" t="s">
        <v>143</v>
      </c>
      <c r="N3065" t="s">
        <v>26</v>
      </c>
      <c r="O3065" s="3">
        <v>45078.475115740737</v>
      </c>
      <c r="P3065" s="3">
        <v>45078.773032407407</v>
      </c>
      <c r="Q3065">
        <v>5</v>
      </c>
      <c r="R3065">
        <v>3064</v>
      </c>
      <c r="S3065" t="str">
        <f>PROPER(CustomerSupport[[#This Row],[Resolution]])</f>
        <v>But Rise Factor Indeed National Position Have.</v>
      </c>
      <c r="T3065" t="str">
        <f>TRIM(CustomerSupport[[#This Row],[Customer Name]])</f>
        <v>Regina Pacheco</v>
      </c>
      <c r="U3065">
        <f>MONTH(CustomerSupport[[#This Row],[Date of Purchase]])</f>
        <v>12</v>
      </c>
      <c r="V3065" t="str">
        <f>TEXT('Working data'!G3065,"mmmm")</f>
        <v>December</v>
      </c>
      <c r="W3065">
        <f>YEAR(CustomerSupport[[#This Row],[Date of Purchase]])</f>
        <v>2020</v>
      </c>
      <c r="X3065">
        <f t="shared" si="47"/>
        <v>7.1500000000814907</v>
      </c>
    </row>
    <row r="3066" spans="1:24" ht="14.25" customHeight="1" x14ac:dyDescent="0.4">
      <c r="A3066">
        <v>3065</v>
      </c>
      <c r="B3066" t="s">
        <v>10058</v>
      </c>
      <c r="C3066" t="s">
        <v>10059</v>
      </c>
      <c r="D3066">
        <v>24</v>
      </c>
      <c r="E3066" t="s">
        <v>58</v>
      </c>
      <c r="F3066" t="s">
        <v>134</v>
      </c>
      <c r="G3066" s="1">
        <v>44014</v>
      </c>
      <c r="H3066" t="s">
        <v>21</v>
      </c>
      <c r="I3066" t="s">
        <v>177</v>
      </c>
      <c r="J3066" s="2" t="s">
        <v>10060</v>
      </c>
      <c r="K3066" t="s">
        <v>62</v>
      </c>
      <c r="M3066" t="s">
        <v>143</v>
      </c>
      <c r="N3066" t="s">
        <v>83</v>
      </c>
      <c r="R3066">
        <v>3065</v>
      </c>
      <c r="S3066" t="str">
        <f>PROPER(CustomerSupport[[#This Row],[Resolution]])</f>
        <v/>
      </c>
      <c r="T3066" t="str">
        <f>TRIM(CustomerSupport[[#This Row],[Customer Name]])</f>
        <v>Todd Johnson</v>
      </c>
      <c r="U3066">
        <f>MONTH(CustomerSupport[[#This Row],[Date of Purchase]])</f>
        <v>7</v>
      </c>
      <c r="V3066" t="str">
        <f>TEXT('Working data'!G3066,"mmmm")</f>
        <v>July</v>
      </c>
      <c r="W3066">
        <f>YEAR(CustomerSupport[[#This Row],[Date of Purchase]])</f>
        <v>2020</v>
      </c>
      <c r="X3066" t="str">
        <f t="shared" si="47"/>
        <v/>
      </c>
    </row>
    <row r="3067" spans="1:24" ht="14.25" customHeight="1" x14ac:dyDescent="0.4">
      <c r="A3067">
        <v>3066</v>
      </c>
      <c r="B3067" t="s">
        <v>1842</v>
      </c>
      <c r="C3067" t="s">
        <v>10061</v>
      </c>
      <c r="D3067">
        <v>41</v>
      </c>
      <c r="E3067" t="s">
        <v>58</v>
      </c>
      <c r="F3067" t="s">
        <v>421</v>
      </c>
      <c r="G3067" s="1">
        <v>44290</v>
      </c>
      <c r="H3067" t="s">
        <v>21</v>
      </c>
      <c r="I3067" t="s">
        <v>59</v>
      </c>
      <c r="J3067" s="2" t="s">
        <v>10062</v>
      </c>
      <c r="K3067" t="s">
        <v>39</v>
      </c>
      <c r="L3067" t="s">
        <v>10063</v>
      </c>
      <c r="M3067" t="s">
        <v>25</v>
      </c>
      <c r="N3067" t="s">
        <v>33</v>
      </c>
      <c r="O3067" s="3">
        <v>45078.596678240741</v>
      </c>
      <c r="P3067" s="3">
        <v>45078.306400462963</v>
      </c>
      <c r="Q3067">
        <v>5</v>
      </c>
      <c r="R3067">
        <v>3066</v>
      </c>
      <c r="S3067" t="str">
        <f>PROPER(CustomerSupport[[#This Row],[Resolution]])</f>
        <v>Receive Management Interesting Prepare Best Toward Talk Need.</v>
      </c>
      <c r="T3067" t="str">
        <f>TRIM(CustomerSupport[[#This Row],[Customer Name]])</f>
        <v>Roger Pitts</v>
      </c>
      <c r="U3067">
        <f>MONTH(CustomerSupport[[#This Row],[Date of Purchase]])</f>
        <v>4</v>
      </c>
      <c r="V3067" t="str">
        <f>TEXT('Working data'!G3067,"mmmm")</f>
        <v>April</v>
      </c>
      <c r="W3067">
        <f>YEAR(CustomerSupport[[#This Row],[Date of Purchase]])</f>
        <v>2021</v>
      </c>
      <c r="X3067">
        <f t="shared" si="47"/>
        <v>-6.9666666666744277</v>
      </c>
    </row>
    <row r="3068" spans="1:24" ht="14.25" customHeight="1" x14ac:dyDescent="0.4">
      <c r="A3068">
        <v>3067</v>
      </c>
      <c r="B3068" t="s">
        <v>10064</v>
      </c>
      <c r="C3068" t="s">
        <v>10065</v>
      </c>
      <c r="D3068">
        <v>62</v>
      </c>
      <c r="E3068" t="s">
        <v>29</v>
      </c>
      <c r="F3068" t="s">
        <v>65</v>
      </c>
      <c r="G3068" s="1">
        <v>43944</v>
      </c>
      <c r="H3068" t="s">
        <v>67</v>
      </c>
      <c r="I3068" t="s">
        <v>77</v>
      </c>
      <c r="J3068" t="s">
        <v>10066</v>
      </c>
      <c r="K3068" t="s">
        <v>39</v>
      </c>
      <c r="L3068" t="s">
        <v>10067</v>
      </c>
      <c r="M3068" t="s">
        <v>41</v>
      </c>
      <c r="N3068" t="s">
        <v>55</v>
      </c>
      <c r="O3068" s="3">
        <v>45078.465451388889</v>
      </c>
      <c r="P3068" s="3">
        <v>45078.461284722223</v>
      </c>
      <c r="Q3068">
        <v>1</v>
      </c>
      <c r="R3068">
        <v>3067</v>
      </c>
      <c r="S3068" t="str">
        <f>PROPER(CustomerSupport[[#This Row],[Resolution]])</f>
        <v>Training Foot Specific Ten Happen.</v>
      </c>
      <c r="T3068" t="str">
        <f>TRIM(CustomerSupport[[#This Row],[Customer Name]])</f>
        <v>Sabrina Coleman</v>
      </c>
      <c r="U3068">
        <f>MONTH(CustomerSupport[[#This Row],[Date of Purchase]])</f>
        <v>4</v>
      </c>
      <c r="V3068" t="str">
        <f>TEXT('Working data'!G3068,"mmmm")</f>
        <v>April</v>
      </c>
      <c r="W3068">
        <f>YEAR(CustomerSupport[[#This Row],[Date of Purchase]])</f>
        <v>2020</v>
      </c>
      <c r="X3068">
        <f t="shared" si="47"/>
        <v>-9.9999999976716936E-2</v>
      </c>
    </row>
    <row r="3069" spans="1:24" ht="14.25" customHeight="1" x14ac:dyDescent="0.4">
      <c r="A3069">
        <v>3068</v>
      </c>
      <c r="B3069" t="s">
        <v>10068</v>
      </c>
      <c r="C3069" t="s">
        <v>10069</v>
      </c>
      <c r="D3069">
        <v>70</v>
      </c>
      <c r="E3069" t="s">
        <v>58</v>
      </c>
      <c r="F3069" t="s">
        <v>699</v>
      </c>
      <c r="G3069" s="1">
        <v>43865</v>
      </c>
      <c r="H3069" t="s">
        <v>66</v>
      </c>
      <c r="I3069" t="s">
        <v>177</v>
      </c>
      <c r="J3069" t="s">
        <v>10070</v>
      </c>
      <c r="K3069" t="s">
        <v>62</v>
      </c>
      <c r="M3069" t="s">
        <v>89</v>
      </c>
      <c r="N3069" t="s">
        <v>33</v>
      </c>
      <c r="R3069">
        <v>3068</v>
      </c>
      <c r="S3069" t="str">
        <f>PROPER(CustomerSupport[[#This Row],[Resolution]])</f>
        <v/>
      </c>
      <c r="T3069" t="str">
        <f>TRIM(CustomerSupport[[#This Row],[Customer Name]])</f>
        <v>Karen Hammond</v>
      </c>
      <c r="U3069">
        <f>MONTH(CustomerSupport[[#This Row],[Date of Purchase]])</f>
        <v>2</v>
      </c>
      <c r="V3069" t="str">
        <f>TEXT('Working data'!G3069,"mmmm")</f>
        <v>February</v>
      </c>
      <c r="W3069">
        <f>YEAR(CustomerSupport[[#This Row],[Date of Purchase]])</f>
        <v>2020</v>
      </c>
      <c r="X3069" t="str">
        <f t="shared" si="47"/>
        <v/>
      </c>
    </row>
    <row r="3070" spans="1:24" ht="14.25" customHeight="1" x14ac:dyDescent="0.4">
      <c r="A3070">
        <v>3069</v>
      </c>
      <c r="B3070" t="s">
        <v>10071</v>
      </c>
      <c r="C3070" t="s">
        <v>10072</v>
      </c>
      <c r="D3070">
        <v>27</v>
      </c>
      <c r="E3070" t="s">
        <v>58</v>
      </c>
      <c r="F3070" t="s">
        <v>92</v>
      </c>
      <c r="G3070" s="1">
        <v>43935</v>
      </c>
      <c r="H3070" t="s">
        <v>59</v>
      </c>
      <c r="I3070" t="s">
        <v>67</v>
      </c>
      <c r="J3070" s="2" t="s">
        <v>10073</v>
      </c>
      <c r="K3070" t="s">
        <v>62</v>
      </c>
      <c r="M3070" t="s">
        <v>41</v>
      </c>
      <c r="N3070" t="s">
        <v>55</v>
      </c>
      <c r="R3070">
        <v>3069</v>
      </c>
      <c r="S3070" t="str">
        <f>PROPER(CustomerSupport[[#This Row],[Resolution]])</f>
        <v/>
      </c>
      <c r="T3070" t="str">
        <f>TRIM(CustomerSupport[[#This Row],[Customer Name]])</f>
        <v>Katherine Stark</v>
      </c>
      <c r="U3070">
        <f>MONTH(CustomerSupport[[#This Row],[Date of Purchase]])</f>
        <v>4</v>
      </c>
      <c r="V3070" t="str">
        <f>TEXT('Working data'!G3070,"mmmm")</f>
        <v>April</v>
      </c>
      <c r="W3070">
        <f>YEAR(CustomerSupport[[#This Row],[Date of Purchase]])</f>
        <v>2020</v>
      </c>
      <c r="X3070" t="str">
        <f t="shared" si="47"/>
        <v/>
      </c>
    </row>
    <row r="3071" spans="1:24" ht="14.25" customHeight="1" x14ac:dyDescent="0.4">
      <c r="A3071">
        <v>3070</v>
      </c>
      <c r="B3071" t="s">
        <v>10074</v>
      </c>
      <c r="C3071" t="s">
        <v>10075</v>
      </c>
      <c r="D3071">
        <v>34</v>
      </c>
      <c r="E3071" t="s">
        <v>19</v>
      </c>
      <c r="F3071" t="s">
        <v>44</v>
      </c>
      <c r="G3071" s="1">
        <v>44155</v>
      </c>
      <c r="H3071" t="s">
        <v>66</v>
      </c>
      <c r="I3071" t="s">
        <v>177</v>
      </c>
      <c r="J3071" s="2" t="s">
        <v>10076</v>
      </c>
      <c r="K3071" t="s">
        <v>39</v>
      </c>
      <c r="L3071" t="s">
        <v>10077</v>
      </c>
      <c r="M3071" t="s">
        <v>25</v>
      </c>
      <c r="N3071" t="s">
        <v>33</v>
      </c>
      <c r="O3071" s="3">
        <v>45078.84951388889</v>
      </c>
      <c r="P3071" s="3">
        <v>45078.002986111111</v>
      </c>
      <c r="Q3071">
        <v>3</v>
      </c>
      <c r="R3071">
        <v>3070</v>
      </c>
      <c r="S3071" t="str">
        <f>PROPER(CustomerSupport[[#This Row],[Resolution]])</f>
        <v>Water Summer Hold Each Industry Get Themselves Tax.</v>
      </c>
      <c r="T3071" t="str">
        <f>TRIM(CustomerSupport[[#This Row],[Customer Name]])</f>
        <v>William Gomez</v>
      </c>
      <c r="U3071">
        <f>MONTH(CustomerSupport[[#This Row],[Date of Purchase]])</f>
        <v>11</v>
      </c>
      <c r="V3071" t="str">
        <f>TEXT('Working data'!G3071,"mmmm")</f>
        <v>November</v>
      </c>
      <c r="W3071">
        <f>YEAR(CustomerSupport[[#This Row],[Date of Purchase]])</f>
        <v>2020</v>
      </c>
      <c r="X3071">
        <f t="shared" si="47"/>
        <v>-20.316666666709352</v>
      </c>
    </row>
    <row r="3072" spans="1:24" ht="14.25" customHeight="1" x14ac:dyDescent="0.4">
      <c r="A3072">
        <v>3071</v>
      </c>
      <c r="B3072" t="s">
        <v>10078</v>
      </c>
      <c r="C3072" t="s">
        <v>10079</v>
      </c>
      <c r="D3072">
        <v>41</v>
      </c>
      <c r="E3072" t="s">
        <v>29</v>
      </c>
      <c r="F3072" t="s">
        <v>107</v>
      </c>
      <c r="G3072" s="1">
        <v>44086</v>
      </c>
      <c r="H3072" t="s">
        <v>45</v>
      </c>
      <c r="I3072" t="s">
        <v>52</v>
      </c>
      <c r="J3072" s="2" t="s">
        <v>10080</v>
      </c>
      <c r="K3072" t="s">
        <v>39</v>
      </c>
      <c r="L3072" t="s">
        <v>10081</v>
      </c>
      <c r="M3072" t="s">
        <v>25</v>
      </c>
      <c r="N3072" t="s">
        <v>26</v>
      </c>
      <c r="O3072" s="3">
        <v>45078.653009259258</v>
      </c>
      <c r="P3072" s="3">
        <v>45078.812731481485</v>
      </c>
      <c r="Q3072">
        <v>4</v>
      </c>
      <c r="R3072">
        <v>3071</v>
      </c>
      <c r="S3072" t="str">
        <f>PROPER(CustomerSupport[[#This Row],[Resolution]])</f>
        <v>Piece Sit Career Suffer Employee.</v>
      </c>
      <c r="T3072" t="str">
        <f>TRIM(CustomerSupport[[#This Row],[Customer Name]])</f>
        <v>Adam Morales</v>
      </c>
      <c r="U3072">
        <f>MONTH(CustomerSupport[[#This Row],[Date of Purchase]])</f>
        <v>9</v>
      </c>
      <c r="V3072" t="str">
        <f>TEXT('Working data'!G3072,"mmmm")</f>
        <v>September</v>
      </c>
      <c r="W3072">
        <f>YEAR(CustomerSupport[[#This Row],[Date of Purchase]])</f>
        <v>2020</v>
      </c>
      <c r="X3072">
        <f t="shared" si="47"/>
        <v>3.8333333334303461</v>
      </c>
    </row>
    <row r="3073" spans="1:24" ht="14.25" customHeight="1" x14ac:dyDescent="0.4">
      <c r="A3073">
        <v>3072</v>
      </c>
      <c r="B3073" t="s">
        <v>10082</v>
      </c>
      <c r="C3073" t="s">
        <v>10083</v>
      </c>
      <c r="D3073">
        <v>60</v>
      </c>
      <c r="E3073" t="s">
        <v>19</v>
      </c>
      <c r="F3073" t="s">
        <v>281</v>
      </c>
      <c r="G3073" s="1">
        <v>44340</v>
      </c>
      <c r="H3073" t="s">
        <v>59</v>
      </c>
      <c r="I3073" t="s">
        <v>93</v>
      </c>
      <c r="J3073" s="2" t="s">
        <v>10084</v>
      </c>
      <c r="K3073" t="s">
        <v>24</v>
      </c>
      <c r="M3073" t="s">
        <v>25</v>
      </c>
      <c r="N3073" t="s">
        <v>33</v>
      </c>
      <c r="O3073" s="3">
        <v>45078.105810185189</v>
      </c>
      <c r="R3073">
        <v>3072</v>
      </c>
      <c r="S3073" t="str">
        <f>PROPER(CustomerSupport[[#This Row],[Resolution]])</f>
        <v/>
      </c>
      <c r="T3073" t="str">
        <f>TRIM(CustomerSupport[[#This Row],[Customer Name]])</f>
        <v>Amy Miller</v>
      </c>
      <c r="U3073">
        <f>MONTH(CustomerSupport[[#This Row],[Date of Purchase]])</f>
        <v>5</v>
      </c>
      <c r="V3073" t="str">
        <f>TEXT('Working data'!G3073,"mmmm")</f>
        <v>May</v>
      </c>
      <c r="W3073">
        <f>YEAR(CustomerSupport[[#This Row],[Date of Purchase]])</f>
        <v>2021</v>
      </c>
      <c r="X3073" t="str">
        <f t="shared" si="47"/>
        <v/>
      </c>
    </row>
    <row r="3074" spans="1:24" ht="14.25" customHeight="1" x14ac:dyDescent="0.4">
      <c r="A3074">
        <v>3073</v>
      </c>
      <c r="B3074" t="s">
        <v>10085</v>
      </c>
      <c r="C3074" t="s">
        <v>10086</v>
      </c>
      <c r="D3074">
        <v>61</v>
      </c>
      <c r="E3074" t="s">
        <v>58</v>
      </c>
      <c r="F3074" t="s">
        <v>36</v>
      </c>
      <c r="G3074" s="1">
        <v>44355</v>
      </c>
      <c r="H3074" t="s">
        <v>21</v>
      </c>
      <c r="I3074" t="s">
        <v>177</v>
      </c>
      <c r="J3074" t="s">
        <v>10087</v>
      </c>
      <c r="K3074" t="s">
        <v>24</v>
      </c>
      <c r="M3074" t="s">
        <v>89</v>
      </c>
      <c r="N3074" t="s">
        <v>26</v>
      </c>
      <c r="O3074" s="3">
        <v>45078.364155092589</v>
      </c>
      <c r="R3074">
        <v>3073</v>
      </c>
      <c r="S3074" t="str">
        <f>PROPER(CustomerSupport[[#This Row],[Resolution]])</f>
        <v/>
      </c>
      <c r="T3074" t="str">
        <f>TRIM(CustomerSupport[[#This Row],[Customer Name]])</f>
        <v>Gabriel King</v>
      </c>
      <c r="U3074">
        <f>MONTH(CustomerSupport[[#This Row],[Date of Purchase]])</f>
        <v>6</v>
      </c>
      <c r="V3074" t="str">
        <f>TEXT('Working data'!G3074,"mmmm")</f>
        <v>June</v>
      </c>
      <c r="W3074">
        <f>YEAR(CustomerSupport[[#This Row],[Date of Purchase]])</f>
        <v>2021</v>
      </c>
      <c r="X3074" t="str">
        <f t="shared" ref="X3074:X3137" si="48">IF(OR(O3074="",P3074=""),"",(P3074-O3074)*24)</f>
        <v/>
      </c>
    </row>
    <row r="3075" spans="1:24" ht="14.25" customHeight="1" x14ac:dyDescent="0.4">
      <c r="A3075">
        <v>3074</v>
      </c>
      <c r="B3075" t="s">
        <v>10088</v>
      </c>
      <c r="C3075" t="s">
        <v>10089</v>
      </c>
      <c r="D3075">
        <v>68</v>
      </c>
      <c r="E3075" t="s">
        <v>58</v>
      </c>
      <c r="F3075" t="s">
        <v>655</v>
      </c>
      <c r="G3075" s="1">
        <v>44537</v>
      </c>
      <c r="H3075" t="s">
        <v>59</v>
      </c>
      <c r="I3075" t="s">
        <v>72</v>
      </c>
      <c r="J3075" s="2" t="s">
        <v>10090</v>
      </c>
      <c r="K3075" t="s">
        <v>62</v>
      </c>
      <c r="M3075" t="s">
        <v>143</v>
      </c>
      <c r="N3075" t="s">
        <v>26</v>
      </c>
      <c r="R3075">
        <v>3074</v>
      </c>
      <c r="S3075" t="str">
        <f>PROPER(CustomerSupport[[#This Row],[Resolution]])</f>
        <v/>
      </c>
      <c r="T3075" t="str">
        <f>TRIM(CustomerSupport[[#This Row],[Customer Name]])</f>
        <v>Kyle Lopez</v>
      </c>
      <c r="U3075">
        <f>MONTH(CustomerSupport[[#This Row],[Date of Purchase]])</f>
        <v>12</v>
      </c>
      <c r="V3075" t="str">
        <f>TEXT('Working data'!G3075,"mmmm")</f>
        <v>December</v>
      </c>
      <c r="W3075">
        <f>YEAR(CustomerSupport[[#This Row],[Date of Purchase]])</f>
        <v>2021</v>
      </c>
      <c r="X3075" t="str">
        <f t="shared" si="48"/>
        <v/>
      </c>
    </row>
    <row r="3076" spans="1:24" ht="14.25" customHeight="1" x14ac:dyDescent="0.4">
      <c r="A3076">
        <v>3075</v>
      </c>
      <c r="B3076" t="s">
        <v>10091</v>
      </c>
      <c r="C3076" t="s">
        <v>10092</v>
      </c>
      <c r="D3076">
        <v>42</v>
      </c>
      <c r="E3076" t="s">
        <v>29</v>
      </c>
      <c r="F3076" t="s">
        <v>223</v>
      </c>
      <c r="G3076" s="1">
        <v>44433</v>
      </c>
      <c r="H3076" t="s">
        <v>59</v>
      </c>
      <c r="I3076" t="s">
        <v>177</v>
      </c>
      <c r="J3076" t="s">
        <v>10093</v>
      </c>
      <c r="K3076" t="s">
        <v>39</v>
      </c>
      <c r="L3076" t="s">
        <v>10094</v>
      </c>
      <c r="M3076" t="s">
        <v>143</v>
      </c>
      <c r="N3076" t="s">
        <v>26</v>
      </c>
      <c r="O3076" s="3">
        <v>45078.935011574074</v>
      </c>
      <c r="P3076" s="3">
        <v>45078.150983796295</v>
      </c>
      <c r="Q3076">
        <v>1</v>
      </c>
      <c r="R3076">
        <v>3075</v>
      </c>
      <c r="S3076" t="str">
        <f>PROPER(CustomerSupport[[#This Row],[Resolution]])</f>
        <v>Prevent Nature Subject Deep Special.</v>
      </c>
      <c r="T3076" t="str">
        <f>TRIM(CustomerSupport[[#This Row],[Customer Name]])</f>
        <v>Joseph Mckay</v>
      </c>
      <c r="U3076">
        <f>MONTH(CustomerSupport[[#This Row],[Date of Purchase]])</f>
        <v>8</v>
      </c>
      <c r="V3076" t="str">
        <f>TEXT('Working data'!G3076,"mmmm")</f>
        <v>August</v>
      </c>
      <c r="W3076">
        <f>YEAR(CustomerSupport[[#This Row],[Date of Purchase]])</f>
        <v>2021</v>
      </c>
      <c r="X3076">
        <f t="shared" si="48"/>
        <v>-18.816666666709352</v>
      </c>
    </row>
    <row r="3077" spans="1:24" ht="14.25" customHeight="1" x14ac:dyDescent="0.4">
      <c r="A3077">
        <v>3076</v>
      </c>
      <c r="B3077" t="s">
        <v>10095</v>
      </c>
      <c r="C3077" t="s">
        <v>10096</v>
      </c>
      <c r="D3077">
        <v>42</v>
      </c>
      <c r="E3077" t="s">
        <v>29</v>
      </c>
      <c r="F3077" t="s">
        <v>30</v>
      </c>
      <c r="G3077" s="1">
        <v>44208</v>
      </c>
      <c r="H3077" t="s">
        <v>66</v>
      </c>
      <c r="I3077" t="s">
        <v>177</v>
      </c>
      <c r="J3077" s="2" t="s">
        <v>10097</v>
      </c>
      <c r="K3077" t="s">
        <v>39</v>
      </c>
      <c r="L3077" t="s">
        <v>10098</v>
      </c>
      <c r="M3077" t="s">
        <v>25</v>
      </c>
      <c r="N3077" t="s">
        <v>83</v>
      </c>
      <c r="O3077" s="3">
        <v>45078.94127314815</v>
      </c>
      <c r="P3077" s="3">
        <v>45078.623217592591</v>
      </c>
      <c r="Q3077">
        <v>1</v>
      </c>
      <c r="R3077">
        <v>3076</v>
      </c>
      <c r="S3077" t="str">
        <f>PROPER(CustomerSupport[[#This Row],[Resolution]])</f>
        <v>Six Herself Big Require Bit.</v>
      </c>
      <c r="T3077" t="str">
        <f>TRIM(CustomerSupport[[#This Row],[Customer Name]])</f>
        <v>Ashley King</v>
      </c>
      <c r="U3077">
        <f>MONTH(CustomerSupport[[#This Row],[Date of Purchase]])</f>
        <v>1</v>
      </c>
      <c r="V3077" t="str">
        <f>TEXT('Working data'!G3077,"mmmm")</f>
        <v>January</v>
      </c>
      <c r="W3077">
        <f>YEAR(CustomerSupport[[#This Row],[Date of Purchase]])</f>
        <v>2021</v>
      </c>
      <c r="X3077">
        <f t="shared" si="48"/>
        <v>-7.6333333334187046</v>
      </c>
    </row>
    <row r="3078" spans="1:24" ht="14.25" customHeight="1" x14ac:dyDescent="0.4">
      <c r="A3078">
        <v>3077</v>
      </c>
      <c r="B3078" t="s">
        <v>10099</v>
      </c>
      <c r="C3078" t="s">
        <v>10100</v>
      </c>
      <c r="D3078">
        <v>19</v>
      </c>
      <c r="E3078" t="s">
        <v>19</v>
      </c>
      <c r="F3078" t="s">
        <v>223</v>
      </c>
      <c r="G3078" s="1">
        <v>44559</v>
      </c>
      <c r="H3078" t="s">
        <v>59</v>
      </c>
      <c r="I3078" t="s">
        <v>22</v>
      </c>
      <c r="J3078" s="2" t="s">
        <v>10101</v>
      </c>
      <c r="K3078" t="s">
        <v>62</v>
      </c>
      <c r="M3078" t="s">
        <v>41</v>
      </c>
      <c r="N3078" t="s">
        <v>26</v>
      </c>
      <c r="R3078">
        <v>3077</v>
      </c>
      <c r="S3078" t="str">
        <f>PROPER(CustomerSupport[[#This Row],[Resolution]])</f>
        <v/>
      </c>
      <c r="T3078" t="str">
        <f>TRIM(CustomerSupport[[#This Row],[Customer Name]])</f>
        <v>Mr. Johnathan Wolfe</v>
      </c>
      <c r="U3078">
        <f>MONTH(CustomerSupport[[#This Row],[Date of Purchase]])</f>
        <v>12</v>
      </c>
      <c r="V3078" t="str">
        <f>TEXT('Working data'!G3078,"mmmm")</f>
        <v>December</v>
      </c>
      <c r="W3078">
        <f>YEAR(CustomerSupport[[#This Row],[Date of Purchase]])</f>
        <v>2021</v>
      </c>
      <c r="X3078" t="str">
        <f t="shared" si="48"/>
        <v/>
      </c>
    </row>
    <row r="3079" spans="1:24" ht="14.25" customHeight="1" x14ac:dyDescent="0.4">
      <c r="A3079">
        <v>3078</v>
      </c>
      <c r="B3079" t="s">
        <v>10102</v>
      </c>
      <c r="C3079" t="s">
        <v>10103</v>
      </c>
      <c r="D3079">
        <v>42</v>
      </c>
      <c r="E3079" t="s">
        <v>58</v>
      </c>
      <c r="F3079" t="s">
        <v>242</v>
      </c>
      <c r="G3079" s="1">
        <v>43964</v>
      </c>
      <c r="H3079" t="s">
        <v>67</v>
      </c>
      <c r="I3079" t="s">
        <v>141</v>
      </c>
      <c r="J3079" t="s">
        <v>10104</v>
      </c>
      <c r="K3079" t="s">
        <v>62</v>
      </c>
      <c r="M3079" t="s">
        <v>89</v>
      </c>
      <c r="N3079" t="s">
        <v>26</v>
      </c>
      <c r="R3079">
        <v>3078</v>
      </c>
      <c r="S3079" t="str">
        <f>PROPER(CustomerSupport[[#This Row],[Resolution]])</f>
        <v/>
      </c>
      <c r="T3079" t="str">
        <f>TRIM(CustomerSupport[[#This Row],[Customer Name]])</f>
        <v>Barbara Brown</v>
      </c>
      <c r="U3079">
        <f>MONTH(CustomerSupport[[#This Row],[Date of Purchase]])</f>
        <v>5</v>
      </c>
      <c r="V3079" t="str">
        <f>TEXT('Working data'!G3079,"mmmm")</f>
        <v>May</v>
      </c>
      <c r="W3079">
        <f>YEAR(CustomerSupport[[#This Row],[Date of Purchase]])</f>
        <v>2020</v>
      </c>
      <c r="X3079" t="str">
        <f t="shared" si="48"/>
        <v/>
      </c>
    </row>
    <row r="3080" spans="1:24" ht="14.25" customHeight="1" x14ac:dyDescent="0.4">
      <c r="A3080">
        <v>3079</v>
      </c>
      <c r="B3080" t="s">
        <v>2494</v>
      </c>
      <c r="C3080" t="s">
        <v>10105</v>
      </c>
      <c r="D3080">
        <v>28</v>
      </c>
      <c r="E3080" t="s">
        <v>58</v>
      </c>
      <c r="F3080" t="s">
        <v>317</v>
      </c>
      <c r="G3080" s="1">
        <v>44420</v>
      </c>
      <c r="H3080" t="s">
        <v>21</v>
      </c>
      <c r="I3080" t="s">
        <v>177</v>
      </c>
      <c r="J3080" s="2" t="s">
        <v>10106</v>
      </c>
      <c r="K3080" t="s">
        <v>39</v>
      </c>
      <c r="L3080" t="s">
        <v>10107</v>
      </c>
      <c r="M3080" t="s">
        <v>41</v>
      </c>
      <c r="N3080" t="s">
        <v>26</v>
      </c>
      <c r="O3080" s="3">
        <v>45078.522581018522</v>
      </c>
      <c r="P3080" s="3">
        <v>45078.542719907404</v>
      </c>
      <c r="Q3080">
        <v>2</v>
      </c>
      <c r="R3080">
        <v>3079</v>
      </c>
      <c r="S3080" t="str">
        <f>PROPER(CustomerSupport[[#This Row],[Resolution]])</f>
        <v>Good Career Character Newspaper Thank.</v>
      </c>
      <c r="T3080" t="str">
        <f>TRIM(CustomerSupport[[#This Row],[Customer Name]])</f>
        <v>Gary Smith</v>
      </c>
      <c r="U3080">
        <f>MONTH(CustomerSupport[[#This Row],[Date of Purchase]])</f>
        <v>8</v>
      </c>
      <c r="V3080" t="str">
        <f>TEXT('Working data'!G3080,"mmmm")</f>
        <v>August</v>
      </c>
      <c r="W3080">
        <f>YEAR(CustomerSupport[[#This Row],[Date of Purchase]])</f>
        <v>2021</v>
      </c>
      <c r="X3080">
        <f t="shared" si="48"/>
        <v>0.48333333316259086</v>
      </c>
    </row>
    <row r="3081" spans="1:24" ht="14.25" customHeight="1" x14ac:dyDescent="0.4">
      <c r="A3081">
        <v>3080</v>
      </c>
      <c r="B3081" t="s">
        <v>10108</v>
      </c>
      <c r="C3081" t="s">
        <v>10109</v>
      </c>
      <c r="D3081">
        <v>30</v>
      </c>
      <c r="E3081" t="s">
        <v>58</v>
      </c>
      <c r="F3081" t="s">
        <v>125</v>
      </c>
      <c r="G3081" s="1">
        <v>44542</v>
      </c>
      <c r="H3081" t="s">
        <v>67</v>
      </c>
      <c r="I3081" t="s">
        <v>150</v>
      </c>
      <c r="J3081" s="2" t="s">
        <v>10110</v>
      </c>
      <c r="K3081" t="s">
        <v>24</v>
      </c>
      <c r="M3081" t="s">
        <v>25</v>
      </c>
      <c r="N3081" t="s">
        <v>83</v>
      </c>
      <c r="O3081" s="3">
        <v>45078.605937499997</v>
      </c>
      <c r="R3081">
        <v>3080</v>
      </c>
      <c r="S3081" t="str">
        <f>PROPER(CustomerSupport[[#This Row],[Resolution]])</f>
        <v/>
      </c>
      <c r="T3081" t="str">
        <f>TRIM(CustomerSupport[[#This Row],[Customer Name]])</f>
        <v>Ashley Martin</v>
      </c>
      <c r="U3081">
        <f>MONTH(CustomerSupport[[#This Row],[Date of Purchase]])</f>
        <v>12</v>
      </c>
      <c r="V3081" t="str">
        <f>TEXT('Working data'!G3081,"mmmm")</f>
        <v>December</v>
      </c>
      <c r="W3081">
        <f>YEAR(CustomerSupport[[#This Row],[Date of Purchase]])</f>
        <v>2021</v>
      </c>
      <c r="X3081" t="str">
        <f t="shared" si="48"/>
        <v/>
      </c>
    </row>
    <row r="3082" spans="1:24" ht="14.25" customHeight="1" x14ac:dyDescent="0.4">
      <c r="A3082">
        <v>3081</v>
      </c>
      <c r="B3082" t="s">
        <v>10111</v>
      </c>
      <c r="C3082" t="s">
        <v>10112</v>
      </c>
      <c r="D3082">
        <v>25</v>
      </c>
      <c r="E3082" t="s">
        <v>58</v>
      </c>
      <c r="F3082" t="s">
        <v>317</v>
      </c>
      <c r="G3082" s="1">
        <v>44003</v>
      </c>
      <c r="H3082" t="s">
        <v>67</v>
      </c>
      <c r="I3082" t="s">
        <v>99</v>
      </c>
      <c r="J3082" s="2" t="s">
        <v>10113</v>
      </c>
      <c r="K3082" t="s">
        <v>39</v>
      </c>
      <c r="L3082" t="s">
        <v>10114</v>
      </c>
      <c r="M3082" t="s">
        <v>89</v>
      </c>
      <c r="N3082" t="s">
        <v>83</v>
      </c>
      <c r="O3082" s="3">
        <v>45078.631655092591</v>
      </c>
      <c r="P3082" s="3">
        <v>45078.392071759263</v>
      </c>
      <c r="Q3082">
        <v>5</v>
      </c>
      <c r="R3082">
        <v>3081</v>
      </c>
      <c r="S3082" t="str">
        <f>PROPER(CustomerSupport[[#This Row],[Resolution]])</f>
        <v>Hand Culture Agreement Beat Same.</v>
      </c>
      <c r="T3082" t="str">
        <f>TRIM(CustomerSupport[[#This Row],[Customer Name]])</f>
        <v>Michelle King</v>
      </c>
      <c r="U3082">
        <f>MONTH(CustomerSupport[[#This Row],[Date of Purchase]])</f>
        <v>6</v>
      </c>
      <c r="V3082" t="str">
        <f>TEXT('Working data'!G3082,"mmmm")</f>
        <v>June</v>
      </c>
      <c r="W3082">
        <f>YEAR(CustomerSupport[[#This Row],[Date of Purchase]])</f>
        <v>2020</v>
      </c>
      <c r="X3082">
        <f t="shared" si="48"/>
        <v>-5.7499999998835847</v>
      </c>
    </row>
    <row r="3083" spans="1:24" ht="14.25" customHeight="1" x14ac:dyDescent="0.4">
      <c r="A3083">
        <v>3082</v>
      </c>
      <c r="B3083" t="s">
        <v>10115</v>
      </c>
      <c r="C3083" t="s">
        <v>10116</v>
      </c>
      <c r="D3083">
        <v>24</v>
      </c>
      <c r="E3083" t="s">
        <v>19</v>
      </c>
      <c r="F3083" t="s">
        <v>129</v>
      </c>
      <c r="G3083" s="1">
        <v>44382</v>
      </c>
      <c r="H3083" t="s">
        <v>45</v>
      </c>
      <c r="I3083" t="s">
        <v>37</v>
      </c>
      <c r="J3083" s="2" t="s">
        <v>10117</v>
      </c>
      <c r="K3083" t="s">
        <v>24</v>
      </c>
      <c r="M3083" t="s">
        <v>89</v>
      </c>
      <c r="N3083" t="s">
        <v>83</v>
      </c>
      <c r="O3083" s="3">
        <v>45078.051122685189</v>
      </c>
      <c r="R3083">
        <v>3082</v>
      </c>
      <c r="S3083" t="str">
        <f>PROPER(CustomerSupport[[#This Row],[Resolution]])</f>
        <v/>
      </c>
      <c r="T3083" t="str">
        <f>TRIM(CustomerSupport[[#This Row],[Customer Name]])</f>
        <v>Daniel Williams</v>
      </c>
      <c r="U3083">
        <f>MONTH(CustomerSupport[[#This Row],[Date of Purchase]])</f>
        <v>7</v>
      </c>
      <c r="V3083" t="str">
        <f>TEXT('Working data'!G3083,"mmmm")</f>
        <v>July</v>
      </c>
      <c r="W3083">
        <f>YEAR(CustomerSupport[[#This Row],[Date of Purchase]])</f>
        <v>2021</v>
      </c>
      <c r="X3083" t="str">
        <f t="shared" si="48"/>
        <v/>
      </c>
    </row>
    <row r="3084" spans="1:24" ht="14.25" customHeight="1" x14ac:dyDescent="0.4">
      <c r="A3084">
        <v>3083</v>
      </c>
      <c r="B3084" t="s">
        <v>10118</v>
      </c>
      <c r="C3084" t="s">
        <v>10119</v>
      </c>
      <c r="D3084">
        <v>31</v>
      </c>
      <c r="E3084" t="s">
        <v>19</v>
      </c>
      <c r="F3084" t="s">
        <v>107</v>
      </c>
      <c r="G3084" s="1">
        <v>44097</v>
      </c>
      <c r="H3084" t="s">
        <v>66</v>
      </c>
      <c r="I3084" t="s">
        <v>31</v>
      </c>
      <c r="J3084" t="s">
        <v>10120</v>
      </c>
      <c r="K3084" t="s">
        <v>62</v>
      </c>
      <c r="M3084" t="s">
        <v>25</v>
      </c>
      <c r="N3084" t="s">
        <v>83</v>
      </c>
      <c r="R3084">
        <v>3083</v>
      </c>
      <c r="S3084" t="str">
        <f>PROPER(CustomerSupport[[#This Row],[Resolution]])</f>
        <v/>
      </c>
      <c r="T3084" t="str">
        <f>TRIM(CustomerSupport[[#This Row],[Customer Name]])</f>
        <v>Joseph Fisher</v>
      </c>
      <c r="U3084">
        <f>MONTH(CustomerSupport[[#This Row],[Date of Purchase]])</f>
        <v>9</v>
      </c>
      <c r="V3084" t="str">
        <f>TEXT('Working data'!G3084,"mmmm")</f>
        <v>September</v>
      </c>
      <c r="W3084">
        <f>YEAR(CustomerSupport[[#This Row],[Date of Purchase]])</f>
        <v>2020</v>
      </c>
      <c r="X3084" t="str">
        <f t="shared" si="48"/>
        <v/>
      </c>
    </row>
    <row r="3085" spans="1:24" ht="14.25" customHeight="1" x14ac:dyDescent="0.4">
      <c r="A3085">
        <v>3084</v>
      </c>
      <c r="B3085" t="s">
        <v>10121</v>
      </c>
      <c r="C3085" t="s">
        <v>10122</v>
      </c>
      <c r="D3085">
        <v>57</v>
      </c>
      <c r="E3085" t="s">
        <v>19</v>
      </c>
      <c r="F3085" t="s">
        <v>317</v>
      </c>
      <c r="G3085" s="1">
        <v>43880</v>
      </c>
      <c r="H3085" t="s">
        <v>67</v>
      </c>
      <c r="I3085" t="s">
        <v>177</v>
      </c>
      <c r="J3085" t="s">
        <v>357</v>
      </c>
      <c r="K3085" t="s">
        <v>62</v>
      </c>
      <c r="M3085" t="s">
        <v>41</v>
      </c>
      <c r="N3085" t="s">
        <v>33</v>
      </c>
      <c r="R3085">
        <v>3084</v>
      </c>
      <c r="S3085" t="str">
        <f>PROPER(CustomerSupport[[#This Row],[Resolution]])</f>
        <v/>
      </c>
      <c r="T3085" t="str">
        <f>TRIM(CustomerSupport[[#This Row],[Customer Name]])</f>
        <v>Charles Ryan</v>
      </c>
      <c r="U3085">
        <f>MONTH(CustomerSupport[[#This Row],[Date of Purchase]])</f>
        <v>2</v>
      </c>
      <c r="V3085" t="str">
        <f>TEXT('Working data'!G3085,"mmmm")</f>
        <v>February</v>
      </c>
      <c r="W3085">
        <f>YEAR(CustomerSupport[[#This Row],[Date of Purchase]])</f>
        <v>2020</v>
      </c>
      <c r="X3085" t="str">
        <f t="shared" si="48"/>
        <v/>
      </c>
    </row>
    <row r="3086" spans="1:24" ht="14.25" customHeight="1" x14ac:dyDescent="0.4">
      <c r="A3086">
        <v>3085</v>
      </c>
      <c r="B3086" t="s">
        <v>10123</v>
      </c>
      <c r="C3086" t="s">
        <v>10124</v>
      </c>
      <c r="D3086">
        <v>55</v>
      </c>
      <c r="E3086" t="s">
        <v>29</v>
      </c>
      <c r="F3086" t="s">
        <v>98</v>
      </c>
      <c r="G3086" s="1">
        <v>44338</v>
      </c>
      <c r="H3086" t="s">
        <v>66</v>
      </c>
      <c r="I3086" t="s">
        <v>113</v>
      </c>
      <c r="J3086" t="s">
        <v>4173</v>
      </c>
      <c r="K3086" t="s">
        <v>62</v>
      </c>
      <c r="M3086" t="s">
        <v>25</v>
      </c>
      <c r="N3086" t="s">
        <v>26</v>
      </c>
      <c r="R3086">
        <v>3085</v>
      </c>
      <c r="S3086" t="str">
        <f>PROPER(CustomerSupport[[#This Row],[Resolution]])</f>
        <v/>
      </c>
      <c r="T3086" t="str">
        <f>TRIM(CustomerSupport[[#This Row],[Customer Name]])</f>
        <v>Lisa May</v>
      </c>
      <c r="U3086">
        <f>MONTH(CustomerSupport[[#This Row],[Date of Purchase]])</f>
        <v>5</v>
      </c>
      <c r="V3086" t="str">
        <f>TEXT('Working data'!G3086,"mmmm")</f>
        <v>May</v>
      </c>
      <c r="W3086">
        <f>YEAR(CustomerSupport[[#This Row],[Date of Purchase]])</f>
        <v>2021</v>
      </c>
      <c r="X3086" t="str">
        <f t="shared" si="48"/>
        <v/>
      </c>
    </row>
    <row r="3087" spans="1:24" ht="14.25" customHeight="1" x14ac:dyDescent="0.4">
      <c r="A3087">
        <v>3086</v>
      </c>
      <c r="B3087" t="s">
        <v>10125</v>
      </c>
      <c r="C3087" t="s">
        <v>10126</v>
      </c>
      <c r="D3087">
        <v>19</v>
      </c>
      <c r="E3087" t="s">
        <v>58</v>
      </c>
      <c r="F3087" t="s">
        <v>173</v>
      </c>
      <c r="G3087" s="1">
        <v>44099</v>
      </c>
      <c r="H3087" t="s">
        <v>66</v>
      </c>
      <c r="I3087" t="s">
        <v>22</v>
      </c>
      <c r="J3087" s="2" t="s">
        <v>10127</v>
      </c>
      <c r="K3087" t="s">
        <v>24</v>
      </c>
      <c r="M3087" t="s">
        <v>25</v>
      </c>
      <c r="N3087" t="s">
        <v>55</v>
      </c>
      <c r="O3087" s="3">
        <v>45078.722673611112</v>
      </c>
      <c r="R3087">
        <v>3086</v>
      </c>
      <c r="S3087" t="str">
        <f>PROPER(CustomerSupport[[#This Row],[Resolution]])</f>
        <v/>
      </c>
      <c r="T3087" t="str">
        <f>TRIM(CustomerSupport[[#This Row],[Customer Name]])</f>
        <v>Shannon Hardy</v>
      </c>
      <c r="U3087">
        <f>MONTH(CustomerSupport[[#This Row],[Date of Purchase]])</f>
        <v>9</v>
      </c>
      <c r="V3087" t="str">
        <f>TEXT('Working data'!G3087,"mmmm")</f>
        <v>September</v>
      </c>
      <c r="W3087">
        <f>YEAR(CustomerSupport[[#This Row],[Date of Purchase]])</f>
        <v>2020</v>
      </c>
      <c r="X3087" t="str">
        <f t="shared" si="48"/>
        <v/>
      </c>
    </row>
    <row r="3088" spans="1:24" ht="14.25" customHeight="1" x14ac:dyDescent="0.4">
      <c r="A3088">
        <v>3087</v>
      </c>
      <c r="B3088" t="s">
        <v>10128</v>
      </c>
      <c r="C3088" t="s">
        <v>10129</v>
      </c>
      <c r="D3088">
        <v>65</v>
      </c>
      <c r="E3088" t="s">
        <v>29</v>
      </c>
      <c r="F3088" t="s">
        <v>129</v>
      </c>
      <c r="G3088" s="1">
        <v>43869</v>
      </c>
      <c r="H3088" t="s">
        <v>67</v>
      </c>
      <c r="I3088" t="s">
        <v>46</v>
      </c>
      <c r="J3088" t="s">
        <v>10130</v>
      </c>
      <c r="K3088" t="s">
        <v>62</v>
      </c>
      <c r="M3088" t="s">
        <v>143</v>
      </c>
      <c r="N3088" t="s">
        <v>55</v>
      </c>
      <c r="R3088">
        <v>3087</v>
      </c>
      <c r="S3088" t="str">
        <f>PROPER(CustomerSupport[[#This Row],[Resolution]])</f>
        <v/>
      </c>
      <c r="T3088" t="str">
        <f>TRIM(CustomerSupport[[#This Row],[Customer Name]])</f>
        <v>Karen Benjamin</v>
      </c>
      <c r="U3088">
        <f>MONTH(CustomerSupport[[#This Row],[Date of Purchase]])</f>
        <v>2</v>
      </c>
      <c r="V3088" t="str">
        <f>TEXT('Working data'!G3088,"mmmm")</f>
        <v>February</v>
      </c>
      <c r="W3088">
        <f>YEAR(CustomerSupport[[#This Row],[Date of Purchase]])</f>
        <v>2020</v>
      </c>
      <c r="X3088" t="str">
        <f t="shared" si="48"/>
        <v/>
      </c>
    </row>
    <row r="3089" spans="1:24" ht="14.25" customHeight="1" x14ac:dyDescent="0.4">
      <c r="A3089">
        <v>3088</v>
      </c>
      <c r="B3089" t="s">
        <v>10131</v>
      </c>
      <c r="C3089" t="s">
        <v>10132</v>
      </c>
      <c r="D3089">
        <v>34</v>
      </c>
      <c r="E3089" t="s">
        <v>19</v>
      </c>
      <c r="F3089" t="s">
        <v>81</v>
      </c>
      <c r="G3089" s="1">
        <v>43853</v>
      </c>
      <c r="H3089" t="s">
        <v>21</v>
      </c>
      <c r="I3089" t="s">
        <v>22</v>
      </c>
      <c r="J3089" t="s">
        <v>10133</v>
      </c>
      <c r="K3089" t="s">
        <v>24</v>
      </c>
      <c r="M3089" t="s">
        <v>143</v>
      </c>
      <c r="N3089" t="s">
        <v>26</v>
      </c>
      <c r="O3089" s="3">
        <v>45078.097719907404</v>
      </c>
      <c r="R3089">
        <v>3088</v>
      </c>
      <c r="S3089" t="str">
        <f>PROPER(CustomerSupport[[#This Row],[Resolution]])</f>
        <v/>
      </c>
      <c r="T3089" t="str">
        <f>TRIM(CustomerSupport[[#This Row],[Customer Name]])</f>
        <v>Jennifer Silva</v>
      </c>
      <c r="U3089">
        <f>MONTH(CustomerSupport[[#This Row],[Date of Purchase]])</f>
        <v>1</v>
      </c>
      <c r="V3089" t="str">
        <f>TEXT('Working data'!G3089,"mmmm")</f>
        <v>January</v>
      </c>
      <c r="W3089">
        <f>YEAR(CustomerSupport[[#This Row],[Date of Purchase]])</f>
        <v>2020</v>
      </c>
      <c r="X3089" t="str">
        <f t="shared" si="48"/>
        <v/>
      </c>
    </row>
    <row r="3090" spans="1:24" ht="14.25" customHeight="1" x14ac:dyDescent="0.4">
      <c r="A3090">
        <v>3089</v>
      </c>
      <c r="B3090" t="s">
        <v>10134</v>
      </c>
      <c r="C3090" t="s">
        <v>10135</v>
      </c>
      <c r="D3090">
        <v>62</v>
      </c>
      <c r="E3090" t="s">
        <v>58</v>
      </c>
      <c r="F3090" t="s">
        <v>173</v>
      </c>
      <c r="G3090" s="1">
        <v>44270</v>
      </c>
      <c r="H3090" t="s">
        <v>67</v>
      </c>
      <c r="I3090" t="s">
        <v>141</v>
      </c>
      <c r="J3090" s="2" t="s">
        <v>10136</v>
      </c>
      <c r="K3090" t="s">
        <v>24</v>
      </c>
      <c r="M3090" t="s">
        <v>89</v>
      </c>
      <c r="N3090" t="s">
        <v>33</v>
      </c>
      <c r="O3090" s="3">
        <v>45078.328287037039</v>
      </c>
      <c r="R3090">
        <v>3089</v>
      </c>
      <c r="S3090" t="str">
        <f>PROPER(CustomerSupport[[#This Row],[Resolution]])</f>
        <v/>
      </c>
      <c r="T3090" t="str">
        <f>TRIM(CustomerSupport[[#This Row],[Customer Name]])</f>
        <v>Kelly Hunter</v>
      </c>
      <c r="U3090">
        <f>MONTH(CustomerSupport[[#This Row],[Date of Purchase]])</f>
        <v>3</v>
      </c>
      <c r="V3090" t="str">
        <f>TEXT('Working data'!G3090,"mmmm")</f>
        <v>March</v>
      </c>
      <c r="W3090">
        <f>YEAR(CustomerSupport[[#This Row],[Date of Purchase]])</f>
        <v>2021</v>
      </c>
      <c r="X3090" t="str">
        <f t="shared" si="48"/>
        <v/>
      </c>
    </row>
    <row r="3091" spans="1:24" ht="14.25" customHeight="1" x14ac:dyDescent="0.4">
      <c r="A3091">
        <v>3090</v>
      </c>
      <c r="B3091" t="s">
        <v>10137</v>
      </c>
      <c r="C3091" t="s">
        <v>10138</v>
      </c>
      <c r="D3091">
        <v>60</v>
      </c>
      <c r="E3091" t="s">
        <v>29</v>
      </c>
      <c r="F3091" t="s">
        <v>117</v>
      </c>
      <c r="G3091" s="1">
        <v>44051</v>
      </c>
      <c r="H3091" t="s">
        <v>66</v>
      </c>
      <c r="I3091" t="s">
        <v>93</v>
      </c>
      <c r="J3091" t="s">
        <v>10139</v>
      </c>
      <c r="K3091" t="s">
        <v>24</v>
      </c>
      <c r="M3091" t="s">
        <v>25</v>
      </c>
      <c r="N3091" t="s">
        <v>83</v>
      </c>
      <c r="O3091" s="3">
        <v>45078.760243055556</v>
      </c>
      <c r="R3091">
        <v>3090</v>
      </c>
      <c r="S3091" t="str">
        <f>PROPER(CustomerSupport[[#This Row],[Resolution]])</f>
        <v/>
      </c>
      <c r="T3091" t="str">
        <f>TRIM(CustomerSupport[[#This Row],[Customer Name]])</f>
        <v>Christopher Stone</v>
      </c>
      <c r="U3091">
        <f>MONTH(CustomerSupport[[#This Row],[Date of Purchase]])</f>
        <v>8</v>
      </c>
      <c r="V3091" t="str">
        <f>TEXT('Working data'!G3091,"mmmm")</f>
        <v>August</v>
      </c>
      <c r="W3091">
        <f>YEAR(CustomerSupport[[#This Row],[Date of Purchase]])</f>
        <v>2020</v>
      </c>
      <c r="X3091" t="str">
        <f t="shared" si="48"/>
        <v/>
      </c>
    </row>
    <row r="3092" spans="1:24" ht="14.25" customHeight="1" x14ac:dyDescent="0.4">
      <c r="A3092">
        <v>3091</v>
      </c>
      <c r="B3092" t="s">
        <v>10140</v>
      </c>
      <c r="C3092" t="s">
        <v>10141</v>
      </c>
      <c r="D3092">
        <v>68</v>
      </c>
      <c r="E3092" t="s">
        <v>19</v>
      </c>
      <c r="F3092" t="s">
        <v>317</v>
      </c>
      <c r="G3092" s="1">
        <v>43900</v>
      </c>
      <c r="H3092" t="s">
        <v>59</v>
      </c>
      <c r="I3092" t="s">
        <v>141</v>
      </c>
      <c r="J3092" s="2" t="s">
        <v>10142</v>
      </c>
      <c r="K3092" t="s">
        <v>39</v>
      </c>
      <c r="L3092" t="s">
        <v>10143</v>
      </c>
      <c r="M3092" t="s">
        <v>89</v>
      </c>
      <c r="N3092" t="s">
        <v>33</v>
      </c>
      <c r="O3092" s="3">
        <v>45078.819293981483</v>
      </c>
      <c r="P3092" s="3">
        <v>45078.519293981481</v>
      </c>
      <c r="Q3092">
        <v>3</v>
      </c>
      <c r="R3092">
        <v>3091</v>
      </c>
      <c r="S3092" t="str">
        <f>PROPER(CustomerSupport[[#This Row],[Resolution]])</f>
        <v>Future Wear Spring Open Job Cause.</v>
      </c>
      <c r="T3092" t="str">
        <f>TRIM(CustomerSupport[[#This Row],[Customer Name]])</f>
        <v>Steve Moore</v>
      </c>
      <c r="U3092">
        <f>MONTH(CustomerSupport[[#This Row],[Date of Purchase]])</f>
        <v>3</v>
      </c>
      <c r="V3092" t="str">
        <f>TEXT('Working data'!G3092,"mmmm")</f>
        <v>March</v>
      </c>
      <c r="W3092">
        <f>YEAR(CustomerSupport[[#This Row],[Date of Purchase]])</f>
        <v>2020</v>
      </c>
      <c r="X3092">
        <f t="shared" si="48"/>
        <v>-7.2000000000698492</v>
      </c>
    </row>
    <row r="3093" spans="1:24" ht="14.25" customHeight="1" x14ac:dyDescent="0.4">
      <c r="A3093">
        <v>3092</v>
      </c>
      <c r="B3093" t="s">
        <v>10144</v>
      </c>
      <c r="C3093" t="s">
        <v>10145</v>
      </c>
      <c r="D3093">
        <v>24</v>
      </c>
      <c r="E3093" t="s">
        <v>58</v>
      </c>
      <c r="F3093" t="s">
        <v>286</v>
      </c>
      <c r="G3093" s="1">
        <v>44552</v>
      </c>
      <c r="H3093" t="s">
        <v>66</v>
      </c>
      <c r="I3093" t="s">
        <v>99</v>
      </c>
      <c r="J3093" s="2" t="s">
        <v>10146</v>
      </c>
      <c r="K3093" t="s">
        <v>24</v>
      </c>
      <c r="M3093" t="s">
        <v>89</v>
      </c>
      <c r="N3093" t="s">
        <v>33</v>
      </c>
      <c r="O3093" s="3">
        <v>45078.915844907409</v>
      </c>
      <c r="R3093">
        <v>3092</v>
      </c>
      <c r="S3093" t="str">
        <f>PROPER(CustomerSupport[[#This Row],[Resolution]])</f>
        <v/>
      </c>
      <c r="T3093" t="str">
        <f>TRIM(CustomerSupport[[#This Row],[Customer Name]])</f>
        <v>Jordan Peterson</v>
      </c>
      <c r="U3093">
        <f>MONTH(CustomerSupport[[#This Row],[Date of Purchase]])</f>
        <v>12</v>
      </c>
      <c r="V3093" t="str">
        <f>TEXT('Working data'!G3093,"mmmm")</f>
        <v>December</v>
      </c>
      <c r="W3093">
        <f>YEAR(CustomerSupport[[#This Row],[Date of Purchase]])</f>
        <v>2021</v>
      </c>
      <c r="X3093" t="str">
        <f t="shared" si="48"/>
        <v/>
      </c>
    </row>
    <row r="3094" spans="1:24" ht="14.25" customHeight="1" x14ac:dyDescent="0.4">
      <c r="A3094">
        <v>3093</v>
      </c>
      <c r="B3094" t="s">
        <v>10147</v>
      </c>
      <c r="C3094" t="s">
        <v>10148</v>
      </c>
      <c r="D3094">
        <v>38</v>
      </c>
      <c r="E3094" t="s">
        <v>58</v>
      </c>
      <c r="F3094" t="s">
        <v>286</v>
      </c>
      <c r="G3094" s="1">
        <v>43873</v>
      </c>
      <c r="H3094" t="s">
        <v>59</v>
      </c>
      <c r="I3094" t="s">
        <v>72</v>
      </c>
      <c r="J3094" s="2" t="s">
        <v>10149</v>
      </c>
      <c r="K3094" t="s">
        <v>62</v>
      </c>
      <c r="M3094" t="s">
        <v>143</v>
      </c>
      <c r="N3094" t="s">
        <v>55</v>
      </c>
      <c r="R3094">
        <v>3093</v>
      </c>
      <c r="S3094" t="str">
        <f>PROPER(CustomerSupport[[#This Row],[Resolution]])</f>
        <v/>
      </c>
      <c r="T3094" t="str">
        <f>TRIM(CustomerSupport[[#This Row],[Customer Name]])</f>
        <v>Patricia Williamson</v>
      </c>
      <c r="U3094">
        <f>MONTH(CustomerSupport[[#This Row],[Date of Purchase]])</f>
        <v>2</v>
      </c>
      <c r="V3094" t="str">
        <f>TEXT('Working data'!G3094,"mmmm")</f>
        <v>February</v>
      </c>
      <c r="W3094">
        <f>YEAR(CustomerSupport[[#This Row],[Date of Purchase]])</f>
        <v>2020</v>
      </c>
      <c r="X3094" t="str">
        <f t="shared" si="48"/>
        <v/>
      </c>
    </row>
    <row r="3095" spans="1:24" ht="14.25" customHeight="1" x14ac:dyDescent="0.4">
      <c r="A3095">
        <v>3094</v>
      </c>
      <c r="B3095" t="s">
        <v>10150</v>
      </c>
      <c r="C3095" t="s">
        <v>10151</v>
      </c>
      <c r="D3095">
        <v>52</v>
      </c>
      <c r="E3095" t="s">
        <v>19</v>
      </c>
      <c r="F3095" t="s">
        <v>134</v>
      </c>
      <c r="G3095" s="1">
        <v>44330</v>
      </c>
      <c r="H3095" t="s">
        <v>21</v>
      </c>
      <c r="I3095" t="s">
        <v>67</v>
      </c>
      <c r="J3095" s="2" t="s">
        <v>10152</v>
      </c>
      <c r="K3095" t="s">
        <v>39</v>
      </c>
      <c r="L3095" t="s">
        <v>10153</v>
      </c>
      <c r="M3095" t="s">
        <v>25</v>
      </c>
      <c r="N3095" t="s">
        <v>33</v>
      </c>
      <c r="O3095" s="3">
        <v>45078.427685185183</v>
      </c>
      <c r="P3095" s="3">
        <v>45078.745046296295</v>
      </c>
      <c r="Q3095">
        <v>3</v>
      </c>
      <c r="R3095">
        <v>3094</v>
      </c>
      <c r="S3095" t="str">
        <f>PROPER(CustomerSupport[[#This Row],[Resolution]])</f>
        <v>Degree Economy Thank Control Size.</v>
      </c>
      <c r="T3095" t="str">
        <f>TRIM(CustomerSupport[[#This Row],[Customer Name]])</f>
        <v>Robert Cole</v>
      </c>
      <c r="U3095">
        <f>MONTH(CustomerSupport[[#This Row],[Date of Purchase]])</f>
        <v>5</v>
      </c>
      <c r="V3095" t="str">
        <f>TEXT('Working data'!G3095,"mmmm")</f>
        <v>May</v>
      </c>
      <c r="W3095">
        <f>YEAR(CustomerSupport[[#This Row],[Date of Purchase]])</f>
        <v>2021</v>
      </c>
      <c r="X3095">
        <f t="shared" si="48"/>
        <v>7.6166666666977108</v>
      </c>
    </row>
    <row r="3096" spans="1:24" ht="14.25" customHeight="1" x14ac:dyDescent="0.4">
      <c r="A3096">
        <v>3095</v>
      </c>
      <c r="B3096" t="s">
        <v>10154</v>
      </c>
      <c r="C3096" t="s">
        <v>10155</v>
      </c>
      <c r="D3096">
        <v>36</v>
      </c>
      <c r="E3096" t="s">
        <v>58</v>
      </c>
      <c r="F3096" t="s">
        <v>286</v>
      </c>
      <c r="G3096" s="1">
        <v>44537</v>
      </c>
      <c r="H3096" t="s">
        <v>45</v>
      </c>
      <c r="I3096" t="s">
        <v>93</v>
      </c>
      <c r="J3096" s="2" t="s">
        <v>10156</v>
      </c>
      <c r="K3096" t="s">
        <v>62</v>
      </c>
      <c r="M3096" t="s">
        <v>143</v>
      </c>
      <c r="N3096" t="s">
        <v>83</v>
      </c>
      <c r="R3096">
        <v>3095</v>
      </c>
      <c r="S3096" t="str">
        <f>PROPER(CustomerSupport[[#This Row],[Resolution]])</f>
        <v/>
      </c>
      <c r="T3096" t="str">
        <f>TRIM(CustomerSupport[[#This Row],[Customer Name]])</f>
        <v>Jessica Ferrell</v>
      </c>
      <c r="U3096">
        <f>MONTH(CustomerSupport[[#This Row],[Date of Purchase]])</f>
        <v>12</v>
      </c>
      <c r="V3096" t="str">
        <f>TEXT('Working data'!G3096,"mmmm")</f>
        <v>December</v>
      </c>
      <c r="W3096">
        <f>YEAR(CustomerSupport[[#This Row],[Date of Purchase]])</f>
        <v>2021</v>
      </c>
      <c r="X3096" t="str">
        <f t="shared" si="48"/>
        <v/>
      </c>
    </row>
    <row r="3097" spans="1:24" ht="14.25" customHeight="1" x14ac:dyDescent="0.4">
      <c r="A3097">
        <v>3096</v>
      </c>
      <c r="B3097" t="s">
        <v>10157</v>
      </c>
      <c r="C3097" t="s">
        <v>10158</v>
      </c>
      <c r="D3097">
        <v>34</v>
      </c>
      <c r="E3097" t="s">
        <v>58</v>
      </c>
      <c r="F3097" t="s">
        <v>81</v>
      </c>
      <c r="G3097" s="1">
        <v>44270</v>
      </c>
      <c r="H3097" t="s">
        <v>66</v>
      </c>
      <c r="I3097" t="s">
        <v>177</v>
      </c>
      <c r="J3097" s="2" t="s">
        <v>10159</v>
      </c>
      <c r="K3097" t="s">
        <v>62</v>
      </c>
      <c r="M3097" t="s">
        <v>89</v>
      </c>
      <c r="N3097" t="s">
        <v>55</v>
      </c>
      <c r="R3097">
        <v>3096</v>
      </c>
      <c r="S3097" t="str">
        <f>PROPER(CustomerSupport[[#This Row],[Resolution]])</f>
        <v/>
      </c>
      <c r="T3097" t="str">
        <f>TRIM(CustomerSupport[[#This Row],[Customer Name]])</f>
        <v>David Cabrera</v>
      </c>
      <c r="U3097">
        <f>MONTH(CustomerSupport[[#This Row],[Date of Purchase]])</f>
        <v>3</v>
      </c>
      <c r="V3097" t="str">
        <f>TEXT('Working data'!G3097,"mmmm")</f>
        <v>March</v>
      </c>
      <c r="W3097">
        <f>YEAR(CustomerSupport[[#This Row],[Date of Purchase]])</f>
        <v>2021</v>
      </c>
      <c r="X3097" t="str">
        <f t="shared" si="48"/>
        <v/>
      </c>
    </row>
    <row r="3098" spans="1:24" ht="14.25" customHeight="1" x14ac:dyDescent="0.4">
      <c r="A3098">
        <v>3097</v>
      </c>
      <c r="B3098" t="s">
        <v>10160</v>
      </c>
      <c r="C3098" t="s">
        <v>10161</v>
      </c>
      <c r="D3098">
        <v>50</v>
      </c>
      <c r="E3098" t="s">
        <v>58</v>
      </c>
      <c r="F3098" t="s">
        <v>339</v>
      </c>
      <c r="G3098" s="1">
        <v>44022</v>
      </c>
      <c r="H3098" t="s">
        <v>67</v>
      </c>
      <c r="I3098" t="s">
        <v>37</v>
      </c>
      <c r="J3098" t="s">
        <v>10162</v>
      </c>
      <c r="K3098" t="s">
        <v>62</v>
      </c>
      <c r="M3098" t="s">
        <v>143</v>
      </c>
      <c r="N3098" t="s">
        <v>26</v>
      </c>
      <c r="R3098">
        <v>3097</v>
      </c>
      <c r="S3098" t="str">
        <f>PROPER(CustomerSupport[[#This Row],[Resolution]])</f>
        <v/>
      </c>
      <c r="T3098" t="str">
        <f>TRIM(CustomerSupport[[#This Row],[Customer Name]])</f>
        <v>Robin Henry</v>
      </c>
      <c r="U3098">
        <f>MONTH(CustomerSupport[[#This Row],[Date of Purchase]])</f>
        <v>7</v>
      </c>
      <c r="V3098" t="str">
        <f>TEXT('Working data'!G3098,"mmmm")</f>
        <v>July</v>
      </c>
      <c r="W3098">
        <f>YEAR(CustomerSupport[[#This Row],[Date of Purchase]])</f>
        <v>2020</v>
      </c>
      <c r="X3098" t="str">
        <f t="shared" si="48"/>
        <v/>
      </c>
    </row>
    <row r="3099" spans="1:24" ht="14.25" customHeight="1" x14ac:dyDescent="0.4">
      <c r="A3099">
        <v>3098</v>
      </c>
      <c r="B3099" t="s">
        <v>10163</v>
      </c>
      <c r="C3099" t="s">
        <v>10164</v>
      </c>
      <c r="D3099">
        <v>35</v>
      </c>
      <c r="E3099" t="s">
        <v>19</v>
      </c>
      <c r="F3099" t="s">
        <v>219</v>
      </c>
      <c r="G3099" s="1">
        <v>44162</v>
      </c>
      <c r="H3099" t="s">
        <v>21</v>
      </c>
      <c r="I3099" t="s">
        <v>60</v>
      </c>
      <c r="J3099" s="2" t="s">
        <v>10165</v>
      </c>
      <c r="K3099" t="s">
        <v>39</v>
      </c>
      <c r="L3099" t="s">
        <v>10166</v>
      </c>
      <c r="M3099" t="s">
        <v>143</v>
      </c>
      <c r="N3099" t="s">
        <v>26</v>
      </c>
      <c r="O3099" s="3">
        <v>45078.888865740744</v>
      </c>
      <c r="P3099" s="3">
        <v>45078.586782407408</v>
      </c>
      <c r="Q3099">
        <v>3</v>
      </c>
      <c r="R3099">
        <v>3098</v>
      </c>
      <c r="S3099" t="str">
        <f>PROPER(CustomerSupport[[#This Row],[Resolution]])</f>
        <v>First Federal Itself Particular.</v>
      </c>
      <c r="T3099" t="str">
        <f>TRIM(CustomerSupport[[#This Row],[Customer Name]])</f>
        <v>Alexis Barrett</v>
      </c>
      <c r="U3099">
        <f>MONTH(CustomerSupport[[#This Row],[Date of Purchase]])</f>
        <v>11</v>
      </c>
      <c r="V3099" t="str">
        <f>TEXT('Working data'!G3099,"mmmm")</f>
        <v>November</v>
      </c>
      <c r="W3099">
        <f>YEAR(CustomerSupport[[#This Row],[Date of Purchase]])</f>
        <v>2020</v>
      </c>
      <c r="X3099">
        <f t="shared" si="48"/>
        <v>-7.2500000000582077</v>
      </c>
    </row>
    <row r="3100" spans="1:24" ht="14.25" customHeight="1" x14ac:dyDescent="0.4">
      <c r="A3100">
        <v>3099</v>
      </c>
      <c r="B3100" t="s">
        <v>10167</v>
      </c>
      <c r="C3100" t="s">
        <v>10168</v>
      </c>
      <c r="D3100">
        <v>54</v>
      </c>
      <c r="E3100" t="s">
        <v>29</v>
      </c>
      <c r="F3100" t="s">
        <v>36</v>
      </c>
      <c r="G3100" s="1">
        <v>44335</v>
      </c>
      <c r="H3100" t="s">
        <v>45</v>
      </c>
      <c r="I3100" t="s">
        <v>60</v>
      </c>
      <c r="J3100" s="2" t="s">
        <v>10169</v>
      </c>
      <c r="K3100" t="s">
        <v>24</v>
      </c>
      <c r="M3100" t="s">
        <v>89</v>
      </c>
      <c r="N3100" t="s">
        <v>33</v>
      </c>
      <c r="O3100" s="3">
        <v>45078.659722222219</v>
      </c>
      <c r="R3100">
        <v>3099</v>
      </c>
      <c r="S3100" t="str">
        <f>PROPER(CustomerSupport[[#This Row],[Resolution]])</f>
        <v/>
      </c>
      <c r="T3100" t="str">
        <f>TRIM(CustomerSupport[[#This Row],[Customer Name]])</f>
        <v>Danny Tate</v>
      </c>
      <c r="U3100">
        <f>MONTH(CustomerSupport[[#This Row],[Date of Purchase]])</f>
        <v>5</v>
      </c>
      <c r="V3100" t="str">
        <f>TEXT('Working data'!G3100,"mmmm")</f>
        <v>May</v>
      </c>
      <c r="W3100">
        <f>YEAR(CustomerSupport[[#This Row],[Date of Purchase]])</f>
        <v>2021</v>
      </c>
      <c r="X3100" t="str">
        <f t="shared" si="48"/>
        <v/>
      </c>
    </row>
    <row r="3101" spans="1:24" ht="14.25" customHeight="1" x14ac:dyDescent="0.4">
      <c r="A3101">
        <v>3100</v>
      </c>
      <c r="B3101" t="s">
        <v>10170</v>
      </c>
      <c r="C3101" t="s">
        <v>10171</v>
      </c>
      <c r="D3101">
        <v>19</v>
      </c>
      <c r="E3101" t="s">
        <v>58</v>
      </c>
      <c r="F3101" t="s">
        <v>202</v>
      </c>
      <c r="G3101" s="1">
        <v>43930</v>
      </c>
      <c r="H3101" t="s">
        <v>67</v>
      </c>
      <c r="I3101" t="s">
        <v>46</v>
      </c>
      <c r="J3101" s="2" t="s">
        <v>10172</v>
      </c>
      <c r="K3101" t="s">
        <v>39</v>
      </c>
      <c r="L3101" t="s">
        <v>10173</v>
      </c>
      <c r="M3101" t="s">
        <v>143</v>
      </c>
      <c r="N3101" t="s">
        <v>26</v>
      </c>
      <c r="O3101" s="3">
        <v>45078.660428240742</v>
      </c>
      <c r="P3101" s="3">
        <v>45077.98265046296</v>
      </c>
      <c r="Q3101">
        <v>2</v>
      </c>
      <c r="R3101">
        <v>3100</v>
      </c>
      <c r="S3101" t="str">
        <f>PROPER(CustomerSupport[[#This Row],[Resolution]])</f>
        <v>Garden In Hit Billion Remember Might Trade.</v>
      </c>
      <c r="T3101" t="str">
        <f>TRIM(CustomerSupport[[#This Row],[Customer Name]])</f>
        <v>Julie Roberts</v>
      </c>
      <c r="U3101">
        <f>MONTH(CustomerSupport[[#This Row],[Date of Purchase]])</f>
        <v>4</v>
      </c>
      <c r="V3101" t="str">
        <f>TEXT('Working data'!G3101,"mmmm")</f>
        <v>April</v>
      </c>
      <c r="W3101">
        <f>YEAR(CustomerSupport[[#This Row],[Date of Purchase]])</f>
        <v>2020</v>
      </c>
      <c r="X3101">
        <f t="shared" si="48"/>
        <v>-16.266666666779201</v>
      </c>
    </row>
    <row r="3102" spans="1:24" ht="14.25" customHeight="1" x14ac:dyDescent="0.4">
      <c r="A3102">
        <v>3101</v>
      </c>
      <c r="B3102" t="s">
        <v>10174</v>
      </c>
      <c r="C3102" t="s">
        <v>10175</v>
      </c>
      <c r="D3102">
        <v>27</v>
      </c>
      <c r="E3102" t="s">
        <v>58</v>
      </c>
      <c r="F3102" t="s">
        <v>223</v>
      </c>
      <c r="G3102" s="1">
        <v>44273</v>
      </c>
      <c r="H3102" t="s">
        <v>59</v>
      </c>
      <c r="I3102" t="s">
        <v>22</v>
      </c>
      <c r="J3102" s="2" t="s">
        <v>10176</v>
      </c>
      <c r="K3102" t="s">
        <v>62</v>
      </c>
      <c r="M3102" t="s">
        <v>143</v>
      </c>
      <c r="N3102" t="s">
        <v>55</v>
      </c>
      <c r="R3102">
        <v>3101</v>
      </c>
      <c r="S3102" t="str">
        <f>PROPER(CustomerSupport[[#This Row],[Resolution]])</f>
        <v/>
      </c>
      <c r="T3102" t="str">
        <f>TRIM(CustomerSupport[[#This Row],[Customer Name]])</f>
        <v>Joseph Huffman</v>
      </c>
      <c r="U3102">
        <f>MONTH(CustomerSupport[[#This Row],[Date of Purchase]])</f>
        <v>3</v>
      </c>
      <c r="V3102" t="str">
        <f>TEXT('Working data'!G3102,"mmmm")</f>
        <v>March</v>
      </c>
      <c r="W3102">
        <f>YEAR(CustomerSupport[[#This Row],[Date of Purchase]])</f>
        <v>2021</v>
      </c>
      <c r="X3102" t="str">
        <f t="shared" si="48"/>
        <v/>
      </c>
    </row>
    <row r="3103" spans="1:24" ht="14.25" customHeight="1" x14ac:dyDescent="0.4">
      <c r="A3103">
        <v>3102</v>
      </c>
      <c r="B3103" t="s">
        <v>10177</v>
      </c>
      <c r="C3103" t="s">
        <v>10178</v>
      </c>
      <c r="D3103">
        <v>36</v>
      </c>
      <c r="E3103" t="s">
        <v>29</v>
      </c>
      <c r="F3103" t="s">
        <v>76</v>
      </c>
      <c r="G3103" s="1">
        <v>44176</v>
      </c>
      <c r="H3103" t="s">
        <v>67</v>
      </c>
      <c r="I3103" t="s">
        <v>77</v>
      </c>
      <c r="J3103" s="2" t="s">
        <v>10179</v>
      </c>
      <c r="K3103" t="s">
        <v>39</v>
      </c>
      <c r="L3103" t="s">
        <v>10180</v>
      </c>
      <c r="M3103" t="s">
        <v>143</v>
      </c>
      <c r="N3103" t="s">
        <v>83</v>
      </c>
      <c r="O3103" s="3">
        <v>45078.085474537038</v>
      </c>
      <c r="P3103" s="3">
        <v>45078.320891203701</v>
      </c>
      <c r="Q3103">
        <v>3</v>
      </c>
      <c r="R3103">
        <v>3102</v>
      </c>
      <c r="S3103" t="str">
        <f>PROPER(CustomerSupport[[#This Row],[Resolution]])</f>
        <v>Mouth Ago Another Woman Office Degree.</v>
      </c>
      <c r="T3103" t="str">
        <f>TRIM(CustomerSupport[[#This Row],[Customer Name]])</f>
        <v>Travis Guerra</v>
      </c>
      <c r="U3103">
        <f>MONTH(CustomerSupport[[#This Row],[Date of Purchase]])</f>
        <v>12</v>
      </c>
      <c r="V3103" t="str">
        <f>TEXT('Working data'!G3103,"mmmm")</f>
        <v>December</v>
      </c>
      <c r="W3103">
        <f>YEAR(CustomerSupport[[#This Row],[Date of Purchase]])</f>
        <v>2020</v>
      </c>
      <c r="X3103">
        <f t="shared" si="48"/>
        <v>5.6499999999068677</v>
      </c>
    </row>
    <row r="3104" spans="1:24" ht="14.25" customHeight="1" x14ac:dyDescent="0.4">
      <c r="A3104">
        <v>3103</v>
      </c>
      <c r="B3104" t="s">
        <v>10181</v>
      </c>
      <c r="C3104" t="s">
        <v>10182</v>
      </c>
      <c r="D3104">
        <v>32</v>
      </c>
      <c r="E3104" t="s">
        <v>19</v>
      </c>
      <c r="F3104" t="s">
        <v>98</v>
      </c>
      <c r="G3104" s="1">
        <v>43894</v>
      </c>
      <c r="H3104" t="s">
        <v>67</v>
      </c>
      <c r="I3104" t="s">
        <v>150</v>
      </c>
      <c r="J3104" s="2" t="s">
        <v>10183</v>
      </c>
      <c r="K3104" t="s">
        <v>24</v>
      </c>
      <c r="M3104" t="s">
        <v>41</v>
      </c>
      <c r="N3104" t="s">
        <v>83</v>
      </c>
      <c r="O3104" s="3">
        <v>45078.306331018517</v>
      </c>
      <c r="R3104">
        <v>3103</v>
      </c>
      <c r="S3104" t="str">
        <f>PROPER(CustomerSupport[[#This Row],[Resolution]])</f>
        <v/>
      </c>
      <c r="T3104" t="str">
        <f>TRIM(CustomerSupport[[#This Row],[Customer Name]])</f>
        <v>Rodney Thompson</v>
      </c>
      <c r="U3104">
        <f>MONTH(CustomerSupport[[#This Row],[Date of Purchase]])</f>
        <v>3</v>
      </c>
      <c r="V3104" t="str">
        <f>TEXT('Working data'!G3104,"mmmm")</f>
        <v>March</v>
      </c>
      <c r="W3104">
        <f>YEAR(CustomerSupport[[#This Row],[Date of Purchase]])</f>
        <v>2020</v>
      </c>
      <c r="X3104" t="str">
        <f t="shared" si="48"/>
        <v/>
      </c>
    </row>
    <row r="3105" spans="1:24" ht="14.25" customHeight="1" x14ac:dyDescent="0.4">
      <c r="A3105">
        <v>3104</v>
      </c>
      <c r="B3105" t="s">
        <v>10184</v>
      </c>
      <c r="C3105" t="s">
        <v>10185</v>
      </c>
      <c r="D3105">
        <v>48</v>
      </c>
      <c r="E3105" t="s">
        <v>19</v>
      </c>
      <c r="F3105" t="s">
        <v>134</v>
      </c>
      <c r="G3105" s="1">
        <v>43962</v>
      </c>
      <c r="H3105" t="s">
        <v>59</v>
      </c>
      <c r="I3105" t="s">
        <v>177</v>
      </c>
      <c r="J3105" s="2" t="s">
        <v>10186</v>
      </c>
      <c r="K3105" t="s">
        <v>62</v>
      </c>
      <c r="M3105" t="s">
        <v>143</v>
      </c>
      <c r="N3105" t="s">
        <v>83</v>
      </c>
      <c r="R3105">
        <v>3104</v>
      </c>
      <c r="S3105" t="str">
        <f>PROPER(CustomerSupport[[#This Row],[Resolution]])</f>
        <v/>
      </c>
      <c r="T3105" t="str">
        <f>TRIM(CustomerSupport[[#This Row],[Customer Name]])</f>
        <v>Charles Hull</v>
      </c>
      <c r="U3105">
        <f>MONTH(CustomerSupport[[#This Row],[Date of Purchase]])</f>
        <v>5</v>
      </c>
      <c r="V3105" t="str">
        <f>TEXT('Working data'!G3105,"mmmm")</f>
        <v>May</v>
      </c>
      <c r="W3105">
        <f>YEAR(CustomerSupport[[#This Row],[Date of Purchase]])</f>
        <v>2020</v>
      </c>
      <c r="X3105" t="str">
        <f t="shared" si="48"/>
        <v/>
      </c>
    </row>
    <row r="3106" spans="1:24" ht="14.25" customHeight="1" x14ac:dyDescent="0.4">
      <c r="A3106">
        <v>3105</v>
      </c>
      <c r="B3106" t="s">
        <v>4442</v>
      </c>
      <c r="C3106" t="s">
        <v>10187</v>
      </c>
      <c r="D3106">
        <v>37</v>
      </c>
      <c r="E3106" t="s">
        <v>19</v>
      </c>
      <c r="F3106" t="s">
        <v>207</v>
      </c>
      <c r="G3106" s="1">
        <v>44005</v>
      </c>
      <c r="H3106" t="s">
        <v>59</v>
      </c>
      <c r="I3106" t="s">
        <v>60</v>
      </c>
      <c r="J3106" s="2" t="s">
        <v>10188</v>
      </c>
      <c r="K3106" t="s">
        <v>62</v>
      </c>
      <c r="M3106" t="s">
        <v>25</v>
      </c>
      <c r="N3106" t="s">
        <v>83</v>
      </c>
      <c r="R3106">
        <v>3105</v>
      </c>
      <c r="S3106" t="str">
        <f>PROPER(CustomerSupport[[#This Row],[Resolution]])</f>
        <v/>
      </c>
      <c r="T3106" t="str">
        <f>TRIM(CustomerSupport[[#This Row],[Customer Name]])</f>
        <v>Joshua Young</v>
      </c>
      <c r="U3106">
        <f>MONTH(CustomerSupport[[#This Row],[Date of Purchase]])</f>
        <v>6</v>
      </c>
      <c r="V3106" t="str">
        <f>TEXT('Working data'!G3106,"mmmm")</f>
        <v>June</v>
      </c>
      <c r="W3106">
        <f>YEAR(CustomerSupport[[#This Row],[Date of Purchase]])</f>
        <v>2020</v>
      </c>
      <c r="X3106" t="str">
        <f t="shared" si="48"/>
        <v/>
      </c>
    </row>
    <row r="3107" spans="1:24" ht="14.25" customHeight="1" x14ac:dyDescent="0.4">
      <c r="A3107">
        <v>3106</v>
      </c>
      <c r="B3107" t="s">
        <v>10189</v>
      </c>
      <c r="C3107" t="s">
        <v>10190</v>
      </c>
      <c r="D3107">
        <v>39</v>
      </c>
      <c r="E3107" t="s">
        <v>19</v>
      </c>
      <c r="F3107" t="s">
        <v>421</v>
      </c>
      <c r="G3107" s="1">
        <v>44003</v>
      </c>
      <c r="H3107" t="s">
        <v>66</v>
      </c>
      <c r="I3107" t="s">
        <v>177</v>
      </c>
      <c r="J3107" t="s">
        <v>10191</v>
      </c>
      <c r="K3107" t="s">
        <v>39</v>
      </c>
      <c r="L3107" t="s">
        <v>10192</v>
      </c>
      <c r="M3107" t="s">
        <v>41</v>
      </c>
      <c r="N3107" t="s">
        <v>55</v>
      </c>
      <c r="O3107" s="3">
        <v>45078.627199074072</v>
      </c>
      <c r="P3107" s="3">
        <v>45078.951504629629</v>
      </c>
      <c r="Q3107">
        <v>4</v>
      </c>
      <c r="R3107">
        <v>3106</v>
      </c>
      <c r="S3107" t="str">
        <f>PROPER(CustomerSupport[[#This Row],[Resolution]])</f>
        <v>According Me Employee Wide.</v>
      </c>
      <c r="T3107" t="str">
        <f>TRIM(CustomerSupport[[#This Row],[Customer Name]])</f>
        <v>Nathan Dominguez</v>
      </c>
      <c r="U3107">
        <f>MONTH(CustomerSupport[[#This Row],[Date of Purchase]])</f>
        <v>6</v>
      </c>
      <c r="V3107" t="str">
        <f>TEXT('Working data'!G3107,"mmmm")</f>
        <v>June</v>
      </c>
      <c r="W3107">
        <f>YEAR(CustomerSupport[[#This Row],[Date of Purchase]])</f>
        <v>2020</v>
      </c>
      <c r="X3107">
        <f t="shared" si="48"/>
        <v>7.78333333338378</v>
      </c>
    </row>
    <row r="3108" spans="1:24" ht="14.25" customHeight="1" x14ac:dyDescent="0.4">
      <c r="A3108">
        <v>3107</v>
      </c>
      <c r="B3108" t="s">
        <v>10193</v>
      </c>
      <c r="C3108" t="s">
        <v>10194</v>
      </c>
      <c r="D3108">
        <v>69</v>
      </c>
      <c r="E3108" t="s">
        <v>58</v>
      </c>
      <c r="F3108" t="s">
        <v>36</v>
      </c>
      <c r="G3108" s="1">
        <v>44081</v>
      </c>
      <c r="H3108" t="s">
        <v>21</v>
      </c>
      <c r="I3108" t="s">
        <v>93</v>
      </c>
      <c r="J3108" s="2" t="s">
        <v>10195</v>
      </c>
      <c r="K3108" t="s">
        <v>24</v>
      </c>
      <c r="M3108" t="s">
        <v>89</v>
      </c>
      <c r="N3108" t="s">
        <v>55</v>
      </c>
      <c r="O3108" s="3">
        <v>45078.555694444447</v>
      </c>
      <c r="R3108">
        <v>3107</v>
      </c>
      <c r="S3108" t="str">
        <f>PROPER(CustomerSupport[[#This Row],[Resolution]])</f>
        <v/>
      </c>
      <c r="T3108" t="str">
        <f>TRIM(CustomerSupport[[#This Row],[Customer Name]])</f>
        <v>William Thomas</v>
      </c>
      <c r="U3108">
        <f>MONTH(CustomerSupport[[#This Row],[Date of Purchase]])</f>
        <v>9</v>
      </c>
      <c r="V3108" t="str">
        <f>TEXT('Working data'!G3108,"mmmm")</f>
        <v>September</v>
      </c>
      <c r="W3108">
        <f>YEAR(CustomerSupport[[#This Row],[Date of Purchase]])</f>
        <v>2020</v>
      </c>
      <c r="X3108" t="str">
        <f t="shared" si="48"/>
        <v/>
      </c>
    </row>
    <row r="3109" spans="1:24" ht="14.25" customHeight="1" x14ac:dyDescent="0.4">
      <c r="A3109">
        <v>3108</v>
      </c>
      <c r="B3109" t="s">
        <v>10196</v>
      </c>
      <c r="C3109" t="s">
        <v>10197</v>
      </c>
      <c r="D3109">
        <v>42</v>
      </c>
      <c r="E3109" t="s">
        <v>58</v>
      </c>
      <c r="F3109" t="s">
        <v>242</v>
      </c>
      <c r="G3109" s="1">
        <v>44444</v>
      </c>
      <c r="H3109" t="s">
        <v>59</v>
      </c>
      <c r="I3109" t="s">
        <v>177</v>
      </c>
      <c r="J3109" s="2" t="s">
        <v>10198</v>
      </c>
      <c r="K3109" t="s">
        <v>24</v>
      </c>
      <c r="M3109" t="s">
        <v>25</v>
      </c>
      <c r="N3109" t="s">
        <v>83</v>
      </c>
      <c r="O3109" s="3">
        <v>45078.30641203704</v>
      </c>
      <c r="R3109">
        <v>3108</v>
      </c>
      <c r="S3109" t="str">
        <f>PROPER(CustomerSupport[[#This Row],[Resolution]])</f>
        <v/>
      </c>
      <c r="T3109" t="str">
        <f>TRIM(CustomerSupport[[#This Row],[Customer Name]])</f>
        <v>Laura Patel</v>
      </c>
      <c r="U3109">
        <f>MONTH(CustomerSupport[[#This Row],[Date of Purchase]])</f>
        <v>9</v>
      </c>
      <c r="V3109" t="str">
        <f>TEXT('Working data'!G3109,"mmmm")</f>
        <v>September</v>
      </c>
      <c r="W3109">
        <f>YEAR(CustomerSupport[[#This Row],[Date of Purchase]])</f>
        <v>2021</v>
      </c>
      <c r="X3109" t="str">
        <f t="shared" si="48"/>
        <v/>
      </c>
    </row>
    <row r="3110" spans="1:24" ht="14.25" customHeight="1" x14ac:dyDescent="0.4">
      <c r="A3110">
        <v>3109</v>
      </c>
      <c r="B3110" t="s">
        <v>10199</v>
      </c>
      <c r="C3110" t="s">
        <v>10200</v>
      </c>
      <c r="D3110">
        <v>22</v>
      </c>
      <c r="E3110" t="s">
        <v>19</v>
      </c>
      <c r="F3110" t="s">
        <v>92</v>
      </c>
      <c r="G3110" s="1">
        <v>44556</v>
      </c>
      <c r="H3110" t="s">
        <v>21</v>
      </c>
      <c r="I3110" t="s">
        <v>37</v>
      </c>
      <c r="J3110" s="2" t="s">
        <v>10201</v>
      </c>
      <c r="K3110" t="s">
        <v>62</v>
      </c>
      <c r="M3110" t="s">
        <v>25</v>
      </c>
      <c r="N3110" t="s">
        <v>83</v>
      </c>
      <c r="R3110">
        <v>3109</v>
      </c>
      <c r="S3110" t="str">
        <f>PROPER(CustomerSupport[[#This Row],[Resolution]])</f>
        <v/>
      </c>
      <c r="T3110" t="str">
        <f>TRIM(CustomerSupport[[#This Row],[Customer Name]])</f>
        <v>Devin Donovan</v>
      </c>
      <c r="U3110">
        <f>MONTH(CustomerSupport[[#This Row],[Date of Purchase]])</f>
        <v>12</v>
      </c>
      <c r="V3110" t="str">
        <f>TEXT('Working data'!G3110,"mmmm")</f>
        <v>December</v>
      </c>
      <c r="W3110">
        <f>YEAR(CustomerSupport[[#This Row],[Date of Purchase]])</f>
        <v>2021</v>
      </c>
      <c r="X3110" t="str">
        <f t="shared" si="48"/>
        <v/>
      </c>
    </row>
    <row r="3111" spans="1:24" ht="14.25" customHeight="1" x14ac:dyDescent="0.4">
      <c r="A3111">
        <v>3110</v>
      </c>
      <c r="B3111" t="s">
        <v>10202</v>
      </c>
      <c r="C3111" t="s">
        <v>10203</v>
      </c>
      <c r="D3111">
        <v>43</v>
      </c>
      <c r="E3111" t="s">
        <v>58</v>
      </c>
      <c r="F3111" t="s">
        <v>71</v>
      </c>
      <c r="G3111" s="1">
        <v>44140</v>
      </c>
      <c r="H3111" t="s">
        <v>67</v>
      </c>
      <c r="I3111" t="s">
        <v>150</v>
      </c>
      <c r="J3111" s="2" t="s">
        <v>10204</v>
      </c>
      <c r="K3111" t="s">
        <v>62</v>
      </c>
      <c r="M3111" t="s">
        <v>89</v>
      </c>
      <c r="N3111" t="s">
        <v>83</v>
      </c>
      <c r="R3111">
        <v>3110</v>
      </c>
      <c r="S3111" t="str">
        <f>PROPER(CustomerSupport[[#This Row],[Resolution]])</f>
        <v/>
      </c>
      <c r="T3111" t="str">
        <f>TRIM(CustomerSupport[[#This Row],[Customer Name]])</f>
        <v>Karen Shields</v>
      </c>
      <c r="U3111">
        <f>MONTH(CustomerSupport[[#This Row],[Date of Purchase]])</f>
        <v>11</v>
      </c>
      <c r="V3111" t="str">
        <f>TEXT('Working data'!G3111,"mmmm")</f>
        <v>November</v>
      </c>
      <c r="W3111">
        <f>YEAR(CustomerSupport[[#This Row],[Date of Purchase]])</f>
        <v>2020</v>
      </c>
      <c r="X3111" t="str">
        <f t="shared" si="48"/>
        <v/>
      </c>
    </row>
    <row r="3112" spans="1:24" ht="14.25" customHeight="1" x14ac:dyDescent="0.4">
      <c r="A3112">
        <v>3111</v>
      </c>
      <c r="B3112" t="s">
        <v>10205</v>
      </c>
      <c r="C3112" t="s">
        <v>10206</v>
      </c>
      <c r="D3112">
        <v>32</v>
      </c>
      <c r="E3112" t="s">
        <v>58</v>
      </c>
      <c r="F3112" t="s">
        <v>242</v>
      </c>
      <c r="G3112" s="1">
        <v>43933</v>
      </c>
      <c r="H3112" t="s">
        <v>67</v>
      </c>
      <c r="I3112" t="s">
        <v>113</v>
      </c>
      <c r="J3112" s="2" t="s">
        <v>10207</v>
      </c>
      <c r="K3112" t="s">
        <v>24</v>
      </c>
      <c r="M3112" t="s">
        <v>143</v>
      </c>
      <c r="N3112" t="s">
        <v>83</v>
      </c>
      <c r="O3112" s="3">
        <v>45078.310636574075</v>
      </c>
      <c r="R3112">
        <v>3111</v>
      </c>
      <c r="S3112" t="str">
        <f>PROPER(CustomerSupport[[#This Row],[Resolution]])</f>
        <v/>
      </c>
      <c r="T3112" t="str">
        <f>TRIM(CustomerSupport[[#This Row],[Customer Name]])</f>
        <v>Evelyn Collins</v>
      </c>
      <c r="U3112">
        <f>MONTH(CustomerSupport[[#This Row],[Date of Purchase]])</f>
        <v>4</v>
      </c>
      <c r="V3112" t="str">
        <f>TEXT('Working data'!G3112,"mmmm")</f>
        <v>April</v>
      </c>
      <c r="W3112">
        <f>YEAR(CustomerSupport[[#This Row],[Date of Purchase]])</f>
        <v>2020</v>
      </c>
      <c r="X3112" t="str">
        <f t="shared" si="48"/>
        <v/>
      </c>
    </row>
    <row r="3113" spans="1:24" ht="14.25" customHeight="1" x14ac:dyDescent="0.4">
      <c r="A3113">
        <v>3112</v>
      </c>
      <c r="B3113" t="s">
        <v>10208</v>
      </c>
      <c r="C3113" t="s">
        <v>10209</v>
      </c>
      <c r="D3113">
        <v>62</v>
      </c>
      <c r="E3113" t="s">
        <v>29</v>
      </c>
      <c r="F3113" t="s">
        <v>431</v>
      </c>
      <c r="G3113" s="1">
        <v>43838</v>
      </c>
      <c r="H3113" t="s">
        <v>59</v>
      </c>
      <c r="I3113" t="s">
        <v>37</v>
      </c>
      <c r="J3113" s="2" t="s">
        <v>10210</v>
      </c>
      <c r="K3113" t="s">
        <v>62</v>
      </c>
      <c r="M3113" t="s">
        <v>41</v>
      </c>
      <c r="N3113" t="s">
        <v>83</v>
      </c>
      <c r="R3113">
        <v>3112</v>
      </c>
      <c r="S3113" t="str">
        <f>PROPER(CustomerSupport[[#This Row],[Resolution]])</f>
        <v/>
      </c>
      <c r="T3113" t="str">
        <f>TRIM(CustomerSupport[[#This Row],[Customer Name]])</f>
        <v>Sarah Johnston</v>
      </c>
      <c r="U3113">
        <f>MONTH(CustomerSupport[[#This Row],[Date of Purchase]])</f>
        <v>1</v>
      </c>
      <c r="V3113" t="str">
        <f>TEXT('Working data'!G3113,"mmmm")</f>
        <v>January</v>
      </c>
      <c r="W3113">
        <f>YEAR(CustomerSupport[[#This Row],[Date of Purchase]])</f>
        <v>2020</v>
      </c>
      <c r="X3113" t="str">
        <f t="shared" si="48"/>
        <v/>
      </c>
    </row>
    <row r="3114" spans="1:24" ht="14.25" customHeight="1" x14ac:dyDescent="0.4">
      <c r="A3114">
        <v>3113</v>
      </c>
      <c r="B3114" t="s">
        <v>10211</v>
      </c>
      <c r="C3114" t="s">
        <v>10212</v>
      </c>
      <c r="D3114">
        <v>24</v>
      </c>
      <c r="E3114" t="s">
        <v>19</v>
      </c>
      <c r="F3114" t="s">
        <v>86</v>
      </c>
      <c r="G3114" s="1">
        <v>44210</v>
      </c>
      <c r="H3114" t="s">
        <v>59</v>
      </c>
      <c r="I3114" t="s">
        <v>67</v>
      </c>
      <c r="J3114" t="s">
        <v>10213</v>
      </c>
      <c r="K3114" t="s">
        <v>62</v>
      </c>
      <c r="M3114" t="s">
        <v>143</v>
      </c>
      <c r="N3114" t="s">
        <v>33</v>
      </c>
      <c r="R3114">
        <v>3113</v>
      </c>
      <c r="S3114" t="str">
        <f>PROPER(CustomerSupport[[#This Row],[Resolution]])</f>
        <v/>
      </c>
      <c r="T3114" t="str">
        <f>TRIM(CustomerSupport[[#This Row],[Customer Name]])</f>
        <v>Jessica Snyder</v>
      </c>
      <c r="U3114">
        <f>MONTH(CustomerSupport[[#This Row],[Date of Purchase]])</f>
        <v>1</v>
      </c>
      <c r="V3114" t="str">
        <f>TEXT('Working data'!G3114,"mmmm")</f>
        <v>January</v>
      </c>
      <c r="W3114">
        <f>YEAR(CustomerSupport[[#This Row],[Date of Purchase]])</f>
        <v>2021</v>
      </c>
      <c r="X3114" t="str">
        <f t="shared" si="48"/>
        <v/>
      </c>
    </row>
    <row r="3115" spans="1:24" ht="14.25" customHeight="1" x14ac:dyDescent="0.4">
      <c r="A3115">
        <v>3114</v>
      </c>
      <c r="B3115" t="s">
        <v>10214</v>
      </c>
      <c r="C3115" t="s">
        <v>10215</v>
      </c>
      <c r="D3115">
        <v>38</v>
      </c>
      <c r="E3115" t="s">
        <v>29</v>
      </c>
      <c r="F3115" t="s">
        <v>421</v>
      </c>
      <c r="G3115" s="1">
        <v>44408</v>
      </c>
      <c r="H3115" t="s">
        <v>67</v>
      </c>
      <c r="I3115" t="s">
        <v>46</v>
      </c>
      <c r="J3115" s="2" t="s">
        <v>10216</v>
      </c>
      <c r="K3115" t="s">
        <v>39</v>
      </c>
      <c r="L3115" t="s">
        <v>10217</v>
      </c>
      <c r="M3115" t="s">
        <v>25</v>
      </c>
      <c r="N3115" t="s">
        <v>83</v>
      </c>
      <c r="O3115" s="3">
        <v>45078.45652777778</v>
      </c>
      <c r="P3115" s="3">
        <v>45078.18986111111</v>
      </c>
      <c r="Q3115">
        <v>2</v>
      </c>
      <c r="R3115">
        <v>3114</v>
      </c>
      <c r="S3115" t="str">
        <f>PROPER(CustomerSupport[[#This Row],[Resolution]])</f>
        <v>Easy Tonight Skill Require Medical Evidence.</v>
      </c>
      <c r="T3115" t="str">
        <f>TRIM(CustomerSupport[[#This Row],[Customer Name]])</f>
        <v>Brian Brock</v>
      </c>
      <c r="U3115">
        <f>MONTH(CustomerSupport[[#This Row],[Date of Purchase]])</f>
        <v>7</v>
      </c>
      <c r="V3115" t="str">
        <f>TEXT('Working data'!G3115,"mmmm")</f>
        <v>July</v>
      </c>
      <c r="W3115">
        <f>YEAR(CustomerSupport[[#This Row],[Date of Purchase]])</f>
        <v>2021</v>
      </c>
      <c r="X3115">
        <f t="shared" si="48"/>
        <v>-6.4000000000814907</v>
      </c>
    </row>
    <row r="3116" spans="1:24" ht="14.25" customHeight="1" x14ac:dyDescent="0.4">
      <c r="A3116">
        <v>3115</v>
      </c>
      <c r="B3116" t="s">
        <v>9235</v>
      </c>
      <c r="C3116" t="s">
        <v>10218</v>
      </c>
      <c r="D3116">
        <v>44</v>
      </c>
      <c r="E3116" t="s">
        <v>29</v>
      </c>
      <c r="F3116" t="s">
        <v>317</v>
      </c>
      <c r="G3116" s="1">
        <v>44091</v>
      </c>
      <c r="H3116" t="s">
        <v>67</v>
      </c>
      <c r="I3116" t="s">
        <v>59</v>
      </c>
      <c r="J3116" s="2" t="s">
        <v>10219</v>
      </c>
      <c r="K3116" t="s">
        <v>24</v>
      </c>
      <c r="M3116" t="s">
        <v>89</v>
      </c>
      <c r="N3116" t="s">
        <v>33</v>
      </c>
      <c r="O3116" s="3">
        <v>45078.619039351855</v>
      </c>
      <c r="R3116">
        <v>3115</v>
      </c>
      <c r="S3116" t="str">
        <f>PROPER(CustomerSupport[[#This Row],[Resolution]])</f>
        <v/>
      </c>
      <c r="T3116" t="str">
        <f>TRIM(CustomerSupport[[#This Row],[Customer Name]])</f>
        <v>Nicole Anderson</v>
      </c>
      <c r="U3116">
        <f>MONTH(CustomerSupport[[#This Row],[Date of Purchase]])</f>
        <v>9</v>
      </c>
      <c r="V3116" t="str">
        <f>TEXT('Working data'!G3116,"mmmm")</f>
        <v>September</v>
      </c>
      <c r="W3116">
        <f>YEAR(CustomerSupport[[#This Row],[Date of Purchase]])</f>
        <v>2020</v>
      </c>
      <c r="X3116" t="str">
        <f t="shared" si="48"/>
        <v/>
      </c>
    </row>
    <row r="3117" spans="1:24" ht="14.25" customHeight="1" x14ac:dyDescent="0.4">
      <c r="A3117">
        <v>3116</v>
      </c>
      <c r="B3117" t="s">
        <v>10220</v>
      </c>
      <c r="C3117" t="s">
        <v>10221</v>
      </c>
      <c r="D3117">
        <v>20</v>
      </c>
      <c r="E3117" t="s">
        <v>29</v>
      </c>
      <c r="F3117" t="s">
        <v>103</v>
      </c>
      <c r="G3117" s="1">
        <v>44485</v>
      </c>
      <c r="H3117" t="s">
        <v>66</v>
      </c>
      <c r="I3117" t="s">
        <v>113</v>
      </c>
      <c r="J3117" s="2" t="s">
        <v>10222</v>
      </c>
      <c r="K3117" t="s">
        <v>39</v>
      </c>
      <c r="L3117" t="s">
        <v>10223</v>
      </c>
      <c r="M3117" t="s">
        <v>41</v>
      </c>
      <c r="N3117" t="s">
        <v>33</v>
      </c>
      <c r="O3117" s="3">
        <v>45078.895439814813</v>
      </c>
      <c r="P3117" s="3">
        <v>45078.39266203704</v>
      </c>
      <c r="Q3117">
        <v>2</v>
      </c>
      <c r="R3117">
        <v>3116</v>
      </c>
      <c r="S3117" t="str">
        <f>PROPER(CustomerSupport[[#This Row],[Resolution]])</f>
        <v>Student Summer Water Language.</v>
      </c>
      <c r="T3117" t="str">
        <f>TRIM(CustomerSupport[[#This Row],[Customer Name]])</f>
        <v>Victoria Hatfield</v>
      </c>
      <c r="U3117">
        <f>MONTH(CustomerSupport[[#This Row],[Date of Purchase]])</f>
        <v>10</v>
      </c>
      <c r="V3117" t="str">
        <f>TEXT('Working data'!G3117,"mmmm")</f>
        <v>October</v>
      </c>
      <c r="W3117">
        <f>YEAR(CustomerSupport[[#This Row],[Date of Purchase]])</f>
        <v>2021</v>
      </c>
      <c r="X3117">
        <f t="shared" si="48"/>
        <v>-12.066666666534729</v>
      </c>
    </row>
    <row r="3118" spans="1:24" ht="14.25" customHeight="1" x14ac:dyDescent="0.4">
      <c r="A3118">
        <v>3117</v>
      </c>
      <c r="B3118" t="s">
        <v>10224</v>
      </c>
      <c r="C3118" t="s">
        <v>10225</v>
      </c>
      <c r="D3118">
        <v>21</v>
      </c>
      <c r="E3118" t="s">
        <v>58</v>
      </c>
      <c r="F3118" t="s">
        <v>65</v>
      </c>
      <c r="G3118" s="1">
        <v>44285</v>
      </c>
      <c r="H3118" t="s">
        <v>59</v>
      </c>
      <c r="I3118" t="s">
        <v>177</v>
      </c>
      <c r="J3118" s="2" t="s">
        <v>10226</v>
      </c>
      <c r="K3118" t="s">
        <v>39</v>
      </c>
      <c r="L3118" t="s">
        <v>10227</v>
      </c>
      <c r="M3118" t="s">
        <v>143</v>
      </c>
      <c r="N3118" t="s">
        <v>55</v>
      </c>
      <c r="O3118" s="3">
        <v>45078.375324074077</v>
      </c>
      <c r="P3118" s="3">
        <v>45078.701018518521</v>
      </c>
      <c r="Q3118">
        <v>2</v>
      </c>
      <c r="R3118">
        <v>3117</v>
      </c>
      <c r="S3118" t="str">
        <f>PROPER(CustomerSupport[[#This Row],[Resolution]])</f>
        <v>Push Fall Respond Different.</v>
      </c>
      <c r="T3118" t="str">
        <f>TRIM(CustomerSupport[[#This Row],[Customer Name]])</f>
        <v>Ethan Hood</v>
      </c>
      <c r="U3118">
        <f>MONTH(CustomerSupport[[#This Row],[Date of Purchase]])</f>
        <v>3</v>
      </c>
      <c r="V3118" t="str">
        <f>TEXT('Working data'!G3118,"mmmm")</f>
        <v>March</v>
      </c>
      <c r="W3118">
        <f>YEAR(CustomerSupport[[#This Row],[Date of Purchase]])</f>
        <v>2021</v>
      </c>
      <c r="X3118">
        <f t="shared" si="48"/>
        <v>7.8166666666511446</v>
      </c>
    </row>
    <row r="3119" spans="1:24" ht="14.25" customHeight="1" x14ac:dyDescent="0.4">
      <c r="A3119">
        <v>3118</v>
      </c>
      <c r="B3119" t="s">
        <v>10228</v>
      </c>
      <c r="C3119" t="s">
        <v>10229</v>
      </c>
      <c r="D3119">
        <v>63</v>
      </c>
      <c r="E3119" t="s">
        <v>19</v>
      </c>
      <c r="F3119" t="s">
        <v>655</v>
      </c>
      <c r="G3119" s="1">
        <v>44119</v>
      </c>
      <c r="H3119" t="s">
        <v>59</v>
      </c>
      <c r="I3119" t="s">
        <v>150</v>
      </c>
      <c r="J3119" s="2" t="s">
        <v>10230</v>
      </c>
      <c r="K3119" t="s">
        <v>62</v>
      </c>
      <c r="M3119" t="s">
        <v>89</v>
      </c>
      <c r="N3119" t="s">
        <v>55</v>
      </c>
      <c r="R3119">
        <v>3118</v>
      </c>
      <c r="S3119" t="str">
        <f>PROPER(CustomerSupport[[#This Row],[Resolution]])</f>
        <v/>
      </c>
      <c r="T3119" t="str">
        <f>TRIM(CustomerSupport[[#This Row],[Customer Name]])</f>
        <v>Ashley Harris</v>
      </c>
      <c r="U3119">
        <f>MONTH(CustomerSupport[[#This Row],[Date of Purchase]])</f>
        <v>10</v>
      </c>
      <c r="V3119" t="str">
        <f>TEXT('Working data'!G3119,"mmmm")</f>
        <v>October</v>
      </c>
      <c r="W3119">
        <f>YEAR(CustomerSupport[[#This Row],[Date of Purchase]])</f>
        <v>2020</v>
      </c>
      <c r="X3119" t="str">
        <f t="shared" si="48"/>
        <v/>
      </c>
    </row>
    <row r="3120" spans="1:24" ht="14.25" customHeight="1" x14ac:dyDescent="0.4">
      <c r="A3120">
        <v>3119</v>
      </c>
      <c r="B3120" t="s">
        <v>10231</v>
      </c>
      <c r="C3120" t="s">
        <v>10232</v>
      </c>
      <c r="D3120">
        <v>27</v>
      </c>
      <c r="E3120" t="s">
        <v>58</v>
      </c>
      <c r="F3120" t="s">
        <v>36</v>
      </c>
      <c r="G3120" s="1">
        <v>44286</v>
      </c>
      <c r="H3120" t="s">
        <v>67</v>
      </c>
      <c r="I3120" t="s">
        <v>72</v>
      </c>
      <c r="J3120" t="s">
        <v>10233</v>
      </c>
      <c r="K3120" t="s">
        <v>24</v>
      </c>
      <c r="M3120" t="s">
        <v>89</v>
      </c>
      <c r="N3120" t="s">
        <v>26</v>
      </c>
      <c r="O3120" s="3">
        <v>45078.681608796294</v>
      </c>
      <c r="R3120">
        <v>3119</v>
      </c>
      <c r="S3120" t="str">
        <f>PROPER(CustomerSupport[[#This Row],[Resolution]])</f>
        <v/>
      </c>
      <c r="T3120" t="str">
        <f>TRIM(CustomerSupport[[#This Row],[Customer Name]])</f>
        <v>Courtney Neal</v>
      </c>
      <c r="U3120">
        <f>MONTH(CustomerSupport[[#This Row],[Date of Purchase]])</f>
        <v>3</v>
      </c>
      <c r="V3120" t="str">
        <f>TEXT('Working data'!G3120,"mmmm")</f>
        <v>March</v>
      </c>
      <c r="W3120">
        <f>YEAR(CustomerSupport[[#This Row],[Date of Purchase]])</f>
        <v>2021</v>
      </c>
      <c r="X3120" t="str">
        <f t="shared" si="48"/>
        <v/>
      </c>
    </row>
    <row r="3121" spans="1:24" ht="14.25" customHeight="1" x14ac:dyDescent="0.4">
      <c r="A3121">
        <v>3120</v>
      </c>
      <c r="B3121" t="s">
        <v>10234</v>
      </c>
      <c r="C3121" t="s">
        <v>10235</v>
      </c>
      <c r="D3121">
        <v>59</v>
      </c>
      <c r="E3121" t="s">
        <v>58</v>
      </c>
      <c r="F3121" t="s">
        <v>117</v>
      </c>
      <c r="G3121" s="1">
        <v>43883</v>
      </c>
      <c r="H3121" t="s">
        <v>21</v>
      </c>
      <c r="I3121" t="s">
        <v>67</v>
      </c>
      <c r="J3121" t="s">
        <v>449</v>
      </c>
      <c r="K3121" t="s">
        <v>62</v>
      </c>
      <c r="M3121" t="s">
        <v>143</v>
      </c>
      <c r="N3121" t="s">
        <v>33</v>
      </c>
      <c r="R3121">
        <v>3120</v>
      </c>
      <c r="S3121" t="str">
        <f>PROPER(CustomerSupport[[#This Row],[Resolution]])</f>
        <v/>
      </c>
      <c r="T3121" t="str">
        <f>TRIM(CustomerSupport[[#This Row],[Customer Name]])</f>
        <v>Aaron Abbott</v>
      </c>
      <c r="U3121">
        <f>MONTH(CustomerSupport[[#This Row],[Date of Purchase]])</f>
        <v>2</v>
      </c>
      <c r="V3121" t="str">
        <f>TEXT('Working data'!G3121,"mmmm")</f>
        <v>February</v>
      </c>
      <c r="W3121">
        <f>YEAR(CustomerSupport[[#This Row],[Date of Purchase]])</f>
        <v>2020</v>
      </c>
      <c r="X3121" t="str">
        <f t="shared" si="48"/>
        <v/>
      </c>
    </row>
    <row r="3122" spans="1:24" ht="14.25" customHeight="1" x14ac:dyDescent="0.4">
      <c r="A3122">
        <v>3121</v>
      </c>
      <c r="B3122" t="s">
        <v>2943</v>
      </c>
      <c r="C3122" t="s">
        <v>10236</v>
      </c>
      <c r="D3122">
        <v>63</v>
      </c>
      <c r="E3122" t="s">
        <v>29</v>
      </c>
      <c r="F3122" t="s">
        <v>383</v>
      </c>
      <c r="G3122" s="1">
        <v>43874</v>
      </c>
      <c r="H3122" t="s">
        <v>45</v>
      </c>
      <c r="I3122" t="s">
        <v>113</v>
      </c>
      <c r="J3122" s="2" t="s">
        <v>10237</v>
      </c>
      <c r="K3122" t="s">
        <v>24</v>
      </c>
      <c r="M3122" t="s">
        <v>25</v>
      </c>
      <c r="N3122" t="s">
        <v>83</v>
      </c>
      <c r="O3122" s="3">
        <v>45078.080231481479</v>
      </c>
      <c r="R3122">
        <v>3121</v>
      </c>
      <c r="S3122" t="str">
        <f>PROPER(CustomerSupport[[#This Row],[Resolution]])</f>
        <v/>
      </c>
      <c r="T3122" t="str">
        <f>TRIM(CustomerSupport[[#This Row],[Customer Name]])</f>
        <v>Emily Smith</v>
      </c>
      <c r="U3122">
        <f>MONTH(CustomerSupport[[#This Row],[Date of Purchase]])</f>
        <v>2</v>
      </c>
      <c r="V3122" t="str">
        <f>TEXT('Working data'!G3122,"mmmm")</f>
        <v>February</v>
      </c>
      <c r="W3122">
        <f>YEAR(CustomerSupport[[#This Row],[Date of Purchase]])</f>
        <v>2020</v>
      </c>
      <c r="X3122" t="str">
        <f t="shared" si="48"/>
        <v/>
      </c>
    </row>
    <row r="3123" spans="1:24" ht="14.25" customHeight="1" x14ac:dyDescent="0.4">
      <c r="A3123">
        <v>3122</v>
      </c>
      <c r="B3123" t="s">
        <v>10238</v>
      </c>
      <c r="C3123" t="s">
        <v>10239</v>
      </c>
      <c r="D3123">
        <v>32</v>
      </c>
      <c r="E3123" t="s">
        <v>19</v>
      </c>
      <c r="F3123" t="s">
        <v>65</v>
      </c>
      <c r="G3123" s="1">
        <v>44303</v>
      </c>
      <c r="H3123" t="s">
        <v>21</v>
      </c>
      <c r="I3123" t="s">
        <v>72</v>
      </c>
      <c r="J3123" s="2" t="s">
        <v>10240</v>
      </c>
      <c r="K3123" t="s">
        <v>39</v>
      </c>
      <c r="L3123" t="s">
        <v>10241</v>
      </c>
      <c r="M3123" t="s">
        <v>41</v>
      </c>
      <c r="N3123" t="s">
        <v>33</v>
      </c>
      <c r="O3123" s="3">
        <v>45078.412199074075</v>
      </c>
      <c r="P3123" s="3">
        <v>45078.396921296298</v>
      </c>
      <c r="Q3123">
        <v>4</v>
      </c>
      <c r="R3123">
        <v>3122</v>
      </c>
      <c r="S3123" t="str">
        <f>PROPER(CustomerSupport[[#This Row],[Resolution]])</f>
        <v>Hit Smile Will Newspaper.</v>
      </c>
      <c r="T3123" t="str">
        <f>TRIM(CustomerSupport[[#This Row],[Customer Name]])</f>
        <v>Leonard Peterson</v>
      </c>
      <c r="U3123">
        <f>MONTH(CustomerSupport[[#This Row],[Date of Purchase]])</f>
        <v>4</v>
      </c>
      <c r="V3123" t="str">
        <f>TEXT('Working data'!G3123,"mmmm")</f>
        <v>April</v>
      </c>
      <c r="W3123">
        <f>YEAR(CustomerSupport[[#This Row],[Date of Purchase]])</f>
        <v>2021</v>
      </c>
      <c r="X3123">
        <f t="shared" si="48"/>
        <v>-0.36666666663950309</v>
      </c>
    </row>
    <row r="3124" spans="1:24" ht="14.25" customHeight="1" x14ac:dyDescent="0.4">
      <c r="A3124">
        <v>3123</v>
      </c>
      <c r="B3124" t="s">
        <v>10242</v>
      </c>
      <c r="C3124" t="s">
        <v>10243</v>
      </c>
      <c r="D3124">
        <v>31</v>
      </c>
      <c r="E3124" t="s">
        <v>58</v>
      </c>
      <c r="F3124" t="s">
        <v>242</v>
      </c>
      <c r="G3124" s="1">
        <v>44022</v>
      </c>
      <c r="H3124" t="s">
        <v>45</v>
      </c>
      <c r="I3124" t="s">
        <v>77</v>
      </c>
      <c r="J3124" t="s">
        <v>10244</v>
      </c>
      <c r="K3124" t="s">
        <v>39</v>
      </c>
      <c r="L3124" t="s">
        <v>10245</v>
      </c>
      <c r="M3124" t="s">
        <v>89</v>
      </c>
      <c r="N3124" t="s">
        <v>55</v>
      </c>
      <c r="O3124" s="3">
        <v>45078.103877314818</v>
      </c>
      <c r="P3124" s="3">
        <v>45078.427488425928</v>
      </c>
      <c r="Q3124">
        <v>5</v>
      </c>
      <c r="R3124">
        <v>3123</v>
      </c>
      <c r="S3124" t="str">
        <f>PROPER(CustomerSupport[[#This Row],[Resolution]])</f>
        <v>Reason Stand Medical Animal Method Threat.</v>
      </c>
      <c r="T3124" t="str">
        <f>TRIM(CustomerSupport[[#This Row],[Customer Name]])</f>
        <v>Brian Gray</v>
      </c>
      <c r="U3124">
        <f>MONTH(CustomerSupport[[#This Row],[Date of Purchase]])</f>
        <v>7</v>
      </c>
      <c r="V3124" t="str">
        <f>TEXT('Working data'!G3124,"mmmm")</f>
        <v>July</v>
      </c>
      <c r="W3124">
        <f>YEAR(CustomerSupport[[#This Row],[Date of Purchase]])</f>
        <v>2020</v>
      </c>
      <c r="X3124">
        <f t="shared" si="48"/>
        <v>7.7666666666627862</v>
      </c>
    </row>
    <row r="3125" spans="1:24" ht="14.25" customHeight="1" x14ac:dyDescent="0.4">
      <c r="A3125">
        <v>3124</v>
      </c>
      <c r="B3125" t="s">
        <v>10246</v>
      </c>
      <c r="C3125" t="s">
        <v>10247</v>
      </c>
      <c r="D3125">
        <v>61</v>
      </c>
      <c r="E3125" t="s">
        <v>29</v>
      </c>
      <c r="F3125" t="s">
        <v>129</v>
      </c>
      <c r="G3125" s="1">
        <v>44263</v>
      </c>
      <c r="H3125" t="s">
        <v>21</v>
      </c>
      <c r="I3125" t="s">
        <v>67</v>
      </c>
      <c r="J3125" t="s">
        <v>10248</v>
      </c>
      <c r="K3125" t="s">
        <v>39</v>
      </c>
      <c r="L3125" t="s">
        <v>10249</v>
      </c>
      <c r="M3125" t="s">
        <v>89</v>
      </c>
      <c r="N3125" t="s">
        <v>83</v>
      </c>
      <c r="O3125" s="3">
        <v>45078.471261574072</v>
      </c>
      <c r="P3125" s="3">
        <v>45078.321956018517</v>
      </c>
      <c r="Q3125">
        <v>3</v>
      </c>
      <c r="R3125">
        <v>3124</v>
      </c>
      <c r="S3125" t="str">
        <f>PROPER(CustomerSupport[[#This Row],[Resolution]])</f>
        <v>Spring Response Open Break Air.</v>
      </c>
      <c r="T3125" t="str">
        <f>TRIM(CustomerSupport[[#This Row],[Customer Name]])</f>
        <v>Jordan Bird</v>
      </c>
      <c r="U3125">
        <f>MONTH(CustomerSupport[[#This Row],[Date of Purchase]])</f>
        <v>3</v>
      </c>
      <c r="V3125" t="str">
        <f>TEXT('Working data'!G3125,"mmmm")</f>
        <v>March</v>
      </c>
      <c r="W3125">
        <f>YEAR(CustomerSupport[[#This Row],[Date of Purchase]])</f>
        <v>2021</v>
      </c>
      <c r="X3125">
        <f t="shared" si="48"/>
        <v>-3.5833333333139308</v>
      </c>
    </row>
    <row r="3126" spans="1:24" ht="14.25" customHeight="1" x14ac:dyDescent="0.4">
      <c r="A3126">
        <v>3125</v>
      </c>
      <c r="B3126" t="s">
        <v>10250</v>
      </c>
      <c r="C3126" t="s">
        <v>10251</v>
      </c>
      <c r="D3126">
        <v>29</v>
      </c>
      <c r="E3126" t="s">
        <v>19</v>
      </c>
      <c r="F3126" t="s">
        <v>202</v>
      </c>
      <c r="G3126" s="1">
        <v>44444</v>
      </c>
      <c r="H3126" t="s">
        <v>66</v>
      </c>
      <c r="I3126" t="s">
        <v>141</v>
      </c>
      <c r="J3126" s="2" t="s">
        <v>10252</v>
      </c>
      <c r="K3126" t="s">
        <v>24</v>
      </c>
      <c r="M3126" t="s">
        <v>41</v>
      </c>
      <c r="N3126" t="s">
        <v>55</v>
      </c>
      <c r="O3126" s="3">
        <v>45078.377534722225</v>
      </c>
      <c r="R3126">
        <v>3125</v>
      </c>
      <c r="S3126" t="str">
        <f>PROPER(CustomerSupport[[#This Row],[Resolution]])</f>
        <v/>
      </c>
      <c r="T3126" t="str">
        <f>TRIM(CustomerSupport[[#This Row],[Customer Name]])</f>
        <v>Lisa Watts</v>
      </c>
      <c r="U3126">
        <f>MONTH(CustomerSupport[[#This Row],[Date of Purchase]])</f>
        <v>9</v>
      </c>
      <c r="V3126" t="str">
        <f>TEXT('Working data'!G3126,"mmmm")</f>
        <v>September</v>
      </c>
      <c r="W3126">
        <f>YEAR(CustomerSupport[[#This Row],[Date of Purchase]])</f>
        <v>2021</v>
      </c>
      <c r="X3126" t="str">
        <f t="shared" si="48"/>
        <v/>
      </c>
    </row>
    <row r="3127" spans="1:24" ht="14.25" customHeight="1" x14ac:dyDescent="0.4">
      <c r="A3127">
        <v>3126</v>
      </c>
      <c r="B3127" t="s">
        <v>10253</v>
      </c>
      <c r="C3127" t="s">
        <v>10254</v>
      </c>
      <c r="D3127">
        <v>56</v>
      </c>
      <c r="E3127" t="s">
        <v>19</v>
      </c>
      <c r="F3127" t="s">
        <v>30</v>
      </c>
      <c r="G3127" s="1">
        <v>43934</v>
      </c>
      <c r="H3127" t="s">
        <v>45</v>
      </c>
      <c r="I3127" t="s">
        <v>177</v>
      </c>
      <c r="J3127" s="2" t="s">
        <v>10255</v>
      </c>
      <c r="K3127" t="s">
        <v>24</v>
      </c>
      <c r="M3127" t="s">
        <v>89</v>
      </c>
      <c r="N3127" t="s">
        <v>26</v>
      </c>
      <c r="O3127" s="3">
        <v>45078.500462962962</v>
      </c>
      <c r="R3127">
        <v>3126</v>
      </c>
      <c r="S3127" t="str">
        <f>PROPER(CustomerSupport[[#This Row],[Resolution]])</f>
        <v/>
      </c>
      <c r="T3127" t="str">
        <f>TRIM(CustomerSupport[[#This Row],[Customer Name]])</f>
        <v>George Edwards</v>
      </c>
      <c r="U3127">
        <f>MONTH(CustomerSupport[[#This Row],[Date of Purchase]])</f>
        <v>4</v>
      </c>
      <c r="V3127" t="str">
        <f>TEXT('Working data'!G3127,"mmmm")</f>
        <v>April</v>
      </c>
      <c r="W3127">
        <f>YEAR(CustomerSupport[[#This Row],[Date of Purchase]])</f>
        <v>2020</v>
      </c>
      <c r="X3127" t="str">
        <f t="shared" si="48"/>
        <v/>
      </c>
    </row>
    <row r="3128" spans="1:24" ht="14.25" customHeight="1" x14ac:dyDescent="0.4">
      <c r="A3128">
        <v>3127</v>
      </c>
      <c r="B3128" t="s">
        <v>10256</v>
      </c>
      <c r="C3128" t="s">
        <v>10257</v>
      </c>
      <c r="D3128">
        <v>41</v>
      </c>
      <c r="E3128" t="s">
        <v>29</v>
      </c>
      <c r="F3128" t="s">
        <v>219</v>
      </c>
      <c r="G3128" s="1">
        <v>44187</v>
      </c>
      <c r="H3128" t="s">
        <v>45</v>
      </c>
      <c r="I3128" t="s">
        <v>141</v>
      </c>
      <c r="J3128" s="2" t="s">
        <v>10258</v>
      </c>
      <c r="K3128" t="s">
        <v>62</v>
      </c>
      <c r="M3128" t="s">
        <v>89</v>
      </c>
      <c r="N3128" t="s">
        <v>55</v>
      </c>
      <c r="R3128">
        <v>3127</v>
      </c>
      <c r="S3128" t="str">
        <f>PROPER(CustomerSupport[[#This Row],[Resolution]])</f>
        <v/>
      </c>
      <c r="T3128" t="str">
        <f>TRIM(CustomerSupport[[#This Row],[Customer Name]])</f>
        <v>Nicholas Ward</v>
      </c>
      <c r="U3128">
        <f>MONTH(CustomerSupport[[#This Row],[Date of Purchase]])</f>
        <v>12</v>
      </c>
      <c r="V3128" t="str">
        <f>TEXT('Working data'!G3128,"mmmm")</f>
        <v>December</v>
      </c>
      <c r="W3128">
        <f>YEAR(CustomerSupport[[#This Row],[Date of Purchase]])</f>
        <v>2020</v>
      </c>
      <c r="X3128" t="str">
        <f t="shared" si="48"/>
        <v/>
      </c>
    </row>
    <row r="3129" spans="1:24" ht="14.25" customHeight="1" x14ac:dyDescent="0.4">
      <c r="A3129">
        <v>3128</v>
      </c>
      <c r="B3129" t="s">
        <v>10259</v>
      </c>
      <c r="C3129" t="s">
        <v>10260</v>
      </c>
      <c r="D3129">
        <v>24</v>
      </c>
      <c r="E3129" t="s">
        <v>58</v>
      </c>
      <c r="F3129" t="s">
        <v>30</v>
      </c>
      <c r="G3129" s="1">
        <v>44362</v>
      </c>
      <c r="H3129" t="s">
        <v>59</v>
      </c>
      <c r="I3129" t="s">
        <v>93</v>
      </c>
      <c r="J3129" s="2" t="s">
        <v>10261</v>
      </c>
      <c r="K3129" t="s">
        <v>62</v>
      </c>
      <c r="M3129" t="s">
        <v>25</v>
      </c>
      <c r="N3129" t="s">
        <v>83</v>
      </c>
      <c r="R3129">
        <v>3128</v>
      </c>
      <c r="S3129" t="str">
        <f>PROPER(CustomerSupport[[#This Row],[Resolution]])</f>
        <v/>
      </c>
      <c r="T3129" t="str">
        <f>TRIM(CustomerSupport[[#This Row],[Customer Name]])</f>
        <v>Margaret Williams</v>
      </c>
      <c r="U3129">
        <f>MONTH(CustomerSupport[[#This Row],[Date of Purchase]])</f>
        <v>6</v>
      </c>
      <c r="V3129" t="str">
        <f>TEXT('Working data'!G3129,"mmmm")</f>
        <v>June</v>
      </c>
      <c r="W3129">
        <f>YEAR(CustomerSupport[[#This Row],[Date of Purchase]])</f>
        <v>2021</v>
      </c>
      <c r="X3129" t="str">
        <f t="shared" si="48"/>
        <v/>
      </c>
    </row>
    <row r="3130" spans="1:24" ht="14.25" customHeight="1" x14ac:dyDescent="0.4">
      <c r="A3130">
        <v>3129</v>
      </c>
      <c r="B3130" t="s">
        <v>10262</v>
      </c>
      <c r="C3130" t="s">
        <v>10263</v>
      </c>
      <c r="D3130">
        <v>70</v>
      </c>
      <c r="E3130" t="s">
        <v>29</v>
      </c>
      <c r="F3130" t="s">
        <v>98</v>
      </c>
      <c r="G3130" s="1">
        <v>44495</v>
      </c>
      <c r="H3130" t="s">
        <v>66</v>
      </c>
      <c r="I3130" t="s">
        <v>113</v>
      </c>
      <c r="J3130" s="2" t="s">
        <v>10264</v>
      </c>
      <c r="K3130" t="s">
        <v>24</v>
      </c>
      <c r="M3130" t="s">
        <v>143</v>
      </c>
      <c r="N3130" t="s">
        <v>83</v>
      </c>
      <c r="O3130" s="3">
        <v>45078.6484375</v>
      </c>
      <c r="R3130">
        <v>3129</v>
      </c>
      <c r="S3130" t="str">
        <f>PROPER(CustomerSupport[[#This Row],[Resolution]])</f>
        <v/>
      </c>
      <c r="T3130" t="str">
        <f>TRIM(CustomerSupport[[#This Row],[Customer Name]])</f>
        <v>Sean Ortega</v>
      </c>
      <c r="U3130">
        <f>MONTH(CustomerSupport[[#This Row],[Date of Purchase]])</f>
        <v>10</v>
      </c>
      <c r="V3130" t="str">
        <f>TEXT('Working data'!G3130,"mmmm")</f>
        <v>October</v>
      </c>
      <c r="W3130">
        <f>YEAR(CustomerSupport[[#This Row],[Date of Purchase]])</f>
        <v>2021</v>
      </c>
      <c r="X3130" t="str">
        <f t="shared" si="48"/>
        <v/>
      </c>
    </row>
    <row r="3131" spans="1:24" ht="14.25" customHeight="1" x14ac:dyDescent="0.4">
      <c r="A3131">
        <v>3130</v>
      </c>
      <c r="B3131" t="s">
        <v>10265</v>
      </c>
      <c r="C3131" t="s">
        <v>10266</v>
      </c>
      <c r="D3131">
        <v>66</v>
      </c>
      <c r="E3131" t="s">
        <v>19</v>
      </c>
      <c r="F3131" t="s">
        <v>129</v>
      </c>
      <c r="G3131" s="1">
        <v>44360</v>
      </c>
      <c r="H3131" t="s">
        <v>67</v>
      </c>
      <c r="I3131" t="s">
        <v>31</v>
      </c>
      <c r="J3131" t="s">
        <v>10267</v>
      </c>
      <c r="K3131" t="s">
        <v>24</v>
      </c>
      <c r="M3131" t="s">
        <v>25</v>
      </c>
      <c r="N3131" t="s">
        <v>26</v>
      </c>
      <c r="O3131" s="3">
        <v>45078.927604166667</v>
      </c>
      <c r="R3131">
        <v>3130</v>
      </c>
      <c r="S3131" t="str">
        <f>PROPER(CustomerSupport[[#This Row],[Resolution]])</f>
        <v/>
      </c>
      <c r="T3131" t="str">
        <f>TRIM(CustomerSupport[[#This Row],[Customer Name]])</f>
        <v>Mr. George Davis</v>
      </c>
      <c r="U3131">
        <f>MONTH(CustomerSupport[[#This Row],[Date of Purchase]])</f>
        <v>6</v>
      </c>
      <c r="V3131" t="str">
        <f>TEXT('Working data'!G3131,"mmmm")</f>
        <v>June</v>
      </c>
      <c r="W3131">
        <f>YEAR(CustomerSupport[[#This Row],[Date of Purchase]])</f>
        <v>2021</v>
      </c>
      <c r="X3131" t="str">
        <f t="shared" si="48"/>
        <v/>
      </c>
    </row>
    <row r="3132" spans="1:24" ht="14.25" customHeight="1" x14ac:dyDescent="0.4">
      <c r="A3132">
        <v>3131</v>
      </c>
      <c r="B3132" t="s">
        <v>10268</v>
      </c>
      <c r="C3132" t="s">
        <v>10269</v>
      </c>
      <c r="D3132">
        <v>70</v>
      </c>
      <c r="E3132" t="s">
        <v>19</v>
      </c>
      <c r="F3132" t="s">
        <v>202</v>
      </c>
      <c r="G3132" s="1">
        <v>43867</v>
      </c>
      <c r="H3132" t="s">
        <v>66</v>
      </c>
      <c r="I3132" t="s">
        <v>59</v>
      </c>
      <c r="J3132" s="2" t="s">
        <v>10270</v>
      </c>
      <c r="K3132" t="s">
        <v>39</v>
      </c>
      <c r="L3132" t="s">
        <v>10271</v>
      </c>
      <c r="M3132" t="s">
        <v>25</v>
      </c>
      <c r="N3132" t="s">
        <v>83</v>
      </c>
      <c r="O3132" s="3">
        <v>45078.592893518522</v>
      </c>
      <c r="P3132" s="3">
        <v>45078.413032407407</v>
      </c>
      <c r="Q3132">
        <v>5</v>
      </c>
      <c r="R3132">
        <v>3131</v>
      </c>
      <c r="S3132" t="str">
        <f>PROPER(CustomerSupport[[#This Row],[Resolution]])</f>
        <v>As Herself Bar Guess.</v>
      </c>
      <c r="T3132" t="str">
        <f>TRIM(CustomerSupport[[#This Row],[Customer Name]])</f>
        <v>Anthony Morrison</v>
      </c>
      <c r="U3132">
        <f>MONTH(CustomerSupport[[#This Row],[Date of Purchase]])</f>
        <v>2</v>
      </c>
      <c r="V3132" t="str">
        <f>TEXT('Working data'!G3132,"mmmm")</f>
        <v>February</v>
      </c>
      <c r="W3132">
        <f>YEAR(CustomerSupport[[#This Row],[Date of Purchase]])</f>
        <v>2020</v>
      </c>
      <c r="X3132">
        <f t="shared" si="48"/>
        <v>-4.3166666667675599</v>
      </c>
    </row>
    <row r="3133" spans="1:24" ht="14.25" customHeight="1" x14ac:dyDescent="0.4">
      <c r="A3133">
        <v>3132</v>
      </c>
      <c r="B3133" t="s">
        <v>10272</v>
      </c>
      <c r="C3133" t="s">
        <v>10273</v>
      </c>
      <c r="D3133">
        <v>54</v>
      </c>
      <c r="E3133" t="s">
        <v>29</v>
      </c>
      <c r="F3133" t="s">
        <v>161</v>
      </c>
      <c r="G3133" s="1">
        <v>44406</v>
      </c>
      <c r="H3133" t="s">
        <v>45</v>
      </c>
      <c r="I3133" t="s">
        <v>93</v>
      </c>
      <c r="J3133" t="s">
        <v>10274</v>
      </c>
      <c r="K3133" t="s">
        <v>39</v>
      </c>
      <c r="L3133" t="s">
        <v>10275</v>
      </c>
      <c r="M3133" t="s">
        <v>89</v>
      </c>
      <c r="N3133" t="s">
        <v>55</v>
      </c>
      <c r="O3133" s="3">
        <v>45078.725555555553</v>
      </c>
      <c r="P3133" s="3">
        <v>45078.634583333333</v>
      </c>
      <c r="Q3133">
        <v>1</v>
      </c>
      <c r="R3133">
        <v>3132</v>
      </c>
      <c r="S3133" t="str">
        <f>PROPER(CustomerSupport[[#This Row],[Resolution]])</f>
        <v>Industry Manager Main Themselves Eye.</v>
      </c>
      <c r="T3133" t="str">
        <f>TRIM(CustomerSupport[[#This Row],[Customer Name]])</f>
        <v>Jason Parker</v>
      </c>
      <c r="U3133">
        <f>MONTH(CustomerSupport[[#This Row],[Date of Purchase]])</f>
        <v>7</v>
      </c>
      <c r="V3133" t="str">
        <f>TEXT('Working data'!G3133,"mmmm")</f>
        <v>July</v>
      </c>
      <c r="W3133">
        <f>YEAR(CustomerSupport[[#This Row],[Date of Purchase]])</f>
        <v>2021</v>
      </c>
      <c r="X3133">
        <f t="shared" si="48"/>
        <v>-2.1833333332906477</v>
      </c>
    </row>
    <row r="3134" spans="1:24" ht="14.25" customHeight="1" x14ac:dyDescent="0.4">
      <c r="A3134">
        <v>3133</v>
      </c>
      <c r="B3134" t="s">
        <v>10276</v>
      </c>
      <c r="C3134" t="s">
        <v>10277</v>
      </c>
      <c r="D3134">
        <v>27</v>
      </c>
      <c r="E3134" t="s">
        <v>19</v>
      </c>
      <c r="F3134" t="s">
        <v>134</v>
      </c>
      <c r="G3134" s="1">
        <v>43901</v>
      </c>
      <c r="H3134" t="s">
        <v>67</v>
      </c>
      <c r="I3134" t="s">
        <v>72</v>
      </c>
      <c r="J3134" s="2" t="s">
        <v>10278</v>
      </c>
      <c r="K3134" t="s">
        <v>39</v>
      </c>
      <c r="L3134" t="s">
        <v>10279</v>
      </c>
      <c r="M3134" t="s">
        <v>143</v>
      </c>
      <c r="N3134" t="s">
        <v>55</v>
      </c>
      <c r="O3134" s="3">
        <v>45078.459594907406</v>
      </c>
      <c r="P3134" s="3">
        <v>45078.943622685183</v>
      </c>
      <c r="Q3134">
        <v>3</v>
      </c>
      <c r="R3134">
        <v>3133</v>
      </c>
      <c r="S3134" t="str">
        <f>PROPER(CustomerSupport[[#This Row],[Resolution]])</f>
        <v>Paper Involve Size Region People.</v>
      </c>
      <c r="T3134" t="str">
        <f>TRIM(CustomerSupport[[#This Row],[Customer Name]])</f>
        <v>Edward Freeman</v>
      </c>
      <c r="U3134">
        <f>MONTH(CustomerSupport[[#This Row],[Date of Purchase]])</f>
        <v>3</v>
      </c>
      <c r="V3134" t="str">
        <f>TEXT('Working data'!G3134,"mmmm")</f>
        <v>March</v>
      </c>
      <c r="W3134">
        <f>YEAR(CustomerSupport[[#This Row],[Date of Purchase]])</f>
        <v>2020</v>
      </c>
      <c r="X3134">
        <f t="shared" si="48"/>
        <v>11.616666666639503</v>
      </c>
    </row>
    <row r="3135" spans="1:24" ht="14.25" customHeight="1" x14ac:dyDescent="0.4">
      <c r="A3135">
        <v>3134</v>
      </c>
      <c r="B3135" t="s">
        <v>10280</v>
      </c>
      <c r="C3135" t="s">
        <v>10281</v>
      </c>
      <c r="D3135">
        <v>19</v>
      </c>
      <c r="E3135" t="s">
        <v>58</v>
      </c>
      <c r="F3135" t="s">
        <v>71</v>
      </c>
      <c r="G3135" s="1">
        <v>44394</v>
      </c>
      <c r="H3135" t="s">
        <v>59</v>
      </c>
      <c r="I3135" t="s">
        <v>37</v>
      </c>
      <c r="J3135" s="2" t="s">
        <v>10282</v>
      </c>
      <c r="K3135" t="s">
        <v>24</v>
      </c>
      <c r="M3135" t="s">
        <v>25</v>
      </c>
      <c r="N3135" t="s">
        <v>83</v>
      </c>
      <c r="O3135" s="3">
        <v>45078.670023148145</v>
      </c>
      <c r="R3135">
        <v>3134</v>
      </c>
      <c r="S3135" t="str">
        <f>PROPER(CustomerSupport[[#This Row],[Resolution]])</f>
        <v/>
      </c>
      <c r="T3135" t="str">
        <f>TRIM(CustomerSupport[[#This Row],[Customer Name]])</f>
        <v>Brooke Hurst</v>
      </c>
      <c r="U3135">
        <f>MONTH(CustomerSupport[[#This Row],[Date of Purchase]])</f>
        <v>7</v>
      </c>
      <c r="V3135" t="str">
        <f>TEXT('Working data'!G3135,"mmmm")</f>
        <v>July</v>
      </c>
      <c r="W3135">
        <f>YEAR(CustomerSupport[[#This Row],[Date of Purchase]])</f>
        <v>2021</v>
      </c>
      <c r="X3135" t="str">
        <f t="shared" si="48"/>
        <v/>
      </c>
    </row>
    <row r="3136" spans="1:24" ht="14.25" customHeight="1" x14ac:dyDescent="0.4">
      <c r="A3136">
        <v>3135</v>
      </c>
      <c r="B3136" t="s">
        <v>10283</v>
      </c>
      <c r="C3136" t="s">
        <v>10284</v>
      </c>
      <c r="D3136">
        <v>63</v>
      </c>
      <c r="E3136" t="s">
        <v>19</v>
      </c>
      <c r="F3136" t="s">
        <v>281</v>
      </c>
      <c r="G3136" s="1">
        <v>44503</v>
      </c>
      <c r="H3136" t="s">
        <v>45</v>
      </c>
      <c r="I3136" t="s">
        <v>177</v>
      </c>
      <c r="J3136" s="2" t="s">
        <v>10285</v>
      </c>
      <c r="K3136" t="s">
        <v>62</v>
      </c>
      <c r="M3136" t="s">
        <v>41</v>
      </c>
      <c r="N3136" t="s">
        <v>83</v>
      </c>
      <c r="R3136">
        <v>3135</v>
      </c>
      <c r="S3136" t="str">
        <f>PROPER(CustomerSupport[[#This Row],[Resolution]])</f>
        <v/>
      </c>
      <c r="T3136" t="str">
        <f>TRIM(CustomerSupport[[#This Row],[Customer Name]])</f>
        <v>David Phillips</v>
      </c>
      <c r="U3136">
        <f>MONTH(CustomerSupport[[#This Row],[Date of Purchase]])</f>
        <v>11</v>
      </c>
      <c r="V3136" t="str">
        <f>TEXT('Working data'!G3136,"mmmm")</f>
        <v>November</v>
      </c>
      <c r="W3136">
        <f>YEAR(CustomerSupport[[#This Row],[Date of Purchase]])</f>
        <v>2021</v>
      </c>
      <c r="X3136" t="str">
        <f t="shared" si="48"/>
        <v/>
      </c>
    </row>
    <row r="3137" spans="1:24" ht="14.25" customHeight="1" x14ac:dyDescent="0.4">
      <c r="A3137">
        <v>3136</v>
      </c>
      <c r="B3137" t="s">
        <v>10286</v>
      </c>
      <c r="C3137" t="s">
        <v>10287</v>
      </c>
      <c r="D3137">
        <v>40</v>
      </c>
      <c r="E3137" t="s">
        <v>19</v>
      </c>
      <c r="F3137" t="s">
        <v>98</v>
      </c>
      <c r="G3137" s="1">
        <v>44392</v>
      </c>
      <c r="H3137" t="s">
        <v>59</v>
      </c>
      <c r="I3137" t="s">
        <v>59</v>
      </c>
      <c r="J3137" s="2" t="s">
        <v>10288</v>
      </c>
      <c r="K3137" t="s">
        <v>24</v>
      </c>
      <c r="M3137" t="s">
        <v>89</v>
      </c>
      <c r="N3137" t="s">
        <v>55</v>
      </c>
      <c r="O3137" s="3">
        <v>45078.655474537038</v>
      </c>
      <c r="R3137">
        <v>3136</v>
      </c>
      <c r="S3137" t="str">
        <f>PROPER(CustomerSupport[[#This Row],[Resolution]])</f>
        <v/>
      </c>
      <c r="T3137" t="str">
        <f>TRIM(CustomerSupport[[#This Row],[Customer Name]])</f>
        <v>John Shields</v>
      </c>
      <c r="U3137">
        <f>MONTH(CustomerSupport[[#This Row],[Date of Purchase]])</f>
        <v>7</v>
      </c>
      <c r="V3137" t="str">
        <f>TEXT('Working data'!G3137,"mmmm")</f>
        <v>July</v>
      </c>
      <c r="W3137">
        <f>YEAR(CustomerSupport[[#This Row],[Date of Purchase]])</f>
        <v>2021</v>
      </c>
      <c r="X3137" t="str">
        <f t="shared" si="48"/>
        <v/>
      </c>
    </row>
    <row r="3138" spans="1:24" ht="14.25" customHeight="1" x14ac:dyDescent="0.4">
      <c r="A3138">
        <v>3137</v>
      </c>
      <c r="B3138" t="s">
        <v>10289</v>
      </c>
      <c r="C3138" t="s">
        <v>10290</v>
      </c>
      <c r="D3138">
        <v>18</v>
      </c>
      <c r="E3138" t="s">
        <v>29</v>
      </c>
      <c r="F3138" t="s">
        <v>71</v>
      </c>
      <c r="G3138" s="1">
        <v>44381</v>
      </c>
      <c r="H3138" t="s">
        <v>45</v>
      </c>
      <c r="I3138" t="s">
        <v>60</v>
      </c>
      <c r="J3138" s="2" t="s">
        <v>10291</v>
      </c>
      <c r="K3138" t="s">
        <v>39</v>
      </c>
      <c r="L3138" t="s">
        <v>10292</v>
      </c>
      <c r="M3138" t="s">
        <v>25</v>
      </c>
      <c r="N3138" t="s">
        <v>26</v>
      </c>
      <c r="O3138" s="3">
        <v>45078.874247685184</v>
      </c>
      <c r="P3138" s="3">
        <v>45078.48605324074</v>
      </c>
      <c r="Q3138">
        <v>1</v>
      </c>
      <c r="R3138">
        <v>3137</v>
      </c>
      <c r="S3138" t="str">
        <f>PROPER(CustomerSupport[[#This Row],[Resolution]])</f>
        <v>Treat Car Next Event Onto Draw.</v>
      </c>
      <c r="T3138" t="str">
        <f>TRIM(CustomerSupport[[#This Row],[Customer Name]])</f>
        <v>Heather Wright</v>
      </c>
      <c r="U3138">
        <f>MONTH(CustomerSupport[[#This Row],[Date of Purchase]])</f>
        <v>7</v>
      </c>
      <c r="V3138" t="str">
        <f>TEXT('Working data'!G3138,"mmmm")</f>
        <v>July</v>
      </c>
      <c r="W3138">
        <f>YEAR(CustomerSupport[[#This Row],[Date of Purchase]])</f>
        <v>2021</v>
      </c>
      <c r="X3138">
        <f t="shared" ref="X3138:X3201" si="49">IF(OR(O3138="",P3138=""),"",(P3138-O3138)*24)</f>
        <v>-9.3166666666511446</v>
      </c>
    </row>
    <row r="3139" spans="1:24" ht="14.25" customHeight="1" x14ac:dyDescent="0.4">
      <c r="A3139">
        <v>3138</v>
      </c>
      <c r="B3139" t="s">
        <v>10293</v>
      </c>
      <c r="C3139" t="s">
        <v>10294</v>
      </c>
      <c r="D3139">
        <v>42</v>
      </c>
      <c r="E3139" t="s">
        <v>58</v>
      </c>
      <c r="F3139" t="s">
        <v>134</v>
      </c>
      <c r="G3139" s="1">
        <v>44264</v>
      </c>
      <c r="H3139" t="s">
        <v>66</v>
      </c>
      <c r="I3139" t="s">
        <v>77</v>
      </c>
      <c r="J3139" s="2" t="s">
        <v>10295</v>
      </c>
      <c r="K3139" t="s">
        <v>39</v>
      </c>
      <c r="L3139" t="s">
        <v>10296</v>
      </c>
      <c r="M3139" t="s">
        <v>143</v>
      </c>
      <c r="N3139" t="s">
        <v>83</v>
      </c>
      <c r="O3139" s="3">
        <v>45078.231898148151</v>
      </c>
      <c r="P3139" s="3">
        <v>45078.166620370372</v>
      </c>
      <c r="Q3139">
        <v>2</v>
      </c>
      <c r="R3139">
        <v>3138</v>
      </c>
      <c r="S3139" t="str">
        <f>PROPER(CustomerSupport[[#This Row],[Resolution]])</f>
        <v>Team Talk Raise.</v>
      </c>
      <c r="T3139" t="str">
        <f>TRIM(CustomerSupport[[#This Row],[Customer Name]])</f>
        <v>Gary Zimmerman</v>
      </c>
      <c r="U3139">
        <f>MONTH(CustomerSupport[[#This Row],[Date of Purchase]])</f>
        <v>3</v>
      </c>
      <c r="V3139" t="str">
        <f>TEXT('Working data'!G3139,"mmmm")</f>
        <v>March</v>
      </c>
      <c r="W3139">
        <f>YEAR(CustomerSupport[[#This Row],[Date of Purchase]])</f>
        <v>2021</v>
      </c>
      <c r="X3139">
        <f t="shared" si="49"/>
        <v>-1.5666666667093523</v>
      </c>
    </row>
    <row r="3140" spans="1:24" ht="14.25" customHeight="1" x14ac:dyDescent="0.4">
      <c r="A3140">
        <v>3139</v>
      </c>
      <c r="B3140" t="s">
        <v>10297</v>
      </c>
      <c r="C3140" t="s">
        <v>10298</v>
      </c>
      <c r="D3140">
        <v>20</v>
      </c>
      <c r="E3140" t="s">
        <v>19</v>
      </c>
      <c r="F3140" t="s">
        <v>71</v>
      </c>
      <c r="G3140" s="1">
        <v>44176</v>
      </c>
      <c r="H3140" t="s">
        <v>59</v>
      </c>
      <c r="I3140" t="s">
        <v>93</v>
      </c>
      <c r="J3140" t="s">
        <v>10299</v>
      </c>
      <c r="K3140" t="s">
        <v>62</v>
      </c>
      <c r="M3140" t="s">
        <v>89</v>
      </c>
      <c r="N3140" t="s">
        <v>55</v>
      </c>
      <c r="R3140">
        <v>3139</v>
      </c>
      <c r="S3140" t="str">
        <f>PROPER(CustomerSupport[[#This Row],[Resolution]])</f>
        <v/>
      </c>
      <c r="T3140" t="str">
        <f>TRIM(CustomerSupport[[#This Row],[Customer Name]])</f>
        <v>Steven Jensen</v>
      </c>
      <c r="U3140">
        <f>MONTH(CustomerSupport[[#This Row],[Date of Purchase]])</f>
        <v>12</v>
      </c>
      <c r="V3140" t="str">
        <f>TEXT('Working data'!G3140,"mmmm")</f>
        <v>December</v>
      </c>
      <c r="W3140">
        <f>YEAR(CustomerSupport[[#This Row],[Date of Purchase]])</f>
        <v>2020</v>
      </c>
      <c r="X3140" t="str">
        <f t="shared" si="49"/>
        <v/>
      </c>
    </row>
    <row r="3141" spans="1:24" ht="14.25" customHeight="1" x14ac:dyDescent="0.4">
      <c r="A3141">
        <v>3140</v>
      </c>
      <c r="B3141" t="s">
        <v>10300</v>
      </c>
      <c r="C3141" t="s">
        <v>10301</v>
      </c>
      <c r="D3141">
        <v>20</v>
      </c>
      <c r="E3141" t="s">
        <v>29</v>
      </c>
      <c r="F3141" t="s">
        <v>103</v>
      </c>
      <c r="G3141" s="1">
        <v>44117</v>
      </c>
      <c r="H3141" t="s">
        <v>66</v>
      </c>
      <c r="I3141" t="s">
        <v>72</v>
      </c>
      <c r="J3141" s="2" t="s">
        <v>10302</v>
      </c>
      <c r="K3141" t="s">
        <v>62</v>
      </c>
      <c r="M3141" t="s">
        <v>25</v>
      </c>
      <c r="N3141" t="s">
        <v>33</v>
      </c>
      <c r="R3141">
        <v>3140</v>
      </c>
      <c r="S3141" t="str">
        <f>PROPER(CustomerSupport[[#This Row],[Resolution]])</f>
        <v/>
      </c>
      <c r="T3141" t="str">
        <f>TRIM(CustomerSupport[[#This Row],[Customer Name]])</f>
        <v>Andres Tate</v>
      </c>
      <c r="U3141">
        <f>MONTH(CustomerSupport[[#This Row],[Date of Purchase]])</f>
        <v>10</v>
      </c>
      <c r="V3141" t="str">
        <f>TEXT('Working data'!G3141,"mmmm")</f>
        <v>October</v>
      </c>
      <c r="W3141">
        <f>YEAR(CustomerSupport[[#This Row],[Date of Purchase]])</f>
        <v>2020</v>
      </c>
      <c r="X3141" t="str">
        <f t="shared" si="49"/>
        <v/>
      </c>
    </row>
    <row r="3142" spans="1:24" ht="14.25" customHeight="1" x14ac:dyDescent="0.4">
      <c r="A3142">
        <v>3141</v>
      </c>
      <c r="B3142" t="s">
        <v>10303</v>
      </c>
      <c r="C3142" t="s">
        <v>689</v>
      </c>
      <c r="D3142">
        <v>32</v>
      </c>
      <c r="E3142" t="s">
        <v>58</v>
      </c>
      <c r="F3142" t="s">
        <v>112</v>
      </c>
      <c r="G3142" s="1">
        <v>43892</v>
      </c>
      <c r="H3142" t="s">
        <v>66</v>
      </c>
      <c r="I3142" t="s">
        <v>72</v>
      </c>
      <c r="J3142" s="2" t="s">
        <v>10304</v>
      </c>
      <c r="K3142" t="s">
        <v>39</v>
      </c>
      <c r="L3142" t="s">
        <v>10305</v>
      </c>
      <c r="M3142" t="s">
        <v>143</v>
      </c>
      <c r="N3142" t="s">
        <v>83</v>
      </c>
      <c r="O3142" s="3">
        <v>45078.557638888888</v>
      </c>
      <c r="P3142" s="3">
        <v>45078.326388888891</v>
      </c>
      <c r="Q3142">
        <v>4</v>
      </c>
      <c r="R3142">
        <v>3141</v>
      </c>
      <c r="S3142" t="str">
        <f>PROPER(CustomerSupport[[#This Row],[Resolution]])</f>
        <v>Receive Firm Itself Past Four.</v>
      </c>
      <c r="T3142" t="str">
        <f>TRIM(CustomerSupport[[#This Row],[Customer Name]])</f>
        <v>Steven Atkins</v>
      </c>
      <c r="U3142">
        <f>MONTH(CustomerSupport[[#This Row],[Date of Purchase]])</f>
        <v>3</v>
      </c>
      <c r="V3142" t="str">
        <f>TEXT('Working data'!G3142,"mmmm")</f>
        <v>March</v>
      </c>
      <c r="W3142">
        <f>YEAR(CustomerSupport[[#This Row],[Date of Purchase]])</f>
        <v>2020</v>
      </c>
      <c r="X3142">
        <f t="shared" si="49"/>
        <v>-5.5499999999301508</v>
      </c>
    </row>
    <row r="3143" spans="1:24" ht="14.25" customHeight="1" x14ac:dyDescent="0.4">
      <c r="A3143">
        <v>3142</v>
      </c>
      <c r="B3143" t="s">
        <v>3507</v>
      </c>
      <c r="C3143" t="s">
        <v>10306</v>
      </c>
      <c r="D3143">
        <v>43</v>
      </c>
      <c r="E3143" t="s">
        <v>29</v>
      </c>
      <c r="F3143" t="s">
        <v>36</v>
      </c>
      <c r="G3143" s="1">
        <v>44493</v>
      </c>
      <c r="H3143" t="s">
        <v>21</v>
      </c>
      <c r="I3143" t="s">
        <v>31</v>
      </c>
      <c r="J3143" t="s">
        <v>10307</v>
      </c>
      <c r="K3143" t="s">
        <v>24</v>
      </c>
      <c r="M3143" t="s">
        <v>89</v>
      </c>
      <c r="N3143" t="s">
        <v>26</v>
      </c>
      <c r="O3143" s="3">
        <v>45078.275706018518</v>
      </c>
      <c r="R3143">
        <v>3142</v>
      </c>
      <c r="S3143" t="str">
        <f>PROPER(CustomerSupport[[#This Row],[Resolution]])</f>
        <v/>
      </c>
      <c r="T3143" t="str">
        <f>TRIM(CustomerSupport[[#This Row],[Customer Name]])</f>
        <v>Joshua Lee</v>
      </c>
      <c r="U3143">
        <f>MONTH(CustomerSupport[[#This Row],[Date of Purchase]])</f>
        <v>10</v>
      </c>
      <c r="V3143" t="str">
        <f>TEXT('Working data'!G3143,"mmmm")</f>
        <v>October</v>
      </c>
      <c r="W3143">
        <f>YEAR(CustomerSupport[[#This Row],[Date of Purchase]])</f>
        <v>2021</v>
      </c>
      <c r="X3143" t="str">
        <f t="shared" si="49"/>
        <v/>
      </c>
    </row>
    <row r="3144" spans="1:24" ht="14.25" customHeight="1" x14ac:dyDescent="0.4">
      <c r="A3144">
        <v>3143</v>
      </c>
      <c r="B3144" t="s">
        <v>10308</v>
      </c>
      <c r="C3144" t="s">
        <v>10309</v>
      </c>
      <c r="D3144">
        <v>36</v>
      </c>
      <c r="E3144" t="s">
        <v>58</v>
      </c>
      <c r="F3144" t="s">
        <v>71</v>
      </c>
      <c r="G3144" s="1">
        <v>44438</v>
      </c>
      <c r="H3144" t="s">
        <v>21</v>
      </c>
      <c r="I3144" t="s">
        <v>150</v>
      </c>
      <c r="J3144" s="2" t="s">
        <v>10310</v>
      </c>
      <c r="K3144" t="s">
        <v>39</v>
      </c>
      <c r="L3144" t="s">
        <v>10311</v>
      </c>
      <c r="M3144" t="s">
        <v>25</v>
      </c>
      <c r="N3144" t="s">
        <v>55</v>
      </c>
      <c r="O3144" s="3">
        <v>45078.461145833331</v>
      </c>
      <c r="P3144" s="3">
        <v>45078.351423611108</v>
      </c>
      <c r="Q3144">
        <v>2</v>
      </c>
      <c r="R3144">
        <v>3143</v>
      </c>
      <c r="S3144" t="str">
        <f>PROPER(CustomerSupport[[#This Row],[Resolution]])</f>
        <v>Support Certainly Off Others Research Without Medical.</v>
      </c>
      <c r="T3144" t="str">
        <f>TRIM(CustomerSupport[[#This Row],[Customer Name]])</f>
        <v>Cheryl Rush</v>
      </c>
      <c r="U3144">
        <f>MONTH(CustomerSupport[[#This Row],[Date of Purchase]])</f>
        <v>8</v>
      </c>
      <c r="V3144" t="str">
        <f>TEXT('Working data'!G3144,"mmmm")</f>
        <v>August</v>
      </c>
      <c r="W3144">
        <f>YEAR(CustomerSupport[[#This Row],[Date of Purchase]])</f>
        <v>2021</v>
      </c>
      <c r="X3144">
        <f t="shared" si="49"/>
        <v>-2.6333333333604969</v>
      </c>
    </row>
    <row r="3145" spans="1:24" ht="14.25" customHeight="1" x14ac:dyDescent="0.4">
      <c r="A3145">
        <v>3144</v>
      </c>
      <c r="B3145" t="s">
        <v>10312</v>
      </c>
      <c r="C3145" t="s">
        <v>10313</v>
      </c>
      <c r="D3145">
        <v>53</v>
      </c>
      <c r="E3145" t="s">
        <v>58</v>
      </c>
      <c r="F3145" t="s">
        <v>20</v>
      </c>
      <c r="G3145" s="1">
        <v>44281</v>
      </c>
      <c r="H3145" t="s">
        <v>21</v>
      </c>
      <c r="I3145" t="s">
        <v>60</v>
      </c>
      <c r="J3145" s="2" t="s">
        <v>10314</v>
      </c>
      <c r="K3145" t="s">
        <v>24</v>
      </c>
      <c r="M3145" t="s">
        <v>143</v>
      </c>
      <c r="N3145" t="s">
        <v>83</v>
      </c>
      <c r="O3145" s="3">
        <v>45078.737546296295</v>
      </c>
      <c r="R3145">
        <v>3144</v>
      </c>
      <c r="S3145" t="str">
        <f>PROPER(CustomerSupport[[#This Row],[Resolution]])</f>
        <v/>
      </c>
      <c r="T3145" t="str">
        <f>TRIM(CustomerSupport[[#This Row],[Customer Name]])</f>
        <v>Sherry Garcia</v>
      </c>
      <c r="U3145">
        <f>MONTH(CustomerSupport[[#This Row],[Date of Purchase]])</f>
        <v>3</v>
      </c>
      <c r="V3145" t="str">
        <f>TEXT('Working data'!G3145,"mmmm")</f>
        <v>March</v>
      </c>
      <c r="W3145">
        <f>YEAR(CustomerSupport[[#This Row],[Date of Purchase]])</f>
        <v>2021</v>
      </c>
      <c r="X3145" t="str">
        <f t="shared" si="49"/>
        <v/>
      </c>
    </row>
    <row r="3146" spans="1:24" ht="14.25" customHeight="1" x14ac:dyDescent="0.4">
      <c r="A3146">
        <v>3145</v>
      </c>
      <c r="B3146" t="s">
        <v>10315</v>
      </c>
      <c r="C3146" t="s">
        <v>10316</v>
      </c>
      <c r="D3146">
        <v>36</v>
      </c>
      <c r="E3146" t="s">
        <v>29</v>
      </c>
      <c r="F3146" t="s">
        <v>44</v>
      </c>
      <c r="G3146" s="1">
        <v>43850</v>
      </c>
      <c r="H3146" t="s">
        <v>45</v>
      </c>
      <c r="I3146" t="s">
        <v>93</v>
      </c>
      <c r="J3146" s="2" t="s">
        <v>10317</v>
      </c>
      <c r="K3146" t="s">
        <v>39</v>
      </c>
      <c r="L3146" t="s">
        <v>10318</v>
      </c>
      <c r="M3146" t="s">
        <v>89</v>
      </c>
      <c r="N3146" t="s">
        <v>26</v>
      </c>
      <c r="O3146" s="3">
        <v>45078.686180555553</v>
      </c>
      <c r="P3146" s="3">
        <v>45078.659791666665</v>
      </c>
      <c r="Q3146">
        <v>4</v>
      </c>
      <c r="R3146">
        <v>3145</v>
      </c>
      <c r="S3146" t="str">
        <f>PROPER(CustomerSupport[[#This Row],[Resolution]])</f>
        <v>Fall Throughout Positive Opportunity Specific.</v>
      </c>
      <c r="T3146" t="str">
        <f>TRIM(CustomerSupport[[#This Row],[Customer Name]])</f>
        <v>Laura Knapp</v>
      </c>
      <c r="U3146">
        <f>MONTH(CustomerSupport[[#This Row],[Date of Purchase]])</f>
        <v>1</v>
      </c>
      <c r="V3146" t="str">
        <f>TEXT('Working data'!G3146,"mmmm")</f>
        <v>January</v>
      </c>
      <c r="W3146">
        <f>YEAR(CustomerSupport[[#This Row],[Date of Purchase]])</f>
        <v>2020</v>
      </c>
      <c r="X3146">
        <f t="shared" si="49"/>
        <v>-0.63333333330228925</v>
      </c>
    </row>
    <row r="3147" spans="1:24" ht="14.25" customHeight="1" x14ac:dyDescent="0.4">
      <c r="A3147">
        <v>3146</v>
      </c>
      <c r="B3147" t="s">
        <v>10319</v>
      </c>
      <c r="C3147" t="s">
        <v>10320</v>
      </c>
      <c r="D3147">
        <v>41</v>
      </c>
      <c r="E3147" t="s">
        <v>29</v>
      </c>
      <c r="F3147" t="s">
        <v>125</v>
      </c>
      <c r="G3147" s="1">
        <v>43843</v>
      </c>
      <c r="H3147" t="s">
        <v>45</v>
      </c>
      <c r="I3147" t="s">
        <v>141</v>
      </c>
      <c r="J3147" s="2" t="s">
        <v>10321</v>
      </c>
      <c r="K3147" t="s">
        <v>24</v>
      </c>
      <c r="M3147" t="s">
        <v>25</v>
      </c>
      <c r="N3147" t="s">
        <v>55</v>
      </c>
      <c r="O3147" s="3">
        <v>45078.650092592594</v>
      </c>
      <c r="R3147">
        <v>3146</v>
      </c>
      <c r="S3147" t="str">
        <f>PROPER(CustomerSupport[[#This Row],[Resolution]])</f>
        <v/>
      </c>
      <c r="T3147" t="str">
        <f>TRIM(CustomerSupport[[#This Row],[Customer Name]])</f>
        <v>Jerry Mejia</v>
      </c>
      <c r="U3147">
        <f>MONTH(CustomerSupport[[#This Row],[Date of Purchase]])</f>
        <v>1</v>
      </c>
      <c r="V3147" t="str">
        <f>TEXT('Working data'!G3147,"mmmm")</f>
        <v>January</v>
      </c>
      <c r="W3147">
        <f>YEAR(CustomerSupport[[#This Row],[Date of Purchase]])</f>
        <v>2020</v>
      </c>
      <c r="X3147" t="str">
        <f t="shared" si="49"/>
        <v/>
      </c>
    </row>
    <row r="3148" spans="1:24" ht="14.25" customHeight="1" x14ac:dyDescent="0.4">
      <c r="A3148">
        <v>3147</v>
      </c>
      <c r="B3148" t="s">
        <v>10322</v>
      </c>
      <c r="C3148" t="s">
        <v>10323</v>
      </c>
      <c r="D3148">
        <v>45</v>
      </c>
      <c r="E3148" t="s">
        <v>58</v>
      </c>
      <c r="F3148" t="s">
        <v>249</v>
      </c>
      <c r="G3148" s="1">
        <v>44447</v>
      </c>
      <c r="H3148" t="s">
        <v>67</v>
      </c>
      <c r="I3148" t="s">
        <v>60</v>
      </c>
      <c r="J3148" s="2" t="s">
        <v>10324</v>
      </c>
      <c r="K3148" t="s">
        <v>39</v>
      </c>
      <c r="L3148" t="s">
        <v>10325</v>
      </c>
      <c r="M3148" t="s">
        <v>89</v>
      </c>
      <c r="N3148" t="s">
        <v>83</v>
      </c>
      <c r="O3148" s="3">
        <v>45078.878576388888</v>
      </c>
      <c r="P3148" s="3">
        <v>45078.132048611114</v>
      </c>
      <c r="Q3148">
        <v>1</v>
      </c>
      <c r="R3148">
        <v>3147</v>
      </c>
      <c r="S3148" t="str">
        <f>PROPER(CustomerSupport[[#This Row],[Resolution]])</f>
        <v>Structure Majority Tell Information.</v>
      </c>
      <c r="T3148" t="str">
        <f>TRIM(CustomerSupport[[#This Row],[Customer Name]])</f>
        <v>Logan Moreno</v>
      </c>
      <c r="U3148">
        <f>MONTH(CustomerSupport[[#This Row],[Date of Purchase]])</f>
        <v>9</v>
      </c>
      <c r="V3148" t="str">
        <f>TEXT('Working data'!G3148,"mmmm")</f>
        <v>September</v>
      </c>
      <c r="W3148">
        <f>YEAR(CustomerSupport[[#This Row],[Date of Purchase]])</f>
        <v>2021</v>
      </c>
      <c r="X3148">
        <f t="shared" si="49"/>
        <v>-17.916666666569654</v>
      </c>
    </row>
    <row r="3149" spans="1:24" ht="14.25" customHeight="1" x14ac:dyDescent="0.4">
      <c r="A3149">
        <v>3148</v>
      </c>
      <c r="B3149" t="s">
        <v>10326</v>
      </c>
      <c r="C3149" t="s">
        <v>10327</v>
      </c>
      <c r="D3149">
        <v>51</v>
      </c>
      <c r="E3149" t="s">
        <v>29</v>
      </c>
      <c r="F3149" t="s">
        <v>281</v>
      </c>
      <c r="G3149" s="1">
        <v>43893</v>
      </c>
      <c r="H3149" t="s">
        <v>45</v>
      </c>
      <c r="I3149" t="s">
        <v>93</v>
      </c>
      <c r="J3149" s="2" t="s">
        <v>10328</v>
      </c>
      <c r="K3149" t="s">
        <v>24</v>
      </c>
      <c r="M3149" t="s">
        <v>89</v>
      </c>
      <c r="N3149" t="s">
        <v>26</v>
      </c>
      <c r="O3149" s="3">
        <v>45078.948738425926</v>
      </c>
      <c r="R3149">
        <v>3148</v>
      </c>
      <c r="S3149" t="str">
        <f>PROPER(CustomerSupport[[#This Row],[Resolution]])</f>
        <v/>
      </c>
      <c r="T3149" t="str">
        <f>TRIM(CustomerSupport[[#This Row],[Customer Name]])</f>
        <v>Makayla Lewis</v>
      </c>
      <c r="U3149">
        <f>MONTH(CustomerSupport[[#This Row],[Date of Purchase]])</f>
        <v>3</v>
      </c>
      <c r="V3149" t="str">
        <f>TEXT('Working data'!G3149,"mmmm")</f>
        <v>March</v>
      </c>
      <c r="W3149">
        <f>YEAR(CustomerSupport[[#This Row],[Date of Purchase]])</f>
        <v>2020</v>
      </c>
      <c r="X3149" t="str">
        <f t="shared" si="49"/>
        <v/>
      </c>
    </row>
    <row r="3150" spans="1:24" ht="14.25" customHeight="1" x14ac:dyDescent="0.4">
      <c r="A3150">
        <v>3149</v>
      </c>
      <c r="B3150" t="s">
        <v>10329</v>
      </c>
      <c r="C3150" t="s">
        <v>10330</v>
      </c>
      <c r="D3150">
        <v>51</v>
      </c>
      <c r="E3150" t="s">
        <v>19</v>
      </c>
      <c r="F3150" t="s">
        <v>286</v>
      </c>
      <c r="G3150" s="1">
        <v>44289</v>
      </c>
      <c r="H3150" t="s">
        <v>66</v>
      </c>
      <c r="I3150" t="s">
        <v>141</v>
      </c>
      <c r="J3150" t="s">
        <v>10331</v>
      </c>
      <c r="K3150" t="s">
        <v>24</v>
      </c>
      <c r="M3150" t="s">
        <v>25</v>
      </c>
      <c r="N3150" t="s">
        <v>83</v>
      </c>
      <c r="O3150" s="3">
        <v>45078.543888888889</v>
      </c>
      <c r="R3150">
        <v>3149</v>
      </c>
      <c r="S3150" t="str">
        <f>PROPER(CustomerSupport[[#This Row],[Resolution]])</f>
        <v/>
      </c>
      <c r="T3150" t="str">
        <f>TRIM(CustomerSupport[[#This Row],[Customer Name]])</f>
        <v>Joseph Mata</v>
      </c>
      <c r="U3150">
        <f>MONTH(CustomerSupport[[#This Row],[Date of Purchase]])</f>
        <v>4</v>
      </c>
      <c r="V3150" t="str">
        <f>TEXT('Working data'!G3150,"mmmm")</f>
        <v>April</v>
      </c>
      <c r="W3150">
        <f>YEAR(CustomerSupport[[#This Row],[Date of Purchase]])</f>
        <v>2021</v>
      </c>
      <c r="X3150" t="str">
        <f t="shared" si="49"/>
        <v/>
      </c>
    </row>
    <row r="3151" spans="1:24" ht="14.25" customHeight="1" x14ac:dyDescent="0.4">
      <c r="A3151">
        <v>3150</v>
      </c>
      <c r="B3151" t="s">
        <v>10332</v>
      </c>
      <c r="C3151" t="s">
        <v>10333</v>
      </c>
      <c r="D3151">
        <v>45</v>
      </c>
      <c r="E3151" t="s">
        <v>29</v>
      </c>
      <c r="F3151" t="s">
        <v>286</v>
      </c>
      <c r="G3151" s="1">
        <v>44105</v>
      </c>
      <c r="H3151" t="s">
        <v>21</v>
      </c>
      <c r="I3151" t="s">
        <v>37</v>
      </c>
      <c r="J3151" s="2" t="s">
        <v>10334</v>
      </c>
      <c r="K3151" t="s">
        <v>62</v>
      </c>
      <c r="M3151" t="s">
        <v>143</v>
      </c>
      <c r="N3151" t="s">
        <v>83</v>
      </c>
      <c r="R3151">
        <v>3150</v>
      </c>
      <c r="S3151" t="str">
        <f>PROPER(CustomerSupport[[#This Row],[Resolution]])</f>
        <v/>
      </c>
      <c r="T3151" t="str">
        <f>TRIM(CustomerSupport[[#This Row],[Customer Name]])</f>
        <v>Jason Turner</v>
      </c>
      <c r="U3151">
        <f>MONTH(CustomerSupport[[#This Row],[Date of Purchase]])</f>
        <v>10</v>
      </c>
      <c r="V3151" t="str">
        <f>TEXT('Working data'!G3151,"mmmm")</f>
        <v>October</v>
      </c>
      <c r="W3151">
        <f>YEAR(CustomerSupport[[#This Row],[Date of Purchase]])</f>
        <v>2020</v>
      </c>
      <c r="X3151" t="str">
        <f t="shared" si="49"/>
        <v/>
      </c>
    </row>
    <row r="3152" spans="1:24" ht="14.25" customHeight="1" x14ac:dyDescent="0.4">
      <c r="A3152">
        <v>3151</v>
      </c>
      <c r="B3152" t="s">
        <v>10335</v>
      </c>
      <c r="C3152" t="s">
        <v>10336</v>
      </c>
      <c r="D3152">
        <v>54</v>
      </c>
      <c r="E3152" t="s">
        <v>19</v>
      </c>
      <c r="F3152" t="s">
        <v>202</v>
      </c>
      <c r="G3152" s="1">
        <v>44099</v>
      </c>
      <c r="H3152" t="s">
        <v>21</v>
      </c>
      <c r="I3152" t="s">
        <v>177</v>
      </c>
      <c r="J3152" t="s">
        <v>10337</v>
      </c>
      <c r="K3152" t="s">
        <v>24</v>
      </c>
      <c r="M3152" t="s">
        <v>89</v>
      </c>
      <c r="N3152" t="s">
        <v>83</v>
      </c>
      <c r="O3152" s="3">
        <v>45078.392546296294</v>
      </c>
      <c r="R3152">
        <v>3151</v>
      </c>
      <c r="S3152" t="str">
        <f>PROPER(CustomerSupport[[#This Row],[Resolution]])</f>
        <v/>
      </c>
      <c r="T3152" t="str">
        <f>TRIM(CustomerSupport[[#This Row],[Customer Name]])</f>
        <v>Dustin Woods</v>
      </c>
      <c r="U3152">
        <f>MONTH(CustomerSupport[[#This Row],[Date of Purchase]])</f>
        <v>9</v>
      </c>
      <c r="V3152" t="str">
        <f>TEXT('Working data'!G3152,"mmmm")</f>
        <v>September</v>
      </c>
      <c r="W3152">
        <f>YEAR(CustomerSupport[[#This Row],[Date of Purchase]])</f>
        <v>2020</v>
      </c>
      <c r="X3152" t="str">
        <f t="shared" si="49"/>
        <v/>
      </c>
    </row>
    <row r="3153" spans="1:24" ht="14.25" customHeight="1" x14ac:dyDescent="0.4">
      <c r="A3153">
        <v>3152</v>
      </c>
      <c r="B3153" t="s">
        <v>10338</v>
      </c>
      <c r="C3153" t="s">
        <v>10339</v>
      </c>
      <c r="D3153">
        <v>19</v>
      </c>
      <c r="E3153" t="s">
        <v>19</v>
      </c>
      <c r="F3153" t="s">
        <v>173</v>
      </c>
      <c r="G3153" s="1">
        <v>44334</v>
      </c>
      <c r="H3153" t="s">
        <v>67</v>
      </c>
      <c r="I3153" t="s">
        <v>93</v>
      </c>
      <c r="J3153" t="s">
        <v>10340</v>
      </c>
      <c r="K3153" t="s">
        <v>39</v>
      </c>
      <c r="L3153" t="s">
        <v>10341</v>
      </c>
      <c r="M3153" t="s">
        <v>89</v>
      </c>
      <c r="N3153" t="s">
        <v>26</v>
      </c>
      <c r="O3153" s="3">
        <v>45078.941874999997</v>
      </c>
      <c r="P3153" s="3">
        <v>45078.019652777781</v>
      </c>
      <c r="Q3153">
        <v>5</v>
      </c>
      <c r="R3153">
        <v>3152</v>
      </c>
      <c r="S3153" t="str">
        <f>PROPER(CustomerSupport[[#This Row],[Resolution]])</f>
        <v>Style Cover Show Great.</v>
      </c>
      <c r="T3153" t="str">
        <f>TRIM(CustomerSupport[[#This Row],[Customer Name]])</f>
        <v>Zachary Murphy</v>
      </c>
      <c r="U3153">
        <f>MONTH(CustomerSupport[[#This Row],[Date of Purchase]])</f>
        <v>5</v>
      </c>
      <c r="V3153" t="str">
        <f>TEXT('Working data'!G3153,"mmmm")</f>
        <v>May</v>
      </c>
      <c r="W3153">
        <f>YEAR(CustomerSupport[[#This Row],[Date of Purchase]])</f>
        <v>2021</v>
      </c>
      <c r="X3153">
        <f t="shared" si="49"/>
        <v>-22.133333333185874</v>
      </c>
    </row>
    <row r="3154" spans="1:24" ht="14.25" customHeight="1" x14ac:dyDescent="0.4">
      <c r="A3154">
        <v>3153</v>
      </c>
      <c r="B3154" t="s">
        <v>10342</v>
      </c>
      <c r="C3154" t="s">
        <v>10343</v>
      </c>
      <c r="D3154">
        <v>51</v>
      </c>
      <c r="E3154" t="s">
        <v>19</v>
      </c>
      <c r="F3154" t="s">
        <v>219</v>
      </c>
      <c r="G3154" s="1">
        <v>44099</v>
      </c>
      <c r="H3154" t="s">
        <v>66</v>
      </c>
      <c r="I3154" t="s">
        <v>72</v>
      </c>
      <c r="J3154" t="s">
        <v>10344</v>
      </c>
      <c r="K3154" t="s">
        <v>62</v>
      </c>
      <c r="M3154" t="s">
        <v>143</v>
      </c>
      <c r="N3154" t="s">
        <v>55</v>
      </c>
      <c r="R3154">
        <v>3153</v>
      </c>
      <c r="S3154" t="str">
        <f>PROPER(CustomerSupport[[#This Row],[Resolution]])</f>
        <v/>
      </c>
      <c r="T3154" t="str">
        <f>TRIM(CustomerSupport[[#This Row],[Customer Name]])</f>
        <v>Amy Carlson</v>
      </c>
      <c r="U3154">
        <f>MONTH(CustomerSupport[[#This Row],[Date of Purchase]])</f>
        <v>9</v>
      </c>
      <c r="V3154" t="str">
        <f>TEXT('Working data'!G3154,"mmmm")</f>
        <v>September</v>
      </c>
      <c r="W3154">
        <f>YEAR(CustomerSupport[[#This Row],[Date of Purchase]])</f>
        <v>2020</v>
      </c>
      <c r="X3154" t="str">
        <f t="shared" si="49"/>
        <v/>
      </c>
    </row>
    <row r="3155" spans="1:24" ht="14.25" customHeight="1" x14ac:dyDescent="0.4">
      <c r="A3155">
        <v>3154</v>
      </c>
      <c r="B3155" t="s">
        <v>10345</v>
      </c>
      <c r="C3155" t="s">
        <v>10346</v>
      </c>
      <c r="D3155">
        <v>69</v>
      </c>
      <c r="E3155" t="s">
        <v>58</v>
      </c>
      <c r="F3155" t="s">
        <v>117</v>
      </c>
      <c r="G3155" s="1">
        <v>44556</v>
      </c>
      <c r="H3155" t="s">
        <v>67</v>
      </c>
      <c r="I3155" t="s">
        <v>93</v>
      </c>
      <c r="J3155" s="2" t="s">
        <v>10347</v>
      </c>
      <c r="K3155" t="s">
        <v>62</v>
      </c>
      <c r="M3155" t="s">
        <v>41</v>
      </c>
      <c r="N3155" t="s">
        <v>33</v>
      </c>
      <c r="R3155">
        <v>3154</v>
      </c>
      <c r="S3155" t="str">
        <f>PROPER(CustomerSupport[[#This Row],[Resolution]])</f>
        <v/>
      </c>
      <c r="T3155" t="str">
        <f>TRIM(CustomerSupport[[#This Row],[Customer Name]])</f>
        <v>Kelly Murray</v>
      </c>
      <c r="U3155">
        <f>MONTH(CustomerSupport[[#This Row],[Date of Purchase]])</f>
        <v>12</v>
      </c>
      <c r="V3155" t="str">
        <f>TEXT('Working data'!G3155,"mmmm")</f>
        <v>December</v>
      </c>
      <c r="W3155">
        <f>YEAR(CustomerSupport[[#This Row],[Date of Purchase]])</f>
        <v>2021</v>
      </c>
      <c r="X3155" t="str">
        <f t="shared" si="49"/>
        <v/>
      </c>
    </row>
    <row r="3156" spans="1:24" ht="14.25" customHeight="1" x14ac:dyDescent="0.4">
      <c r="A3156">
        <v>3155</v>
      </c>
      <c r="B3156" t="s">
        <v>10348</v>
      </c>
      <c r="C3156" t="s">
        <v>10349</v>
      </c>
      <c r="D3156">
        <v>52</v>
      </c>
      <c r="E3156" t="s">
        <v>19</v>
      </c>
      <c r="F3156" t="s">
        <v>92</v>
      </c>
      <c r="G3156" s="1">
        <v>44172</v>
      </c>
      <c r="H3156" t="s">
        <v>45</v>
      </c>
      <c r="I3156" t="s">
        <v>77</v>
      </c>
      <c r="J3156" s="2" t="s">
        <v>10350</v>
      </c>
      <c r="K3156" t="s">
        <v>39</v>
      </c>
      <c r="L3156" t="s">
        <v>10351</v>
      </c>
      <c r="M3156" t="s">
        <v>25</v>
      </c>
      <c r="N3156" t="s">
        <v>83</v>
      </c>
      <c r="O3156" s="3">
        <v>45078.062048611115</v>
      </c>
      <c r="P3156" s="3">
        <v>45078.682881944442</v>
      </c>
      <c r="Q3156">
        <v>2</v>
      </c>
      <c r="R3156">
        <v>3155</v>
      </c>
      <c r="S3156" t="str">
        <f>PROPER(CustomerSupport[[#This Row],[Resolution]])</f>
        <v>Article Candidate Time Hot Season Not Than.</v>
      </c>
      <c r="T3156" t="str">
        <f>TRIM(CustomerSupport[[#This Row],[Customer Name]])</f>
        <v>Jonathan Guerrero</v>
      </c>
      <c r="U3156">
        <f>MONTH(CustomerSupport[[#This Row],[Date of Purchase]])</f>
        <v>12</v>
      </c>
      <c r="V3156" t="str">
        <f>TEXT('Working data'!G3156,"mmmm")</f>
        <v>December</v>
      </c>
      <c r="W3156">
        <f>YEAR(CustomerSupport[[#This Row],[Date of Purchase]])</f>
        <v>2020</v>
      </c>
      <c r="X3156">
        <f t="shared" si="49"/>
        <v>14.89999999984866</v>
      </c>
    </row>
    <row r="3157" spans="1:24" ht="14.25" customHeight="1" x14ac:dyDescent="0.4">
      <c r="A3157">
        <v>3156</v>
      </c>
      <c r="B3157" t="s">
        <v>10352</v>
      </c>
      <c r="C3157" t="s">
        <v>10353</v>
      </c>
      <c r="D3157">
        <v>30</v>
      </c>
      <c r="E3157" t="s">
        <v>19</v>
      </c>
      <c r="F3157" t="s">
        <v>339</v>
      </c>
      <c r="G3157" s="1">
        <v>44450</v>
      </c>
      <c r="H3157" t="s">
        <v>45</v>
      </c>
      <c r="I3157" t="s">
        <v>77</v>
      </c>
      <c r="J3157" s="2" t="s">
        <v>10354</v>
      </c>
      <c r="K3157" t="s">
        <v>24</v>
      </c>
      <c r="M3157" t="s">
        <v>41</v>
      </c>
      <c r="N3157" t="s">
        <v>55</v>
      </c>
      <c r="O3157" s="3">
        <v>45078.267627314817</v>
      </c>
      <c r="R3157">
        <v>3156</v>
      </c>
      <c r="S3157" t="str">
        <f>PROPER(CustomerSupport[[#This Row],[Resolution]])</f>
        <v/>
      </c>
      <c r="T3157" t="str">
        <f>TRIM(CustomerSupport[[#This Row],[Customer Name]])</f>
        <v>Debbie Carter</v>
      </c>
      <c r="U3157">
        <f>MONTH(CustomerSupport[[#This Row],[Date of Purchase]])</f>
        <v>9</v>
      </c>
      <c r="V3157" t="str">
        <f>TEXT('Working data'!G3157,"mmmm")</f>
        <v>September</v>
      </c>
      <c r="W3157">
        <f>YEAR(CustomerSupport[[#This Row],[Date of Purchase]])</f>
        <v>2021</v>
      </c>
      <c r="X3157" t="str">
        <f t="shared" si="49"/>
        <v/>
      </c>
    </row>
    <row r="3158" spans="1:24" ht="14.25" customHeight="1" x14ac:dyDescent="0.4">
      <c r="A3158">
        <v>3157</v>
      </c>
      <c r="B3158" t="s">
        <v>10355</v>
      </c>
      <c r="C3158" t="s">
        <v>10356</v>
      </c>
      <c r="D3158">
        <v>50</v>
      </c>
      <c r="E3158" t="s">
        <v>29</v>
      </c>
      <c r="F3158" t="s">
        <v>207</v>
      </c>
      <c r="G3158" s="1">
        <v>43897</v>
      </c>
      <c r="H3158" t="s">
        <v>66</v>
      </c>
      <c r="I3158" t="s">
        <v>177</v>
      </c>
      <c r="J3158" s="2" t="s">
        <v>10357</v>
      </c>
      <c r="K3158" t="s">
        <v>39</v>
      </c>
      <c r="L3158" t="s">
        <v>10358</v>
      </c>
      <c r="M3158" t="s">
        <v>89</v>
      </c>
      <c r="N3158" t="s">
        <v>55</v>
      </c>
      <c r="O3158" s="3">
        <v>45078.449594907404</v>
      </c>
      <c r="P3158" s="3">
        <v>45078.478761574072</v>
      </c>
      <c r="Q3158">
        <v>2</v>
      </c>
      <c r="R3158">
        <v>3157</v>
      </c>
      <c r="S3158" t="str">
        <f>PROPER(CustomerSupport[[#This Row],[Resolution]])</f>
        <v>Interview Tonight Look Check Project Play Never.</v>
      </c>
      <c r="T3158" t="str">
        <f>TRIM(CustomerSupport[[#This Row],[Customer Name]])</f>
        <v>Yolanda Griffin</v>
      </c>
      <c r="U3158">
        <f>MONTH(CustomerSupport[[#This Row],[Date of Purchase]])</f>
        <v>3</v>
      </c>
      <c r="V3158" t="str">
        <f>TEXT('Working data'!G3158,"mmmm")</f>
        <v>March</v>
      </c>
      <c r="W3158">
        <f>YEAR(CustomerSupport[[#This Row],[Date of Purchase]])</f>
        <v>2020</v>
      </c>
      <c r="X3158">
        <f t="shared" si="49"/>
        <v>0.70000000001164153</v>
      </c>
    </row>
    <row r="3159" spans="1:24" ht="14.25" customHeight="1" x14ac:dyDescent="0.4">
      <c r="A3159">
        <v>3158</v>
      </c>
      <c r="B3159" t="s">
        <v>10359</v>
      </c>
      <c r="C3159" t="s">
        <v>10360</v>
      </c>
      <c r="D3159">
        <v>36</v>
      </c>
      <c r="E3159" t="s">
        <v>58</v>
      </c>
      <c r="F3159" t="s">
        <v>485</v>
      </c>
      <c r="G3159" s="1">
        <v>44354</v>
      </c>
      <c r="H3159" t="s">
        <v>67</v>
      </c>
      <c r="I3159" t="s">
        <v>113</v>
      </c>
      <c r="J3159" s="2" t="s">
        <v>10361</v>
      </c>
      <c r="K3159" t="s">
        <v>39</v>
      </c>
      <c r="L3159" t="s">
        <v>10362</v>
      </c>
      <c r="M3159" t="s">
        <v>89</v>
      </c>
      <c r="N3159" t="s">
        <v>33</v>
      </c>
      <c r="O3159" s="3">
        <v>45078.930162037039</v>
      </c>
      <c r="P3159" s="3">
        <v>45078.826689814814</v>
      </c>
      <c r="Q3159">
        <v>5</v>
      </c>
      <c r="R3159">
        <v>3158</v>
      </c>
      <c r="S3159" t="str">
        <f>PROPER(CustomerSupport[[#This Row],[Resolution]])</f>
        <v>Use Tough Ahead Senior Then Write Project.</v>
      </c>
      <c r="T3159" t="str">
        <f>TRIM(CustomerSupport[[#This Row],[Customer Name]])</f>
        <v>Kimberly Romero</v>
      </c>
      <c r="U3159">
        <f>MONTH(CustomerSupport[[#This Row],[Date of Purchase]])</f>
        <v>6</v>
      </c>
      <c r="V3159" t="str">
        <f>TEXT('Working data'!G3159,"mmmm")</f>
        <v>June</v>
      </c>
      <c r="W3159">
        <f>YEAR(CustomerSupport[[#This Row],[Date of Purchase]])</f>
        <v>2021</v>
      </c>
      <c r="X3159">
        <f t="shared" si="49"/>
        <v>-2.4833333333954215</v>
      </c>
    </row>
    <row r="3160" spans="1:24" ht="14.25" customHeight="1" x14ac:dyDescent="0.4">
      <c r="A3160">
        <v>3159</v>
      </c>
      <c r="B3160" t="s">
        <v>10363</v>
      </c>
      <c r="C3160" t="s">
        <v>10364</v>
      </c>
      <c r="D3160">
        <v>27</v>
      </c>
      <c r="E3160" t="s">
        <v>58</v>
      </c>
      <c r="F3160" t="s">
        <v>202</v>
      </c>
      <c r="G3160" s="1">
        <v>44416</v>
      </c>
      <c r="H3160" t="s">
        <v>21</v>
      </c>
      <c r="I3160" t="s">
        <v>77</v>
      </c>
      <c r="J3160" s="2" t="s">
        <v>10365</v>
      </c>
      <c r="K3160" t="s">
        <v>24</v>
      </c>
      <c r="M3160" t="s">
        <v>143</v>
      </c>
      <c r="N3160" t="s">
        <v>83</v>
      </c>
      <c r="O3160" s="3">
        <v>45078.684351851851</v>
      </c>
      <c r="R3160">
        <v>3159</v>
      </c>
      <c r="S3160" t="str">
        <f>PROPER(CustomerSupport[[#This Row],[Resolution]])</f>
        <v/>
      </c>
      <c r="T3160" t="str">
        <f>TRIM(CustomerSupport[[#This Row],[Customer Name]])</f>
        <v>Mrs. Brooke Garza DDS</v>
      </c>
      <c r="U3160">
        <f>MONTH(CustomerSupport[[#This Row],[Date of Purchase]])</f>
        <v>8</v>
      </c>
      <c r="V3160" t="str">
        <f>TEXT('Working data'!G3160,"mmmm")</f>
        <v>August</v>
      </c>
      <c r="W3160">
        <f>YEAR(CustomerSupport[[#This Row],[Date of Purchase]])</f>
        <v>2021</v>
      </c>
      <c r="X3160" t="str">
        <f t="shared" si="49"/>
        <v/>
      </c>
    </row>
    <row r="3161" spans="1:24" ht="14.25" customHeight="1" x14ac:dyDescent="0.4">
      <c r="A3161">
        <v>3160</v>
      </c>
      <c r="B3161" t="s">
        <v>10366</v>
      </c>
      <c r="C3161" t="s">
        <v>10367</v>
      </c>
      <c r="D3161">
        <v>52</v>
      </c>
      <c r="E3161" t="s">
        <v>19</v>
      </c>
      <c r="F3161" t="s">
        <v>71</v>
      </c>
      <c r="G3161" s="1">
        <v>44149</v>
      </c>
      <c r="H3161" t="s">
        <v>45</v>
      </c>
      <c r="I3161" t="s">
        <v>31</v>
      </c>
      <c r="J3161" t="s">
        <v>10368</v>
      </c>
      <c r="K3161" t="s">
        <v>62</v>
      </c>
      <c r="M3161" t="s">
        <v>41</v>
      </c>
      <c r="N3161" t="s">
        <v>33</v>
      </c>
      <c r="R3161">
        <v>3160</v>
      </c>
      <c r="S3161" t="str">
        <f>PROPER(CustomerSupport[[#This Row],[Resolution]])</f>
        <v/>
      </c>
      <c r="T3161" t="str">
        <f>TRIM(CustomerSupport[[#This Row],[Customer Name]])</f>
        <v>Amber Henson</v>
      </c>
      <c r="U3161">
        <f>MONTH(CustomerSupport[[#This Row],[Date of Purchase]])</f>
        <v>11</v>
      </c>
      <c r="V3161" t="str">
        <f>TEXT('Working data'!G3161,"mmmm")</f>
        <v>November</v>
      </c>
      <c r="W3161">
        <f>YEAR(CustomerSupport[[#This Row],[Date of Purchase]])</f>
        <v>2020</v>
      </c>
      <c r="X3161" t="str">
        <f t="shared" si="49"/>
        <v/>
      </c>
    </row>
    <row r="3162" spans="1:24" ht="14.25" customHeight="1" x14ac:dyDescent="0.4">
      <c r="A3162">
        <v>3161</v>
      </c>
      <c r="B3162" t="s">
        <v>10369</v>
      </c>
      <c r="C3162" t="s">
        <v>10370</v>
      </c>
      <c r="D3162">
        <v>27</v>
      </c>
      <c r="E3162" t="s">
        <v>58</v>
      </c>
      <c r="F3162" t="s">
        <v>202</v>
      </c>
      <c r="G3162" s="1">
        <v>44488</v>
      </c>
      <c r="H3162" t="s">
        <v>45</v>
      </c>
      <c r="I3162" t="s">
        <v>31</v>
      </c>
      <c r="J3162" t="s">
        <v>10371</v>
      </c>
      <c r="K3162" t="s">
        <v>24</v>
      </c>
      <c r="M3162" t="s">
        <v>143</v>
      </c>
      <c r="N3162" t="s">
        <v>26</v>
      </c>
      <c r="O3162" s="3">
        <v>45078.248287037037</v>
      </c>
      <c r="R3162">
        <v>3161</v>
      </c>
      <c r="S3162" t="str">
        <f>PROPER(CustomerSupport[[#This Row],[Resolution]])</f>
        <v/>
      </c>
      <c r="T3162" t="str">
        <f>TRIM(CustomerSupport[[#This Row],[Customer Name]])</f>
        <v>Elizabeth Mcdonald</v>
      </c>
      <c r="U3162">
        <f>MONTH(CustomerSupport[[#This Row],[Date of Purchase]])</f>
        <v>10</v>
      </c>
      <c r="V3162" t="str">
        <f>TEXT('Working data'!G3162,"mmmm")</f>
        <v>October</v>
      </c>
      <c r="W3162">
        <f>YEAR(CustomerSupport[[#This Row],[Date of Purchase]])</f>
        <v>2021</v>
      </c>
      <c r="X3162" t="str">
        <f t="shared" si="49"/>
        <v/>
      </c>
    </row>
    <row r="3163" spans="1:24" ht="14.25" customHeight="1" x14ac:dyDescent="0.4">
      <c r="A3163">
        <v>3162</v>
      </c>
      <c r="B3163" t="s">
        <v>10372</v>
      </c>
      <c r="C3163" t="s">
        <v>10373</v>
      </c>
      <c r="D3163">
        <v>35</v>
      </c>
      <c r="E3163" t="s">
        <v>58</v>
      </c>
      <c r="F3163" t="s">
        <v>207</v>
      </c>
      <c r="G3163" s="1">
        <v>43959</v>
      </c>
      <c r="H3163" t="s">
        <v>21</v>
      </c>
      <c r="I3163" t="s">
        <v>177</v>
      </c>
      <c r="J3163" t="s">
        <v>10374</v>
      </c>
      <c r="K3163" t="s">
        <v>24</v>
      </c>
      <c r="M3163" t="s">
        <v>143</v>
      </c>
      <c r="N3163" t="s">
        <v>33</v>
      </c>
      <c r="O3163" s="3">
        <v>45078.660787037035</v>
      </c>
      <c r="R3163">
        <v>3162</v>
      </c>
      <c r="S3163" t="str">
        <f>PROPER(CustomerSupport[[#This Row],[Resolution]])</f>
        <v/>
      </c>
      <c r="T3163" t="str">
        <f>TRIM(CustomerSupport[[#This Row],[Customer Name]])</f>
        <v>Timothy Jones</v>
      </c>
      <c r="U3163">
        <f>MONTH(CustomerSupport[[#This Row],[Date of Purchase]])</f>
        <v>5</v>
      </c>
      <c r="V3163" t="str">
        <f>TEXT('Working data'!G3163,"mmmm")</f>
        <v>May</v>
      </c>
      <c r="W3163">
        <f>YEAR(CustomerSupport[[#This Row],[Date of Purchase]])</f>
        <v>2020</v>
      </c>
      <c r="X3163" t="str">
        <f t="shared" si="49"/>
        <v/>
      </c>
    </row>
    <row r="3164" spans="1:24" ht="14.25" customHeight="1" x14ac:dyDescent="0.4">
      <c r="A3164">
        <v>3163</v>
      </c>
      <c r="B3164" t="s">
        <v>10375</v>
      </c>
      <c r="C3164" t="s">
        <v>10376</v>
      </c>
      <c r="D3164">
        <v>33</v>
      </c>
      <c r="E3164" t="s">
        <v>19</v>
      </c>
      <c r="F3164" t="s">
        <v>98</v>
      </c>
      <c r="G3164" s="1">
        <v>44354</v>
      </c>
      <c r="H3164" t="s">
        <v>21</v>
      </c>
      <c r="I3164" t="s">
        <v>67</v>
      </c>
      <c r="J3164" s="2" t="s">
        <v>10377</v>
      </c>
      <c r="K3164" t="s">
        <v>62</v>
      </c>
      <c r="M3164" t="s">
        <v>143</v>
      </c>
      <c r="N3164" t="s">
        <v>83</v>
      </c>
      <c r="R3164">
        <v>3163</v>
      </c>
      <c r="S3164" t="str">
        <f>PROPER(CustomerSupport[[#This Row],[Resolution]])</f>
        <v/>
      </c>
      <c r="T3164" t="str">
        <f>TRIM(CustomerSupport[[#This Row],[Customer Name]])</f>
        <v>Melinda Sims</v>
      </c>
      <c r="U3164">
        <f>MONTH(CustomerSupport[[#This Row],[Date of Purchase]])</f>
        <v>6</v>
      </c>
      <c r="V3164" t="str">
        <f>TEXT('Working data'!G3164,"mmmm")</f>
        <v>June</v>
      </c>
      <c r="W3164">
        <f>YEAR(CustomerSupport[[#This Row],[Date of Purchase]])</f>
        <v>2021</v>
      </c>
      <c r="X3164" t="str">
        <f t="shared" si="49"/>
        <v/>
      </c>
    </row>
    <row r="3165" spans="1:24" ht="14.25" customHeight="1" x14ac:dyDescent="0.4">
      <c r="A3165">
        <v>3164</v>
      </c>
      <c r="B3165" t="s">
        <v>10378</v>
      </c>
      <c r="C3165" t="s">
        <v>10379</v>
      </c>
      <c r="D3165">
        <v>58</v>
      </c>
      <c r="E3165" t="s">
        <v>29</v>
      </c>
      <c r="F3165" t="s">
        <v>207</v>
      </c>
      <c r="G3165" s="1">
        <v>43877</v>
      </c>
      <c r="H3165" t="s">
        <v>45</v>
      </c>
      <c r="I3165" t="s">
        <v>177</v>
      </c>
      <c r="J3165" s="2" t="s">
        <v>10380</v>
      </c>
      <c r="K3165" t="s">
        <v>62</v>
      </c>
      <c r="M3165" t="s">
        <v>143</v>
      </c>
      <c r="N3165" t="s">
        <v>83</v>
      </c>
      <c r="R3165">
        <v>3164</v>
      </c>
      <c r="S3165" t="str">
        <f>PROPER(CustomerSupport[[#This Row],[Resolution]])</f>
        <v/>
      </c>
      <c r="T3165" t="str">
        <f>TRIM(CustomerSupport[[#This Row],[Customer Name]])</f>
        <v>Ashley Reyes</v>
      </c>
      <c r="U3165">
        <f>MONTH(CustomerSupport[[#This Row],[Date of Purchase]])</f>
        <v>2</v>
      </c>
      <c r="V3165" t="str">
        <f>TEXT('Working data'!G3165,"mmmm")</f>
        <v>February</v>
      </c>
      <c r="W3165">
        <f>YEAR(CustomerSupport[[#This Row],[Date of Purchase]])</f>
        <v>2020</v>
      </c>
      <c r="X3165" t="str">
        <f t="shared" si="49"/>
        <v/>
      </c>
    </row>
    <row r="3166" spans="1:24" ht="14.25" customHeight="1" x14ac:dyDescent="0.4">
      <c r="A3166">
        <v>3165</v>
      </c>
      <c r="B3166" t="s">
        <v>10381</v>
      </c>
      <c r="C3166" t="s">
        <v>10382</v>
      </c>
      <c r="D3166">
        <v>47</v>
      </c>
      <c r="E3166" t="s">
        <v>19</v>
      </c>
      <c r="F3166" t="s">
        <v>173</v>
      </c>
      <c r="G3166" s="1">
        <v>43884</v>
      </c>
      <c r="H3166" t="s">
        <v>67</v>
      </c>
      <c r="I3166" t="s">
        <v>22</v>
      </c>
      <c r="J3166" s="2" t="s">
        <v>10383</v>
      </c>
      <c r="K3166" t="s">
        <v>24</v>
      </c>
      <c r="M3166" t="s">
        <v>89</v>
      </c>
      <c r="N3166" t="s">
        <v>33</v>
      </c>
      <c r="O3166" s="3">
        <v>45078.316388888888</v>
      </c>
      <c r="R3166">
        <v>3165</v>
      </c>
      <c r="S3166" t="str">
        <f>PROPER(CustomerSupport[[#This Row],[Resolution]])</f>
        <v/>
      </c>
      <c r="T3166" t="str">
        <f>TRIM(CustomerSupport[[#This Row],[Customer Name]])</f>
        <v>John Mckinney</v>
      </c>
      <c r="U3166">
        <f>MONTH(CustomerSupport[[#This Row],[Date of Purchase]])</f>
        <v>2</v>
      </c>
      <c r="V3166" t="str">
        <f>TEXT('Working data'!G3166,"mmmm")</f>
        <v>February</v>
      </c>
      <c r="W3166">
        <f>YEAR(CustomerSupport[[#This Row],[Date of Purchase]])</f>
        <v>2020</v>
      </c>
      <c r="X3166" t="str">
        <f t="shared" si="49"/>
        <v/>
      </c>
    </row>
    <row r="3167" spans="1:24" ht="14.25" customHeight="1" x14ac:dyDescent="0.4">
      <c r="A3167">
        <v>3166</v>
      </c>
      <c r="B3167" t="s">
        <v>3011</v>
      </c>
      <c r="C3167" t="s">
        <v>10384</v>
      </c>
      <c r="D3167">
        <v>25</v>
      </c>
      <c r="E3167" t="s">
        <v>58</v>
      </c>
      <c r="F3167" t="s">
        <v>20</v>
      </c>
      <c r="G3167" s="1">
        <v>44019</v>
      </c>
      <c r="H3167" t="s">
        <v>66</v>
      </c>
      <c r="I3167" t="s">
        <v>72</v>
      </c>
      <c r="J3167" s="2" t="s">
        <v>10385</v>
      </c>
      <c r="K3167" t="s">
        <v>24</v>
      </c>
      <c r="M3167" t="s">
        <v>89</v>
      </c>
      <c r="N3167" t="s">
        <v>83</v>
      </c>
      <c r="O3167" s="3">
        <v>45078.096967592595</v>
      </c>
      <c r="R3167">
        <v>3166</v>
      </c>
      <c r="S3167" t="str">
        <f>PROPER(CustomerSupport[[#This Row],[Resolution]])</f>
        <v/>
      </c>
      <c r="T3167" t="str">
        <f>TRIM(CustomerSupport[[#This Row],[Customer Name]])</f>
        <v>Nicole Smith</v>
      </c>
      <c r="U3167">
        <f>MONTH(CustomerSupport[[#This Row],[Date of Purchase]])</f>
        <v>7</v>
      </c>
      <c r="V3167" t="str">
        <f>TEXT('Working data'!G3167,"mmmm")</f>
        <v>July</v>
      </c>
      <c r="W3167">
        <f>YEAR(CustomerSupport[[#This Row],[Date of Purchase]])</f>
        <v>2020</v>
      </c>
      <c r="X3167" t="str">
        <f t="shared" si="49"/>
        <v/>
      </c>
    </row>
    <row r="3168" spans="1:24" ht="14.25" customHeight="1" x14ac:dyDescent="0.4">
      <c r="A3168">
        <v>3167</v>
      </c>
      <c r="B3168" t="s">
        <v>10386</v>
      </c>
      <c r="C3168" t="s">
        <v>10387</v>
      </c>
      <c r="D3168">
        <v>59</v>
      </c>
      <c r="E3168" t="s">
        <v>58</v>
      </c>
      <c r="F3168" t="s">
        <v>249</v>
      </c>
      <c r="G3168" s="1">
        <v>44317</v>
      </c>
      <c r="H3168" t="s">
        <v>45</v>
      </c>
      <c r="I3168" t="s">
        <v>113</v>
      </c>
      <c r="J3168" s="2" t="s">
        <v>10388</v>
      </c>
      <c r="K3168" t="s">
        <v>62</v>
      </c>
      <c r="M3168" t="s">
        <v>41</v>
      </c>
      <c r="N3168" t="s">
        <v>26</v>
      </c>
      <c r="R3168">
        <v>3167</v>
      </c>
      <c r="S3168" t="str">
        <f>PROPER(CustomerSupport[[#This Row],[Resolution]])</f>
        <v/>
      </c>
      <c r="T3168" t="str">
        <f>TRIM(CustomerSupport[[#This Row],[Customer Name]])</f>
        <v>Austin Gray</v>
      </c>
      <c r="U3168">
        <f>MONTH(CustomerSupport[[#This Row],[Date of Purchase]])</f>
        <v>5</v>
      </c>
      <c r="V3168" t="str">
        <f>TEXT('Working data'!G3168,"mmmm")</f>
        <v>May</v>
      </c>
      <c r="W3168">
        <f>YEAR(CustomerSupport[[#This Row],[Date of Purchase]])</f>
        <v>2021</v>
      </c>
      <c r="X3168" t="str">
        <f t="shared" si="49"/>
        <v/>
      </c>
    </row>
    <row r="3169" spans="1:24" ht="14.25" customHeight="1" x14ac:dyDescent="0.4">
      <c r="A3169">
        <v>3168</v>
      </c>
      <c r="B3169" t="s">
        <v>10389</v>
      </c>
      <c r="C3169" t="s">
        <v>10390</v>
      </c>
      <c r="D3169">
        <v>35</v>
      </c>
      <c r="E3169" t="s">
        <v>19</v>
      </c>
      <c r="F3169" t="s">
        <v>485</v>
      </c>
      <c r="G3169" s="1">
        <v>44354</v>
      </c>
      <c r="H3169" t="s">
        <v>66</v>
      </c>
      <c r="I3169" t="s">
        <v>59</v>
      </c>
      <c r="J3169" s="2" t="s">
        <v>10391</v>
      </c>
      <c r="K3169" t="s">
        <v>24</v>
      </c>
      <c r="M3169" t="s">
        <v>41</v>
      </c>
      <c r="N3169" t="s">
        <v>26</v>
      </c>
      <c r="O3169" s="3">
        <v>45078.560185185182</v>
      </c>
      <c r="R3169">
        <v>3168</v>
      </c>
      <c r="S3169" t="str">
        <f>PROPER(CustomerSupport[[#This Row],[Resolution]])</f>
        <v/>
      </c>
      <c r="T3169" t="str">
        <f>TRIM(CustomerSupport[[#This Row],[Customer Name]])</f>
        <v>Nina Ortiz</v>
      </c>
      <c r="U3169">
        <f>MONTH(CustomerSupport[[#This Row],[Date of Purchase]])</f>
        <v>6</v>
      </c>
      <c r="V3169" t="str">
        <f>TEXT('Working data'!G3169,"mmmm")</f>
        <v>June</v>
      </c>
      <c r="W3169">
        <f>YEAR(CustomerSupport[[#This Row],[Date of Purchase]])</f>
        <v>2021</v>
      </c>
      <c r="X3169" t="str">
        <f t="shared" si="49"/>
        <v/>
      </c>
    </row>
    <row r="3170" spans="1:24" ht="14.25" customHeight="1" x14ac:dyDescent="0.4">
      <c r="A3170">
        <v>3169</v>
      </c>
      <c r="B3170" t="s">
        <v>10392</v>
      </c>
      <c r="C3170" t="s">
        <v>10393</v>
      </c>
      <c r="D3170">
        <v>69</v>
      </c>
      <c r="E3170" t="s">
        <v>58</v>
      </c>
      <c r="F3170" t="s">
        <v>202</v>
      </c>
      <c r="G3170" s="1">
        <v>43894</v>
      </c>
      <c r="H3170" t="s">
        <v>67</v>
      </c>
      <c r="I3170" t="s">
        <v>59</v>
      </c>
      <c r="J3170" t="s">
        <v>10394</v>
      </c>
      <c r="K3170" t="s">
        <v>62</v>
      </c>
      <c r="M3170" t="s">
        <v>89</v>
      </c>
      <c r="N3170" t="s">
        <v>83</v>
      </c>
      <c r="R3170">
        <v>3169</v>
      </c>
      <c r="S3170" t="str">
        <f>PROPER(CustomerSupport[[#This Row],[Resolution]])</f>
        <v/>
      </c>
      <c r="T3170" t="str">
        <f>TRIM(CustomerSupport[[#This Row],[Customer Name]])</f>
        <v>Mrs. Kathleen Gonzales</v>
      </c>
      <c r="U3170">
        <f>MONTH(CustomerSupport[[#This Row],[Date of Purchase]])</f>
        <v>3</v>
      </c>
      <c r="V3170" t="str">
        <f>TEXT('Working data'!G3170,"mmmm")</f>
        <v>March</v>
      </c>
      <c r="W3170">
        <f>YEAR(CustomerSupport[[#This Row],[Date of Purchase]])</f>
        <v>2020</v>
      </c>
      <c r="X3170" t="str">
        <f t="shared" si="49"/>
        <v/>
      </c>
    </row>
    <row r="3171" spans="1:24" ht="14.25" customHeight="1" x14ac:dyDescent="0.4">
      <c r="A3171">
        <v>3170</v>
      </c>
      <c r="B3171" t="s">
        <v>2682</v>
      </c>
      <c r="C3171" t="s">
        <v>10395</v>
      </c>
      <c r="D3171">
        <v>46</v>
      </c>
      <c r="E3171" t="s">
        <v>19</v>
      </c>
      <c r="F3171" t="s">
        <v>211</v>
      </c>
      <c r="G3171" s="1">
        <v>44378</v>
      </c>
      <c r="H3171" t="s">
        <v>66</v>
      </c>
      <c r="I3171" t="s">
        <v>60</v>
      </c>
      <c r="J3171" s="2" t="s">
        <v>10396</v>
      </c>
      <c r="K3171" t="s">
        <v>24</v>
      </c>
      <c r="M3171" t="s">
        <v>89</v>
      </c>
      <c r="N3171" t="s">
        <v>55</v>
      </c>
      <c r="O3171" s="3">
        <v>45077.96230324074</v>
      </c>
      <c r="R3171">
        <v>3170</v>
      </c>
      <c r="S3171" t="str">
        <f>PROPER(CustomerSupport[[#This Row],[Resolution]])</f>
        <v/>
      </c>
      <c r="T3171" t="str">
        <f>TRIM(CustomerSupport[[#This Row],[Customer Name]])</f>
        <v>Angela Johnson</v>
      </c>
      <c r="U3171">
        <f>MONTH(CustomerSupport[[#This Row],[Date of Purchase]])</f>
        <v>7</v>
      </c>
      <c r="V3171" t="str">
        <f>TEXT('Working data'!G3171,"mmmm")</f>
        <v>July</v>
      </c>
      <c r="W3171">
        <f>YEAR(CustomerSupport[[#This Row],[Date of Purchase]])</f>
        <v>2021</v>
      </c>
      <c r="X3171" t="str">
        <f t="shared" si="49"/>
        <v/>
      </c>
    </row>
    <row r="3172" spans="1:24" ht="14.25" customHeight="1" x14ac:dyDescent="0.4">
      <c r="A3172">
        <v>3171</v>
      </c>
      <c r="B3172" t="s">
        <v>10397</v>
      </c>
      <c r="C3172" t="s">
        <v>10398</v>
      </c>
      <c r="D3172">
        <v>60</v>
      </c>
      <c r="E3172" t="s">
        <v>58</v>
      </c>
      <c r="F3172" t="s">
        <v>103</v>
      </c>
      <c r="G3172" s="1">
        <v>44243</v>
      </c>
      <c r="H3172" t="s">
        <v>21</v>
      </c>
      <c r="I3172" t="s">
        <v>59</v>
      </c>
      <c r="J3172" s="2" t="s">
        <v>10399</v>
      </c>
      <c r="K3172" t="s">
        <v>39</v>
      </c>
      <c r="L3172" t="s">
        <v>10400</v>
      </c>
      <c r="M3172" t="s">
        <v>41</v>
      </c>
      <c r="N3172" t="s">
        <v>26</v>
      </c>
      <c r="O3172" s="3">
        <v>45078.396354166667</v>
      </c>
      <c r="P3172" s="3">
        <v>45078.442881944444</v>
      </c>
      <c r="Q3172">
        <v>5</v>
      </c>
      <c r="R3172">
        <v>3171</v>
      </c>
      <c r="S3172" t="str">
        <f>PROPER(CustomerSupport[[#This Row],[Resolution]])</f>
        <v>Compare Brother Know Kid Result.</v>
      </c>
      <c r="T3172" t="str">
        <f>TRIM(CustomerSupport[[#This Row],[Customer Name]])</f>
        <v>Jeffrey Hall</v>
      </c>
      <c r="U3172">
        <f>MONTH(CustomerSupport[[#This Row],[Date of Purchase]])</f>
        <v>2</v>
      </c>
      <c r="V3172" t="str">
        <f>TEXT('Working data'!G3172,"mmmm")</f>
        <v>February</v>
      </c>
      <c r="W3172">
        <f>YEAR(CustomerSupport[[#This Row],[Date of Purchase]])</f>
        <v>2021</v>
      </c>
      <c r="X3172">
        <f t="shared" si="49"/>
        <v>1.1166666666395031</v>
      </c>
    </row>
    <row r="3173" spans="1:24" ht="14.25" customHeight="1" x14ac:dyDescent="0.4">
      <c r="A3173">
        <v>3172</v>
      </c>
      <c r="B3173" t="s">
        <v>10401</v>
      </c>
      <c r="C3173" t="s">
        <v>10402</v>
      </c>
      <c r="D3173">
        <v>36</v>
      </c>
      <c r="E3173" t="s">
        <v>29</v>
      </c>
      <c r="F3173" t="s">
        <v>207</v>
      </c>
      <c r="G3173" s="1">
        <v>43832</v>
      </c>
      <c r="H3173" t="s">
        <v>66</v>
      </c>
      <c r="I3173" t="s">
        <v>52</v>
      </c>
      <c r="J3173" s="2" t="s">
        <v>10403</v>
      </c>
      <c r="K3173" t="s">
        <v>62</v>
      </c>
      <c r="M3173" t="s">
        <v>89</v>
      </c>
      <c r="N3173" t="s">
        <v>33</v>
      </c>
      <c r="R3173">
        <v>3172</v>
      </c>
      <c r="S3173" t="str">
        <f>PROPER(CustomerSupport[[#This Row],[Resolution]])</f>
        <v/>
      </c>
      <c r="T3173" t="str">
        <f>TRIM(CustomerSupport[[#This Row],[Customer Name]])</f>
        <v>Paula Vasquez</v>
      </c>
      <c r="U3173">
        <f>MONTH(CustomerSupport[[#This Row],[Date of Purchase]])</f>
        <v>1</v>
      </c>
      <c r="V3173" t="str">
        <f>TEXT('Working data'!G3173,"mmmm")</f>
        <v>January</v>
      </c>
      <c r="W3173">
        <f>YEAR(CustomerSupport[[#This Row],[Date of Purchase]])</f>
        <v>2020</v>
      </c>
      <c r="X3173" t="str">
        <f t="shared" si="49"/>
        <v/>
      </c>
    </row>
    <row r="3174" spans="1:24" ht="14.25" customHeight="1" x14ac:dyDescent="0.4">
      <c r="A3174">
        <v>3173</v>
      </c>
      <c r="B3174" t="s">
        <v>10404</v>
      </c>
      <c r="C3174" t="s">
        <v>10405</v>
      </c>
      <c r="D3174">
        <v>52</v>
      </c>
      <c r="E3174" t="s">
        <v>29</v>
      </c>
      <c r="F3174" t="s">
        <v>223</v>
      </c>
      <c r="G3174" s="1">
        <v>44400</v>
      </c>
      <c r="H3174" t="s">
        <v>21</v>
      </c>
      <c r="I3174" t="s">
        <v>99</v>
      </c>
      <c r="J3174" s="2" t="s">
        <v>10406</v>
      </c>
      <c r="K3174" t="s">
        <v>39</v>
      </c>
      <c r="L3174" t="s">
        <v>10407</v>
      </c>
      <c r="M3174" t="s">
        <v>143</v>
      </c>
      <c r="N3174" t="s">
        <v>83</v>
      </c>
      <c r="O3174" s="3">
        <v>45078.482488425929</v>
      </c>
      <c r="P3174" s="3">
        <v>45078.669293981482</v>
      </c>
      <c r="Q3174">
        <v>1</v>
      </c>
      <c r="R3174">
        <v>3173</v>
      </c>
      <c r="S3174" t="str">
        <f>PROPER(CustomerSupport[[#This Row],[Resolution]])</f>
        <v>Air Drop Theory At Tell Hot.</v>
      </c>
      <c r="T3174" t="str">
        <f>TRIM(CustomerSupport[[#This Row],[Customer Name]])</f>
        <v>Amanda Wells</v>
      </c>
      <c r="U3174">
        <f>MONTH(CustomerSupport[[#This Row],[Date of Purchase]])</f>
        <v>7</v>
      </c>
      <c r="V3174" t="str">
        <f>TEXT('Working data'!G3174,"mmmm")</f>
        <v>July</v>
      </c>
      <c r="W3174">
        <f>YEAR(CustomerSupport[[#This Row],[Date of Purchase]])</f>
        <v>2021</v>
      </c>
      <c r="X3174">
        <f t="shared" si="49"/>
        <v>4.4833333332790062</v>
      </c>
    </row>
    <row r="3175" spans="1:24" ht="14.25" customHeight="1" x14ac:dyDescent="0.4">
      <c r="A3175">
        <v>3174</v>
      </c>
      <c r="B3175" t="s">
        <v>10408</v>
      </c>
      <c r="C3175" t="s">
        <v>10409</v>
      </c>
      <c r="D3175">
        <v>42</v>
      </c>
      <c r="E3175" t="s">
        <v>29</v>
      </c>
      <c r="F3175" t="s">
        <v>76</v>
      </c>
      <c r="G3175" s="1">
        <v>43941</v>
      </c>
      <c r="H3175" t="s">
        <v>59</v>
      </c>
      <c r="I3175" t="s">
        <v>141</v>
      </c>
      <c r="J3175" s="2" t="s">
        <v>10410</v>
      </c>
      <c r="K3175" t="s">
        <v>62</v>
      </c>
      <c r="M3175" t="s">
        <v>41</v>
      </c>
      <c r="N3175" t="s">
        <v>33</v>
      </c>
      <c r="R3175">
        <v>3174</v>
      </c>
      <c r="S3175" t="str">
        <f>PROPER(CustomerSupport[[#This Row],[Resolution]])</f>
        <v/>
      </c>
      <c r="T3175" t="str">
        <f>TRIM(CustomerSupport[[#This Row],[Customer Name]])</f>
        <v>Sarah Garcia</v>
      </c>
      <c r="U3175">
        <f>MONTH(CustomerSupport[[#This Row],[Date of Purchase]])</f>
        <v>4</v>
      </c>
      <c r="V3175" t="str">
        <f>TEXT('Working data'!G3175,"mmmm")</f>
        <v>April</v>
      </c>
      <c r="W3175">
        <f>YEAR(CustomerSupport[[#This Row],[Date of Purchase]])</f>
        <v>2020</v>
      </c>
      <c r="X3175" t="str">
        <f t="shared" si="49"/>
        <v/>
      </c>
    </row>
    <row r="3176" spans="1:24" ht="14.25" customHeight="1" x14ac:dyDescent="0.4">
      <c r="A3176">
        <v>3175</v>
      </c>
      <c r="B3176" t="s">
        <v>10411</v>
      </c>
      <c r="C3176" t="s">
        <v>10412</v>
      </c>
      <c r="D3176">
        <v>26</v>
      </c>
      <c r="E3176" t="s">
        <v>58</v>
      </c>
      <c r="F3176" t="s">
        <v>117</v>
      </c>
      <c r="G3176" s="1">
        <v>44113</v>
      </c>
      <c r="H3176" t="s">
        <v>67</v>
      </c>
      <c r="I3176" t="s">
        <v>60</v>
      </c>
      <c r="J3176" s="2" t="s">
        <v>10413</v>
      </c>
      <c r="K3176" t="s">
        <v>62</v>
      </c>
      <c r="M3176" t="s">
        <v>25</v>
      </c>
      <c r="N3176" t="s">
        <v>83</v>
      </c>
      <c r="R3176">
        <v>3175</v>
      </c>
      <c r="S3176" t="str">
        <f>PROPER(CustomerSupport[[#This Row],[Resolution]])</f>
        <v/>
      </c>
      <c r="T3176" t="str">
        <f>TRIM(CustomerSupport[[#This Row],[Customer Name]])</f>
        <v>Lisa Miller</v>
      </c>
      <c r="U3176">
        <f>MONTH(CustomerSupport[[#This Row],[Date of Purchase]])</f>
        <v>10</v>
      </c>
      <c r="V3176" t="str">
        <f>TEXT('Working data'!G3176,"mmmm")</f>
        <v>October</v>
      </c>
      <c r="W3176">
        <f>YEAR(CustomerSupport[[#This Row],[Date of Purchase]])</f>
        <v>2020</v>
      </c>
      <c r="X3176" t="str">
        <f t="shared" si="49"/>
        <v/>
      </c>
    </row>
    <row r="3177" spans="1:24" ht="14.25" customHeight="1" x14ac:dyDescent="0.4">
      <c r="A3177">
        <v>3176</v>
      </c>
      <c r="B3177" t="s">
        <v>10414</v>
      </c>
      <c r="C3177" t="s">
        <v>10415</v>
      </c>
      <c r="D3177">
        <v>66</v>
      </c>
      <c r="E3177" t="s">
        <v>58</v>
      </c>
      <c r="F3177" t="s">
        <v>51</v>
      </c>
      <c r="G3177" s="1">
        <v>44381</v>
      </c>
      <c r="H3177" t="s">
        <v>67</v>
      </c>
      <c r="I3177" t="s">
        <v>46</v>
      </c>
      <c r="J3177" s="2" t="s">
        <v>10416</v>
      </c>
      <c r="K3177" t="s">
        <v>62</v>
      </c>
      <c r="M3177" t="s">
        <v>41</v>
      </c>
      <c r="N3177" t="s">
        <v>55</v>
      </c>
      <c r="R3177">
        <v>3176</v>
      </c>
      <c r="S3177" t="str">
        <f>PROPER(CustomerSupport[[#This Row],[Resolution]])</f>
        <v/>
      </c>
      <c r="T3177" t="str">
        <f>TRIM(CustomerSupport[[#This Row],[Customer Name]])</f>
        <v>Richard Bell</v>
      </c>
      <c r="U3177">
        <f>MONTH(CustomerSupport[[#This Row],[Date of Purchase]])</f>
        <v>7</v>
      </c>
      <c r="V3177" t="str">
        <f>TEXT('Working data'!G3177,"mmmm")</f>
        <v>July</v>
      </c>
      <c r="W3177">
        <f>YEAR(CustomerSupport[[#This Row],[Date of Purchase]])</f>
        <v>2021</v>
      </c>
      <c r="X3177" t="str">
        <f t="shared" si="49"/>
        <v/>
      </c>
    </row>
    <row r="3178" spans="1:24" ht="14.25" customHeight="1" x14ac:dyDescent="0.4">
      <c r="A3178">
        <v>3177</v>
      </c>
      <c r="B3178" t="s">
        <v>10417</v>
      </c>
      <c r="C3178" t="s">
        <v>10418</v>
      </c>
      <c r="D3178">
        <v>62</v>
      </c>
      <c r="E3178" t="s">
        <v>19</v>
      </c>
      <c r="F3178" t="s">
        <v>339</v>
      </c>
      <c r="G3178" s="1">
        <v>43909</v>
      </c>
      <c r="H3178" t="s">
        <v>66</v>
      </c>
      <c r="I3178" t="s">
        <v>72</v>
      </c>
      <c r="J3178" s="2" t="s">
        <v>10419</v>
      </c>
      <c r="K3178" t="s">
        <v>62</v>
      </c>
      <c r="M3178" t="s">
        <v>41</v>
      </c>
      <c r="N3178" t="s">
        <v>26</v>
      </c>
      <c r="R3178">
        <v>3177</v>
      </c>
      <c r="S3178" t="str">
        <f>PROPER(CustomerSupport[[#This Row],[Resolution]])</f>
        <v/>
      </c>
      <c r="T3178" t="str">
        <f>TRIM(CustomerSupport[[#This Row],[Customer Name]])</f>
        <v>David Wilson</v>
      </c>
      <c r="U3178">
        <f>MONTH(CustomerSupport[[#This Row],[Date of Purchase]])</f>
        <v>3</v>
      </c>
      <c r="V3178" t="str">
        <f>TEXT('Working data'!G3178,"mmmm")</f>
        <v>March</v>
      </c>
      <c r="W3178">
        <f>YEAR(CustomerSupport[[#This Row],[Date of Purchase]])</f>
        <v>2020</v>
      </c>
      <c r="X3178" t="str">
        <f t="shared" si="49"/>
        <v/>
      </c>
    </row>
    <row r="3179" spans="1:24" ht="14.25" customHeight="1" x14ac:dyDescent="0.4">
      <c r="A3179">
        <v>3178</v>
      </c>
      <c r="B3179" t="s">
        <v>10420</v>
      </c>
      <c r="C3179" t="s">
        <v>10421</v>
      </c>
      <c r="D3179">
        <v>19</v>
      </c>
      <c r="E3179" t="s">
        <v>29</v>
      </c>
      <c r="F3179" t="s">
        <v>81</v>
      </c>
      <c r="G3179" s="1">
        <v>44235</v>
      </c>
      <c r="H3179" t="s">
        <v>21</v>
      </c>
      <c r="I3179" t="s">
        <v>59</v>
      </c>
      <c r="J3179" s="2" t="s">
        <v>10422</v>
      </c>
      <c r="K3179" t="s">
        <v>62</v>
      </c>
      <c r="M3179" t="s">
        <v>25</v>
      </c>
      <c r="N3179" t="s">
        <v>83</v>
      </c>
      <c r="R3179">
        <v>3178</v>
      </c>
      <c r="S3179" t="str">
        <f>PROPER(CustomerSupport[[#This Row],[Resolution]])</f>
        <v/>
      </c>
      <c r="T3179" t="str">
        <f>TRIM(CustomerSupport[[#This Row],[Customer Name]])</f>
        <v>Roberto Johnson</v>
      </c>
      <c r="U3179">
        <f>MONTH(CustomerSupport[[#This Row],[Date of Purchase]])</f>
        <v>2</v>
      </c>
      <c r="V3179" t="str">
        <f>TEXT('Working data'!G3179,"mmmm")</f>
        <v>February</v>
      </c>
      <c r="W3179">
        <f>YEAR(CustomerSupport[[#This Row],[Date of Purchase]])</f>
        <v>2021</v>
      </c>
      <c r="X3179" t="str">
        <f t="shared" si="49"/>
        <v/>
      </c>
    </row>
    <row r="3180" spans="1:24" ht="14.25" customHeight="1" x14ac:dyDescent="0.4">
      <c r="A3180">
        <v>3179</v>
      </c>
      <c r="B3180" t="s">
        <v>10423</v>
      </c>
      <c r="C3180" t="s">
        <v>10424</v>
      </c>
      <c r="D3180">
        <v>21</v>
      </c>
      <c r="E3180" t="s">
        <v>19</v>
      </c>
      <c r="F3180" t="s">
        <v>149</v>
      </c>
      <c r="G3180" s="1">
        <v>43883</v>
      </c>
      <c r="H3180" t="s">
        <v>21</v>
      </c>
      <c r="I3180" t="s">
        <v>46</v>
      </c>
      <c r="J3180" s="2" t="s">
        <v>10425</v>
      </c>
      <c r="K3180" t="s">
        <v>39</v>
      </c>
      <c r="L3180" t="s">
        <v>10426</v>
      </c>
      <c r="M3180" t="s">
        <v>41</v>
      </c>
      <c r="N3180" t="s">
        <v>26</v>
      </c>
      <c r="O3180" s="3">
        <v>45078.873564814814</v>
      </c>
      <c r="P3180" s="3">
        <v>45078.645787037036</v>
      </c>
      <c r="Q3180">
        <v>1</v>
      </c>
      <c r="R3180">
        <v>3179</v>
      </c>
      <c r="S3180" t="str">
        <f>PROPER(CustomerSupport[[#This Row],[Resolution]])</f>
        <v>Beautiful Generation Practice Trial.</v>
      </c>
      <c r="T3180" t="str">
        <f>TRIM(CustomerSupport[[#This Row],[Customer Name]])</f>
        <v>Dennis Carter</v>
      </c>
      <c r="U3180">
        <f>MONTH(CustomerSupport[[#This Row],[Date of Purchase]])</f>
        <v>2</v>
      </c>
      <c r="V3180" t="str">
        <f>TEXT('Working data'!G3180,"mmmm")</f>
        <v>February</v>
      </c>
      <c r="W3180">
        <f>YEAR(CustomerSupport[[#This Row],[Date of Purchase]])</f>
        <v>2020</v>
      </c>
      <c r="X3180">
        <f t="shared" si="49"/>
        <v>-5.4666666666744277</v>
      </c>
    </row>
    <row r="3181" spans="1:24" ht="14.25" customHeight="1" x14ac:dyDescent="0.4">
      <c r="A3181">
        <v>3180</v>
      </c>
      <c r="B3181" t="s">
        <v>10427</v>
      </c>
      <c r="C3181" t="s">
        <v>10428</v>
      </c>
      <c r="D3181">
        <v>50</v>
      </c>
      <c r="E3181" t="s">
        <v>19</v>
      </c>
      <c r="F3181" t="s">
        <v>421</v>
      </c>
      <c r="G3181" s="1">
        <v>44003</v>
      </c>
      <c r="H3181" t="s">
        <v>45</v>
      </c>
      <c r="I3181" t="s">
        <v>150</v>
      </c>
      <c r="J3181" t="s">
        <v>10429</v>
      </c>
      <c r="K3181" t="s">
        <v>39</v>
      </c>
      <c r="L3181" t="s">
        <v>10430</v>
      </c>
      <c r="M3181" t="s">
        <v>25</v>
      </c>
      <c r="N3181" t="s">
        <v>26</v>
      </c>
      <c r="O3181" s="3">
        <v>45078.685370370367</v>
      </c>
      <c r="P3181" s="3">
        <v>45078.795092592591</v>
      </c>
      <c r="Q3181">
        <v>2</v>
      </c>
      <c r="R3181">
        <v>3180</v>
      </c>
      <c r="S3181" t="str">
        <f>PROPER(CustomerSupport[[#This Row],[Resolution]])</f>
        <v>Kind Movie Society Writer Service If.</v>
      </c>
      <c r="T3181" t="str">
        <f>TRIM(CustomerSupport[[#This Row],[Customer Name]])</f>
        <v>John Wade</v>
      </c>
      <c r="U3181">
        <f>MONTH(CustomerSupport[[#This Row],[Date of Purchase]])</f>
        <v>6</v>
      </c>
      <c r="V3181" t="str">
        <f>TEXT('Working data'!G3181,"mmmm")</f>
        <v>June</v>
      </c>
      <c r="W3181">
        <f>YEAR(CustomerSupport[[#This Row],[Date of Purchase]])</f>
        <v>2020</v>
      </c>
      <c r="X3181">
        <f t="shared" si="49"/>
        <v>2.6333333333604969</v>
      </c>
    </row>
    <row r="3182" spans="1:24" ht="14.25" customHeight="1" x14ac:dyDescent="0.4">
      <c r="A3182">
        <v>3181</v>
      </c>
      <c r="B3182" t="s">
        <v>10431</v>
      </c>
      <c r="C3182" t="s">
        <v>10432</v>
      </c>
      <c r="D3182">
        <v>58</v>
      </c>
      <c r="E3182" t="s">
        <v>19</v>
      </c>
      <c r="F3182" t="s">
        <v>125</v>
      </c>
      <c r="G3182" s="1">
        <v>44234</v>
      </c>
      <c r="H3182" t="s">
        <v>45</v>
      </c>
      <c r="I3182" t="s">
        <v>93</v>
      </c>
      <c r="J3182" t="s">
        <v>10433</v>
      </c>
      <c r="K3182" t="s">
        <v>62</v>
      </c>
      <c r="M3182" t="s">
        <v>143</v>
      </c>
      <c r="N3182" t="s">
        <v>55</v>
      </c>
      <c r="R3182">
        <v>3181</v>
      </c>
      <c r="S3182" t="str">
        <f>PROPER(CustomerSupport[[#This Row],[Resolution]])</f>
        <v/>
      </c>
      <c r="T3182" t="str">
        <f>TRIM(CustomerSupport[[#This Row],[Customer Name]])</f>
        <v>Sheena Cox</v>
      </c>
      <c r="U3182">
        <f>MONTH(CustomerSupport[[#This Row],[Date of Purchase]])</f>
        <v>2</v>
      </c>
      <c r="V3182" t="str">
        <f>TEXT('Working data'!G3182,"mmmm")</f>
        <v>February</v>
      </c>
      <c r="W3182">
        <f>YEAR(CustomerSupport[[#This Row],[Date of Purchase]])</f>
        <v>2021</v>
      </c>
      <c r="X3182" t="str">
        <f t="shared" si="49"/>
        <v/>
      </c>
    </row>
    <row r="3183" spans="1:24" ht="14.25" customHeight="1" x14ac:dyDescent="0.4">
      <c r="A3183">
        <v>3182</v>
      </c>
      <c r="B3183" t="s">
        <v>10434</v>
      </c>
      <c r="C3183" t="s">
        <v>9905</v>
      </c>
      <c r="D3183">
        <v>25</v>
      </c>
      <c r="E3183" t="s">
        <v>19</v>
      </c>
      <c r="F3183" t="s">
        <v>383</v>
      </c>
      <c r="G3183" s="1">
        <v>44154</v>
      </c>
      <c r="H3183" t="s">
        <v>21</v>
      </c>
      <c r="I3183" t="s">
        <v>31</v>
      </c>
      <c r="J3183" t="s">
        <v>10435</v>
      </c>
      <c r="K3183" t="s">
        <v>39</v>
      </c>
      <c r="L3183" t="s">
        <v>10436</v>
      </c>
      <c r="M3183" t="s">
        <v>41</v>
      </c>
      <c r="N3183" t="s">
        <v>26</v>
      </c>
      <c r="O3183" s="3">
        <v>45078.209004629629</v>
      </c>
      <c r="P3183" s="3">
        <v>45078.490254629629</v>
      </c>
      <c r="Q3183">
        <v>2</v>
      </c>
      <c r="R3183">
        <v>3182</v>
      </c>
      <c r="S3183" t="str">
        <f>PROPER(CustomerSupport[[#This Row],[Resolution]])</f>
        <v>Wait There Require Cost Offer.</v>
      </c>
      <c r="T3183" t="str">
        <f>TRIM(CustomerSupport[[#This Row],[Customer Name]])</f>
        <v>Matthew Crawford</v>
      </c>
      <c r="U3183">
        <f>MONTH(CustomerSupport[[#This Row],[Date of Purchase]])</f>
        <v>11</v>
      </c>
      <c r="V3183" t="str">
        <f>TEXT('Working data'!G3183,"mmmm")</f>
        <v>November</v>
      </c>
      <c r="W3183">
        <f>YEAR(CustomerSupport[[#This Row],[Date of Purchase]])</f>
        <v>2020</v>
      </c>
      <c r="X3183">
        <f t="shared" si="49"/>
        <v>6.75</v>
      </c>
    </row>
    <row r="3184" spans="1:24" ht="14.25" customHeight="1" x14ac:dyDescent="0.4">
      <c r="A3184">
        <v>3183</v>
      </c>
      <c r="B3184" t="s">
        <v>10437</v>
      </c>
      <c r="C3184" t="s">
        <v>10438</v>
      </c>
      <c r="D3184">
        <v>55</v>
      </c>
      <c r="E3184" t="s">
        <v>19</v>
      </c>
      <c r="F3184" t="s">
        <v>223</v>
      </c>
      <c r="G3184" s="1">
        <v>43920</v>
      </c>
      <c r="H3184" t="s">
        <v>21</v>
      </c>
      <c r="I3184" t="s">
        <v>67</v>
      </c>
      <c r="J3184" t="s">
        <v>10439</v>
      </c>
      <c r="K3184" t="s">
        <v>39</v>
      </c>
      <c r="L3184" t="s">
        <v>10440</v>
      </c>
      <c r="M3184" t="s">
        <v>89</v>
      </c>
      <c r="N3184" t="s">
        <v>83</v>
      </c>
      <c r="O3184" s="3">
        <v>45078.674293981479</v>
      </c>
      <c r="P3184" s="3">
        <v>45078.016655092593</v>
      </c>
      <c r="Q3184">
        <v>5</v>
      </c>
      <c r="R3184">
        <v>3183</v>
      </c>
      <c r="S3184" t="str">
        <f>PROPER(CustomerSupport[[#This Row],[Resolution]])</f>
        <v>Law West Degree Audience Value Family Course.</v>
      </c>
      <c r="T3184" t="str">
        <f>TRIM(CustomerSupport[[#This Row],[Customer Name]])</f>
        <v>Jimmy Brown DDS</v>
      </c>
      <c r="U3184">
        <f>MONTH(CustomerSupport[[#This Row],[Date of Purchase]])</f>
        <v>3</v>
      </c>
      <c r="V3184" t="str">
        <f>TEXT('Working data'!G3184,"mmmm")</f>
        <v>March</v>
      </c>
      <c r="W3184">
        <f>YEAR(CustomerSupport[[#This Row],[Date of Purchase]])</f>
        <v>2020</v>
      </c>
      <c r="X3184">
        <f t="shared" si="49"/>
        <v>-15.783333333267365</v>
      </c>
    </row>
    <row r="3185" spans="1:24" ht="14.25" customHeight="1" x14ac:dyDescent="0.4">
      <c r="A3185">
        <v>3184</v>
      </c>
      <c r="B3185" t="s">
        <v>10441</v>
      </c>
      <c r="C3185" t="s">
        <v>10442</v>
      </c>
      <c r="D3185">
        <v>60</v>
      </c>
      <c r="E3185" t="s">
        <v>19</v>
      </c>
      <c r="F3185" t="s">
        <v>339</v>
      </c>
      <c r="G3185" s="1">
        <v>43951</v>
      </c>
      <c r="H3185" t="s">
        <v>21</v>
      </c>
      <c r="I3185" t="s">
        <v>22</v>
      </c>
      <c r="J3185" t="s">
        <v>10443</v>
      </c>
      <c r="K3185" t="s">
        <v>24</v>
      </c>
      <c r="M3185" t="s">
        <v>25</v>
      </c>
      <c r="N3185" t="s">
        <v>55</v>
      </c>
      <c r="O3185" s="3">
        <v>45078.322905092595</v>
      </c>
      <c r="R3185">
        <v>3184</v>
      </c>
      <c r="S3185" t="str">
        <f>PROPER(CustomerSupport[[#This Row],[Resolution]])</f>
        <v/>
      </c>
      <c r="T3185" t="str">
        <f>TRIM(CustomerSupport[[#This Row],[Customer Name]])</f>
        <v>Erica Martin</v>
      </c>
      <c r="U3185">
        <f>MONTH(CustomerSupport[[#This Row],[Date of Purchase]])</f>
        <v>4</v>
      </c>
      <c r="V3185" t="str">
        <f>TEXT('Working data'!G3185,"mmmm")</f>
        <v>April</v>
      </c>
      <c r="W3185">
        <f>YEAR(CustomerSupport[[#This Row],[Date of Purchase]])</f>
        <v>2020</v>
      </c>
      <c r="X3185" t="str">
        <f t="shared" si="49"/>
        <v/>
      </c>
    </row>
    <row r="3186" spans="1:24" ht="14.25" customHeight="1" x14ac:dyDescent="0.4">
      <c r="A3186">
        <v>3185</v>
      </c>
      <c r="B3186" t="s">
        <v>10444</v>
      </c>
      <c r="C3186" t="s">
        <v>10445</v>
      </c>
      <c r="D3186">
        <v>56</v>
      </c>
      <c r="E3186" t="s">
        <v>19</v>
      </c>
      <c r="F3186" t="s">
        <v>281</v>
      </c>
      <c r="G3186" s="1">
        <v>44073</v>
      </c>
      <c r="H3186" t="s">
        <v>45</v>
      </c>
      <c r="I3186" t="s">
        <v>52</v>
      </c>
      <c r="J3186" t="s">
        <v>10446</v>
      </c>
      <c r="K3186" t="s">
        <v>24</v>
      </c>
      <c r="M3186" t="s">
        <v>41</v>
      </c>
      <c r="N3186" t="s">
        <v>26</v>
      </c>
      <c r="O3186" s="3">
        <v>45078.086805555555</v>
      </c>
      <c r="R3186">
        <v>3185</v>
      </c>
      <c r="S3186" t="str">
        <f>PROPER(CustomerSupport[[#This Row],[Resolution]])</f>
        <v/>
      </c>
      <c r="T3186" t="str">
        <f>TRIM(CustomerSupport[[#This Row],[Customer Name]])</f>
        <v>Robin Huff</v>
      </c>
      <c r="U3186">
        <f>MONTH(CustomerSupport[[#This Row],[Date of Purchase]])</f>
        <v>8</v>
      </c>
      <c r="V3186" t="str">
        <f>TEXT('Working data'!G3186,"mmmm")</f>
        <v>August</v>
      </c>
      <c r="W3186">
        <f>YEAR(CustomerSupport[[#This Row],[Date of Purchase]])</f>
        <v>2020</v>
      </c>
      <c r="X3186" t="str">
        <f t="shared" si="49"/>
        <v/>
      </c>
    </row>
    <row r="3187" spans="1:24" ht="14.25" customHeight="1" x14ac:dyDescent="0.4">
      <c r="A3187">
        <v>3186</v>
      </c>
      <c r="B3187" t="s">
        <v>10447</v>
      </c>
      <c r="C3187" t="s">
        <v>10448</v>
      </c>
      <c r="D3187">
        <v>55</v>
      </c>
      <c r="E3187" t="s">
        <v>29</v>
      </c>
      <c r="F3187" t="s">
        <v>456</v>
      </c>
      <c r="G3187" s="1">
        <v>44497</v>
      </c>
      <c r="H3187" t="s">
        <v>59</v>
      </c>
      <c r="I3187" t="s">
        <v>99</v>
      </c>
      <c r="J3187" s="2" t="s">
        <v>10449</v>
      </c>
      <c r="K3187" t="s">
        <v>39</v>
      </c>
      <c r="L3187" t="s">
        <v>10450</v>
      </c>
      <c r="M3187" t="s">
        <v>89</v>
      </c>
      <c r="N3187" t="s">
        <v>26</v>
      </c>
      <c r="O3187" s="3">
        <v>45078.167372685188</v>
      </c>
      <c r="P3187" s="3">
        <v>45078.685428240744</v>
      </c>
      <c r="Q3187">
        <v>2</v>
      </c>
      <c r="R3187">
        <v>3186</v>
      </c>
      <c r="S3187" t="str">
        <f>PROPER(CustomerSupport[[#This Row],[Resolution]])</f>
        <v>Up Politics Compare Despite.</v>
      </c>
      <c r="T3187" t="str">
        <f>TRIM(CustomerSupport[[#This Row],[Customer Name]])</f>
        <v>Bradley Hubbard</v>
      </c>
      <c r="U3187">
        <f>MONTH(CustomerSupport[[#This Row],[Date of Purchase]])</f>
        <v>10</v>
      </c>
      <c r="V3187" t="str">
        <f>TEXT('Working data'!G3187,"mmmm")</f>
        <v>October</v>
      </c>
      <c r="W3187">
        <f>YEAR(CustomerSupport[[#This Row],[Date of Purchase]])</f>
        <v>2021</v>
      </c>
      <c r="X3187">
        <f t="shared" si="49"/>
        <v>12.433333333348855</v>
      </c>
    </row>
    <row r="3188" spans="1:24" ht="14.25" customHeight="1" x14ac:dyDescent="0.4">
      <c r="A3188">
        <v>3187</v>
      </c>
      <c r="B3188" t="s">
        <v>10451</v>
      </c>
      <c r="C3188" t="s">
        <v>10452</v>
      </c>
      <c r="D3188">
        <v>46</v>
      </c>
      <c r="E3188" t="s">
        <v>29</v>
      </c>
      <c r="F3188" t="s">
        <v>112</v>
      </c>
      <c r="G3188" s="1">
        <v>44107</v>
      </c>
      <c r="H3188" t="s">
        <v>45</v>
      </c>
      <c r="I3188" t="s">
        <v>31</v>
      </c>
      <c r="J3188" t="s">
        <v>10453</v>
      </c>
      <c r="K3188" t="s">
        <v>62</v>
      </c>
      <c r="M3188" t="s">
        <v>41</v>
      </c>
      <c r="N3188" t="s">
        <v>26</v>
      </c>
      <c r="R3188">
        <v>3187</v>
      </c>
      <c r="S3188" t="str">
        <f>PROPER(CustomerSupport[[#This Row],[Resolution]])</f>
        <v/>
      </c>
      <c r="T3188" t="str">
        <f>TRIM(CustomerSupport[[#This Row],[Customer Name]])</f>
        <v>Kathleen Figueroa</v>
      </c>
      <c r="U3188">
        <f>MONTH(CustomerSupport[[#This Row],[Date of Purchase]])</f>
        <v>10</v>
      </c>
      <c r="V3188" t="str">
        <f>TEXT('Working data'!G3188,"mmmm")</f>
        <v>October</v>
      </c>
      <c r="W3188">
        <f>YEAR(CustomerSupport[[#This Row],[Date of Purchase]])</f>
        <v>2020</v>
      </c>
      <c r="X3188" t="str">
        <f t="shared" si="49"/>
        <v/>
      </c>
    </row>
    <row r="3189" spans="1:24" ht="14.25" customHeight="1" x14ac:dyDescent="0.4">
      <c r="A3189">
        <v>3188</v>
      </c>
      <c r="B3189" t="s">
        <v>10454</v>
      </c>
      <c r="C3189" t="s">
        <v>10455</v>
      </c>
      <c r="D3189">
        <v>49</v>
      </c>
      <c r="E3189" t="s">
        <v>29</v>
      </c>
      <c r="F3189" t="s">
        <v>211</v>
      </c>
      <c r="G3189" s="1">
        <v>44410</v>
      </c>
      <c r="H3189" t="s">
        <v>21</v>
      </c>
      <c r="I3189" t="s">
        <v>46</v>
      </c>
      <c r="J3189" s="2" t="s">
        <v>10456</v>
      </c>
      <c r="K3189" t="s">
        <v>39</v>
      </c>
      <c r="L3189" t="s">
        <v>10457</v>
      </c>
      <c r="M3189" t="s">
        <v>25</v>
      </c>
      <c r="N3189" t="s">
        <v>33</v>
      </c>
      <c r="O3189" s="3">
        <v>45077.977835648147</v>
      </c>
      <c r="P3189" s="3">
        <v>45078.790335648147</v>
      </c>
      <c r="Q3189">
        <v>1</v>
      </c>
      <c r="R3189">
        <v>3188</v>
      </c>
      <c r="S3189" t="str">
        <f>PROPER(CustomerSupport[[#This Row],[Resolution]])</f>
        <v>Almost Finish Worry Energy Decision Spend Well.</v>
      </c>
      <c r="T3189" t="str">
        <f>TRIM(CustomerSupport[[#This Row],[Customer Name]])</f>
        <v>Darlene Hodges</v>
      </c>
      <c r="U3189">
        <f>MONTH(CustomerSupport[[#This Row],[Date of Purchase]])</f>
        <v>8</v>
      </c>
      <c r="V3189" t="str">
        <f>TEXT('Working data'!G3189,"mmmm")</f>
        <v>August</v>
      </c>
      <c r="W3189">
        <f>YEAR(CustomerSupport[[#This Row],[Date of Purchase]])</f>
        <v>2021</v>
      </c>
      <c r="X3189">
        <f t="shared" si="49"/>
        <v>19.5</v>
      </c>
    </row>
    <row r="3190" spans="1:24" ht="14.25" customHeight="1" x14ac:dyDescent="0.4">
      <c r="A3190">
        <v>3189</v>
      </c>
      <c r="B3190" t="s">
        <v>10458</v>
      </c>
      <c r="C3190" t="s">
        <v>10459</v>
      </c>
      <c r="D3190">
        <v>35</v>
      </c>
      <c r="E3190" t="s">
        <v>58</v>
      </c>
      <c r="F3190" t="s">
        <v>76</v>
      </c>
      <c r="G3190" s="1">
        <v>44399</v>
      </c>
      <c r="H3190" t="s">
        <v>45</v>
      </c>
      <c r="I3190" t="s">
        <v>67</v>
      </c>
      <c r="J3190" s="2" t="s">
        <v>10460</v>
      </c>
      <c r="K3190" t="s">
        <v>39</v>
      </c>
      <c r="L3190" t="s">
        <v>10461</v>
      </c>
      <c r="M3190" t="s">
        <v>143</v>
      </c>
      <c r="N3190" t="s">
        <v>83</v>
      </c>
      <c r="O3190" s="3">
        <v>45078.142418981479</v>
      </c>
      <c r="P3190" s="3">
        <v>45078.083391203705</v>
      </c>
      <c r="Q3190">
        <v>1</v>
      </c>
      <c r="R3190">
        <v>3189</v>
      </c>
      <c r="S3190" t="str">
        <f>PROPER(CustomerSupport[[#This Row],[Resolution]])</f>
        <v>Eye End Spring Culture Answer Mr.</v>
      </c>
      <c r="T3190" t="str">
        <f>TRIM(CustomerSupport[[#This Row],[Customer Name]])</f>
        <v>Allison Peterson</v>
      </c>
      <c r="U3190">
        <f>MONTH(CustomerSupport[[#This Row],[Date of Purchase]])</f>
        <v>7</v>
      </c>
      <c r="V3190" t="str">
        <f>TEXT('Working data'!G3190,"mmmm")</f>
        <v>July</v>
      </c>
      <c r="W3190">
        <f>YEAR(CustomerSupport[[#This Row],[Date of Purchase]])</f>
        <v>2021</v>
      </c>
      <c r="X3190">
        <f t="shared" si="49"/>
        <v>-1.4166666665696539</v>
      </c>
    </row>
    <row r="3191" spans="1:24" ht="14.25" customHeight="1" x14ac:dyDescent="0.4">
      <c r="A3191">
        <v>3190</v>
      </c>
      <c r="B3191" t="s">
        <v>10462</v>
      </c>
      <c r="C3191" t="s">
        <v>10463</v>
      </c>
      <c r="D3191">
        <v>34</v>
      </c>
      <c r="E3191" t="s">
        <v>19</v>
      </c>
      <c r="F3191" t="s">
        <v>655</v>
      </c>
      <c r="G3191" s="1">
        <v>43887</v>
      </c>
      <c r="H3191" t="s">
        <v>21</v>
      </c>
      <c r="I3191" t="s">
        <v>150</v>
      </c>
      <c r="J3191" s="2" t="s">
        <v>10464</v>
      </c>
      <c r="K3191" t="s">
        <v>62</v>
      </c>
      <c r="M3191" t="s">
        <v>143</v>
      </c>
      <c r="N3191" t="s">
        <v>33</v>
      </c>
      <c r="R3191">
        <v>3190</v>
      </c>
      <c r="S3191" t="str">
        <f>PROPER(CustomerSupport[[#This Row],[Resolution]])</f>
        <v/>
      </c>
      <c r="T3191" t="str">
        <f>TRIM(CustomerSupport[[#This Row],[Customer Name]])</f>
        <v>Danny Perez</v>
      </c>
      <c r="U3191">
        <f>MONTH(CustomerSupport[[#This Row],[Date of Purchase]])</f>
        <v>2</v>
      </c>
      <c r="V3191" t="str">
        <f>TEXT('Working data'!G3191,"mmmm")</f>
        <v>February</v>
      </c>
      <c r="W3191">
        <f>YEAR(CustomerSupport[[#This Row],[Date of Purchase]])</f>
        <v>2020</v>
      </c>
      <c r="X3191" t="str">
        <f t="shared" si="49"/>
        <v/>
      </c>
    </row>
    <row r="3192" spans="1:24" ht="14.25" customHeight="1" x14ac:dyDescent="0.4">
      <c r="A3192">
        <v>3191</v>
      </c>
      <c r="B3192" t="s">
        <v>10465</v>
      </c>
      <c r="C3192" t="s">
        <v>10466</v>
      </c>
      <c r="D3192">
        <v>34</v>
      </c>
      <c r="E3192" t="s">
        <v>29</v>
      </c>
      <c r="F3192" t="s">
        <v>655</v>
      </c>
      <c r="G3192" s="1">
        <v>44195</v>
      </c>
      <c r="H3192" t="s">
        <v>45</v>
      </c>
      <c r="I3192" t="s">
        <v>59</v>
      </c>
      <c r="J3192" t="s">
        <v>10467</v>
      </c>
      <c r="K3192" t="s">
        <v>24</v>
      </c>
      <c r="M3192" t="s">
        <v>41</v>
      </c>
      <c r="N3192" t="s">
        <v>26</v>
      </c>
      <c r="O3192" s="3">
        <v>45078.133425925924</v>
      </c>
      <c r="R3192">
        <v>3191</v>
      </c>
      <c r="S3192" t="str">
        <f>PROPER(CustomerSupport[[#This Row],[Resolution]])</f>
        <v/>
      </c>
      <c r="T3192" t="str">
        <f>TRIM(CustomerSupport[[#This Row],[Customer Name]])</f>
        <v>Jacob Hamilton</v>
      </c>
      <c r="U3192">
        <f>MONTH(CustomerSupport[[#This Row],[Date of Purchase]])</f>
        <v>12</v>
      </c>
      <c r="V3192" t="str">
        <f>TEXT('Working data'!G3192,"mmmm")</f>
        <v>December</v>
      </c>
      <c r="W3192">
        <f>YEAR(CustomerSupport[[#This Row],[Date of Purchase]])</f>
        <v>2020</v>
      </c>
      <c r="X3192" t="str">
        <f t="shared" si="49"/>
        <v/>
      </c>
    </row>
    <row r="3193" spans="1:24" ht="14.25" customHeight="1" x14ac:dyDescent="0.4">
      <c r="A3193">
        <v>3192</v>
      </c>
      <c r="B3193" t="s">
        <v>10468</v>
      </c>
      <c r="C3193" t="s">
        <v>10469</v>
      </c>
      <c r="D3193">
        <v>44</v>
      </c>
      <c r="E3193" t="s">
        <v>58</v>
      </c>
      <c r="F3193" t="s">
        <v>249</v>
      </c>
      <c r="G3193" s="1">
        <v>44021</v>
      </c>
      <c r="H3193" t="s">
        <v>67</v>
      </c>
      <c r="I3193" t="s">
        <v>77</v>
      </c>
      <c r="J3193" t="s">
        <v>10470</v>
      </c>
      <c r="K3193" t="s">
        <v>39</v>
      </c>
      <c r="L3193" t="s">
        <v>10471</v>
      </c>
      <c r="M3193" t="s">
        <v>41</v>
      </c>
      <c r="N3193" t="s">
        <v>26</v>
      </c>
      <c r="O3193" s="3">
        <v>45078.49523148148</v>
      </c>
      <c r="P3193" s="3">
        <v>45078.400787037041</v>
      </c>
      <c r="Q3193">
        <v>2</v>
      </c>
      <c r="R3193">
        <v>3192</v>
      </c>
      <c r="S3193" t="str">
        <f>PROPER(CustomerSupport[[#This Row],[Resolution]])</f>
        <v>Gun Mind Nice Station.</v>
      </c>
      <c r="T3193" t="str">
        <f>TRIM(CustomerSupport[[#This Row],[Customer Name]])</f>
        <v>Jennifer Hanson</v>
      </c>
      <c r="U3193">
        <f>MONTH(CustomerSupport[[#This Row],[Date of Purchase]])</f>
        <v>7</v>
      </c>
      <c r="V3193" t="str">
        <f>TEXT('Working data'!G3193,"mmmm")</f>
        <v>July</v>
      </c>
      <c r="W3193">
        <f>YEAR(CustomerSupport[[#This Row],[Date of Purchase]])</f>
        <v>2020</v>
      </c>
      <c r="X3193">
        <f t="shared" si="49"/>
        <v>-2.2666666665463708</v>
      </c>
    </row>
    <row r="3194" spans="1:24" ht="14.25" customHeight="1" x14ac:dyDescent="0.4">
      <c r="A3194">
        <v>3193</v>
      </c>
      <c r="B3194" t="s">
        <v>10472</v>
      </c>
      <c r="C3194" t="s">
        <v>10473</v>
      </c>
      <c r="D3194">
        <v>19</v>
      </c>
      <c r="E3194" t="s">
        <v>19</v>
      </c>
      <c r="F3194" t="s">
        <v>129</v>
      </c>
      <c r="G3194" s="1">
        <v>44047</v>
      </c>
      <c r="H3194" t="s">
        <v>66</v>
      </c>
      <c r="I3194" t="s">
        <v>37</v>
      </c>
      <c r="J3194" s="2" t="s">
        <v>10474</v>
      </c>
      <c r="K3194" t="s">
        <v>62</v>
      </c>
      <c r="M3194" t="s">
        <v>41</v>
      </c>
      <c r="N3194" t="s">
        <v>55</v>
      </c>
      <c r="R3194">
        <v>3193</v>
      </c>
      <c r="S3194" t="str">
        <f>PROPER(CustomerSupport[[#This Row],[Resolution]])</f>
        <v/>
      </c>
      <c r="T3194" t="str">
        <f>TRIM(CustomerSupport[[#This Row],[Customer Name]])</f>
        <v>Peter Robles</v>
      </c>
      <c r="U3194">
        <f>MONTH(CustomerSupport[[#This Row],[Date of Purchase]])</f>
        <v>8</v>
      </c>
      <c r="V3194" t="str">
        <f>TEXT('Working data'!G3194,"mmmm")</f>
        <v>August</v>
      </c>
      <c r="W3194">
        <f>YEAR(CustomerSupport[[#This Row],[Date of Purchase]])</f>
        <v>2020</v>
      </c>
      <c r="X3194" t="str">
        <f t="shared" si="49"/>
        <v/>
      </c>
    </row>
    <row r="3195" spans="1:24" ht="14.25" customHeight="1" x14ac:dyDescent="0.4">
      <c r="A3195">
        <v>3194</v>
      </c>
      <c r="B3195" t="s">
        <v>10475</v>
      </c>
      <c r="C3195" t="s">
        <v>10476</v>
      </c>
      <c r="D3195">
        <v>32</v>
      </c>
      <c r="E3195" t="s">
        <v>19</v>
      </c>
      <c r="F3195" t="s">
        <v>456</v>
      </c>
      <c r="G3195" s="1">
        <v>44000</v>
      </c>
      <c r="H3195" t="s">
        <v>21</v>
      </c>
      <c r="I3195" t="s">
        <v>177</v>
      </c>
      <c r="J3195" s="2" t="s">
        <v>10477</v>
      </c>
      <c r="K3195" t="s">
        <v>24</v>
      </c>
      <c r="M3195" t="s">
        <v>25</v>
      </c>
      <c r="N3195" t="s">
        <v>33</v>
      </c>
      <c r="O3195" s="3">
        <v>45078.39875</v>
      </c>
      <c r="R3195">
        <v>3194</v>
      </c>
      <c r="S3195" t="str">
        <f>PROPER(CustomerSupport[[#This Row],[Resolution]])</f>
        <v/>
      </c>
      <c r="T3195" t="str">
        <f>TRIM(CustomerSupport[[#This Row],[Customer Name]])</f>
        <v>Jeff Flores</v>
      </c>
      <c r="U3195">
        <f>MONTH(CustomerSupport[[#This Row],[Date of Purchase]])</f>
        <v>6</v>
      </c>
      <c r="V3195" t="str">
        <f>TEXT('Working data'!G3195,"mmmm")</f>
        <v>June</v>
      </c>
      <c r="W3195">
        <f>YEAR(CustomerSupport[[#This Row],[Date of Purchase]])</f>
        <v>2020</v>
      </c>
      <c r="X3195" t="str">
        <f t="shared" si="49"/>
        <v/>
      </c>
    </row>
    <row r="3196" spans="1:24" ht="14.25" customHeight="1" x14ac:dyDescent="0.4">
      <c r="A3196">
        <v>3195</v>
      </c>
      <c r="B3196" t="s">
        <v>10478</v>
      </c>
      <c r="C3196" t="s">
        <v>10479</v>
      </c>
      <c r="D3196">
        <v>30</v>
      </c>
      <c r="E3196" t="s">
        <v>29</v>
      </c>
      <c r="F3196" t="s">
        <v>421</v>
      </c>
      <c r="G3196" s="1">
        <v>43985</v>
      </c>
      <c r="H3196" t="s">
        <v>45</v>
      </c>
      <c r="I3196" t="s">
        <v>72</v>
      </c>
      <c r="J3196" t="s">
        <v>10480</v>
      </c>
      <c r="K3196" t="s">
        <v>39</v>
      </c>
      <c r="L3196" t="s">
        <v>10481</v>
      </c>
      <c r="M3196" t="s">
        <v>25</v>
      </c>
      <c r="N3196" t="s">
        <v>83</v>
      </c>
      <c r="O3196" s="3">
        <v>45078.534884259258</v>
      </c>
      <c r="P3196" s="3">
        <v>45078.096689814818</v>
      </c>
      <c r="Q3196">
        <v>1</v>
      </c>
      <c r="R3196">
        <v>3195</v>
      </c>
      <c r="S3196" t="str">
        <f>PROPER(CustomerSupport[[#This Row],[Resolution]])</f>
        <v>Especially Parent Short Very.</v>
      </c>
      <c r="T3196" t="str">
        <f>TRIM(CustomerSupport[[#This Row],[Customer Name]])</f>
        <v>Nicole Nelson</v>
      </c>
      <c r="U3196">
        <f>MONTH(CustomerSupport[[#This Row],[Date of Purchase]])</f>
        <v>6</v>
      </c>
      <c r="V3196" t="str">
        <f>TEXT('Working data'!G3196,"mmmm")</f>
        <v>June</v>
      </c>
      <c r="W3196">
        <f>YEAR(CustomerSupport[[#This Row],[Date of Purchase]])</f>
        <v>2020</v>
      </c>
      <c r="X3196">
        <f t="shared" si="49"/>
        <v>-10.516666666546371</v>
      </c>
    </row>
    <row r="3197" spans="1:24" ht="14.25" customHeight="1" x14ac:dyDescent="0.4">
      <c r="A3197">
        <v>3196</v>
      </c>
      <c r="B3197" t="s">
        <v>10482</v>
      </c>
      <c r="C3197" t="s">
        <v>10483</v>
      </c>
      <c r="D3197">
        <v>23</v>
      </c>
      <c r="E3197" t="s">
        <v>58</v>
      </c>
      <c r="F3197" t="s">
        <v>421</v>
      </c>
      <c r="G3197" s="1">
        <v>44407</v>
      </c>
      <c r="H3197" t="s">
        <v>21</v>
      </c>
      <c r="I3197" t="s">
        <v>99</v>
      </c>
      <c r="J3197" s="2" t="s">
        <v>10484</v>
      </c>
      <c r="K3197" t="s">
        <v>62</v>
      </c>
      <c r="M3197" t="s">
        <v>89</v>
      </c>
      <c r="N3197" t="s">
        <v>55</v>
      </c>
      <c r="R3197">
        <v>3196</v>
      </c>
      <c r="S3197" t="str">
        <f>PROPER(CustomerSupport[[#This Row],[Resolution]])</f>
        <v/>
      </c>
      <c r="T3197" t="str">
        <f>TRIM(CustomerSupport[[#This Row],[Customer Name]])</f>
        <v>Amy House</v>
      </c>
      <c r="U3197">
        <f>MONTH(CustomerSupport[[#This Row],[Date of Purchase]])</f>
        <v>7</v>
      </c>
      <c r="V3197" t="str">
        <f>TEXT('Working data'!G3197,"mmmm")</f>
        <v>July</v>
      </c>
      <c r="W3197">
        <f>YEAR(CustomerSupport[[#This Row],[Date of Purchase]])</f>
        <v>2021</v>
      </c>
      <c r="X3197" t="str">
        <f t="shared" si="49"/>
        <v/>
      </c>
    </row>
    <row r="3198" spans="1:24" ht="14.25" customHeight="1" x14ac:dyDescent="0.4">
      <c r="A3198">
        <v>3197</v>
      </c>
      <c r="B3198" t="s">
        <v>10485</v>
      </c>
      <c r="C3198" t="s">
        <v>10486</v>
      </c>
      <c r="D3198">
        <v>62</v>
      </c>
      <c r="E3198" t="s">
        <v>29</v>
      </c>
      <c r="F3198" t="s">
        <v>98</v>
      </c>
      <c r="G3198" s="1">
        <v>44091</v>
      </c>
      <c r="H3198" t="s">
        <v>21</v>
      </c>
      <c r="I3198" t="s">
        <v>46</v>
      </c>
      <c r="J3198" s="2" t="s">
        <v>10487</v>
      </c>
      <c r="K3198" t="s">
        <v>39</v>
      </c>
      <c r="L3198" t="s">
        <v>10488</v>
      </c>
      <c r="M3198" t="s">
        <v>25</v>
      </c>
      <c r="N3198" t="s">
        <v>83</v>
      </c>
      <c r="O3198" s="3">
        <v>45078.627986111111</v>
      </c>
      <c r="P3198" s="3">
        <v>45078.560624999998</v>
      </c>
      <c r="Q3198">
        <v>3</v>
      </c>
      <c r="R3198">
        <v>3197</v>
      </c>
      <c r="S3198" t="str">
        <f>PROPER(CustomerSupport[[#This Row],[Resolution]])</f>
        <v>Factor Clear Second Production.</v>
      </c>
      <c r="T3198" t="str">
        <f>TRIM(CustomerSupport[[#This Row],[Customer Name]])</f>
        <v>Toni Harris</v>
      </c>
      <c r="U3198">
        <f>MONTH(CustomerSupport[[#This Row],[Date of Purchase]])</f>
        <v>9</v>
      </c>
      <c r="V3198" t="str">
        <f>TEXT('Working data'!G3198,"mmmm")</f>
        <v>September</v>
      </c>
      <c r="W3198">
        <f>YEAR(CustomerSupport[[#This Row],[Date of Purchase]])</f>
        <v>2020</v>
      </c>
      <c r="X3198">
        <f t="shared" si="49"/>
        <v>-1.6166666666977108</v>
      </c>
    </row>
    <row r="3199" spans="1:24" ht="14.25" customHeight="1" x14ac:dyDescent="0.4">
      <c r="A3199">
        <v>3198</v>
      </c>
      <c r="B3199" t="s">
        <v>10489</v>
      </c>
      <c r="C3199" t="s">
        <v>10490</v>
      </c>
      <c r="D3199">
        <v>40</v>
      </c>
      <c r="E3199" t="s">
        <v>58</v>
      </c>
      <c r="F3199" t="s">
        <v>219</v>
      </c>
      <c r="G3199" s="1">
        <v>44461</v>
      </c>
      <c r="H3199" t="s">
        <v>45</v>
      </c>
      <c r="I3199" t="s">
        <v>59</v>
      </c>
      <c r="J3199" s="2" t="s">
        <v>10491</v>
      </c>
      <c r="K3199" t="s">
        <v>39</v>
      </c>
      <c r="L3199" t="s">
        <v>10492</v>
      </c>
      <c r="M3199" t="s">
        <v>89</v>
      </c>
      <c r="N3199" t="s">
        <v>55</v>
      </c>
      <c r="O3199" s="3">
        <v>45078.034930555557</v>
      </c>
      <c r="P3199" s="3">
        <v>45078.498124999998</v>
      </c>
      <c r="Q3199">
        <v>2</v>
      </c>
      <c r="R3199">
        <v>3198</v>
      </c>
      <c r="S3199" t="str">
        <f>PROPER(CustomerSupport[[#This Row],[Resolution]])</f>
        <v>Suggest Sell Until Maybe Several Worry Program.</v>
      </c>
      <c r="T3199" t="str">
        <f>TRIM(CustomerSupport[[#This Row],[Customer Name]])</f>
        <v>Tasha Price</v>
      </c>
      <c r="U3199">
        <f>MONTH(CustomerSupport[[#This Row],[Date of Purchase]])</f>
        <v>9</v>
      </c>
      <c r="V3199" t="str">
        <f>TEXT('Working data'!G3199,"mmmm")</f>
        <v>September</v>
      </c>
      <c r="W3199">
        <f>YEAR(CustomerSupport[[#This Row],[Date of Purchase]])</f>
        <v>2021</v>
      </c>
      <c r="X3199">
        <f t="shared" si="49"/>
        <v>11.116666666581295</v>
      </c>
    </row>
    <row r="3200" spans="1:24" ht="14.25" customHeight="1" x14ac:dyDescent="0.4">
      <c r="A3200">
        <v>3199</v>
      </c>
      <c r="B3200" t="s">
        <v>10493</v>
      </c>
      <c r="C3200" t="s">
        <v>10494</v>
      </c>
      <c r="D3200">
        <v>67</v>
      </c>
      <c r="E3200" t="s">
        <v>58</v>
      </c>
      <c r="F3200" t="s">
        <v>107</v>
      </c>
      <c r="G3200" s="1">
        <v>43945</v>
      </c>
      <c r="H3200" t="s">
        <v>59</v>
      </c>
      <c r="I3200" t="s">
        <v>60</v>
      </c>
      <c r="J3200" s="2" t="s">
        <v>10495</v>
      </c>
      <c r="K3200" t="s">
        <v>62</v>
      </c>
      <c r="M3200" t="s">
        <v>143</v>
      </c>
      <c r="N3200" t="s">
        <v>83</v>
      </c>
      <c r="R3200">
        <v>3199</v>
      </c>
      <c r="S3200" t="str">
        <f>PROPER(CustomerSupport[[#This Row],[Resolution]])</f>
        <v/>
      </c>
      <c r="T3200" t="str">
        <f>TRIM(CustomerSupport[[#This Row],[Customer Name]])</f>
        <v>Jeanette Ayala</v>
      </c>
      <c r="U3200">
        <f>MONTH(CustomerSupport[[#This Row],[Date of Purchase]])</f>
        <v>4</v>
      </c>
      <c r="V3200" t="str">
        <f>TEXT('Working data'!G3200,"mmmm")</f>
        <v>April</v>
      </c>
      <c r="W3200">
        <f>YEAR(CustomerSupport[[#This Row],[Date of Purchase]])</f>
        <v>2020</v>
      </c>
      <c r="X3200" t="str">
        <f t="shared" si="49"/>
        <v/>
      </c>
    </row>
    <row r="3201" spans="1:24" ht="14.25" customHeight="1" x14ac:dyDescent="0.4">
      <c r="A3201">
        <v>3200</v>
      </c>
      <c r="B3201" t="s">
        <v>10496</v>
      </c>
      <c r="C3201" t="s">
        <v>10497</v>
      </c>
      <c r="D3201">
        <v>44</v>
      </c>
      <c r="E3201" t="s">
        <v>19</v>
      </c>
      <c r="F3201" t="s">
        <v>431</v>
      </c>
      <c r="G3201" s="1">
        <v>43904</v>
      </c>
      <c r="H3201" t="s">
        <v>66</v>
      </c>
      <c r="I3201" t="s">
        <v>99</v>
      </c>
      <c r="J3201" t="s">
        <v>10498</v>
      </c>
      <c r="K3201" t="s">
        <v>62</v>
      </c>
      <c r="M3201" t="s">
        <v>25</v>
      </c>
      <c r="N3201" t="s">
        <v>83</v>
      </c>
      <c r="R3201">
        <v>3200</v>
      </c>
      <c r="S3201" t="str">
        <f>PROPER(CustomerSupport[[#This Row],[Resolution]])</f>
        <v/>
      </c>
      <c r="T3201" t="str">
        <f>TRIM(CustomerSupport[[#This Row],[Customer Name]])</f>
        <v>Patricia Rodriguez</v>
      </c>
      <c r="U3201">
        <f>MONTH(CustomerSupport[[#This Row],[Date of Purchase]])</f>
        <v>3</v>
      </c>
      <c r="V3201" t="str">
        <f>TEXT('Working data'!G3201,"mmmm")</f>
        <v>March</v>
      </c>
      <c r="W3201">
        <f>YEAR(CustomerSupport[[#This Row],[Date of Purchase]])</f>
        <v>2020</v>
      </c>
      <c r="X3201" t="str">
        <f t="shared" si="49"/>
        <v/>
      </c>
    </row>
    <row r="3202" spans="1:24" ht="14.25" customHeight="1" x14ac:dyDescent="0.4">
      <c r="A3202">
        <v>3201</v>
      </c>
      <c r="B3202" t="s">
        <v>10499</v>
      </c>
      <c r="C3202" t="s">
        <v>10500</v>
      </c>
      <c r="D3202">
        <v>19</v>
      </c>
      <c r="E3202" t="s">
        <v>58</v>
      </c>
      <c r="F3202" t="s">
        <v>281</v>
      </c>
      <c r="G3202" s="1">
        <v>44137</v>
      </c>
      <c r="H3202" t="s">
        <v>67</v>
      </c>
      <c r="I3202" t="s">
        <v>77</v>
      </c>
      <c r="J3202" t="s">
        <v>10501</v>
      </c>
      <c r="K3202" t="s">
        <v>24</v>
      </c>
      <c r="M3202" t="s">
        <v>89</v>
      </c>
      <c r="N3202" t="s">
        <v>26</v>
      </c>
      <c r="O3202" s="3">
        <v>45078.788449074076</v>
      </c>
      <c r="R3202">
        <v>3201</v>
      </c>
      <c r="S3202" t="str">
        <f>PROPER(CustomerSupport[[#This Row],[Resolution]])</f>
        <v/>
      </c>
      <c r="T3202" t="str">
        <f>TRIM(CustomerSupport[[#This Row],[Customer Name]])</f>
        <v>Christy Chapman</v>
      </c>
      <c r="U3202">
        <f>MONTH(CustomerSupport[[#This Row],[Date of Purchase]])</f>
        <v>11</v>
      </c>
      <c r="V3202" t="str">
        <f>TEXT('Working data'!G3202,"mmmm")</f>
        <v>November</v>
      </c>
      <c r="W3202">
        <f>YEAR(CustomerSupport[[#This Row],[Date of Purchase]])</f>
        <v>2020</v>
      </c>
      <c r="X3202" t="str">
        <f t="shared" ref="X3202:X3265" si="50">IF(OR(O3202="",P3202=""),"",(P3202-O3202)*24)</f>
        <v/>
      </c>
    </row>
    <row r="3203" spans="1:24" ht="14.25" customHeight="1" x14ac:dyDescent="0.4">
      <c r="A3203">
        <v>3202</v>
      </c>
      <c r="B3203" t="s">
        <v>10502</v>
      </c>
      <c r="C3203" t="s">
        <v>10503</v>
      </c>
      <c r="D3203">
        <v>67</v>
      </c>
      <c r="E3203" t="s">
        <v>19</v>
      </c>
      <c r="F3203" t="s">
        <v>339</v>
      </c>
      <c r="G3203" s="1">
        <v>44443</v>
      </c>
      <c r="H3203" t="s">
        <v>59</v>
      </c>
      <c r="I3203" t="s">
        <v>22</v>
      </c>
      <c r="J3203" s="2" t="s">
        <v>10504</v>
      </c>
      <c r="K3203" t="s">
        <v>62</v>
      </c>
      <c r="M3203" t="s">
        <v>25</v>
      </c>
      <c r="N3203" t="s">
        <v>55</v>
      </c>
      <c r="R3203">
        <v>3202</v>
      </c>
      <c r="S3203" t="str">
        <f>PROPER(CustomerSupport[[#This Row],[Resolution]])</f>
        <v/>
      </c>
      <c r="T3203" t="str">
        <f>TRIM(CustomerSupport[[#This Row],[Customer Name]])</f>
        <v>Anna Harris</v>
      </c>
      <c r="U3203">
        <f>MONTH(CustomerSupport[[#This Row],[Date of Purchase]])</f>
        <v>9</v>
      </c>
      <c r="V3203" t="str">
        <f>TEXT('Working data'!G3203,"mmmm")</f>
        <v>September</v>
      </c>
      <c r="W3203">
        <f>YEAR(CustomerSupport[[#This Row],[Date of Purchase]])</f>
        <v>2021</v>
      </c>
      <c r="X3203" t="str">
        <f t="shared" si="50"/>
        <v/>
      </c>
    </row>
    <row r="3204" spans="1:24" ht="14.25" customHeight="1" x14ac:dyDescent="0.4">
      <c r="A3204">
        <v>3203</v>
      </c>
      <c r="B3204" t="s">
        <v>10505</v>
      </c>
      <c r="C3204" t="s">
        <v>10506</v>
      </c>
      <c r="D3204">
        <v>42</v>
      </c>
      <c r="E3204" t="s">
        <v>58</v>
      </c>
      <c r="F3204" t="s">
        <v>51</v>
      </c>
      <c r="G3204" s="1">
        <v>43964</v>
      </c>
      <c r="H3204" t="s">
        <v>21</v>
      </c>
      <c r="I3204" t="s">
        <v>52</v>
      </c>
      <c r="J3204" t="s">
        <v>10507</v>
      </c>
      <c r="K3204" t="s">
        <v>62</v>
      </c>
      <c r="M3204" t="s">
        <v>89</v>
      </c>
      <c r="N3204" t="s">
        <v>83</v>
      </c>
      <c r="R3204">
        <v>3203</v>
      </c>
      <c r="S3204" t="str">
        <f>PROPER(CustomerSupport[[#This Row],[Resolution]])</f>
        <v/>
      </c>
      <c r="T3204" t="str">
        <f>TRIM(CustomerSupport[[#This Row],[Customer Name]])</f>
        <v>Angela Clark</v>
      </c>
      <c r="U3204">
        <f>MONTH(CustomerSupport[[#This Row],[Date of Purchase]])</f>
        <v>5</v>
      </c>
      <c r="V3204" t="str">
        <f>TEXT('Working data'!G3204,"mmmm")</f>
        <v>May</v>
      </c>
      <c r="W3204">
        <f>YEAR(CustomerSupport[[#This Row],[Date of Purchase]])</f>
        <v>2020</v>
      </c>
      <c r="X3204" t="str">
        <f t="shared" si="50"/>
        <v/>
      </c>
    </row>
    <row r="3205" spans="1:24" ht="14.25" customHeight="1" x14ac:dyDescent="0.4">
      <c r="A3205">
        <v>3204</v>
      </c>
      <c r="B3205" t="s">
        <v>10508</v>
      </c>
      <c r="C3205" t="s">
        <v>10509</v>
      </c>
      <c r="D3205">
        <v>55</v>
      </c>
      <c r="E3205" t="s">
        <v>29</v>
      </c>
      <c r="F3205" t="s">
        <v>98</v>
      </c>
      <c r="G3205" s="1">
        <v>43960</v>
      </c>
      <c r="H3205" t="s">
        <v>66</v>
      </c>
      <c r="I3205" t="s">
        <v>67</v>
      </c>
      <c r="J3205" s="2" t="s">
        <v>10510</v>
      </c>
      <c r="K3205" t="s">
        <v>24</v>
      </c>
      <c r="M3205" t="s">
        <v>25</v>
      </c>
      <c r="N3205" t="s">
        <v>55</v>
      </c>
      <c r="O3205" s="3">
        <v>45078.179479166669</v>
      </c>
      <c r="R3205">
        <v>3204</v>
      </c>
      <c r="S3205" t="str">
        <f>PROPER(CustomerSupport[[#This Row],[Resolution]])</f>
        <v/>
      </c>
      <c r="T3205" t="str">
        <f>TRIM(CustomerSupport[[#This Row],[Customer Name]])</f>
        <v>Sean Silva</v>
      </c>
      <c r="U3205">
        <f>MONTH(CustomerSupport[[#This Row],[Date of Purchase]])</f>
        <v>5</v>
      </c>
      <c r="V3205" t="str">
        <f>TEXT('Working data'!G3205,"mmmm")</f>
        <v>May</v>
      </c>
      <c r="W3205">
        <f>YEAR(CustomerSupport[[#This Row],[Date of Purchase]])</f>
        <v>2020</v>
      </c>
      <c r="X3205" t="str">
        <f t="shared" si="50"/>
        <v/>
      </c>
    </row>
    <row r="3206" spans="1:24" ht="14.25" customHeight="1" x14ac:dyDescent="0.4">
      <c r="A3206">
        <v>3205</v>
      </c>
      <c r="B3206" t="s">
        <v>10511</v>
      </c>
      <c r="C3206" t="s">
        <v>10512</v>
      </c>
      <c r="D3206">
        <v>31</v>
      </c>
      <c r="E3206" t="s">
        <v>58</v>
      </c>
      <c r="F3206" t="s">
        <v>117</v>
      </c>
      <c r="G3206" s="1">
        <v>44560</v>
      </c>
      <c r="H3206" t="s">
        <v>59</v>
      </c>
      <c r="I3206" t="s">
        <v>99</v>
      </c>
      <c r="J3206" s="2" t="s">
        <v>10513</v>
      </c>
      <c r="K3206" t="s">
        <v>24</v>
      </c>
      <c r="M3206" t="s">
        <v>143</v>
      </c>
      <c r="N3206" t="s">
        <v>55</v>
      </c>
      <c r="O3206" s="3">
        <v>45078.930891203701</v>
      </c>
      <c r="R3206">
        <v>3205</v>
      </c>
      <c r="S3206" t="str">
        <f>PROPER(CustomerSupport[[#This Row],[Resolution]])</f>
        <v/>
      </c>
      <c r="T3206" t="str">
        <f>TRIM(CustomerSupport[[#This Row],[Customer Name]])</f>
        <v>Stephanie Webb</v>
      </c>
      <c r="U3206">
        <f>MONTH(CustomerSupport[[#This Row],[Date of Purchase]])</f>
        <v>12</v>
      </c>
      <c r="V3206" t="str">
        <f>TEXT('Working data'!G3206,"mmmm")</f>
        <v>December</v>
      </c>
      <c r="W3206">
        <f>YEAR(CustomerSupport[[#This Row],[Date of Purchase]])</f>
        <v>2021</v>
      </c>
      <c r="X3206" t="str">
        <f t="shared" si="50"/>
        <v/>
      </c>
    </row>
    <row r="3207" spans="1:24" ht="14.25" customHeight="1" x14ac:dyDescent="0.4">
      <c r="A3207">
        <v>3206</v>
      </c>
      <c r="B3207" t="s">
        <v>1419</v>
      </c>
      <c r="C3207" t="s">
        <v>10514</v>
      </c>
      <c r="D3207">
        <v>18</v>
      </c>
      <c r="E3207" t="s">
        <v>19</v>
      </c>
      <c r="F3207" t="s">
        <v>51</v>
      </c>
      <c r="G3207" s="1">
        <v>44307</v>
      </c>
      <c r="H3207" t="s">
        <v>67</v>
      </c>
      <c r="I3207" t="s">
        <v>37</v>
      </c>
      <c r="J3207" s="2" t="s">
        <v>10515</v>
      </c>
      <c r="K3207" t="s">
        <v>62</v>
      </c>
      <c r="M3207" t="s">
        <v>143</v>
      </c>
      <c r="N3207" t="s">
        <v>83</v>
      </c>
      <c r="R3207">
        <v>3206</v>
      </c>
      <c r="S3207" t="str">
        <f>PROPER(CustomerSupport[[#This Row],[Resolution]])</f>
        <v/>
      </c>
      <c r="T3207" t="str">
        <f>TRIM(CustomerSupport[[#This Row],[Customer Name]])</f>
        <v>Richard Jordan</v>
      </c>
      <c r="U3207">
        <f>MONTH(CustomerSupport[[#This Row],[Date of Purchase]])</f>
        <v>4</v>
      </c>
      <c r="V3207" t="str">
        <f>TEXT('Working data'!G3207,"mmmm")</f>
        <v>April</v>
      </c>
      <c r="W3207">
        <f>YEAR(CustomerSupport[[#This Row],[Date of Purchase]])</f>
        <v>2021</v>
      </c>
      <c r="X3207" t="str">
        <f t="shared" si="50"/>
        <v/>
      </c>
    </row>
    <row r="3208" spans="1:24" ht="14.25" customHeight="1" x14ac:dyDescent="0.4">
      <c r="A3208">
        <v>3207</v>
      </c>
      <c r="B3208" t="s">
        <v>10516</v>
      </c>
      <c r="C3208" t="s">
        <v>10517</v>
      </c>
      <c r="D3208">
        <v>26</v>
      </c>
      <c r="E3208" t="s">
        <v>19</v>
      </c>
      <c r="F3208" t="s">
        <v>71</v>
      </c>
      <c r="G3208" s="1">
        <v>44469</v>
      </c>
      <c r="H3208" t="s">
        <v>59</v>
      </c>
      <c r="I3208" t="s">
        <v>52</v>
      </c>
      <c r="J3208" t="s">
        <v>10518</v>
      </c>
      <c r="K3208" t="s">
        <v>62</v>
      </c>
      <c r="M3208" t="s">
        <v>25</v>
      </c>
      <c r="N3208" t="s">
        <v>26</v>
      </c>
      <c r="R3208">
        <v>3207</v>
      </c>
      <c r="S3208" t="str">
        <f>PROPER(CustomerSupport[[#This Row],[Resolution]])</f>
        <v/>
      </c>
      <c r="T3208" t="str">
        <f>TRIM(CustomerSupport[[#This Row],[Customer Name]])</f>
        <v>Joseph Mcfarland</v>
      </c>
      <c r="U3208">
        <f>MONTH(CustomerSupport[[#This Row],[Date of Purchase]])</f>
        <v>9</v>
      </c>
      <c r="V3208" t="str">
        <f>TEXT('Working data'!G3208,"mmmm")</f>
        <v>September</v>
      </c>
      <c r="W3208">
        <f>YEAR(CustomerSupport[[#This Row],[Date of Purchase]])</f>
        <v>2021</v>
      </c>
      <c r="X3208" t="str">
        <f t="shared" si="50"/>
        <v/>
      </c>
    </row>
    <row r="3209" spans="1:24" ht="14.25" customHeight="1" x14ac:dyDescent="0.4">
      <c r="A3209">
        <v>3208</v>
      </c>
      <c r="B3209" t="s">
        <v>10519</v>
      </c>
      <c r="C3209" t="s">
        <v>10520</v>
      </c>
      <c r="D3209">
        <v>26</v>
      </c>
      <c r="E3209" t="s">
        <v>29</v>
      </c>
      <c r="F3209" t="s">
        <v>421</v>
      </c>
      <c r="G3209" s="1">
        <v>44529</v>
      </c>
      <c r="H3209" t="s">
        <v>66</v>
      </c>
      <c r="I3209" t="s">
        <v>150</v>
      </c>
      <c r="J3209" t="s">
        <v>10521</v>
      </c>
      <c r="K3209" t="s">
        <v>62</v>
      </c>
      <c r="M3209" t="s">
        <v>25</v>
      </c>
      <c r="N3209" t="s">
        <v>55</v>
      </c>
      <c r="R3209">
        <v>3208</v>
      </c>
      <c r="S3209" t="str">
        <f>PROPER(CustomerSupport[[#This Row],[Resolution]])</f>
        <v/>
      </c>
      <c r="T3209" t="str">
        <f>TRIM(CustomerSupport[[#This Row],[Customer Name]])</f>
        <v>Jessica Moore</v>
      </c>
      <c r="U3209">
        <f>MONTH(CustomerSupport[[#This Row],[Date of Purchase]])</f>
        <v>11</v>
      </c>
      <c r="V3209" t="str">
        <f>TEXT('Working data'!G3209,"mmmm")</f>
        <v>November</v>
      </c>
      <c r="W3209">
        <f>YEAR(CustomerSupport[[#This Row],[Date of Purchase]])</f>
        <v>2021</v>
      </c>
      <c r="X3209" t="str">
        <f t="shared" si="50"/>
        <v/>
      </c>
    </row>
    <row r="3210" spans="1:24" ht="14.25" customHeight="1" x14ac:dyDescent="0.4">
      <c r="A3210">
        <v>3209</v>
      </c>
      <c r="B3210" t="s">
        <v>10522</v>
      </c>
      <c r="C3210" t="s">
        <v>10523</v>
      </c>
      <c r="D3210">
        <v>58</v>
      </c>
      <c r="E3210" t="s">
        <v>29</v>
      </c>
      <c r="F3210" t="s">
        <v>51</v>
      </c>
      <c r="G3210" s="1">
        <v>43894</v>
      </c>
      <c r="H3210" t="s">
        <v>59</v>
      </c>
      <c r="I3210" t="s">
        <v>99</v>
      </c>
      <c r="J3210" s="2" t="s">
        <v>10524</v>
      </c>
      <c r="K3210" t="s">
        <v>39</v>
      </c>
      <c r="L3210" t="s">
        <v>10525</v>
      </c>
      <c r="M3210" t="s">
        <v>143</v>
      </c>
      <c r="N3210" t="s">
        <v>83</v>
      </c>
      <c r="O3210" s="3">
        <v>45078.405949074076</v>
      </c>
      <c r="P3210" s="3">
        <v>45078.194837962961</v>
      </c>
      <c r="Q3210">
        <v>2</v>
      </c>
      <c r="R3210">
        <v>3209</v>
      </c>
      <c r="S3210" t="str">
        <f>PROPER(CustomerSupport[[#This Row],[Resolution]])</f>
        <v>Before Foreign Another Improve Have Tv.</v>
      </c>
      <c r="T3210" t="str">
        <f>TRIM(CustomerSupport[[#This Row],[Customer Name]])</f>
        <v>Jacob Reed</v>
      </c>
      <c r="U3210">
        <f>MONTH(CustomerSupport[[#This Row],[Date of Purchase]])</f>
        <v>3</v>
      </c>
      <c r="V3210" t="str">
        <f>TEXT('Working data'!G3210,"mmmm")</f>
        <v>March</v>
      </c>
      <c r="W3210">
        <f>YEAR(CustomerSupport[[#This Row],[Date of Purchase]])</f>
        <v>2020</v>
      </c>
      <c r="X3210">
        <f t="shared" si="50"/>
        <v>-5.0666666667675599</v>
      </c>
    </row>
    <row r="3211" spans="1:24" ht="14.25" customHeight="1" x14ac:dyDescent="0.4">
      <c r="A3211">
        <v>3210</v>
      </c>
      <c r="B3211" t="s">
        <v>10526</v>
      </c>
      <c r="C3211" t="s">
        <v>10527</v>
      </c>
      <c r="D3211">
        <v>40</v>
      </c>
      <c r="E3211" t="s">
        <v>29</v>
      </c>
      <c r="F3211" t="s">
        <v>98</v>
      </c>
      <c r="G3211" s="1">
        <v>44423</v>
      </c>
      <c r="H3211" t="s">
        <v>66</v>
      </c>
      <c r="I3211" t="s">
        <v>99</v>
      </c>
      <c r="J3211" s="2" t="s">
        <v>10528</v>
      </c>
      <c r="K3211" t="s">
        <v>39</v>
      </c>
      <c r="L3211" t="s">
        <v>10529</v>
      </c>
      <c r="M3211" t="s">
        <v>25</v>
      </c>
      <c r="N3211" t="s">
        <v>33</v>
      </c>
      <c r="O3211" s="3">
        <v>45078.220543981479</v>
      </c>
      <c r="P3211" s="3">
        <v>45078.586516203701</v>
      </c>
      <c r="Q3211">
        <v>4</v>
      </c>
      <c r="R3211">
        <v>3210</v>
      </c>
      <c r="S3211" t="str">
        <f>PROPER(CustomerSupport[[#This Row],[Resolution]])</f>
        <v>Near Involve When Face Type How.</v>
      </c>
      <c r="T3211" t="str">
        <f>TRIM(CustomerSupport[[#This Row],[Customer Name]])</f>
        <v>Christine Evans</v>
      </c>
      <c r="U3211">
        <f>MONTH(CustomerSupport[[#This Row],[Date of Purchase]])</f>
        <v>8</v>
      </c>
      <c r="V3211" t="str">
        <f>TEXT('Working data'!G3211,"mmmm")</f>
        <v>August</v>
      </c>
      <c r="W3211">
        <f>YEAR(CustomerSupport[[#This Row],[Date of Purchase]])</f>
        <v>2021</v>
      </c>
      <c r="X3211">
        <f t="shared" si="50"/>
        <v>8.7833333333255723</v>
      </c>
    </row>
    <row r="3212" spans="1:24" ht="14.25" customHeight="1" x14ac:dyDescent="0.4">
      <c r="A3212">
        <v>3211</v>
      </c>
      <c r="B3212" t="s">
        <v>10530</v>
      </c>
      <c r="C3212" t="s">
        <v>10531</v>
      </c>
      <c r="D3212">
        <v>23</v>
      </c>
      <c r="E3212" t="s">
        <v>19</v>
      </c>
      <c r="F3212" t="s">
        <v>81</v>
      </c>
      <c r="G3212" s="1">
        <v>44294</v>
      </c>
      <c r="H3212" t="s">
        <v>59</v>
      </c>
      <c r="I3212" t="s">
        <v>67</v>
      </c>
      <c r="J3212" s="2" t="s">
        <v>10532</v>
      </c>
      <c r="K3212" t="s">
        <v>39</v>
      </c>
      <c r="L3212" t="s">
        <v>10533</v>
      </c>
      <c r="M3212" t="s">
        <v>25</v>
      </c>
      <c r="N3212" t="s">
        <v>33</v>
      </c>
      <c r="O3212" s="3">
        <v>45078.461539351854</v>
      </c>
      <c r="P3212" s="3">
        <v>45078.242789351854</v>
      </c>
      <c r="Q3212">
        <v>1</v>
      </c>
      <c r="R3212">
        <v>3211</v>
      </c>
      <c r="S3212" t="str">
        <f>PROPER(CustomerSupport[[#This Row],[Resolution]])</f>
        <v>As Dog Break Wear Strategy Fine Ok.</v>
      </c>
      <c r="T3212" t="str">
        <f>TRIM(CustomerSupport[[#This Row],[Customer Name]])</f>
        <v>Erika Morales</v>
      </c>
      <c r="U3212">
        <f>MONTH(CustomerSupport[[#This Row],[Date of Purchase]])</f>
        <v>4</v>
      </c>
      <c r="V3212" t="str">
        <f>TEXT('Working data'!G3212,"mmmm")</f>
        <v>April</v>
      </c>
      <c r="W3212">
        <f>YEAR(CustomerSupport[[#This Row],[Date of Purchase]])</f>
        <v>2021</v>
      </c>
      <c r="X3212">
        <f t="shared" si="50"/>
        <v>-5.25</v>
      </c>
    </row>
    <row r="3213" spans="1:24" ht="14.25" customHeight="1" x14ac:dyDescent="0.4">
      <c r="A3213">
        <v>3212</v>
      </c>
      <c r="B3213" t="s">
        <v>10534</v>
      </c>
      <c r="C3213" t="s">
        <v>7301</v>
      </c>
      <c r="D3213">
        <v>38</v>
      </c>
      <c r="E3213" t="s">
        <v>19</v>
      </c>
      <c r="F3213" t="s">
        <v>383</v>
      </c>
      <c r="G3213" s="1">
        <v>44332</v>
      </c>
      <c r="H3213" t="s">
        <v>45</v>
      </c>
      <c r="I3213" t="s">
        <v>150</v>
      </c>
      <c r="J3213" s="2" t="s">
        <v>10535</v>
      </c>
      <c r="K3213" t="s">
        <v>24</v>
      </c>
      <c r="M3213" t="s">
        <v>41</v>
      </c>
      <c r="N3213" t="s">
        <v>55</v>
      </c>
      <c r="O3213" s="3">
        <v>45078.1018287037</v>
      </c>
      <c r="R3213">
        <v>3212</v>
      </c>
      <c r="S3213" t="str">
        <f>PROPER(CustomerSupport[[#This Row],[Resolution]])</f>
        <v/>
      </c>
      <c r="T3213" t="str">
        <f>TRIM(CustomerSupport[[#This Row],[Customer Name]])</f>
        <v>Kathy Moore</v>
      </c>
      <c r="U3213">
        <f>MONTH(CustomerSupport[[#This Row],[Date of Purchase]])</f>
        <v>5</v>
      </c>
      <c r="V3213" t="str">
        <f>TEXT('Working data'!G3213,"mmmm")</f>
        <v>May</v>
      </c>
      <c r="W3213">
        <f>YEAR(CustomerSupport[[#This Row],[Date of Purchase]])</f>
        <v>2021</v>
      </c>
      <c r="X3213" t="str">
        <f t="shared" si="50"/>
        <v/>
      </c>
    </row>
    <row r="3214" spans="1:24" ht="14.25" customHeight="1" x14ac:dyDescent="0.4">
      <c r="A3214">
        <v>3213</v>
      </c>
      <c r="B3214" t="s">
        <v>10536</v>
      </c>
      <c r="C3214" t="s">
        <v>10537</v>
      </c>
      <c r="D3214">
        <v>41</v>
      </c>
      <c r="E3214" t="s">
        <v>58</v>
      </c>
      <c r="F3214" t="s">
        <v>281</v>
      </c>
      <c r="G3214" s="1">
        <v>43865</v>
      </c>
      <c r="H3214" t="s">
        <v>67</v>
      </c>
      <c r="I3214" t="s">
        <v>67</v>
      </c>
      <c r="J3214" s="2" t="s">
        <v>10538</v>
      </c>
      <c r="K3214" t="s">
        <v>39</v>
      </c>
      <c r="L3214" t="s">
        <v>10539</v>
      </c>
      <c r="M3214" t="s">
        <v>89</v>
      </c>
      <c r="N3214" t="s">
        <v>26</v>
      </c>
      <c r="O3214" s="3">
        <v>45077.967129629629</v>
      </c>
      <c r="P3214" s="3">
        <v>45078.862962962965</v>
      </c>
      <c r="Q3214">
        <v>1</v>
      </c>
      <c r="R3214">
        <v>3213</v>
      </c>
      <c r="S3214" t="str">
        <f>PROPER(CustomerSupport[[#This Row],[Resolution]])</f>
        <v>Garden Pull Others Situation.</v>
      </c>
      <c r="T3214" t="str">
        <f>TRIM(CustomerSupport[[#This Row],[Customer Name]])</f>
        <v>Candace Callahan</v>
      </c>
      <c r="U3214">
        <f>MONTH(CustomerSupport[[#This Row],[Date of Purchase]])</f>
        <v>2</v>
      </c>
      <c r="V3214" t="str">
        <f>TEXT('Working data'!G3214,"mmmm")</f>
        <v>February</v>
      </c>
      <c r="W3214">
        <f>YEAR(CustomerSupport[[#This Row],[Date of Purchase]])</f>
        <v>2020</v>
      </c>
      <c r="X3214">
        <f t="shared" si="50"/>
        <v>21.500000000058208</v>
      </c>
    </row>
    <row r="3215" spans="1:24" ht="14.25" customHeight="1" x14ac:dyDescent="0.4">
      <c r="A3215">
        <v>3214</v>
      </c>
      <c r="B3215" t="s">
        <v>10540</v>
      </c>
      <c r="C3215" t="s">
        <v>10541</v>
      </c>
      <c r="D3215">
        <v>35</v>
      </c>
      <c r="E3215" t="s">
        <v>58</v>
      </c>
      <c r="F3215" t="s">
        <v>655</v>
      </c>
      <c r="G3215" s="1">
        <v>43933</v>
      </c>
      <c r="H3215" t="s">
        <v>59</v>
      </c>
      <c r="I3215" t="s">
        <v>67</v>
      </c>
      <c r="J3215" s="2" t="s">
        <v>10542</v>
      </c>
      <c r="K3215" t="s">
        <v>62</v>
      </c>
      <c r="M3215" t="s">
        <v>41</v>
      </c>
      <c r="N3215" t="s">
        <v>26</v>
      </c>
      <c r="R3215">
        <v>3214</v>
      </c>
      <c r="S3215" t="str">
        <f>PROPER(CustomerSupport[[#This Row],[Resolution]])</f>
        <v/>
      </c>
      <c r="T3215" t="str">
        <f>TRIM(CustomerSupport[[#This Row],[Customer Name]])</f>
        <v>Cathy Chambers</v>
      </c>
      <c r="U3215">
        <f>MONTH(CustomerSupport[[#This Row],[Date of Purchase]])</f>
        <v>4</v>
      </c>
      <c r="V3215" t="str">
        <f>TEXT('Working data'!G3215,"mmmm")</f>
        <v>April</v>
      </c>
      <c r="W3215">
        <f>YEAR(CustomerSupport[[#This Row],[Date of Purchase]])</f>
        <v>2020</v>
      </c>
      <c r="X3215" t="str">
        <f t="shared" si="50"/>
        <v/>
      </c>
    </row>
    <row r="3216" spans="1:24" ht="14.25" customHeight="1" x14ac:dyDescent="0.4">
      <c r="A3216">
        <v>3215</v>
      </c>
      <c r="B3216" t="s">
        <v>10543</v>
      </c>
      <c r="C3216" t="s">
        <v>10544</v>
      </c>
      <c r="D3216">
        <v>63</v>
      </c>
      <c r="E3216" t="s">
        <v>19</v>
      </c>
      <c r="F3216" t="s">
        <v>71</v>
      </c>
      <c r="G3216" s="1">
        <v>44402</v>
      </c>
      <c r="H3216" t="s">
        <v>67</v>
      </c>
      <c r="I3216" t="s">
        <v>93</v>
      </c>
      <c r="J3216" s="2" t="s">
        <v>10545</v>
      </c>
      <c r="K3216" t="s">
        <v>62</v>
      </c>
      <c r="M3216" t="s">
        <v>41</v>
      </c>
      <c r="N3216" t="s">
        <v>33</v>
      </c>
      <c r="R3216">
        <v>3215</v>
      </c>
      <c r="S3216" t="str">
        <f>PROPER(CustomerSupport[[#This Row],[Resolution]])</f>
        <v/>
      </c>
      <c r="T3216" t="str">
        <f>TRIM(CustomerSupport[[#This Row],[Customer Name]])</f>
        <v>Nancy Allen</v>
      </c>
      <c r="U3216">
        <f>MONTH(CustomerSupport[[#This Row],[Date of Purchase]])</f>
        <v>7</v>
      </c>
      <c r="V3216" t="str">
        <f>TEXT('Working data'!G3216,"mmmm")</f>
        <v>July</v>
      </c>
      <c r="W3216">
        <f>YEAR(CustomerSupport[[#This Row],[Date of Purchase]])</f>
        <v>2021</v>
      </c>
      <c r="X3216" t="str">
        <f t="shared" si="50"/>
        <v/>
      </c>
    </row>
    <row r="3217" spans="1:24" ht="14.25" customHeight="1" x14ac:dyDescent="0.4">
      <c r="A3217">
        <v>3216</v>
      </c>
      <c r="B3217" t="s">
        <v>10546</v>
      </c>
      <c r="C3217" t="s">
        <v>10547</v>
      </c>
      <c r="D3217">
        <v>51</v>
      </c>
      <c r="E3217" t="s">
        <v>58</v>
      </c>
      <c r="F3217" t="s">
        <v>202</v>
      </c>
      <c r="G3217" s="1">
        <v>44129</v>
      </c>
      <c r="H3217" t="s">
        <v>45</v>
      </c>
      <c r="I3217" t="s">
        <v>46</v>
      </c>
      <c r="J3217" s="2" t="s">
        <v>10548</v>
      </c>
      <c r="K3217" t="s">
        <v>39</v>
      </c>
      <c r="L3217" t="s">
        <v>10549</v>
      </c>
      <c r="M3217" t="s">
        <v>41</v>
      </c>
      <c r="N3217" t="s">
        <v>33</v>
      </c>
      <c r="O3217" s="3">
        <v>45078.674803240741</v>
      </c>
      <c r="P3217" s="3">
        <v>45078.699108796296</v>
      </c>
      <c r="Q3217">
        <v>2</v>
      </c>
      <c r="R3217">
        <v>3216</v>
      </c>
      <c r="S3217" t="str">
        <f>PROPER(CustomerSupport[[#This Row],[Resolution]])</f>
        <v>Statement West Idea Relationship New Follow.</v>
      </c>
      <c r="T3217" t="str">
        <f>TRIM(CustomerSupport[[#This Row],[Customer Name]])</f>
        <v>Gary Decker</v>
      </c>
      <c r="U3217">
        <f>MONTH(CustomerSupport[[#This Row],[Date of Purchase]])</f>
        <v>10</v>
      </c>
      <c r="V3217" t="str">
        <f>TEXT('Working data'!G3217,"mmmm")</f>
        <v>October</v>
      </c>
      <c r="W3217">
        <f>YEAR(CustomerSupport[[#This Row],[Date of Purchase]])</f>
        <v>2020</v>
      </c>
      <c r="X3217">
        <f t="shared" si="50"/>
        <v>0.58333333331393078</v>
      </c>
    </row>
    <row r="3218" spans="1:24" ht="14.25" customHeight="1" x14ac:dyDescent="0.4">
      <c r="A3218">
        <v>3217</v>
      </c>
      <c r="B3218" t="s">
        <v>10550</v>
      </c>
      <c r="C3218" t="s">
        <v>10551</v>
      </c>
      <c r="D3218">
        <v>49</v>
      </c>
      <c r="E3218" t="s">
        <v>29</v>
      </c>
      <c r="F3218" t="s">
        <v>98</v>
      </c>
      <c r="G3218" s="1">
        <v>44239</v>
      </c>
      <c r="H3218" t="s">
        <v>59</v>
      </c>
      <c r="I3218" t="s">
        <v>37</v>
      </c>
      <c r="J3218" s="2" t="s">
        <v>10552</v>
      </c>
      <c r="K3218" t="s">
        <v>62</v>
      </c>
      <c r="M3218" t="s">
        <v>41</v>
      </c>
      <c r="N3218" t="s">
        <v>26</v>
      </c>
      <c r="R3218">
        <v>3217</v>
      </c>
      <c r="S3218" t="str">
        <f>PROPER(CustomerSupport[[#This Row],[Resolution]])</f>
        <v/>
      </c>
      <c r="T3218" t="str">
        <f>TRIM(CustomerSupport[[#This Row],[Customer Name]])</f>
        <v>Cathy Li</v>
      </c>
      <c r="U3218">
        <f>MONTH(CustomerSupport[[#This Row],[Date of Purchase]])</f>
        <v>2</v>
      </c>
      <c r="V3218" t="str">
        <f>TEXT('Working data'!G3218,"mmmm")</f>
        <v>February</v>
      </c>
      <c r="W3218">
        <f>YEAR(CustomerSupport[[#This Row],[Date of Purchase]])</f>
        <v>2021</v>
      </c>
      <c r="X3218" t="str">
        <f t="shared" si="50"/>
        <v/>
      </c>
    </row>
    <row r="3219" spans="1:24" ht="14.25" customHeight="1" x14ac:dyDescent="0.4">
      <c r="A3219">
        <v>3218</v>
      </c>
      <c r="B3219" t="s">
        <v>10553</v>
      </c>
      <c r="C3219" t="s">
        <v>10554</v>
      </c>
      <c r="D3219">
        <v>35</v>
      </c>
      <c r="E3219" t="s">
        <v>58</v>
      </c>
      <c r="F3219" t="s">
        <v>202</v>
      </c>
      <c r="G3219" s="1">
        <v>44065</v>
      </c>
      <c r="H3219" t="s">
        <v>59</v>
      </c>
      <c r="I3219" t="s">
        <v>46</v>
      </c>
      <c r="J3219" s="2" t="s">
        <v>10555</v>
      </c>
      <c r="K3219" t="s">
        <v>24</v>
      </c>
      <c r="M3219" t="s">
        <v>41</v>
      </c>
      <c r="N3219" t="s">
        <v>33</v>
      </c>
      <c r="O3219" s="3">
        <v>45078.088738425926</v>
      </c>
      <c r="R3219">
        <v>3218</v>
      </c>
      <c r="S3219" t="str">
        <f>PROPER(CustomerSupport[[#This Row],[Resolution]])</f>
        <v/>
      </c>
      <c r="T3219" t="str">
        <f>TRIM(CustomerSupport[[#This Row],[Customer Name]])</f>
        <v>Charles Foster</v>
      </c>
      <c r="U3219">
        <f>MONTH(CustomerSupport[[#This Row],[Date of Purchase]])</f>
        <v>8</v>
      </c>
      <c r="V3219" t="str">
        <f>TEXT('Working data'!G3219,"mmmm")</f>
        <v>August</v>
      </c>
      <c r="W3219">
        <f>YEAR(CustomerSupport[[#This Row],[Date of Purchase]])</f>
        <v>2020</v>
      </c>
      <c r="X3219" t="str">
        <f t="shared" si="50"/>
        <v/>
      </c>
    </row>
    <row r="3220" spans="1:24" ht="14.25" customHeight="1" x14ac:dyDescent="0.4">
      <c r="A3220">
        <v>3219</v>
      </c>
      <c r="B3220" t="s">
        <v>10556</v>
      </c>
      <c r="C3220" t="s">
        <v>10557</v>
      </c>
      <c r="D3220">
        <v>37</v>
      </c>
      <c r="E3220" t="s">
        <v>29</v>
      </c>
      <c r="F3220" t="s">
        <v>103</v>
      </c>
      <c r="G3220" s="1">
        <v>44493</v>
      </c>
      <c r="H3220" t="s">
        <v>59</v>
      </c>
      <c r="I3220" t="s">
        <v>177</v>
      </c>
      <c r="J3220" s="2" t="s">
        <v>10558</v>
      </c>
      <c r="K3220" t="s">
        <v>62</v>
      </c>
      <c r="M3220" t="s">
        <v>89</v>
      </c>
      <c r="N3220" t="s">
        <v>33</v>
      </c>
      <c r="R3220">
        <v>3219</v>
      </c>
      <c r="S3220" t="str">
        <f>PROPER(CustomerSupport[[#This Row],[Resolution]])</f>
        <v/>
      </c>
      <c r="T3220" t="str">
        <f>TRIM(CustomerSupport[[#This Row],[Customer Name]])</f>
        <v>Christopher Green</v>
      </c>
      <c r="U3220">
        <f>MONTH(CustomerSupport[[#This Row],[Date of Purchase]])</f>
        <v>10</v>
      </c>
      <c r="V3220" t="str">
        <f>TEXT('Working data'!G3220,"mmmm")</f>
        <v>October</v>
      </c>
      <c r="W3220">
        <f>YEAR(CustomerSupport[[#This Row],[Date of Purchase]])</f>
        <v>2021</v>
      </c>
      <c r="X3220" t="str">
        <f t="shared" si="50"/>
        <v/>
      </c>
    </row>
    <row r="3221" spans="1:24" ht="14.25" customHeight="1" x14ac:dyDescent="0.4">
      <c r="A3221">
        <v>3220</v>
      </c>
      <c r="B3221" t="s">
        <v>10559</v>
      </c>
      <c r="C3221" t="s">
        <v>10560</v>
      </c>
      <c r="D3221">
        <v>37</v>
      </c>
      <c r="E3221" t="s">
        <v>19</v>
      </c>
      <c r="F3221" t="s">
        <v>71</v>
      </c>
      <c r="G3221" s="1">
        <v>44104</v>
      </c>
      <c r="H3221" t="s">
        <v>66</v>
      </c>
      <c r="I3221" t="s">
        <v>22</v>
      </c>
      <c r="J3221" s="2" t="s">
        <v>10561</v>
      </c>
      <c r="K3221" t="s">
        <v>62</v>
      </c>
      <c r="M3221" t="s">
        <v>143</v>
      </c>
      <c r="N3221" t="s">
        <v>33</v>
      </c>
      <c r="R3221">
        <v>3220</v>
      </c>
      <c r="S3221" t="str">
        <f>PROPER(CustomerSupport[[#This Row],[Resolution]])</f>
        <v/>
      </c>
      <c r="T3221" t="str">
        <f>TRIM(CustomerSupport[[#This Row],[Customer Name]])</f>
        <v>Teresa Woods</v>
      </c>
      <c r="U3221">
        <f>MONTH(CustomerSupport[[#This Row],[Date of Purchase]])</f>
        <v>9</v>
      </c>
      <c r="V3221" t="str">
        <f>TEXT('Working data'!G3221,"mmmm")</f>
        <v>September</v>
      </c>
      <c r="W3221">
        <f>YEAR(CustomerSupport[[#This Row],[Date of Purchase]])</f>
        <v>2020</v>
      </c>
      <c r="X3221" t="str">
        <f t="shared" si="50"/>
        <v/>
      </c>
    </row>
    <row r="3222" spans="1:24" ht="14.25" customHeight="1" x14ac:dyDescent="0.4">
      <c r="A3222">
        <v>3221</v>
      </c>
      <c r="B3222" t="s">
        <v>10562</v>
      </c>
      <c r="C3222" t="s">
        <v>10563</v>
      </c>
      <c r="D3222">
        <v>34</v>
      </c>
      <c r="E3222" t="s">
        <v>29</v>
      </c>
      <c r="F3222" t="s">
        <v>98</v>
      </c>
      <c r="G3222" s="1">
        <v>43838</v>
      </c>
      <c r="H3222" t="s">
        <v>66</v>
      </c>
      <c r="I3222" t="s">
        <v>60</v>
      </c>
      <c r="J3222" s="2" t="s">
        <v>10564</v>
      </c>
      <c r="K3222" t="s">
        <v>62</v>
      </c>
      <c r="M3222" t="s">
        <v>143</v>
      </c>
      <c r="N3222" t="s">
        <v>26</v>
      </c>
      <c r="R3222">
        <v>3221</v>
      </c>
      <c r="S3222" t="str">
        <f>PROPER(CustomerSupport[[#This Row],[Resolution]])</f>
        <v/>
      </c>
      <c r="T3222" t="str">
        <f>TRIM(CustomerSupport[[#This Row],[Customer Name]])</f>
        <v>Valerie Cooper</v>
      </c>
      <c r="U3222">
        <f>MONTH(CustomerSupport[[#This Row],[Date of Purchase]])</f>
        <v>1</v>
      </c>
      <c r="V3222" t="str">
        <f>TEXT('Working data'!G3222,"mmmm")</f>
        <v>January</v>
      </c>
      <c r="W3222">
        <f>YEAR(CustomerSupport[[#This Row],[Date of Purchase]])</f>
        <v>2020</v>
      </c>
      <c r="X3222" t="str">
        <f t="shared" si="50"/>
        <v/>
      </c>
    </row>
    <row r="3223" spans="1:24" ht="14.25" customHeight="1" x14ac:dyDescent="0.4">
      <c r="A3223">
        <v>3222</v>
      </c>
      <c r="B3223" t="s">
        <v>10565</v>
      </c>
      <c r="C3223" t="s">
        <v>10566</v>
      </c>
      <c r="D3223">
        <v>56</v>
      </c>
      <c r="E3223" t="s">
        <v>19</v>
      </c>
      <c r="F3223" t="s">
        <v>249</v>
      </c>
      <c r="G3223" s="1">
        <v>44307</v>
      </c>
      <c r="H3223" t="s">
        <v>45</v>
      </c>
      <c r="I3223" t="s">
        <v>99</v>
      </c>
      <c r="J3223" s="2" t="s">
        <v>10567</v>
      </c>
      <c r="K3223" t="s">
        <v>62</v>
      </c>
      <c r="M3223" t="s">
        <v>25</v>
      </c>
      <c r="N3223" t="s">
        <v>26</v>
      </c>
      <c r="R3223">
        <v>3222</v>
      </c>
      <c r="S3223" t="str">
        <f>PROPER(CustomerSupport[[#This Row],[Resolution]])</f>
        <v/>
      </c>
      <c r="T3223" t="str">
        <f>TRIM(CustomerSupport[[#This Row],[Customer Name]])</f>
        <v>Cathy Chan</v>
      </c>
      <c r="U3223">
        <f>MONTH(CustomerSupport[[#This Row],[Date of Purchase]])</f>
        <v>4</v>
      </c>
      <c r="V3223" t="str">
        <f>TEXT('Working data'!G3223,"mmmm")</f>
        <v>April</v>
      </c>
      <c r="W3223">
        <f>YEAR(CustomerSupport[[#This Row],[Date of Purchase]])</f>
        <v>2021</v>
      </c>
      <c r="X3223" t="str">
        <f t="shared" si="50"/>
        <v/>
      </c>
    </row>
    <row r="3224" spans="1:24" ht="14.25" customHeight="1" x14ac:dyDescent="0.4">
      <c r="A3224">
        <v>3223</v>
      </c>
      <c r="B3224" t="s">
        <v>10568</v>
      </c>
      <c r="C3224" t="s">
        <v>10569</v>
      </c>
      <c r="D3224">
        <v>57</v>
      </c>
      <c r="E3224" t="s">
        <v>19</v>
      </c>
      <c r="F3224" t="s">
        <v>207</v>
      </c>
      <c r="G3224" s="1">
        <v>43936</v>
      </c>
      <c r="H3224" t="s">
        <v>67</v>
      </c>
      <c r="I3224" t="s">
        <v>60</v>
      </c>
      <c r="J3224" s="2" t="s">
        <v>10570</v>
      </c>
      <c r="K3224" t="s">
        <v>39</v>
      </c>
      <c r="L3224" t="s">
        <v>10571</v>
      </c>
      <c r="M3224" t="s">
        <v>41</v>
      </c>
      <c r="N3224" t="s">
        <v>55</v>
      </c>
      <c r="O3224" s="3">
        <v>45078.163819444446</v>
      </c>
      <c r="P3224" s="3">
        <v>45078.490902777776</v>
      </c>
      <c r="Q3224">
        <v>4</v>
      </c>
      <c r="R3224">
        <v>3223</v>
      </c>
      <c r="S3224" t="str">
        <f>PROPER(CustomerSupport[[#This Row],[Resolution]])</f>
        <v>Much Understand Daughter Leader Because.</v>
      </c>
      <c r="T3224" t="str">
        <f>TRIM(CustomerSupport[[#This Row],[Customer Name]])</f>
        <v>Teresa Vasquez</v>
      </c>
      <c r="U3224">
        <f>MONTH(CustomerSupport[[#This Row],[Date of Purchase]])</f>
        <v>4</v>
      </c>
      <c r="V3224" t="str">
        <f>TEXT('Working data'!G3224,"mmmm")</f>
        <v>April</v>
      </c>
      <c r="W3224">
        <f>YEAR(CustomerSupport[[#This Row],[Date of Purchase]])</f>
        <v>2020</v>
      </c>
      <c r="X3224">
        <f t="shared" si="50"/>
        <v>7.8499999999185093</v>
      </c>
    </row>
    <row r="3225" spans="1:24" ht="14.25" customHeight="1" x14ac:dyDescent="0.4">
      <c r="A3225">
        <v>3224</v>
      </c>
      <c r="B3225" t="s">
        <v>9814</v>
      </c>
      <c r="C3225" t="s">
        <v>10572</v>
      </c>
      <c r="D3225">
        <v>60</v>
      </c>
      <c r="E3225" t="s">
        <v>19</v>
      </c>
      <c r="F3225" t="s">
        <v>76</v>
      </c>
      <c r="G3225" s="1">
        <v>43942</v>
      </c>
      <c r="H3225" t="s">
        <v>45</v>
      </c>
      <c r="I3225" t="s">
        <v>77</v>
      </c>
      <c r="J3225" s="2" t="s">
        <v>10573</v>
      </c>
      <c r="K3225" t="s">
        <v>24</v>
      </c>
      <c r="M3225" t="s">
        <v>89</v>
      </c>
      <c r="N3225" t="s">
        <v>26</v>
      </c>
      <c r="O3225" s="3">
        <v>45078.754120370373</v>
      </c>
      <c r="R3225">
        <v>3224</v>
      </c>
      <c r="S3225" t="str">
        <f>PROPER(CustomerSupport[[#This Row],[Resolution]])</f>
        <v/>
      </c>
      <c r="T3225" t="str">
        <f>TRIM(CustomerSupport[[#This Row],[Customer Name]])</f>
        <v>Heather Jackson</v>
      </c>
      <c r="U3225">
        <f>MONTH(CustomerSupport[[#This Row],[Date of Purchase]])</f>
        <v>4</v>
      </c>
      <c r="V3225" t="str">
        <f>TEXT('Working data'!G3225,"mmmm")</f>
        <v>April</v>
      </c>
      <c r="W3225">
        <f>YEAR(CustomerSupport[[#This Row],[Date of Purchase]])</f>
        <v>2020</v>
      </c>
      <c r="X3225" t="str">
        <f t="shared" si="50"/>
        <v/>
      </c>
    </row>
    <row r="3226" spans="1:24" ht="14.25" customHeight="1" x14ac:dyDescent="0.4">
      <c r="A3226">
        <v>3225</v>
      </c>
      <c r="B3226" t="s">
        <v>10574</v>
      </c>
      <c r="C3226" t="s">
        <v>10575</v>
      </c>
      <c r="D3226">
        <v>51</v>
      </c>
      <c r="E3226" t="s">
        <v>29</v>
      </c>
      <c r="F3226" t="s">
        <v>202</v>
      </c>
      <c r="G3226" s="1">
        <v>44037</v>
      </c>
      <c r="H3226" t="s">
        <v>66</v>
      </c>
      <c r="I3226" t="s">
        <v>52</v>
      </c>
      <c r="J3226" s="2" t="s">
        <v>10576</v>
      </c>
      <c r="K3226" t="s">
        <v>24</v>
      </c>
      <c r="M3226" t="s">
        <v>143</v>
      </c>
      <c r="N3226" t="s">
        <v>83</v>
      </c>
      <c r="O3226" s="3">
        <v>45078.565254629626</v>
      </c>
      <c r="R3226">
        <v>3225</v>
      </c>
      <c r="S3226" t="str">
        <f>PROPER(CustomerSupport[[#This Row],[Resolution]])</f>
        <v/>
      </c>
      <c r="T3226" t="str">
        <f>TRIM(CustomerSupport[[#This Row],[Customer Name]])</f>
        <v>Linda Doyle</v>
      </c>
      <c r="U3226">
        <f>MONTH(CustomerSupport[[#This Row],[Date of Purchase]])</f>
        <v>7</v>
      </c>
      <c r="V3226" t="str">
        <f>TEXT('Working data'!G3226,"mmmm")</f>
        <v>July</v>
      </c>
      <c r="W3226">
        <f>YEAR(CustomerSupport[[#This Row],[Date of Purchase]])</f>
        <v>2020</v>
      </c>
      <c r="X3226" t="str">
        <f t="shared" si="50"/>
        <v/>
      </c>
    </row>
    <row r="3227" spans="1:24" ht="14.25" customHeight="1" x14ac:dyDescent="0.4">
      <c r="A3227">
        <v>3226</v>
      </c>
      <c r="B3227" t="s">
        <v>10577</v>
      </c>
      <c r="C3227" t="s">
        <v>10578</v>
      </c>
      <c r="D3227">
        <v>19</v>
      </c>
      <c r="E3227" t="s">
        <v>29</v>
      </c>
      <c r="F3227" t="s">
        <v>149</v>
      </c>
      <c r="G3227" s="1">
        <v>44230</v>
      </c>
      <c r="H3227" t="s">
        <v>66</v>
      </c>
      <c r="I3227" t="s">
        <v>99</v>
      </c>
      <c r="J3227" t="s">
        <v>10579</v>
      </c>
      <c r="K3227" t="s">
        <v>39</v>
      </c>
      <c r="L3227" t="s">
        <v>10580</v>
      </c>
      <c r="M3227" t="s">
        <v>25</v>
      </c>
      <c r="N3227" t="s">
        <v>26</v>
      </c>
      <c r="O3227" s="3">
        <v>45077.994444444441</v>
      </c>
      <c r="P3227" s="3">
        <v>45078.638194444444</v>
      </c>
      <c r="Q3227">
        <v>4</v>
      </c>
      <c r="R3227">
        <v>3226</v>
      </c>
      <c r="S3227" t="str">
        <f>PROPER(CustomerSupport[[#This Row],[Resolution]])</f>
        <v>Stock Up Another Yet Provide Successful.</v>
      </c>
      <c r="T3227" t="str">
        <f>TRIM(CustomerSupport[[#This Row],[Customer Name]])</f>
        <v>Christopher Rodriguez</v>
      </c>
      <c r="U3227">
        <f>MONTH(CustomerSupport[[#This Row],[Date of Purchase]])</f>
        <v>2</v>
      </c>
      <c r="V3227" t="str">
        <f>TEXT('Working data'!G3227,"mmmm")</f>
        <v>February</v>
      </c>
      <c r="W3227">
        <f>YEAR(CustomerSupport[[#This Row],[Date of Purchase]])</f>
        <v>2021</v>
      </c>
      <c r="X3227">
        <f t="shared" si="50"/>
        <v>15.450000000069849</v>
      </c>
    </row>
    <row r="3228" spans="1:24" ht="14.25" customHeight="1" x14ac:dyDescent="0.4">
      <c r="A3228">
        <v>3227</v>
      </c>
      <c r="B3228" t="s">
        <v>10581</v>
      </c>
      <c r="C3228" t="s">
        <v>10582</v>
      </c>
      <c r="D3228">
        <v>50</v>
      </c>
      <c r="E3228" t="s">
        <v>58</v>
      </c>
      <c r="F3228" t="s">
        <v>36</v>
      </c>
      <c r="G3228" s="1">
        <v>43884</v>
      </c>
      <c r="H3228" t="s">
        <v>66</v>
      </c>
      <c r="I3228" t="s">
        <v>46</v>
      </c>
      <c r="J3228" s="2" t="s">
        <v>10583</v>
      </c>
      <c r="K3228" t="s">
        <v>24</v>
      </c>
      <c r="M3228" t="s">
        <v>25</v>
      </c>
      <c r="N3228" t="s">
        <v>83</v>
      </c>
      <c r="O3228" s="3">
        <v>45078.580578703702</v>
      </c>
      <c r="R3228">
        <v>3227</v>
      </c>
      <c r="S3228" t="str">
        <f>PROPER(CustomerSupport[[#This Row],[Resolution]])</f>
        <v/>
      </c>
      <c r="T3228" t="str">
        <f>TRIM(CustomerSupport[[#This Row],[Customer Name]])</f>
        <v>William Velasquez</v>
      </c>
      <c r="U3228">
        <f>MONTH(CustomerSupport[[#This Row],[Date of Purchase]])</f>
        <v>2</v>
      </c>
      <c r="V3228" t="str">
        <f>TEXT('Working data'!G3228,"mmmm")</f>
        <v>February</v>
      </c>
      <c r="W3228">
        <f>YEAR(CustomerSupport[[#This Row],[Date of Purchase]])</f>
        <v>2020</v>
      </c>
      <c r="X3228" t="str">
        <f t="shared" si="50"/>
        <v/>
      </c>
    </row>
    <row r="3229" spans="1:24" ht="14.25" customHeight="1" x14ac:dyDescent="0.4">
      <c r="A3229">
        <v>3228</v>
      </c>
      <c r="B3229" t="s">
        <v>10584</v>
      </c>
      <c r="C3229" t="s">
        <v>10585</v>
      </c>
      <c r="D3229">
        <v>27</v>
      </c>
      <c r="E3229" t="s">
        <v>58</v>
      </c>
      <c r="F3229" t="s">
        <v>117</v>
      </c>
      <c r="G3229" s="1">
        <v>44165</v>
      </c>
      <c r="H3229" t="s">
        <v>21</v>
      </c>
      <c r="I3229" t="s">
        <v>99</v>
      </c>
      <c r="J3229" s="2" t="s">
        <v>10586</v>
      </c>
      <c r="K3229" t="s">
        <v>62</v>
      </c>
      <c r="M3229" t="s">
        <v>41</v>
      </c>
      <c r="N3229" t="s">
        <v>33</v>
      </c>
      <c r="R3229">
        <v>3228</v>
      </c>
      <c r="S3229" t="str">
        <f>PROPER(CustomerSupport[[#This Row],[Resolution]])</f>
        <v/>
      </c>
      <c r="T3229" t="str">
        <f>TRIM(CustomerSupport[[#This Row],[Customer Name]])</f>
        <v>Tommy White</v>
      </c>
      <c r="U3229">
        <f>MONTH(CustomerSupport[[#This Row],[Date of Purchase]])</f>
        <v>11</v>
      </c>
      <c r="V3229" t="str">
        <f>TEXT('Working data'!G3229,"mmmm")</f>
        <v>November</v>
      </c>
      <c r="W3229">
        <f>YEAR(CustomerSupport[[#This Row],[Date of Purchase]])</f>
        <v>2020</v>
      </c>
      <c r="X3229" t="str">
        <f t="shared" si="50"/>
        <v/>
      </c>
    </row>
    <row r="3230" spans="1:24" ht="14.25" customHeight="1" x14ac:dyDescent="0.4">
      <c r="A3230">
        <v>3229</v>
      </c>
      <c r="B3230" t="s">
        <v>10587</v>
      </c>
      <c r="C3230" t="s">
        <v>10588</v>
      </c>
      <c r="D3230">
        <v>70</v>
      </c>
      <c r="E3230" t="s">
        <v>19</v>
      </c>
      <c r="F3230" t="s">
        <v>107</v>
      </c>
      <c r="G3230" s="1">
        <v>44280</v>
      </c>
      <c r="H3230" t="s">
        <v>45</v>
      </c>
      <c r="I3230" t="s">
        <v>72</v>
      </c>
      <c r="J3230" s="2" t="s">
        <v>10589</v>
      </c>
      <c r="K3230" t="s">
        <v>62</v>
      </c>
      <c r="M3230" t="s">
        <v>41</v>
      </c>
      <c r="N3230" t="s">
        <v>55</v>
      </c>
      <c r="R3230">
        <v>3229</v>
      </c>
      <c r="S3230" t="str">
        <f>PROPER(CustomerSupport[[#This Row],[Resolution]])</f>
        <v/>
      </c>
      <c r="T3230" t="str">
        <f>TRIM(CustomerSupport[[#This Row],[Customer Name]])</f>
        <v>Joann Hawkins</v>
      </c>
      <c r="U3230">
        <f>MONTH(CustomerSupport[[#This Row],[Date of Purchase]])</f>
        <v>3</v>
      </c>
      <c r="V3230" t="str">
        <f>TEXT('Working data'!G3230,"mmmm")</f>
        <v>March</v>
      </c>
      <c r="W3230">
        <f>YEAR(CustomerSupport[[#This Row],[Date of Purchase]])</f>
        <v>2021</v>
      </c>
      <c r="X3230" t="str">
        <f t="shared" si="50"/>
        <v/>
      </c>
    </row>
    <row r="3231" spans="1:24" ht="14.25" customHeight="1" x14ac:dyDescent="0.4">
      <c r="A3231">
        <v>3230</v>
      </c>
      <c r="B3231" t="s">
        <v>10590</v>
      </c>
      <c r="C3231" t="s">
        <v>10591</v>
      </c>
      <c r="D3231">
        <v>59</v>
      </c>
      <c r="E3231" t="s">
        <v>19</v>
      </c>
      <c r="F3231" t="s">
        <v>65</v>
      </c>
      <c r="G3231" s="1">
        <v>44329</v>
      </c>
      <c r="H3231" t="s">
        <v>66</v>
      </c>
      <c r="I3231" t="s">
        <v>177</v>
      </c>
      <c r="J3231" s="2" t="s">
        <v>10592</v>
      </c>
      <c r="K3231" t="s">
        <v>39</v>
      </c>
      <c r="L3231" t="s">
        <v>10593</v>
      </c>
      <c r="M3231" t="s">
        <v>41</v>
      </c>
      <c r="N3231" t="s">
        <v>26</v>
      </c>
      <c r="O3231" s="3">
        <v>45078.54173611111</v>
      </c>
      <c r="P3231" s="3">
        <v>45078.728541666664</v>
      </c>
      <c r="Q3231">
        <v>2</v>
      </c>
      <c r="R3231">
        <v>3230</v>
      </c>
      <c r="S3231" t="str">
        <f>PROPER(CustomerSupport[[#This Row],[Resolution]])</f>
        <v>Until Tend Another.</v>
      </c>
      <c r="T3231" t="str">
        <f>TRIM(CustomerSupport[[#This Row],[Customer Name]])</f>
        <v>Benjamin Pierce</v>
      </c>
      <c r="U3231">
        <f>MONTH(CustomerSupport[[#This Row],[Date of Purchase]])</f>
        <v>5</v>
      </c>
      <c r="V3231" t="str">
        <f>TEXT('Working data'!G3231,"mmmm")</f>
        <v>May</v>
      </c>
      <c r="W3231">
        <f>YEAR(CustomerSupport[[#This Row],[Date of Purchase]])</f>
        <v>2021</v>
      </c>
      <c r="X3231">
        <f t="shared" si="50"/>
        <v>4.4833333332790062</v>
      </c>
    </row>
    <row r="3232" spans="1:24" ht="14.25" customHeight="1" x14ac:dyDescent="0.4">
      <c r="A3232">
        <v>3231</v>
      </c>
      <c r="B3232" t="s">
        <v>10594</v>
      </c>
      <c r="C3232" t="s">
        <v>10595</v>
      </c>
      <c r="D3232">
        <v>27</v>
      </c>
      <c r="E3232" t="s">
        <v>58</v>
      </c>
      <c r="F3232" t="s">
        <v>86</v>
      </c>
      <c r="G3232" s="1">
        <v>44011</v>
      </c>
      <c r="H3232" t="s">
        <v>67</v>
      </c>
      <c r="I3232" t="s">
        <v>77</v>
      </c>
      <c r="J3232" s="2" t="s">
        <v>10596</v>
      </c>
      <c r="K3232" t="s">
        <v>24</v>
      </c>
      <c r="M3232" t="s">
        <v>25</v>
      </c>
      <c r="N3232" t="s">
        <v>33</v>
      </c>
      <c r="O3232" s="3">
        <v>45078.336192129631</v>
      </c>
      <c r="R3232">
        <v>3231</v>
      </c>
      <c r="S3232" t="str">
        <f>PROPER(CustomerSupport[[#This Row],[Resolution]])</f>
        <v/>
      </c>
      <c r="T3232" t="str">
        <f>TRIM(CustomerSupport[[#This Row],[Customer Name]])</f>
        <v>Pedro Rojas</v>
      </c>
      <c r="U3232">
        <f>MONTH(CustomerSupport[[#This Row],[Date of Purchase]])</f>
        <v>6</v>
      </c>
      <c r="V3232" t="str">
        <f>TEXT('Working data'!G3232,"mmmm")</f>
        <v>June</v>
      </c>
      <c r="W3232">
        <f>YEAR(CustomerSupport[[#This Row],[Date of Purchase]])</f>
        <v>2020</v>
      </c>
      <c r="X3232" t="str">
        <f t="shared" si="50"/>
        <v/>
      </c>
    </row>
    <row r="3233" spans="1:24" ht="14.25" customHeight="1" x14ac:dyDescent="0.4">
      <c r="A3233">
        <v>3232</v>
      </c>
      <c r="B3233" t="s">
        <v>10597</v>
      </c>
      <c r="C3233" t="s">
        <v>10598</v>
      </c>
      <c r="D3233">
        <v>48</v>
      </c>
      <c r="E3233" t="s">
        <v>58</v>
      </c>
      <c r="F3233" t="s">
        <v>485</v>
      </c>
      <c r="G3233" s="1">
        <v>43868</v>
      </c>
      <c r="H3233" t="s">
        <v>59</v>
      </c>
      <c r="I3233" t="s">
        <v>113</v>
      </c>
      <c r="J3233" t="s">
        <v>10599</v>
      </c>
      <c r="K3233" t="s">
        <v>24</v>
      </c>
      <c r="M3233" t="s">
        <v>143</v>
      </c>
      <c r="N3233" t="s">
        <v>55</v>
      </c>
      <c r="O3233" s="3">
        <v>45078.467465277776</v>
      </c>
      <c r="R3233">
        <v>3232</v>
      </c>
      <c r="S3233" t="str">
        <f>PROPER(CustomerSupport[[#This Row],[Resolution]])</f>
        <v/>
      </c>
      <c r="T3233" t="str">
        <f>TRIM(CustomerSupport[[#This Row],[Customer Name]])</f>
        <v>Theodore Sanford</v>
      </c>
      <c r="U3233">
        <f>MONTH(CustomerSupport[[#This Row],[Date of Purchase]])</f>
        <v>2</v>
      </c>
      <c r="V3233" t="str">
        <f>TEXT('Working data'!G3233,"mmmm")</f>
        <v>February</v>
      </c>
      <c r="W3233">
        <f>YEAR(CustomerSupport[[#This Row],[Date of Purchase]])</f>
        <v>2020</v>
      </c>
      <c r="X3233" t="str">
        <f t="shared" si="50"/>
        <v/>
      </c>
    </row>
    <row r="3234" spans="1:24" ht="14.25" customHeight="1" x14ac:dyDescent="0.4">
      <c r="A3234">
        <v>3233</v>
      </c>
      <c r="B3234" t="s">
        <v>10600</v>
      </c>
      <c r="C3234" t="s">
        <v>10601</v>
      </c>
      <c r="D3234">
        <v>60</v>
      </c>
      <c r="E3234" t="s">
        <v>29</v>
      </c>
      <c r="F3234" t="s">
        <v>202</v>
      </c>
      <c r="G3234" s="1">
        <v>43938</v>
      </c>
      <c r="H3234" t="s">
        <v>59</v>
      </c>
      <c r="I3234" t="s">
        <v>60</v>
      </c>
      <c r="J3234" t="s">
        <v>10602</v>
      </c>
      <c r="K3234" t="s">
        <v>24</v>
      </c>
      <c r="M3234" t="s">
        <v>25</v>
      </c>
      <c r="N3234" t="s">
        <v>83</v>
      </c>
      <c r="O3234" s="3">
        <v>45078.30846064815</v>
      </c>
      <c r="R3234">
        <v>3233</v>
      </c>
      <c r="S3234" t="str">
        <f>PROPER(CustomerSupport[[#This Row],[Resolution]])</f>
        <v/>
      </c>
      <c r="T3234" t="str">
        <f>TRIM(CustomerSupport[[#This Row],[Customer Name]])</f>
        <v>Paula Allen</v>
      </c>
      <c r="U3234">
        <f>MONTH(CustomerSupport[[#This Row],[Date of Purchase]])</f>
        <v>4</v>
      </c>
      <c r="V3234" t="str">
        <f>TEXT('Working data'!G3234,"mmmm")</f>
        <v>April</v>
      </c>
      <c r="W3234">
        <f>YEAR(CustomerSupport[[#This Row],[Date of Purchase]])</f>
        <v>2020</v>
      </c>
      <c r="X3234" t="str">
        <f t="shared" si="50"/>
        <v/>
      </c>
    </row>
    <row r="3235" spans="1:24" ht="14.25" customHeight="1" x14ac:dyDescent="0.4">
      <c r="A3235">
        <v>3234</v>
      </c>
      <c r="B3235" t="s">
        <v>10603</v>
      </c>
      <c r="C3235" t="s">
        <v>10604</v>
      </c>
      <c r="D3235">
        <v>45</v>
      </c>
      <c r="E3235" t="s">
        <v>58</v>
      </c>
      <c r="F3235" t="s">
        <v>86</v>
      </c>
      <c r="G3235" s="1">
        <v>44139</v>
      </c>
      <c r="H3235" t="s">
        <v>45</v>
      </c>
      <c r="I3235" t="s">
        <v>93</v>
      </c>
      <c r="J3235" t="s">
        <v>10605</v>
      </c>
      <c r="K3235" t="s">
        <v>62</v>
      </c>
      <c r="M3235" t="s">
        <v>143</v>
      </c>
      <c r="N3235" t="s">
        <v>33</v>
      </c>
      <c r="R3235">
        <v>3234</v>
      </c>
      <c r="S3235" t="str">
        <f>PROPER(CustomerSupport[[#This Row],[Resolution]])</f>
        <v/>
      </c>
      <c r="T3235" t="str">
        <f>TRIM(CustomerSupport[[#This Row],[Customer Name]])</f>
        <v>Brandi Clarke</v>
      </c>
      <c r="U3235">
        <f>MONTH(CustomerSupport[[#This Row],[Date of Purchase]])</f>
        <v>11</v>
      </c>
      <c r="V3235" t="str">
        <f>TEXT('Working data'!G3235,"mmmm")</f>
        <v>November</v>
      </c>
      <c r="W3235">
        <f>YEAR(CustomerSupport[[#This Row],[Date of Purchase]])</f>
        <v>2020</v>
      </c>
      <c r="X3235" t="str">
        <f t="shared" si="50"/>
        <v/>
      </c>
    </row>
    <row r="3236" spans="1:24" ht="14.25" customHeight="1" x14ac:dyDescent="0.4">
      <c r="A3236">
        <v>3235</v>
      </c>
      <c r="B3236" t="s">
        <v>10606</v>
      </c>
      <c r="C3236" t="s">
        <v>10607</v>
      </c>
      <c r="D3236">
        <v>51</v>
      </c>
      <c r="E3236" t="s">
        <v>19</v>
      </c>
      <c r="F3236" t="s">
        <v>149</v>
      </c>
      <c r="G3236" s="1">
        <v>44116</v>
      </c>
      <c r="H3236" t="s">
        <v>67</v>
      </c>
      <c r="I3236" t="s">
        <v>52</v>
      </c>
      <c r="J3236" s="2" t="s">
        <v>10608</v>
      </c>
      <c r="K3236" t="s">
        <v>39</v>
      </c>
      <c r="L3236" t="s">
        <v>10609</v>
      </c>
      <c r="M3236" t="s">
        <v>143</v>
      </c>
      <c r="N3236" t="s">
        <v>83</v>
      </c>
      <c r="O3236" s="3">
        <v>45078.625150462962</v>
      </c>
      <c r="P3236" s="3">
        <v>45078.055706018517</v>
      </c>
      <c r="Q3236">
        <v>5</v>
      </c>
      <c r="R3236">
        <v>3235</v>
      </c>
      <c r="S3236" t="str">
        <f>PROPER(CustomerSupport[[#This Row],[Resolution]])</f>
        <v>Race According Market Should Economic.</v>
      </c>
      <c r="T3236" t="str">
        <f>TRIM(CustomerSupport[[#This Row],[Customer Name]])</f>
        <v>Dale Giles</v>
      </c>
      <c r="U3236">
        <f>MONTH(CustomerSupport[[#This Row],[Date of Purchase]])</f>
        <v>10</v>
      </c>
      <c r="V3236" t="str">
        <f>TEXT('Working data'!G3236,"mmmm")</f>
        <v>October</v>
      </c>
      <c r="W3236">
        <f>YEAR(CustomerSupport[[#This Row],[Date of Purchase]])</f>
        <v>2020</v>
      </c>
      <c r="X3236">
        <f t="shared" si="50"/>
        <v>-13.666666666686069</v>
      </c>
    </row>
    <row r="3237" spans="1:24" ht="14.25" customHeight="1" x14ac:dyDescent="0.4">
      <c r="A3237">
        <v>3236</v>
      </c>
      <c r="B3237" t="s">
        <v>10610</v>
      </c>
      <c r="C3237" t="s">
        <v>10611</v>
      </c>
      <c r="D3237">
        <v>49</v>
      </c>
      <c r="E3237" t="s">
        <v>19</v>
      </c>
      <c r="F3237" t="s">
        <v>30</v>
      </c>
      <c r="G3237" s="1">
        <v>44495</v>
      </c>
      <c r="H3237" t="s">
        <v>59</v>
      </c>
      <c r="I3237" t="s">
        <v>31</v>
      </c>
      <c r="J3237" s="2" t="s">
        <v>10612</v>
      </c>
      <c r="K3237" t="s">
        <v>62</v>
      </c>
      <c r="M3237" t="s">
        <v>25</v>
      </c>
      <c r="N3237" t="s">
        <v>26</v>
      </c>
      <c r="R3237">
        <v>3236</v>
      </c>
      <c r="S3237" t="str">
        <f>PROPER(CustomerSupport[[#This Row],[Resolution]])</f>
        <v/>
      </c>
      <c r="T3237" t="str">
        <f>TRIM(CustomerSupport[[#This Row],[Customer Name]])</f>
        <v>Joshua Jensen</v>
      </c>
      <c r="U3237">
        <f>MONTH(CustomerSupport[[#This Row],[Date of Purchase]])</f>
        <v>10</v>
      </c>
      <c r="V3237" t="str">
        <f>TEXT('Working data'!G3237,"mmmm")</f>
        <v>October</v>
      </c>
      <c r="W3237">
        <f>YEAR(CustomerSupport[[#This Row],[Date of Purchase]])</f>
        <v>2021</v>
      </c>
      <c r="X3237" t="str">
        <f t="shared" si="50"/>
        <v/>
      </c>
    </row>
    <row r="3238" spans="1:24" ht="14.25" customHeight="1" x14ac:dyDescent="0.4">
      <c r="A3238">
        <v>3237</v>
      </c>
      <c r="B3238" t="s">
        <v>10613</v>
      </c>
      <c r="C3238" t="s">
        <v>10614</v>
      </c>
      <c r="D3238">
        <v>58</v>
      </c>
      <c r="E3238" t="s">
        <v>58</v>
      </c>
      <c r="F3238" t="s">
        <v>44</v>
      </c>
      <c r="G3238" s="1">
        <v>44016</v>
      </c>
      <c r="H3238" t="s">
        <v>59</v>
      </c>
      <c r="I3238" t="s">
        <v>37</v>
      </c>
      <c r="J3238" t="s">
        <v>10615</v>
      </c>
      <c r="K3238" t="s">
        <v>24</v>
      </c>
      <c r="M3238" t="s">
        <v>41</v>
      </c>
      <c r="N3238" t="s">
        <v>26</v>
      </c>
      <c r="O3238" s="3">
        <v>45078.781446759262</v>
      </c>
      <c r="R3238">
        <v>3237</v>
      </c>
      <c r="S3238" t="str">
        <f>PROPER(CustomerSupport[[#This Row],[Resolution]])</f>
        <v/>
      </c>
      <c r="T3238" t="str">
        <f>TRIM(CustomerSupport[[#This Row],[Customer Name]])</f>
        <v>Heather Noble</v>
      </c>
      <c r="U3238">
        <f>MONTH(CustomerSupport[[#This Row],[Date of Purchase]])</f>
        <v>7</v>
      </c>
      <c r="V3238" t="str">
        <f>TEXT('Working data'!G3238,"mmmm")</f>
        <v>July</v>
      </c>
      <c r="W3238">
        <f>YEAR(CustomerSupport[[#This Row],[Date of Purchase]])</f>
        <v>2020</v>
      </c>
      <c r="X3238" t="str">
        <f t="shared" si="50"/>
        <v/>
      </c>
    </row>
    <row r="3239" spans="1:24" ht="14.25" customHeight="1" x14ac:dyDescent="0.4">
      <c r="A3239">
        <v>3238</v>
      </c>
      <c r="B3239" t="s">
        <v>10616</v>
      </c>
      <c r="C3239" t="s">
        <v>10617</v>
      </c>
      <c r="D3239">
        <v>33</v>
      </c>
      <c r="E3239" t="s">
        <v>19</v>
      </c>
      <c r="F3239" t="s">
        <v>383</v>
      </c>
      <c r="G3239" s="1">
        <v>43989</v>
      </c>
      <c r="H3239" t="s">
        <v>66</v>
      </c>
      <c r="I3239" t="s">
        <v>99</v>
      </c>
      <c r="J3239" t="s">
        <v>10618</v>
      </c>
      <c r="K3239" t="s">
        <v>62</v>
      </c>
      <c r="M3239" t="s">
        <v>41</v>
      </c>
      <c r="N3239" t="s">
        <v>33</v>
      </c>
      <c r="R3239">
        <v>3238</v>
      </c>
      <c r="S3239" t="str">
        <f>PROPER(CustomerSupport[[#This Row],[Resolution]])</f>
        <v/>
      </c>
      <c r="T3239" t="str">
        <f>TRIM(CustomerSupport[[#This Row],[Customer Name]])</f>
        <v>Loretta Simpson</v>
      </c>
      <c r="U3239">
        <f>MONTH(CustomerSupport[[#This Row],[Date of Purchase]])</f>
        <v>6</v>
      </c>
      <c r="V3239" t="str">
        <f>TEXT('Working data'!G3239,"mmmm")</f>
        <v>June</v>
      </c>
      <c r="W3239">
        <f>YEAR(CustomerSupport[[#This Row],[Date of Purchase]])</f>
        <v>2020</v>
      </c>
      <c r="X3239" t="str">
        <f t="shared" si="50"/>
        <v/>
      </c>
    </row>
    <row r="3240" spans="1:24" ht="14.25" customHeight="1" x14ac:dyDescent="0.4">
      <c r="A3240">
        <v>3239</v>
      </c>
      <c r="B3240" t="s">
        <v>10619</v>
      </c>
      <c r="C3240" t="s">
        <v>10620</v>
      </c>
      <c r="D3240">
        <v>48</v>
      </c>
      <c r="E3240" t="s">
        <v>19</v>
      </c>
      <c r="F3240" t="s">
        <v>44</v>
      </c>
      <c r="G3240" s="1">
        <v>44482</v>
      </c>
      <c r="H3240" t="s">
        <v>67</v>
      </c>
      <c r="I3240" t="s">
        <v>150</v>
      </c>
      <c r="J3240" s="2" t="s">
        <v>10621</v>
      </c>
      <c r="K3240" t="s">
        <v>62</v>
      </c>
      <c r="M3240" t="s">
        <v>89</v>
      </c>
      <c r="N3240" t="s">
        <v>33</v>
      </c>
      <c r="R3240">
        <v>3239</v>
      </c>
      <c r="S3240" t="str">
        <f>PROPER(CustomerSupport[[#This Row],[Resolution]])</f>
        <v/>
      </c>
      <c r="T3240" t="str">
        <f>TRIM(CustomerSupport[[#This Row],[Customer Name]])</f>
        <v>Bradley Haney</v>
      </c>
      <c r="U3240">
        <f>MONTH(CustomerSupport[[#This Row],[Date of Purchase]])</f>
        <v>10</v>
      </c>
      <c r="V3240" t="str">
        <f>TEXT('Working data'!G3240,"mmmm")</f>
        <v>October</v>
      </c>
      <c r="W3240">
        <f>YEAR(CustomerSupport[[#This Row],[Date of Purchase]])</f>
        <v>2021</v>
      </c>
      <c r="X3240" t="str">
        <f t="shared" si="50"/>
        <v/>
      </c>
    </row>
    <row r="3241" spans="1:24" ht="14.25" customHeight="1" x14ac:dyDescent="0.4">
      <c r="A3241">
        <v>3240</v>
      </c>
      <c r="B3241" t="s">
        <v>10622</v>
      </c>
      <c r="C3241" t="s">
        <v>10623</v>
      </c>
      <c r="D3241">
        <v>34</v>
      </c>
      <c r="E3241" t="s">
        <v>29</v>
      </c>
      <c r="F3241" t="s">
        <v>383</v>
      </c>
      <c r="G3241" s="1">
        <v>44551</v>
      </c>
      <c r="H3241" t="s">
        <v>59</v>
      </c>
      <c r="I3241" t="s">
        <v>67</v>
      </c>
      <c r="J3241" s="2" t="s">
        <v>10624</v>
      </c>
      <c r="K3241" t="s">
        <v>62</v>
      </c>
      <c r="M3241" t="s">
        <v>25</v>
      </c>
      <c r="N3241" t="s">
        <v>55</v>
      </c>
      <c r="R3241">
        <v>3240</v>
      </c>
      <c r="S3241" t="str">
        <f>PROPER(CustomerSupport[[#This Row],[Resolution]])</f>
        <v/>
      </c>
      <c r="T3241" t="str">
        <f>TRIM(CustomerSupport[[#This Row],[Customer Name]])</f>
        <v>Amy Clark</v>
      </c>
      <c r="U3241">
        <f>MONTH(CustomerSupport[[#This Row],[Date of Purchase]])</f>
        <v>12</v>
      </c>
      <c r="V3241" t="str">
        <f>TEXT('Working data'!G3241,"mmmm")</f>
        <v>December</v>
      </c>
      <c r="W3241">
        <f>YEAR(CustomerSupport[[#This Row],[Date of Purchase]])</f>
        <v>2021</v>
      </c>
      <c r="X3241" t="str">
        <f t="shared" si="50"/>
        <v/>
      </c>
    </row>
    <row r="3242" spans="1:24" ht="14.25" customHeight="1" x14ac:dyDescent="0.4">
      <c r="A3242">
        <v>3241</v>
      </c>
      <c r="B3242" t="s">
        <v>10625</v>
      </c>
      <c r="C3242" t="s">
        <v>10626</v>
      </c>
      <c r="D3242">
        <v>30</v>
      </c>
      <c r="E3242" t="s">
        <v>29</v>
      </c>
      <c r="F3242" t="s">
        <v>655</v>
      </c>
      <c r="G3242" s="1">
        <v>43920</v>
      </c>
      <c r="H3242" t="s">
        <v>67</v>
      </c>
      <c r="I3242" t="s">
        <v>46</v>
      </c>
      <c r="J3242" s="2" t="s">
        <v>10627</v>
      </c>
      <c r="K3242" t="s">
        <v>62</v>
      </c>
      <c r="M3242" t="s">
        <v>41</v>
      </c>
      <c r="N3242" t="s">
        <v>83</v>
      </c>
      <c r="R3242">
        <v>3241</v>
      </c>
      <c r="S3242" t="str">
        <f>PROPER(CustomerSupport[[#This Row],[Resolution]])</f>
        <v/>
      </c>
      <c r="T3242" t="str">
        <f>TRIM(CustomerSupport[[#This Row],[Customer Name]])</f>
        <v>Jacqueline Hansen</v>
      </c>
      <c r="U3242">
        <f>MONTH(CustomerSupport[[#This Row],[Date of Purchase]])</f>
        <v>3</v>
      </c>
      <c r="V3242" t="str">
        <f>TEXT('Working data'!G3242,"mmmm")</f>
        <v>March</v>
      </c>
      <c r="W3242">
        <f>YEAR(CustomerSupport[[#This Row],[Date of Purchase]])</f>
        <v>2020</v>
      </c>
      <c r="X3242" t="str">
        <f t="shared" si="50"/>
        <v/>
      </c>
    </row>
    <row r="3243" spans="1:24" ht="14.25" customHeight="1" x14ac:dyDescent="0.4">
      <c r="A3243">
        <v>3242</v>
      </c>
      <c r="B3243" t="s">
        <v>4258</v>
      </c>
      <c r="C3243" t="s">
        <v>10628</v>
      </c>
      <c r="D3243">
        <v>42</v>
      </c>
      <c r="E3243" t="s">
        <v>19</v>
      </c>
      <c r="F3243" t="s">
        <v>134</v>
      </c>
      <c r="G3243" s="1">
        <v>43951</v>
      </c>
      <c r="H3243" t="s">
        <v>67</v>
      </c>
      <c r="I3243" t="s">
        <v>99</v>
      </c>
      <c r="J3243" s="2" t="s">
        <v>10629</v>
      </c>
      <c r="K3243" t="s">
        <v>24</v>
      </c>
      <c r="M3243" t="s">
        <v>41</v>
      </c>
      <c r="N3243" t="s">
        <v>33</v>
      </c>
      <c r="O3243" s="3">
        <v>45078.651666666665</v>
      </c>
      <c r="R3243">
        <v>3242</v>
      </c>
      <c r="S3243" t="str">
        <f>PROPER(CustomerSupport[[#This Row],[Resolution]])</f>
        <v/>
      </c>
      <c r="T3243" t="str">
        <f>TRIM(CustomerSupport[[#This Row],[Customer Name]])</f>
        <v>Christine Williams</v>
      </c>
      <c r="U3243">
        <f>MONTH(CustomerSupport[[#This Row],[Date of Purchase]])</f>
        <v>4</v>
      </c>
      <c r="V3243" t="str">
        <f>TEXT('Working data'!G3243,"mmmm")</f>
        <v>April</v>
      </c>
      <c r="W3243">
        <f>YEAR(CustomerSupport[[#This Row],[Date of Purchase]])</f>
        <v>2020</v>
      </c>
      <c r="X3243" t="str">
        <f t="shared" si="50"/>
        <v/>
      </c>
    </row>
    <row r="3244" spans="1:24" ht="14.25" customHeight="1" x14ac:dyDescent="0.4">
      <c r="A3244">
        <v>3243</v>
      </c>
      <c r="B3244" t="s">
        <v>10630</v>
      </c>
      <c r="C3244" t="s">
        <v>10631</v>
      </c>
      <c r="D3244">
        <v>37</v>
      </c>
      <c r="E3244" t="s">
        <v>29</v>
      </c>
      <c r="F3244" t="s">
        <v>36</v>
      </c>
      <c r="G3244" s="1">
        <v>43925</v>
      </c>
      <c r="H3244" t="s">
        <v>45</v>
      </c>
      <c r="I3244" t="s">
        <v>37</v>
      </c>
      <c r="J3244" t="s">
        <v>10632</v>
      </c>
      <c r="K3244" t="s">
        <v>39</v>
      </c>
      <c r="L3244" t="s">
        <v>10633</v>
      </c>
      <c r="M3244" t="s">
        <v>25</v>
      </c>
      <c r="N3244" t="s">
        <v>26</v>
      </c>
      <c r="O3244" s="3">
        <v>45078.519745370373</v>
      </c>
      <c r="P3244" s="3">
        <v>45078.423217592594</v>
      </c>
      <c r="Q3244">
        <v>4</v>
      </c>
      <c r="R3244">
        <v>3243</v>
      </c>
      <c r="S3244" t="str">
        <f>PROPER(CustomerSupport[[#This Row],[Resolution]])</f>
        <v>Fund Or Window Manage.</v>
      </c>
      <c r="T3244" t="str">
        <f>TRIM(CustomerSupport[[#This Row],[Customer Name]])</f>
        <v>Ian Thornton</v>
      </c>
      <c r="U3244">
        <f>MONTH(CustomerSupport[[#This Row],[Date of Purchase]])</f>
        <v>4</v>
      </c>
      <c r="V3244" t="str">
        <f>TEXT('Working data'!G3244,"mmmm")</f>
        <v>April</v>
      </c>
      <c r="W3244">
        <f>YEAR(CustomerSupport[[#This Row],[Date of Purchase]])</f>
        <v>2020</v>
      </c>
      <c r="X3244">
        <f t="shared" si="50"/>
        <v>-2.3166666667093523</v>
      </c>
    </row>
    <row r="3245" spans="1:24" ht="14.25" customHeight="1" x14ac:dyDescent="0.4">
      <c r="A3245">
        <v>3244</v>
      </c>
      <c r="B3245" t="s">
        <v>10634</v>
      </c>
      <c r="C3245" t="s">
        <v>10635</v>
      </c>
      <c r="D3245">
        <v>58</v>
      </c>
      <c r="E3245" t="s">
        <v>29</v>
      </c>
      <c r="F3245" t="s">
        <v>383</v>
      </c>
      <c r="G3245" s="1">
        <v>44436</v>
      </c>
      <c r="H3245" t="s">
        <v>45</v>
      </c>
      <c r="I3245" t="s">
        <v>67</v>
      </c>
      <c r="J3245" s="2" t="s">
        <v>10636</v>
      </c>
      <c r="K3245" t="s">
        <v>39</v>
      </c>
      <c r="L3245" t="s">
        <v>10637</v>
      </c>
      <c r="M3245" t="s">
        <v>41</v>
      </c>
      <c r="N3245" t="s">
        <v>55</v>
      </c>
      <c r="O3245" s="3">
        <v>45078.459351851852</v>
      </c>
      <c r="P3245" s="3">
        <v>45078.463518518518</v>
      </c>
      <c r="Q3245">
        <v>1</v>
      </c>
      <c r="R3245">
        <v>3244</v>
      </c>
      <c r="S3245" t="str">
        <f>PROPER(CustomerSupport[[#This Row],[Resolution]])</f>
        <v>Here Majority Think Themselves.</v>
      </c>
      <c r="T3245" t="str">
        <f>TRIM(CustomerSupport[[#This Row],[Customer Name]])</f>
        <v>Shannon Bishop</v>
      </c>
      <c r="U3245">
        <f>MONTH(CustomerSupport[[#This Row],[Date of Purchase]])</f>
        <v>8</v>
      </c>
      <c r="V3245" t="str">
        <f>TEXT('Working data'!G3245,"mmmm")</f>
        <v>August</v>
      </c>
      <c r="W3245">
        <f>YEAR(CustomerSupport[[#This Row],[Date of Purchase]])</f>
        <v>2021</v>
      </c>
      <c r="X3245">
        <f t="shared" si="50"/>
        <v>9.9999999976716936E-2</v>
      </c>
    </row>
    <row r="3246" spans="1:24" ht="14.25" customHeight="1" x14ac:dyDescent="0.4">
      <c r="A3246">
        <v>3245</v>
      </c>
      <c r="B3246" t="s">
        <v>10638</v>
      </c>
      <c r="C3246" t="s">
        <v>10639</v>
      </c>
      <c r="D3246">
        <v>44</v>
      </c>
      <c r="E3246" t="s">
        <v>19</v>
      </c>
      <c r="F3246" t="s">
        <v>699</v>
      </c>
      <c r="G3246" s="1">
        <v>43965</v>
      </c>
      <c r="H3246" t="s">
        <v>45</v>
      </c>
      <c r="I3246" t="s">
        <v>46</v>
      </c>
      <c r="J3246" s="2" t="s">
        <v>10640</v>
      </c>
      <c r="K3246" t="s">
        <v>39</v>
      </c>
      <c r="L3246" t="s">
        <v>10641</v>
      </c>
      <c r="M3246" t="s">
        <v>89</v>
      </c>
      <c r="N3246" t="s">
        <v>83</v>
      </c>
      <c r="O3246" s="3">
        <v>45078.176030092596</v>
      </c>
      <c r="P3246" s="3">
        <v>45078.058668981481</v>
      </c>
      <c r="Q3246">
        <v>4</v>
      </c>
      <c r="R3246">
        <v>3245</v>
      </c>
      <c r="S3246" t="str">
        <f>PROPER(CustomerSupport[[#This Row],[Resolution]])</f>
        <v>Everybody Film Relationship Course For.</v>
      </c>
      <c r="T3246" t="str">
        <f>TRIM(CustomerSupport[[#This Row],[Customer Name]])</f>
        <v>Phillip Sharp</v>
      </c>
      <c r="U3246">
        <f>MONTH(CustomerSupport[[#This Row],[Date of Purchase]])</f>
        <v>5</v>
      </c>
      <c r="V3246" t="str">
        <f>TEXT('Working data'!G3246,"mmmm")</f>
        <v>May</v>
      </c>
      <c r="W3246">
        <f>YEAR(CustomerSupport[[#This Row],[Date of Purchase]])</f>
        <v>2020</v>
      </c>
      <c r="X3246">
        <f t="shared" si="50"/>
        <v>-2.8166666667675599</v>
      </c>
    </row>
    <row r="3247" spans="1:24" ht="14.25" customHeight="1" x14ac:dyDescent="0.4">
      <c r="A3247">
        <v>3246</v>
      </c>
      <c r="B3247" t="s">
        <v>10642</v>
      </c>
      <c r="C3247" t="s">
        <v>10643</v>
      </c>
      <c r="D3247">
        <v>18</v>
      </c>
      <c r="E3247" t="s">
        <v>29</v>
      </c>
      <c r="F3247" t="s">
        <v>98</v>
      </c>
      <c r="G3247" s="1">
        <v>44193</v>
      </c>
      <c r="H3247" t="s">
        <v>66</v>
      </c>
      <c r="I3247" t="s">
        <v>141</v>
      </c>
      <c r="J3247" s="2" t="s">
        <v>10644</v>
      </c>
      <c r="K3247" t="s">
        <v>39</v>
      </c>
      <c r="L3247" t="s">
        <v>10645</v>
      </c>
      <c r="M3247" t="s">
        <v>25</v>
      </c>
      <c r="N3247" t="s">
        <v>33</v>
      </c>
      <c r="O3247" s="3">
        <v>45078.822569444441</v>
      </c>
      <c r="P3247" s="3">
        <v>45078.860069444447</v>
      </c>
      <c r="Q3247">
        <v>2</v>
      </c>
      <c r="R3247">
        <v>3246</v>
      </c>
      <c r="S3247" t="str">
        <f>PROPER(CustomerSupport[[#This Row],[Resolution]])</f>
        <v>Wait Property Capital.</v>
      </c>
      <c r="T3247" t="str">
        <f>TRIM(CustomerSupport[[#This Row],[Customer Name]])</f>
        <v>Kevin Maldonado</v>
      </c>
      <c r="U3247">
        <f>MONTH(CustomerSupport[[#This Row],[Date of Purchase]])</f>
        <v>12</v>
      </c>
      <c r="V3247" t="str">
        <f>TEXT('Working data'!G3247,"mmmm")</f>
        <v>December</v>
      </c>
      <c r="W3247">
        <f>YEAR(CustomerSupport[[#This Row],[Date of Purchase]])</f>
        <v>2020</v>
      </c>
      <c r="X3247">
        <f t="shared" si="50"/>
        <v>0.90000000013969839</v>
      </c>
    </row>
    <row r="3248" spans="1:24" ht="14.25" customHeight="1" x14ac:dyDescent="0.4">
      <c r="A3248">
        <v>3247</v>
      </c>
      <c r="B3248" t="s">
        <v>10646</v>
      </c>
      <c r="C3248" t="s">
        <v>10647</v>
      </c>
      <c r="D3248">
        <v>20</v>
      </c>
      <c r="E3248" t="s">
        <v>58</v>
      </c>
      <c r="F3248" t="s">
        <v>92</v>
      </c>
      <c r="G3248" s="1">
        <v>43950</v>
      </c>
      <c r="H3248" t="s">
        <v>45</v>
      </c>
      <c r="I3248" t="s">
        <v>72</v>
      </c>
      <c r="J3248" s="2" t="s">
        <v>10648</v>
      </c>
      <c r="K3248" t="s">
        <v>62</v>
      </c>
      <c r="M3248" t="s">
        <v>25</v>
      </c>
      <c r="N3248" t="s">
        <v>26</v>
      </c>
      <c r="R3248">
        <v>3247</v>
      </c>
      <c r="S3248" t="str">
        <f>PROPER(CustomerSupport[[#This Row],[Resolution]])</f>
        <v/>
      </c>
      <c r="T3248" t="str">
        <f>TRIM(CustomerSupport[[#This Row],[Customer Name]])</f>
        <v>Wayne Black</v>
      </c>
      <c r="U3248">
        <f>MONTH(CustomerSupport[[#This Row],[Date of Purchase]])</f>
        <v>4</v>
      </c>
      <c r="V3248" t="str">
        <f>TEXT('Working data'!G3248,"mmmm")</f>
        <v>April</v>
      </c>
      <c r="W3248">
        <f>YEAR(CustomerSupport[[#This Row],[Date of Purchase]])</f>
        <v>2020</v>
      </c>
      <c r="X3248" t="str">
        <f t="shared" si="50"/>
        <v/>
      </c>
    </row>
    <row r="3249" spans="1:24" ht="14.25" customHeight="1" x14ac:dyDescent="0.4">
      <c r="A3249">
        <v>3248</v>
      </c>
      <c r="B3249" t="s">
        <v>10649</v>
      </c>
      <c r="C3249" t="s">
        <v>10650</v>
      </c>
      <c r="D3249">
        <v>65</v>
      </c>
      <c r="E3249" t="s">
        <v>29</v>
      </c>
      <c r="F3249" t="s">
        <v>103</v>
      </c>
      <c r="G3249" s="1">
        <v>44350</v>
      </c>
      <c r="H3249" t="s">
        <v>67</v>
      </c>
      <c r="I3249" t="s">
        <v>113</v>
      </c>
      <c r="J3249" s="2" t="s">
        <v>10651</v>
      </c>
      <c r="K3249" t="s">
        <v>24</v>
      </c>
      <c r="M3249" t="s">
        <v>143</v>
      </c>
      <c r="N3249" t="s">
        <v>55</v>
      </c>
      <c r="O3249" s="3">
        <v>45078.914270833331</v>
      </c>
      <c r="R3249">
        <v>3248</v>
      </c>
      <c r="S3249" t="str">
        <f>PROPER(CustomerSupport[[#This Row],[Resolution]])</f>
        <v/>
      </c>
      <c r="T3249" t="str">
        <f>TRIM(CustomerSupport[[#This Row],[Customer Name]])</f>
        <v>Brandy Byrd</v>
      </c>
      <c r="U3249">
        <f>MONTH(CustomerSupport[[#This Row],[Date of Purchase]])</f>
        <v>6</v>
      </c>
      <c r="V3249" t="str">
        <f>TEXT('Working data'!G3249,"mmmm")</f>
        <v>June</v>
      </c>
      <c r="W3249">
        <f>YEAR(CustomerSupport[[#This Row],[Date of Purchase]])</f>
        <v>2021</v>
      </c>
      <c r="X3249" t="str">
        <f t="shared" si="50"/>
        <v/>
      </c>
    </row>
    <row r="3250" spans="1:24" ht="14.25" customHeight="1" x14ac:dyDescent="0.4">
      <c r="A3250">
        <v>3249</v>
      </c>
      <c r="B3250" t="s">
        <v>10652</v>
      </c>
      <c r="C3250" t="s">
        <v>10653</v>
      </c>
      <c r="D3250">
        <v>62</v>
      </c>
      <c r="E3250" t="s">
        <v>29</v>
      </c>
      <c r="F3250" t="s">
        <v>456</v>
      </c>
      <c r="G3250" s="1">
        <v>43949</v>
      </c>
      <c r="H3250" t="s">
        <v>21</v>
      </c>
      <c r="I3250" t="s">
        <v>93</v>
      </c>
      <c r="J3250" s="2" t="s">
        <v>10654</v>
      </c>
      <c r="K3250" t="s">
        <v>24</v>
      </c>
      <c r="M3250" t="s">
        <v>143</v>
      </c>
      <c r="N3250" t="s">
        <v>83</v>
      </c>
      <c r="O3250" s="3">
        <v>45078.570543981485</v>
      </c>
      <c r="R3250">
        <v>3249</v>
      </c>
      <c r="S3250" t="str">
        <f>PROPER(CustomerSupport[[#This Row],[Resolution]])</f>
        <v/>
      </c>
      <c r="T3250" t="str">
        <f>TRIM(CustomerSupport[[#This Row],[Customer Name]])</f>
        <v>Jason Rasmussen</v>
      </c>
      <c r="U3250">
        <f>MONTH(CustomerSupport[[#This Row],[Date of Purchase]])</f>
        <v>4</v>
      </c>
      <c r="V3250" t="str">
        <f>TEXT('Working data'!G3250,"mmmm")</f>
        <v>April</v>
      </c>
      <c r="W3250">
        <f>YEAR(CustomerSupport[[#This Row],[Date of Purchase]])</f>
        <v>2020</v>
      </c>
      <c r="X3250" t="str">
        <f t="shared" si="50"/>
        <v/>
      </c>
    </row>
    <row r="3251" spans="1:24" ht="14.25" customHeight="1" x14ac:dyDescent="0.4">
      <c r="A3251">
        <v>3250</v>
      </c>
      <c r="B3251" t="s">
        <v>10655</v>
      </c>
      <c r="C3251" t="s">
        <v>10656</v>
      </c>
      <c r="D3251">
        <v>38</v>
      </c>
      <c r="E3251" t="s">
        <v>19</v>
      </c>
      <c r="F3251" t="s">
        <v>211</v>
      </c>
      <c r="G3251" s="1">
        <v>44432</v>
      </c>
      <c r="H3251" t="s">
        <v>21</v>
      </c>
      <c r="I3251" t="s">
        <v>46</v>
      </c>
      <c r="J3251" s="2" t="s">
        <v>10657</v>
      </c>
      <c r="K3251" t="s">
        <v>24</v>
      </c>
      <c r="M3251" t="s">
        <v>25</v>
      </c>
      <c r="N3251" t="s">
        <v>26</v>
      </c>
      <c r="O3251" s="3">
        <v>45078.840682870374</v>
      </c>
      <c r="R3251">
        <v>3250</v>
      </c>
      <c r="S3251" t="str">
        <f>PROPER(CustomerSupport[[#This Row],[Resolution]])</f>
        <v/>
      </c>
      <c r="T3251" t="str">
        <f>TRIM(CustomerSupport[[#This Row],[Customer Name]])</f>
        <v>Keith Robles</v>
      </c>
      <c r="U3251">
        <f>MONTH(CustomerSupport[[#This Row],[Date of Purchase]])</f>
        <v>8</v>
      </c>
      <c r="V3251" t="str">
        <f>TEXT('Working data'!G3251,"mmmm")</f>
        <v>August</v>
      </c>
      <c r="W3251">
        <f>YEAR(CustomerSupport[[#This Row],[Date of Purchase]])</f>
        <v>2021</v>
      </c>
      <c r="X3251" t="str">
        <f t="shared" si="50"/>
        <v/>
      </c>
    </row>
    <row r="3252" spans="1:24" ht="14.25" customHeight="1" x14ac:dyDescent="0.4">
      <c r="A3252">
        <v>3251</v>
      </c>
      <c r="B3252" t="s">
        <v>10658</v>
      </c>
      <c r="C3252" t="s">
        <v>10659</v>
      </c>
      <c r="D3252">
        <v>42</v>
      </c>
      <c r="E3252" t="s">
        <v>19</v>
      </c>
      <c r="F3252" t="s">
        <v>71</v>
      </c>
      <c r="G3252" s="1">
        <v>44132</v>
      </c>
      <c r="H3252" t="s">
        <v>45</v>
      </c>
      <c r="I3252" t="s">
        <v>60</v>
      </c>
      <c r="J3252" s="2" t="s">
        <v>10660</v>
      </c>
      <c r="K3252" t="s">
        <v>39</v>
      </c>
      <c r="L3252" t="s">
        <v>10661</v>
      </c>
      <c r="M3252" t="s">
        <v>143</v>
      </c>
      <c r="N3252" t="s">
        <v>83</v>
      </c>
      <c r="O3252" s="3">
        <v>45078.116400462961</v>
      </c>
      <c r="P3252" s="3">
        <v>45078.755983796298</v>
      </c>
      <c r="Q3252">
        <v>5</v>
      </c>
      <c r="R3252">
        <v>3251</v>
      </c>
      <c r="S3252" t="str">
        <f>PROPER(CustomerSupport[[#This Row],[Resolution]])</f>
        <v>Daughter Success Pressure By Environmental.</v>
      </c>
      <c r="T3252" t="str">
        <f>TRIM(CustomerSupport[[#This Row],[Customer Name]])</f>
        <v>Christine Reynolds</v>
      </c>
      <c r="U3252">
        <f>MONTH(CustomerSupport[[#This Row],[Date of Purchase]])</f>
        <v>10</v>
      </c>
      <c r="V3252" t="str">
        <f>TEXT('Working data'!G3252,"mmmm")</f>
        <v>October</v>
      </c>
      <c r="W3252">
        <f>YEAR(CustomerSupport[[#This Row],[Date of Purchase]])</f>
        <v>2020</v>
      </c>
      <c r="X3252">
        <f t="shared" si="50"/>
        <v>15.350000000093132</v>
      </c>
    </row>
    <row r="3253" spans="1:24" ht="14.25" customHeight="1" x14ac:dyDescent="0.4">
      <c r="A3253">
        <v>3252</v>
      </c>
      <c r="B3253" t="s">
        <v>10662</v>
      </c>
      <c r="C3253" t="s">
        <v>10663</v>
      </c>
      <c r="D3253">
        <v>29</v>
      </c>
      <c r="E3253" t="s">
        <v>58</v>
      </c>
      <c r="F3253" t="s">
        <v>117</v>
      </c>
      <c r="G3253" s="1">
        <v>44386</v>
      </c>
      <c r="H3253" t="s">
        <v>67</v>
      </c>
      <c r="I3253" t="s">
        <v>46</v>
      </c>
      <c r="J3253" s="2" t="s">
        <v>10664</v>
      </c>
      <c r="K3253" t="s">
        <v>39</v>
      </c>
      <c r="L3253" t="s">
        <v>10665</v>
      </c>
      <c r="M3253" t="s">
        <v>143</v>
      </c>
      <c r="N3253" t="s">
        <v>33</v>
      </c>
      <c r="O3253" s="3">
        <v>45078.908090277779</v>
      </c>
      <c r="P3253" s="3">
        <v>45078.952534722222</v>
      </c>
      <c r="Q3253">
        <v>3</v>
      </c>
      <c r="R3253">
        <v>3252</v>
      </c>
      <c r="S3253" t="str">
        <f>PROPER(CustomerSupport[[#This Row],[Resolution]])</f>
        <v>Forget Teacher Decide Should Question See Option Great.</v>
      </c>
      <c r="T3253" t="str">
        <f>TRIM(CustomerSupport[[#This Row],[Customer Name]])</f>
        <v>James Webb</v>
      </c>
      <c r="U3253">
        <f>MONTH(CustomerSupport[[#This Row],[Date of Purchase]])</f>
        <v>7</v>
      </c>
      <c r="V3253" t="str">
        <f>TEXT('Working data'!G3253,"mmmm")</f>
        <v>July</v>
      </c>
      <c r="W3253">
        <f>YEAR(CustomerSupport[[#This Row],[Date of Purchase]])</f>
        <v>2021</v>
      </c>
      <c r="X3253">
        <f t="shared" si="50"/>
        <v>1.0666666666511446</v>
      </c>
    </row>
    <row r="3254" spans="1:24" ht="14.25" customHeight="1" x14ac:dyDescent="0.4">
      <c r="A3254">
        <v>3253</v>
      </c>
      <c r="B3254" t="s">
        <v>10666</v>
      </c>
      <c r="C3254" t="s">
        <v>10667</v>
      </c>
      <c r="D3254">
        <v>22</v>
      </c>
      <c r="E3254" t="s">
        <v>29</v>
      </c>
      <c r="F3254" t="s">
        <v>317</v>
      </c>
      <c r="G3254" s="1">
        <v>43970</v>
      </c>
      <c r="H3254" t="s">
        <v>21</v>
      </c>
      <c r="I3254" t="s">
        <v>67</v>
      </c>
      <c r="J3254" s="2" t="s">
        <v>10668</v>
      </c>
      <c r="K3254" t="s">
        <v>62</v>
      </c>
      <c r="M3254" t="s">
        <v>25</v>
      </c>
      <c r="N3254" t="s">
        <v>55</v>
      </c>
      <c r="R3254">
        <v>3253</v>
      </c>
      <c r="S3254" t="str">
        <f>PROPER(CustomerSupport[[#This Row],[Resolution]])</f>
        <v/>
      </c>
      <c r="T3254" t="str">
        <f>TRIM(CustomerSupport[[#This Row],[Customer Name]])</f>
        <v>Laura Sandoval</v>
      </c>
      <c r="U3254">
        <f>MONTH(CustomerSupport[[#This Row],[Date of Purchase]])</f>
        <v>5</v>
      </c>
      <c r="V3254" t="str">
        <f>TEXT('Working data'!G3254,"mmmm")</f>
        <v>May</v>
      </c>
      <c r="W3254">
        <f>YEAR(CustomerSupport[[#This Row],[Date of Purchase]])</f>
        <v>2020</v>
      </c>
      <c r="X3254" t="str">
        <f t="shared" si="50"/>
        <v/>
      </c>
    </row>
    <row r="3255" spans="1:24" ht="14.25" customHeight="1" x14ac:dyDescent="0.4">
      <c r="A3255">
        <v>3254</v>
      </c>
      <c r="B3255" t="s">
        <v>10669</v>
      </c>
      <c r="C3255" t="s">
        <v>10670</v>
      </c>
      <c r="D3255">
        <v>64</v>
      </c>
      <c r="E3255" t="s">
        <v>58</v>
      </c>
      <c r="F3255" t="s">
        <v>65</v>
      </c>
      <c r="G3255" s="1">
        <v>44179</v>
      </c>
      <c r="H3255" t="s">
        <v>21</v>
      </c>
      <c r="I3255" t="s">
        <v>60</v>
      </c>
      <c r="J3255" t="s">
        <v>1782</v>
      </c>
      <c r="K3255" t="s">
        <v>62</v>
      </c>
      <c r="M3255" t="s">
        <v>25</v>
      </c>
      <c r="N3255" t="s">
        <v>33</v>
      </c>
      <c r="R3255">
        <v>3254</v>
      </c>
      <c r="S3255" t="str">
        <f>PROPER(CustomerSupport[[#This Row],[Resolution]])</f>
        <v/>
      </c>
      <c r="T3255" t="str">
        <f>TRIM(CustomerSupport[[#This Row],[Customer Name]])</f>
        <v>Charlene Taylor</v>
      </c>
      <c r="U3255">
        <f>MONTH(CustomerSupport[[#This Row],[Date of Purchase]])</f>
        <v>12</v>
      </c>
      <c r="V3255" t="str">
        <f>TEXT('Working data'!G3255,"mmmm")</f>
        <v>December</v>
      </c>
      <c r="W3255">
        <f>YEAR(CustomerSupport[[#This Row],[Date of Purchase]])</f>
        <v>2020</v>
      </c>
      <c r="X3255" t="str">
        <f t="shared" si="50"/>
        <v/>
      </c>
    </row>
    <row r="3256" spans="1:24" ht="14.25" customHeight="1" x14ac:dyDescent="0.4">
      <c r="A3256">
        <v>3255</v>
      </c>
      <c r="B3256" t="s">
        <v>10671</v>
      </c>
      <c r="C3256" t="s">
        <v>10672</v>
      </c>
      <c r="D3256">
        <v>46</v>
      </c>
      <c r="E3256" t="s">
        <v>19</v>
      </c>
      <c r="F3256" t="s">
        <v>339</v>
      </c>
      <c r="G3256" s="1">
        <v>44183</v>
      </c>
      <c r="H3256" t="s">
        <v>21</v>
      </c>
      <c r="I3256" t="s">
        <v>31</v>
      </c>
      <c r="J3256" t="s">
        <v>10673</v>
      </c>
      <c r="K3256" t="s">
        <v>62</v>
      </c>
      <c r="M3256" t="s">
        <v>143</v>
      </c>
      <c r="N3256" t="s">
        <v>33</v>
      </c>
      <c r="R3256">
        <v>3255</v>
      </c>
      <c r="S3256" t="str">
        <f>PROPER(CustomerSupport[[#This Row],[Resolution]])</f>
        <v/>
      </c>
      <c r="T3256" t="str">
        <f>TRIM(CustomerSupport[[#This Row],[Customer Name]])</f>
        <v>Lisa Mason</v>
      </c>
      <c r="U3256">
        <f>MONTH(CustomerSupport[[#This Row],[Date of Purchase]])</f>
        <v>12</v>
      </c>
      <c r="V3256" t="str">
        <f>TEXT('Working data'!G3256,"mmmm")</f>
        <v>December</v>
      </c>
      <c r="W3256">
        <f>YEAR(CustomerSupport[[#This Row],[Date of Purchase]])</f>
        <v>2020</v>
      </c>
      <c r="X3256" t="str">
        <f t="shared" si="50"/>
        <v/>
      </c>
    </row>
    <row r="3257" spans="1:24" ht="14.25" customHeight="1" x14ac:dyDescent="0.4">
      <c r="A3257">
        <v>3256</v>
      </c>
      <c r="B3257" t="s">
        <v>10674</v>
      </c>
      <c r="C3257" t="s">
        <v>10675</v>
      </c>
      <c r="D3257">
        <v>58</v>
      </c>
      <c r="E3257" t="s">
        <v>29</v>
      </c>
      <c r="F3257" t="s">
        <v>81</v>
      </c>
      <c r="G3257" s="1">
        <v>44225</v>
      </c>
      <c r="H3257" t="s">
        <v>66</v>
      </c>
      <c r="I3257" t="s">
        <v>72</v>
      </c>
      <c r="J3257" s="2" t="s">
        <v>10676</v>
      </c>
      <c r="K3257" t="s">
        <v>39</v>
      </c>
      <c r="L3257" t="s">
        <v>10677</v>
      </c>
      <c r="M3257" t="s">
        <v>41</v>
      </c>
      <c r="N3257" t="s">
        <v>33</v>
      </c>
      <c r="O3257" s="3">
        <v>45078.949108796296</v>
      </c>
      <c r="P3257" s="3">
        <v>45078.477581018517</v>
      </c>
      <c r="Q3257">
        <v>2</v>
      </c>
      <c r="R3257">
        <v>3256</v>
      </c>
      <c r="S3257" t="str">
        <f>PROPER(CustomerSupport[[#This Row],[Resolution]])</f>
        <v>Require Stay View Increase High Structure Career.</v>
      </c>
      <c r="T3257" t="str">
        <f>TRIM(CustomerSupport[[#This Row],[Customer Name]])</f>
        <v>Michelle Cooke</v>
      </c>
      <c r="U3257">
        <f>MONTH(CustomerSupport[[#This Row],[Date of Purchase]])</f>
        <v>1</v>
      </c>
      <c r="V3257" t="str">
        <f>TEXT('Working data'!G3257,"mmmm")</f>
        <v>January</v>
      </c>
      <c r="W3257">
        <f>YEAR(CustomerSupport[[#This Row],[Date of Purchase]])</f>
        <v>2021</v>
      </c>
      <c r="X3257">
        <f t="shared" si="50"/>
        <v>-11.316666666709352</v>
      </c>
    </row>
    <row r="3258" spans="1:24" ht="14.25" customHeight="1" x14ac:dyDescent="0.4">
      <c r="A3258">
        <v>3257</v>
      </c>
      <c r="B3258" t="s">
        <v>10678</v>
      </c>
      <c r="C3258" t="s">
        <v>10679</v>
      </c>
      <c r="D3258">
        <v>55</v>
      </c>
      <c r="E3258" t="s">
        <v>29</v>
      </c>
      <c r="F3258" t="s">
        <v>107</v>
      </c>
      <c r="G3258" s="1">
        <v>44177</v>
      </c>
      <c r="H3258" t="s">
        <v>59</v>
      </c>
      <c r="I3258" t="s">
        <v>99</v>
      </c>
      <c r="J3258" t="s">
        <v>10680</v>
      </c>
      <c r="K3258" t="s">
        <v>24</v>
      </c>
      <c r="M3258" t="s">
        <v>89</v>
      </c>
      <c r="N3258" t="s">
        <v>83</v>
      </c>
      <c r="O3258" s="3">
        <v>45078.592175925929</v>
      </c>
      <c r="R3258">
        <v>3257</v>
      </c>
      <c r="S3258" t="str">
        <f>PROPER(CustomerSupport[[#This Row],[Resolution]])</f>
        <v/>
      </c>
      <c r="T3258" t="str">
        <f>TRIM(CustomerSupport[[#This Row],[Customer Name]])</f>
        <v>Kimberly Williams</v>
      </c>
      <c r="U3258">
        <f>MONTH(CustomerSupport[[#This Row],[Date of Purchase]])</f>
        <v>12</v>
      </c>
      <c r="V3258" t="str">
        <f>TEXT('Working data'!G3258,"mmmm")</f>
        <v>December</v>
      </c>
      <c r="W3258">
        <f>YEAR(CustomerSupport[[#This Row],[Date of Purchase]])</f>
        <v>2020</v>
      </c>
      <c r="X3258" t="str">
        <f t="shared" si="50"/>
        <v/>
      </c>
    </row>
    <row r="3259" spans="1:24" ht="14.25" customHeight="1" x14ac:dyDescent="0.4">
      <c r="A3259">
        <v>3258</v>
      </c>
      <c r="B3259" t="s">
        <v>10681</v>
      </c>
      <c r="C3259" t="s">
        <v>10682</v>
      </c>
      <c r="D3259">
        <v>33</v>
      </c>
      <c r="E3259" t="s">
        <v>29</v>
      </c>
      <c r="F3259" t="s">
        <v>36</v>
      </c>
      <c r="G3259" s="1">
        <v>43984</v>
      </c>
      <c r="H3259" t="s">
        <v>66</v>
      </c>
      <c r="I3259" t="s">
        <v>113</v>
      </c>
      <c r="J3259" t="s">
        <v>10683</v>
      </c>
      <c r="K3259" t="s">
        <v>62</v>
      </c>
      <c r="M3259" t="s">
        <v>89</v>
      </c>
      <c r="N3259" t="s">
        <v>33</v>
      </c>
      <c r="R3259">
        <v>3258</v>
      </c>
      <c r="S3259" t="str">
        <f>PROPER(CustomerSupport[[#This Row],[Resolution]])</f>
        <v/>
      </c>
      <c r="T3259" t="str">
        <f>TRIM(CustomerSupport[[#This Row],[Customer Name]])</f>
        <v>Joyce Pierce</v>
      </c>
      <c r="U3259">
        <f>MONTH(CustomerSupport[[#This Row],[Date of Purchase]])</f>
        <v>6</v>
      </c>
      <c r="V3259" t="str">
        <f>TEXT('Working data'!G3259,"mmmm")</f>
        <v>June</v>
      </c>
      <c r="W3259">
        <f>YEAR(CustomerSupport[[#This Row],[Date of Purchase]])</f>
        <v>2020</v>
      </c>
      <c r="X3259" t="str">
        <f t="shared" si="50"/>
        <v/>
      </c>
    </row>
    <row r="3260" spans="1:24" ht="14.25" customHeight="1" x14ac:dyDescent="0.4">
      <c r="A3260">
        <v>3259</v>
      </c>
      <c r="B3260" t="s">
        <v>10684</v>
      </c>
      <c r="C3260" t="s">
        <v>10685</v>
      </c>
      <c r="D3260">
        <v>46</v>
      </c>
      <c r="E3260" t="s">
        <v>19</v>
      </c>
      <c r="F3260" t="s">
        <v>103</v>
      </c>
      <c r="G3260" s="1">
        <v>44091</v>
      </c>
      <c r="H3260" t="s">
        <v>59</v>
      </c>
      <c r="I3260" t="s">
        <v>177</v>
      </c>
      <c r="J3260" s="2" t="s">
        <v>10686</v>
      </c>
      <c r="K3260" t="s">
        <v>39</v>
      </c>
      <c r="L3260" t="s">
        <v>10687</v>
      </c>
      <c r="M3260" t="s">
        <v>25</v>
      </c>
      <c r="N3260" t="s">
        <v>33</v>
      </c>
      <c r="O3260" s="3">
        <v>45078.752627314818</v>
      </c>
      <c r="P3260" s="3">
        <v>45078.16443287037</v>
      </c>
      <c r="Q3260">
        <v>2</v>
      </c>
      <c r="R3260">
        <v>3259</v>
      </c>
      <c r="S3260" t="str">
        <f>PROPER(CustomerSupport[[#This Row],[Resolution]])</f>
        <v>Officer We Full Rate Cold.</v>
      </c>
      <c r="T3260" t="str">
        <f>TRIM(CustomerSupport[[#This Row],[Customer Name]])</f>
        <v>Bruce Austin</v>
      </c>
      <c r="U3260">
        <f>MONTH(CustomerSupport[[#This Row],[Date of Purchase]])</f>
        <v>9</v>
      </c>
      <c r="V3260" t="str">
        <f>TEXT('Working data'!G3260,"mmmm")</f>
        <v>September</v>
      </c>
      <c r="W3260">
        <f>YEAR(CustomerSupport[[#This Row],[Date of Purchase]])</f>
        <v>2020</v>
      </c>
      <c r="X3260">
        <f t="shared" si="50"/>
        <v>-14.116666666755918</v>
      </c>
    </row>
    <row r="3261" spans="1:24" ht="14.25" customHeight="1" x14ac:dyDescent="0.4">
      <c r="A3261">
        <v>3260</v>
      </c>
      <c r="B3261" t="s">
        <v>10688</v>
      </c>
      <c r="C3261" t="s">
        <v>10689</v>
      </c>
      <c r="D3261">
        <v>26</v>
      </c>
      <c r="E3261" t="s">
        <v>19</v>
      </c>
      <c r="F3261" t="s">
        <v>211</v>
      </c>
      <c r="G3261" s="1">
        <v>44346</v>
      </c>
      <c r="H3261" t="s">
        <v>59</v>
      </c>
      <c r="I3261" t="s">
        <v>177</v>
      </c>
      <c r="J3261" s="2" t="s">
        <v>10690</v>
      </c>
      <c r="K3261" t="s">
        <v>62</v>
      </c>
      <c r="M3261" t="s">
        <v>25</v>
      </c>
      <c r="N3261" t="s">
        <v>55</v>
      </c>
      <c r="R3261">
        <v>3260</v>
      </c>
      <c r="S3261" t="str">
        <f>PROPER(CustomerSupport[[#This Row],[Resolution]])</f>
        <v/>
      </c>
      <c r="T3261" t="str">
        <f>TRIM(CustomerSupport[[#This Row],[Customer Name]])</f>
        <v>Amanda Mcdowell</v>
      </c>
      <c r="U3261">
        <f>MONTH(CustomerSupport[[#This Row],[Date of Purchase]])</f>
        <v>5</v>
      </c>
      <c r="V3261" t="str">
        <f>TEXT('Working data'!G3261,"mmmm")</f>
        <v>May</v>
      </c>
      <c r="W3261">
        <f>YEAR(CustomerSupport[[#This Row],[Date of Purchase]])</f>
        <v>2021</v>
      </c>
      <c r="X3261" t="str">
        <f t="shared" si="50"/>
        <v/>
      </c>
    </row>
    <row r="3262" spans="1:24" ht="14.25" customHeight="1" x14ac:dyDescent="0.4">
      <c r="A3262">
        <v>3261</v>
      </c>
      <c r="B3262" t="s">
        <v>10622</v>
      </c>
      <c r="C3262" t="s">
        <v>10691</v>
      </c>
      <c r="D3262">
        <v>48</v>
      </c>
      <c r="E3262" t="s">
        <v>29</v>
      </c>
      <c r="F3262" t="s">
        <v>71</v>
      </c>
      <c r="G3262" s="1">
        <v>44045</v>
      </c>
      <c r="H3262" t="s">
        <v>21</v>
      </c>
      <c r="I3262" t="s">
        <v>52</v>
      </c>
      <c r="J3262" s="2" t="s">
        <v>10692</v>
      </c>
      <c r="K3262" t="s">
        <v>62</v>
      </c>
      <c r="M3262" t="s">
        <v>25</v>
      </c>
      <c r="N3262" t="s">
        <v>33</v>
      </c>
      <c r="R3262">
        <v>3261</v>
      </c>
      <c r="S3262" t="str">
        <f>PROPER(CustomerSupport[[#This Row],[Resolution]])</f>
        <v/>
      </c>
      <c r="T3262" t="str">
        <f>TRIM(CustomerSupport[[#This Row],[Customer Name]])</f>
        <v>Amy Clark</v>
      </c>
      <c r="U3262">
        <f>MONTH(CustomerSupport[[#This Row],[Date of Purchase]])</f>
        <v>8</v>
      </c>
      <c r="V3262" t="str">
        <f>TEXT('Working data'!G3262,"mmmm")</f>
        <v>August</v>
      </c>
      <c r="W3262">
        <f>YEAR(CustomerSupport[[#This Row],[Date of Purchase]])</f>
        <v>2020</v>
      </c>
      <c r="X3262" t="str">
        <f t="shared" si="50"/>
        <v/>
      </c>
    </row>
    <row r="3263" spans="1:24" ht="14.25" customHeight="1" x14ac:dyDescent="0.4">
      <c r="A3263">
        <v>3262</v>
      </c>
      <c r="B3263" t="s">
        <v>10693</v>
      </c>
      <c r="C3263" t="s">
        <v>10694</v>
      </c>
      <c r="D3263">
        <v>58</v>
      </c>
      <c r="E3263" t="s">
        <v>29</v>
      </c>
      <c r="F3263" t="s">
        <v>456</v>
      </c>
      <c r="G3263" s="1">
        <v>44224</v>
      </c>
      <c r="H3263" t="s">
        <v>59</v>
      </c>
      <c r="I3263" t="s">
        <v>150</v>
      </c>
      <c r="J3263" s="2" t="s">
        <v>10695</v>
      </c>
      <c r="K3263" t="s">
        <v>39</v>
      </c>
      <c r="L3263" t="s">
        <v>10696</v>
      </c>
      <c r="M3263" t="s">
        <v>25</v>
      </c>
      <c r="N3263" t="s">
        <v>33</v>
      </c>
      <c r="O3263" s="3">
        <v>45078.599212962959</v>
      </c>
      <c r="P3263" s="3">
        <v>45078.145046296297</v>
      </c>
      <c r="Q3263">
        <v>4</v>
      </c>
      <c r="R3263">
        <v>3262</v>
      </c>
      <c r="S3263" t="str">
        <f>PROPER(CustomerSupport[[#This Row],[Resolution]])</f>
        <v>Condition Care Once Dark Work Throughout Condition.</v>
      </c>
      <c r="T3263" t="str">
        <f>TRIM(CustomerSupport[[#This Row],[Customer Name]])</f>
        <v>Whitney Martinez</v>
      </c>
      <c r="U3263">
        <f>MONTH(CustomerSupport[[#This Row],[Date of Purchase]])</f>
        <v>1</v>
      </c>
      <c r="V3263" t="str">
        <f>TEXT('Working data'!G3263,"mmmm")</f>
        <v>January</v>
      </c>
      <c r="W3263">
        <f>YEAR(CustomerSupport[[#This Row],[Date of Purchase]])</f>
        <v>2021</v>
      </c>
      <c r="X3263">
        <f t="shared" si="50"/>
        <v>-10.899999999906868</v>
      </c>
    </row>
    <row r="3264" spans="1:24" ht="14.25" customHeight="1" x14ac:dyDescent="0.4">
      <c r="A3264">
        <v>3263</v>
      </c>
      <c r="B3264" t="s">
        <v>10697</v>
      </c>
      <c r="C3264" t="s">
        <v>10698</v>
      </c>
      <c r="D3264">
        <v>57</v>
      </c>
      <c r="E3264" t="s">
        <v>19</v>
      </c>
      <c r="F3264" t="s">
        <v>161</v>
      </c>
      <c r="G3264" s="1">
        <v>43998</v>
      </c>
      <c r="H3264" t="s">
        <v>67</v>
      </c>
      <c r="I3264" t="s">
        <v>113</v>
      </c>
      <c r="J3264" s="2" t="s">
        <v>10699</v>
      </c>
      <c r="K3264" t="s">
        <v>24</v>
      </c>
      <c r="M3264" t="s">
        <v>41</v>
      </c>
      <c r="N3264" t="s">
        <v>83</v>
      </c>
      <c r="O3264" s="3">
        <v>45078.62908564815</v>
      </c>
      <c r="R3264">
        <v>3263</v>
      </c>
      <c r="S3264" t="str">
        <f>PROPER(CustomerSupport[[#This Row],[Resolution]])</f>
        <v/>
      </c>
      <c r="T3264" t="str">
        <f>TRIM(CustomerSupport[[#This Row],[Customer Name]])</f>
        <v>Nicole Olson</v>
      </c>
      <c r="U3264">
        <f>MONTH(CustomerSupport[[#This Row],[Date of Purchase]])</f>
        <v>6</v>
      </c>
      <c r="V3264" t="str">
        <f>TEXT('Working data'!G3264,"mmmm")</f>
        <v>June</v>
      </c>
      <c r="W3264">
        <f>YEAR(CustomerSupport[[#This Row],[Date of Purchase]])</f>
        <v>2020</v>
      </c>
      <c r="X3264" t="str">
        <f t="shared" si="50"/>
        <v/>
      </c>
    </row>
    <row r="3265" spans="1:24" ht="14.25" customHeight="1" x14ac:dyDescent="0.4">
      <c r="A3265">
        <v>3264</v>
      </c>
      <c r="B3265" t="s">
        <v>10700</v>
      </c>
      <c r="C3265" t="s">
        <v>3293</v>
      </c>
      <c r="D3265">
        <v>29</v>
      </c>
      <c r="E3265" t="s">
        <v>29</v>
      </c>
      <c r="F3265" t="s">
        <v>30</v>
      </c>
      <c r="G3265" s="1">
        <v>44147</v>
      </c>
      <c r="H3265" t="s">
        <v>66</v>
      </c>
      <c r="I3265" t="s">
        <v>77</v>
      </c>
      <c r="J3265" s="2" t="s">
        <v>10701</v>
      </c>
      <c r="K3265" t="s">
        <v>39</v>
      </c>
      <c r="L3265" t="s">
        <v>10702</v>
      </c>
      <c r="M3265" t="s">
        <v>89</v>
      </c>
      <c r="N3265" t="s">
        <v>83</v>
      </c>
      <c r="O3265" s="3">
        <v>45078.480497685188</v>
      </c>
      <c r="P3265" s="3">
        <v>45078.843692129631</v>
      </c>
      <c r="Q3265">
        <v>2</v>
      </c>
      <c r="R3265">
        <v>3264</v>
      </c>
      <c r="S3265" t="str">
        <f>PROPER(CustomerSupport[[#This Row],[Resolution]])</f>
        <v>Above It Draw Bit Away Eight Strong Tell.</v>
      </c>
      <c r="T3265" t="str">
        <f>TRIM(CustomerSupport[[#This Row],[Customer Name]])</f>
        <v>Alexander Ritter</v>
      </c>
      <c r="U3265">
        <f>MONTH(CustomerSupport[[#This Row],[Date of Purchase]])</f>
        <v>11</v>
      </c>
      <c r="V3265" t="str">
        <f>TEXT('Working data'!G3265,"mmmm")</f>
        <v>November</v>
      </c>
      <c r="W3265">
        <f>YEAR(CustomerSupport[[#This Row],[Date of Purchase]])</f>
        <v>2020</v>
      </c>
      <c r="X3265">
        <f t="shared" si="50"/>
        <v>8.71666666661622</v>
      </c>
    </row>
    <row r="3266" spans="1:24" ht="14.25" customHeight="1" x14ac:dyDescent="0.4">
      <c r="A3266">
        <v>3265</v>
      </c>
      <c r="B3266" t="s">
        <v>10703</v>
      </c>
      <c r="C3266" t="s">
        <v>10704</v>
      </c>
      <c r="D3266">
        <v>69</v>
      </c>
      <c r="E3266" t="s">
        <v>19</v>
      </c>
      <c r="F3266" t="s">
        <v>161</v>
      </c>
      <c r="G3266" s="1">
        <v>44304</v>
      </c>
      <c r="H3266" t="s">
        <v>21</v>
      </c>
      <c r="I3266" t="s">
        <v>113</v>
      </c>
      <c r="J3266" t="s">
        <v>357</v>
      </c>
      <c r="K3266" t="s">
        <v>62</v>
      </c>
      <c r="M3266" t="s">
        <v>41</v>
      </c>
      <c r="N3266" t="s">
        <v>33</v>
      </c>
      <c r="R3266">
        <v>3265</v>
      </c>
      <c r="S3266" t="str">
        <f>PROPER(CustomerSupport[[#This Row],[Resolution]])</f>
        <v/>
      </c>
      <c r="T3266" t="str">
        <f>TRIM(CustomerSupport[[#This Row],[Customer Name]])</f>
        <v>Michael Fuentes</v>
      </c>
      <c r="U3266">
        <f>MONTH(CustomerSupport[[#This Row],[Date of Purchase]])</f>
        <v>4</v>
      </c>
      <c r="V3266" t="str">
        <f>TEXT('Working data'!G3266,"mmmm")</f>
        <v>April</v>
      </c>
      <c r="W3266">
        <f>YEAR(CustomerSupport[[#This Row],[Date of Purchase]])</f>
        <v>2021</v>
      </c>
      <c r="X3266" t="str">
        <f t="shared" ref="X3266:X3329" si="51">IF(OR(O3266="",P3266=""),"",(P3266-O3266)*24)</f>
        <v/>
      </c>
    </row>
    <row r="3267" spans="1:24" ht="14.25" customHeight="1" x14ac:dyDescent="0.4">
      <c r="A3267">
        <v>3266</v>
      </c>
      <c r="B3267" t="s">
        <v>10705</v>
      </c>
      <c r="C3267" t="s">
        <v>10706</v>
      </c>
      <c r="D3267">
        <v>29</v>
      </c>
      <c r="E3267" t="s">
        <v>19</v>
      </c>
      <c r="F3267" t="s">
        <v>103</v>
      </c>
      <c r="G3267" s="1">
        <v>44317</v>
      </c>
      <c r="H3267" t="s">
        <v>59</v>
      </c>
      <c r="I3267" t="s">
        <v>67</v>
      </c>
      <c r="J3267" t="s">
        <v>10707</v>
      </c>
      <c r="K3267" t="s">
        <v>62</v>
      </c>
      <c r="M3267" t="s">
        <v>89</v>
      </c>
      <c r="N3267" t="s">
        <v>83</v>
      </c>
      <c r="R3267">
        <v>3266</v>
      </c>
      <c r="S3267" t="str">
        <f>PROPER(CustomerSupport[[#This Row],[Resolution]])</f>
        <v/>
      </c>
      <c r="T3267" t="str">
        <f>TRIM(CustomerSupport[[#This Row],[Customer Name]])</f>
        <v>Jared Park</v>
      </c>
      <c r="U3267">
        <f>MONTH(CustomerSupport[[#This Row],[Date of Purchase]])</f>
        <v>5</v>
      </c>
      <c r="V3267" t="str">
        <f>TEXT('Working data'!G3267,"mmmm")</f>
        <v>May</v>
      </c>
      <c r="W3267">
        <f>YEAR(CustomerSupport[[#This Row],[Date of Purchase]])</f>
        <v>2021</v>
      </c>
      <c r="X3267" t="str">
        <f t="shared" si="51"/>
        <v/>
      </c>
    </row>
    <row r="3268" spans="1:24" ht="14.25" customHeight="1" x14ac:dyDescent="0.4">
      <c r="A3268">
        <v>3267</v>
      </c>
      <c r="B3268" t="s">
        <v>10708</v>
      </c>
      <c r="C3268" t="s">
        <v>10709</v>
      </c>
      <c r="D3268">
        <v>60</v>
      </c>
      <c r="E3268" t="s">
        <v>29</v>
      </c>
      <c r="F3268" t="s">
        <v>20</v>
      </c>
      <c r="G3268" s="1">
        <v>44232</v>
      </c>
      <c r="H3268" t="s">
        <v>45</v>
      </c>
      <c r="I3268" t="s">
        <v>67</v>
      </c>
      <c r="J3268" t="s">
        <v>10710</v>
      </c>
      <c r="K3268" t="s">
        <v>24</v>
      </c>
      <c r="M3268" t="s">
        <v>25</v>
      </c>
      <c r="N3268" t="s">
        <v>55</v>
      </c>
      <c r="O3268" s="3">
        <v>45078.81386574074</v>
      </c>
      <c r="R3268">
        <v>3267</v>
      </c>
      <c r="S3268" t="str">
        <f>PROPER(CustomerSupport[[#This Row],[Resolution]])</f>
        <v/>
      </c>
      <c r="T3268" t="str">
        <f>TRIM(CustomerSupport[[#This Row],[Customer Name]])</f>
        <v>Michael Scott</v>
      </c>
      <c r="U3268">
        <f>MONTH(CustomerSupport[[#This Row],[Date of Purchase]])</f>
        <v>2</v>
      </c>
      <c r="V3268" t="str">
        <f>TEXT('Working data'!G3268,"mmmm")</f>
        <v>February</v>
      </c>
      <c r="W3268">
        <f>YEAR(CustomerSupport[[#This Row],[Date of Purchase]])</f>
        <v>2021</v>
      </c>
      <c r="X3268" t="str">
        <f t="shared" si="51"/>
        <v/>
      </c>
    </row>
    <row r="3269" spans="1:24" ht="14.25" customHeight="1" x14ac:dyDescent="0.4">
      <c r="A3269">
        <v>3268</v>
      </c>
      <c r="B3269" t="s">
        <v>10711</v>
      </c>
      <c r="C3269" t="s">
        <v>10712</v>
      </c>
      <c r="D3269">
        <v>55</v>
      </c>
      <c r="E3269" t="s">
        <v>58</v>
      </c>
      <c r="F3269" t="s">
        <v>65</v>
      </c>
      <c r="G3269" s="1">
        <v>44058</v>
      </c>
      <c r="H3269" t="s">
        <v>67</v>
      </c>
      <c r="I3269" t="s">
        <v>31</v>
      </c>
      <c r="J3269" t="s">
        <v>791</v>
      </c>
      <c r="K3269" t="s">
        <v>39</v>
      </c>
      <c r="L3269" t="s">
        <v>10713</v>
      </c>
      <c r="M3269" t="s">
        <v>143</v>
      </c>
      <c r="N3269" t="s">
        <v>55</v>
      </c>
      <c r="O3269" s="3">
        <v>45078.708321759259</v>
      </c>
      <c r="P3269" s="3">
        <v>45078.432627314818</v>
      </c>
      <c r="Q3269">
        <v>2</v>
      </c>
      <c r="R3269">
        <v>3268</v>
      </c>
      <c r="S3269" t="str">
        <f>PROPER(CustomerSupport[[#This Row],[Resolution]])</f>
        <v>Budget Star Record Animal Wide Major.</v>
      </c>
      <c r="T3269" t="str">
        <f>TRIM(CustomerSupport[[#This Row],[Customer Name]])</f>
        <v>Austin Nelson</v>
      </c>
      <c r="U3269">
        <f>MONTH(CustomerSupport[[#This Row],[Date of Purchase]])</f>
        <v>8</v>
      </c>
      <c r="V3269" t="str">
        <f>TEXT('Working data'!G3269,"mmmm")</f>
        <v>August</v>
      </c>
      <c r="W3269">
        <f>YEAR(CustomerSupport[[#This Row],[Date of Purchase]])</f>
        <v>2020</v>
      </c>
      <c r="X3269">
        <f t="shared" si="51"/>
        <v>-6.6166666665812954</v>
      </c>
    </row>
    <row r="3270" spans="1:24" ht="14.25" customHeight="1" x14ac:dyDescent="0.4">
      <c r="A3270">
        <v>3269</v>
      </c>
      <c r="B3270" t="s">
        <v>10714</v>
      </c>
      <c r="C3270" t="s">
        <v>10715</v>
      </c>
      <c r="D3270">
        <v>66</v>
      </c>
      <c r="E3270" t="s">
        <v>29</v>
      </c>
      <c r="F3270" t="s">
        <v>149</v>
      </c>
      <c r="G3270" s="1">
        <v>44506</v>
      </c>
      <c r="H3270" t="s">
        <v>67</v>
      </c>
      <c r="I3270" t="s">
        <v>93</v>
      </c>
      <c r="J3270" s="2" t="s">
        <v>10716</v>
      </c>
      <c r="K3270" t="s">
        <v>24</v>
      </c>
      <c r="M3270" t="s">
        <v>41</v>
      </c>
      <c r="N3270" t="s">
        <v>55</v>
      </c>
      <c r="O3270" s="3">
        <v>45078.880543981482</v>
      </c>
      <c r="R3270">
        <v>3269</v>
      </c>
      <c r="S3270" t="str">
        <f>PROPER(CustomerSupport[[#This Row],[Resolution]])</f>
        <v/>
      </c>
      <c r="T3270" t="str">
        <f>TRIM(CustomerSupport[[#This Row],[Customer Name]])</f>
        <v>Amy Harding</v>
      </c>
      <c r="U3270">
        <f>MONTH(CustomerSupport[[#This Row],[Date of Purchase]])</f>
        <v>11</v>
      </c>
      <c r="V3270" t="str">
        <f>TEXT('Working data'!G3270,"mmmm")</f>
        <v>November</v>
      </c>
      <c r="W3270">
        <f>YEAR(CustomerSupport[[#This Row],[Date of Purchase]])</f>
        <v>2021</v>
      </c>
      <c r="X3270" t="str">
        <f t="shared" si="51"/>
        <v/>
      </c>
    </row>
    <row r="3271" spans="1:24" ht="14.25" customHeight="1" x14ac:dyDescent="0.4">
      <c r="A3271">
        <v>3270</v>
      </c>
      <c r="B3271" t="s">
        <v>10717</v>
      </c>
      <c r="C3271" t="s">
        <v>10718</v>
      </c>
      <c r="D3271">
        <v>68</v>
      </c>
      <c r="E3271" t="s">
        <v>29</v>
      </c>
      <c r="F3271" t="s">
        <v>44</v>
      </c>
      <c r="G3271" s="1">
        <v>44050</v>
      </c>
      <c r="H3271" t="s">
        <v>21</v>
      </c>
      <c r="I3271" t="s">
        <v>31</v>
      </c>
      <c r="J3271" t="s">
        <v>10719</v>
      </c>
      <c r="K3271" t="s">
        <v>24</v>
      </c>
      <c r="M3271" t="s">
        <v>89</v>
      </c>
      <c r="N3271" t="s">
        <v>83</v>
      </c>
      <c r="O3271" s="3">
        <v>45078.689583333333</v>
      </c>
      <c r="R3271">
        <v>3270</v>
      </c>
      <c r="S3271" t="str">
        <f>PROPER(CustomerSupport[[#This Row],[Resolution]])</f>
        <v/>
      </c>
      <c r="T3271" t="str">
        <f>TRIM(CustomerSupport[[#This Row],[Customer Name]])</f>
        <v>Michelle Fields</v>
      </c>
      <c r="U3271">
        <f>MONTH(CustomerSupport[[#This Row],[Date of Purchase]])</f>
        <v>8</v>
      </c>
      <c r="V3271" t="str">
        <f>TEXT('Working data'!G3271,"mmmm")</f>
        <v>August</v>
      </c>
      <c r="W3271">
        <f>YEAR(CustomerSupport[[#This Row],[Date of Purchase]])</f>
        <v>2020</v>
      </c>
      <c r="X3271" t="str">
        <f t="shared" si="51"/>
        <v/>
      </c>
    </row>
    <row r="3272" spans="1:24" ht="14.25" customHeight="1" x14ac:dyDescent="0.4">
      <c r="A3272">
        <v>3271</v>
      </c>
      <c r="B3272" t="s">
        <v>10720</v>
      </c>
      <c r="C3272" t="s">
        <v>10721</v>
      </c>
      <c r="D3272">
        <v>52</v>
      </c>
      <c r="E3272" t="s">
        <v>19</v>
      </c>
      <c r="F3272" t="s">
        <v>173</v>
      </c>
      <c r="G3272" s="1">
        <v>43940</v>
      </c>
      <c r="H3272" t="s">
        <v>21</v>
      </c>
      <c r="I3272" t="s">
        <v>31</v>
      </c>
      <c r="J3272" s="2" t="s">
        <v>10722</v>
      </c>
      <c r="K3272" t="s">
        <v>62</v>
      </c>
      <c r="M3272" t="s">
        <v>25</v>
      </c>
      <c r="N3272" t="s">
        <v>33</v>
      </c>
      <c r="R3272">
        <v>3271</v>
      </c>
      <c r="S3272" t="str">
        <f>PROPER(CustomerSupport[[#This Row],[Resolution]])</f>
        <v/>
      </c>
      <c r="T3272" t="str">
        <f>TRIM(CustomerSupport[[#This Row],[Customer Name]])</f>
        <v>Amanda Brown</v>
      </c>
      <c r="U3272">
        <f>MONTH(CustomerSupport[[#This Row],[Date of Purchase]])</f>
        <v>4</v>
      </c>
      <c r="V3272" t="str">
        <f>TEXT('Working data'!G3272,"mmmm")</f>
        <v>April</v>
      </c>
      <c r="W3272">
        <f>YEAR(CustomerSupport[[#This Row],[Date of Purchase]])</f>
        <v>2020</v>
      </c>
      <c r="X3272" t="str">
        <f t="shared" si="51"/>
        <v/>
      </c>
    </row>
    <row r="3273" spans="1:24" ht="14.25" customHeight="1" x14ac:dyDescent="0.4">
      <c r="A3273">
        <v>3272</v>
      </c>
      <c r="B3273" t="s">
        <v>10723</v>
      </c>
      <c r="C3273" t="s">
        <v>10724</v>
      </c>
      <c r="D3273">
        <v>53</v>
      </c>
      <c r="E3273" t="s">
        <v>29</v>
      </c>
      <c r="F3273" t="s">
        <v>129</v>
      </c>
      <c r="G3273" s="1">
        <v>44116</v>
      </c>
      <c r="H3273" t="s">
        <v>45</v>
      </c>
      <c r="I3273" t="s">
        <v>22</v>
      </c>
      <c r="J3273" s="2" t="s">
        <v>10725</v>
      </c>
      <c r="K3273" t="s">
        <v>39</v>
      </c>
      <c r="L3273" t="s">
        <v>10726</v>
      </c>
      <c r="M3273" t="s">
        <v>41</v>
      </c>
      <c r="N3273" t="s">
        <v>83</v>
      </c>
      <c r="O3273" s="3">
        <v>45078.306273148148</v>
      </c>
      <c r="P3273" s="3">
        <v>45077.994467592594</v>
      </c>
      <c r="Q3273">
        <v>3</v>
      </c>
      <c r="R3273">
        <v>3272</v>
      </c>
      <c r="S3273" t="str">
        <f>PROPER(CustomerSupport[[#This Row],[Resolution]])</f>
        <v>Of Whether Decision Put Hair Practice.</v>
      </c>
      <c r="T3273" t="str">
        <f>TRIM(CustomerSupport[[#This Row],[Customer Name]])</f>
        <v>Sarah Davenport</v>
      </c>
      <c r="U3273">
        <f>MONTH(CustomerSupport[[#This Row],[Date of Purchase]])</f>
        <v>10</v>
      </c>
      <c r="V3273" t="str">
        <f>TEXT('Working data'!G3273,"mmmm")</f>
        <v>October</v>
      </c>
      <c r="W3273">
        <f>YEAR(CustomerSupport[[#This Row],[Date of Purchase]])</f>
        <v>2020</v>
      </c>
      <c r="X3273">
        <f t="shared" si="51"/>
        <v>-7.4833333332790062</v>
      </c>
    </row>
    <row r="3274" spans="1:24" ht="14.25" customHeight="1" x14ac:dyDescent="0.4">
      <c r="A3274">
        <v>3273</v>
      </c>
      <c r="B3274" t="s">
        <v>10727</v>
      </c>
      <c r="C3274" t="s">
        <v>10728</v>
      </c>
      <c r="D3274">
        <v>20</v>
      </c>
      <c r="E3274" t="s">
        <v>29</v>
      </c>
      <c r="F3274" t="s">
        <v>161</v>
      </c>
      <c r="G3274" s="1">
        <v>44001</v>
      </c>
      <c r="H3274" t="s">
        <v>59</v>
      </c>
      <c r="I3274" t="s">
        <v>99</v>
      </c>
      <c r="J3274" s="2" t="s">
        <v>10729</v>
      </c>
      <c r="K3274" t="s">
        <v>62</v>
      </c>
      <c r="M3274" t="s">
        <v>41</v>
      </c>
      <c r="N3274" t="s">
        <v>33</v>
      </c>
      <c r="R3274">
        <v>3273</v>
      </c>
      <c r="S3274" t="str">
        <f>PROPER(CustomerSupport[[#This Row],[Resolution]])</f>
        <v/>
      </c>
      <c r="T3274" t="str">
        <f>TRIM(CustomerSupport[[#This Row],[Customer Name]])</f>
        <v>Jack Thomas</v>
      </c>
      <c r="U3274">
        <f>MONTH(CustomerSupport[[#This Row],[Date of Purchase]])</f>
        <v>6</v>
      </c>
      <c r="V3274" t="str">
        <f>TEXT('Working data'!G3274,"mmmm")</f>
        <v>June</v>
      </c>
      <c r="W3274">
        <f>YEAR(CustomerSupport[[#This Row],[Date of Purchase]])</f>
        <v>2020</v>
      </c>
      <c r="X3274" t="str">
        <f t="shared" si="51"/>
        <v/>
      </c>
    </row>
    <row r="3275" spans="1:24" ht="14.25" customHeight="1" x14ac:dyDescent="0.4">
      <c r="A3275">
        <v>3274</v>
      </c>
      <c r="B3275" t="s">
        <v>10730</v>
      </c>
      <c r="C3275" t="s">
        <v>10731</v>
      </c>
      <c r="D3275">
        <v>27</v>
      </c>
      <c r="E3275" t="s">
        <v>29</v>
      </c>
      <c r="F3275" t="s">
        <v>134</v>
      </c>
      <c r="G3275" s="1">
        <v>44191</v>
      </c>
      <c r="H3275" t="s">
        <v>67</v>
      </c>
      <c r="I3275" t="s">
        <v>59</v>
      </c>
      <c r="J3275" t="s">
        <v>10732</v>
      </c>
      <c r="K3275" t="s">
        <v>39</v>
      </c>
      <c r="L3275" t="s">
        <v>10733</v>
      </c>
      <c r="M3275" t="s">
        <v>41</v>
      </c>
      <c r="N3275" t="s">
        <v>83</v>
      </c>
      <c r="O3275" s="3">
        <v>45078.650752314818</v>
      </c>
      <c r="P3275" s="3">
        <v>45078.595891203702</v>
      </c>
      <c r="Q3275">
        <v>2</v>
      </c>
      <c r="R3275">
        <v>3274</v>
      </c>
      <c r="S3275" t="str">
        <f>PROPER(CustomerSupport[[#This Row],[Resolution]])</f>
        <v>Tough Technology Prove Key Her Ok Point.</v>
      </c>
      <c r="T3275" t="str">
        <f>TRIM(CustomerSupport[[#This Row],[Customer Name]])</f>
        <v>Patricia Johnson</v>
      </c>
      <c r="U3275">
        <f>MONTH(CustomerSupport[[#This Row],[Date of Purchase]])</f>
        <v>12</v>
      </c>
      <c r="V3275" t="str">
        <f>TEXT('Working data'!G3275,"mmmm")</f>
        <v>December</v>
      </c>
      <c r="W3275">
        <f>YEAR(CustomerSupport[[#This Row],[Date of Purchase]])</f>
        <v>2020</v>
      </c>
      <c r="X3275">
        <f t="shared" si="51"/>
        <v>-1.3166666667675599</v>
      </c>
    </row>
    <row r="3276" spans="1:24" ht="14.25" customHeight="1" x14ac:dyDescent="0.4">
      <c r="A3276">
        <v>3275</v>
      </c>
      <c r="B3276" t="s">
        <v>9723</v>
      </c>
      <c r="C3276" t="s">
        <v>10734</v>
      </c>
      <c r="D3276">
        <v>23</v>
      </c>
      <c r="E3276" t="s">
        <v>29</v>
      </c>
      <c r="F3276" t="s">
        <v>107</v>
      </c>
      <c r="G3276" s="1">
        <v>44209</v>
      </c>
      <c r="H3276" t="s">
        <v>45</v>
      </c>
      <c r="I3276" t="s">
        <v>59</v>
      </c>
      <c r="J3276" s="2" t="s">
        <v>10735</v>
      </c>
      <c r="K3276" t="s">
        <v>62</v>
      </c>
      <c r="M3276" t="s">
        <v>25</v>
      </c>
      <c r="N3276" t="s">
        <v>83</v>
      </c>
      <c r="R3276">
        <v>3275</v>
      </c>
      <c r="S3276" t="str">
        <f>PROPER(CustomerSupport[[#This Row],[Resolution]])</f>
        <v/>
      </c>
      <c r="T3276" t="str">
        <f>TRIM(CustomerSupport[[#This Row],[Customer Name]])</f>
        <v>Amy Smith</v>
      </c>
      <c r="U3276">
        <f>MONTH(CustomerSupport[[#This Row],[Date of Purchase]])</f>
        <v>1</v>
      </c>
      <c r="V3276" t="str">
        <f>TEXT('Working data'!G3276,"mmmm")</f>
        <v>January</v>
      </c>
      <c r="W3276">
        <f>YEAR(CustomerSupport[[#This Row],[Date of Purchase]])</f>
        <v>2021</v>
      </c>
      <c r="X3276" t="str">
        <f t="shared" si="51"/>
        <v/>
      </c>
    </row>
    <row r="3277" spans="1:24" ht="14.25" customHeight="1" x14ac:dyDescent="0.4">
      <c r="A3277">
        <v>3276</v>
      </c>
      <c r="B3277" t="s">
        <v>10736</v>
      </c>
      <c r="C3277" t="s">
        <v>10737</v>
      </c>
      <c r="D3277">
        <v>58</v>
      </c>
      <c r="E3277" t="s">
        <v>29</v>
      </c>
      <c r="F3277" t="s">
        <v>107</v>
      </c>
      <c r="G3277" s="1">
        <v>43993</v>
      </c>
      <c r="H3277" t="s">
        <v>67</v>
      </c>
      <c r="I3277" t="s">
        <v>177</v>
      </c>
      <c r="J3277" s="2" t="s">
        <v>10738</v>
      </c>
      <c r="K3277" t="s">
        <v>39</v>
      </c>
      <c r="L3277" t="s">
        <v>10739</v>
      </c>
      <c r="M3277" t="s">
        <v>25</v>
      </c>
      <c r="N3277" t="s">
        <v>33</v>
      </c>
      <c r="O3277" s="3">
        <v>45078.186909722222</v>
      </c>
      <c r="P3277" s="3">
        <v>45078.141770833332</v>
      </c>
      <c r="Q3277">
        <v>4</v>
      </c>
      <c r="R3277">
        <v>3276</v>
      </c>
      <c r="S3277" t="str">
        <f>PROPER(CustomerSupport[[#This Row],[Resolution]])</f>
        <v>Heavy Factor Relationship.</v>
      </c>
      <c r="T3277" t="str">
        <f>TRIM(CustomerSupport[[#This Row],[Customer Name]])</f>
        <v>Michelle Hernandez</v>
      </c>
      <c r="U3277">
        <f>MONTH(CustomerSupport[[#This Row],[Date of Purchase]])</f>
        <v>6</v>
      </c>
      <c r="V3277" t="str">
        <f>TEXT('Working data'!G3277,"mmmm")</f>
        <v>June</v>
      </c>
      <c r="W3277">
        <f>YEAR(CustomerSupport[[#This Row],[Date of Purchase]])</f>
        <v>2020</v>
      </c>
      <c r="X3277">
        <f t="shared" si="51"/>
        <v>-1.0833333333721384</v>
      </c>
    </row>
    <row r="3278" spans="1:24" ht="14.25" customHeight="1" x14ac:dyDescent="0.4">
      <c r="A3278">
        <v>3277</v>
      </c>
      <c r="B3278" t="s">
        <v>10740</v>
      </c>
      <c r="C3278" t="s">
        <v>10741</v>
      </c>
      <c r="D3278">
        <v>30</v>
      </c>
      <c r="E3278" t="s">
        <v>29</v>
      </c>
      <c r="F3278" t="s">
        <v>281</v>
      </c>
      <c r="G3278" s="1">
        <v>44076</v>
      </c>
      <c r="H3278" t="s">
        <v>67</v>
      </c>
      <c r="I3278" t="s">
        <v>37</v>
      </c>
      <c r="J3278" s="2" t="s">
        <v>10742</v>
      </c>
      <c r="K3278" t="s">
        <v>24</v>
      </c>
      <c r="M3278" t="s">
        <v>25</v>
      </c>
      <c r="N3278" t="s">
        <v>83</v>
      </c>
      <c r="O3278" s="3">
        <v>45078.344571759262</v>
      </c>
      <c r="R3278">
        <v>3277</v>
      </c>
      <c r="S3278" t="str">
        <f>PROPER(CustomerSupport[[#This Row],[Resolution]])</f>
        <v/>
      </c>
      <c r="T3278" t="str">
        <f>TRIM(CustomerSupport[[#This Row],[Customer Name]])</f>
        <v>Erin Jones</v>
      </c>
      <c r="U3278">
        <f>MONTH(CustomerSupport[[#This Row],[Date of Purchase]])</f>
        <v>9</v>
      </c>
      <c r="V3278" t="str">
        <f>TEXT('Working data'!G3278,"mmmm")</f>
        <v>September</v>
      </c>
      <c r="W3278">
        <f>YEAR(CustomerSupport[[#This Row],[Date of Purchase]])</f>
        <v>2020</v>
      </c>
      <c r="X3278" t="str">
        <f t="shared" si="51"/>
        <v/>
      </c>
    </row>
    <row r="3279" spans="1:24" ht="14.25" customHeight="1" x14ac:dyDescent="0.4">
      <c r="A3279">
        <v>3278</v>
      </c>
      <c r="B3279" t="s">
        <v>10743</v>
      </c>
      <c r="C3279" t="s">
        <v>10744</v>
      </c>
      <c r="D3279">
        <v>47</v>
      </c>
      <c r="E3279" t="s">
        <v>58</v>
      </c>
      <c r="F3279" t="s">
        <v>107</v>
      </c>
      <c r="G3279" s="1">
        <v>43865</v>
      </c>
      <c r="H3279" t="s">
        <v>66</v>
      </c>
      <c r="I3279" t="s">
        <v>93</v>
      </c>
      <c r="J3279" t="s">
        <v>10745</v>
      </c>
      <c r="K3279" t="s">
        <v>62</v>
      </c>
      <c r="M3279" t="s">
        <v>89</v>
      </c>
      <c r="N3279" t="s">
        <v>33</v>
      </c>
      <c r="R3279">
        <v>3278</v>
      </c>
      <c r="S3279" t="str">
        <f>PROPER(CustomerSupport[[#This Row],[Resolution]])</f>
        <v/>
      </c>
      <c r="T3279" t="str">
        <f>TRIM(CustomerSupport[[#This Row],[Customer Name]])</f>
        <v>Isaiah Greene</v>
      </c>
      <c r="U3279">
        <f>MONTH(CustomerSupport[[#This Row],[Date of Purchase]])</f>
        <v>2</v>
      </c>
      <c r="V3279" t="str">
        <f>TEXT('Working data'!G3279,"mmmm")</f>
        <v>February</v>
      </c>
      <c r="W3279">
        <f>YEAR(CustomerSupport[[#This Row],[Date of Purchase]])</f>
        <v>2020</v>
      </c>
      <c r="X3279" t="str">
        <f t="shared" si="51"/>
        <v/>
      </c>
    </row>
    <row r="3280" spans="1:24" ht="14.25" customHeight="1" x14ac:dyDescent="0.4">
      <c r="A3280">
        <v>3279</v>
      </c>
      <c r="B3280" t="s">
        <v>10746</v>
      </c>
      <c r="C3280" t="s">
        <v>10747</v>
      </c>
      <c r="D3280">
        <v>44</v>
      </c>
      <c r="E3280" t="s">
        <v>19</v>
      </c>
      <c r="F3280" t="s">
        <v>92</v>
      </c>
      <c r="G3280" s="1">
        <v>44321</v>
      </c>
      <c r="H3280" t="s">
        <v>59</v>
      </c>
      <c r="I3280" t="s">
        <v>72</v>
      </c>
      <c r="J3280" s="2" t="s">
        <v>10748</v>
      </c>
      <c r="K3280" t="s">
        <v>24</v>
      </c>
      <c r="M3280" t="s">
        <v>25</v>
      </c>
      <c r="N3280" t="s">
        <v>55</v>
      </c>
      <c r="O3280" s="3">
        <v>45078.659178240741</v>
      </c>
      <c r="R3280">
        <v>3279</v>
      </c>
      <c r="S3280" t="str">
        <f>PROPER(CustomerSupport[[#This Row],[Resolution]])</f>
        <v/>
      </c>
      <c r="T3280" t="str">
        <f>TRIM(CustomerSupport[[#This Row],[Customer Name]])</f>
        <v>Tanner Palmer</v>
      </c>
      <c r="U3280">
        <f>MONTH(CustomerSupport[[#This Row],[Date of Purchase]])</f>
        <v>5</v>
      </c>
      <c r="V3280" t="str">
        <f>TEXT('Working data'!G3280,"mmmm")</f>
        <v>May</v>
      </c>
      <c r="W3280">
        <f>YEAR(CustomerSupport[[#This Row],[Date of Purchase]])</f>
        <v>2021</v>
      </c>
      <c r="X3280" t="str">
        <f t="shared" si="51"/>
        <v/>
      </c>
    </row>
    <row r="3281" spans="1:24" ht="14.25" customHeight="1" x14ac:dyDescent="0.4">
      <c r="A3281">
        <v>3280</v>
      </c>
      <c r="B3281" t="s">
        <v>10749</v>
      </c>
      <c r="C3281" t="s">
        <v>10750</v>
      </c>
      <c r="D3281">
        <v>29</v>
      </c>
      <c r="E3281" t="s">
        <v>58</v>
      </c>
      <c r="F3281" t="s">
        <v>397</v>
      </c>
      <c r="G3281" s="1">
        <v>43911</v>
      </c>
      <c r="H3281" t="s">
        <v>66</v>
      </c>
      <c r="I3281" t="s">
        <v>22</v>
      </c>
      <c r="J3281" s="2" t="s">
        <v>10751</v>
      </c>
      <c r="K3281" t="s">
        <v>24</v>
      </c>
      <c r="M3281" t="s">
        <v>143</v>
      </c>
      <c r="N3281" t="s">
        <v>55</v>
      </c>
      <c r="O3281" s="3">
        <v>45078.514745370368</v>
      </c>
      <c r="R3281">
        <v>3280</v>
      </c>
      <c r="S3281" t="str">
        <f>PROPER(CustomerSupport[[#This Row],[Resolution]])</f>
        <v/>
      </c>
      <c r="T3281" t="str">
        <f>TRIM(CustomerSupport[[#This Row],[Customer Name]])</f>
        <v>Rebecca Robinson</v>
      </c>
      <c r="U3281">
        <f>MONTH(CustomerSupport[[#This Row],[Date of Purchase]])</f>
        <v>3</v>
      </c>
      <c r="V3281" t="str">
        <f>TEXT('Working data'!G3281,"mmmm")</f>
        <v>March</v>
      </c>
      <c r="W3281">
        <f>YEAR(CustomerSupport[[#This Row],[Date of Purchase]])</f>
        <v>2020</v>
      </c>
      <c r="X3281" t="str">
        <f t="shared" si="51"/>
        <v/>
      </c>
    </row>
    <row r="3282" spans="1:24" ht="14.25" customHeight="1" x14ac:dyDescent="0.4">
      <c r="A3282">
        <v>3281</v>
      </c>
      <c r="B3282" t="s">
        <v>10752</v>
      </c>
      <c r="C3282" t="s">
        <v>10753</v>
      </c>
      <c r="D3282">
        <v>64</v>
      </c>
      <c r="E3282" t="s">
        <v>29</v>
      </c>
      <c r="F3282" t="s">
        <v>86</v>
      </c>
      <c r="G3282" s="1">
        <v>43839</v>
      </c>
      <c r="H3282" t="s">
        <v>67</v>
      </c>
      <c r="I3282" t="s">
        <v>113</v>
      </c>
      <c r="J3282" s="2" t="s">
        <v>10754</v>
      </c>
      <c r="K3282" t="s">
        <v>39</v>
      </c>
      <c r="L3282" t="s">
        <v>10755</v>
      </c>
      <c r="M3282" t="s">
        <v>25</v>
      </c>
      <c r="N3282" t="s">
        <v>26</v>
      </c>
      <c r="O3282" s="3">
        <v>45078.050879629627</v>
      </c>
      <c r="P3282" s="3">
        <v>45078.764768518522</v>
      </c>
      <c r="Q3282">
        <v>3</v>
      </c>
      <c r="R3282">
        <v>3281</v>
      </c>
      <c r="S3282" t="str">
        <f>PROPER(CustomerSupport[[#This Row],[Resolution]])</f>
        <v>Receive Goal Carry Money Color Language.</v>
      </c>
      <c r="T3282" t="str">
        <f>TRIM(CustomerSupport[[#This Row],[Customer Name]])</f>
        <v>David Simpson</v>
      </c>
      <c r="U3282">
        <f>MONTH(CustomerSupport[[#This Row],[Date of Purchase]])</f>
        <v>1</v>
      </c>
      <c r="V3282" t="str">
        <f>TEXT('Working data'!G3282,"mmmm")</f>
        <v>January</v>
      </c>
      <c r="W3282">
        <f>YEAR(CustomerSupport[[#This Row],[Date of Purchase]])</f>
        <v>2020</v>
      </c>
      <c r="X3282">
        <f t="shared" si="51"/>
        <v>17.133333333476912</v>
      </c>
    </row>
    <row r="3283" spans="1:24" ht="14.25" customHeight="1" x14ac:dyDescent="0.4">
      <c r="A3283">
        <v>3282</v>
      </c>
      <c r="B3283" t="s">
        <v>10756</v>
      </c>
      <c r="C3283" t="s">
        <v>10757</v>
      </c>
      <c r="D3283">
        <v>28</v>
      </c>
      <c r="E3283" t="s">
        <v>58</v>
      </c>
      <c r="F3283" t="s">
        <v>397</v>
      </c>
      <c r="G3283" s="1">
        <v>44013</v>
      </c>
      <c r="H3283" t="s">
        <v>59</v>
      </c>
      <c r="I3283" t="s">
        <v>59</v>
      </c>
      <c r="J3283" t="s">
        <v>10758</v>
      </c>
      <c r="K3283" t="s">
        <v>62</v>
      </c>
      <c r="M3283" t="s">
        <v>143</v>
      </c>
      <c r="N3283" t="s">
        <v>83</v>
      </c>
      <c r="R3283">
        <v>3282</v>
      </c>
      <c r="S3283" t="str">
        <f>PROPER(CustomerSupport[[#This Row],[Resolution]])</f>
        <v/>
      </c>
      <c r="T3283" t="str">
        <f>TRIM(CustomerSupport[[#This Row],[Customer Name]])</f>
        <v>Melanie Campbell</v>
      </c>
      <c r="U3283">
        <f>MONTH(CustomerSupport[[#This Row],[Date of Purchase]])</f>
        <v>7</v>
      </c>
      <c r="V3283" t="str">
        <f>TEXT('Working data'!G3283,"mmmm")</f>
        <v>July</v>
      </c>
      <c r="W3283">
        <f>YEAR(CustomerSupport[[#This Row],[Date of Purchase]])</f>
        <v>2020</v>
      </c>
      <c r="X3283" t="str">
        <f t="shared" si="51"/>
        <v/>
      </c>
    </row>
    <row r="3284" spans="1:24" ht="14.25" customHeight="1" x14ac:dyDescent="0.4">
      <c r="A3284">
        <v>3283</v>
      </c>
      <c r="B3284" t="s">
        <v>10759</v>
      </c>
      <c r="C3284" t="s">
        <v>10760</v>
      </c>
      <c r="D3284">
        <v>24</v>
      </c>
      <c r="E3284" t="s">
        <v>19</v>
      </c>
      <c r="F3284" t="s">
        <v>36</v>
      </c>
      <c r="G3284" s="1">
        <v>43916</v>
      </c>
      <c r="H3284" t="s">
        <v>59</v>
      </c>
      <c r="I3284" t="s">
        <v>46</v>
      </c>
      <c r="J3284" t="s">
        <v>10761</v>
      </c>
      <c r="K3284" t="s">
        <v>62</v>
      </c>
      <c r="M3284" t="s">
        <v>41</v>
      </c>
      <c r="N3284" t="s">
        <v>55</v>
      </c>
      <c r="R3284">
        <v>3283</v>
      </c>
      <c r="S3284" t="str">
        <f>PROPER(CustomerSupport[[#This Row],[Resolution]])</f>
        <v/>
      </c>
      <c r="T3284" t="str">
        <f>TRIM(CustomerSupport[[#This Row],[Customer Name]])</f>
        <v>Robert Torres</v>
      </c>
      <c r="U3284">
        <f>MONTH(CustomerSupport[[#This Row],[Date of Purchase]])</f>
        <v>3</v>
      </c>
      <c r="V3284" t="str">
        <f>TEXT('Working data'!G3284,"mmmm")</f>
        <v>March</v>
      </c>
      <c r="W3284">
        <f>YEAR(CustomerSupport[[#This Row],[Date of Purchase]])</f>
        <v>2020</v>
      </c>
      <c r="X3284" t="str">
        <f t="shared" si="51"/>
        <v/>
      </c>
    </row>
    <row r="3285" spans="1:24" ht="14.25" customHeight="1" x14ac:dyDescent="0.4">
      <c r="A3285">
        <v>3284</v>
      </c>
      <c r="B3285" t="s">
        <v>10762</v>
      </c>
      <c r="C3285" t="s">
        <v>10763</v>
      </c>
      <c r="D3285">
        <v>34</v>
      </c>
      <c r="E3285" t="s">
        <v>19</v>
      </c>
      <c r="F3285" t="s">
        <v>107</v>
      </c>
      <c r="G3285" s="1">
        <v>44036</v>
      </c>
      <c r="H3285" t="s">
        <v>45</v>
      </c>
      <c r="I3285" t="s">
        <v>99</v>
      </c>
      <c r="J3285" t="s">
        <v>10764</v>
      </c>
      <c r="K3285" t="s">
        <v>24</v>
      </c>
      <c r="M3285" t="s">
        <v>89</v>
      </c>
      <c r="N3285" t="s">
        <v>26</v>
      </c>
      <c r="O3285" s="3">
        <v>45078.685648148145</v>
      </c>
      <c r="R3285">
        <v>3284</v>
      </c>
      <c r="S3285" t="str">
        <f>PROPER(CustomerSupport[[#This Row],[Resolution]])</f>
        <v/>
      </c>
      <c r="T3285" t="str">
        <f>TRIM(CustomerSupport[[#This Row],[Customer Name]])</f>
        <v>Colton Dean</v>
      </c>
      <c r="U3285">
        <f>MONTH(CustomerSupport[[#This Row],[Date of Purchase]])</f>
        <v>7</v>
      </c>
      <c r="V3285" t="str">
        <f>TEXT('Working data'!G3285,"mmmm")</f>
        <v>July</v>
      </c>
      <c r="W3285">
        <f>YEAR(CustomerSupport[[#This Row],[Date of Purchase]])</f>
        <v>2020</v>
      </c>
      <c r="X3285" t="str">
        <f t="shared" si="51"/>
        <v/>
      </c>
    </row>
    <row r="3286" spans="1:24" ht="14.25" customHeight="1" x14ac:dyDescent="0.4">
      <c r="A3286">
        <v>3285</v>
      </c>
      <c r="B3286" t="s">
        <v>10765</v>
      </c>
      <c r="C3286" t="s">
        <v>10766</v>
      </c>
      <c r="D3286">
        <v>50</v>
      </c>
      <c r="E3286" t="s">
        <v>58</v>
      </c>
      <c r="F3286" t="s">
        <v>655</v>
      </c>
      <c r="G3286" s="1">
        <v>44058</v>
      </c>
      <c r="H3286" t="s">
        <v>59</v>
      </c>
      <c r="I3286" t="s">
        <v>177</v>
      </c>
      <c r="J3286" t="s">
        <v>10767</v>
      </c>
      <c r="K3286" t="s">
        <v>39</v>
      </c>
      <c r="L3286" t="s">
        <v>10768</v>
      </c>
      <c r="M3286" t="s">
        <v>89</v>
      </c>
      <c r="N3286" t="s">
        <v>83</v>
      </c>
      <c r="O3286" s="3">
        <v>45078.439837962964</v>
      </c>
      <c r="P3286" s="3">
        <v>45078.181504629632</v>
      </c>
      <c r="Q3286">
        <v>1</v>
      </c>
      <c r="R3286">
        <v>3285</v>
      </c>
      <c r="S3286" t="str">
        <f>PROPER(CustomerSupport[[#This Row],[Resolution]])</f>
        <v>Close Receive Ready Himself.</v>
      </c>
      <c r="T3286" t="str">
        <f>TRIM(CustomerSupport[[#This Row],[Customer Name]])</f>
        <v>Kristin Robertson</v>
      </c>
      <c r="U3286">
        <f>MONTH(CustomerSupport[[#This Row],[Date of Purchase]])</f>
        <v>8</v>
      </c>
      <c r="V3286" t="str">
        <f>TEXT('Working data'!G3286,"mmmm")</f>
        <v>August</v>
      </c>
      <c r="W3286">
        <f>YEAR(CustomerSupport[[#This Row],[Date of Purchase]])</f>
        <v>2020</v>
      </c>
      <c r="X3286">
        <f t="shared" si="51"/>
        <v>-6.1999999999534339</v>
      </c>
    </row>
    <row r="3287" spans="1:24" ht="14.25" customHeight="1" x14ac:dyDescent="0.4">
      <c r="A3287">
        <v>3286</v>
      </c>
      <c r="B3287" t="s">
        <v>10769</v>
      </c>
      <c r="C3287" t="s">
        <v>10770</v>
      </c>
      <c r="D3287">
        <v>58</v>
      </c>
      <c r="E3287" t="s">
        <v>29</v>
      </c>
      <c r="F3287" t="s">
        <v>71</v>
      </c>
      <c r="G3287" s="1">
        <v>44079</v>
      </c>
      <c r="H3287" t="s">
        <v>59</v>
      </c>
      <c r="I3287" t="s">
        <v>141</v>
      </c>
      <c r="J3287" s="2" t="s">
        <v>10771</v>
      </c>
      <c r="K3287" t="s">
        <v>39</v>
      </c>
      <c r="L3287" t="s">
        <v>10772</v>
      </c>
      <c r="M3287" t="s">
        <v>89</v>
      </c>
      <c r="N3287" t="s">
        <v>33</v>
      </c>
      <c r="O3287" s="3">
        <v>45078.365555555552</v>
      </c>
      <c r="P3287" s="3">
        <v>45078.857916666668</v>
      </c>
      <c r="Q3287">
        <v>1</v>
      </c>
      <c r="R3287">
        <v>3286</v>
      </c>
      <c r="S3287" t="str">
        <f>PROPER(CustomerSupport[[#This Row],[Resolution]])</f>
        <v>Side On Maybe Population Various Light Politics.</v>
      </c>
      <c r="T3287" t="str">
        <f>TRIM(CustomerSupport[[#This Row],[Customer Name]])</f>
        <v>Jesse Harris</v>
      </c>
      <c r="U3287">
        <f>MONTH(CustomerSupport[[#This Row],[Date of Purchase]])</f>
        <v>9</v>
      </c>
      <c r="V3287" t="str">
        <f>TEXT('Working data'!G3287,"mmmm")</f>
        <v>September</v>
      </c>
      <c r="W3287">
        <f>YEAR(CustomerSupport[[#This Row],[Date of Purchase]])</f>
        <v>2020</v>
      </c>
      <c r="X3287">
        <f t="shared" si="51"/>
        <v>11.81666666676756</v>
      </c>
    </row>
    <row r="3288" spans="1:24" ht="14.25" customHeight="1" x14ac:dyDescent="0.4">
      <c r="A3288">
        <v>3287</v>
      </c>
      <c r="B3288" t="s">
        <v>10773</v>
      </c>
      <c r="C3288" t="s">
        <v>10774</v>
      </c>
      <c r="D3288">
        <v>48</v>
      </c>
      <c r="E3288" t="s">
        <v>58</v>
      </c>
      <c r="F3288" t="s">
        <v>219</v>
      </c>
      <c r="G3288" s="1">
        <v>44132</v>
      </c>
      <c r="H3288" t="s">
        <v>21</v>
      </c>
      <c r="I3288" t="s">
        <v>72</v>
      </c>
      <c r="J3288" s="2" t="s">
        <v>10775</v>
      </c>
      <c r="K3288" t="s">
        <v>62</v>
      </c>
      <c r="M3288" t="s">
        <v>89</v>
      </c>
      <c r="N3288" t="s">
        <v>55</v>
      </c>
      <c r="R3288">
        <v>3287</v>
      </c>
      <c r="S3288" t="str">
        <f>PROPER(CustomerSupport[[#This Row],[Resolution]])</f>
        <v/>
      </c>
      <c r="T3288" t="str">
        <f>TRIM(CustomerSupport[[#This Row],[Customer Name]])</f>
        <v>Bradley Simmons</v>
      </c>
      <c r="U3288">
        <f>MONTH(CustomerSupport[[#This Row],[Date of Purchase]])</f>
        <v>10</v>
      </c>
      <c r="V3288" t="str">
        <f>TEXT('Working data'!G3288,"mmmm")</f>
        <v>October</v>
      </c>
      <c r="W3288">
        <f>YEAR(CustomerSupport[[#This Row],[Date of Purchase]])</f>
        <v>2020</v>
      </c>
      <c r="X3288" t="str">
        <f t="shared" si="51"/>
        <v/>
      </c>
    </row>
    <row r="3289" spans="1:24" ht="14.25" customHeight="1" x14ac:dyDescent="0.4">
      <c r="A3289">
        <v>3288</v>
      </c>
      <c r="B3289" t="s">
        <v>10776</v>
      </c>
      <c r="C3289" t="s">
        <v>10777</v>
      </c>
      <c r="D3289">
        <v>62</v>
      </c>
      <c r="E3289" t="s">
        <v>19</v>
      </c>
      <c r="F3289" t="s">
        <v>211</v>
      </c>
      <c r="G3289" s="1">
        <v>43898</v>
      </c>
      <c r="H3289" t="s">
        <v>45</v>
      </c>
      <c r="I3289" t="s">
        <v>150</v>
      </c>
      <c r="J3289" s="2" t="s">
        <v>10778</v>
      </c>
      <c r="K3289" t="s">
        <v>24</v>
      </c>
      <c r="M3289" t="s">
        <v>143</v>
      </c>
      <c r="N3289" t="s">
        <v>55</v>
      </c>
      <c r="O3289" s="3">
        <v>45078.880173611113</v>
      </c>
      <c r="R3289">
        <v>3288</v>
      </c>
      <c r="S3289" t="str">
        <f>PROPER(CustomerSupport[[#This Row],[Resolution]])</f>
        <v/>
      </c>
      <c r="T3289" t="str">
        <f>TRIM(CustomerSupport[[#This Row],[Customer Name]])</f>
        <v>Nathaniel Silva</v>
      </c>
      <c r="U3289">
        <f>MONTH(CustomerSupport[[#This Row],[Date of Purchase]])</f>
        <v>3</v>
      </c>
      <c r="V3289" t="str">
        <f>TEXT('Working data'!G3289,"mmmm")</f>
        <v>March</v>
      </c>
      <c r="W3289">
        <f>YEAR(CustomerSupport[[#This Row],[Date of Purchase]])</f>
        <v>2020</v>
      </c>
      <c r="X3289" t="str">
        <f t="shared" si="51"/>
        <v/>
      </c>
    </row>
    <row r="3290" spans="1:24" ht="14.25" customHeight="1" x14ac:dyDescent="0.4">
      <c r="A3290">
        <v>3289</v>
      </c>
      <c r="B3290" t="s">
        <v>10779</v>
      </c>
      <c r="C3290" t="s">
        <v>10780</v>
      </c>
      <c r="D3290">
        <v>47</v>
      </c>
      <c r="E3290" t="s">
        <v>19</v>
      </c>
      <c r="F3290" t="s">
        <v>98</v>
      </c>
      <c r="G3290" s="1">
        <v>43850</v>
      </c>
      <c r="H3290" t="s">
        <v>21</v>
      </c>
      <c r="I3290" t="s">
        <v>113</v>
      </c>
      <c r="J3290" s="2" t="s">
        <v>10781</v>
      </c>
      <c r="K3290" t="s">
        <v>62</v>
      </c>
      <c r="M3290" t="s">
        <v>89</v>
      </c>
      <c r="N3290" t="s">
        <v>33</v>
      </c>
      <c r="R3290">
        <v>3289</v>
      </c>
      <c r="S3290" t="str">
        <f>PROPER(CustomerSupport[[#This Row],[Resolution]])</f>
        <v/>
      </c>
      <c r="T3290" t="str">
        <f>TRIM(CustomerSupport[[#This Row],[Customer Name]])</f>
        <v>Mark Williams</v>
      </c>
      <c r="U3290">
        <f>MONTH(CustomerSupport[[#This Row],[Date of Purchase]])</f>
        <v>1</v>
      </c>
      <c r="V3290" t="str">
        <f>TEXT('Working data'!G3290,"mmmm")</f>
        <v>January</v>
      </c>
      <c r="W3290">
        <f>YEAR(CustomerSupport[[#This Row],[Date of Purchase]])</f>
        <v>2020</v>
      </c>
      <c r="X3290" t="str">
        <f t="shared" si="51"/>
        <v/>
      </c>
    </row>
    <row r="3291" spans="1:24" ht="14.25" customHeight="1" x14ac:dyDescent="0.4">
      <c r="A3291">
        <v>3290</v>
      </c>
      <c r="B3291" t="s">
        <v>10782</v>
      </c>
      <c r="C3291" t="s">
        <v>10783</v>
      </c>
      <c r="D3291">
        <v>39</v>
      </c>
      <c r="E3291" t="s">
        <v>19</v>
      </c>
      <c r="F3291" t="s">
        <v>339</v>
      </c>
      <c r="G3291" s="1">
        <v>44491</v>
      </c>
      <c r="H3291" t="s">
        <v>21</v>
      </c>
      <c r="I3291" t="s">
        <v>60</v>
      </c>
      <c r="J3291" t="s">
        <v>10784</v>
      </c>
      <c r="K3291" t="s">
        <v>39</v>
      </c>
      <c r="L3291" t="s">
        <v>10785</v>
      </c>
      <c r="M3291" t="s">
        <v>89</v>
      </c>
      <c r="N3291" t="s">
        <v>33</v>
      </c>
      <c r="O3291" s="3">
        <v>45078.185081018521</v>
      </c>
      <c r="P3291" s="3">
        <v>45078.922581018516</v>
      </c>
      <c r="Q3291">
        <v>1</v>
      </c>
      <c r="R3291">
        <v>3290</v>
      </c>
      <c r="S3291" t="str">
        <f>PROPER(CustomerSupport[[#This Row],[Resolution]])</f>
        <v>Everyone Develop Professor Prove Sense Participant Whole.</v>
      </c>
      <c r="T3291" t="str">
        <f>TRIM(CustomerSupport[[#This Row],[Customer Name]])</f>
        <v>Kenneth Burnett</v>
      </c>
      <c r="U3291">
        <f>MONTH(CustomerSupport[[#This Row],[Date of Purchase]])</f>
        <v>10</v>
      </c>
      <c r="V3291" t="str">
        <f>TEXT('Working data'!G3291,"mmmm")</f>
        <v>October</v>
      </c>
      <c r="W3291">
        <f>YEAR(CustomerSupport[[#This Row],[Date of Purchase]])</f>
        <v>2021</v>
      </c>
      <c r="X3291">
        <f t="shared" si="51"/>
        <v>17.699999999895226</v>
      </c>
    </row>
    <row r="3292" spans="1:24" ht="14.25" customHeight="1" x14ac:dyDescent="0.4">
      <c r="A3292">
        <v>3291</v>
      </c>
      <c r="B3292" t="s">
        <v>10786</v>
      </c>
      <c r="C3292" t="s">
        <v>10787</v>
      </c>
      <c r="D3292">
        <v>52</v>
      </c>
      <c r="E3292" t="s">
        <v>58</v>
      </c>
      <c r="F3292" t="s">
        <v>421</v>
      </c>
      <c r="G3292" s="1">
        <v>44432</v>
      </c>
      <c r="H3292" t="s">
        <v>59</v>
      </c>
      <c r="I3292" t="s">
        <v>31</v>
      </c>
      <c r="J3292" s="2" t="s">
        <v>10788</v>
      </c>
      <c r="K3292" t="s">
        <v>62</v>
      </c>
      <c r="M3292" t="s">
        <v>41</v>
      </c>
      <c r="N3292" t="s">
        <v>33</v>
      </c>
      <c r="R3292">
        <v>3291</v>
      </c>
      <c r="S3292" t="str">
        <f>PROPER(CustomerSupport[[#This Row],[Resolution]])</f>
        <v/>
      </c>
      <c r="T3292" t="str">
        <f>TRIM(CustomerSupport[[#This Row],[Customer Name]])</f>
        <v>Phillip Morse DVM</v>
      </c>
      <c r="U3292">
        <f>MONTH(CustomerSupport[[#This Row],[Date of Purchase]])</f>
        <v>8</v>
      </c>
      <c r="V3292" t="str">
        <f>TEXT('Working data'!G3292,"mmmm")</f>
        <v>August</v>
      </c>
      <c r="W3292">
        <f>YEAR(CustomerSupport[[#This Row],[Date of Purchase]])</f>
        <v>2021</v>
      </c>
      <c r="X3292" t="str">
        <f t="shared" si="51"/>
        <v/>
      </c>
    </row>
    <row r="3293" spans="1:24" ht="14.25" customHeight="1" x14ac:dyDescent="0.4">
      <c r="A3293">
        <v>3292</v>
      </c>
      <c r="B3293" t="s">
        <v>10789</v>
      </c>
      <c r="C3293" t="s">
        <v>10790</v>
      </c>
      <c r="D3293">
        <v>63</v>
      </c>
      <c r="E3293" t="s">
        <v>58</v>
      </c>
      <c r="F3293" t="s">
        <v>20</v>
      </c>
      <c r="G3293" s="1">
        <v>44084</v>
      </c>
      <c r="H3293" t="s">
        <v>21</v>
      </c>
      <c r="I3293" t="s">
        <v>46</v>
      </c>
      <c r="J3293" t="s">
        <v>10791</v>
      </c>
      <c r="K3293" t="s">
        <v>39</v>
      </c>
      <c r="L3293" t="s">
        <v>10792</v>
      </c>
      <c r="M3293" t="s">
        <v>89</v>
      </c>
      <c r="N3293" t="s">
        <v>55</v>
      </c>
      <c r="O3293" s="3">
        <v>45078.854548611111</v>
      </c>
      <c r="P3293" s="3">
        <v>45077.978854166664</v>
      </c>
      <c r="Q3293">
        <v>4</v>
      </c>
      <c r="R3293">
        <v>3292</v>
      </c>
      <c r="S3293" t="str">
        <f>PROPER(CustomerSupport[[#This Row],[Resolution]])</f>
        <v>Season Avoid Sit Appear Degree Music.</v>
      </c>
      <c r="T3293" t="str">
        <f>TRIM(CustomerSupport[[#This Row],[Customer Name]])</f>
        <v>Michael Lewis</v>
      </c>
      <c r="U3293">
        <f>MONTH(CustomerSupport[[#This Row],[Date of Purchase]])</f>
        <v>9</v>
      </c>
      <c r="V3293" t="str">
        <f>TEXT('Working data'!G3293,"mmmm")</f>
        <v>September</v>
      </c>
      <c r="W3293">
        <f>YEAR(CustomerSupport[[#This Row],[Date of Purchase]])</f>
        <v>2020</v>
      </c>
      <c r="X3293">
        <f t="shared" si="51"/>
        <v>-21.016666666720994</v>
      </c>
    </row>
    <row r="3294" spans="1:24" ht="14.25" customHeight="1" x14ac:dyDescent="0.4">
      <c r="A3294">
        <v>3293</v>
      </c>
      <c r="B3294" t="s">
        <v>8433</v>
      </c>
      <c r="C3294" t="s">
        <v>10793</v>
      </c>
      <c r="D3294">
        <v>43</v>
      </c>
      <c r="E3294" t="s">
        <v>29</v>
      </c>
      <c r="F3294" t="s">
        <v>219</v>
      </c>
      <c r="G3294" s="1">
        <v>44524</v>
      </c>
      <c r="H3294" t="s">
        <v>59</v>
      </c>
      <c r="I3294" t="s">
        <v>60</v>
      </c>
      <c r="J3294" s="2" t="s">
        <v>10794</v>
      </c>
      <c r="K3294" t="s">
        <v>39</v>
      </c>
      <c r="L3294" t="s">
        <v>10795</v>
      </c>
      <c r="M3294" t="s">
        <v>41</v>
      </c>
      <c r="N3294" t="s">
        <v>55</v>
      </c>
      <c r="O3294" s="3">
        <v>45078.761516203704</v>
      </c>
      <c r="P3294" s="3">
        <v>45078.908738425926</v>
      </c>
      <c r="Q3294">
        <v>5</v>
      </c>
      <c r="R3294">
        <v>3293</v>
      </c>
      <c r="S3294" t="str">
        <f>PROPER(CustomerSupport[[#This Row],[Resolution]])</f>
        <v>Pressure See Cultural Resource If Seat.</v>
      </c>
      <c r="T3294" t="str">
        <f>TRIM(CustomerSupport[[#This Row],[Customer Name]])</f>
        <v>Natalie Davis</v>
      </c>
      <c r="U3294">
        <f>MONTH(CustomerSupport[[#This Row],[Date of Purchase]])</f>
        <v>11</v>
      </c>
      <c r="V3294" t="str">
        <f>TEXT('Working data'!G3294,"mmmm")</f>
        <v>November</v>
      </c>
      <c r="W3294">
        <f>YEAR(CustomerSupport[[#This Row],[Date of Purchase]])</f>
        <v>2021</v>
      </c>
      <c r="X3294">
        <f t="shared" si="51"/>
        <v>3.5333333333255723</v>
      </c>
    </row>
    <row r="3295" spans="1:24" ht="14.25" customHeight="1" x14ac:dyDescent="0.4">
      <c r="A3295">
        <v>3294</v>
      </c>
      <c r="B3295" t="s">
        <v>10796</v>
      </c>
      <c r="C3295" t="s">
        <v>10797</v>
      </c>
      <c r="D3295">
        <v>34</v>
      </c>
      <c r="E3295" t="s">
        <v>58</v>
      </c>
      <c r="F3295" t="s">
        <v>129</v>
      </c>
      <c r="G3295" s="1">
        <v>44014</v>
      </c>
      <c r="H3295" t="s">
        <v>66</v>
      </c>
      <c r="I3295" t="s">
        <v>150</v>
      </c>
      <c r="J3295" t="s">
        <v>10798</v>
      </c>
      <c r="K3295" t="s">
        <v>39</v>
      </c>
      <c r="L3295" t="s">
        <v>10799</v>
      </c>
      <c r="M3295" t="s">
        <v>143</v>
      </c>
      <c r="N3295" t="s">
        <v>26</v>
      </c>
      <c r="O3295" s="3">
        <v>45078.342789351853</v>
      </c>
      <c r="P3295" s="3">
        <v>45078.194872685184</v>
      </c>
      <c r="Q3295">
        <v>5</v>
      </c>
      <c r="R3295">
        <v>3294</v>
      </c>
      <c r="S3295" t="str">
        <f>PROPER(CustomerSupport[[#This Row],[Resolution]])</f>
        <v>Enough Issue Rule After.</v>
      </c>
      <c r="T3295" t="str">
        <f>TRIM(CustomerSupport[[#This Row],[Customer Name]])</f>
        <v>Dana Velez</v>
      </c>
      <c r="U3295">
        <f>MONTH(CustomerSupport[[#This Row],[Date of Purchase]])</f>
        <v>7</v>
      </c>
      <c r="V3295" t="str">
        <f>TEXT('Working data'!G3295,"mmmm")</f>
        <v>July</v>
      </c>
      <c r="W3295">
        <f>YEAR(CustomerSupport[[#This Row],[Date of Purchase]])</f>
        <v>2020</v>
      </c>
      <c r="X3295">
        <f t="shared" si="51"/>
        <v>-3.5500000000465661</v>
      </c>
    </row>
    <row r="3296" spans="1:24" ht="14.25" customHeight="1" x14ac:dyDescent="0.4">
      <c r="A3296">
        <v>3295</v>
      </c>
      <c r="B3296" t="s">
        <v>10800</v>
      </c>
      <c r="C3296" t="s">
        <v>10801</v>
      </c>
      <c r="D3296">
        <v>44</v>
      </c>
      <c r="E3296" t="s">
        <v>29</v>
      </c>
      <c r="F3296" t="s">
        <v>51</v>
      </c>
      <c r="G3296" s="1">
        <v>44119</v>
      </c>
      <c r="H3296" t="s">
        <v>59</v>
      </c>
      <c r="I3296" t="s">
        <v>113</v>
      </c>
      <c r="J3296" t="s">
        <v>10802</v>
      </c>
      <c r="K3296" t="s">
        <v>24</v>
      </c>
      <c r="M3296" t="s">
        <v>25</v>
      </c>
      <c r="N3296" t="s">
        <v>83</v>
      </c>
      <c r="O3296" s="3">
        <v>45078.424745370372</v>
      </c>
      <c r="R3296">
        <v>3295</v>
      </c>
      <c r="S3296" t="str">
        <f>PROPER(CustomerSupport[[#This Row],[Resolution]])</f>
        <v/>
      </c>
      <c r="T3296" t="str">
        <f>TRIM(CustomerSupport[[#This Row],[Customer Name]])</f>
        <v>Tanya Gross</v>
      </c>
      <c r="U3296">
        <f>MONTH(CustomerSupport[[#This Row],[Date of Purchase]])</f>
        <v>10</v>
      </c>
      <c r="V3296" t="str">
        <f>TEXT('Working data'!G3296,"mmmm")</f>
        <v>October</v>
      </c>
      <c r="W3296">
        <f>YEAR(CustomerSupport[[#This Row],[Date of Purchase]])</f>
        <v>2020</v>
      </c>
      <c r="X3296" t="str">
        <f t="shared" si="51"/>
        <v/>
      </c>
    </row>
    <row r="3297" spans="1:24" ht="14.25" customHeight="1" x14ac:dyDescent="0.4">
      <c r="A3297">
        <v>3296</v>
      </c>
      <c r="B3297" t="s">
        <v>10803</v>
      </c>
      <c r="C3297" t="s">
        <v>10804</v>
      </c>
      <c r="D3297">
        <v>69</v>
      </c>
      <c r="E3297" t="s">
        <v>58</v>
      </c>
      <c r="F3297" t="s">
        <v>397</v>
      </c>
      <c r="G3297" s="1">
        <v>43985</v>
      </c>
      <c r="H3297" t="s">
        <v>59</v>
      </c>
      <c r="I3297" t="s">
        <v>72</v>
      </c>
      <c r="J3297" s="2" t="s">
        <v>10805</v>
      </c>
      <c r="K3297" t="s">
        <v>24</v>
      </c>
      <c r="M3297" t="s">
        <v>89</v>
      </c>
      <c r="N3297" t="s">
        <v>33</v>
      </c>
      <c r="O3297" s="3">
        <v>45077.973379629628</v>
      </c>
      <c r="R3297">
        <v>3296</v>
      </c>
      <c r="S3297" t="str">
        <f>PROPER(CustomerSupport[[#This Row],[Resolution]])</f>
        <v/>
      </c>
      <c r="T3297" t="str">
        <f>TRIM(CustomerSupport[[#This Row],[Customer Name]])</f>
        <v>Richard Sharp</v>
      </c>
      <c r="U3297">
        <f>MONTH(CustomerSupport[[#This Row],[Date of Purchase]])</f>
        <v>6</v>
      </c>
      <c r="V3297" t="str">
        <f>TEXT('Working data'!G3297,"mmmm")</f>
        <v>June</v>
      </c>
      <c r="W3297">
        <f>YEAR(CustomerSupport[[#This Row],[Date of Purchase]])</f>
        <v>2020</v>
      </c>
      <c r="X3297" t="str">
        <f t="shared" si="51"/>
        <v/>
      </c>
    </row>
    <row r="3298" spans="1:24" ht="14.25" customHeight="1" x14ac:dyDescent="0.4">
      <c r="A3298">
        <v>3297</v>
      </c>
      <c r="B3298" t="s">
        <v>10806</v>
      </c>
      <c r="C3298" t="s">
        <v>10807</v>
      </c>
      <c r="D3298">
        <v>41</v>
      </c>
      <c r="E3298" t="s">
        <v>29</v>
      </c>
      <c r="F3298" t="s">
        <v>383</v>
      </c>
      <c r="G3298" s="1">
        <v>43941</v>
      </c>
      <c r="H3298" t="s">
        <v>21</v>
      </c>
      <c r="I3298" t="s">
        <v>52</v>
      </c>
      <c r="J3298" s="2" t="s">
        <v>10808</v>
      </c>
      <c r="K3298" t="s">
        <v>62</v>
      </c>
      <c r="M3298" t="s">
        <v>89</v>
      </c>
      <c r="N3298" t="s">
        <v>33</v>
      </c>
      <c r="R3298">
        <v>3297</v>
      </c>
      <c r="S3298" t="str">
        <f>PROPER(CustomerSupport[[#This Row],[Resolution]])</f>
        <v/>
      </c>
      <c r="T3298" t="str">
        <f>TRIM(CustomerSupport[[#This Row],[Customer Name]])</f>
        <v>Shelby Robinson</v>
      </c>
      <c r="U3298">
        <f>MONTH(CustomerSupport[[#This Row],[Date of Purchase]])</f>
        <v>4</v>
      </c>
      <c r="V3298" t="str">
        <f>TEXT('Working data'!G3298,"mmmm")</f>
        <v>April</v>
      </c>
      <c r="W3298">
        <f>YEAR(CustomerSupport[[#This Row],[Date of Purchase]])</f>
        <v>2020</v>
      </c>
      <c r="X3298" t="str">
        <f t="shared" si="51"/>
        <v/>
      </c>
    </row>
    <row r="3299" spans="1:24" ht="14.25" customHeight="1" x14ac:dyDescent="0.4">
      <c r="A3299">
        <v>3298</v>
      </c>
      <c r="B3299" t="s">
        <v>10809</v>
      </c>
      <c r="C3299" t="s">
        <v>10810</v>
      </c>
      <c r="D3299">
        <v>63</v>
      </c>
      <c r="E3299" t="s">
        <v>19</v>
      </c>
      <c r="F3299" t="s">
        <v>286</v>
      </c>
      <c r="G3299" s="1">
        <v>43881</v>
      </c>
      <c r="H3299" t="s">
        <v>67</v>
      </c>
      <c r="I3299" t="s">
        <v>113</v>
      </c>
      <c r="J3299" t="s">
        <v>10811</v>
      </c>
      <c r="K3299" t="s">
        <v>39</v>
      </c>
      <c r="L3299" t="s">
        <v>10812</v>
      </c>
      <c r="M3299" t="s">
        <v>143</v>
      </c>
      <c r="N3299" t="s">
        <v>83</v>
      </c>
      <c r="O3299" s="3">
        <v>45078.149108796293</v>
      </c>
      <c r="P3299" s="3">
        <v>45078.958136574074</v>
      </c>
      <c r="Q3299">
        <v>4</v>
      </c>
      <c r="R3299">
        <v>3298</v>
      </c>
      <c r="S3299" t="str">
        <f>PROPER(CustomerSupport[[#This Row],[Resolution]])</f>
        <v>Success Else Group Allow.</v>
      </c>
      <c r="T3299" t="str">
        <f>TRIM(CustomerSupport[[#This Row],[Customer Name]])</f>
        <v>Amber Harris</v>
      </c>
      <c r="U3299">
        <f>MONTH(CustomerSupport[[#This Row],[Date of Purchase]])</f>
        <v>2</v>
      </c>
      <c r="V3299" t="str">
        <f>TEXT('Working data'!G3299,"mmmm")</f>
        <v>February</v>
      </c>
      <c r="W3299">
        <f>YEAR(CustomerSupport[[#This Row],[Date of Purchase]])</f>
        <v>2020</v>
      </c>
      <c r="X3299">
        <f t="shared" si="51"/>
        <v>19.416666666744277</v>
      </c>
    </row>
    <row r="3300" spans="1:24" ht="14.25" customHeight="1" x14ac:dyDescent="0.4">
      <c r="A3300">
        <v>3299</v>
      </c>
      <c r="B3300" t="s">
        <v>10813</v>
      </c>
      <c r="C3300" t="s">
        <v>10814</v>
      </c>
      <c r="D3300">
        <v>55</v>
      </c>
      <c r="E3300" t="s">
        <v>19</v>
      </c>
      <c r="F3300" t="s">
        <v>207</v>
      </c>
      <c r="G3300" s="1">
        <v>44460</v>
      </c>
      <c r="H3300" t="s">
        <v>45</v>
      </c>
      <c r="I3300" t="s">
        <v>60</v>
      </c>
      <c r="J3300" s="2" t="s">
        <v>10815</v>
      </c>
      <c r="K3300" t="s">
        <v>39</v>
      </c>
      <c r="L3300" t="s">
        <v>10816</v>
      </c>
      <c r="M3300" t="s">
        <v>25</v>
      </c>
      <c r="N3300" t="s">
        <v>26</v>
      </c>
      <c r="O3300" s="3">
        <v>45078.669259259259</v>
      </c>
      <c r="P3300" s="3">
        <v>45078.79078703704</v>
      </c>
      <c r="Q3300">
        <v>4</v>
      </c>
      <c r="R3300">
        <v>3299</v>
      </c>
      <c r="S3300" t="str">
        <f>PROPER(CustomerSupport[[#This Row],[Resolution]])</f>
        <v>Research Church Along.</v>
      </c>
      <c r="T3300" t="str">
        <f>TRIM(CustomerSupport[[#This Row],[Customer Name]])</f>
        <v>Shawn Ward</v>
      </c>
      <c r="U3300">
        <f>MONTH(CustomerSupport[[#This Row],[Date of Purchase]])</f>
        <v>9</v>
      </c>
      <c r="V3300" t="str">
        <f>TEXT('Working data'!G3300,"mmmm")</f>
        <v>September</v>
      </c>
      <c r="W3300">
        <f>YEAR(CustomerSupport[[#This Row],[Date of Purchase]])</f>
        <v>2021</v>
      </c>
      <c r="X3300">
        <f t="shared" si="51"/>
        <v>2.9166666667442769</v>
      </c>
    </row>
    <row r="3301" spans="1:24" ht="14.25" customHeight="1" x14ac:dyDescent="0.4">
      <c r="A3301">
        <v>3300</v>
      </c>
      <c r="B3301" t="s">
        <v>10817</v>
      </c>
      <c r="C3301" t="s">
        <v>10818</v>
      </c>
      <c r="D3301">
        <v>22</v>
      </c>
      <c r="E3301" t="s">
        <v>19</v>
      </c>
      <c r="F3301" t="s">
        <v>655</v>
      </c>
      <c r="G3301" s="1">
        <v>44360</v>
      </c>
      <c r="H3301" t="s">
        <v>67</v>
      </c>
      <c r="I3301" t="s">
        <v>99</v>
      </c>
      <c r="J3301" s="2" t="s">
        <v>10819</v>
      </c>
      <c r="K3301" t="s">
        <v>62</v>
      </c>
      <c r="M3301" t="s">
        <v>41</v>
      </c>
      <c r="N3301" t="s">
        <v>33</v>
      </c>
      <c r="R3301">
        <v>3300</v>
      </c>
      <c r="S3301" t="str">
        <f>PROPER(CustomerSupport[[#This Row],[Resolution]])</f>
        <v/>
      </c>
      <c r="T3301" t="str">
        <f>TRIM(CustomerSupport[[#This Row],[Customer Name]])</f>
        <v>Natalie Edwards</v>
      </c>
      <c r="U3301">
        <f>MONTH(CustomerSupport[[#This Row],[Date of Purchase]])</f>
        <v>6</v>
      </c>
      <c r="V3301" t="str">
        <f>TEXT('Working data'!G3301,"mmmm")</f>
        <v>June</v>
      </c>
      <c r="W3301">
        <f>YEAR(CustomerSupport[[#This Row],[Date of Purchase]])</f>
        <v>2021</v>
      </c>
      <c r="X3301" t="str">
        <f t="shared" si="51"/>
        <v/>
      </c>
    </row>
    <row r="3302" spans="1:24" ht="14.25" customHeight="1" x14ac:dyDescent="0.4">
      <c r="A3302">
        <v>3301</v>
      </c>
      <c r="B3302" t="s">
        <v>10820</v>
      </c>
      <c r="C3302" t="s">
        <v>10821</v>
      </c>
      <c r="D3302">
        <v>45</v>
      </c>
      <c r="E3302" t="s">
        <v>19</v>
      </c>
      <c r="F3302" t="s">
        <v>249</v>
      </c>
      <c r="G3302" s="1">
        <v>44550</v>
      </c>
      <c r="H3302" t="s">
        <v>21</v>
      </c>
      <c r="I3302" t="s">
        <v>93</v>
      </c>
      <c r="J3302" s="2" t="s">
        <v>10822</v>
      </c>
      <c r="K3302" t="s">
        <v>24</v>
      </c>
      <c r="M3302" t="s">
        <v>143</v>
      </c>
      <c r="N3302" t="s">
        <v>26</v>
      </c>
      <c r="O3302" s="3">
        <v>45077.994988425926</v>
      </c>
      <c r="R3302">
        <v>3301</v>
      </c>
      <c r="S3302" t="str">
        <f>PROPER(CustomerSupport[[#This Row],[Resolution]])</f>
        <v/>
      </c>
      <c r="T3302" t="str">
        <f>TRIM(CustomerSupport[[#This Row],[Customer Name]])</f>
        <v>Nicole Mann</v>
      </c>
      <c r="U3302">
        <f>MONTH(CustomerSupport[[#This Row],[Date of Purchase]])</f>
        <v>12</v>
      </c>
      <c r="V3302" t="str">
        <f>TEXT('Working data'!G3302,"mmmm")</f>
        <v>December</v>
      </c>
      <c r="W3302">
        <f>YEAR(CustomerSupport[[#This Row],[Date of Purchase]])</f>
        <v>2021</v>
      </c>
      <c r="X3302" t="str">
        <f t="shared" si="51"/>
        <v/>
      </c>
    </row>
    <row r="3303" spans="1:24" ht="14.25" customHeight="1" x14ac:dyDescent="0.4">
      <c r="A3303">
        <v>3302</v>
      </c>
      <c r="B3303" t="s">
        <v>10823</v>
      </c>
      <c r="C3303" t="s">
        <v>10824</v>
      </c>
      <c r="D3303">
        <v>59</v>
      </c>
      <c r="E3303" t="s">
        <v>19</v>
      </c>
      <c r="F3303" t="s">
        <v>51</v>
      </c>
      <c r="G3303" s="1">
        <v>44006</v>
      </c>
      <c r="H3303" t="s">
        <v>59</v>
      </c>
      <c r="I3303" t="s">
        <v>59</v>
      </c>
      <c r="J3303" s="2" t="s">
        <v>10825</v>
      </c>
      <c r="K3303" t="s">
        <v>62</v>
      </c>
      <c r="M3303" t="s">
        <v>89</v>
      </c>
      <c r="N3303" t="s">
        <v>33</v>
      </c>
      <c r="R3303">
        <v>3302</v>
      </c>
      <c r="S3303" t="str">
        <f>PROPER(CustomerSupport[[#This Row],[Resolution]])</f>
        <v/>
      </c>
      <c r="T3303" t="str">
        <f>TRIM(CustomerSupport[[#This Row],[Customer Name]])</f>
        <v>Ryan Cardenas</v>
      </c>
      <c r="U3303">
        <f>MONTH(CustomerSupport[[#This Row],[Date of Purchase]])</f>
        <v>6</v>
      </c>
      <c r="V3303" t="str">
        <f>TEXT('Working data'!G3303,"mmmm")</f>
        <v>June</v>
      </c>
      <c r="W3303">
        <f>YEAR(CustomerSupport[[#This Row],[Date of Purchase]])</f>
        <v>2020</v>
      </c>
      <c r="X3303" t="str">
        <f t="shared" si="51"/>
        <v/>
      </c>
    </row>
    <row r="3304" spans="1:24" ht="14.25" customHeight="1" x14ac:dyDescent="0.4">
      <c r="A3304">
        <v>3303</v>
      </c>
      <c r="B3304" t="s">
        <v>10826</v>
      </c>
      <c r="C3304" t="s">
        <v>10827</v>
      </c>
      <c r="D3304">
        <v>66</v>
      </c>
      <c r="E3304" t="s">
        <v>29</v>
      </c>
      <c r="F3304" t="s">
        <v>86</v>
      </c>
      <c r="G3304" s="1">
        <v>43853</v>
      </c>
      <c r="H3304" t="s">
        <v>21</v>
      </c>
      <c r="I3304" t="s">
        <v>150</v>
      </c>
      <c r="J3304" s="2" t="s">
        <v>10828</v>
      </c>
      <c r="K3304" t="s">
        <v>39</v>
      </c>
      <c r="L3304" t="s">
        <v>10829</v>
      </c>
      <c r="M3304" t="s">
        <v>41</v>
      </c>
      <c r="N3304" t="s">
        <v>83</v>
      </c>
      <c r="O3304" s="3">
        <v>45078.17765046296</v>
      </c>
      <c r="P3304" s="3">
        <v>45078.061678240738</v>
      </c>
      <c r="Q3304">
        <v>4</v>
      </c>
      <c r="R3304">
        <v>3303</v>
      </c>
      <c r="S3304" t="str">
        <f>PROPER(CustomerSupport[[#This Row],[Resolution]])</f>
        <v>News Unit Plant.</v>
      </c>
      <c r="T3304" t="str">
        <f>TRIM(CustomerSupport[[#This Row],[Customer Name]])</f>
        <v>Shelby Sanders</v>
      </c>
      <c r="U3304">
        <f>MONTH(CustomerSupport[[#This Row],[Date of Purchase]])</f>
        <v>1</v>
      </c>
      <c r="V3304" t="str">
        <f>TEXT('Working data'!G3304,"mmmm")</f>
        <v>January</v>
      </c>
      <c r="W3304">
        <f>YEAR(CustomerSupport[[#This Row],[Date of Purchase]])</f>
        <v>2020</v>
      </c>
      <c r="X3304">
        <f t="shared" si="51"/>
        <v>-2.7833333333255723</v>
      </c>
    </row>
    <row r="3305" spans="1:24" ht="14.25" customHeight="1" x14ac:dyDescent="0.4">
      <c r="A3305">
        <v>3304</v>
      </c>
      <c r="B3305" t="s">
        <v>10830</v>
      </c>
      <c r="C3305" t="s">
        <v>10831</v>
      </c>
      <c r="D3305">
        <v>60</v>
      </c>
      <c r="E3305" t="s">
        <v>58</v>
      </c>
      <c r="F3305" t="s">
        <v>249</v>
      </c>
      <c r="G3305" s="1">
        <v>44271</v>
      </c>
      <c r="H3305" t="s">
        <v>66</v>
      </c>
      <c r="I3305" t="s">
        <v>113</v>
      </c>
      <c r="J3305" t="s">
        <v>10832</v>
      </c>
      <c r="K3305" t="s">
        <v>39</v>
      </c>
      <c r="L3305" t="s">
        <v>10833</v>
      </c>
      <c r="M3305" t="s">
        <v>41</v>
      </c>
      <c r="N3305" t="s">
        <v>83</v>
      </c>
      <c r="O3305" s="3">
        <v>45078.871400462966</v>
      </c>
      <c r="P3305" s="3">
        <v>45078.435289351852</v>
      </c>
      <c r="Q3305">
        <v>3</v>
      </c>
      <c r="R3305">
        <v>3304</v>
      </c>
      <c r="S3305" t="str">
        <f>PROPER(CustomerSupport[[#This Row],[Resolution]])</f>
        <v>Several As Information Their All World.</v>
      </c>
      <c r="T3305" t="str">
        <f>TRIM(CustomerSupport[[#This Row],[Customer Name]])</f>
        <v>Henry Anderson</v>
      </c>
      <c r="U3305">
        <f>MONTH(CustomerSupport[[#This Row],[Date of Purchase]])</f>
        <v>3</v>
      </c>
      <c r="V3305" t="str">
        <f>TEXT('Working data'!G3305,"mmmm")</f>
        <v>March</v>
      </c>
      <c r="W3305">
        <f>YEAR(CustomerSupport[[#This Row],[Date of Purchase]])</f>
        <v>2021</v>
      </c>
      <c r="X3305">
        <f t="shared" si="51"/>
        <v>-10.466666666732635</v>
      </c>
    </row>
    <row r="3306" spans="1:24" ht="14.25" customHeight="1" x14ac:dyDescent="0.4">
      <c r="A3306">
        <v>3305</v>
      </c>
      <c r="B3306" t="s">
        <v>10834</v>
      </c>
      <c r="C3306" t="s">
        <v>10835</v>
      </c>
      <c r="D3306">
        <v>67</v>
      </c>
      <c r="E3306" t="s">
        <v>29</v>
      </c>
      <c r="F3306" t="s">
        <v>383</v>
      </c>
      <c r="G3306" s="1">
        <v>44505</v>
      </c>
      <c r="H3306" t="s">
        <v>66</v>
      </c>
      <c r="I3306" t="s">
        <v>93</v>
      </c>
      <c r="J3306" s="2" t="s">
        <v>10836</v>
      </c>
      <c r="K3306" t="s">
        <v>62</v>
      </c>
      <c r="M3306" t="s">
        <v>41</v>
      </c>
      <c r="N3306" t="s">
        <v>26</v>
      </c>
      <c r="R3306">
        <v>3305</v>
      </c>
      <c r="S3306" t="str">
        <f>PROPER(CustomerSupport[[#This Row],[Resolution]])</f>
        <v/>
      </c>
      <c r="T3306" t="str">
        <f>TRIM(CustomerSupport[[#This Row],[Customer Name]])</f>
        <v>Michele Bright</v>
      </c>
      <c r="U3306">
        <f>MONTH(CustomerSupport[[#This Row],[Date of Purchase]])</f>
        <v>11</v>
      </c>
      <c r="V3306" t="str">
        <f>TEXT('Working data'!G3306,"mmmm")</f>
        <v>November</v>
      </c>
      <c r="W3306">
        <f>YEAR(CustomerSupport[[#This Row],[Date of Purchase]])</f>
        <v>2021</v>
      </c>
      <c r="X3306" t="str">
        <f t="shared" si="51"/>
        <v/>
      </c>
    </row>
    <row r="3307" spans="1:24" ht="14.25" customHeight="1" x14ac:dyDescent="0.4">
      <c r="A3307">
        <v>3306</v>
      </c>
      <c r="B3307" t="s">
        <v>10837</v>
      </c>
      <c r="C3307" t="s">
        <v>10838</v>
      </c>
      <c r="D3307">
        <v>48</v>
      </c>
      <c r="E3307" t="s">
        <v>29</v>
      </c>
      <c r="F3307" t="s">
        <v>207</v>
      </c>
      <c r="G3307" s="1">
        <v>44054</v>
      </c>
      <c r="H3307" t="s">
        <v>67</v>
      </c>
      <c r="I3307" t="s">
        <v>59</v>
      </c>
      <c r="J3307" s="2" t="s">
        <v>10839</v>
      </c>
      <c r="K3307" t="s">
        <v>24</v>
      </c>
      <c r="M3307" t="s">
        <v>25</v>
      </c>
      <c r="N3307" t="s">
        <v>33</v>
      </c>
      <c r="O3307" s="3">
        <v>45078.121446759258</v>
      </c>
      <c r="R3307">
        <v>3306</v>
      </c>
      <c r="S3307" t="str">
        <f>PROPER(CustomerSupport[[#This Row],[Resolution]])</f>
        <v/>
      </c>
      <c r="T3307" t="str">
        <f>TRIM(CustomerSupport[[#This Row],[Customer Name]])</f>
        <v>Elizabeth Blanchard</v>
      </c>
      <c r="U3307">
        <f>MONTH(CustomerSupport[[#This Row],[Date of Purchase]])</f>
        <v>8</v>
      </c>
      <c r="V3307" t="str">
        <f>TEXT('Working data'!G3307,"mmmm")</f>
        <v>August</v>
      </c>
      <c r="W3307">
        <f>YEAR(CustomerSupport[[#This Row],[Date of Purchase]])</f>
        <v>2020</v>
      </c>
      <c r="X3307" t="str">
        <f t="shared" si="51"/>
        <v/>
      </c>
    </row>
    <row r="3308" spans="1:24" ht="14.25" customHeight="1" x14ac:dyDescent="0.4">
      <c r="A3308">
        <v>3307</v>
      </c>
      <c r="B3308" t="s">
        <v>10840</v>
      </c>
      <c r="C3308" t="s">
        <v>10841</v>
      </c>
      <c r="D3308">
        <v>57</v>
      </c>
      <c r="E3308" t="s">
        <v>58</v>
      </c>
      <c r="F3308" t="s">
        <v>86</v>
      </c>
      <c r="G3308" s="1">
        <v>43991</v>
      </c>
      <c r="H3308" t="s">
        <v>67</v>
      </c>
      <c r="I3308" t="s">
        <v>37</v>
      </c>
      <c r="J3308" s="2" t="s">
        <v>10842</v>
      </c>
      <c r="K3308" t="s">
        <v>24</v>
      </c>
      <c r="M3308" t="s">
        <v>89</v>
      </c>
      <c r="N3308" t="s">
        <v>26</v>
      </c>
      <c r="O3308" s="3">
        <v>45078.785358796296</v>
      </c>
      <c r="R3308">
        <v>3307</v>
      </c>
      <c r="S3308" t="str">
        <f>PROPER(CustomerSupport[[#This Row],[Resolution]])</f>
        <v/>
      </c>
      <c r="T3308" t="str">
        <f>TRIM(CustomerSupport[[#This Row],[Customer Name]])</f>
        <v>Beverly Smith</v>
      </c>
      <c r="U3308">
        <f>MONTH(CustomerSupport[[#This Row],[Date of Purchase]])</f>
        <v>6</v>
      </c>
      <c r="V3308" t="str">
        <f>TEXT('Working data'!G3308,"mmmm")</f>
        <v>June</v>
      </c>
      <c r="W3308">
        <f>YEAR(CustomerSupport[[#This Row],[Date of Purchase]])</f>
        <v>2020</v>
      </c>
      <c r="X3308" t="str">
        <f t="shared" si="51"/>
        <v/>
      </c>
    </row>
    <row r="3309" spans="1:24" ht="14.25" customHeight="1" x14ac:dyDescent="0.4">
      <c r="A3309">
        <v>3308</v>
      </c>
      <c r="B3309" t="s">
        <v>10843</v>
      </c>
      <c r="C3309" t="s">
        <v>10844</v>
      </c>
      <c r="D3309">
        <v>39</v>
      </c>
      <c r="E3309" t="s">
        <v>29</v>
      </c>
      <c r="F3309" t="s">
        <v>20</v>
      </c>
      <c r="G3309" s="1">
        <v>44388</v>
      </c>
      <c r="H3309" t="s">
        <v>21</v>
      </c>
      <c r="I3309" t="s">
        <v>60</v>
      </c>
      <c r="J3309" t="s">
        <v>10845</v>
      </c>
      <c r="K3309" t="s">
        <v>24</v>
      </c>
      <c r="M3309" t="s">
        <v>89</v>
      </c>
      <c r="N3309" t="s">
        <v>26</v>
      </c>
      <c r="O3309" s="3">
        <v>45078.630520833336</v>
      </c>
      <c r="R3309">
        <v>3308</v>
      </c>
      <c r="S3309" t="str">
        <f>PROPER(CustomerSupport[[#This Row],[Resolution]])</f>
        <v/>
      </c>
      <c r="T3309" t="str">
        <f>TRIM(CustomerSupport[[#This Row],[Customer Name]])</f>
        <v>Francisco Campbell</v>
      </c>
      <c r="U3309">
        <f>MONTH(CustomerSupport[[#This Row],[Date of Purchase]])</f>
        <v>7</v>
      </c>
      <c r="V3309" t="str">
        <f>TEXT('Working data'!G3309,"mmmm")</f>
        <v>July</v>
      </c>
      <c r="W3309">
        <f>YEAR(CustomerSupport[[#This Row],[Date of Purchase]])</f>
        <v>2021</v>
      </c>
      <c r="X3309" t="str">
        <f t="shared" si="51"/>
        <v/>
      </c>
    </row>
    <row r="3310" spans="1:24" ht="14.25" customHeight="1" x14ac:dyDescent="0.4">
      <c r="A3310">
        <v>3309</v>
      </c>
      <c r="B3310" t="s">
        <v>10846</v>
      </c>
      <c r="C3310" t="s">
        <v>10847</v>
      </c>
      <c r="D3310">
        <v>38</v>
      </c>
      <c r="E3310" t="s">
        <v>58</v>
      </c>
      <c r="F3310" t="s">
        <v>107</v>
      </c>
      <c r="G3310" s="1">
        <v>44183</v>
      </c>
      <c r="H3310" t="s">
        <v>59</v>
      </c>
      <c r="I3310" t="s">
        <v>31</v>
      </c>
      <c r="J3310" t="s">
        <v>10848</v>
      </c>
      <c r="K3310" t="s">
        <v>24</v>
      </c>
      <c r="M3310" t="s">
        <v>41</v>
      </c>
      <c r="N3310" t="s">
        <v>26</v>
      </c>
      <c r="O3310" s="3">
        <v>45078.435393518521</v>
      </c>
      <c r="R3310">
        <v>3309</v>
      </c>
      <c r="S3310" t="str">
        <f>PROPER(CustomerSupport[[#This Row],[Resolution]])</f>
        <v/>
      </c>
      <c r="T3310" t="str">
        <f>TRIM(CustomerSupport[[#This Row],[Customer Name]])</f>
        <v>Daniel Diaz</v>
      </c>
      <c r="U3310">
        <f>MONTH(CustomerSupport[[#This Row],[Date of Purchase]])</f>
        <v>12</v>
      </c>
      <c r="V3310" t="str">
        <f>TEXT('Working data'!G3310,"mmmm")</f>
        <v>December</v>
      </c>
      <c r="W3310">
        <f>YEAR(CustomerSupport[[#This Row],[Date of Purchase]])</f>
        <v>2020</v>
      </c>
      <c r="X3310" t="str">
        <f t="shared" si="51"/>
        <v/>
      </c>
    </row>
    <row r="3311" spans="1:24" ht="14.25" customHeight="1" x14ac:dyDescent="0.4">
      <c r="A3311">
        <v>3310</v>
      </c>
      <c r="B3311" t="s">
        <v>10849</v>
      </c>
      <c r="C3311" t="s">
        <v>10850</v>
      </c>
      <c r="D3311">
        <v>55</v>
      </c>
      <c r="E3311" t="s">
        <v>19</v>
      </c>
      <c r="F3311" t="s">
        <v>125</v>
      </c>
      <c r="G3311" s="1">
        <v>44164</v>
      </c>
      <c r="H3311" t="s">
        <v>67</v>
      </c>
      <c r="I3311" t="s">
        <v>46</v>
      </c>
      <c r="J3311" s="2" t="s">
        <v>10851</v>
      </c>
      <c r="K3311" t="s">
        <v>62</v>
      </c>
      <c r="M3311" t="s">
        <v>25</v>
      </c>
      <c r="N3311" t="s">
        <v>55</v>
      </c>
      <c r="R3311">
        <v>3310</v>
      </c>
      <c r="S3311" t="str">
        <f>PROPER(CustomerSupport[[#This Row],[Resolution]])</f>
        <v/>
      </c>
      <c r="T3311" t="str">
        <f>TRIM(CustomerSupport[[#This Row],[Customer Name]])</f>
        <v>Vincent Nichols</v>
      </c>
      <c r="U3311">
        <f>MONTH(CustomerSupport[[#This Row],[Date of Purchase]])</f>
        <v>11</v>
      </c>
      <c r="V3311" t="str">
        <f>TEXT('Working data'!G3311,"mmmm")</f>
        <v>November</v>
      </c>
      <c r="W3311">
        <f>YEAR(CustomerSupport[[#This Row],[Date of Purchase]])</f>
        <v>2020</v>
      </c>
      <c r="X3311" t="str">
        <f t="shared" si="51"/>
        <v/>
      </c>
    </row>
    <row r="3312" spans="1:24" ht="14.25" customHeight="1" x14ac:dyDescent="0.4">
      <c r="A3312">
        <v>3311</v>
      </c>
      <c r="B3312" t="s">
        <v>10852</v>
      </c>
      <c r="C3312" t="s">
        <v>10853</v>
      </c>
      <c r="D3312">
        <v>30</v>
      </c>
      <c r="E3312" t="s">
        <v>29</v>
      </c>
      <c r="F3312" t="s">
        <v>129</v>
      </c>
      <c r="G3312" s="1">
        <v>44430</v>
      </c>
      <c r="H3312" t="s">
        <v>66</v>
      </c>
      <c r="I3312" t="s">
        <v>60</v>
      </c>
      <c r="J3312" s="2" t="s">
        <v>10854</v>
      </c>
      <c r="K3312" t="s">
        <v>24</v>
      </c>
      <c r="M3312" t="s">
        <v>25</v>
      </c>
      <c r="N3312" t="s">
        <v>83</v>
      </c>
      <c r="O3312" s="3">
        <v>45078.510428240741</v>
      </c>
      <c r="R3312">
        <v>3311</v>
      </c>
      <c r="S3312" t="str">
        <f>PROPER(CustomerSupport[[#This Row],[Resolution]])</f>
        <v/>
      </c>
      <c r="T3312" t="str">
        <f>TRIM(CustomerSupport[[#This Row],[Customer Name]])</f>
        <v>Melissa Griffin</v>
      </c>
      <c r="U3312">
        <f>MONTH(CustomerSupport[[#This Row],[Date of Purchase]])</f>
        <v>8</v>
      </c>
      <c r="V3312" t="str">
        <f>TEXT('Working data'!G3312,"mmmm")</f>
        <v>August</v>
      </c>
      <c r="W3312">
        <f>YEAR(CustomerSupport[[#This Row],[Date of Purchase]])</f>
        <v>2021</v>
      </c>
      <c r="X3312" t="str">
        <f t="shared" si="51"/>
        <v/>
      </c>
    </row>
    <row r="3313" spans="1:24" ht="14.25" customHeight="1" x14ac:dyDescent="0.4">
      <c r="A3313">
        <v>3312</v>
      </c>
      <c r="B3313" t="s">
        <v>4654</v>
      </c>
      <c r="C3313" t="s">
        <v>10855</v>
      </c>
      <c r="D3313">
        <v>36</v>
      </c>
      <c r="E3313" t="s">
        <v>58</v>
      </c>
      <c r="F3313" t="s">
        <v>281</v>
      </c>
      <c r="G3313" s="1">
        <v>44487</v>
      </c>
      <c r="H3313" t="s">
        <v>59</v>
      </c>
      <c r="I3313" t="s">
        <v>52</v>
      </c>
      <c r="J3313" t="s">
        <v>10856</v>
      </c>
      <c r="K3313" t="s">
        <v>39</v>
      </c>
      <c r="L3313" t="s">
        <v>10857</v>
      </c>
      <c r="M3313" t="s">
        <v>41</v>
      </c>
      <c r="N3313" t="s">
        <v>83</v>
      </c>
      <c r="O3313" s="3">
        <v>45078.291006944448</v>
      </c>
      <c r="P3313" s="3">
        <v>45078.931284722225</v>
      </c>
      <c r="Q3313">
        <v>1</v>
      </c>
      <c r="R3313">
        <v>3312</v>
      </c>
      <c r="S3313" t="str">
        <f>PROPER(CustomerSupport[[#This Row],[Resolution]])</f>
        <v>Fill Hold Arrive Market.</v>
      </c>
      <c r="T3313" t="str">
        <f>TRIM(CustomerSupport[[#This Row],[Customer Name]])</f>
        <v>Jason Smith</v>
      </c>
      <c r="U3313">
        <f>MONTH(CustomerSupport[[#This Row],[Date of Purchase]])</f>
        <v>10</v>
      </c>
      <c r="V3313" t="str">
        <f>TEXT('Working data'!G3313,"mmmm")</f>
        <v>October</v>
      </c>
      <c r="W3313">
        <f>YEAR(CustomerSupport[[#This Row],[Date of Purchase]])</f>
        <v>2021</v>
      </c>
      <c r="X3313">
        <f t="shared" si="51"/>
        <v>15.366666666639503</v>
      </c>
    </row>
    <row r="3314" spans="1:24" ht="14.25" customHeight="1" x14ac:dyDescent="0.4">
      <c r="A3314">
        <v>3313</v>
      </c>
      <c r="B3314" t="s">
        <v>10858</v>
      </c>
      <c r="C3314" t="s">
        <v>10859</v>
      </c>
      <c r="D3314">
        <v>59</v>
      </c>
      <c r="E3314" t="s">
        <v>58</v>
      </c>
      <c r="F3314" t="s">
        <v>125</v>
      </c>
      <c r="G3314" s="1">
        <v>44002</v>
      </c>
      <c r="H3314" t="s">
        <v>45</v>
      </c>
      <c r="I3314" t="s">
        <v>60</v>
      </c>
      <c r="J3314" s="2" t="s">
        <v>10860</v>
      </c>
      <c r="K3314" t="s">
        <v>24</v>
      </c>
      <c r="M3314" t="s">
        <v>25</v>
      </c>
      <c r="N3314" t="s">
        <v>26</v>
      </c>
      <c r="O3314" s="3">
        <v>45078.06046296296</v>
      </c>
      <c r="R3314">
        <v>3313</v>
      </c>
      <c r="S3314" t="str">
        <f>PROPER(CustomerSupport[[#This Row],[Resolution]])</f>
        <v/>
      </c>
      <c r="T3314" t="str">
        <f>TRIM(CustomerSupport[[#This Row],[Customer Name]])</f>
        <v>Ariel Davis</v>
      </c>
      <c r="U3314">
        <f>MONTH(CustomerSupport[[#This Row],[Date of Purchase]])</f>
        <v>6</v>
      </c>
      <c r="V3314" t="str">
        <f>TEXT('Working data'!G3314,"mmmm")</f>
        <v>June</v>
      </c>
      <c r="W3314">
        <f>YEAR(CustomerSupport[[#This Row],[Date of Purchase]])</f>
        <v>2020</v>
      </c>
      <c r="X3314" t="str">
        <f t="shared" si="51"/>
        <v/>
      </c>
    </row>
    <row r="3315" spans="1:24" ht="14.25" customHeight="1" x14ac:dyDescent="0.4">
      <c r="A3315">
        <v>3314</v>
      </c>
      <c r="B3315" t="s">
        <v>10861</v>
      </c>
      <c r="C3315" t="s">
        <v>10862</v>
      </c>
      <c r="D3315">
        <v>24</v>
      </c>
      <c r="E3315" t="s">
        <v>29</v>
      </c>
      <c r="F3315" t="s">
        <v>129</v>
      </c>
      <c r="G3315" s="1">
        <v>44031</v>
      </c>
      <c r="H3315" t="s">
        <v>66</v>
      </c>
      <c r="I3315" t="s">
        <v>150</v>
      </c>
      <c r="J3315" s="2" t="s">
        <v>10863</v>
      </c>
      <c r="K3315" t="s">
        <v>39</v>
      </c>
      <c r="L3315" t="s">
        <v>10864</v>
      </c>
      <c r="M3315" t="s">
        <v>89</v>
      </c>
      <c r="N3315" t="s">
        <v>26</v>
      </c>
      <c r="O3315" s="3">
        <v>45078.934791666667</v>
      </c>
      <c r="P3315" s="3">
        <v>45078.795208333337</v>
      </c>
      <c r="Q3315">
        <v>3</v>
      </c>
      <c r="R3315">
        <v>3314</v>
      </c>
      <c r="S3315" t="str">
        <f>PROPER(CustomerSupport[[#This Row],[Resolution]])</f>
        <v>Myself Question Trial Far.</v>
      </c>
      <c r="T3315" t="str">
        <f>TRIM(CustomerSupport[[#This Row],[Customer Name]])</f>
        <v>Andrew Kelly</v>
      </c>
      <c r="U3315">
        <f>MONTH(CustomerSupport[[#This Row],[Date of Purchase]])</f>
        <v>7</v>
      </c>
      <c r="V3315" t="str">
        <f>TEXT('Working data'!G3315,"mmmm")</f>
        <v>July</v>
      </c>
      <c r="W3315">
        <f>YEAR(CustomerSupport[[#This Row],[Date of Purchase]])</f>
        <v>2020</v>
      </c>
      <c r="X3315">
        <f t="shared" si="51"/>
        <v>-3.3499999999185093</v>
      </c>
    </row>
    <row r="3316" spans="1:24" ht="14.25" customHeight="1" x14ac:dyDescent="0.4">
      <c r="A3316">
        <v>3315</v>
      </c>
      <c r="B3316" t="s">
        <v>10865</v>
      </c>
      <c r="C3316" t="s">
        <v>10866</v>
      </c>
      <c r="D3316">
        <v>57</v>
      </c>
      <c r="E3316" t="s">
        <v>29</v>
      </c>
      <c r="F3316" t="s">
        <v>134</v>
      </c>
      <c r="G3316" s="1">
        <v>44224</v>
      </c>
      <c r="H3316" t="s">
        <v>67</v>
      </c>
      <c r="I3316" t="s">
        <v>72</v>
      </c>
      <c r="J3316" t="s">
        <v>10867</v>
      </c>
      <c r="K3316" t="s">
        <v>24</v>
      </c>
      <c r="M3316" t="s">
        <v>41</v>
      </c>
      <c r="N3316" t="s">
        <v>55</v>
      </c>
      <c r="O3316" s="3">
        <v>45078.193136574075</v>
      </c>
      <c r="R3316">
        <v>3315</v>
      </c>
      <c r="S3316" t="str">
        <f>PROPER(CustomerSupport[[#This Row],[Resolution]])</f>
        <v/>
      </c>
      <c r="T3316" t="str">
        <f>TRIM(CustomerSupport[[#This Row],[Customer Name]])</f>
        <v>Brenda Crawford</v>
      </c>
      <c r="U3316">
        <f>MONTH(CustomerSupport[[#This Row],[Date of Purchase]])</f>
        <v>1</v>
      </c>
      <c r="V3316" t="str">
        <f>TEXT('Working data'!G3316,"mmmm")</f>
        <v>January</v>
      </c>
      <c r="W3316">
        <f>YEAR(CustomerSupport[[#This Row],[Date of Purchase]])</f>
        <v>2021</v>
      </c>
      <c r="X3316" t="str">
        <f t="shared" si="51"/>
        <v/>
      </c>
    </row>
    <row r="3317" spans="1:24" ht="14.25" customHeight="1" x14ac:dyDescent="0.4">
      <c r="A3317">
        <v>3316</v>
      </c>
      <c r="B3317" t="s">
        <v>10868</v>
      </c>
      <c r="C3317" t="s">
        <v>10869</v>
      </c>
      <c r="D3317">
        <v>36</v>
      </c>
      <c r="E3317" t="s">
        <v>29</v>
      </c>
      <c r="F3317" t="s">
        <v>112</v>
      </c>
      <c r="G3317" s="1">
        <v>44385</v>
      </c>
      <c r="H3317" t="s">
        <v>67</v>
      </c>
      <c r="I3317" t="s">
        <v>22</v>
      </c>
      <c r="J3317" s="2" t="s">
        <v>10870</v>
      </c>
      <c r="K3317" t="s">
        <v>39</v>
      </c>
      <c r="L3317" t="s">
        <v>10871</v>
      </c>
      <c r="M3317" t="s">
        <v>143</v>
      </c>
      <c r="N3317" t="s">
        <v>26</v>
      </c>
      <c r="O3317" s="3">
        <v>45078.252187500002</v>
      </c>
      <c r="P3317" s="3">
        <v>45078.206354166665</v>
      </c>
      <c r="Q3317">
        <v>3</v>
      </c>
      <c r="R3317">
        <v>3316</v>
      </c>
      <c r="S3317" t="str">
        <f>PROPER(CustomerSupport[[#This Row],[Resolution]])</f>
        <v>Heart Must Go Member Early Less No.</v>
      </c>
      <c r="T3317" t="str">
        <f>TRIM(CustomerSupport[[#This Row],[Customer Name]])</f>
        <v>Laura Hayes</v>
      </c>
      <c r="U3317">
        <f>MONTH(CustomerSupport[[#This Row],[Date of Purchase]])</f>
        <v>7</v>
      </c>
      <c r="V3317" t="str">
        <f>TEXT('Working data'!G3317,"mmmm")</f>
        <v>July</v>
      </c>
      <c r="W3317">
        <f>YEAR(CustomerSupport[[#This Row],[Date of Purchase]])</f>
        <v>2021</v>
      </c>
      <c r="X3317">
        <f t="shared" si="51"/>
        <v>-1.1000000000931323</v>
      </c>
    </row>
    <row r="3318" spans="1:24" ht="14.25" customHeight="1" x14ac:dyDescent="0.4">
      <c r="A3318">
        <v>3317</v>
      </c>
      <c r="B3318" t="s">
        <v>10872</v>
      </c>
      <c r="C3318" t="s">
        <v>10873</v>
      </c>
      <c r="D3318">
        <v>54</v>
      </c>
      <c r="E3318" t="s">
        <v>58</v>
      </c>
      <c r="F3318" t="s">
        <v>157</v>
      </c>
      <c r="G3318" s="1">
        <v>44033</v>
      </c>
      <c r="H3318" t="s">
        <v>21</v>
      </c>
      <c r="I3318" t="s">
        <v>60</v>
      </c>
      <c r="J3318" s="2" t="s">
        <v>10874</v>
      </c>
      <c r="K3318" t="s">
        <v>62</v>
      </c>
      <c r="M3318" t="s">
        <v>25</v>
      </c>
      <c r="N3318" t="s">
        <v>33</v>
      </c>
      <c r="R3318">
        <v>3317</v>
      </c>
      <c r="S3318" t="str">
        <f>PROPER(CustomerSupport[[#This Row],[Resolution]])</f>
        <v/>
      </c>
      <c r="T3318" t="str">
        <f>TRIM(CustomerSupport[[#This Row],[Customer Name]])</f>
        <v>Terri Warren</v>
      </c>
      <c r="U3318">
        <f>MONTH(CustomerSupport[[#This Row],[Date of Purchase]])</f>
        <v>7</v>
      </c>
      <c r="V3318" t="str">
        <f>TEXT('Working data'!G3318,"mmmm")</f>
        <v>July</v>
      </c>
      <c r="W3318">
        <f>YEAR(CustomerSupport[[#This Row],[Date of Purchase]])</f>
        <v>2020</v>
      </c>
      <c r="X3318" t="str">
        <f t="shared" si="51"/>
        <v/>
      </c>
    </row>
    <row r="3319" spans="1:24" ht="14.25" customHeight="1" x14ac:dyDescent="0.4">
      <c r="A3319">
        <v>3318</v>
      </c>
      <c r="B3319" t="s">
        <v>10875</v>
      </c>
      <c r="C3319" t="s">
        <v>10876</v>
      </c>
      <c r="D3319">
        <v>68</v>
      </c>
      <c r="E3319" t="s">
        <v>58</v>
      </c>
      <c r="F3319" t="s">
        <v>92</v>
      </c>
      <c r="G3319" s="1">
        <v>44158</v>
      </c>
      <c r="H3319" t="s">
        <v>21</v>
      </c>
      <c r="I3319" t="s">
        <v>67</v>
      </c>
      <c r="J3319" t="s">
        <v>1076</v>
      </c>
      <c r="K3319" t="s">
        <v>39</v>
      </c>
      <c r="L3319" t="s">
        <v>10877</v>
      </c>
      <c r="M3319" t="s">
        <v>143</v>
      </c>
      <c r="N3319" t="s">
        <v>55</v>
      </c>
      <c r="O3319" s="3">
        <v>45078.489016203705</v>
      </c>
      <c r="P3319" s="3">
        <v>45078.807071759256</v>
      </c>
      <c r="Q3319">
        <v>2</v>
      </c>
      <c r="R3319">
        <v>3318</v>
      </c>
      <c r="S3319" t="str">
        <f>PROPER(CustomerSupport[[#This Row],[Resolution]])</f>
        <v>Little Perform Detail Player Boy Same Study Him.</v>
      </c>
      <c r="T3319" t="str">
        <f>TRIM(CustomerSupport[[#This Row],[Customer Name]])</f>
        <v>Amanda Greene</v>
      </c>
      <c r="U3319">
        <f>MONTH(CustomerSupport[[#This Row],[Date of Purchase]])</f>
        <v>11</v>
      </c>
      <c r="V3319" t="str">
        <f>TEXT('Working data'!G3319,"mmmm")</f>
        <v>November</v>
      </c>
      <c r="W3319">
        <f>YEAR(CustomerSupport[[#This Row],[Date of Purchase]])</f>
        <v>2020</v>
      </c>
      <c r="X3319">
        <f t="shared" si="51"/>
        <v>7.6333333332440816</v>
      </c>
    </row>
    <row r="3320" spans="1:24" ht="14.25" customHeight="1" x14ac:dyDescent="0.4">
      <c r="A3320">
        <v>3319</v>
      </c>
      <c r="B3320" t="s">
        <v>10878</v>
      </c>
      <c r="C3320" t="s">
        <v>10879</v>
      </c>
      <c r="D3320">
        <v>34</v>
      </c>
      <c r="E3320" t="s">
        <v>29</v>
      </c>
      <c r="F3320" t="s">
        <v>242</v>
      </c>
      <c r="G3320" s="1">
        <v>43877</v>
      </c>
      <c r="H3320" t="s">
        <v>45</v>
      </c>
      <c r="I3320" t="s">
        <v>60</v>
      </c>
      <c r="J3320" t="s">
        <v>10880</v>
      </c>
      <c r="K3320" t="s">
        <v>24</v>
      </c>
      <c r="M3320" t="s">
        <v>89</v>
      </c>
      <c r="N3320" t="s">
        <v>55</v>
      </c>
      <c r="O3320" s="3">
        <v>45078.039027777777</v>
      </c>
      <c r="R3320">
        <v>3319</v>
      </c>
      <c r="S3320" t="str">
        <f>PROPER(CustomerSupport[[#This Row],[Resolution]])</f>
        <v/>
      </c>
      <c r="T3320" t="str">
        <f>TRIM(CustomerSupport[[#This Row],[Customer Name]])</f>
        <v>Candice Norman</v>
      </c>
      <c r="U3320">
        <f>MONTH(CustomerSupport[[#This Row],[Date of Purchase]])</f>
        <v>2</v>
      </c>
      <c r="V3320" t="str">
        <f>TEXT('Working data'!G3320,"mmmm")</f>
        <v>February</v>
      </c>
      <c r="W3320">
        <f>YEAR(CustomerSupport[[#This Row],[Date of Purchase]])</f>
        <v>2020</v>
      </c>
      <c r="X3320" t="str">
        <f t="shared" si="51"/>
        <v/>
      </c>
    </row>
    <row r="3321" spans="1:24" ht="14.25" customHeight="1" x14ac:dyDescent="0.4">
      <c r="A3321">
        <v>3320</v>
      </c>
      <c r="B3321" t="s">
        <v>10881</v>
      </c>
      <c r="C3321" t="s">
        <v>10882</v>
      </c>
      <c r="D3321">
        <v>31</v>
      </c>
      <c r="E3321" t="s">
        <v>29</v>
      </c>
      <c r="F3321" t="s">
        <v>249</v>
      </c>
      <c r="G3321" s="1">
        <v>44000</v>
      </c>
      <c r="H3321" t="s">
        <v>45</v>
      </c>
      <c r="I3321" t="s">
        <v>113</v>
      </c>
      <c r="J3321" s="2" t="s">
        <v>10883</v>
      </c>
      <c r="K3321" t="s">
        <v>62</v>
      </c>
      <c r="M3321" t="s">
        <v>143</v>
      </c>
      <c r="N3321" t="s">
        <v>26</v>
      </c>
      <c r="R3321">
        <v>3320</v>
      </c>
      <c r="S3321" t="str">
        <f>PROPER(CustomerSupport[[#This Row],[Resolution]])</f>
        <v/>
      </c>
      <c r="T3321" t="str">
        <f>TRIM(CustomerSupport[[#This Row],[Customer Name]])</f>
        <v>Jeremy Richardson</v>
      </c>
      <c r="U3321">
        <f>MONTH(CustomerSupport[[#This Row],[Date of Purchase]])</f>
        <v>6</v>
      </c>
      <c r="V3321" t="str">
        <f>TEXT('Working data'!G3321,"mmmm")</f>
        <v>June</v>
      </c>
      <c r="W3321">
        <f>YEAR(CustomerSupport[[#This Row],[Date of Purchase]])</f>
        <v>2020</v>
      </c>
      <c r="X3321" t="str">
        <f t="shared" si="51"/>
        <v/>
      </c>
    </row>
    <row r="3322" spans="1:24" ht="14.25" customHeight="1" x14ac:dyDescent="0.4">
      <c r="A3322">
        <v>3321</v>
      </c>
      <c r="B3322" t="s">
        <v>10884</v>
      </c>
      <c r="C3322" t="s">
        <v>10885</v>
      </c>
      <c r="D3322">
        <v>34</v>
      </c>
      <c r="E3322" t="s">
        <v>29</v>
      </c>
      <c r="F3322" t="s">
        <v>125</v>
      </c>
      <c r="G3322" s="1">
        <v>43935</v>
      </c>
      <c r="H3322" t="s">
        <v>67</v>
      </c>
      <c r="I3322" t="s">
        <v>60</v>
      </c>
      <c r="J3322" s="2" t="s">
        <v>10886</v>
      </c>
      <c r="K3322" t="s">
        <v>62</v>
      </c>
      <c r="M3322" t="s">
        <v>89</v>
      </c>
      <c r="N3322" t="s">
        <v>33</v>
      </c>
      <c r="R3322">
        <v>3321</v>
      </c>
      <c r="S3322" t="str">
        <f>PROPER(CustomerSupport[[#This Row],[Resolution]])</f>
        <v/>
      </c>
      <c r="T3322" t="str">
        <f>TRIM(CustomerSupport[[#This Row],[Customer Name]])</f>
        <v>Robert Moore</v>
      </c>
      <c r="U3322">
        <f>MONTH(CustomerSupport[[#This Row],[Date of Purchase]])</f>
        <v>4</v>
      </c>
      <c r="V3322" t="str">
        <f>TEXT('Working data'!G3322,"mmmm")</f>
        <v>April</v>
      </c>
      <c r="W3322">
        <f>YEAR(CustomerSupport[[#This Row],[Date of Purchase]])</f>
        <v>2020</v>
      </c>
      <c r="X3322" t="str">
        <f t="shared" si="51"/>
        <v/>
      </c>
    </row>
    <row r="3323" spans="1:24" ht="14.25" customHeight="1" x14ac:dyDescent="0.4">
      <c r="A3323">
        <v>3322</v>
      </c>
      <c r="B3323" t="s">
        <v>10887</v>
      </c>
      <c r="C3323" t="s">
        <v>10888</v>
      </c>
      <c r="D3323">
        <v>19</v>
      </c>
      <c r="E3323" t="s">
        <v>19</v>
      </c>
      <c r="F3323" t="s">
        <v>286</v>
      </c>
      <c r="G3323" s="1">
        <v>44020</v>
      </c>
      <c r="H3323" t="s">
        <v>67</v>
      </c>
      <c r="I3323" t="s">
        <v>113</v>
      </c>
      <c r="J3323" s="2" t="s">
        <v>10889</v>
      </c>
      <c r="K3323" t="s">
        <v>39</v>
      </c>
      <c r="L3323" t="s">
        <v>10890</v>
      </c>
      <c r="M3323" t="s">
        <v>25</v>
      </c>
      <c r="N3323" t="s">
        <v>83</v>
      </c>
      <c r="O3323" s="3">
        <v>45078.468252314815</v>
      </c>
      <c r="P3323" s="3">
        <v>45078.959918981483</v>
      </c>
      <c r="Q3323">
        <v>3</v>
      </c>
      <c r="R3323">
        <v>3322</v>
      </c>
      <c r="S3323" t="str">
        <f>PROPER(CustomerSupport[[#This Row],[Resolution]])</f>
        <v>Field Possible Morning Section Need Claim Friend Hair.</v>
      </c>
      <c r="T3323" t="str">
        <f>TRIM(CustomerSupport[[#This Row],[Customer Name]])</f>
        <v>Brianna Lee</v>
      </c>
      <c r="U3323">
        <f>MONTH(CustomerSupport[[#This Row],[Date of Purchase]])</f>
        <v>7</v>
      </c>
      <c r="V3323" t="str">
        <f>TEXT('Working data'!G3323,"mmmm")</f>
        <v>July</v>
      </c>
      <c r="W3323">
        <f>YEAR(CustomerSupport[[#This Row],[Date of Purchase]])</f>
        <v>2020</v>
      </c>
      <c r="X3323">
        <f t="shared" si="51"/>
        <v>11.800000000046566</v>
      </c>
    </row>
    <row r="3324" spans="1:24" ht="14.25" customHeight="1" x14ac:dyDescent="0.4">
      <c r="A3324">
        <v>3323</v>
      </c>
      <c r="B3324" t="s">
        <v>10891</v>
      </c>
      <c r="C3324" t="s">
        <v>10892</v>
      </c>
      <c r="D3324">
        <v>35</v>
      </c>
      <c r="E3324" t="s">
        <v>29</v>
      </c>
      <c r="F3324" t="s">
        <v>134</v>
      </c>
      <c r="G3324" s="1">
        <v>44096</v>
      </c>
      <c r="H3324" t="s">
        <v>21</v>
      </c>
      <c r="I3324" t="s">
        <v>72</v>
      </c>
      <c r="J3324" s="2" t="s">
        <v>10893</v>
      </c>
      <c r="K3324" t="s">
        <v>62</v>
      </c>
      <c r="M3324" t="s">
        <v>143</v>
      </c>
      <c r="N3324" t="s">
        <v>83</v>
      </c>
      <c r="R3324">
        <v>3323</v>
      </c>
      <c r="S3324" t="str">
        <f>PROPER(CustomerSupport[[#This Row],[Resolution]])</f>
        <v/>
      </c>
      <c r="T3324" t="str">
        <f>TRIM(CustomerSupport[[#This Row],[Customer Name]])</f>
        <v>Christopher Mason</v>
      </c>
      <c r="U3324">
        <f>MONTH(CustomerSupport[[#This Row],[Date of Purchase]])</f>
        <v>9</v>
      </c>
      <c r="V3324" t="str">
        <f>TEXT('Working data'!G3324,"mmmm")</f>
        <v>September</v>
      </c>
      <c r="W3324">
        <f>YEAR(CustomerSupport[[#This Row],[Date of Purchase]])</f>
        <v>2020</v>
      </c>
      <c r="X3324" t="str">
        <f t="shared" si="51"/>
        <v/>
      </c>
    </row>
    <row r="3325" spans="1:24" ht="14.25" customHeight="1" x14ac:dyDescent="0.4">
      <c r="A3325">
        <v>3324</v>
      </c>
      <c r="B3325" t="s">
        <v>10894</v>
      </c>
      <c r="C3325" t="s">
        <v>10895</v>
      </c>
      <c r="D3325">
        <v>38</v>
      </c>
      <c r="E3325" t="s">
        <v>29</v>
      </c>
      <c r="F3325" t="s">
        <v>92</v>
      </c>
      <c r="G3325" s="1">
        <v>43906</v>
      </c>
      <c r="H3325" t="s">
        <v>45</v>
      </c>
      <c r="I3325" t="s">
        <v>67</v>
      </c>
      <c r="J3325" t="s">
        <v>10896</v>
      </c>
      <c r="K3325" t="s">
        <v>62</v>
      </c>
      <c r="M3325" t="s">
        <v>25</v>
      </c>
      <c r="N3325" t="s">
        <v>83</v>
      </c>
      <c r="R3325">
        <v>3324</v>
      </c>
      <c r="S3325" t="str">
        <f>PROPER(CustomerSupport[[#This Row],[Resolution]])</f>
        <v/>
      </c>
      <c r="T3325" t="str">
        <f>TRIM(CustomerSupport[[#This Row],[Customer Name]])</f>
        <v>Kimberly Wright</v>
      </c>
      <c r="U3325">
        <f>MONTH(CustomerSupport[[#This Row],[Date of Purchase]])</f>
        <v>3</v>
      </c>
      <c r="V3325" t="str">
        <f>TEXT('Working data'!G3325,"mmmm")</f>
        <v>March</v>
      </c>
      <c r="W3325">
        <f>YEAR(CustomerSupport[[#This Row],[Date of Purchase]])</f>
        <v>2020</v>
      </c>
      <c r="X3325" t="str">
        <f t="shared" si="51"/>
        <v/>
      </c>
    </row>
    <row r="3326" spans="1:24" ht="14.25" customHeight="1" x14ac:dyDescent="0.4">
      <c r="A3326">
        <v>3325</v>
      </c>
      <c r="B3326" t="s">
        <v>10897</v>
      </c>
      <c r="C3326" t="s">
        <v>10898</v>
      </c>
      <c r="D3326">
        <v>37</v>
      </c>
      <c r="E3326" t="s">
        <v>29</v>
      </c>
      <c r="F3326" t="s">
        <v>421</v>
      </c>
      <c r="G3326" s="1">
        <v>43978</v>
      </c>
      <c r="H3326" t="s">
        <v>66</v>
      </c>
      <c r="I3326" t="s">
        <v>141</v>
      </c>
      <c r="J3326" s="2" t="s">
        <v>10899</v>
      </c>
      <c r="K3326" t="s">
        <v>24</v>
      </c>
      <c r="M3326" t="s">
        <v>143</v>
      </c>
      <c r="N3326" t="s">
        <v>33</v>
      </c>
      <c r="O3326" s="3">
        <v>45077.996076388888</v>
      </c>
      <c r="R3326">
        <v>3325</v>
      </c>
      <c r="S3326" t="str">
        <f>PROPER(CustomerSupport[[#This Row],[Resolution]])</f>
        <v/>
      </c>
      <c r="T3326" t="str">
        <f>TRIM(CustomerSupport[[#This Row],[Customer Name]])</f>
        <v>Juan Wall</v>
      </c>
      <c r="U3326">
        <f>MONTH(CustomerSupport[[#This Row],[Date of Purchase]])</f>
        <v>5</v>
      </c>
      <c r="V3326" t="str">
        <f>TEXT('Working data'!G3326,"mmmm")</f>
        <v>May</v>
      </c>
      <c r="W3326">
        <f>YEAR(CustomerSupport[[#This Row],[Date of Purchase]])</f>
        <v>2020</v>
      </c>
      <c r="X3326" t="str">
        <f t="shared" si="51"/>
        <v/>
      </c>
    </row>
    <row r="3327" spans="1:24" ht="14.25" customHeight="1" x14ac:dyDescent="0.4">
      <c r="A3327">
        <v>3326</v>
      </c>
      <c r="B3327" t="s">
        <v>10900</v>
      </c>
      <c r="C3327" t="s">
        <v>10901</v>
      </c>
      <c r="D3327">
        <v>45</v>
      </c>
      <c r="E3327" t="s">
        <v>29</v>
      </c>
      <c r="F3327" t="s">
        <v>36</v>
      </c>
      <c r="G3327" s="1">
        <v>43855</v>
      </c>
      <c r="H3327" t="s">
        <v>45</v>
      </c>
      <c r="I3327" t="s">
        <v>72</v>
      </c>
      <c r="J3327" s="2" t="s">
        <v>10902</v>
      </c>
      <c r="K3327" t="s">
        <v>62</v>
      </c>
      <c r="M3327" t="s">
        <v>143</v>
      </c>
      <c r="N3327" t="s">
        <v>55</v>
      </c>
      <c r="R3327">
        <v>3326</v>
      </c>
      <c r="S3327" t="str">
        <f>PROPER(CustomerSupport[[#This Row],[Resolution]])</f>
        <v/>
      </c>
      <c r="T3327" t="str">
        <f>TRIM(CustomerSupport[[#This Row],[Customer Name]])</f>
        <v>Pamela Arnold</v>
      </c>
      <c r="U3327">
        <f>MONTH(CustomerSupport[[#This Row],[Date of Purchase]])</f>
        <v>1</v>
      </c>
      <c r="V3327" t="str">
        <f>TEXT('Working data'!G3327,"mmmm")</f>
        <v>January</v>
      </c>
      <c r="W3327">
        <f>YEAR(CustomerSupport[[#This Row],[Date of Purchase]])</f>
        <v>2020</v>
      </c>
      <c r="X3327" t="str">
        <f t="shared" si="51"/>
        <v/>
      </c>
    </row>
    <row r="3328" spans="1:24" ht="14.25" customHeight="1" x14ac:dyDescent="0.4">
      <c r="A3328">
        <v>3327</v>
      </c>
      <c r="B3328" t="s">
        <v>10903</v>
      </c>
      <c r="C3328" t="s">
        <v>10904</v>
      </c>
      <c r="D3328">
        <v>56</v>
      </c>
      <c r="E3328" t="s">
        <v>19</v>
      </c>
      <c r="F3328" t="s">
        <v>431</v>
      </c>
      <c r="G3328" s="1">
        <v>44314</v>
      </c>
      <c r="H3328" t="s">
        <v>59</v>
      </c>
      <c r="I3328" t="s">
        <v>31</v>
      </c>
      <c r="J3328" t="s">
        <v>10905</v>
      </c>
      <c r="K3328" t="s">
        <v>62</v>
      </c>
      <c r="M3328" t="s">
        <v>89</v>
      </c>
      <c r="N3328" t="s">
        <v>83</v>
      </c>
      <c r="R3328">
        <v>3327</v>
      </c>
      <c r="S3328" t="str">
        <f>PROPER(CustomerSupport[[#This Row],[Resolution]])</f>
        <v/>
      </c>
      <c r="T3328" t="str">
        <f>TRIM(CustomerSupport[[#This Row],[Customer Name]])</f>
        <v>Deborah Sharp</v>
      </c>
      <c r="U3328">
        <f>MONTH(CustomerSupport[[#This Row],[Date of Purchase]])</f>
        <v>4</v>
      </c>
      <c r="V3328" t="str">
        <f>TEXT('Working data'!G3328,"mmmm")</f>
        <v>April</v>
      </c>
      <c r="W3328">
        <f>YEAR(CustomerSupport[[#This Row],[Date of Purchase]])</f>
        <v>2021</v>
      </c>
      <c r="X3328" t="str">
        <f t="shared" si="51"/>
        <v/>
      </c>
    </row>
    <row r="3329" spans="1:24" ht="14.25" customHeight="1" x14ac:dyDescent="0.4">
      <c r="A3329">
        <v>3328</v>
      </c>
      <c r="B3329" t="s">
        <v>10906</v>
      </c>
      <c r="C3329" t="s">
        <v>10907</v>
      </c>
      <c r="D3329">
        <v>70</v>
      </c>
      <c r="E3329" t="s">
        <v>29</v>
      </c>
      <c r="F3329" t="s">
        <v>44</v>
      </c>
      <c r="G3329" s="1">
        <v>44160</v>
      </c>
      <c r="H3329" t="s">
        <v>66</v>
      </c>
      <c r="I3329" t="s">
        <v>52</v>
      </c>
      <c r="J3329" s="2" t="s">
        <v>10908</v>
      </c>
      <c r="K3329" t="s">
        <v>39</v>
      </c>
      <c r="L3329" t="s">
        <v>10909</v>
      </c>
      <c r="M3329" t="s">
        <v>25</v>
      </c>
      <c r="N3329" t="s">
        <v>26</v>
      </c>
      <c r="O3329" s="3">
        <v>45078.085023148145</v>
      </c>
      <c r="P3329" s="3">
        <v>45078.952384259261</v>
      </c>
      <c r="Q3329">
        <v>5</v>
      </c>
      <c r="R3329">
        <v>3328</v>
      </c>
      <c r="S3329" t="str">
        <f>PROPER(CustomerSupport[[#This Row],[Resolution]])</f>
        <v>Memory Ability Official Impact.</v>
      </c>
      <c r="T3329" t="str">
        <f>TRIM(CustomerSupport[[#This Row],[Customer Name]])</f>
        <v>Scott Black</v>
      </c>
      <c r="U3329">
        <f>MONTH(CustomerSupport[[#This Row],[Date of Purchase]])</f>
        <v>11</v>
      </c>
      <c r="V3329" t="str">
        <f>TEXT('Working data'!G3329,"mmmm")</f>
        <v>November</v>
      </c>
      <c r="W3329">
        <f>YEAR(CustomerSupport[[#This Row],[Date of Purchase]])</f>
        <v>2020</v>
      </c>
      <c r="X3329">
        <f t="shared" si="51"/>
        <v>20.81666666676756</v>
      </c>
    </row>
    <row r="3330" spans="1:24" ht="14.25" customHeight="1" x14ac:dyDescent="0.4">
      <c r="A3330">
        <v>3329</v>
      </c>
      <c r="B3330" t="s">
        <v>10910</v>
      </c>
      <c r="C3330" t="s">
        <v>10911</v>
      </c>
      <c r="D3330">
        <v>60</v>
      </c>
      <c r="E3330" t="s">
        <v>19</v>
      </c>
      <c r="F3330" t="s">
        <v>112</v>
      </c>
      <c r="G3330" s="1">
        <v>44089</v>
      </c>
      <c r="H3330" t="s">
        <v>45</v>
      </c>
      <c r="I3330" t="s">
        <v>72</v>
      </c>
      <c r="J3330" s="2" t="s">
        <v>10912</v>
      </c>
      <c r="K3330" t="s">
        <v>62</v>
      </c>
      <c r="M3330" t="s">
        <v>143</v>
      </c>
      <c r="N3330" t="s">
        <v>26</v>
      </c>
      <c r="R3330">
        <v>3329</v>
      </c>
      <c r="S3330" t="str">
        <f>PROPER(CustomerSupport[[#This Row],[Resolution]])</f>
        <v/>
      </c>
      <c r="T3330" t="str">
        <f>TRIM(CustomerSupport[[#This Row],[Customer Name]])</f>
        <v>Sharon Vaughn</v>
      </c>
      <c r="U3330">
        <f>MONTH(CustomerSupport[[#This Row],[Date of Purchase]])</f>
        <v>9</v>
      </c>
      <c r="V3330" t="str">
        <f>TEXT('Working data'!G3330,"mmmm")</f>
        <v>September</v>
      </c>
      <c r="W3330">
        <f>YEAR(CustomerSupport[[#This Row],[Date of Purchase]])</f>
        <v>2020</v>
      </c>
      <c r="X3330" t="str">
        <f t="shared" ref="X3330:X3393" si="52">IF(OR(O3330="",P3330=""),"",(P3330-O3330)*24)</f>
        <v/>
      </c>
    </row>
    <row r="3331" spans="1:24" ht="14.25" customHeight="1" x14ac:dyDescent="0.4">
      <c r="A3331">
        <v>3330</v>
      </c>
      <c r="B3331" t="s">
        <v>10913</v>
      </c>
      <c r="C3331" t="s">
        <v>10914</v>
      </c>
      <c r="D3331">
        <v>19</v>
      </c>
      <c r="E3331" t="s">
        <v>19</v>
      </c>
      <c r="F3331" t="s">
        <v>117</v>
      </c>
      <c r="G3331" s="1">
        <v>43944</v>
      </c>
      <c r="H3331" t="s">
        <v>21</v>
      </c>
      <c r="I3331" t="s">
        <v>59</v>
      </c>
      <c r="J3331" t="s">
        <v>10915</v>
      </c>
      <c r="K3331" t="s">
        <v>39</v>
      </c>
      <c r="L3331" t="s">
        <v>10916</v>
      </c>
      <c r="M3331" t="s">
        <v>41</v>
      </c>
      <c r="N3331" t="s">
        <v>55</v>
      </c>
      <c r="O3331" s="3">
        <v>45078.233668981484</v>
      </c>
      <c r="P3331" s="3">
        <v>45078.09269675926</v>
      </c>
      <c r="Q3331">
        <v>3</v>
      </c>
      <c r="R3331">
        <v>3330</v>
      </c>
      <c r="S3331" t="str">
        <f>PROPER(CustomerSupport[[#This Row],[Resolution]])</f>
        <v>Soldier Themselves Eight.</v>
      </c>
      <c r="T3331" t="str">
        <f>TRIM(CustomerSupport[[#This Row],[Customer Name]])</f>
        <v>Eileen Lynn</v>
      </c>
      <c r="U3331">
        <f>MONTH(CustomerSupport[[#This Row],[Date of Purchase]])</f>
        <v>4</v>
      </c>
      <c r="V3331" t="str">
        <f>TEXT('Working data'!G3331,"mmmm")</f>
        <v>April</v>
      </c>
      <c r="W3331">
        <f>YEAR(CustomerSupport[[#This Row],[Date of Purchase]])</f>
        <v>2020</v>
      </c>
      <c r="X3331">
        <f t="shared" si="52"/>
        <v>-3.3833333333604969</v>
      </c>
    </row>
    <row r="3332" spans="1:24" ht="14.25" customHeight="1" x14ac:dyDescent="0.4">
      <c r="A3332">
        <v>3331</v>
      </c>
      <c r="B3332" t="s">
        <v>10917</v>
      </c>
      <c r="C3332" t="s">
        <v>10918</v>
      </c>
      <c r="D3332">
        <v>58</v>
      </c>
      <c r="E3332" t="s">
        <v>58</v>
      </c>
      <c r="F3332" t="s">
        <v>431</v>
      </c>
      <c r="G3332" s="1">
        <v>44425</v>
      </c>
      <c r="H3332" t="s">
        <v>45</v>
      </c>
      <c r="I3332" t="s">
        <v>141</v>
      </c>
      <c r="J3332" s="2" t="s">
        <v>10919</v>
      </c>
      <c r="K3332" t="s">
        <v>24</v>
      </c>
      <c r="M3332" t="s">
        <v>143</v>
      </c>
      <c r="N3332" t="s">
        <v>55</v>
      </c>
      <c r="O3332" s="3">
        <v>45078.638541666667</v>
      </c>
      <c r="R3332">
        <v>3331</v>
      </c>
      <c r="S3332" t="str">
        <f>PROPER(CustomerSupport[[#This Row],[Resolution]])</f>
        <v/>
      </c>
      <c r="T3332" t="str">
        <f>TRIM(CustomerSupport[[#This Row],[Customer Name]])</f>
        <v>Ronald Murray</v>
      </c>
      <c r="U3332">
        <f>MONTH(CustomerSupport[[#This Row],[Date of Purchase]])</f>
        <v>8</v>
      </c>
      <c r="V3332" t="str">
        <f>TEXT('Working data'!G3332,"mmmm")</f>
        <v>August</v>
      </c>
      <c r="W3332">
        <f>YEAR(CustomerSupport[[#This Row],[Date of Purchase]])</f>
        <v>2021</v>
      </c>
      <c r="X3332" t="str">
        <f t="shared" si="52"/>
        <v/>
      </c>
    </row>
    <row r="3333" spans="1:24" ht="14.25" customHeight="1" x14ac:dyDescent="0.4">
      <c r="A3333">
        <v>3332</v>
      </c>
      <c r="B3333" t="s">
        <v>10920</v>
      </c>
      <c r="C3333" t="s">
        <v>10921</v>
      </c>
      <c r="D3333">
        <v>45</v>
      </c>
      <c r="E3333" t="s">
        <v>58</v>
      </c>
      <c r="F3333" t="s">
        <v>211</v>
      </c>
      <c r="G3333" s="1">
        <v>43886</v>
      </c>
      <c r="H3333" t="s">
        <v>21</v>
      </c>
      <c r="I3333" t="s">
        <v>37</v>
      </c>
      <c r="J3333" s="2" t="s">
        <v>10922</v>
      </c>
      <c r="K3333" t="s">
        <v>24</v>
      </c>
      <c r="M3333" t="s">
        <v>89</v>
      </c>
      <c r="N3333" t="s">
        <v>26</v>
      </c>
      <c r="O3333" s="3">
        <v>45078.588564814818</v>
      </c>
      <c r="R3333">
        <v>3332</v>
      </c>
      <c r="S3333" t="str">
        <f>PROPER(CustomerSupport[[#This Row],[Resolution]])</f>
        <v/>
      </c>
      <c r="T3333" t="str">
        <f>TRIM(CustomerSupport[[#This Row],[Customer Name]])</f>
        <v>William Kim</v>
      </c>
      <c r="U3333">
        <f>MONTH(CustomerSupport[[#This Row],[Date of Purchase]])</f>
        <v>2</v>
      </c>
      <c r="V3333" t="str">
        <f>TEXT('Working data'!G3333,"mmmm")</f>
        <v>February</v>
      </c>
      <c r="W3333">
        <f>YEAR(CustomerSupport[[#This Row],[Date of Purchase]])</f>
        <v>2020</v>
      </c>
      <c r="X3333" t="str">
        <f t="shared" si="52"/>
        <v/>
      </c>
    </row>
    <row r="3334" spans="1:24" ht="14.25" customHeight="1" x14ac:dyDescent="0.4">
      <c r="A3334">
        <v>3333</v>
      </c>
      <c r="B3334" t="s">
        <v>10923</v>
      </c>
      <c r="C3334" t="s">
        <v>10924</v>
      </c>
      <c r="D3334">
        <v>19</v>
      </c>
      <c r="E3334" t="s">
        <v>58</v>
      </c>
      <c r="F3334" t="s">
        <v>76</v>
      </c>
      <c r="G3334" s="1">
        <v>43873</v>
      </c>
      <c r="H3334" t="s">
        <v>67</v>
      </c>
      <c r="I3334" t="s">
        <v>67</v>
      </c>
      <c r="J3334" s="2" t="s">
        <v>10925</v>
      </c>
      <c r="K3334" t="s">
        <v>24</v>
      </c>
      <c r="M3334" t="s">
        <v>143</v>
      </c>
      <c r="N3334" t="s">
        <v>83</v>
      </c>
      <c r="O3334" s="3">
        <v>45078.164282407408</v>
      </c>
      <c r="R3334">
        <v>3333</v>
      </c>
      <c r="S3334" t="str">
        <f>PROPER(CustomerSupport[[#This Row],[Resolution]])</f>
        <v/>
      </c>
      <c r="T3334" t="str">
        <f>TRIM(CustomerSupport[[#This Row],[Customer Name]])</f>
        <v>Maria Gutierrez</v>
      </c>
      <c r="U3334">
        <f>MONTH(CustomerSupport[[#This Row],[Date of Purchase]])</f>
        <v>2</v>
      </c>
      <c r="V3334" t="str">
        <f>TEXT('Working data'!G3334,"mmmm")</f>
        <v>February</v>
      </c>
      <c r="W3334">
        <f>YEAR(CustomerSupport[[#This Row],[Date of Purchase]])</f>
        <v>2020</v>
      </c>
      <c r="X3334" t="str">
        <f t="shared" si="52"/>
        <v/>
      </c>
    </row>
    <row r="3335" spans="1:24" ht="14.25" customHeight="1" x14ac:dyDescent="0.4">
      <c r="A3335">
        <v>3334</v>
      </c>
      <c r="B3335" t="s">
        <v>10926</v>
      </c>
      <c r="C3335" t="s">
        <v>9815</v>
      </c>
      <c r="D3335">
        <v>40</v>
      </c>
      <c r="E3335" t="s">
        <v>19</v>
      </c>
      <c r="F3335" t="s">
        <v>485</v>
      </c>
      <c r="G3335" s="1">
        <v>44424</v>
      </c>
      <c r="H3335" t="s">
        <v>59</v>
      </c>
      <c r="I3335" t="s">
        <v>72</v>
      </c>
      <c r="J3335" t="s">
        <v>10927</v>
      </c>
      <c r="K3335" t="s">
        <v>62</v>
      </c>
      <c r="M3335" t="s">
        <v>89</v>
      </c>
      <c r="N3335" t="s">
        <v>83</v>
      </c>
      <c r="R3335">
        <v>3334</v>
      </c>
      <c r="S3335" t="str">
        <f>PROPER(CustomerSupport[[#This Row],[Resolution]])</f>
        <v/>
      </c>
      <c r="T3335" t="str">
        <f>TRIM(CustomerSupport[[#This Row],[Customer Name]])</f>
        <v>Jeffery Yates</v>
      </c>
      <c r="U3335">
        <f>MONTH(CustomerSupport[[#This Row],[Date of Purchase]])</f>
        <v>8</v>
      </c>
      <c r="V3335" t="str">
        <f>TEXT('Working data'!G3335,"mmmm")</f>
        <v>August</v>
      </c>
      <c r="W3335">
        <f>YEAR(CustomerSupport[[#This Row],[Date of Purchase]])</f>
        <v>2021</v>
      </c>
      <c r="X3335" t="str">
        <f t="shared" si="52"/>
        <v/>
      </c>
    </row>
    <row r="3336" spans="1:24" ht="14.25" customHeight="1" x14ac:dyDescent="0.4">
      <c r="A3336">
        <v>3335</v>
      </c>
      <c r="B3336" t="s">
        <v>10928</v>
      </c>
      <c r="C3336" t="s">
        <v>10929</v>
      </c>
      <c r="D3336">
        <v>42</v>
      </c>
      <c r="E3336" t="s">
        <v>29</v>
      </c>
      <c r="F3336" t="s">
        <v>456</v>
      </c>
      <c r="G3336" s="1">
        <v>44089</v>
      </c>
      <c r="H3336" t="s">
        <v>66</v>
      </c>
      <c r="I3336" t="s">
        <v>59</v>
      </c>
      <c r="J3336" s="2" t="s">
        <v>10930</v>
      </c>
      <c r="K3336" t="s">
        <v>39</v>
      </c>
      <c r="L3336" t="s">
        <v>10931</v>
      </c>
      <c r="M3336" t="s">
        <v>41</v>
      </c>
      <c r="N3336" t="s">
        <v>33</v>
      </c>
      <c r="O3336" s="3">
        <v>45078.23238425926</v>
      </c>
      <c r="P3336" s="3">
        <v>45078.606689814813</v>
      </c>
      <c r="Q3336">
        <v>4</v>
      </c>
      <c r="R3336">
        <v>3335</v>
      </c>
      <c r="S3336" t="str">
        <f>PROPER(CustomerSupport[[#This Row],[Resolution]])</f>
        <v>Crime Quite Plant.</v>
      </c>
      <c r="T3336" t="str">
        <f>TRIM(CustomerSupport[[#This Row],[Customer Name]])</f>
        <v>John Lee</v>
      </c>
      <c r="U3336">
        <f>MONTH(CustomerSupport[[#This Row],[Date of Purchase]])</f>
        <v>9</v>
      </c>
      <c r="V3336" t="str">
        <f>TEXT('Working data'!G3336,"mmmm")</f>
        <v>September</v>
      </c>
      <c r="W3336">
        <f>YEAR(CustomerSupport[[#This Row],[Date of Purchase]])</f>
        <v>2020</v>
      </c>
      <c r="X3336">
        <f t="shared" si="52"/>
        <v>8.9833333332790062</v>
      </c>
    </row>
    <row r="3337" spans="1:24" ht="14.25" customHeight="1" x14ac:dyDescent="0.4">
      <c r="A3337">
        <v>3336</v>
      </c>
      <c r="B3337" t="s">
        <v>10932</v>
      </c>
      <c r="C3337" t="s">
        <v>10933</v>
      </c>
      <c r="D3337">
        <v>52</v>
      </c>
      <c r="E3337" t="s">
        <v>19</v>
      </c>
      <c r="F3337" t="s">
        <v>317</v>
      </c>
      <c r="G3337" s="1">
        <v>43841</v>
      </c>
      <c r="H3337" t="s">
        <v>67</v>
      </c>
      <c r="I3337" t="s">
        <v>22</v>
      </c>
      <c r="J3337" t="s">
        <v>10934</v>
      </c>
      <c r="K3337" t="s">
        <v>39</v>
      </c>
      <c r="L3337" t="s">
        <v>10935</v>
      </c>
      <c r="M3337" t="s">
        <v>143</v>
      </c>
      <c r="N3337" t="s">
        <v>55</v>
      </c>
      <c r="O3337" s="3">
        <v>45078.161550925928</v>
      </c>
      <c r="P3337" s="3">
        <v>45077.977523148147</v>
      </c>
      <c r="Q3337">
        <v>1</v>
      </c>
      <c r="R3337">
        <v>3336</v>
      </c>
      <c r="S3337" t="str">
        <f>PROPER(CustomerSupport[[#This Row],[Resolution]])</f>
        <v>Compare Leg Wonder Music Anything Commercial.</v>
      </c>
      <c r="T3337" t="str">
        <f>TRIM(CustomerSupport[[#This Row],[Customer Name]])</f>
        <v>William Mcdonald</v>
      </c>
      <c r="U3337">
        <f>MONTH(CustomerSupport[[#This Row],[Date of Purchase]])</f>
        <v>1</v>
      </c>
      <c r="V3337" t="str">
        <f>TEXT('Working data'!G3337,"mmmm")</f>
        <v>January</v>
      </c>
      <c r="W3337">
        <f>YEAR(CustomerSupport[[#This Row],[Date of Purchase]])</f>
        <v>2020</v>
      </c>
      <c r="X3337">
        <f t="shared" si="52"/>
        <v>-4.4166666667442769</v>
      </c>
    </row>
    <row r="3338" spans="1:24" ht="14.25" customHeight="1" x14ac:dyDescent="0.4">
      <c r="A3338">
        <v>3337</v>
      </c>
      <c r="B3338" t="s">
        <v>10936</v>
      </c>
      <c r="C3338" t="s">
        <v>10937</v>
      </c>
      <c r="D3338">
        <v>23</v>
      </c>
      <c r="E3338" t="s">
        <v>19</v>
      </c>
      <c r="F3338" t="s">
        <v>173</v>
      </c>
      <c r="G3338" s="1">
        <v>44116</v>
      </c>
      <c r="H3338" t="s">
        <v>21</v>
      </c>
      <c r="I3338" t="s">
        <v>22</v>
      </c>
      <c r="J3338" s="2" t="s">
        <v>10938</v>
      </c>
      <c r="K3338" t="s">
        <v>39</v>
      </c>
      <c r="L3338" t="s">
        <v>10939</v>
      </c>
      <c r="M3338" t="s">
        <v>41</v>
      </c>
      <c r="N3338" t="s">
        <v>55</v>
      </c>
      <c r="O3338" s="3">
        <v>45078.01295138889</v>
      </c>
      <c r="P3338" s="3">
        <v>45078.542812500003</v>
      </c>
      <c r="Q3338">
        <v>4</v>
      </c>
      <c r="R3338">
        <v>3337</v>
      </c>
      <c r="S3338" t="str">
        <f>PROPER(CustomerSupport[[#This Row],[Resolution]])</f>
        <v>Exist Scene Better Term Early.</v>
      </c>
      <c r="T3338" t="str">
        <f>TRIM(CustomerSupport[[#This Row],[Customer Name]])</f>
        <v>Sean Roth</v>
      </c>
      <c r="U3338">
        <f>MONTH(CustomerSupport[[#This Row],[Date of Purchase]])</f>
        <v>10</v>
      </c>
      <c r="V3338" t="str">
        <f>TEXT('Working data'!G3338,"mmmm")</f>
        <v>October</v>
      </c>
      <c r="W3338">
        <f>YEAR(CustomerSupport[[#This Row],[Date of Purchase]])</f>
        <v>2020</v>
      </c>
      <c r="X3338">
        <f t="shared" si="52"/>
        <v>12.716666666732635</v>
      </c>
    </row>
    <row r="3339" spans="1:24" ht="14.25" customHeight="1" x14ac:dyDescent="0.4">
      <c r="A3339">
        <v>3338</v>
      </c>
      <c r="B3339" t="s">
        <v>10940</v>
      </c>
      <c r="C3339" t="s">
        <v>10941</v>
      </c>
      <c r="D3339">
        <v>23</v>
      </c>
      <c r="E3339" t="s">
        <v>29</v>
      </c>
      <c r="F3339" t="s">
        <v>317</v>
      </c>
      <c r="G3339" s="1">
        <v>44015</v>
      </c>
      <c r="H3339" t="s">
        <v>67</v>
      </c>
      <c r="I3339" t="s">
        <v>150</v>
      </c>
      <c r="J3339" t="s">
        <v>10942</v>
      </c>
      <c r="K3339" t="s">
        <v>62</v>
      </c>
      <c r="M3339" t="s">
        <v>25</v>
      </c>
      <c r="N3339" t="s">
        <v>33</v>
      </c>
      <c r="R3339">
        <v>3338</v>
      </c>
      <c r="S3339" t="str">
        <f>PROPER(CustomerSupport[[#This Row],[Resolution]])</f>
        <v/>
      </c>
      <c r="T3339" t="str">
        <f>TRIM(CustomerSupport[[#This Row],[Customer Name]])</f>
        <v>Willie Chambers</v>
      </c>
      <c r="U3339">
        <f>MONTH(CustomerSupport[[#This Row],[Date of Purchase]])</f>
        <v>7</v>
      </c>
      <c r="V3339" t="str">
        <f>TEXT('Working data'!G3339,"mmmm")</f>
        <v>July</v>
      </c>
      <c r="W3339">
        <f>YEAR(CustomerSupport[[#This Row],[Date of Purchase]])</f>
        <v>2020</v>
      </c>
      <c r="X3339" t="str">
        <f t="shared" si="52"/>
        <v/>
      </c>
    </row>
    <row r="3340" spans="1:24" ht="14.25" customHeight="1" x14ac:dyDescent="0.4">
      <c r="A3340">
        <v>3339</v>
      </c>
      <c r="B3340" t="s">
        <v>10943</v>
      </c>
      <c r="C3340" t="s">
        <v>10944</v>
      </c>
      <c r="D3340">
        <v>31</v>
      </c>
      <c r="E3340" t="s">
        <v>29</v>
      </c>
      <c r="F3340" t="s">
        <v>281</v>
      </c>
      <c r="G3340" s="1">
        <v>43907</v>
      </c>
      <c r="H3340" t="s">
        <v>66</v>
      </c>
      <c r="I3340" t="s">
        <v>177</v>
      </c>
      <c r="J3340" s="2" t="s">
        <v>10945</v>
      </c>
      <c r="K3340" t="s">
        <v>39</v>
      </c>
      <c r="L3340" t="s">
        <v>10946</v>
      </c>
      <c r="M3340" t="s">
        <v>143</v>
      </c>
      <c r="N3340" t="s">
        <v>26</v>
      </c>
      <c r="O3340" s="3">
        <v>45078.13380787037</v>
      </c>
      <c r="P3340" s="3">
        <v>45078.065057870372</v>
      </c>
      <c r="Q3340">
        <v>4</v>
      </c>
      <c r="R3340">
        <v>3339</v>
      </c>
      <c r="S3340" t="str">
        <f>PROPER(CustomerSupport[[#This Row],[Resolution]])</f>
        <v>Dinner Heart Left.</v>
      </c>
      <c r="T3340" t="str">
        <f>TRIM(CustomerSupport[[#This Row],[Customer Name]])</f>
        <v>Robert Mann</v>
      </c>
      <c r="U3340">
        <f>MONTH(CustomerSupport[[#This Row],[Date of Purchase]])</f>
        <v>3</v>
      </c>
      <c r="V3340" t="str">
        <f>TEXT('Working data'!G3340,"mmmm")</f>
        <v>March</v>
      </c>
      <c r="W3340">
        <f>YEAR(CustomerSupport[[#This Row],[Date of Purchase]])</f>
        <v>2020</v>
      </c>
      <c r="X3340">
        <f t="shared" si="52"/>
        <v>-1.6499999999650754</v>
      </c>
    </row>
    <row r="3341" spans="1:24" ht="14.25" customHeight="1" x14ac:dyDescent="0.4">
      <c r="A3341">
        <v>3340</v>
      </c>
      <c r="B3341" t="s">
        <v>10947</v>
      </c>
      <c r="C3341" t="s">
        <v>10948</v>
      </c>
      <c r="D3341">
        <v>18</v>
      </c>
      <c r="E3341" t="s">
        <v>19</v>
      </c>
      <c r="F3341" t="s">
        <v>81</v>
      </c>
      <c r="G3341" s="1">
        <v>44118</v>
      </c>
      <c r="H3341" t="s">
        <v>45</v>
      </c>
      <c r="I3341" t="s">
        <v>72</v>
      </c>
      <c r="J3341" s="2" t="s">
        <v>10949</v>
      </c>
      <c r="K3341" t="s">
        <v>24</v>
      </c>
      <c r="M3341" t="s">
        <v>41</v>
      </c>
      <c r="N3341" t="s">
        <v>33</v>
      </c>
      <c r="O3341" s="3">
        <v>45078.494942129626</v>
      </c>
      <c r="R3341">
        <v>3340</v>
      </c>
      <c r="S3341" t="str">
        <f>PROPER(CustomerSupport[[#This Row],[Resolution]])</f>
        <v/>
      </c>
      <c r="T3341" t="str">
        <f>TRIM(CustomerSupport[[#This Row],[Customer Name]])</f>
        <v>Anna Stout</v>
      </c>
      <c r="U3341">
        <f>MONTH(CustomerSupport[[#This Row],[Date of Purchase]])</f>
        <v>10</v>
      </c>
      <c r="V3341" t="str">
        <f>TEXT('Working data'!G3341,"mmmm")</f>
        <v>October</v>
      </c>
      <c r="W3341">
        <f>YEAR(CustomerSupport[[#This Row],[Date of Purchase]])</f>
        <v>2020</v>
      </c>
      <c r="X3341" t="str">
        <f t="shared" si="52"/>
        <v/>
      </c>
    </row>
    <row r="3342" spans="1:24" ht="14.25" customHeight="1" x14ac:dyDescent="0.4">
      <c r="A3342">
        <v>3341</v>
      </c>
      <c r="B3342" t="s">
        <v>10950</v>
      </c>
      <c r="C3342" t="s">
        <v>10951</v>
      </c>
      <c r="D3342">
        <v>40</v>
      </c>
      <c r="E3342" t="s">
        <v>58</v>
      </c>
      <c r="F3342" t="s">
        <v>281</v>
      </c>
      <c r="G3342" s="1">
        <v>44427</v>
      </c>
      <c r="H3342" t="s">
        <v>45</v>
      </c>
      <c r="I3342" t="s">
        <v>46</v>
      </c>
      <c r="J3342" s="2" t="s">
        <v>10952</v>
      </c>
      <c r="K3342" t="s">
        <v>39</v>
      </c>
      <c r="L3342" t="s">
        <v>10953</v>
      </c>
      <c r="M3342" t="s">
        <v>89</v>
      </c>
      <c r="N3342" t="s">
        <v>26</v>
      </c>
      <c r="O3342" s="3">
        <v>45078.07203703704</v>
      </c>
      <c r="P3342" s="3">
        <v>45078.44425925926</v>
      </c>
      <c r="Q3342">
        <v>3</v>
      </c>
      <c r="R3342">
        <v>3341</v>
      </c>
      <c r="S3342" t="str">
        <f>PROPER(CustomerSupport[[#This Row],[Resolution]])</f>
        <v>Early Ground Available Response Instead.</v>
      </c>
      <c r="T3342" t="str">
        <f>TRIM(CustomerSupport[[#This Row],[Customer Name]])</f>
        <v>Amber Williams</v>
      </c>
      <c r="U3342">
        <f>MONTH(CustomerSupport[[#This Row],[Date of Purchase]])</f>
        <v>8</v>
      </c>
      <c r="V3342" t="str">
        <f>TEXT('Working data'!G3342,"mmmm")</f>
        <v>August</v>
      </c>
      <c r="W3342">
        <f>YEAR(CustomerSupport[[#This Row],[Date of Purchase]])</f>
        <v>2021</v>
      </c>
      <c r="X3342">
        <f t="shared" si="52"/>
        <v>8.9333333332906477</v>
      </c>
    </row>
    <row r="3343" spans="1:24" ht="14.25" customHeight="1" x14ac:dyDescent="0.4">
      <c r="A3343">
        <v>3342</v>
      </c>
      <c r="B3343" t="s">
        <v>10954</v>
      </c>
      <c r="C3343" t="s">
        <v>10955</v>
      </c>
      <c r="D3343">
        <v>25</v>
      </c>
      <c r="E3343" t="s">
        <v>19</v>
      </c>
      <c r="F3343" t="s">
        <v>20</v>
      </c>
      <c r="G3343" s="1">
        <v>43837</v>
      </c>
      <c r="H3343" t="s">
        <v>59</v>
      </c>
      <c r="I3343" t="s">
        <v>37</v>
      </c>
      <c r="J3343" t="s">
        <v>10956</v>
      </c>
      <c r="K3343" t="s">
        <v>24</v>
      </c>
      <c r="M3343" t="s">
        <v>89</v>
      </c>
      <c r="N3343" t="s">
        <v>83</v>
      </c>
      <c r="O3343" s="3">
        <v>45078.860254629632</v>
      </c>
      <c r="R3343">
        <v>3342</v>
      </c>
      <c r="S3343" t="str">
        <f>PROPER(CustomerSupport[[#This Row],[Resolution]])</f>
        <v/>
      </c>
      <c r="T3343" t="str">
        <f>TRIM(CustomerSupport[[#This Row],[Customer Name]])</f>
        <v>Denise Robinson</v>
      </c>
      <c r="U3343">
        <f>MONTH(CustomerSupport[[#This Row],[Date of Purchase]])</f>
        <v>1</v>
      </c>
      <c r="V3343" t="str">
        <f>TEXT('Working data'!G3343,"mmmm")</f>
        <v>January</v>
      </c>
      <c r="W3343">
        <f>YEAR(CustomerSupport[[#This Row],[Date of Purchase]])</f>
        <v>2020</v>
      </c>
      <c r="X3343" t="str">
        <f t="shared" si="52"/>
        <v/>
      </c>
    </row>
    <row r="3344" spans="1:24" ht="14.25" customHeight="1" x14ac:dyDescent="0.4">
      <c r="A3344">
        <v>3343</v>
      </c>
      <c r="B3344" t="s">
        <v>10957</v>
      </c>
      <c r="C3344" t="s">
        <v>10958</v>
      </c>
      <c r="D3344">
        <v>18</v>
      </c>
      <c r="E3344" t="s">
        <v>29</v>
      </c>
      <c r="F3344" t="s">
        <v>223</v>
      </c>
      <c r="G3344" s="1">
        <v>44362</v>
      </c>
      <c r="H3344" t="s">
        <v>59</v>
      </c>
      <c r="I3344" t="s">
        <v>60</v>
      </c>
      <c r="J3344" s="2" t="s">
        <v>10959</v>
      </c>
      <c r="K3344" t="s">
        <v>24</v>
      </c>
      <c r="M3344" t="s">
        <v>143</v>
      </c>
      <c r="N3344" t="s">
        <v>33</v>
      </c>
      <c r="O3344" s="3">
        <v>45078.544999999998</v>
      </c>
      <c r="R3344">
        <v>3343</v>
      </c>
      <c r="S3344" t="str">
        <f>PROPER(CustomerSupport[[#This Row],[Resolution]])</f>
        <v/>
      </c>
      <c r="T3344" t="str">
        <f>TRIM(CustomerSupport[[#This Row],[Customer Name]])</f>
        <v>Brian Grant</v>
      </c>
      <c r="U3344">
        <f>MONTH(CustomerSupport[[#This Row],[Date of Purchase]])</f>
        <v>6</v>
      </c>
      <c r="V3344" t="str">
        <f>TEXT('Working data'!G3344,"mmmm")</f>
        <v>June</v>
      </c>
      <c r="W3344">
        <f>YEAR(CustomerSupport[[#This Row],[Date of Purchase]])</f>
        <v>2021</v>
      </c>
      <c r="X3344" t="str">
        <f t="shared" si="52"/>
        <v/>
      </c>
    </row>
    <row r="3345" spans="1:24" ht="14.25" customHeight="1" x14ac:dyDescent="0.4">
      <c r="A3345">
        <v>3344</v>
      </c>
      <c r="B3345" t="s">
        <v>10960</v>
      </c>
      <c r="C3345" t="s">
        <v>10961</v>
      </c>
      <c r="D3345">
        <v>36</v>
      </c>
      <c r="E3345" t="s">
        <v>19</v>
      </c>
      <c r="F3345" t="s">
        <v>112</v>
      </c>
      <c r="G3345" s="1">
        <v>44175</v>
      </c>
      <c r="H3345" t="s">
        <v>66</v>
      </c>
      <c r="I3345" t="s">
        <v>46</v>
      </c>
      <c r="J3345" s="2" t="s">
        <v>10962</v>
      </c>
      <c r="K3345" t="s">
        <v>24</v>
      </c>
      <c r="M3345" t="s">
        <v>89</v>
      </c>
      <c r="N3345" t="s">
        <v>83</v>
      </c>
      <c r="O3345" s="3">
        <v>45078.706111111111</v>
      </c>
      <c r="R3345">
        <v>3344</v>
      </c>
      <c r="S3345" t="str">
        <f>PROPER(CustomerSupport[[#This Row],[Resolution]])</f>
        <v/>
      </c>
      <c r="T3345" t="str">
        <f>TRIM(CustomerSupport[[#This Row],[Customer Name]])</f>
        <v>Jennifer Martinez</v>
      </c>
      <c r="U3345">
        <f>MONTH(CustomerSupport[[#This Row],[Date of Purchase]])</f>
        <v>12</v>
      </c>
      <c r="V3345" t="str">
        <f>TEXT('Working data'!G3345,"mmmm")</f>
        <v>December</v>
      </c>
      <c r="W3345">
        <f>YEAR(CustomerSupport[[#This Row],[Date of Purchase]])</f>
        <v>2020</v>
      </c>
      <c r="X3345" t="str">
        <f t="shared" si="52"/>
        <v/>
      </c>
    </row>
    <row r="3346" spans="1:24" ht="14.25" customHeight="1" x14ac:dyDescent="0.4">
      <c r="A3346">
        <v>3345</v>
      </c>
      <c r="B3346" t="s">
        <v>10963</v>
      </c>
      <c r="C3346" t="s">
        <v>10964</v>
      </c>
      <c r="D3346">
        <v>48</v>
      </c>
      <c r="E3346" t="s">
        <v>29</v>
      </c>
      <c r="F3346" t="s">
        <v>112</v>
      </c>
      <c r="G3346" s="1">
        <v>44445</v>
      </c>
      <c r="H3346" t="s">
        <v>21</v>
      </c>
      <c r="I3346" t="s">
        <v>72</v>
      </c>
      <c r="J3346" s="2" t="s">
        <v>10965</v>
      </c>
      <c r="K3346" t="s">
        <v>62</v>
      </c>
      <c r="M3346" t="s">
        <v>25</v>
      </c>
      <c r="N3346" t="s">
        <v>26</v>
      </c>
      <c r="R3346">
        <v>3345</v>
      </c>
      <c r="S3346" t="str">
        <f>PROPER(CustomerSupport[[#This Row],[Resolution]])</f>
        <v/>
      </c>
      <c r="T3346" t="str">
        <f>TRIM(CustomerSupport[[#This Row],[Customer Name]])</f>
        <v>Richard Williams</v>
      </c>
      <c r="U3346">
        <f>MONTH(CustomerSupport[[#This Row],[Date of Purchase]])</f>
        <v>9</v>
      </c>
      <c r="V3346" t="str">
        <f>TEXT('Working data'!G3346,"mmmm")</f>
        <v>September</v>
      </c>
      <c r="W3346">
        <f>YEAR(CustomerSupport[[#This Row],[Date of Purchase]])</f>
        <v>2021</v>
      </c>
      <c r="X3346" t="str">
        <f t="shared" si="52"/>
        <v/>
      </c>
    </row>
    <row r="3347" spans="1:24" ht="14.25" customHeight="1" x14ac:dyDescent="0.4">
      <c r="A3347">
        <v>3346</v>
      </c>
      <c r="B3347" t="s">
        <v>10966</v>
      </c>
      <c r="C3347" t="s">
        <v>10967</v>
      </c>
      <c r="D3347">
        <v>41</v>
      </c>
      <c r="E3347" t="s">
        <v>29</v>
      </c>
      <c r="F3347" t="s">
        <v>207</v>
      </c>
      <c r="G3347" s="1">
        <v>44407</v>
      </c>
      <c r="H3347" t="s">
        <v>59</v>
      </c>
      <c r="I3347" t="s">
        <v>177</v>
      </c>
      <c r="J3347" s="2" t="s">
        <v>10968</v>
      </c>
      <c r="K3347" t="s">
        <v>24</v>
      </c>
      <c r="M3347" t="s">
        <v>41</v>
      </c>
      <c r="N3347" t="s">
        <v>33</v>
      </c>
      <c r="O3347" s="3">
        <v>45078.951296296298</v>
      </c>
      <c r="R3347">
        <v>3346</v>
      </c>
      <c r="S3347" t="str">
        <f>PROPER(CustomerSupport[[#This Row],[Resolution]])</f>
        <v/>
      </c>
      <c r="T3347" t="str">
        <f>TRIM(CustomerSupport[[#This Row],[Customer Name]])</f>
        <v>Tina Martinez</v>
      </c>
      <c r="U3347">
        <f>MONTH(CustomerSupport[[#This Row],[Date of Purchase]])</f>
        <v>7</v>
      </c>
      <c r="V3347" t="str">
        <f>TEXT('Working data'!G3347,"mmmm")</f>
        <v>July</v>
      </c>
      <c r="W3347">
        <f>YEAR(CustomerSupport[[#This Row],[Date of Purchase]])</f>
        <v>2021</v>
      </c>
      <c r="X3347" t="str">
        <f t="shared" si="52"/>
        <v/>
      </c>
    </row>
    <row r="3348" spans="1:24" ht="14.25" customHeight="1" x14ac:dyDescent="0.4">
      <c r="A3348">
        <v>3347</v>
      </c>
      <c r="B3348" t="s">
        <v>10969</v>
      </c>
      <c r="C3348" t="s">
        <v>10970</v>
      </c>
      <c r="D3348">
        <v>65</v>
      </c>
      <c r="E3348" t="s">
        <v>58</v>
      </c>
      <c r="F3348" t="s">
        <v>51</v>
      </c>
      <c r="G3348" s="1">
        <v>44257</v>
      </c>
      <c r="H3348" t="s">
        <v>67</v>
      </c>
      <c r="I3348" t="s">
        <v>77</v>
      </c>
      <c r="J3348" s="2" t="s">
        <v>10971</v>
      </c>
      <c r="K3348" t="s">
        <v>39</v>
      </c>
      <c r="L3348" t="s">
        <v>10972</v>
      </c>
      <c r="M3348" t="s">
        <v>25</v>
      </c>
      <c r="N3348" t="s">
        <v>26</v>
      </c>
      <c r="O3348" s="3">
        <v>45078.733946759261</v>
      </c>
      <c r="P3348" s="3">
        <v>45078.588807870372</v>
      </c>
      <c r="Q3348">
        <v>3</v>
      </c>
      <c r="R3348">
        <v>3347</v>
      </c>
      <c r="S3348" t="str">
        <f>PROPER(CustomerSupport[[#This Row],[Resolution]])</f>
        <v>Take Very Often Wear Woman Child.</v>
      </c>
      <c r="T3348" t="str">
        <f>TRIM(CustomerSupport[[#This Row],[Customer Name]])</f>
        <v>Barry Walker</v>
      </c>
      <c r="U3348">
        <f>MONTH(CustomerSupport[[#This Row],[Date of Purchase]])</f>
        <v>3</v>
      </c>
      <c r="V3348" t="str">
        <f>TEXT('Working data'!G3348,"mmmm")</f>
        <v>March</v>
      </c>
      <c r="W3348">
        <f>YEAR(CustomerSupport[[#This Row],[Date of Purchase]])</f>
        <v>2021</v>
      </c>
      <c r="X3348">
        <f t="shared" si="52"/>
        <v>-3.4833333333372138</v>
      </c>
    </row>
    <row r="3349" spans="1:24" ht="14.25" customHeight="1" x14ac:dyDescent="0.4">
      <c r="A3349">
        <v>3348</v>
      </c>
      <c r="B3349" t="s">
        <v>10973</v>
      </c>
      <c r="C3349" t="s">
        <v>10974</v>
      </c>
      <c r="D3349">
        <v>22</v>
      </c>
      <c r="E3349" t="s">
        <v>58</v>
      </c>
      <c r="F3349" t="s">
        <v>383</v>
      </c>
      <c r="G3349" s="1">
        <v>44262</v>
      </c>
      <c r="H3349" t="s">
        <v>66</v>
      </c>
      <c r="I3349" t="s">
        <v>93</v>
      </c>
      <c r="J3349" t="s">
        <v>1076</v>
      </c>
      <c r="K3349" t="s">
        <v>24</v>
      </c>
      <c r="M3349" t="s">
        <v>25</v>
      </c>
      <c r="N3349" t="s">
        <v>26</v>
      </c>
      <c r="O3349" s="3">
        <v>45078.80269675926</v>
      </c>
      <c r="R3349">
        <v>3348</v>
      </c>
      <c r="S3349" t="str">
        <f>PROPER(CustomerSupport[[#This Row],[Resolution]])</f>
        <v/>
      </c>
      <c r="T3349" t="str">
        <f>TRIM(CustomerSupport[[#This Row],[Customer Name]])</f>
        <v>Charles Bryant</v>
      </c>
      <c r="U3349">
        <f>MONTH(CustomerSupport[[#This Row],[Date of Purchase]])</f>
        <v>3</v>
      </c>
      <c r="V3349" t="str">
        <f>TEXT('Working data'!G3349,"mmmm")</f>
        <v>March</v>
      </c>
      <c r="W3349">
        <f>YEAR(CustomerSupport[[#This Row],[Date of Purchase]])</f>
        <v>2021</v>
      </c>
      <c r="X3349" t="str">
        <f t="shared" si="52"/>
        <v/>
      </c>
    </row>
    <row r="3350" spans="1:24" ht="14.25" customHeight="1" x14ac:dyDescent="0.4">
      <c r="A3350">
        <v>3349</v>
      </c>
      <c r="B3350" t="s">
        <v>10975</v>
      </c>
      <c r="C3350" t="s">
        <v>10976</v>
      </c>
      <c r="D3350">
        <v>65</v>
      </c>
      <c r="E3350" t="s">
        <v>19</v>
      </c>
      <c r="F3350" t="s">
        <v>249</v>
      </c>
      <c r="G3350" s="1">
        <v>44015</v>
      </c>
      <c r="H3350" t="s">
        <v>66</v>
      </c>
      <c r="I3350" t="s">
        <v>113</v>
      </c>
      <c r="J3350" t="s">
        <v>10977</v>
      </c>
      <c r="K3350" t="s">
        <v>39</v>
      </c>
      <c r="L3350" t="s">
        <v>10978</v>
      </c>
      <c r="M3350" t="s">
        <v>143</v>
      </c>
      <c r="N3350" t="s">
        <v>26</v>
      </c>
      <c r="O3350" s="3">
        <v>45078.831886574073</v>
      </c>
      <c r="P3350" s="3">
        <v>45078.347858796296</v>
      </c>
      <c r="Q3350">
        <v>3</v>
      </c>
      <c r="R3350">
        <v>3349</v>
      </c>
      <c r="S3350" t="str">
        <f>PROPER(CustomerSupport[[#This Row],[Resolution]])</f>
        <v>President Job Threat To Remain Peace.</v>
      </c>
      <c r="T3350" t="str">
        <f>TRIM(CustomerSupport[[#This Row],[Customer Name]])</f>
        <v>Julie Carter</v>
      </c>
      <c r="U3350">
        <f>MONTH(CustomerSupport[[#This Row],[Date of Purchase]])</f>
        <v>7</v>
      </c>
      <c r="V3350" t="str">
        <f>TEXT('Working data'!G3350,"mmmm")</f>
        <v>July</v>
      </c>
      <c r="W3350">
        <f>YEAR(CustomerSupport[[#This Row],[Date of Purchase]])</f>
        <v>2020</v>
      </c>
      <c r="X3350">
        <f t="shared" si="52"/>
        <v>-11.616666666639503</v>
      </c>
    </row>
    <row r="3351" spans="1:24" ht="14.25" customHeight="1" x14ac:dyDescent="0.4">
      <c r="A3351">
        <v>3350</v>
      </c>
      <c r="B3351" t="s">
        <v>10979</v>
      </c>
      <c r="C3351" t="s">
        <v>10980</v>
      </c>
      <c r="D3351">
        <v>61</v>
      </c>
      <c r="E3351" t="s">
        <v>19</v>
      </c>
      <c r="F3351" t="s">
        <v>211</v>
      </c>
      <c r="G3351" s="1">
        <v>44113</v>
      </c>
      <c r="H3351" t="s">
        <v>66</v>
      </c>
      <c r="I3351" t="s">
        <v>113</v>
      </c>
      <c r="J3351" s="2" t="s">
        <v>10981</v>
      </c>
      <c r="K3351" t="s">
        <v>62</v>
      </c>
      <c r="M3351" t="s">
        <v>143</v>
      </c>
      <c r="N3351" t="s">
        <v>55</v>
      </c>
      <c r="R3351">
        <v>3350</v>
      </c>
      <c r="S3351" t="str">
        <f>PROPER(CustomerSupport[[#This Row],[Resolution]])</f>
        <v/>
      </c>
      <c r="T3351" t="str">
        <f>TRIM(CustomerSupport[[#This Row],[Customer Name]])</f>
        <v>Angela Nelson</v>
      </c>
      <c r="U3351">
        <f>MONTH(CustomerSupport[[#This Row],[Date of Purchase]])</f>
        <v>10</v>
      </c>
      <c r="V3351" t="str">
        <f>TEXT('Working data'!G3351,"mmmm")</f>
        <v>October</v>
      </c>
      <c r="W3351">
        <f>YEAR(CustomerSupport[[#This Row],[Date of Purchase]])</f>
        <v>2020</v>
      </c>
      <c r="X3351" t="str">
        <f t="shared" si="52"/>
        <v/>
      </c>
    </row>
    <row r="3352" spans="1:24" ht="14.25" customHeight="1" x14ac:dyDescent="0.4">
      <c r="A3352">
        <v>3351</v>
      </c>
      <c r="B3352" t="s">
        <v>10982</v>
      </c>
      <c r="C3352" t="s">
        <v>10983</v>
      </c>
      <c r="D3352">
        <v>18</v>
      </c>
      <c r="E3352" t="s">
        <v>58</v>
      </c>
      <c r="F3352" t="s">
        <v>161</v>
      </c>
      <c r="G3352" s="1">
        <v>44154</v>
      </c>
      <c r="H3352" t="s">
        <v>67</v>
      </c>
      <c r="I3352" t="s">
        <v>72</v>
      </c>
      <c r="J3352" s="2" t="s">
        <v>10984</v>
      </c>
      <c r="K3352" t="s">
        <v>39</v>
      </c>
      <c r="L3352" t="s">
        <v>10985</v>
      </c>
      <c r="M3352" t="s">
        <v>25</v>
      </c>
      <c r="N3352" t="s">
        <v>55</v>
      </c>
      <c r="O3352" s="3">
        <v>45078.388171296298</v>
      </c>
      <c r="P3352" s="3">
        <v>45078.870810185188</v>
      </c>
      <c r="Q3352">
        <v>5</v>
      </c>
      <c r="R3352">
        <v>3351</v>
      </c>
      <c r="S3352" t="str">
        <f>PROPER(CustomerSupport[[#This Row],[Resolution]])</f>
        <v>Yeah Behavior Memory Employee Whom Ago.</v>
      </c>
      <c r="T3352" t="str">
        <f>TRIM(CustomerSupport[[#This Row],[Customer Name]])</f>
        <v>Bonnie Spears</v>
      </c>
      <c r="U3352">
        <f>MONTH(CustomerSupport[[#This Row],[Date of Purchase]])</f>
        <v>11</v>
      </c>
      <c r="V3352" t="str">
        <f>TEXT('Working data'!G3352,"mmmm")</f>
        <v>November</v>
      </c>
      <c r="W3352">
        <f>YEAR(CustomerSupport[[#This Row],[Date of Purchase]])</f>
        <v>2020</v>
      </c>
      <c r="X3352">
        <f t="shared" si="52"/>
        <v>11.583333333372138</v>
      </c>
    </row>
    <row r="3353" spans="1:24" ht="14.25" customHeight="1" x14ac:dyDescent="0.4">
      <c r="A3353">
        <v>3352</v>
      </c>
      <c r="B3353" t="s">
        <v>10986</v>
      </c>
      <c r="C3353" t="s">
        <v>10987</v>
      </c>
      <c r="D3353">
        <v>65</v>
      </c>
      <c r="E3353" t="s">
        <v>29</v>
      </c>
      <c r="F3353" t="s">
        <v>397</v>
      </c>
      <c r="G3353" s="1">
        <v>44286</v>
      </c>
      <c r="H3353" t="s">
        <v>67</v>
      </c>
      <c r="I3353" t="s">
        <v>46</v>
      </c>
      <c r="J3353" t="s">
        <v>10988</v>
      </c>
      <c r="K3353" t="s">
        <v>62</v>
      </c>
      <c r="M3353" t="s">
        <v>41</v>
      </c>
      <c r="N3353" t="s">
        <v>83</v>
      </c>
      <c r="R3353">
        <v>3352</v>
      </c>
      <c r="S3353" t="str">
        <f>PROPER(CustomerSupport[[#This Row],[Resolution]])</f>
        <v/>
      </c>
      <c r="T3353" t="str">
        <f>TRIM(CustomerSupport[[#This Row],[Customer Name]])</f>
        <v>Ronald Joseph</v>
      </c>
      <c r="U3353">
        <f>MONTH(CustomerSupport[[#This Row],[Date of Purchase]])</f>
        <v>3</v>
      </c>
      <c r="V3353" t="str">
        <f>TEXT('Working data'!G3353,"mmmm")</f>
        <v>March</v>
      </c>
      <c r="W3353">
        <f>YEAR(CustomerSupport[[#This Row],[Date of Purchase]])</f>
        <v>2021</v>
      </c>
      <c r="X3353" t="str">
        <f t="shared" si="52"/>
        <v/>
      </c>
    </row>
    <row r="3354" spans="1:24" ht="14.25" customHeight="1" x14ac:dyDescent="0.4">
      <c r="A3354">
        <v>3353</v>
      </c>
      <c r="B3354" t="s">
        <v>10989</v>
      </c>
      <c r="C3354" t="s">
        <v>10990</v>
      </c>
      <c r="D3354">
        <v>65</v>
      </c>
      <c r="E3354" t="s">
        <v>58</v>
      </c>
      <c r="F3354" t="s">
        <v>431</v>
      </c>
      <c r="G3354" s="1">
        <v>44000</v>
      </c>
      <c r="H3354" t="s">
        <v>66</v>
      </c>
      <c r="I3354" t="s">
        <v>31</v>
      </c>
      <c r="J3354" s="2" t="s">
        <v>10991</v>
      </c>
      <c r="K3354" t="s">
        <v>39</v>
      </c>
      <c r="L3354" t="s">
        <v>10992</v>
      </c>
      <c r="M3354" t="s">
        <v>89</v>
      </c>
      <c r="N3354" t="s">
        <v>33</v>
      </c>
      <c r="O3354" s="3">
        <v>45078.631956018522</v>
      </c>
      <c r="P3354" s="3">
        <v>45078.010428240741</v>
      </c>
      <c r="Q3354">
        <v>4</v>
      </c>
      <c r="R3354">
        <v>3353</v>
      </c>
      <c r="S3354" t="str">
        <f>PROPER(CustomerSupport[[#This Row],[Resolution]])</f>
        <v>Someone Note International Difference Once.</v>
      </c>
      <c r="T3354" t="str">
        <f>TRIM(CustomerSupport[[#This Row],[Customer Name]])</f>
        <v>Jody Hubbard</v>
      </c>
      <c r="U3354">
        <f>MONTH(CustomerSupport[[#This Row],[Date of Purchase]])</f>
        <v>6</v>
      </c>
      <c r="V3354" t="str">
        <f>TEXT('Working data'!G3354,"mmmm")</f>
        <v>June</v>
      </c>
      <c r="W3354">
        <f>YEAR(CustomerSupport[[#This Row],[Date of Purchase]])</f>
        <v>2020</v>
      </c>
      <c r="X3354">
        <f t="shared" si="52"/>
        <v>-14.916666666744277</v>
      </c>
    </row>
    <row r="3355" spans="1:24" ht="14.25" customHeight="1" x14ac:dyDescent="0.4">
      <c r="A3355">
        <v>3354</v>
      </c>
      <c r="B3355" t="s">
        <v>10993</v>
      </c>
      <c r="C3355" t="s">
        <v>10994</v>
      </c>
      <c r="D3355">
        <v>23</v>
      </c>
      <c r="E3355" t="s">
        <v>19</v>
      </c>
      <c r="F3355" t="s">
        <v>92</v>
      </c>
      <c r="G3355" s="1">
        <v>44015</v>
      </c>
      <c r="H3355" t="s">
        <v>59</v>
      </c>
      <c r="I3355" t="s">
        <v>77</v>
      </c>
      <c r="J3355" t="s">
        <v>10995</v>
      </c>
      <c r="K3355" t="s">
        <v>24</v>
      </c>
      <c r="M3355" t="s">
        <v>89</v>
      </c>
      <c r="N3355" t="s">
        <v>26</v>
      </c>
      <c r="O3355" s="3">
        <v>45078.177106481482</v>
      </c>
      <c r="R3355">
        <v>3354</v>
      </c>
      <c r="S3355" t="str">
        <f>PROPER(CustomerSupport[[#This Row],[Resolution]])</f>
        <v/>
      </c>
      <c r="T3355" t="str">
        <f>TRIM(CustomerSupport[[#This Row],[Customer Name]])</f>
        <v>Shannon Price</v>
      </c>
      <c r="U3355">
        <f>MONTH(CustomerSupport[[#This Row],[Date of Purchase]])</f>
        <v>7</v>
      </c>
      <c r="V3355" t="str">
        <f>TEXT('Working data'!G3355,"mmmm")</f>
        <v>July</v>
      </c>
      <c r="W3355">
        <f>YEAR(CustomerSupport[[#This Row],[Date of Purchase]])</f>
        <v>2020</v>
      </c>
      <c r="X3355" t="str">
        <f t="shared" si="52"/>
        <v/>
      </c>
    </row>
    <row r="3356" spans="1:24" ht="14.25" customHeight="1" x14ac:dyDescent="0.4">
      <c r="A3356">
        <v>3355</v>
      </c>
      <c r="B3356" t="s">
        <v>10996</v>
      </c>
      <c r="C3356" t="s">
        <v>10997</v>
      </c>
      <c r="D3356">
        <v>64</v>
      </c>
      <c r="E3356" t="s">
        <v>29</v>
      </c>
      <c r="F3356" t="s">
        <v>339</v>
      </c>
      <c r="G3356" s="1">
        <v>44208</v>
      </c>
      <c r="H3356" t="s">
        <v>21</v>
      </c>
      <c r="I3356" t="s">
        <v>22</v>
      </c>
      <c r="J3356" s="2" t="s">
        <v>10998</v>
      </c>
      <c r="K3356" t="s">
        <v>62</v>
      </c>
      <c r="M3356" t="s">
        <v>89</v>
      </c>
      <c r="N3356" t="s">
        <v>33</v>
      </c>
      <c r="R3356">
        <v>3355</v>
      </c>
      <c r="S3356" t="str">
        <f>PROPER(CustomerSupport[[#This Row],[Resolution]])</f>
        <v/>
      </c>
      <c r="T3356" t="str">
        <f>TRIM(CustomerSupport[[#This Row],[Customer Name]])</f>
        <v>Brenda Thomas</v>
      </c>
      <c r="U3356">
        <f>MONTH(CustomerSupport[[#This Row],[Date of Purchase]])</f>
        <v>1</v>
      </c>
      <c r="V3356" t="str">
        <f>TEXT('Working data'!G3356,"mmmm")</f>
        <v>January</v>
      </c>
      <c r="W3356">
        <f>YEAR(CustomerSupport[[#This Row],[Date of Purchase]])</f>
        <v>2021</v>
      </c>
      <c r="X3356" t="str">
        <f t="shared" si="52"/>
        <v/>
      </c>
    </row>
    <row r="3357" spans="1:24" ht="14.25" customHeight="1" x14ac:dyDescent="0.4">
      <c r="A3357">
        <v>3356</v>
      </c>
      <c r="B3357" t="s">
        <v>10999</v>
      </c>
      <c r="C3357" t="s">
        <v>11000</v>
      </c>
      <c r="D3357">
        <v>52</v>
      </c>
      <c r="E3357" t="s">
        <v>29</v>
      </c>
      <c r="F3357" t="s">
        <v>71</v>
      </c>
      <c r="G3357" s="1">
        <v>44199</v>
      </c>
      <c r="H3357" t="s">
        <v>67</v>
      </c>
      <c r="I3357" t="s">
        <v>72</v>
      </c>
      <c r="J3357" s="2" t="s">
        <v>11001</v>
      </c>
      <c r="K3357" t="s">
        <v>39</v>
      </c>
      <c r="L3357" t="s">
        <v>11002</v>
      </c>
      <c r="M3357" t="s">
        <v>41</v>
      </c>
      <c r="N3357" t="s">
        <v>26</v>
      </c>
      <c r="O3357" s="3">
        <v>45078.235486111109</v>
      </c>
      <c r="P3357" s="3">
        <v>45077.977847222224</v>
      </c>
      <c r="Q3357">
        <v>1</v>
      </c>
      <c r="R3357">
        <v>3356</v>
      </c>
      <c r="S3357" t="str">
        <f>PROPER(CustomerSupport[[#This Row],[Resolution]])</f>
        <v>Beat Maintain Parent Present Especially Sit.</v>
      </c>
      <c r="T3357" t="str">
        <f>TRIM(CustomerSupport[[#This Row],[Customer Name]])</f>
        <v>Sandra Craig</v>
      </c>
      <c r="U3357">
        <f>MONTH(CustomerSupport[[#This Row],[Date of Purchase]])</f>
        <v>1</v>
      </c>
      <c r="V3357" t="str">
        <f>TEXT('Working data'!G3357,"mmmm")</f>
        <v>January</v>
      </c>
      <c r="W3357">
        <f>YEAR(CustomerSupport[[#This Row],[Date of Purchase]])</f>
        <v>2021</v>
      </c>
      <c r="X3357">
        <f t="shared" si="52"/>
        <v>-6.1833333332324401</v>
      </c>
    </row>
    <row r="3358" spans="1:24" ht="14.25" customHeight="1" x14ac:dyDescent="0.4">
      <c r="A3358">
        <v>3357</v>
      </c>
      <c r="B3358" t="s">
        <v>2704</v>
      </c>
      <c r="C3358" t="s">
        <v>11003</v>
      </c>
      <c r="D3358">
        <v>42</v>
      </c>
      <c r="E3358" t="s">
        <v>29</v>
      </c>
      <c r="F3358" t="s">
        <v>161</v>
      </c>
      <c r="G3358" s="1">
        <v>44018</v>
      </c>
      <c r="H3358" t="s">
        <v>66</v>
      </c>
      <c r="I3358" t="s">
        <v>177</v>
      </c>
      <c r="J3358" t="s">
        <v>11004</v>
      </c>
      <c r="K3358" t="s">
        <v>24</v>
      </c>
      <c r="M3358" t="s">
        <v>41</v>
      </c>
      <c r="N3358" t="s">
        <v>55</v>
      </c>
      <c r="O3358" s="3">
        <v>45078.552164351851</v>
      </c>
      <c r="R3358">
        <v>3357</v>
      </c>
      <c r="S3358" t="str">
        <f>PROPER(CustomerSupport[[#This Row],[Resolution]])</f>
        <v/>
      </c>
      <c r="T3358" t="str">
        <f>TRIM(CustomerSupport[[#This Row],[Customer Name]])</f>
        <v>Michael Garcia</v>
      </c>
      <c r="U3358">
        <f>MONTH(CustomerSupport[[#This Row],[Date of Purchase]])</f>
        <v>7</v>
      </c>
      <c r="V3358" t="str">
        <f>TEXT('Working data'!G3358,"mmmm")</f>
        <v>July</v>
      </c>
      <c r="W3358">
        <f>YEAR(CustomerSupport[[#This Row],[Date of Purchase]])</f>
        <v>2020</v>
      </c>
      <c r="X3358" t="str">
        <f t="shared" si="52"/>
        <v/>
      </c>
    </row>
    <row r="3359" spans="1:24" ht="14.25" customHeight="1" x14ac:dyDescent="0.4">
      <c r="A3359">
        <v>3358</v>
      </c>
      <c r="B3359" t="s">
        <v>11005</v>
      </c>
      <c r="C3359" t="s">
        <v>11006</v>
      </c>
      <c r="D3359">
        <v>38</v>
      </c>
      <c r="E3359" t="s">
        <v>29</v>
      </c>
      <c r="F3359" t="s">
        <v>86</v>
      </c>
      <c r="G3359" s="1">
        <v>43922</v>
      </c>
      <c r="H3359" t="s">
        <v>45</v>
      </c>
      <c r="I3359" t="s">
        <v>93</v>
      </c>
      <c r="J3359" s="2" t="s">
        <v>11007</v>
      </c>
      <c r="K3359" t="s">
        <v>24</v>
      </c>
      <c r="M3359" t="s">
        <v>143</v>
      </c>
      <c r="N3359" t="s">
        <v>83</v>
      </c>
      <c r="O3359" s="3">
        <v>45078.551493055558</v>
      </c>
      <c r="R3359">
        <v>3358</v>
      </c>
      <c r="S3359" t="str">
        <f>PROPER(CustomerSupport[[#This Row],[Resolution]])</f>
        <v/>
      </c>
      <c r="T3359" t="str">
        <f>TRIM(CustomerSupport[[#This Row],[Customer Name]])</f>
        <v>Colin Ryan</v>
      </c>
      <c r="U3359">
        <f>MONTH(CustomerSupport[[#This Row],[Date of Purchase]])</f>
        <v>4</v>
      </c>
      <c r="V3359" t="str">
        <f>TEXT('Working data'!G3359,"mmmm")</f>
        <v>April</v>
      </c>
      <c r="W3359">
        <f>YEAR(CustomerSupport[[#This Row],[Date of Purchase]])</f>
        <v>2020</v>
      </c>
      <c r="X3359" t="str">
        <f t="shared" si="52"/>
        <v/>
      </c>
    </row>
    <row r="3360" spans="1:24" ht="14.25" customHeight="1" x14ac:dyDescent="0.4">
      <c r="A3360">
        <v>3359</v>
      </c>
      <c r="B3360" t="s">
        <v>11008</v>
      </c>
      <c r="C3360" t="s">
        <v>11009</v>
      </c>
      <c r="D3360">
        <v>38</v>
      </c>
      <c r="E3360" t="s">
        <v>19</v>
      </c>
      <c r="F3360" t="s">
        <v>207</v>
      </c>
      <c r="G3360" s="1">
        <v>44494</v>
      </c>
      <c r="H3360" t="s">
        <v>21</v>
      </c>
      <c r="I3360" t="s">
        <v>37</v>
      </c>
      <c r="J3360" t="s">
        <v>10832</v>
      </c>
      <c r="K3360" t="s">
        <v>62</v>
      </c>
      <c r="M3360" t="s">
        <v>143</v>
      </c>
      <c r="N3360" t="s">
        <v>55</v>
      </c>
      <c r="R3360">
        <v>3359</v>
      </c>
      <c r="S3360" t="str">
        <f>PROPER(CustomerSupport[[#This Row],[Resolution]])</f>
        <v/>
      </c>
      <c r="T3360" t="str">
        <f>TRIM(CustomerSupport[[#This Row],[Customer Name]])</f>
        <v>Jason Miles</v>
      </c>
      <c r="U3360">
        <f>MONTH(CustomerSupport[[#This Row],[Date of Purchase]])</f>
        <v>10</v>
      </c>
      <c r="V3360" t="str">
        <f>TEXT('Working data'!G3360,"mmmm")</f>
        <v>October</v>
      </c>
      <c r="W3360">
        <f>YEAR(CustomerSupport[[#This Row],[Date of Purchase]])</f>
        <v>2021</v>
      </c>
      <c r="X3360" t="str">
        <f t="shared" si="52"/>
        <v/>
      </c>
    </row>
    <row r="3361" spans="1:24" ht="14.25" customHeight="1" x14ac:dyDescent="0.4">
      <c r="A3361">
        <v>3360</v>
      </c>
      <c r="B3361" t="s">
        <v>11010</v>
      </c>
      <c r="C3361" t="s">
        <v>11011</v>
      </c>
      <c r="D3361">
        <v>35</v>
      </c>
      <c r="E3361" t="s">
        <v>29</v>
      </c>
      <c r="F3361" t="s">
        <v>149</v>
      </c>
      <c r="G3361" s="1">
        <v>44505</v>
      </c>
      <c r="H3361" t="s">
        <v>21</v>
      </c>
      <c r="I3361" t="s">
        <v>67</v>
      </c>
      <c r="J3361" s="2" t="s">
        <v>11012</v>
      </c>
      <c r="K3361" t="s">
        <v>39</v>
      </c>
      <c r="L3361" t="s">
        <v>11013</v>
      </c>
      <c r="M3361" t="s">
        <v>143</v>
      </c>
      <c r="N3361" t="s">
        <v>55</v>
      </c>
      <c r="O3361" s="3">
        <v>45078.611226851855</v>
      </c>
      <c r="P3361" s="3">
        <v>45078.642476851855</v>
      </c>
      <c r="Q3361">
        <v>3</v>
      </c>
      <c r="R3361">
        <v>3360</v>
      </c>
      <c r="S3361" t="str">
        <f>PROPER(CustomerSupport[[#This Row],[Resolution]])</f>
        <v>Debate Product Measure According Large Rather.</v>
      </c>
      <c r="T3361" t="str">
        <f>TRIM(CustomerSupport[[#This Row],[Customer Name]])</f>
        <v>Danny Ramirez</v>
      </c>
      <c r="U3361">
        <f>MONTH(CustomerSupport[[#This Row],[Date of Purchase]])</f>
        <v>11</v>
      </c>
      <c r="V3361" t="str">
        <f>TEXT('Working data'!G3361,"mmmm")</f>
        <v>November</v>
      </c>
      <c r="W3361">
        <f>YEAR(CustomerSupport[[#This Row],[Date of Purchase]])</f>
        <v>2021</v>
      </c>
      <c r="X3361">
        <f t="shared" si="52"/>
        <v>0.75</v>
      </c>
    </row>
    <row r="3362" spans="1:24" ht="14.25" customHeight="1" x14ac:dyDescent="0.4">
      <c r="A3362">
        <v>3361</v>
      </c>
      <c r="B3362" t="s">
        <v>11014</v>
      </c>
      <c r="C3362" t="s">
        <v>11015</v>
      </c>
      <c r="D3362">
        <v>19</v>
      </c>
      <c r="E3362" t="s">
        <v>19</v>
      </c>
      <c r="F3362" t="s">
        <v>223</v>
      </c>
      <c r="G3362" s="1">
        <v>44540</v>
      </c>
      <c r="H3362" t="s">
        <v>45</v>
      </c>
      <c r="I3362" t="s">
        <v>22</v>
      </c>
      <c r="J3362" t="s">
        <v>11016</v>
      </c>
      <c r="K3362" t="s">
        <v>24</v>
      </c>
      <c r="M3362" t="s">
        <v>25</v>
      </c>
      <c r="N3362" t="s">
        <v>33</v>
      </c>
      <c r="O3362" s="3">
        <v>45078.218182870369</v>
      </c>
      <c r="R3362">
        <v>3361</v>
      </c>
      <c r="S3362" t="str">
        <f>PROPER(CustomerSupport[[#This Row],[Resolution]])</f>
        <v/>
      </c>
      <c r="T3362" t="str">
        <f>TRIM(CustomerSupport[[#This Row],[Customer Name]])</f>
        <v>Mary Vang</v>
      </c>
      <c r="U3362">
        <f>MONTH(CustomerSupport[[#This Row],[Date of Purchase]])</f>
        <v>12</v>
      </c>
      <c r="V3362" t="str">
        <f>TEXT('Working data'!G3362,"mmmm")</f>
        <v>December</v>
      </c>
      <c r="W3362">
        <f>YEAR(CustomerSupport[[#This Row],[Date of Purchase]])</f>
        <v>2021</v>
      </c>
      <c r="X3362" t="str">
        <f t="shared" si="52"/>
        <v/>
      </c>
    </row>
    <row r="3363" spans="1:24" ht="14.25" customHeight="1" x14ac:dyDescent="0.4">
      <c r="A3363">
        <v>3362</v>
      </c>
      <c r="B3363" t="s">
        <v>11017</v>
      </c>
      <c r="C3363" t="s">
        <v>11018</v>
      </c>
      <c r="D3363">
        <v>62</v>
      </c>
      <c r="E3363" t="s">
        <v>19</v>
      </c>
      <c r="F3363" t="s">
        <v>98</v>
      </c>
      <c r="G3363" s="1">
        <v>44001</v>
      </c>
      <c r="H3363" t="s">
        <v>67</v>
      </c>
      <c r="I3363" t="s">
        <v>113</v>
      </c>
      <c r="J3363" s="2" t="s">
        <v>11019</v>
      </c>
      <c r="K3363" t="s">
        <v>39</v>
      </c>
      <c r="L3363" t="s">
        <v>11020</v>
      </c>
      <c r="M3363" t="s">
        <v>89</v>
      </c>
      <c r="N3363" t="s">
        <v>33</v>
      </c>
      <c r="O3363" s="3">
        <v>45078.921678240738</v>
      </c>
      <c r="P3363" s="3">
        <v>45078.394594907404</v>
      </c>
      <c r="Q3363">
        <v>5</v>
      </c>
      <c r="R3363">
        <v>3362</v>
      </c>
      <c r="S3363" t="str">
        <f>PROPER(CustomerSupport[[#This Row],[Resolution]])</f>
        <v>Without Ago Value Research Short Garden Success.</v>
      </c>
      <c r="T3363" t="str">
        <f>TRIM(CustomerSupport[[#This Row],[Customer Name]])</f>
        <v>Danielle Cole</v>
      </c>
      <c r="U3363">
        <f>MONTH(CustomerSupport[[#This Row],[Date of Purchase]])</f>
        <v>6</v>
      </c>
      <c r="V3363" t="str">
        <f>TEXT('Working data'!G3363,"mmmm")</f>
        <v>June</v>
      </c>
      <c r="W3363">
        <f>YEAR(CustomerSupport[[#This Row],[Date of Purchase]])</f>
        <v>2020</v>
      </c>
      <c r="X3363">
        <f t="shared" si="52"/>
        <v>-12.650000000023283</v>
      </c>
    </row>
    <row r="3364" spans="1:24" ht="14.25" customHeight="1" x14ac:dyDescent="0.4">
      <c r="A3364">
        <v>3363</v>
      </c>
      <c r="B3364" t="s">
        <v>11021</v>
      </c>
      <c r="C3364" t="s">
        <v>11022</v>
      </c>
      <c r="D3364">
        <v>26</v>
      </c>
      <c r="E3364" t="s">
        <v>58</v>
      </c>
      <c r="F3364" t="s">
        <v>44</v>
      </c>
      <c r="G3364" s="1">
        <v>43976</v>
      </c>
      <c r="H3364" t="s">
        <v>67</v>
      </c>
      <c r="I3364" t="s">
        <v>99</v>
      </c>
      <c r="J3364" s="2" t="s">
        <v>11023</v>
      </c>
      <c r="K3364" t="s">
        <v>39</v>
      </c>
      <c r="L3364" t="s">
        <v>11024</v>
      </c>
      <c r="M3364" t="s">
        <v>89</v>
      </c>
      <c r="N3364" t="s">
        <v>83</v>
      </c>
      <c r="O3364" s="3">
        <v>45078.274467592593</v>
      </c>
      <c r="P3364" s="3">
        <v>45078.930023148147</v>
      </c>
      <c r="Q3364">
        <v>1</v>
      </c>
      <c r="R3364">
        <v>3363</v>
      </c>
      <c r="S3364" t="str">
        <f>PROPER(CustomerSupport[[#This Row],[Resolution]])</f>
        <v>Money Especially Return Society Technology Best Control.</v>
      </c>
      <c r="T3364" t="str">
        <f>TRIM(CustomerSupport[[#This Row],[Customer Name]])</f>
        <v>Steven Ramirez</v>
      </c>
      <c r="U3364">
        <f>MONTH(CustomerSupport[[#This Row],[Date of Purchase]])</f>
        <v>5</v>
      </c>
      <c r="V3364" t="str">
        <f>TEXT('Working data'!G3364,"mmmm")</f>
        <v>May</v>
      </c>
      <c r="W3364">
        <f>YEAR(CustomerSupport[[#This Row],[Date of Purchase]])</f>
        <v>2020</v>
      </c>
      <c r="X3364">
        <f t="shared" si="52"/>
        <v>15.733333333279006</v>
      </c>
    </row>
    <row r="3365" spans="1:24" ht="14.25" customHeight="1" x14ac:dyDescent="0.4">
      <c r="A3365">
        <v>3364</v>
      </c>
      <c r="B3365" t="s">
        <v>11025</v>
      </c>
      <c r="C3365" t="s">
        <v>11026</v>
      </c>
      <c r="D3365">
        <v>49</v>
      </c>
      <c r="E3365" t="s">
        <v>29</v>
      </c>
      <c r="F3365" t="s">
        <v>44</v>
      </c>
      <c r="G3365" s="1">
        <v>44387</v>
      </c>
      <c r="H3365" t="s">
        <v>45</v>
      </c>
      <c r="I3365" t="s">
        <v>46</v>
      </c>
      <c r="J3365" s="2" t="s">
        <v>11027</v>
      </c>
      <c r="K3365" t="s">
        <v>24</v>
      </c>
      <c r="M3365" t="s">
        <v>41</v>
      </c>
      <c r="N3365" t="s">
        <v>33</v>
      </c>
      <c r="O3365" s="3">
        <v>45078.520300925928</v>
      </c>
      <c r="R3365">
        <v>3364</v>
      </c>
      <c r="S3365" t="str">
        <f>PROPER(CustomerSupport[[#This Row],[Resolution]])</f>
        <v/>
      </c>
      <c r="T3365" t="str">
        <f>TRIM(CustomerSupport[[#This Row],[Customer Name]])</f>
        <v>Ryan Mccarty</v>
      </c>
      <c r="U3365">
        <f>MONTH(CustomerSupport[[#This Row],[Date of Purchase]])</f>
        <v>7</v>
      </c>
      <c r="V3365" t="str">
        <f>TEXT('Working data'!G3365,"mmmm")</f>
        <v>July</v>
      </c>
      <c r="W3365">
        <f>YEAR(CustomerSupport[[#This Row],[Date of Purchase]])</f>
        <v>2021</v>
      </c>
      <c r="X3365" t="str">
        <f t="shared" si="52"/>
        <v/>
      </c>
    </row>
    <row r="3366" spans="1:24" ht="14.25" customHeight="1" x14ac:dyDescent="0.4">
      <c r="A3366">
        <v>3365</v>
      </c>
      <c r="B3366" t="s">
        <v>11028</v>
      </c>
      <c r="C3366" t="s">
        <v>11029</v>
      </c>
      <c r="D3366">
        <v>45</v>
      </c>
      <c r="E3366" t="s">
        <v>58</v>
      </c>
      <c r="F3366" t="s">
        <v>655</v>
      </c>
      <c r="G3366" s="1">
        <v>44073</v>
      </c>
      <c r="H3366" t="s">
        <v>59</v>
      </c>
      <c r="I3366" t="s">
        <v>77</v>
      </c>
      <c r="J3366" s="2" t="s">
        <v>11030</v>
      </c>
      <c r="K3366" t="s">
        <v>24</v>
      </c>
      <c r="M3366" t="s">
        <v>89</v>
      </c>
      <c r="N3366" t="s">
        <v>33</v>
      </c>
      <c r="O3366" s="3">
        <v>45078.120312500003</v>
      </c>
      <c r="R3366">
        <v>3365</v>
      </c>
      <c r="S3366" t="str">
        <f>PROPER(CustomerSupport[[#This Row],[Resolution]])</f>
        <v/>
      </c>
      <c r="T3366" t="str">
        <f>TRIM(CustomerSupport[[#This Row],[Customer Name]])</f>
        <v>Jason Flores</v>
      </c>
      <c r="U3366">
        <f>MONTH(CustomerSupport[[#This Row],[Date of Purchase]])</f>
        <v>8</v>
      </c>
      <c r="V3366" t="str">
        <f>TEXT('Working data'!G3366,"mmmm")</f>
        <v>August</v>
      </c>
      <c r="W3366">
        <f>YEAR(CustomerSupport[[#This Row],[Date of Purchase]])</f>
        <v>2020</v>
      </c>
      <c r="X3366" t="str">
        <f t="shared" si="52"/>
        <v/>
      </c>
    </row>
    <row r="3367" spans="1:24" ht="14.25" customHeight="1" x14ac:dyDescent="0.4">
      <c r="A3367">
        <v>3366</v>
      </c>
      <c r="B3367" t="s">
        <v>11031</v>
      </c>
      <c r="C3367" t="s">
        <v>11032</v>
      </c>
      <c r="D3367">
        <v>55</v>
      </c>
      <c r="E3367" t="s">
        <v>58</v>
      </c>
      <c r="F3367" t="s">
        <v>76</v>
      </c>
      <c r="G3367" s="1">
        <v>43946</v>
      </c>
      <c r="H3367" t="s">
        <v>59</v>
      </c>
      <c r="I3367" t="s">
        <v>113</v>
      </c>
      <c r="J3367" s="2" t="s">
        <v>11033</v>
      </c>
      <c r="K3367" t="s">
        <v>39</v>
      </c>
      <c r="L3367" t="s">
        <v>11034</v>
      </c>
      <c r="M3367" t="s">
        <v>25</v>
      </c>
      <c r="N3367" t="s">
        <v>83</v>
      </c>
      <c r="O3367" s="3">
        <v>45078.564780092594</v>
      </c>
      <c r="P3367" s="3">
        <v>45078.634918981479</v>
      </c>
      <c r="Q3367">
        <v>1</v>
      </c>
      <c r="R3367">
        <v>3366</v>
      </c>
      <c r="S3367" t="str">
        <f>PROPER(CustomerSupport[[#This Row],[Resolution]])</f>
        <v>Source Evening Exist Believe Question.</v>
      </c>
      <c r="T3367" t="str">
        <f>TRIM(CustomerSupport[[#This Row],[Customer Name]])</f>
        <v>Traci Williams</v>
      </c>
      <c r="U3367">
        <f>MONTH(CustomerSupport[[#This Row],[Date of Purchase]])</f>
        <v>4</v>
      </c>
      <c r="V3367" t="str">
        <f>TEXT('Working data'!G3367,"mmmm")</f>
        <v>April</v>
      </c>
      <c r="W3367">
        <f>YEAR(CustomerSupport[[#This Row],[Date of Purchase]])</f>
        <v>2020</v>
      </c>
      <c r="X3367">
        <f t="shared" si="52"/>
        <v>1.6833333332324401</v>
      </c>
    </row>
    <row r="3368" spans="1:24" ht="14.25" customHeight="1" x14ac:dyDescent="0.4">
      <c r="A3368">
        <v>3367</v>
      </c>
      <c r="B3368" t="s">
        <v>11035</v>
      </c>
      <c r="C3368" t="s">
        <v>11036</v>
      </c>
      <c r="D3368">
        <v>67</v>
      </c>
      <c r="E3368" t="s">
        <v>58</v>
      </c>
      <c r="F3368" t="s">
        <v>242</v>
      </c>
      <c r="G3368" s="1">
        <v>44484</v>
      </c>
      <c r="H3368" t="s">
        <v>21</v>
      </c>
      <c r="I3368" t="s">
        <v>99</v>
      </c>
      <c r="J3368" t="s">
        <v>11037</v>
      </c>
      <c r="K3368" t="s">
        <v>24</v>
      </c>
      <c r="M3368" t="s">
        <v>25</v>
      </c>
      <c r="N3368" t="s">
        <v>83</v>
      </c>
      <c r="O3368" s="3">
        <v>45078.161319444444</v>
      </c>
      <c r="R3368">
        <v>3367</v>
      </c>
      <c r="S3368" t="str">
        <f>PROPER(CustomerSupport[[#This Row],[Resolution]])</f>
        <v/>
      </c>
      <c r="T3368" t="str">
        <f>TRIM(CustomerSupport[[#This Row],[Customer Name]])</f>
        <v>Daniel Wagner</v>
      </c>
      <c r="U3368">
        <f>MONTH(CustomerSupport[[#This Row],[Date of Purchase]])</f>
        <v>10</v>
      </c>
      <c r="V3368" t="str">
        <f>TEXT('Working data'!G3368,"mmmm")</f>
        <v>October</v>
      </c>
      <c r="W3368">
        <f>YEAR(CustomerSupport[[#This Row],[Date of Purchase]])</f>
        <v>2021</v>
      </c>
      <c r="X3368" t="str">
        <f t="shared" si="52"/>
        <v/>
      </c>
    </row>
    <row r="3369" spans="1:24" ht="14.25" customHeight="1" x14ac:dyDescent="0.4">
      <c r="A3369">
        <v>3368</v>
      </c>
      <c r="B3369" t="s">
        <v>11038</v>
      </c>
      <c r="C3369" t="s">
        <v>11039</v>
      </c>
      <c r="D3369">
        <v>61</v>
      </c>
      <c r="E3369" t="s">
        <v>29</v>
      </c>
      <c r="F3369" t="s">
        <v>211</v>
      </c>
      <c r="G3369" s="1">
        <v>43969</v>
      </c>
      <c r="H3369" t="s">
        <v>45</v>
      </c>
      <c r="I3369" t="s">
        <v>22</v>
      </c>
      <c r="J3369" t="s">
        <v>11040</v>
      </c>
      <c r="K3369" t="s">
        <v>24</v>
      </c>
      <c r="M3369" t="s">
        <v>89</v>
      </c>
      <c r="N3369" t="s">
        <v>55</v>
      </c>
      <c r="O3369" s="3">
        <v>45078.443287037036</v>
      </c>
      <c r="R3369">
        <v>3368</v>
      </c>
      <c r="S3369" t="str">
        <f>PROPER(CustomerSupport[[#This Row],[Resolution]])</f>
        <v/>
      </c>
      <c r="T3369" t="str">
        <f>TRIM(CustomerSupport[[#This Row],[Customer Name]])</f>
        <v>Jeffery Campbell</v>
      </c>
      <c r="U3369">
        <f>MONTH(CustomerSupport[[#This Row],[Date of Purchase]])</f>
        <v>5</v>
      </c>
      <c r="V3369" t="str">
        <f>TEXT('Working data'!G3369,"mmmm")</f>
        <v>May</v>
      </c>
      <c r="W3369">
        <f>YEAR(CustomerSupport[[#This Row],[Date of Purchase]])</f>
        <v>2020</v>
      </c>
      <c r="X3369" t="str">
        <f t="shared" si="52"/>
        <v/>
      </c>
    </row>
    <row r="3370" spans="1:24" ht="14.25" customHeight="1" x14ac:dyDescent="0.4">
      <c r="A3370">
        <v>3369</v>
      </c>
      <c r="B3370" t="s">
        <v>11041</v>
      </c>
      <c r="C3370" t="s">
        <v>11042</v>
      </c>
      <c r="D3370">
        <v>40</v>
      </c>
      <c r="E3370" t="s">
        <v>19</v>
      </c>
      <c r="F3370" t="s">
        <v>339</v>
      </c>
      <c r="G3370" s="1">
        <v>44115</v>
      </c>
      <c r="H3370" t="s">
        <v>59</v>
      </c>
      <c r="I3370" t="s">
        <v>150</v>
      </c>
      <c r="J3370" s="2" t="s">
        <v>11043</v>
      </c>
      <c r="K3370" t="s">
        <v>24</v>
      </c>
      <c r="M3370" t="s">
        <v>143</v>
      </c>
      <c r="N3370" t="s">
        <v>55</v>
      </c>
      <c r="O3370" s="3">
        <v>45078.291215277779</v>
      </c>
      <c r="R3370">
        <v>3369</v>
      </c>
      <c r="S3370" t="str">
        <f>PROPER(CustomerSupport[[#This Row],[Resolution]])</f>
        <v/>
      </c>
      <c r="T3370" t="str">
        <f>TRIM(CustomerSupport[[#This Row],[Customer Name]])</f>
        <v>Eric Kennedy</v>
      </c>
      <c r="U3370">
        <f>MONTH(CustomerSupport[[#This Row],[Date of Purchase]])</f>
        <v>10</v>
      </c>
      <c r="V3370" t="str">
        <f>TEXT('Working data'!G3370,"mmmm")</f>
        <v>October</v>
      </c>
      <c r="W3370">
        <f>YEAR(CustomerSupport[[#This Row],[Date of Purchase]])</f>
        <v>2020</v>
      </c>
      <c r="X3370" t="str">
        <f t="shared" si="52"/>
        <v/>
      </c>
    </row>
    <row r="3371" spans="1:24" ht="14.25" customHeight="1" x14ac:dyDescent="0.4">
      <c r="A3371">
        <v>3370</v>
      </c>
      <c r="B3371" t="s">
        <v>11044</v>
      </c>
      <c r="C3371" t="s">
        <v>11045</v>
      </c>
      <c r="D3371">
        <v>57</v>
      </c>
      <c r="E3371" t="s">
        <v>19</v>
      </c>
      <c r="F3371" t="s">
        <v>86</v>
      </c>
      <c r="G3371" s="1">
        <v>44523</v>
      </c>
      <c r="H3371" t="s">
        <v>45</v>
      </c>
      <c r="I3371" t="s">
        <v>22</v>
      </c>
      <c r="J3371" s="2" t="s">
        <v>11046</v>
      </c>
      <c r="K3371" t="s">
        <v>39</v>
      </c>
      <c r="L3371" t="s">
        <v>11047</v>
      </c>
      <c r="M3371" t="s">
        <v>41</v>
      </c>
      <c r="N3371" t="s">
        <v>33</v>
      </c>
      <c r="O3371" s="3">
        <v>45078.05096064815</v>
      </c>
      <c r="P3371" s="3">
        <v>45078.618321759262</v>
      </c>
      <c r="Q3371">
        <v>2</v>
      </c>
      <c r="R3371">
        <v>3370</v>
      </c>
      <c r="S3371" t="str">
        <f>PROPER(CustomerSupport[[#This Row],[Resolution]])</f>
        <v>My Red Just Bit Help.</v>
      </c>
      <c r="T3371" t="str">
        <f>TRIM(CustomerSupport[[#This Row],[Customer Name]])</f>
        <v>Robert Mcpherson</v>
      </c>
      <c r="U3371">
        <f>MONTH(CustomerSupport[[#This Row],[Date of Purchase]])</f>
        <v>11</v>
      </c>
      <c r="V3371" t="str">
        <f>TEXT('Working data'!G3371,"mmmm")</f>
        <v>November</v>
      </c>
      <c r="W3371">
        <f>YEAR(CustomerSupport[[#This Row],[Date of Purchase]])</f>
        <v>2021</v>
      </c>
      <c r="X3371">
        <f t="shared" si="52"/>
        <v>13.616666666697711</v>
      </c>
    </row>
    <row r="3372" spans="1:24" ht="14.25" customHeight="1" x14ac:dyDescent="0.4">
      <c r="A3372">
        <v>3371</v>
      </c>
      <c r="B3372" t="s">
        <v>11048</v>
      </c>
      <c r="C3372" t="s">
        <v>11049</v>
      </c>
      <c r="D3372">
        <v>34</v>
      </c>
      <c r="E3372" t="s">
        <v>29</v>
      </c>
      <c r="F3372" t="s">
        <v>92</v>
      </c>
      <c r="G3372" s="1">
        <v>44112</v>
      </c>
      <c r="H3372" t="s">
        <v>59</v>
      </c>
      <c r="I3372" t="s">
        <v>52</v>
      </c>
      <c r="J3372" s="2" t="s">
        <v>11050</v>
      </c>
      <c r="K3372" t="s">
        <v>39</v>
      </c>
      <c r="L3372" t="s">
        <v>11051</v>
      </c>
      <c r="M3372" t="s">
        <v>41</v>
      </c>
      <c r="N3372" t="s">
        <v>26</v>
      </c>
      <c r="O3372" s="3">
        <v>45078.154444444444</v>
      </c>
      <c r="P3372" s="3">
        <v>45078.73777777778</v>
      </c>
      <c r="Q3372">
        <v>2</v>
      </c>
      <c r="R3372">
        <v>3371</v>
      </c>
      <c r="S3372" t="str">
        <f>PROPER(CustomerSupport[[#This Row],[Resolution]])</f>
        <v>Address Democratic Ok Speech.</v>
      </c>
      <c r="T3372" t="str">
        <f>TRIM(CustomerSupport[[#This Row],[Customer Name]])</f>
        <v>William Aguirre</v>
      </c>
      <c r="U3372">
        <f>MONTH(CustomerSupport[[#This Row],[Date of Purchase]])</f>
        <v>10</v>
      </c>
      <c r="V3372" t="str">
        <f>TEXT('Working data'!G3372,"mmmm")</f>
        <v>October</v>
      </c>
      <c r="W3372">
        <f>YEAR(CustomerSupport[[#This Row],[Date of Purchase]])</f>
        <v>2020</v>
      </c>
      <c r="X3372">
        <f t="shared" si="52"/>
        <v>14.000000000058208</v>
      </c>
    </row>
    <row r="3373" spans="1:24" ht="14.25" customHeight="1" x14ac:dyDescent="0.4">
      <c r="A3373">
        <v>3372</v>
      </c>
      <c r="B3373" t="s">
        <v>11052</v>
      </c>
      <c r="C3373" t="s">
        <v>11053</v>
      </c>
      <c r="D3373">
        <v>41</v>
      </c>
      <c r="E3373" t="s">
        <v>58</v>
      </c>
      <c r="F3373" t="s">
        <v>157</v>
      </c>
      <c r="G3373" s="1">
        <v>44497</v>
      </c>
      <c r="H3373" t="s">
        <v>21</v>
      </c>
      <c r="I3373" t="s">
        <v>37</v>
      </c>
      <c r="J3373" t="s">
        <v>11054</v>
      </c>
      <c r="K3373" t="s">
        <v>24</v>
      </c>
      <c r="M3373" t="s">
        <v>143</v>
      </c>
      <c r="N3373" t="s">
        <v>33</v>
      </c>
      <c r="O3373" s="3">
        <v>45078.869733796295</v>
      </c>
      <c r="R3373">
        <v>3372</v>
      </c>
      <c r="S3373" t="str">
        <f>PROPER(CustomerSupport[[#This Row],[Resolution]])</f>
        <v/>
      </c>
      <c r="T3373" t="str">
        <f>TRIM(CustomerSupport[[#This Row],[Customer Name]])</f>
        <v>Anita Green</v>
      </c>
      <c r="U3373">
        <f>MONTH(CustomerSupport[[#This Row],[Date of Purchase]])</f>
        <v>10</v>
      </c>
      <c r="V3373" t="str">
        <f>TEXT('Working data'!G3373,"mmmm")</f>
        <v>October</v>
      </c>
      <c r="W3373">
        <f>YEAR(CustomerSupport[[#This Row],[Date of Purchase]])</f>
        <v>2021</v>
      </c>
      <c r="X3373" t="str">
        <f t="shared" si="52"/>
        <v/>
      </c>
    </row>
    <row r="3374" spans="1:24" ht="14.25" customHeight="1" x14ac:dyDescent="0.4">
      <c r="A3374">
        <v>3373</v>
      </c>
      <c r="B3374" t="s">
        <v>11055</v>
      </c>
      <c r="C3374" t="s">
        <v>11056</v>
      </c>
      <c r="D3374">
        <v>67</v>
      </c>
      <c r="E3374" t="s">
        <v>29</v>
      </c>
      <c r="F3374" t="s">
        <v>339</v>
      </c>
      <c r="G3374" s="1">
        <v>44553</v>
      </c>
      <c r="H3374" t="s">
        <v>21</v>
      </c>
      <c r="I3374" t="s">
        <v>99</v>
      </c>
      <c r="J3374" s="2" t="s">
        <v>11057</v>
      </c>
      <c r="K3374" t="s">
        <v>24</v>
      </c>
      <c r="M3374" t="s">
        <v>89</v>
      </c>
      <c r="N3374" t="s">
        <v>55</v>
      </c>
      <c r="O3374" s="3">
        <v>45078.56559027778</v>
      </c>
      <c r="R3374">
        <v>3373</v>
      </c>
      <c r="S3374" t="str">
        <f>PROPER(CustomerSupport[[#This Row],[Resolution]])</f>
        <v/>
      </c>
      <c r="T3374" t="str">
        <f>TRIM(CustomerSupport[[#This Row],[Customer Name]])</f>
        <v>Mrs. Cheryl Lozano</v>
      </c>
      <c r="U3374">
        <f>MONTH(CustomerSupport[[#This Row],[Date of Purchase]])</f>
        <v>12</v>
      </c>
      <c r="V3374" t="str">
        <f>TEXT('Working data'!G3374,"mmmm")</f>
        <v>December</v>
      </c>
      <c r="W3374">
        <f>YEAR(CustomerSupport[[#This Row],[Date of Purchase]])</f>
        <v>2021</v>
      </c>
      <c r="X3374" t="str">
        <f t="shared" si="52"/>
        <v/>
      </c>
    </row>
    <row r="3375" spans="1:24" ht="14.25" customHeight="1" x14ac:dyDescent="0.4">
      <c r="A3375">
        <v>3374</v>
      </c>
      <c r="B3375" t="s">
        <v>11058</v>
      </c>
      <c r="C3375" t="s">
        <v>11059</v>
      </c>
      <c r="D3375">
        <v>54</v>
      </c>
      <c r="E3375" t="s">
        <v>19</v>
      </c>
      <c r="F3375" t="s">
        <v>207</v>
      </c>
      <c r="G3375" s="1">
        <v>44056</v>
      </c>
      <c r="H3375" t="s">
        <v>66</v>
      </c>
      <c r="I3375" t="s">
        <v>177</v>
      </c>
      <c r="J3375" s="2" t="s">
        <v>11060</v>
      </c>
      <c r="K3375" t="s">
        <v>24</v>
      </c>
      <c r="M3375" t="s">
        <v>89</v>
      </c>
      <c r="N3375" t="s">
        <v>33</v>
      </c>
      <c r="O3375" s="3">
        <v>45078.926018518519</v>
      </c>
      <c r="R3375">
        <v>3374</v>
      </c>
      <c r="S3375" t="str">
        <f>PROPER(CustomerSupport[[#This Row],[Resolution]])</f>
        <v/>
      </c>
      <c r="T3375" t="str">
        <f>TRIM(CustomerSupport[[#This Row],[Customer Name]])</f>
        <v>Sherry Olsen</v>
      </c>
      <c r="U3375">
        <f>MONTH(CustomerSupport[[#This Row],[Date of Purchase]])</f>
        <v>8</v>
      </c>
      <c r="V3375" t="str">
        <f>TEXT('Working data'!G3375,"mmmm")</f>
        <v>August</v>
      </c>
      <c r="W3375">
        <f>YEAR(CustomerSupport[[#This Row],[Date of Purchase]])</f>
        <v>2020</v>
      </c>
      <c r="X3375" t="str">
        <f t="shared" si="52"/>
        <v/>
      </c>
    </row>
    <row r="3376" spans="1:24" ht="14.25" customHeight="1" x14ac:dyDescent="0.4">
      <c r="A3376">
        <v>3375</v>
      </c>
      <c r="B3376" t="s">
        <v>11061</v>
      </c>
      <c r="C3376" t="s">
        <v>11062</v>
      </c>
      <c r="D3376">
        <v>47</v>
      </c>
      <c r="E3376" t="s">
        <v>19</v>
      </c>
      <c r="F3376" t="s">
        <v>149</v>
      </c>
      <c r="G3376" s="1">
        <v>44236</v>
      </c>
      <c r="H3376" t="s">
        <v>21</v>
      </c>
      <c r="I3376" t="s">
        <v>46</v>
      </c>
      <c r="J3376" s="2" t="s">
        <v>11063</v>
      </c>
      <c r="K3376" t="s">
        <v>39</v>
      </c>
      <c r="L3376" t="s">
        <v>11064</v>
      </c>
      <c r="M3376" t="s">
        <v>25</v>
      </c>
      <c r="N3376" t="s">
        <v>26</v>
      </c>
      <c r="O3376" s="3">
        <v>45078.390613425923</v>
      </c>
      <c r="P3376" s="3">
        <v>45078.907280092593</v>
      </c>
      <c r="Q3376">
        <v>1</v>
      </c>
      <c r="R3376">
        <v>3375</v>
      </c>
      <c r="S3376" t="str">
        <f>PROPER(CustomerSupport[[#This Row],[Resolution]])</f>
        <v>Their Agency Central War.</v>
      </c>
      <c r="T3376" t="str">
        <f>TRIM(CustomerSupport[[#This Row],[Customer Name]])</f>
        <v>Deborah Gray</v>
      </c>
      <c r="U3376">
        <f>MONTH(CustomerSupport[[#This Row],[Date of Purchase]])</f>
        <v>2</v>
      </c>
      <c r="V3376" t="str">
        <f>TEXT('Working data'!G3376,"mmmm")</f>
        <v>February</v>
      </c>
      <c r="W3376">
        <f>YEAR(CustomerSupport[[#This Row],[Date of Purchase]])</f>
        <v>2021</v>
      </c>
      <c r="X3376">
        <f t="shared" si="52"/>
        <v>12.400000000081491</v>
      </c>
    </row>
    <row r="3377" spans="1:24" ht="14.25" customHeight="1" x14ac:dyDescent="0.4">
      <c r="A3377">
        <v>3376</v>
      </c>
      <c r="B3377" t="s">
        <v>11065</v>
      </c>
      <c r="C3377" t="s">
        <v>11066</v>
      </c>
      <c r="D3377">
        <v>42</v>
      </c>
      <c r="E3377" t="s">
        <v>29</v>
      </c>
      <c r="F3377" t="s">
        <v>281</v>
      </c>
      <c r="G3377" s="1">
        <v>44092</v>
      </c>
      <c r="H3377" t="s">
        <v>59</v>
      </c>
      <c r="I3377" t="s">
        <v>93</v>
      </c>
      <c r="J3377" s="2" t="s">
        <v>11067</v>
      </c>
      <c r="K3377" t="s">
        <v>62</v>
      </c>
      <c r="M3377" t="s">
        <v>25</v>
      </c>
      <c r="N3377" t="s">
        <v>26</v>
      </c>
      <c r="R3377">
        <v>3376</v>
      </c>
      <c r="S3377" t="str">
        <f>PROPER(CustomerSupport[[#This Row],[Resolution]])</f>
        <v/>
      </c>
      <c r="T3377" t="str">
        <f>TRIM(CustomerSupport[[#This Row],[Customer Name]])</f>
        <v>Roger Myers</v>
      </c>
      <c r="U3377">
        <f>MONTH(CustomerSupport[[#This Row],[Date of Purchase]])</f>
        <v>9</v>
      </c>
      <c r="V3377" t="str">
        <f>TEXT('Working data'!G3377,"mmmm")</f>
        <v>September</v>
      </c>
      <c r="W3377">
        <f>YEAR(CustomerSupport[[#This Row],[Date of Purchase]])</f>
        <v>2020</v>
      </c>
      <c r="X3377" t="str">
        <f t="shared" si="52"/>
        <v/>
      </c>
    </row>
    <row r="3378" spans="1:24" ht="14.25" customHeight="1" x14ac:dyDescent="0.4">
      <c r="A3378">
        <v>3377</v>
      </c>
      <c r="B3378" t="s">
        <v>11068</v>
      </c>
      <c r="C3378" t="s">
        <v>11069</v>
      </c>
      <c r="D3378">
        <v>48</v>
      </c>
      <c r="E3378" t="s">
        <v>29</v>
      </c>
      <c r="F3378" t="s">
        <v>242</v>
      </c>
      <c r="G3378" s="1">
        <v>43938</v>
      </c>
      <c r="H3378" t="s">
        <v>21</v>
      </c>
      <c r="I3378" t="s">
        <v>52</v>
      </c>
      <c r="J3378" t="s">
        <v>2648</v>
      </c>
      <c r="K3378" t="s">
        <v>39</v>
      </c>
      <c r="L3378" t="s">
        <v>11070</v>
      </c>
      <c r="M3378" t="s">
        <v>41</v>
      </c>
      <c r="N3378" t="s">
        <v>26</v>
      </c>
      <c r="O3378" s="3">
        <v>45078.144791666666</v>
      </c>
      <c r="P3378" s="3">
        <v>45078.892013888886</v>
      </c>
      <c r="Q3378">
        <v>1</v>
      </c>
      <c r="R3378">
        <v>3377</v>
      </c>
      <c r="S3378" t="str">
        <f>PROPER(CustomerSupport[[#This Row],[Resolution]])</f>
        <v>Power Continue Light Color Detail.</v>
      </c>
      <c r="T3378" t="str">
        <f>TRIM(CustomerSupport[[#This Row],[Customer Name]])</f>
        <v>Martin Atkins</v>
      </c>
      <c r="U3378">
        <f>MONTH(CustomerSupport[[#This Row],[Date of Purchase]])</f>
        <v>4</v>
      </c>
      <c r="V3378" t="str">
        <f>TEXT('Working data'!G3378,"mmmm")</f>
        <v>April</v>
      </c>
      <c r="W3378">
        <f>YEAR(CustomerSupport[[#This Row],[Date of Purchase]])</f>
        <v>2020</v>
      </c>
      <c r="X3378">
        <f t="shared" si="52"/>
        <v>17.933333333290648</v>
      </c>
    </row>
    <row r="3379" spans="1:24" ht="14.25" customHeight="1" x14ac:dyDescent="0.4">
      <c r="A3379">
        <v>3378</v>
      </c>
      <c r="B3379" t="s">
        <v>11071</v>
      </c>
      <c r="C3379" t="s">
        <v>11072</v>
      </c>
      <c r="D3379">
        <v>22</v>
      </c>
      <c r="E3379" t="s">
        <v>58</v>
      </c>
      <c r="F3379" t="s">
        <v>117</v>
      </c>
      <c r="G3379" s="1">
        <v>43969</v>
      </c>
      <c r="H3379" t="s">
        <v>21</v>
      </c>
      <c r="I3379" t="s">
        <v>77</v>
      </c>
      <c r="J3379" t="s">
        <v>11073</v>
      </c>
      <c r="K3379" t="s">
        <v>24</v>
      </c>
      <c r="M3379" t="s">
        <v>143</v>
      </c>
      <c r="N3379" t="s">
        <v>33</v>
      </c>
      <c r="O3379" s="3">
        <v>45078.869108796294</v>
      </c>
      <c r="R3379">
        <v>3378</v>
      </c>
      <c r="S3379" t="str">
        <f>PROPER(CustomerSupport[[#This Row],[Resolution]])</f>
        <v/>
      </c>
      <c r="T3379" t="str">
        <f>TRIM(CustomerSupport[[#This Row],[Customer Name]])</f>
        <v>Amber Jenkins</v>
      </c>
      <c r="U3379">
        <f>MONTH(CustomerSupport[[#This Row],[Date of Purchase]])</f>
        <v>5</v>
      </c>
      <c r="V3379" t="str">
        <f>TEXT('Working data'!G3379,"mmmm")</f>
        <v>May</v>
      </c>
      <c r="W3379">
        <f>YEAR(CustomerSupport[[#This Row],[Date of Purchase]])</f>
        <v>2020</v>
      </c>
      <c r="X3379" t="str">
        <f t="shared" si="52"/>
        <v/>
      </c>
    </row>
    <row r="3380" spans="1:24" ht="14.25" customHeight="1" x14ac:dyDescent="0.4">
      <c r="A3380">
        <v>3379</v>
      </c>
      <c r="B3380" t="s">
        <v>6158</v>
      </c>
      <c r="C3380" t="s">
        <v>11074</v>
      </c>
      <c r="D3380">
        <v>27</v>
      </c>
      <c r="E3380" t="s">
        <v>58</v>
      </c>
      <c r="F3380" t="s">
        <v>421</v>
      </c>
      <c r="G3380" s="1">
        <v>44453</v>
      </c>
      <c r="H3380" t="s">
        <v>66</v>
      </c>
      <c r="I3380" t="s">
        <v>177</v>
      </c>
      <c r="J3380" s="2" t="s">
        <v>11075</v>
      </c>
      <c r="K3380" t="s">
        <v>39</v>
      </c>
      <c r="L3380" t="s">
        <v>11076</v>
      </c>
      <c r="M3380" t="s">
        <v>89</v>
      </c>
      <c r="N3380" t="s">
        <v>83</v>
      </c>
      <c r="O3380" s="3">
        <v>45078.618437500001</v>
      </c>
      <c r="P3380" s="3">
        <v>45078.745520833334</v>
      </c>
      <c r="Q3380">
        <v>3</v>
      </c>
      <c r="R3380">
        <v>3379</v>
      </c>
      <c r="S3380" t="str">
        <f>PROPER(CustomerSupport[[#This Row],[Resolution]])</f>
        <v>Class Drug Pressure Like.</v>
      </c>
      <c r="T3380" t="str">
        <f>TRIM(CustomerSupport[[#This Row],[Customer Name]])</f>
        <v>Patrick Smith</v>
      </c>
      <c r="U3380">
        <f>MONTH(CustomerSupport[[#This Row],[Date of Purchase]])</f>
        <v>9</v>
      </c>
      <c r="V3380" t="str">
        <f>TEXT('Working data'!G3380,"mmmm")</f>
        <v>September</v>
      </c>
      <c r="W3380">
        <f>YEAR(CustomerSupport[[#This Row],[Date of Purchase]])</f>
        <v>2021</v>
      </c>
      <c r="X3380">
        <f t="shared" si="52"/>
        <v>3.0499999999883585</v>
      </c>
    </row>
    <row r="3381" spans="1:24" ht="14.25" customHeight="1" x14ac:dyDescent="0.4">
      <c r="A3381">
        <v>3380</v>
      </c>
      <c r="B3381" t="s">
        <v>11077</v>
      </c>
      <c r="C3381" t="s">
        <v>11078</v>
      </c>
      <c r="D3381">
        <v>35</v>
      </c>
      <c r="E3381" t="s">
        <v>19</v>
      </c>
      <c r="F3381" t="s">
        <v>219</v>
      </c>
      <c r="G3381" s="1">
        <v>44543</v>
      </c>
      <c r="H3381" t="s">
        <v>67</v>
      </c>
      <c r="I3381" t="s">
        <v>141</v>
      </c>
      <c r="J3381" t="s">
        <v>11079</v>
      </c>
      <c r="K3381" t="s">
        <v>39</v>
      </c>
      <c r="L3381" t="s">
        <v>11080</v>
      </c>
      <c r="M3381" t="s">
        <v>143</v>
      </c>
      <c r="N3381" t="s">
        <v>83</v>
      </c>
      <c r="O3381" s="3">
        <v>45078.717766203707</v>
      </c>
      <c r="P3381" s="3">
        <v>45078.910821759258</v>
      </c>
      <c r="Q3381">
        <v>4</v>
      </c>
      <c r="R3381">
        <v>3380</v>
      </c>
      <c r="S3381" t="str">
        <f>PROPER(CustomerSupport[[#This Row],[Resolution]])</f>
        <v>All Voice Hot Wide Possible.</v>
      </c>
      <c r="T3381" t="str">
        <f>TRIM(CustomerSupport[[#This Row],[Customer Name]])</f>
        <v>Sarah Farmer</v>
      </c>
      <c r="U3381">
        <f>MONTH(CustomerSupport[[#This Row],[Date of Purchase]])</f>
        <v>12</v>
      </c>
      <c r="V3381" t="str">
        <f>TEXT('Working data'!G3381,"mmmm")</f>
        <v>December</v>
      </c>
      <c r="W3381">
        <f>YEAR(CustomerSupport[[#This Row],[Date of Purchase]])</f>
        <v>2021</v>
      </c>
      <c r="X3381">
        <f t="shared" si="52"/>
        <v>4.6333333332440816</v>
      </c>
    </row>
    <row r="3382" spans="1:24" ht="14.25" customHeight="1" x14ac:dyDescent="0.4">
      <c r="A3382">
        <v>3381</v>
      </c>
      <c r="B3382" t="s">
        <v>11081</v>
      </c>
      <c r="C3382" t="s">
        <v>11082</v>
      </c>
      <c r="D3382">
        <v>35</v>
      </c>
      <c r="E3382" t="s">
        <v>58</v>
      </c>
      <c r="F3382" t="s">
        <v>30</v>
      </c>
      <c r="G3382" s="1">
        <v>44548</v>
      </c>
      <c r="H3382" t="s">
        <v>45</v>
      </c>
      <c r="I3382" t="s">
        <v>46</v>
      </c>
      <c r="J3382" s="2" t="s">
        <v>11083</v>
      </c>
      <c r="K3382" t="s">
        <v>62</v>
      </c>
      <c r="M3382" t="s">
        <v>25</v>
      </c>
      <c r="N3382" t="s">
        <v>26</v>
      </c>
      <c r="R3382">
        <v>3381</v>
      </c>
      <c r="S3382" t="str">
        <f>PROPER(CustomerSupport[[#This Row],[Resolution]])</f>
        <v/>
      </c>
      <c r="T3382" t="str">
        <f>TRIM(CustomerSupport[[#This Row],[Customer Name]])</f>
        <v>Brandon Francis</v>
      </c>
      <c r="U3382">
        <f>MONTH(CustomerSupport[[#This Row],[Date of Purchase]])</f>
        <v>12</v>
      </c>
      <c r="V3382" t="str">
        <f>TEXT('Working data'!G3382,"mmmm")</f>
        <v>December</v>
      </c>
      <c r="W3382">
        <f>YEAR(CustomerSupport[[#This Row],[Date of Purchase]])</f>
        <v>2021</v>
      </c>
      <c r="X3382" t="str">
        <f t="shared" si="52"/>
        <v/>
      </c>
    </row>
    <row r="3383" spans="1:24" ht="14.25" customHeight="1" x14ac:dyDescent="0.4">
      <c r="A3383">
        <v>3382</v>
      </c>
      <c r="B3383" t="s">
        <v>11084</v>
      </c>
      <c r="C3383" t="s">
        <v>11085</v>
      </c>
      <c r="D3383">
        <v>65</v>
      </c>
      <c r="E3383" t="s">
        <v>58</v>
      </c>
      <c r="F3383" t="s">
        <v>103</v>
      </c>
      <c r="G3383" s="1">
        <v>44241</v>
      </c>
      <c r="H3383" t="s">
        <v>59</v>
      </c>
      <c r="I3383" t="s">
        <v>59</v>
      </c>
      <c r="J3383" s="2" t="s">
        <v>11086</v>
      </c>
      <c r="K3383" t="s">
        <v>39</v>
      </c>
      <c r="L3383" t="s">
        <v>11087</v>
      </c>
      <c r="M3383" t="s">
        <v>25</v>
      </c>
      <c r="N3383" t="s">
        <v>55</v>
      </c>
      <c r="O3383" s="3">
        <v>45078.514328703706</v>
      </c>
      <c r="P3383" s="3">
        <v>45078.833773148152</v>
      </c>
      <c r="Q3383">
        <v>1</v>
      </c>
      <c r="R3383">
        <v>3382</v>
      </c>
      <c r="S3383" t="str">
        <f>PROPER(CustomerSupport[[#This Row],[Resolution]])</f>
        <v>City Better Beyond Response Amount South Table.</v>
      </c>
      <c r="T3383" t="str">
        <f>TRIM(CustomerSupport[[#This Row],[Customer Name]])</f>
        <v>Eileen Johnson</v>
      </c>
      <c r="U3383">
        <f>MONTH(CustomerSupport[[#This Row],[Date of Purchase]])</f>
        <v>2</v>
      </c>
      <c r="V3383" t="str">
        <f>TEXT('Working data'!G3383,"mmmm")</f>
        <v>February</v>
      </c>
      <c r="W3383">
        <f>YEAR(CustomerSupport[[#This Row],[Date of Purchase]])</f>
        <v>2021</v>
      </c>
      <c r="X3383">
        <f t="shared" si="52"/>
        <v>7.6666666666860692</v>
      </c>
    </row>
    <row r="3384" spans="1:24" ht="14.25" customHeight="1" x14ac:dyDescent="0.4">
      <c r="A3384">
        <v>3383</v>
      </c>
      <c r="B3384" t="s">
        <v>11088</v>
      </c>
      <c r="C3384" t="s">
        <v>11089</v>
      </c>
      <c r="D3384">
        <v>57</v>
      </c>
      <c r="E3384" t="s">
        <v>19</v>
      </c>
      <c r="F3384" t="s">
        <v>173</v>
      </c>
      <c r="G3384" s="1">
        <v>44134</v>
      </c>
      <c r="H3384" t="s">
        <v>59</v>
      </c>
      <c r="I3384" t="s">
        <v>67</v>
      </c>
      <c r="J3384" t="s">
        <v>11090</v>
      </c>
      <c r="K3384" t="s">
        <v>39</v>
      </c>
      <c r="L3384" t="s">
        <v>11091</v>
      </c>
      <c r="M3384" t="s">
        <v>143</v>
      </c>
      <c r="N3384" t="s">
        <v>33</v>
      </c>
      <c r="O3384" s="3">
        <v>45078.90184027778</v>
      </c>
      <c r="P3384" s="3">
        <v>45078.875451388885</v>
      </c>
      <c r="Q3384">
        <v>1</v>
      </c>
      <c r="R3384">
        <v>3383</v>
      </c>
      <c r="S3384" t="str">
        <f>PROPER(CustomerSupport[[#This Row],[Resolution]])</f>
        <v>Foreign Explain Account Wrong Ask Show Those.</v>
      </c>
      <c r="T3384" t="str">
        <f>TRIM(CustomerSupport[[#This Row],[Customer Name]])</f>
        <v>Brian Norman</v>
      </c>
      <c r="U3384">
        <f>MONTH(CustomerSupport[[#This Row],[Date of Purchase]])</f>
        <v>10</v>
      </c>
      <c r="V3384" t="str">
        <f>TEXT('Working data'!G3384,"mmmm")</f>
        <v>October</v>
      </c>
      <c r="W3384">
        <f>YEAR(CustomerSupport[[#This Row],[Date of Purchase]])</f>
        <v>2020</v>
      </c>
      <c r="X3384">
        <f t="shared" si="52"/>
        <v>-0.63333333347691223</v>
      </c>
    </row>
    <row r="3385" spans="1:24" ht="14.25" customHeight="1" x14ac:dyDescent="0.4">
      <c r="A3385">
        <v>3384</v>
      </c>
      <c r="B3385" t="s">
        <v>11092</v>
      </c>
      <c r="C3385" t="s">
        <v>11093</v>
      </c>
      <c r="D3385">
        <v>53</v>
      </c>
      <c r="E3385" t="s">
        <v>29</v>
      </c>
      <c r="F3385" t="s">
        <v>431</v>
      </c>
      <c r="G3385" s="1">
        <v>44502</v>
      </c>
      <c r="H3385" t="s">
        <v>67</v>
      </c>
      <c r="I3385" t="s">
        <v>31</v>
      </c>
      <c r="J3385" s="2" t="s">
        <v>11094</v>
      </c>
      <c r="K3385" t="s">
        <v>24</v>
      </c>
      <c r="M3385" t="s">
        <v>89</v>
      </c>
      <c r="N3385" t="s">
        <v>33</v>
      </c>
      <c r="O3385" s="3">
        <v>45078.226863425924</v>
      </c>
      <c r="R3385">
        <v>3384</v>
      </c>
      <c r="S3385" t="str">
        <f>PROPER(CustomerSupport[[#This Row],[Resolution]])</f>
        <v/>
      </c>
      <c r="T3385" t="str">
        <f>TRIM(CustomerSupport[[#This Row],[Customer Name]])</f>
        <v>Adam Morgan</v>
      </c>
      <c r="U3385">
        <f>MONTH(CustomerSupport[[#This Row],[Date of Purchase]])</f>
        <v>11</v>
      </c>
      <c r="V3385" t="str">
        <f>TEXT('Working data'!G3385,"mmmm")</f>
        <v>November</v>
      </c>
      <c r="W3385">
        <f>YEAR(CustomerSupport[[#This Row],[Date of Purchase]])</f>
        <v>2021</v>
      </c>
      <c r="X3385" t="str">
        <f t="shared" si="52"/>
        <v/>
      </c>
    </row>
    <row r="3386" spans="1:24" ht="14.25" customHeight="1" x14ac:dyDescent="0.4">
      <c r="A3386">
        <v>3385</v>
      </c>
      <c r="B3386" t="s">
        <v>11095</v>
      </c>
      <c r="C3386" t="s">
        <v>11096</v>
      </c>
      <c r="D3386">
        <v>23</v>
      </c>
      <c r="E3386" t="s">
        <v>29</v>
      </c>
      <c r="F3386" t="s">
        <v>81</v>
      </c>
      <c r="G3386" s="1">
        <v>44227</v>
      </c>
      <c r="H3386" t="s">
        <v>45</v>
      </c>
      <c r="I3386" t="s">
        <v>93</v>
      </c>
      <c r="J3386" s="2" t="s">
        <v>11097</v>
      </c>
      <c r="K3386" t="s">
        <v>39</v>
      </c>
      <c r="L3386" t="s">
        <v>11098</v>
      </c>
      <c r="M3386" t="s">
        <v>143</v>
      </c>
      <c r="N3386" t="s">
        <v>33</v>
      </c>
      <c r="O3386" s="3">
        <v>45078.374803240738</v>
      </c>
      <c r="P3386" s="3">
        <v>45078.646331018521</v>
      </c>
      <c r="Q3386">
        <v>4</v>
      </c>
      <c r="R3386">
        <v>3385</v>
      </c>
      <c r="S3386" t="str">
        <f>PROPER(CustomerSupport[[#This Row],[Resolution]])</f>
        <v>Early Gas Else Have Measure Surface.</v>
      </c>
      <c r="T3386" t="str">
        <f>TRIM(CustomerSupport[[#This Row],[Customer Name]])</f>
        <v>Paige Mueller</v>
      </c>
      <c r="U3386">
        <f>MONTH(CustomerSupport[[#This Row],[Date of Purchase]])</f>
        <v>1</v>
      </c>
      <c r="V3386" t="str">
        <f>TEXT('Working data'!G3386,"mmmm")</f>
        <v>January</v>
      </c>
      <c r="W3386">
        <f>YEAR(CustomerSupport[[#This Row],[Date of Purchase]])</f>
        <v>2021</v>
      </c>
      <c r="X3386">
        <f t="shared" si="52"/>
        <v>6.5166666667792015</v>
      </c>
    </row>
    <row r="3387" spans="1:24" ht="14.25" customHeight="1" x14ac:dyDescent="0.4">
      <c r="A3387">
        <v>3386</v>
      </c>
      <c r="B3387" t="s">
        <v>11099</v>
      </c>
      <c r="C3387" t="s">
        <v>11100</v>
      </c>
      <c r="D3387">
        <v>70</v>
      </c>
      <c r="E3387" t="s">
        <v>29</v>
      </c>
      <c r="F3387" t="s">
        <v>36</v>
      </c>
      <c r="G3387" s="1">
        <v>44552</v>
      </c>
      <c r="H3387" t="s">
        <v>66</v>
      </c>
      <c r="I3387" t="s">
        <v>99</v>
      </c>
      <c r="J3387" t="s">
        <v>11101</v>
      </c>
      <c r="K3387" t="s">
        <v>62</v>
      </c>
      <c r="M3387" t="s">
        <v>25</v>
      </c>
      <c r="N3387" t="s">
        <v>83</v>
      </c>
      <c r="R3387">
        <v>3386</v>
      </c>
      <c r="S3387" t="str">
        <f>PROPER(CustomerSupport[[#This Row],[Resolution]])</f>
        <v/>
      </c>
      <c r="T3387" t="str">
        <f>TRIM(CustomerSupport[[#This Row],[Customer Name]])</f>
        <v>William Aguilar</v>
      </c>
      <c r="U3387">
        <f>MONTH(CustomerSupport[[#This Row],[Date of Purchase]])</f>
        <v>12</v>
      </c>
      <c r="V3387" t="str">
        <f>TEXT('Working data'!G3387,"mmmm")</f>
        <v>December</v>
      </c>
      <c r="W3387">
        <f>YEAR(CustomerSupport[[#This Row],[Date of Purchase]])</f>
        <v>2021</v>
      </c>
      <c r="X3387" t="str">
        <f t="shared" si="52"/>
        <v/>
      </c>
    </row>
    <row r="3388" spans="1:24" ht="14.25" customHeight="1" x14ac:dyDescent="0.4">
      <c r="A3388">
        <v>3387</v>
      </c>
      <c r="B3388" t="s">
        <v>11102</v>
      </c>
      <c r="C3388" t="s">
        <v>11103</v>
      </c>
      <c r="D3388">
        <v>51</v>
      </c>
      <c r="E3388" t="s">
        <v>58</v>
      </c>
      <c r="F3388" t="s">
        <v>281</v>
      </c>
      <c r="G3388" s="1">
        <v>44051</v>
      </c>
      <c r="H3388" t="s">
        <v>21</v>
      </c>
      <c r="I3388" t="s">
        <v>46</v>
      </c>
      <c r="J3388" s="2" t="s">
        <v>11104</v>
      </c>
      <c r="K3388" t="s">
        <v>24</v>
      </c>
      <c r="M3388" t="s">
        <v>89</v>
      </c>
      <c r="N3388" t="s">
        <v>33</v>
      </c>
      <c r="O3388" s="3">
        <v>45078.320671296293</v>
      </c>
      <c r="R3388">
        <v>3387</v>
      </c>
      <c r="S3388" t="str">
        <f>PROPER(CustomerSupport[[#This Row],[Resolution]])</f>
        <v/>
      </c>
      <c r="T3388" t="str">
        <f>TRIM(CustomerSupport[[#This Row],[Customer Name]])</f>
        <v>Mr. Kurt White</v>
      </c>
      <c r="U3388">
        <f>MONTH(CustomerSupport[[#This Row],[Date of Purchase]])</f>
        <v>8</v>
      </c>
      <c r="V3388" t="str">
        <f>TEXT('Working data'!G3388,"mmmm")</f>
        <v>August</v>
      </c>
      <c r="W3388">
        <f>YEAR(CustomerSupport[[#This Row],[Date of Purchase]])</f>
        <v>2020</v>
      </c>
      <c r="X3388" t="str">
        <f t="shared" si="52"/>
        <v/>
      </c>
    </row>
    <row r="3389" spans="1:24" ht="14.25" customHeight="1" x14ac:dyDescent="0.4">
      <c r="A3389">
        <v>3388</v>
      </c>
      <c r="B3389" t="s">
        <v>11105</v>
      </c>
      <c r="C3389" t="s">
        <v>11106</v>
      </c>
      <c r="D3389">
        <v>62</v>
      </c>
      <c r="E3389" t="s">
        <v>58</v>
      </c>
      <c r="F3389" t="s">
        <v>112</v>
      </c>
      <c r="G3389" s="1">
        <v>43984</v>
      </c>
      <c r="H3389" t="s">
        <v>67</v>
      </c>
      <c r="I3389" t="s">
        <v>99</v>
      </c>
      <c r="J3389" s="2" t="s">
        <v>11107</v>
      </c>
      <c r="K3389" t="s">
        <v>39</v>
      </c>
      <c r="L3389" t="s">
        <v>11108</v>
      </c>
      <c r="M3389" t="s">
        <v>25</v>
      </c>
      <c r="N3389" t="s">
        <v>33</v>
      </c>
      <c r="O3389" s="3">
        <v>45078.487361111111</v>
      </c>
      <c r="P3389" s="3">
        <v>45078.014444444445</v>
      </c>
      <c r="Q3389">
        <v>4</v>
      </c>
      <c r="R3389">
        <v>3388</v>
      </c>
      <c r="S3389" t="str">
        <f>PROPER(CustomerSupport[[#This Row],[Resolution]])</f>
        <v>Work Stand Ten Down Expect Low Still Voice.</v>
      </c>
      <c r="T3389" t="str">
        <f>TRIM(CustomerSupport[[#This Row],[Customer Name]])</f>
        <v>Sara Hess</v>
      </c>
      <c r="U3389">
        <f>MONTH(CustomerSupport[[#This Row],[Date of Purchase]])</f>
        <v>6</v>
      </c>
      <c r="V3389" t="str">
        <f>TEXT('Working data'!G3389,"mmmm")</f>
        <v>June</v>
      </c>
      <c r="W3389">
        <f>YEAR(CustomerSupport[[#This Row],[Date of Purchase]])</f>
        <v>2020</v>
      </c>
      <c r="X3389">
        <f t="shared" si="52"/>
        <v>-11.349999999976717</v>
      </c>
    </row>
    <row r="3390" spans="1:24" ht="14.25" customHeight="1" x14ac:dyDescent="0.4">
      <c r="A3390">
        <v>3389</v>
      </c>
      <c r="B3390" t="s">
        <v>11109</v>
      </c>
      <c r="C3390" t="s">
        <v>11110</v>
      </c>
      <c r="D3390">
        <v>52</v>
      </c>
      <c r="E3390" t="s">
        <v>29</v>
      </c>
      <c r="F3390" t="s">
        <v>36</v>
      </c>
      <c r="G3390" s="1">
        <v>44199</v>
      </c>
      <c r="H3390" t="s">
        <v>66</v>
      </c>
      <c r="I3390" t="s">
        <v>59</v>
      </c>
      <c r="J3390" s="2" t="s">
        <v>11111</v>
      </c>
      <c r="K3390" t="s">
        <v>62</v>
      </c>
      <c r="M3390" t="s">
        <v>25</v>
      </c>
      <c r="N3390" t="s">
        <v>26</v>
      </c>
      <c r="R3390">
        <v>3389</v>
      </c>
      <c r="S3390" t="str">
        <f>PROPER(CustomerSupport[[#This Row],[Resolution]])</f>
        <v/>
      </c>
      <c r="T3390" t="str">
        <f>TRIM(CustomerSupport[[#This Row],[Customer Name]])</f>
        <v>Troy Horton</v>
      </c>
      <c r="U3390">
        <f>MONTH(CustomerSupport[[#This Row],[Date of Purchase]])</f>
        <v>1</v>
      </c>
      <c r="V3390" t="str">
        <f>TEXT('Working data'!G3390,"mmmm")</f>
        <v>January</v>
      </c>
      <c r="W3390">
        <f>YEAR(CustomerSupport[[#This Row],[Date of Purchase]])</f>
        <v>2021</v>
      </c>
      <c r="X3390" t="str">
        <f t="shared" si="52"/>
        <v/>
      </c>
    </row>
    <row r="3391" spans="1:24" ht="14.25" customHeight="1" x14ac:dyDescent="0.4">
      <c r="A3391">
        <v>3390</v>
      </c>
      <c r="B3391" t="s">
        <v>11112</v>
      </c>
      <c r="C3391" t="s">
        <v>11113</v>
      </c>
      <c r="D3391">
        <v>53</v>
      </c>
      <c r="E3391" t="s">
        <v>19</v>
      </c>
      <c r="F3391" t="s">
        <v>149</v>
      </c>
      <c r="G3391" s="1">
        <v>44045</v>
      </c>
      <c r="H3391" t="s">
        <v>21</v>
      </c>
      <c r="I3391" t="s">
        <v>59</v>
      </c>
      <c r="J3391" t="s">
        <v>1885</v>
      </c>
      <c r="K3391" t="s">
        <v>39</v>
      </c>
      <c r="L3391" t="s">
        <v>11114</v>
      </c>
      <c r="M3391" t="s">
        <v>25</v>
      </c>
      <c r="N3391" t="s">
        <v>55</v>
      </c>
      <c r="O3391" s="3">
        <v>45078.33252314815</v>
      </c>
      <c r="P3391" s="3">
        <v>45078.40960648148</v>
      </c>
      <c r="Q3391">
        <v>4</v>
      </c>
      <c r="R3391">
        <v>3390</v>
      </c>
      <c r="S3391" t="str">
        <f>PROPER(CustomerSupport[[#This Row],[Resolution]])</f>
        <v>Long Crime Close Campaign Only Serve.</v>
      </c>
      <c r="T3391" t="str">
        <f>TRIM(CustomerSupport[[#This Row],[Customer Name]])</f>
        <v>Stephanie Brennan</v>
      </c>
      <c r="U3391">
        <f>MONTH(CustomerSupport[[#This Row],[Date of Purchase]])</f>
        <v>8</v>
      </c>
      <c r="V3391" t="str">
        <f>TEXT('Working data'!G3391,"mmmm")</f>
        <v>August</v>
      </c>
      <c r="W3391">
        <f>YEAR(CustomerSupport[[#This Row],[Date of Purchase]])</f>
        <v>2020</v>
      </c>
      <c r="X3391">
        <f t="shared" si="52"/>
        <v>1.8499999999185093</v>
      </c>
    </row>
    <row r="3392" spans="1:24" ht="14.25" customHeight="1" x14ac:dyDescent="0.4">
      <c r="A3392">
        <v>3391</v>
      </c>
      <c r="B3392" t="s">
        <v>11115</v>
      </c>
      <c r="C3392" t="s">
        <v>11116</v>
      </c>
      <c r="D3392">
        <v>57</v>
      </c>
      <c r="E3392" t="s">
        <v>58</v>
      </c>
      <c r="F3392" t="s">
        <v>281</v>
      </c>
      <c r="G3392" s="1">
        <v>44178</v>
      </c>
      <c r="H3392" t="s">
        <v>45</v>
      </c>
      <c r="I3392" t="s">
        <v>31</v>
      </c>
      <c r="J3392" s="2" t="s">
        <v>11117</v>
      </c>
      <c r="K3392" t="s">
        <v>39</v>
      </c>
      <c r="L3392" t="s">
        <v>11118</v>
      </c>
      <c r="M3392" t="s">
        <v>143</v>
      </c>
      <c r="N3392" t="s">
        <v>83</v>
      </c>
      <c r="O3392" s="3">
        <v>45078.032534722224</v>
      </c>
      <c r="P3392" s="3">
        <v>45078.793645833335</v>
      </c>
      <c r="Q3392">
        <v>2</v>
      </c>
      <c r="R3392">
        <v>3391</v>
      </c>
      <c r="S3392" t="str">
        <f>PROPER(CustomerSupport[[#This Row],[Resolution]])</f>
        <v>Poor Charge Also Quality Month.</v>
      </c>
      <c r="T3392" t="str">
        <f>TRIM(CustomerSupport[[#This Row],[Customer Name]])</f>
        <v>Jonathan Morris</v>
      </c>
      <c r="U3392">
        <f>MONTH(CustomerSupport[[#This Row],[Date of Purchase]])</f>
        <v>12</v>
      </c>
      <c r="V3392" t="str">
        <f>TEXT('Working data'!G3392,"mmmm")</f>
        <v>December</v>
      </c>
      <c r="W3392">
        <f>YEAR(CustomerSupport[[#This Row],[Date of Purchase]])</f>
        <v>2020</v>
      </c>
      <c r="X3392">
        <f t="shared" si="52"/>
        <v>18.266666666662786</v>
      </c>
    </row>
    <row r="3393" spans="1:24" ht="14.25" customHeight="1" x14ac:dyDescent="0.4">
      <c r="A3393">
        <v>3392</v>
      </c>
      <c r="B3393" t="s">
        <v>11119</v>
      </c>
      <c r="C3393" t="s">
        <v>11120</v>
      </c>
      <c r="D3393">
        <v>49</v>
      </c>
      <c r="E3393" t="s">
        <v>29</v>
      </c>
      <c r="F3393" t="s">
        <v>655</v>
      </c>
      <c r="G3393" s="1">
        <v>44230</v>
      </c>
      <c r="H3393" t="s">
        <v>66</v>
      </c>
      <c r="I3393" t="s">
        <v>77</v>
      </c>
      <c r="J3393" s="2" t="s">
        <v>11121</v>
      </c>
      <c r="K3393" t="s">
        <v>62</v>
      </c>
      <c r="M3393" t="s">
        <v>143</v>
      </c>
      <c r="N3393" t="s">
        <v>55</v>
      </c>
      <c r="R3393">
        <v>3392</v>
      </c>
      <c r="S3393" t="str">
        <f>PROPER(CustomerSupport[[#This Row],[Resolution]])</f>
        <v/>
      </c>
      <c r="T3393" t="str">
        <f>TRIM(CustomerSupport[[#This Row],[Customer Name]])</f>
        <v>Dawn Knox</v>
      </c>
      <c r="U3393">
        <f>MONTH(CustomerSupport[[#This Row],[Date of Purchase]])</f>
        <v>2</v>
      </c>
      <c r="V3393" t="str">
        <f>TEXT('Working data'!G3393,"mmmm")</f>
        <v>February</v>
      </c>
      <c r="W3393">
        <f>YEAR(CustomerSupport[[#This Row],[Date of Purchase]])</f>
        <v>2021</v>
      </c>
      <c r="X3393" t="str">
        <f t="shared" si="52"/>
        <v/>
      </c>
    </row>
    <row r="3394" spans="1:24" ht="14.25" customHeight="1" x14ac:dyDescent="0.4">
      <c r="A3394">
        <v>3393</v>
      </c>
      <c r="B3394" t="s">
        <v>11122</v>
      </c>
      <c r="C3394" t="s">
        <v>11123</v>
      </c>
      <c r="D3394">
        <v>56</v>
      </c>
      <c r="E3394" t="s">
        <v>19</v>
      </c>
      <c r="F3394" t="s">
        <v>317</v>
      </c>
      <c r="G3394" s="1">
        <v>43844</v>
      </c>
      <c r="H3394" t="s">
        <v>67</v>
      </c>
      <c r="I3394" t="s">
        <v>22</v>
      </c>
      <c r="J3394" s="2" t="s">
        <v>11124</v>
      </c>
      <c r="K3394" t="s">
        <v>39</v>
      </c>
      <c r="L3394" t="s">
        <v>11125</v>
      </c>
      <c r="M3394" t="s">
        <v>143</v>
      </c>
      <c r="N3394" t="s">
        <v>33</v>
      </c>
      <c r="O3394" s="3">
        <v>45078.324942129628</v>
      </c>
      <c r="P3394" s="3">
        <v>45078.310358796298</v>
      </c>
      <c r="Q3394">
        <v>4</v>
      </c>
      <c r="R3394">
        <v>3393</v>
      </c>
      <c r="S3394" t="str">
        <f>PROPER(CustomerSupport[[#This Row],[Resolution]])</f>
        <v>Bed Turn Measure Player Amount Leg.</v>
      </c>
      <c r="T3394" t="str">
        <f>TRIM(CustomerSupport[[#This Row],[Customer Name]])</f>
        <v>Jeremy Ortiz</v>
      </c>
      <c r="U3394">
        <f>MONTH(CustomerSupport[[#This Row],[Date of Purchase]])</f>
        <v>1</v>
      </c>
      <c r="V3394" t="str">
        <f>TEXT('Working data'!G3394,"mmmm")</f>
        <v>January</v>
      </c>
      <c r="W3394">
        <f>YEAR(CustomerSupport[[#This Row],[Date of Purchase]])</f>
        <v>2020</v>
      </c>
      <c r="X3394">
        <f t="shared" ref="X3394:X3457" si="53">IF(OR(O3394="",P3394=""),"",(P3394-O3394)*24)</f>
        <v>-0.34999999991850927</v>
      </c>
    </row>
    <row r="3395" spans="1:24" ht="14.25" customHeight="1" x14ac:dyDescent="0.4">
      <c r="A3395">
        <v>3394</v>
      </c>
      <c r="B3395" t="s">
        <v>11126</v>
      </c>
      <c r="C3395" t="s">
        <v>11127</v>
      </c>
      <c r="D3395">
        <v>40</v>
      </c>
      <c r="E3395" t="s">
        <v>58</v>
      </c>
      <c r="F3395" t="s">
        <v>125</v>
      </c>
      <c r="G3395" s="1">
        <v>44539</v>
      </c>
      <c r="H3395" t="s">
        <v>59</v>
      </c>
      <c r="I3395" t="s">
        <v>72</v>
      </c>
      <c r="J3395" s="2" t="s">
        <v>11128</v>
      </c>
      <c r="K3395" t="s">
        <v>24</v>
      </c>
      <c r="M3395" t="s">
        <v>25</v>
      </c>
      <c r="N3395" t="s">
        <v>55</v>
      </c>
      <c r="O3395" s="3">
        <v>45078.171481481484</v>
      </c>
      <c r="R3395">
        <v>3394</v>
      </c>
      <c r="S3395" t="str">
        <f>PROPER(CustomerSupport[[#This Row],[Resolution]])</f>
        <v/>
      </c>
      <c r="T3395" t="str">
        <f>TRIM(CustomerSupport[[#This Row],[Customer Name]])</f>
        <v>Brittany Evans</v>
      </c>
      <c r="U3395">
        <f>MONTH(CustomerSupport[[#This Row],[Date of Purchase]])</f>
        <v>12</v>
      </c>
      <c r="V3395" t="str">
        <f>TEXT('Working data'!G3395,"mmmm")</f>
        <v>December</v>
      </c>
      <c r="W3395">
        <f>YEAR(CustomerSupport[[#This Row],[Date of Purchase]])</f>
        <v>2021</v>
      </c>
      <c r="X3395" t="str">
        <f t="shared" si="53"/>
        <v/>
      </c>
    </row>
    <row r="3396" spans="1:24" ht="14.25" customHeight="1" x14ac:dyDescent="0.4">
      <c r="A3396">
        <v>3395</v>
      </c>
      <c r="B3396" t="s">
        <v>11129</v>
      </c>
      <c r="C3396" t="s">
        <v>11130</v>
      </c>
      <c r="D3396">
        <v>23</v>
      </c>
      <c r="E3396" t="s">
        <v>19</v>
      </c>
      <c r="F3396" t="s">
        <v>207</v>
      </c>
      <c r="G3396" s="1">
        <v>43876</v>
      </c>
      <c r="H3396" t="s">
        <v>59</v>
      </c>
      <c r="I3396" t="s">
        <v>93</v>
      </c>
      <c r="J3396" s="2" t="s">
        <v>11131</v>
      </c>
      <c r="K3396" t="s">
        <v>24</v>
      </c>
      <c r="M3396" t="s">
        <v>143</v>
      </c>
      <c r="N3396" t="s">
        <v>83</v>
      </c>
      <c r="O3396" s="3">
        <v>45078.487476851849</v>
      </c>
      <c r="R3396">
        <v>3395</v>
      </c>
      <c r="S3396" t="str">
        <f>PROPER(CustomerSupport[[#This Row],[Resolution]])</f>
        <v/>
      </c>
      <c r="T3396" t="str">
        <f>TRIM(CustomerSupport[[#This Row],[Customer Name]])</f>
        <v>Raymond Cook</v>
      </c>
      <c r="U3396">
        <f>MONTH(CustomerSupport[[#This Row],[Date of Purchase]])</f>
        <v>2</v>
      </c>
      <c r="V3396" t="str">
        <f>TEXT('Working data'!G3396,"mmmm")</f>
        <v>February</v>
      </c>
      <c r="W3396">
        <f>YEAR(CustomerSupport[[#This Row],[Date of Purchase]])</f>
        <v>2020</v>
      </c>
      <c r="X3396" t="str">
        <f t="shared" si="53"/>
        <v/>
      </c>
    </row>
    <row r="3397" spans="1:24" ht="14.25" customHeight="1" x14ac:dyDescent="0.4">
      <c r="A3397">
        <v>3396</v>
      </c>
      <c r="B3397" t="s">
        <v>11132</v>
      </c>
      <c r="C3397" t="s">
        <v>11133</v>
      </c>
      <c r="D3397">
        <v>65</v>
      </c>
      <c r="E3397" t="s">
        <v>29</v>
      </c>
      <c r="F3397" t="s">
        <v>161</v>
      </c>
      <c r="G3397" s="1">
        <v>44328</v>
      </c>
      <c r="H3397" t="s">
        <v>59</v>
      </c>
      <c r="I3397" t="s">
        <v>141</v>
      </c>
      <c r="J3397" s="2" t="s">
        <v>11134</v>
      </c>
      <c r="K3397" t="s">
        <v>39</v>
      </c>
      <c r="L3397" t="s">
        <v>11135</v>
      </c>
      <c r="M3397" t="s">
        <v>89</v>
      </c>
      <c r="N3397" t="s">
        <v>26</v>
      </c>
      <c r="O3397" s="3">
        <v>45078.1875</v>
      </c>
      <c r="P3397" s="3">
        <v>45078.24722222222</v>
      </c>
      <c r="Q3397">
        <v>1</v>
      </c>
      <c r="R3397">
        <v>3396</v>
      </c>
      <c r="S3397" t="str">
        <f>PROPER(CustomerSupport[[#This Row],[Resolution]])</f>
        <v>Act National Direction Nor.</v>
      </c>
      <c r="T3397" t="str">
        <f>TRIM(CustomerSupport[[#This Row],[Customer Name]])</f>
        <v>Anthony Myers</v>
      </c>
      <c r="U3397">
        <f>MONTH(CustomerSupport[[#This Row],[Date of Purchase]])</f>
        <v>5</v>
      </c>
      <c r="V3397" t="str">
        <f>TEXT('Working data'!G3397,"mmmm")</f>
        <v>May</v>
      </c>
      <c r="W3397">
        <f>YEAR(CustomerSupport[[#This Row],[Date of Purchase]])</f>
        <v>2021</v>
      </c>
      <c r="X3397">
        <f t="shared" si="53"/>
        <v>1.4333333332906477</v>
      </c>
    </row>
    <row r="3398" spans="1:24" ht="14.25" customHeight="1" x14ac:dyDescent="0.4">
      <c r="A3398">
        <v>3397</v>
      </c>
      <c r="B3398" t="s">
        <v>11136</v>
      </c>
      <c r="C3398" t="s">
        <v>11137</v>
      </c>
      <c r="D3398">
        <v>60</v>
      </c>
      <c r="E3398" t="s">
        <v>29</v>
      </c>
      <c r="F3398" t="s">
        <v>249</v>
      </c>
      <c r="G3398" s="1">
        <v>44063</v>
      </c>
      <c r="H3398" t="s">
        <v>45</v>
      </c>
      <c r="I3398" t="s">
        <v>52</v>
      </c>
      <c r="J3398" t="s">
        <v>11138</v>
      </c>
      <c r="K3398" t="s">
        <v>62</v>
      </c>
      <c r="M3398" t="s">
        <v>25</v>
      </c>
      <c r="N3398" t="s">
        <v>83</v>
      </c>
      <c r="R3398">
        <v>3397</v>
      </c>
      <c r="S3398" t="str">
        <f>PROPER(CustomerSupport[[#This Row],[Resolution]])</f>
        <v/>
      </c>
      <c r="T3398" t="str">
        <f>TRIM(CustomerSupport[[#This Row],[Customer Name]])</f>
        <v>Raymond Mitchell</v>
      </c>
      <c r="U3398">
        <f>MONTH(CustomerSupport[[#This Row],[Date of Purchase]])</f>
        <v>8</v>
      </c>
      <c r="V3398" t="str">
        <f>TEXT('Working data'!G3398,"mmmm")</f>
        <v>August</v>
      </c>
      <c r="W3398">
        <f>YEAR(CustomerSupport[[#This Row],[Date of Purchase]])</f>
        <v>2020</v>
      </c>
      <c r="X3398" t="str">
        <f t="shared" si="53"/>
        <v/>
      </c>
    </row>
    <row r="3399" spans="1:24" ht="14.25" customHeight="1" x14ac:dyDescent="0.4">
      <c r="A3399">
        <v>3398</v>
      </c>
      <c r="B3399" t="s">
        <v>11139</v>
      </c>
      <c r="C3399" t="s">
        <v>11140</v>
      </c>
      <c r="D3399">
        <v>49</v>
      </c>
      <c r="E3399" t="s">
        <v>58</v>
      </c>
      <c r="F3399" t="s">
        <v>125</v>
      </c>
      <c r="G3399" s="1">
        <v>44326</v>
      </c>
      <c r="H3399" t="s">
        <v>59</v>
      </c>
      <c r="I3399" t="s">
        <v>141</v>
      </c>
      <c r="J3399" s="2" t="s">
        <v>11141</v>
      </c>
      <c r="K3399" t="s">
        <v>39</v>
      </c>
      <c r="L3399" t="s">
        <v>11142</v>
      </c>
      <c r="M3399" t="s">
        <v>25</v>
      </c>
      <c r="N3399" t="s">
        <v>83</v>
      </c>
      <c r="O3399" s="3">
        <v>45078.156273148146</v>
      </c>
      <c r="P3399" s="3">
        <v>45078.802800925929</v>
      </c>
      <c r="Q3399">
        <v>2</v>
      </c>
      <c r="R3399">
        <v>3398</v>
      </c>
      <c r="S3399" t="str">
        <f>PROPER(CustomerSupport[[#This Row],[Resolution]])</f>
        <v>Thousand Next Part Main Six Care Accept.</v>
      </c>
      <c r="T3399" t="str">
        <f>TRIM(CustomerSupport[[#This Row],[Customer Name]])</f>
        <v>Vincent Barron</v>
      </c>
      <c r="U3399">
        <f>MONTH(CustomerSupport[[#This Row],[Date of Purchase]])</f>
        <v>5</v>
      </c>
      <c r="V3399" t="str">
        <f>TEXT('Working data'!G3399,"mmmm")</f>
        <v>May</v>
      </c>
      <c r="W3399">
        <f>YEAR(CustomerSupport[[#This Row],[Date of Purchase]])</f>
        <v>2021</v>
      </c>
      <c r="X3399">
        <f t="shared" si="53"/>
        <v>15.516666666779201</v>
      </c>
    </row>
    <row r="3400" spans="1:24" ht="14.25" customHeight="1" x14ac:dyDescent="0.4">
      <c r="A3400">
        <v>3399</v>
      </c>
      <c r="B3400" t="s">
        <v>11143</v>
      </c>
      <c r="C3400" t="s">
        <v>11144</v>
      </c>
      <c r="D3400">
        <v>60</v>
      </c>
      <c r="E3400" t="s">
        <v>29</v>
      </c>
      <c r="F3400" t="s">
        <v>202</v>
      </c>
      <c r="G3400" s="1">
        <v>44173</v>
      </c>
      <c r="H3400" t="s">
        <v>66</v>
      </c>
      <c r="I3400" t="s">
        <v>113</v>
      </c>
      <c r="J3400" t="s">
        <v>11145</v>
      </c>
      <c r="K3400" t="s">
        <v>39</v>
      </c>
      <c r="L3400" t="s">
        <v>11146</v>
      </c>
      <c r="M3400" t="s">
        <v>41</v>
      </c>
      <c r="N3400" t="s">
        <v>26</v>
      </c>
      <c r="O3400" s="3">
        <v>45078.816712962966</v>
      </c>
      <c r="P3400" s="3">
        <v>45078.565324074072</v>
      </c>
      <c r="Q3400">
        <v>3</v>
      </c>
      <c r="R3400">
        <v>3399</v>
      </c>
      <c r="S3400" t="str">
        <f>PROPER(CustomerSupport[[#This Row],[Resolution]])</f>
        <v>Show Today Go Color.</v>
      </c>
      <c r="T3400" t="str">
        <f>TRIM(CustomerSupport[[#This Row],[Customer Name]])</f>
        <v>William Price</v>
      </c>
      <c r="U3400">
        <f>MONTH(CustomerSupport[[#This Row],[Date of Purchase]])</f>
        <v>12</v>
      </c>
      <c r="V3400" t="str">
        <f>TEXT('Working data'!G3400,"mmmm")</f>
        <v>December</v>
      </c>
      <c r="W3400">
        <f>YEAR(CustomerSupport[[#This Row],[Date of Purchase]])</f>
        <v>2020</v>
      </c>
      <c r="X3400">
        <f t="shared" si="53"/>
        <v>-6.0333333334419876</v>
      </c>
    </row>
    <row r="3401" spans="1:24" ht="14.25" customHeight="1" x14ac:dyDescent="0.4">
      <c r="A3401">
        <v>3400</v>
      </c>
      <c r="B3401" t="s">
        <v>11147</v>
      </c>
      <c r="C3401" t="s">
        <v>11148</v>
      </c>
      <c r="D3401">
        <v>53</v>
      </c>
      <c r="E3401" t="s">
        <v>19</v>
      </c>
      <c r="F3401" t="s">
        <v>86</v>
      </c>
      <c r="G3401" s="1">
        <v>44387</v>
      </c>
      <c r="H3401" t="s">
        <v>67</v>
      </c>
      <c r="I3401" t="s">
        <v>52</v>
      </c>
      <c r="J3401" s="2" t="s">
        <v>11149</v>
      </c>
      <c r="K3401" t="s">
        <v>39</v>
      </c>
      <c r="L3401" t="s">
        <v>11150</v>
      </c>
      <c r="M3401" t="s">
        <v>25</v>
      </c>
      <c r="N3401" t="s">
        <v>55</v>
      </c>
      <c r="O3401" s="3">
        <v>45078.363946759258</v>
      </c>
      <c r="P3401" s="3">
        <v>45078.472280092596</v>
      </c>
      <c r="Q3401">
        <v>1</v>
      </c>
      <c r="R3401">
        <v>3400</v>
      </c>
      <c r="S3401" t="str">
        <f>PROPER(CustomerSupport[[#This Row],[Resolution]])</f>
        <v>Beyond Person Himself Or Kind Inside.</v>
      </c>
      <c r="T3401" t="str">
        <f>TRIM(CustomerSupport[[#This Row],[Customer Name]])</f>
        <v>Todd Chen</v>
      </c>
      <c r="U3401">
        <f>MONTH(CustomerSupport[[#This Row],[Date of Purchase]])</f>
        <v>7</v>
      </c>
      <c r="V3401" t="str">
        <f>TEXT('Working data'!G3401,"mmmm")</f>
        <v>July</v>
      </c>
      <c r="W3401">
        <f>YEAR(CustomerSupport[[#This Row],[Date of Purchase]])</f>
        <v>2021</v>
      </c>
      <c r="X3401">
        <f t="shared" si="53"/>
        <v>2.6000000000931323</v>
      </c>
    </row>
    <row r="3402" spans="1:24" ht="14.25" customHeight="1" x14ac:dyDescent="0.4">
      <c r="A3402">
        <v>3401</v>
      </c>
      <c r="B3402" t="s">
        <v>11151</v>
      </c>
      <c r="C3402" t="s">
        <v>11152</v>
      </c>
      <c r="D3402">
        <v>55</v>
      </c>
      <c r="E3402" t="s">
        <v>19</v>
      </c>
      <c r="F3402" t="s">
        <v>98</v>
      </c>
      <c r="G3402" s="1">
        <v>43966</v>
      </c>
      <c r="H3402" t="s">
        <v>66</v>
      </c>
      <c r="I3402" t="s">
        <v>31</v>
      </c>
      <c r="J3402" s="2" t="s">
        <v>11153</v>
      </c>
      <c r="K3402" t="s">
        <v>24</v>
      </c>
      <c r="M3402" t="s">
        <v>89</v>
      </c>
      <c r="N3402" t="s">
        <v>33</v>
      </c>
      <c r="O3402" s="3">
        <v>45078.692442129628</v>
      </c>
      <c r="R3402">
        <v>3401</v>
      </c>
      <c r="S3402" t="str">
        <f>PROPER(CustomerSupport[[#This Row],[Resolution]])</f>
        <v/>
      </c>
      <c r="T3402" t="str">
        <f>TRIM(CustomerSupport[[#This Row],[Customer Name]])</f>
        <v>James Lee</v>
      </c>
      <c r="U3402">
        <f>MONTH(CustomerSupport[[#This Row],[Date of Purchase]])</f>
        <v>5</v>
      </c>
      <c r="V3402" t="str">
        <f>TEXT('Working data'!G3402,"mmmm")</f>
        <v>May</v>
      </c>
      <c r="W3402">
        <f>YEAR(CustomerSupport[[#This Row],[Date of Purchase]])</f>
        <v>2020</v>
      </c>
      <c r="X3402" t="str">
        <f t="shared" si="53"/>
        <v/>
      </c>
    </row>
    <row r="3403" spans="1:24" ht="14.25" customHeight="1" x14ac:dyDescent="0.4">
      <c r="A3403">
        <v>3402</v>
      </c>
      <c r="B3403" t="s">
        <v>11154</v>
      </c>
      <c r="C3403" t="s">
        <v>11155</v>
      </c>
      <c r="D3403">
        <v>31</v>
      </c>
      <c r="E3403" t="s">
        <v>29</v>
      </c>
      <c r="F3403" t="s">
        <v>125</v>
      </c>
      <c r="G3403" s="1">
        <v>44008</v>
      </c>
      <c r="H3403" t="s">
        <v>59</v>
      </c>
      <c r="I3403" t="s">
        <v>113</v>
      </c>
      <c r="J3403" s="2" t="s">
        <v>11156</v>
      </c>
      <c r="K3403" t="s">
        <v>24</v>
      </c>
      <c r="M3403" t="s">
        <v>25</v>
      </c>
      <c r="N3403" t="s">
        <v>33</v>
      </c>
      <c r="O3403" s="3">
        <v>45078.250798611109</v>
      </c>
      <c r="R3403">
        <v>3402</v>
      </c>
      <c r="S3403" t="str">
        <f>PROPER(CustomerSupport[[#This Row],[Resolution]])</f>
        <v/>
      </c>
      <c r="T3403" t="str">
        <f>TRIM(CustomerSupport[[#This Row],[Customer Name]])</f>
        <v>Rickey Kirby</v>
      </c>
      <c r="U3403">
        <f>MONTH(CustomerSupport[[#This Row],[Date of Purchase]])</f>
        <v>6</v>
      </c>
      <c r="V3403" t="str">
        <f>TEXT('Working data'!G3403,"mmmm")</f>
        <v>June</v>
      </c>
      <c r="W3403">
        <f>YEAR(CustomerSupport[[#This Row],[Date of Purchase]])</f>
        <v>2020</v>
      </c>
      <c r="X3403" t="str">
        <f t="shared" si="53"/>
        <v/>
      </c>
    </row>
    <row r="3404" spans="1:24" ht="14.25" customHeight="1" x14ac:dyDescent="0.4">
      <c r="A3404">
        <v>3403</v>
      </c>
      <c r="B3404" t="s">
        <v>11157</v>
      </c>
      <c r="C3404" t="s">
        <v>11158</v>
      </c>
      <c r="D3404">
        <v>28</v>
      </c>
      <c r="E3404" t="s">
        <v>29</v>
      </c>
      <c r="F3404" t="s">
        <v>383</v>
      </c>
      <c r="G3404" s="1">
        <v>44545</v>
      </c>
      <c r="H3404" t="s">
        <v>66</v>
      </c>
      <c r="I3404" t="s">
        <v>150</v>
      </c>
      <c r="J3404" t="s">
        <v>11159</v>
      </c>
      <c r="K3404" t="s">
        <v>24</v>
      </c>
      <c r="M3404" t="s">
        <v>143</v>
      </c>
      <c r="N3404" t="s">
        <v>83</v>
      </c>
      <c r="O3404" s="3">
        <v>45078.471643518518</v>
      </c>
      <c r="R3404">
        <v>3403</v>
      </c>
      <c r="S3404" t="str">
        <f>PROPER(CustomerSupport[[#This Row],[Resolution]])</f>
        <v/>
      </c>
      <c r="T3404" t="str">
        <f>TRIM(CustomerSupport[[#This Row],[Customer Name]])</f>
        <v>Olivia Rios</v>
      </c>
      <c r="U3404">
        <f>MONTH(CustomerSupport[[#This Row],[Date of Purchase]])</f>
        <v>12</v>
      </c>
      <c r="V3404" t="str">
        <f>TEXT('Working data'!G3404,"mmmm")</f>
        <v>December</v>
      </c>
      <c r="W3404">
        <f>YEAR(CustomerSupport[[#This Row],[Date of Purchase]])</f>
        <v>2021</v>
      </c>
      <c r="X3404" t="str">
        <f t="shared" si="53"/>
        <v/>
      </c>
    </row>
    <row r="3405" spans="1:24" ht="14.25" customHeight="1" x14ac:dyDescent="0.4">
      <c r="A3405">
        <v>3404</v>
      </c>
      <c r="B3405" t="s">
        <v>11160</v>
      </c>
      <c r="C3405" t="s">
        <v>11161</v>
      </c>
      <c r="D3405">
        <v>38</v>
      </c>
      <c r="E3405" t="s">
        <v>58</v>
      </c>
      <c r="F3405" t="s">
        <v>383</v>
      </c>
      <c r="G3405" s="1">
        <v>44472</v>
      </c>
      <c r="H3405" t="s">
        <v>21</v>
      </c>
      <c r="I3405" t="s">
        <v>113</v>
      </c>
      <c r="J3405" s="2" t="s">
        <v>11162</v>
      </c>
      <c r="K3405" t="s">
        <v>62</v>
      </c>
      <c r="M3405" t="s">
        <v>143</v>
      </c>
      <c r="N3405" t="s">
        <v>26</v>
      </c>
      <c r="R3405">
        <v>3404</v>
      </c>
      <c r="S3405" t="str">
        <f>PROPER(CustomerSupport[[#This Row],[Resolution]])</f>
        <v/>
      </c>
      <c r="T3405" t="str">
        <f>TRIM(CustomerSupport[[#This Row],[Customer Name]])</f>
        <v>Benjamin Cook</v>
      </c>
      <c r="U3405">
        <f>MONTH(CustomerSupport[[#This Row],[Date of Purchase]])</f>
        <v>10</v>
      </c>
      <c r="V3405" t="str">
        <f>TEXT('Working data'!G3405,"mmmm")</f>
        <v>October</v>
      </c>
      <c r="W3405">
        <f>YEAR(CustomerSupport[[#This Row],[Date of Purchase]])</f>
        <v>2021</v>
      </c>
      <c r="X3405" t="str">
        <f t="shared" si="53"/>
        <v/>
      </c>
    </row>
    <row r="3406" spans="1:24" ht="14.25" customHeight="1" x14ac:dyDescent="0.4">
      <c r="A3406">
        <v>3405</v>
      </c>
      <c r="B3406" t="s">
        <v>11163</v>
      </c>
      <c r="C3406" t="s">
        <v>11164</v>
      </c>
      <c r="D3406">
        <v>24</v>
      </c>
      <c r="E3406" t="s">
        <v>19</v>
      </c>
      <c r="F3406" t="s">
        <v>107</v>
      </c>
      <c r="G3406" s="1">
        <v>44430</v>
      </c>
      <c r="H3406" t="s">
        <v>67</v>
      </c>
      <c r="I3406" t="s">
        <v>150</v>
      </c>
      <c r="J3406" s="2" t="s">
        <v>11165</v>
      </c>
      <c r="K3406" t="s">
        <v>39</v>
      </c>
      <c r="L3406" t="s">
        <v>11166</v>
      </c>
      <c r="M3406" t="s">
        <v>89</v>
      </c>
      <c r="N3406" t="s">
        <v>83</v>
      </c>
      <c r="O3406" s="3">
        <v>45078.618900462963</v>
      </c>
      <c r="P3406" s="3">
        <v>45078.150150462963</v>
      </c>
      <c r="Q3406">
        <v>1</v>
      </c>
      <c r="R3406">
        <v>3405</v>
      </c>
      <c r="S3406" t="str">
        <f>PROPER(CustomerSupport[[#This Row],[Resolution]])</f>
        <v>Fund Open Bed Such.</v>
      </c>
      <c r="T3406" t="str">
        <f>TRIM(CustomerSupport[[#This Row],[Customer Name]])</f>
        <v>Richard Herman</v>
      </c>
      <c r="U3406">
        <f>MONTH(CustomerSupport[[#This Row],[Date of Purchase]])</f>
        <v>8</v>
      </c>
      <c r="V3406" t="str">
        <f>TEXT('Working data'!G3406,"mmmm")</f>
        <v>August</v>
      </c>
      <c r="W3406">
        <f>YEAR(CustomerSupport[[#This Row],[Date of Purchase]])</f>
        <v>2021</v>
      </c>
      <c r="X3406">
        <f t="shared" si="53"/>
        <v>-11.25</v>
      </c>
    </row>
    <row r="3407" spans="1:24" ht="14.25" customHeight="1" x14ac:dyDescent="0.4">
      <c r="A3407">
        <v>3406</v>
      </c>
      <c r="B3407" t="s">
        <v>11167</v>
      </c>
      <c r="C3407" t="s">
        <v>11168</v>
      </c>
      <c r="D3407">
        <v>62</v>
      </c>
      <c r="E3407" t="s">
        <v>29</v>
      </c>
      <c r="F3407" t="s">
        <v>103</v>
      </c>
      <c r="G3407" s="1">
        <v>44473</v>
      </c>
      <c r="H3407" t="s">
        <v>59</v>
      </c>
      <c r="I3407" t="s">
        <v>46</v>
      </c>
      <c r="J3407" t="s">
        <v>11169</v>
      </c>
      <c r="K3407" t="s">
        <v>24</v>
      </c>
      <c r="M3407" t="s">
        <v>143</v>
      </c>
      <c r="N3407" t="s">
        <v>55</v>
      </c>
      <c r="O3407" s="3">
        <v>45078.821006944447</v>
      </c>
      <c r="R3407">
        <v>3406</v>
      </c>
      <c r="S3407" t="str">
        <f>PROPER(CustomerSupport[[#This Row],[Resolution]])</f>
        <v/>
      </c>
      <c r="T3407" t="str">
        <f>TRIM(CustomerSupport[[#This Row],[Customer Name]])</f>
        <v>Danielle Ayala</v>
      </c>
      <c r="U3407">
        <f>MONTH(CustomerSupport[[#This Row],[Date of Purchase]])</f>
        <v>10</v>
      </c>
      <c r="V3407" t="str">
        <f>TEXT('Working data'!G3407,"mmmm")</f>
        <v>October</v>
      </c>
      <c r="W3407">
        <f>YEAR(CustomerSupport[[#This Row],[Date of Purchase]])</f>
        <v>2021</v>
      </c>
      <c r="X3407" t="str">
        <f t="shared" si="53"/>
        <v/>
      </c>
    </row>
    <row r="3408" spans="1:24" ht="14.25" customHeight="1" x14ac:dyDescent="0.4">
      <c r="A3408">
        <v>3407</v>
      </c>
      <c r="B3408" t="s">
        <v>11170</v>
      </c>
      <c r="C3408" t="s">
        <v>11171</v>
      </c>
      <c r="D3408">
        <v>62</v>
      </c>
      <c r="E3408" t="s">
        <v>19</v>
      </c>
      <c r="F3408" t="s">
        <v>456</v>
      </c>
      <c r="G3408" s="1">
        <v>44550</v>
      </c>
      <c r="H3408" t="s">
        <v>67</v>
      </c>
      <c r="I3408" t="s">
        <v>141</v>
      </c>
      <c r="J3408" s="2" t="s">
        <v>11172</v>
      </c>
      <c r="K3408" t="s">
        <v>24</v>
      </c>
      <c r="M3408" t="s">
        <v>89</v>
      </c>
      <c r="N3408" t="s">
        <v>26</v>
      </c>
      <c r="O3408" s="3">
        <v>45078.407835648148</v>
      </c>
      <c r="R3408">
        <v>3407</v>
      </c>
      <c r="S3408" t="str">
        <f>PROPER(CustomerSupport[[#This Row],[Resolution]])</f>
        <v/>
      </c>
      <c r="T3408" t="str">
        <f>TRIM(CustomerSupport[[#This Row],[Customer Name]])</f>
        <v>Justin Castillo</v>
      </c>
      <c r="U3408">
        <f>MONTH(CustomerSupport[[#This Row],[Date of Purchase]])</f>
        <v>12</v>
      </c>
      <c r="V3408" t="str">
        <f>TEXT('Working data'!G3408,"mmmm")</f>
        <v>December</v>
      </c>
      <c r="W3408">
        <f>YEAR(CustomerSupport[[#This Row],[Date of Purchase]])</f>
        <v>2021</v>
      </c>
      <c r="X3408" t="str">
        <f t="shared" si="53"/>
        <v/>
      </c>
    </row>
    <row r="3409" spans="1:24" ht="14.25" customHeight="1" x14ac:dyDescent="0.4">
      <c r="A3409">
        <v>3408</v>
      </c>
      <c r="B3409" t="s">
        <v>11173</v>
      </c>
      <c r="C3409" t="s">
        <v>11174</v>
      </c>
      <c r="D3409">
        <v>60</v>
      </c>
      <c r="E3409" t="s">
        <v>29</v>
      </c>
      <c r="F3409" t="s">
        <v>51</v>
      </c>
      <c r="G3409" s="1">
        <v>44421</v>
      </c>
      <c r="H3409" t="s">
        <v>67</v>
      </c>
      <c r="I3409" t="s">
        <v>22</v>
      </c>
      <c r="J3409" s="2" t="s">
        <v>11175</v>
      </c>
      <c r="K3409" t="s">
        <v>39</v>
      </c>
      <c r="L3409" t="s">
        <v>11176</v>
      </c>
      <c r="M3409" t="s">
        <v>143</v>
      </c>
      <c r="N3409" t="s">
        <v>55</v>
      </c>
      <c r="O3409" s="3">
        <v>45078.914097222223</v>
      </c>
      <c r="P3409" s="3">
        <v>45078.932847222219</v>
      </c>
      <c r="Q3409">
        <v>2</v>
      </c>
      <c r="R3409">
        <v>3408</v>
      </c>
      <c r="S3409" t="str">
        <f>PROPER(CustomerSupport[[#This Row],[Resolution]])</f>
        <v>Suddenly Phone I Able Impact Some Low.</v>
      </c>
      <c r="T3409" t="str">
        <f>TRIM(CustomerSupport[[#This Row],[Customer Name]])</f>
        <v>Richard Nichols</v>
      </c>
      <c r="U3409">
        <f>MONTH(CustomerSupport[[#This Row],[Date of Purchase]])</f>
        <v>8</v>
      </c>
      <c r="V3409" t="str">
        <f>TEXT('Working data'!G3409,"mmmm")</f>
        <v>August</v>
      </c>
      <c r="W3409">
        <f>YEAR(CustomerSupport[[#This Row],[Date of Purchase]])</f>
        <v>2021</v>
      </c>
      <c r="X3409">
        <f t="shared" si="53"/>
        <v>0.44999999989522621</v>
      </c>
    </row>
    <row r="3410" spans="1:24" ht="14.25" customHeight="1" x14ac:dyDescent="0.4">
      <c r="A3410">
        <v>3409</v>
      </c>
      <c r="B3410" t="s">
        <v>11177</v>
      </c>
      <c r="C3410" t="s">
        <v>11178</v>
      </c>
      <c r="D3410">
        <v>59</v>
      </c>
      <c r="E3410" t="s">
        <v>19</v>
      </c>
      <c r="F3410" t="s">
        <v>117</v>
      </c>
      <c r="G3410" s="1">
        <v>43934</v>
      </c>
      <c r="H3410" t="s">
        <v>21</v>
      </c>
      <c r="I3410" t="s">
        <v>77</v>
      </c>
      <c r="J3410" s="2" t="s">
        <v>11179</v>
      </c>
      <c r="K3410" t="s">
        <v>24</v>
      </c>
      <c r="M3410" t="s">
        <v>25</v>
      </c>
      <c r="N3410" t="s">
        <v>83</v>
      </c>
      <c r="O3410" s="3">
        <v>45077.978692129633</v>
      </c>
      <c r="R3410">
        <v>3409</v>
      </c>
      <c r="S3410" t="str">
        <f>PROPER(CustomerSupport[[#This Row],[Resolution]])</f>
        <v/>
      </c>
      <c r="T3410" t="str">
        <f>TRIM(CustomerSupport[[#This Row],[Customer Name]])</f>
        <v>Claudia Delgado</v>
      </c>
      <c r="U3410">
        <f>MONTH(CustomerSupport[[#This Row],[Date of Purchase]])</f>
        <v>4</v>
      </c>
      <c r="V3410" t="str">
        <f>TEXT('Working data'!G3410,"mmmm")</f>
        <v>April</v>
      </c>
      <c r="W3410">
        <f>YEAR(CustomerSupport[[#This Row],[Date of Purchase]])</f>
        <v>2020</v>
      </c>
      <c r="X3410" t="str">
        <f t="shared" si="53"/>
        <v/>
      </c>
    </row>
    <row r="3411" spans="1:24" ht="14.25" customHeight="1" x14ac:dyDescent="0.4">
      <c r="A3411">
        <v>3410</v>
      </c>
      <c r="B3411" t="s">
        <v>11180</v>
      </c>
      <c r="C3411" t="s">
        <v>11181</v>
      </c>
      <c r="D3411">
        <v>44</v>
      </c>
      <c r="E3411" t="s">
        <v>29</v>
      </c>
      <c r="F3411" t="s">
        <v>20</v>
      </c>
      <c r="G3411" s="1">
        <v>44481</v>
      </c>
      <c r="H3411" t="s">
        <v>59</v>
      </c>
      <c r="I3411" t="s">
        <v>60</v>
      </c>
      <c r="J3411" t="s">
        <v>11182</v>
      </c>
      <c r="K3411" t="s">
        <v>24</v>
      </c>
      <c r="M3411" t="s">
        <v>143</v>
      </c>
      <c r="N3411" t="s">
        <v>55</v>
      </c>
      <c r="O3411" s="3">
        <v>45078.116203703707</v>
      </c>
      <c r="R3411">
        <v>3410</v>
      </c>
      <c r="S3411" t="str">
        <f>PROPER(CustomerSupport[[#This Row],[Resolution]])</f>
        <v/>
      </c>
      <c r="T3411" t="str">
        <f>TRIM(CustomerSupport[[#This Row],[Customer Name]])</f>
        <v>Kimberly Anderson</v>
      </c>
      <c r="U3411">
        <f>MONTH(CustomerSupport[[#This Row],[Date of Purchase]])</f>
        <v>10</v>
      </c>
      <c r="V3411" t="str">
        <f>TEXT('Working data'!G3411,"mmmm")</f>
        <v>October</v>
      </c>
      <c r="W3411">
        <f>YEAR(CustomerSupport[[#This Row],[Date of Purchase]])</f>
        <v>2021</v>
      </c>
      <c r="X3411" t="str">
        <f t="shared" si="53"/>
        <v/>
      </c>
    </row>
    <row r="3412" spans="1:24" ht="14.25" customHeight="1" x14ac:dyDescent="0.4">
      <c r="A3412">
        <v>3411</v>
      </c>
      <c r="B3412" t="s">
        <v>11183</v>
      </c>
      <c r="C3412" t="s">
        <v>11184</v>
      </c>
      <c r="D3412">
        <v>62</v>
      </c>
      <c r="E3412" t="s">
        <v>19</v>
      </c>
      <c r="F3412" t="s">
        <v>339</v>
      </c>
      <c r="G3412" s="1">
        <v>44123</v>
      </c>
      <c r="H3412" t="s">
        <v>66</v>
      </c>
      <c r="I3412" t="s">
        <v>60</v>
      </c>
      <c r="J3412" t="s">
        <v>11185</v>
      </c>
      <c r="K3412" t="s">
        <v>24</v>
      </c>
      <c r="M3412" t="s">
        <v>143</v>
      </c>
      <c r="N3412" t="s">
        <v>55</v>
      </c>
      <c r="O3412" s="3">
        <v>45078.094687500001</v>
      </c>
      <c r="R3412">
        <v>3411</v>
      </c>
      <c r="S3412" t="str">
        <f>PROPER(CustomerSupport[[#This Row],[Resolution]])</f>
        <v/>
      </c>
      <c r="T3412" t="str">
        <f>TRIM(CustomerSupport[[#This Row],[Customer Name]])</f>
        <v>Anthony Goodwin</v>
      </c>
      <c r="U3412">
        <f>MONTH(CustomerSupport[[#This Row],[Date of Purchase]])</f>
        <v>10</v>
      </c>
      <c r="V3412" t="str">
        <f>TEXT('Working data'!G3412,"mmmm")</f>
        <v>October</v>
      </c>
      <c r="W3412">
        <f>YEAR(CustomerSupport[[#This Row],[Date of Purchase]])</f>
        <v>2020</v>
      </c>
      <c r="X3412" t="str">
        <f t="shared" si="53"/>
        <v/>
      </c>
    </row>
    <row r="3413" spans="1:24" ht="14.25" customHeight="1" x14ac:dyDescent="0.4">
      <c r="A3413">
        <v>3412</v>
      </c>
      <c r="B3413" t="s">
        <v>11186</v>
      </c>
      <c r="C3413" t="s">
        <v>11187</v>
      </c>
      <c r="D3413">
        <v>23</v>
      </c>
      <c r="E3413" t="s">
        <v>29</v>
      </c>
      <c r="F3413" t="s">
        <v>397</v>
      </c>
      <c r="G3413" s="1">
        <v>44396</v>
      </c>
      <c r="H3413" t="s">
        <v>67</v>
      </c>
      <c r="I3413" t="s">
        <v>141</v>
      </c>
      <c r="J3413" s="2" t="s">
        <v>11188</v>
      </c>
      <c r="K3413" t="s">
        <v>24</v>
      </c>
      <c r="M3413" t="s">
        <v>41</v>
      </c>
      <c r="N3413" t="s">
        <v>55</v>
      </c>
      <c r="O3413" s="3">
        <v>45078.314837962964</v>
      </c>
      <c r="R3413">
        <v>3412</v>
      </c>
      <c r="S3413" t="str">
        <f>PROPER(CustomerSupport[[#This Row],[Resolution]])</f>
        <v/>
      </c>
      <c r="T3413" t="str">
        <f>TRIM(CustomerSupport[[#This Row],[Customer Name]])</f>
        <v>Matthew Ramirez</v>
      </c>
      <c r="U3413">
        <f>MONTH(CustomerSupport[[#This Row],[Date of Purchase]])</f>
        <v>7</v>
      </c>
      <c r="V3413" t="str">
        <f>TEXT('Working data'!G3413,"mmmm")</f>
        <v>July</v>
      </c>
      <c r="W3413">
        <f>YEAR(CustomerSupport[[#This Row],[Date of Purchase]])</f>
        <v>2021</v>
      </c>
      <c r="X3413" t="str">
        <f t="shared" si="53"/>
        <v/>
      </c>
    </row>
    <row r="3414" spans="1:24" ht="14.25" customHeight="1" x14ac:dyDescent="0.4">
      <c r="A3414">
        <v>3413</v>
      </c>
      <c r="B3414" t="s">
        <v>11189</v>
      </c>
      <c r="C3414" t="s">
        <v>11190</v>
      </c>
      <c r="D3414">
        <v>65</v>
      </c>
      <c r="E3414" t="s">
        <v>58</v>
      </c>
      <c r="F3414" t="s">
        <v>71</v>
      </c>
      <c r="G3414" s="1">
        <v>44322</v>
      </c>
      <c r="H3414" t="s">
        <v>45</v>
      </c>
      <c r="I3414" t="s">
        <v>31</v>
      </c>
      <c r="J3414" s="2" t="s">
        <v>11191</v>
      </c>
      <c r="K3414" t="s">
        <v>39</v>
      </c>
      <c r="L3414" t="s">
        <v>11192</v>
      </c>
      <c r="M3414" t="s">
        <v>143</v>
      </c>
      <c r="N3414" t="s">
        <v>33</v>
      </c>
      <c r="O3414" s="3">
        <v>45078.008599537039</v>
      </c>
      <c r="P3414" s="3">
        <v>45078.391238425924</v>
      </c>
      <c r="Q3414">
        <v>3</v>
      </c>
      <c r="R3414">
        <v>3413</v>
      </c>
      <c r="S3414" t="str">
        <f>PROPER(CustomerSupport[[#This Row],[Resolution]])</f>
        <v>Address Shake Table Music While Politics Price.</v>
      </c>
      <c r="T3414" t="str">
        <f>TRIM(CustomerSupport[[#This Row],[Customer Name]])</f>
        <v>Bridget Washington</v>
      </c>
      <c r="U3414">
        <f>MONTH(CustomerSupport[[#This Row],[Date of Purchase]])</f>
        <v>5</v>
      </c>
      <c r="V3414" t="str">
        <f>TEXT('Working data'!G3414,"mmmm")</f>
        <v>May</v>
      </c>
      <c r="W3414">
        <f>YEAR(CustomerSupport[[#This Row],[Date of Purchase]])</f>
        <v>2021</v>
      </c>
      <c r="X3414">
        <f t="shared" si="53"/>
        <v>9.1833333332324401</v>
      </c>
    </row>
    <row r="3415" spans="1:24" ht="14.25" customHeight="1" x14ac:dyDescent="0.4">
      <c r="A3415">
        <v>3414</v>
      </c>
      <c r="B3415" t="s">
        <v>11193</v>
      </c>
      <c r="C3415" t="s">
        <v>11194</v>
      </c>
      <c r="D3415">
        <v>29</v>
      </c>
      <c r="E3415" t="s">
        <v>19</v>
      </c>
      <c r="F3415" t="s">
        <v>339</v>
      </c>
      <c r="G3415" s="1">
        <v>43857</v>
      </c>
      <c r="H3415" t="s">
        <v>67</v>
      </c>
      <c r="I3415" t="s">
        <v>46</v>
      </c>
      <c r="J3415" s="2" t="s">
        <v>11195</v>
      </c>
      <c r="K3415" t="s">
        <v>62</v>
      </c>
      <c r="M3415" t="s">
        <v>143</v>
      </c>
      <c r="N3415" t="s">
        <v>83</v>
      </c>
      <c r="R3415">
        <v>3414</v>
      </c>
      <c r="S3415" t="str">
        <f>PROPER(CustomerSupport[[#This Row],[Resolution]])</f>
        <v/>
      </c>
      <c r="T3415" t="str">
        <f>TRIM(CustomerSupport[[#This Row],[Customer Name]])</f>
        <v>Joseph Rowland</v>
      </c>
      <c r="U3415">
        <f>MONTH(CustomerSupport[[#This Row],[Date of Purchase]])</f>
        <v>1</v>
      </c>
      <c r="V3415" t="str">
        <f>TEXT('Working data'!G3415,"mmmm")</f>
        <v>January</v>
      </c>
      <c r="W3415">
        <f>YEAR(CustomerSupport[[#This Row],[Date of Purchase]])</f>
        <v>2020</v>
      </c>
      <c r="X3415" t="str">
        <f t="shared" si="53"/>
        <v/>
      </c>
    </row>
    <row r="3416" spans="1:24" ht="14.25" customHeight="1" x14ac:dyDescent="0.4">
      <c r="A3416">
        <v>3415</v>
      </c>
      <c r="B3416" t="s">
        <v>11196</v>
      </c>
      <c r="C3416" t="s">
        <v>11197</v>
      </c>
      <c r="D3416">
        <v>67</v>
      </c>
      <c r="E3416" t="s">
        <v>58</v>
      </c>
      <c r="F3416" t="s">
        <v>71</v>
      </c>
      <c r="G3416" s="1">
        <v>44061</v>
      </c>
      <c r="H3416" t="s">
        <v>21</v>
      </c>
      <c r="I3416" t="s">
        <v>141</v>
      </c>
      <c r="J3416" s="2" t="s">
        <v>11198</v>
      </c>
      <c r="K3416" t="s">
        <v>62</v>
      </c>
      <c r="M3416" t="s">
        <v>25</v>
      </c>
      <c r="N3416" t="s">
        <v>33</v>
      </c>
      <c r="R3416">
        <v>3415</v>
      </c>
      <c r="S3416" t="str">
        <f>PROPER(CustomerSupport[[#This Row],[Resolution]])</f>
        <v/>
      </c>
      <c r="T3416" t="str">
        <f>TRIM(CustomerSupport[[#This Row],[Customer Name]])</f>
        <v>Mr. Vincent Olson</v>
      </c>
      <c r="U3416">
        <f>MONTH(CustomerSupport[[#This Row],[Date of Purchase]])</f>
        <v>8</v>
      </c>
      <c r="V3416" t="str">
        <f>TEXT('Working data'!G3416,"mmmm")</f>
        <v>August</v>
      </c>
      <c r="W3416">
        <f>YEAR(CustomerSupport[[#This Row],[Date of Purchase]])</f>
        <v>2020</v>
      </c>
      <c r="X3416" t="str">
        <f t="shared" si="53"/>
        <v/>
      </c>
    </row>
    <row r="3417" spans="1:24" ht="14.25" customHeight="1" x14ac:dyDescent="0.4">
      <c r="A3417">
        <v>3416</v>
      </c>
      <c r="B3417" t="s">
        <v>11199</v>
      </c>
      <c r="C3417" t="s">
        <v>11200</v>
      </c>
      <c r="D3417">
        <v>28</v>
      </c>
      <c r="E3417" t="s">
        <v>19</v>
      </c>
      <c r="F3417" t="s">
        <v>129</v>
      </c>
      <c r="G3417" s="1">
        <v>44490</v>
      </c>
      <c r="H3417" t="s">
        <v>45</v>
      </c>
      <c r="I3417" t="s">
        <v>52</v>
      </c>
      <c r="J3417" t="s">
        <v>11201</v>
      </c>
      <c r="K3417" t="s">
        <v>62</v>
      </c>
      <c r="M3417" t="s">
        <v>41</v>
      </c>
      <c r="N3417" t="s">
        <v>83</v>
      </c>
      <c r="R3417">
        <v>3416</v>
      </c>
      <c r="S3417" t="str">
        <f>PROPER(CustomerSupport[[#This Row],[Resolution]])</f>
        <v/>
      </c>
      <c r="T3417" t="str">
        <f>TRIM(CustomerSupport[[#This Row],[Customer Name]])</f>
        <v>Michael Morrow</v>
      </c>
      <c r="U3417">
        <f>MONTH(CustomerSupport[[#This Row],[Date of Purchase]])</f>
        <v>10</v>
      </c>
      <c r="V3417" t="str">
        <f>TEXT('Working data'!G3417,"mmmm")</f>
        <v>October</v>
      </c>
      <c r="W3417">
        <f>YEAR(CustomerSupport[[#This Row],[Date of Purchase]])</f>
        <v>2021</v>
      </c>
      <c r="X3417" t="str">
        <f t="shared" si="53"/>
        <v/>
      </c>
    </row>
    <row r="3418" spans="1:24" ht="14.25" customHeight="1" x14ac:dyDescent="0.4">
      <c r="A3418">
        <v>3417</v>
      </c>
      <c r="B3418" t="s">
        <v>11202</v>
      </c>
      <c r="C3418" t="s">
        <v>11203</v>
      </c>
      <c r="D3418">
        <v>26</v>
      </c>
      <c r="E3418" t="s">
        <v>29</v>
      </c>
      <c r="F3418" t="s">
        <v>286</v>
      </c>
      <c r="G3418" s="1">
        <v>44055</v>
      </c>
      <c r="H3418" t="s">
        <v>21</v>
      </c>
      <c r="I3418" t="s">
        <v>77</v>
      </c>
      <c r="J3418" t="s">
        <v>11204</v>
      </c>
      <c r="K3418" t="s">
        <v>24</v>
      </c>
      <c r="M3418" t="s">
        <v>89</v>
      </c>
      <c r="N3418" t="s">
        <v>55</v>
      </c>
      <c r="O3418" s="3">
        <v>45077.966990740744</v>
      </c>
      <c r="R3418">
        <v>3417</v>
      </c>
      <c r="S3418" t="str">
        <f>PROPER(CustomerSupport[[#This Row],[Resolution]])</f>
        <v/>
      </c>
      <c r="T3418" t="str">
        <f>TRIM(CustomerSupport[[#This Row],[Customer Name]])</f>
        <v>Aaron Norris</v>
      </c>
      <c r="U3418">
        <f>MONTH(CustomerSupport[[#This Row],[Date of Purchase]])</f>
        <v>8</v>
      </c>
      <c r="V3418" t="str">
        <f>TEXT('Working data'!G3418,"mmmm")</f>
        <v>August</v>
      </c>
      <c r="W3418">
        <f>YEAR(CustomerSupport[[#This Row],[Date of Purchase]])</f>
        <v>2020</v>
      </c>
      <c r="X3418" t="str">
        <f t="shared" si="53"/>
        <v/>
      </c>
    </row>
    <row r="3419" spans="1:24" ht="14.25" customHeight="1" x14ac:dyDescent="0.4">
      <c r="A3419">
        <v>3418</v>
      </c>
      <c r="B3419" t="s">
        <v>11205</v>
      </c>
      <c r="C3419" t="s">
        <v>11206</v>
      </c>
      <c r="D3419">
        <v>33</v>
      </c>
      <c r="E3419" t="s">
        <v>58</v>
      </c>
      <c r="F3419" t="s">
        <v>125</v>
      </c>
      <c r="G3419" s="1">
        <v>43913</v>
      </c>
      <c r="H3419" t="s">
        <v>67</v>
      </c>
      <c r="I3419" t="s">
        <v>37</v>
      </c>
      <c r="J3419" t="s">
        <v>11207</v>
      </c>
      <c r="K3419" t="s">
        <v>39</v>
      </c>
      <c r="L3419" t="s">
        <v>11208</v>
      </c>
      <c r="M3419" t="s">
        <v>89</v>
      </c>
      <c r="N3419" t="s">
        <v>55</v>
      </c>
      <c r="O3419" s="3">
        <v>45078.612835648149</v>
      </c>
      <c r="P3419" s="3">
        <v>45078.544085648151</v>
      </c>
      <c r="Q3419">
        <v>5</v>
      </c>
      <c r="R3419">
        <v>3418</v>
      </c>
      <c r="S3419" t="str">
        <f>PROPER(CustomerSupport[[#This Row],[Resolution]])</f>
        <v>Though Catch Write Sense Give Into Market.</v>
      </c>
      <c r="T3419" t="str">
        <f>TRIM(CustomerSupport[[#This Row],[Customer Name]])</f>
        <v>Jeremy Ross</v>
      </c>
      <c r="U3419">
        <f>MONTH(CustomerSupport[[#This Row],[Date of Purchase]])</f>
        <v>3</v>
      </c>
      <c r="V3419" t="str">
        <f>TEXT('Working data'!G3419,"mmmm")</f>
        <v>March</v>
      </c>
      <c r="W3419">
        <f>YEAR(CustomerSupport[[#This Row],[Date of Purchase]])</f>
        <v>2020</v>
      </c>
      <c r="X3419">
        <f t="shared" si="53"/>
        <v>-1.6499999999650754</v>
      </c>
    </row>
    <row r="3420" spans="1:24" ht="14.25" customHeight="1" x14ac:dyDescent="0.4">
      <c r="A3420">
        <v>3419</v>
      </c>
      <c r="B3420" t="s">
        <v>11209</v>
      </c>
      <c r="C3420" t="s">
        <v>11210</v>
      </c>
      <c r="D3420">
        <v>33</v>
      </c>
      <c r="E3420" t="s">
        <v>58</v>
      </c>
      <c r="F3420" t="s">
        <v>76</v>
      </c>
      <c r="G3420" s="1">
        <v>43838</v>
      </c>
      <c r="H3420" t="s">
        <v>45</v>
      </c>
      <c r="I3420" t="s">
        <v>37</v>
      </c>
      <c r="J3420" s="2" t="s">
        <v>11211</v>
      </c>
      <c r="K3420" t="s">
        <v>62</v>
      </c>
      <c r="M3420" t="s">
        <v>25</v>
      </c>
      <c r="N3420" t="s">
        <v>26</v>
      </c>
      <c r="R3420">
        <v>3419</v>
      </c>
      <c r="S3420" t="str">
        <f>PROPER(CustomerSupport[[#This Row],[Resolution]])</f>
        <v/>
      </c>
      <c r="T3420" t="str">
        <f>TRIM(CustomerSupport[[#This Row],[Customer Name]])</f>
        <v>Beth Weaver</v>
      </c>
      <c r="U3420">
        <f>MONTH(CustomerSupport[[#This Row],[Date of Purchase]])</f>
        <v>1</v>
      </c>
      <c r="V3420" t="str">
        <f>TEXT('Working data'!G3420,"mmmm")</f>
        <v>January</v>
      </c>
      <c r="W3420">
        <f>YEAR(CustomerSupport[[#This Row],[Date of Purchase]])</f>
        <v>2020</v>
      </c>
      <c r="X3420" t="str">
        <f t="shared" si="53"/>
        <v/>
      </c>
    </row>
    <row r="3421" spans="1:24" ht="14.25" customHeight="1" x14ac:dyDescent="0.4">
      <c r="A3421">
        <v>3420</v>
      </c>
      <c r="B3421" t="s">
        <v>11212</v>
      </c>
      <c r="C3421" t="s">
        <v>11213</v>
      </c>
      <c r="D3421">
        <v>65</v>
      </c>
      <c r="E3421" t="s">
        <v>58</v>
      </c>
      <c r="F3421" t="s">
        <v>76</v>
      </c>
      <c r="G3421" s="1">
        <v>44217</v>
      </c>
      <c r="H3421" t="s">
        <v>45</v>
      </c>
      <c r="I3421" t="s">
        <v>150</v>
      </c>
      <c r="J3421" s="2" t="s">
        <v>11214</v>
      </c>
      <c r="K3421" t="s">
        <v>24</v>
      </c>
      <c r="M3421" t="s">
        <v>143</v>
      </c>
      <c r="N3421" t="s">
        <v>55</v>
      </c>
      <c r="O3421" s="3">
        <v>45078.786458333336</v>
      </c>
      <c r="R3421">
        <v>3420</v>
      </c>
      <c r="S3421" t="str">
        <f>PROPER(CustomerSupport[[#This Row],[Resolution]])</f>
        <v/>
      </c>
      <c r="T3421" t="str">
        <f>TRIM(CustomerSupport[[#This Row],[Customer Name]])</f>
        <v>Danny Johnson</v>
      </c>
      <c r="U3421">
        <f>MONTH(CustomerSupport[[#This Row],[Date of Purchase]])</f>
        <v>1</v>
      </c>
      <c r="V3421" t="str">
        <f>TEXT('Working data'!G3421,"mmmm")</f>
        <v>January</v>
      </c>
      <c r="W3421">
        <f>YEAR(CustomerSupport[[#This Row],[Date of Purchase]])</f>
        <v>2021</v>
      </c>
      <c r="X3421" t="str">
        <f t="shared" si="53"/>
        <v/>
      </c>
    </row>
    <row r="3422" spans="1:24" ht="14.25" customHeight="1" x14ac:dyDescent="0.4">
      <c r="A3422">
        <v>3421</v>
      </c>
      <c r="B3422" t="s">
        <v>11215</v>
      </c>
      <c r="C3422" t="s">
        <v>11216</v>
      </c>
      <c r="D3422">
        <v>33</v>
      </c>
      <c r="E3422" t="s">
        <v>29</v>
      </c>
      <c r="F3422" t="s">
        <v>431</v>
      </c>
      <c r="G3422" s="1">
        <v>44190</v>
      </c>
      <c r="H3422" t="s">
        <v>21</v>
      </c>
      <c r="I3422" t="s">
        <v>22</v>
      </c>
      <c r="J3422" s="2" t="s">
        <v>11217</v>
      </c>
      <c r="K3422" t="s">
        <v>39</v>
      </c>
      <c r="L3422" t="s">
        <v>11218</v>
      </c>
      <c r="M3422" t="s">
        <v>143</v>
      </c>
      <c r="N3422" t="s">
        <v>55</v>
      </c>
      <c r="O3422" s="3">
        <v>45078.040648148148</v>
      </c>
      <c r="P3422" s="3">
        <v>45078.808703703704</v>
      </c>
      <c r="Q3422">
        <v>4</v>
      </c>
      <c r="R3422">
        <v>3421</v>
      </c>
      <c r="S3422" t="str">
        <f>PROPER(CustomerSupport[[#This Row],[Resolution]])</f>
        <v>Recently This Ahead Poor When American Common Another.</v>
      </c>
      <c r="T3422" t="str">
        <f>TRIM(CustomerSupport[[#This Row],[Customer Name]])</f>
        <v>Jamie Foley</v>
      </c>
      <c r="U3422">
        <f>MONTH(CustomerSupport[[#This Row],[Date of Purchase]])</f>
        <v>12</v>
      </c>
      <c r="V3422" t="str">
        <f>TEXT('Working data'!G3422,"mmmm")</f>
        <v>December</v>
      </c>
      <c r="W3422">
        <f>YEAR(CustomerSupport[[#This Row],[Date of Purchase]])</f>
        <v>2020</v>
      </c>
      <c r="X3422">
        <f t="shared" si="53"/>
        <v>18.433333333348855</v>
      </c>
    </row>
    <row r="3423" spans="1:24" ht="14.25" customHeight="1" x14ac:dyDescent="0.4">
      <c r="A3423">
        <v>3422</v>
      </c>
      <c r="B3423" t="s">
        <v>11219</v>
      </c>
      <c r="C3423" t="s">
        <v>11220</v>
      </c>
      <c r="D3423">
        <v>34</v>
      </c>
      <c r="E3423" t="s">
        <v>19</v>
      </c>
      <c r="F3423" t="s">
        <v>44</v>
      </c>
      <c r="G3423" s="1">
        <v>43835</v>
      </c>
      <c r="H3423" t="s">
        <v>45</v>
      </c>
      <c r="I3423" t="s">
        <v>141</v>
      </c>
      <c r="J3423" s="2" t="s">
        <v>11221</v>
      </c>
      <c r="K3423" t="s">
        <v>24</v>
      </c>
      <c r="M3423" t="s">
        <v>41</v>
      </c>
      <c r="N3423" t="s">
        <v>26</v>
      </c>
      <c r="O3423" s="3">
        <v>45078.005243055559</v>
      </c>
      <c r="R3423">
        <v>3422</v>
      </c>
      <c r="S3423" t="str">
        <f>PROPER(CustomerSupport[[#This Row],[Resolution]])</f>
        <v/>
      </c>
      <c r="T3423" t="str">
        <f>TRIM(CustomerSupport[[#This Row],[Customer Name]])</f>
        <v>Lance Shannon</v>
      </c>
      <c r="U3423">
        <f>MONTH(CustomerSupport[[#This Row],[Date of Purchase]])</f>
        <v>1</v>
      </c>
      <c r="V3423" t="str">
        <f>TEXT('Working data'!G3423,"mmmm")</f>
        <v>January</v>
      </c>
      <c r="W3423">
        <f>YEAR(CustomerSupport[[#This Row],[Date of Purchase]])</f>
        <v>2020</v>
      </c>
      <c r="X3423" t="str">
        <f t="shared" si="53"/>
        <v/>
      </c>
    </row>
    <row r="3424" spans="1:24" ht="14.25" customHeight="1" x14ac:dyDescent="0.4">
      <c r="A3424">
        <v>3423</v>
      </c>
      <c r="B3424" t="s">
        <v>11222</v>
      </c>
      <c r="C3424" t="s">
        <v>11223</v>
      </c>
      <c r="D3424">
        <v>56</v>
      </c>
      <c r="E3424" t="s">
        <v>29</v>
      </c>
      <c r="F3424" t="s">
        <v>103</v>
      </c>
      <c r="G3424" s="1">
        <v>44092</v>
      </c>
      <c r="H3424" t="s">
        <v>21</v>
      </c>
      <c r="I3424" t="s">
        <v>93</v>
      </c>
      <c r="J3424" s="2" t="s">
        <v>11224</v>
      </c>
      <c r="K3424" t="s">
        <v>24</v>
      </c>
      <c r="M3424" t="s">
        <v>41</v>
      </c>
      <c r="N3424" t="s">
        <v>55</v>
      </c>
      <c r="O3424" s="3">
        <v>45078.959421296298</v>
      </c>
      <c r="R3424">
        <v>3423</v>
      </c>
      <c r="S3424" t="str">
        <f>PROPER(CustomerSupport[[#This Row],[Resolution]])</f>
        <v/>
      </c>
      <c r="T3424" t="str">
        <f>TRIM(CustomerSupport[[#This Row],[Customer Name]])</f>
        <v>Yolanda Davidson</v>
      </c>
      <c r="U3424">
        <f>MONTH(CustomerSupport[[#This Row],[Date of Purchase]])</f>
        <v>9</v>
      </c>
      <c r="V3424" t="str">
        <f>TEXT('Working data'!G3424,"mmmm")</f>
        <v>September</v>
      </c>
      <c r="W3424">
        <f>YEAR(CustomerSupport[[#This Row],[Date of Purchase]])</f>
        <v>2020</v>
      </c>
      <c r="X3424" t="str">
        <f t="shared" si="53"/>
        <v/>
      </c>
    </row>
    <row r="3425" spans="1:24" ht="14.25" customHeight="1" x14ac:dyDescent="0.4">
      <c r="A3425">
        <v>3424</v>
      </c>
      <c r="B3425" t="s">
        <v>11225</v>
      </c>
      <c r="C3425" t="s">
        <v>11226</v>
      </c>
      <c r="D3425">
        <v>54</v>
      </c>
      <c r="E3425" t="s">
        <v>58</v>
      </c>
      <c r="F3425" t="s">
        <v>20</v>
      </c>
      <c r="G3425" s="1">
        <v>44336</v>
      </c>
      <c r="H3425" t="s">
        <v>59</v>
      </c>
      <c r="I3425" t="s">
        <v>77</v>
      </c>
      <c r="J3425" s="2" t="s">
        <v>11227</v>
      </c>
      <c r="K3425" t="s">
        <v>39</v>
      </c>
      <c r="L3425" t="s">
        <v>11228</v>
      </c>
      <c r="M3425" t="s">
        <v>89</v>
      </c>
      <c r="N3425" t="s">
        <v>26</v>
      </c>
      <c r="O3425" s="3">
        <v>45078.046238425923</v>
      </c>
      <c r="P3425" s="3">
        <v>45078.814988425926</v>
      </c>
      <c r="Q3425">
        <v>5</v>
      </c>
      <c r="R3425">
        <v>3424</v>
      </c>
      <c r="S3425" t="str">
        <f>PROPER(CustomerSupport[[#This Row],[Resolution]])</f>
        <v>Throw Decide Painting Attack Indicate Run Happen.</v>
      </c>
      <c r="T3425" t="str">
        <f>TRIM(CustomerSupport[[#This Row],[Customer Name]])</f>
        <v>Jason Morrison</v>
      </c>
      <c r="U3425">
        <f>MONTH(CustomerSupport[[#This Row],[Date of Purchase]])</f>
        <v>5</v>
      </c>
      <c r="V3425" t="str">
        <f>TEXT('Working data'!G3425,"mmmm")</f>
        <v>May</v>
      </c>
      <c r="W3425">
        <f>YEAR(CustomerSupport[[#This Row],[Date of Purchase]])</f>
        <v>2021</v>
      </c>
      <c r="X3425">
        <f t="shared" si="53"/>
        <v>18.450000000069849</v>
      </c>
    </row>
    <row r="3426" spans="1:24" ht="14.25" customHeight="1" x14ac:dyDescent="0.4">
      <c r="A3426">
        <v>3425</v>
      </c>
      <c r="B3426" t="s">
        <v>11229</v>
      </c>
      <c r="C3426" t="s">
        <v>11230</v>
      </c>
      <c r="D3426">
        <v>60</v>
      </c>
      <c r="E3426" t="s">
        <v>58</v>
      </c>
      <c r="F3426" t="s">
        <v>202</v>
      </c>
      <c r="G3426" s="1">
        <v>43917</v>
      </c>
      <c r="H3426" t="s">
        <v>21</v>
      </c>
      <c r="I3426" t="s">
        <v>93</v>
      </c>
      <c r="J3426" s="2" t="s">
        <v>11231</v>
      </c>
      <c r="K3426" t="s">
        <v>24</v>
      </c>
      <c r="M3426" t="s">
        <v>143</v>
      </c>
      <c r="N3426" t="s">
        <v>26</v>
      </c>
      <c r="O3426" s="3">
        <v>45077.986527777779</v>
      </c>
      <c r="R3426">
        <v>3425</v>
      </c>
      <c r="S3426" t="str">
        <f>PROPER(CustomerSupport[[#This Row],[Resolution]])</f>
        <v/>
      </c>
      <c r="T3426" t="str">
        <f>TRIM(CustomerSupport[[#This Row],[Customer Name]])</f>
        <v>Kimberly Keller</v>
      </c>
      <c r="U3426">
        <f>MONTH(CustomerSupport[[#This Row],[Date of Purchase]])</f>
        <v>3</v>
      </c>
      <c r="V3426" t="str">
        <f>TEXT('Working data'!G3426,"mmmm")</f>
        <v>March</v>
      </c>
      <c r="W3426">
        <f>YEAR(CustomerSupport[[#This Row],[Date of Purchase]])</f>
        <v>2020</v>
      </c>
      <c r="X3426" t="str">
        <f t="shared" si="53"/>
        <v/>
      </c>
    </row>
    <row r="3427" spans="1:24" ht="14.25" customHeight="1" x14ac:dyDescent="0.4">
      <c r="A3427">
        <v>3426</v>
      </c>
      <c r="B3427" t="s">
        <v>11232</v>
      </c>
      <c r="C3427" t="s">
        <v>11233</v>
      </c>
      <c r="D3427">
        <v>49</v>
      </c>
      <c r="E3427" t="s">
        <v>19</v>
      </c>
      <c r="F3427" t="s">
        <v>30</v>
      </c>
      <c r="G3427" s="1">
        <v>44028</v>
      </c>
      <c r="H3427" t="s">
        <v>67</v>
      </c>
      <c r="I3427" t="s">
        <v>31</v>
      </c>
      <c r="J3427" s="2" t="s">
        <v>11234</v>
      </c>
      <c r="K3427" t="s">
        <v>39</v>
      </c>
      <c r="L3427" t="s">
        <v>11235</v>
      </c>
      <c r="M3427" t="s">
        <v>89</v>
      </c>
      <c r="N3427" t="s">
        <v>33</v>
      </c>
      <c r="O3427" s="3">
        <v>45078.933078703703</v>
      </c>
      <c r="P3427" s="3">
        <v>45078.230995370373</v>
      </c>
      <c r="Q3427">
        <v>5</v>
      </c>
      <c r="R3427">
        <v>3426</v>
      </c>
      <c r="S3427" t="str">
        <f>PROPER(CustomerSupport[[#This Row],[Resolution]])</f>
        <v>Machine Former Piece Yeah Democratic Ever.</v>
      </c>
      <c r="T3427" t="str">
        <f>TRIM(CustomerSupport[[#This Row],[Customer Name]])</f>
        <v>Paula Huber</v>
      </c>
      <c r="U3427">
        <f>MONTH(CustomerSupport[[#This Row],[Date of Purchase]])</f>
        <v>7</v>
      </c>
      <c r="V3427" t="str">
        <f>TEXT('Working data'!G3427,"mmmm")</f>
        <v>July</v>
      </c>
      <c r="W3427">
        <f>YEAR(CustomerSupport[[#This Row],[Date of Purchase]])</f>
        <v>2020</v>
      </c>
      <c r="X3427">
        <f t="shared" si="53"/>
        <v>-16.849999999918509</v>
      </c>
    </row>
    <row r="3428" spans="1:24" ht="14.25" customHeight="1" x14ac:dyDescent="0.4">
      <c r="A3428">
        <v>3427</v>
      </c>
      <c r="B3428" t="s">
        <v>11236</v>
      </c>
      <c r="C3428" t="s">
        <v>11237</v>
      </c>
      <c r="D3428">
        <v>42</v>
      </c>
      <c r="E3428" t="s">
        <v>58</v>
      </c>
      <c r="F3428" t="s">
        <v>20</v>
      </c>
      <c r="G3428" s="1">
        <v>44456</v>
      </c>
      <c r="H3428" t="s">
        <v>59</v>
      </c>
      <c r="I3428" t="s">
        <v>67</v>
      </c>
      <c r="J3428" s="2" t="s">
        <v>11238</v>
      </c>
      <c r="K3428" t="s">
        <v>39</v>
      </c>
      <c r="L3428" t="s">
        <v>11239</v>
      </c>
      <c r="M3428" t="s">
        <v>143</v>
      </c>
      <c r="N3428" t="s">
        <v>83</v>
      </c>
      <c r="O3428" s="3">
        <v>45078.331018518518</v>
      </c>
      <c r="P3428" s="3">
        <v>45078.074074074073</v>
      </c>
      <c r="Q3428">
        <v>3</v>
      </c>
      <c r="R3428">
        <v>3427</v>
      </c>
      <c r="S3428" t="str">
        <f>PROPER(CustomerSupport[[#This Row],[Resolution]])</f>
        <v>Wear Leader Baby Meet Military Decision.</v>
      </c>
      <c r="T3428" t="str">
        <f>TRIM(CustomerSupport[[#This Row],[Customer Name]])</f>
        <v>Cindy Young</v>
      </c>
      <c r="U3428">
        <f>MONTH(CustomerSupport[[#This Row],[Date of Purchase]])</f>
        <v>9</v>
      </c>
      <c r="V3428" t="str">
        <f>TEXT('Working data'!G3428,"mmmm")</f>
        <v>September</v>
      </c>
      <c r="W3428">
        <f>YEAR(CustomerSupport[[#This Row],[Date of Purchase]])</f>
        <v>2021</v>
      </c>
      <c r="X3428">
        <f t="shared" si="53"/>
        <v>-6.1666666666860692</v>
      </c>
    </row>
    <row r="3429" spans="1:24" ht="14.25" customHeight="1" x14ac:dyDescent="0.4">
      <c r="A3429">
        <v>3428</v>
      </c>
      <c r="B3429" t="s">
        <v>11240</v>
      </c>
      <c r="C3429" t="s">
        <v>11241</v>
      </c>
      <c r="D3429">
        <v>61</v>
      </c>
      <c r="E3429" t="s">
        <v>29</v>
      </c>
      <c r="F3429" t="s">
        <v>51</v>
      </c>
      <c r="G3429" s="1">
        <v>43974</v>
      </c>
      <c r="H3429" t="s">
        <v>67</v>
      </c>
      <c r="I3429" t="s">
        <v>77</v>
      </c>
      <c r="J3429" s="2" t="s">
        <v>11242</v>
      </c>
      <c r="K3429" t="s">
        <v>62</v>
      </c>
      <c r="M3429" t="s">
        <v>89</v>
      </c>
      <c r="N3429" t="s">
        <v>33</v>
      </c>
      <c r="R3429">
        <v>3428</v>
      </c>
      <c r="S3429" t="str">
        <f>PROPER(CustomerSupport[[#This Row],[Resolution]])</f>
        <v/>
      </c>
      <c r="T3429" t="str">
        <f>TRIM(CustomerSupport[[#This Row],[Customer Name]])</f>
        <v>Sarah Hart</v>
      </c>
      <c r="U3429">
        <f>MONTH(CustomerSupport[[#This Row],[Date of Purchase]])</f>
        <v>5</v>
      </c>
      <c r="V3429" t="str">
        <f>TEXT('Working data'!G3429,"mmmm")</f>
        <v>May</v>
      </c>
      <c r="W3429">
        <f>YEAR(CustomerSupport[[#This Row],[Date of Purchase]])</f>
        <v>2020</v>
      </c>
      <c r="X3429" t="str">
        <f t="shared" si="53"/>
        <v/>
      </c>
    </row>
    <row r="3430" spans="1:24" ht="14.25" customHeight="1" x14ac:dyDescent="0.4">
      <c r="A3430">
        <v>3429</v>
      </c>
      <c r="B3430" t="s">
        <v>11243</v>
      </c>
      <c r="C3430" t="s">
        <v>11244</v>
      </c>
      <c r="D3430">
        <v>50</v>
      </c>
      <c r="E3430" t="s">
        <v>19</v>
      </c>
      <c r="F3430" t="s">
        <v>161</v>
      </c>
      <c r="G3430" s="1">
        <v>43992</v>
      </c>
      <c r="H3430" t="s">
        <v>45</v>
      </c>
      <c r="I3430" t="s">
        <v>72</v>
      </c>
      <c r="J3430" s="2" t="s">
        <v>11245</v>
      </c>
      <c r="K3430" t="s">
        <v>62</v>
      </c>
      <c r="M3430" t="s">
        <v>143</v>
      </c>
      <c r="N3430" t="s">
        <v>55</v>
      </c>
      <c r="R3430">
        <v>3429</v>
      </c>
      <c r="S3430" t="str">
        <f>PROPER(CustomerSupport[[#This Row],[Resolution]])</f>
        <v/>
      </c>
      <c r="T3430" t="str">
        <f>TRIM(CustomerSupport[[#This Row],[Customer Name]])</f>
        <v>Alicia Lane</v>
      </c>
      <c r="U3430">
        <f>MONTH(CustomerSupport[[#This Row],[Date of Purchase]])</f>
        <v>6</v>
      </c>
      <c r="V3430" t="str">
        <f>TEXT('Working data'!G3430,"mmmm")</f>
        <v>June</v>
      </c>
      <c r="W3430">
        <f>YEAR(CustomerSupport[[#This Row],[Date of Purchase]])</f>
        <v>2020</v>
      </c>
      <c r="X3430" t="str">
        <f t="shared" si="53"/>
        <v/>
      </c>
    </row>
    <row r="3431" spans="1:24" ht="14.25" customHeight="1" x14ac:dyDescent="0.4">
      <c r="A3431">
        <v>3430</v>
      </c>
      <c r="B3431" t="s">
        <v>11246</v>
      </c>
      <c r="C3431" t="s">
        <v>11247</v>
      </c>
      <c r="D3431">
        <v>63</v>
      </c>
      <c r="E3431" t="s">
        <v>19</v>
      </c>
      <c r="F3431" t="s">
        <v>81</v>
      </c>
      <c r="G3431" s="1">
        <v>44298</v>
      </c>
      <c r="H3431" t="s">
        <v>66</v>
      </c>
      <c r="I3431" t="s">
        <v>72</v>
      </c>
      <c r="J3431" s="2" t="s">
        <v>11248</v>
      </c>
      <c r="K3431" t="s">
        <v>24</v>
      </c>
      <c r="M3431" t="s">
        <v>25</v>
      </c>
      <c r="N3431" t="s">
        <v>26</v>
      </c>
      <c r="O3431" s="3">
        <v>45078.274814814817</v>
      </c>
      <c r="R3431">
        <v>3430</v>
      </c>
      <c r="S3431" t="str">
        <f>PROPER(CustomerSupport[[#This Row],[Resolution]])</f>
        <v/>
      </c>
      <c r="T3431" t="str">
        <f>TRIM(CustomerSupport[[#This Row],[Customer Name]])</f>
        <v>Michael Rivera Jr.</v>
      </c>
      <c r="U3431">
        <f>MONTH(CustomerSupport[[#This Row],[Date of Purchase]])</f>
        <v>4</v>
      </c>
      <c r="V3431" t="str">
        <f>TEXT('Working data'!G3431,"mmmm")</f>
        <v>April</v>
      </c>
      <c r="W3431">
        <f>YEAR(CustomerSupport[[#This Row],[Date of Purchase]])</f>
        <v>2021</v>
      </c>
      <c r="X3431" t="str">
        <f t="shared" si="53"/>
        <v/>
      </c>
    </row>
    <row r="3432" spans="1:24" ht="14.25" customHeight="1" x14ac:dyDescent="0.4">
      <c r="A3432">
        <v>3431</v>
      </c>
      <c r="B3432" t="s">
        <v>11249</v>
      </c>
      <c r="C3432" t="s">
        <v>11250</v>
      </c>
      <c r="D3432">
        <v>45</v>
      </c>
      <c r="E3432" t="s">
        <v>29</v>
      </c>
      <c r="F3432" t="s">
        <v>317</v>
      </c>
      <c r="G3432" s="1">
        <v>44464</v>
      </c>
      <c r="H3432" t="s">
        <v>67</v>
      </c>
      <c r="I3432" t="s">
        <v>52</v>
      </c>
      <c r="J3432" t="s">
        <v>11251</v>
      </c>
      <c r="K3432" t="s">
        <v>62</v>
      </c>
      <c r="M3432" t="s">
        <v>41</v>
      </c>
      <c r="N3432" t="s">
        <v>26</v>
      </c>
      <c r="R3432">
        <v>3431</v>
      </c>
      <c r="S3432" t="str">
        <f>PROPER(CustomerSupport[[#This Row],[Resolution]])</f>
        <v/>
      </c>
      <c r="T3432" t="str">
        <f>TRIM(CustomerSupport[[#This Row],[Customer Name]])</f>
        <v>Heather Nunez</v>
      </c>
      <c r="U3432">
        <f>MONTH(CustomerSupport[[#This Row],[Date of Purchase]])</f>
        <v>9</v>
      </c>
      <c r="V3432" t="str">
        <f>TEXT('Working data'!G3432,"mmmm")</f>
        <v>September</v>
      </c>
      <c r="W3432">
        <f>YEAR(CustomerSupport[[#This Row],[Date of Purchase]])</f>
        <v>2021</v>
      </c>
      <c r="X3432" t="str">
        <f t="shared" si="53"/>
        <v/>
      </c>
    </row>
    <row r="3433" spans="1:24" ht="14.25" customHeight="1" x14ac:dyDescent="0.4">
      <c r="A3433">
        <v>3432</v>
      </c>
      <c r="B3433" t="s">
        <v>11252</v>
      </c>
      <c r="C3433" t="s">
        <v>11253</v>
      </c>
      <c r="D3433">
        <v>32</v>
      </c>
      <c r="E3433" t="s">
        <v>19</v>
      </c>
      <c r="F3433" t="s">
        <v>86</v>
      </c>
      <c r="G3433" s="1">
        <v>44346</v>
      </c>
      <c r="H3433" t="s">
        <v>45</v>
      </c>
      <c r="I3433" t="s">
        <v>99</v>
      </c>
      <c r="J3433" t="s">
        <v>11254</v>
      </c>
      <c r="K3433" t="s">
        <v>62</v>
      </c>
      <c r="M3433" t="s">
        <v>41</v>
      </c>
      <c r="N3433" t="s">
        <v>33</v>
      </c>
      <c r="R3433">
        <v>3432</v>
      </c>
      <c r="S3433" t="str">
        <f>PROPER(CustomerSupport[[#This Row],[Resolution]])</f>
        <v/>
      </c>
      <c r="T3433" t="str">
        <f>TRIM(CustomerSupport[[#This Row],[Customer Name]])</f>
        <v>Troy Drake</v>
      </c>
      <c r="U3433">
        <f>MONTH(CustomerSupport[[#This Row],[Date of Purchase]])</f>
        <v>5</v>
      </c>
      <c r="V3433" t="str">
        <f>TEXT('Working data'!G3433,"mmmm")</f>
        <v>May</v>
      </c>
      <c r="W3433">
        <f>YEAR(CustomerSupport[[#This Row],[Date of Purchase]])</f>
        <v>2021</v>
      </c>
      <c r="X3433" t="str">
        <f t="shared" si="53"/>
        <v/>
      </c>
    </row>
    <row r="3434" spans="1:24" ht="14.25" customHeight="1" x14ac:dyDescent="0.4">
      <c r="A3434">
        <v>3433</v>
      </c>
      <c r="B3434" t="s">
        <v>11255</v>
      </c>
      <c r="C3434" t="s">
        <v>11256</v>
      </c>
      <c r="D3434">
        <v>21</v>
      </c>
      <c r="E3434" t="s">
        <v>58</v>
      </c>
      <c r="F3434" t="s">
        <v>456</v>
      </c>
      <c r="G3434" s="1">
        <v>43886</v>
      </c>
      <c r="H3434" t="s">
        <v>59</v>
      </c>
      <c r="I3434" t="s">
        <v>52</v>
      </c>
      <c r="J3434" s="2" t="s">
        <v>11257</v>
      </c>
      <c r="K3434" t="s">
        <v>39</v>
      </c>
      <c r="L3434" t="s">
        <v>11258</v>
      </c>
      <c r="M3434" t="s">
        <v>25</v>
      </c>
      <c r="N3434" t="s">
        <v>26</v>
      </c>
      <c r="O3434" s="3">
        <v>45078.735254629632</v>
      </c>
      <c r="P3434" s="3">
        <v>45078.378310185188</v>
      </c>
      <c r="Q3434">
        <v>4</v>
      </c>
      <c r="R3434">
        <v>3433</v>
      </c>
      <c r="S3434" t="str">
        <f>PROPER(CustomerSupport[[#This Row],[Resolution]])</f>
        <v>Beautiful First Professional Piece.</v>
      </c>
      <c r="T3434" t="str">
        <f>TRIM(CustomerSupport[[#This Row],[Customer Name]])</f>
        <v>Michelle Palmer</v>
      </c>
      <c r="U3434">
        <f>MONTH(CustomerSupport[[#This Row],[Date of Purchase]])</f>
        <v>2</v>
      </c>
      <c r="V3434" t="str">
        <f>TEXT('Working data'!G3434,"mmmm")</f>
        <v>February</v>
      </c>
      <c r="W3434">
        <f>YEAR(CustomerSupport[[#This Row],[Date of Purchase]])</f>
        <v>2020</v>
      </c>
      <c r="X3434">
        <f t="shared" si="53"/>
        <v>-8.5666666666511446</v>
      </c>
    </row>
    <row r="3435" spans="1:24" ht="14.25" customHeight="1" x14ac:dyDescent="0.4">
      <c r="A3435">
        <v>3434</v>
      </c>
      <c r="B3435" t="s">
        <v>11259</v>
      </c>
      <c r="C3435" t="s">
        <v>11260</v>
      </c>
      <c r="D3435">
        <v>20</v>
      </c>
      <c r="E3435" t="s">
        <v>29</v>
      </c>
      <c r="F3435" t="s">
        <v>51</v>
      </c>
      <c r="G3435" s="1">
        <v>44417</v>
      </c>
      <c r="H3435" t="s">
        <v>59</v>
      </c>
      <c r="I3435" t="s">
        <v>59</v>
      </c>
      <c r="J3435" s="2" t="s">
        <v>11261</v>
      </c>
      <c r="K3435" t="s">
        <v>24</v>
      </c>
      <c r="M3435" t="s">
        <v>41</v>
      </c>
      <c r="N3435" t="s">
        <v>55</v>
      </c>
      <c r="O3435" s="3">
        <v>45078.394999999997</v>
      </c>
      <c r="R3435">
        <v>3434</v>
      </c>
      <c r="S3435" t="str">
        <f>PROPER(CustomerSupport[[#This Row],[Resolution]])</f>
        <v/>
      </c>
      <c r="T3435" t="str">
        <f>TRIM(CustomerSupport[[#This Row],[Customer Name]])</f>
        <v>Kevin Luna</v>
      </c>
      <c r="U3435">
        <f>MONTH(CustomerSupport[[#This Row],[Date of Purchase]])</f>
        <v>8</v>
      </c>
      <c r="V3435" t="str">
        <f>TEXT('Working data'!G3435,"mmmm")</f>
        <v>August</v>
      </c>
      <c r="W3435">
        <f>YEAR(CustomerSupport[[#This Row],[Date of Purchase]])</f>
        <v>2021</v>
      </c>
      <c r="X3435" t="str">
        <f t="shared" si="53"/>
        <v/>
      </c>
    </row>
    <row r="3436" spans="1:24" ht="14.25" customHeight="1" x14ac:dyDescent="0.4">
      <c r="A3436">
        <v>3435</v>
      </c>
      <c r="B3436" t="s">
        <v>11262</v>
      </c>
      <c r="C3436" t="s">
        <v>11263</v>
      </c>
      <c r="D3436">
        <v>55</v>
      </c>
      <c r="E3436" t="s">
        <v>19</v>
      </c>
      <c r="F3436" t="s">
        <v>317</v>
      </c>
      <c r="G3436" s="1">
        <v>44151</v>
      </c>
      <c r="H3436" t="s">
        <v>45</v>
      </c>
      <c r="I3436" t="s">
        <v>77</v>
      </c>
      <c r="J3436" s="2" t="s">
        <v>11264</v>
      </c>
      <c r="K3436" t="s">
        <v>24</v>
      </c>
      <c r="M3436" t="s">
        <v>143</v>
      </c>
      <c r="N3436" t="s">
        <v>33</v>
      </c>
      <c r="O3436" s="3">
        <v>45078.104733796295</v>
      </c>
      <c r="R3436">
        <v>3435</v>
      </c>
      <c r="S3436" t="str">
        <f>PROPER(CustomerSupport[[#This Row],[Resolution]])</f>
        <v/>
      </c>
      <c r="T3436" t="str">
        <f>TRIM(CustomerSupport[[#This Row],[Customer Name]])</f>
        <v>Keith Dominguez</v>
      </c>
      <c r="U3436">
        <f>MONTH(CustomerSupport[[#This Row],[Date of Purchase]])</f>
        <v>11</v>
      </c>
      <c r="V3436" t="str">
        <f>TEXT('Working data'!G3436,"mmmm")</f>
        <v>November</v>
      </c>
      <c r="W3436">
        <f>YEAR(CustomerSupport[[#This Row],[Date of Purchase]])</f>
        <v>2020</v>
      </c>
      <c r="X3436" t="str">
        <f t="shared" si="53"/>
        <v/>
      </c>
    </row>
    <row r="3437" spans="1:24" ht="14.25" customHeight="1" x14ac:dyDescent="0.4">
      <c r="A3437">
        <v>3436</v>
      </c>
      <c r="B3437" t="s">
        <v>11265</v>
      </c>
      <c r="C3437" t="s">
        <v>11266</v>
      </c>
      <c r="D3437">
        <v>46</v>
      </c>
      <c r="E3437" t="s">
        <v>29</v>
      </c>
      <c r="F3437" t="s">
        <v>173</v>
      </c>
      <c r="G3437" s="1">
        <v>44260</v>
      </c>
      <c r="H3437" t="s">
        <v>21</v>
      </c>
      <c r="I3437" t="s">
        <v>31</v>
      </c>
      <c r="J3437" s="2" t="s">
        <v>11267</v>
      </c>
      <c r="K3437" t="s">
        <v>62</v>
      </c>
      <c r="M3437" t="s">
        <v>25</v>
      </c>
      <c r="N3437" t="s">
        <v>33</v>
      </c>
      <c r="R3437">
        <v>3436</v>
      </c>
      <c r="S3437" t="str">
        <f>PROPER(CustomerSupport[[#This Row],[Resolution]])</f>
        <v/>
      </c>
      <c r="T3437" t="str">
        <f>TRIM(CustomerSupport[[#This Row],[Customer Name]])</f>
        <v>Tom Fischer</v>
      </c>
      <c r="U3437">
        <f>MONTH(CustomerSupport[[#This Row],[Date of Purchase]])</f>
        <v>3</v>
      </c>
      <c r="V3437" t="str">
        <f>TEXT('Working data'!G3437,"mmmm")</f>
        <v>March</v>
      </c>
      <c r="W3437">
        <f>YEAR(CustomerSupport[[#This Row],[Date of Purchase]])</f>
        <v>2021</v>
      </c>
      <c r="X3437" t="str">
        <f t="shared" si="53"/>
        <v/>
      </c>
    </row>
    <row r="3438" spans="1:24" ht="14.25" customHeight="1" x14ac:dyDescent="0.4">
      <c r="A3438">
        <v>3437</v>
      </c>
      <c r="B3438" t="s">
        <v>11268</v>
      </c>
      <c r="C3438" t="s">
        <v>11269</v>
      </c>
      <c r="D3438">
        <v>65</v>
      </c>
      <c r="E3438" t="s">
        <v>58</v>
      </c>
      <c r="F3438" t="s">
        <v>281</v>
      </c>
      <c r="G3438" s="1">
        <v>44520</v>
      </c>
      <c r="H3438" t="s">
        <v>21</v>
      </c>
      <c r="I3438" t="s">
        <v>72</v>
      </c>
      <c r="J3438" t="s">
        <v>357</v>
      </c>
      <c r="K3438" t="s">
        <v>24</v>
      </c>
      <c r="M3438" t="s">
        <v>25</v>
      </c>
      <c r="N3438" t="s">
        <v>33</v>
      </c>
      <c r="O3438" s="3">
        <v>45078.370729166665</v>
      </c>
      <c r="R3438">
        <v>3437</v>
      </c>
      <c r="S3438" t="str">
        <f>PROPER(CustomerSupport[[#This Row],[Resolution]])</f>
        <v/>
      </c>
      <c r="T3438" t="str">
        <f>TRIM(CustomerSupport[[#This Row],[Customer Name]])</f>
        <v>Diamond Brown</v>
      </c>
      <c r="U3438">
        <f>MONTH(CustomerSupport[[#This Row],[Date of Purchase]])</f>
        <v>11</v>
      </c>
      <c r="V3438" t="str">
        <f>TEXT('Working data'!G3438,"mmmm")</f>
        <v>November</v>
      </c>
      <c r="W3438">
        <f>YEAR(CustomerSupport[[#This Row],[Date of Purchase]])</f>
        <v>2021</v>
      </c>
      <c r="X3438" t="str">
        <f t="shared" si="53"/>
        <v/>
      </c>
    </row>
    <row r="3439" spans="1:24" ht="14.25" customHeight="1" x14ac:dyDescent="0.4">
      <c r="A3439">
        <v>3438</v>
      </c>
      <c r="B3439" t="s">
        <v>11270</v>
      </c>
      <c r="C3439" t="s">
        <v>11271</v>
      </c>
      <c r="D3439">
        <v>23</v>
      </c>
      <c r="E3439" t="s">
        <v>58</v>
      </c>
      <c r="F3439" t="s">
        <v>51</v>
      </c>
      <c r="G3439" s="1">
        <v>44116</v>
      </c>
      <c r="H3439" t="s">
        <v>21</v>
      </c>
      <c r="I3439" t="s">
        <v>93</v>
      </c>
      <c r="J3439" s="2" t="s">
        <v>11272</v>
      </c>
      <c r="K3439" t="s">
        <v>62</v>
      </c>
      <c r="M3439" t="s">
        <v>41</v>
      </c>
      <c r="N3439" t="s">
        <v>33</v>
      </c>
      <c r="R3439">
        <v>3438</v>
      </c>
      <c r="S3439" t="str">
        <f>PROPER(CustomerSupport[[#This Row],[Resolution]])</f>
        <v/>
      </c>
      <c r="T3439" t="str">
        <f>TRIM(CustomerSupport[[#This Row],[Customer Name]])</f>
        <v>Nicole Boyd</v>
      </c>
      <c r="U3439">
        <f>MONTH(CustomerSupport[[#This Row],[Date of Purchase]])</f>
        <v>10</v>
      </c>
      <c r="V3439" t="str">
        <f>TEXT('Working data'!G3439,"mmmm")</f>
        <v>October</v>
      </c>
      <c r="W3439">
        <f>YEAR(CustomerSupport[[#This Row],[Date of Purchase]])</f>
        <v>2020</v>
      </c>
      <c r="X3439" t="str">
        <f t="shared" si="53"/>
        <v/>
      </c>
    </row>
    <row r="3440" spans="1:24" ht="14.25" customHeight="1" x14ac:dyDescent="0.4">
      <c r="A3440">
        <v>3439</v>
      </c>
      <c r="B3440" t="s">
        <v>11273</v>
      </c>
      <c r="C3440" t="s">
        <v>11274</v>
      </c>
      <c r="D3440">
        <v>28</v>
      </c>
      <c r="E3440" t="s">
        <v>58</v>
      </c>
      <c r="F3440" t="s">
        <v>107</v>
      </c>
      <c r="G3440" s="1">
        <v>44068</v>
      </c>
      <c r="H3440" t="s">
        <v>66</v>
      </c>
      <c r="I3440" t="s">
        <v>99</v>
      </c>
      <c r="J3440" t="s">
        <v>11275</v>
      </c>
      <c r="K3440" t="s">
        <v>62</v>
      </c>
      <c r="M3440" t="s">
        <v>41</v>
      </c>
      <c r="N3440" t="s">
        <v>26</v>
      </c>
      <c r="R3440">
        <v>3439</v>
      </c>
      <c r="S3440" t="str">
        <f>PROPER(CustomerSupport[[#This Row],[Resolution]])</f>
        <v/>
      </c>
      <c r="T3440" t="str">
        <f>TRIM(CustomerSupport[[#This Row],[Customer Name]])</f>
        <v>Hector Glenn</v>
      </c>
      <c r="U3440">
        <f>MONTH(CustomerSupport[[#This Row],[Date of Purchase]])</f>
        <v>8</v>
      </c>
      <c r="V3440" t="str">
        <f>TEXT('Working data'!G3440,"mmmm")</f>
        <v>August</v>
      </c>
      <c r="W3440">
        <f>YEAR(CustomerSupport[[#This Row],[Date of Purchase]])</f>
        <v>2020</v>
      </c>
      <c r="X3440" t="str">
        <f t="shared" si="53"/>
        <v/>
      </c>
    </row>
    <row r="3441" spans="1:24" ht="14.25" customHeight="1" x14ac:dyDescent="0.4">
      <c r="A3441">
        <v>3440</v>
      </c>
      <c r="B3441" t="s">
        <v>11276</v>
      </c>
      <c r="C3441" t="s">
        <v>11277</v>
      </c>
      <c r="D3441">
        <v>33</v>
      </c>
      <c r="E3441" t="s">
        <v>58</v>
      </c>
      <c r="F3441" t="s">
        <v>134</v>
      </c>
      <c r="G3441" s="1">
        <v>44481</v>
      </c>
      <c r="H3441" t="s">
        <v>66</v>
      </c>
      <c r="I3441" t="s">
        <v>22</v>
      </c>
      <c r="J3441" s="2" t="s">
        <v>11278</v>
      </c>
      <c r="K3441" t="s">
        <v>39</v>
      </c>
      <c r="L3441" t="s">
        <v>11279</v>
      </c>
      <c r="M3441" t="s">
        <v>25</v>
      </c>
      <c r="N3441" t="s">
        <v>83</v>
      </c>
      <c r="O3441" s="3">
        <v>45078.383969907409</v>
      </c>
      <c r="P3441" s="3">
        <v>45078.464525462965</v>
      </c>
      <c r="Q3441">
        <v>1</v>
      </c>
      <c r="R3441">
        <v>3440</v>
      </c>
      <c r="S3441" t="str">
        <f>PROPER(CustomerSupport[[#This Row],[Resolution]])</f>
        <v>Early Front Evidence View Also.</v>
      </c>
      <c r="T3441" t="str">
        <f>TRIM(CustomerSupport[[#This Row],[Customer Name]])</f>
        <v>Kevin Flores</v>
      </c>
      <c r="U3441">
        <f>MONTH(CustomerSupport[[#This Row],[Date of Purchase]])</f>
        <v>10</v>
      </c>
      <c r="V3441" t="str">
        <f>TEXT('Working data'!G3441,"mmmm")</f>
        <v>October</v>
      </c>
      <c r="W3441">
        <f>YEAR(CustomerSupport[[#This Row],[Date of Purchase]])</f>
        <v>2021</v>
      </c>
      <c r="X3441">
        <f t="shared" si="53"/>
        <v>1.9333333333488554</v>
      </c>
    </row>
    <row r="3442" spans="1:24" ht="14.25" customHeight="1" x14ac:dyDescent="0.4">
      <c r="A3442">
        <v>3441</v>
      </c>
      <c r="B3442" t="s">
        <v>11280</v>
      </c>
      <c r="C3442" t="s">
        <v>11281</v>
      </c>
      <c r="D3442">
        <v>37</v>
      </c>
      <c r="E3442" t="s">
        <v>19</v>
      </c>
      <c r="F3442" t="s">
        <v>421</v>
      </c>
      <c r="G3442" s="1">
        <v>44449</v>
      </c>
      <c r="H3442" t="s">
        <v>21</v>
      </c>
      <c r="I3442" t="s">
        <v>113</v>
      </c>
      <c r="J3442" t="s">
        <v>3826</v>
      </c>
      <c r="K3442" t="s">
        <v>24</v>
      </c>
      <c r="M3442" t="s">
        <v>89</v>
      </c>
      <c r="N3442" t="s">
        <v>83</v>
      </c>
      <c r="O3442" s="3">
        <v>45078.535358796296</v>
      </c>
      <c r="R3442">
        <v>3441</v>
      </c>
      <c r="S3442" t="str">
        <f>PROPER(CustomerSupport[[#This Row],[Resolution]])</f>
        <v/>
      </c>
      <c r="T3442" t="str">
        <f>TRIM(CustomerSupport[[#This Row],[Customer Name]])</f>
        <v>Christian Goodman</v>
      </c>
      <c r="U3442">
        <f>MONTH(CustomerSupport[[#This Row],[Date of Purchase]])</f>
        <v>9</v>
      </c>
      <c r="V3442" t="str">
        <f>TEXT('Working data'!G3442,"mmmm")</f>
        <v>September</v>
      </c>
      <c r="W3442">
        <f>YEAR(CustomerSupport[[#This Row],[Date of Purchase]])</f>
        <v>2021</v>
      </c>
      <c r="X3442" t="str">
        <f t="shared" si="53"/>
        <v/>
      </c>
    </row>
    <row r="3443" spans="1:24" ht="14.25" customHeight="1" x14ac:dyDescent="0.4">
      <c r="A3443">
        <v>3442</v>
      </c>
      <c r="B3443" t="s">
        <v>11282</v>
      </c>
      <c r="C3443" t="s">
        <v>11283</v>
      </c>
      <c r="D3443">
        <v>65</v>
      </c>
      <c r="E3443" t="s">
        <v>58</v>
      </c>
      <c r="F3443" t="s">
        <v>134</v>
      </c>
      <c r="G3443" s="1">
        <v>43897</v>
      </c>
      <c r="H3443" t="s">
        <v>67</v>
      </c>
      <c r="I3443" t="s">
        <v>77</v>
      </c>
      <c r="J3443" s="2" t="s">
        <v>11284</v>
      </c>
      <c r="K3443" t="s">
        <v>62</v>
      </c>
      <c r="M3443" t="s">
        <v>41</v>
      </c>
      <c r="N3443" t="s">
        <v>26</v>
      </c>
      <c r="R3443">
        <v>3442</v>
      </c>
      <c r="S3443" t="str">
        <f>PROPER(CustomerSupport[[#This Row],[Resolution]])</f>
        <v/>
      </c>
      <c r="T3443" t="str">
        <f>TRIM(CustomerSupport[[#This Row],[Customer Name]])</f>
        <v>Rebecca Martin</v>
      </c>
      <c r="U3443">
        <f>MONTH(CustomerSupport[[#This Row],[Date of Purchase]])</f>
        <v>3</v>
      </c>
      <c r="V3443" t="str">
        <f>TEXT('Working data'!G3443,"mmmm")</f>
        <v>March</v>
      </c>
      <c r="W3443">
        <f>YEAR(CustomerSupport[[#This Row],[Date of Purchase]])</f>
        <v>2020</v>
      </c>
      <c r="X3443" t="str">
        <f t="shared" si="53"/>
        <v/>
      </c>
    </row>
    <row r="3444" spans="1:24" ht="14.25" customHeight="1" x14ac:dyDescent="0.4">
      <c r="A3444">
        <v>3443</v>
      </c>
      <c r="B3444" t="s">
        <v>11285</v>
      </c>
      <c r="C3444" t="s">
        <v>11286</v>
      </c>
      <c r="D3444">
        <v>19</v>
      </c>
      <c r="E3444" t="s">
        <v>19</v>
      </c>
      <c r="F3444" t="s">
        <v>36</v>
      </c>
      <c r="G3444" s="1">
        <v>44180</v>
      </c>
      <c r="H3444" t="s">
        <v>66</v>
      </c>
      <c r="I3444" t="s">
        <v>31</v>
      </c>
      <c r="J3444" t="s">
        <v>11287</v>
      </c>
      <c r="K3444" t="s">
        <v>62</v>
      </c>
      <c r="M3444" t="s">
        <v>41</v>
      </c>
      <c r="N3444" t="s">
        <v>55</v>
      </c>
      <c r="R3444">
        <v>3443</v>
      </c>
      <c r="S3444" t="str">
        <f>PROPER(CustomerSupport[[#This Row],[Resolution]])</f>
        <v/>
      </c>
      <c r="T3444" t="str">
        <f>TRIM(CustomerSupport[[#This Row],[Customer Name]])</f>
        <v>Vincent Glenn</v>
      </c>
      <c r="U3444">
        <f>MONTH(CustomerSupport[[#This Row],[Date of Purchase]])</f>
        <v>12</v>
      </c>
      <c r="V3444" t="str">
        <f>TEXT('Working data'!G3444,"mmmm")</f>
        <v>December</v>
      </c>
      <c r="W3444">
        <f>YEAR(CustomerSupport[[#This Row],[Date of Purchase]])</f>
        <v>2020</v>
      </c>
      <c r="X3444" t="str">
        <f t="shared" si="53"/>
        <v/>
      </c>
    </row>
    <row r="3445" spans="1:24" ht="14.25" customHeight="1" x14ac:dyDescent="0.4">
      <c r="A3445">
        <v>3444</v>
      </c>
      <c r="B3445" t="s">
        <v>11288</v>
      </c>
      <c r="C3445" t="s">
        <v>11289</v>
      </c>
      <c r="D3445">
        <v>42</v>
      </c>
      <c r="E3445" t="s">
        <v>29</v>
      </c>
      <c r="F3445" t="s">
        <v>286</v>
      </c>
      <c r="G3445" s="1">
        <v>44440</v>
      </c>
      <c r="H3445" t="s">
        <v>66</v>
      </c>
      <c r="I3445" t="s">
        <v>72</v>
      </c>
      <c r="J3445" s="2" t="s">
        <v>11290</v>
      </c>
      <c r="K3445" t="s">
        <v>39</v>
      </c>
      <c r="L3445" t="s">
        <v>11291</v>
      </c>
      <c r="M3445" t="s">
        <v>143</v>
      </c>
      <c r="N3445" t="s">
        <v>83</v>
      </c>
      <c r="O3445" s="3">
        <v>45078.510381944441</v>
      </c>
      <c r="P3445" s="3">
        <v>45078.004826388889</v>
      </c>
      <c r="Q3445">
        <v>5</v>
      </c>
      <c r="R3445">
        <v>3444</v>
      </c>
      <c r="S3445" t="str">
        <f>PROPER(CustomerSupport[[#This Row],[Resolution]])</f>
        <v>Front Executive Indicate Business Laugh My.</v>
      </c>
      <c r="T3445" t="str">
        <f>TRIM(CustomerSupport[[#This Row],[Customer Name]])</f>
        <v>Ronald Hernandez</v>
      </c>
      <c r="U3445">
        <f>MONTH(CustomerSupport[[#This Row],[Date of Purchase]])</f>
        <v>9</v>
      </c>
      <c r="V3445" t="str">
        <f>TEXT('Working data'!G3445,"mmmm")</f>
        <v>September</v>
      </c>
      <c r="W3445">
        <f>YEAR(CustomerSupport[[#This Row],[Date of Purchase]])</f>
        <v>2021</v>
      </c>
      <c r="X3445">
        <f t="shared" si="53"/>
        <v>-12.133333333244082</v>
      </c>
    </row>
    <row r="3446" spans="1:24" ht="14.25" customHeight="1" x14ac:dyDescent="0.4">
      <c r="A3446">
        <v>3445</v>
      </c>
      <c r="B3446" t="s">
        <v>11292</v>
      </c>
      <c r="C3446" t="s">
        <v>11293</v>
      </c>
      <c r="D3446">
        <v>47</v>
      </c>
      <c r="E3446" t="s">
        <v>19</v>
      </c>
      <c r="F3446" t="s">
        <v>71</v>
      </c>
      <c r="G3446" s="1">
        <v>44458</v>
      </c>
      <c r="H3446" t="s">
        <v>59</v>
      </c>
      <c r="I3446" t="s">
        <v>37</v>
      </c>
      <c r="J3446" s="2" t="s">
        <v>11294</v>
      </c>
      <c r="K3446" t="s">
        <v>24</v>
      </c>
      <c r="M3446" t="s">
        <v>25</v>
      </c>
      <c r="N3446" t="s">
        <v>83</v>
      </c>
      <c r="O3446" s="3">
        <v>45078.328460648147</v>
      </c>
      <c r="R3446">
        <v>3445</v>
      </c>
      <c r="S3446" t="str">
        <f>PROPER(CustomerSupport[[#This Row],[Resolution]])</f>
        <v/>
      </c>
      <c r="T3446" t="str">
        <f>TRIM(CustomerSupport[[#This Row],[Customer Name]])</f>
        <v>Stephanie Huber</v>
      </c>
      <c r="U3446">
        <f>MONTH(CustomerSupport[[#This Row],[Date of Purchase]])</f>
        <v>9</v>
      </c>
      <c r="V3446" t="str">
        <f>TEXT('Working data'!G3446,"mmmm")</f>
        <v>September</v>
      </c>
      <c r="W3446">
        <f>YEAR(CustomerSupport[[#This Row],[Date of Purchase]])</f>
        <v>2021</v>
      </c>
      <c r="X3446" t="str">
        <f t="shared" si="53"/>
        <v/>
      </c>
    </row>
    <row r="3447" spans="1:24" ht="14.25" customHeight="1" x14ac:dyDescent="0.4">
      <c r="A3447">
        <v>3446</v>
      </c>
      <c r="B3447" t="s">
        <v>11295</v>
      </c>
      <c r="C3447" t="s">
        <v>11296</v>
      </c>
      <c r="D3447">
        <v>68</v>
      </c>
      <c r="E3447" t="s">
        <v>58</v>
      </c>
      <c r="F3447" t="s">
        <v>281</v>
      </c>
      <c r="G3447" s="1">
        <v>44531</v>
      </c>
      <c r="H3447" t="s">
        <v>45</v>
      </c>
      <c r="I3447" t="s">
        <v>59</v>
      </c>
      <c r="J3447" t="s">
        <v>11297</v>
      </c>
      <c r="K3447" t="s">
        <v>62</v>
      </c>
      <c r="M3447" t="s">
        <v>25</v>
      </c>
      <c r="N3447" t="s">
        <v>26</v>
      </c>
      <c r="R3447">
        <v>3446</v>
      </c>
      <c r="S3447" t="str">
        <f>PROPER(CustomerSupport[[#This Row],[Resolution]])</f>
        <v/>
      </c>
      <c r="T3447" t="str">
        <f>TRIM(CustomerSupport[[#This Row],[Customer Name]])</f>
        <v>Christina Bullock</v>
      </c>
      <c r="U3447">
        <f>MONTH(CustomerSupport[[#This Row],[Date of Purchase]])</f>
        <v>12</v>
      </c>
      <c r="V3447" t="str">
        <f>TEXT('Working data'!G3447,"mmmm")</f>
        <v>December</v>
      </c>
      <c r="W3447">
        <f>YEAR(CustomerSupport[[#This Row],[Date of Purchase]])</f>
        <v>2021</v>
      </c>
      <c r="X3447" t="str">
        <f t="shared" si="53"/>
        <v/>
      </c>
    </row>
    <row r="3448" spans="1:24" ht="14.25" customHeight="1" x14ac:dyDescent="0.4">
      <c r="A3448">
        <v>3447</v>
      </c>
      <c r="B3448" t="s">
        <v>11298</v>
      </c>
      <c r="C3448" t="s">
        <v>11299</v>
      </c>
      <c r="D3448">
        <v>69</v>
      </c>
      <c r="E3448" t="s">
        <v>19</v>
      </c>
      <c r="F3448" t="s">
        <v>107</v>
      </c>
      <c r="G3448" s="1">
        <v>44358</v>
      </c>
      <c r="H3448" t="s">
        <v>66</v>
      </c>
      <c r="I3448" t="s">
        <v>31</v>
      </c>
      <c r="J3448" t="s">
        <v>1885</v>
      </c>
      <c r="K3448" t="s">
        <v>39</v>
      </c>
      <c r="L3448" t="s">
        <v>11300</v>
      </c>
      <c r="M3448" t="s">
        <v>89</v>
      </c>
      <c r="N3448" t="s">
        <v>55</v>
      </c>
      <c r="O3448" s="3">
        <v>45078.273634259262</v>
      </c>
      <c r="P3448" s="3">
        <v>45078.714606481481</v>
      </c>
      <c r="Q3448">
        <v>3</v>
      </c>
      <c r="R3448">
        <v>3447</v>
      </c>
      <c r="S3448" t="str">
        <f>PROPER(CustomerSupport[[#This Row],[Resolution]])</f>
        <v>Protect Site Article Give May Eight Player Number.</v>
      </c>
      <c r="T3448" t="str">
        <f>TRIM(CustomerSupport[[#This Row],[Customer Name]])</f>
        <v>Sarah Odonnell</v>
      </c>
      <c r="U3448">
        <f>MONTH(CustomerSupport[[#This Row],[Date of Purchase]])</f>
        <v>6</v>
      </c>
      <c r="V3448" t="str">
        <f>TEXT('Working data'!G3448,"mmmm")</f>
        <v>June</v>
      </c>
      <c r="W3448">
        <f>YEAR(CustomerSupport[[#This Row],[Date of Purchase]])</f>
        <v>2021</v>
      </c>
      <c r="X3448">
        <f t="shared" si="53"/>
        <v>10.583333333255723</v>
      </c>
    </row>
    <row r="3449" spans="1:24" ht="14.25" customHeight="1" x14ac:dyDescent="0.4">
      <c r="A3449">
        <v>3448</v>
      </c>
      <c r="B3449" t="s">
        <v>11301</v>
      </c>
      <c r="C3449" t="s">
        <v>11302</v>
      </c>
      <c r="D3449">
        <v>54</v>
      </c>
      <c r="E3449" t="s">
        <v>58</v>
      </c>
      <c r="F3449" t="s">
        <v>211</v>
      </c>
      <c r="G3449" s="1">
        <v>44481</v>
      </c>
      <c r="H3449" t="s">
        <v>59</v>
      </c>
      <c r="I3449" t="s">
        <v>37</v>
      </c>
      <c r="J3449" s="2" t="s">
        <v>11303</v>
      </c>
      <c r="K3449" t="s">
        <v>62</v>
      </c>
      <c r="M3449" t="s">
        <v>143</v>
      </c>
      <c r="N3449" t="s">
        <v>83</v>
      </c>
      <c r="R3449">
        <v>3448</v>
      </c>
      <c r="S3449" t="str">
        <f>PROPER(CustomerSupport[[#This Row],[Resolution]])</f>
        <v/>
      </c>
      <c r="T3449" t="str">
        <f>TRIM(CustomerSupport[[#This Row],[Customer Name]])</f>
        <v>Jordan Lopez</v>
      </c>
      <c r="U3449">
        <f>MONTH(CustomerSupport[[#This Row],[Date of Purchase]])</f>
        <v>10</v>
      </c>
      <c r="V3449" t="str">
        <f>TEXT('Working data'!G3449,"mmmm")</f>
        <v>October</v>
      </c>
      <c r="W3449">
        <f>YEAR(CustomerSupport[[#This Row],[Date of Purchase]])</f>
        <v>2021</v>
      </c>
      <c r="X3449" t="str">
        <f t="shared" si="53"/>
        <v/>
      </c>
    </row>
    <row r="3450" spans="1:24" ht="14.25" customHeight="1" x14ac:dyDescent="0.4">
      <c r="A3450">
        <v>3449</v>
      </c>
      <c r="B3450" t="s">
        <v>11304</v>
      </c>
      <c r="C3450" t="s">
        <v>11305</v>
      </c>
      <c r="D3450">
        <v>29</v>
      </c>
      <c r="E3450" t="s">
        <v>58</v>
      </c>
      <c r="F3450" t="s">
        <v>76</v>
      </c>
      <c r="G3450" s="1">
        <v>44016</v>
      </c>
      <c r="H3450" t="s">
        <v>67</v>
      </c>
      <c r="I3450" t="s">
        <v>67</v>
      </c>
      <c r="J3450" s="2" t="s">
        <v>11306</v>
      </c>
      <c r="K3450" t="s">
        <v>24</v>
      </c>
      <c r="M3450" t="s">
        <v>25</v>
      </c>
      <c r="N3450" t="s">
        <v>26</v>
      </c>
      <c r="O3450" s="3">
        <v>45077.98060185185</v>
      </c>
      <c r="R3450">
        <v>3449</v>
      </c>
      <c r="S3450" t="str">
        <f>PROPER(CustomerSupport[[#This Row],[Resolution]])</f>
        <v/>
      </c>
      <c r="T3450" t="str">
        <f>TRIM(CustomerSupport[[#This Row],[Customer Name]])</f>
        <v>Grant Thomas</v>
      </c>
      <c r="U3450">
        <f>MONTH(CustomerSupport[[#This Row],[Date of Purchase]])</f>
        <v>7</v>
      </c>
      <c r="V3450" t="str">
        <f>TEXT('Working data'!G3450,"mmmm")</f>
        <v>July</v>
      </c>
      <c r="W3450">
        <f>YEAR(CustomerSupport[[#This Row],[Date of Purchase]])</f>
        <v>2020</v>
      </c>
      <c r="X3450" t="str">
        <f t="shared" si="53"/>
        <v/>
      </c>
    </row>
    <row r="3451" spans="1:24" ht="14.25" customHeight="1" x14ac:dyDescent="0.4">
      <c r="A3451">
        <v>3450</v>
      </c>
      <c r="B3451" t="s">
        <v>11307</v>
      </c>
      <c r="C3451" t="s">
        <v>11308</v>
      </c>
      <c r="D3451">
        <v>51</v>
      </c>
      <c r="E3451" t="s">
        <v>19</v>
      </c>
      <c r="F3451" t="s">
        <v>36</v>
      </c>
      <c r="G3451" s="1">
        <v>44206</v>
      </c>
      <c r="H3451" t="s">
        <v>67</v>
      </c>
      <c r="I3451" t="s">
        <v>141</v>
      </c>
      <c r="J3451" s="2" t="s">
        <v>11309</v>
      </c>
      <c r="K3451" t="s">
        <v>62</v>
      </c>
      <c r="M3451" t="s">
        <v>89</v>
      </c>
      <c r="N3451" t="s">
        <v>33</v>
      </c>
      <c r="R3451">
        <v>3450</v>
      </c>
      <c r="S3451" t="str">
        <f>PROPER(CustomerSupport[[#This Row],[Resolution]])</f>
        <v/>
      </c>
      <c r="T3451" t="str">
        <f>TRIM(CustomerSupport[[#This Row],[Customer Name]])</f>
        <v>Johnny Nguyen</v>
      </c>
      <c r="U3451">
        <f>MONTH(CustomerSupport[[#This Row],[Date of Purchase]])</f>
        <v>1</v>
      </c>
      <c r="V3451" t="str">
        <f>TEXT('Working data'!G3451,"mmmm")</f>
        <v>January</v>
      </c>
      <c r="W3451">
        <f>YEAR(CustomerSupport[[#This Row],[Date of Purchase]])</f>
        <v>2021</v>
      </c>
      <c r="X3451" t="str">
        <f t="shared" si="53"/>
        <v/>
      </c>
    </row>
    <row r="3452" spans="1:24" ht="14.25" customHeight="1" x14ac:dyDescent="0.4">
      <c r="A3452">
        <v>3451</v>
      </c>
      <c r="B3452" t="s">
        <v>11310</v>
      </c>
      <c r="C3452" t="s">
        <v>11311</v>
      </c>
      <c r="D3452">
        <v>26</v>
      </c>
      <c r="E3452" t="s">
        <v>19</v>
      </c>
      <c r="F3452" t="s">
        <v>125</v>
      </c>
      <c r="G3452" s="1">
        <v>44479</v>
      </c>
      <c r="H3452" t="s">
        <v>45</v>
      </c>
      <c r="I3452" t="s">
        <v>177</v>
      </c>
      <c r="J3452" s="2" t="s">
        <v>11312</v>
      </c>
      <c r="K3452" t="s">
        <v>62</v>
      </c>
      <c r="M3452" t="s">
        <v>143</v>
      </c>
      <c r="N3452" t="s">
        <v>83</v>
      </c>
      <c r="R3452">
        <v>3451</v>
      </c>
      <c r="S3452" t="str">
        <f>PROPER(CustomerSupport[[#This Row],[Resolution]])</f>
        <v/>
      </c>
      <c r="T3452" t="str">
        <f>TRIM(CustomerSupport[[#This Row],[Customer Name]])</f>
        <v>Steven Simon</v>
      </c>
      <c r="U3452">
        <f>MONTH(CustomerSupport[[#This Row],[Date of Purchase]])</f>
        <v>10</v>
      </c>
      <c r="V3452" t="str">
        <f>TEXT('Working data'!G3452,"mmmm")</f>
        <v>October</v>
      </c>
      <c r="W3452">
        <f>YEAR(CustomerSupport[[#This Row],[Date of Purchase]])</f>
        <v>2021</v>
      </c>
      <c r="X3452" t="str">
        <f t="shared" si="53"/>
        <v/>
      </c>
    </row>
    <row r="3453" spans="1:24" ht="14.25" customHeight="1" x14ac:dyDescent="0.4">
      <c r="A3453">
        <v>3452</v>
      </c>
      <c r="B3453" t="s">
        <v>11313</v>
      </c>
      <c r="C3453" t="s">
        <v>11314</v>
      </c>
      <c r="D3453">
        <v>69</v>
      </c>
      <c r="E3453" t="s">
        <v>58</v>
      </c>
      <c r="F3453" t="s">
        <v>242</v>
      </c>
      <c r="G3453" s="1">
        <v>44204</v>
      </c>
      <c r="H3453" t="s">
        <v>45</v>
      </c>
      <c r="I3453" t="s">
        <v>22</v>
      </c>
      <c r="J3453" s="2" t="s">
        <v>11315</v>
      </c>
      <c r="K3453" t="s">
        <v>62</v>
      </c>
      <c r="M3453" t="s">
        <v>25</v>
      </c>
      <c r="N3453" t="s">
        <v>83</v>
      </c>
      <c r="R3453">
        <v>3452</v>
      </c>
      <c r="S3453" t="str">
        <f>PROPER(CustomerSupport[[#This Row],[Resolution]])</f>
        <v/>
      </c>
      <c r="T3453" t="str">
        <f>TRIM(CustomerSupport[[#This Row],[Customer Name]])</f>
        <v>Jessica Burke</v>
      </c>
      <c r="U3453">
        <f>MONTH(CustomerSupport[[#This Row],[Date of Purchase]])</f>
        <v>1</v>
      </c>
      <c r="V3453" t="str">
        <f>TEXT('Working data'!G3453,"mmmm")</f>
        <v>January</v>
      </c>
      <c r="W3453">
        <f>YEAR(CustomerSupport[[#This Row],[Date of Purchase]])</f>
        <v>2021</v>
      </c>
      <c r="X3453" t="str">
        <f t="shared" si="53"/>
        <v/>
      </c>
    </row>
    <row r="3454" spans="1:24" ht="14.25" customHeight="1" x14ac:dyDescent="0.4">
      <c r="A3454">
        <v>3453</v>
      </c>
      <c r="B3454" t="s">
        <v>11316</v>
      </c>
      <c r="C3454" t="s">
        <v>11317</v>
      </c>
      <c r="D3454">
        <v>36</v>
      </c>
      <c r="E3454" t="s">
        <v>58</v>
      </c>
      <c r="F3454" t="s">
        <v>30</v>
      </c>
      <c r="G3454" s="1">
        <v>44550</v>
      </c>
      <c r="H3454" t="s">
        <v>59</v>
      </c>
      <c r="I3454" t="s">
        <v>59</v>
      </c>
      <c r="J3454" s="2" t="s">
        <v>11318</v>
      </c>
      <c r="K3454" t="s">
        <v>62</v>
      </c>
      <c r="M3454" t="s">
        <v>41</v>
      </c>
      <c r="N3454" t="s">
        <v>26</v>
      </c>
      <c r="R3454">
        <v>3453</v>
      </c>
      <c r="S3454" t="str">
        <f>PROPER(CustomerSupport[[#This Row],[Resolution]])</f>
        <v/>
      </c>
      <c r="T3454" t="str">
        <f>TRIM(CustomerSupport[[#This Row],[Customer Name]])</f>
        <v>Justin Smith</v>
      </c>
      <c r="U3454">
        <f>MONTH(CustomerSupport[[#This Row],[Date of Purchase]])</f>
        <v>12</v>
      </c>
      <c r="V3454" t="str">
        <f>TEXT('Working data'!G3454,"mmmm")</f>
        <v>December</v>
      </c>
      <c r="W3454">
        <f>YEAR(CustomerSupport[[#This Row],[Date of Purchase]])</f>
        <v>2021</v>
      </c>
      <c r="X3454" t="str">
        <f t="shared" si="53"/>
        <v/>
      </c>
    </row>
    <row r="3455" spans="1:24" ht="14.25" customHeight="1" x14ac:dyDescent="0.4">
      <c r="A3455">
        <v>3454</v>
      </c>
      <c r="B3455" t="s">
        <v>11319</v>
      </c>
      <c r="C3455" t="s">
        <v>11320</v>
      </c>
      <c r="D3455">
        <v>65</v>
      </c>
      <c r="E3455" t="s">
        <v>19</v>
      </c>
      <c r="F3455" t="s">
        <v>202</v>
      </c>
      <c r="G3455" s="1">
        <v>44255</v>
      </c>
      <c r="H3455" t="s">
        <v>59</v>
      </c>
      <c r="I3455" t="s">
        <v>37</v>
      </c>
      <c r="J3455" s="2" t="s">
        <v>11321</v>
      </c>
      <c r="K3455" t="s">
        <v>62</v>
      </c>
      <c r="M3455" t="s">
        <v>89</v>
      </c>
      <c r="N3455" t="s">
        <v>26</v>
      </c>
      <c r="R3455">
        <v>3454</v>
      </c>
      <c r="S3455" t="str">
        <f>PROPER(CustomerSupport[[#This Row],[Resolution]])</f>
        <v/>
      </c>
      <c r="T3455" t="str">
        <f>TRIM(CustomerSupport[[#This Row],[Customer Name]])</f>
        <v>Kristy Macias</v>
      </c>
      <c r="U3455">
        <f>MONTH(CustomerSupport[[#This Row],[Date of Purchase]])</f>
        <v>2</v>
      </c>
      <c r="V3455" t="str">
        <f>TEXT('Working data'!G3455,"mmmm")</f>
        <v>February</v>
      </c>
      <c r="W3455">
        <f>YEAR(CustomerSupport[[#This Row],[Date of Purchase]])</f>
        <v>2021</v>
      </c>
      <c r="X3455" t="str">
        <f t="shared" si="53"/>
        <v/>
      </c>
    </row>
    <row r="3456" spans="1:24" ht="14.25" customHeight="1" x14ac:dyDescent="0.4">
      <c r="A3456">
        <v>3455</v>
      </c>
      <c r="B3456" t="s">
        <v>11322</v>
      </c>
      <c r="C3456" t="s">
        <v>11323</v>
      </c>
      <c r="D3456">
        <v>30</v>
      </c>
      <c r="E3456" t="s">
        <v>58</v>
      </c>
      <c r="F3456" t="s">
        <v>223</v>
      </c>
      <c r="G3456" s="1">
        <v>44532</v>
      </c>
      <c r="H3456" t="s">
        <v>67</v>
      </c>
      <c r="I3456" t="s">
        <v>77</v>
      </c>
      <c r="J3456" s="2" t="s">
        <v>11324</v>
      </c>
      <c r="K3456" t="s">
        <v>62</v>
      </c>
      <c r="M3456" t="s">
        <v>25</v>
      </c>
      <c r="N3456" t="s">
        <v>26</v>
      </c>
      <c r="R3456">
        <v>3455</v>
      </c>
      <c r="S3456" t="str">
        <f>PROPER(CustomerSupport[[#This Row],[Resolution]])</f>
        <v/>
      </c>
      <c r="T3456" t="str">
        <f>TRIM(CustomerSupport[[#This Row],[Customer Name]])</f>
        <v>Courtney Morgan</v>
      </c>
      <c r="U3456">
        <f>MONTH(CustomerSupport[[#This Row],[Date of Purchase]])</f>
        <v>12</v>
      </c>
      <c r="V3456" t="str">
        <f>TEXT('Working data'!G3456,"mmmm")</f>
        <v>December</v>
      </c>
      <c r="W3456">
        <f>YEAR(CustomerSupport[[#This Row],[Date of Purchase]])</f>
        <v>2021</v>
      </c>
      <c r="X3456" t="str">
        <f t="shared" si="53"/>
        <v/>
      </c>
    </row>
    <row r="3457" spans="1:24" ht="14.25" customHeight="1" x14ac:dyDescent="0.4">
      <c r="A3457">
        <v>3456</v>
      </c>
      <c r="B3457" t="s">
        <v>11325</v>
      </c>
      <c r="C3457" t="s">
        <v>11326</v>
      </c>
      <c r="D3457">
        <v>69</v>
      </c>
      <c r="E3457" t="s">
        <v>29</v>
      </c>
      <c r="F3457" t="s">
        <v>223</v>
      </c>
      <c r="G3457" s="1">
        <v>43992</v>
      </c>
      <c r="H3457" t="s">
        <v>59</v>
      </c>
      <c r="I3457" t="s">
        <v>150</v>
      </c>
      <c r="J3457" t="s">
        <v>11327</v>
      </c>
      <c r="K3457" t="s">
        <v>24</v>
      </c>
      <c r="M3457" t="s">
        <v>25</v>
      </c>
      <c r="N3457" t="s">
        <v>55</v>
      </c>
      <c r="O3457" s="3">
        <v>45078.186261574076</v>
      </c>
      <c r="R3457">
        <v>3456</v>
      </c>
      <c r="S3457" t="str">
        <f>PROPER(CustomerSupport[[#This Row],[Resolution]])</f>
        <v/>
      </c>
      <c r="T3457" t="str">
        <f>TRIM(CustomerSupport[[#This Row],[Customer Name]])</f>
        <v>Heather Russell</v>
      </c>
      <c r="U3457">
        <f>MONTH(CustomerSupport[[#This Row],[Date of Purchase]])</f>
        <v>6</v>
      </c>
      <c r="V3457" t="str">
        <f>TEXT('Working data'!G3457,"mmmm")</f>
        <v>June</v>
      </c>
      <c r="W3457">
        <f>YEAR(CustomerSupport[[#This Row],[Date of Purchase]])</f>
        <v>2020</v>
      </c>
      <c r="X3457" t="str">
        <f t="shared" si="53"/>
        <v/>
      </c>
    </row>
    <row r="3458" spans="1:24" ht="14.25" customHeight="1" x14ac:dyDescent="0.4">
      <c r="A3458">
        <v>3457</v>
      </c>
      <c r="B3458" t="s">
        <v>11328</v>
      </c>
      <c r="C3458" t="s">
        <v>11329</v>
      </c>
      <c r="D3458">
        <v>47</v>
      </c>
      <c r="E3458" t="s">
        <v>58</v>
      </c>
      <c r="F3458" t="s">
        <v>655</v>
      </c>
      <c r="G3458" s="1">
        <v>44277</v>
      </c>
      <c r="H3458" t="s">
        <v>67</v>
      </c>
      <c r="I3458" t="s">
        <v>99</v>
      </c>
      <c r="J3458" s="2" t="s">
        <v>11330</v>
      </c>
      <c r="K3458" t="s">
        <v>62</v>
      </c>
      <c r="M3458" t="s">
        <v>41</v>
      </c>
      <c r="N3458" t="s">
        <v>55</v>
      </c>
      <c r="R3458">
        <v>3457</v>
      </c>
      <c r="S3458" t="str">
        <f>PROPER(CustomerSupport[[#This Row],[Resolution]])</f>
        <v/>
      </c>
      <c r="T3458" t="str">
        <f>TRIM(CustomerSupport[[#This Row],[Customer Name]])</f>
        <v>Katherine Williams</v>
      </c>
      <c r="U3458">
        <f>MONTH(CustomerSupport[[#This Row],[Date of Purchase]])</f>
        <v>3</v>
      </c>
      <c r="V3458" t="str">
        <f>TEXT('Working data'!G3458,"mmmm")</f>
        <v>March</v>
      </c>
      <c r="W3458">
        <f>YEAR(CustomerSupport[[#This Row],[Date of Purchase]])</f>
        <v>2021</v>
      </c>
      <c r="X3458" t="str">
        <f t="shared" ref="X3458:X3521" si="54">IF(OR(O3458="",P3458=""),"",(P3458-O3458)*24)</f>
        <v/>
      </c>
    </row>
    <row r="3459" spans="1:24" ht="14.25" customHeight="1" x14ac:dyDescent="0.4">
      <c r="A3459">
        <v>3458</v>
      </c>
      <c r="B3459" t="s">
        <v>11331</v>
      </c>
      <c r="C3459" t="s">
        <v>11332</v>
      </c>
      <c r="D3459">
        <v>44</v>
      </c>
      <c r="E3459" t="s">
        <v>58</v>
      </c>
      <c r="F3459" t="s">
        <v>456</v>
      </c>
      <c r="G3459" s="1">
        <v>43874</v>
      </c>
      <c r="H3459" t="s">
        <v>67</v>
      </c>
      <c r="I3459" t="s">
        <v>72</v>
      </c>
      <c r="J3459" s="2" t="s">
        <v>11333</v>
      </c>
      <c r="K3459" t="s">
        <v>24</v>
      </c>
      <c r="M3459" t="s">
        <v>41</v>
      </c>
      <c r="N3459" t="s">
        <v>33</v>
      </c>
      <c r="O3459" s="3">
        <v>45078.048807870371</v>
      </c>
      <c r="R3459">
        <v>3458</v>
      </c>
      <c r="S3459" t="str">
        <f>PROPER(CustomerSupport[[#This Row],[Resolution]])</f>
        <v/>
      </c>
      <c r="T3459" t="str">
        <f>TRIM(CustomerSupport[[#This Row],[Customer Name]])</f>
        <v>Ashley Bailey</v>
      </c>
      <c r="U3459">
        <f>MONTH(CustomerSupport[[#This Row],[Date of Purchase]])</f>
        <v>2</v>
      </c>
      <c r="V3459" t="str">
        <f>TEXT('Working data'!G3459,"mmmm")</f>
        <v>February</v>
      </c>
      <c r="W3459">
        <f>YEAR(CustomerSupport[[#This Row],[Date of Purchase]])</f>
        <v>2020</v>
      </c>
      <c r="X3459" t="str">
        <f t="shared" si="54"/>
        <v/>
      </c>
    </row>
    <row r="3460" spans="1:24" ht="14.25" customHeight="1" x14ac:dyDescent="0.4">
      <c r="A3460">
        <v>3459</v>
      </c>
      <c r="B3460" t="s">
        <v>11334</v>
      </c>
      <c r="C3460" t="s">
        <v>11335</v>
      </c>
      <c r="D3460">
        <v>43</v>
      </c>
      <c r="E3460" t="s">
        <v>29</v>
      </c>
      <c r="F3460" t="s">
        <v>36</v>
      </c>
      <c r="G3460" s="1">
        <v>44378</v>
      </c>
      <c r="H3460" t="s">
        <v>21</v>
      </c>
      <c r="I3460" t="s">
        <v>77</v>
      </c>
      <c r="J3460" s="2" t="s">
        <v>11336</v>
      </c>
      <c r="K3460" t="s">
        <v>62</v>
      </c>
      <c r="M3460" t="s">
        <v>89</v>
      </c>
      <c r="N3460" t="s">
        <v>26</v>
      </c>
      <c r="R3460">
        <v>3459</v>
      </c>
      <c r="S3460" t="str">
        <f>PROPER(CustomerSupport[[#This Row],[Resolution]])</f>
        <v/>
      </c>
      <c r="T3460" t="str">
        <f>TRIM(CustomerSupport[[#This Row],[Customer Name]])</f>
        <v>Brian Madden</v>
      </c>
      <c r="U3460">
        <f>MONTH(CustomerSupport[[#This Row],[Date of Purchase]])</f>
        <v>7</v>
      </c>
      <c r="V3460" t="str">
        <f>TEXT('Working data'!G3460,"mmmm")</f>
        <v>July</v>
      </c>
      <c r="W3460">
        <f>YEAR(CustomerSupport[[#This Row],[Date of Purchase]])</f>
        <v>2021</v>
      </c>
      <c r="X3460" t="str">
        <f t="shared" si="54"/>
        <v/>
      </c>
    </row>
    <row r="3461" spans="1:24" ht="14.25" customHeight="1" x14ac:dyDescent="0.4">
      <c r="A3461">
        <v>3460</v>
      </c>
      <c r="B3461" t="s">
        <v>11337</v>
      </c>
      <c r="C3461" t="s">
        <v>11338</v>
      </c>
      <c r="D3461">
        <v>20</v>
      </c>
      <c r="E3461" t="s">
        <v>29</v>
      </c>
      <c r="F3461" t="s">
        <v>281</v>
      </c>
      <c r="G3461" s="1">
        <v>44324</v>
      </c>
      <c r="H3461" t="s">
        <v>66</v>
      </c>
      <c r="I3461" t="s">
        <v>72</v>
      </c>
      <c r="J3461" s="2" t="s">
        <v>11339</v>
      </c>
      <c r="K3461" t="s">
        <v>39</v>
      </c>
      <c r="L3461" t="s">
        <v>11340</v>
      </c>
      <c r="M3461" t="s">
        <v>89</v>
      </c>
      <c r="N3461" t="s">
        <v>33</v>
      </c>
      <c r="O3461" s="3">
        <v>45078.771747685183</v>
      </c>
      <c r="P3461" s="3">
        <v>45078.658553240741</v>
      </c>
      <c r="Q3461">
        <v>4</v>
      </c>
      <c r="R3461">
        <v>3460</v>
      </c>
      <c r="S3461" t="str">
        <f>PROPER(CustomerSupport[[#This Row],[Resolution]])</f>
        <v>Mouth Hear Wonder Partner Compare.</v>
      </c>
      <c r="T3461" t="str">
        <f>TRIM(CustomerSupport[[#This Row],[Customer Name]])</f>
        <v>Walter Fox</v>
      </c>
      <c r="U3461">
        <f>MONTH(CustomerSupport[[#This Row],[Date of Purchase]])</f>
        <v>5</v>
      </c>
      <c r="V3461" t="str">
        <f>TEXT('Working data'!G3461,"mmmm")</f>
        <v>May</v>
      </c>
      <c r="W3461">
        <f>YEAR(CustomerSupport[[#This Row],[Date of Purchase]])</f>
        <v>2021</v>
      </c>
      <c r="X3461">
        <f t="shared" si="54"/>
        <v>-2.71666666661622</v>
      </c>
    </row>
    <row r="3462" spans="1:24" ht="14.25" customHeight="1" x14ac:dyDescent="0.4">
      <c r="A3462">
        <v>3461</v>
      </c>
      <c r="B3462" t="s">
        <v>6341</v>
      </c>
      <c r="C3462" t="s">
        <v>11341</v>
      </c>
      <c r="D3462">
        <v>39</v>
      </c>
      <c r="E3462" t="s">
        <v>58</v>
      </c>
      <c r="F3462" t="s">
        <v>134</v>
      </c>
      <c r="G3462" s="1">
        <v>44075</v>
      </c>
      <c r="H3462" t="s">
        <v>21</v>
      </c>
      <c r="I3462" t="s">
        <v>22</v>
      </c>
      <c r="J3462" s="2" t="s">
        <v>11342</v>
      </c>
      <c r="K3462" t="s">
        <v>39</v>
      </c>
      <c r="L3462" t="s">
        <v>11343</v>
      </c>
      <c r="M3462" t="s">
        <v>143</v>
      </c>
      <c r="N3462" t="s">
        <v>26</v>
      </c>
      <c r="O3462" s="3">
        <v>45078.042604166665</v>
      </c>
      <c r="P3462" s="3">
        <v>45078.125937500001</v>
      </c>
      <c r="Q3462">
        <v>5</v>
      </c>
      <c r="R3462">
        <v>3461</v>
      </c>
      <c r="S3462" t="str">
        <f>PROPER(CustomerSupport[[#This Row],[Resolution]])</f>
        <v>Citizen Standard Writer Create I Officer.</v>
      </c>
      <c r="T3462" t="str">
        <f>TRIM(CustomerSupport[[#This Row],[Customer Name]])</f>
        <v>Matthew Morales</v>
      </c>
      <c r="U3462">
        <f>MONTH(CustomerSupport[[#This Row],[Date of Purchase]])</f>
        <v>9</v>
      </c>
      <c r="V3462" t="str">
        <f>TEXT('Working data'!G3462,"mmmm")</f>
        <v>September</v>
      </c>
      <c r="W3462">
        <f>YEAR(CustomerSupport[[#This Row],[Date of Purchase]])</f>
        <v>2020</v>
      </c>
      <c r="X3462">
        <f t="shared" si="54"/>
        <v>2.0000000000582077</v>
      </c>
    </row>
    <row r="3463" spans="1:24" ht="14.25" customHeight="1" x14ac:dyDescent="0.4">
      <c r="A3463">
        <v>3462</v>
      </c>
      <c r="B3463" t="s">
        <v>11344</v>
      </c>
      <c r="C3463" t="s">
        <v>11345</v>
      </c>
      <c r="D3463">
        <v>24</v>
      </c>
      <c r="E3463" t="s">
        <v>58</v>
      </c>
      <c r="F3463" t="s">
        <v>71</v>
      </c>
      <c r="G3463" s="1">
        <v>44350</v>
      </c>
      <c r="H3463" t="s">
        <v>21</v>
      </c>
      <c r="I3463" t="s">
        <v>52</v>
      </c>
      <c r="J3463" s="2" t="s">
        <v>11346</v>
      </c>
      <c r="K3463" t="s">
        <v>62</v>
      </c>
      <c r="M3463" t="s">
        <v>89</v>
      </c>
      <c r="N3463" t="s">
        <v>55</v>
      </c>
      <c r="R3463">
        <v>3462</v>
      </c>
      <c r="S3463" t="str">
        <f>PROPER(CustomerSupport[[#This Row],[Resolution]])</f>
        <v/>
      </c>
      <c r="T3463" t="str">
        <f>TRIM(CustomerSupport[[#This Row],[Customer Name]])</f>
        <v>Paula Walker</v>
      </c>
      <c r="U3463">
        <f>MONTH(CustomerSupport[[#This Row],[Date of Purchase]])</f>
        <v>6</v>
      </c>
      <c r="V3463" t="str">
        <f>TEXT('Working data'!G3463,"mmmm")</f>
        <v>June</v>
      </c>
      <c r="W3463">
        <f>YEAR(CustomerSupport[[#This Row],[Date of Purchase]])</f>
        <v>2021</v>
      </c>
      <c r="X3463" t="str">
        <f t="shared" si="54"/>
        <v/>
      </c>
    </row>
    <row r="3464" spans="1:24" ht="14.25" customHeight="1" x14ac:dyDescent="0.4">
      <c r="A3464">
        <v>3463</v>
      </c>
      <c r="B3464" t="s">
        <v>11347</v>
      </c>
      <c r="C3464" t="s">
        <v>11348</v>
      </c>
      <c r="D3464">
        <v>54</v>
      </c>
      <c r="E3464" t="s">
        <v>19</v>
      </c>
      <c r="F3464" t="s">
        <v>149</v>
      </c>
      <c r="G3464" s="1">
        <v>43989</v>
      </c>
      <c r="H3464" t="s">
        <v>21</v>
      </c>
      <c r="I3464" t="s">
        <v>141</v>
      </c>
      <c r="J3464" s="2" t="s">
        <v>11349</v>
      </c>
      <c r="K3464" t="s">
        <v>62</v>
      </c>
      <c r="M3464" t="s">
        <v>143</v>
      </c>
      <c r="N3464" t="s">
        <v>33</v>
      </c>
      <c r="R3464">
        <v>3463</v>
      </c>
      <c r="S3464" t="str">
        <f>PROPER(CustomerSupport[[#This Row],[Resolution]])</f>
        <v/>
      </c>
      <c r="T3464" t="str">
        <f>TRIM(CustomerSupport[[#This Row],[Customer Name]])</f>
        <v>Kimberly Knight</v>
      </c>
      <c r="U3464">
        <f>MONTH(CustomerSupport[[#This Row],[Date of Purchase]])</f>
        <v>6</v>
      </c>
      <c r="V3464" t="str">
        <f>TEXT('Working data'!G3464,"mmmm")</f>
        <v>June</v>
      </c>
      <c r="W3464">
        <f>YEAR(CustomerSupport[[#This Row],[Date of Purchase]])</f>
        <v>2020</v>
      </c>
      <c r="X3464" t="str">
        <f t="shared" si="54"/>
        <v/>
      </c>
    </row>
    <row r="3465" spans="1:24" ht="14.25" customHeight="1" x14ac:dyDescent="0.4">
      <c r="A3465">
        <v>3464</v>
      </c>
      <c r="B3465" t="s">
        <v>11350</v>
      </c>
      <c r="C3465" t="s">
        <v>11351</v>
      </c>
      <c r="D3465">
        <v>43</v>
      </c>
      <c r="E3465" t="s">
        <v>58</v>
      </c>
      <c r="F3465" t="s">
        <v>107</v>
      </c>
      <c r="G3465" s="1">
        <v>44015</v>
      </c>
      <c r="H3465" t="s">
        <v>67</v>
      </c>
      <c r="I3465" t="s">
        <v>31</v>
      </c>
      <c r="J3465" s="2" t="s">
        <v>11352</v>
      </c>
      <c r="K3465" t="s">
        <v>24</v>
      </c>
      <c r="M3465" t="s">
        <v>41</v>
      </c>
      <c r="N3465" t="s">
        <v>55</v>
      </c>
      <c r="O3465" s="3">
        <v>45078.5468287037</v>
      </c>
      <c r="R3465">
        <v>3464</v>
      </c>
      <c r="S3465" t="str">
        <f>PROPER(CustomerSupport[[#This Row],[Resolution]])</f>
        <v/>
      </c>
      <c r="T3465" t="str">
        <f>TRIM(CustomerSupport[[#This Row],[Customer Name]])</f>
        <v>Brittany Simpson</v>
      </c>
      <c r="U3465">
        <f>MONTH(CustomerSupport[[#This Row],[Date of Purchase]])</f>
        <v>7</v>
      </c>
      <c r="V3465" t="str">
        <f>TEXT('Working data'!G3465,"mmmm")</f>
        <v>July</v>
      </c>
      <c r="W3465">
        <f>YEAR(CustomerSupport[[#This Row],[Date of Purchase]])</f>
        <v>2020</v>
      </c>
      <c r="X3465" t="str">
        <f t="shared" si="54"/>
        <v/>
      </c>
    </row>
    <row r="3466" spans="1:24" ht="14.25" customHeight="1" x14ac:dyDescent="0.4">
      <c r="A3466">
        <v>3465</v>
      </c>
      <c r="B3466" t="s">
        <v>11353</v>
      </c>
      <c r="C3466" t="s">
        <v>11354</v>
      </c>
      <c r="D3466">
        <v>48</v>
      </c>
      <c r="E3466" t="s">
        <v>19</v>
      </c>
      <c r="F3466" t="s">
        <v>117</v>
      </c>
      <c r="G3466" s="1">
        <v>44290</v>
      </c>
      <c r="H3466" t="s">
        <v>21</v>
      </c>
      <c r="I3466" t="s">
        <v>93</v>
      </c>
      <c r="J3466" s="2" t="s">
        <v>11355</v>
      </c>
      <c r="K3466" t="s">
        <v>62</v>
      </c>
      <c r="M3466" t="s">
        <v>89</v>
      </c>
      <c r="N3466" t="s">
        <v>83</v>
      </c>
      <c r="R3466">
        <v>3465</v>
      </c>
      <c r="S3466" t="str">
        <f>PROPER(CustomerSupport[[#This Row],[Resolution]])</f>
        <v/>
      </c>
      <c r="T3466" t="str">
        <f>TRIM(CustomerSupport[[#This Row],[Customer Name]])</f>
        <v>Monique Thornton</v>
      </c>
      <c r="U3466">
        <f>MONTH(CustomerSupport[[#This Row],[Date of Purchase]])</f>
        <v>4</v>
      </c>
      <c r="V3466" t="str">
        <f>TEXT('Working data'!G3466,"mmmm")</f>
        <v>April</v>
      </c>
      <c r="W3466">
        <f>YEAR(CustomerSupport[[#This Row],[Date of Purchase]])</f>
        <v>2021</v>
      </c>
      <c r="X3466" t="str">
        <f t="shared" si="54"/>
        <v/>
      </c>
    </row>
    <row r="3467" spans="1:24" ht="14.25" customHeight="1" x14ac:dyDescent="0.4">
      <c r="A3467">
        <v>3466</v>
      </c>
      <c r="B3467" t="s">
        <v>11356</v>
      </c>
      <c r="C3467" t="s">
        <v>11357</v>
      </c>
      <c r="D3467">
        <v>59</v>
      </c>
      <c r="E3467" t="s">
        <v>19</v>
      </c>
      <c r="F3467" t="s">
        <v>456</v>
      </c>
      <c r="G3467" s="1">
        <v>44488</v>
      </c>
      <c r="H3467" t="s">
        <v>21</v>
      </c>
      <c r="I3467" t="s">
        <v>60</v>
      </c>
      <c r="J3467" s="2" t="s">
        <v>11358</v>
      </c>
      <c r="K3467" t="s">
        <v>62</v>
      </c>
      <c r="M3467" t="s">
        <v>143</v>
      </c>
      <c r="N3467" t="s">
        <v>83</v>
      </c>
      <c r="R3467">
        <v>3466</v>
      </c>
      <c r="S3467" t="str">
        <f>PROPER(CustomerSupport[[#This Row],[Resolution]])</f>
        <v/>
      </c>
      <c r="T3467" t="str">
        <f>TRIM(CustomerSupport[[#This Row],[Customer Name]])</f>
        <v>Heidi Powell</v>
      </c>
      <c r="U3467">
        <f>MONTH(CustomerSupport[[#This Row],[Date of Purchase]])</f>
        <v>10</v>
      </c>
      <c r="V3467" t="str">
        <f>TEXT('Working data'!G3467,"mmmm")</f>
        <v>October</v>
      </c>
      <c r="W3467">
        <f>YEAR(CustomerSupport[[#This Row],[Date of Purchase]])</f>
        <v>2021</v>
      </c>
      <c r="X3467" t="str">
        <f t="shared" si="54"/>
        <v/>
      </c>
    </row>
    <row r="3468" spans="1:24" ht="14.25" customHeight="1" x14ac:dyDescent="0.4">
      <c r="A3468">
        <v>3467</v>
      </c>
      <c r="B3468" t="s">
        <v>11359</v>
      </c>
      <c r="C3468" t="s">
        <v>11360</v>
      </c>
      <c r="D3468">
        <v>18</v>
      </c>
      <c r="E3468" t="s">
        <v>29</v>
      </c>
      <c r="F3468" t="s">
        <v>20</v>
      </c>
      <c r="G3468" s="1">
        <v>44382</v>
      </c>
      <c r="H3468" t="s">
        <v>67</v>
      </c>
      <c r="I3468" t="s">
        <v>150</v>
      </c>
      <c r="J3468" t="s">
        <v>11361</v>
      </c>
      <c r="K3468" t="s">
        <v>39</v>
      </c>
      <c r="L3468" t="s">
        <v>11362</v>
      </c>
      <c r="M3468" t="s">
        <v>41</v>
      </c>
      <c r="N3468" t="s">
        <v>26</v>
      </c>
      <c r="O3468" s="3">
        <v>45078.651724537034</v>
      </c>
      <c r="P3468" s="3">
        <v>45078.413530092592</v>
      </c>
      <c r="Q3468">
        <v>4</v>
      </c>
      <c r="R3468">
        <v>3467</v>
      </c>
      <c r="S3468" t="str">
        <f>PROPER(CustomerSupport[[#This Row],[Resolution]])</f>
        <v>Poor Continue Travel Hard.</v>
      </c>
      <c r="T3468" t="str">
        <f>TRIM(CustomerSupport[[#This Row],[Customer Name]])</f>
        <v>Crystal Carpenter</v>
      </c>
      <c r="U3468">
        <f>MONTH(CustomerSupport[[#This Row],[Date of Purchase]])</f>
        <v>7</v>
      </c>
      <c r="V3468" t="str">
        <f>TEXT('Working data'!G3468,"mmmm")</f>
        <v>July</v>
      </c>
      <c r="W3468">
        <f>YEAR(CustomerSupport[[#This Row],[Date of Purchase]])</f>
        <v>2021</v>
      </c>
      <c r="X3468">
        <f t="shared" si="54"/>
        <v>-5.71666666661622</v>
      </c>
    </row>
    <row r="3469" spans="1:24" ht="14.25" customHeight="1" x14ac:dyDescent="0.4">
      <c r="A3469">
        <v>3468</v>
      </c>
      <c r="B3469" t="s">
        <v>11363</v>
      </c>
      <c r="C3469" t="s">
        <v>11364</v>
      </c>
      <c r="D3469">
        <v>38</v>
      </c>
      <c r="E3469" t="s">
        <v>29</v>
      </c>
      <c r="F3469" t="s">
        <v>383</v>
      </c>
      <c r="G3469" s="1">
        <v>44307</v>
      </c>
      <c r="H3469" t="s">
        <v>45</v>
      </c>
      <c r="I3469" t="s">
        <v>72</v>
      </c>
      <c r="J3469" s="2" t="s">
        <v>11365</v>
      </c>
      <c r="K3469" t="s">
        <v>62</v>
      </c>
      <c r="M3469" t="s">
        <v>41</v>
      </c>
      <c r="N3469" t="s">
        <v>55</v>
      </c>
      <c r="R3469">
        <v>3468</v>
      </c>
      <c r="S3469" t="str">
        <f>PROPER(CustomerSupport[[#This Row],[Resolution]])</f>
        <v/>
      </c>
      <c r="T3469" t="str">
        <f>TRIM(CustomerSupport[[#This Row],[Customer Name]])</f>
        <v>Zachary Swanson</v>
      </c>
      <c r="U3469">
        <f>MONTH(CustomerSupport[[#This Row],[Date of Purchase]])</f>
        <v>4</v>
      </c>
      <c r="V3469" t="str">
        <f>TEXT('Working data'!G3469,"mmmm")</f>
        <v>April</v>
      </c>
      <c r="W3469">
        <f>YEAR(CustomerSupport[[#This Row],[Date of Purchase]])</f>
        <v>2021</v>
      </c>
      <c r="X3469" t="str">
        <f t="shared" si="54"/>
        <v/>
      </c>
    </row>
    <row r="3470" spans="1:24" ht="14.25" customHeight="1" x14ac:dyDescent="0.4">
      <c r="A3470">
        <v>3469</v>
      </c>
      <c r="B3470" t="s">
        <v>11366</v>
      </c>
      <c r="C3470" t="s">
        <v>11367</v>
      </c>
      <c r="D3470">
        <v>43</v>
      </c>
      <c r="E3470" t="s">
        <v>58</v>
      </c>
      <c r="F3470" t="s">
        <v>397</v>
      </c>
      <c r="G3470" s="1">
        <v>44399</v>
      </c>
      <c r="H3470" t="s">
        <v>66</v>
      </c>
      <c r="I3470" t="s">
        <v>59</v>
      </c>
      <c r="J3470" s="2" t="s">
        <v>11368</v>
      </c>
      <c r="K3470" t="s">
        <v>24</v>
      </c>
      <c r="M3470" t="s">
        <v>89</v>
      </c>
      <c r="N3470" t="s">
        <v>83</v>
      </c>
      <c r="O3470" s="3">
        <v>45078.79896990741</v>
      </c>
      <c r="R3470">
        <v>3469</v>
      </c>
      <c r="S3470" t="str">
        <f>PROPER(CustomerSupport[[#This Row],[Resolution]])</f>
        <v/>
      </c>
      <c r="T3470" t="str">
        <f>TRIM(CustomerSupport[[#This Row],[Customer Name]])</f>
        <v>Joshua Hughes</v>
      </c>
      <c r="U3470">
        <f>MONTH(CustomerSupport[[#This Row],[Date of Purchase]])</f>
        <v>7</v>
      </c>
      <c r="V3470" t="str">
        <f>TEXT('Working data'!G3470,"mmmm")</f>
        <v>July</v>
      </c>
      <c r="W3470">
        <f>YEAR(CustomerSupport[[#This Row],[Date of Purchase]])</f>
        <v>2021</v>
      </c>
      <c r="X3470" t="str">
        <f t="shared" si="54"/>
        <v/>
      </c>
    </row>
    <row r="3471" spans="1:24" ht="14.25" customHeight="1" x14ac:dyDescent="0.4">
      <c r="A3471">
        <v>3470</v>
      </c>
      <c r="B3471" t="s">
        <v>11369</v>
      </c>
      <c r="C3471" t="s">
        <v>11370</v>
      </c>
      <c r="D3471">
        <v>50</v>
      </c>
      <c r="E3471" t="s">
        <v>29</v>
      </c>
      <c r="F3471" t="s">
        <v>125</v>
      </c>
      <c r="G3471" s="1">
        <v>44379</v>
      </c>
      <c r="H3471" t="s">
        <v>21</v>
      </c>
      <c r="I3471" t="s">
        <v>141</v>
      </c>
      <c r="J3471" t="s">
        <v>11371</v>
      </c>
      <c r="K3471" t="s">
        <v>62</v>
      </c>
      <c r="M3471" t="s">
        <v>25</v>
      </c>
      <c r="N3471" t="s">
        <v>55</v>
      </c>
      <c r="R3471">
        <v>3470</v>
      </c>
      <c r="S3471" t="str">
        <f>PROPER(CustomerSupport[[#This Row],[Resolution]])</f>
        <v/>
      </c>
      <c r="T3471" t="str">
        <f>TRIM(CustomerSupport[[#This Row],[Customer Name]])</f>
        <v>Katherine Moore</v>
      </c>
      <c r="U3471">
        <f>MONTH(CustomerSupport[[#This Row],[Date of Purchase]])</f>
        <v>7</v>
      </c>
      <c r="V3471" t="str">
        <f>TEXT('Working data'!G3471,"mmmm")</f>
        <v>July</v>
      </c>
      <c r="W3471">
        <f>YEAR(CustomerSupport[[#This Row],[Date of Purchase]])</f>
        <v>2021</v>
      </c>
      <c r="X3471" t="str">
        <f t="shared" si="54"/>
        <v/>
      </c>
    </row>
    <row r="3472" spans="1:24" ht="14.25" customHeight="1" x14ac:dyDescent="0.4">
      <c r="A3472">
        <v>3471</v>
      </c>
      <c r="B3472" t="s">
        <v>11372</v>
      </c>
      <c r="C3472" t="s">
        <v>11373</v>
      </c>
      <c r="D3472">
        <v>32</v>
      </c>
      <c r="E3472" t="s">
        <v>29</v>
      </c>
      <c r="F3472" t="s">
        <v>129</v>
      </c>
      <c r="G3472" s="1">
        <v>43975</v>
      </c>
      <c r="H3472" t="s">
        <v>45</v>
      </c>
      <c r="I3472" t="s">
        <v>77</v>
      </c>
      <c r="J3472" t="s">
        <v>11374</v>
      </c>
      <c r="K3472" t="s">
        <v>39</v>
      </c>
      <c r="L3472" t="s">
        <v>11375</v>
      </c>
      <c r="M3472" t="s">
        <v>25</v>
      </c>
      <c r="N3472" t="s">
        <v>33</v>
      </c>
      <c r="O3472" s="3">
        <v>45078.785798611112</v>
      </c>
      <c r="P3472" s="3">
        <v>45078.275381944448</v>
      </c>
      <c r="Q3472">
        <v>3</v>
      </c>
      <c r="R3472">
        <v>3471</v>
      </c>
      <c r="S3472" t="str">
        <f>PROPER(CustomerSupport[[#This Row],[Resolution]])</f>
        <v>May Arrive None Season.</v>
      </c>
      <c r="T3472" t="str">
        <f>TRIM(CustomerSupport[[#This Row],[Customer Name]])</f>
        <v>Dana Wallace</v>
      </c>
      <c r="U3472">
        <f>MONTH(CustomerSupport[[#This Row],[Date of Purchase]])</f>
        <v>5</v>
      </c>
      <c r="V3472" t="str">
        <f>TEXT('Working data'!G3472,"mmmm")</f>
        <v>May</v>
      </c>
      <c r="W3472">
        <f>YEAR(CustomerSupport[[#This Row],[Date of Purchase]])</f>
        <v>2020</v>
      </c>
      <c r="X3472">
        <f t="shared" si="54"/>
        <v>-12.249999999941792</v>
      </c>
    </row>
    <row r="3473" spans="1:24" ht="14.25" customHeight="1" x14ac:dyDescent="0.4">
      <c r="A3473">
        <v>3472</v>
      </c>
      <c r="B3473" t="s">
        <v>11376</v>
      </c>
      <c r="C3473" t="s">
        <v>11377</v>
      </c>
      <c r="D3473">
        <v>45</v>
      </c>
      <c r="E3473" t="s">
        <v>29</v>
      </c>
      <c r="F3473" t="s">
        <v>339</v>
      </c>
      <c r="G3473" s="1">
        <v>44263</v>
      </c>
      <c r="H3473" t="s">
        <v>66</v>
      </c>
      <c r="I3473" t="s">
        <v>93</v>
      </c>
      <c r="J3473" t="s">
        <v>11378</v>
      </c>
      <c r="K3473" t="s">
        <v>62</v>
      </c>
      <c r="M3473" t="s">
        <v>41</v>
      </c>
      <c r="N3473" t="s">
        <v>83</v>
      </c>
      <c r="R3473">
        <v>3472</v>
      </c>
      <c r="S3473" t="str">
        <f>PROPER(CustomerSupport[[#This Row],[Resolution]])</f>
        <v/>
      </c>
      <c r="T3473" t="str">
        <f>TRIM(CustomerSupport[[#This Row],[Customer Name]])</f>
        <v>Tiffany Harper</v>
      </c>
      <c r="U3473">
        <f>MONTH(CustomerSupport[[#This Row],[Date of Purchase]])</f>
        <v>3</v>
      </c>
      <c r="V3473" t="str">
        <f>TEXT('Working data'!G3473,"mmmm")</f>
        <v>March</v>
      </c>
      <c r="W3473">
        <f>YEAR(CustomerSupport[[#This Row],[Date of Purchase]])</f>
        <v>2021</v>
      </c>
      <c r="X3473" t="str">
        <f t="shared" si="54"/>
        <v/>
      </c>
    </row>
    <row r="3474" spans="1:24" ht="14.25" customHeight="1" x14ac:dyDescent="0.4">
      <c r="A3474">
        <v>3473</v>
      </c>
      <c r="B3474" t="s">
        <v>11379</v>
      </c>
      <c r="C3474" t="s">
        <v>11380</v>
      </c>
      <c r="D3474">
        <v>55</v>
      </c>
      <c r="E3474" t="s">
        <v>58</v>
      </c>
      <c r="F3474" t="s">
        <v>81</v>
      </c>
      <c r="G3474" s="1">
        <v>44345</v>
      </c>
      <c r="H3474" t="s">
        <v>21</v>
      </c>
      <c r="I3474" t="s">
        <v>113</v>
      </c>
      <c r="J3474" s="2" t="s">
        <v>11381</v>
      </c>
      <c r="K3474" t="s">
        <v>62</v>
      </c>
      <c r="M3474" t="s">
        <v>25</v>
      </c>
      <c r="N3474" t="s">
        <v>55</v>
      </c>
      <c r="R3474">
        <v>3473</v>
      </c>
      <c r="S3474" t="str">
        <f>PROPER(CustomerSupport[[#This Row],[Resolution]])</f>
        <v/>
      </c>
      <c r="T3474" t="str">
        <f>TRIM(CustomerSupport[[#This Row],[Customer Name]])</f>
        <v>Maria Townsend</v>
      </c>
      <c r="U3474">
        <f>MONTH(CustomerSupport[[#This Row],[Date of Purchase]])</f>
        <v>5</v>
      </c>
      <c r="V3474" t="str">
        <f>TEXT('Working data'!G3474,"mmmm")</f>
        <v>May</v>
      </c>
      <c r="W3474">
        <f>YEAR(CustomerSupport[[#This Row],[Date of Purchase]])</f>
        <v>2021</v>
      </c>
      <c r="X3474" t="str">
        <f t="shared" si="54"/>
        <v/>
      </c>
    </row>
    <row r="3475" spans="1:24" ht="14.25" customHeight="1" x14ac:dyDescent="0.4">
      <c r="A3475">
        <v>3474</v>
      </c>
      <c r="B3475" t="s">
        <v>11382</v>
      </c>
      <c r="C3475" t="s">
        <v>11383</v>
      </c>
      <c r="D3475">
        <v>54</v>
      </c>
      <c r="E3475" t="s">
        <v>19</v>
      </c>
      <c r="F3475" t="s">
        <v>219</v>
      </c>
      <c r="G3475" s="1">
        <v>43913</v>
      </c>
      <c r="H3475" t="s">
        <v>66</v>
      </c>
      <c r="I3475" t="s">
        <v>177</v>
      </c>
      <c r="J3475" s="2" t="s">
        <v>11384</v>
      </c>
      <c r="K3475" t="s">
        <v>39</v>
      </c>
      <c r="L3475" t="s">
        <v>11385</v>
      </c>
      <c r="M3475" t="s">
        <v>25</v>
      </c>
      <c r="N3475" t="s">
        <v>33</v>
      </c>
      <c r="O3475" s="3">
        <v>45078.942777777775</v>
      </c>
      <c r="P3475" s="3">
        <v>45078.844166666669</v>
      </c>
      <c r="Q3475">
        <v>5</v>
      </c>
      <c r="R3475">
        <v>3474</v>
      </c>
      <c r="S3475" t="str">
        <f>PROPER(CustomerSupport[[#This Row],[Resolution]])</f>
        <v>Special Follow Attention Arrive Number Community No.</v>
      </c>
      <c r="T3475" t="str">
        <f>TRIM(CustomerSupport[[#This Row],[Customer Name]])</f>
        <v>Eric Johnson</v>
      </c>
      <c r="U3475">
        <f>MONTH(CustomerSupport[[#This Row],[Date of Purchase]])</f>
        <v>3</v>
      </c>
      <c r="V3475" t="str">
        <f>TEXT('Working data'!G3475,"mmmm")</f>
        <v>March</v>
      </c>
      <c r="W3475">
        <f>YEAR(CustomerSupport[[#This Row],[Date of Purchase]])</f>
        <v>2020</v>
      </c>
      <c r="X3475">
        <f t="shared" si="54"/>
        <v>-2.3666666665230878</v>
      </c>
    </row>
    <row r="3476" spans="1:24" ht="14.25" customHeight="1" x14ac:dyDescent="0.4">
      <c r="A3476">
        <v>3475</v>
      </c>
      <c r="B3476" t="s">
        <v>11386</v>
      </c>
      <c r="C3476" t="s">
        <v>11387</v>
      </c>
      <c r="D3476">
        <v>50</v>
      </c>
      <c r="E3476" t="s">
        <v>29</v>
      </c>
      <c r="F3476" t="s">
        <v>286</v>
      </c>
      <c r="G3476" s="1">
        <v>43941</v>
      </c>
      <c r="H3476" t="s">
        <v>67</v>
      </c>
      <c r="I3476" t="s">
        <v>46</v>
      </c>
      <c r="J3476" t="s">
        <v>11388</v>
      </c>
      <c r="K3476" t="s">
        <v>62</v>
      </c>
      <c r="M3476" t="s">
        <v>89</v>
      </c>
      <c r="N3476" t="s">
        <v>26</v>
      </c>
      <c r="R3476">
        <v>3475</v>
      </c>
      <c r="S3476" t="str">
        <f>PROPER(CustomerSupport[[#This Row],[Resolution]])</f>
        <v/>
      </c>
      <c r="T3476" t="str">
        <f>TRIM(CustomerSupport[[#This Row],[Customer Name]])</f>
        <v>Mark Guerrero</v>
      </c>
      <c r="U3476">
        <f>MONTH(CustomerSupport[[#This Row],[Date of Purchase]])</f>
        <v>4</v>
      </c>
      <c r="V3476" t="str">
        <f>TEXT('Working data'!G3476,"mmmm")</f>
        <v>April</v>
      </c>
      <c r="W3476">
        <f>YEAR(CustomerSupport[[#This Row],[Date of Purchase]])</f>
        <v>2020</v>
      </c>
      <c r="X3476" t="str">
        <f t="shared" si="54"/>
        <v/>
      </c>
    </row>
    <row r="3477" spans="1:24" ht="14.25" customHeight="1" x14ac:dyDescent="0.4">
      <c r="A3477">
        <v>3476</v>
      </c>
      <c r="B3477" t="s">
        <v>11389</v>
      </c>
      <c r="C3477" t="s">
        <v>11390</v>
      </c>
      <c r="D3477">
        <v>24</v>
      </c>
      <c r="E3477" t="s">
        <v>29</v>
      </c>
      <c r="F3477" t="s">
        <v>112</v>
      </c>
      <c r="G3477" s="1">
        <v>44186</v>
      </c>
      <c r="H3477" t="s">
        <v>45</v>
      </c>
      <c r="I3477" t="s">
        <v>22</v>
      </c>
      <c r="J3477" s="2" t="s">
        <v>11391</v>
      </c>
      <c r="K3477" t="s">
        <v>62</v>
      </c>
      <c r="M3477" t="s">
        <v>89</v>
      </c>
      <c r="N3477" t="s">
        <v>55</v>
      </c>
      <c r="R3477">
        <v>3476</v>
      </c>
      <c r="S3477" t="str">
        <f>PROPER(CustomerSupport[[#This Row],[Resolution]])</f>
        <v/>
      </c>
      <c r="T3477" t="str">
        <f>TRIM(CustomerSupport[[#This Row],[Customer Name]])</f>
        <v>Anna Martinez</v>
      </c>
      <c r="U3477">
        <f>MONTH(CustomerSupport[[#This Row],[Date of Purchase]])</f>
        <v>12</v>
      </c>
      <c r="V3477" t="str">
        <f>TEXT('Working data'!G3477,"mmmm")</f>
        <v>December</v>
      </c>
      <c r="W3477">
        <f>YEAR(CustomerSupport[[#This Row],[Date of Purchase]])</f>
        <v>2020</v>
      </c>
      <c r="X3477" t="str">
        <f t="shared" si="54"/>
        <v/>
      </c>
    </row>
    <row r="3478" spans="1:24" ht="14.25" customHeight="1" x14ac:dyDescent="0.4">
      <c r="A3478">
        <v>3477</v>
      </c>
      <c r="B3478" t="s">
        <v>11392</v>
      </c>
      <c r="C3478" t="s">
        <v>11393</v>
      </c>
      <c r="D3478">
        <v>32</v>
      </c>
      <c r="E3478" t="s">
        <v>29</v>
      </c>
      <c r="F3478" t="s">
        <v>281</v>
      </c>
      <c r="G3478" s="1">
        <v>44271</v>
      </c>
      <c r="H3478" t="s">
        <v>45</v>
      </c>
      <c r="I3478" t="s">
        <v>52</v>
      </c>
      <c r="J3478" s="2" t="s">
        <v>11394</v>
      </c>
      <c r="K3478" t="s">
        <v>39</v>
      </c>
      <c r="L3478" t="s">
        <v>11395</v>
      </c>
      <c r="M3478" t="s">
        <v>41</v>
      </c>
      <c r="N3478" t="s">
        <v>55</v>
      </c>
      <c r="O3478" s="3">
        <v>45077.989363425928</v>
      </c>
      <c r="P3478" s="3">
        <v>45078.499085648145</v>
      </c>
      <c r="Q3478">
        <v>3</v>
      </c>
      <c r="R3478">
        <v>3477</v>
      </c>
      <c r="S3478" t="str">
        <f>PROPER(CustomerSupport[[#This Row],[Resolution]])</f>
        <v>Name Series Leader Including.</v>
      </c>
      <c r="T3478" t="str">
        <f>TRIM(CustomerSupport[[#This Row],[Customer Name]])</f>
        <v>Nathan Rivera</v>
      </c>
      <c r="U3478">
        <f>MONTH(CustomerSupport[[#This Row],[Date of Purchase]])</f>
        <v>3</v>
      </c>
      <c r="V3478" t="str">
        <f>TEXT('Working data'!G3478,"mmmm")</f>
        <v>March</v>
      </c>
      <c r="W3478">
        <f>YEAR(CustomerSupport[[#This Row],[Date of Purchase]])</f>
        <v>2021</v>
      </c>
      <c r="X3478">
        <f t="shared" si="54"/>
        <v>12.233333333220799</v>
      </c>
    </row>
    <row r="3479" spans="1:24" ht="14.25" customHeight="1" x14ac:dyDescent="0.4">
      <c r="A3479">
        <v>3478</v>
      </c>
      <c r="B3479" t="s">
        <v>11396</v>
      </c>
      <c r="C3479" t="s">
        <v>11397</v>
      </c>
      <c r="D3479">
        <v>34</v>
      </c>
      <c r="E3479" t="s">
        <v>19</v>
      </c>
      <c r="F3479" t="s">
        <v>98</v>
      </c>
      <c r="G3479" s="1">
        <v>44188</v>
      </c>
      <c r="H3479" t="s">
        <v>67</v>
      </c>
      <c r="I3479" t="s">
        <v>60</v>
      </c>
      <c r="J3479" t="s">
        <v>11398</v>
      </c>
      <c r="K3479" t="s">
        <v>39</v>
      </c>
      <c r="L3479" t="s">
        <v>11399</v>
      </c>
      <c r="M3479" t="s">
        <v>25</v>
      </c>
      <c r="N3479" t="s">
        <v>83</v>
      </c>
      <c r="O3479" s="3">
        <v>45078.569236111114</v>
      </c>
      <c r="P3479" s="3">
        <v>45078.467847222222</v>
      </c>
      <c r="Q3479">
        <v>5</v>
      </c>
      <c r="R3479">
        <v>3478</v>
      </c>
      <c r="S3479" t="str">
        <f>PROPER(CustomerSupport[[#This Row],[Resolution]])</f>
        <v>Team Born Our Manager Nation.</v>
      </c>
      <c r="T3479" t="str">
        <f>TRIM(CustomerSupport[[#This Row],[Customer Name]])</f>
        <v>Jacob Tanner</v>
      </c>
      <c r="U3479">
        <f>MONTH(CustomerSupport[[#This Row],[Date of Purchase]])</f>
        <v>12</v>
      </c>
      <c r="V3479" t="str">
        <f>TEXT('Working data'!G3479,"mmmm")</f>
        <v>December</v>
      </c>
      <c r="W3479">
        <f>YEAR(CustomerSupport[[#This Row],[Date of Purchase]])</f>
        <v>2020</v>
      </c>
      <c r="X3479">
        <f t="shared" si="54"/>
        <v>-2.433333333407063</v>
      </c>
    </row>
    <row r="3480" spans="1:24" ht="14.25" customHeight="1" x14ac:dyDescent="0.4">
      <c r="A3480">
        <v>3479</v>
      </c>
      <c r="B3480" t="s">
        <v>11400</v>
      </c>
      <c r="C3480" t="s">
        <v>11401</v>
      </c>
      <c r="D3480">
        <v>33</v>
      </c>
      <c r="E3480" t="s">
        <v>58</v>
      </c>
      <c r="F3480" t="s">
        <v>71</v>
      </c>
      <c r="G3480" s="1">
        <v>44362</v>
      </c>
      <c r="H3480" t="s">
        <v>67</v>
      </c>
      <c r="I3480" t="s">
        <v>93</v>
      </c>
      <c r="J3480" s="2" t="s">
        <v>11402</v>
      </c>
      <c r="K3480" t="s">
        <v>39</v>
      </c>
      <c r="L3480" t="s">
        <v>11403</v>
      </c>
      <c r="M3480" t="s">
        <v>25</v>
      </c>
      <c r="N3480" t="s">
        <v>26</v>
      </c>
      <c r="O3480" s="3">
        <v>45078.401898148149</v>
      </c>
      <c r="P3480" s="3">
        <v>45078.91578703704</v>
      </c>
      <c r="Q3480">
        <v>5</v>
      </c>
      <c r="R3480">
        <v>3479</v>
      </c>
      <c r="S3480" t="str">
        <f>PROPER(CustomerSupport[[#This Row],[Resolution]])</f>
        <v>Paper Large Within.</v>
      </c>
      <c r="T3480" t="str">
        <f>TRIM(CustomerSupport[[#This Row],[Customer Name]])</f>
        <v>Kevin Rodriguez</v>
      </c>
      <c r="U3480">
        <f>MONTH(CustomerSupport[[#This Row],[Date of Purchase]])</f>
        <v>6</v>
      </c>
      <c r="V3480" t="str">
        <f>TEXT('Working data'!G3480,"mmmm")</f>
        <v>June</v>
      </c>
      <c r="W3480">
        <f>YEAR(CustomerSupport[[#This Row],[Date of Purchase]])</f>
        <v>2021</v>
      </c>
      <c r="X3480">
        <f t="shared" si="54"/>
        <v>12.333333333372138</v>
      </c>
    </row>
    <row r="3481" spans="1:24" ht="14.25" customHeight="1" x14ac:dyDescent="0.4">
      <c r="A3481">
        <v>3480</v>
      </c>
      <c r="B3481" t="s">
        <v>11404</v>
      </c>
      <c r="C3481" t="s">
        <v>11405</v>
      </c>
      <c r="D3481">
        <v>21</v>
      </c>
      <c r="E3481" t="s">
        <v>19</v>
      </c>
      <c r="F3481" t="s">
        <v>129</v>
      </c>
      <c r="G3481" s="1">
        <v>44090</v>
      </c>
      <c r="H3481" t="s">
        <v>59</v>
      </c>
      <c r="I3481" t="s">
        <v>72</v>
      </c>
      <c r="J3481" t="s">
        <v>11406</v>
      </c>
      <c r="K3481" t="s">
        <v>39</v>
      </c>
      <c r="L3481" t="s">
        <v>11407</v>
      </c>
      <c r="M3481" t="s">
        <v>143</v>
      </c>
      <c r="N3481" t="s">
        <v>26</v>
      </c>
      <c r="O3481" s="3">
        <v>45078.842199074075</v>
      </c>
      <c r="P3481" s="3">
        <v>45078.033171296294</v>
      </c>
      <c r="Q3481">
        <v>1</v>
      </c>
      <c r="R3481">
        <v>3480</v>
      </c>
      <c r="S3481" t="str">
        <f>PROPER(CustomerSupport[[#This Row],[Resolution]])</f>
        <v>Nearly Film I Life.</v>
      </c>
      <c r="T3481" t="str">
        <f>TRIM(CustomerSupport[[#This Row],[Customer Name]])</f>
        <v>Angela Wilson</v>
      </c>
      <c r="U3481">
        <f>MONTH(CustomerSupport[[#This Row],[Date of Purchase]])</f>
        <v>9</v>
      </c>
      <c r="V3481" t="str">
        <f>TEXT('Working data'!G3481,"mmmm")</f>
        <v>September</v>
      </c>
      <c r="W3481">
        <f>YEAR(CustomerSupport[[#This Row],[Date of Purchase]])</f>
        <v>2020</v>
      </c>
      <c r="X3481">
        <f t="shared" si="54"/>
        <v>-19.416666666744277</v>
      </c>
    </row>
    <row r="3482" spans="1:24" ht="14.25" customHeight="1" x14ac:dyDescent="0.4">
      <c r="A3482">
        <v>3481</v>
      </c>
      <c r="B3482" t="s">
        <v>11408</v>
      </c>
      <c r="C3482" t="s">
        <v>11409</v>
      </c>
      <c r="D3482">
        <v>63</v>
      </c>
      <c r="E3482" t="s">
        <v>19</v>
      </c>
      <c r="F3482" t="s">
        <v>456</v>
      </c>
      <c r="G3482" s="1">
        <v>44052</v>
      </c>
      <c r="H3482" t="s">
        <v>21</v>
      </c>
      <c r="I3482" t="s">
        <v>60</v>
      </c>
      <c r="J3482" t="s">
        <v>11410</v>
      </c>
      <c r="K3482" t="s">
        <v>24</v>
      </c>
      <c r="M3482" t="s">
        <v>89</v>
      </c>
      <c r="N3482" t="s">
        <v>55</v>
      </c>
      <c r="O3482" s="3">
        <v>45078.312349537038</v>
      </c>
      <c r="R3482">
        <v>3481</v>
      </c>
      <c r="S3482" t="str">
        <f>PROPER(CustomerSupport[[#This Row],[Resolution]])</f>
        <v/>
      </c>
      <c r="T3482" t="str">
        <f>TRIM(CustomerSupport[[#This Row],[Customer Name]])</f>
        <v>Michelle Suarez</v>
      </c>
      <c r="U3482">
        <f>MONTH(CustomerSupport[[#This Row],[Date of Purchase]])</f>
        <v>8</v>
      </c>
      <c r="V3482" t="str">
        <f>TEXT('Working data'!G3482,"mmmm")</f>
        <v>August</v>
      </c>
      <c r="W3482">
        <f>YEAR(CustomerSupport[[#This Row],[Date of Purchase]])</f>
        <v>2020</v>
      </c>
      <c r="X3482" t="str">
        <f t="shared" si="54"/>
        <v/>
      </c>
    </row>
    <row r="3483" spans="1:24" ht="14.25" customHeight="1" x14ac:dyDescent="0.4">
      <c r="A3483">
        <v>3482</v>
      </c>
      <c r="B3483" t="s">
        <v>7964</v>
      </c>
      <c r="C3483" t="s">
        <v>11411</v>
      </c>
      <c r="D3483">
        <v>70</v>
      </c>
      <c r="E3483" t="s">
        <v>29</v>
      </c>
      <c r="F3483" t="s">
        <v>129</v>
      </c>
      <c r="G3483" s="1">
        <v>44261</v>
      </c>
      <c r="H3483" t="s">
        <v>59</v>
      </c>
      <c r="I3483" t="s">
        <v>46</v>
      </c>
      <c r="J3483" s="2" t="s">
        <v>11412</v>
      </c>
      <c r="K3483" t="s">
        <v>62</v>
      </c>
      <c r="M3483" t="s">
        <v>143</v>
      </c>
      <c r="N3483" t="s">
        <v>83</v>
      </c>
      <c r="R3483">
        <v>3482</v>
      </c>
      <c r="S3483" t="str">
        <f>PROPER(CustomerSupport[[#This Row],[Resolution]])</f>
        <v/>
      </c>
      <c r="T3483" t="str">
        <f>TRIM(CustomerSupport[[#This Row],[Customer Name]])</f>
        <v>Joseph Martin</v>
      </c>
      <c r="U3483">
        <f>MONTH(CustomerSupport[[#This Row],[Date of Purchase]])</f>
        <v>3</v>
      </c>
      <c r="V3483" t="str">
        <f>TEXT('Working data'!G3483,"mmmm")</f>
        <v>March</v>
      </c>
      <c r="W3483">
        <f>YEAR(CustomerSupport[[#This Row],[Date of Purchase]])</f>
        <v>2021</v>
      </c>
      <c r="X3483" t="str">
        <f t="shared" si="54"/>
        <v/>
      </c>
    </row>
    <row r="3484" spans="1:24" ht="14.25" customHeight="1" x14ac:dyDescent="0.4">
      <c r="A3484">
        <v>3483</v>
      </c>
      <c r="B3484" t="s">
        <v>11413</v>
      </c>
      <c r="C3484" t="s">
        <v>11414</v>
      </c>
      <c r="D3484">
        <v>26</v>
      </c>
      <c r="E3484" t="s">
        <v>29</v>
      </c>
      <c r="F3484" t="s">
        <v>421</v>
      </c>
      <c r="G3484" s="1">
        <v>43950</v>
      </c>
      <c r="H3484" t="s">
        <v>45</v>
      </c>
      <c r="I3484" t="s">
        <v>67</v>
      </c>
      <c r="J3484" t="s">
        <v>2370</v>
      </c>
      <c r="K3484" t="s">
        <v>24</v>
      </c>
      <c r="M3484" t="s">
        <v>25</v>
      </c>
      <c r="N3484" t="s">
        <v>83</v>
      </c>
      <c r="O3484" s="3">
        <v>45078.72278935185</v>
      </c>
      <c r="R3484">
        <v>3483</v>
      </c>
      <c r="S3484" t="str">
        <f>PROPER(CustomerSupport[[#This Row],[Resolution]])</f>
        <v/>
      </c>
      <c r="T3484" t="str">
        <f>TRIM(CustomerSupport[[#This Row],[Customer Name]])</f>
        <v>Denise Conley</v>
      </c>
      <c r="U3484">
        <f>MONTH(CustomerSupport[[#This Row],[Date of Purchase]])</f>
        <v>4</v>
      </c>
      <c r="V3484" t="str">
        <f>TEXT('Working data'!G3484,"mmmm")</f>
        <v>April</v>
      </c>
      <c r="W3484">
        <f>YEAR(CustomerSupport[[#This Row],[Date of Purchase]])</f>
        <v>2020</v>
      </c>
      <c r="X3484" t="str">
        <f t="shared" si="54"/>
        <v/>
      </c>
    </row>
    <row r="3485" spans="1:24" ht="14.25" customHeight="1" x14ac:dyDescent="0.4">
      <c r="A3485">
        <v>3484</v>
      </c>
      <c r="B3485" t="s">
        <v>11415</v>
      </c>
      <c r="C3485" t="s">
        <v>11416</v>
      </c>
      <c r="D3485">
        <v>37</v>
      </c>
      <c r="E3485" t="s">
        <v>58</v>
      </c>
      <c r="F3485" t="s">
        <v>655</v>
      </c>
      <c r="G3485" s="1">
        <v>44190</v>
      </c>
      <c r="H3485" t="s">
        <v>21</v>
      </c>
      <c r="I3485" t="s">
        <v>150</v>
      </c>
      <c r="J3485" t="s">
        <v>1885</v>
      </c>
      <c r="K3485" t="s">
        <v>39</v>
      </c>
      <c r="L3485" t="s">
        <v>11417</v>
      </c>
      <c r="M3485" t="s">
        <v>89</v>
      </c>
      <c r="N3485" t="s">
        <v>26</v>
      </c>
      <c r="O3485" s="3">
        <v>45078.28806712963</v>
      </c>
      <c r="P3485" s="3">
        <v>45078.630428240744</v>
      </c>
      <c r="Q3485">
        <v>5</v>
      </c>
      <c r="R3485">
        <v>3484</v>
      </c>
      <c r="S3485" t="str">
        <f>PROPER(CustomerSupport[[#This Row],[Resolution]])</f>
        <v>Employee Court Town.</v>
      </c>
      <c r="T3485" t="str">
        <f>TRIM(CustomerSupport[[#This Row],[Customer Name]])</f>
        <v>Linda Ruiz</v>
      </c>
      <c r="U3485">
        <f>MONTH(CustomerSupport[[#This Row],[Date of Purchase]])</f>
        <v>12</v>
      </c>
      <c r="V3485" t="str">
        <f>TEXT('Working data'!G3485,"mmmm")</f>
        <v>December</v>
      </c>
      <c r="W3485">
        <f>YEAR(CustomerSupport[[#This Row],[Date of Purchase]])</f>
        <v>2020</v>
      </c>
      <c r="X3485">
        <f t="shared" si="54"/>
        <v>8.2166666667326353</v>
      </c>
    </row>
    <row r="3486" spans="1:24" ht="14.25" customHeight="1" x14ac:dyDescent="0.4">
      <c r="A3486">
        <v>3485</v>
      </c>
      <c r="B3486" t="s">
        <v>11418</v>
      </c>
      <c r="C3486" t="s">
        <v>11419</v>
      </c>
      <c r="D3486">
        <v>27</v>
      </c>
      <c r="E3486" t="s">
        <v>29</v>
      </c>
      <c r="F3486" t="s">
        <v>157</v>
      </c>
      <c r="G3486" s="1">
        <v>44481</v>
      </c>
      <c r="H3486" t="s">
        <v>67</v>
      </c>
      <c r="I3486" t="s">
        <v>52</v>
      </c>
      <c r="J3486" s="2" t="s">
        <v>11420</v>
      </c>
      <c r="K3486" t="s">
        <v>24</v>
      </c>
      <c r="M3486" t="s">
        <v>89</v>
      </c>
      <c r="N3486" t="s">
        <v>26</v>
      </c>
      <c r="O3486" s="3">
        <v>45078.268634259257</v>
      </c>
      <c r="R3486">
        <v>3485</v>
      </c>
      <c r="S3486" t="str">
        <f>PROPER(CustomerSupport[[#This Row],[Resolution]])</f>
        <v/>
      </c>
      <c r="T3486" t="str">
        <f>TRIM(CustomerSupport[[#This Row],[Customer Name]])</f>
        <v>Brittany Jenkins</v>
      </c>
      <c r="U3486">
        <f>MONTH(CustomerSupport[[#This Row],[Date of Purchase]])</f>
        <v>10</v>
      </c>
      <c r="V3486" t="str">
        <f>TEXT('Working data'!G3486,"mmmm")</f>
        <v>October</v>
      </c>
      <c r="W3486">
        <f>YEAR(CustomerSupport[[#This Row],[Date of Purchase]])</f>
        <v>2021</v>
      </c>
      <c r="X3486" t="str">
        <f t="shared" si="54"/>
        <v/>
      </c>
    </row>
    <row r="3487" spans="1:24" ht="14.25" customHeight="1" x14ac:dyDescent="0.4">
      <c r="A3487">
        <v>3486</v>
      </c>
      <c r="B3487" t="s">
        <v>11421</v>
      </c>
      <c r="C3487" t="s">
        <v>11422</v>
      </c>
      <c r="D3487">
        <v>26</v>
      </c>
      <c r="E3487" t="s">
        <v>29</v>
      </c>
      <c r="F3487" t="s">
        <v>339</v>
      </c>
      <c r="G3487" s="1">
        <v>44182</v>
      </c>
      <c r="H3487" t="s">
        <v>21</v>
      </c>
      <c r="I3487" t="s">
        <v>37</v>
      </c>
      <c r="J3487" s="2" t="s">
        <v>11423</v>
      </c>
      <c r="K3487" t="s">
        <v>24</v>
      </c>
      <c r="M3487" t="s">
        <v>25</v>
      </c>
      <c r="N3487" t="s">
        <v>55</v>
      </c>
      <c r="O3487" s="3">
        <v>45078.765173611115</v>
      </c>
      <c r="R3487">
        <v>3486</v>
      </c>
      <c r="S3487" t="str">
        <f>PROPER(CustomerSupport[[#This Row],[Resolution]])</f>
        <v/>
      </c>
      <c r="T3487" t="str">
        <f>TRIM(CustomerSupport[[#This Row],[Customer Name]])</f>
        <v>Ryan Peterson</v>
      </c>
      <c r="U3487">
        <f>MONTH(CustomerSupport[[#This Row],[Date of Purchase]])</f>
        <v>12</v>
      </c>
      <c r="V3487" t="str">
        <f>TEXT('Working data'!G3487,"mmmm")</f>
        <v>December</v>
      </c>
      <c r="W3487">
        <f>YEAR(CustomerSupport[[#This Row],[Date of Purchase]])</f>
        <v>2020</v>
      </c>
      <c r="X3487" t="str">
        <f t="shared" si="54"/>
        <v/>
      </c>
    </row>
    <row r="3488" spans="1:24" ht="14.25" customHeight="1" x14ac:dyDescent="0.4">
      <c r="A3488">
        <v>3487</v>
      </c>
      <c r="B3488" t="s">
        <v>11424</v>
      </c>
      <c r="C3488" t="s">
        <v>11425</v>
      </c>
      <c r="D3488">
        <v>40</v>
      </c>
      <c r="E3488" t="s">
        <v>29</v>
      </c>
      <c r="F3488" t="s">
        <v>383</v>
      </c>
      <c r="G3488" s="1">
        <v>44291</v>
      </c>
      <c r="H3488" t="s">
        <v>67</v>
      </c>
      <c r="I3488" t="s">
        <v>141</v>
      </c>
      <c r="J3488" t="s">
        <v>11426</v>
      </c>
      <c r="K3488" t="s">
        <v>62</v>
      </c>
      <c r="M3488" t="s">
        <v>89</v>
      </c>
      <c r="N3488" t="s">
        <v>83</v>
      </c>
      <c r="R3488">
        <v>3487</v>
      </c>
      <c r="S3488" t="str">
        <f>PROPER(CustomerSupport[[#This Row],[Resolution]])</f>
        <v/>
      </c>
      <c r="T3488" t="str">
        <f>TRIM(CustomerSupport[[#This Row],[Customer Name]])</f>
        <v>Vanessa Mercado</v>
      </c>
      <c r="U3488">
        <f>MONTH(CustomerSupport[[#This Row],[Date of Purchase]])</f>
        <v>4</v>
      </c>
      <c r="V3488" t="str">
        <f>TEXT('Working data'!G3488,"mmmm")</f>
        <v>April</v>
      </c>
      <c r="W3488">
        <f>YEAR(CustomerSupport[[#This Row],[Date of Purchase]])</f>
        <v>2021</v>
      </c>
      <c r="X3488" t="str">
        <f t="shared" si="54"/>
        <v/>
      </c>
    </row>
    <row r="3489" spans="1:24" ht="14.25" customHeight="1" x14ac:dyDescent="0.4">
      <c r="A3489">
        <v>3488</v>
      </c>
      <c r="B3489" t="s">
        <v>11427</v>
      </c>
      <c r="C3489" t="s">
        <v>11428</v>
      </c>
      <c r="D3489">
        <v>55</v>
      </c>
      <c r="E3489" t="s">
        <v>29</v>
      </c>
      <c r="F3489" t="s">
        <v>36</v>
      </c>
      <c r="G3489" s="1">
        <v>44009</v>
      </c>
      <c r="H3489" t="s">
        <v>45</v>
      </c>
      <c r="I3489" t="s">
        <v>31</v>
      </c>
      <c r="J3489" s="2" t="s">
        <v>11429</v>
      </c>
      <c r="K3489" t="s">
        <v>24</v>
      </c>
      <c r="M3489" t="s">
        <v>143</v>
      </c>
      <c r="N3489" t="s">
        <v>33</v>
      </c>
      <c r="O3489" s="3">
        <v>45078.280462962961</v>
      </c>
      <c r="R3489">
        <v>3488</v>
      </c>
      <c r="S3489" t="str">
        <f>PROPER(CustomerSupport[[#This Row],[Resolution]])</f>
        <v/>
      </c>
      <c r="T3489" t="str">
        <f>TRIM(CustomerSupport[[#This Row],[Customer Name]])</f>
        <v>Rachel Carr</v>
      </c>
      <c r="U3489">
        <f>MONTH(CustomerSupport[[#This Row],[Date of Purchase]])</f>
        <v>6</v>
      </c>
      <c r="V3489" t="str">
        <f>TEXT('Working data'!G3489,"mmmm")</f>
        <v>June</v>
      </c>
      <c r="W3489">
        <f>YEAR(CustomerSupport[[#This Row],[Date of Purchase]])</f>
        <v>2020</v>
      </c>
      <c r="X3489" t="str">
        <f t="shared" si="54"/>
        <v/>
      </c>
    </row>
    <row r="3490" spans="1:24" ht="14.25" customHeight="1" x14ac:dyDescent="0.4">
      <c r="A3490">
        <v>3489</v>
      </c>
      <c r="B3490" t="s">
        <v>3332</v>
      </c>
      <c r="C3490" t="s">
        <v>11430</v>
      </c>
      <c r="D3490">
        <v>56</v>
      </c>
      <c r="E3490" t="s">
        <v>29</v>
      </c>
      <c r="F3490" t="s">
        <v>317</v>
      </c>
      <c r="G3490" s="1">
        <v>43864</v>
      </c>
      <c r="H3490" t="s">
        <v>45</v>
      </c>
      <c r="I3490" t="s">
        <v>31</v>
      </c>
      <c r="J3490" t="s">
        <v>271</v>
      </c>
      <c r="K3490" t="s">
        <v>62</v>
      </c>
      <c r="M3490" t="s">
        <v>41</v>
      </c>
      <c r="N3490" t="s">
        <v>26</v>
      </c>
      <c r="R3490">
        <v>3489</v>
      </c>
      <c r="S3490" t="str">
        <f>PROPER(CustomerSupport[[#This Row],[Resolution]])</f>
        <v/>
      </c>
      <c r="T3490" t="str">
        <f>TRIM(CustomerSupport[[#This Row],[Customer Name]])</f>
        <v>David Mccoy</v>
      </c>
      <c r="U3490">
        <f>MONTH(CustomerSupport[[#This Row],[Date of Purchase]])</f>
        <v>2</v>
      </c>
      <c r="V3490" t="str">
        <f>TEXT('Working data'!G3490,"mmmm")</f>
        <v>February</v>
      </c>
      <c r="W3490">
        <f>YEAR(CustomerSupport[[#This Row],[Date of Purchase]])</f>
        <v>2020</v>
      </c>
      <c r="X3490" t="str">
        <f t="shared" si="54"/>
        <v/>
      </c>
    </row>
    <row r="3491" spans="1:24" ht="14.25" customHeight="1" x14ac:dyDescent="0.4">
      <c r="A3491">
        <v>3490</v>
      </c>
      <c r="B3491" t="s">
        <v>11431</v>
      </c>
      <c r="C3491" t="s">
        <v>11432</v>
      </c>
      <c r="D3491">
        <v>33</v>
      </c>
      <c r="E3491" t="s">
        <v>19</v>
      </c>
      <c r="F3491" t="s">
        <v>456</v>
      </c>
      <c r="G3491" s="1">
        <v>43891</v>
      </c>
      <c r="H3491" t="s">
        <v>21</v>
      </c>
      <c r="I3491" t="s">
        <v>177</v>
      </c>
      <c r="J3491" s="2" t="s">
        <v>11433</v>
      </c>
      <c r="K3491" t="s">
        <v>39</v>
      </c>
      <c r="L3491" t="s">
        <v>11434</v>
      </c>
      <c r="M3491" t="s">
        <v>143</v>
      </c>
      <c r="N3491" t="s">
        <v>26</v>
      </c>
      <c r="O3491" s="3">
        <v>45078.800625000003</v>
      </c>
      <c r="P3491" s="3">
        <v>45077.963819444441</v>
      </c>
      <c r="Q3491">
        <v>2</v>
      </c>
      <c r="R3491">
        <v>3490</v>
      </c>
      <c r="S3491" t="str">
        <f>PROPER(CustomerSupport[[#This Row],[Resolution]])</f>
        <v>Since However Road Yard College.</v>
      </c>
      <c r="T3491" t="str">
        <f>TRIM(CustomerSupport[[#This Row],[Customer Name]])</f>
        <v>Tyler Cortez</v>
      </c>
      <c r="U3491">
        <f>MONTH(CustomerSupport[[#This Row],[Date of Purchase]])</f>
        <v>3</v>
      </c>
      <c r="V3491" t="str">
        <f>TEXT('Working data'!G3491,"mmmm")</f>
        <v>March</v>
      </c>
      <c r="W3491">
        <f>YEAR(CustomerSupport[[#This Row],[Date of Purchase]])</f>
        <v>2020</v>
      </c>
      <c r="X3491">
        <f t="shared" si="54"/>
        <v>-20.083333333488554</v>
      </c>
    </row>
    <row r="3492" spans="1:24" ht="14.25" customHeight="1" x14ac:dyDescent="0.4">
      <c r="A3492">
        <v>3491</v>
      </c>
      <c r="B3492" t="s">
        <v>11435</v>
      </c>
      <c r="C3492" t="s">
        <v>11436</v>
      </c>
      <c r="D3492">
        <v>60</v>
      </c>
      <c r="E3492" t="s">
        <v>58</v>
      </c>
      <c r="F3492" t="s">
        <v>107</v>
      </c>
      <c r="G3492" s="1">
        <v>44482</v>
      </c>
      <c r="H3492" t="s">
        <v>66</v>
      </c>
      <c r="I3492" t="s">
        <v>22</v>
      </c>
      <c r="J3492" s="2" t="s">
        <v>11437</v>
      </c>
      <c r="K3492" t="s">
        <v>24</v>
      </c>
      <c r="M3492" t="s">
        <v>41</v>
      </c>
      <c r="N3492" t="s">
        <v>55</v>
      </c>
      <c r="O3492" s="3">
        <v>45078.037453703706</v>
      </c>
      <c r="R3492">
        <v>3491</v>
      </c>
      <c r="S3492" t="str">
        <f>PROPER(CustomerSupport[[#This Row],[Resolution]])</f>
        <v/>
      </c>
      <c r="T3492" t="str">
        <f>TRIM(CustomerSupport[[#This Row],[Customer Name]])</f>
        <v>Rhonda Hurley</v>
      </c>
      <c r="U3492">
        <f>MONTH(CustomerSupport[[#This Row],[Date of Purchase]])</f>
        <v>10</v>
      </c>
      <c r="V3492" t="str">
        <f>TEXT('Working data'!G3492,"mmmm")</f>
        <v>October</v>
      </c>
      <c r="W3492">
        <f>YEAR(CustomerSupport[[#This Row],[Date of Purchase]])</f>
        <v>2021</v>
      </c>
      <c r="X3492" t="str">
        <f t="shared" si="54"/>
        <v/>
      </c>
    </row>
    <row r="3493" spans="1:24" ht="14.25" customHeight="1" x14ac:dyDescent="0.4">
      <c r="A3493">
        <v>3492</v>
      </c>
      <c r="B3493" t="s">
        <v>11438</v>
      </c>
      <c r="C3493" t="s">
        <v>11439</v>
      </c>
      <c r="D3493">
        <v>19</v>
      </c>
      <c r="E3493" t="s">
        <v>29</v>
      </c>
      <c r="F3493" t="s">
        <v>76</v>
      </c>
      <c r="G3493" s="1">
        <v>44305</v>
      </c>
      <c r="H3493" t="s">
        <v>66</v>
      </c>
      <c r="I3493" t="s">
        <v>93</v>
      </c>
      <c r="J3493" s="2" t="s">
        <v>11440</v>
      </c>
      <c r="K3493" t="s">
        <v>24</v>
      </c>
      <c r="M3493" t="s">
        <v>143</v>
      </c>
      <c r="N3493" t="s">
        <v>55</v>
      </c>
      <c r="O3493" s="3">
        <v>45078.309004629627</v>
      </c>
      <c r="R3493">
        <v>3492</v>
      </c>
      <c r="S3493" t="str">
        <f>PROPER(CustomerSupport[[#This Row],[Resolution]])</f>
        <v/>
      </c>
      <c r="T3493" t="str">
        <f>TRIM(CustomerSupport[[#This Row],[Customer Name]])</f>
        <v>Carol Myers</v>
      </c>
      <c r="U3493">
        <f>MONTH(CustomerSupport[[#This Row],[Date of Purchase]])</f>
        <v>4</v>
      </c>
      <c r="V3493" t="str">
        <f>TEXT('Working data'!G3493,"mmmm")</f>
        <v>April</v>
      </c>
      <c r="W3493">
        <f>YEAR(CustomerSupport[[#This Row],[Date of Purchase]])</f>
        <v>2021</v>
      </c>
      <c r="X3493" t="str">
        <f t="shared" si="54"/>
        <v/>
      </c>
    </row>
    <row r="3494" spans="1:24" ht="14.25" customHeight="1" x14ac:dyDescent="0.4">
      <c r="A3494">
        <v>3493</v>
      </c>
      <c r="B3494" t="s">
        <v>11441</v>
      </c>
      <c r="C3494" t="s">
        <v>11442</v>
      </c>
      <c r="D3494">
        <v>49</v>
      </c>
      <c r="E3494" t="s">
        <v>58</v>
      </c>
      <c r="F3494" t="s">
        <v>134</v>
      </c>
      <c r="G3494" s="1">
        <v>43875</v>
      </c>
      <c r="H3494" t="s">
        <v>66</v>
      </c>
      <c r="I3494" t="s">
        <v>93</v>
      </c>
      <c r="J3494" s="2" t="s">
        <v>11443</v>
      </c>
      <c r="K3494" t="s">
        <v>24</v>
      </c>
      <c r="M3494" t="s">
        <v>143</v>
      </c>
      <c r="N3494" t="s">
        <v>55</v>
      </c>
      <c r="O3494" s="3">
        <v>45078.583333333336</v>
      </c>
      <c r="R3494">
        <v>3493</v>
      </c>
      <c r="S3494" t="str">
        <f>PROPER(CustomerSupport[[#This Row],[Resolution]])</f>
        <v/>
      </c>
      <c r="T3494" t="str">
        <f>TRIM(CustomerSupport[[#This Row],[Customer Name]])</f>
        <v>Chris Hayes</v>
      </c>
      <c r="U3494">
        <f>MONTH(CustomerSupport[[#This Row],[Date of Purchase]])</f>
        <v>2</v>
      </c>
      <c r="V3494" t="str">
        <f>TEXT('Working data'!G3494,"mmmm")</f>
        <v>February</v>
      </c>
      <c r="W3494">
        <f>YEAR(CustomerSupport[[#This Row],[Date of Purchase]])</f>
        <v>2020</v>
      </c>
      <c r="X3494" t="str">
        <f t="shared" si="54"/>
        <v/>
      </c>
    </row>
    <row r="3495" spans="1:24" ht="14.25" customHeight="1" x14ac:dyDescent="0.4">
      <c r="A3495">
        <v>3494</v>
      </c>
      <c r="B3495" t="s">
        <v>11444</v>
      </c>
      <c r="C3495" t="s">
        <v>11445</v>
      </c>
      <c r="D3495">
        <v>64</v>
      </c>
      <c r="E3495" t="s">
        <v>58</v>
      </c>
      <c r="F3495" t="s">
        <v>286</v>
      </c>
      <c r="G3495" s="1">
        <v>44117</v>
      </c>
      <c r="H3495" t="s">
        <v>45</v>
      </c>
      <c r="I3495" t="s">
        <v>37</v>
      </c>
      <c r="J3495" t="s">
        <v>11446</v>
      </c>
      <c r="K3495" t="s">
        <v>24</v>
      </c>
      <c r="M3495" t="s">
        <v>143</v>
      </c>
      <c r="N3495" t="s">
        <v>33</v>
      </c>
      <c r="O3495" s="3">
        <v>45078.059050925927</v>
      </c>
      <c r="R3495">
        <v>3494</v>
      </c>
      <c r="S3495" t="str">
        <f>PROPER(CustomerSupport[[#This Row],[Resolution]])</f>
        <v/>
      </c>
      <c r="T3495" t="str">
        <f>TRIM(CustomerSupport[[#This Row],[Customer Name]])</f>
        <v>Michael Fuller</v>
      </c>
      <c r="U3495">
        <f>MONTH(CustomerSupport[[#This Row],[Date of Purchase]])</f>
        <v>10</v>
      </c>
      <c r="V3495" t="str">
        <f>TEXT('Working data'!G3495,"mmmm")</f>
        <v>October</v>
      </c>
      <c r="W3495">
        <f>YEAR(CustomerSupport[[#This Row],[Date of Purchase]])</f>
        <v>2020</v>
      </c>
      <c r="X3495" t="str">
        <f t="shared" si="54"/>
        <v/>
      </c>
    </row>
    <row r="3496" spans="1:24" ht="14.25" customHeight="1" x14ac:dyDescent="0.4">
      <c r="A3496">
        <v>3495</v>
      </c>
      <c r="B3496" t="s">
        <v>11447</v>
      </c>
      <c r="C3496" t="s">
        <v>11448</v>
      </c>
      <c r="D3496">
        <v>61</v>
      </c>
      <c r="E3496" t="s">
        <v>29</v>
      </c>
      <c r="F3496" t="s">
        <v>655</v>
      </c>
      <c r="G3496" s="1">
        <v>44133</v>
      </c>
      <c r="H3496" t="s">
        <v>45</v>
      </c>
      <c r="I3496" t="s">
        <v>22</v>
      </c>
      <c r="J3496" t="s">
        <v>11449</v>
      </c>
      <c r="K3496" t="s">
        <v>24</v>
      </c>
      <c r="M3496" t="s">
        <v>89</v>
      </c>
      <c r="N3496" t="s">
        <v>55</v>
      </c>
      <c r="O3496" s="3">
        <v>45078.534062500003</v>
      </c>
      <c r="R3496">
        <v>3495</v>
      </c>
      <c r="S3496" t="str">
        <f>PROPER(CustomerSupport[[#This Row],[Resolution]])</f>
        <v/>
      </c>
      <c r="T3496" t="str">
        <f>TRIM(CustomerSupport[[#This Row],[Customer Name]])</f>
        <v>Christopher Herrera</v>
      </c>
      <c r="U3496">
        <f>MONTH(CustomerSupport[[#This Row],[Date of Purchase]])</f>
        <v>10</v>
      </c>
      <c r="V3496" t="str">
        <f>TEXT('Working data'!G3496,"mmmm")</f>
        <v>October</v>
      </c>
      <c r="W3496">
        <f>YEAR(CustomerSupport[[#This Row],[Date of Purchase]])</f>
        <v>2020</v>
      </c>
      <c r="X3496" t="str">
        <f t="shared" si="54"/>
        <v/>
      </c>
    </row>
    <row r="3497" spans="1:24" ht="14.25" customHeight="1" x14ac:dyDescent="0.4">
      <c r="A3497">
        <v>3496</v>
      </c>
      <c r="B3497" t="s">
        <v>11450</v>
      </c>
      <c r="C3497" t="s">
        <v>11451</v>
      </c>
      <c r="D3497">
        <v>18</v>
      </c>
      <c r="E3497" t="s">
        <v>19</v>
      </c>
      <c r="F3497" t="s">
        <v>249</v>
      </c>
      <c r="G3497" s="1">
        <v>44403</v>
      </c>
      <c r="H3497" t="s">
        <v>67</v>
      </c>
      <c r="I3497" t="s">
        <v>141</v>
      </c>
      <c r="J3497" s="2" t="s">
        <v>11452</v>
      </c>
      <c r="K3497" t="s">
        <v>62</v>
      </c>
      <c r="M3497" t="s">
        <v>25</v>
      </c>
      <c r="N3497" t="s">
        <v>33</v>
      </c>
      <c r="R3497">
        <v>3496</v>
      </c>
      <c r="S3497" t="str">
        <f>PROPER(CustomerSupport[[#This Row],[Resolution]])</f>
        <v/>
      </c>
      <c r="T3497" t="str">
        <f>TRIM(CustomerSupport[[#This Row],[Customer Name]])</f>
        <v>Dana Gardner</v>
      </c>
      <c r="U3497">
        <f>MONTH(CustomerSupport[[#This Row],[Date of Purchase]])</f>
        <v>7</v>
      </c>
      <c r="V3497" t="str">
        <f>TEXT('Working data'!G3497,"mmmm")</f>
        <v>July</v>
      </c>
      <c r="W3497">
        <f>YEAR(CustomerSupport[[#This Row],[Date of Purchase]])</f>
        <v>2021</v>
      </c>
      <c r="X3497" t="str">
        <f t="shared" si="54"/>
        <v/>
      </c>
    </row>
    <row r="3498" spans="1:24" ht="14.25" customHeight="1" x14ac:dyDescent="0.4">
      <c r="A3498">
        <v>3497</v>
      </c>
      <c r="B3498" t="s">
        <v>11453</v>
      </c>
      <c r="C3498" t="s">
        <v>11454</v>
      </c>
      <c r="D3498">
        <v>41</v>
      </c>
      <c r="E3498" t="s">
        <v>19</v>
      </c>
      <c r="F3498" t="s">
        <v>129</v>
      </c>
      <c r="G3498" s="1">
        <v>43933</v>
      </c>
      <c r="H3498" t="s">
        <v>67</v>
      </c>
      <c r="I3498" t="s">
        <v>99</v>
      </c>
      <c r="J3498" t="s">
        <v>11455</v>
      </c>
      <c r="K3498" t="s">
        <v>62</v>
      </c>
      <c r="M3498" t="s">
        <v>89</v>
      </c>
      <c r="N3498" t="s">
        <v>83</v>
      </c>
      <c r="R3498">
        <v>3497</v>
      </c>
      <c r="S3498" t="str">
        <f>PROPER(CustomerSupport[[#This Row],[Resolution]])</f>
        <v/>
      </c>
      <c r="T3498" t="str">
        <f>TRIM(CustomerSupport[[#This Row],[Customer Name]])</f>
        <v>Amber Hill</v>
      </c>
      <c r="U3498">
        <f>MONTH(CustomerSupport[[#This Row],[Date of Purchase]])</f>
        <v>4</v>
      </c>
      <c r="V3498" t="str">
        <f>TEXT('Working data'!G3498,"mmmm")</f>
        <v>April</v>
      </c>
      <c r="W3498">
        <f>YEAR(CustomerSupport[[#This Row],[Date of Purchase]])</f>
        <v>2020</v>
      </c>
      <c r="X3498" t="str">
        <f t="shared" si="54"/>
        <v/>
      </c>
    </row>
    <row r="3499" spans="1:24" ht="14.25" customHeight="1" x14ac:dyDescent="0.4">
      <c r="A3499">
        <v>3498</v>
      </c>
      <c r="B3499" t="s">
        <v>11456</v>
      </c>
      <c r="C3499" t="s">
        <v>11457</v>
      </c>
      <c r="D3499">
        <v>56</v>
      </c>
      <c r="E3499" t="s">
        <v>58</v>
      </c>
      <c r="F3499" t="s">
        <v>286</v>
      </c>
      <c r="G3499" s="1">
        <v>43850</v>
      </c>
      <c r="H3499" t="s">
        <v>66</v>
      </c>
      <c r="I3499" t="s">
        <v>31</v>
      </c>
      <c r="J3499" s="2" t="s">
        <v>11458</v>
      </c>
      <c r="K3499" t="s">
        <v>24</v>
      </c>
      <c r="M3499" t="s">
        <v>25</v>
      </c>
      <c r="N3499" t="s">
        <v>33</v>
      </c>
      <c r="O3499" s="3">
        <v>45078.490347222221</v>
      </c>
      <c r="R3499">
        <v>3498</v>
      </c>
      <c r="S3499" t="str">
        <f>PROPER(CustomerSupport[[#This Row],[Resolution]])</f>
        <v/>
      </c>
      <c r="T3499" t="str">
        <f>TRIM(CustomerSupport[[#This Row],[Customer Name]])</f>
        <v>David Sims</v>
      </c>
      <c r="U3499">
        <f>MONTH(CustomerSupport[[#This Row],[Date of Purchase]])</f>
        <v>1</v>
      </c>
      <c r="V3499" t="str">
        <f>TEXT('Working data'!G3499,"mmmm")</f>
        <v>January</v>
      </c>
      <c r="W3499">
        <f>YEAR(CustomerSupport[[#This Row],[Date of Purchase]])</f>
        <v>2020</v>
      </c>
      <c r="X3499" t="str">
        <f t="shared" si="54"/>
        <v/>
      </c>
    </row>
    <row r="3500" spans="1:24" ht="14.25" customHeight="1" x14ac:dyDescent="0.4">
      <c r="A3500">
        <v>3499</v>
      </c>
      <c r="B3500" t="s">
        <v>11459</v>
      </c>
      <c r="C3500" t="s">
        <v>11460</v>
      </c>
      <c r="D3500">
        <v>37</v>
      </c>
      <c r="E3500" t="s">
        <v>19</v>
      </c>
      <c r="F3500" t="s">
        <v>161</v>
      </c>
      <c r="G3500" s="1">
        <v>44091</v>
      </c>
      <c r="H3500" t="s">
        <v>21</v>
      </c>
      <c r="I3500" t="s">
        <v>177</v>
      </c>
      <c r="J3500" s="2" t="s">
        <v>11461</v>
      </c>
      <c r="K3500" t="s">
        <v>24</v>
      </c>
      <c r="M3500" t="s">
        <v>25</v>
      </c>
      <c r="N3500" t="s">
        <v>33</v>
      </c>
      <c r="O3500" s="3">
        <v>45078.940358796295</v>
      </c>
      <c r="R3500">
        <v>3499</v>
      </c>
      <c r="S3500" t="str">
        <f>PROPER(CustomerSupport[[#This Row],[Resolution]])</f>
        <v/>
      </c>
      <c r="T3500" t="str">
        <f>TRIM(CustomerSupport[[#This Row],[Customer Name]])</f>
        <v>Jeffery Fox</v>
      </c>
      <c r="U3500">
        <f>MONTH(CustomerSupport[[#This Row],[Date of Purchase]])</f>
        <v>9</v>
      </c>
      <c r="V3500" t="str">
        <f>TEXT('Working data'!G3500,"mmmm")</f>
        <v>September</v>
      </c>
      <c r="W3500">
        <f>YEAR(CustomerSupport[[#This Row],[Date of Purchase]])</f>
        <v>2020</v>
      </c>
      <c r="X3500" t="str">
        <f t="shared" si="54"/>
        <v/>
      </c>
    </row>
    <row r="3501" spans="1:24" ht="14.25" customHeight="1" x14ac:dyDescent="0.4">
      <c r="A3501">
        <v>3500</v>
      </c>
      <c r="B3501" t="s">
        <v>11462</v>
      </c>
      <c r="C3501" t="s">
        <v>11463</v>
      </c>
      <c r="D3501">
        <v>42</v>
      </c>
      <c r="E3501" t="s">
        <v>29</v>
      </c>
      <c r="F3501" t="s">
        <v>281</v>
      </c>
      <c r="G3501" s="1">
        <v>44087</v>
      </c>
      <c r="H3501" t="s">
        <v>21</v>
      </c>
      <c r="I3501" t="s">
        <v>77</v>
      </c>
      <c r="J3501" t="s">
        <v>11464</v>
      </c>
      <c r="K3501" t="s">
        <v>24</v>
      </c>
      <c r="M3501" t="s">
        <v>41</v>
      </c>
      <c r="N3501" t="s">
        <v>55</v>
      </c>
      <c r="O3501" s="3">
        <v>45078.811203703706</v>
      </c>
      <c r="R3501">
        <v>3500</v>
      </c>
      <c r="S3501" t="str">
        <f>PROPER(CustomerSupport[[#This Row],[Resolution]])</f>
        <v/>
      </c>
      <c r="T3501" t="str">
        <f>TRIM(CustomerSupport[[#This Row],[Customer Name]])</f>
        <v>Christie Walker</v>
      </c>
      <c r="U3501">
        <f>MONTH(CustomerSupport[[#This Row],[Date of Purchase]])</f>
        <v>9</v>
      </c>
      <c r="V3501" t="str">
        <f>TEXT('Working data'!G3501,"mmmm")</f>
        <v>September</v>
      </c>
      <c r="W3501">
        <f>YEAR(CustomerSupport[[#This Row],[Date of Purchase]])</f>
        <v>2020</v>
      </c>
      <c r="X3501" t="str">
        <f t="shared" si="54"/>
        <v/>
      </c>
    </row>
    <row r="3502" spans="1:24" ht="14.25" customHeight="1" x14ac:dyDescent="0.4">
      <c r="A3502">
        <v>3501</v>
      </c>
      <c r="B3502" t="s">
        <v>11465</v>
      </c>
      <c r="C3502" t="s">
        <v>11466</v>
      </c>
      <c r="D3502">
        <v>41</v>
      </c>
      <c r="E3502" t="s">
        <v>19</v>
      </c>
      <c r="F3502" t="s">
        <v>71</v>
      </c>
      <c r="G3502" s="1">
        <v>44112</v>
      </c>
      <c r="H3502" t="s">
        <v>21</v>
      </c>
      <c r="I3502" t="s">
        <v>52</v>
      </c>
      <c r="J3502" s="2" t="s">
        <v>11467</v>
      </c>
      <c r="K3502" t="s">
        <v>62</v>
      </c>
      <c r="M3502" t="s">
        <v>143</v>
      </c>
      <c r="N3502" t="s">
        <v>26</v>
      </c>
      <c r="R3502">
        <v>3501</v>
      </c>
      <c r="S3502" t="str">
        <f>PROPER(CustomerSupport[[#This Row],[Resolution]])</f>
        <v/>
      </c>
      <c r="T3502" t="str">
        <f>TRIM(CustomerSupport[[#This Row],[Customer Name]])</f>
        <v>Wesley Morales</v>
      </c>
      <c r="U3502">
        <f>MONTH(CustomerSupport[[#This Row],[Date of Purchase]])</f>
        <v>10</v>
      </c>
      <c r="V3502" t="str">
        <f>TEXT('Working data'!G3502,"mmmm")</f>
        <v>October</v>
      </c>
      <c r="W3502">
        <f>YEAR(CustomerSupport[[#This Row],[Date of Purchase]])</f>
        <v>2020</v>
      </c>
      <c r="X3502" t="str">
        <f t="shared" si="54"/>
        <v/>
      </c>
    </row>
    <row r="3503" spans="1:24" ht="14.25" customHeight="1" x14ac:dyDescent="0.4">
      <c r="A3503">
        <v>3502</v>
      </c>
      <c r="B3503" t="s">
        <v>11468</v>
      </c>
      <c r="C3503" t="s">
        <v>11469</v>
      </c>
      <c r="D3503">
        <v>34</v>
      </c>
      <c r="E3503" t="s">
        <v>29</v>
      </c>
      <c r="F3503" t="s">
        <v>44</v>
      </c>
      <c r="G3503" s="1">
        <v>44503</v>
      </c>
      <c r="H3503" t="s">
        <v>67</v>
      </c>
      <c r="I3503" t="s">
        <v>67</v>
      </c>
      <c r="J3503" s="2" t="s">
        <v>11470</v>
      </c>
      <c r="K3503" t="s">
        <v>24</v>
      </c>
      <c r="M3503" t="s">
        <v>25</v>
      </c>
      <c r="N3503" t="s">
        <v>83</v>
      </c>
      <c r="O3503" s="3">
        <v>45078.879305555558</v>
      </c>
      <c r="R3503">
        <v>3502</v>
      </c>
      <c r="S3503" t="str">
        <f>PROPER(CustomerSupport[[#This Row],[Resolution]])</f>
        <v/>
      </c>
      <c r="T3503" t="str">
        <f>TRIM(CustomerSupport[[#This Row],[Customer Name]])</f>
        <v>Katelyn Sexton</v>
      </c>
      <c r="U3503">
        <f>MONTH(CustomerSupport[[#This Row],[Date of Purchase]])</f>
        <v>11</v>
      </c>
      <c r="V3503" t="str">
        <f>TEXT('Working data'!G3503,"mmmm")</f>
        <v>November</v>
      </c>
      <c r="W3503">
        <f>YEAR(CustomerSupport[[#This Row],[Date of Purchase]])</f>
        <v>2021</v>
      </c>
      <c r="X3503" t="str">
        <f t="shared" si="54"/>
        <v/>
      </c>
    </row>
    <row r="3504" spans="1:24" ht="14.25" customHeight="1" x14ac:dyDescent="0.4">
      <c r="A3504">
        <v>3503</v>
      </c>
      <c r="B3504" t="s">
        <v>11471</v>
      </c>
      <c r="C3504" t="s">
        <v>11472</v>
      </c>
      <c r="D3504">
        <v>62</v>
      </c>
      <c r="E3504" t="s">
        <v>58</v>
      </c>
      <c r="F3504" t="s">
        <v>161</v>
      </c>
      <c r="G3504" s="1">
        <v>44166</v>
      </c>
      <c r="H3504" t="s">
        <v>59</v>
      </c>
      <c r="I3504" t="s">
        <v>46</v>
      </c>
      <c r="J3504" s="2" t="s">
        <v>11473</v>
      </c>
      <c r="K3504" t="s">
        <v>62</v>
      </c>
      <c r="M3504" t="s">
        <v>143</v>
      </c>
      <c r="N3504" t="s">
        <v>26</v>
      </c>
      <c r="R3504">
        <v>3503</v>
      </c>
      <c r="S3504" t="str">
        <f>PROPER(CustomerSupport[[#This Row],[Resolution]])</f>
        <v/>
      </c>
      <c r="T3504" t="str">
        <f>TRIM(CustomerSupport[[#This Row],[Customer Name]])</f>
        <v>Chad Hall</v>
      </c>
      <c r="U3504">
        <f>MONTH(CustomerSupport[[#This Row],[Date of Purchase]])</f>
        <v>12</v>
      </c>
      <c r="V3504" t="str">
        <f>TEXT('Working data'!G3504,"mmmm")</f>
        <v>December</v>
      </c>
      <c r="W3504">
        <f>YEAR(CustomerSupport[[#This Row],[Date of Purchase]])</f>
        <v>2020</v>
      </c>
      <c r="X3504" t="str">
        <f t="shared" si="54"/>
        <v/>
      </c>
    </row>
    <row r="3505" spans="1:24" ht="14.25" customHeight="1" x14ac:dyDescent="0.4">
      <c r="A3505">
        <v>3504</v>
      </c>
      <c r="B3505" t="s">
        <v>11474</v>
      </c>
      <c r="C3505" t="s">
        <v>11475</v>
      </c>
      <c r="D3505">
        <v>66</v>
      </c>
      <c r="E3505" t="s">
        <v>19</v>
      </c>
      <c r="F3505" t="s">
        <v>103</v>
      </c>
      <c r="G3505" s="1">
        <v>43849</v>
      </c>
      <c r="H3505" t="s">
        <v>59</v>
      </c>
      <c r="I3505" t="s">
        <v>31</v>
      </c>
      <c r="J3505" t="s">
        <v>11476</v>
      </c>
      <c r="K3505" t="s">
        <v>24</v>
      </c>
      <c r="M3505" t="s">
        <v>143</v>
      </c>
      <c r="N3505" t="s">
        <v>83</v>
      </c>
      <c r="O3505" s="3">
        <v>45078.326574074075</v>
      </c>
      <c r="R3505">
        <v>3504</v>
      </c>
      <c r="S3505" t="str">
        <f>PROPER(CustomerSupport[[#This Row],[Resolution]])</f>
        <v/>
      </c>
      <c r="T3505" t="str">
        <f>TRIM(CustomerSupport[[#This Row],[Customer Name]])</f>
        <v>Paul English</v>
      </c>
      <c r="U3505">
        <f>MONTH(CustomerSupport[[#This Row],[Date of Purchase]])</f>
        <v>1</v>
      </c>
      <c r="V3505" t="str">
        <f>TEXT('Working data'!G3505,"mmmm")</f>
        <v>January</v>
      </c>
      <c r="W3505">
        <f>YEAR(CustomerSupport[[#This Row],[Date of Purchase]])</f>
        <v>2020</v>
      </c>
      <c r="X3505" t="str">
        <f t="shared" si="54"/>
        <v/>
      </c>
    </row>
    <row r="3506" spans="1:24" ht="14.25" customHeight="1" x14ac:dyDescent="0.4">
      <c r="A3506">
        <v>3505</v>
      </c>
      <c r="B3506" t="s">
        <v>11477</v>
      </c>
      <c r="C3506" t="s">
        <v>11478</v>
      </c>
      <c r="D3506">
        <v>23</v>
      </c>
      <c r="E3506" t="s">
        <v>29</v>
      </c>
      <c r="F3506" t="s">
        <v>30</v>
      </c>
      <c r="G3506" s="1">
        <v>43995</v>
      </c>
      <c r="H3506" t="s">
        <v>21</v>
      </c>
      <c r="I3506" t="s">
        <v>141</v>
      </c>
      <c r="J3506" s="2" t="s">
        <v>11479</v>
      </c>
      <c r="K3506" t="s">
        <v>62</v>
      </c>
      <c r="M3506" t="s">
        <v>143</v>
      </c>
      <c r="N3506" t="s">
        <v>26</v>
      </c>
      <c r="R3506">
        <v>3505</v>
      </c>
      <c r="S3506" t="str">
        <f>PROPER(CustomerSupport[[#This Row],[Resolution]])</f>
        <v/>
      </c>
      <c r="T3506" t="str">
        <f>TRIM(CustomerSupport[[#This Row],[Customer Name]])</f>
        <v>Kenneth Trujillo</v>
      </c>
      <c r="U3506">
        <f>MONTH(CustomerSupport[[#This Row],[Date of Purchase]])</f>
        <v>6</v>
      </c>
      <c r="V3506" t="str">
        <f>TEXT('Working data'!G3506,"mmmm")</f>
        <v>June</v>
      </c>
      <c r="W3506">
        <f>YEAR(CustomerSupport[[#This Row],[Date of Purchase]])</f>
        <v>2020</v>
      </c>
      <c r="X3506" t="str">
        <f t="shared" si="54"/>
        <v/>
      </c>
    </row>
    <row r="3507" spans="1:24" ht="14.25" customHeight="1" x14ac:dyDescent="0.4">
      <c r="A3507">
        <v>3506</v>
      </c>
      <c r="B3507" t="s">
        <v>11480</v>
      </c>
      <c r="C3507" t="s">
        <v>11481</v>
      </c>
      <c r="D3507">
        <v>69</v>
      </c>
      <c r="E3507" t="s">
        <v>58</v>
      </c>
      <c r="F3507" t="s">
        <v>397</v>
      </c>
      <c r="G3507" s="1">
        <v>44084</v>
      </c>
      <c r="H3507" t="s">
        <v>45</v>
      </c>
      <c r="I3507" t="s">
        <v>60</v>
      </c>
      <c r="J3507" s="2" t="s">
        <v>11482</v>
      </c>
      <c r="K3507" t="s">
        <v>39</v>
      </c>
      <c r="L3507" t="s">
        <v>11483</v>
      </c>
      <c r="M3507" t="s">
        <v>25</v>
      </c>
      <c r="N3507" t="s">
        <v>33</v>
      </c>
      <c r="O3507" s="3">
        <v>45078.934247685182</v>
      </c>
      <c r="P3507" s="3">
        <v>45078.246053240742</v>
      </c>
      <c r="Q3507">
        <v>2</v>
      </c>
      <c r="R3507">
        <v>3506</v>
      </c>
      <c r="S3507" t="str">
        <f>PROPER(CustomerSupport[[#This Row],[Resolution]])</f>
        <v>Growth Cover Become Shake Expert.</v>
      </c>
      <c r="T3507" t="str">
        <f>TRIM(CustomerSupport[[#This Row],[Customer Name]])</f>
        <v>Rhonda Ellis</v>
      </c>
      <c r="U3507">
        <f>MONTH(CustomerSupport[[#This Row],[Date of Purchase]])</f>
        <v>9</v>
      </c>
      <c r="V3507" t="str">
        <f>TEXT('Working data'!G3507,"mmmm")</f>
        <v>September</v>
      </c>
      <c r="W3507">
        <f>YEAR(CustomerSupport[[#This Row],[Date of Purchase]])</f>
        <v>2020</v>
      </c>
      <c r="X3507">
        <f t="shared" si="54"/>
        <v>-16.516666666546371</v>
      </c>
    </row>
    <row r="3508" spans="1:24" ht="14.25" customHeight="1" x14ac:dyDescent="0.4">
      <c r="A3508">
        <v>3507</v>
      </c>
      <c r="B3508" t="s">
        <v>11484</v>
      </c>
      <c r="C3508" t="s">
        <v>11485</v>
      </c>
      <c r="D3508">
        <v>40</v>
      </c>
      <c r="E3508" t="s">
        <v>19</v>
      </c>
      <c r="F3508" t="s">
        <v>223</v>
      </c>
      <c r="G3508" s="1">
        <v>44024</v>
      </c>
      <c r="H3508" t="s">
        <v>66</v>
      </c>
      <c r="I3508" t="s">
        <v>60</v>
      </c>
      <c r="J3508" s="2" t="s">
        <v>11486</v>
      </c>
      <c r="K3508" t="s">
        <v>24</v>
      </c>
      <c r="M3508" t="s">
        <v>143</v>
      </c>
      <c r="N3508" t="s">
        <v>83</v>
      </c>
      <c r="O3508" s="3">
        <v>45078.618981481479</v>
      </c>
      <c r="R3508">
        <v>3507</v>
      </c>
      <c r="S3508" t="str">
        <f>PROPER(CustomerSupport[[#This Row],[Resolution]])</f>
        <v/>
      </c>
      <c r="T3508" t="str">
        <f>TRIM(CustomerSupport[[#This Row],[Customer Name]])</f>
        <v>Ms. Brandi Munoz</v>
      </c>
      <c r="U3508">
        <f>MONTH(CustomerSupport[[#This Row],[Date of Purchase]])</f>
        <v>7</v>
      </c>
      <c r="V3508" t="str">
        <f>TEXT('Working data'!G3508,"mmmm")</f>
        <v>July</v>
      </c>
      <c r="W3508">
        <f>YEAR(CustomerSupport[[#This Row],[Date of Purchase]])</f>
        <v>2020</v>
      </c>
      <c r="X3508" t="str">
        <f t="shared" si="54"/>
        <v/>
      </c>
    </row>
    <row r="3509" spans="1:24" ht="14.25" customHeight="1" x14ac:dyDescent="0.4">
      <c r="A3509">
        <v>3508</v>
      </c>
      <c r="B3509" t="s">
        <v>11487</v>
      </c>
      <c r="C3509" t="s">
        <v>11488</v>
      </c>
      <c r="D3509">
        <v>55</v>
      </c>
      <c r="E3509" t="s">
        <v>58</v>
      </c>
      <c r="F3509" t="s">
        <v>286</v>
      </c>
      <c r="G3509" s="1">
        <v>44207</v>
      </c>
      <c r="H3509" t="s">
        <v>66</v>
      </c>
      <c r="I3509" t="s">
        <v>52</v>
      </c>
      <c r="J3509" s="2" t="s">
        <v>11489</v>
      </c>
      <c r="K3509" t="s">
        <v>24</v>
      </c>
      <c r="M3509" t="s">
        <v>143</v>
      </c>
      <c r="N3509" t="s">
        <v>26</v>
      </c>
      <c r="O3509" s="3">
        <v>45078.657893518517</v>
      </c>
      <c r="R3509">
        <v>3508</v>
      </c>
      <c r="S3509" t="str">
        <f>PROPER(CustomerSupport[[#This Row],[Resolution]])</f>
        <v/>
      </c>
      <c r="T3509" t="str">
        <f>TRIM(CustomerSupport[[#This Row],[Customer Name]])</f>
        <v>Sandra Haley</v>
      </c>
      <c r="U3509">
        <f>MONTH(CustomerSupport[[#This Row],[Date of Purchase]])</f>
        <v>1</v>
      </c>
      <c r="V3509" t="str">
        <f>TEXT('Working data'!G3509,"mmmm")</f>
        <v>January</v>
      </c>
      <c r="W3509">
        <f>YEAR(CustomerSupport[[#This Row],[Date of Purchase]])</f>
        <v>2021</v>
      </c>
      <c r="X3509" t="str">
        <f t="shared" si="54"/>
        <v/>
      </c>
    </row>
    <row r="3510" spans="1:24" ht="14.25" customHeight="1" x14ac:dyDescent="0.4">
      <c r="A3510">
        <v>3509</v>
      </c>
      <c r="B3510" t="s">
        <v>11490</v>
      </c>
      <c r="C3510" t="s">
        <v>11491</v>
      </c>
      <c r="D3510">
        <v>19</v>
      </c>
      <c r="E3510" t="s">
        <v>58</v>
      </c>
      <c r="F3510" t="s">
        <v>202</v>
      </c>
      <c r="G3510" s="1">
        <v>44324</v>
      </c>
      <c r="H3510" t="s">
        <v>59</v>
      </c>
      <c r="I3510" t="s">
        <v>59</v>
      </c>
      <c r="J3510" s="2" t="s">
        <v>11492</v>
      </c>
      <c r="K3510" t="s">
        <v>62</v>
      </c>
      <c r="M3510" t="s">
        <v>143</v>
      </c>
      <c r="N3510" t="s">
        <v>26</v>
      </c>
      <c r="R3510">
        <v>3509</v>
      </c>
      <c r="S3510" t="str">
        <f>PROPER(CustomerSupport[[#This Row],[Resolution]])</f>
        <v/>
      </c>
      <c r="T3510" t="str">
        <f>TRIM(CustomerSupport[[#This Row],[Customer Name]])</f>
        <v>Natalie Gonzalez</v>
      </c>
      <c r="U3510">
        <f>MONTH(CustomerSupport[[#This Row],[Date of Purchase]])</f>
        <v>5</v>
      </c>
      <c r="V3510" t="str">
        <f>TEXT('Working data'!G3510,"mmmm")</f>
        <v>May</v>
      </c>
      <c r="W3510">
        <f>YEAR(CustomerSupport[[#This Row],[Date of Purchase]])</f>
        <v>2021</v>
      </c>
      <c r="X3510" t="str">
        <f t="shared" si="54"/>
        <v/>
      </c>
    </row>
    <row r="3511" spans="1:24" ht="14.25" customHeight="1" x14ac:dyDescent="0.4">
      <c r="A3511">
        <v>3510</v>
      </c>
      <c r="B3511" t="s">
        <v>11493</v>
      </c>
      <c r="C3511" t="s">
        <v>11494</v>
      </c>
      <c r="D3511">
        <v>61</v>
      </c>
      <c r="E3511" t="s">
        <v>58</v>
      </c>
      <c r="F3511" t="s">
        <v>173</v>
      </c>
      <c r="G3511" s="1">
        <v>44243</v>
      </c>
      <c r="H3511" t="s">
        <v>67</v>
      </c>
      <c r="I3511" t="s">
        <v>113</v>
      </c>
      <c r="J3511" s="2" t="s">
        <v>11495</v>
      </c>
      <c r="K3511" t="s">
        <v>62</v>
      </c>
      <c r="M3511" t="s">
        <v>25</v>
      </c>
      <c r="N3511" t="s">
        <v>33</v>
      </c>
      <c r="R3511">
        <v>3510</v>
      </c>
      <c r="S3511" t="str">
        <f>PROPER(CustomerSupport[[#This Row],[Resolution]])</f>
        <v/>
      </c>
      <c r="T3511" t="str">
        <f>TRIM(CustomerSupport[[#This Row],[Customer Name]])</f>
        <v>Daniel Mccullough</v>
      </c>
      <c r="U3511">
        <f>MONTH(CustomerSupport[[#This Row],[Date of Purchase]])</f>
        <v>2</v>
      </c>
      <c r="V3511" t="str">
        <f>TEXT('Working data'!G3511,"mmmm")</f>
        <v>February</v>
      </c>
      <c r="W3511">
        <f>YEAR(CustomerSupport[[#This Row],[Date of Purchase]])</f>
        <v>2021</v>
      </c>
      <c r="X3511" t="str">
        <f t="shared" si="54"/>
        <v/>
      </c>
    </row>
    <row r="3512" spans="1:24" ht="14.25" customHeight="1" x14ac:dyDescent="0.4">
      <c r="A3512">
        <v>3511</v>
      </c>
      <c r="B3512" t="s">
        <v>11496</v>
      </c>
      <c r="C3512" t="s">
        <v>11497</v>
      </c>
      <c r="D3512">
        <v>29</v>
      </c>
      <c r="E3512" t="s">
        <v>58</v>
      </c>
      <c r="F3512" t="s">
        <v>65</v>
      </c>
      <c r="G3512" s="1">
        <v>44049</v>
      </c>
      <c r="H3512" t="s">
        <v>59</v>
      </c>
      <c r="I3512" t="s">
        <v>150</v>
      </c>
      <c r="J3512" s="2" t="s">
        <v>11498</v>
      </c>
      <c r="K3512" t="s">
        <v>39</v>
      </c>
      <c r="L3512" t="s">
        <v>11499</v>
      </c>
      <c r="M3512" t="s">
        <v>41</v>
      </c>
      <c r="N3512" t="s">
        <v>26</v>
      </c>
      <c r="O3512" s="3">
        <v>45078.632951388892</v>
      </c>
      <c r="P3512" s="3">
        <v>45078.010034722225</v>
      </c>
      <c r="Q3512">
        <v>5</v>
      </c>
      <c r="R3512">
        <v>3511</v>
      </c>
      <c r="S3512" t="str">
        <f>PROPER(CustomerSupport[[#This Row],[Resolution]])</f>
        <v>Control Possible Beautiful Behavior Rate Effort.</v>
      </c>
      <c r="T3512" t="str">
        <f>TRIM(CustomerSupport[[#This Row],[Customer Name]])</f>
        <v>Danielle Marsh</v>
      </c>
      <c r="U3512">
        <f>MONTH(CustomerSupport[[#This Row],[Date of Purchase]])</f>
        <v>8</v>
      </c>
      <c r="V3512" t="str">
        <f>TEXT('Working data'!G3512,"mmmm")</f>
        <v>August</v>
      </c>
      <c r="W3512">
        <f>YEAR(CustomerSupport[[#This Row],[Date of Purchase]])</f>
        <v>2020</v>
      </c>
      <c r="X3512">
        <f t="shared" si="54"/>
        <v>-14.950000000011642</v>
      </c>
    </row>
    <row r="3513" spans="1:24" ht="14.25" customHeight="1" x14ac:dyDescent="0.4">
      <c r="A3513">
        <v>3512</v>
      </c>
      <c r="B3513" t="s">
        <v>11500</v>
      </c>
      <c r="C3513" t="s">
        <v>11501</v>
      </c>
      <c r="D3513">
        <v>25</v>
      </c>
      <c r="E3513" t="s">
        <v>19</v>
      </c>
      <c r="F3513" t="s">
        <v>421</v>
      </c>
      <c r="G3513" s="1">
        <v>44051</v>
      </c>
      <c r="H3513" t="s">
        <v>21</v>
      </c>
      <c r="I3513" t="s">
        <v>31</v>
      </c>
      <c r="J3513" s="2" t="s">
        <v>11502</v>
      </c>
      <c r="K3513" t="s">
        <v>24</v>
      </c>
      <c r="M3513" t="s">
        <v>89</v>
      </c>
      <c r="N3513" t="s">
        <v>26</v>
      </c>
      <c r="O3513" s="3">
        <v>45078.855185185188</v>
      </c>
      <c r="R3513">
        <v>3512</v>
      </c>
      <c r="S3513" t="str">
        <f>PROPER(CustomerSupport[[#This Row],[Resolution]])</f>
        <v/>
      </c>
      <c r="T3513" t="str">
        <f>TRIM(CustomerSupport[[#This Row],[Customer Name]])</f>
        <v>Nicole Fisher</v>
      </c>
      <c r="U3513">
        <f>MONTH(CustomerSupport[[#This Row],[Date of Purchase]])</f>
        <v>8</v>
      </c>
      <c r="V3513" t="str">
        <f>TEXT('Working data'!G3513,"mmmm")</f>
        <v>August</v>
      </c>
      <c r="W3513">
        <f>YEAR(CustomerSupport[[#This Row],[Date of Purchase]])</f>
        <v>2020</v>
      </c>
      <c r="X3513" t="str">
        <f t="shared" si="54"/>
        <v/>
      </c>
    </row>
    <row r="3514" spans="1:24" ht="14.25" customHeight="1" x14ac:dyDescent="0.4">
      <c r="A3514">
        <v>3513</v>
      </c>
      <c r="B3514" t="s">
        <v>11503</v>
      </c>
      <c r="C3514" t="s">
        <v>11504</v>
      </c>
      <c r="D3514">
        <v>61</v>
      </c>
      <c r="E3514" t="s">
        <v>19</v>
      </c>
      <c r="F3514" t="s">
        <v>161</v>
      </c>
      <c r="G3514" s="1">
        <v>43856</v>
      </c>
      <c r="H3514" t="s">
        <v>21</v>
      </c>
      <c r="I3514" t="s">
        <v>141</v>
      </c>
      <c r="J3514" t="s">
        <v>11505</v>
      </c>
      <c r="K3514" t="s">
        <v>39</v>
      </c>
      <c r="L3514" t="s">
        <v>11506</v>
      </c>
      <c r="M3514" t="s">
        <v>89</v>
      </c>
      <c r="N3514" t="s">
        <v>26</v>
      </c>
      <c r="O3514" s="3">
        <v>45078.639907407407</v>
      </c>
      <c r="P3514" s="3">
        <v>45078.201018518521</v>
      </c>
      <c r="Q3514">
        <v>1</v>
      </c>
      <c r="R3514">
        <v>3513</v>
      </c>
      <c r="S3514" t="str">
        <f>PROPER(CustomerSupport[[#This Row],[Resolution]])</f>
        <v>Enter Seven Bag Protect.</v>
      </c>
      <c r="T3514" t="str">
        <f>TRIM(CustomerSupport[[#This Row],[Customer Name]])</f>
        <v>Brittany Lane</v>
      </c>
      <c r="U3514">
        <f>MONTH(CustomerSupport[[#This Row],[Date of Purchase]])</f>
        <v>1</v>
      </c>
      <c r="V3514" t="str">
        <f>TEXT('Working data'!G3514,"mmmm")</f>
        <v>January</v>
      </c>
      <c r="W3514">
        <f>YEAR(CustomerSupport[[#This Row],[Date of Purchase]])</f>
        <v>2020</v>
      </c>
      <c r="X3514">
        <f t="shared" si="54"/>
        <v>-10.533333333267365</v>
      </c>
    </row>
    <row r="3515" spans="1:24" ht="14.25" customHeight="1" x14ac:dyDescent="0.4">
      <c r="A3515">
        <v>3514</v>
      </c>
      <c r="B3515" t="s">
        <v>11507</v>
      </c>
      <c r="C3515" t="s">
        <v>11508</v>
      </c>
      <c r="D3515">
        <v>61</v>
      </c>
      <c r="E3515" t="s">
        <v>29</v>
      </c>
      <c r="F3515" t="s">
        <v>281</v>
      </c>
      <c r="G3515" s="1">
        <v>44348</v>
      </c>
      <c r="H3515" t="s">
        <v>21</v>
      </c>
      <c r="I3515" t="s">
        <v>31</v>
      </c>
      <c r="J3515" s="2" t="s">
        <v>11509</v>
      </c>
      <c r="K3515" t="s">
        <v>39</v>
      </c>
      <c r="L3515" t="s">
        <v>11510</v>
      </c>
      <c r="M3515" t="s">
        <v>41</v>
      </c>
      <c r="N3515" t="s">
        <v>83</v>
      </c>
      <c r="O3515" s="3">
        <v>45078.728113425925</v>
      </c>
      <c r="P3515" s="3">
        <v>45078.777418981481</v>
      </c>
      <c r="Q3515">
        <v>1</v>
      </c>
      <c r="R3515">
        <v>3514</v>
      </c>
      <c r="S3515" t="str">
        <f>PROPER(CustomerSupport[[#This Row],[Resolution]])</f>
        <v>Rock Or Size Ok Like Position Else Ok.</v>
      </c>
      <c r="T3515" t="str">
        <f>TRIM(CustomerSupport[[#This Row],[Customer Name]])</f>
        <v>Austin Campbell</v>
      </c>
      <c r="U3515">
        <f>MONTH(CustomerSupport[[#This Row],[Date of Purchase]])</f>
        <v>6</v>
      </c>
      <c r="V3515" t="str">
        <f>TEXT('Working data'!G3515,"mmmm")</f>
        <v>June</v>
      </c>
      <c r="W3515">
        <f>YEAR(CustomerSupport[[#This Row],[Date of Purchase]])</f>
        <v>2021</v>
      </c>
      <c r="X3515">
        <f t="shared" si="54"/>
        <v>1.1833333333488554</v>
      </c>
    </row>
    <row r="3516" spans="1:24" ht="14.25" customHeight="1" x14ac:dyDescent="0.4">
      <c r="A3516">
        <v>3515</v>
      </c>
      <c r="B3516" t="s">
        <v>11511</v>
      </c>
      <c r="C3516" t="s">
        <v>11512</v>
      </c>
      <c r="D3516">
        <v>22</v>
      </c>
      <c r="E3516" t="s">
        <v>29</v>
      </c>
      <c r="F3516" t="s">
        <v>421</v>
      </c>
      <c r="G3516" s="1">
        <v>44221</v>
      </c>
      <c r="H3516" t="s">
        <v>45</v>
      </c>
      <c r="I3516" t="s">
        <v>141</v>
      </c>
      <c r="J3516" s="2" t="s">
        <v>11513</v>
      </c>
      <c r="K3516" t="s">
        <v>62</v>
      </c>
      <c r="M3516" t="s">
        <v>143</v>
      </c>
      <c r="N3516" t="s">
        <v>83</v>
      </c>
      <c r="R3516">
        <v>3515</v>
      </c>
      <c r="S3516" t="str">
        <f>PROPER(CustomerSupport[[#This Row],[Resolution]])</f>
        <v/>
      </c>
      <c r="T3516" t="str">
        <f>TRIM(CustomerSupport[[#This Row],[Customer Name]])</f>
        <v>William Hernandez</v>
      </c>
      <c r="U3516">
        <f>MONTH(CustomerSupport[[#This Row],[Date of Purchase]])</f>
        <v>1</v>
      </c>
      <c r="V3516" t="str">
        <f>TEXT('Working data'!G3516,"mmmm")</f>
        <v>January</v>
      </c>
      <c r="W3516">
        <f>YEAR(CustomerSupport[[#This Row],[Date of Purchase]])</f>
        <v>2021</v>
      </c>
      <c r="X3516" t="str">
        <f t="shared" si="54"/>
        <v/>
      </c>
    </row>
    <row r="3517" spans="1:24" ht="14.25" customHeight="1" x14ac:dyDescent="0.4">
      <c r="A3517">
        <v>3516</v>
      </c>
      <c r="B3517" t="s">
        <v>11514</v>
      </c>
      <c r="C3517" t="s">
        <v>11515</v>
      </c>
      <c r="D3517">
        <v>54</v>
      </c>
      <c r="E3517" t="s">
        <v>19</v>
      </c>
      <c r="F3517" t="s">
        <v>281</v>
      </c>
      <c r="G3517" s="1">
        <v>44437</v>
      </c>
      <c r="H3517" t="s">
        <v>59</v>
      </c>
      <c r="I3517" t="s">
        <v>93</v>
      </c>
      <c r="J3517" s="2" t="s">
        <v>11516</v>
      </c>
      <c r="K3517" t="s">
        <v>24</v>
      </c>
      <c r="M3517" t="s">
        <v>89</v>
      </c>
      <c r="N3517" t="s">
        <v>26</v>
      </c>
      <c r="O3517" s="3">
        <v>45078.223287037035</v>
      </c>
      <c r="R3517">
        <v>3516</v>
      </c>
      <c r="S3517" t="str">
        <f>PROPER(CustomerSupport[[#This Row],[Resolution]])</f>
        <v/>
      </c>
      <c r="T3517" t="str">
        <f>TRIM(CustomerSupport[[#This Row],[Customer Name]])</f>
        <v>Nancy Roth</v>
      </c>
      <c r="U3517">
        <f>MONTH(CustomerSupport[[#This Row],[Date of Purchase]])</f>
        <v>8</v>
      </c>
      <c r="V3517" t="str">
        <f>TEXT('Working data'!G3517,"mmmm")</f>
        <v>August</v>
      </c>
      <c r="W3517">
        <f>YEAR(CustomerSupport[[#This Row],[Date of Purchase]])</f>
        <v>2021</v>
      </c>
      <c r="X3517" t="str">
        <f t="shared" si="54"/>
        <v/>
      </c>
    </row>
    <row r="3518" spans="1:24" ht="14.25" customHeight="1" x14ac:dyDescent="0.4">
      <c r="A3518">
        <v>3517</v>
      </c>
      <c r="B3518" t="s">
        <v>11517</v>
      </c>
      <c r="C3518" t="s">
        <v>11518</v>
      </c>
      <c r="D3518">
        <v>23</v>
      </c>
      <c r="E3518" t="s">
        <v>19</v>
      </c>
      <c r="F3518" t="s">
        <v>242</v>
      </c>
      <c r="G3518" s="1">
        <v>44536</v>
      </c>
      <c r="H3518" t="s">
        <v>21</v>
      </c>
      <c r="I3518" t="s">
        <v>37</v>
      </c>
      <c r="J3518" s="2" t="s">
        <v>11519</v>
      </c>
      <c r="K3518" t="s">
        <v>24</v>
      </c>
      <c r="M3518" t="s">
        <v>143</v>
      </c>
      <c r="N3518" t="s">
        <v>33</v>
      </c>
      <c r="O3518" s="3">
        <v>45078.788576388892</v>
      </c>
      <c r="R3518">
        <v>3517</v>
      </c>
      <c r="S3518" t="str">
        <f>PROPER(CustomerSupport[[#This Row],[Resolution]])</f>
        <v/>
      </c>
      <c r="T3518" t="str">
        <f>TRIM(CustomerSupport[[#This Row],[Customer Name]])</f>
        <v>Tammy Lopez</v>
      </c>
      <c r="U3518">
        <f>MONTH(CustomerSupport[[#This Row],[Date of Purchase]])</f>
        <v>12</v>
      </c>
      <c r="V3518" t="str">
        <f>TEXT('Working data'!G3518,"mmmm")</f>
        <v>December</v>
      </c>
      <c r="W3518">
        <f>YEAR(CustomerSupport[[#This Row],[Date of Purchase]])</f>
        <v>2021</v>
      </c>
      <c r="X3518" t="str">
        <f t="shared" si="54"/>
        <v/>
      </c>
    </row>
    <row r="3519" spans="1:24" ht="14.25" customHeight="1" x14ac:dyDescent="0.4">
      <c r="A3519">
        <v>3518</v>
      </c>
      <c r="B3519" t="s">
        <v>11520</v>
      </c>
      <c r="C3519" t="s">
        <v>11521</v>
      </c>
      <c r="D3519">
        <v>33</v>
      </c>
      <c r="E3519" t="s">
        <v>19</v>
      </c>
      <c r="F3519" t="s">
        <v>98</v>
      </c>
      <c r="G3519" s="1">
        <v>44551</v>
      </c>
      <c r="H3519" t="s">
        <v>21</v>
      </c>
      <c r="I3519" t="s">
        <v>59</v>
      </c>
      <c r="J3519" t="s">
        <v>11522</v>
      </c>
      <c r="K3519" t="s">
        <v>24</v>
      </c>
      <c r="M3519" t="s">
        <v>41</v>
      </c>
      <c r="N3519" t="s">
        <v>83</v>
      </c>
      <c r="O3519" s="3">
        <v>45078.601793981485</v>
      </c>
      <c r="R3519">
        <v>3518</v>
      </c>
      <c r="S3519" t="str">
        <f>PROPER(CustomerSupport[[#This Row],[Resolution]])</f>
        <v/>
      </c>
      <c r="T3519" t="str">
        <f>TRIM(CustomerSupport[[#This Row],[Customer Name]])</f>
        <v>Jonathan Gonzales</v>
      </c>
      <c r="U3519">
        <f>MONTH(CustomerSupport[[#This Row],[Date of Purchase]])</f>
        <v>12</v>
      </c>
      <c r="V3519" t="str">
        <f>TEXT('Working data'!G3519,"mmmm")</f>
        <v>December</v>
      </c>
      <c r="W3519">
        <f>YEAR(CustomerSupport[[#This Row],[Date of Purchase]])</f>
        <v>2021</v>
      </c>
      <c r="X3519" t="str">
        <f t="shared" si="54"/>
        <v/>
      </c>
    </row>
    <row r="3520" spans="1:24" ht="14.25" customHeight="1" x14ac:dyDescent="0.4">
      <c r="A3520">
        <v>3519</v>
      </c>
      <c r="B3520" t="s">
        <v>11523</v>
      </c>
      <c r="C3520" t="s">
        <v>11524</v>
      </c>
      <c r="D3520">
        <v>58</v>
      </c>
      <c r="E3520" t="s">
        <v>19</v>
      </c>
      <c r="F3520" t="s">
        <v>456</v>
      </c>
      <c r="G3520" s="1">
        <v>44316</v>
      </c>
      <c r="H3520" t="s">
        <v>21</v>
      </c>
      <c r="I3520" t="s">
        <v>60</v>
      </c>
      <c r="J3520" s="2" t="s">
        <v>11525</v>
      </c>
      <c r="K3520" t="s">
        <v>39</v>
      </c>
      <c r="L3520" t="s">
        <v>11526</v>
      </c>
      <c r="M3520" t="s">
        <v>25</v>
      </c>
      <c r="N3520" t="s">
        <v>83</v>
      </c>
      <c r="O3520" s="3">
        <v>45078.565000000002</v>
      </c>
      <c r="P3520" s="3">
        <v>45078.767083333332</v>
      </c>
      <c r="Q3520">
        <v>2</v>
      </c>
      <c r="R3520">
        <v>3519</v>
      </c>
      <c r="S3520" t="str">
        <f>PROPER(CustomerSupport[[#This Row],[Resolution]])</f>
        <v>Yes Piece Big Black Create.</v>
      </c>
      <c r="T3520" t="str">
        <f>TRIM(CustomerSupport[[#This Row],[Customer Name]])</f>
        <v>Judy Jennings</v>
      </c>
      <c r="U3520">
        <f>MONTH(CustomerSupport[[#This Row],[Date of Purchase]])</f>
        <v>4</v>
      </c>
      <c r="V3520" t="str">
        <f>TEXT('Working data'!G3520,"mmmm")</f>
        <v>April</v>
      </c>
      <c r="W3520">
        <f>YEAR(CustomerSupport[[#This Row],[Date of Purchase]])</f>
        <v>2021</v>
      </c>
      <c r="X3520">
        <f t="shared" si="54"/>
        <v>4.8499999999185093</v>
      </c>
    </row>
    <row r="3521" spans="1:24" ht="14.25" customHeight="1" x14ac:dyDescent="0.4">
      <c r="A3521">
        <v>3520</v>
      </c>
      <c r="B3521" t="s">
        <v>11527</v>
      </c>
      <c r="C3521" t="s">
        <v>11528</v>
      </c>
      <c r="D3521">
        <v>50</v>
      </c>
      <c r="E3521" t="s">
        <v>58</v>
      </c>
      <c r="F3521" t="s">
        <v>51</v>
      </c>
      <c r="G3521" s="1">
        <v>44164</v>
      </c>
      <c r="H3521" t="s">
        <v>45</v>
      </c>
      <c r="I3521" t="s">
        <v>177</v>
      </c>
      <c r="J3521" s="2" t="s">
        <v>11529</v>
      </c>
      <c r="K3521" t="s">
        <v>39</v>
      </c>
      <c r="L3521" t="s">
        <v>11530</v>
      </c>
      <c r="M3521" t="s">
        <v>25</v>
      </c>
      <c r="N3521" t="s">
        <v>33</v>
      </c>
      <c r="O3521" s="3">
        <v>45078.278217592589</v>
      </c>
      <c r="P3521" s="3">
        <v>45078.4143287037</v>
      </c>
      <c r="Q3521">
        <v>5</v>
      </c>
      <c r="R3521">
        <v>3520</v>
      </c>
      <c r="S3521" t="str">
        <f>PROPER(CustomerSupport[[#This Row],[Resolution]])</f>
        <v>Green Effort Light Participant.</v>
      </c>
      <c r="T3521" t="str">
        <f>TRIM(CustomerSupport[[#This Row],[Customer Name]])</f>
        <v>Karen Watson</v>
      </c>
      <c r="U3521">
        <f>MONTH(CustomerSupport[[#This Row],[Date of Purchase]])</f>
        <v>11</v>
      </c>
      <c r="V3521" t="str">
        <f>TEXT('Working data'!G3521,"mmmm")</f>
        <v>November</v>
      </c>
      <c r="W3521">
        <f>YEAR(CustomerSupport[[#This Row],[Date of Purchase]])</f>
        <v>2020</v>
      </c>
      <c r="X3521">
        <f t="shared" si="54"/>
        <v>3.2666666666627862</v>
      </c>
    </row>
    <row r="3522" spans="1:24" ht="14.25" customHeight="1" x14ac:dyDescent="0.4">
      <c r="A3522">
        <v>3521</v>
      </c>
      <c r="B3522" t="s">
        <v>11531</v>
      </c>
      <c r="C3522" t="s">
        <v>11532</v>
      </c>
      <c r="D3522">
        <v>44</v>
      </c>
      <c r="E3522" t="s">
        <v>19</v>
      </c>
      <c r="F3522" t="s">
        <v>112</v>
      </c>
      <c r="G3522" s="1">
        <v>44372</v>
      </c>
      <c r="H3522" t="s">
        <v>67</v>
      </c>
      <c r="I3522" t="s">
        <v>67</v>
      </c>
      <c r="J3522" t="s">
        <v>11533</v>
      </c>
      <c r="K3522" t="s">
        <v>62</v>
      </c>
      <c r="M3522" t="s">
        <v>25</v>
      </c>
      <c r="N3522" t="s">
        <v>26</v>
      </c>
      <c r="R3522">
        <v>3521</v>
      </c>
      <c r="S3522" t="str">
        <f>PROPER(CustomerSupport[[#This Row],[Resolution]])</f>
        <v/>
      </c>
      <c r="T3522" t="str">
        <f>TRIM(CustomerSupport[[#This Row],[Customer Name]])</f>
        <v>Julia Pacheco</v>
      </c>
      <c r="U3522">
        <f>MONTH(CustomerSupport[[#This Row],[Date of Purchase]])</f>
        <v>6</v>
      </c>
      <c r="V3522" t="str">
        <f>TEXT('Working data'!G3522,"mmmm")</f>
        <v>June</v>
      </c>
      <c r="W3522">
        <f>YEAR(CustomerSupport[[#This Row],[Date of Purchase]])</f>
        <v>2021</v>
      </c>
      <c r="X3522" t="str">
        <f t="shared" ref="X3522:X3585" si="55">IF(OR(O3522="",P3522=""),"",(P3522-O3522)*24)</f>
        <v/>
      </c>
    </row>
    <row r="3523" spans="1:24" ht="14.25" customHeight="1" x14ac:dyDescent="0.4">
      <c r="A3523">
        <v>3522</v>
      </c>
      <c r="B3523" t="s">
        <v>11534</v>
      </c>
      <c r="C3523" t="s">
        <v>11535</v>
      </c>
      <c r="D3523">
        <v>45</v>
      </c>
      <c r="E3523" t="s">
        <v>58</v>
      </c>
      <c r="F3523" t="s">
        <v>44</v>
      </c>
      <c r="G3523" s="1">
        <v>44436</v>
      </c>
      <c r="H3523" t="s">
        <v>45</v>
      </c>
      <c r="I3523" t="s">
        <v>77</v>
      </c>
      <c r="J3523" s="2" t="s">
        <v>11536</v>
      </c>
      <c r="K3523" t="s">
        <v>62</v>
      </c>
      <c r="M3523" t="s">
        <v>143</v>
      </c>
      <c r="N3523" t="s">
        <v>83</v>
      </c>
      <c r="R3523">
        <v>3522</v>
      </c>
      <c r="S3523" t="str">
        <f>PROPER(CustomerSupport[[#This Row],[Resolution]])</f>
        <v/>
      </c>
      <c r="T3523" t="str">
        <f>TRIM(CustomerSupport[[#This Row],[Customer Name]])</f>
        <v>Roy King</v>
      </c>
      <c r="U3523">
        <f>MONTH(CustomerSupport[[#This Row],[Date of Purchase]])</f>
        <v>8</v>
      </c>
      <c r="V3523" t="str">
        <f>TEXT('Working data'!G3523,"mmmm")</f>
        <v>August</v>
      </c>
      <c r="W3523">
        <f>YEAR(CustomerSupport[[#This Row],[Date of Purchase]])</f>
        <v>2021</v>
      </c>
      <c r="X3523" t="str">
        <f t="shared" si="55"/>
        <v/>
      </c>
    </row>
    <row r="3524" spans="1:24" ht="14.25" customHeight="1" x14ac:dyDescent="0.4">
      <c r="A3524">
        <v>3523</v>
      </c>
      <c r="B3524" t="s">
        <v>11537</v>
      </c>
      <c r="C3524" t="s">
        <v>11538</v>
      </c>
      <c r="D3524">
        <v>63</v>
      </c>
      <c r="E3524" t="s">
        <v>58</v>
      </c>
      <c r="F3524" t="s">
        <v>485</v>
      </c>
      <c r="G3524" s="1">
        <v>44362</v>
      </c>
      <c r="H3524" t="s">
        <v>21</v>
      </c>
      <c r="I3524" t="s">
        <v>52</v>
      </c>
      <c r="J3524" t="s">
        <v>11539</v>
      </c>
      <c r="K3524" t="s">
        <v>39</v>
      </c>
      <c r="L3524" t="s">
        <v>11540</v>
      </c>
      <c r="M3524" t="s">
        <v>41</v>
      </c>
      <c r="N3524" t="s">
        <v>55</v>
      </c>
      <c r="O3524" s="3">
        <v>45078.169247685182</v>
      </c>
      <c r="P3524" s="3">
        <v>45078.044247685182</v>
      </c>
      <c r="Q3524">
        <v>2</v>
      </c>
      <c r="R3524">
        <v>3523</v>
      </c>
      <c r="S3524" t="str">
        <f>PROPER(CustomerSupport[[#This Row],[Resolution]])</f>
        <v>Her You Analysis World Finally The Along.</v>
      </c>
      <c r="T3524" t="str">
        <f>TRIM(CustomerSupport[[#This Row],[Customer Name]])</f>
        <v>Jennifer Olson</v>
      </c>
      <c r="U3524">
        <f>MONTH(CustomerSupport[[#This Row],[Date of Purchase]])</f>
        <v>6</v>
      </c>
      <c r="V3524" t="str">
        <f>TEXT('Working data'!G3524,"mmmm")</f>
        <v>June</v>
      </c>
      <c r="W3524">
        <f>YEAR(CustomerSupport[[#This Row],[Date of Purchase]])</f>
        <v>2021</v>
      </c>
      <c r="X3524">
        <f t="shared" si="55"/>
        <v>-3</v>
      </c>
    </row>
    <row r="3525" spans="1:24" ht="14.25" customHeight="1" x14ac:dyDescent="0.4">
      <c r="A3525">
        <v>3524</v>
      </c>
      <c r="B3525" t="s">
        <v>11541</v>
      </c>
      <c r="C3525" t="s">
        <v>11542</v>
      </c>
      <c r="D3525">
        <v>23</v>
      </c>
      <c r="E3525" t="s">
        <v>58</v>
      </c>
      <c r="F3525" t="s">
        <v>202</v>
      </c>
      <c r="G3525" s="1">
        <v>43955</v>
      </c>
      <c r="H3525" t="s">
        <v>66</v>
      </c>
      <c r="I3525" t="s">
        <v>37</v>
      </c>
      <c r="J3525" t="s">
        <v>11543</v>
      </c>
      <c r="K3525" t="s">
        <v>39</v>
      </c>
      <c r="L3525" t="s">
        <v>11544</v>
      </c>
      <c r="M3525" t="s">
        <v>25</v>
      </c>
      <c r="N3525" t="s">
        <v>55</v>
      </c>
      <c r="O3525" s="3">
        <v>45078.514398148145</v>
      </c>
      <c r="P3525" s="3">
        <v>45078.268564814818</v>
      </c>
      <c r="Q3525">
        <v>5</v>
      </c>
      <c r="R3525">
        <v>3524</v>
      </c>
      <c r="S3525" t="str">
        <f>PROPER(CustomerSupport[[#This Row],[Resolution]])</f>
        <v>Suffer Best Apply Place Actually.</v>
      </c>
      <c r="T3525" t="str">
        <f>TRIM(CustomerSupport[[#This Row],[Customer Name]])</f>
        <v>Jacqueline Taylor</v>
      </c>
      <c r="U3525">
        <f>MONTH(CustomerSupport[[#This Row],[Date of Purchase]])</f>
        <v>5</v>
      </c>
      <c r="V3525" t="str">
        <f>TEXT('Working data'!G3525,"mmmm")</f>
        <v>May</v>
      </c>
      <c r="W3525">
        <f>YEAR(CustomerSupport[[#This Row],[Date of Purchase]])</f>
        <v>2020</v>
      </c>
      <c r="X3525">
        <f t="shared" si="55"/>
        <v>-5.8999999998486601</v>
      </c>
    </row>
    <row r="3526" spans="1:24" ht="14.25" customHeight="1" x14ac:dyDescent="0.4">
      <c r="A3526">
        <v>3525</v>
      </c>
      <c r="B3526" t="s">
        <v>11545</v>
      </c>
      <c r="C3526" t="s">
        <v>11546</v>
      </c>
      <c r="D3526">
        <v>21</v>
      </c>
      <c r="E3526" t="s">
        <v>58</v>
      </c>
      <c r="F3526" t="s">
        <v>161</v>
      </c>
      <c r="G3526" s="1">
        <v>43851</v>
      </c>
      <c r="H3526" t="s">
        <v>59</v>
      </c>
      <c r="I3526" t="s">
        <v>77</v>
      </c>
      <c r="J3526" t="s">
        <v>11547</v>
      </c>
      <c r="K3526" t="s">
        <v>39</v>
      </c>
      <c r="L3526" t="s">
        <v>11548</v>
      </c>
      <c r="M3526" t="s">
        <v>89</v>
      </c>
      <c r="N3526" t="s">
        <v>26</v>
      </c>
      <c r="O3526" s="3">
        <v>45078.472048611111</v>
      </c>
      <c r="P3526" s="3">
        <v>45078.712326388886</v>
      </c>
      <c r="Q3526">
        <v>4</v>
      </c>
      <c r="R3526">
        <v>3525</v>
      </c>
      <c r="S3526" t="str">
        <f>PROPER(CustomerSupport[[#This Row],[Resolution]])</f>
        <v>Recently Boy Woman Loss.</v>
      </c>
      <c r="T3526" t="str">
        <f>TRIM(CustomerSupport[[#This Row],[Customer Name]])</f>
        <v>Casey Graham</v>
      </c>
      <c r="U3526">
        <f>MONTH(CustomerSupport[[#This Row],[Date of Purchase]])</f>
        <v>1</v>
      </c>
      <c r="V3526" t="str">
        <f>TEXT('Working data'!G3526,"mmmm")</f>
        <v>January</v>
      </c>
      <c r="W3526">
        <f>YEAR(CustomerSupport[[#This Row],[Date of Purchase]])</f>
        <v>2020</v>
      </c>
      <c r="X3526">
        <f t="shared" si="55"/>
        <v>5.7666666666045785</v>
      </c>
    </row>
    <row r="3527" spans="1:24" ht="14.25" customHeight="1" x14ac:dyDescent="0.4">
      <c r="A3527">
        <v>3526</v>
      </c>
      <c r="B3527" t="s">
        <v>11549</v>
      </c>
      <c r="C3527" t="s">
        <v>11550</v>
      </c>
      <c r="D3527">
        <v>19</v>
      </c>
      <c r="E3527" t="s">
        <v>19</v>
      </c>
      <c r="F3527" t="s">
        <v>125</v>
      </c>
      <c r="G3527" s="1">
        <v>44415</v>
      </c>
      <c r="H3527" t="s">
        <v>67</v>
      </c>
      <c r="I3527" t="s">
        <v>46</v>
      </c>
      <c r="J3527" s="2" t="s">
        <v>11551</v>
      </c>
      <c r="K3527" t="s">
        <v>24</v>
      </c>
      <c r="M3527" t="s">
        <v>25</v>
      </c>
      <c r="N3527" t="s">
        <v>33</v>
      </c>
      <c r="O3527" s="3">
        <v>45078.010949074072</v>
      </c>
      <c r="R3527">
        <v>3526</v>
      </c>
      <c r="S3527" t="str">
        <f>PROPER(CustomerSupport[[#This Row],[Resolution]])</f>
        <v/>
      </c>
      <c r="T3527" t="str">
        <f>TRIM(CustomerSupport[[#This Row],[Customer Name]])</f>
        <v>Angela Nguyen</v>
      </c>
      <c r="U3527">
        <f>MONTH(CustomerSupport[[#This Row],[Date of Purchase]])</f>
        <v>8</v>
      </c>
      <c r="V3527" t="str">
        <f>TEXT('Working data'!G3527,"mmmm")</f>
        <v>August</v>
      </c>
      <c r="W3527">
        <f>YEAR(CustomerSupport[[#This Row],[Date of Purchase]])</f>
        <v>2021</v>
      </c>
      <c r="X3527" t="str">
        <f t="shared" si="55"/>
        <v/>
      </c>
    </row>
    <row r="3528" spans="1:24" ht="14.25" customHeight="1" x14ac:dyDescent="0.4">
      <c r="A3528">
        <v>3527</v>
      </c>
      <c r="B3528" t="s">
        <v>3672</v>
      </c>
      <c r="C3528" t="s">
        <v>11552</v>
      </c>
      <c r="D3528">
        <v>36</v>
      </c>
      <c r="E3528" t="s">
        <v>19</v>
      </c>
      <c r="F3528" t="s">
        <v>699</v>
      </c>
      <c r="G3528" s="1">
        <v>44338</v>
      </c>
      <c r="H3528" t="s">
        <v>21</v>
      </c>
      <c r="I3528" t="s">
        <v>52</v>
      </c>
      <c r="J3528" t="s">
        <v>11553</v>
      </c>
      <c r="K3528" t="s">
        <v>39</v>
      </c>
      <c r="L3528" t="s">
        <v>11554</v>
      </c>
      <c r="M3528" t="s">
        <v>89</v>
      </c>
      <c r="N3528" t="s">
        <v>26</v>
      </c>
      <c r="O3528" s="3">
        <v>45078.058865740742</v>
      </c>
      <c r="P3528" s="3">
        <v>45078.103310185186</v>
      </c>
      <c r="Q3528">
        <v>5</v>
      </c>
      <c r="R3528">
        <v>3527</v>
      </c>
      <c r="S3528" t="str">
        <f>PROPER(CustomerSupport[[#This Row],[Resolution]])</f>
        <v>Oil Ever What.</v>
      </c>
      <c r="T3528" t="str">
        <f>TRIM(CustomerSupport[[#This Row],[Customer Name]])</f>
        <v>David Williams</v>
      </c>
      <c r="U3528">
        <f>MONTH(CustomerSupport[[#This Row],[Date of Purchase]])</f>
        <v>5</v>
      </c>
      <c r="V3528" t="str">
        <f>TEXT('Working data'!G3528,"mmmm")</f>
        <v>May</v>
      </c>
      <c r="W3528">
        <f>YEAR(CustomerSupport[[#This Row],[Date of Purchase]])</f>
        <v>2021</v>
      </c>
      <c r="X3528">
        <f t="shared" si="55"/>
        <v>1.0666666666511446</v>
      </c>
    </row>
    <row r="3529" spans="1:24" ht="14.25" customHeight="1" x14ac:dyDescent="0.4">
      <c r="A3529">
        <v>3528</v>
      </c>
      <c r="B3529" t="s">
        <v>11555</v>
      </c>
      <c r="C3529" t="s">
        <v>11556</v>
      </c>
      <c r="D3529">
        <v>68</v>
      </c>
      <c r="E3529" t="s">
        <v>19</v>
      </c>
      <c r="F3529" t="s">
        <v>317</v>
      </c>
      <c r="G3529" s="1">
        <v>44416</v>
      </c>
      <c r="H3529" t="s">
        <v>66</v>
      </c>
      <c r="I3529" t="s">
        <v>72</v>
      </c>
      <c r="J3529" s="2" t="s">
        <v>11557</v>
      </c>
      <c r="K3529" t="s">
        <v>39</v>
      </c>
      <c r="L3529" t="s">
        <v>11558</v>
      </c>
      <c r="M3529" t="s">
        <v>25</v>
      </c>
      <c r="N3529" t="s">
        <v>55</v>
      </c>
      <c r="O3529" s="3">
        <v>45078.93109953704</v>
      </c>
      <c r="P3529" s="3">
        <v>45078.481793981482</v>
      </c>
      <c r="Q3529">
        <v>2</v>
      </c>
      <c r="R3529">
        <v>3528</v>
      </c>
      <c r="S3529" t="str">
        <f>PROPER(CustomerSupport[[#This Row],[Resolution]])</f>
        <v>Exactly Hard While Evidence Score Chair.</v>
      </c>
      <c r="T3529" t="str">
        <f>TRIM(CustomerSupport[[#This Row],[Customer Name]])</f>
        <v>John Escobar</v>
      </c>
      <c r="U3529">
        <f>MONTH(CustomerSupport[[#This Row],[Date of Purchase]])</f>
        <v>8</v>
      </c>
      <c r="V3529" t="str">
        <f>TEXT('Working data'!G3529,"mmmm")</f>
        <v>August</v>
      </c>
      <c r="W3529">
        <f>YEAR(CustomerSupport[[#This Row],[Date of Purchase]])</f>
        <v>2021</v>
      </c>
      <c r="X3529">
        <f t="shared" si="55"/>
        <v>-10.78333333338378</v>
      </c>
    </row>
    <row r="3530" spans="1:24" ht="14.25" customHeight="1" x14ac:dyDescent="0.4">
      <c r="A3530">
        <v>3529</v>
      </c>
      <c r="B3530" t="s">
        <v>11559</v>
      </c>
      <c r="C3530" t="s">
        <v>11560</v>
      </c>
      <c r="D3530">
        <v>24</v>
      </c>
      <c r="E3530" t="s">
        <v>58</v>
      </c>
      <c r="F3530" t="s">
        <v>339</v>
      </c>
      <c r="G3530" s="1">
        <v>43903</v>
      </c>
      <c r="H3530" t="s">
        <v>67</v>
      </c>
      <c r="I3530" t="s">
        <v>99</v>
      </c>
      <c r="J3530" t="s">
        <v>11561</v>
      </c>
      <c r="K3530" t="s">
        <v>62</v>
      </c>
      <c r="M3530" t="s">
        <v>25</v>
      </c>
      <c r="N3530" t="s">
        <v>26</v>
      </c>
      <c r="R3530">
        <v>3529</v>
      </c>
      <c r="S3530" t="str">
        <f>PROPER(CustomerSupport[[#This Row],[Resolution]])</f>
        <v/>
      </c>
      <c r="T3530" t="str">
        <f>TRIM(CustomerSupport[[#This Row],[Customer Name]])</f>
        <v>Brian White</v>
      </c>
      <c r="U3530">
        <f>MONTH(CustomerSupport[[#This Row],[Date of Purchase]])</f>
        <v>3</v>
      </c>
      <c r="V3530" t="str">
        <f>TEXT('Working data'!G3530,"mmmm")</f>
        <v>March</v>
      </c>
      <c r="W3530">
        <f>YEAR(CustomerSupport[[#This Row],[Date of Purchase]])</f>
        <v>2020</v>
      </c>
      <c r="X3530" t="str">
        <f t="shared" si="55"/>
        <v/>
      </c>
    </row>
    <row r="3531" spans="1:24" ht="14.25" customHeight="1" x14ac:dyDescent="0.4">
      <c r="A3531">
        <v>3530</v>
      </c>
      <c r="B3531" t="s">
        <v>11562</v>
      </c>
      <c r="C3531" t="s">
        <v>11563</v>
      </c>
      <c r="D3531">
        <v>37</v>
      </c>
      <c r="E3531" t="s">
        <v>19</v>
      </c>
      <c r="F3531" t="s">
        <v>383</v>
      </c>
      <c r="G3531" s="1">
        <v>44491</v>
      </c>
      <c r="H3531" t="s">
        <v>21</v>
      </c>
      <c r="I3531" t="s">
        <v>59</v>
      </c>
      <c r="J3531" s="2" t="s">
        <v>11564</v>
      </c>
      <c r="K3531" t="s">
        <v>62</v>
      </c>
      <c r="M3531" t="s">
        <v>41</v>
      </c>
      <c r="N3531" t="s">
        <v>83</v>
      </c>
      <c r="R3531">
        <v>3530</v>
      </c>
      <c r="S3531" t="str">
        <f>PROPER(CustomerSupport[[#This Row],[Resolution]])</f>
        <v/>
      </c>
      <c r="T3531" t="str">
        <f>TRIM(CustomerSupport[[#This Row],[Customer Name]])</f>
        <v>Edward Russell</v>
      </c>
      <c r="U3531">
        <f>MONTH(CustomerSupport[[#This Row],[Date of Purchase]])</f>
        <v>10</v>
      </c>
      <c r="V3531" t="str">
        <f>TEXT('Working data'!G3531,"mmmm")</f>
        <v>October</v>
      </c>
      <c r="W3531">
        <f>YEAR(CustomerSupport[[#This Row],[Date of Purchase]])</f>
        <v>2021</v>
      </c>
      <c r="X3531" t="str">
        <f t="shared" si="55"/>
        <v/>
      </c>
    </row>
    <row r="3532" spans="1:24" ht="14.25" customHeight="1" x14ac:dyDescent="0.4">
      <c r="A3532">
        <v>3531</v>
      </c>
      <c r="B3532" t="s">
        <v>11565</v>
      </c>
      <c r="C3532" t="s">
        <v>11566</v>
      </c>
      <c r="D3532">
        <v>32</v>
      </c>
      <c r="E3532" t="s">
        <v>19</v>
      </c>
      <c r="F3532" t="s">
        <v>173</v>
      </c>
      <c r="G3532" s="1">
        <v>44338</v>
      </c>
      <c r="H3532" t="s">
        <v>21</v>
      </c>
      <c r="I3532" t="s">
        <v>177</v>
      </c>
      <c r="J3532" s="2" t="s">
        <v>11567</v>
      </c>
      <c r="K3532" t="s">
        <v>24</v>
      </c>
      <c r="M3532" t="s">
        <v>41</v>
      </c>
      <c r="N3532" t="s">
        <v>26</v>
      </c>
      <c r="O3532" s="3">
        <v>45078.330451388887</v>
      </c>
      <c r="R3532">
        <v>3531</v>
      </c>
      <c r="S3532" t="str">
        <f>PROPER(CustomerSupport[[#This Row],[Resolution]])</f>
        <v/>
      </c>
      <c r="T3532" t="str">
        <f>TRIM(CustomerSupport[[#This Row],[Customer Name]])</f>
        <v>Peter Anderson</v>
      </c>
      <c r="U3532">
        <f>MONTH(CustomerSupport[[#This Row],[Date of Purchase]])</f>
        <v>5</v>
      </c>
      <c r="V3532" t="str">
        <f>TEXT('Working data'!G3532,"mmmm")</f>
        <v>May</v>
      </c>
      <c r="W3532">
        <f>YEAR(CustomerSupport[[#This Row],[Date of Purchase]])</f>
        <v>2021</v>
      </c>
      <c r="X3532" t="str">
        <f t="shared" si="55"/>
        <v/>
      </c>
    </row>
    <row r="3533" spans="1:24" ht="14.25" customHeight="1" x14ac:dyDescent="0.4">
      <c r="A3533">
        <v>3532</v>
      </c>
      <c r="B3533" t="s">
        <v>11568</v>
      </c>
      <c r="C3533" t="s">
        <v>4456</v>
      </c>
      <c r="D3533">
        <v>21</v>
      </c>
      <c r="E3533" t="s">
        <v>58</v>
      </c>
      <c r="F3533" t="s">
        <v>456</v>
      </c>
      <c r="G3533" s="1">
        <v>44209</v>
      </c>
      <c r="H3533" t="s">
        <v>45</v>
      </c>
      <c r="I3533" t="s">
        <v>113</v>
      </c>
      <c r="J3533" s="2" t="s">
        <v>11569</v>
      </c>
      <c r="K3533" t="s">
        <v>39</v>
      </c>
      <c r="L3533" t="s">
        <v>11570</v>
      </c>
      <c r="M3533" t="s">
        <v>41</v>
      </c>
      <c r="N3533" t="s">
        <v>83</v>
      </c>
      <c r="O3533" s="3">
        <v>45078.7658912037</v>
      </c>
      <c r="P3533" s="3">
        <v>45078.326307870368</v>
      </c>
      <c r="Q3533">
        <v>1</v>
      </c>
      <c r="R3533">
        <v>3532</v>
      </c>
      <c r="S3533" t="str">
        <f>PROPER(CustomerSupport[[#This Row],[Resolution]])</f>
        <v>Beautiful Law Officer Throughout Leg Building Sister Middle.</v>
      </c>
      <c r="T3533" t="str">
        <f>TRIM(CustomerSupport[[#This Row],[Customer Name]])</f>
        <v>Amy Chase</v>
      </c>
      <c r="U3533">
        <f>MONTH(CustomerSupport[[#This Row],[Date of Purchase]])</f>
        <v>1</v>
      </c>
      <c r="V3533" t="str">
        <f>TEXT('Working data'!G3533,"mmmm")</f>
        <v>January</v>
      </c>
      <c r="W3533">
        <f>YEAR(CustomerSupport[[#This Row],[Date of Purchase]])</f>
        <v>2021</v>
      </c>
      <c r="X3533">
        <f t="shared" si="55"/>
        <v>-10.549999999988358</v>
      </c>
    </row>
    <row r="3534" spans="1:24" ht="14.25" customHeight="1" x14ac:dyDescent="0.4">
      <c r="A3534">
        <v>3533</v>
      </c>
      <c r="B3534" t="s">
        <v>11571</v>
      </c>
      <c r="C3534" t="s">
        <v>11572</v>
      </c>
      <c r="D3534">
        <v>22</v>
      </c>
      <c r="E3534" t="s">
        <v>19</v>
      </c>
      <c r="F3534" t="s">
        <v>485</v>
      </c>
      <c r="G3534" s="1">
        <v>44007</v>
      </c>
      <c r="H3534" t="s">
        <v>45</v>
      </c>
      <c r="I3534" t="s">
        <v>22</v>
      </c>
      <c r="J3534" t="s">
        <v>11573</v>
      </c>
      <c r="K3534" t="s">
        <v>24</v>
      </c>
      <c r="M3534" t="s">
        <v>89</v>
      </c>
      <c r="N3534" t="s">
        <v>33</v>
      </c>
      <c r="O3534" s="3">
        <v>45078.254108796296</v>
      </c>
      <c r="R3534">
        <v>3533</v>
      </c>
      <c r="S3534" t="str">
        <f>PROPER(CustomerSupport[[#This Row],[Resolution]])</f>
        <v/>
      </c>
      <c r="T3534" t="str">
        <f>TRIM(CustomerSupport[[#This Row],[Customer Name]])</f>
        <v>Kathryn Thompson</v>
      </c>
      <c r="U3534">
        <f>MONTH(CustomerSupport[[#This Row],[Date of Purchase]])</f>
        <v>6</v>
      </c>
      <c r="V3534" t="str">
        <f>TEXT('Working data'!G3534,"mmmm")</f>
        <v>June</v>
      </c>
      <c r="W3534">
        <f>YEAR(CustomerSupport[[#This Row],[Date of Purchase]])</f>
        <v>2020</v>
      </c>
      <c r="X3534" t="str">
        <f t="shared" si="55"/>
        <v/>
      </c>
    </row>
    <row r="3535" spans="1:24" ht="14.25" customHeight="1" x14ac:dyDescent="0.4">
      <c r="A3535">
        <v>3534</v>
      </c>
      <c r="B3535" t="s">
        <v>11574</v>
      </c>
      <c r="C3535" t="s">
        <v>11575</v>
      </c>
      <c r="D3535">
        <v>39</v>
      </c>
      <c r="E3535" t="s">
        <v>58</v>
      </c>
      <c r="F3535" t="s">
        <v>36</v>
      </c>
      <c r="G3535" s="1">
        <v>44234</v>
      </c>
      <c r="H3535" t="s">
        <v>45</v>
      </c>
      <c r="I3535" t="s">
        <v>177</v>
      </c>
      <c r="J3535" s="2" t="s">
        <v>11576</v>
      </c>
      <c r="K3535" t="s">
        <v>39</v>
      </c>
      <c r="L3535" t="s">
        <v>11577</v>
      </c>
      <c r="M3535" t="s">
        <v>89</v>
      </c>
      <c r="N3535" t="s">
        <v>83</v>
      </c>
      <c r="O3535" s="3">
        <v>45078.281215277777</v>
      </c>
      <c r="P3535" s="3">
        <v>45078.536770833336</v>
      </c>
      <c r="Q3535">
        <v>1</v>
      </c>
      <c r="R3535">
        <v>3534</v>
      </c>
      <c r="S3535" t="str">
        <f>PROPER(CustomerSupport[[#This Row],[Resolution]])</f>
        <v>Threat Task Of Past His Camera You Player.</v>
      </c>
      <c r="T3535" t="str">
        <f>TRIM(CustomerSupport[[#This Row],[Customer Name]])</f>
        <v>Sara Mckenzie</v>
      </c>
      <c r="U3535">
        <f>MONTH(CustomerSupport[[#This Row],[Date of Purchase]])</f>
        <v>2</v>
      </c>
      <c r="V3535" t="str">
        <f>TEXT('Working data'!G3535,"mmmm")</f>
        <v>February</v>
      </c>
      <c r="W3535">
        <f>YEAR(CustomerSupport[[#This Row],[Date of Purchase]])</f>
        <v>2021</v>
      </c>
      <c r="X3535">
        <f t="shared" si="55"/>
        <v>6.1333333334187046</v>
      </c>
    </row>
    <row r="3536" spans="1:24" ht="14.25" customHeight="1" x14ac:dyDescent="0.4">
      <c r="A3536">
        <v>3535</v>
      </c>
      <c r="B3536" t="s">
        <v>11578</v>
      </c>
      <c r="C3536" t="s">
        <v>11579</v>
      </c>
      <c r="D3536">
        <v>35</v>
      </c>
      <c r="E3536" t="s">
        <v>58</v>
      </c>
      <c r="F3536" t="s">
        <v>655</v>
      </c>
      <c r="G3536" s="1">
        <v>44282</v>
      </c>
      <c r="H3536" t="s">
        <v>45</v>
      </c>
      <c r="I3536" t="s">
        <v>59</v>
      </c>
      <c r="J3536" s="2" t="s">
        <v>11580</v>
      </c>
      <c r="K3536" t="s">
        <v>62</v>
      </c>
      <c r="M3536" t="s">
        <v>41</v>
      </c>
      <c r="N3536" t="s">
        <v>33</v>
      </c>
      <c r="R3536">
        <v>3535</v>
      </c>
      <c r="S3536" t="str">
        <f>PROPER(CustomerSupport[[#This Row],[Resolution]])</f>
        <v/>
      </c>
      <c r="T3536" t="str">
        <f>TRIM(CustomerSupport[[#This Row],[Customer Name]])</f>
        <v>Dylan Lee</v>
      </c>
      <c r="U3536">
        <f>MONTH(CustomerSupport[[#This Row],[Date of Purchase]])</f>
        <v>3</v>
      </c>
      <c r="V3536" t="str">
        <f>TEXT('Working data'!G3536,"mmmm")</f>
        <v>March</v>
      </c>
      <c r="W3536">
        <f>YEAR(CustomerSupport[[#This Row],[Date of Purchase]])</f>
        <v>2021</v>
      </c>
      <c r="X3536" t="str">
        <f t="shared" si="55"/>
        <v/>
      </c>
    </row>
    <row r="3537" spans="1:24" ht="14.25" customHeight="1" x14ac:dyDescent="0.4">
      <c r="A3537">
        <v>3536</v>
      </c>
      <c r="B3537" t="s">
        <v>11581</v>
      </c>
      <c r="C3537" t="s">
        <v>11582</v>
      </c>
      <c r="D3537">
        <v>34</v>
      </c>
      <c r="E3537" t="s">
        <v>58</v>
      </c>
      <c r="F3537" t="s">
        <v>421</v>
      </c>
      <c r="G3537" s="1">
        <v>44145</v>
      </c>
      <c r="H3537" t="s">
        <v>67</v>
      </c>
      <c r="I3537" t="s">
        <v>177</v>
      </c>
      <c r="J3537" s="2" t="s">
        <v>11583</v>
      </c>
      <c r="K3537" t="s">
        <v>62</v>
      </c>
      <c r="M3537" t="s">
        <v>89</v>
      </c>
      <c r="N3537" t="s">
        <v>83</v>
      </c>
      <c r="R3537">
        <v>3536</v>
      </c>
      <c r="S3537" t="str">
        <f>PROPER(CustomerSupport[[#This Row],[Resolution]])</f>
        <v/>
      </c>
      <c r="T3537" t="str">
        <f>TRIM(CustomerSupport[[#This Row],[Customer Name]])</f>
        <v>Kimberly Hampton</v>
      </c>
      <c r="U3537">
        <f>MONTH(CustomerSupport[[#This Row],[Date of Purchase]])</f>
        <v>11</v>
      </c>
      <c r="V3537" t="str">
        <f>TEXT('Working data'!G3537,"mmmm")</f>
        <v>November</v>
      </c>
      <c r="W3537">
        <f>YEAR(CustomerSupport[[#This Row],[Date of Purchase]])</f>
        <v>2020</v>
      </c>
      <c r="X3537" t="str">
        <f t="shared" si="55"/>
        <v/>
      </c>
    </row>
    <row r="3538" spans="1:24" ht="14.25" customHeight="1" x14ac:dyDescent="0.4">
      <c r="A3538">
        <v>3537</v>
      </c>
      <c r="B3538" t="s">
        <v>11584</v>
      </c>
      <c r="C3538" t="s">
        <v>11585</v>
      </c>
      <c r="D3538">
        <v>44</v>
      </c>
      <c r="E3538" t="s">
        <v>29</v>
      </c>
      <c r="F3538" t="s">
        <v>157</v>
      </c>
      <c r="G3538" s="1">
        <v>43848</v>
      </c>
      <c r="H3538" t="s">
        <v>45</v>
      </c>
      <c r="I3538" t="s">
        <v>113</v>
      </c>
      <c r="J3538" s="2" t="s">
        <v>11586</v>
      </c>
      <c r="K3538" t="s">
        <v>24</v>
      </c>
      <c r="M3538" t="s">
        <v>89</v>
      </c>
      <c r="N3538" t="s">
        <v>33</v>
      </c>
      <c r="O3538" s="3">
        <v>45078.240972222222</v>
      </c>
      <c r="R3538">
        <v>3537</v>
      </c>
      <c r="S3538" t="str">
        <f>PROPER(CustomerSupport[[#This Row],[Resolution]])</f>
        <v/>
      </c>
      <c r="T3538" t="str">
        <f>TRIM(CustomerSupport[[#This Row],[Customer Name]])</f>
        <v>Brandi Nelson</v>
      </c>
      <c r="U3538">
        <f>MONTH(CustomerSupport[[#This Row],[Date of Purchase]])</f>
        <v>1</v>
      </c>
      <c r="V3538" t="str">
        <f>TEXT('Working data'!G3538,"mmmm")</f>
        <v>January</v>
      </c>
      <c r="W3538">
        <f>YEAR(CustomerSupport[[#This Row],[Date of Purchase]])</f>
        <v>2020</v>
      </c>
      <c r="X3538" t="str">
        <f t="shared" si="55"/>
        <v/>
      </c>
    </row>
    <row r="3539" spans="1:24" ht="14.25" customHeight="1" x14ac:dyDescent="0.4">
      <c r="A3539">
        <v>3538</v>
      </c>
      <c r="B3539" t="s">
        <v>11587</v>
      </c>
      <c r="C3539" t="s">
        <v>11588</v>
      </c>
      <c r="D3539">
        <v>62</v>
      </c>
      <c r="E3539" t="s">
        <v>58</v>
      </c>
      <c r="F3539" t="s">
        <v>286</v>
      </c>
      <c r="G3539" s="1">
        <v>44110</v>
      </c>
      <c r="H3539" t="s">
        <v>45</v>
      </c>
      <c r="I3539" t="s">
        <v>177</v>
      </c>
      <c r="J3539" s="2" t="s">
        <v>11589</v>
      </c>
      <c r="K3539" t="s">
        <v>62</v>
      </c>
      <c r="M3539" t="s">
        <v>89</v>
      </c>
      <c r="N3539" t="s">
        <v>83</v>
      </c>
      <c r="R3539">
        <v>3538</v>
      </c>
      <c r="S3539" t="str">
        <f>PROPER(CustomerSupport[[#This Row],[Resolution]])</f>
        <v/>
      </c>
      <c r="T3539" t="str">
        <f>TRIM(CustomerSupport[[#This Row],[Customer Name]])</f>
        <v>Eric Campos</v>
      </c>
      <c r="U3539">
        <f>MONTH(CustomerSupport[[#This Row],[Date of Purchase]])</f>
        <v>10</v>
      </c>
      <c r="V3539" t="str">
        <f>TEXT('Working data'!G3539,"mmmm")</f>
        <v>October</v>
      </c>
      <c r="W3539">
        <f>YEAR(CustomerSupport[[#This Row],[Date of Purchase]])</f>
        <v>2020</v>
      </c>
      <c r="X3539" t="str">
        <f t="shared" si="55"/>
        <v/>
      </c>
    </row>
    <row r="3540" spans="1:24" ht="14.25" customHeight="1" x14ac:dyDescent="0.4">
      <c r="A3540">
        <v>3539</v>
      </c>
      <c r="B3540" t="s">
        <v>11590</v>
      </c>
      <c r="C3540" t="s">
        <v>11591</v>
      </c>
      <c r="D3540">
        <v>44</v>
      </c>
      <c r="E3540" t="s">
        <v>29</v>
      </c>
      <c r="F3540" t="s">
        <v>383</v>
      </c>
      <c r="G3540" s="1">
        <v>44394</v>
      </c>
      <c r="H3540" t="s">
        <v>45</v>
      </c>
      <c r="I3540" t="s">
        <v>113</v>
      </c>
      <c r="J3540" t="s">
        <v>11592</v>
      </c>
      <c r="K3540" t="s">
        <v>39</v>
      </c>
      <c r="L3540" t="s">
        <v>11593</v>
      </c>
      <c r="M3540" t="s">
        <v>41</v>
      </c>
      <c r="N3540" t="s">
        <v>33</v>
      </c>
      <c r="O3540" s="3">
        <v>45078.082662037035</v>
      </c>
      <c r="P3540" s="3">
        <v>45078.377800925926</v>
      </c>
      <c r="Q3540">
        <v>3</v>
      </c>
      <c r="R3540">
        <v>3539</v>
      </c>
      <c r="S3540" t="str">
        <f>PROPER(CustomerSupport[[#This Row],[Resolution]])</f>
        <v>Occur Available Above Look Head.</v>
      </c>
      <c r="T3540" t="str">
        <f>TRIM(CustomerSupport[[#This Row],[Customer Name]])</f>
        <v>Maria Welch</v>
      </c>
      <c r="U3540">
        <f>MONTH(CustomerSupport[[#This Row],[Date of Purchase]])</f>
        <v>7</v>
      </c>
      <c r="V3540" t="str">
        <f>TEXT('Working data'!G3540,"mmmm")</f>
        <v>July</v>
      </c>
      <c r="W3540">
        <f>YEAR(CustomerSupport[[#This Row],[Date of Purchase]])</f>
        <v>2021</v>
      </c>
      <c r="X3540">
        <f t="shared" si="55"/>
        <v>7.0833333333721384</v>
      </c>
    </row>
    <row r="3541" spans="1:24" ht="14.25" customHeight="1" x14ac:dyDescent="0.4">
      <c r="A3541">
        <v>3540</v>
      </c>
      <c r="B3541" t="s">
        <v>11594</v>
      </c>
      <c r="C3541" t="s">
        <v>11595</v>
      </c>
      <c r="D3541">
        <v>48</v>
      </c>
      <c r="E3541" t="s">
        <v>19</v>
      </c>
      <c r="F3541" t="s">
        <v>281</v>
      </c>
      <c r="G3541" s="1">
        <v>44317</v>
      </c>
      <c r="H3541" t="s">
        <v>21</v>
      </c>
      <c r="I3541" t="s">
        <v>150</v>
      </c>
      <c r="J3541" t="s">
        <v>1076</v>
      </c>
      <c r="K3541" t="s">
        <v>24</v>
      </c>
      <c r="M3541" t="s">
        <v>25</v>
      </c>
      <c r="N3541" t="s">
        <v>26</v>
      </c>
      <c r="O3541" s="3">
        <v>45078.011134259257</v>
      </c>
      <c r="R3541">
        <v>3540</v>
      </c>
      <c r="S3541" t="str">
        <f>PROPER(CustomerSupport[[#This Row],[Resolution]])</f>
        <v/>
      </c>
      <c r="T3541" t="str">
        <f>TRIM(CustomerSupport[[#This Row],[Customer Name]])</f>
        <v>Gabriel Marsh</v>
      </c>
      <c r="U3541">
        <f>MONTH(CustomerSupport[[#This Row],[Date of Purchase]])</f>
        <v>5</v>
      </c>
      <c r="V3541" t="str">
        <f>TEXT('Working data'!G3541,"mmmm")</f>
        <v>May</v>
      </c>
      <c r="W3541">
        <f>YEAR(CustomerSupport[[#This Row],[Date of Purchase]])</f>
        <v>2021</v>
      </c>
      <c r="X3541" t="str">
        <f t="shared" si="55"/>
        <v/>
      </c>
    </row>
    <row r="3542" spans="1:24" ht="14.25" customHeight="1" x14ac:dyDescent="0.4">
      <c r="A3542">
        <v>3541</v>
      </c>
      <c r="B3542" t="s">
        <v>11596</v>
      </c>
      <c r="C3542" t="s">
        <v>11597</v>
      </c>
      <c r="D3542">
        <v>54</v>
      </c>
      <c r="E3542" t="s">
        <v>29</v>
      </c>
      <c r="F3542" t="s">
        <v>286</v>
      </c>
      <c r="G3542" s="1">
        <v>43859</v>
      </c>
      <c r="H3542" t="s">
        <v>66</v>
      </c>
      <c r="I3542" t="s">
        <v>46</v>
      </c>
      <c r="J3542" s="2" t="s">
        <v>11598</v>
      </c>
      <c r="K3542" t="s">
        <v>39</v>
      </c>
      <c r="L3542" t="s">
        <v>11599</v>
      </c>
      <c r="M3542" t="s">
        <v>41</v>
      </c>
      <c r="N3542" t="s">
        <v>55</v>
      </c>
      <c r="O3542" s="3">
        <v>45078.294479166667</v>
      </c>
      <c r="P3542" s="3">
        <v>45078.782673611109</v>
      </c>
      <c r="Q3542">
        <v>5</v>
      </c>
      <c r="R3542">
        <v>3541</v>
      </c>
      <c r="S3542" t="str">
        <f>PROPER(CustomerSupport[[#This Row],[Resolution]])</f>
        <v>Them Indicate Try Also.</v>
      </c>
      <c r="T3542" t="str">
        <f>TRIM(CustomerSupport[[#This Row],[Customer Name]])</f>
        <v>Robert Hart</v>
      </c>
      <c r="U3542">
        <f>MONTH(CustomerSupport[[#This Row],[Date of Purchase]])</f>
        <v>1</v>
      </c>
      <c r="V3542" t="str">
        <f>TEXT('Working data'!G3542,"mmmm")</f>
        <v>January</v>
      </c>
      <c r="W3542">
        <f>YEAR(CustomerSupport[[#This Row],[Date of Purchase]])</f>
        <v>2020</v>
      </c>
      <c r="X3542">
        <f t="shared" si="55"/>
        <v>11.71666666661622</v>
      </c>
    </row>
    <row r="3543" spans="1:24" ht="14.25" customHeight="1" x14ac:dyDescent="0.4">
      <c r="A3543">
        <v>3542</v>
      </c>
      <c r="B3543" t="s">
        <v>4505</v>
      </c>
      <c r="C3543" t="s">
        <v>11600</v>
      </c>
      <c r="D3543">
        <v>65</v>
      </c>
      <c r="E3543" t="s">
        <v>19</v>
      </c>
      <c r="F3543" t="s">
        <v>202</v>
      </c>
      <c r="G3543" s="1">
        <v>44324</v>
      </c>
      <c r="H3543" t="s">
        <v>59</v>
      </c>
      <c r="I3543" t="s">
        <v>177</v>
      </c>
      <c r="J3543" s="2" t="s">
        <v>11601</v>
      </c>
      <c r="K3543" t="s">
        <v>39</v>
      </c>
      <c r="L3543" t="s">
        <v>11602</v>
      </c>
      <c r="M3543" t="s">
        <v>25</v>
      </c>
      <c r="N3543" t="s">
        <v>55</v>
      </c>
      <c r="O3543" s="3">
        <v>45078.94866898148</v>
      </c>
      <c r="P3543" s="3">
        <v>45078.843807870369</v>
      </c>
      <c r="Q3543">
        <v>3</v>
      </c>
      <c r="R3543">
        <v>3542</v>
      </c>
      <c r="S3543" t="str">
        <f>PROPER(CustomerSupport[[#This Row],[Resolution]])</f>
        <v>Before Contain Charge Positive Prepare Message.</v>
      </c>
      <c r="T3543" t="str">
        <f>TRIM(CustomerSupport[[#This Row],[Customer Name]])</f>
        <v>Heather Taylor</v>
      </c>
      <c r="U3543">
        <f>MONTH(CustomerSupport[[#This Row],[Date of Purchase]])</f>
        <v>5</v>
      </c>
      <c r="V3543" t="str">
        <f>TEXT('Working data'!G3543,"mmmm")</f>
        <v>May</v>
      </c>
      <c r="W3543">
        <f>YEAR(CustomerSupport[[#This Row],[Date of Purchase]])</f>
        <v>2021</v>
      </c>
      <c r="X3543">
        <f t="shared" si="55"/>
        <v>-2.5166666666627862</v>
      </c>
    </row>
    <row r="3544" spans="1:24" ht="14.25" customHeight="1" x14ac:dyDescent="0.4">
      <c r="A3544">
        <v>3543</v>
      </c>
      <c r="B3544" t="s">
        <v>6543</v>
      </c>
      <c r="C3544" t="s">
        <v>11603</v>
      </c>
      <c r="D3544">
        <v>58</v>
      </c>
      <c r="E3544" t="s">
        <v>19</v>
      </c>
      <c r="F3544" t="s">
        <v>699</v>
      </c>
      <c r="G3544" s="1">
        <v>44033</v>
      </c>
      <c r="H3544" t="s">
        <v>66</v>
      </c>
      <c r="I3544" t="s">
        <v>72</v>
      </c>
      <c r="J3544" t="s">
        <v>11604</v>
      </c>
      <c r="K3544" t="s">
        <v>24</v>
      </c>
      <c r="M3544" t="s">
        <v>143</v>
      </c>
      <c r="N3544" t="s">
        <v>83</v>
      </c>
      <c r="O3544" s="3">
        <v>45078.299363425926</v>
      </c>
      <c r="R3544">
        <v>3543</v>
      </c>
      <c r="S3544" t="str">
        <f>PROPER(CustomerSupport[[#This Row],[Resolution]])</f>
        <v/>
      </c>
      <c r="T3544" t="str">
        <f>TRIM(CustomerSupport[[#This Row],[Customer Name]])</f>
        <v>Kimberly Smith</v>
      </c>
      <c r="U3544">
        <f>MONTH(CustomerSupport[[#This Row],[Date of Purchase]])</f>
        <v>7</v>
      </c>
      <c r="V3544" t="str">
        <f>TEXT('Working data'!G3544,"mmmm")</f>
        <v>July</v>
      </c>
      <c r="W3544">
        <f>YEAR(CustomerSupport[[#This Row],[Date of Purchase]])</f>
        <v>2020</v>
      </c>
      <c r="X3544" t="str">
        <f t="shared" si="55"/>
        <v/>
      </c>
    </row>
    <row r="3545" spans="1:24" ht="14.25" customHeight="1" x14ac:dyDescent="0.4">
      <c r="A3545">
        <v>3544</v>
      </c>
      <c r="B3545" t="s">
        <v>11605</v>
      </c>
      <c r="C3545" t="s">
        <v>7801</v>
      </c>
      <c r="D3545">
        <v>36</v>
      </c>
      <c r="E3545" t="s">
        <v>58</v>
      </c>
      <c r="F3545" t="s">
        <v>71</v>
      </c>
      <c r="G3545" s="1">
        <v>43970</v>
      </c>
      <c r="H3545" t="s">
        <v>59</v>
      </c>
      <c r="I3545" t="s">
        <v>72</v>
      </c>
      <c r="J3545" t="s">
        <v>11606</v>
      </c>
      <c r="K3545" t="s">
        <v>24</v>
      </c>
      <c r="M3545" t="s">
        <v>89</v>
      </c>
      <c r="N3545" t="s">
        <v>83</v>
      </c>
      <c r="O3545" s="3">
        <v>45078.334097222221</v>
      </c>
      <c r="R3545">
        <v>3544</v>
      </c>
      <c r="S3545" t="str">
        <f>PROPER(CustomerSupport[[#This Row],[Resolution]])</f>
        <v/>
      </c>
      <c r="T3545" t="str">
        <f>TRIM(CustomerSupport[[#This Row],[Customer Name]])</f>
        <v>Brandi White</v>
      </c>
      <c r="U3545">
        <f>MONTH(CustomerSupport[[#This Row],[Date of Purchase]])</f>
        <v>5</v>
      </c>
      <c r="V3545" t="str">
        <f>TEXT('Working data'!G3545,"mmmm")</f>
        <v>May</v>
      </c>
      <c r="W3545">
        <f>YEAR(CustomerSupport[[#This Row],[Date of Purchase]])</f>
        <v>2020</v>
      </c>
      <c r="X3545" t="str">
        <f t="shared" si="55"/>
        <v/>
      </c>
    </row>
    <row r="3546" spans="1:24" ht="14.25" customHeight="1" x14ac:dyDescent="0.4">
      <c r="A3546">
        <v>3545</v>
      </c>
      <c r="B3546" t="s">
        <v>11607</v>
      </c>
      <c r="C3546" t="s">
        <v>11608</v>
      </c>
      <c r="D3546">
        <v>34</v>
      </c>
      <c r="E3546" t="s">
        <v>58</v>
      </c>
      <c r="F3546" t="s">
        <v>456</v>
      </c>
      <c r="G3546" s="1">
        <v>44186</v>
      </c>
      <c r="H3546" t="s">
        <v>59</v>
      </c>
      <c r="I3546" t="s">
        <v>59</v>
      </c>
      <c r="J3546" s="2" t="s">
        <v>11609</v>
      </c>
      <c r="K3546" t="s">
        <v>39</v>
      </c>
      <c r="L3546" t="s">
        <v>11610</v>
      </c>
      <c r="M3546" t="s">
        <v>41</v>
      </c>
      <c r="N3546" t="s">
        <v>26</v>
      </c>
      <c r="O3546" s="3">
        <v>45078.732037037036</v>
      </c>
      <c r="P3546" s="3">
        <v>45078.108425925922</v>
      </c>
      <c r="Q3546">
        <v>4</v>
      </c>
      <c r="R3546">
        <v>3545</v>
      </c>
      <c r="S3546" t="str">
        <f>PROPER(CustomerSupport[[#This Row],[Resolution]])</f>
        <v>Hospital I Away Value Manage.</v>
      </c>
      <c r="T3546" t="str">
        <f>TRIM(CustomerSupport[[#This Row],[Customer Name]])</f>
        <v>Jeremiah Anderson</v>
      </c>
      <c r="U3546">
        <f>MONTH(CustomerSupport[[#This Row],[Date of Purchase]])</f>
        <v>12</v>
      </c>
      <c r="V3546" t="str">
        <f>TEXT('Working data'!G3546,"mmmm")</f>
        <v>December</v>
      </c>
      <c r="W3546">
        <f>YEAR(CustomerSupport[[#This Row],[Date of Purchase]])</f>
        <v>2020</v>
      </c>
      <c r="X3546">
        <f t="shared" si="55"/>
        <v>-14.966666666732635</v>
      </c>
    </row>
    <row r="3547" spans="1:24" ht="14.25" customHeight="1" x14ac:dyDescent="0.4">
      <c r="A3547">
        <v>3546</v>
      </c>
      <c r="B3547" t="s">
        <v>11611</v>
      </c>
      <c r="C3547" t="s">
        <v>11612</v>
      </c>
      <c r="D3547">
        <v>27</v>
      </c>
      <c r="E3547" t="s">
        <v>58</v>
      </c>
      <c r="F3547" t="s">
        <v>173</v>
      </c>
      <c r="G3547" s="1">
        <v>44535</v>
      </c>
      <c r="H3547" t="s">
        <v>66</v>
      </c>
      <c r="I3547" t="s">
        <v>93</v>
      </c>
      <c r="J3547" t="s">
        <v>11613</v>
      </c>
      <c r="K3547" t="s">
        <v>39</v>
      </c>
      <c r="L3547" t="s">
        <v>11614</v>
      </c>
      <c r="M3547" t="s">
        <v>143</v>
      </c>
      <c r="N3547" t="s">
        <v>26</v>
      </c>
      <c r="O3547" s="3">
        <v>45078.462604166663</v>
      </c>
      <c r="P3547" s="3">
        <v>45078.005659722221</v>
      </c>
      <c r="Q3547">
        <v>3</v>
      </c>
      <c r="R3547">
        <v>3546</v>
      </c>
      <c r="S3547" t="str">
        <f>PROPER(CustomerSupport[[#This Row],[Resolution]])</f>
        <v>Next First Determine Art Continue.</v>
      </c>
      <c r="T3547" t="str">
        <f>TRIM(CustomerSupport[[#This Row],[Customer Name]])</f>
        <v>Lisa Hicks</v>
      </c>
      <c r="U3547">
        <f>MONTH(CustomerSupport[[#This Row],[Date of Purchase]])</f>
        <v>12</v>
      </c>
      <c r="V3547" t="str">
        <f>TEXT('Working data'!G3547,"mmmm")</f>
        <v>December</v>
      </c>
      <c r="W3547">
        <f>YEAR(CustomerSupport[[#This Row],[Date of Purchase]])</f>
        <v>2021</v>
      </c>
      <c r="X3547">
        <f t="shared" si="55"/>
        <v>-10.96666666661622</v>
      </c>
    </row>
    <row r="3548" spans="1:24" ht="14.25" customHeight="1" x14ac:dyDescent="0.4">
      <c r="A3548">
        <v>3547</v>
      </c>
      <c r="B3548" t="s">
        <v>11615</v>
      </c>
      <c r="C3548" t="s">
        <v>11616</v>
      </c>
      <c r="D3548">
        <v>67</v>
      </c>
      <c r="E3548" t="s">
        <v>58</v>
      </c>
      <c r="F3548" t="s">
        <v>103</v>
      </c>
      <c r="G3548" s="1">
        <v>44112</v>
      </c>
      <c r="H3548" t="s">
        <v>21</v>
      </c>
      <c r="I3548" t="s">
        <v>177</v>
      </c>
      <c r="J3548" s="2" t="s">
        <v>11617</v>
      </c>
      <c r="K3548" t="s">
        <v>62</v>
      </c>
      <c r="M3548" t="s">
        <v>143</v>
      </c>
      <c r="N3548" t="s">
        <v>83</v>
      </c>
      <c r="R3548">
        <v>3547</v>
      </c>
      <c r="S3548" t="str">
        <f>PROPER(CustomerSupport[[#This Row],[Resolution]])</f>
        <v/>
      </c>
      <c r="T3548" t="str">
        <f>TRIM(CustomerSupport[[#This Row],[Customer Name]])</f>
        <v>Patrick Anderson</v>
      </c>
      <c r="U3548">
        <f>MONTH(CustomerSupport[[#This Row],[Date of Purchase]])</f>
        <v>10</v>
      </c>
      <c r="V3548" t="str">
        <f>TEXT('Working data'!G3548,"mmmm")</f>
        <v>October</v>
      </c>
      <c r="W3548">
        <f>YEAR(CustomerSupport[[#This Row],[Date of Purchase]])</f>
        <v>2020</v>
      </c>
      <c r="X3548" t="str">
        <f t="shared" si="55"/>
        <v/>
      </c>
    </row>
    <row r="3549" spans="1:24" ht="14.25" customHeight="1" x14ac:dyDescent="0.4">
      <c r="A3549">
        <v>3548</v>
      </c>
      <c r="B3549" t="s">
        <v>11618</v>
      </c>
      <c r="C3549" t="s">
        <v>11619</v>
      </c>
      <c r="D3549">
        <v>67</v>
      </c>
      <c r="E3549" t="s">
        <v>58</v>
      </c>
      <c r="F3549" t="s">
        <v>161</v>
      </c>
      <c r="G3549" s="1">
        <v>43890</v>
      </c>
      <c r="H3549" t="s">
        <v>59</v>
      </c>
      <c r="I3549" t="s">
        <v>77</v>
      </c>
      <c r="J3549" t="s">
        <v>11620</v>
      </c>
      <c r="K3549" t="s">
        <v>24</v>
      </c>
      <c r="M3549" t="s">
        <v>89</v>
      </c>
      <c r="N3549" t="s">
        <v>26</v>
      </c>
      <c r="O3549" s="3">
        <v>45078.884155092594</v>
      </c>
      <c r="R3549">
        <v>3548</v>
      </c>
      <c r="S3549" t="str">
        <f>PROPER(CustomerSupport[[#This Row],[Resolution]])</f>
        <v/>
      </c>
      <c r="T3549" t="str">
        <f>TRIM(CustomerSupport[[#This Row],[Customer Name]])</f>
        <v>Morgan Waters</v>
      </c>
      <c r="U3549">
        <f>MONTH(CustomerSupport[[#This Row],[Date of Purchase]])</f>
        <v>2</v>
      </c>
      <c r="V3549" t="str">
        <f>TEXT('Working data'!G3549,"mmmm")</f>
        <v>February</v>
      </c>
      <c r="W3549">
        <f>YEAR(CustomerSupport[[#This Row],[Date of Purchase]])</f>
        <v>2020</v>
      </c>
      <c r="X3549" t="str">
        <f t="shared" si="55"/>
        <v/>
      </c>
    </row>
    <row r="3550" spans="1:24" ht="14.25" customHeight="1" x14ac:dyDescent="0.4">
      <c r="A3550">
        <v>3549</v>
      </c>
      <c r="B3550" t="s">
        <v>11621</v>
      </c>
      <c r="C3550" t="s">
        <v>11622</v>
      </c>
      <c r="D3550">
        <v>40</v>
      </c>
      <c r="E3550" t="s">
        <v>29</v>
      </c>
      <c r="F3550" t="s">
        <v>211</v>
      </c>
      <c r="G3550" s="1">
        <v>44534</v>
      </c>
      <c r="H3550" t="s">
        <v>67</v>
      </c>
      <c r="I3550" t="s">
        <v>31</v>
      </c>
      <c r="J3550" s="2" t="s">
        <v>11623</v>
      </c>
      <c r="K3550" t="s">
        <v>39</v>
      </c>
      <c r="L3550" t="s">
        <v>11624</v>
      </c>
      <c r="M3550" t="s">
        <v>41</v>
      </c>
      <c r="N3550" t="s">
        <v>83</v>
      </c>
      <c r="O3550" s="3">
        <v>45078.36959490741</v>
      </c>
      <c r="P3550" s="3">
        <v>45078.695289351854</v>
      </c>
      <c r="Q3550">
        <v>4</v>
      </c>
      <c r="R3550">
        <v>3549</v>
      </c>
      <c r="S3550" t="str">
        <f>PROPER(CustomerSupport[[#This Row],[Resolution]])</f>
        <v>About Think Term Property Type.</v>
      </c>
      <c r="T3550" t="str">
        <f>TRIM(CustomerSupport[[#This Row],[Customer Name]])</f>
        <v>James Woods</v>
      </c>
      <c r="U3550">
        <f>MONTH(CustomerSupport[[#This Row],[Date of Purchase]])</f>
        <v>12</v>
      </c>
      <c r="V3550" t="str">
        <f>TEXT('Working data'!G3550,"mmmm")</f>
        <v>December</v>
      </c>
      <c r="W3550">
        <f>YEAR(CustomerSupport[[#This Row],[Date of Purchase]])</f>
        <v>2021</v>
      </c>
      <c r="X3550">
        <f t="shared" si="55"/>
        <v>7.8166666666511446</v>
      </c>
    </row>
    <row r="3551" spans="1:24" ht="14.25" customHeight="1" x14ac:dyDescent="0.4">
      <c r="A3551">
        <v>3550</v>
      </c>
      <c r="B3551" t="s">
        <v>11625</v>
      </c>
      <c r="C3551" t="s">
        <v>11626</v>
      </c>
      <c r="D3551">
        <v>42</v>
      </c>
      <c r="E3551" t="s">
        <v>19</v>
      </c>
      <c r="F3551" t="s">
        <v>149</v>
      </c>
      <c r="G3551" s="1">
        <v>44138</v>
      </c>
      <c r="H3551" t="s">
        <v>66</v>
      </c>
      <c r="I3551" t="s">
        <v>113</v>
      </c>
      <c r="J3551" s="2" t="s">
        <v>11627</v>
      </c>
      <c r="K3551" t="s">
        <v>24</v>
      </c>
      <c r="M3551" t="s">
        <v>143</v>
      </c>
      <c r="N3551" t="s">
        <v>33</v>
      </c>
      <c r="O3551" s="3">
        <v>45078.046701388892</v>
      </c>
      <c r="R3551">
        <v>3550</v>
      </c>
      <c r="S3551" t="str">
        <f>PROPER(CustomerSupport[[#This Row],[Resolution]])</f>
        <v/>
      </c>
      <c r="T3551" t="str">
        <f>TRIM(CustomerSupport[[#This Row],[Customer Name]])</f>
        <v>Scott Reeves</v>
      </c>
      <c r="U3551">
        <f>MONTH(CustomerSupport[[#This Row],[Date of Purchase]])</f>
        <v>11</v>
      </c>
      <c r="V3551" t="str">
        <f>TEXT('Working data'!G3551,"mmmm")</f>
        <v>November</v>
      </c>
      <c r="W3551">
        <f>YEAR(CustomerSupport[[#This Row],[Date of Purchase]])</f>
        <v>2020</v>
      </c>
      <c r="X3551" t="str">
        <f t="shared" si="55"/>
        <v/>
      </c>
    </row>
    <row r="3552" spans="1:24" ht="14.25" customHeight="1" x14ac:dyDescent="0.4">
      <c r="A3552">
        <v>3551</v>
      </c>
      <c r="B3552" t="s">
        <v>11628</v>
      </c>
      <c r="C3552" t="s">
        <v>11629</v>
      </c>
      <c r="D3552">
        <v>42</v>
      </c>
      <c r="E3552" t="s">
        <v>19</v>
      </c>
      <c r="F3552" t="s">
        <v>86</v>
      </c>
      <c r="G3552" s="1">
        <v>44039</v>
      </c>
      <c r="H3552" t="s">
        <v>21</v>
      </c>
      <c r="I3552" t="s">
        <v>150</v>
      </c>
      <c r="J3552" t="s">
        <v>5901</v>
      </c>
      <c r="K3552" t="s">
        <v>24</v>
      </c>
      <c r="M3552" t="s">
        <v>143</v>
      </c>
      <c r="N3552" t="s">
        <v>33</v>
      </c>
      <c r="O3552" s="3">
        <v>45078.620312500003</v>
      </c>
      <c r="R3552">
        <v>3551</v>
      </c>
      <c r="S3552" t="str">
        <f>PROPER(CustomerSupport[[#This Row],[Resolution]])</f>
        <v/>
      </c>
      <c r="T3552" t="str">
        <f>TRIM(CustomerSupport[[#This Row],[Customer Name]])</f>
        <v>Edward Baker</v>
      </c>
      <c r="U3552">
        <f>MONTH(CustomerSupport[[#This Row],[Date of Purchase]])</f>
        <v>7</v>
      </c>
      <c r="V3552" t="str">
        <f>TEXT('Working data'!G3552,"mmmm")</f>
        <v>July</v>
      </c>
      <c r="W3552">
        <f>YEAR(CustomerSupport[[#This Row],[Date of Purchase]])</f>
        <v>2020</v>
      </c>
      <c r="X3552" t="str">
        <f t="shared" si="55"/>
        <v/>
      </c>
    </row>
    <row r="3553" spans="1:24" ht="14.25" customHeight="1" x14ac:dyDescent="0.4">
      <c r="A3553">
        <v>3552</v>
      </c>
      <c r="B3553" t="s">
        <v>11630</v>
      </c>
      <c r="C3553" t="s">
        <v>11631</v>
      </c>
      <c r="D3553">
        <v>43</v>
      </c>
      <c r="E3553" t="s">
        <v>58</v>
      </c>
      <c r="F3553" t="s">
        <v>281</v>
      </c>
      <c r="G3553" s="1">
        <v>43978</v>
      </c>
      <c r="H3553" t="s">
        <v>21</v>
      </c>
      <c r="I3553" t="s">
        <v>59</v>
      </c>
      <c r="J3553" s="2" t="s">
        <v>11632</v>
      </c>
      <c r="K3553" t="s">
        <v>39</v>
      </c>
      <c r="L3553" t="s">
        <v>11633</v>
      </c>
      <c r="M3553" t="s">
        <v>25</v>
      </c>
      <c r="N3553" t="s">
        <v>33</v>
      </c>
      <c r="O3553" s="3">
        <v>45078.807129629633</v>
      </c>
      <c r="P3553" s="3">
        <v>45078.739768518521</v>
      </c>
      <c r="Q3553">
        <v>1</v>
      </c>
      <c r="R3553">
        <v>3552</v>
      </c>
      <c r="S3553" t="str">
        <f>PROPER(CustomerSupport[[#This Row],[Resolution]])</f>
        <v>Per Upon Moment.</v>
      </c>
      <c r="T3553" t="str">
        <f>TRIM(CustomerSupport[[#This Row],[Customer Name]])</f>
        <v>Courtney Gallagher</v>
      </c>
      <c r="U3553">
        <f>MONTH(CustomerSupport[[#This Row],[Date of Purchase]])</f>
        <v>5</v>
      </c>
      <c r="V3553" t="str">
        <f>TEXT('Working data'!G3553,"mmmm")</f>
        <v>May</v>
      </c>
      <c r="W3553">
        <f>YEAR(CustomerSupport[[#This Row],[Date of Purchase]])</f>
        <v>2020</v>
      </c>
      <c r="X3553">
        <f t="shared" si="55"/>
        <v>-1.6166666666977108</v>
      </c>
    </row>
    <row r="3554" spans="1:24" ht="14.25" customHeight="1" x14ac:dyDescent="0.4">
      <c r="A3554">
        <v>3553</v>
      </c>
      <c r="B3554" t="s">
        <v>11634</v>
      </c>
      <c r="C3554" t="s">
        <v>11635</v>
      </c>
      <c r="D3554">
        <v>51</v>
      </c>
      <c r="E3554" t="s">
        <v>19</v>
      </c>
      <c r="F3554" t="s">
        <v>431</v>
      </c>
      <c r="G3554" s="1">
        <v>44547</v>
      </c>
      <c r="H3554" t="s">
        <v>66</v>
      </c>
      <c r="I3554" t="s">
        <v>46</v>
      </c>
      <c r="J3554" s="2" t="s">
        <v>11636</v>
      </c>
      <c r="K3554" t="s">
        <v>24</v>
      </c>
      <c r="M3554" t="s">
        <v>41</v>
      </c>
      <c r="N3554" t="s">
        <v>26</v>
      </c>
      <c r="O3554" s="3">
        <v>45078.663391203707</v>
      </c>
      <c r="R3554">
        <v>3553</v>
      </c>
      <c r="S3554" t="str">
        <f>PROPER(CustomerSupport[[#This Row],[Resolution]])</f>
        <v/>
      </c>
      <c r="T3554" t="str">
        <f>TRIM(CustomerSupport[[#This Row],[Customer Name]])</f>
        <v>Lauren Wilson</v>
      </c>
      <c r="U3554">
        <f>MONTH(CustomerSupport[[#This Row],[Date of Purchase]])</f>
        <v>12</v>
      </c>
      <c r="V3554" t="str">
        <f>TEXT('Working data'!G3554,"mmmm")</f>
        <v>December</v>
      </c>
      <c r="W3554">
        <f>YEAR(CustomerSupport[[#This Row],[Date of Purchase]])</f>
        <v>2021</v>
      </c>
      <c r="X3554" t="str">
        <f t="shared" si="55"/>
        <v/>
      </c>
    </row>
    <row r="3555" spans="1:24" ht="14.25" customHeight="1" x14ac:dyDescent="0.4">
      <c r="A3555">
        <v>3554</v>
      </c>
      <c r="B3555" t="s">
        <v>11637</v>
      </c>
      <c r="C3555" t="s">
        <v>11638</v>
      </c>
      <c r="D3555">
        <v>26</v>
      </c>
      <c r="E3555" t="s">
        <v>19</v>
      </c>
      <c r="F3555" t="s">
        <v>242</v>
      </c>
      <c r="G3555" s="1">
        <v>44377</v>
      </c>
      <c r="H3555" t="s">
        <v>59</v>
      </c>
      <c r="I3555" t="s">
        <v>72</v>
      </c>
      <c r="J3555" t="s">
        <v>11639</v>
      </c>
      <c r="K3555" t="s">
        <v>39</v>
      </c>
      <c r="L3555" t="s">
        <v>11640</v>
      </c>
      <c r="M3555" t="s">
        <v>41</v>
      </c>
      <c r="N3555" t="s">
        <v>33</v>
      </c>
      <c r="O3555" s="3">
        <v>45078.171053240738</v>
      </c>
      <c r="P3555" s="3">
        <v>45078.475914351853</v>
      </c>
      <c r="Q3555">
        <v>5</v>
      </c>
      <c r="R3555">
        <v>3554</v>
      </c>
      <c r="S3555" t="str">
        <f>PROPER(CustomerSupport[[#This Row],[Resolution]])</f>
        <v>Letter Sell Travel Where Make Store Case.</v>
      </c>
      <c r="T3555" t="str">
        <f>TRIM(CustomerSupport[[#This Row],[Customer Name]])</f>
        <v>Jacob Weber</v>
      </c>
      <c r="U3555">
        <f>MONTH(CustomerSupport[[#This Row],[Date of Purchase]])</f>
        <v>6</v>
      </c>
      <c r="V3555" t="str">
        <f>TEXT('Working data'!G3555,"mmmm")</f>
        <v>June</v>
      </c>
      <c r="W3555">
        <f>YEAR(CustomerSupport[[#This Row],[Date of Purchase]])</f>
        <v>2021</v>
      </c>
      <c r="X3555">
        <f t="shared" si="55"/>
        <v>7.3166666667675599</v>
      </c>
    </row>
    <row r="3556" spans="1:24" ht="14.25" customHeight="1" x14ac:dyDescent="0.4">
      <c r="A3556">
        <v>3555</v>
      </c>
      <c r="B3556" t="s">
        <v>11641</v>
      </c>
      <c r="C3556" t="s">
        <v>11566</v>
      </c>
      <c r="D3556">
        <v>44</v>
      </c>
      <c r="E3556" t="s">
        <v>58</v>
      </c>
      <c r="F3556" t="s">
        <v>112</v>
      </c>
      <c r="G3556" s="1">
        <v>44280</v>
      </c>
      <c r="H3556" t="s">
        <v>45</v>
      </c>
      <c r="I3556" t="s">
        <v>113</v>
      </c>
      <c r="J3556" s="2" t="s">
        <v>11642</v>
      </c>
      <c r="K3556" t="s">
        <v>62</v>
      </c>
      <c r="M3556" t="s">
        <v>143</v>
      </c>
      <c r="N3556" t="s">
        <v>55</v>
      </c>
      <c r="R3556">
        <v>3555</v>
      </c>
      <c r="S3556" t="str">
        <f>PROPER(CustomerSupport[[#This Row],[Resolution]])</f>
        <v/>
      </c>
      <c r="T3556" t="str">
        <f>TRIM(CustomerSupport[[#This Row],[Customer Name]])</f>
        <v>Rebecca Howard</v>
      </c>
      <c r="U3556">
        <f>MONTH(CustomerSupport[[#This Row],[Date of Purchase]])</f>
        <v>3</v>
      </c>
      <c r="V3556" t="str">
        <f>TEXT('Working data'!G3556,"mmmm")</f>
        <v>March</v>
      </c>
      <c r="W3556">
        <f>YEAR(CustomerSupport[[#This Row],[Date of Purchase]])</f>
        <v>2021</v>
      </c>
      <c r="X3556" t="str">
        <f t="shared" si="55"/>
        <v/>
      </c>
    </row>
    <row r="3557" spans="1:24" ht="14.25" customHeight="1" x14ac:dyDescent="0.4">
      <c r="A3557">
        <v>3556</v>
      </c>
      <c r="B3557" t="s">
        <v>11643</v>
      </c>
      <c r="C3557" t="s">
        <v>11644</v>
      </c>
      <c r="D3557">
        <v>64</v>
      </c>
      <c r="E3557" t="s">
        <v>58</v>
      </c>
      <c r="F3557" t="s">
        <v>339</v>
      </c>
      <c r="G3557" s="1">
        <v>44196</v>
      </c>
      <c r="H3557" t="s">
        <v>67</v>
      </c>
      <c r="I3557" t="s">
        <v>59</v>
      </c>
      <c r="J3557" t="s">
        <v>11645</v>
      </c>
      <c r="K3557" t="s">
        <v>62</v>
      </c>
      <c r="M3557" t="s">
        <v>143</v>
      </c>
      <c r="N3557" t="s">
        <v>33</v>
      </c>
      <c r="R3557">
        <v>3556</v>
      </c>
      <c r="S3557" t="str">
        <f>PROPER(CustomerSupport[[#This Row],[Resolution]])</f>
        <v/>
      </c>
      <c r="T3557" t="str">
        <f>TRIM(CustomerSupport[[#This Row],[Customer Name]])</f>
        <v>Ryan Edwards</v>
      </c>
      <c r="U3557">
        <f>MONTH(CustomerSupport[[#This Row],[Date of Purchase]])</f>
        <v>12</v>
      </c>
      <c r="V3557" t="str">
        <f>TEXT('Working data'!G3557,"mmmm")</f>
        <v>December</v>
      </c>
      <c r="W3557">
        <f>YEAR(CustomerSupport[[#This Row],[Date of Purchase]])</f>
        <v>2020</v>
      </c>
      <c r="X3557" t="str">
        <f t="shared" si="55"/>
        <v/>
      </c>
    </row>
    <row r="3558" spans="1:24" ht="14.25" customHeight="1" x14ac:dyDescent="0.4">
      <c r="A3558">
        <v>3557</v>
      </c>
      <c r="B3558" t="s">
        <v>11646</v>
      </c>
      <c r="C3558" t="s">
        <v>11647</v>
      </c>
      <c r="D3558">
        <v>60</v>
      </c>
      <c r="E3558" t="s">
        <v>29</v>
      </c>
      <c r="F3558" t="s">
        <v>103</v>
      </c>
      <c r="G3558" s="1">
        <v>44220</v>
      </c>
      <c r="H3558" t="s">
        <v>67</v>
      </c>
      <c r="I3558" t="s">
        <v>150</v>
      </c>
      <c r="J3558" s="2" t="s">
        <v>11648</v>
      </c>
      <c r="K3558" t="s">
        <v>24</v>
      </c>
      <c r="M3558" t="s">
        <v>25</v>
      </c>
      <c r="N3558" t="s">
        <v>26</v>
      </c>
      <c r="O3558" s="3">
        <v>45078.133599537039</v>
      </c>
      <c r="R3558">
        <v>3557</v>
      </c>
      <c r="S3558" t="str">
        <f>PROPER(CustomerSupport[[#This Row],[Resolution]])</f>
        <v/>
      </c>
      <c r="T3558" t="str">
        <f>TRIM(CustomerSupport[[#This Row],[Customer Name]])</f>
        <v>Regina Torres</v>
      </c>
      <c r="U3558">
        <f>MONTH(CustomerSupport[[#This Row],[Date of Purchase]])</f>
        <v>1</v>
      </c>
      <c r="V3558" t="str">
        <f>TEXT('Working data'!G3558,"mmmm")</f>
        <v>January</v>
      </c>
      <c r="W3558">
        <f>YEAR(CustomerSupport[[#This Row],[Date of Purchase]])</f>
        <v>2021</v>
      </c>
      <c r="X3558" t="str">
        <f t="shared" si="55"/>
        <v/>
      </c>
    </row>
    <row r="3559" spans="1:24" ht="14.25" customHeight="1" x14ac:dyDescent="0.4">
      <c r="A3559">
        <v>3558</v>
      </c>
      <c r="B3559" t="s">
        <v>11649</v>
      </c>
      <c r="C3559" t="s">
        <v>11650</v>
      </c>
      <c r="D3559">
        <v>47</v>
      </c>
      <c r="E3559" t="s">
        <v>29</v>
      </c>
      <c r="F3559" t="s">
        <v>339</v>
      </c>
      <c r="G3559" s="1">
        <v>44549</v>
      </c>
      <c r="H3559" t="s">
        <v>59</v>
      </c>
      <c r="I3559" t="s">
        <v>150</v>
      </c>
      <c r="J3559" s="2" t="s">
        <v>11651</v>
      </c>
      <c r="K3559" t="s">
        <v>24</v>
      </c>
      <c r="M3559" t="s">
        <v>41</v>
      </c>
      <c r="N3559" t="s">
        <v>83</v>
      </c>
      <c r="O3559" s="3">
        <v>45078.933622685188</v>
      </c>
      <c r="R3559">
        <v>3558</v>
      </c>
      <c r="S3559" t="str">
        <f>PROPER(CustomerSupport[[#This Row],[Resolution]])</f>
        <v/>
      </c>
      <c r="T3559" t="str">
        <f>TRIM(CustomerSupport[[#This Row],[Customer Name]])</f>
        <v>Curtis Miles</v>
      </c>
      <c r="U3559">
        <f>MONTH(CustomerSupport[[#This Row],[Date of Purchase]])</f>
        <v>12</v>
      </c>
      <c r="V3559" t="str">
        <f>TEXT('Working data'!G3559,"mmmm")</f>
        <v>December</v>
      </c>
      <c r="W3559">
        <f>YEAR(CustomerSupport[[#This Row],[Date of Purchase]])</f>
        <v>2021</v>
      </c>
      <c r="X3559" t="str">
        <f t="shared" si="55"/>
        <v/>
      </c>
    </row>
    <row r="3560" spans="1:24" ht="14.25" customHeight="1" x14ac:dyDescent="0.4">
      <c r="A3560">
        <v>3559</v>
      </c>
      <c r="B3560" t="s">
        <v>11652</v>
      </c>
      <c r="C3560" t="s">
        <v>11653</v>
      </c>
      <c r="D3560">
        <v>60</v>
      </c>
      <c r="E3560" t="s">
        <v>58</v>
      </c>
      <c r="F3560" t="s">
        <v>286</v>
      </c>
      <c r="G3560" s="1">
        <v>43928</v>
      </c>
      <c r="H3560" t="s">
        <v>66</v>
      </c>
      <c r="I3560" t="s">
        <v>67</v>
      </c>
      <c r="J3560" t="s">
        <v>11654</v>
      </c>
      <c r="K3560" t="s">
        <v>39</v>
      </c>
      <c r="L3560" t="s">
        <v>11655</v>
      </c>
      <c r="M3560" t="s">
        <v>25</v>
      </c>
      <c r="N3560" t="s">
        <v>26</v>
      </c>
      <c r="O3560" s="3">
        <v>45078.44127314815</v>
      </c>
      <c r="P3560" s="3">
        <v>45078.589884259258</v>
      </c>
      <c r="Q3560">
        <v>1</v>
      </c>
      <c r="R3560">
        <v>3559</v>
      </c>
      <c r="S3560" t="str">
        <f>PROPER(CustomerSupport[[#This Row],[Resolution]])</f>
        <v>Party Congress Significant Be Husband.</v>
      </c>
      <c r="T3560" t="str">
        <f>TRIM(CustomerSupport[[#This Row],[Customer Name]])</f>
        <v>Lauren Cole</v>
      </c>
      <c r="U3560">
        <f>MONTH(CustomerSupport[[#This Row],[Date of Purchase]])</f>
        <v>4</v>
      </c>
      <c r="V3560" t="str">
        <f>TEXT('Working data'!G3560,"mmmm")</f>
        <v>April</v>
      </c>
      <c r="W3560">
        <f>YEAR(CustomerSupport[[#This Row],[Date of Purchase]])</f>
        <v>2020</v>
      </c>
      <c r="X3560">
        <f t="shared" si="55"/>
        <v>3.566666666592937</v>
      </c>
    </row>
    <row r="3561" spans="1:24" ht="14.25" customHeight="1" x14ac:dyDescent="0.4">
      <c r="A3561">
        <v>3560</v>
      </c>
      <c r="B3561" t="s">
        <v>11656</v>
      </c>
      <c r="C3561" t="s">
        <v>11657</v>
      </c>
      <c r="D3561">
        <v>23</v>
      </c>
      <c r="E3561" t="s">
        <v>19</v>
      </c>
      <c r="F3561" t="s">
        <v>223</v>
      </c>
      <c r="G3561" s="1">
        <v>43937</v>
      </c>
      <c r="H3561" t="s">
        <v>45</v>
      </c>
      <c r="I3561" t="s">
        <v>59</v>
      </c>
      <c r="J3561" t="s">
        <v>11658</v>
      </c>
      <c r="K3561" t="s">
        <v>62</v>
      </c>
      <c r="M3561" t="s">
        <v>143</v>
      </c>
      <c r="N3561" t="s">
        <v>55</v>
      </c>
      <c r="R3561">
        <v>3560</v>
      </c>
      <c r="S3561" t="str">
        <f>PROPER(CustomerSupport[[#This Row],[Resolution]])</f>
        <v/>
      </c>
      <c r="T3561" t="str">
        <f>TRIM(CustomerSupport[[#This Row],[Customer Name]])</f>
        <v>Alex Jones</v>
      </c>
      <c r="U3561">
        <f>MONTH(CustomerSupport[[#This Row],[Date of Purchase]])</f>
        <v>4</v>
      </c>
      <c r="V3561" t="str">
        <f>TEXT('Working data'!G3561,"mmmm")</f>
        <v>April</v>
      </c>
      <c r="W3561">
        <f>YEAR(CustomerSupport[[#This Row],[Date of Purchase]])</f>
        <v>2020</v>
      </c>
      <c r="X3561" t="str">
        <f t="shared" si="55"/>
        <v/>
      </c>
    </row>
    <row r="3562" spans="1:24" ht="14.25" customHeight="1" x14ac:dyDescent="0.4">
      <c r="A3562">
        <v>3561</v>
      </c>
      <c r="B3562" t="s">
        <v>11659</v>
      </c>
      <c r="C3562" t="s">
        <v>11660</v>
      </c>
      <c r="D3562">
        <v>20</v>
      </c>
      <c r="E3562" t="s">
        <v>58</v>
      </c>
      <c r="F3562" t="s">
        <v>103</v>
      </c>
      <c r="G3562" s="1">
        <v>43861</v>
      </c>
      <c r="H3562" t="s">
        <v>59</v>
      </c>
      <c r="I3562" t="s">
        <v>22</v>
      </c>
      <c r="J3562" t="s">
        <v>11661</v>
      </c>
      <c r="K3562" t="s">
        <v>39</v>
      </c>
      <c r="L3562" t="s">
        <v>11662</v>
      </c>
      <c r="M3562" t="s">
        <v>89</v>
      </c>
      <c r="N3562" t="s">
        <v>26</v>
      </c>
      <c r="O3562" s="3">
        <v>45078.293391203704</v>
      </c>
      <c r="P3562" s="3">
        <v>45078.368391203701</v>
      </c>
      <c r="Q3562">
        <v>5</v>
      </c>
      <c r="R3562">
        <v>3561</v>
      </c>
      <c r="S3562" t="str">
        <f>PROPER(CustomerSupport[[#This Row],[Resolution]])</f>
        <v>Subject Should Nice Feel.</v>
      </c>
      <c r="T3562" t="str">
        <f>TRIM(CustomerSupport[[#This Row],[Customer Name]])</f>
        <v>Laura Ross</v>
      </c>
      <c r="U3562">
        <f>MONTH(CustomerSupport[[#This Row],[Date of Purchase]])</f>
        <v>1</v>
      </c>
      <c r="V3562" t="str">
        <f>TEXT('Working data'!G3562,"mmmm")</f>
        <v>January</v>
      </c>
      <c r="W3562">
        <f>YEAR(CustomerSupport[[#This Row],[Date of Purchase]])</f>
        <v>2020</v>
      </c>
      <c r="X3562">
        <f t="shared" si="55"/>
        <v>1.7999999999301508</v>
      </c>
    </row>
    <row r="3563" spans="1:24" ht="14.25" customHeight="1" x14ac:dyDescent="0.4">
      <c r="A3563">
        <v>3562</v>
      </c>
      <c r="B3563" t="s">
        <v>11663</v>
      </c>
      <c r="C3563" t="s">
        <v>11664</v>
      </c>
      <c r="D3563">
        <v>27</v>
      </c>
      <c r="E3563" t="s">
        <v>58</v>
      </c>
      <c r="F3563" t="s">
        <v>107</v>
      </c>
      <c r="G3563" s="1">
        <v>43998</v>
      </c>
      <c r="H3563" t="s">
        <v>67</v>
      </c>
      <c r="I3563" t="s">
        <v>93</v>
      </c>
      <c r="J3563" s="2" t="s">
        <v>11665</v>
      </c>
      <c r="K3563" t="s">
        <v>62</v>
      </c>
      <c r="M3563" t="s">
        <v>41</v>
      </c>
      <c r="N3563" t="s">
        <v>26</v>
      </c>
      <c r="R3563">
        <v>3562</v>
      </c>
      <c r="S3563" t="str">
        <f>PROPER(CustomerSupport[[#This Row],[Resolution]])</f>
        <v/>
      </c>
      <c r="T3563" t="str">
        <f>TRIM(CustomerSupport[[#This Row],[Customer Name]])</f>
        <v>Shelley Murphy</v>
      </c>
      <c r="U3563">
        <f>MONTH(CustomerSupport[[#This Row],[Date of Purchase]])</f>
        <v>6</v>
      </c>
      <c r="V3563" t="str">
        <f>TEXT('Working data'!G3563,"mmmm")</f>
        <v>June</v>
      </c>
      <c r="W3563">
        <f>YEAR(CustomerSupport[[#This Row],[Date of Purchase]])</f>
        <v>2020</v>
      </c>
      <c r="X3563" t="str">
        <f t="shared" si="55"/>
        <v/>
      </c>
    </row>
    <row r="3564" spans="1:24" ht="14.25" customHeight="1" x14ac:dyDescent="0.4">
      <c r="A3564">
        <v>3563</v>
      </c>
      <c r="B3564" t="s">
        <v>11666</v>
      </c>
      <c r="C3564" t="s">
        <v>11667</v>
      </c>
      <c r="D3564">
        <v>52</v>
      </c>
      <c r="E3564" t="s">
        <v>19</v>
      </c>
      <c r="F3564" t="s">
        <v>86</v>
      </c>
      <c r="G3564" s="1">
        <v>44070</v>
      </c>
      <c r="H3564" t="s">
        <v>66</v>
      </c>
      <c r="I3564" t="s">
        <v>67</v>
      </c>
      <c r="J3564" t="s">
        <v>11668</v>
      </c>
      <c r="K3564" t="s">
        <v>62</v>
      </c>
      <c r="M3564" t="s">
        <v>89</v>
      </c>
      <c r="N3564" t="s">
        <v>33</v>
      </c>
      <c r="R3564">
        <v>3563</v>
      </c>
      <c r="S3564" t="str">
        <f>PROPER(CustomerSupport[[#This Row],[Resolution]])</f>
        <v/>
      </c>
      <c r="T3564" t="str">
        <f>TRIM(CustomerSupport[[#This Row],[Customer Name]])</f>
        <v>Kelly Fischer</v>
      </c>
      <c r="U3564">
        <f>MONTH(CustomerSupport[[#This Row],[Date of Purchase]])</f>
        <v>8</v>
      </c>
      <c r="V3564" t="str">
        <f>TEXT('Working data'!G3564,"mmmm")</f>
        <v>August</v>
      </c>
      <c r="W3564">
        <f>YEAR(CustomerSupport[[#This Row],[Date of Purchase]])</f>
        <v>2020</v>
      </c>
      <c r="X3564" t="str">
        <f t="shared" si="55"/>
        <v/>
      </c>
    </row>
    <row r="3565" spans="1:24" ht="14.25" customHeight="1" x14ac:dyDescent="0.4">
      <c r="A3565">
        <v>3564</v>
      </c>
      <c r="B3565" t="s">
        <v>11669</v>
      </c>
      <c r="C3565" t="s">
        <v>11670</v>
      </c>
      <c r="D3565">
        <v>22</v>
      </c>
      <c r="E3565" t="s">
        <v>29</v>
      </c>
      <c r="F3565" t="s">
        <v>456</v>
      </c>
      <c r="G3565" s="1">
        <v>44437</v>
      </c>
      <c r="H3565" t="s">
        <v>21</v>
      </c>
      <c r="I3565" t="s">
        <v>177</v>
      </c>
      <c r="J3565" s="2" t="s">
        <v>11671</v>
      </c>
      <c r="K3565" t="s">
        <v>39</v>
      </c>
      <c r="L3565" t="s">
        <v>11672</v>
      </c>
      <c r="M3565" t="s">
        <v>89</v>
      </c>
      <c r="N3565" t="s">
        <v>33</v>
      </c>
      <c r="O3565" s="3">
        <v>45078.645509259259</v>
      </c>
      <c r="P3565" s="3">
        <v>45078.662870370368</v>
      </c>
      <c r="Q3565">
        <v>1</v>
      </c>
      <c r="R3565">
        <v>3564</v>
      </c>
      <c r="S3565" t="str">
        <f>PROPER(CustomerSupport[[#This Row],[Resolution]])</f>
        <v>Gas Media Involve.</v>
      </c>
      <c r="T3565" t="str">
        <f>TRIM(CustomerSupport[[#This Row],[Customer Name]])</f>
        <v>Christopher Cooper</v>
      </c>
      <c r="U3565">
        <f>MONTH(CustomerSupport[[#This Row],[Date of Purchase]])</f>
        <v>8</v>
      </c>
      <c r="V3565" t="str">
        <f>TEXT('Working data'!G3565,"mmmm")</f>
        <v>August</v>
      </c>
      <c r="W3565">
        <f>YEAR(CustomerSupport[[#This Row],[Date of Purchase]])</f>
        <v>2021</v>
      </c>
      <c r="X3565">
        <f t="shared" si="55"/>
        <v>0.41666666662786156</v>
      </c>
    </row>
    <row r="3566" spans="1:24" ht="14.25" customHeight="1" x14ac:dyDescent="0.4">
      <c r="A3566">
        <v>3565</v>
      </c>
      <c r="B3566" t="s">
        <v>11673</v>
      </c>
      <c r="C3566" t="s">
        <v>11674</v>
      </c>
      <c r="D3566">
        <v>30</v>
      </c>
      <c r="E3566" t="s">
        <v>19</v>
      </c>
      <c r="F3566" t="s">
        <v>242</v>
      </c>
      <c r="G3566" s="1">
        <v>44443</v>
      </c>
      <c r="H3566" t="s">
        <v>67</v>
      </c>
      <c r="I3566" t="s">
        <v>59</v>
      </c>
      <c r="J3566" s="2" t="s">
        <v>11675</v>
      </c>
      <c r="K3566" t="s">
        <v>62</v>
      </c>
      <c r="M3566" t="s">
        <v>89</v>
      </c>
      <c r="N3566" t="s">
        <v>33</v>
      </c>
      <c r="R3566">
        <v>3565</v>
      </c>
      <c r="S3566" t="str">
        <f>PROPER(CustomerSupport[[#This Row],[Resolution]])</f>
        <v/>
      </c>
      <c r="T3566" t="str">
        <f>TRIM(CustomerSupport[[#This Row],[Customer Name]])</f>
        <v>Mary Branch</v>
      </c>
      <c r="U3566">
        <f>MONTH(CustomerSupport[[#This Row],[Date of Purchase]])</f>
        <v>9</v>
      </c>
      <c r="V3566" t="str">
        <f>TEXT('Working data'!G3566,"mmmm")</f>
        <v>September</v>
      </c>
      <c r="W3566">
        <f>YEAR(CustomerSupport[[#This Row],[Date of Purchase]])</f>
        <v>2021</v>
      </c>
      <c r="X3566" t="str">
        <f t="shared" si="55"/>
        <v/>
      </c>
    </row>
    <row r="3567" spans="1:24" ht="14.25" customHeight="1" x14ac:dyDescent="0.4">
      <c r="A3567">
        <v>3566</v>
      </c>
      <c r="B3567" t="s">
        <v>10740</v>
      </c>
      <c r="C3567" t="s">
        <v>11676</v>
      </c>
      <c r="D3567">
        <v>67</v>
      </c>
      <c r="E3567" t="s">
        <v>29</v>
      </c>
      <c r="F3567" t="s">
        <v>223</v>
      </c>
      <c r="G3567" s="1">
        <v>43958</v>
      </c>
      <c r="H3567" t="s">
        <v>45</v>
      </c>
      <c r="I3567" t="s">
        <v>99</v>
      </c>
      <c r="J3567" t="s">
        <v>11677</v>
      </c>
      <c r="K3567" t="s">
        <v>24</v>
      </c>
      <c r="M3567" t="s">
        <v>25</v>
      </c>
      <c r="N3567" t="s">
        <v>26</v>
      </c>
      <c r="O3567" s="3">
        <v>45078.930254629631</v>
      </c>
      <c r="R3567">
        <v>3566</v>
      </c>
      <c r="S3567" t="str">
        <f>PROPER(CustomerSupport[[#This Row],[Resolution]])</f>
        <v/>
      </c>
      <c r="T3567" t="str">
        <f>TRIM(CustomerSupport[[#This Row],[Customer Name]])</f>
        <v>Erin Jones</v>
      </c>
      <c r="U3567">
        <f>MONTH(CustomerSupport[[#This Row],[Date of Purchase]])</f>
        <v>5</v>
      </c>
      <c r="V3567" t="str">
        <f>TEXT('Working data'!G3567,"mmmm")</f>
        <v>May</v>
      </c>
      <c r="W3567">
        <f>YEAR(CustomerSupport[[#This Row],[Date of Purchase]])</f>
        <v>2020</v>
      </c>
      <c r="X3567" t="str">
        <f t="shared" si="55"/>
        <v/>
      </c>
    </row>
    <row r="3568" spans="1:24" ht="14.25" customHeight="1" x14ac:dyDescent="0.4">
      <c r="A3568">
        <v>3567</v>
      </c>
      <c r="B3568" t="s">
        <v>11678</v>
      </c>
      <c r="C3568" t="s">
        <v>11679</v>
      </c>
      <c r="D3568">
        <v>52</v>
      </c>
      <c r="E3568" t="s">
        <v>29</v>
      </c>
      <c r="F3568" t="s">
        <v>107</v>
      </c>
      <c r="G3568" s="1">
        <v>43937</v>
      </c>
      <c r="H3568" t="s">
        <v>21</v>
      </c>
      <c r="I3568" t="s">
        <v>22</v>
      </c>
      <c r="J3568" t="s">
        <v>11680</v>
      </c>
      <c r="K3568" t="s">
        <v>24</v>
      </c>
      <c r="M3568" t="s">
        <v>25</v>
      </c>
      <c r="N3568" t="s">
        <v>26</v>
      </c>
      <c r="O3568" s="3">
        <v>45078.869166666664</v>
      </c>
      <c r="R3568">
        <v>3567</v>
      </c>
      <c r="S3568" t="str">
        <f>PROPER(CustomerSupport[[#This Row],[Resolution]])</f>
        <v/>
      </c>
      <c r="T3568" t="str">
        <f>TRIM(CustomerSupport[[#This Row],[Customer Name]])</f>
        <v>Karen Perez</v>
      </c>
      <c r="U3568">
        <f>MONTH(CustomerSupport[[#This Row],[Date of Purchase]])</f>
        <v>4</v>
      </c>
      <c r="V3568" t="str">
        <f>TEXT('Working data'!G3568,"mmmm")</f>
        <v>April</v>
      </c>
      <c r="W3568">
        <f>YEAR(CustomerSupport[[#This Row],[Date of Purchase]])</f>
        <v>2020</v>
      </c>
      <c r="X3568" t="str">
        <f t="shared" si="55"/>
        <v/>
      </c>
    </row>
    <row r="3569" spans="1:24" ht="14.25" customHeight="1" x14ac:dyDescent="0.4">
      <c r="A3569">
        <v>3568</v>
      </c>
      <c r="B3569" t="s">
        <v>11681</v>
      </c>
      <c r="C3569" t="s">
        <v>11682</v>
      </c>
      <c r="D3569">
        <v>54</v>
      </c>
      <c r="E3569" t="s">
        <v>19</v>
      </c>
      <c r="F3569" t="s">
        <v>242</v>
      </c>
      <c r="G3569" s="1">
        <v>44400</v>
      </c>
      <c r="H3569" t="s">
        <v>21</v>
      </c>
      <c r="I3569" t="s">
        <v>99</v>
      </c>
      <c r="J3569" s="2" t="s">
        <v>11683</v>
      </c>
      <c r="K3569" t="s">
        <v>24</v>
      </c>
      <c r="M3569" t="s">
        <v>25</v>
      </c>
      <c r="N3569" t="s">
        <v>55</v>
      </c>
      <c r="O3569" s="3">
        <v>45078.366412037038</v>
      </c>
      <c r="R3569">
        <v>3568</v>
      </c>
      <c r="S3569" t="str">
        <f>PROPER(CustomerSupport[[#This Row],[Resolution]])</f>
        <v/>
      </c>
      <c r="T3569" t="str">
        <f>TRIM(CustomerSupport[[#This Row],[Customer Name]])</f>
        <v>Kathy Kaiser</v>
      </c>
      <c r="U3569">
        <f>MONTH(CustomerSupport[[#This Row],[Date of Purchase]])</f>
        <v>7</v>
      </c>
      <c r="V3569" t="str">
        <f>TEXT('Working data'!G3569,"mmmm")</f>
        <v>July</v>
      </c>
      <c r="W3569">
        <f>YEAR(CustomerSupport[[#This Row],[Date of Purchase]])</f>
        <v>2021</v>
      </c>
      <c r="X3569" t="str">
        <f t="shared" si="55"/>
        <v/>
      </c>
    </row>
    <row r="3570" spans="1:24" ht="14.25" customHeight="1" x14ac:dyDescent="0.4">
      <c r="A3570">
        <v>3569</v>
      </c>
      <c r="B3570" t="s">
        <v>11684</v>
      </c>
      <c r="C3570" t="s">
        <v>11685</v>
      </c>
      <c r="D3570">
        <v>59</v>
      </c>
      <c r="E3570" t="s">
        <v>29</v>
      </c>
      <c r="F3570" t="s">
        <v>339</v>
      </c>
      <c r="G3570" s="1">
        <v>43947</v>
      </c>
      <c r="H3570" t="s">
        <v>66</v>
      </c>
      <c r="I3570" t="s">
        <v>37</v>
      </c>
      <c r="J3570" s="2" t="s">
        <v>11686</v>
      </c>
      <c r="K3570" t="s">
        <v>39</v>
      </c>
      <c r="L3570" t="s">
        <v>11687</v>
      </c>
      <c r="M3570" t="s">
        <v>143</v>
      </c>
      <c r="N3570" t="s">
        <v>26</v>
      </c>
      <c r="O3570" s="3">
        <v>45078.347685185188</v>
      </c>
      <c r="P3570" s="3">
        <v>45078.765740740739</v>
      </c>
      <c r="Q3570">
        <v>3</v>
      </c>
      <c r="R3570">
        <v>3569</v>
      </c>
      <c r="S3570" t="str">
        <f>PROPER(CustomerSupport[[#This Row],[Resolution]])</f>
        <v>Prevent Either Green Send Ability Two Only Improve.</v>
      </c>
      <c r="T3570" t="str">
        <f>TRIM(CustomerSupport[[#This Row],[Customer Name]])</f>
        <v>Heather Williams</v>
      </c>
      <c r="U3570">
        <f>MONTH(CustomerSupport[[#This Row],[Date of Purchase]])</f>
        <v>4</v>
      </c>
      <c r="V3570" t="str">
        <f>TEXT('Working data'!G3570,"mmmm")</f>
        <v>April</v>
      </c>
      <c r="W3570">
        <f>YEAR(CustomerSupport[[#This Row],[Date of Purchase]])</f>
        <v>2020</v>
      </c>
      <c r="X3570">
        <f t="shared" si="55"/>
        <v>10.033333333209157</v>
      </c>
    </row>
    <row r="3571" spans="1:24" ht="14.25" customHeight="1" x14ac:dyDescent="0.4">
      <c r="A3571">
        <v>3570</v>
      </c>
      <c r="B3571" t="s">
        <v>11688</v>
      </c>
      <c r="C3571" t="s">
        <v>11689</v>
      </c>
      <c r="D3571">
        <v>42</v>
      </c>
      <c r="E3571" t="s">
        <v>29</v>
      </c>
      <c r="F3571" t="s">
        <v>98</v>
      </c>
      <c r="G3571" s="1">
        <v>44157</v>
      </c>
      <c r="H3571" t="s">
        <v>67</v>
      </c>
      <c r="I3571" t="s">
        <v>150</v>
      </c>
      <c r="J3571" t="s">
        <v>271</v>
      </c>
      <c r="K3571" t="s">
        <v>62</v>
      </c>
      <c r="M3571" t="s">
        <v>41</v>
      </c>
      <c r="N3571" t="s">
        <v>83</v>
      </c>
      <c r="R3571">
        <v>3570</v>
      </c>
      <c r="S3571" t="str">
        <f>PROPER(CustomerSupport[[#This Row],[Resolution]])</f>
        <v/>
      </c>
      <c r="T3571" t="str">
        <f>TRIM(CustomerSupport[[#This Row],[Customer Name]])</f>
        <v>Catherine Bennett</v>
      </c>
      <c r="U3571">
        <f>MONTH(CustomerSupport[[#This Row],[Date of Purchase]])</f>
        <v>11</v>
      </c>
      <c r="V3571" t="str">
        <f>TEXT('Working data'!G3571,"mmmm")</f>
        <v>November</v>
      </c>
      <c r="W3571">
        <f>YEAR(CustomerSupport[[#This Row],[Date of Purchase]])</f>
        <v>2020</v>
      </c>
      <c r="X3571" t="str">
        <f t="shared" si="55"/>
        <v/>
      </c>
    </row>
    <row r="3572" spans="1:24" ht="14.25" customHeight="1" x14ac:dyDescent="0.4">
      <c r="A3572">
        <v>3571</v>
      </c>
      <c r="B3572" t="s">
        <v>11690</v>
      </c>
      <c r="C3572" t="s">
        <v>11691</v>
      </c>
      <c r="D3572">
        <v>52</v>
      </c>
      <c r="E3572" t="s">
        <v>58</v>
      </c>
      <c r="F3572" t="s">
        <v>699</v>
      </c>
      <c r="G3572" s="1">
        <v>44035</v>
      </c>
      <c r="H3572" t="s">
        <v>21</v>
      </c>
      <c r="I3572" t="s">
        <v>177</v>
      </c>
      <c r="J3572" s="2" t="s">
        <v>11692</v>
      </c>
      <c r="K3572" t="s">
        <v>62</v>
      </c>
      <c r="M3572" t="s">
        <v>41</v>
      </c>
      <c r="N3572" t="s">
        <v>83</v>
      </c>
      <c r="R3572">
        <v>3571</v>
      </c>
      <c r="S3572" t="str">
        <f>PROPER(CustomerSupport[[#This Row],[Resolution]])</f>
        <v/>
      </c>
      <c r="T3572" t="str">
        <f>TRIM(CustomerSupport[[#This Row],[Customer Name]])</f>
        <v>David Ramos</v>
      </c>
      <c r="U3572">
        <f>MONTH(CustomerSupport[[#This Row],[Date of Purchase]])</f>
        <v>7</v>
      </c>
      <c r="V3572" t="str">
        <f>TEXT('Working data'!G3572,"mmmm")</f>
        <v>July</v>
      </c>
      <c r="W3572">
        <f>YEAR(CustomerSupport[[#This Row],[Date of Purchase]])</f>
        <v>2020</v>
      </c>
      <c r="X3572" t="str">
        <f t="shared" si="55"/>
        <v/>
      </c>
    </row>
    <row r="3573" spans="1:24" ht="14.25" customHeight="1" x14ac:dyDescent="0.4">
      <c r="A3573">
        <v>3572</v>
      </c>
      <c r="B3573" t="s">
        <v>11693</v>
      </c>
      <c r="C3573" t="s">
        <v>11694</v>
      </c>
      <c r="D3573">
        <v>54</v>
      </c>
      <c r="E3573" t="s">
        <v>29</v>
      </c>
      <c r="F3573" t="s">
        <v>20</v>
      </c>
      <c r="G3573" s="1">
        <v>44076</v>
      </c>
      <c r="H3573" t="s">
        <v>45</v>
      </c>
      <c r="I3573" t="s">
        <v>141</v>
      </c>
      <c r="J3573" s="2" t="s">
        <v>11695</v>
      </c>
      <c r="K3573" t="s">
        <v>39</v>
      </c>
      <c r="L3573" t="s">
        <v>11696</v>
      </c>
      <c r="M3573" t="s">
        <v>41</v>
      </c>
      <c r="N3573" t="s">
        <v>55</v>
      </c>
      <c r="O3573" s="3">
        <v>45078.86509259259</v>
      </c>
      <c r="P3573" s="3">
        <v>45078.803981481484</v>
      </c>
      <c r="Q3573">
        <v>2</v>
      </c>
      <c r="R3573">
        <v>3572</v>
      </c>
      <c r="S3573" t="str">
        <f>PROPER(CustomerSupport[[#This Row],[Resolution]])</f>
        <v>Card Possible Financial Family.</v>
      </c>
      <c r="T3573" t="str">
        <f>TRIM(CustomerSupport[[#This Row],[Customer Name]])</f>
        <v>Patricia Nelson</v>
      </c>
      <c r="U3573">
        <f>MONTH(CustomerSupport[[#This Row],[Date of Purchase]])</f>
        <v>9</v>
      </c>
      <c r="V3573" t="str">
        <f>TEXT('Working data'!G3573,"mmmm")</f>
        <v>September</v>
      </c>
      <c r="W3573">
        <f>YEAR(CustomerSupport[[#This Row],[Date of Purchase]])</f>
        <v>2020</v>
      </c>
      <c r="X3573">
        <f t="shared" si="55"/>
        <v>-1.4666666665580124</v>
      </c>
    </row>
    <row r="3574" spans="1:24" ht="14.25" customHeight="1" x14ac:dyDescent="0.4">
      <c r="A3574">
        <v>3573</v>
      </c>
      <c r="B3574" t="s">
        <v>11697</v>
      </c>
      <c r="C3574" t="s">
        <v>11698</v>
      </c>
      <c r="D3574">
        <v>53</v>
      </c>
      <c r="E3574" t="s">
        <v>29</v>
      </c>
      <c r="F3574" t="s">
        <v>157</v>
      </c>
      <c r="G3574" s="1">
        <v>44450</v>
      </c>
      <c r="H3574" t="s">
        <v>21</v>
      </c>
      <c r="I3574" t="s">
        <v>37</v>
      </c>
      <c r="J3574" s="2" t="s">
        <v>11699</v>
      </c>
      <c r="K3574" t="s">
        <v>62</v>
      </c>
      <c r="M3574" t="s">
        <v>25</v>
      </c>
      <c r="N3574" t="s">
        <v>55</v>
      </c>
      <c r="R3574">
        <v>3573</v>
      </c>
      <c r="S3574" t="str">
        <f>PROPER(CustomerSupport[[#This Row],[Resolution]])</f>
        <v/>
      </c>
      <c r="T3574" t="str">
        <f>TRIM(CustomerSupport[[#This Row],[Customer Name]])</f>
        <v>Teresa Moore</v>
      </c>
      <c r="U3574">
        <f>MONTH(CustomerSupport[[#This Row],[Date of Purchase]])</f>
        <v>9</v>
      </c>
      <c r="V3574" t="str">
        <f>TEXT('Working data'!G3574,"mmmm")</f>
        <v>September</v>
      </c>
      <c r="W3574">
        <f>YEAR(CustomerSupport[[#This Row],[Date of Purchase]])</f>
        <v>2021</v>
      </c>
      <c r="X3574" t="str">
        <f t="shared" si="55"/>
        <v/>
      </c>
    </row>
    <row r="3575" spans="1:24" ht="14.25" customHeight="1" x14ac:dyDescent="0.4">
      <c r="A3575">
        <v>3574</v>
      </c>
      <c r="B3575" t="s">
        <v>11700</v>
      </c>
      <c r="C3575" t="s">
        <v>11701</v>
      </c>
      <c r="D3575">
        <v>48</v>
      </c>
      <c r="E3575" t="s">
        <v>58</v>
      </c>
      <c r="F3575" t="s">
        <v>117</v>
      </c>
      <c r="G3575" s="1">
        <v>44521</v>
      </c>
      <c r="H3575" t="s">
        <v>66</v>
      </c>
      <c r="I3575" t="s">
        <v>113</v>
      </c>
      <c r="J3575" s="2" t="s">
        <v>11702</v>
      </c>
      <c r="K3575" t="s">
        <v>62</v>
      </c>
      <c r="M3575" t="s">
        <v>89</v>
      </c>
      <c r="N3575" t="s">
        <v>83</v>
      </c>
      <c r="R3575">
        <v>3574</v>
      </c>
      <c r="S3575" t="str">
        <f>PROPER(CustomerSupport[[#This Row],[Resolution]])</f>
        <v/>
      </c>
      <c r="T3575" t="str">
        <f>TRIM(CustomerSupport[[#This Row],[Customer Name]])</f>
        <v>Lisa Hayes</v>
      </c>
      <c r="U3575">
        <f>MONTH(CustomerSupport[[#This Row],[Date of Purchase]])</f>
        <v>11</v>
      </c>
      <c r="V3575" t="str">
        <f>TEXT('Working data'!G3575,"mmmm")</f>
        <v>November</v>
      </c>
      <c r="W3575">
        <f>YEAR(CustomerSupport[[#This Row],[Date of Purchase]])</f>
        <v>2021</v>
      </c>
      <c r="X3575" t="str">
        <f t="shared" si="55"/>
        <v/>
      </c>
    </row>
    <row r="3576" spans="1:24" ht="14.25" customHeight="1" x14ac:dyDescent="0.4">
      <c r="A3576">
        <v>3575</v>
      </c>
      <c r="B3576" t="s">
        <v>11703</v>
      </c>
      <c r="C3576" t="s">
        <v>11704</v>
      </c>
      <c r="D3576">
        <v>32</v>
      </c>
      <c r="E3576" t="s">
        <v>58</v>
      </c>
      <c r="F3576" t="s">
        <v>207</v>
      </c>
      <c r="G3576" s="1">
        <v>44132</v>
      </c>
      <c r="H3576" t="s">
        <v>21</v>
      </c>
      <c r="I3576" t="s">
        <v>67</v>
      </c>
      <c r="J3576" s="2" t="s">
        <v>11705</v>
      </c>
      <c r="K3576" t="s">
        <v>24</v>
      </c>
      <c r="M3576" t="s">
        <v>89</v>
      </c>
      <c r="N3576" t="s">
        <v>26</v>
      </c>
      <c r="O3576" s="3">
        <v>45078.000555555554</v>
      </c>
      <c r="R3576">
        <v>3575</v>
      </c>
      <c r="S3576" t="str">
        <f>PROPER(CustomerSupport[[#This Row],[Resolution]])</f>
        <v/>
      </c>
      <c r="T3576" t="str">
        <f>TRIM(CustomerSupport[[#This Row],[Customer Name]])</f>
        <v>Terry Miller</v>
      </c>
      <c r="U3576">
        <f>MONTH(CustomerSupport[[#This Row],[Date of Purchase]])</f>
        <v>10</v>
      </c>
      <c r="V3576" t="str">
        <f>TEXT('Working data'!G3576,"mmmm")</f>
        <v>October</v>
      </c>
      <c r="W3576">
        <f>YEAR(CustomerSupport[[#This Row],[Date of Purchase]])</f>
        <v>2020</v>
      </c>
      <c r="X3576" t="str">
        <f t="shared" si="55"/>
        <v/>
      </c>
    </row>
    <row r="3577" spans="1:24" ht="14.25" customHeight="1" x14ac:dyDescent="0.4">
      <c r="A3577">
        <v>3576</v>
      </c>
      <c r="B3577" t="s">
        <v>11706</v>
      </c>
      <c r="C3577" t="s">
        <v>11707</v>
      </c>
      <c r="D3577">
        <v>38</v>
      </c>
      <c r="E3577" t="s">
        <v>58</v>
      </c>
      <c r="F3577" t="s">
        <v>107</v>
      </c>
      <c r="G3577" s="1">
        <v>44042</v>
      </c>
      <c r="H3577" t="s">
        <v>67</v>
      </c>
      <c r="I3577" t="s">
        <v>113</v>
      </c>
      <c r="J3577" s="2" t="s">
        <v>11708</v>
      </c>
      <c r="K3577" t="s">
        <v>39</v>
      </c>
      <c r="L3577" t="s">
        <v>11709</v>
      </c>
      <c r="M3577" t="s">
        <v>41</v>
      </c>
      <c r="N3577" t="s">
        <v>55</v>
      </c>
      <c r="O3577" s="3">
        <v>45077.965150462966</v>
      </c>
      <c r="P3577" s="3">
        <v>45078.754733796297</v>
      </c>
      <c r="Q3577">
        <v>5</v>
      </c>
      <c r="R3577">
        <v>3576</v>
      </c>
      <c r="S3577" t="str">
        <f>PROPER(CustomerSupport[[#This Row],[Resolution]])</f>
        <v>Prevent Agree Carry Treat.</v>
      </c>
      <c r="T3577" t="str">
        <f>TRIM(CustomerSupport[[#This Row],[Customer Name]])</f>
        <v>Dana Johnson</v>
      </c>
      <c r="U3577">
        <f>MONTH(CustomerSupport[[#This Row],[Date of Purchase]])</f>
        <v>7</v>
      </c>
      <c r="V3577" t="str">
        <f>TEXT('Working data'!G3577,"mmmm")</f>
        <v>July</v>
      </c>
      <c r="W3577">
        <f>YEAR(CustomerSupport[[#This Row],[Date of Purchase]])</f>
        <v>2020</v>
      </c>
      <c r="X3577">
        <f t="shared" si="55"/>
        <v>18.949999999953434</v>
      </c>
    </row>
    <row r="3578" spans="1:24" ht="14.25" customHeight="1" x14ac:dyDescent="0.4">
      <c r="A3578">
        <v>3577</v>
      </c>
      <c r="B3578" t="s">
        <v>11710</v>
      </c>
      <c r="C3578" t="s">
        <v>11711</v>
      </c>
      <c r="D3578">
        <v>33</v>
      </c>
      <c r="E3578" t="s">
        <v>19</v>
      </c>
      <c r="F3578" t="s">
        <v>44</v>
      </c>
      <c r="G3578" s="1">
        <v>44540</v>
      </c>
      <c r="H3578" t="s">
        <v>67</v>
      </c>
      <c r="I3578" t="s">
        <v>93</v>
      </c>
      <c r="J3578" s="2" t="s">
        <v>11712</v>
      </c>
      <c r="K3578" t="s">
        <v>39</v>
      </c>
      <c r="L3578" t="s">
        <v>11713</v>
      </c>
      <c r="M3578" t="s">
        <v>143</v>
      </c>
      <c r="N3578" t="s">
        <v>55</v>
      </c>
      <c r="O3578" s="3">
        <v>45078.484618055554</v>
      </c>
      <c r="P3578" s="3">
        <v>45078.190868055557</v>
      </c>
      <c r="Q3578">
        <v>4</v>
      </c>
      <c r="R3578">
        <v>3577</v>
      </c>
      <c r="S3578" t="str">
        <f>PROPER(CustomerSupport[[#This Row],[Resolution]])</f>
        <v>Too Later Investment Establish True Physical Couple Lose.</v>
      </c>
      <c r="T3578" t="str">
        <f>TRIM(CustomerSupport[[#This Row],[Customer Name]])</f>
        <v>Matthew Carpenter</v>
      </c>
      <c r="U3578">
        <f>MONTH(CustomerSupport[[#This Row],[Date of Purchase]])</f>
        <v>12</v>
      </c>
      <c r="V3578" t="str">
        <f>TEXT('Working data'!G3578,"mmmm")</f>
        <v>December</v>
      </c>
      <c r="W3578">
        <f>YEAR(CustomerSupport[[#This Row],[Date of Purchase]])</f>
        <v>2021</v>
      </c>
      <c r="X3578">
        <f t="shared" si="55"/>
        <v>-7.0499999999301508</v>
      </c>
    </row>
    <row r="3579" spans="1:24" ht="14.25" customHeight="1" x14ac:dyDescent="0.4">
      <c r="A3579">
        <v>3578</v>
      </c>
      <c r="B3579" t="s">
        <v>11714</v>
      </c>
      <c r="C3579" t="s">
        <v>11715</v>
      </c>
      <c r="D3579">
        <v>45</v>
      </c>
      <c r="E3579" t="s">
        <v>29</v>
      </c>
      <c r="F3579" t="s">
        <v>98</v>
      </c>
      <c r="G3579" s="1">
        <v>44009</v>
      </c>
      <c r="H3579" t="s">
        <v>67</v>
      </c>
      <c r="I3579" t="s">
        <v>93</v>
      </c>
      <c r="J3579" t="s">
        <v>11716</v>
      </c>
      <c r="K3579" t="s">
        <v>24</v>
      </c>
      <c r="M3579" t="s">
        <v>143</v>
      </c>
      <c r="N3579" t="s">
        <v>33</v>
      </c>
      <c r="O3579" s="3">
        <v>45078.141585648147</v>
      </c>
      <c r="R3579">
        <v>3578</v>
      </c>
      <c r="S3579" t="str">
        <f>PROPER(CustomerSupport[[#This Row],[Resolution]])</f>
        <v/>
      </c>
      <c r="T3579" t="str">
        <f>TRIM(CustomerSupport[[#This Row],[Customer Name]])</f>
        <v>Bethany Powell</v>
      </c>
      <c r="U3579">
        <f>MONTH(CustomerSupport[[#This Row],[Date of Purchase]])</f>
        <v>6</v>
      </c>
      <c r="V3579" t="str">
        <f>TEXT('Working data'!G3579,"mmmm")</f>
        <v>June</v>
      </c>
      <c r="W3579">
        <f>YEAR(CustomerSupport[[#This Row],[Date of Purchase]])</f>
        <v>2020</v>
      </c>
      <c r="X3579" t="str">
        <f t="shared" si="55"/>
        <v/>
      </c>
    </row>
    <row r="3580" spans="1:24" ht="14.25" customHeight="1" x14ac:dyDescent="0.4">
      <c r="A3580">
        <v>3579</v>
      </c>
      <c r="B3580" t="s">
        <v>11717</v>
      </c>
      <c r="C3580" t="s">
        <v>11718</v>
      </c>
      <c r="D3580">
        <v>30</v>
      </c>
      <c r="E3580" t="s">
        <v>19</v>
      </c>
      <c r="F3580" t="s">
        <v>44</v>
      </c>
      <c r="G3580" s="1">
        <v>44030</v>
      </c>
      <c r="H3580" t="s">
        <v>59</v>
      </c>
      <c r="I3580" t="s">
        <v>60</v>
      </c>
      <c r="J3580" s="2" t="s">
        <v>11719</v>
      </c>
      <c r="K3580" t="s">
        <v>39</v>
      </c>
      <c r="L3580" t="s">
        <v>11720</v>
      </c>
      <c r="M3580" t="s">
        <v>25</v>
      </c>
      <c r="N3580" t="s">
        <v>83</v>
      </c>
      <c r="O3580" s="3">
        <v>45077.978414351855</v>
      </c>
      <c r="P3580" s="3">
        <v>45078.547858796293</v>
      </c>
      <c r="Q3580">
        <v>4</v>
      </c>
      <c r="R3580">
        <v>3579</v>
      </c>
      <c r="S3580" t="str">
        <f>PROPER(CustomerSupport[[#This Row],[Resolution]])</f>
        <v>Yet Their Performance Soon My Job.</v>
      </c>
      <c r="T3580" t="str">
        <f>TRIM(CustomerSupport[[#This Row],[Customer Name]])</f>
        <v>Laura Davis</v>
      </c>
      <c r="U3580">
        <f>MONTH(CustomerSupport[[#This Row],[Date of Purchase]])</f>
        <v>7</v>
      </c>
      <c r="V3580" t="str">
        <f>TEXT('Working data'!G3580,"mmmm")</f>
        <v>July</v>
      </c>
      <c r="W3580">
        <f>YEAR(CustomerSupport[[#This Row],[Date of Purchase]])</f>
        <v>2020</v>
      </c>
      <c r="X3580">
        <f t="shared" si="55"/>
        <v>13.666666666511446</v>
      </c>
    </row>
    <row r="3581" spans="1:24" ht="14.25" customHeight="1" x14ac:dyDescent="0.4">
      <c r="A3581">
        <v>3580</v>
      </c>
      <c r="B3581" t="s">
        <v>9048</v>
      </c>
      <c r="C3581" t="s">
        <v>11721</v>
      </c>
      <c r="D3581">
        <v>55</v>
      </c>
      <c r="E3581" t="s">
        <v>29</v>
      </c>
      <c r="F3581" t="s">
        <v>317</v>
      </c>
      <c r="G3581" s="1">
        <v>44212</v>
      </c>
      <c r="H3581" t="s">
        <v>67</v>
      </c>
      <c r="I3581" t="s">
        <v>59</v>
      </c>
      <c r="J3581" t="s">
        <v>11722</v>
      </c>
      <c r="K3581" t="s">
        <v>39</v>
      </c>
      <c r="L3581" t="s">
        <v>11723</v>
      </c>
      <c r="M3581" t="s">
        <v>25</v>
      </c>
      <c r="N3581" t="s">
        <v>33</v>
      </c>
      <c r="O3581" s="3">
        <v>45078.347175925926</v>
      </c>
      <c r="P3581" s="3">
        <v>45078.417314814818</v>
      </c>
      <c r="Q3581">
        <v>3</v>
      </c>
      <c r="R3581">
        <v>3580</v>
      </c>
      <c r="S3581" t="str">
        <f>PROPER(CustomerSupport[[#This Row],[Resolution]])</f>
        <v>Subject Name He Together Key Maintain.</v>
      </c>
      <c r="T3581" t="str">
        <f>TRIM(CustomerSupport[[#This Row],[Customer Name]])</f>
        <v>Christopher Romero</v>
      </c>
      <c r="U3581">
        <f>MONTH(CustomerSupport[[#This Row],[Date of Purchase]])</f>
        <v>1</v>
      </c>
      <c r="V3581" t="str">
        <f>TEXT('Working data'!G3581,"mmmm")</f>
        <v>January</v>
      </c>
      <c r="W3581">
        <f>YEAR(CustomerSupport[[#This Row],[Date of Purchase]])</f>
        <v>2021</v>
      </c>
      <c r="X3581">
        <f t="shared" si="55"/>
        <v>1.683333333407063</v>
      </c>
    </row>
    <row r="3582" spans="1:24" ht="14.25" customHeight="1" x14ac:dyDescent="0.4">
      <c r="A3582">
        <v>3581</v>
      </c>
      <c r="B3582" t="s">
        <v>11724</v>
      </c>
      <c r="C3582" t="s">
        <v>11725</v>
      </c>
      <c r="D3582">
        <v>54</v>
      </c>
      <c r="E3582" t="s">
        <v>29</v>
      </c>
      <c r="F3582" t="s">
        <v>161</v>
      </c>
      <c r="G3582" s="1">
        <v>44125</v>
      </c>
      <c r="H3582" t="s">
        <v>45</v>
      </c>
      <c r="I3582" t="s">
        <v>177</v>
      </c>
      <c r="J3582" s="2" t="s">
        <v>11726</v>
      </c>
      <c r="K3582" t="s">
        <v>24</v>
      </c>
      <c r="M3582" t="s">
        <v>41</v>
      </c>
      <c r="N3582" t="s">
        <v>55</v>
      </c>
      <c r="O3582" s="3">
        <v>45078.604143518518</v>
      </c>
      <c r="R3582">
        <v>3581</v>
      </c>
      <c r="S3582" t="str">
        <f>PROPER(CustomerSupport[[#This Row],[Resolution]])</f>
        <v/>
      </c>
      <c r="T3582" t="str">
        <f>TRIM(CustomerSupport[[#This Row],[Customer Name]])</f>
        <v>Maria Lee</v>
      </c>
      <c r="U3582">
        <f>MONTH(CustomerSupport[[#This Row],[Date of Purchase]])</f>
        <v>10</v>
      </c>
      <c r="V3582" t="str">
        <f>TEXT('Working data'!G3582,"mmmm")</f>
        <v>October</v>
      </c>
      <c r="W3582">
        <f>YEAR(CustomerSupport[[#This Row],[Date of Purchase]])</f>
        <v>2020</v>
      </c>
      <c r="X3582" t="str">
        <f t="shared" si="55"/>
        <v/>
      </c>
    </row>
    <row r="3583" spans="1:24" ht="14.25" customHeight="1" x14ac:dyDescent="0.4">
      <c r="A3583">
        <v>3582</v>
      </c>
      <c r="B3583" t="s">
        <v>11727</v>
      </c>
      <c r="C3583" t="s">
        <v>11728</v>
      </c>
      <c r="D3583">
        <v>67</v>
      </c>
      <c r="E3583" t="s">
        <v>58</v>
      </c>
      <c r="F3583" t="s">
        <v>134</v>
      </c>
      <c r="G3583" s="1">
        <v>43951</v>
      </c>
      <c r="H3583" t="s">
        <v>21</v>
      </c>
      <c r="I3583" t="s">
        <v>31</v>
      </c>
      <c r="J3583" t="s">
        <v>11729</v>
      </c>
      <c r="K3583" t="s">
        <v>39</v>
      </c>
      <c r="L3583" t="s">
        <v>11730</v>
      </c>
      <c r="M3583" t="s">
        <v>41</v>
      </c>
      <c r="N3583" t="s">
        <v>33</v>
      </c>
      <c r="O3583" s="3">
        <v>45078.895833333336</v>
      </c>
      <c r="P3583" s="3">
        <v>45078.438888888886</v>
      </c>
      <c r="Q3583">
        <v>5</v>
      </c>
      <c r="R3583">
        <v>3582</v>
      </c>
      <c r="S3583" t="str">
        <f>PROPER(CustomerSupport[[#This Row],[Resolution]])</f>
        <v>Yeah Sing Treatment Mouth Wish.</v>
      </c>
      <c r="T3583" t="str">
        <f>TRIM(CustomerSupport[[#This Row],[Customer Name]])</f>
        <v>Kyle Flores</v>
      </c>
      <c r="U3583">
        <f>MONTH(CustomerSupport[[#This Row],[Date of Purchase]])</f>
        <v>4</v>
      </c>
      <c r="V3583" t="str">
        <f>TEXT('Working data'!G3583,"mmmm")</f>
        <v>April</v>
      </c>
      <c r="W3583">
        <f>YEAR(CustomerSupport[[#This Row],[Date of Purchase]])</f>
        <v>2020</v>
      </c>
      <c r="X3583">
        <f t="shared" si="55"/>
        <v>-10.966666666790843</v>
      </c>
    </row>
    <row r="3584" spans="1:24" ht="14.25" customHeight="1" x14ac:dyDescent="0.4">
      <c r="A3584">
        <v>3583</v>
      </c>
      <c r="B3584" t="s">
        <v>11731</v>
      </c>
      <c r="C3584" t="s">
        <v>11732</v>
      </c>
      <c r="D3584">
        <v>18</v>
      </c>
      <c r="E3584" t="s">
        <v>29</v>
      </c>
      <c r="F3584" t="s">
        <v>92</v>
      </c>
      <c r="G3584" s="1">
        <v>44536</v>
      </c>
      <c r="H3584" t="s">
        <v>21</v>
      </c>
      <c r="I3584" t="s">
        <v>67</v>
      </c>
      <c r="J3584" s="2" t="s">
        <v>11733</v>
      </c>
      <c r="K3584" t="s">
        <v>39</v>
      </c>
      <c r="L3584" t="s">
        <v>11734</v>
      </c>
      <c r="M3584" t="s">
        <v>89</v>
      </c>
      <c r="N3584" t="s">
        <v>55</v>
      </c>
      <c r="O3584" s="3">
        <v>45078.777789351851</v>
      </c>
      <c r="P3584" s="3">
        <v>45078.831956018519</v>
      </c>
      <c r="Q3584">
        <v>4</v>
      </c>
      <c r="R3584">
        <v>3583</v>
      </c>
      <c r="S3584" t="str">
        <f>PROPER(CustomerSupport[[#This Row],[Resolution]])</f>
        <v>Old Final Wife List Office.</v>
      </c>
      <c r="T3584" t="str">
        <f>TRIM(CustomerSupport[[#This Row],[Customer Name]])</f>
        <v>Jeremy Schwartz</v>
      </c>
      <c r="U3584">
        <f>MONTH(CustomerSupport[[#This Row],[Date of Purchase]])</f>
        <v>12</v>
      </c>
      <c r="V3584" t="str">
        <f>TEXT('Working data'!G3584,"mmmm")</f>
        <v>December</v>
      </c>
      <c r="W3584">
        <f>YEAR(CustomerSupport[[#This Row],[Date of Purchase]])</f>
        <v>2021</v>
      </c>
      <c r="X3584">
        <f t="shared" si="55"/>
        <v>1.3000000000465661</v>
      </c>
    </row>
    <row r="3585" spans="1:24" ht="14.25" customHeight="1" x14ac:dyDescent="0.4">
      <c r="A3585">
        <v>3584</v>
      </c>
      <c r="B3585" t="s">
        <v>11735</v>
      </c>
      <c r="C3585" t="s">
        <v>11736</v>
      </c>
      <c r="D3585">
        <v>54</v>
      </c>
      <c r="E3585" t="s">
        <v>19</v>
      </c>
      <c r="F3585" t="s">
        <v>134</v>
      </c>
      <c r="G3585" s="1">
        <v>44046</v>
      </c>
      <c r="H3585" t="s">
        <v>66</v>
      </c>
      <c r="I3585" t="s">
        <v>31</v>
      </c>
      <c r="J3585" t="s">
        <v>11737</v>
      </c>
      <c r="K3585" t="s">
        <v>24</v>
      </c>
      <c r="M3585" t="s">
        <v>89</v>
      </c>
      <c r="N3585" t="s">
        <v>26</v>
      </c>
      <c r="O3585" s="3">
        <v>45078.375023148146</v>
      </c>
      <c r="R3585">
        <v>3584</v>
      </c>
      <c r="S3585" t="str">
        <f>PROPER(CustomerSupport[[#This Row],[Resolution]])</f>
        <v/>
      </c>
      <c r="T3585" t="str">
        <f>TRIM(CustomerSupport[[#This Row],[Customer Name]])</f>
        <v>Michelle Rodgers</v>
      </c>
      <c r="U3585">
        <f>MONTH(CustomerSupport[[#This Row],[Date of Purchase]])</f>
        <v>8</v>
      </c>
      <c r="V3585" t="str">
        <f>TEXT('Working data'!G3585,"mmmm")</f>
        <v>August</v>
      </c>
      <c r="W3585">
        <f>YEAR(CustomerSupport[[#This Row],[Date of Purchase]])</f>
        <v>2020</v>
      </c>
      <c r="X3585" t="str">
        <f t="shared" si="55"/>
        <v/>
      </c>
    </row>
    <row r="3586" spans="1:24" ht="14.25" customHeight="1" x14ac:dyDescent="0.4">
      <c r="A3586">
        <v>3585</v>
      </c>
      <c r="B3586" t="s">
        <v>11738</v>
      </c>
      <c r="C3586" t="s">
        <v>11739</v>
      </c>
      <c r="D3586">
        <v>61</v>
      </c>
      <c r="E3586" t="s">
        <v>29</v>
      </c>
      <c r="F3586" t="s">
        <v>339</v>
      </c>
      <c r="G3586" s="1">
        <v>44019</v>
      </c>
      <c r="H3586" t="s">
        <v>45</v>
      </c>
      <c r="I3586" t="s">
        <v>67</v>
      </c>
      <c r="J3586" t="s">
        <v>11740</v>
      </c>
      <c r="K3586" t="s">
        <v>39</v>
      </c>
      <c r="L3586" t="s">
        <v>11741</v>
      </c>
      <c r="M3586" t="s">
        <v>25</v>
      </c>
      <c r="N3586" t="s">
        <v>83</v>
      </c>
      <c r="O3586" s="3">
        <v>45078.461840277778</v>
      </c>
      <c r="P3586" s="3">
        <v>45078.080590277779</v>
      </c>
      <c r="Q3586">
        <v>2</v>
      </c>
      <c r="R3586">
        <v>3585</v>
      </c>
      <c r="S3586" t="str">
        <f>PROPER(CustomerSupport[[#This Row],[Resolution]])</f>
        <v>Human Course Such Appear.</v>
      </c>
      <c r="T3586" t="str">
        <f>TRIM(CustomerSupport[[#This Row],[Customer Name]])</f>
        <v>Victoria Allison</v>
      </c>
      <c r="U3586">
        <f>MONTH(CustomerSupport[[#This Row],[Date of Purchase]])</f>
        <v>7</v>
      </c>
      <c r="V3586" t="str">
        <f>TEXT('Working data'!G3586,"mmmm")</f>
        <v>July</v>
      </c>
      <c r="W3586">
        <f>YEAR(CustomerSupport[[#This Row],[Date of Purchase]])</f>
        <v>2020</v>
      </c>
      <c r="X3586">
        <f t="shared" ref="X3586:X3649" si="56">IF(OR(O3586="",P3586=""),"",(P3586-O3586)*24)</f>
        <v>-9.1499999999650754</v>
      </c>
    </row>
    <row r="3587" spans="1:24" ht="14.25" customHeight="1" x14ac:dyDescent="0.4">
      <c r="A3587">
        <v>3586</v>
      </c>
      <c r="B3587" t="s">
        <v>11742</v>
      </c>
      <c r="C3587" t="s">
        <v>11743</v>
      </c>
      <c r="D3587">
        <v>69</v>
      </c>
      <c r="E3587" t="s">
        <v>19</v>
      </c>
      <c r="F3587" t="s">
        <v>36</v>
      </c>
      <c r="G3587" s="1">
        <v>44011</v>
      </c>
      <c r="H3587" t="s">
        <v>67</v>
      </c>
      <c r="I3587" t="s">
        <v>60</v>
      </c>
      <c r="J3587" t="s">
        <v>985</v>
      </c>
      <c r="K3587" t="s">
        <v>62</v>
      </c>
      <c r="M3587" t="s">
        <v>41</v>
      </c>
      <c r="N3587" t="s">
        <v>83</v>
      </c>
      <c r="R3587">
        <v>3586</v>
      </c>
      <c r="S3587" t="str">
        <f>PROPER(CustomerSupport[[#This Row],[Resolution]])</f>
        <v/>
      </c>
      <c r="T3587" t="str">
        <f>TRIM(CustomerSupport[[#This Row],[Customer Name]])</f>
        <v>Joseph Mullins</v>
      </c>
      <c r="U3587">
        <f>MONTH(CustomerSupport[[#This Row],[Date of Purchase]])</f>
        <v>6</v>
      </c>
      <c r="V3587" t="str">
        <f>TEXT('Working data'!G3587,"mmmm")</f>
        <v>June</v>
      </c>
      <c r="W3587">
        <f>YEAR(CustomerSupport[[#This Row],[Date of Purchase]])</f>
        <v>2020</v>
      </c>
      <c r="X3587" t="str">
        <f t="shared" si="56"/>
        <v/>
      </c>
    </row>
    <row r="3588" spans="1:24" ht="14.25" customHeight="1" x14ac:dyDescent="0.4">
      <c r="A3588">
        <v>3587</v>
      </c>
      <c r="B3588" t="s">
        <v>11744</v>
      </c>
      <c r="C3588" t="s">
        <v>11745</v>
      </c>
      <c r="D3588">
        <v>41</v>
      </c>
      <c r="E3588" t="s">
        <v>19</v>
      </c>
      <c r="F3588" t="s">
        <v>117</v>
      </c>
      <c r="G3588" s="1">
        <v>44133</v>
      </c>
      <c r="H3588" t="s">
        <v>59</v>
      </c>
      <c r="I3588" t="s">
        <v>93</v>
      </c>
      <c r="J3588" s="2" t="s">
        <v>11746</v>
      </c>
      <c r="K3588" t="s">
        <v>39</v>
      </c>
      <c r="L3588" t="s">
        <v>11747</v>
      </c>
      <c r="M3588" t="s">
        <v>143</v>
      </c>
      <c r="N3588" t="s">
        <v>33</v>
      </c>
      <c r="O3588" s="3">
        <v>45078.172974537039</v>
      </c>
      <c r="P3588" s="3">
        <v>45078.147974537038</v>
      </c>
      <c r="Q3588">
        <v>5</v>
      </c>
      <c r="R3588">
        <v>3587</v>
      </c>
      <c r="S3588" t="str">
        <f>PROPER(CustomerSupport[[#This Row],[Resolution]])</f>
        <v>Adult Them Guy Seek Color While While.</v>
      </c>
      <c r="T3588" t="str">
        <f>TRIM(CustomerSupport[[#This Row],[Customer Name]])</f>
        <v>Ebony Wilson</v>
      </c>
      <c r="U3588">
        <f>MONTH(CustomerSupport[[#This Row],[Date of Purchase]])</f>
        <v>10</v>
      </c>
      <c r="V3588" t="str">
        <f>TEXT('Working data'!G3588,"mmmm")</f>
        <v>October</v>
      </c>
      <c r="W3588">
        <f>YEAR(CustomerSupport[[#This Row],[Date of Purchase]])</f>
        <v>2020</v>
      </c>
      <c r="X3588">
        <f t="shared" si="56"/>
        <v>-0.6000000000349246</v>
      </c>
    </row>
    <row r="3589" spans="1:24" ht="14.25" customHeight="1" x14ac:dyDescent="0.4">
      <c r="A3589">
        <v>3588</v>
      </c>
      <c r="B3589" t="s">
        <v>1262</v>
      </c>
      <c r="C3589" t="s">
        <v>11748</v>
      </c>
      <c r="D3589">
        <v>62</v>
      </c>
      <c r="E3589" t="s">
        <v>58</v>
      </c>
      <c r="F3589" t="s">
        <v>157</v>
      </c>
      <c r="G3589" s="1">
        <v>44043</v>
      </c>
      <c r="H3589" t="s">
        <v>67</v>
      </c>
      <c r="I3589" t="s">
        <v>141</v>
      </c>
      <c r="J3589" s="2" t="s">
        <v>11749</v>
      </c>
      <c r="K3589" t="s">
        <v>24</v>
      </c>
      <c r="M3589" t="s">
        <v>41</v>
      </c>
      <c r="N3589" t="s">
        <v>26</v>
      </c>
      <c r="O3589" s="3">
        <v>45078.364664351851</v>
      </c>
      <c r="R3589">
        <v>3588</v>
      </c>
      <c r="S3589" t="str">
        <f>PROPER(CustomerSupport[[#This Row],[Resolution]])</f>
        <v/>
      </c>
      <c r="T3589" t="str">
        <f>TRIM(CustomerSupport[[#This Row],[Customer Name]])</f>
        <v>Lisa Smith</v>
      </c>
      <c r="U3589">
        <f>MONTH(CustomerSupport[[#This Row],[Date of Purchase]])</f>
        <v>7</v>
      </c>
      <c r="V3589" t="str">
        <f>TEXT('Working data'!G3589,"mmmm")</f>
        <v>July</v>
      </c>
      <c r="W3589">
        <f>YEAR(CustomerSupport[[#This Row],[Date of Purchase]])</f>
        <v>2020</v>
      </c>
      <c r="X3589" t="str">
        <f t="shared" si="56"/>
        <v/>
      </c>
    </row>
    <row r="3590" spans="1:24" ht="14.25" customHeight="1" x14ac:dyDescent="0.4">
      <c r="A3590">
        <v>3589</v>
      </c>
      <c r="B3590" t="s">
        <v>11750</v>
      </c>
      <c r="C3590" t="s">
        <v>11751</v>
      </c>
      <c r="D3590">
        <v>34</v>
      </c>
      <c r="E3590" t="s">
        <v>19</v>
      </c>
      <c r="F3590" t="s">
        <v>36</v>
      </c>
      <c r="G3590" s="1">
        <v>44303</v>
      </c>
      <c r="H3590" t="s">
        <v>67</v>
      </c>
      <c r="I3590" t="s">
        <v>52</v>
      </c>
      <c r="J3590" t="s">
        <v>11752</v>
      </c>
      <c r="K3590" t="s">
        <v>62</v>
      </c>
      <c r="M3590" t="s">
        <v>89</v>
      </c>
      <c r="N3590" t="s">
        <v>26</v>
      </c>
      <c r="R3590">
        <v>3589</v>
      </c>
      <c r="S3590" t="str">
        <f>PROPER(CustomerSupport[[#This Row],[Resolution]])</f>
        <v/>
      </c>
      <c r="T3590" t="str">
        <f>TRIM(CustomerSupport[[#This Row],[Customer Name]])</f>
        <v>David Simmons</v>
      </c>
      <c r="U3590">
        <f>MONTH(CustomerSupport[[#This Row],[Date of Purchase]])</f>
        <v>4</v>
      </c>
      <c r="V3590" t="str">
        <f>TEXT('Working data'!G3590,"mmmm")</f>
        <v>April</v>
      </c>
      <c r="W3590">
        <f>YEAR(CustomerSupport[[#This Row],[Date of Purchase]])</f>
        <v>2021</v>
      </c>
      <c r="X3590" t="str">
        <f t="shared" si="56"/>
        <v/>
      </c>
    </row>
    <row r="3591" spans="1:24" ht="14.25" customHeight="1" x14ac:dyDescent="0.4">
      <c r="A3591">
        <v>3590</v>
      </c>
      <c r="B3591" t="s">
        <v>11753</v>
      </c>
      <c r="C3591" t="s">
        <v>11754</v>
      </c>
      <c r="D3591">
        <v>37</v>
      </c>
      <c r="E3591" t="s">
        <v>29</v>
      </c>
      <c r="F3591" t="s">
        <v>207</v>
      </c>
      <c r="G3591" s="1">
        <v>44269</v>
      </c>
      <c r="H3591" t="s">
        <v>67</v>
      </c>
      <c r="I3591" t="s">
        <v>46</v>
      </c>
      <c r="J3591" s="2" t="s">
        <v>11755</v>
      </c>
      <c r="K3591" t="s">
        <v>39</v>
      </c>
      <c r="L3591" t="s">
        <v>11756</v>
      </c>
      <c r="M3591" t="s">
        <v>41</v>
      </c>
      <c r="N3591" t="s">
        <v>55</v>
      </c>
      <c r="O3591" s="3">
        <v>45078.826504629629</v>
      </c>
      <c r="P3591" s="3">
        <v>45078.826504629629</v>
      </c>
      <c r="Q3591">
        <v>2</v>
      </c>
      <c r="R3591">
        <v>3590</v>
      </c>
      <c r="S3591" t="str">
        <f>PROPER(CustomerSupport[[#This Row],[Resolution]])</f>
        <v>Several Really Foreign Conference Treatment Then After.</v>
      </c>
      <c r="T3591" t="str">
        <f>TRIM(CustomerSupport[[#This Row],[Customer Name]])</f>
        <v>Anthony Giles</v>
      </c>
      <c r="U3591">
        <f>MONTH(CustomerSupport[[#This Row],[Date of Purchase]])</f>
        <v>3</v>
      </c>
      <c r="V3591" t="str">
        <f>TEXT('Working data'!G3591,"mmmm")</f>
        <v>March</v>
      </c>
      <c r="W3591">
        <f>YEAR(CustomerSupport[[#This Row],[Date of Purchase]])</f>
        <v>2021</v>
      </c>
      <c r="X3591">
        <f t="shared" si="56"/>
        <v>0</v>
      </c>
    </row>
    <row r="3592" spans="1:24" ht="14.25" customHeight="1" x14ac:dyDescent="0.4">
      <c r="A3592">
        <v>3591</v>
      </c>
      <c r="B3592" t="s">
        <v>11757</v>
      </c>
      <c r="C3592" t="s">
        <v>11758</v>
      </c>
      <c r="D3592">
        <v>46</v>
      </c>
      <c r="E3592" t="s">
        <v>19</v>
      </c>
      <c r="F3592" t="s">
        <v>161</v>
      </c>
      <c r="G3592" s="1">
        <v>44142</v>
      </c>
      <c r="H3592" t="s">
        <v>45</v>
      </c>
      <c r="I3592" t="s">
        <v>93</v>
      </c>
      <c r="J3592" s="2" t="s">
        <v>11759</v>
      </c>
      <c r="K3592" t="s">
        <v>24</v>
      </c>
      <c r="M3592" t="s">
        <v>41</v>
      </c>
      <c r="N3592" t="s">
        <v>83</v>
      </c>
      <c r="O3592" s="3">
        <v>45078.386944444443</v>
      </c>
      <c r="R3592">
        <v>3591</v>
      </c>
      <c r="S3592" t="str">
        <f>PROPER(CustomerSupport[[#This Row],[Resolution]])</f>
        <v/>
      </c>
      <c r="T3592" t="str">
        <f>TRIM(CustomerSupport[[#This Row],[Customer Name]])</f>
        <v>Melissa Garner</v>
      </c>
      <c r="U3592">
        <f>MONTH(CustomerSupport[[#This Row],[Date of Purchase]])</f>
        <v>11</v>
      </c>
      <c r="V3592" t="str">
        <f>TEXT('Working data'!G3592,"mmmm")</f>
        <v>November</v>
      </c>
      <c r="W3592">
        <f>YEAR(CustomerSupport[[#This Row],[Date of Purchase]])</f>
        <v>2020</v>
      </c>
      <c r="X3592" t="str">
        <f t="shared" si="56"/>
        <v/>
      </c>
    </row>
    <row r="3593" spans="1:24" ht="14.25" customHeight="1" x14ac:dyDescent="0.4">
      <c r="A3593">
        <v>3592</v>
      </c>
      <c r="B3593" t="s">
        <v>11760</v>
      </c>
      <c r="C3593" t="s">
        <v>11761</v>
      </c>
      <c r="D3593">
        <v>62</v>
      </c>
      <c r="E3593" t="s">
        <v>19</v>
      </c>
      <c r="F3593" t="s">
        <v>30</v>
      </c>
      <c r="G3593" s="1">
        <v>44145</v>
      </c>
      <c r="H3593" t="s">
        <v>67</v>
      </c>
      <c r="I3593" t="s">
        <v>60</v>
      </c>
      <c r="J3593" t="s">
        <v>11762</v>
      </c>
      <c r="K3593" t="s">
        <v>39</v>
      </c>
      <c r="L3593" t="s">
        <v>11763</v>
      </c>
      <c r="M3593" t="s">
        <v>41</v>
      </c>
      <c r="N3593" t="s">
        <v>83</v>
      </c>
      <c r="O3593" s="3">
        <v>45078.533495370371</v>
      </c>
      <c r="P3593" s="3">
        <v>45078.873773148145</v>
      </c>
      <c r="Q3593">
        <v>2</v>
      </c>
      <c r="R3593">
        <v>3592</v>
      </c>
      <c r="S3593" t="str">
        <f>PROPER(CustomerSupport[[#This Row],[Resolution]])</f>
        <v>Best Truth Per Author.</v>
      </c>
      <c r="T3593" t="str">
        <f>TRIM(CustomerSupport[[#This Row],[Customer Name]])</f>
        <v>Olivia Lambert</v>
      </c>
      <c r="U3593">
        <f>MONTH(CustomerSupport[[#This Row],[Date of Purchase]])</f>
        <v>11</v>
      </c>
      <c r="V3593" t="str">
        <f>TEXT('Working data'!G3593,"mmmm")</f>
        <v>November</v>
      </c>
      <c r="W3593">
        <f>YEAR(CustomerSupport[[#This Row],[Date of Purchase]])</f>
        <v>2020</v>
      </c>
      <c r="X3593">
        <f t="shared" si="56"/>
        <v>8.1666666665696539</v>
      </c>
    </row>
    <row r="3594" spans="1:24" ht="14.25" customHeight="1" x14ac:dyDescent="0.4">
      <c r="A3594">
        <v>3593</v>
      </c>
      <c r="B3594" t="s">
        <v>11764</v>
      </c>
      <c r="C3594" t="s">
        <v>11765</v>
      </c>
      <c r="D3594">
        <v>58</v>
      </c>
      <c r="E3594" t="s">
        <v>19</v>
      </c>
      <c r="F3594" t="s">
        <v>655</v>
      </c>
      <c r="G3594" s="1">
        <v>44259</v>
      </c>
      <c r="H3594" t="s">
        <v>45</v>
      </c>
      <c r="I3594" t="s">
        <v>99</v>
      </c>
      <c r="J3594" s="2" t="s">
        <v>11766</v>
      </c>
      <c r="K3594" t="s">
        <v>24</v>
      </c>
      <c r="M3594" t="s">
        <v>25</v>
      </c>
      <c r="N3594" t="s">
        <v>83</v>
      </c>
      <c r="O3594" s="3">
        <v>45078.011967592596</v>
      </c>
      <c r="R3594">
        <v>3593</v>
      </c>
      <c r="S3594" t="str">
        <f>PROPER(CustomerSupport[[#This Row],[Resolution]])</f>
        <v/>
      </c>
      <c r="T3594" t="str">
        <f>TRIM(CustomerSupport[[#This Row],[Customer Name]])</f>
        <v>Heather Henderson</v>
      </c>
      <c r="U3594">
        <f>MONTH(CustomerSupport[[#This Row],[Date of Purchase]])</f>
        <v>3</v>
      </c>
      <c r="V3594" t="str">
        <f>TEXT('Working data'!G3594,"mmmm")</f>
        <v>March</v>
      </c>
      <c r="W3594">
        <f>YEAR(CustomerSupport[[#This Row],[Date of Purchase]])</f>
        <v>2021</v>
      </c>
      <c r="X3594" t="str">
        <f t="shared" si="56"/>
        <v/>
      </c>
    </row>
    <row r="3595" spans="1:24" ht="14.25" customHeight="1" x14ac:dyDescent="0.4">
      <c r="A3595">
        <v>3594</v>
      </c>
      <c r="B3595" t="s">
        <v>11767</v>
      </c>
      <c r="C3595" t="s">
        <v>11768</v>
      </c>
      <c r="D3595">
        <v>51</v>
      </c>
      <c r="E3595" t="s">
        <v>29</v>
      </c>
      <c r="F3595" t="s">
        <v>211</v>
      </c>
      <c r="G3595" s="1">
        <v>44473</v>
      </c>
      <c r="H3595" t="s">
        <v>66</v>
      </c>
      <c r="I3595" t="s">
        <v>77</v>
      </c>
      <c r="J3595" s="2" t="s">
        <v>11769</v>
      </c>
      <c r="K3595" t="s">
        <v>24</v>
      </c>
      <c r="M3595" t="s">
        <v>25</v>
      </c>
      <c r="N3595" t="s">
        <v>55</v>
      </c>
      <c r="O3595" s="3">
        <v>45078.29115740741</v>
      </c>
      <c r="R3595">
        <v>3594</v>
      </c>
      <c r="S3595" t="str">
        <f>PROPER(CustomerSupport[[#This Row],[Resolution]])</f>
        <v/>
      </c>
      <c r="T3595" t="str">
        <f>TRIM(CustomerSupport[[#This Row],[Customer Name]])</f>
        <v>Sara Murray</v>
      </c>
      <c r="U3595">
        <f>MONTH(CustomerSupport[[#This Row],[Date of Purchase]])</f>
        <v>10</v>
      </c>
      <c r="V3595" t="str">
        <f>TEXT('Working data'!G3595,"mmmm")</f>
        <v>October</v>
      </c>
      <c r="W3595">
        <f>YEAR(CustomerSupport[[#This Row],[Date of Purchase]])</f>
        <v>2021</v>
      </c>
      <c r="X3595" t="str">
        <f t="shared" si="56"/>
        <v/>
      </c>
    </row>
    <row r="3596" spans="1:24" ht="14.25" customHeight="1" x14ac:dyDescent="0.4">
      <c r="A3596">
        <v>3595</v>
      </c>
      <c r="B3596" t="s">
        <v>11770</v>
      </c>
      <c r="C3596" t="s">
        <v>11771</v>
      </c>
      <c r="D3596">
        <v>59</v>
      </c>
      <c r="E3596" t="s">
        <v>19</v>
      </c>
      <c r="F3596" t="s">
        <v>485</v>
      </c>
      <c r="G3596" s="1">
        <v>44230</v>
      </c>
      <c r="H3596" t="s">
        <v>45</v>
      </c>
      <c r="I3596" t="s">
        <v>177</v>
      </c>
      <c r="J3596" s="2" t="s">
        <v>11772</v>
      </c>
      <c r="K3596" t="s">
        <v>39</v>
      </c>
      <c r="L3596" t="s">
        <v>11773</v>
      </c>
      <c r="M3596" t="s">
        <v>41</v>
      </c>
      <c r="N3596" t="s">
        <v>83</v>
      </c>
      <c r="O3596" s="3">
        <v>45078.957129629627</v>
      </c>
      <c r="P3596" s="3">
        <v>45078.004351851851</v>
      </c>
      <c r="Q3596">
        <v>5</v>
      </c>
      <c r="R3596">
        <v>3595</v>
      </c>
      <c r="S3596" t="str">
        <f>PROPER(CustomerSupport[[#This Row],[Resolution]])</f>
        <v>Follow In Miss Certainly Ask South Political.</v>
      </c>
      <c r="T3596" t="str">
        <f>TRIM(CustomerSupport[[#This Row],[Customer Name]])</f>
        <v>Faith Martin</v>
      </c>
      <c r="U3596">
        <f>MONTH(CustomerSupport[[#This Row],[Date of Purchase]])</f>
        <v>2</v>
      </c>
      <c r="V3596" t="str">
        <f>TEXT('Working data'!G3596,"mmmm")</f>
        <v>February</v>
      </c>
      <c r="W3596">
        <f>YEAR(CustomerSupport[[#This Row],[Date of Purchase]])</f>
        <v>2021</v>
      </c>
      <c r="X3596">
        <f t="shared" si="56"/>
        <v>-22.866666666639503</v>
      </c>
    </row>
    <row r="3597" spans="1:24" ht="14.25" customHeight="1" x14ac:dyDescent="0.4">
      <c r="A3597">
        <v>3596</v>
      </c>
      <c r="B3597" t="s">
        <v>11774</v>
      </c>
      <c r="C3597" t="s">
        <v>11775</v>
      </c>
      <c r="D3597">
        <v>55</v>
      </c>
      <c r="E3597" t="s">
        <v>58</v>
      </c>
      <c r="F3597" t="s">
        <v>98</v>
      </c>
      <c r="G3597" s="1">
        <v>44197</v>
      </c>
      <c r="H3597" t="s">
        <v>66</v>
      </c>
      <c r="I3597" t="s">
        <v>72</v>
      </c>
      <c r="J3597" s="2" t="s">
        <v>11776</v>
      </c>
      <c r="K3597" t="s">
        <v>24</v>
      </c>
      <c r="M3597" t="s">
        <v>143</v>
      </c>
      <c r="N3597" t="s">
        <v>83</v>
      </c>
      <c r="O3597" s="3">
        <v>45078.464791666665</v>
      </c>
      <c r="R3597">
        <v>3596</v>
      </c>
      <c r="S3597" t="str">
        <f>PROPER(CustomerSupport[[#This Row],[Resolution]])</f>
        <v/>
      </c>
      <c r="T3597" t="str">
        <f>TRIM(CustomerSupport[[#This Row],[Customer Name]])</f>
        <v>Pamela Pruitt</v>
      </c>
      <c r="U3597">
        <f>MONTH(CustomerSupport[[#This Row],[Date of Purchase]])</f>
        <v>1</v>
      </c>
      <c r="V3597" t="str">
        <f>TEXT('Working data'!G3597,"mmmm")</f>
        <v>January</v>
      </c>
      <c r="W3597">
        <f>YEAR(CustomerSupport[[#This Row],[Date of Purchase]])</f>
        <v>2021</v>
      </c>
      <c r="X3597" t="str">
        <f t="shared" si="56"/>
        <v/>
      </c>
    </row>
    <row r="3598" spans="1:24" ht="14.25" customHeight="1" x14ac:dyDescent="0.4">
      <c r="A3598">
        <v>3597</v>
      </c>
      <c r="B3598" t="s">
        <v>11777</v>
      </c>
      <c r="C3598" t="s">
        <v>11778</v>
      </c>
      <c r="D3598">
        <v>48</v>
      </c>
      <c r="E3598" t="s">
        <v>58</v>
      </c>
      <c r="F3598" t="s">
        <v>98</v>
      </c>
      <c r="G3598" s="1">
        <v>44192</v>
      </c>
      <c r="H3598" t="s">
        <v>67</v>
      </c>
      <c r="I3598" t="s">
        <v>77</v>
      </c>
      <c r="J3598" t="s">
        <v>11779</v>
      </c>
      <c r="K3598" t="s">
        <v>24</v>
      </c>
      <c r="M3598" t="s">
        <v>89</v>
      </c>
      <c r="N3598" t="s">
        <v>26</v>
      </c>
      <c r="O3598" s="3">
        <v>45078.040497685186</v>
      </c>
      <c r="R3598">
        <v>3597</v>
      </c>
      <c r="S3598" t="str">
        <f>PROPER(CustomerSupport[[#This Row],[Resolution]])</f>
        <v/>
      </c>
      <c r="T3598" t="str">
        <f>TRIM(CustomerSupport[[#This Row],[Customer Name]])</f>
        <v>John Bond</v>
      </c>
      <c r="U3598">
        <f>MONTH(CustomerSupport[[#This Row],[Date of Purchase]])</f>
        <v>12</v>
      </c>
      <c r="V3598" t="str">
        <f>TEXT('Working data'!G3598,"mmmm")</f>
        <v>December</v>
      </c>
      <c r="W3598">
        <f>YEAR(CustomerSupport[[#This Row],[Date of Purchase]])</f>
        <v>2020</v>
      </c>
      <c r="X3598" t="str">
        <f t="shared" si="56"/>
        <v/>
      </c>
    </row>
    <row r="3599" spans="1:24" ht="14.25" customHeight="1" x14ac:dyDescent="0.4">
      <c r="A3599">
        <v>3598</v>
      </c>
      <c r="B3599" t="s">
        <v>11780</v>
      </c>
      <c r="C3599" t="s">
        <v>11781</v>
      </c>
      <c r="D3599">
        <v>40</v>
      </c>
      <c r="E3599" t="s">
        <v>58</v>
      </c>
      <c r="F3599" t="s">
        <v>223</v>
      </c>
      <c r="G3599" s="1">
        <v>44320</v>
      </c>
      <c r="H3599" t="s">
        <v>21</v>
      </c>
      <c r="I3599" t="s">
        <v>52</v>
      </c>
      <c r="J3599" s="2" t="s">
        <v>11782</v>
      </c>
      <c r="K3599" t="s">
        <v>24</v>
      </c>
      <c r="M3599" t="s">
        <v>143</v>
      </c>
      <c r="N3599" t="s">
        <v>83</v>
      </c>
      <c r="O3599" s="3">
        <v>45078.343298611115</v>
      </c>
      <c r="R3599">
        <v>3598</v>
      </c>
      <c r="S3599" t="str">
        <f>PROPER(CustomerSupport[[#This Row],[Resolution]])</f>
        <v/>
      </c>
      <c r="T3599" t="str">
        <f>TRIM(CustomerSupport[[#This Row],[Customer Name]])</f>
        <v>Bonnie Sullivan</v>
      </c>
      <c r="U3599">
        <f>MONTH(CustomerSupport[[#This Row],[Date of Purchase]])</f>
        <v>5</v>
      </c>
      <c r="V3599" t="str">
        <f>TEXT('Working data'!G3599,"mmmm")</f>
        <v>May</v>
      </c>
      <c r="W3599">
        <f>YEAR(CustomerSupport[[#This Row],[Date of Purchase]])</f>
        <v>2021</v>
      </c>
      <c r="X3599" t="str">
        <f t="shared" si="56"/>
        <v/>
      </c>
    </row>
    <row r="3600" spans="1:24" ht="14.25" customHeight="1" x14ac:dyDescent="0.4">
      <c r="A3600">
        <v>3599</v>
      </c>
      <c r="B3600" t="s">
        <v>11783</v>
      </c>
      <c r="C3600" t="s">
        <v>11784</v>
      </c>
      <c r="D3600">
        <v>55</v>
      </c>
      <c r="E3600" t="s">
        <v>29</v>
      </c>
      <c r="F3600" t="s">
        <v>431</v>
      </c>
      <c r="G3600" s="1">
        <v>43877</v>
      </c>
      <c r="H3600" t="s">
        <v>59</v>
      </c>
      <c r="I3600" t="s">
        <v>22</v>
      </c>
      <c r="J3600" s="2" t="s">
        <v>11785</v>
      </c>
      <c r="K3600" t="s">
        <v>39</v>
      </c>
      <c r="L3600" t="s">
        <v>11786</v>
      </c>
      <c r="M3600" t="s">
        <v>89</v>
      </c>
      <c r="N3600" t="s">
        <v>83</v>
      </c>
      <c r="O3600" s="3">
        <v>45078.453738425924</v>
      </c>
      <c r="P3600" s="3">
        <v>45078.0940162037</v>
      </c>
      <c r="Q3600">
        <v>5</v>
      </c>
      <c r="R3600">
        <v>3599</v>
      </c>
      <c r="S3600" t="str">
        <f>PROPER(CustomerSupport[[#This Row],[Resolution]])</f>
        <v>Too Never Page Walk Tax Five.</v>
      </c>
      <c r="T3600" t="str">
        <f>TRIM(CustomerSupport[[#This Row],[Customer Name]])</f>
        <v>Kaylee Rivera</v>
      </c>
      <c r="U3600">
        <f>MONTH(CustomerSupport[[#This Row],[Date of Purchase]])</f>
        <v>2</v>
      </c>
      <c r="V3600" t="str">
        <f>TEXT('Working data'!G3600,"mmmm")</f>
        <v>February</v>
      </c>
      <c r="W3600">
        <f>YEAR(CustomerSupport[[#This Row],[Date of Purchase]])</f>
        <v>2020</v>
      </c>
      <c r="X3600">
        <f t="shared" si="56"/>
        <v>-8.6333333333604969</v>
      </c>
    </row>
    <row r="3601" spans="1:24" ht="14.25" customHeight="1" x14ac:dyDescent="0.4">
      <c r="A3601">
        <v>3600</v>
      </c>
      <c r="B3601" t="s">
        <v>11787</v>
      </c>
      <c r="C3601" t="s">
        <v>11788</v>
      </c>
      <c r="D3601">
        <v>57</v>
      </c>
      <c r="E3601" t="s">
        <v>29</v>
      </c>
      <c r="F3601" t="s">
        <v>485</v>
      </c>
      <c r="G3601" s="1">
        <v>44287</v>
      </c>
      <c r="H3601" t="s">
        <v>59</v>
      </c>
      <c r="I3601" t="s">
        <v>37</v>
      </c>
      <c r="J3601" s="2" t="s">
        <v>11789</v>
      </c>
      <c r="K3601" t="s">
        <v>62</v>
      </c>
      <c r="M3601" t="s">
        <v>89</v>
      </c>
      <c r="N3601" t="s">
        <v>55</v>
      </c>
      <c r="R3601">
        <v>3600</v>
      </c>
      <c r="S3601" t="str">
        <f>PROPER(CustomerSupport[[#This Row],[Resolution]])</f>
        <v/>
      </c>
      <c r="T3601" t="str">
        <f>TRIM(CustomerSupport[[#This Row],[Customer Name]])</f>
        <v>Joshua Perez</v>
      </c>
      <c r="U3601">
        <f>MONTH(CustomerSupport[[#This Row],[Date of Purchase]])</f>
        <v>4</v>
      </c>
      <c r="V3601" t="str">
        <f>TEXT('Working data'!G3601,"mmmm")</f>
        <v>April</v>
      </c>
      <c r="W3601">
        <f>YEAR(CustomerSupport[[#This Row],[Date of Purchase]])</f>
        <v>2021</v>
      </c>
      <c r="X3601" t="str">
        <f t="shared" si="56"/>
        <v/>
      </c>
    </row>
    <row r="3602" spans="1:24" ht="14.25" customHeight="1" x14ac:dyDescent="0.4">
      <c r="A3602">
        <v>3601</v>
      </c>
      <c r="B3602" t="s">
        <v>11790</v>
      </c>
      <c r="C3602" t="s">
        <v>11791</v>
      </c>
      <c r="D3602">
        <v>60</v>
      </c>
      <c r="E3602" t="s">
        <v>58</v>
      </c>
      <c r="F3602" t="s">
        <v>173</v>
      </c>
      <c r="G3602" s="1">
        <v>44272</v>
      </c>
      <c r="H3602" t="s">
        <v>21</v>
      </c>
      <c r="I3602" t="s">
        <v>22</v>
      </c>
      <c r="J3602" s="2" t="s">
        <v>11792</v>
      </c>
      <c r="K3602" t="s">
        <v>39</v>
      </c>
      <c r="L3602" t="s">
        <v>11793</v>
      </c>
      <c r="M3602" t="s">
        <v>25</v>
      </c>
      <c r="N3602" t="s">
        <v>33</v>
      </c>
      <c r="O3602" s="3">
        <v>45078.737800925926</v>
      </c>
      <c r="P3602" s="3">
        <v>45078.557245370372</v>
      </c>
      <c r="Q3602">
        <v>5</v>
      </c>
      <c r="R3602">
        <v>3601</v>
      </c>
      <c r="S3602" t="str">
        <f>PROPER(CustomerSupport[[#This Row],[Resolution]])</f>
        <v>Country Product Them.</v>
      </c>
      <c r="T3602" t="str">
        <f>TRIM(CustomerSupport[[#This Row],[Customer Name]])</f>
        <v>Ashley Pruitt</v>
      </c>
      <c r="U3602">
        <f>MONTH(CustomerSupport[[#This Row],[Date of Purchase]])</f>
        <v>3</v>
      </c>
      <c r="V3602" t="str">
        <f>TEXT('Working data'!G3602,"mmmm")</f>
        <v>March</v>
      </c>
      <c r="W3602">
        <f>YEAR(CustomerSupport[[#This Row],[Date of Purchase]])</f>
        <v>2021</v>
      </c>
      <c r="X3602">
        <f t="shared" si="56"/>
        <v>-4.3333333333139308</v>
      </c>
    </row>
    <row r="3603" spans="1:24" ht="14.25" customHeight="1" x14ac:dyDescent="0.4">
      <c r="A3603">
        <v>3602</v>
      </c>
      <c r="B3603" t="s">
        <v>11794</v>
      </c>
      <c r="C3603" t="s">
        <v>11795</v>
      </c>
      <c r="D3603">
        <v>69</v>
      </c>
      <c r="E3603" t="s">
        <v>19</v>
      </c>
      <c r="F3603" t="s">
        <v>86</v>
      </c>
      <c r="G3603" s="1">
        <v>44395</v>
      </c>
      <c r="H3603" t="s">
        <v>59</v>
      </c>
      <c r="I3603" t="s">
        <v>150</v>
      </c>
      <c r="J3603" s="2" t="s">
        <v>11796</v>
      </c>
      <c r="K3603" t="s">
        <v>62</v>
      </c>
      <c r="M3603" t="s">
        <v>143</v>
      </c>
      <c r="N3603" t="s">
        <v>55</v>
      </c>
      <c r="R3603">
        <v>3602</v>
      </c>
      <c r="S3603" t="str">
        <f>PROPER(CustomerSupport[[#This Row],[Resolution]])</f>
        <v/>
      </c>
      <c r="T3603" t="str">
        <f>TRIM(CustomerSupport[[#This Row],[Customer Name]])</f>
        <v>Jason Kim</v>
      </c>
      <c r="U3603">
        <f>MONTH(CustomerSupport[[#This Row],[Date of Purchase]])</f>
        <v>7</v>
      </c>
      <c r="V3603" t="str">
        <f>TEXT('Working data'!G3603,"mmmm")</f>
        <v>July</v>
      </c>
      <c r="W3603">
        <f>YEAR(CustomerSupport[[#This Row],[Date of Purchase]])</f>
        <v>2021</v>
      </c>
      <c r="X3603" t="str">
        <f t="shared" si="56"/>
        <v/>
      </c>
    </row>
    <row r="3604" spans="1:24" ht="14.25" customHeight="1" x14ac:dyDescent="0.4">
      <c r="A3604">
        <v>3603</v>
      </c>
      <c r="B3604" t="s">
        <v>11797</v>
      </c>
      <c r="C3604" t="s">
        <v>11798</v>
      </c>
      <c r="D3604">
        <v>40</v>
      </c>
      <c r="E3604" t="s">
        <v>19</v>
      </c>
      <c r="F3604" t="s">
        <v>71</v>
      </c>
      <c r="G3604" s="1">
        <v>43946</v>
      </c>
      <c r="H3604" t="s">
        <v>21</v>
      </c>
      <c r="I3604" t="s">
        <v>59</v>
      </c>
      <c r="J3604" s="2" t="s">
        <v>11799</v>
      </c>
      <c r="K3604" t="s">
        <v>62</v>
      </c>
      <c r="M3604" t="s">
        <v>25</v>
      </c>
      <c r="N3604" t="s">
        <v>26</v>
      </c>
      <c r="R3604">
        <v>3603</v>
      </c>
      <c r="S3604" t="str">
        <f>PROPER(CustomerSupport[[#This Row],[Resolution]])</f>
        <v/>
      </c>
      <c r="T3604" t="str">
        <f>TRIM(CustomerSupport[[#This Row],[Customer Name]])</f>
        <v>Troy Mathis</v>
      </c>
      <c r="U3604">
        <f>MONTH(CustomerSupport[[#This Row],[Date of Purchase]])</f>
        <v>4</v>
      </c>
      <c r="V3604" t="str">
        <f>TEXT('Working data'!G3604,"mmmm")</f>
        <v>April</v>
      </c>
      <c r="W3604">
        <f>YEAR(CustomerSupport[[#This Row],[Date of Purchase]])</f>
        <v>2020</v>
      </c>
      <c r="X3604" t="str">
        <f t="shared" si="56"/>
        <v/>
      </c>
    </row>
    <row r="3605" spans="1:24" ht="14.25" customHeight="1" x14ac:dyDescent="0.4">
      <c r="A3605">
        <v>3604</v>
      </c>
      <c r="B3605" t="s">
        <v>11800</v>
      </c>
      <c r="C3605" t="s">
        <v>11801</v>
      </c>
      <c r="D3605">
        <v>65</v>
      </c>
      <c r="E3605" t="s">
        <v>29</v>
      </c>
      <c r="F3605" t="s">
        <v>223</v>
      </c>
      <c r="G3605" s="1">
        <v>44348</v>
      </c>
      <c r="H3605" t="s">
        <v>67</v>
      </c>
      <c r="I3605" t="s">
        <v>31</v>
      </c>
      <c r="J3605" s="2" t="s">
        <v>11802</v>
      </c>
      <c r="K3605" t="s">
        <v>24</v>
      </c>
      <c r="M3605" t="s">
        <v>25</v>
      </c>
      <c r="N3605" t="s">
        <v>83</v>
      </c>
      <c r="O3605" s="3">
        <v>45078.406608796293</v>
      </c>
      <c r="R3605">
        <v>3604</v>
      </c>
      <c r="S3605" t="str">
        <f>PROPER(CustomerSupport[[#This Row],[Resolution]])</f>
        <v/>
      </c>
      <c r="T3605" t="str">
        <f>TRIM(CustomerSupport[[#This Row],[Customer Name]])</f>
        <v>Brent West</v>
      </c>
      <c r="U3605">
        <f>MONTH(CustomerSupport[[#This Row],[Date of Purchase]])</f>
        <v>6</v>
      </c>
      <c r="V3605" t="str">
        <f>TEXT('Working data'!G3605,"mmmm")</f>
        <v>June</v>
      </c>
      <c r="W3605">
        <f>YEAR(CustomerSupport[[#This Row],[Date of Purchase]])</f>
        <v>2021</v>
      </c>
      <c r="X3605" t="str">
        <f t="shared" si="56"/>
        <v/>
      </c>
    </row>
    <row r="3606" spans="1:24" ht="14.25" customHeight="1" x14ac:dyDescent="0.4">
      <c r="A3606">
        <v>3605</v>
      </c>
      <c r="B3606" t="s">
        <v>11803</v>
      </c>
      <c r="C3606" t="s">
        <v>11804</v>
      </c>
      <c r="D3606">
        <v>36</v>
      </c>
      <c r="E3606" t="s">
        <v>58</v>
      </c>
      <c r="F3606" t="s">
        <v>44</v>
      </c>
      <c r="G3606" s="1">
        <v>44009</v>
      </c>
      <c r="H3606" t="s">
        <v>21</v>
      </c>
      <c r="I3606" t="s">
        <v>59</v>
      </c>
      <c r="J3606" s="2" t="s">
        <v>11805</v>
      </c>
      <c r="K3606" t="s">
        <v>39</v>
      </c>
      <c r="L3606" t="s">
        <v>11806</v>
      </c>
      <c r="M3606" t="s">
        <v>25</v>
      </c>
      <c r="N3606" t="s">
        <v>26</v>
      </c>
      <c r="O3606" s="3">
        <v>45078.821203703701</v>
      </c>
      <c r="P3606" s="3">
        <v>45078.863564814812</v>
      </c>
      <c r="Q3606">
        <v>3</v>
      </c>
      <c r="R3606">
        <v>3605</v>
      </c>
      <c r="S3606" t="str">
        <f>PROPER(CustomerSupport[[#This Row],[Resolution]])</f>
        <v>Sometimes Very Almost Individual Purpose.</v>
      </c>
      <c r="T3606" t="str">
        <f>TRIM(CustomerSupport[[#This Row],[Customer Name]])</f>
        <v>Crystal Moore</v>
      </c>
      <c r="U3606">
        <f>MONTH(CustomerSupport[[#This Row],[Date of Purchase]])</f>
        <v>6</v>
      </c>
      <c r="V3606" t="str">
        <f>TEXT('Working data'!G3606,"mmmm")</f>
        <v>June</v>
      </c>
      <c r="W3606">
        <f>YEAR(CustomerSupport[[#This Row],[Date of Purchase]])</f>
        <v>2020</v>
      </c>
      <c r="X3606">
        <f t="shared" si="56"/>
        <v>1.0166666666627862</v>
      </c>
    </row>
    <row r="3607" spans="1:24" ht="14.25" customHeight="1" x14ac:dyDescent="0.4">
      <c r="A3607">
        <v>3606</v>
      </c>
      <c r="B3607" t="s">
        <v>11807</v>
      </c>
      <c r="C3607" t="s">
        <v>11808</v>
      </c>
      <c r="D3607">
        <v>37</v>
      </c>
      <c r="E3607" t="s">
        <v>29</v>
      </c>
      <c r="F3607" t="s">
        <v>456</v>
      </c>
      <c r="G3607" s="1">
        <v>44343</v>
      </c>
      <c r="H3607" t="s">
        <v>66</v>
      </c>
      <c r="I3607" t="s">
        <v>52</v>
      </c>
      <c r="J3607" s="2" t="s">
        <v>11809</v>
      </c>
      <c r="K3607" t="s">
        <v>62</v>
      </c>
      <c r="M3607" t="s">
        <v>89</v>
      </c>
      <c r="N3607" t="s">
        <v>83</v>
      </c>
      <c r="R3607">
        <v>3606</v>
      </c>
      <c r="S3607" t="str">
        <f>PROPER(CustomerSupport[[#This Row],[Resolution]])</f>
        <v/>
      </c>
      <c r="T3607" t="str">
        <f>TRIM(CustomerSupport[[#This Row],[Customer Name]])</f>
        <v>Bridget Fernandez</v>
      </c>
      <c r="U3607">
        <f>MONTH(CustomerSupport[[#This Row],[Date of Purchase]])</f>
        <v>5</v>
      </c>
      <c r="V3607" t="str">
        <f>TEXT('Working data'!G3607,"mmmm")</f>
        <v>May</v>
      </c>
      <c r="W3607">
        <f>YEAR(CustomerSupport[[#This Row],[Date of Purchase]])</f>
        <v>2021</v>
      </c>
      <c r="X3607" t="str">
        <f t="shared" si="56"/>
        <v/>
      </c>
    </row>
    <row r="3608" spans="1:24" ht="14.25" customHeight="1" x14ac:dyDescent="0.4">
      <c r="A3608">
        <v>3607</v>
      </c>
      <c r="B3608" t="s">
        <v>11810</v>
      </c>
      <c r="C3608" t="s">
        <v>11811</v>
      </c>
      <c r="D3608">
        <v>39</v>
      </c>
      <c r="E3608" t="s">
        <v>29</v>
      </c>
      <c r="F3608" t="s">
        <v>125</v>
      </c>
      <c r="G3608" s="1">
        <v>44039</v>
      </c>
      <c r="H3608" t="s">
        <v>45</v>
      </c>
      <c r="I3608" t="s">
        <v>37</v>
      </c>
      <c r="J3608" s="2" t="s">
        <v>11812</v>
      </c>
      <c r="K3608" t="s">
        <v>62</v>
      </c>
      <c r="M3608" t="s">
        <v>143</v>
      </c>
      <c r="N3608" t="s">
        <v>83</v>
      </c>
      <c r="R3608">
        <v>3607</v>
      </c>
      <c r="S3608" t="str">
        <f>PROPER(CustomerSupport[[#This Row],[Resolution]])</f>
        <v/>
      </c>
      <c r="T3608" t="str">
        <f>TRIM(CustomerSupport[[#This Row],[Customer Name]])</f>
        <v>Beth Morris</v>
      </c>
      <c r="U3608">
        <f>MONTH(CustomerSupport[[#This Row],[Date of Purchase]])</f>
        <v>7</v>
      </c>
      <c r="V3608" t="str">
        <f>TEXT('Working data'!G3608,"mmmm")</f>
        <v>July</v>
      </c>
      <c r="W3608">
        <f>YEAR(CustomerSupport[[#This Row],[Date of Purchase]])</f>
        <v>2020</v>
      </c>
      <c r="X3608" t="str">
        <f t="shared" si="56"/>
        <v/>
      </c>
    </row>
    <row r="3609" spans="1:24" ht="14.25" customHeight="1" x14ac:dyDescent="0.4">
      <c r="A3609">
        <v>3608</v>
      </c>
      <c r="B3609" t="s">
        <v>11813</v>
      </c>
      <c r="C3609" t="s">
        <v>11814</v>
      </c>
      <c r="D3609">
        <v>18</v>
      </c>
      <c r="E3609" t="s">
        <v>19</v>
      </c>
      <c r="F3609" t="s">
        <v>421</v>
      </c>
      <c r="G3609" s="1">
        <v>44038</v>
      </c>
      <c r="H3609" t="s">
        <v>67</v>
      </c>
      <c r="I3609" t="s">
        <v>150</v>
      </c>
      <c r="J3609" s="2" t="s">
        <v>11815</v>
      </c>
      <c r="K3609" t="s">
        <v>62</v>
      </c>
      <c r="M3609" t="s">
        <v>89</v>
      </c>
      <c r="N3609" t="s">
        <v>26</v>
      </c>
      <c r="R3609">
        <v>3608</v>
      </c>
      <c r="S3609" t="str">
        <f>PROPER(CustomerSupport[[#This Row],[Resolution]])</f>
        <v/>
      </c>
      <c r="T3609" t="str">
        <f>TRIM(CustomerSupport[[#This Row],[Customer Name]])</f>
        <v>Christian Gonzalez</v>
      </c>
      <c r="U3609">
        <f>MONTH(CustomerSupport[[#This Row],[Date of Purchase]])</f>
        <v>7</v>
      </c>
      <c r="V3609" t="str">
        <f>TEXT('Working data'!G3609,"mmmm")</f>
        <v>July</v>
      </c>
      <c r="W3609">
        <f>YEAR(CustomerSupport[[#This Row],[Date of Purchase]])</f>
        <v>2020</v>
      </c>
      <c r="X3609" t="str">
        <f t="shared" si="56"/>
        <v/>
      </c>
    </row>
    <row r="3610" spans="1:24" ht="14.25" customHeight="1" x14ac:dyDescent="0.4">
      <c r="A3610">
        <v>3609</v>
      </c>
      <c r="B3610" t="s">
        <v>11816</v>
      </c>
      <c r="C3610" t="s">
        <v>11817</v>
      </c>
      <c r="D3610">
        <v>52</v>
      </c>
      <c r="E3610" t="s">
        <v>58</v>
      </c>
      <c r="F3610" t="s">
        <v>36</v>
      </c>
      <c r="G3610" s="1">
        <v>43961</v>
      </c>
      <c r="H3610" t="s">
        <v>66</v>
      </c>
      <c r="I3610" t="s">
        <v>77</v>
      </c>
      <c r="J3610" s="2" t="s">
        <v>11818</v>
      </c>
      <c r="K3610" t="s">
        <v>62</v>
      </c>
      <c r="M3610" t="s">
        <v>41</v>
      </c>
      <c r="N3610" t="s">
        <v>26</v>
      </c>
      <c r="R3610">
        <v>3609</v>
      </c>
      <c r="S3610" t="str">
        <f>PROPER(CustomerSupport[[#This Row],[Resolution]])</f>
        <v/>
      </c>
      <c r="T3610" t="str">
        <f>TRIM(CustomerSupport[[#This Row],[Customer Name]])</f>
        <v>Elizabeth Larsen</v>
      </c>
      <c r="U3610">
        <f>MONTH(CustomerSupport[[#This Row],[Date of Purchase]])</f>
        <v>5</v>
      </c>
      <c r="V3610" t="str">
        <f>TEXT('Working data'!G3610,"mmmm")</f>
        <v>May</v>
      </c>
      <c r="W3610">
        <f>YEAR(CustomerSupport[[#This Row],[Date of Purchase]])</f>
        <v>2020</v>
      </c>
      <c r="X3610" t="str">
        <f t="shared" si="56"/>
        <v/>
      </c>
    </row>
    <row r="3611" spans="1:24" ht="14.25" customHeight="1" x14ac:dyDescent="0.4">
      <c r="A3611">
        <v>3610</v>
      </c>
      <c r="B3611" t="s">
        <v>11819</v>
      </c>
      <c r="C3611" t="s">
        <v>11820</v>
      </c>
      <c r="D3611">
        <v>48</v>
      </c>
      <c r="E3611" t="s">
        <v>58</v>
      </c>
      <c r="F3611" t="s">
        <v>211</v>
      </c>
      <c r="G3611" s="1">
        <v>44089</v>
      </c>
      <c r="H3611" t="s">
        <v>45</v>
      </c>
      <c r="I3611" t="s">
        <v>177</v>
      </c>
      <c r="J3611" s="2" t="s">
        <v>11821</v>
      </c>
      <c r="K3611" t="s">
        <v>39</v>
      </c>
      <c r="L3611" t="s">
        <v>11822</v>
      </c>
      <c r="M3611" t="s">
        <v>89</v>
      </c>
      <c r="N3611" t="s">
        <v>26</v>
      </c>
      <c r="O3611" s="3">
        <v>45078.783807870372</v>
      </c>
      <c r="P3611" s="3">
        <v>45078.493530092594</v>
      </c>
      <c r="Q3611">
        <v>2</v>
      </c>
      <c r="R3611">
        <v>3610</v>
      </c>
      <c r="S3611" t="str">
        <f>PROPER(CustomerSupport[[#This Row],[Resolution]])</f>
        <v>Including International Respond Yourself Improve Significant Against.</v>
      </c>
      <c r="T3611" t="str">
        <f>TRIM(CustomerSupport[[#This Row],[Customer Name]])</f>
        <v>Matthew Perez</v>
      </c>
      <c r="U3611">
        <f>MONTH(CustomerSupport[[#This Row],[Date of Purchase]])</f>
        <v>9</v>
      </c>
      <c r="V3611" t="str">
        <f>TEXT('Working data'!G3611,"mmmm")</f>
        <v>September</v>
      </c>
      <c r="W3611">
        <f>YEAR(CustomerSupport[[#This Row],[Date of Purchase]])</f>
        <v>2020</v>
      </c>
      <c r="X3611">
        <f t="shared" si="56"/>
        <v>-6.9666666666744277</v>
      </c>
    </row>
    <row r="3612" spans="1:24" ht="14.25" customHeight="1" x14ac:dyDescent="0.4">
      <c r="A3612">
        <v>3611</v>
      </c>
      <c r="B3612" t="s">
        <v>11823</v>
      </c>
      <c r="C3612" t="s">
        <v>11824</v>
      </c>
      <c r="D3612">
        <v>56</v>
      </c>
      <c r="E3612" t="s">
        <v>58</v>
      </c>
      <c r="F3612" t="s">
        <v>249</v>
      </c>
      <c r="G3612" s="1">
        <v>44070</v>
      </c>
      <c r="H3612" t="s">
        <v>67</v>
      </c>
      <c r="I3612" t="s">
        <v>37</v>
      </c>
      <c r="J3612" s="2" t="s">
        <v>11825</v>
      </c>
      <c r="K3612" t="s">
        <v>24</v>
      </c>
      <c r="M3612" t="s">
        <v>143</v>
      </c>
      <c r="N3612" t="s">
        <v>33</v>
      </c>
      <c r="O3612" s="3">
        <v>45078.076180555552</v>
      </c>
      <c r="R3612">
        <v>3611</v>
      </c>
      <c r="S3612" t="str">
        <f>PROPER(CustomerSupport[[#This Row],[Resolution]])</f>
        <v/>
      </c>
      <c r="T3612" t="str">
        <f>TRIM(CustomerSupport[[#This Row],[Customer Name]])</f>
        <v>Julie Nelson</v>
      </c>
      <c r="U3612">
        <f>MONTH(CustomerSupport[[#This Row],[Date of Purchase]])</f>
        <v>8</v>
      </c>
      <c r="V3612" t="str">
        <f>TEXT('Working data'!G3612,"mmmm")</f>
        <v>August</v>
      </c>
      <c r="W3612">
        <f>YEAR(CustomerSupport[[#This Row],[Date of Purchase]])</f>
        <v>2020</v>
      </c>
      <c r="X3612" t="str">
        <f t="shared" si="56"/>
        <v/>
      </c>
    </row>
    <row r="3613" spans="1:24" ht="14.25" customHeight="1" x14ac:dyDescent="0.4">
      <c r="A3613">
        <v>3612</v>
      </c>
      <c r="B3613" t="s">
        <v>11826</v>
      </c>
      <c r="C3613" t="s">
        <v>11827</v>
      </c>
      <c r="D3613">
        <v>68</v>
      </c>
      <c r="E3613" t="s">
        <v>58</v>
      </c>
      <c r="F3613" t="s">
        <v>431</v>
      </c>
      <c r="G3613" s="1">
        <v>44265</v>
      </c>
      <c r="H3613" t="s">
        <v>59</v>
      </c>
      <c r="I3613" t="s">
        <v>150</v>
      </c>
      <c r="J3613" s="2" t="s">
        <v>11828</v>
      </c>
      <c r="K3613" t="s">
        <v>62</v>
      </c>
      <c r="M3613" t="s">
        <v>41</v>
      </c>
      <c r="N3613" t="s">
        <v>83</v>
      </c>
      <c r="R3613">
        <v>3612</v>
      </c>
      <c r="S3613" t="str">
        <f>PROPER(CustomerSupport[[#This Row],[Resolution]])</f>
        <v/>
      </c>
      <c r="T3613" t="str">
        <f>TRIM(CustomerSupport[[#This Row],[Customer Name]])</f>
        <v>Erin Swanson</v>
      </c>
      <c r="U3613">
        <f>MONTH(CustomerSupport[[#This Row],[Date of Purchase]])</f>
        <v>3</v>
      </c>
      <c r="V3613" t="str">
        <f>TEXT('Working data'!G3613,"mmmm")</f>
        <v>March</v>
      </c>
      <c r="W3613">
        <f>YEAR(CustomerSupport[[#This Row],[Date of Purchase]])</f>
        <v>2021</v>
      </c>
      <c r="X3613" t="str">
        <f t="shared" si="56"/>
        <v/>
      </c>
    </row>
    <row r="3614" spans="1:24" ht="14.25" customHeight="1" x14ac:dyDescent="0.4">
      <c r="A3614">
        <v>3613</v>
      </c>
      <c r="B3614" t="s">
        <v>11829</v>
      </c>
      <c r="C3614" t="s">
        <v>11830</v>
      </c>
      <c r="D3614">
        <v>40</v>
      </c>
      <c r="E3614" t="s">
        <v>58</v>
      </c>
      <c r="F3614" t="s">
        <v>117</v>
      </c>
      <c r="G3614" s="1">
        <v>44503</v>
      </c>
      <c r="H3614" t="s">
        <v>45</v>
      </c>
      <c r="I3614" t="s">
        <v>60</v>
      </c>
      <c r="J3614" s="2" t="s">
        <v>11831</v>
      </c>
      <c r="K3614" t="s">
        <v>24</v>
      </c>
      <c r="M3614" t="s">
        <v>41</v>
      </c>
      <c r="N3614" t="s">
        <v>55</v>
      </c>
      <c r="O3614" s="3">
        <v>45078.240115740744</v>
      </c>
      <c r="R3614">
        <v>3613</v>
      </c>
      <c r="S3614" t="str">
        <f>PROPER(CustomerSupport[[#This Row],[Resolution]])</f>
        <v/>
      </c>
      <c r="T3614" t="str">
        <f>TRIM(CustomerSupport[[#This Row],[Customer Name]])</f>
        <v>Mathew Gonzales</v>
      </c>
      <c r="U3614">
        <f>MONTH(CustomerSupport[[#This Row],[Date of Purchase]])</f>
        <v>11</v>
      </c>
      <c r="V3614" t="str">
        <f>TEXT('Working data'!G3614,"mmmm")</f>
        <v>November</v>
      </c>
      <c r="W3614">
        <f>YEAR(CustomerSupport[[#This Row],[Date of Purchase]])</f>
        <v>2021</v>
      </c>
      <c r="X3614" t="str">
        <f t="shared" si="56"/>
        <v/>
      </c>
    </row>
    <row r="3615" spans="1:24" ht="14.25" customHeight="1" x14ac:dyDescent="0.4">
      <c r="A3615">
        <v>3614</v>
      </c>
      <c r="B3615" t="s">
        <v>11832</v>
      </c>
      <c r="C3615" t="s">
        <v>11833</v>
      </c>
      <c r="D3615">
        <v>50</v>
      </c>
      <c r="E3615" t="s">
        <v>19</v>
      </c>
      <c r="F3615" t="s">
        <v>339</v>
      </c>
      <c r="G3615" s="1">
        <v>44036</v>
      </c>
      <c r="H3615" t="s">
        <v>66</v>
      </c>
      <c r="I3615" t="s">
        <v>37</v>
      </c>
      <c r="J3615" s="2" t="s">
        <v>11834</v>
      </c>
      <c r="K3615" t="s">
        <v>24</v>
      </c>
      <c r="M3615" t="s">
        <v>143</v>
      </c>
      <c r="N3615" t="s">
        <v>33</v>
      </c>
      <c r="O3615" s="3">
        <v>45078.856087962966</v>
      </c>
      <c r="R3615">
        <v>3614</v>
      </c>
      <c r="S3615" t="str">
        <f>PROPER(CustomerSupport[[#This Row],[Resolution]])</f>
        <v/>
      </c>
      <c r="T3615" t="str">
        <f>TRIM(CustomerSupport[[#This Row],[Customer Name]])</f>
        <v>Patricia Yang</v>
      </c>
      <c r="U3615">
        <f>MONTH(CustomerSupport[[#This Row],[Date of Purchase]])</f>
        <v>7</v>
      </c>
      <c r="V3615" t="str">
        <f>TEXT('Working data'!G3615,"mmmm")</f>
        <v>July</v>
      </c>
      <c r="W3615">
        <f>YEAR(CustomerSupport[[#This Row],[Date of Purchase]])</f>
        <v>2020</v>
      </c>
      <c r="X3615" t="str">
        <f t="shared" si="56"/>
        <v/>
      </c>
    </row>
    <row r="3616" spans="1:24" ht="14.25" customHeight="1" x14ac:dyDescent="0.4">
      <c r="A3616">
        <v>3615</v>
      </c>
      <c r="B3616" t="s">
        <v>11835</v>
      </c>
      <c r="C3616" t="s">
        <v>11836</v>
      </c>
      <c r="D3616">
        <v>20</v>
      </c>
      <c r="E3616" t="s">
        <v>58</v>
      </c>
      <c r="F3616" t="s">
        <v>98</v>
      </c>
      <c r="G3616" s="1">
        <v>44394</v>
      </c>
      <c r="H3616" t="s">
        <v>21</v>
      </c>
      <c r="I3616" t="s">
        <v>67</v>
      </c>
      <c r="J3616" s="2" t="s">
        <v>11837</v>
      </c>
      <c r="K3616" t="s">
        <v>62</v>
      </c>
      <c r="M3616" t="s">
        <v>89</v>
      </c>
      <c r="N3616" t="s">
        <v>26</v>
      </c>
      <c r="R3616">
        <v>3615</v>
      </c>
      <c r="S3616" t="str">
        <f>PROPER(CustomerSupport[[#This Row],[Resolution]])</f>
        <v/>
      </c>
      <c r="T3616" t="str">
        <f>TRIM(CustomerSupport[[#This Row],[Customer Name]])</f>
        <v>Johnathan Powell</v>
      </c>
      <c r="U3616">
        <f>MONTH(CustomerSupport[[#This Row],[Date of Purchase]])</f>
        <v>7</v>
      </c>
      <c r="V3616" t="str">
        <f>TEXT('Working data'!G3616,"mmmm")</f>
        <v>July</v>
      </c>
      <c r="W3616">
        <f>YEAR(CustomerSupport[[#This Row],[Date of Purchase]])</f>
        <v>2021</v>
      </c>
      <c r="X3616" t="str">
        <f t="shared" si="56"/>
        <v/>
      </c>
    </row>
    <row r="3617" spans="1:24" ht="14.25" customHeight="1" x14ac:dyDescent="0.4">
      <c r="A3617">
        <v>3616</v>
      </c>
      <c r="B3617" t="s">
        <v>11838</v>
      </c>
      <c r="C3617" t="s">
        <v>11839</v>
      </c>
      <c r="D3617">
        <v>35</v>
      </c>
      <c r="E3617" t="s">
        <v>29</v>
      </c>
      <c r="F3617" t="s">
        <v>339</v>
      </c>
      <c r="G3617" s="1">
        <v>44491</v>
      </c>
      <c r="H3617" t="s">
        <v>21</v>
      </c>
      <c r="I3617" t="s">
        <v>59</v>
      </c>
      <c r="J3617" s="2" t="s">
        <v>11840</v>
      </c>
      <c r="K3617" t="s">
        <v>62</v>
      </c>
      <c r="M3617" t="s">
        <v>143</v>
      </c>
      <c r="N3617" t="s">
        <v>83</v>
      </c>
      <c r="R3617">
        <v>3616</v>
      </c>
      <c r="S3617" t="str">
        <f>PROPER(CustomerSupport[[#This Row],[Resolution]])</f>
        <v/>
      </c>
      <c r="T3617" t="str">
        <f>TRIM(CustomerSupport[[#This Row],[Customer Name]])</f>
        <v>Stacey Brown</v>
      </c>
      <c r="U3617">
        <f>MONTH(CustomerSupport[[#This Row],[Date of Purchase]])</f>
        <v>10</v>
      </c>
      <c r="V3617" t="str">
        <f>TEXT('Working data'!G3617,"mmmm")</f>
        <v>October</v>
      </c>
      <c r="W3617">
        <f>YEAR(CustomerSupport[[#This Row],[Date of Purchase]])</f>
        <v>2021</v>
      </c>
      <c r="X3617" t="str">
        <f t="shared" si="56"/>
        <v/>
      </c>
    </row>
    <row r="3618" spans="1:24" ht="14.25" customHeight="1" x14ac:dyDescent="0.4">
      <c r="A3618">
        <v>3617</v>
      </c>
      <c r="B3618" t="s">
        <v>11841</v>
      </c>
      <c r="C3618" t="s">
        <v>11842</v>
      </c>
      <c r="D3618">
        <v>69</v>
      </c>
      <c r="E3618" t="s">
        <v>29</v>
      </c>
      <c r="F3618" t="s">
        <v>173</v>
      </c>
      <c r="G3618" s="1">
        <v>44353</v>
      </c>
      <c r="H3618" t="s">
        <v>67</v>
      </c>
      <c r="I3618" t="s">
        <v>59</v>
      </c>
      <c r="J3618" t="s">
        <v>11843</v>
      </c>
      <c r="K3618" t="s">
        <v>62</v>
      </c>
      <c r="M3618" t="s">
        <v>89</v>
      </c>
      <c r="N3618" t="s">
        <v>83</v>
      </c>
      <c r="R3618">
        <v>3617</v>
      </c>
      <c r="S3618" t="str">
        <f>PROPER(CustomerSupport[[#This Row],[Resolution]])</f>
        <v/>
      </c>
      <c r="T3618" t="str">
        <f>TRIM(CustomerSupport[[#This Row],[Customer Name]])</f>
        <v>Amanda Perkins</v>
      </c>
      <c r="U3618">
        <f>MONTH(CustomerSupport[[#This Row],[Date of Purchase]])</f>
        <v>6</v>
      </c>
      <c r="V3618" t="str">
        <f>TEXT('Working data'!G3618,"mmmm")</f>
        <v>June</v>
      </c>
      <c r="W3618">
        <f>YEAR(CustomerSupport[[#This Row],[Date of Purchase]])</f>
        <v>2021</v>
      </c>
      <c r="X3618" t="str">
        <f t="shared" si="56"/>
        <v/>
      </c>
    </row>
    <row r="3619" spans="1:24" ht="14.25" customHeight="1" x14ac:dyDescent="0.4">
      <c r="A3619">
        <v>3618</v>
      </c>
      <c r="B3619" t="s">
        <v>11844</v>
      </c>
      <c r="C3619" t="s">
        <v>11845</v>
      </c>
      <c r="D3619">
        <v>48</v>
      </c>
      <c r="E3619" t="s">
        <v>19</v>
      </c>
      <c r="F3619" t="s">
        <v>36</v>
      </c>
      <c r="G3619" s="1">
        <v>44439</v>
      </c>
      <c r="H3619" t="s">
        <v>59</v>
      </c>
      <c r="I3619" t="s">
        <v>72</v>
      </c>
      <c r="J3619" s="2" t="s">
        <v>11846</v>
      </c>
      <c r="K3619" t="s">
        <v>39</v>
      </c>
      <c r="L3619" t="s">
        <v>11847</v>
      </c>
      <c r="M3619" t="s">
        <v>41</v>
      </c>
      <c r="N3619" t="s">
        <v>55</v>
      </c>
      <c r="O3619" s="3">
        <v>45078.479768518519</v>
      </c>
      <c r="P3619" s="3">
        <v>45078.197824074072</v>
      </c>
      <c r="Q3619">
        <v>1</v>
      </c>
      <c r="R3619">
        <v>3618</v>
      </c>
      <c r="S3619" t="str">
        <f>PROPER(CustomerSupport[[#This Row],[Resolution]])</f>
        <v>Few Another Court Voice People Western Nothing.</v>
      </c>
      <c r="T3619" t="str">
        <f>TRIM(CustomerSupport[[#This Row],[Customer Name]])</f>
        <v>Kyle Wilson</v>
      </c>
      <c r="U3619">
        <f>MONTH(CustomerSupport[[#This Row],[Date of Purchase]])</f>
        <v>8</v>
      </c>
      <c r="V3619" t="str">
        <f>TEXT('Working data'!G3619,"mmmm")</f>
        <v>August</v>
      </c>
      <c r="W3619">
        <f>YEAR(CustomerSupport[[#This Row],[Date of Purchase]])</f>
        <v>2021</v>
      </c>
      <c r="X3619">
        <f t="shared" si="56"/>
        <v>-6.7666666667209938</v>
      </c>
    </row>
    <row r="3620" spans="1:24" ht="14.25" customHeight="1" x14ac:dyDescent="0.4">
      <c r="A3620">
        <v>3619</v>
      </c>
      <c r="B3620" t="s">
        <v>11848</v>
      </c>
      <c r="C3620" t="s">
        <v>11849</v>
      </c>
      <c r="D3620">
        <v>64</v>
      </c>
      <c r="E3620" t="s">
        <v>19</v>
      </c>
      <c r="F3620" t="s">
        <v>112</v>
      </c>
      <c r="G3620" s="1">
        <v>44388</v>
      </c>
      <c r="H3620" t="s">
        <v>67</v>
      </c>
      <c r="I3620" t="s">
        <v>72</v>
      </c>
      <c r="J3620" s="2" t="s">
        <v>11850</v>
      </c>
      <c r="K3620" t="s">
        <v>24</v>
      </c>
      <c r="M3620" t="s">
        <v>143</v>
      </c>
      <c r="N3620" t="s">
        <v>55</v>
      </c>
      <c r="O3620" s="3">
        <v>45078.807557870372</v>
      </c>
      <c r="R3620">
        <v>3619</v>
      </c>
      <c r="S3620" t="str">
        <f>PROPER(CustomerSupport[[#This Row],[Resolution]])</f>
        <v/>
      </c>
      <c r="T3620" t="str">
        <f>TRIM(CustomerSupport[[#This Row],[Customer Name]])</f>
        <v>Jordan Black</v>
      </c>
      <c r="U3620">
        <f>MONTH(CustomerSupport[[#This Row],[Date of Purchase]])</f>
        <v>7</v>
      </c>
      <c r="V3620" t="str">
        <f>TEXT('Working data'!G3620,"mmmm")</f>
        <v>July</v>
      </c>
      <c r="W3620">
        <f>YEAR(CustomerSupport[[#This Row],[Date of Purchase]])</f>
        <v>2021</v>
      </c>
      <c r="X3620" t="str">
        <f t="shared" si="56"/>
        <v/>
      </c>
    </row>
    <row r="3621" spans="1:24" ht="14.25" customHeight="1" x14ac:dyDescent="0.4">
      <c r="A3621">
        <v>3620</v>
      </c>
      <c r="B3621" t="s">
        <v>11851</v>
      </c>
      <c r="C3621" t="s">
        <v>11852</v>
      </c>
      <c r="D3621">
        <v>55</v>
      </c>
      <c r="E3621" t="s">
        <v>19</v>
      </c>
      <c r="F3621" t="s">
        <v>30</v>
      </c>
      <c r="G3621" s="1">
        <v>44367</v>
      </c>
      <c r="H3621" t="s">
        <v>66</v>
      </c>
      <c r="I3621" t="s">
        <v>37</v>
      </c>
      <c r="J3621" s="2" t="s">
        <v>11853</v>
      </c>
      <c r="K3621" t="s">
        <v>24</v>
      </c>
      <c r="M3621" t="s">
        <v>25</v>
      </c>
      <c r="N3621" t="s">
        <v>55</v>
      </c>
      <c r="O3621" s="3">
        <v>45078.328402777777</v>
      </c>
      <c r="R3621">
        <v>3620</v>
      </c>
      <c r="S3621" t="str">
        <f>PROPER(CustomerSupport[[#This Row],[Resolution]])</f>
        <v/>
      </c>
      <c r="T3621" t="str">
        <f>TRIM(CustomerSupport[[#This Row],[Customer Name]])</f>
        <v>April Lopez</v>
      </c>
      <c r="U3621">
        <f>MONTH(CustomerSupport[[#This Row],[Date of Purchase]])</f>
        <v>6</v>
      </c>
      <c r="V3621" t="str">
        <f>TEXT('Working data'!G3621,"mmmm")</f>
        <v>June</v>
      </c>
      <c r="W3621">
        <f>YEAR(CustomerSupport[[#This Row],[Date of Purchase]])</f>
        <v>2021</v>
      </c>
      <c r="X3621" t="str">
        <f t="shared" si="56"/>
        <v/>
      </c>
    </row>
    <row r="3622" spans="1:24" ht="14.25" customHeight="1" x14ac:dyDescent="0.4">
      <c r="A3622">
        <v>3621</v>
      </c>
      <c r="B3622" t="s">
        <v>11854</v>
      </c>
      <c r="C3622" t="s">
        <v>11855</v>
      </c>
      <c r="D3622">
        <v>26</v>
      </c>
      <c r="E3622" t="s">
        <v>58</v>
      </c>
      <c r="F3622" t="s">
        <v>20</v>
      </c>
      <c r="G3622" s="1">
        <v>43973</v>
      </c>
      <c r="H3622" t="s">
        <v>59</v>
      </c>
      <c r="I3622" t="s">
        <v>67</v>
      </c>
      <c r="J3622" s="2" t="s">
        <v>11856</v>
      </c>
      <c r="K3622" t="s">
        <v>24</v>
      </c>
      <c r="M3622" t="s">
        <v>143</v>
      </c>
      <c r="N3622" t="s">
        <v>26</v>
      </c>
      <c r="O3622" s="3">
        <v>45078.553414351853</v>
      </c>
      <c r="R3622">
        <v>3621</v>
      </c>
      <c r="S3622" t="str">
        <f>PROPER(CustomerSupport[[#This Row],[Resolution]])</f>
        <v/>
      </c>
      <c r="T3622" t="str">
        <f>TRIM(CustomerSupport[[#This Row],[Customer Name]])</f>
        <v>Roberta Robinson</v>
      </c>
      <c r="U3622">
        <f>MONTH(CustomerSupport[[#This Row],[Date of Purchase]])</f>
        <v>5</v>
      </c>
      <c r="V3622" t="str">
        <f>TEXT('Working data'!G3622,"mmmm")</f>
        <v>May</v>
      </c>
      <c r="W3622">
        <f>YEAR(CustomerSupport[[#This Row],[Date of Purchase]])</f>
        <v>2020</v>
      </c>
      <c r="X3622" t="str">
        <f t="shared" si="56"/>
        <v/>
      </c>
    </row>
    <row r="3623" spans="1:24" ht="14.25" customHeight="1" x14ac:dyDescent="0.4">
      <c r="A3623">
        <v>3622</v>
      </c>
      <c r="B3623" t="s">
        <v>11857</v>
      </c>
      <c r="C3623" t="s">
        <v>11858</v>
      </c>
      <c r="D3623">
        <v>46</v>
      </c>
      <c r="E3623" t="s">
        <v>58</v>
      </c>
      <c r="F3623" t="s">
        <v>107</v>
      </c>
      <c r="G3623" s="1">
        <v>44280</v>
      </c>
      <c r="H3623" t="s">
        <v>21</v>
      </c>
      <c r="I3623" t="s">
        <v>22</v>
      </c>
      <c r="J3623" s="2" t="s">
        <v>11859</v>
      </c>
      <c r="K3623" t="s">
        <v>39</v>
      </c>
      <c r="L3623" t="s">
        <v>11860</v>
      </c>
      <c r="M3623" t="s">
        <v>89</v>
      </c>
      <c r="N3623" t="s">
        <v>83</v>
      </c>
      <c r="O3623" s="3">
        <v>45078.756898148145</v>
      </c>
      <c r="P3623" s="3">
        <v>45078.444398148145</v>
      </c>
      <c r="Q3623">
        <v>3</v>
      </c>
      <c r="R3623">
        <v>3622</v>
      </c>
      <c r="S3623" t="str">
        <f>PROPER(CustomerSupport[[#This Row],[Resolution]])</f>
        <v>Market Responsibility Goal Follow Sell Other.</v>
      </c>
      <c r="T3623" t="str">
        <f>TRIM(CustomerSupport[[#This Row],[Customer Name]])</f>
        <v>Wesley Rollins</v>
      </c>
      <c r="U3623">
        <f>MONTH(CustomerSupport[[#This Row],[Date of Purchase]])</f>
        <v>3</v>
      </c>
      <c r="V3623" t="str">
        <f>TEXT('Working data'!G3623,"mmmm")</f>
        <v>March</v>
      </c>
      <c r="W3623">
        <f>YEAR(CustomerSupport[[#This Row],[Date of Purchase]])</f>
        <v>2021</v>
      </c>
      <c r="X3623">
        <f t="shared" si="56"/>
        <v>-7.5</v>
      </c>
    </row>
    <row r="3624" spans="1:24" ht="14.25" customHeight="1" x14ac:dyDescent="0.4">
      <c r="A3624">
        <v>3623</v>
      </c>
      <c r="B3624" t="s">
        <v>11861</v>
      </c>
      <c r="C3624" t="s">
        <v>11862</v>
      </c>
      <c r="D3624">
        <v>22</v>
      </c>
      <c r="E3624" t="s">
        <v>58</v>
      </c>
      <c r="F3624" t="s">
        <v>281</v>
      </c>
      <c r="G3624" s="1">
        <v>44334</v>
      </c>
      <c r="H3624" t="s">
        <v>67</v>
      </c>
      <c r="I3624" t="s">
        <v>37</v>
      </c>
      <c r="J3624" s="2" t="s">
        <v>11863</v>
      </c>
      <c r="K3624" t="s">
        <v>62</v>
      </c>
      <c r="M3624" t="s">
        <v>41</v>
      </c>
      <c r="N3624" t="s">
        <v>55</v>
      </c>
      <c r="R3624">
        <v>3623</v>
      </c>
      <c r="S3624" t="str">
        <f>PROPER(CustomerSupport[[#This Row],[Resolution]])</f>
        <v/>
      </c>
      <c r="T3624" t="str">
        <f>TRIM(CustomerSupport[[#This Row],[Customer Name]])</f>
        <v>Ashley Burnett</v>
      </c>
      <c r="U3624">
        <f>MONTH(CustomerSupport[[#This Row],[Date of Purchase]])</f>
        <v>5</v>
      </c>
      <c r="V3624" t="str">
        <f>TEXT('Working data'!G3624,"mmmm")</f>
        <v>May</v>
      </c>
      <c r="W3624">
        <f>YEAR(CustomerSupport[[#This Row],[Date of Purchase]])</f>
        <v>2021</v>
      </c>
      <c r="X3624" t="str">
        <f t="shared" si="56"/>
        <v/>
      </c>
    </row>
    <row r="3625" spans="1:24" ht="14.25" customHeight="1" x14ac:dyDescent="0.4">
      <c r="A3625">
        <v>3624</v>
      </c>
      <c r="B3625" t="s">
        <v>11864</v>
      </c>
      <c r="C3625" t="s">
        <v>11865</v>
      </c>
      <c r="D3625">
        <v>44</v>
      </c>
      <c r="E3625" t="s">
        <v>58</v>
      </c>
      <c r="F3625" t="s">
        <v>223</v>
      </c>
      <c r="G3625" s="1">
        <v>44100</v>
      </c>
      <c r="H3625" t="s">
        <v>59</v>
      </c>
      <c r="I3625" t="s">
        <v>37</v>
      </c>
      <c r="J3625" s="2" t="s">
        <v>11866</v>
      </c>
      <c r="K3625" t="s">
        <v>39</v>
      </c>
      <c r="L3625" t="s">
        <v>11867</v>
      </c>
      <c r="M3625" t="s">
        <v>143</v>
      </c>
      <c r="N3625" t="s">
        <v>33</v>
      </c>
      <c r="O3625" s="3">
        <v>45078.880532407406</v>
      </c>
      <c r="P3625" s="3">
        <v>45078.59233796296</v>
      </c>
      <c r="Q3625">
        <v>3</v>
      </c>
      <c r="R3625">
        <v>3624</v>
      </c>
      <c r="S3625" t="str">
        <f>PROPER(CustomerSupport[[#This Row],[Resolution]])</f>
        <v>Interview Staff Room Today Student Staff Agency.</v>
      </c>
      <c r="T3625" t="str">
        <f>TRIM(CustomerSupport[[#This Row],[Customer Name]])</f>
        <v>Richard Clark</v>
      </c>
      <c r="U3625">
        <f>MONTH(CustomerSupport[[#This Row],[Date of Purchase]])</f>
        <v>9</v>
      </c>
      <c r="V3625" t="str">
        <f>TEXT('Working data'!G3625,"mmmm")</f>
        <v>September</v>
      </c>
      <c r="W3625">
        <f>YEAR(CustomerSupport[[#This Row],[Date of Purchase]])</f>
        <v>2020</v>
      </c>
      <c r="X3625">
        <f t="shared" si="56"/>
        <v>-6.9166666666860692</v>
      </c>
    </row>
    <row r="3626" spans="1:24" ht="14.25" customHeight="1" x14ac:dyDescent="0.4">
      <c r="A3626">
        <v>3625</v>
      </c>
      <c r="B3626" t="s">
        <v>11868</v>
      </c>
      <c r="C3626" t="s">
        <v>11869</v>
      </c>
      <c r="D3626">
        <v>22</v>
      </c>
      <c r="E3626" t="s">
        <v>29</v>
      </c>
      <c r="F3626" t="s">
        <v>134</v>
      </c>
      <c r="G3626" s="1">
        <v>44073</v>
      </c>
      <c r="H3626" t="s">
        <v>66</v>
      </c>
      <c r="I3626" t="s">
        <v>77</v>
      </c>
      <c r="J3626" s="2" t="s">
        <v>11870</v>
      </c>
      <c r="K3626" t="s">
        <v>62</v>
      </c>
      <c r="M3626" t="s">
        <v>89</v>
      </c>
      <c r="N3626" t="s">
        <v>26</v>
      </c>
      <c r="R3626">
        <v>3625</v>
      </c>
      <c r="S3626" t="str">
        <f>PROPER(CustomerSupport[[#This Row],[Resolution]])</f>
        <v/>
      </c>
      <c r="T3626" t="str">
        <f>TRIM(CustomerSupport[[#This Row],[Customer Name]])</f>
        <v>Kevin Long</v>
      </c>
      <c r="U3626">
        <f>MONTH(CustomerSupport[[#This Row],[Date of Purchase]])</f>
        <v>8</v>
      </c>
      <c r="V3626" t="str">
        <f>TEXT('Working data'!G3626,"mmmm")</f>
        <v>August</v>
      </c>
      <c r="W3626">
        <f>YEAR(CustomerSupport[[#This Row],[Date of Purchase]])</f>
        <v>2020</v>
      </c>
      <c r="X3626" t="str">
        <f t="shared" si="56"/>
        <v/>
      </c>
    </row>
    <row r="3627" spans="1:24" ht="14.25" customHeight="1" x14ac:dyDescent="0.4">
      <c r="A3627">
        <v>3626</v>
      </c>
      <c r="B3627" t="s">
        <v>11871</v>
      </c>
      <c r="C3627" t="s">
        <v>11872</v>
      </c>
      <c r="D3627">
        <v>20</v>
      </c>
      <c r="E3627" t="s">
        <v>19</v>
      </c>
      <c r="F3627" t="s">
        <v>456</v>
      </c>
      <c r="G3627" s="1">
        <v>44067</v>
      </c>
      <c r="H3627" t="s">
        <v>45</v>
      </c>
      <c r="I3627" t="s">
        <v>22</v>
      </c>
      <c r="J3627" s="2" t="s">
        <v>11873</v>
      </c>
      <c r="K3627" t="s">
        <v>62</v>
      </c>
      <c r="M3627" t="s">
        <v>25</v>
      </c>
      <c r="N3627" t="s">
        <v>83</v>
      </c>
      <c r="R3627">
        <v>3626</v>
      </c>
      <c r="S3627" t="str">
        <f>PROPER(CustomerSupport[[#This Row],[Resolution]])</f>
        <v/>
      </c>
      <c r="T3627" t="str">
        <f>TRIM(CustomerSupport[[#This Row],[Customer Name]])</f>
        <v>Steven Hurst</v>
      </c>
      <c r="U3627">
        <f>MONTH(CustomerSupport[[#This Row],[Date of Purchase]])</f>
        <v>8</v>
      </c>
      <c r="V3627" t="str">
        <f>TEXT('Working data'!G3627,"mmmm")</f>
        <v>August</v>
      </c>
      <c r="W3627">
        <f>YEAR(CustomerSupport[[#This Row],[Date of Purchase]])</f>
        <v>2020</v>
      </c>
      <c r="X3627" t="str">
        <f t="shared" si="56"/>
        <v/>
      </c>
    </row>
    <row r="3628" spans="1:24" ht="14.25" customHeight="1" x14ac:dyDescent="0.4">
      <c r="A3628">
        <v>3627</v>
      </c>
      <c r="B3628" t="s">
        <v>11874</v>
      </c>
      <c r="C3628" t="s">
        <v>11875</v>
      </c>
      <c r="D3628">
        <v>55</v>
      </c>
      <c r="E3628" t="s">
        <v>19</v>
      </c>
      <c r="F3628" t="s">
        <v>207</v>
      </c>
      <c r="G3628" s="1">
        <v>44270</v>
      </c>
      <c r="H3628" t="s">
        <v>21</v>
      </c>
      <c r="I3628" t="s">
        <v>52</v>
      </c>
      <c r="J3628" s="2" t="s">
        <v>11876</v>
      </c>
      <c r="K3628" t="s">
        <v>24</v>
      </c>
      <c r="M3628" t="s">
        <v>89</v>
      </c>
      <c r="N3628" t="s">
        <v>26</v>
      </c>
      <c r="O3628" s="3">
        <v>45078.777106481481</v>
      </c>
      <c r="R3628">
        <v>3627</v>
      </c>
      <c r="S3628" t="str">
        <f>PROPER(CustomerSupport[[#This Row],[Resolution]])</f>
        <v/>
      </c>
      <c r="T3628" t="str">
        <f>TRIM(CustomerSupport[[#This Row],[Customer Name]])</f>
        <v>Michelle Schneider</v>
      </c>
      <c r="U3628">
        <f>MONTH(CustomerSupport[[#This Row],[Date of Purchase]])</f>
        <v>3</v>
      </c>
      <c r="V3628" t="str">
        <f>TEXT('Working data'!G3628,"mmmm")</f>
        <v>March</v>
      </c>
      <c r="W3628">
        <f>YEAR(CustomerSupport[[#This Row],[Date of Purchase]])</f>
        <v>2021</v>
      </c>
      <c r="X3628" t="str">
        <f t="shared" si="56"/>
        <v/>
      </c>
    </row>
    <row r="3629" spans="1:24" ht="14.25" customHeight="1" x14ac:dyDescent="0.4">
      <c r="A3629">
        <v>3628</v>
      </c>
      <c r="B3629" t="s">
        <v>11877</v>
      </c>
      <c r="C3629" t="s">
        <v>6771</v>
      </c>
      <c r="D3629">
        <v>44</v>
      </c>
      <c r="E3629" t="s">
        <v>19</v>
      </c>
      <c r="F3629" t="s">
        <v>242</v>
      </c>
      <c r="G3629" s="1">
        <v>44373</v>
      </c>
      <c r="H3629" t="s">
        <v>67</v>
      </c>
      <c r="I3629" t="s">
        <v>46</v>
      </c>
      <c r="J3629" s="2" t="s">
        <v>11878</v>
      </c>
      <c r="K3629" t="s">
        <v>39</v>
      </c>
      <c r="L3629" t="s">
        <v>11879</v>
      </c>
      <c r="M3629" t="s">
        <v>89</v>
      </c>
      <c r="N3629" t="s">
        <v>33</v>
      </c>
      <c r="O3629" s="3">
        <v>45078.300046296295</v>
      </c>
      <c r="P3629" s="3">
        <v>45078.607685185183</v>
      </c>
      <c r="Q3629">
        <v>5</v>
      </c>
      <c r="R3629">
        <v>3628</v>
      </c>
      <c r="S3629" t="str">
        <f>PROPER(CustomerSupport[[#This Row],[Resolution]])</f>
        <v>Provide Single Audience Goal.</v>
      </c>
      <c r="T3629" t="str">
        <f>TRIM(CustomerSupport[[#This Row],[Customer Name]])</f>
        <v>Jacob Buchanan</v>
      </c>
      <c r="U3629">
        <f>MONTH(CustomerSupport[[#This Row],[Date of Purchase]])</f>
        <v>6</v>
      </c>
      <c r="V3629" t="str">
        <f>TEXT('Working data'!G3629,"mmmm")</f>
        <v>June</v>
      </c>
      <c r="W3629">
        <f>YEAR(CustomerSupport[[#This Row],[Date of Purchase]])</f>
        <v>2021</v>
      </c>
      <c r="X3629">
        <f t="shared" si="56"/>
        <v>7.3833333333022892</v>
      </c>
    </row>
    <row r="3630" spans="1:24" ht="14.25" customHeight="1" x14ac:dyDescent="0.4">
      <c r="A3630">
        <v>3629</v>
      </c>
      <c r="B3630" t="s">
        <v>11880</v>
      </c>
      <c r="C3630" t="s">
        <v>11881</v>
      </c>
      <c r="D3630">
        <v>56</v>
      </c>
      <c r="E3630" t="s">
        <v>19</v>
      </c>
      <c r="F3630" t="s">
        <v>92</v>
      </c>
      <c r="G3630" s="1">
        <v>44327</v>
      </c>
      <c r="H3630" t="s">
        <v>59</v>
      </c>
      <c r="I3630" t="s">
        <v>77</v>
      </c>
      <c r="J3630" t="s">
        <v>11882</v>
      </c>
      <c r="K3630" t="s">
        <v>62</v>
      </c>
      <c r="M3630" t="s">
        <v>25</v>
      </c>
      <c r="N3630" t="s">
        <v>26</v>
      </c>
      <c r="R3630">
        <v>3629</v>
      </c>
      <c r="S3630" t="str">
        <f>PROPER(CustomerSupport[[#This Row],[Resolution]])</f>
        <v/>
      </c>
      <c r="T3630" t="str">
        <f>TRIM(CustomerSupport[[#This Row],[Customer Name]])</f>
        <v>Dr. Brittany Mcfarland</v>
      </c>
      <c r="U3630">
        <f>MONTH(CustomerSupport[[#This Row],[Date of Purchase]])</f>
        <v>5</v>
      </c>
      <c r="V3630" t="str">
        <f>TEXT('Working data'!G3630,"mmmm")</f>
        <v>May</v>
      </c>
      <c r="W3630">
        <f>YEAR(CustomerSupport[[#This Row],[Date of Purchase]])</f>
        <v>2021</v>
      </c>
      <c r="X3630" t="str">
        <f t="shared" si="56"/>
        <v/>
      </c>
    </row>
    <row r="3631" spans="1:24" ht="14.25" customHeight="1" x14ac:dyDescent="0.4">
      <c r="A3631">
        <v>3630</v>
      </c>
      <c r="B3631" t="s">
        <v>11883</v>
      </c>
      <c r="C3631" t="s">
        <v>11884</v>
      </c>
      <c r="D3631">
        <v>44</v>
      </c>
      <c r="E3631" t="s">
        <v>29</v>
      </c>
      <c r="F3631" t="s">
        <v>86</v>
      </c>
      <c r="G3631" s="1">
        <v>44527</v>
      </c>
      <c r="H3631" t="s">
        <v>67</v>
      </c>
      <c r="I3631" t="s">
        <v>177</v>
      </c>
      <c r="J3631" s="2" t="s">
        <v>11885</v>
      </c>
      <c r="K3631" t="s">
        <v>62</v>
      </c>
      <c r="M3631" t="s">
        <v>89</v>
      </c>
      <c r="N3631" t="s">
        <v>83</v>
      </c>
      <c r="R3631">
        <v>3630</v>
      </c>
      <c r="S3631" t="str">
        <f>PROPER(CustomerSupport[[#This Row],[Resolution]])</f>
        <v/>
      </c>
      <c r="T3631" t="str">
        <f>TRIM(CustomerSupport[[#This Row],[Customer Name]])</f>
        <v>Scott Warner</v>
      </c>
      <c r="U3631">
        <f>MONTH(CustomerSupport[[#This Row],[Date of Purchase]])</f>
        <v>11</v>
      </c>
      <c r="V3631" t="str">
        <f>TEXT('Working data'!G3631,"mmmm")</f>
        <v>November</v>
      </c>
      <c r="W3631">
        <f>YEAR(CustomerSupport[[#This Row],[Date of Purchase]])</f>
        <v>2021</v>
      </c>
      <c r="X3631" t="str">
        <f t="shared" si="56"/>
        <v/>
      </c>
    </row>
    <row r="3632" spans="1:24" ht="14.25" customHeight="1" x14ac:dyDescent="0.4">
      <c r="A3632">
        <v>3631</v>
      </c>
      <c r="B3632" t="s">
        <v>11886</v>
      </c>
      <c r="C3632" t="s">
        <v>11887</v>
      </c>
      <c r="D3632">
        <v>67</v>
      </c>
      <c r="E3632" t="s">
        <v>29</v>
      </c>
      <c r="F3632" t="s">
        <v>249</v>
      </c>
      <c r="G3632" s="1">
        <v>44210</v>
      </c>
      <c r="H3632" t="s">
        <v>67</v>
      </c>
      <c r="I3632" t="s">
        <v>31</v>
      </c>
      <c r="J3632" s="2" t="s">
        <v>11888</v>
      </c>
      <c r="K3632" t="s">
        <v>24</v>
      </c>
      <c r="M3632" t="s">
        <v>89</v>
      </c>
      <c r="N3632" t="s">
        <v>55</v>
      </c>
      <c r="O3632" s="3">
        <v>45078.848715277774</v>
      </c>
      <c r="R3632">
        <v>3631</v>
      </c>
      <c r="S3632" t="str">
        <f>PROPER(CustomerSupport[[#This Row],[Resolution]])</f>
        <v/>
      </c>
      <c r="T3632" t="str">
        <f>TRIM(CustomerSupport[[#This Row],[Customer Name]])</f>
        <v>Patrick Green</v>
      </c>
      <c r="U3632">
        <f>MONTH(CustomerSupport[[#This Row],[Date of Purchase]])</f>
        <v>1</v>
      </c>
      <c r="V3632" t="str">
        <f>TEXT('Working data'!G3632,"mmmm")</f>
        <v>January</v>
      </c>
      <c r="W3632">
        <f>YEAR(CustomerSupport[[#This Row],[Date of Purchase]])</f>
        <v>2021</v>
      </c>
      <c r="X3632" t="str">
        <f t="shared" si="56"/>
        <v/>
      </c>
    </row>
    <row r="3633" spans="1:24" ht="14.25" customHeight="1" x14ac:dyDescent="0.4">
      <c r="A3633">
        <v>3632</v>
      </c>
      <c r="B3633" t="s">
        <v>11889</v>
      </c>
      <c r="C3633" t="s">
        <v>11890</v>
      </c>
      <c r="D3633">
        <v>41</v>
      </c>
      <c r="E3633" t="s">
        <v>19</v>
      </c>
      <c r="F3633" t="s">
        <v>149</v>
      </c>
      <c r="G3633" s="1">
        <v>43881</v>
      </c>
      <c r="H3633" t="s">
        <v>59</v>
      </c>
      <c r="I3633" t="s">
        <v>67</v>
      </c>
      <c r="J3633" s="2" t="s">
        <v>11891</v>
      </c>
      <c r="K3633" t="s">
        <v>24</v>
      </c>
      <c r="M3633" t="s">
        <v>25</v>
      </c>
      <c r="N3633" t="s">
        <v>55</v>
      </c>
      <c r="O3633" s="3">
        <v>45078.770960648151</v>
      </c>
      <c r="R3633">
        <v>3632</v>
      </c>
      <c r="S3633" t="str">
        <f>PROPER(CustomerSupport[[#This Row],[Resolution]])</f>
        <v/>
      </c>
      <c r="T3633" t="str">
        <f>TRIM(CustomerSupport[[#This Row],[Customer Name]])</f>
        <v>Jessica Sanchez</v>
      </c>
      <c r="U3633">
        <f>MONTH(CustomerSupport[[#This Row],[Date of Purchase]])</f>
        <v>2</v>
      </c>
      <c r="V3633" t="str">
        <f>TEXT('Working data'!G3633,"mmmm")</f>
        <v>February</v>
      </c>
      <c r="W3633">
        <f>YEAR(CustomerSupport[[#This Row],[Date of Purchase]])</f>
        <v>2020</v>
      </c>
      <c r="X3633" t="str">
        <f t="shared" si="56"/>
        <v/>
      </c>
    </row>
    <row r="3634" spans="1:24" ht="14.25" customHeight="1" x14ac:dyDescent="0.4">
      <c r="A3634">
        <v>3633</v>
      </c>
      <c r="B3634" t="s">
        <v>11892</v>
      </c>
      <c r="C3634" t="s">
        <v>11893</v>
      </c>
      <c r="D3634">
        <v>70</v>
      </c>
      <c r="E3634" t="s">
        <v>29</v>
      </c>
      <c r="F3634" t="s">
        <v>207</v>
      </c>
      <c r="G3634" s="1">
        <v>43891</v>
      </c>
      <c r="H3634" t="s">
        <v>59</v>
      </c>
      <c r="I3634" t="s">
        <v>93</v>
      </c>
      <c r="J3634" s="2" t="s">
        <v>11894</v>
      </c>
      <c r="K3634" t="s">
        <v>62</v>
      </c>
      <c r="M3634" t="s">
        <v>89</v>
      </c>
      <c r="N3634" t="s">
        <v>33</v>
      </c>
      <c r="R3634">
        <v>3633</v>
      </c>
      <c r="S3634" t="str">
        <f>PROPER(CustomerSupport[[#This Row],[Resolution]])</f>
        <v/>
      </c>
      <c r="T3634" t="str">
        <f>TRIM(CustomerSupport[[#This Row],[Customer Name]])</f>
        <v>Lauren Baker</v>
      </c>
      <c r="U3634">
        <f>MONTH(CustomerSupport[[#This Row],[Date of Purchase]])</f>
        <v>3</v>
      </c>
      <c r="V3634" t="str">
        <f>TEXT('Working data'!G3634,"mmmm")</f>
        <v>March</v>
      </c>
      <c r="W3634">
        <f>YEAR(CustomerSupport[[#This Row],[Date of Purchase]])</f>
        <v>2020</v>
      </c>
      <c r="X3634" t="str">
        <f t="shared" si="56"/>
        <v/>
      </c>
    </row>
    <row r="3635" spans="1:24" ht="14.25" customHeight="1" x14ac:dyDescent="0.4">
      <c r="A3635">
        <v>3634</v>
      </c>
      <c r="B3635" t="s">
        <v>11895</v>
      </c>
      <c r="C3635" t="s">
        <v>11896</v>
      </c>
      <c r="D3635">
        <v>22</v>
      </c>
      <c r="E3635" t="s">
        <v>58</v>
      </c>
      <c r="F3635" t="s">
        <v>44</v>
      </c>
      <c r="G3635" s="1">
        <v>44273</v>
      </c>
      <c r="H3635" t="s">
        <v>59</v>
      </c>
      <c r="I3635" t="s">
        <v>60</v>
      </c>
      <c r="J3635" t="s">
        <v>11897</v>
      </c>
      <c r="K3635" t="s">
        <v>24</v>
      </c>
      <c r="M3635" t="s">
        <v>143</v>
      </c>
      <c r="N3635" t="s">
        <v>83</v>
      </c>
      <c r="O3635" s="3">
        <v>45078.02584490741</v>
      </c>
      <c r="R3635">
        <v>3634</v>
      </c>
      <c r="S3635" t="str">
        <f>PROPER(CustomerSupport[[#This Row],[Resolution]])</f>
        <v/>
      </c>
      <c r="T3635" t="str">
        <f>TRIM(CustomerSupport[[#This Row],[Customer Name]])</f>
        <v>Dale Ruiz</v>
      </c>
      <c r="U3635">
        <f>MONTH(CustomerSupport[[#This Row],[Date of Purchase]])</f>
        <v>3</v>
      </c>
      <c r="V3635" t="str">
        <f>TEXT('Working data'!G3635,"mmmm")</f>
        <v>March</v>
      </c>
      <c r="W3635">
        <f>YEAR(CustomerSupport[[#This Row],[Date of Purchase]])</f>
        <v>2021</v>
      </c>
      <c r="X3635" t="str">
        <f t="shared" si="56"/>
        <v/>
      </c>
    </row>
    <row r="3636" spans="1:24" ht="14.25" customHeight="1" x14ac:dyDescent="0.4">
      <c r="A3636">
        <v>3635</v>
      </c>
      <c r="B3636" t="s">
        <v>11898</v>
      </c>
      <c r="C3636" t="s">
        <v>11899</v>
      </c>
      <c r="D3636">
        <v>26</v>
      </c>
      <c r="E3636" t="s">
        <v>19</v>
      </c>
      <c r="F3636" t="s">
        <v>76</v>
      </c>
      <c r="G3636" s="1">
        <v>44506</v>
      </c>
      <c r="H3636" t="s">
        <v>66</v>
      </c>
      <c r="I3636" t="s">
        <v>141</v>
      </c>
      <c r="J3636" t="s">
        <v>11900</v>
      </c>
      <c r="K3636" t="s">
        <v>39</v>
      </c>
      <c r="L3636" t="s">
        <v>11901</v>
      </c>
      <c r="M3636" t="s">
        <v>25</v>
      </c>
      <c r="N3636" t="s">
        <v>55</v>
      </c>
      <c r="O3636" s="3">
        <v>45078.489050925928</v>
      </c>
      <c r="P3636" s="3">
        <v>45078.780023148145</v>
      </c>
      <c r="Q3636">
        <v>3</v>
      </c>
      <c r="R3636">
        <v>3635</v>
      </c>
      <c r="S3636" t="str">
        <f>PROPER(CustomerSupport[[#This Row],[Resolution]])</f>
        <v>May Result Resource Draw Foreign Effort Probably Any.</v>
      </c>
      <c r="T3636" t="str">
        <f>TRIM(CustomerSupport[[#This Row],[Customer Name]])</f>
        <v>Anthony Benjamin</v>
      </c>
      <c r="U3636">
        <f>MONTH(CustomerSupport[[#This Row],[Date of Purchase]])</f>
        <v>11</v>
      </c>
      <c r="V3636" t="str">
        <f>TEXT('Working data'!G3636,"mmmm")</f>
        <v>November</v>
      </c>
      <c r="W3636">
        <f>YEAR(CustomerSupport[[#This Row],[Date of Purchase]])</f>
        <v>2021</v>
      </c>
      <c r="X3636">
        <f t="shared" si="56"/>
        <v>6.9833333332207985</v>
      </c>
    </row>
    <row r="3637" spans="1:24" ht="14.25" customHeight="1" x14ac:dyDescent="0.4">
      <c r="A3637">
        <v>3636</v>
      </c>
      <c r="B3637" t="s">
        <v>11902</v>
      </c>
      <c r="C3637" t="s">
        <v>11903</v>
      </c>
      <c r="D3637">
        <v>52</v>
      </c>
      <c r="E3637" t="s">
        <v>58</v>
      </c>
      <c r="F3637" t="s">
        <v>699</v>
      </c>
      <c r="G3637" s="1">
        <v>43887</v>
      </c>
      <c r="H3637" t="s">
        <v>59</v>
      </c>
      <c r="I3637" t="s">
        <v>22</v>
      </c>
      <c r="J3637" t="s">
        <v>11904</v>
      </c>
      <c r="K3637" t="s">
        <v>62</v>
      </c>
      <c r="M3637" t="s">
        <v>143</v>
      </c>
      <c r="N3637" t="s">
        <v>55</v>
      </c>
      <c r="R3637">
        <v>3636</v>
      </c>
      <c r="S3637" t="str">
        <f>PROPER(CustomerSupport[[#This Row],[Resolution]])</f>
        <v/>
      </c>
      <c r="T3637" t="str">
        <f>TRIM(CustomerSupport[[#This Row],[Customer Name]])</f>
        <v>Michele Hunt</v>
      </c>
      <c r="U3637">
        <f>MONTH(CustomerSupport[[#This Row],[Date of Purchase]])</f>
        <v>2</v>
      </c>
      <c r="V3637" t="str">
        <f>TEXT('Working data'!G3637,"mmmm")</f>
        <v>February</v>
      </c>
      <c r="W3637">
        <f>YEAR(CustomerSupport[[#This Row],[Date of Purchase]])</f>
        <v>2020</v>
      </c>
      <c r="X3637" t="str">
        <f t="shared" si="56"/>
        <v/>
      </c>
    </row>
    <row r="3638" spans="1:24" ht="14.25" customHeight="1" x14ac:dyDescent="0.4">
      <c r="A3638">
        <v>3637</v>
      </c>
      <c r="B3638" t="s">
        <v>11905</v>
      </c>
      <c r="C3638" t="s">
        <v>11906</v>
      </c>
      <c r="D3638">
        <v>44</v>
      </c>
      <c r="E3638" t="s">
        <v>19</v>
      </c>
      <c r="F3638" t="s">
        <v>134</v>
      </c>
      <c r="G3638" s="1">
        <v>43859</v>
      </c>
      <c r="H3638" t="s">
        <v>45</v>
      </c>
      <c r="I3638" t="s">
        <v>67</v>
      </c>
      <c r="J3638" s="2" t="s">
        <v>11907</v>
      </c>
      <c r="K3638" t="s">
        <v>39</v>
      </c>
      <c r="L3638" t="s">
        <v>11908</v>
      </c>
      <c r="M3638" t="s">
        <v>41</v>
      </c>
      <c r="N3638" t="s">
        <v>55</v>
      </c>
      <c r="O3638" s="3">
        <v>45078.462002314816</v>
      </c>
      <c r="P3638" s="3">
        <v>45078.525891203702</v>
      </c>
      <c r="Q3638">
        <v>1</v>
      </c>
      <c r="R3638">
        <v>3637</v>
      </c>
      <c r="S3638" t="str">
        <f>PROPER(CustomerSupport[[#This Row],[Resolution]])</f>
        <v>Few Film Member Behind Third.</v>
      </c>
      <c r="T3638" t="str">
        <f>TRIM(CustomerSupport[[#This Row],[Customer Name]])</f>
        <v>Christy Johnson</v>
      </c>
      <c r="U3638">
        <f>MONTH(CustomerSupport[[#This Row],[Date of Purchase]])</f>
        <v>1</v>
      </c>
      <c r="V3638" t="str">
        <f>TEXT('Working data'!G3638,"mmmm")</f>
        <v>January</v>
      </c>
      <c r="W3638">
        <f>YEAR(CustomerSupport[[#This Row],[Date of Purchase]])</f>
        <v>2020</v>
      </c>
      <c r="X3638">
        <f t="shared" si="56"/>
        <v>1.5333333332673647</v>
      </c>
    </row>
    <row r="3639" spans="1:24" ht="14.25" customHeight="1" x14ac:dyDescent="0.4">
      <c r="A3639">
        <v>3638</v>
      </c>
      <c r="B3639" t="s">
        <v>11909</v>
      </c>
      <c r="C3639" t="s">
        <v>11910</v>
      </c>
      <c r="D3639">
        <v>45</v>
      </c>
      <c r="E3639" t="s">
        <v>19</v>
      </c>
      <c r="F3639" t="s">
        <v>81</v>
      </c>
      <c r="G3639" s="1">
        <v>43955</v>
      </c>
      <c r="H3639" t="s">
        <v>21</v>
      </c>
      <c r="I3639" t="s">
        <v>141</v>
      </c>
      <c r="J3639" t="s">
        <v>11911</v>
      </c>
      <c r="K3639" t="s">
        <v>62</v>
      </c>
      <c r="M3639" t="s">
        <v>25</v>
      </c>
      <c r="N3639" t="s">
        <v>26</v>
      </c>
      <c r="R3639">
        <v>3638</v>
      </c>
      <c r="S3639" t="str">
        <f>PROPER(CustomerSupport[[#This Row],[Resolution]])</f>
        <v/>
      </c>
      <c r="T3639" t="str">
        <f>TRIM(CustomerSupport[[#This Row],[Customer Name]])</f>
        <v>Casey Taylor</v>
      </c>
      <c r="U3639">
        <f>MONTH(CustomerSupport[[#This Row],[Date of Purchase]])</f>
        <v>5</v>
      </c>
      <c r="V3639" t="str">
        <f>TEXT('Working data'!G3639,"mmmm")</f>
        <v>May</v>
      </c>
      <c r="W3639">
        <f>YEAR(CustomerSupport[[#This Row],[Date of Purchase]])</f>
        <v>2020</v>
      </c>
      <c r="X3639" t="str">
        <f t="shared" si="56"/>
        <v/>
      </c>
    </row>
    <row r="3640" spans="1:24" ht="14.25" customHeight="1" x14ac:dyDescent="0.4">
      <c r="A3640">
        <v>3639</v>
      </c>
      <c r="B3640" t="s">
        <v>11912</v>
      </c>
      <c r="C3640" t="s">
        <v>11913</v>
      </c>
      <c r="D3640">
        <v>31</v>
      </c>
      <c r="E3640" t="s">
        <v>19</v>
      </c>
      <c r="F3640" t="s">
        <v>173</v>
      </c>
      <c r="G3640" s="1">
        <v>44033</v>
      </c>
      <c r="H3640" t="s">
        <v>66</v>
      </c>
      <c r="I3640" t="s">
        <v>52</v>
      </c>
      <c r="J3640" t="s">
        <v>11914</v>
      </c>
      <c r="K3640" t="s">
        <v>24</v>
      </c>
      <c r="M3640" t="s">
        <v>143</v>
      </c>
      <c r="N3640" t="s">
        <v>83</v>
      </c>
      <c r="O3640" s="3">
        <v>45078.291203703702</v>
      </c>
      <c r="R3640">
        <v>3639</v>
      </c>
      <c r="S3640" t="str">
        <f>PROPER(CustomerSupport[[#This Row],[Resolution]])</f>
        <v/>
      </c>
      <c r="T3640" t="str">
        <f>TRIM(CustomerSupport[[#This Row],[Customer Name]])</f>
        <v>Sabrina Harris</v>
      </c>
      <c r="U3640">
        <f>MONTH(CustomerSupport[[#This Row],[Date of Purchase]])</f>
        <v>7</v>
      </c>
      <c r="V3640" t="str">
        <f>TEXT('Working data'!G3640,"mmmm")</f>
        <v>July</v>
      </c>
      <c r="W3640">
        <f>YEAR(CustomerSupport[[#This Row],[Date of Purchase]])</f>
        <v>2020</v>
      </c>
      <c r="X3640" t="str">
        <f t="shared" si="56"/>
        <v/>
      </c>
    </row>
    <row r="3641" spans="1:24" ht="14.25" customHeight="1" x14ac:dyDescent="0.4">
      <c r="A3641">
        <v>3640</v>
      </c>
      <c r="B3641" t="s">
        <v>11915</v>
      </c>
      <c r="C3641" t="s">
        <v>11916</v>
      </c>
      <c r="D3641">
        <v>22</v>
      </c>
      <c r="E3641" t="s">
        <v>58</v>
      </c>
      <c r="F3641" t="s">
        <v>103</v>
      </c>
      <c r="G3641" s="1">
        <v>44503</v>
      </c>
      <c r="H3641" t="s">
        <v>67</v>
      </c>
      <c r="I3641" t="s">
        <v>31</v>
      </c>
      <c r="J3641" s="2" t="s">
        <v>11917</v>
      </c>
      <c r="K3641" t="s">
        <v>24</v>
      </c>
      <c r="M3641" t="s">
        <v>25</v>
      </c>
      <c r="N3641" t="s">
        <v>33</v>
      </c>
      <c r="O3641" s="3">
        <v>45078.762037037035</v>
      </c>
      <c r="R3641">
        <v>3640</v>
      </c>
      <c r="S3641" t="str">
        <f>PROPER(CustomerSupport[[#This Row],[Resolution]])</f>
        <v/>
      </c>
      <c r="T3641" t="str">
        <f>TRIM(CustomerSupport[[#This Row],[Customer Name]])</f>
        <v>Christian Turner</v>
      </c>
      <c r="U3641">
        <f>MONTH(CustomerSupport[[#This Row],[Date of Purchase]])</f>
        <v>11</v>
      </c>
      <c r="V3641" t="str">
        <f>TEXT('Working data'!G3641,"mmmm")</f>
        <v>November</v>
      </c>
      <c r="W3641">
        <f>YEAR(CustomerSupport[[#This Row],[Date of Purchase]])</f>
        <v>2021</v>
      </c>
      <c r="X3641" t="str">
        <f t="shared" si="56"/>
        <v/>
      </c>
    </row>
    <row r="3642" spans="1:24" ht="14.25" customHeight="1" x14ac:dyDescent="0.4">
      <c r="A3642">
        <v>3641</v>
      </c>
      <c r="B3642" t="s">
        <v>11918</v>
      </c>
      <c r="C3642" t="s">
        <v>11919</v>
      </c>
      <c r="D3642">
        <v>59</v>
      </c>
      <c r="E3642" t="s">
        <v>19</v>
      </c>
      <c r="F3642" t="s">
        <v>339</v>
      </c>
      <c r="G3642" s="1">
        <v>44228</v>
      </c>
      <c r="H3642" t="s">
        <v>67</v>
      </c>
      <c r="I3642" t="s">
        <v>72</v>
      </c>
      <c r="J3642" s="2" t="s">
        <v>11920</v>
      </c>
      <c r="K3642" t="s">
        <v>62</v>
      </c>
      <c r="M3642" t="s">
        <v>25</v>
      </c>
      <c r="N3642" t="s">
        <v>26</v>
      </c>
      <c r="R3642">
        <v>3641</v>
      </c>
      <c r="S3642" t="str">
        <f>PROPER(CustomerSupport[[#This Row],[Resolution]])</f>
        <v/>
      </c>
      <c r="T3642" t="str">
        <f>TRIM(CustomerSupport[[#This Row],[Customer Name]])</f>
        <v>Erin Martinez</v>
      </c>
      <c r="U3642">
        <f>MONTH(CustomerSupport[[#This Row],[Date of Purchase]])</f>
        <v>2</v>
      </c>
      <c r="V3642" t="str">
        <f>TEXT('Working data'!G3642,"mmmm")</f>
        <v>February</v>
      </c>
      <c r="W3642">
        <f>YEAR(CustomerSupport[[#This Row],[Date of Purchase]])</f>
        <v>2021</v>
      </c>
      <c r="X3642" t="str">
        <f t="shared" si="56"/>
        <v/>
      </c>
    </row>
    <row r="3643" spans="1:24" ht="14.25" customHeight="1" x14ac:dyDescent="0.4">
      <c r="A3643">
        <v>3642</v>
      </c>
      <c r="B3643" t="s">
        <v>11921</v>
      </c>
      <c r="C3643" t="s">
        <v>11922</v>
      </c>
      <c r="D3643">
        <v>46</v>
      </c>
      <c r="E3643" t="s">
        <v>19</v>
      </c>
      <c r="F3643" t="s">
        <v>219</v>
      </c>
      <c r="G3643" s="1">
        <v>44333</v>
      </c>
      <c r="H3643" t="s">
        <v>59</v>
      </c>
      <c r="I3643" t="s">
        <v>177</v>
      </c>
      <c r="J3643" s="2" t="s">
        <v>11923</v>
      </c>
      <c r="K3643" t="s">
        <v>24</v>
      </c>
      <c r="M3643" t="s">
        <v>25</v>
      </c>
      <c r="N3643" t="s">
        <v>55</v>
      </c>
      <c r="O3643" s="3">
        <v>45078.122499999998</v>
      </c>
      <c r="R3643">
        <v>3642</v>
      </c>
      <c r="S3643" t="str">
        <f>PROPER(CustomerSupport[[#This Row],[Resolution]])</f>
        <v/>
      </c>
      <c r="T3643" t="str">
        <f>TRIM(CustomerSupport[[#This Row],[Customer Name]])</f>
        <v>Diane Smith</v>
      </c>
      <c r="U3643">
        <f>MONTH(CustomerSupport[[#This Row],[Date of Purchase]])</f>
        <v>5</v>
      </c>
      <c r="V3643" t="str">
        <f>TEXT('Working data'!G3643,"mmmm")</f>
        <v>May</v>
      </c>
      <c r="W3643">
        <f>YEAR(CustomerSupport[[#This Row],[Date of Purchase]])</f>
        <v>2021</v>
      </c>
      <c r="X3643" t="str">
        <f t="shared" si="56"/>
        <v/>
      </c>
    </row>
    <row r="3644" spans="1:24" ht="14.25" customHeight="1" x14ac:dyDescent="0.4">
      <c r="A3644">
        <v>3643</v>
      </c>
      <c r="B3644" t="s">
        <v>11924</v>
      </c>
      <c r="C3644" t="s">
        <v>11925</v>
      </c>
      <c r="D3644">
        <v>37</v>
      </c>
      <c r="E3644" t="s">
        <v>58</v>
      </c>
      <c r="F3644" t="s">
        <v>117</v>
      </c>
      <c r="G3644" s="1">
        <v>43895</v>
      </c>
      <c r="H3644" t="s">
        <v>67</v>
      </c>
      <c r="I3644" t="s">
        <v>37</v>
      </c>
      <c r="J3644" t="s">
        <v>11926</v>
      </c>
      <c r="K3644" t="s">
        <v>24</v>
      </c>
      <c r="M3644" t="s">
        <v>41</v>
      </c>
      <c r="N3644" t="s">
        <v>26</v>
      </c>
      <c r="O3644" s="3">
        <v>45078.019733796296</v>
      </c>
      <c r="R3644">
        <v>3643</v>
      </c>
      <c r="S3644" t="str">
        <f>PROPER(CustomerSupport[[#This Row],[Resolution]])</f>
        <v/>
      </c>
      <c r="T3644" t="str">
        <f>TRIM(CustomerSupport[[#This Row],[Customer Name]])</f>
        <v>Leon Barnes</v>
      </c>
      <c r="U3644">
        <f>MONTH(CustomerSupport[[#This Row],[Date of Purchase]])</f>
        <v>3</v>
      </c>
      <c r="V3644" t="str">
        <f>TEXT('Working data'!G3644,"mmmm")</f>
        <v>March</v>
      </c>
      <c r="W3644">
        <f>YEAR(CustomerSupport[[#This Row],[Date of Purchase]])</f>
        <v>2020</v>
      </c>
      <c r="X3644" t="str">
        <f t="shared" si="56"/>
        <v/>
      </c>
    </row>
    <row r="3645" spans="1:24" ht="14.25" customHeight="1" x14ac:dyDescent="0.4">
      <c r="A3645">
        <v>3644</v>
      </c>
      <c r="B3645" t="s">
        <v>11927</v>
      </c>
      <c r="C3645" t="s">
        <v>11928</v>
      </c>
      <c r="D3645">
        <v>40</v>
      </c>
      <c r="E3645" t="s">
        <v>19</v>
      </c>
      <c r="F3645" t="s">
        <v>44</v>
      </c>
      <c r="G3645" s="1">
        <v>44484</v>
      </c>
      <c r="H3645" t="s">
        <v>59</v>
      </c>
      <c r="I3645" t="s">
        <v>150</v>
      </c>
      <c r="J3645" s="2" t="s">
        <v>11929</v>
      </c>
      <c r="K3645" t="s">
        <v>62</v>
      </c>
      <c r="M3645" t="s">
        <v>41</v>
      </c>
      <c r="N3645" t="s">
        <v>26</v>
      </c>
      <c r="R3645">
        <v>3644</v>
      </c>
      <c r="S3645" t="str">
        <f>PROPER(CustomerSupport[[#This Row],[Resolution]])</f>
        <v/>
      </c>
      <c r="T3645" t="str">
        <f>TRIM(CustomerSupport[[#This Row],[Customer Name]])</f>
        <v>Toni Brown</v>
      </c>
      <c r="U3645">
        <f>MONTH(CustomerSupport[[#This Row],[Date of Purchase]])</f>
        <v>10</v>
      </c>
      <c r="V3645" t="str">
        <f>TEXT('Working data'!G3645,"mmmm")</f>
        <v>October</v>
      </c>
      <c r="W3645">
        <f>YEAR(CustomerSupport[[#This Row],[Date of Purchase]])</f>
        <v>2021</v>
      </c>
      <c r="X3645" t="str">
        <f t="shared" si="56"/>
        <v/>
      </c>
    </row>
    <row r="3646" spans="1:24" ht="14.25" customHeight="1" x14ac:dyDescent="0.4">
      <c r="A3646">
        <v>3645</v>
      </c>
      <c r="B3646" t="s">
        <v>11930</v>
      </c>
      <c r="C3646" t="s">
        <v>11931</v>
      </c>
      <c r="D3646">
        <v>55</v>
      </c>
      <c r="E3646" t="s">
        <v>58</v>
      </c>
      <c r="F3646" t="s">
        <v>281</v>
      </c>
      <c r="G3646" s="1">
        <v>44403</v>
      </c>
      <c r="H3646" t="s">
        <v>59</v>
      </c>
      <c r="I3646" t="s">
        <v>113</v>
      </c>
      <c r="J3646" s="2" t="s">
        <v>11932</v>
      </c>
      <c r="K3646" t="s">
        <v>62</v>
      </c>
      <c r="M3646" t="s">
        <v>143</v>
      </c>
      <c r="N3646" t="s">
        <v>55</v>
      </c>
      <c r="R3646">
        <v>3645</v>
      </c>
      <c r="S3646" t="str">
        <f>PROPER(CustomerSupport[[#This Row],[Resolution]])</f>
        <v/>
      </c>
      <c r="T3646" t="str">
        <f>TRIM(CustomerSupport[[#This Row],[Customer Name]])</f>
        <v>Amanda Jones</v>
      </c>
      <c r="U3646">
        <f>MONTH(CustomerSupport[[#This Row],[Date of Purchase]])</f>
        <v>7</v>
      </c>
      <c r="V3646" t="str">
        <f>TEXT('Working data'!G3646,"mmmm")</f>
        <v>July</v>
      </c>
      <c r="W3646">
        <f>YEAR(CustomerSupport[[#This Row],[Date of Purchase]])</f>
        <v>2021</v>
      </c>
      <c r="X3646" t="str">
        <f t="shared" si="56"/>
        <v/>
      </c>
    </row>
    <row r="3647" spans="1:24" ht="14.25" customHeight="1" x14ac:dyDescent="0.4">
      <c r="A3647">
        <v>3646</v>
      </c>
      <c r="B3647" t="s">
        <v>11933</v>
      </c>
      <c r="C3647" t="s">
        <v>9164</v>
      </c>
      <c r="D3647">
        <v>22</v>
      </c>
      <c r="E3647" t="s">
        <v>58</v>
      </c>
      <c r="F3647" t="s">
        <v>112</v>
      </c>
      <c r="G3647" s="1">
        <v>43906</v>
      </c>
      <c r="H3647" t="s">
        <v>66</v>
      </c>
      <c r="I3647" t="s">
        <v>60</v>
      </c>
      <c r="J3647" s="2" t="s">
        <v>11934</v>
      </c>
      <c r="K3647" t="s">
        <v>39</v>
      </c>
      <c r="L3647" t="s">
        <v>11935</v>
      </c>
      <c r="M3647" t="s">
        <v>41</v>
      </c>
      <c r="N3647" t="s">
        <v>26</v>
      </c>
      <c r="O3647" s="3">
        <v>45078.403807870367</v>
      </c>
      <c r="P3647" s="3">
        <v>45078.517002314817</v>
      </c>
      <c r="Q3647">
        <v>3</v>
      </c>
      <c r="R3647">
        <v>3646</v>
      </c>
      <c r="S3647" t="str">
        <f>PROPER(CustomerSupport[[#This Row],[Resolution]])</f>
        <v>Along Walk Would.</v>
      </c>
      <c r="T3647" t="str">
        <f>TRIM(CustomerSupport[[#This Row],[Customer Name]])</f>
        <v>Gail Beck</v>
      </c>
      <c r="U3647">
        <f>MONTH(CustomerSupport[[#This Row],[Date of Purchase]])</f>
        <v>3</v>
      </c>
      <c r="V3647" t="str">
        <f>TEXT('Working data'!G3647,"mmmm")</f>
        <v>March</v>
      </c>
      <c r="W3647">
        <f>YEAR(CustomerSupport[[#This Row],[Date of Purchase]])</f>
        <v>2020</v>
      </c>
      <c r="X3647">
        <f t="shared" si="56"/>
        <v>2.716666666790843</v>
      </c>
    </row>
    <row r="3648" spans="1:24" ht="14.25" customHeight="1" x14ac:dyDescent="0.4">
      <c r="A3648">
        <v>3647</v>
      </c>
      <c r="B3648" t="s">
        <v>11936</v>
      </c>
      <c r="C3648" t="s">
        <v>11937</v>
      </c>
      <c r="D3648">
        <v>36</v>
      </c>
      <c r="E3648" t="s">
        <v>58</v>
      </c>
      <c r="F3648" t="s">
        <v>249</v>
      </c>
      <c r="G3648" s="1">
        <v>44120</v>
      </c>
      <c r="H3648" t="s">
        <v>66</v>
      </c>
      <c r="I3648" t="s">
        <v>67</v>
      </c>
      <c r="J3648" s="2" t="s">
        <v>11938</v>
      </c>
      <c r="K3648" t="s">
        <v>24</v>
      </c>
      <c r="M3648" t="s">
        <v>25</v>
      </c>
      <c r="N3648" t="s">
        <v>83</v>
      </c>
      <c r="O3648" s="3">
        <v>45078.193414351852</v>
      </c>
      <c r="R3648">
        <v>3647</v>
      </c>
      <c r="S3648" t="str">
        <f>PROPER(CustomerSupport[[#This Row],[Resolution]])</f>
        <v/>
      </c>
      <c r="T3648" t="str">
        <f>TRIM(CustomerSupport[[#This Row],[Customer Name]])</f>
        <v>Robert Matthews</v>
      </c>
      <c r="U3648">
        <f>MONTH(CustomerSupport[[#This Row],[Date of Purchase]])</f>
        <v>10</v>
      </c>
      <c r="V3648" t="str">
        <f>TEXT('Working data'!G3648,"mmmm")</f>
        <v>October</v>
      </c>
      <c r="W3648">
        <f>YEAR(CustomerSupport[[#This Row],[Date of Purchase]])</f>
        <v>2020</v>
      </c>
      <c r="X3648" t="str">
        <f t="shared" si="56"/>
        <v/>
      </c>
    </row>
    <row r="3649" spans="1:24" ht="14.25" customHeight="1" x14ac:dyDescent="0.4">
      <c r="A3649">
        <v>3648</v>
      </c>
      <c r="B3649" t="s">
        <v>11939</v>
      </c>
      <c r="C3649" t="s">
        <v>11940</v>
      </c>
      <c r="D3649">
        <v>51</v>
      </c>
      <c r="E3649" t="s">
        <v>58</v>
      </c>
      <c r="F3649" t="s">
        <v>456</v>
      </c>
      <c r="G3649" s="1">
        <v>44154</v>
      </c>
      <c r="H3649" t="s">
        <v>45</v>
      </c>
      <c r="I3649" t="s">
        <v>93</v>
      </c>
      <c r="J3649" t="s">
        <v>11941</v>
      </c>
      <c r="K3649" t="s">
        <v>62</v>
      </c>
      <c r="M3649" t="s">
        <v>143</v>
      </c>
      <c r="N3649" t="s">
        <v>33</v>
      </c>
      <c r="R3649">
        <v>3648</v>
      </c>
      <c r="S3649" t="str">
        <f>PROPER(CustomerSupport[[#This Row],[Resolution]])</f>
        <v/>
      </c>
      <c r="T3649" t="str">
        <f>TRIM(CustomerSupport[[#This Row],[Customer Name]])</f>
        <v>April Martin</v>
      </c>
      <c r="U3649">
        <f>MONTH(CustomerSupport[[#This Row],[Date of Purchase]])</f>
        <v>11</v>
      </c>
      <c r="V3649" t="str">
        <f>TEXT('Working data'!G3649,"mmmm")</f>
        <v>November</v>
      </c>
      <c r="W3649">
        <f>YEAR(CustomerSupport[[#This Row],[Date of Purchase]])</f>
        <v>2020</v>
      </c>
      <c r="X3649" t="str">
        <f t="shared" si="56"/>
        <v/>
      </c>
    </row>
    <row r="3650" spans="1:24" ht="14.25" customHeight="1" x14ac:dyDescent="0.4">
      <c r="A3650">
        <v>3649</v>
      </c>
      <c r="B3650" t="s">
        <v>11942</v>
      </c>
      <c r="C3650" t="s">
        <v>11943</v>
      </c>
      <c r="D3650">
        <v>65</v>
      </c>
      <c r="E3650" t="s">
        <v>58</v>
      </c>
      <c r="F3650" t="s">
        <v>211</v>
      </c>
      <c r="G3650" s="1">
        <v>43950</v>
      </c>
      <c r="H3650" t="s">
        <v>59</v>
      </c>
      <c r="I3650" t="s">
        <v>31</v>
      </c>
      <c r="J3650" t="s">
        <v>11944</v>
      </c>
      <c r="K3650" t="s">
        <v>39</v>
      </c>
      <c r="L3650" t="s">
        <v>11945</v>
      </c>
      <c r="M3650" t="s">
        <v>89</v>
      </c>
      <c r="N3650" t="s">
        <v>33</v>
      </c>
      <c r="O3650" s="3">
        <v>45078.244814814818</v>
      </c>
      <c r="P3650" s="3">
        <v>45078.510092592594</v>
      </c>
      <c r="Q3650">
        <v>3</v>
      </c>
      <c r="R3650">
        <v>3649</v>
      </c>
      <c r="S3650" t="str">
        <f>PROPER(CustomerSupport[[#This Row],[Resolution]])</f>
        <v>Structure Article Style Bag Produce.</v>
      </c>
      <c r="T3650" t="str">
        <f>TRIM(CustomerSupport[[#This Row],[Customer Name]])</f>
        <v>Andrew Cunningham</v>
      </c>
      <c r="U3650">
        <f>MONTH(CustomerSupport[[#This Row],[Date of Purchase]])</f>
        <v>4</v>
      </c>
      <c r="V3650" t="str">
        <f>TEXT('Working data'!G3650,"mmmm")</f>
        <v>April</v>
      </c>
      <c r="W3650">
        <f>YEAR(CustomerSupport[[#This Row],[Date of Purchase]])</f>
        <v>2020</v>
      </c>
      <c r="X3650">
        <f t="shared" ref="X3650:X3713" si="57">IF(OR(O3650="",P3650=""),"",(P3650-O3650)*24)</f>
        <v>6.3666666666395031</v>
      </c>
    </row>
    <row r="3651" spans="1:24" ht="14.25" customHeight="1" x14ac:dyDescent="0.4">
      <c r="A3651">
        <v>3650</v>
      </c>
      <c r="B3651" t="s">
        <v>11946</v>
      </c>
      <c r="C3651" t="s">
        <v>11947</v>
      </c>
      <c r="D3651">
        <v>38</v>
      </c>
      <c r="E3651" t="s">
        <v>58</v>
      </c>
      <c r="F3651" t="s">
        <v>249</v>
      </c>
      <c r="G3651" s="1">
        <v>44167</v>
      </c>
      <c r="H3651" t="s">
        <v>59</v>
      </c>
      <c r="I3651" t="s">
        <v>77</v>
      </c>
      <c r="J3651" s="2" t="s">
        <v>11948</v>
      </c>
      <c r="K3651" t="s">
        <v>39</v>
      </c>
      <c r="L3651" t="s">
        <v>11949</v>
      </c>
      <c r="M3651" t="s">
        <v>143</v>
      </c>
      <c r="N3651" t="s">
        <v>33</v>
      </c>
      <c r="O3651" s="3">
        <v>45078.287893518522</v>
      </c>
      <c r="P3651" s="3">
        <v>45078.344837962963</v>
      </c>
      <c r="Q3651">
        <v>5</v>
      </c>
      <c r="R3651">
        <v>3650</v>
      </c>
      <c r="S3651" t="str">
        <f>PROPER(CustomerSupport[[#This Row],[Resolution]])</f>
        <v>Include Billion Skill Sport How Hear.</v>
      </c>
      <c r="T3651" t="str">
        <f>TRIM(CustomerSupport[[#This Row],[Customer Name]])</f>
        <v>Brian Wood</v>
      </c>
      <c r="U3651">
        <f>MONTH(CustomerSupport[[#This Row],[Date of Purchase]])</f>
        <v>12</v>
      </c>
      <c r="V3651" t="str">
        <f>TEXT('Working data'!G3651,"mmmm")</f>
        <v>December</v>
      </c>
      <c r="W3651">
        <f>YEAR(CustomerSupport[[#This Row],[Date of Purchase]])</f>
        <v>2020</v>
      </c>
      <c r="X3651">
        <f t="shared" si="57"/>
        <v>1.3666666665812954</v>
      </c>
    </row>
    <row r="3652" spans="1:24" ht="14.25" customHeight="1" x14ac:dyDescent="0.4">
      <c r="A3652">
        <v>3651</v>
      </c>
      <c r="B3652" t="s">
        <v>11950</v>
      </c>
      <c r="C3652" t="s">
        <v>11951</v>
      </c>
      <c r="D3652">
        <v>20</v>
      </c>
      <c r="E3652" t="s">
        <v>58</v>
      </c>
      <c r="F3652" t="s">
        <v>71</v>
      </c>
      <c r="G3652" s="1">
        <v>44470</v>
      </c>
      <c r="H3652" t="s">
        <v>66</v>
      </c>
      <c r="I3652" t="s">
        <v>150</v>
      </c>
      <c r="J3652" s="2" t="s">
        <v>11952</v>
      </c>
      <c r="K3652" t="s">
        <v>24</v>
      </c>
      <c r="M3652" t="s">
        <v>143</v>
      </c>
      <c r="N3652" t="s">
        <v>26</v>
      </c>
      <c r="O3652" s="3">
        <v>45078.267083333332</v>
      </c>
      <c r="R3652">
        <v>3651</v>
      </c>
      <c r="S3652" t="str">
        <f>PROPER(CustomerSupport[[#This Row],[Resolution]])</f>
        <v/>
      </c>
      <c r="T3652" t="str">
        <f>TRIM(CustomerSupport[[#This Row],[Customer Name]])</f>
        <v>Nathan Elliott</v>
      </c>
      <c r="U3652">
        <f>MONTH(CustomerSupport[[#This Row],[Date of Purchase]])</f>
        <v>10</v>
      </c>
      <c r="V3652" t="str">
        <f>TEXT('Working data'!G3652,"mmmm")</f>
        <v>October</v>
      </c>
      <c r="W3652">
        <f>YEAR(CustomerSupport[[#This Row],[Date of Purchase]])</f>
        <v>2021</v>
      </c>
      <c r="X3652" t="str">
        <f t="shared" si="57"/>
        <v/>
      </c>
    </row>
    <row r="3653" spans="1:24" ht="14.25" customHeight="1" x14ac:dyDescent="0.4">
      <c r="A3653">
        <v>3652</v>
      </c>
      <c r="B3653" t="s">
        <v>11953</v>
      </c>
      <c r="C3653" t="s">
        <v>11954</v>
      </c>
      <c r="D3653">
        <v>22</v>
      </c>
      <c r="E3653" t="s">
        <v>29</v>
      </c>
      <c r="F3653" t="s">
        <v>44</v>
      </c>
      <c r="G3653" s="1">
        <v>44183</v>
      </c>
      <c r="H3653" t="s">
        <v>67</v>
      </c>
      <c r="I3653" t="s">
        <v>150</v>
      </c>
      <c r="J3653" t="s">
        <v>11955</v>
      </c>
      <c r="K3653" t="s">
        <v>39</v>
      </c>
      <c r="L3653" t="s">
        <v>11956</v>
      </c>
      <c r="M3653" t="s">
        <v>41</v>
      </c>
      <c r="N3653" t="s">
        <v>55</v>
      </c>
      <c r="O3653" s="3">
        <v>45078.646956018521</v>
      </c>
      <c r="P3653" s="3">
        <v>45078.121261574073</v>
      </c>
      <c r="Q3653">
        <v>2</v>
      </c>
      <c r="R3653">
        <v>3652</v>
      </c>
      <c r="S3653" t="str">
        <f>PROPER(CustomerSupport[[#This Row],[Resolution]])</f>
        <v>South Series Customer.</v>
      </c>
      <c r="T3653" t="str">
        <f>TRIM(CustomerSupport[[#This Row],[Customer Name]])</f>
        <v>Devin Mason</v>
      </c>
      <c r="U3653">
        <f>MONTH(CustomerSupport[[#This Row],[Date of Purchase]])</f>
        <v>12</v>
      </c>
      <c r="V3653" t="str">
        <f>TEXT('Working data'!G3653,"mmmm")</f>
        <v>December</v>
      </c>
      <c r="W3653">
        <f>YEAR(CustomerSupport[[#This Row],[Date of Purchase]])</f>
        <v>2020</v>
      </c>
      <c r="X3653">
        <f t="shared" si="57"/>
        <v>-12.616666666755918</v>
      </c>
    </row>
    <row r="3654" spans="1:24" ht="14.25" customHeight="1" x14ac:dyDescent="0.4">
      <c r="A3654">
        <v>3653</v>
      </c>
      <c r="B3654" t="s">
        <v>11957</v>
      </c>
      <c r="C3654" t="s">
        <v>11958</v>
      </c>
      <c r="D3654">
        <v>18</v>
      </c>
      <c r="E3654" t="s">
        <v>58</v>
      </c>
      <c r="F3654" t="s">
        <v>71</v>
      </c>
      <c r="G3654" s="1">
        <v>44344</v>
      </c>
      <c r="H3654" t="s">
        <v>66</v>
      </c>
      <c r="I3654" t="s">
        <v>52</v>
      </c>
      <c r="J3654" t="s">
        <v>11959</v>
      </c>
      <c r="K3654" t="s">
        <v>39</v>
      </c>
      <c r="L3654" t="s">
        <v>11960</v>
      </c>
      <c r="M3654" t="s">
        <v>143</v>
      </c>
      <c r="N3654" t="s">
        <v>83</v>
      </c>
      <c r="O3654" s="3">
        <v>45078.188645833332</v>
      </c>
      <c r="P3654" s="3">
        <v>45078.428229166668</v>
      </c>
      <c r="Q3654">
        <v>5</v>
      </c>
      <c r="R3654">
        <v>3653</v>
      </c>
      <c r="S3654" t="str">
        <f>PROPER(CustomerSupport[[#This Row],[Resolution]])</f>
        <v>Show Firm Near Low Total After Will Send.</v>
      </c>
      <c r="T3654" t="str">
        <f>TRIM(CustomerSupport[[#This Row],[Customer Name]])</f>
        <v>Virginia Schwartz</v>
      </c>
      <c r="U3654">
        <f>MONTH(CustomerSupport[[#This Row],[Date of Purchase]])</f>
        <v>5</v>
      </c>
      <c r="V3654" t="str">
        <f>TEXT('Working data'!G3654,"mmmm")</f>
        <v>May</v>
      </c>
      <c r="W3654">
        <f>YEAR(CustomerSupport[[#This Row],[Date of Purchase]])</f>
        <v>2021</v>
      </c>
      <c r="X3654">
        <f t="shared" si="57"/>
        <v>5.7500000000582077</v>
      </c>
    </row>
    <row r="3655" spans="1:24" ht="14.25" customHeight="1" x14ac:dyDescent="0.4">
      <c r="A3655">
        <v>3654</v>
      </c>
      <c r="B3655" t="s">
        <v>11961</v>
      </c>
      <c r="C3655" t="s">
        <v>11962</v>
      </c>
      <c r="D3655">
        <v>68</v>
      </c>
      <c r="E3655" t="s">
        <v>58</v>
      </c>
      <c r="F3655" t="s">
        <v>117</v>
      </c>
      <c r="G3655" s="1">
        <v>44407</v>
      </c>
      <c r="H3655" t="s">
        <v>21</v>
      </c>
      <c r="I3655" t="s">
        <v>99</v>
      </c>
      <c r="J3655" s="2" t="s">
        <v>11963</v>
      </c>
      <c r="K3655" t="s">
        <v>62</v>
      </c>
      <c r="M3655" t="s">
        <v>41</v>
      </c>
      <c r="N3655" t="s">
        <v>83</v>
      </c>
      <c r="R3655">
        <v>3654</v>
      </c>
      <c r="S3655" t="str">
        <f>PROPER(CustomerSupport[[#This Row],[Resolution]])</f>
        <v/>
      </c>
      <c r="T3655" t="str">
        <f>TRIM(CustomerSupport[[#This Row],[Customer Name]])</f>
        <v>Sharon Kirk</v>
      </c>
      <c r="U3655">
        <f>MONTH(CustomerSupport[[#This Row],[Date of Purchase]])</f>
        <v>7</v>
      </c>
      <c r="V3655" t="str">
        <f>TEXT('Working data'!G3655,"mmmm")</f>
        <v>July</v>
      </c>
      <c r="W3655">
        <f>YEAR(CustomerSupport[[#This Row],[Date of Purchase]])</f>
        <v>2021</v>
      </c>
      <c r="X3655" t="str">
        <f t="shared" si="57"/>
        <v/>
      </c>
    </row>
    <row r="3656" spans="1:24" ht="14.25" customHeight="1" x14ac:dyDescent="0.4">
      <c r="A3656">
        <v>3655</v>
      </c>
      <c r="B3656" t="s">
        <v>11964</v>
      </c>
      <c r="C3656" t="s">
        <v>11965</v>
      </c>
      <c r="D3656">
        <v>26</v>
      </c>
      <c r="E3656" t="s">
        <v>58</v>
      </c>
      <c r="F3656" t="s">
        <v>76</v>
      </c>
      <c r="G3656" s="1">
        <v>44528</v>
      </c>
      <c r="H3656" t="s">
        <v>45</v>
      </c>
      <c r="I3656" t="s">
        <v>141</v>
      </c>
      <c r="J3656" s="2" t="s">
        <v>11966</v>
      </c>
      <c r="K3656" t="s">
        <v>39</v>
      </c>
      <c r="L3656" t="s">
        <v>11967</v>
      </c>
      <c r="M3656" t="s">
        <v>143</v>
      </c>
      <c r="N3656" t="s">
        <v>33</v>
      </c>
      <c r="O3656" s="3">
        <v>45078.067847222221</v>
      </c>
      <c r="P3656" s="3">
        <v>45078.811597222222</v>
      </c>
      <c r="Q3656">
        <v>3</v>
      </c>
      <c r="R3656">
        <v>3655</v>
      </c>
      <c r="S3656" t="str">
        <f>PROPER(CustomerSupport[[#This Row],[Resolution]])</f>
        <v>Side Nearly Big Later.</v>
      </c>
      <c r="T3656" t="str">
        <f>TRIM(CustomerSupport[[#This Row],[Customer Name]])</f>
        <v>Alexandra Gonzalez</v>
      </c>
      <c r="U3656">
        <f>MONTH(CustomerSupport[[#This Row],[Date of Purchase]])</f>
        <v>11</v>
      </c>
      <c r="V3656" t="str">
        <f>TEXT('Working data'!G3656,"mmmm")</f>
        <v>November</v>
      </c>
      <c r="W3656">
        <f>YEAR(CustomerSupport[[#This Row],[Date of Purchase]])</f>
        <v>2021</v>
      </c>
      <c r="X3656">
        <f t="shared" si="57"/>
        <v>17.850000000034925</v>
      </c>
    </row>
    <row r="3657" spans="1:24" ht="14.25" customHeight="1" x14ac:dyDescent="0.4">
      <c r="A3657">
        <v>3656</v>
      </c>
      <c r="B3657" t="s">
        <v>11968</v>
      </c>
      <c r="C3657" t="s">
        <v>11969</v>
      </c>
      <c r="D3657">
        <v>29</v>
      </c>
      <c r="E3657" t="s">
        <v>19</v>
      </c>
      <c r="F3657" t="s">
        <v>456</v>
      </c>
      <c r="G3657" s="1">
        <v>44423</v>
      </c>
      <c r="H3657" t="s">
        <v>21</v>
      </c>
      <c r="I3657" t="s">
        <v>37</v>
      </c>
      <c r="J3657" s="2" t="s">
        <v>11970</v>
      </c>
      <c r="K3657" t="s">
        <v>24</v>
      </c>
      <c r="M3657" t="s">
        <v>143</v>
      </c>
      <c r="N3657" t="s">
        <v>55</v>
      </c>
      <c r="O3657" s="3">
        <v>45078.063703703701</v>
      </c>
      <c r="R3657">
        <v>3656</v>
      </c>
      <c r="S3657" t="str">
        <f>PROPER(CustomerSupport[[#This Row],[Resolution]])</f>
        <v/>
      </c>
      <c r="T3657" t="str">
        <f>TRIM(CustomerSupport[[#This Row],[Customer Name]])</f>
        <v>Casey Moore</v>
      </c>
      <c r="U3657">
        <f>MONTH(CustomerSupport[[#This Row],[Date of Purchase]])</f>
        <v>8</v>
      </c>
      <c r="V3657" t="str">
        <f>TEXT('Working data'!G3657,"mmmm")</f>
        <v>August</v>
      </c>
      <c r="W3657">
        <f>YEAR(CustomerSupport[[#This Row],[Date of Purchase]])</f>
        <v>2021</v>
      </c>
      <c r="X3657" t="str">
        <f t="shared" si="57"/>
        <v/>
      </c>
    </row>
    <row r="3658" spans="1:24" ht="14.25" customHeight="1" x14ac:dyDescent="0.4">
      <c r="A3658">
        <v>3657</v>
      </c>
      <c r="B3658" t="s">
        <v>11971</v>
      </c>
      <c r="C3658" t="s">
        <v>11972</v>
      </c>
      <c r="D3658">
        <v>69</v>
      </c>
      <c r="E3658" t="s">
        <v>19</v>
      </c>
      <c r="F3658" t="s">
        <v>655</v>
      </c>
      <c r="G3658" s="1">
        <v>44228</v>
      </c>
      <c r="H3658" t="s">
        <v>21</v>
      </c>
      <c r="I3658" t="s">
        <v>52</v>
      </c>
      <c r="J3658" s="2" t="s">
        <v>11973</v>
      </c>
      <c r="K3658" t="s">
        <v>39</v>
      </c>
      <c r="L3658" t="s">
        <v>11974</v>
      </c>
      <c r="M3658" t="s">
        <v>89</v>
      </c>
      <c r="N3658" t="s">
        <v>33</v>
      </c>
      <c r="O3658" s="3">
        <v>45078.6171875</v>
      </c>
      <c r="P3658" s="3">
        <v>45078.633159722223</v>
      </c>
      <c r="Q3658">
        <v>3</v>
      </c>
      <c r="R3658">
        <v>3657</v>
      </c>
      <c r="S3658" t="str">
        <f>PROPER(CustomerSupport[[#This Row],[Resolution]])</f>
        <v>Any Throughout Bad Bad Face Commercial.</v>
      </c>
      <c r="T3658" t="str">
        <f>TRIM(CustomerSupport[[#This Row],[Customer Name]])</f>
        <v>Kimberly Salazar</v>
      </c>
      <c r="U3658">
        <f>MONTH(CustomerSupport[[#This Row],[Date of Purchase]])</f>
        <v>2</v>
      </c>
      <c r="V3658" t="str">
        <f>TEXT('Working data'!G3658,"mmmm")</f>
        <v>February</v>
      </c>
      <c r="W3658">
        <f>YEAR(CustomerSupport[[#This Row],[Date of Purchase]])</f>
        <v>2021</v>
      </c>
      <c r="X3658">
        <f t="shared" si="57"/>
        <v>0.38333333336049691</v>
      </c>
    </row>
    <row r="3659" spans="1:24" ht="14.25" customHeight="1" x14ac:dyDescent="0.4">
      <c r="A3659">
        <v>3658</v>
      </c>
      <c r="B3659" t="s">
        <v>11975</v>
      </c>
      <c r="C3659" t="s">
        <v>11976</v>
      </c>
      <c r="D3659">
        <v>53</v>
      </c>
      <c r="E3659" t="s">
        <v>29</v>
      </c>
      <c r="F3659" t="s">
        <v>397</v>
      </c>
      <c r="G3659" s="1">
        <v>44314</v>
      </c>
      <c r="H3659" t="s">
        <v>66</v>
      </c>
      <c r="I3659" t="s">
        <v>177</v>
      </c>
      <c r="J3659" s="2" t="s">
        <v>11977</v>
      </c>
      <c r="K3659" t="s">
        <v>39</v>
      </c>
      <c r="L3659" t="s">
        <v>11978</v>
      </c>
      <c r="M3659" t="s">
        <v>41</v>
      </c>
      <c r="N3659" t="s">
        <v>83</v>
      </c>
      <c r="O3659" s="3">
        <v>45078.054016203707</v>
      </c>
      <c r="P3659" s="3">
        <v>45077.990127314813</v>
      </c>
      <c r="Q3659">
        <v>1</v>
      </c>
      <c r="R3659">
        <v>3658</v>
      </c>
      <c r="S3659" t="str">
        <f>PROPER(CustomerSupport[[#This Row],[Resolution]])</f>
        <v>Military Best Real Subject Join.</v>
      </c>
      <c r="T3659" t="str">
        <f>TRIM(CustomerSupport[[#This Row],[Customer Name]])</f>
        <v>Theresa Rivera</v>
      </c>
      <c r="U3659">
        <f>MONTH(CustomerSupport[[#This Row],[Date of Purchase]])</f>
        <v>4</v>
      </c>
      <c r="V3659" t="str">
        <f>TEXT('Working data'!G3659,"mmmm")</f>
        <v>April</v>
      </c>
      <c r="W3659">
        <f>YEAR(CustomerSupport[[#This Row],[Date of Purchase]])</f>
        <v>2021</v>
      </c>
      <c r="X3659">
        <f t="shared" si="57"/>
        <v>-1.5333333334419876</v>
      </c>
    </row>
    <row r="3660" spans="1:24" ht="14.25" customHeight="1" x14ac:dyDescent="0.4">
      <c r="A3660">
        <v>3659</v>
      </c>
      <c r="B3660" t="s">
        <v>11979</v>
      </c>
      <c r="C3660" t="s">
        <v>11980</v>
      </c>
      <c r="D3660">
        <v>61</v>
      </c>
      <c r="E3660" t="s">
        <v>19</v>
      </c>
      <c r="F3660" t="s">
        <v>485</v>
      </c>
      <c r="G3660" s="1">
        <v>44212</v>
      </c>
      <c r="H3660" t="s">
        <v>21</v>
      </c>
      <c r="I3660" t="s">
        <v>99</v>
      </c>
      <c r="J3660" t="s">
        <v>11981</v>
      </c>
      <c r="K3660" t="s">
        <v>24</v>
      </c>
      <c r="M3660" t="s">
        <v>143</v>
      </c>
      <c r="N3660" t="s">
        <v>33</v>
      </c>
      <c r="O3660" s="3">
        <v>45078.834583333337</v>
      </c>
      <c r="R3660">
        <v>3659</v>
      </c>
      <c r="S3660" t="str">
        <f>PROPER(CustomerSupport[[#This Row],[Resolution]])</f>
        <v/>
      </c>
      <c r="T3660" t="str">
        <f>TRIM(CustomerSupport[[#This Row],[Customer Name]])</f>
        <v>George Johnson</v>
      </c>
      <c r="U3660">
        <f>MONTH(CustomerSupport[[#This Row],[Date of Purchase]])</f>
        <v>1</v>
      </c>
      <c r="V3660" t="str">
        <f>TEXT('Working data'!G3660,"mmmm")</f>
        <v>January</v>
      </c>
      <c r="W3660">
        <f>YEAR(CustomerSupport[[#This Row],[Date of Purchase]])</f>
        <v>2021</v>
      </c>
      <c r="X3660" t="str">
        <f t="shared" si="57"/>
        <v/>
      </c>
    </row>
    <row r="3661" spans="1:24" ht="14.25" customHeight="1" x14ac:dyDescent="0.4">
      <c r="A3661">
        <v>3660</v>
      </c>
      <c r="B3661" t="s">
        <v>11982</v>
      </c>
      <c r="C3661" t="s">
        <v>11983</v>
      </c>
      <c r="D3661">
        <v>19</v>
      </c>
      <c r="E3661" t="s">
        <v>29</v>
      </c>
      <c r="F3661" t="s">
        <v>107</v>
      </c>
      <c r="G3661" s="1">
        <v>44406</v>
      </c>
      <c r="H3661" t="s">
        <v>67</v>
      </c>
      <c r="I3661" t="s">
        <v>150</v>
      </c>
      <c r="J3661" t="s">
        <v>11984</v>
      </c>
      <c r="K3661" t="s">
        <v>62</v>
      </c>
      <c r="M3661" t="s">
        <v>89</v>
      </c>
      <c r="N3661" t="s">
        <v>83</v>
      </c>
      <c r="R3661">
        <v>3660</v>
      </c>
      <c r="S3661" t="str">
        <f>PROPER(CustomerSupport[[#This Row],[Resolution]])</f>
        <v/>
      </c>
      <c r="T3661" t="str">
        <f>TRIM(CustomerSupport[[#This Row],[Customer Name]])</f>
        <v>Justin Porter</v>
      </c>
      <c r="U3661">
        <f>MONTH(CustomerSupport[[#This Row],[Date of Purchase]])</f>
        <v>7</v>
      </c>
      <c r="V3661" t="str">
        <f>TEXT('Working data'!G3661,"mmmm")</f>
        <v>July</v>
      </c>
      <c r="W3661">
        <f>YEAR(CustomerSupport[[#This Row],[Date of Purchase]])</f>
        <v>2021</v>
      </c>
      <c r="X3661" t="str">
        <f t="shared" si="57"/>
        <v/>
      </c>
    </row>
    <row r="3662" spans="1:24" ht="14.25" customHeight="1" x14ac:dyDescent="0.4">
      <c r="A3662">
        <v>3661</v>
      </c>
      <c r="B3662" t="s">
        <v>11985</v>
      </c>
      <c r="C3662" t="s">
        <v>11986</v>
      </c>
      <c r="D3662">
        <v>56</v>
      </c>
      <c r="E3662" t="s">
        <v>58</v>
      </c>
      <c r="F3662" t="s">
        <v>112</v>
      </c>
      <c r="G3662" s="1">
        <v>44179</v>
      </c>
      <c r="H3662" t="s">
        <v>66</v>
      </c>
      <c r="I3662" t="s">
        <v>22</v>
      </c>
      <c r="J3662" s="2" t="s">
        <v>11987</v>
      </c>
      <c r="K3662" t="s">
        <v>62</v>
      </c>
      <c r="M3662" t="s">
        <v>25</v>
      </c>
      <c r="N3662" t="s">
        <v>26</v>
      </c>
      <c r="R3662">
        <v>3661</v>
      </c>
      <c r="S3662" t="str">
        <f>PROPER(CustomerSupport[[#This Row],[Resolution]])</f>
        <v/>
      </c>
      <c r="T3662" t="str">
        <f>TRIM(CustomerSupport[[#This Row],[Customer Name]])</f>
        <v>Kevin Keith</v>
      </c>
      <c r="U3662">
        <f>MONTH(CustomerSupport[[#This Row],[Date of Purchase]])</f>
        <v>12</v>
      </c>
      <c r="V3662" t="str">
        <f>TEXT('Working data'!G3662,"mmmm")</f>
        <v>December</v>
      </c>
      <c r="W3662">
        <f>YEAR(CustomerSupport[[#This Row],[Date of Purchase]])</f>
        <v>2020</v>
      </c>
      <c r="X3662" t="str">
        <f t="shared" si="57"/>
        <v/>
      </c>
    </row>
    <row r="3663" spans="1:24" ht="14.25" customHeight="1" x14ac:dyDescent="0.4">
      <c r="A3663">
        <v>3662</v>
      </c>
      <c r="B3663" t="s">
        <v>11988</v>
      </c>
      <c r="C3663" t="s">
        <v>11989</v>
      </c>
      <c r="D3663">
        <v>18</v>
      </c>
      <c r="E3663" t="s">
        <v>29</v>
      </c>
      <c r="F3663" t="s">
        <v>161</v>
      </c>
      <c r="G3663" s="1">
        <v>44017</v>
      </c>
      <c r="H3663" t="s">
        <v>21</v>
      </c>
      <c r="I3663" t="s">
        <v>113</v>
      </c>
      <c r="J3663" t="s">
        <v>11990</v>
      </c>
      <c r="K3663" t="s">
        <v>62</v>
      </c>
      <c r="M3663" t="s">
        <v>25</v>
      </c>
      <c r="N3663" t="s">
        <v>33</v>
      </c>
      <c r="R3663">
        <v>3662</v>
      </c>
      <c r="S3663" t="str">
        <f>PROPER(CustomerSupport[[#This Row],[Resolution]])</f>
        <v/>
      </c>
      <c r="T3663" t="str">
        <f>TRIM(CustomerSupport[[#This Row],[Customer Name]])</f>
        <v>Nicole Lopez</v>
      </c>
      <c r="U3663">
        <f>MONTH(CustomerSupport[[#This Row],[Date of Purchase]])</f>
        <v>7</v>
      </c>
      <c r="V3663" t="str">
        <f>TEXT('Working data'!G3663,"mmmm")</f>
        <v>July</v>
      </c>
      <c r="W3663">
        <f>YEAR(CustomerSupport[[#This Row],[Date of Purchase]])</f>
        <v>2020</v>
      </c>
      <c r="X3663" t="str">
        <f t="shared" si="57"/>
        <v/>
      </c>
    </row>
    <row r="3664" spans="1:24" ht="14.25" customHeight="1" x14ac:dyDescent="0.4">
      <c r="A3664">
        <v>3663</v>
      </c>
      <c r="B3664" t="s">
        <v>11991</v>
      </c>
      <c r="C3664" t="s">
        <v>11992</v>
      </c>
      <c r="D3664">
        <v>21</v>
      </c>
      <c r="E3664" t="s">
        <v>58</v>
      </c>
      <c r="F3664" t="s">
        <v>219</v>
      </c>
      <c r="G3664" s="1">
        <v>44505</v>
      </c>
      <c r="H3664" t="s">
        <v>21</v>
      </c>
      <c r="I3664" t="s">
        <v>31</v>
      </c>
      <c r="J3664" t="s">
        <v>4727</v>
      </c>
      <c r="K3664" t="s">
        <v>24</v>
      </c>
      <c r="M3664" t="s">
        <v>25</v>
      </c>
      <c r="N3664" t="s">
        <v>33</v>
      </c>
      <c r="O3664" s="3">
        <v>45078.427685185183</v>
      </c>
      <c r="R3664">
        <v>3663</v>
      </c>
      <c r="S3664" t="str">
        <f>PROPER(CustomerSupport[[#This Row],[Resolution]])</f>
        <v/>
      </c>
      <c r="T3664" t="str">
        <f>TRIM(CustomerSupport[[#This Row],[Customer Name]])</f>
        <v>Dana Cruz</v>
      </c>
      <c r="U3664">
        <f>MONTH(CustomerSupport[[#This Row],[Date of Purchase]])</f>
        <v>11</v>
      </c>
      <c r="V3664" t="str">
        <f>TEXT('Working data'!G3664,"mmmm")</f>
        <v>November</v>
      </c>
      <c r="W3664">
        <f>YEAR(CustomerSupport[[#This Row],[Date of Purchase]])</f>
        <v>2021</v>
      </c>
      <c r="X3664" t="str">
        <f t="shared" si="57"/>
        <v/>
      </c>
    </row>
    <row r="3665" spans="1:24" ht="14.25" customHeight="1" x14ac:dyDescent="0.4">
      <c r="A3665">
        <v>3664</v>
      </c>
      <c r="B3665" t="s">
        <v>11993</v>
      </c>
      <c r="C3665" t="s">
        <v>11994</v>
      </c>
      <c r="D3665">
        <v>62</v>
      </c>
      <c r="E3665" t="s">
        <v>19</v>
      </c>
      <c r="F3665" t="s">
        <v>397</v>
      </c>
      <c r="G3665" s="1">
        <v>43860</v>
      </c>
      <c r="H3665" t="s">
        <v>67</v>
      </c>
      <c r="I3665" t="s">
        <v>31</v>
      </c>
      <c r="J3665" s="2" t="s">
        <v>11995</v>
      </c>
      <c r="K3665" t="s">
        <v>62</v>
      </c>
      <c r="M3665" t="s">
        <v>143</v>
      </c>
      <c r="N3665" t="s">
        <v>55</v>
      </c>
      <c r="R3665">
        <v>3664</v>
      </c>
      <c r="S3665" t="str">
        <f>PROPER(CustomerSupport[[#This Row],[Resolution]])</f>
        <v/>
      </c>
      <c r="T3665" t="str">
        <f>TRIM(CustomerSupport[[#This Row],[Customer Name]])</f>
        <v>Caitlyn Myers</v>
      </c>
      <c r="U3665">
        <f>MONTH(CustomerSupport[[#This Row],[Date of Purchase]])</f>
        <v>1</v>
      </c>
      <c r="V3665" t="str">
        <f>TEXT('Working data'!G3665,"mmmm")</f>
        <v>January</v>
      </c>
      <c r="W3665">
        <f>YEAR(CustomerSupport[[#This Row],[Date of Purchase]])</f>
        <v>2020</v>
      </c>
      <c r="X3665" t="str">
        <f t="shared" si="57"/>
        <v/>
      </c>
    </row>
    <row r="3666" spans="1:24" ht="14.25" customHeight="1" x14ac:dyDescent="0.4">
      <c r="A3666">
        <v>3665</v>
      </c>
      <c r="B3666" t="s">
        <v>11996</v>
      </c>
      <c r="C3666" t="s">
        <v>11997</v>
      </c>
      <c r="D3666">
        <v>22</v>
      </c>
      <c r="E3666" t="s">
        <v>29</v>
      </c>
      <c r="F3666" t="s">
        <v>431</v>
      </c>
      <c r="G3666" s="1">
        <v>44475</v>
      </c>
      <c r="H3666" t="s">
        <v>59</v>
      </c>
      <c r="I3666" t="s">
        <v>141</v>
      </c>
      <c r="J3666" t="s">
        <v>445</v>
      </c>
      <c r="K3666" t="s">
        <v>24</v>
      </c>
      <c r="M3666" t="s">
        <v>89</v>
      </c>
      <c r="N3666" t="s">
        <v>83</v>
      </c>
      <c r="O3666" s="3">
        <v>45078.193680555552</v>
      </c>
      <c r="R3666">
        <v>3665</v>
      </c>
      <c r="S3666" t="str">
        <f>PROPER(CustomerSupport[[#This Row],[Resolution]])</f>
        <v/>
      </c>
      <c r="T3666" t="str">
        <f>TRIM(CustomerSupport[[#This Row],[Customer Name]])</f>
        <v>Misty Roberts</v>
      </c>
      <c r="U3666">
        <f>MONTH(CustomerSupport[[#This Row],[Date of Purchase]])</f>
        <v>10</v>
      </c>
      <c r="V3666" t="str">
        <f>TEXT('Working data'!G3666,"mmmm")</f>
        <v>October</v>
      </c>
      <c r="W3666">
        <f>YEAR(CustomerSupport[[#This Row],[Date of Purchase]])</f>
        <v>2021</v>
      </c>
      <c r="X3666" t="str">
        <f t="shared" si="57"/>
        <v/>
      </c>
    </row>
    <row r="3667" spans="1:24" ht="14.25" customHeight="1" x14ac:dyDescent="0.4">
      <c r="A3667">
        <v>3666</v>
      </c>
      <c r="B3667" t="s">
        <v>11998</v>
      </c>
      <c r="C3667" t="s">
        <v>11999</v>
      </c>
      <c r="D3667">
        <v>42</v>
      </c>
      <c r="E3667" t="s">
        <v>58</v>
      </c>
      <c r="F3667" t="s">
        <v>98</v>
      </c>
      <c r="G3667" s="1">
        <v>44224</v>
      </c>
      <c r="H3667" t="s">
        <v>67</v>
      </c>
      <c r="I3667" t="s">
        <v>52</v>
      </c>
      <c r="J3667" t="s">
        <v>985</v>
      </c>
      <c r="K3667" t="s">
        <v>62</v>
      </c>
      <c r="M3667" t="s">
        <v>89</v>
      </c>
      <c r="N3667" t="s">
        <v>55</v>
      </c>
      <c r="R3667">
        <v>3666</v>
      </c>
      <c r="S3667" t="str">
        <f>PROPER(CustomerSupport[[#This Row],[Resolution]])</f>
        <v/>
      </c>
      <c r="T3667" t="str">
        <f>TRIM(CustomerSupport[[#This Row],[Customer Name]])</f>
        <v>Nathan Rosario</v>
      </c>
      <c r="U3667">
        <f>MONTH(CustomerSupport[[#This Row],[Date of Purchase]])</f>
        <v>1</v>
      </c>
      <c r="V3667" t="str">
        <f>TEXT('Working data'!G3667,"mmmm")</f>
        <v>January</v>
      </c>
      <c r="W3667">
        <f>YEAR(CustomerSupport[[#This Row],[Date of Purchase]])</f>
        <v>2021</v>
      </c>
      <c r="X3667" t="str">
        <f t="shared" si="57"/>
        <v/>
      </c>
    </row>
    <row r="3668" spans="1:24" ht="14.25" customHeight="1" x14ac:dyDescent="0.4">
      <c r="A3668">
        <v>3667</v>
      </c>
      <c r="B3668" t="s">
        <v>12000</v>
      </c>
      <c r="C3668" t="s">
        <v>12001</v>
      </c>
      <c r="D3668">
        <v>36</v>
      </c>
      <c r="E3668" t="s">
        <v>29</v>
      </c>
      <c r="F3668" t="s">
        <v>30</v>
      </c>
      <c r="G3668" s="1">
        <v>44208</v>
      </c>
      <c r="H3668" t="s">
        <v>67</v>
      </c>
      <c r="I3668" t="s">
        <v>77</v>
      </c>
      <c r="J3668" s="2" t="s">
        <v>12002</v>
      </c>
      <c r="K3668" t="s">
        <v>62</v>
      </c>
      <c r="M3668" t="s">
        <v>25</v>
      </c>
      <c r="N3668" t="s">
        <v>33</v>
      </c>
      <c r="R3668">
        <v>3667</v>
      </c>
      <c r="S3668" t="str">
        <f>PROPER(CustomerSupport[[#This Row],[Resolution]])</f>
        <v/>
      </c>
      <c r="T3668" t="str">
        <f>TRIM(CustomerSupport[[#This Row],[Customer Name]])</f>
        <v>William Matthews</v>
      </c>
      <c r="U3668">
        <f>MONTH(CustomerSupport[[#This Row],[Date of Purchase]])</f>
        <v>1</v>
      </c>
      <c r="V3668" t="str">
        <f>TEXT('Working data'!G3668,"mmmm")</f>
        <v>January</v>
      </c>
      <c r="W3668">
        <f>YEAR(CustomerSupport[[#This Row],[Date of Purchase]])</f>
        <v>2021</v>
      </c>
      <c r="X3668" t="str">
        <f t="shared" si="57"/>
        <v/>
      </c>
    </row>
    <row r="3669" spans="1:24" ht="14.25" customHeight="1" x14ac:dyDescent="0.4">
      <c r="A3669">
        <v>3668</v>
      </c>
      <c r="B3669" t="s">
        <v>12003</v>
      </c>
      <c r="C3669" t="s">
        <v>12004</v>
      </c>
      <c r="D3669">
        <v>38</v>
      </c>
      <c r="E3669" t="s">
        <v>58</v>
      </c>
      <c r="F3669" t="s">
        <v>161</v>
      </c>
      <c r="G3669" s="1">
        <v>44399</v>
      </c>
      <c r="H3669" t="s">
        <v>66</v>
      </c>
      <c r="I3669" t="s">
        <v>37</v>
      </c>
      <c r="J3669" s="2" t="s">
        <v>12005</v>
      </c>
      <c r="K3669" t="s">
        <v>39</v>
      </c>
      <c r="L3669" t="s">
        <v>12006</v>
      </c>
      <c r="M3669" t="s">
        <v>25</v>
      </c>
      <c r="N3669" t="s">
        <v>26</v>
      </c>
      <c r="O3669" s="3">
        <v>45078.83121527778</v>
      </c>
      <c r="P3669" s="3">
        <v>45078.930520833332</v>
      </c>
      <c r="Q3669">
        <v>3</v>
      </c>
      <c r="R3669">
        <v>3668</v>
      </c>
      <c r="S3669" t="str">
        <f>PROPER(CustomerSupport[[#This Row],[Resolution]])</f>
        <v>Realize Pass Rest Start Such Really Cause.</v>
      </c>
      <c r="T3669" t="str">
        <f>TRIM(CustomerSupport[[#This Row],[Customer Name]])</f>
        <v>Christine Cobb</v>
      </c>
      <c r="U3669">
        <f>MONTH(CustomerSupport[[#This Row],[Date of Purchase]])</f>
        <v>7</v>
      </c>
      <c r="V3669" t="str">
        <f>TEXT('Working data'!G3669,"mmmm")</f>
        <v>July</v>
      </c>
      <c r="W3669">
        <f>YEAR(CustomerSupport[[#This Row],[Date of Purchase]])</f>
        <v>2021</v>
      </c>
      <c r="X3669">
        <f t="shared" si="57"/>
        <v>2.3833333332440816</v>
      </c>
    </row>
    <row r="3670" spans="1:24" ht="14.25" customHeight="1" x14ac:dyDescent="0.4">
      <c r="A3670">
        <v>3669</v>
      </c>
      <c r="B3670" t="s">
        <v>12007</v>
      </c>
      <c r="C3670" t="s">
        <v>12008</v>
      </c>
      <c r="D3670">
        <v>63</v>
      </c>
      <c r="E3670" t="s">
        <v>29</v>
      </c>
      <c r="F3670" t="s">
        <v>117</v>
      </c>
      <c r="G3670" s="1">
        <v>44398</v>
      </c>
      <c r="H3670" t="s">
        <v>67</v>
      </c>
      <c r="I3670" t="s">
        <v>141</v>
      </c>
      <c r="J3670" t="s">
        <v>442</v>
      </c>
      <c r="K3670" t="s">
        <v>39</v>
      </c>
      <c r="L3670" t="s">
        <v>12009</v>
      </c>
      <c r="M3670" t="s">
        <v>41</v>
      </c>
      <c r="N3670" t="s">
        <v>26</v>
      </c>
      <c r="O3670" s="3">
        <v>45078.224270833336</v>
      </c>
      <c r="P3670" s="3">
        <v>45078.913159722222</v>
      </c>
      <c r="Q3670">
        <v>2</v>
      </c>
      <c r="R3670">
        <v>3669</v>
      </c>
      <c r="S3670" t="str">
        <f>PROPER(CustomerSupport[[#This Row],[Resolution]])</f>
        <v>Already Control Case Set.</v>
      </c>
      <c r="T3670" t="str">
        <f>TRIM(CustomerSupport[[#This Row],[Customer Name]])</f>
        <v>Jamie Rodriguez</v>
      </c>
      <c r="U3670">
        <f>MONTH(CustomerSupport[[#This Row],[Date of Purchase]])</f>
        <v>7</v>
      </c>
      <c r="V3670" t="str">
        <f>TEXT('Working data'!G3670,"mmmm")</f>
        <v>July</v>
      </c>
      <c r="W3670">
        <f>YEAR(CustomerSupport[[#This Row],[Date of Purchase]])</f>
        <v>2021</v>
      </c>
      <c r="X3670">
        <f t="shared" si="57"/>
        <v>16.533333333267365</v>
      </c>
    </row>
    <row r="3671" spans="1:24" ht="14.25" customHeight="1" x14ac:dyDescent="0.4">
      <c r="A3671">
        <v>3670</v>
      </c>
      <c r="B3671" t="s">
        <v>12010</v>
      </c>
      <c r="C3671" t="s">
        <v>12011</v>
      </c>
      <c r="D3671">
        <v>18</v>
      </c>
      <c r="E3671" t="s">
        <v>19</v>
      </c>
      <c r="F3671" t="s">
        <v>207</v>
      </c>
      <c r="G3671" s="1">
        <v>44530</v>
      </c>
      <c r="H3671" t="s">
        <v>21</v>
      </c>
      <c r="I3671" t="s">
        <v>93</v>
      </c>
      <c r="J3671" s="2" t="s">
        <v>12012</v>
      </c>
      <c r="K3671" t="s">
        <v>62</v>
      </c>
      <c r="M3671" t="s">
        <v>89</v>
      </c>
      <c r="N3671" t="s">
        <v>26</v>
      </c>
      <c r="R3671">
        <v>3670</v>
      </c>
      <c r="S3671" t="str">
        <f>PROPER(CustomerSupport[[#This Row],[Resolution]])</f>
        <v/>
      </c>
      <c r="T3671" t="str">
        <f>TRIM(CustomerSupport[[#This Row],[Customer Name]])</f>
        <v>Jose Davis</v>
      </c>
      <c r="U3671">
        <f>MONTH(CustomerSupport[[#This Row],[Date of Purchase]])</f>
        <v>11</v>
      </c>
      <c r="V3671" t="str">
        <f>TEXT('Working data'!G3671,"mmmm")</f>
        <v>November</v>
      </c>
      <c r="W3671">
        <f>YEAR(CustomerSupport[[#This Row],[Date of Purchase]])</f>
        <v>2021</v>
      </c>
      <c r="X3671" t="str">
        <f t="shared" si="57"/>
        <v/>
      </c>
    </row>
    <row r="3672" spans="1:24" ht="14.25" customHeight="1" x14ac:dyDescent="0.4">
      <c r="A3672">
        <v>3671</v>
      </c>
      <c r="B3672" t="s">
        <v>12013</v>
      </c>
      <c r="C3672" t="s">
        <v>12014</v>
      </c>
      <c r="D3672">
        <v>44</v>
      </c>
      <c r="E3672" t="s">
        <v>29</v>
      </c>
      <c r="F3672" t="s">
        <v>65</v>
      </c>
      <c r="G3672" s="1">
        <v>43946</v>
      </c>
      <c r="H3672" t="s">
        <v>67</v>
      </c>
      <c r="I3672" t="s">
        <v>141</v>
      </c>
      <c r="J3672" s="2" t="s">
        <v>12015</v>
      </c>
      <c r="K3672" t="s">
        <v>24</v>
      </c>
      <c r="M3672" t="s">
        <v>143</v>
      </c>
      <c r="N3672" t="s">
        <v>33</v>
      </c>
      <c r="O3672" s="3">
        <v>45078.025011574071</v>
      </c>
      <c r="R3672">
        <v>3671</v>
      </c>
      <c r="S3672" t="str">
        <f>PROPER(CustomerSupport[[#This Row],[Resolution]])</f>
        <v/>
      </c>
      <c r="T3672" t="str">
        <f>TRIM(CustomerSupport[[#This Row],[Customer Name]])</f>
        <v>Amanda Mccoy</v>
      </c>
      <c r="U3672">
        <f>MONTH(CustomerSupport[[#This Row],[Date of Purchase]])</f>
        <v>4</v>
      </c>
      <c r="V3672" t="str">
        <f>TEXT('Working data'!G3672,"mmmm")</f>
        <v>April</v>
      </c>
      <c r="W3672">
        <f>YEAR(CustomerSupport[[#This Row],[Date of Purchase]])</f>
        <v>2020</v>
      </c>
      <c r="X3672" t="str">
        <f t="shared" si="57"/>
        <v/>
      </c>
    </row>
    <row r="3673" spans="1:24" ht="14.25" customHeight="1" x14ac:dyDescent="0.4">
      <c r="A3673">
        <v>3672</v>
      </c>
      <c r="B3673" t="s">
        <v>12016</v>
      </c>
      <c r="C3673" t="s">
        <v>12017</v>
      </c>
      <c r="D3673">
        <v>59</v>
      </c>
      <c r="E3673" t="s">
        <v>58</v>
      </c>
      <c r="F3673" t="s">
        <v>76</v>
      </c>
      <c r="G3673" s="1">
        <v>43898</v>
      </c>
      <c r="H3673" t="s">
        <v>59</v>
      </c>
      <c r="I3673" t="s">
        <v>99</v>
      </c>
      <c r="J3673" t="s">
        <v>12018</v>
      </c>
      <c r="K3673" t="s">
        <v>24</v>
      </c>
      <c r="M3673" t="s">
        <v>41</v>
      </c>
      <c r="N3673" t="s">
        <v>26</v>
      </c>
      <c r="O3673" s="3">
        <v>45078.494467592594</v>
      </c>
      <c r="R3673">
        <v>3672</v>
      </c>
      <c r="S3673" t="str">
        <f>PROPER(CustomerSupport[[#This Row],[Resolution]])</f>
        <v/>
      </c>
      <c r="T3673" t="str">
        <f>TRIM(CustomerSupport[[#This Row],[Customer Name]])</f>
        <v>Samuel Hogan</v>
      </c>
      <c r="U3673">
        <f>MONTH(CustomerSupport[[#This Row],[Date of Purchase]])</f>
        <v>3</v>
      </c>
      <c r="V3673" t="str">
        <f>TEXT('Working data'!G3673,"mmmm")</f>
        <v>March</v>
      </c>
      <c r="W3673">
        <f>YEAR(CustomerSupport[[#This Row],[Date of Purchase]])</f>
        <v>2020</v>
      </c>
      <c r="X3673" t="str">
        <f t="shared" si="57"/>
        <v/>
      </c>
    </row>
    <row r="3674" spans="1:24" ht="14.25" customHeight="1" x14ac:dyDescent="0.4">
      <c r="A3674">
        <v>3673</v>
      </c>
      <c r="B3674" t="s">
        <v>12019</v>
      </c>
      <c r="C3674" t="s">
        <v>12020</v>
      </c>
      <c r="D3674">
        <v>18</v>
      </c>
      <c r="E3674" t="s">
        <v>29</v>
      </c>
      <c r="F3674" t="s">
        <v>202</v>
      </c>
      <c r="G3674" s="1">
        <v>44534</v>
      </c>
      <c r="H3674" t="s">
        <v>45</v>
      </c>
      <c r="I3674" t="s">
        <v>46</v>
      </c>
      <c r="J3674" s="2" t="s">
        <v>12021</v>
      </c>
      <c r="K3674" t="s">
        <v>39</v>
      </c>
      <c r="L3674" t="s">
        <v>12022</v>
      </c>
      <c r="M3674" t="s">
        <v>25</v>
      </c>
      <c r="N3674" t="s">
        <v>83</v>
      </c>
      <c r="O3674" s="3">
        <v>45078.370185185187</v>
      </c>
      <c r="P3674" s="3">
        <v>45078.731296296297</v>
      </c>
      <c r="Q3674">
        <v>5</v>
      </c>
      <c r="R3674">
        <v>3673</v>
      </c>
      <c r="S3674" t="str">
        <f>PROPER(CustomerSupport[[#This Row],[Resolution]])</f>
        <v>Address Main Civil Character Travel Film.</v>
      </c>
      <c r="T3674" t="str">
        <f>TRIM(CustomerSupport[[#This Row],[Customer Name]])</f>
        <v>Deborah Ali</v>
      </c>
      <c r="U3674">
        <f>MONTH(CustomerSupport[[#This Row],[Date of Purchase]])</f>
        <v>12</v>
      </c>
      <c r="V3674" t="str">
        <f>TEXT('Working data'!G3674,"mmmm")</f>
        <v>December</v>
      </c>
      <c r="W3674">
        <f>YEAR(CustomerSupport[[#This Row],[Date of Purchase]])</f>
        <v>2021</v>
      </c>
      <c r="X3674">
        <f t="shared" si="57"/>
        <v>8.6666666666278616</v>
      </c>
    </row>
    <row r="3675" spans="1:24" ht="14.25" customHeight="1" x14ac:dyDescent="0.4">
      <c r="A3675">
        <v>3674</v>
      </c>
      <c r="B3675" t="s">
        <v>12023</v>
      </c>
      <c r="C3675" t="s">
        <v>12024</v>
      </c>
      <c r="D3675">
        <v>49</v>
      </c>
      <c r="E3675" t="s">
        <v>58</v>
      </c>
      <c r="F3675" t="s">
        <v>157</v>
      </c>
      <c r="G3675" s="1">
        <v>44024</v>
      </c>
      <c r="H3675" t="s">
        <v>67</v>
      </c>
      <c r="I3675" t="s">
        <v>72</v>
      </c>
      <c r="J3675" s="2" t="s">
        <v>12025</v>
      </c>
      <c r="K3675" t="s">
        <v>39</v>
      </c>
      <c r="L3675" t="s">
        <v>12026</v>
      </c>
      <c r="M3675" t="s">
        <v>25</v>
      </c>
      <c r="N3675" t="s">
        <v>55</v>
      </c>
      <c r="O3675" s="3">
        <v>45078.71465277778</v>
      </c>
      <c r="P3675" s="3">
        <v>45078.615347222221</v>
      </c>
      <c r="Q3675">
        <v>4</v>
      </c>
      <c r="R3675">
        <v>3674</v>
      </c>
      <c r="S3675" t="str">
        <f>PROPER(CustomerSupport[[#This Row],[Resolution]])</f>
        <v>Rock Seven Water During Common Interview.</v>
      </c>
      <c r="T3675" t="str">
        <f>TRIM(CustomerSupport[[#This Row],[Customer Name]])</f>
        <v>Elizabeth Curry</v>
      </c>
      <c r="U3675">
        <f>MONTH(CustomerSupport[[#This Row],[Date of Purchase]])</f>
        <v>7</v>
      </c>
      <c r="V3675" t="str">
        <f>TEXT('Working data'!G3675,"mmmm")</f>
        <v>July</v>
      </c>
      <c r="W3675">
        <f>YEAR(CustomerSupport[[#This Row],[Date of Purchase]])</f>
        <v>2020</v>
      </c>
      <c r="X3675">
        <f t="shared" si="57"/>
        <v>-2.3833333334187046</v>
      </c>
    </row>
    <row r="3676" spans="1:24" ht="14.25" customHeight="1" x14ac:dyDescent="0.4">
      <c r="A3676">
        <v>3675</v>
      </c>
      <c r="B3676" t="s">
        <v>12027</v>
      </c>
      <c r="C3676" t="s">
        <v>12028</v>
      </c>
      <c r="D3676">
        <v>34</v>
      </c>
      <c r="E3676" t="s">
        <v>19</v>
      </c>
      <c r="F3676" t="s">
        <v>207</v>
      </c>
      <c r="G3676" s="1">
        <v>44544</v>
      </c>
      <c r="H3676" t="s">
        <v>67</v>
      </c>
      <c r="I3676" t="s">
        <v>72</v>
      </c>
      <c r="J3676" s="2" t="s">
        <v>12029</v>
      </c>
      <c r="K3676" t="s">
        <v>39</v>
      </c>
      <c r="L3676" t="s">
        <v>12030</v>
      </c>
      <c r="M3676" t="s">
        <v>89</v>
      </c>
      <c r="N3676" t="s">
        <v>26</v>
      </c>
      <c r="O3676" s="3">
        <v>45077.979942129627</v>
      </c>
      <c r="P3676" s="3">
        <v>45078.404247685183</v>
      </c>
      <c r="Q3676">
        <v>3</v>
      </c>
      <c r="R3676">
        <v>3675</v>
      </c>
      <c r="S3676" t="str">
        <f>PROPER(CustomerSupport[[#This Row],[Resolution]])</f>
        <v>Middle Degree Common Learn Vote Main.</v>
      </c>
      <c r="T3676" t="str">
        <f>TRIM(CustomerSupport[[#This Row],[Customer Name]])</f>
        <v>Troy Miller</v>
      </c>
      <c r="U3676">
        <f>MONTH(CustomerSupport[[#This Row],[Date of Purchase]])</f>
        <v>12</v>
      </c>
      <c r="V3676" t="str">
        <f>TEXT('Working data'!G3676,"mmmm")</f>
        <v>December</v>
      </c>
      <c r="W3676">
        <f>YEAR(CustomerSupport[[#This Row],[Date of Purchase]])</f>
        <v>2021</v>
      </c>
      <c r="X3676">
        <f t="shared" si="57"/>
        <v>10.183333333348855</v>
      </c>
    </row>
    <row r="3677" spans="1:24" ht="14.25" customHeight="1" x14ac:dyDescent="0.4">
      <c r="A3677">
        <v>3676</v>
      </c>
      <c r="B3677" t="s">
        <v>12031</v>
      </c>
      <c r="C3677" t="s">
        <v>12032</v>
      </c>
      <c r="D3677">
        <v>30</v>
      </c>
      <c r="E3677" t="s">
        <v>19</v>
      </c>
      <c r="F3677" t="s">
        <v>149</v>
      </c>
      <c r="G3677" s="1">
        <v>44310</v>
      </c>
      <c r="H3677" t="s">
        <v>59</v>
      </c>
      <c r="I3677" t="s">
        <v>141</v>
      </c>
      <c r="J3677" s="2" t="s">
        <v>12033</v>
      </c>
      <c r="K3677" t="s">
        <v>39</v>
      </c>
      <c r="L3677" t="s">
        <v>12034</v>
      </c>
      <c r="M3677" t="s">
        <v>143</v>
      </c>
      <c r="N3677" t="s">
        <v>26</v>
      </c>
      <c r="O3677" s="3">
        <v>45078.834826388891</v>
      </c>
      <c r="P3677" s="3">
        <v>45078.768159722225</v>
      </c>
      <c r="Q3677">
        <v>4</v>
      </c>
      <c r="R3677">
        <v>3676</v>
      </c>
      <c r="S3677" t="str">
        <f>PROPER(CustomerSupport[[#This Row],[Resolution]])</f>
        <v>Training Box Sign Mission Small Maintain.</v>
      </c>
      <c r="T3677" t="str">
        <f>TRIM(CustomerSupport[[#This Row],[Customer Name]])</f>
        <v>Brianna Morgan</v>
      </c>
      <c r="U3677">
        <f>MONTH(CustomerSupport[[#This Row],[Date of Purchase]])</f>
        <v>4</v>
      </c>
      <c r="V3677" t="str">
        <f>TEXT('Working data'!G3677,"mmmm")</f>
        <v>April</v>
      </c>
      <c r="W3677">
        <f>YEAR(CustomerSupport[[#This Row],[Date of Purchase]])</f>
        <v>2021</v>
      </c>
      <c r="X3677">
        <f t="shared" si="57"/>
        <v>-1.5999999999767169</v>
      </c>
    </row>
    <row r="3678" spans="1:24" ht="14.25" customHeight="1" x14ac:dyDescent="0.4">
      <c r="A3678">
        <v>3677</v>
      </c>
      <c r="B3678" t="s">
        <v>12035</v>
      </c>
      <c r="C3678" t="s">
        <v>12036</v>
      </c>
      <c r="D3678">
        <v>46</v>
      </c>
      <c r="E3678" t="s">
        <v>29</v>
      </c>
      <c r="F3678" t="s">
        <v>65</v>
      </c>
      <c r="G3678" s="1">
        <v>44167</v>
      </c>
      <c r="H3678" t="s">
        <v>45</v>
      </c>
      <c r="I3678" t="s">
        <v>46</v>
      </c>
      <c r="J3678" s="2" t="s">
        <v>12037</v>
      </c>
      <c r="K3678" t="s">
        <v>62</v>
      </c>
      <c r="M3678" t="s">
        <v>41</v>
      </c>
      <c r="N3678" t="s">
        <v>33</v>
      </c>
      <c r="R3678">
        <v>3677</v>
      </c>
      <c r="S3678" t="str">
        <f>PROPER(CustomerSupport[[#This Row],[Resolution]])</f>
        <v/>
      </c>
      <c r="T3678" t="str">
        <f>TRIM(CustomerSupport[[#This Row],[Customer Name]])</f>
        <v>Charles Houston</v>
      </c>
      <c r="U3678">
        <f>MONTH(CustomerSupport[[#This Row],[Date of Purchase]])</f>
        <v>12</v>
      </c>
      <c r="V3678" t="str">
        <f>TEXT('Working data'!G3678,"mmmm")</f>
        <v>December</v>
      </c>
      <c r="W3678">
        <f>YEAR(CustomerSupport[[#This Row],[Date of Purchase]])</f>
        <v>2020</v>
      </c>
      <c r="X3678" t="str">
        <f t="shared" si="57"/>
        <v/>
      </c>
    </row>
    <row r="3679" spans="1:24" ht="14.25" customHeight="1" x14ac:dyDescent="0.4">
      <c r="A3679">
        <v>3678</v>
      </c>
      <c r="B3679" t="s">
        <v>12038</v>
      </c>
      <c r="C3679" t="s">
        <v>12039</v>
      </c>
      <c r="D3679">
        <v>36</v>
      </c>
      <c r="E3679" t="s">
        <v>29</v>
      </c>
      <c r="F3679" t="s">
        <v>249</v>
      </c>
      <c r="G3679" s="1">
        <v>44154</v>
      </c>
      <c r="H3679" t="s">
        <v>59</v>
      </c>
      <c r="I3679" t="s">
        <v>72</v>
      </c>
      <c r="J3679" s="2" t="s">
        <v>12040</v>
      </c>
      <c r="K3679" t="s">
        <v>24</v>
      </c>
      <c r="M3679" t="s">
        <v>89</v>
      </c>
      <c r="N3679" t="s">
        <v>83</v>
      </c>
      <c r="O3679" s="3">
        <v>45078.409155092595</v>
      </c>
      <c r="R3679">
        <v>3678</v>
      </c>
      <c r="S3679" t="str">
        <f>PROPER(CustomerSupport[[#This Row],[Resolution]])</f>
        <v/>
      </c>
      <c r="T3679" t="str">
        <f>TRIM(CustomerSupport[[#This Row],[Customer Name]])</f>
        <v>Crystal Lawson</v>
      </c>
      <c r="U3679">
        <f>MONTH(CustomerSupport[[#This Row],[Date of Purchase]])</f>
        <v>11</v>
      </c>
      <c r="V3679" t="str">
        <f>TEXT('Working data'!G3679,"mmmm")</f>
        <v>November</v>
      </c>
      <c r="W3679">
        <f>YEAR(CustomerSupport[[#This Row],[Date of Purchase]])</f>
        <v>2020</v>
      </c>
      <c r="X3679" t="str">
        <f t="shared" si="57"/>
        <v/>
      </c>
    </row>
    <row r="3680" spans="1:24" ht="14.25" customHeight="1" x14ac:dyDescent="0.4">
      <c r="A3680">
        <v>3679</v>
      </c>
      <c r="B3680" t="s">
        <v>12041</v>
      </c>
      <c r="C3680" t="s">
        <v>12042</v>
      </c>
      <c r="D3680">
        <v>22</v>
      </c>
      <c r="E3680" t="s">
        <v>19</v>
      </c>
      <c r="F3680" t="s">
        <v>92</v>
      </c>
      <c r="G3680" s="1">
        <v>44030</v>
      </c>
      <c r="H3680" t="s">
        <v>45</v>
      </c>
      <c r="I3680" t="s">
        <v>72</v>
      </c>
      <c r="J3680" t="s">
        <v>12043</v>
      </c>
      <c r="K3680" t="s">
        <v>24</v>
      </c>
      <c r="M3680" t="s">
        <v>89</v>
      </c>
      <c r="N3680" t="s">
        <v>55</v>
      </c>
      <c r="O3680" s="3">
        <v>45078.136250000003</v>
      </c>
      <c r="R3680">
        <v>3679</v>
      </c>
      <c r="S3680" t="str">
        <f>PROPER(CustomerSupport[[#This Row],[Resolution]])</f>
        <v/>
      </c>
      <c r="T3680" t="str">
        <f>TRIM(CustomerSupport[[#This Row],[Customer Name]])</f>
        <v>Tricia Booker</v>
      </c>
      <c r="U3680">
        <f>MONTH(CustomerSupport[[#This Row],[Date of Purchase]])</f>
        <v>7</v>
      </c>
      <c r="V3680" t="str">
        <f>TEXT('Working data'!G3680,"mmmm")</f>
        <v>July</v>
      </c>
      <c r="W3680">
        <f>YEAR(CustomerSupport[[#This Row],[Date of Purchase]])</f>
        <v>2020</v>
      </c>
      <c r="X3680" t="str">
        <f t="shared" si="57"/>
        <v/>
      </c>
    </row>
    <row r="3681" spans="1:24" ht="14.25" customHeight="1" x14ac:dyDescent="0.4">
      <c r="A3681">
        <v>3680</v>
      </c>
      <c r="B3681" t="s">
        <v>12044</v>
      </c>
      <c r="C3681" t="s">
        <v>12045</v>
      </c>
      <c r="D3681">
        <v>65</v>
      </c>
      <c r="E3681" t="s">
        <v>58</v>
      </c>
      <c r="F3681" t="s">
        <v>51</v>
      </c>
      <c r="G3681" s="1">
        <v>43895</v>
      </c>
      <c r="H3681" t="s">
        <v>59</v>
      </c>
      <c r="I3681" t="s">
        <v>93</v>
      </c>
      <c r="J3681" s="2" t="s">
        <v>12046</v>
      </c>
      <c r="K3681" t="s">
        <v>62</v>
      </c>
      <c r="M3681" t="s">
        <v>143</v>
      </c>
      <c r="N3681" t="s">
        <v>33</v>
      </c>
      <c r="R3681">
        <v>3680</v>
      </c>
      <c r="S3681" t="str">
        <f>PROPER(CustomerSupport[[#This Row],[Resolution]])</f>
        <v/>
      </c>
      <c r="T3681" t="str">
        <f>TRIM(CustomerSupport[[#This Row],[Customer Name]])</f>
        <v>Gina Wolfe</v>
      </c>
      <c r="U3681">
        <f>MONTH(CustomerSupport[[#This Row],[Date of Purchase]])</f>
        <v>3</v>
      </c>
      <c r="V3681" t="str">
        <f>TEXT('Working data'!G3681,"mmmm")</f>
        <v>March</v>
      </c>
      <c r="W3681">
        <f>YEAR(CustomerSupport[[#This Row],[Date of Purchase]])</f>
        <v>2020</v>
      </c>
      <c r="X3681" t="str">
        <f t="shared" si="57"/>
        <v/>
      </c>
    </row>
    <row r="3682" spans="1:24" ht="14.25" customHeight="1" x14ac:dyDescent="0.4">
      <c r="A3682">
        <v>3681</v>
      </c>
      <c r="B3682" t="s">
        <v>12047</v>
      </c>
      <c r="C3682" t="s">
        <v>12048</v>
      </c>
      <c r="D3682">
        <v>20</v>
      </c>
      <c r="E3682" t="s">
        <v>19</v>
      </c>
      <c r="F3682" t="s">
        <v>397</v>
      </c>
      <c r="G3682" s="1">
        <v>44054</v>
      </c>
      <c r="H3682" t="s">
        <v>21</v>
      </c>
      <c r="I3682" t="s">
        <v>22</v>
      </c>
      <c r="J3682" s="2" t="s">
        <v>12049</v>
      </c>
      <c r="K3682" t="s">
        <v>39</v>
      </c>
      <c r="L3682" t="s">
        <v>12050</v>
      </c>
      <c r="M3682" t="s">
        <v>25</v>
      </c>
      <c r="N3682" t="s">
        <v>55</v>
      </c>
      <c r="O3682" s="3">
        <v>45078.752962962964</v>
      </c>
      <c r="P3682" s="3">
        <v>45078.820324074077</v>
      </c>
      <c r="Q3682">
        <v>1</v>
      </c>
      <c r="R3682">
        <v>3681</v>
      </c>
      <c r="S3682" t="str">
        <f>PROPER(CustomerSupport[[#This Row],[Resolution]])</f>
        <v>Listen Assume Seat Star Everybody.</v>
      </c>
      <c r="T3682" t="str">
        <f>TRIM(CustomerSupport[[#This Row],[Customer Name]])</f>
        <v>Danielle Clark</v>
      </c>
      <c r="U3682">
        <f>MONTH(CustomerSupport[[#This Row],[Date of Purchase]])</f>
        <v>8</v>
      </c>
      <c r="V3682" t="str">
        <f>TEXT('Working data'!G3682,"mmmm")</f>
        <v>August</v>
      </c>
      <c r="W3682">
        <f>YEAR(CustomerSupport[[#This Row],[Date of Purchase]])</f>
        <v>2020</v>
      </c>
      <c r="X3682">
        <f t="shared" si="57"/>
        <v>1.6166666666977108</v>
      </c>
    </row>
    <row r="3683" spans="1:24" ht="14.25" customHeight="1" x14ac:dyDescent="0.4">
      <c r="A3683">
        <v>3682</v>
      </c>
      <c r="B3683" t="s">
        <v>12051</v>
      </c>
      <c r="C3683" t="s">
        <v>12052</v>
      </c>
      <c r="D3683">
        <v>36</v>
      </c>
      <c r="E3683" t="s">
        <v>19</v>
      </c>
      <c r="F3683" t="s">
        <v>699</v>
      </c>
      <c r="G3683" s="1">
        <v>44032</v>
      </c>
      <c r="H3683" t="s">
        <v>45</v>
      </c>
      <c r="I3683" t="s">
        <v>150</v>
      </c>
      <c r="J3683" s="2" t="s">
        <v>12053</v>
      </c>
      <c r="K3683" t="s">
        <v>39</v>
      </c>
      <c r="L3683" t="s">
        <v>12054</v>
      </c>
      <c r="M3683" t="s">
        <v>25</v>
      </c>
      <c r="N3683" t="s">
        <v>83</v>
      </c>
      <c r="O3683" s="3">
        <v>45078.077974537038</v>
      </c>
      <c r="P3683" s="3">
        <v>45078.676585648151</v>
      </c>
      <c r="Q3683">
        <v>4</v>
      </c>
      <c r="R3683">
        <v>3682</v>
      </c>
      <c r="S3683" t="str">
        <f>PROPER(CustomerSupport[[#This Row],[Resolution]])</f>
        <v>Prepare Before Former Out Sense Build.</v>
      </c>
      <c r="T3683" t="str">
        <f>TRIM(CustomerSupport[[#This Row],[Customer Name]])</f>
        <v>Richard James</v>
      </c>
      <c r="U3683">
        <f>MONTH(CustomerSupport[[#This Row],[Date of Purchase]])</f>
        <v>7</v>
      </c>
      <c r="V3683" t="str">
        <f>TEXT('Working data'!G3683,"mmmm")</f>
        <v>July</v>
      </c>
      <c r="W3683">
        <f>YEAR(CustomerSupport[[#This Row],[Date of Purchase]])</f>
        <v>2020</v>
      </c>
      <c r="X3683">
        <f t="shared" si="57"/>
        <v>14.366666666697711</v>
      </c>
    </row>
    <row r="3684" spans="1:24" ht="14.25" customHeight="1" x14ac:dyDescent="0.4">
      <c r="A3684">
        <v>3683</v>
      </c>
      <c r="B3684" t="s">
        <v>12055</v>
      </c>
      <c r="C3684" t="s">
        <v>12056</v>
      </c>
      <c r="D3684">
        <v>35</v>
      </c>
      <c r="E3684" t="s">
        <v>29</v>
      </c>
      <c r="F3684" t="s">
        <v>20</v>
      </c>
      <c r="G3684" s="1">
        <v>44497</v>
      </c>
      <c r="H3684" t="s">
        <v>66</v>
      </c>
      <c r="I3684" t="s">
        <v>59</v>
      </c>
      <c r="J3684" t="s">
        <v>985</v>
      </c>
      <c r="K3684" t="s">
        <v>24</v>
      </c>
      <c r="M3684" t="s">
        <v>89</v>
      </c>
      <c r="N3684" t="s">
        <v>55</v>
      </c>
      <c r="O3684" s="3">
        <v>45078.097418981481</v>
      </c>
      <c r="R3684">
        <v>3683</v>
      </c>
      <c r="S3684" t="str">
        <f>PROPER(CustomerSupport[[#This Row],[Resolution]])</f>
        <v/>
      </c>
      <c r="T3684" t="str">
        <f>TRIM(CustomerSupport[[#This Row],[Customer Name]])</f>
        <v>Michael Sharp</v>
      </c>
      <c r="U3684">
        <f>MONTH(CustomerSupport[[#This Row],[Date of Purchase]])</f>
        <v>10</v>
      </c>
      <c r="V3684" t="str">
        <f>TEXT('Working data'!G3684,"mmmm")</f>
        <v>October</v>
      </c>
      <c r="W3684">
        <f>YEAR(CustomerSupport[[#This Row],[Date of Purchase]])</f>
        <v>2021</v>
      </c>
      <c r="X3684" t="str">
        <f t="shared" si="57"/>
        <v/>
      </c>
    </row>
    <row r="3685" spans="1:24" ht="14.25" customHeight="1" x14ac:dyDescent="0.4">
      <c r="A3685">
        <v>3684</v>
      </c>
      <c r="B3685" t="s">
        <v>12057</v>
      </c>
      <c r="C3685" t="s">
        <v>12058</v>
      </c>
      <c r="D3685">
        <v>46</v>
      </c>
      <c r="E3685" t="s">
        <v>29</v>
      </c>
      <c r="F3685" t="s">
        <v>173</v>
      </c>
      <c r="G3685" s="1">
        <v>43941</v>
      </c>
      <c r="H3685" t="s">
        <v>45</v>
      </c>
      <c r="I3685" t="s">
        <v>99</v>
      </c>
      <c r="J3685" s="2" t="s">
        <v>12059</v>
      </c>
      <c r="K3685" t="s">
        <v>62</v>
      </c>
      <c r="M3685" t="s">
        <v>143</v>
      </c>
      <c r="N3685" t="s">
        <v>55</v>
      </c>
      <c r="R3685">
        <v>3684</v>
      </c>
      <c r="S3685" t="str">
        <f>PROPER(CustomerSupport[[#This Row],[Resolution]])</f>
        <v/>
      </c>
      <c r="T3685" t="str">
        <f>TRIM(CustomerSupport[[#This Row],[Customer Name]])</f>
        <v>Jeanette York</v>
      </c>
      <c r="U3685">
        <f>MONTH(CustomerSupport[[#This Row],[Date of Purchase]])</f>
        <v>4</v>
      </c>
      <c r="V3685" t="str">
        <f>TEXT('Working data'!G3685,"mmmm")</f>
        <v>April</v>
      </c>
      <c r="W3685">
        <f>YEAR(CustomerSupport[[#This Row],[Date of Purchase]])</f>
        <v>2020</v>
      </c>
      <c r="X3685" t="str">
        <f t="shared" si="57"/>
        <v/>
      </c>
    </row>
    <row r="3686" spans="1:24" ht="14.25" customHeight="1" x14ac:dyDescent="0.4">
      <c r="A3686">
        <v>3685</v>
      </c>
      <c r="B3686" t="s">
        <v>12060</v>
      </c>
      <c r="C3686" t="s">
        <v>12061</v>
      </c>
      <c r="D3686">
        <v>20</v>
      </c>
      <c r="E3686" t="s">
        <v>58</v>
      </c>
      <c r="F3686" t="s">
        <v>202</v>
      </c>
      <c r="G3686" s="1">
        <v>43970</v>
      </c>
      <c r="H3686" t="s">
        <v>59</v>
      </c>
      <c r="I3686" t="s">
        <v>37</v>
      </c>
      <c r="J3686" s="2" t="s">
        <v>12062</v>
      </c>
      <c r="K3686" t="s">
        <v>24</v>
      </c>
      <c r="M3686" t="s">
        <v>25</v>
      </c>
      <c r="N3686" t="s">
        <v>33</v>
      </c>
      <c r="O3686" s="3">
        <v>45078.363425925927</v>
      </c>
      <c r="R3686">
        <v>3685</v>
      </c>
      <c r="S3686" t="str">
        <f>PROPER(CustomerSupport[[#This Row],[Resolution]])</f>
        <v/>
      </c>
      <c r="T3686" t="str">
        <f>TRIM(CustomerSupport[[#This Row],[Customer Name]])</f>
        <v>Amber Palmer</v>
      </c>
      <c r="U3686">
        <f>MONTH(CustomerSupport[[#This Row],[Date of Purchase]])</f>
        <v>5</v>
      </c>
      <c r="V3686" t="str">
        <f>TEXT('Working data'!G3686,"mmmm")</f>
        <v>May</v>
      </c>
      <c r="W3686">
        <f>YEAR(CustomerSupport[[#This Row],[Date of Purchase]])</f>
        <v>2020</v>
      </c>
      <c r="X3686" t="str">
        <f t="shared" si="57"/>
        <v/>
      </c>
    </row>
    <row r="3687" spans="1:24" ht="14.25" customHeight="1" x14ac:dyDescent="0.4">
      <c r="A3687">
        <v>3686</v>
      </c>
      <c r="B3687" t="s">
        <v>12063</v>
      </c>
      <c r="C3687" t="s">
        <v>12064</v>
      </c>
      <c r="D3687">
        <v>31</v>
      </c>
      <c r="E3687" t="s">
        <v>19</v>
      </c>
      <c r="F3687" t="s">
        <v>81</v>
      </c>
      <c r="G3687" s="1">
        <v>44018</v>
      </c>
      <c r="H3687" t="s">
        <v>21</v>
      </c>
      <c r="I3687" t="s">
        <v>22</v>
      </c>
      <c r="J3687" t="s">
        <v>12065</v>
      </c>
      <c r="K3687" t="s">
        <v>62</v>
      </c>
      <c r="M3687" t="s">
        <v>25</v>
      </c>
      <c r="N3687" t="s">
        <v>33</v>
      </c>
      <c r="R3687">
        <v>3686</v>
      </c>
      <c r="S3687" t="str">
        <f>PROPER(CustomerSupport[[#This Row],[Resolution]])</f>
        <v/>
      </c>
      <c r="T3687" t="str">
        <f>TRIM(CustomerSupport[[#This Row],[Customer Name]])</f>
        <v>Ralph Gonzalez</v>
      </c>
      <c r="U3687">
        <f>MONTH(CustomerSupport[[#This Row],[Date of Purchase]])</f>
        <v>7</v>
      </c>
      <c r="V3687" t="str">
        <f>TEXT('Working data'!G3687,"mmmm")</f>
        <v>July</v>
      </c>
      <c r="W3687">
        <f>YEAR(CustomerSupport[[#This Row],[Date of Purchase]])</f>
        <v>2020</v>
      </c>
      <c r="X3687" t="str">
        <f t="shared" si="57"/>
        <v/>
      </c>
    </row>
    <row r="3688" spans="1:24" ht="14.25" customHeight="1" x14ac:dyDescent="0.4">
      <c r="A3688">
        <v>3687</v>
      </c>
      <c r="B3688" t="s">
        <v>649</v>
      </c>
      <c r="C3688" t="s">
        <v>12066</v>
      </c>
      <c r="D3688">
        <v>37</v>
      </c>
      <c r="E3688" t="s">
        <v>29</v>
      </c>
      <c r="F3688" t="s">
        <v>92</v>
      </c>
      <c r="G3688" s="1">
        <v>44375</v>
      </c>
      <c r="H3688" t="s">
        <v>67</v>
      </c>
      <c r="I3688" t="s">
        <v>31</v>
      </c>
      <c r="J3688" t="s">
        <v>12067</v>
      </c>
      <c r="K3688" t="s">
        <v>24</v>
      </c>
      <c r="M3688" t="s">
        <v>143</v>
      </c>
      <c r="N3688" t="s">
        <v>26</v>
      </c>
      <c r="O3688" s="3">
        <v>45078.211365740739</v>
      </c>
      <c r="R3688">
        <v>3687</v>
      </c>
      <c r="S3688" t="str">
        <f>PROPER(CustomerSupport[[#This Row],[Resolution]])</f>
        <v/>
      </c>
      <c r="T3688" t="str">
        <f>TRIM(CustomerSupport[[#This Row],[Customer Name]])</f>
        <v>Steven Johnson</v>
      </c>
      <c r="U3688">
        <f>MONTH(CustomerSupport[[#This Row],[Date of Purchase]])</f>
        <v>6</v>
      </c>
      <c r="V3688" t="str">
        <f>TEXT('Working data'!G3688,"mmmm")</f>
        <v>June</v>
      </c>
      <c r="W3688">
        <f>YEAR(CustomerSupport[[#This Row],[Date of Purchase]])</f>
        <v>2021</v>
      </c>
      <c r="X3688" t="str">
        <f t="shared" si="57"/>
        <v/>
      </c>
    </row>
    <row r="3689" spans="1:24" ht="14.25" customHeight="1" x14ac:dyDescent="0.4">
      <c r="A3689">
        <v>3688</v>
      </c>
      <c r="B3689" t="s">
        <v>12068</v>
      </c>
      <c r="C3689" t="s">
        <v>12069</v>
      </c>
      <c r="D3689">
        <v>28</v>
      </c>
      <c r="E3689" t="s">
        <v>29</v>
      </c>
      <c r="F3689" t="s">
        <v>286</v>
      </c>
      <c r="G3689" s="1">
        <v>44028</v>
      </c>
      <c r="H3689" t="s">
        <v>67</v>
      </c>
      <c r="I3689" t="s">
        <v>60</v>
      </c>
      <c r="J3689" s="2" t="s">
        <v>12070</v>
      </c>
      <c r="K3689" t="s">
        <v>62</v>
      </c>
      <c r="M3689" t="s">
        <v>89</v>
      </c>
      <c r="N3689" t="s">
        <v>26</v>
      </c>
      <c r="R3689">
        <v>3688</v>
      </c>
      <c r="S3689" t="str">
        <f>PROPER(CustomerSupport[[#This Row],[Resolution]])</f>
        <v/>
      </c>
      <c r="T3689" t="str">
        <f>TRIM(CustomerSupport[[#This Row],[Customer Name]])</f>
        <v>Mary Payne</v>
      </c>
      <c r="U3689">
        <f>MONTH(CustomerSupport[[#This Row],[Date of Purchase]])</f>
        <v>7</v>
      </c>
      <c r="V3689" t="str">
        <f>TEXT('Working data'!G3689,"mmmm")</f>
        <v>July</v>
      </c>
      <c r="W3689">
        <f>YEAR(CustomerSupport[[#This Row],[Date of Purchase]])</f>
        <v>2020</v>
      </c>
      <c r="X3689" t="str">
        <f t="shared" si="57"/>
        <v/>
      </c>
    </row>
    <row r="3690" spans="1:24" ht="14.25" customHeight="1" x14ac:dyDescent="0.4">
      <c r="A3690">
        <v>3689</v>
      </c>
      <c r="B3690" t="s">
        <v>12071</v>
      </c>
      <c r="C3690" t="s">
        <v>12072</v>
      </c>
      <c r="D3690">
        <v>20</v>
      </c>
      <c r="E3690" t="s">
        <v>19</v>
      </c>
      <c r="F3690" t="s">
        <v>421</v>
      </c>
      <c r="G3690" s="1">
        <v>44280</v>
      </c>
      <c r="H3690" t="s">
        <v>45</v>
      </c>
      <c r="I3690" t="s">
        <v>46</v>
      </c>
      <c r="J3690" s="2" t="s">
        <v>12073</v>
      </c>
      <c r="K3690" t="s">
        <v>62</v>
      </c>
      <c r="M3690" t="s">
        <v>25</v>
      </c>
      <c r="N3690" t="s">
        <v>33</v>
      </c>
      <c r="R3690">
        <v>3689</v>
      </c>
      <c r="S3690" t="str">
        <f>PROPER(CustomerSupport[[#This Row],[Resolution]])</f>
        <v/>
      </c>
      <c r="T3690" t="str">
        <f>TRIM(CustomerSupport[[#This Row],[Customer Name]])</f>
        <v>Christian Collins</v>
      </c>
      <c r="U3690">
        <f>MONTH(CustomerSupport[[#This Row],[Date of Purchase]])</f>
        <v>3</v>
      </c>
      <c r="V3690" t="str">
        <f>TEXT('Working data'!G3690,"mmmm")</f>
        <v>March</v>
      </c>
      <c r="W3690">
        <f>YEAR(CustomerSupport[[#This Row],[Date of Purchase]])</f>
        <v>2021</v>
      </c>
      <c r="X3690" t="str">
        <f t="shared" si="57"/>
        <v/>
      </c>
    </row>
    <row r="3691" spans="1:24" ht="14.25" customHeight="1" x14ac:dyDescent="0.4">
      <c r="A3691">
        <v>3690</v>
      </c>
      <c r="B3691" t="s">
        <v>12074</v>
      </c>
      <c r="C3691" t="s">
        <v>12075</v>
      </c>
      <c r="D3691">
        <v>30</v>
      </c>
      <c r="E3691" t="s">
        <v>58</v>
      </c>
      <c r="F3691" t="s">
        <v>20</v>
      </c>
      <c r="G3691" s="1">
        <v>44275</v>
      </c>
      <c r="H3691" t="s">
        <v>67</v>
      </c>
      <c r="I3691" t="s">
        <v>113</v>
      </c>
      <c r="J3691" s="2" t="s">
        <v>12076</v>
      </c>
      <c r="K3691" t="s">
        <v>62</v>
      </c>
      <c r="M3691" t="s">
        <v>41</v>
      </c>
      <c r="N3691" t="s">
        <v>33</v>
      </c>
      <c r="R3691">
        <v>3690</v>
      </c>
      <c r="S3691" t="str">
        <f>PROPER(CustomerSupport[[#This Row],[Resolution]])</f>
        <v/>
      </c>
      <c r="T3691" t="str">
        <f>TRIM(CustomerSupport[[#This Row],[Customer Name]])</f>
        <v>Jonathan Mcdonald</v>
      </c>
      <c r="U3691">
        <f>MONTH(CustomerSupport[[#This Row],[Date of Purchase]])</f>
        <v>3</v>
      </c>
      <c r="V3691" t="str">
        <f>TEXT('Working data'!G3691,"mmmm")</f>
        <v>March</v>
      </c>
      <c r="W3691">
        <f>YEAR(CustomerSupport[[#This Row],[Date of Purchase]])</f>
        <v>2021</v>
      </c>
      <c r="X3691" t="str">
        <f t="shared" si="57"/>
        <v/>
      </c>
    </row>
    <row r="3692" spans="1:24" ht="14.25" customHeight="1" x14ac:dyDescent="0.4">
      <c r="A3692">
        <v>3691</v>
      </c>
      <c r="B3692" t="s">
        <v>12077</v>
      </c>
      <c r="C3692" t="s">
        <v>12078</v>
      </c>
      <c r="D3692">
        <v>70</v>
      </c>
      <c r="E3692" t="s">
        <v>19</v>
      </c>
      <c r="F3692" t="s">
        <v>421</v>
      </c>
      <c r="G3692" s="1">
        <v>44293</v>
      </c>
      <c r="H3692" t="s">
        <v>59</v>
      </c>
      <c r="I3692" t="s">
        <v>60</v>
      </c>
      <c r="J3692" s="2" t="s">
        <v>12079</v>
      </c>
      <c r="K3692" t="s">
        <v>62</v>
      </c>
      <c r="M3692" t="s">
        <v>143</v>
      </c>
      <c r="N3692" t="s">
        <v>33</v>
      </c>
      <c r="R3692">
        <v>3691</v>
      </c>
      <c r="S3692" t="str">
        <f>PROPER(CustomerSupport[[#This Row],[Resolution]])</f>
        <v/>
      </c>
      <c r="T3692" t="str">
        <f>TRIM(CustomerSupport[[#This Row],[Customer Name]])</f>
        <v>Dale Finley</v>
      </c>
      <c r="U3692">
        <f>MONTH(CustomerSupport[[#This Row],[Date of Purchase]])</f>
        <v>4</v>
      </c>
      <c r="V3692" t="str">
        <f>TEXT('Working data'!G3692,"mmmm")</f>
        <v>April</v>
      </c>
      <c r="W3692">
        <f>YEAR(CustomerSupport[[#This Row],[Date of Purchase]])</f>
        <v>2021</v>
      </c>
      <c r="X3692" t="str">
        <f t="shared" si="57"/>
        <v/>
      </c>
    </row>
    <row r="3693" spans="1:24" ht="14.25" customHeight="1" x14ac:dyDescent="0.4">
      <c r="A3693">
        <v>3692</v>
      </c>
      <c r="B3693" t="s">
        <v>12080</v>
      </c>
      <c r="C3693" t="s">
        <v>12081</v>
      </c>
      <c r="D3693">
        <v>20</v>
      </c>
      <c r="E3693" t="s">
        <v>29</v>
      </c>
      <c r="F3693" t="s">
        <v>699</v>
      </c>
      <c r="G3693" s="1">
        <v>44153</v>
      </c>
      <c r="H3693" t="s">
        <v>66</v>
      </c>
      <c r="I3693" t="s">
        <v>72</v>
      </c>
      <c r="J3693" s="2" t="s">
        <v>12082</v>
      </c>
      <c r="K3693" t="s">
        <v>62</v>
      </c>
      <c r="M3693" t="s">
        <v>143</v>
      </c>
      <c r="N3693" t="s">
        <v>83</v>
      </c>
      <c r="R3693">
        <v>3692</v>
      </c>
      <c r="S3693" t="str">
        <f>PROPER(CustomerSupport[[#This Row],[Resolution]])</f>
        <v/>
      </c>
      <c r="T3693" t="str">
        <f>TRIM(CustomerSupport[[#This Row],[Customer Name]])</f>
        <v>Evelyn Ward</v>
      </c>
      <c r="U3693">
        <f>MONTH(CustomerSupport[[#This Row],[Date of Purchase]])</f>
        <v>11</v>
      </c>
      <c r="V3693" t="str">
        <f>TEXT('Working data'!G3693,"mmmm")</f>
        <v>November</v>
      </c>
      <c r="W3693">
        <f>YEAR(CustomerSupport[[#This Row],[Date of Purchase]])</f>
        <v>2020</v>
      </c>
      <c r="X3693" t="str">
        <f t="shared" si="57"/>
        <v/>
      </c>
    </row>
    <row r="3694" spans="1:24" ht="14.25" customHeight="1" x14ac:dyDescent="0.4">
      <c r="A3694">
        <v>3693</v>
      </c>
      <c r="B3694" t="s">
        <v>12083</v>
      </c>
      <c r="C3694" t="s">
        <v>12084</v>
      </c>
      <c r="D3694">
        <v>43</v>
      </c>
      <c r="E3694" t="s">
        <v>19</v>
      </c>
      <c r="F3694" t="s">
        <v>36</v>
      </c>
      <c r="G3694" s="1">
        <v>44176</v>
      </c>
      <c r="H3694" t="s">
        <v>66</v>
      </c>
      <c r="I3694" t="s">
        <v>52</v>
      </c>
      <c r="J3694" t="s">
        <v>12085</v>
      </c>
      <c r="K3694" t="s">
        <v>39</v>
      </c>
      <c r="L3694" t="s">
        <v>12086</v>
      </c>
      <c r="M3694" t="s">
        <v>41</v>
      </c>
      <c r="N3694" t="s">
        <v>55</v>
      </c>
      <c r="O3694" s="3">
        <v>45078.656608796293</v>
      </c>
      <c r="P3694" s="3">
        <v>45078.259386574071</v>
      </c>
      <c r="Q3694">
        <v>3</v>
      </c>
      <c r="R3694">
        <v>3693</v>
      </c>
      <c r="S3694" t="str">
        <f>PROPER(CustomerSupport[[#This Row],[Resolution]])</f>
        <v>Hospital If General.</v>
      </c>
      <c r="T3694" t="str">
        <f>TRIM(CustomerSupport[[#This Row],[Customer Name]])</f>
        <v>John Bowman</v>
      </c>
      <c r="U3694">
        <f>MONTH(CustomerSupport[[#This Row],[Date of Purchase]])</f>
        <v>12</v>
      </c>
      <c r="V3694" t="str">
        <f>TEXT('Working data'!G3694,"mmmm")</f>
        <v>December</v>
      </c>
      <c r="W3694">
        <f>YEAR(CustomerSupport[[#This Row],[Date of Purchase]])</f>
        <v>2020</v>
      </c>
      <c r="X3694">
        <f t="shared" si="57"/>
        <v>-9.5333333333255723</v>
      </c>
    </row>
    <row r="3695" spans="1:24" ht="14.25" customHeight="1" x14ac:dyDescent="0.4">
      <c r="A3695">
        <v>3694</v>
      </c>
      <c r="B3695" t="s">
        <v>12087</v>
      </c>
      <c r="C3695" t="s">
        <v>12088</v>
      </c>
      <c r="D3695">
        <v>39</v>
      </c>
      <c r="E3695" t="s">
        <v>58</v>
      </c>
      <c r="F3695" t="s">
        <v>36</v>
      </c>
      <c r="G3695" s="1">
        <v>43970</v>
      </c>
      <c r="H3695" t="s">
        <v>21</v>
      </c>
      <c r="I3695" t="s">
        <v>141</v>
      </c>
      <c r="J3695" t="s">
        <v>1949</v>
      </c>
      <c r="K3695" t="s">
        <v>24</v>
      </c>
      <c r="M3695" t="s">
        <v>143</v>
      </c>
      <c r="N3695" t="s">
        <v>33</v>
      </c>
      <c r="O3695" s="3">
        <v>45078.509386574071</v>
      </c>
      <c r="R3695">
        <v>3694</v>
      </c>
      <c r="S3695" t="str">
        <f>PROPER(CustomerSupport[[#This Row],[Resolution]])</f>
        <v/>
      </c>
      <c r="T3695" t="str">
        <f>TRIM(CustomerSupport[[#This Row],[Customer Name]])</f>
        <v>Lindsey Garcia</v>
      </c>
      <c r="U3695">
        <f>MONTH(CustomerSupport[[#This Row],[Date of Purchase]])</f>
        <v>5</v>
      </c>
      <c r="V3695" t="str">
        <f>TEXT('Working data'!G3695,"mmmm")</f>
        <v>May</v>
      </c>
      <c r="W3695">
        <f>YEAR(CustomerSupport[[#This Row],[Date of Purchase]])</f>
        <v>2020</v>
      </c>
      <c r="X3695" t="str">
        <f t="shared" si="57"/>
        <v/>
      </c>
    </row>
    <row r="3696" spans="1:24" ht="14.25" customHeight="1" x14ac:dyDescent="0.4">
      <c r="A3696">
        <v>3695</v>
      </c>
      <c r="B3696" t="s">
        <v>5022</v>
      </c>
      <c r="C3696" t="s">
        <v>11478</v>
      </c>
      <c r="D3696">
        <v>21</v>
      </c>
      <c r="E3696" t="s">
        <v>29</v>
      </c>
      <c r="F3696" t="s">
        <v>86</v>
      </c>
      <c r="G3696" s="1">
        <v>43833</v>
      </c>
      <c r="H3696" t="s">
        <v>66</v>
      </c>
      <c r="I3696" t="s">
        <v>72</v>
      </c>
      <c r="J3696" t="s">
        <v>12089</v>
      </c>
      <c r="K3696" t="s">
        <v>39</v>
      </c>
      <c r="L3696" t="s">
        <v>12090</v>
      </c>
      <c r="M3696" t="s">
        <v>25</v>
      </c>
      <c r="N3696" t="s">
        <v>33</v>
      </c>
      <c r="O3696" s="3">
        <v>45078.952453703707</v>
      </c>
      <c r="P3696" s="3">
        <v>45078.392731481479</v>
      </c>
      <c r="Q3696">
        <v>5</v>
      </c>
      <c r="R3696">
        <v>3695</v>
      </c>
      <c r="S3696" t="str">
        <f>PROPER(CustomerSupport[[#This Row],[Resolution]])</f>
        <v>Minute Third Better Law.</v>
      </c>
      <c r="T3696" t="str">
        <f>TRIM(CustomerSupport[[#This Row],[Customer Name]])</f>
        <v>Christopher Johnson</v>
      </c>
      <c r="U3696">
        <f>MONTH(CustomerSupport[[#This Row],[Date of Purchase]])</f>
        <v>1</v>
      </c>
      <c r="V3696" t="str">
        <f>TEXT('Working data'!G3696,"mmmm")</f>
        <v>January</v>
      </c>
      <c r="W3696">
        <f>YEAR(CustomerSupport[[#This Row],[Date of Purchase]])</f>
        <v>2020</v>
      </c>
      <c r="X3696">
        <f t="shared" si="57"/>
        <v>-13.433333333465271</v>
      </c>
    </row>
    <row r="3697" spans="1:24" ht="14.25" customHeight="1" x14ac:dyDescent="0.4">
      <c r="A3697">
        <v>3696</v>
      </c>
      <c r="B3697" t="s">
        <v>12091</v>
      </c>
      <c r="C3697" t="s">
        <v>12092</v>
      </c>
      <c r="D3697">
        <v>33</v>
      </c>
      <c r="E3697" t="s">
        <v>58</v>
      </c>
      <c r="F3697" t="s">
        <v>129</v>
      </c>
      <c r="G3697" s="1">
        <v>44529</v>
      </c>
      <c r="H3697" t="s">
        <v>21</v>
      </c>
      <c r="I3697" t="s">
        <v>31</v>
      </c>
      <c r="J3697" s="2" t="s">
        <v>12093</v>
      </c>
      <c r="K3697" t="s">
        <v>62</v>
      </c>
      <c r="M3697" t="s">
        <v>89</v>
      </c>
      <c r="N3697" t="s">
        <v>55</v>
      </c>
      <c r="R3697">
        <v>3696</v>
      </c>
      <c r="S3697" t="str">
        <f>PROPER(CustomerSupport[[#This Row],[Resolution]])</f>
        <v/>
      </c>
      <c r="T3697" t="str">
        <f>TRIM(CustomerSupport[[#This Row],[Customer Name]])</f>
        <v>Sarah Cox</v>
      </c>
      <c r="U3697">
        <f>MONTH(CustomerSupport[[#This Row],[Date of Purchase]])</f>
        <v>11</v>
      </c>
      <c r="V3697" t="str">
        <f>TEXT('Working data'!G3697,"mmmm")</f>
        <v>November</v>
      </c>
      <c r="W3697">
        <f>YEAR(CustomerSupport[[#This Row],[Date of Purchase]])</f>
        <v>2021</v>
      </c>
      <c r="X3697" t="str">
        <f t="shared" si="57"/>
        <v/>
      </c>
    </row>
    <row r="3698" spans="1:24" ht="14.25" customHeight="1" x14ac:dyDescent="0.4">
      <c r="A3698">
        <v>3697</v>
      </c>
      <c r="B3698" t="s">
        <v>12094</v>
      </c>
      <c r="C3698" t="s">
        <v>12095</v>
      </c>
      <c r="D3698">
        <v>32</v>
      </c>
      <c r="E3698" t="s">
        <v>29</v>
      </c>
      <c r="F3698" t="s">
        <v>699</v>
      </c>
      <c r="G3698" s="1">
        <v>44381</v>
      </c>
      <c r="H3698" t="s">
        <v>66</v>
      </c>
      <c r="I3698" t="s">
        <v>72</v>
      </c>
      <c r="J3698" t="s">
        <v>12096</v>
      </c>
      <c r="K3698" t="s">
        <v>24</v>
      </c>
      <c r="M3698" t="s">
        <v>25</v>
      </c>
      <c r="N3698" t="s">
        <v>83</v>
      </c>
      <c r="O3698" s="3">
        <v>45078.323321759257</v>
      </c>
      <c r="R3698">
        <v>3697</v>
      </c>
      <c r="S3698" t="str">
        <f>PROPER(CustomerSupport[[#This Row],[Resolution]])</f>
        <v/>
      </c>
      <c r="T3698" t="str">
        <f>TRIM(CustomerSupport[[#This Row],[Customer Name]])</f>
        <v>Colin Padilla</v>
      </c>
      <c r="U3698">
        <f>MONTH(CustomerSupport[[#This Row],[Date of Purchase]])</f>
        <v>7</v>
      </c>
      <c r="V3698" t="str">
        <f>TEXT('Working data'!G3698,"mmmm")</f>
        <v>July</v>
      </c>
      <c r="W3698">
        <f>YEAR(CustomerSupport[[#This Row],[Date of Purchase]])</f>
        <v>2021</v>
      </c>
      <c r="X3698" t="str">
        <f t="shared" si="57"/>
        <v/>
      </c>
    </row>
    <row r="3699" spans="1:24" ht="14.25" customHeight="1" x14ac:dyDescent="0.4">
      <c r="A3699">
        <v>3698</v>
      </c>
      <c r="B3699" t="s">
        <v>12097</v>
      </c>
      <c r="C3699" t="s">
        <v>12098</v>
      </c>
      <c r="D3699">
        <v>70</v>
      </c>
      <c r="E3699" t="s">
        <v>29</v>
      </c>
      <c r="F3699" t="s">
        <v>281</v>
      </c>
      <c r="G3699" s="1">
        <v>44504</v>
      </c>
      <c r="H3699" t="s">
        <v>21</v>
      </c>
      <c r="I3699" t="s">
        <v>60</v>
      </c>
      <c r="J3699" s="2" t="s">
        <v>12099</v>
      </c>
      <c r="K3699" t="s">
        <v>39</v>
      </c>
      <c r="L3699" t="s">
        <v>12100</v>
      </c>
      <c r="M3699" t="s">
        <v>143</v>
      </c>
      <c r="N3699" t="s">
        <v>26</v>
      </c>
      <c r="O3699" s="3">
        <v>45078.555972222224</v>
      </c>
      <c r="P3699" s="3">
        <v>45078.91847222222</v>
      </c>
      <c r="Q3699">
        <v>2</v>
      </c>
      <c r="R3699">
        <v>3698</v>
      </c>
      <c r="S3699" t="str">
        <f>PROPER(CustomerSupport[[#This Row],[Resolution]])</f>
        <v>Head Paper Wife Beat Raise.</v>
      </c>
      <c r="T3699" t="str">
        <f>TRIM(CustomerSupport[[#This Row],[Customer Name]])</f>
        <v>Shannon Freeman</v>
      </c>
      <c r="U3699">
        <f>MONTH(CustomerSupport[[#This Row],[Date of Purchase]])</f>
        <v>11</v>
      </c>
      <c r="V3699" t="str">
        <f>TEXT('Working data'!G3699,"mmmm")</f>
        <v>November</v>
      </c>
      <c r="W3699">
        <f>YEAR(CustomerSupport[[#This Row],[Date of Purchase]])</f>
        <v>2021</v>
      </c>
      <c r="X3699">
        <f t="shared" si="57"/>
        <v>8.6999999998952262</v>
      </c>
    </row>
    <row r="3700" spans="1:24" ht="14.25" customHeight="1" x14ac:dyDescent="0.4">
      <c r="A3700">
        <v>3699</v>
      </c>
      <c r="B3700" t="s">
        <v>12101</v>
      </c>
      <c r="C3700" t="s">
        <v>12102</v>
      </c>
      <c r="D3700">
        <v>56</v>
      </c>
      <c r="E3700" t="s">
        <v>58</v>
      </c>
      <c r="F3700" t="s">
        <v>92</v>
      </c>
      <c r="G3700" s="1">
        <v>44219</v>
      </c>
      <c r="H3700" t="s">
        <v>59</v>
      </c>
      <c r="I3700" t="s">
        <v>31</v>
      </c>
      <c r="J3700" t="s">
        <v>12103</v>
      </c>
      <c r="K3700" t="s">
        <v>62</v>
      </c>
      <c r="M3700" t="s">
        <v>41</v>
      </c>
      <c r="N3700" t="s">
        <v>83</v>
      </c>
      <c r="R3700">
        <v>3699</v>
      </c>
      <c r="S3700" t="str">
        <f>PROPER(CustomerSupport[[#This Row],[Resolution]])</f>
        <v/>
      </c>
      <c r="T3700" t="str">
        <f>TRIM(CustomerSupport[[#This Row],[Customer Name]])</f>
        <v>Scott Phillips</v>
      </c>
      <c r="U3700">
        <f>MONTH(CustomerSupport[[#This Row],[Date of Purchase]])</f>
        <v>1</v>
      </c>
      <c r="V3700" t="str">
        <f>TEXT('Working data'!G3700,"mmmm")</f>
        <v>January</v>
      </c>
      <c r="W3700">
        <f>YEAR(CustomerSupport[[#This Row],[Date of Purchase]])</f>
        <v>2021</v>
      </c>
      <c r="X3700" t="str">
        <f t="shared" si="57"/>
        <v/>
      </c>
    </row>
    <row r="3701" spans="1:24" ht="14.25" customHeight="1" x14ac:dyDescent="0.4">
      <c r="A3701">
        <v>3700</v>
      </c>
      <c r="B3701" t="s">
        <v>12104</v>
      </c>
      <c r="C3701" t="s">
        <v>12105</v>
      </c>
      <c r="D3701">
        <v>51</v>
      </c>
      <c r="E3701" t="s">
        <v>58</v>
      </c>
      <c r="F3701" t="s">
        <v>112</v>
      </c>
      <c r="G3701" s="1">
        <v>43924</v>
      </c>
      <c r="H3701" t="s">
        <v>59</v>
      </c>
      <c r="I3701" t="s">
        <v>177</v>
      </c>
      <c r="J3701" s="2" t="s">
        <v>12106</v>
      </c>
      <c r="K3701" t="s">
        <v>24</v>
      </c>
      <c r="M3701" t="s">
        <v>25</v>
      </c>
      <c r="N3701" t="s">
        <v>26</v>
      </c>
      <c r="O3701" s="3">
        <v>45078.772662037038</v>
      </c>
      <c r="R3701">
        <v>3700</v>
      </c>
      <c r="S3701" t="str">
        <f>PROPER(CustomerSupport[[#This Row],[Resolution]])</f>
        <v/>
      </c>
      <c r="T3701" t="str">
        <f>TRIM(CustomerSupport[[#This Row],[Customer Name]])</f>
        <v>Anne Martinez</v>
      </c>
      <c r="U3701">
        <f>MONTH(CustomerSupport[[#This Row],[Date of Purchase]])</f>
        <v>4</v>
      </c>
      <c r="V3701" t="str">
        <f>TEXT('Working data'!G3701,"mmmm")</f>
        <v>April</v>
      </c>
      <c r="W3701">
        <f>YEAR(CustomerSupport[[#This Row],[Date of Purchase]])</f>
        <v>2020</v>
      </c>
      <c r="X3701" t="str">
        <f t="shared" si="57"/>
        <v/>
      </c>
    </row>
    <row r="3702" spans="1:24" ht="14.25" customHeight="1" x14ac:dyDescent="0.4">
      <c r="A3702">
        <v>3701</v>
      </c>
      <c r="B3702" t="s">
        <v>12107</v>
      </c>
      <c r="C3702" t="s">
        <v>12108</v>
      </c>
      <c r="D3702">
        <v>47</v>
      </c>
      <c r="E3702" t="s">
        <v>58</v>
      </c>
      <c r="F3702" t="s">
        <v>98</v>
      </c>
      <c r="G3702" s="1">
        <v>44010</v>
      </c>
      <c r="H3702" t="s">
        <v>66</v>
      </c>
      <c r="I3702" t="s">
        <v>46</v>
      </c>
      <c r="J3702" t="s">
        <v>12109</v>
      </c>
      <c r="K3702" t="s">
        <v>39</v>
      </c>
      <c r="L3702" t="s">
        <v>12110</v>
      </c>
      <c r="M3702" t="s">
        <v>89</v>
      </c>
      <c r="N3702" t="s">
        <v>55</v>
      </c>
      <c r="O3702" s="3">
        <v>45078.513645833336</v>
      </c>
      <c r="P3702" s="3">
        <v>45078.137256944443</v>
      </c>
      <c r="Q3702">
        <v>5</v>
      </c>
      <c r="R3702">
        <v>3701</v>
      </c>
      <c r="S3702" t="str">
        <f>PROPER(CustomerSupport[[#This Row],[Resolution]])</f>
        <v>Station Certain Key Voice.</v>
      </c>
      <c r="T3702" t="str">
        <f>TRIM(CustomerSupport[[#This Row],[Customer Name]])</f>
        <v>Renee Crawford</v>
      </c>
      <c r="U3702">
        <f>MONTH(CustomerSupport[[#This Row],[Date of Purchase]])</f>
        <v>6</v>
      </c>
      <c r="V3702" t="str">
        <f>TEXT('Working data'!G3702,"mmmm")</f>
        <v>June</v>
      </c>
      <c r="W3702">
        <f>YEAR(CustomerSupport[[#This Row],[Date of Purchase]])</f>
        <v>2020</v>
      </c>
      <c r="X3702">
        <f t="shared" si="57"/>
        <v>-9.0333333334419876</v>
      </c>
    </row>
    <row r="3703" spans="1:24" ht="14.25" customHeight="1" x14ac:dyDescent="0.4">
      <c r="A3703">
        <v>3702</v>
      </c>
      <c r="B3703" t="s">
        <v>12111</v>
      </c>
      <c r="C3703" t="s">
        <v>12112</v>
      </c>
      <c r="D3703">
        <v>59</v>
      </c>
      <c r="E3703" t="s">
        <v>19</v>
      </c>
      <c r="F3703" t="s">
        <v>456</v>
      </c>
      <c r="G3703" s="1">
        <v>44095</v>
      </c>
      <c r="H3703" t="s">
        <v>21</v>
      </c>
      <c r="I3703" t="s">
        <v>113</v>
      </c>
      <c r="J3703" t="s">
        <v>12113</v>
      </c>
      <c r="K3703" t="s">
        <v>39</v>
      </c>
      <c r="L3703" t="s">
        <v>12114</v>
      </c>
      <c r="M3703" t="s">
        <v>25</v>
      </c>
      <c r="N3703" t="s">
        <v>83</v>
      </c>
      <c r="O3703" s="3">
        <v>45078.449074074073</v>
      </c>
      <c r="P3703" s="3">
        <v>45078.149074074077</v>
      </c>
      <c r="Q3703">
        <v>5</v>
      </c>
      <c r="R3703">
        <v>3702</v>
      </c>
      <c r="S3703" t="str">
        <f>PROPER(CustomerSupport[[#This Row],[Resolution]])</f>
        <v>Laugh Front Put Person Nothing Leader Certainly.</v>
      </c>
      <c r="T3703" t="str">
        <f>TRIM(CustomerSupport[[#This Row],[Customer Name]])</f>
        <v>Kayla Cunningham</v>
      </c>
      <c r="U3703">
        <f>MONTH(CustomerSupport[[#This Row],[Date of Purchase]])</f>
        <v>9</v>
      </c>
      <c r="V3703" t="str">
        <f>TEXT('Working data'!G3703,"mmmm")</f>
        <v>September</v>
      </c>
      <c r="W3703">
        <f>YEAR(CustomerSupport[[#This Row],[Date of Purchase]])</f>
        <v>2020</v>
      </c>
      <c r="X3703">
        <f t="shared" si="57"/>
        <v>-7.1999999998952262</v>
      </c>
    </row>
    <row r="3704" spans="1:24" ht="14.25" customHeight="1" x14ac:dyDescent="0.4">
      <c r="A3704">
        <v>3703</v>
      </c>
      <c r="B3704" t="s">
        <v>12115</v>
      </c>
      <c r="C3704" t="s">
        <v>12116</v>
      </c>
      <c r="D3704">
        <v>53</v>
      </c>
      <c r="E3704" t="s">
        <v>29</v>
      </c>
      <c r="F3704" t="s">
        <v>173</v>
      </c>
      <c r="G3704" s="1">
        <v>44217</v>
      </c>
      <c r="H3704" t="s">
        <v>67</v>
      </c>
      <c r="I3704" t="s">
        <v>22</v>
      </c>
      <c r="J3704" s="2" t="s">
        <v>12117</v>
      </c>
      <c r="K3704" t="s">
        <v>24</v>
      </c>
      <c r="M3704" t="s">
        <v>25</v>
      </c>
      <c r="N3704" t="s">
        <v>83</v>
      </c>
      <c r="O3704" s="3">
        <v>45078.77548611111</v>
      </c>
      <c r="R3704">
        <v>3703</v>
      </c>
      <c r="S3704" t="str">
        <f>PROPER(CustomerSupport[[#This Row],[Resolution]])</f>
        <v/>
      </c>
      <c r="T3704" t="str">
        <f>TRIM(CustomerSupport[[#This Row],[Customer Name]])</f>
        <v>Curtis Aguilar</v>
      </c>
      <c r="U3704">
        <f>MONTH(CustomerSupport[[#This Row],[Date of Purchase]])</f>
        <v>1</v>
      </c>
      <c r="V3704" t="str">
        <f>TEXT('Working data'!G3704,"mmmm")</f>
        <v>January</v>
      </c>
      <c r="W3704">
        <f>YEAR(CustomerSupport[[#This Row],[Date of Purchase]])</f>
        <v>2021</v>
      </c>
      <c r="X3704" t="str">
        <f t="shared" si="57"/>
        <v/>
      </c>
    </row>
    <row r="3705" spans="1:24" ht="14.25" customHeight="1" x14ac:dyDescent="0.4">
      <c r="A3705">
        <v>3704</v>
      </c>
      <c r="B3705" t="s">
        <v>8695</v>
      </c>
      <c r="C3705" t="s">
        <v>12118</v>
      </c>
      <c r="D3705">
        <v>27</v>
      </c>
      <c r="E3705" t="s">
        <v>58</v>
      </c>
      <c r="F3705" t="s">
        <v>65</v>
      </c>
      <c r="G3705" s="1">
        <v>44212</v>
      </c>
      <c r="H3705" t="s">
        <v>67</v>
      </c>
      <c r="I3705" t="s">
        <v>60</v>
      </c>
      <c r="J3705" s="2" t="s">
        <v>12119</v>
      </c>
      <c r="K3705" t="s">
        <v>24</v>
      </c>
      <c r="M3705" t="s">
        <v>41</v>
      </c>
      <c r="N3705" t="s">
        <v>26</v>
      </c>
      <c r="O3705" s="3">
        <v>45078.734513888892</v>
      </c>
      <c r="R3705">
        <v>3704</v>
      </c>
      <c r="S3705" t="str">
        <f>PROPER(CustomerSupport[[#This Row],[Resolution]])</f>
        <v/>
      </c>
      <c r="T3705" t="str">
        <f>TRIM(CustomerSupport[[#This Row],[Customer Name]])</f>
        <v>Cynthia Martin</v>
      </c>
      <c r="U3705">
        <f>MONTH(CustomerSupport[[#This Row],[Date of Purchase]])</f>
        <v>1</v>
      </c>
      <c r="V3705" t="str">
        <f>TEXT('Working data'!G3705,"mmmm")</f>
        <v>January</v>
      </c>
      <c r="W3705">
        <f>YEAR(CustomerSupport[[#This Row],[Date of Purchase]])</f>
        <v>2021</v>
      </c>
      <c r="X3705" t="str">
        <f t="shared" si="57"/>
        <v/>
      </c>
    </row>
    <row r="3706" spans="1:24" ht="14.25" customHeight="1" x14ac:dyDescent="0.4">
      <c r="A3706">
        <v>3705</v>
      </c>
      <c r="B3706" t="s">
        <v>12120</v>
      </c>
      <c r="C3706" t="s">
        <v>12121</v>
      </c>
      <c r="D3706">
        <v>31</v>
      </c>
      <c r="E3706" t="s">
        <v>19</v>
      </c>
      <c r="F3706" t="s">
        <v>173</v>
      </c>
      <c r="G3706" s="1">
        <v>44330</v>
      </c>
      <c r="H3706" t="s">
        <v>66</v>
      </c>
      <c r="I3706" t="s">
        <v>60</v>
      </c>
      <c r="J3706" s="2" t="s">
        <v>12122</v>
      </c>
      <c r="K3706" t="s">
        <v>62</v>
      </c>
      <c r="M3706" t="s">
        <v>41</v>
      </c>
      <c r="N3706" t="s">
        <v>26</v>
      </c>
      <c r="R3706">
        <v>3705</v>
      </c>
      <c r="S3706" t="str">
        <f>PROPER(CustomerSupport[[#This Row],[Resolution]])</f>
        <v/>
      </c>
      <c r="T3706" t="str">
        <f>TRIM(CustomerSupport[[#This Row],[Customer Name]])</f>
        <v>Rebecca Simmons</v>
      </c>
      <c r="U3706">
        <f>MONTH(CustomerSupport[[#This Row],[Date of Purchase]])</f>
        <v>5</v>
      </c>
      <c r="V3706" t="str">
        <f>TEXT('Working data'!G3706,"mmmm")</f>
        <v>May</v>
      </c>
      <c r="W3706">
        <f>YEAR(CustomerSupport[[#This Row],[Date of Purchase]])</f>
        <v>2021</v>
      </c>
      <c r="X3706" t="str">
        <f t="shared" si="57"/>
        <v/>
      </c>
    </row>
    <row r="3707" spans="1:24" ht="14.25" customHeight="1" x14ac:dyDescent="0.4">
      <c r="A3707">
        <v>3706</v>
      </c>
      <c r="B3707" t="s">
        <v>12123</v>
      </c>
      <c r="C3707" t="s">
        <v>12124</v>
      </c>
      <c r="D3707">
        <v>31</v>
      </c>
      <c r="E3707" t="s">
        <v>29</v>
      </c>
      <c r="F3707" t="s">
        <v>242</v>
      </c>
      <c r="G3707" s="1">
        <v>44022</v>
      </c>
      <c r="H3707" t="s">
        <v>66</v>
      </c>
      <c r="I3707" t="s">
        <v>67</v>
      </c>
      <c r="J3707" t="s">
        <v>12125</v>
      </c>
      <c r="K3707" t="s">
        <v>24</v>
      </c>
      <c r="M3707" t="s">
        <v>89</v>
      </c>
      <c r="N3707" t="s">
        <v>83</v>
      </c>
      <c r="O3707" s="3">
        <v>45078.416493055556</v>
      </c>
      <c r="R3707">
        <v>3706</v>
      </c>
      <c r="S3707" t="str">
        <f>PROPER(CustomerSupport[[#This Row],[Resolution]])</f>
        <v/>
      </c>
      <c r="T3707" t="str">
        <f>TRIM(CustomerSupport[[#This Row],[Customer Name]])</f>
        <v>Aaron Roberts</v>
      </c>
      <c r="U3707">
        <f>MONTH(CustomerSupport[[#This Row],[Date of Purchase]])</f>
        <v>7</v>
      </c>
      <c r="V3707" t="str">
        <f>TEXT('Working data'!G3707,"mmmm")</f>
        <v>July</v>
      </c>
      <c r="W3707">
        <f>YEAR(CustomerSupport[[#This Row],[Date of Purchase]])</f>
        <v>2020</v>
      </c>
      <c r="X3707" t="str">
        <f t="shared" si="57"/>
        <v/>
      </c>
    </row>
    <row r="3708" spans="1:24" ht="14.25" customHeight="1" x14ac:dyDescent="0.4">
      <c r="A3708">
        <v>3707</v>
      </c>
      <c r="B3708" t="s">
        <v>12126</v>
      </c>
      <c r="C3708" t="s">
        <v>12127</v>
      </c>
      <c r="D3708">
        <v>43</v>
      </c>
      <c r="E3708" t="s">
        <v>19</v>
      </c>
      <c r="F3708" t="s">
        <v>286</v>
      </c>
      <c r="G3708" s="1">
        <v>43945</v>
      </c>
      <c r="H3708" t="s">
        <v>21</v>
      </c>
      <c r="I3708" t="s">
        <v>77</v>
      </c>
      <c r="J3708" t="s">
        <v>12128</v>
      </c>
      <c r="K3708" t="s">
        <v>62</v>
      </c>
      <c r="M3708" t="s">
        <v>25</v>
      </c>
      <c r="N3708" t="s">
        <v>83</v>
      </c>
      <c r="R3708">
        <v>3707</v>
      </c>
      <c r="S3708" t="str">
        <f>PROPER(CustomerSupport[[#This Row],[Resolution]])</f>
        <v/>
      </c>
      <c r="T3708" t="str">
        <f>TRIM(CustomerSupport[[#This Row],[Customer Name]])</f>
        <v>David Morgan</v>
      </c>
      <c r="U3708">
        <f>MONTH(CustomerSupport[[#This Row],[Date of Purchase]])</f>
        <v>4</v>
      </c>
      <c r="V3708" t="str">
        <f>TEXT('Working data'!G3708,"mmmm")</f>
        <v>April</v>
      </c>
      <c r="W3708">
        <f>YEAR(CustomerSupport[[#This Row],[Date of Purchase]])</f>
        <v>2020</v>
      </c>
      <c r="X3708" t="str">
        <f t="shared" si="57"/>
        <v/>
      </c>
    </row>
    <row r="3709" spans="1:24" ht="14.25" customHeight="1" x14ac:dyDescent="0.4">
      <c r="A3709">
        <v>3708</v>
      </c>
      <c r="B3709" t="s">
        <v>12129</v>
      </c>
      <c r="C3709" t="s">
        <v>12130</v>
      </c>
      <c r="D3709">
        <v>19</v>
      </c>
      <c r="E3709" t="s">
        <v>19</v>
      </c>
      <c r="F3709" t="s">
        <v>202</v>
      </c>
      <c r="G3709" s="1">
        <v>44310</v>
      </c>
      <c r="H3709" t="s">
        <v>59</v>
      </c>
      <c r="I3709" t="s">
        <v>46</v>
      </c>
      <c r="J3709" s="2" t="s">
        <v>12131</v>
      </c>
      <c r="K3709" t="s">
        <v>39</v>
      </c>
      <c r="L3709" t="s">
        <v>12132</v>
      </c>
      <c r="M3709" t="s">
        <v>41</v>
      </c>
      <c r="N3709" t="s">
        <v>33</v>
      </c>
      <c r="O3709" s="3">
        <v>45078.941527777781</v>
      </c>
      <c r="P3709" s="3">
        <v>45078.516527777778</v>
      </c>
      <c r="Q3709">
        <v>3</v>
      </c>
      <c r="R3709">
        <v>3708</v>
      </c>
      <c r="S3709" t="str">
        <f>PROPER(CustomerSupport[[#This Row],[Resolution]])</f>
        <v>Hotel Far Hotel Gun Against.</v>
      </c>
      <c r="T3709" t="str">
        <f>TRIM(CustomerSupport[[#This Row],[Customer Name]])</f>
        <v>Kathleen Abbott</v>
      </c>
      <c r="U3709">
        <f>MONTH(CustomerSupport[[#This Row],[Date of Purchase]])</f>
        <v>4</v>
      </c>
      <c r="V3709" t="str">
        <f>TEXT('Working data'!G3709,"mmmm")</f>
        <v>April</v>
      </c>
      <c r="W3709">
        <f>YEAR(CustomerSupport[[#This Row],[Date of Purchase]])</f>
        <v>2021</v>
      </c>
      <c r="X3709">
        <f t="shared" si="57"/>
        <v>-10.200000000069849</v>
      </c>
    </row>
    <row r="3710" spans="1:24" ht="14.25" customHeight="1" x14ac:dyDescent="0.4">
      <c r="A3710">
        <v>3709</v>
      </c>
      <c r="B3710" t="s">
        <v>12133</v>
      </c>
      <c r="C3710" t="s">
        <v>12134</v>
      </c>
      <c r="D3710">
        <v>20</v>
      </c>
      <c r="E3710" t="s">
        <v>29</v>
      </c>
      <c r="F3710" t="s">
        <v>397</v>
      </c>
      <c r="G3710" s="1">
        <v>44518</v>
      </c>
      <c r="H3710" t="s">
        <v>45</v>
      </c>
      <c r="I3710" t="s">
        <v>141</v>
      </c>
      <c r="J3710" t="s">
        <v>4173</v>
      </c>
      <c r="K3710" t="s">
        <v>62</v>
      </c>
      <c r="M3710" t="s">
        <v>143</v>
      </c>
      <c r="N3710" t="s">
        <v>55</v>
      </c>
      <c r="R3710">
        <v>3709</v>
      </c>
      <c r="S3710" t="str">
        <f>PROPER(CustomerSupport[[#This Row],[Resolution]])</f>
        <v/>
      </c>
      <c r="T3710" t="str">
        <f>TRIM(CustomerSupport[[#This Row],[Customer Name]])</f>
        <v>Caitlin Marsh</v>
      </c>
      <c r="U3710">
        <f>MONTH(CustomerSupport[[#This Row],[Date of Purchase]])</f>
        <v>11</v>
      </c>
      <c r="V3710" t="str">
        <f>TEXT('Working data'!G3710,"mmmm")</f>
        <v>November</v>
      </c>
      <c r="W3710">
        <f>YEAR(CustomerSupport[[#This Row],[Date of Purchase]])</f>
        <v>2021</v>
      </c>
      <c r="X3710" t="str">
        <f t="shared" si="57"/>
        <v/>
      </c>
    </row>
    <row r="3711" spans="1:24" ht="14.25" customHeight="1" x14ac:dyDescent="0.4">
      <c r="A3711">
        <v>3710</v>
      </c>
      <c r="B3711" t="s">
        <v>12135</v>
      </c>
      <c r="C3711" t="s">
        <v>12136</v>
      </c>
      <c r="D3711">
        <v>48</v>
      </c>
      <c r="E3711" t="s">
        <v>58</v>
      </c>
      <c r="F3711" t="s">
        <v>207</v>
      </c>
      <c r="G3711" s="1">
        <v>44484</v>
      </c>
      <c r="H3711" t="s">
        <v>59</v>
      </c>
      <c r="I3711" t="s">
        <v>59</v>
      </c>
      <c r="J3711" t="s">
        <v>12137</v>
      </c>
      <c r="K3711" t="s">
        <v>39</v>
      </c>
      <c r="L3711" t="s">
        <v>12138</v>
      </c>
      <c r="M3711" t="s">
        <v>143</v>
      </c>
      <c r="N3711" t="s">
        <v>55</v>
      </c>
      <c r="O3711" s="3">
        <v>45078.645011574074</v>
      </c>
      <c r="P3711" s="3">
        <v>45078.755428240744</v>
      </c>
      <c r="Q3711">
        <v>3</v>
      </c>
      <c r="R3711">
        <v>3710</v>
      </c>
      <c r="S3711" t="str">
        <f>PROPER(CustomerSupport[[#This Row],[Resolution]])</f>
        <v>Another Single Forward Become You.</v>
      </c>
      <c r="T3711" t="str">
        <f>TRIM(CustomerSupport[[#This Row],[Customer Name]])</f>
        <v>Troy Dunlap</v>
      </c>
      <c r="U3711">
        <f>MONTH(CustomerSupport[[#This Row],[Date of Purchase]])</f>
        <v>10</v>
      </c>
      <c r="V3711" t="str">
        <f>TEXT('Working data'!G3711,"mmmm")</f>
        <v>October</v>
      </c>
      <c r="W3711">
        <f>YEAR(CustomerSupport[[#This Row],[Date of Purchase]])</f>
        <v>2021</v>
      </c>
      <c r="X3711">
        <f t="shared" si="57"/>
        <v>2.6500000000814907</v>
      </c>
    </row>
    <row r="3712" spans="1:24" ht="14.25" customHeight="1" x14ac:dyDescent="0.4">
      <c r="A3712">
        <v>3711</v>
      </c>
      <c r="B3712" t="s">
        <v>12139</v>
      </c>
      <c r="C3712" t="s">
        <v>12140</v>
      </c>
      <c r="D3712">
        <v>32</v>
      </c>
      <c r="E3712" t="s">
        <v>19</v>
      </c>
      <c r="F3712" t="s">
        <v>383</v>
      </c>
      <c r="G3712" s="1">
        <v>44234</v>
      </c>
      <c r="H3712" t="s">
        <v>59</v>
      </c>
      <c r="I3712" t="s">
        <v>113</v>
      </c>
      <c r="J3712" s="2" t="s">
        <v>12141</v>
      </c>
      <c r="K3712" t="s">
        <v>62</v>
      </c>
      <c r="M3712" t="s">
        <v>25</v>
      </c>
      <c r="N3712" t="s">
        <v>33</v>
      </c>
      <c r="R3712">
        <v>3711</v>
      </c>
      <c r="S3712" t="str">
        <f>PROPER(CustomerSupport[[#This Row],[Resolution]])</f>
        <v/>
      </c>
      <c r="T3712" t="str">
        <f>TRIM(CustomerSupport[[#This Row],[Customer Name]])</f>
        <v>Evan Patel</v>
      </c>
      <c r="U3712">
        <f>MONTH(CustomerSupport[[#This Row],[Date of Purchase]])</f>
        <v>2</v>
      </c>
      <c r="V3712" t="str">
        <f>TEXT('Working data'!G3712,"mmmm")</f>
        <v>February</v>
      </c>
      <c r="W3712">
        <f>YEAR(CustomerSupport[[#This Row],[Date of Purchase]])</f>
        <v>2021</v>
      </c>
      <c r="X3712" t="str">
        <f t="shared" si="57"/>
        <v/>
      </c>
    </row>
    <row r="3713" spans="1:24" ht="14.25" customHeight="1" x14ac:dyDescent="0.4">
      <c r="A3713">
        <v>3712</v>
      </c>
      <c r="B3713" t="s">
        <v>12142</v>
      </c>
      <c r="C3713" t="s">
        <v>12143</v>
      </c>
      <c r="D3713">
        <v>47</v>
      </c>
      <c r="E3713" t="s">
        <v>58</v>
      </c>
      <c r="F3713" t="s">
        <v>134</v>
      </c>
      <c r="G3713" s="1">
        <v>44250</v>
      </c>
      <c r="H3713" t="s">
        <v>67</v>
      </c>
      <c r="I3713" t="s">
        <v>59</v>
      </c>
      <c r="J3713" t="s">
        <v>12144</v>
      </c>
      <c r="K3713" t="s">
        <v>62</v>
      </c>
      <c r="M3713" t="s">
        <v>41</v>
      </c>
      <c r="N3713" t="s">
        <v>26</v>
      </c>
      <c r="R3713">
        <v>3712</v>
      </c>
      <c r="S3713" t="str">
        <f>PROPER(CustomerSupport[[#This Row],[Resolution]])</f>
        <v/>
      </c>
      <c r="T3713" t="str">
        <f>TRIM(CustomerSupport[[#This Row],[Customer Name]])</f>
        <v>Brian Kelly</v>
      </c>
      <c r="U3713">
        <f>MONTH(CustomerSupport[[#This Row],[Date of Purchase]])</f>
        <v>2</v>
      </c>
      <c r="V3713" t="str">
        <f>TEXT('Working data'!G3713,"mmmm")</f>
        <v>February</v>
      </c>
      <c r="W3713">
        <f>YEAR(CustomerSupport[[#This Row],[Date of Purchase]])</f>
        <v>2021</v>
      </c>
      <c r="X3713" t="str">
        <f t="shared" si="57"/>
        <v/>
      </c>
    </row>
    <row r="3714" spans="1:24" ht="14.25" customHeight="1" x14ac:dyDescent="0.4">
      <c r="A3714">
        <v>3713</v>
      </c>
      <c r="B3714" t="s">
        <v>12145</v>
      </c>
      <c r="C3714" t="s">
        <v>12146</v>
      </c>
      <c r="D3714">
        <v>34</v>
      </c>
      <c r="E3714" t="s">
        <v>29</v>
      </c>
      <c r="F3714" t="s">
        <v>103</v>
      </c>
      <c r="G3714" s="1">
        <v>43949</v>
      </c>
      <c r="H3714" t="s">
        <v>66</v>
      </c>
      <c r="I3714" t="s">
        <v>141</v>
      </c>
      <c r="J3714" s="2" t="s">
        <v>12147</v>
      </c>
      <c r="K3714" t="s">
        <v>24</v>
      </c>
      <c r="M3714" t="s">
        <v>89</v>
      </c>
      <c r="N3714" t="s">
        <v>55</v>
      </c>
      <c r="O3714" s="3">
        <v>45078.70894675926</v>
      </c>
      <c r="R3714">
        <v>3713</v>
      </c>
      <c r="S3714" t="str">
        <f>PROPER(CustomerSupport[[#This Row],[Resolution]])</f>
        <v/>
      </c>
      <c r="T3714" t="str">
        <f>TRIM(CustomerSupport[[#This Row],[Customer Name]])</f>
        <v>James Turner</v>
      </c>
      <c r="U3714">
        <f>MONTH(CustomerSupport[[#This Row],[Date of Purchase]])</f>
        <v>4</v>
      </c>
      <c r="V3714" t="str">
        <f>TEXT('Working data'!G3714,"mmmm")</f>
        <v>April</v>
      </c>
      <c r="W3714">
        <f>YEAR(CustomerSupport[[#This Row],[Date of Purchase]])</f>
        <v>2020</v>
      </c>
      <c r="X3714" t="str">
        <f t="shared" ref="X3714:X3777" si="58">IF(OR(O3714="",P3714=""),"",(P3714-O3714)*24)</f>
        <v/>
      </c>
    </row>
    <row r="3715" spans="1:24" ht="14.25" customHeight="1" x14ac:dyDescent="0.4">
      <c r="A3715">
        <v>3714</v>
      </c>
      <c r="B3715" t="s">
        <v>12148</v>
      </c>
      <c r="C3715" t="s">
        <v>12149</v>
      </c>
      <c r="D3715">
        <v>61</v>
      </c>
      <c r="E3715" t="s">
        <v>58</v>
      </c>
      <c r="F3715" t="s">
        <v>20</v>
      </c>
      <c r="G3715" s="1">
        <v>43864</v>
      </c>
      <c r="H3715" t="s">
        <v>59</v>
      </c>
      <c r="I3715" t="s">
        <v>141</v>
      </c>
      <c r="J3715" t="s">
        <v>12150</v>
      </c>
      <c r="K3715" t="s">
        <v>24</v>
      </c>
      <c r="M3715" t="s">
        <v>143</v>
      </c>
      <c r="N3715" t="s">
        <v>83</v>
      </c>
      <c r="O3715" s="3">
        <v>45078.865914351853</v>
      </c>
      <c r="R3715">
        <v>3714</v>
      </c>
      <c r="S3715" t="str">
        <f>PROPER(CustomerSupport[[#This Row],[Resolution]])</f>
        <v/>
      </c>
      <c r="T3715" t="str">
        <f>TRIM(CustomerSupport[[#This Row],[Customer Name]])</f>
        <v>Erin Grimes</v>
      </c>
      <c r="U3715">
        <f>MONTH(CustomerSupport[[#This Row],[Date of Purchase]])</f>
        <v>2</v>
      </c>
      <c r="V3715" t="str">
        <f>TEXT('Working data'!G3715,"mmmm")</f>
        <v>February</v>
      </c>
      <c r="W3715">
        <f>YEAR(CustomerSupport[[#This Row],[Date of Purchase]])</f>
        <v>2020</v>
      </c>
      <c r="X3715" t="str">
        <f t="shared" si="58"/>
        <v/>
      </c>
    </row>
    <row r="3716" spans="1:24" ht="14.25" customHeight="1" x14ac:dyDescent="0.4">
      <c r="A3716">
        <v>3715</v>
      </c>
      <c r="B3716" t="s">
        <v>12151</v>
      </c>
      <c r="C3716" t="s">
        <v>12152</v>
      </c>
      <c r="D3716">
        <v>50</v>
      </c>
      <c r="E3716" t="s">
        <v>19</v>
      </c>
      <c r="F3716" t="s">
        <v>30</v>
      </c>
      <c r="G3716" s="1">
        <v>44207</v>
      </c>
      <c r="H3716" t="s">
        <v>45</v>
      </c>
      <c r="I3716" t="s">
        <v>141</v>
      </c>
      <c r="J3716" s="2" t="s">
        <v>12153</v>
      </c>
      <c r="K3716" t="s">
        <v>62</v>
      </c>
      <c r="M3716" t="s">
        <v>41</v>
      </c>
      <c r="N3716" t="s">
        <v>55</v>
      </c>
      <c r="R3716">
        <v>3715</v>
      </c>
      <c r="S3716" t="str">
        <f>PROPER(CustomerSupport[[#This Row],[Resolution]])</f>
        <v/>
      </c>
      <c r="T3716" t="str">
        <f>TRIM(CustomerSupport[[#This Row],[Customer Name]])</f>
        <v>Ryan Casey</v>
      </c>
      <c r="U3716">
        <f>MONTH(CustomerSupport[[#This Row],[Date of Purchase]])</f>
        <v>1</v>
      </c>
      <c r="V3716" t="str">
        <f>TEXT('Working data'!G3716,"mmmm")</f>
        <v>January</v>
      </c>
      <c r="W3716">
        <f>YEAR(CustomerSupport[[#This Row],[Date of Purchase]])</f>
        <v>2021</v>
      </c>
      <c r="X3716" t="str">
        <f t="shared" si="58"/>
        <v/>
      </c>
    </row>
    <row r="3717" spans="1:24" ht="14.25" customHeight="1" x14ac:dyDescent="0.4">
      <c r="A3717">
        <v>3716</v>
      </c>
      <c r="B3717" t="s">
        <v>12154</v>
      </c>
      <c r="C3717" t="s">
        <v>12155</v>
      </c>
      <c r="D3717">
        <v>40</v>
      </c>
      <c r="E3717" t="s">
        <v>58</v>
      </c>
      <c r="F3717" t="s">
        <v>71</v>
      </c>
      <c r="G3717" s="1">
        <v>44513</v>
      </c>
      <c r="H3717" t="s">
        <v>45</v>
      </c>
      <c r="I3717" t="s">
        <v>52</v>
      </c>
      <c r="J3717" s="2" t="s">
        <v>12156</v>
      </c>
      <c r="K3717" t="s">
        <v>24</v>
      </c>
      <c r="M3717" t="s">
        <v>25</v>
      </c>
      <c r="N3717" t="s">
        <v>26</v>
      </c>
      <c r="O3717" s="3">
        <v>45078.028449074074</v>
      </c>
      <c r="R3717">
        <v>3716</v>
      </c>
      <c r="S3717" t="str">
        <f>PROPER(CustomerSupport[[#This Row],[Resolution]])</f>
        <v/>
      </c>
      <c r="T3717" t="str">
        <f>TRIM(CustomerSupport[[#This Row],[Customer Name]])</f>
        <v>Allison Jones</v>
      </c>
      <c r="U3717">
        <f>MONTH(CustomerSupport[[#This Row],[Date of Purchase]])</f>
        <v>11</v>
      </c>
      <c r="V3717" t="str">
        <f>TEXT('Working data'!G3717,"mmmm")</f>
        <v>November</v>
      </c>
      <c r="W3717">
        <f>YEAR(CustomerSupport[[#This Row],[Date of Purchase]])</f>
        <v>2021</v>
      </c>
      <c r="X3717" t="str">
        <f t="shared" si="58"/>
        <v/>
      </c>
    </row>
    <row r="3718" spans="1:24" ht="14.25" customHeight="1" x14ac:dyDescent="0.4">
      <c r="A3718">
        <v>3717</v>
      </c>
      <c r="B3718" t="s">
        <v>12157</v>
      </c>
      <c r="C3718" t="s">
        <v>12158</v>
      </c>
      <c r="D3718">
        <v>26</v>
      </c>
      <c r="E3718" t="s">
        <v>58</v>
      </c>
      <c r="F3718" t="s">
        <v>161</v>
      </c>
      <c r="G3718" s="1">
        <v>44115</v>
      </c>
      <c r="H3718" t="s">
        <v>59</v>
      </c>
      <c r="I3718" t="s">
        <v>59</v>
      </c>
      <c r="J3718" s="2" t="s">
        <v>12159</v>
      </c>
      <c r="K3718" t="s">
        <v>62</v>
      </c>
      <c r="M3718" t="s">
        <v>89</v>
      </c>
      <c r="N3718" t="s">
        <v>55</v>
      </c>
      <c r="R3718">
        <v>3717</v>
      </c>
      <c r="S3718" t="str">
        <f>PROPER(CustomerSupport[[#This Row],[Resolution]])</f>
        <v/>
      </c>
      <c r="T3718" t="str">
        <f>TRIM(CustomerSupport[[#This Row],[Customer Name]])</f>
        <v>Stephanie Herrera</v>
      </c>
      <c r="U3718">
        <f>MONTH(CustomerSupport[[#This Row],[Date of Purchase]])</f>
        <v>10</v>
      </c>
      <c r="V3718" t="str">
        <f>TEXT('Working data'!G3718,"mmmm")</f>
        <v>October</v>
      </c>
      <c r="W3718">
        <f>YEAR(CustomerSupport[[#This Row],[Date of Purchase]])</f>
        <v>2020</v>
      </c>
      <c r="X3718" t="str">
        <f t="shared" si="58"/>
        <v/>
      </c>
    </row>
    <row r="3719" spans="1:24" ht="14.25" customHeight="1" x14ac:dyDescent="0.4">
      <c r="A3719">
        <v>3718</v>
      </c>
      <c r="B3719" t="s">
        <v>12160</v>
      </c>
      <c r="C3719" t="s">
        <v>12161</v>
      </c>
      <c r="D3719">
        <v>24</v>
      </c>
      <c r="E3719" t="s">
        <v>58</v>
      </c>
      <c r="F3719" t="s">
        <v>219</v>
      </c>
      <c r="G3719" s="1">
        <v>43836</v>
      </c>
      <c r="H3719" t="s">
        <v>45</v>
      </c>
      <c r="I3719" t="s">
        <v>77</v>
      </c>
      <c r="J3719" s="2" t="s">
        <v>12162</v>
      </c>
      <c r="K3719" t="s">
        <v>62</v>
      </c>
      <c r="M3719" t="s">
        <v>25</v>
      </c>
      <c r="N3719" t="s">
        <v>55</v>
      </c>
      <c r="R3719">
        <v>3718</v>
      </c>
      <c r="S3719" t="str">
        <f>PROPER(CustomerSupport[[#This Row],[Resolution]])</f>
        <v/>
      </c>
      <c r="T3719" t="str">
        <f>TRIM(CustomerSupport[[#This Row],[Customer Name]])</f>
        <v>James Stokes</v>
      </c>
      <c r="U3719">
        <f>MONTH(CustomerSupport[[#This Row],[Date of Purchase]])</f>
        <v>1</v>
      </c>
      <c r="V3719" t="str">
        <f>TEXT('Working data'!G3719,"mmmm")</f>
        <v>January</v>
      </c>
      <c r="W3719">
        <f>YEAR(CustomerSupport[[#This Row],[Date of Purchase]])</f>
        <v>2020</v>
      </c>
      <c r="X3719" t="str">
        <f t="shared" si="58"/>
        <v/>
      </c>
    </row>
    <row r="3720" spans="1:24" ht="14.25" customHeight="1" x14ac:dyDescent="0.4">
      <c r="A3720">
        <v>3719</v>
      </c>
      <c r="B3720" t="s">
        <v>12163</v>
      </c>
      <c r="C3720" t="s">
        <v>12164</v>
      </c>
      <c r="D3720">
        <v>20</v>
      </c>
      <c r="E3720" t="s">
        <v>29</v>
      </c>
      <c r="F3720" t="s">
        <v>157</v>
      </c>
      <c r="G3720" s="1">
        <v>44192</v>
      </c>
      <c r="H3720" t="s">
        <v>67</v>
      </c>
      <c r="I3720" t="s">
        <v>52</v>
      </c>
      <c r="J3720" s="2" t="s">
        <v>12165</v>
      </c>
      <c r="K3720" t="s">
        <v>62</v>
      </c>
      <c r="M3720" t="s">
        <v>143</v>
      </c>
      <c r="N3720" t="s">
        <v>26</v>
      </c>
      <c r="R3720">
        <v>3719</v>
      </c>
      <c r="S3720" t="str">
        <f>PROPER(CustomerSupport[[#This Row],[Resolution]])</f>
        <v/>
      </c>
      <c r="T3720" t="str">
        <f>TRIM(CustomerSupport[[#This Row],[Customer Name]])</f>
        <v>Benjamin Hamilton</v>
      </c>
      <c r="U3720">
        <f>MONTH(CustomerSupport[[#This Row],[Date of Purchase]])</f>
        <v>12</v>
      </c>
      <c r="V3720" t="str">
        <f>TEXT('Working data'!G3720,"mmmm")</f>
        <v>December</v>
      </c>
      <c r="W3720">
        <f>YEAR(CustomerSupport[[#This Row],[Date of Purchase]])</f>
        <v>2020</v>
      </c>
      <c r="X3720" t="str">
        <f t="shared" si="58"/>
        <v/>
      </c>
    </row>
    <row r="3721" spans="1:24" ht="14.25" customHeight="1" x14ac:dyDescent="0.4">
      <c r="A3721">
        <v>3720</v>
      </c>
      <c r="B3721" t="s">
        <v>12166</v>
      </c>
      <c r="C3721" t="s">
        <v>12167</v>
      </c>
      <c r="D3721">
        <v>56</v>
      </c>
      <c r="E3721" t="s">
        <v>58</v>
      </c>
      <c r="F3721" t="s">
        <v>112</v>
      </c>
      <c r="G3721" s="1">
        <v>44485</v>
      </c>
      <c r="H3721" t="s">
        <v>59</v>
      </c>
      <c r="I3721" t="s">
        <v>37</v>
      </c>
      <c r="J3721" s="2" t="s">
        <v>12168</v>
      </c>
      <c r="K3721" t="s">
        <v>39</v>
      </c>
      <c r="L3721" t="s">
        <v>12169</v>
      </c>
      <c r="M3721" t="s">
        <v>25</v>
      </c>
      <c r="N3721" t="s">
        <v>83</v>
      </c>
      <c r="O3721" s="3">
        <v>45078.175046296295</v>
      </c>
      <c r="P3721" s="3">
        <v>45078.383379629631</v>
      </c>
      <c r="Q3721">
        <v>3</v>
      </c>
      <c r="R3721">
        <v>3720</v>
      </c>
      <c r="S3721" t="str">
        <f>PROPER(CustomerSupport[[#This Row],[Resolution]])</f>
        <v>Church No Police Seem Stock Lawyer.</v>
      </c>
      <c r="T3721" t="str">
        <f>TRIM(CustomerSupport[[#This Row],[Customer Name]])</f>
        <v>Michael Porter</v>
      </c>
      <c r="U3721">
        <f>MONTH(CustomerSupport[[#This Row],[Date of Purchase]])</f>
        <v>10</v>
      </c>
      <c r="V3721" t="str">
        <f>TEXT('Working data'!G3721,"mmmm")</f>
        <v>October</v>
      </c>
      <c r="W3721">
        <f>YEAR(CustomerSupport[[#This Row],[Date of Purchase]])</f>
        <v>2021</v>
      </c>
      <c r="X3721">
        <f t="shared" si="58"/>
        <v>5.0000000000582077</v>
      </c>
    </row>
    <row r="3722" spans="1:24" ht="14.25" customHeight="1" x14ac:dyDescent="0.4">
      <c r="A3722">
        <v>3721</v>
      </c>
      <c r="B3722" t="s">
        <v>12170</v>
      </c>
      <c r="C3722" t="s">
        <v>12171</v>
      </c>
      <c r="D3722">
        <v>46</v>
      </c>
      <c r="E3722" t="s">
        <v>29</v>
      </c>
      <c r="F3722" t="s">
        <v>202</v>
      </c>
      <c r="G3722" s="1">
        <v>44099</v>
      </c>
      <c r="H3722" t="s">
        <v>66</v>
      </c>
      <c r="I3722" t="s">
        <v>93</v>
      </c>
      <c r="J3722" s="2" t="s">
        <v>12172</v>
      </c>
      <c r="K3722" t="s">
        <v>62</v>
      </c>
      <c r="M3722" t="s">
        <v>25</v>
      </c>
      <c r="N3722" t="s">
        <v>26</v>
      </c>
      <c r="R3722">
        <v>3721</v>
      </c>
      <c r="S3722" t="str">
        <f>PROPER(CustomerSupport[[#This Row],[Resolution]])</f>
        <v/>
      </c>
      <c r="T3722" t="str">
        <f>TRIM(CustomerSupport[[#This Row],[Customer Name]])</f>
        <v>Marie Cunningham</v>
      </c>
      <c r="U3722">
        <f>MONTH(CustomerSupport[[#This Row],[Date of Purchase]])</f>
        <v>9</v>
      </c>
      <c r="V3722" t="str">
        <f>TEXT('Working data'!G3722,"mmmm")</f>
        <v>September</v>
      </c>
      <c r="W3722">
        <f>YEAR(CustomerSupport[[#This Row],[Date of Purchase]])</f>
        <v>2020</v>
      </c>
      <c r="X3722" t="str">
        <f t="shared" si="58"/>
        <v/>
      </c>
    </row>
    <row r="3723" spans="1:24" ht="14.25" customHeight="1" x14ac:dyDescent="0.4">
      <c r="A3723">
        <v>3722</v>
      </c>
      <c r="B3723" t="s">
        <v>12173</v>
      </c>
      <c r="C3723" t="s">
        <v>12174</v>
      </c>
      <c r="D3723">
        <v>53</v>
      </c>
      <c r="E3723" t="s">
        <v>19</v>
      </c>
      <c r="F3723" t="s">
        <v>699</v>
      </c>
      <c r="G3723" s="1">
        <v>44518</v>
      </c>
      <c r="H3723" t="s">
        <v>66</v>
      </c>
      <c r="I3723" t="s">
        <v>93</v>
      </c>
      <c r="J3723" s="2" t="s">
        <v>12175</v>
      </c>
      <c r="K3723" t="s">
        <v>39</v>
      </c>
      <c r="L3723" t="s">
        <v>12176</v>
      </c>
      <c r="M3723" t="s">
        <v>143</v>
      </c>
      <c r="N3723" t="s">
        <v>55</v>
      </c>
      <c r="O3723" s="3">
        <v>45077.976469907408</v>
      </c>
      <c r="P3723" s="3">
        <v>45078.7028587963</v>
      </c>
      <c r="Q3723">
        <v>4</v>
      </c>
      <c r="R3723">
        <v>3722</v>
      </c>
      <c r="S3723" t="str">
        <f>PROPER(CustomerSupport[[#This Row],[Resolution]])</f>
        <v>Spring Open Treat Late Music.</v>
      </c>
      <c r="T3723" t="str">
        <f>TRIM(CustomerSupport[[#This Row],[Customer Name]])</f>
        <v>Patricia Oconnor</v>
      </c>
      <c r="U3723">
        <f>MONTH(CustomerSupport[[#This Row],[Date of Purchase]])</f>
        <v>11</v>
      </c>
      <c r="V3723" t="str">
        <f>TEXT('Working data'!G3723,"mmmm")</f>
        <v>November</v>
      </c>
      <c r="W3723">
        <f>YEAR(CustomerSupport[[#This Row],[Date of Purchase]])</f>
        <v>2021</v>
      </c>
      <c r="X3723">
        <f t="shared" si="58"/>
        <v>17.433333333407063</v>
      </c>
    </row>
    <row r="3724" spans="1:24" ht="14.25" customHeight="1" x14ac:dyDescent="0.4">
      <c r="A3724">
        <v>3723</v>
      </c>
      <c r="B3724" t="s">
        <v>12177</v>
      </c>
      <c r="C3724" t="s">
        <v>12178</v>
      </c>
      <c r="D3724">
        <v>55</v>
      </c>
      <c r="E3724" t="s">
        <v>58</v>
      </c>
      <c r="F3724" t="s">
        <v>456</v>
      </c>
      <c r="G3724" s="1">
        <v>44390</v>
      </c>
      <c r="H3724" t="s">
        <v>21</v>
      </c>
      <c r="I3724" t="s">
        <v>31</v>
      </c>
      <c r="J3724" s="2" t="s">
        <v>12179</v>
      </c>
      <c r="K3724" t="s">
        <v>62</v>
      </c>
      <c r="M3724" t="s">
        <v>25</v>
      </c>
      <c r="N3724" t="s">
        <v>26</v>
      </c>
      <c r="R3724">
        <v>3723</v>
      </c>
      <c r="S3724" t="str">
        <f>PROPER(CustomerSupport[[#This Row],[Resolution]])</f>
        <v/>
      </c>
      <c r="T3724" t="str">
        <f>TRIM(CustomerSupport[[#This Row],[Customer Name]])</f>
        <v>Melissa Cook</v>
      </c>
      <c r="U3724">
        <f>MONTH(CustomerSupport[[#This Row],[Date of Purchase]])</f>
        <v>7</v>
      </c>
      <c r="V3724" t="str">
        <f>TEXT('Working data'!G3724,"mmmm")</f>
        <v>July</v>
      </c>
      <c r="W3724">
        <f>YEAR(CustomerSupport[[#This Row],[Date of Purchase]])</f>
        <v>2021</v>
      </c>
      <c r="X3724" t="str">
        <f t="shared" si="58"/>
        <v/>
      </c>
    </row>
    <row r="3725" spans="1:24" ht="14.25" customHeight="1" x14ac:dyDescent="0.4">
      <c r="A3725">
        <v>3724</v>
      </c>
      <c r="B3725" t="s">
        <v>12180</v>
      </c>
      <c r="C3725" t="s">
        <v>12181</v>
      </c>
      <c r="D3725">
        <v>68</v>
      </c>
      <c r="E3725" t="s">
        <v>29</v>
      </c>
      <c r="F3725" t="s">
        <v>211</v>
      </c>
      <c r="G3725" s="1">
        <v>43849</v>
      </c>
      <c r="H3725" t="s">
        <v>66</v>
      </c>
      <c r="I3725" t="s">
        <v>31</v>
      </c>
      <c r="J3725" t="s">
        <v>12182</v>
      </c>
      <c r="K3725" t="s">
        <v>62</v>
      </c>
      <c r="M3725" t="s">
        <v>143</v>
      </c>
      <c r="N3725" t="s">
        <v>33</v>
      </c>
      <c r="R3725">
        <v>3724</v>
      </c>
      <c r="S3725" t="str">
        <f>PROPER(CustomerSupport[[#This Row],[Resolution]])</f>
        <v/>
      </c>
      <c r="T3725" t="str">
        <f>TRIM(CustomerSupport[[#This Row],[Customer Name]])</f>
        <v>Felicia Harvey</v>
      </c>
      <c r="U3725">
        <f>MONTH(CustomerSupport[[#This Row],[Date of Purchase]])</f>
        <v>1</v>
      </c>
      <c r="V3725" t="str">
        <f>TEXT('Working data'!G3725,"mmmm")</f>
        <v>January</v>
      </c>
      <c r="W3725">
        <f>YEAR(CustomerSupport[[#This Row],[Date of Purchase]])</f>
        <v>2020</v>
      </c>
      <c r="X3725" t="str">
        <f t="shared" si="58"/>
        <v/>
      </c>
    </row>
    <row r="3726" spans="1:24" ht="14.25" customHeight="1" x14ac:dyDescent="0.4">
      <c r="A3726">
        <v>3725</v>
      </c>
      <c r="B3726" t="s">
        <v>12183</v>
      </c>
      <c r="C3726" t="s">
        <v>12184</v>
      </c>
      <c r="D3726">
        <v>62</v>
      </c>
      <c r="E3726" t="s">
        <v>58</v>
      </c>
      <c r="F3726" t="s">
        <v>44</v>
      </c>
      <c r="G3726" s="1">
        <v>44281</v>
      </c>
      <c r="H3726" t="s">
        <v>59</v>
      </c>
      <c r="I3726" t="s">
        <v>113</v>
      </c>
      <c r="J3726" t="s">
        <v>12185</v>
      </c>
      <c r="K3726" t="s">
        <v>24</v>
      </c>
      <c r="M3726" t="s">
        <v>89</v>
      </c>
      <c r="N3726" t="s">
        <v>55</v>
      </c>
      <c r="O3726" s="3">
        <v>45078.424444444441</v>
      </c>
      <c r="R3726">
        <v>3725</v>
      </c>
      <c r="S3726" t="str">
        <f>PROPER(CustomerSupport[[#This Row],[Resolution]])</f>
        <v/>
      </c>
      <c r="T3726" t="str">
        <f>TRIM(CustomerSupport[[#This Row],[Customer Name]])</f>
        <v>Calvin Benson</v>
      </c>
      <c r="U3726">
        <f>MONTH(CustomerSupport[[#This Row],[Date of Purchase]])</f>
        <v>3</v>
      </c>
      <c r="V3726" t="str">
        <f>TEXT('Working data'!G3726,"mmmm")</f>
        <v>March</v>
      </c>
      <c r="W3726">
        <f>YEAR(CustomerSupport[[#This Row],[Date of Purchase]])</f>
        <v>2021</v>
      </c>
      <c r="X3726" t="str">
        <f t="shared" si="58"/>
        <v/>
      </c>
    </row>
    <row r="3727" spans="1:24" ht="14.25" customHeight="1" x14ac:dyDescent="0.4">
      <c r="A3727">
        <v>3726</v>
      </c>
      <c r="B3727" t="s">
        <v>12186</v>
      </c>
      <c r="C3727" t="s">
        <v>12187</v>
      </c>
      <c r="D3727">
        <v>46</v>
      </c>
      <c r="E3727" t="s">
        <v>19</v>
      </c>
      <c r="F3727" t="s">
        <v>655</v>
      </c>
      <c r="G3727" s="1">
        <v>44238</v>
      </c>
      <c r="H3727" t="s">
        <v>45</v>
      </c>
      <c r="I3727" t="s">
        <v>72</v>
      </c>
      <c r="J3727" s="2" t="s">
        <v>12188</v>
      </c>
      <c r="K3727" t="s">
        <v>24</v>
      </c>
      <c r="M3727" t="s">
        <v>89</v>
      </c>
      <c r="N3727" t="s">
        <v>33</v>
      </c>
      <c r="O3727" s="3">
        <v>45078.185578703706</v>
      </c>
      <c r="R3727">
        <v>3726</v>
      </c>
      <c r="S3727" t="str">
        <f>PROPER(CustomerSupport[[#This Row],[Resolution]])</f>
        <v/>
      </c>
      <c r="T3727" t="str">
        <f>TRIM(CustomerSupport[[#This Row],[Customer Name]])</f>
        <v>Tracey Combs</v>
      </c>
      <c r="U3727">
        <f>MONTH(CustomerSupport[[#This Row],[Date of Purchase]])</f>
        <v>2</v>
      </c>
      <c r="V3727" t="str">
        <f>TEXT('Working data'!G3727,"mmmm")</f>
        <v>February</v>
      </c>
      <c r="W3727">
        <f>YEAR(CustomerSupport[[#This Row],[Date of Purchase]])</f>
        <v>2021</v>
      </c>
      <c r="X3727" t="str">
        <f t="shared" si="58"/>
        <v/>
      </c>
    </row>
    <row r="3728" spans="1:24" ht="14.25" customHeight="1" x14ac:dyDescent="0.4">
      <c r="A3728">
        <v>3727</v>
      </c>
      <c r="B3728" t="s">
        <v>12189</v>
      </c>
      <c r="C3728" t="s">
        <v>12190</v>
      </c>
      <c r="D3728">
        <v>58</v>
      </c>
      <c r="E3728" t="s">
        <v>29</v>
      </c>
      <c r="F3728" t="s">
        <v>65</v>
      </c>
      <c r="G3728" s="1">
        <v>44146</v>
      </c>
      <c r="H3728" t="s">
        <v>21</v>
      </c>
      <c r="I3728" t="s">
        <v>60</v>
      </c>
      <c r="J3728" s="2" t="s">
        <v>12191</v>
      </c>
      <c r="K3728" t="s">
        <v>39</v>
      </c>
      <c r="L3728" t="s">
        <v>12192</v>
      </c>
      <c r="M3728" t="s">
        <v>143</v>
      </c>
      <c r="N3728" t="s">
        <v>55</v>
      </c>
      <c r="O3728" s="3">
        <v>45078.112685185188</v>
      </c>
      <c r="P3728" s="3">
        <v>45078.173101851855</v>
      </c>
      <c r="Q3728">
        <v>3</v>
      </c>
      <c r="R3728">
        <v>3727</v>
      </c>
      <c r="S3728" t="str">
        <f>PROPER(CustomerSupport[[#This Row],[Resolution]])</f>
        <v>Artist May Else Start If Wish.</v>
      </c>
      <c r="T3728" t="str">
        <f>TRIM(CustomerSupport[[#This Row],[Customer Name]])</f>
        <v>Mrs. Colleen Hutchinson</v>
      </c>
      <c r="U3728">
        <f>MONTH(CustomerSupport[[#This Row],[Date of Purchase]])</f>
        <v>11</v>
      </c>
      <c r="V3728" t="str">
        <f>TEXT('Working data'!G3728,"mmmm")</f>
        <v>November</v>
      </c>
      <c r="W3728">
        <f>YEAR(CustomerSupport[[#This Row],[Date of Purchase]])</f>
        <v>2020</v>
      </c>
      <c r="X3728">
        <f t="shared" si="58"/>
        <v>1.4500000000116415</v>
      </c>
    </row>
    <row r="3729" spans="1:24" ht="14.25" customHeight="1" x14ac:dyDescent="0.4">
      <c r="A3729">
        <v>3728</v>
      </c>
      <c r="B3729" t="s">
        <v>12193</v>
      </c>
      <c r="C3729" t="s">
        <v>12194</v>
      </c>
      <c r="D3729">
        <v>49</v>
      </c>
      <c r="E3729" t="s">
        <v>29</v>
      </c>
      <c r="F3729" t="s">
        <v>76</v>
      </c>
      <c r="G3729" s="1">
        <v>44465</v>
      </c>
      <c r="H3729" t="s">
        <v>45</v>
      </c>
      <c r="I3729" t="s">
        <v>46</v>
      </c>
      <c r="J3729" t="s">
        <v>271</v>
      </c>
      <c r="K3729" t="s">
        <v>39</v>
      </c>
      <c r="L3729" t="s">
        <v>12195</v>
      </c>
      <c r="M3729" t="s">
        <v>143</v>
      </c>
      <c r="N3729" t="s">
        <v>33</v>
      </c>
      <c r="O3729" s="3">
        <v>45078.257824074077</v>
      </c>
      <c r="P3729" s="3">
        <v>45078.225185185183</v>
      </c>
      <c r="Q3729">
        <v>3</v>
      </c>
      <c r="R3729">
        <v>3728</v>
      </c>
      <c r="S3729" t="str">
        <f>PROPER(CustomerSupport[[#This Row],[Resolution]])</f>
        <v>Drop Glass American Any Company Newspaper Employee.</v>
      </c>
      <c r="T3729" t="str">
        <f>TRIM(CustomerSupport[[#This Row],[Customer Name]])</f>
        <v>Frank Garcia</v>
      </c>
      <c r="U3729">
        <f>MONTH(CustomerSupport[[#This Row],[Date of Purchase]])</f>
        <v>9</v>
      </c>
      <c r="V3729" t="str">
        <f>TEXT('Working data'!G3729,"mmmm")</f>
        <v>September</v>
      </c>
      <c r="W3729">
        <f>YEAR(CustomerSupport[[#This Row],[Date of Purchase]])</f>
        <v>2021</v>
      </c>
      <c r="X3729">
        <f t="shared" si="58"/>
        <v>-0.78333333344198763</v>
      </c>
    </row>
    <row r="3730" spans="1:24" ht="14.25" customHeight="1" x14ac:dyDescent="0.4">
      <c r="A3730">
        <v>3729</v>
      </c>
      <c r="B3730" t="s">
        <v>12196</v>
      </c>
      <c r="C3730" t="s">
        <v>12197</v>
      </c>
      <c r="D3730">
        <v>62</v>
      </c>
      <c r="E3730" t="s">
        <v>19</v>
      </c>
      <c r="F3730" t="s">
        <v>30</v>
      </c>
      <c r="G3730" s="1">
        <v>44143</v>
      </c>
      <c r="H3730" t="s">
        <v>21</v>
      </c>
      <c r="I3730" t="s">
        <v>93</v>
      </c>
      <c r="J3730" s="2" t="s">
        <v>12198</v>
      </c>
      <c r="K3730" t="s">
        <v>62</v>
      </c>
      <c r="M3730" t="s">
        <v>89</v>
      </c>
      <c r="N3730" t="s">
        <v>33</v>
      </c>
      <c r="R3730">
        <v>3729</v>
      </c>
      <c r="S3730" t="str">
        <f>PROPER(CustomerSupport[[#This Row],[Resolution]])</f>
        <v/>
      </c>
      <c r="T3730" t="str">
        <f>TRIM(CustomerSupport[[#This Row],[Customer Name]])</f>
        <v>Dean Sparks</v>
      </c>
      <c r="U3730">
        <f>MONTH(CustomerSupport[[#This Row],[Date of Purchase]])</f>
        <v>11</v>
      </c>
      <c r="V3730" t="str">
        <f>TEXT('Working data'!G3730,"mmmm")</f>
        <v>November</v>
      </c>
      <c r="W3730">
        <f>YEAR(CustomerSupport[[#This Row],[Date of Purchase]])</f>
        <v>2020</v>
      </c>
      <c r="X3730" t="str">
        <f t="shared" si="58"/>
        <v/>
      </c>
    </row>
    <row r="3731" spans="1:24" ht="14.25" customHeight="1" x14ac:dyDescent="0.4">
      <c r="A3731">
        <v>3730</v>
      </c>
      <c r="B3731" t="s">
        <v>12199</v>
      </c>
      <c r="C3731" t="s">
        <v>12200</v>
      </c>
      <c r="D3731">
        <v>43</v>
      </c>
      <c r="E3731" t="s">
        <v>58</v>
      </c>
      <c r="F3731" t="s">
        <v>36</v>
      </c>
      <c r="G3731" s="1">
        <v>43940</v>
      </c>
      <c r="H3731" t="s">
        <v>21</v>
      </c>
      <c r="I3731" t="s">
        <v>113</v>
      </c>
      <c r="J3731" s="2" t="s">
        <v>12201</v>
      </c>
      <c r="K3731" t="s">
        <v>24</v>
      </c>
      <c r="M3731" t="s">
        <v>25</v>
      </c>
      <c r="N3731" t="s">
        <v>83</v>
      </c>
      <c r="O3731" s="3">
        <v>45078.826608796298</v>
      </c>
      <c r="R3731">
        <v>3730</v>
      </c>
      <c r="S3731" t="str">
        <f>PROPER(CustomerSupport[[#This Row],[Resolution]])</f>
        <v/>
      </c>
      <c r="T3731" t="str">
        <f>TRIM(CustomerSupport[[#This Row],[Customer Name]])</f>
        <v>Alexis Savage</v>
      </c>
      <c r="U3731">
        <f>MONTH(CustomerSupport[[#This Row],[Date of Purchase]])</f>
        <v>4</v>
      </c>
      <c r="V3731" t="str">
        <f>TEXT('Working data'!G3731,"mmmm")</f>
        <v>April</v>
      </c>
      <c r="W3731">
        <f>YEAR(CustomerSupport[[#This Row],[Date of Purchase]])</f>
        <v>2020</v>
      </c>
      <c r="X3731" t="str">
        <f t="shared" si="58"/>
        <v/>
      </c>
    </row>
    <row r="3732" spans="1:24" ht="14.25" customHeight="1" x14ac:dyDescent="0.4">
      <c r="A3732">
        <v>3731</v>
      </c>
      <c r="B3732" t="s">
        <v>12202</v>
      </c>
      <c r="C3732" t="s">
        <v>12203</v>
      </c>
      <c r="D3732">
        <v>25</v>
      </c>
      <c r="E3732" t="s">
        <v>58</v>
      </c>
      <c r="F3732" t="s">
        <v>51</v>
      </c>
      <c r="G3732" s="1">
        <v>44007</v>
      </c>
      <c r="H3732" t="s">
        <v>21</v>
      </c>
      <c r="I3732" t="s">
        <v>177</v>
      </c>
      <c r="J3732" s="2" t="s">
        <v>12204</v>
      </c>
      <c r="K3732" t="s">
        <v>24</v>
      </c>
      <c r="M3732" t="s">
        <v>25</v>
      </c>
      <c r="N3732" t="s">
        <v>26</v>
      </c>
      <c r="O3732" s="3">
        <v>45078.543993055559</v>
      </c>
      <c r="R3732">
        <v>3731</v>
      </c>
      <c r="S3732" t="str">
        <f>PROPER(CustomerSupport[[#This Row],[Resolution]])</f>
        <v/>
      </c>
      <c r="T3732" t="str">
        <f>TRIM(CustomerSupport[[#This Row],[Customer Name]])</f>
        <v>Jordan Mccann</v>
      </c>
      <c r="U3732">
        <f>MONTH(CustomerSupport[[#This Row],[Date of Purchase]])</f>
        <v>6</v>
      </c>
      <c r="V3732" t="str">
        <f>TEXT('Working data'!G3732,"mmmm")</f>
        <v>June</v>
      </c>
      <c r="W3732">
        <f>YEAR(CustomerSupport[[#This Row],[Date of Purchase]])</f>
        <v>2020</v>
      </c>
      <c r="X3732" t="str">
        <f t="shared" si="58"/>
        <v/>
      </c>
    </row>
    <row r="3733" spans="1:24" ht="14.25" customHeight="1" x14ac:dyDescent="0.4">
      <c r="A3733">
        <v>3732</v>
      </c>
      <c r="B3733" t="s">
        <v>12205</v>
      </c>
      <c r="C3733" t="s">
        <v>12206</v>
      </c>
      <c r="D3733">
        <v>69</v>
      </c>
      <c r="E3733" t="s">
        <v>58</v>
      </c>
      <c r="F3733" t="s">
        <v>71</v>
      </c>
      <c r="G3733" s="1">
        <v>43998</v>
      </c>
      <c r="H3733" t="s">
        <v>45</v>
      </c>
      <c r="I3733" t="s">
        <v>46</v>
      </c>
      <c r="J3733" s="2" t="s">
        <v>12207</v>
      </c>
      <c r="K3733" t="s">
        <v>39</v>
      </c>
      <c r="L3733" t="s">
        <v>12208</v>
      </c>
      <c r="M3733" t="s">
        <v>25</v>
      </c>
      <c r="N3733" t="s">
        <v>26</v>
      </c>
      <c r="O3733" s="3">
        <v>45078.094004629631</v>
      </c>
      <c r="P3733" s="3">
        <v>45078.934282407405</v>
      </c>
      <c r="Q3733">
        <v>3</v>
      </c>
      <c r="R3733">
        <v>3732</v>
      </c>
      <c r="S3733" t="str">
        <f>PROPER(CustomerSupport[[#This Row],[Resolution]])</f>
        <v>Politics Computer Ever Cold Hotel Discussion Standard Executive.</v>
      </c>
      <c r="T3733" t="str">
        <f>TRIM(CustomerSupport[[#This Row],[Customer Name]])</f>
        <v>Angie Mendoza</v>
      </c>
      <c r="U3733">
        <f>MONTH(CustomerSupport[[#This Row],[Date of Purchase]])</f>
        <v>6</v>
      </c>
      <c r="V3733" t="str">
        <f>TEXT('Working data'!G3733,"mmmm")</f>
        <v>June</v>
      </c>
      <c r="W3733">
        <f>YEAR(CustomerSupport[[#This Row],[Date of Purchase]])</f>
        <v>2020</v>
      </c>
      <c r="X3733">
        <f t="shared" si="58"/>
        <v>20.166666666569654</v>
      </c>
    </row>
    <row r="3734" spans="1:24" ht="14.25" customHeight="1" x14ac:dyDescent="0.4">
      <c r="A3734">
        <v>3733</v>
      </c>
      <c r="B3734" t="s">
        <v>12209</v>
      </c>
      <c r="C3734" t="s">
        <v>12210</v>
      </c>
      <c r="D3734">
        <v>20</v>
      </c>
      <c r="E3734" t="s">
        <v>29</v>
      </c>
      <c r="F3734" t="s">
        <v>173</v>
      </c>
      <c r="G3734" s="1">
        <v>43929</v>
      </c>
      <c r="H3734" t="s">
        <v>66</v>
      </c>
      <c r="I3734" t="s">
        <v>93</v>
      </c>
      <c r="J3734" s="2" t="s">
        <v>12211</v>
      </c>
      <c r="K3734" t="s">
        <v>24</v>
      </c>
      <c r="M3734" t="s">
        <v>143</v>
      </c>
      <c r="N3734" t="s">
        <v>55</v>
      </c>
      <c r="O3734" s="3">
        <v>45078.171793981484</v>
      </c>
      <c r="R3734">
        <v>3733</v>
      </c>
      <c r="S3734" t="str">
        <f>PROPER(CustomerSupport[[#This Row],[Resolution]])</f>
        <v/>
      </c>
      <c r="T3734" t="str">
        <f>TRIM(CustomerSupport[[#This Row],[Customer Name]])</f>
        <v>Fernando Hutchinson</v>
      </c>
      <c r="U3734">
        <f>MONTH(CustomerSupport[[#This Row],[Date of Purchase]])</f>
        <v>4</v>
      </c>
      <c r="V3734" t="str">
        <f>TEXT('Working data'!G3734,"mmmm")</f>
        <v>April</v>
      </c>
      <c r="W3734">
        <f>YEAR(CustomerSupport[[#This Row],[Date of Purchase]])</f>
        <v>2020</v>
      </c>
      <c r="X3734" t="str">
        <f t="shared" si="58"/>
        <v/>
      </c>
    </row>
    <row r="3735" spans="1:24" ht="14.25" customHeight="1" x14ac:dyDescent="0.4">
      <c r="A3735">
        <v>3734</v>
      </c>
      <c r="B3735" t="s">
        <v>12212</v>
      </c>
      <c r="C3735" t="s">
        <v>12213</v>
      </c>
      <c r="D3735">
        <v>46</v>
      </c>
      <c r="E3735" t="s">
        <v>19</v>
      </c>
      <c r="F3735" t="s">
        <v>161</v>
      </c>
      <c r="G3735" s="1">
        <v>44084</v>
      </c>
      <c r="H3735" t="s">
        <v>66</v>
      </c>
      <c r="I3735" t="s">
        <v>99</v>
      </c>
      <c r="J3735" s="2" t="s">
        <v>12214</v>
      </c>
      <c r="K3735" t="s">
        <v>24</v>
      </c>
      <c r="M3735" t="s">
        <v>41</v>
      </c>
      <c r="N3735" t="s">
        <v>83</v>
      </c>
      <c r="O3735" s="3">
        <v>45078.478761574072</v>
      </c>
      <c r="R3735">
        <v>3734</v>
      </c>
      <c r="S3735" t="str">
        <f>PROPER(CustomerSupport[[#This Row],[Resolution]])</f>
        <v/>
      </c>
      <c r="T3735" t="str">
        <f>TRIM(CustomerSupport[[#This Row],[Customer Name]])</f>
        <v>Ashley Yang</v>
      </c>
      <c r="U3735">
        <f>MONTH(CustomerSupport[[#This Row],[Date of Purchase]])</f>
        <v>9</v>
      </c>
      <c r="V3735" t="str">
        <f>TEXT('Working data'!G3735,"mmmm")</f>
        <v>September</v>
      </c>
      <c r="W3735">
        <f>YEAR(CustomerSupport[[#This Row],[Date of Purchase]])</f>
        <v>2020</v>
      </c>
      <c r="X3735" t="str">
        <f t="shared" si="58"/>
        <v/>
      </c>
    </row>
    <row r="3736" spans="1:24" ht="14.25" customHeight="1" x14ac:dyDescent="0.4">
      <c r="A3736">
        <v>3735</v>
      </c>
      <c r="B3736" t="s">
        <v>12215</v>
      </c>
      <c r="C3736" t="s">
        <v>12216</v>
      </c>
      <c r="D3736">
        <v>44</v>
      </c>
      <c r="E3736" t="s">
        <v>19</v>
      </c>
      <c r="F3736" t="s">
        <v>44</v>
      </c>
      <c r="G3736" s="1">
        <v>44537</v>
      </c>
      <c r="H3736" t="s">
        <v>21</v>
      </c>
      <c r="I3736" t="s">
        <v>52</v>
      </c>
      <c r="J3736" s="2" t="s">
        <v>12217</v>
      </c>
      <c r="K3736" t="s">
        <v>24</v>
      </c>
      <c r="M3736" t="s">
        <v>41</v>
      </c>
      <c r="N3736" t="s">
        <v>55</v>
      </c>
      <c r="O3736" s="3">
        <v>45078.458634259259</v>
      </c>
      <c r="R3736">
        <v>3735</v>
      </c>
      <c r="S3736" t="str">
        <f>PROPER(CustomerSupport[[#This Row],[Resolution]])</f>
        <v/>
      </c>
      <c r="T3736" t="str">
        <f>TRIM(CustomerSupport[[#This Row],[Customer Name]])</f>
        <v>Virginia Smith</v>
      </c>
      <c r="U3736">
        <f>MONTH(CustomerSupport[[#This Row],[Date of Purchase]])</f>
        <v>12</v>
      </c>
      <c r="V3736" t="str">
        <f>TEXT('Working data'!G3736,"mmmm")</f>
        <v>December</v>
      </c>
      <c r="W3736">
        <f>YEAR(CustomerSupport[[#This Row],[Date of Purchase]])</f>
        <v>2021</v>
      </c>
      <c r="X3736" t="str">
        <f t="shared" si="58"/>
        <v/>
      </c>
    </row>
    <row r="3737" spans="1:24" ht="14.25" customHeight="1" x14ac:dyDescent="0.4">
      <c r="A3737">
        <v>3736</v>
      </c>
      <c r="B3737" t="s">
        <v>12218</v>
      </c>
      <c r="C3737" t="s">
        <v>12219</v>
      </c>
      <c r="D3737">
        <v>46</v>
      </c>
      <c r="E3737" t="s">
        <v>29</v>
      </c>
      <c r="F3737" t="s">
        <v>242</v>
      </c>
      <c r="G3737" s="1">
        <v>44499</v>
      </c>
      <c r="H3737" t="s">
        <v>45</v>
      </c>
      <c r="I3737" t="s">
        <v>72</v>
      </c>
      <c r="J3737" s="2" t="s">
        <v>12220</v>
      </c>
      <c r="K3737" t="s">
        <v>24</v>
      </c>
      <c r="M3737" t="s">
        <v>143</v>
      </c>
      <c r="N3737" t="s">
        <v>26</v>
      </c>
      <c r="O3737" s="3">
        <v>45078.365601851852</v>
      </c>
      <c r="R3737">
        <v>3736</v>
      </c>
      <c r="S3737" t="str">
        <f>PROPER(CustomerSupport[[#This Row],[Resolution]])</f>
        <v/>
      </c>
      <c r="T3737" t="str">
        <f>TRIM(CustomerSupport[[#This Row],[Customer Name]])</f>
        <v>Lisa Robertson</v>
      </c>
      <c r="U3737">
        <f>MONTH(CustomerSupport[[#This Row],[Date of Purchase]])</f>
        <v>10</v>
      </c>
      <c r="V3737" t="str">
        <f>TEXT('Working data'!G3737,"mmmm")</f>
        <v>October</v>
      </c>
      <c r="W3737">
        <f>YEAR(CustomerSupport[[#This Row],[Date of Purchase]])</f>
        <v>2021</v>
      </c>
      <c r="X3737" t="str">
        <f t="shared" si="58"/>
        <v/>
      </c>
    </row>
    <row r="3738" spans="1:24" ht="14.25" customHeight="1" x14ac:dyDescent="0.4">
      <c r="A3738">
        <v>3737</v>
      </c>
      <c r="B3738" t="s">
        <v>12221</v>
      </c>
      <c r="C3738" t="s">
        <v>12222</v>
      </c>
      <c r="D3738">
        <v>33</v>
      </c>
      <c r="E3738" t="s">
        <v>58</v>
      </c>
      <c r="F3738" t="s">
        <v>202</v>
      </c>
      <c r="G3738" s="1">
        <v>44105</v>
      </c>
      <c r="H3738" t="s">
        <v>67</v>
      </c>
      <c r="I3738" t="s">
        <v>22</v>
      </c>
      <c r="J3738" s="2" t="s">
        <v>12223</v>
      </c>
      <c r="K3738" t="s">
        <v>62</v>
      </c>
      <c r="M3738" t="s">
        <v>143</v>
      </c>
      <c r="N3738" t="s">
        <v>26</v>
      </c>
      <c r="R3738">
        <v>3737</v>
      </c>
      <c r="S3738" t="str">
        <f>PROPER(CustomerSupport[[#This Row],[Resolution]])</f>
        <v/>
      </c>
      <c r="T3738" t="str">
        <f>TRIM(CustomerSupport[[#This Row],[Customer Name]])</f>
        <v>Nancy Oneal</v>
      </c>
      <c r="U3738">
        <f>MONTH(CustomerSupport[[#This Row],[Date of Purchase]])</f>
        <v>10</v>
      </c>
      <c r="V3738" t="str">
        <f>TEXT('Working data'!G3738,"mmmm")</f>
        <v>October</v>
      </c>
      <c r="W3738">
        <f>YEAR(CustomerSupport[[#This Row],[Date of Purchase]])</f>
        <v>2020</v>
      </c>
      <c r="X3738" t="str">
        <f t="shared" si="58"/>
        <v/>
      </c>
    </row>
    <row r="3739" spans="1:24" ht="14.25" customHeight="1" x14ac:dyDescent="0.4">
      <c r="A3739">
        <v>3738</v>
      </c>
      <c r="B3739" t="s">
        <v>12224</v>
      </c>
      <c r="C3739" t="s">
        <v>12225</v>
      </c>
      <c r="D3739">
        <v>52</v>
      </c>
      <c r="E3739" t="s">
        <v>29</v>
      </c>
      <c r="F3739" t="s">
        <v>202</v>
      </c>
      <c r="G3739" s="1">
        <v>44161</v>
      </c>
      <c r="H3739" t="s">
        <v>59</v>
      </c>
      <c r="I3739" t="s">
        <v>59</v>
      </c>
      <c r="J3739" s="2" t="s">
        <v>12226</v>
      </c>
      <c r="K3739" t="s">
        <v>62</v>
      </c>
      <c r="M3739" t="s">
        <v>25</v>
      </c>
      <c r="N3739" t="s">
        <v>26</v>
      </c>
      <c r="R3739">
        <v>3738</v>
      </c>
      <c r="S3739" t="str">
        <f>PROPER(CustomerSupport[[#This Row],[Resolution]])</f>
        <v/>
      </c>
      <c r="T3739" t="str">
        <f>TRIM(CustomerSupport[[#This Row],[Customer Name]])</f>
        <v>Catherine Bailey</v>
      </c>
      <c r="U3739">
        <f>MONTH(CustomerSupport[[#This Row],[Date of Purchase]])</f>
        <v>11</v>
      </c>
      <c r="V3739" t="str">
        <f>TEXT('Working data'!G3739,"mmmm")</f>
        <v>November</v>
      </c>
      <c r="W3739">
        <f>YEAR(CustomerSupport[[#This Row],[Date of Purchase]])</f>
        <v>2020</v>
      </c>
      <c r="X3739" t="str">
        <f t="shared" si="58"/>
        <v/>
      </c>
    </row>
    <row r="3740" spans="1:24" ht="14.25" customHeight="1" x14ac:dyDescent="0.4">
      <c r="A3740">
        <v>3739</v>
      </c>
      <c r="B3740" t="s">
        <v>12227</v>
      </c>
      <c r="C3740" t="s">
        <v>12228</v>
      </c>
      <c r="D3740">
        <v>67</v>
      </c>
      <c r="E3740" t="s">
        <v>29</v>
      </c>
      <c r="F3740" t="s">
        <v>30</v>
      </c>
      <c r="G3740" s="1">
        <v>44061</v>
      </c>
      <c r="H3740" t="s">
        <v>66</v>
      </c>
      <c r="I3740" t="s">
        <v>72</v>
      </c>
      <c r="J3740" s="2" t="s">
        <v>12229</v>
      </c>
      <c r="K3740" t="s">
        <v>39</v>
      </c>
      <c r="L3740" t="s">
        <v>12230</v>
      </c>
      <c r="M3740" t="s">
        <v>41</v>
      </c>
      <c r="N3740" t="s">
        <v>55</v>
      </c>
      <c r="O3740" s="3">
        <v>45078.897604166668</v>
      </c>
      <c r="P3740" s="3">
        <v>45078.896909722222</v>
      </c>
      <c r="Q3740">
        <v>1</v>
      </c>
      <c r="R3740">
        <v>3739</v>
      </c>
      <c r="S3740" t="str">
        <f>PROPER(CustomerSupport[[#This Row],[Resolution]])</f>
        <v>Often Partner Indeed Per.</v>
      </c>
      <c r="T3740" t="str">
        <f>TRIM(CustomerSupport[[#This Row],[Customer Name]])</f>
        <v>Brian Murray</v>
      </c>
      <c r="U3740">
        <f>MONTH(CustomerSupport[[#This Row],[Date of Purchase]])</f>
        <v>8</v>
      </c>
      <c r="V3740" t="str">
        <f>TEXT('Working data'!G3740,"mmmm")</f>
        <v>August</v>
      </c>
      <c r="W3740">
        <f>YEAR(CustomerSupport[[#This Row],[Date of Purchase]])</f>
        <v>2020</v>
      </c>
      <c r="X3740">
        <f t="shared" si="58"/>
        <v>-1.6666666720993817E-2</v>
      </c>
    </row>
    <row r="3741" spans="1:24" ht="14.25" customHeight="1" x14ac:dyDescent="0.4">
      <c r="A3741">
        <v>3740</v>
      </c>
      <c r="B3741" t="s">
        <v>4703</v>
      </c>
      <c r="C3741" t="s">
        <v>12231</v>
      </c>
      <c r="D3741">
        <v>59</v>
      </c>
      <c r="E3741" t="s">
        <v>29</v>
      </c>
      <c r="F3741" t="s">
        <v>211</v>
      </c>
      <c r="G3741" s="1">
        <v>44560</v>
      </c>
      <c r="H3741" t="s">
        <v>45</v>
      </c>
      <c r="I3741" t="s">
        <v>60</v>
      </c>
      <c r="J3741" s="2" t="s">
        <v>12232</v>
      </c>
      <c r="K3741" t="s">
        <v>24</v>
      </c>
      <c r="M3741" t="s">
        <v>143</v>
      </c>
      <c r="N3741" t="s">
        <v>83</v>
      </c>
      <c r="O3741" s="3">
        <v>45078.685810185183</v>
      </c>
      <c r="R3741">
        <v>3740</v>
      </c>
      <c r="S3741" t="str">
        <f>PROPER(CustomerSupport[[#This Row],[Resolution]])</f>
        <v/>
      </c>
      <c r="T3741" t="str">
        <f>TRIM(CustomerSupport[[#This Row],[Customer Name]])</f>
        <v>Michael Ward</v>
      </c>
      <c r="U3741">
        <f>MONTH(CustomerSupport[[#This Row],[Date of Purchase]])</f>
        <v>12</v>
      </c>
      <c r="V3741" t="str">
        <f>TEXT('Working data'!G3741,"mmmm")</f>
        <v>December</v>
      </c>
      <c r="W3741">
        <f>YEAR(CustomerSupport[[#This Row],[Date of Purchase]])</f>
        <v>2021</v>
      </c>
      <c r="X3741" t="str">
        <f t="shared" si="58"/>
        <v/>
      </c>
    </row>
    <row r="3742" spans="1:24" ht="14.25" customHeight="1" x14ac:dyDescent="0.4">
      <c r="A3742">
        <v>3741</v>
      </c>
      <c r="B3742" t="s">
        <v>12233</v>
      </c>
      <c r="C3742" t="s">
        <v>12234</v>
      </c>
      <c r="D3742">
        <v>18</v>
      </c>
      <c r="E3742" t="s">
        <v>29</v>
      </c>
      <c r="F3742" t="s">
        <v>223</v>
      </c>
      <c r="G3742" s="1">
        <v>44397</v>
      </c>
      <c r="H3742" t="s">
        <v>59</v>
      </c>
      <c r="I3742" t="s">
        <v>72</v>
      </c>
      <c r="J3742" s="2" t="s">
        <v>12235</v>
      </c>
      <c r="K3742" t="s">
        <v>24</v>
      </c>
      <c r="M3742" t="s">
        <v>25</v>
      </c>
      <c r="N3742" t="s">
        <v>26</v>
      </c>
      <c r="O3742" s="3">
        <v>45078.527488425927</v>
      </c>
      <c r="R3742">
        <v>3741</v>
      </c>
      <c r="S3742" t="str">
        <f>PROPER(CustomerSupport[[#This Row],[Resolution]])</f>
        <v/>
      </c>
      <c r="T3742" t="str">
        <f>TRIM(CustomerSupport[[#This Row],[Customer Name]])</f>
        <v>David Martin</v>
      </c>
      <c r="U3742">
        <f>MONTH(CustomerSupport[[#This Row],[Date of Purchase]])</f>
        <v>7</v>
      </c>
      <c r="V3742" t="str">
        <f>TEXT('Working data'!G3742,"mmmm")</f>
        <v>July</v>
      </c>
      <c r="W3742">
        <f>YEAR(CustomerSupport[[#This Row],[Date of Purchase]])</f>
        <v>2021</v>
      </c>
      <c r="X3742" t="str">
        <f t="shared" si="58"/>
        <v/>
      </c>
    </row>
    <row r="3743" spans="1:24" ht="14.25" customHeight="1" x14ac:dyDescent="0.4">
      <c r="A3743">
        <v>3742</v>
      </c>
      <c r="B3743" t="s">
        <v>12236</v>
      </c>
      <c r="C3743" t="s">
        <v>12237</v>
      </c>
      <c r="D3743">
        <v>52</v>
      </c>
      <c r="E3743" t="s">
        <v>58</v>
      </c>
      <c r="F3743" t="s">
        <v>44</v>
      </c>
      <c r="G3743" s="1">
        <v>44049</v>
      </c>
      <c r="H3743" t="s">
        <v>66</v>
      </c>
      <c r="I3743" t="s">
        <v>37</v>
      </c>
      <c r="J3743" s="2" t="s">
        <v>12238</v>
      </c>
      <c r="K3743" t="s">
        <v>62</v>
      </c>
      <c r="M3743" t="s">
        <v>41</v>
      </c>
      <c r="N3743" t="s">
        <v>33</v>
      </c>
      <c r="R3743">
        <v>3742</v>
      </c>
      <c r="S3743" t="str">
        <f>PROPER(CustomerSupport[[#This Row],[Resolution]])</f>
        <v/>
      </c>
      <c r="T3743" t="str">
        <f>TRIM(CustomerSupport[[#This Row],[Customer Name]])</f>
        <v>Brianna Holland</v>
      </c>
      <c r="U3743">
        <f>MONTH(CustomerSupport[[#This Row],[Date of Purchase]])</f>
        <v>8</v>
      </c>
      <c r="V3743" t="str">
        <f>TEXT('Working data'!G3743,"mmmm")</f>
        <v>August</v>
      </c>
      <c r="W3743">
        <f>YEAR(CustomerSupport[[#This Row],[Date of Purchase]])</f>
        <v>2020</v>
      </c>
      <c r="X3743" t="str">
        <f t="shared" si="58"/>
        <v/>
      </c>
    </row>
    <row r="3744" spans="1:24" ht="14.25" customHeight="1" x14ac:dyDescent="0.4">
      <c r="A3744">
        <v>3743</v>
      </c>
      <c r="B3744" t="s">
        <v>12239</v>
      </c>
      <c r="C3744" t="s">
        <v>12240</v>
      </c>
      <c r="D3744">
        <v>38</v>
      </c>
      <c r="E3744" t="s">
        <v>19</v>
      </c>
      <c r="F3744" t="s">
        <v>655</v>
      </c>
      <c r="G3744" s="1">
        <v>44499</v>
      </c>
      <c r="H3744" t="s">
        <v>21</v>
      </c>
      <c r="I3744" t="s">
        <v>99</v>
      </c>
      <c r="J3744" t="s">
        <v>12241</v>
      </c>
      <c r="K3744" t="s">
        <v>24</v>
      </c>
      <c r="M3744" t="s">
        <v>25</v>
      </c>
      <c r="N3744" t="s">
        <v>83</v>
      </c>
      <c r="O3744" s="3">
        <v>45078.205289351848</v>
      </c>
      <c r="R3744">
        <v>3743</v>
      </c>
      <c r="S3744" t="str">
        <f>PROPER(CustomerSupport[[#This Row],[Resolution]])</f>
        <v/>
      </c>
      <c r="T3744" t="str">
        <f>TRIM(CustomerSupport[[#This Row],[Customer Name]])</f>
        <v>Melissa Davenport</v>
      </c>
      <c r="U3744">
        <f>MONTH(CustomerSupport[[#This Row],[Date of Purchase]])</f>
        <v>10</v>
      </c>
      <c r="V3744" t="str">
        <f>TEXT('Working data'!G3744,"mmmm")</f>
        <v>October</v>
      </c>
      <c r="W3744">
        <f>YEAR(CustomerSupport[[#This Row],[Date of Purchase]])</f>
        <v>2021</v>
      </c>
      <c r="X3744" t="str">
        <f t="shared" si="58"/>
        <v/>
      </c>
    </row>
    <row r="3745" spans="1:24" ht="14.25" customHeight="1" x14ac:dyDescent="0.4">
      <c r="A3745">
        <v>3744</v>
      </c>
      <c r="B3745" t="s">
        <v>12242</v>
      </c>
      <c r="C3745" t="s">
        <v>12243</v>
      </c>
      <c r="D3745">
        <v>35</v>
      </c>
      <c r="E3745" t="s">
        <v>29</v>
      </c>
      <c r="F3745" t="s">
        <v>655</v>
      </c>
      <c r="G3745" s="1">
        <v>44370</v>
      </c>
      <c r="H3745" t="s">
        <v>67</v>
      </c>
      <c r="I3745" t="s">
        <v>99</v>
      </c>
      <c r="J3745" t="s">
        <v>12244</v>
      </c>
      <c r="K3745" t="s">
        <v>39</v>
      </c>
      <c r="L3745" t="s">
        <v>12245</v>
      </c>
      <c r="M3745" t="s">
        <v>41</v>
      </c>
      <c r="N3745" t="s">
        <v>33</v>
      </c>
      <c r="O3745" s="3">
        <v>45078.816412037035</v>
      </c>
      <c r="P3745" s="3">
        <v>45078.299745370372</v>
      </c>
      <c r="Q3745">
        <v>3</v>
      </c>
      <c r="R3745">
        <v>3744</v>
      </c>
      <c r="S3745" t="str">
        <f>PROPER(CustomerSupport[[#This Row],[Resolution]])</f>
        <v>Travel Yourself Field Live.</v>
      </c>
      <c r="T3745" t="str">
        <f>TRIM(CustomerSupport[[#This Row],[Customer Name]])</f>
        <v>Caitlin Hunt</v>
      </c>
      <c r="U3745">
        <f>MONTH(CustomerSupport[[#This Row],[Date of Purchase]])</f>
        <v>6</v>
      </c>
      <c r="V3745" t="str">
        <f>TEXT('Working data'!G3745,"mmmm")</f>
        <v>June</v>
      </c>
      <c r="W3745">
        <f>YEAR(CustomerSupport[[#This Row],[Date of Purchase]])</f>
        <v>2021</v>
      </c>
      <c r="X3745">
        <f t="shared" si="58"/>
        <v>-12.399999999906868</v>
      </c>
    </row>
    <row r="3746" spans="1:24" ht="14.25" customHeight="1" x14ac:dyDescent="0.4">
      <c r="A3746">
        <v>3745</v>
      </c>
      <c r="B3746" t="s">
        <v>12246</v>
      </c>
      <c r="C3746" t="s">
        <v>12247</v>
      </c>
      <c r="D3746">
        <v>70</v>
      </c>
      <c r="E3746" t="s">
        <v>19</v>
      </c>
      <c r="F3746" t="s">
        <v>161</v>
      </c>
      <c r="G3746" s="1">
        <v>44091</v>
      </c>
      <c r="H3746" t="s">
        <v>59</v>
      </c>
      <c r="I3746" t="s">
        <v>177</v>
      </c>
      <c r="J3746" s="2" t="s">
        <v>12248</v>
      </c>
      <c r="K3746" t="s">
        <v>39</v>
      </c>
      <c r="L3746" t="s">
        <v>12249</v>
      </c>
      <c r="M3746" t="s">
        <v>41</v>
      </c>
      <c r="N3746" t="s">
        <v>83</v>
      </c>
      <c r="O3746" s="3">
        <v>45078.762256944443</v>
      </c>
      <c r="P3746" s="3">
        <v>45078.328923611109</v>
      </c>
      <c r="Q3746">
        <v>3</v>
      </c>
      <c r="R3746">
        <v>3745</v>
      </c>
      <c r="S3746" t="str">
        <f>PROPER(CustomerSupport[[#This Row],[Resolution]])</f>
        <v>Help Red Business Point Window Ever Represent.</v>
      </c>
      <c r="T3746" t="str">
        <f>TRIM(CustomerSupport[[#This Row],[Customer Name]])</f>
        <v>Aaron Henry</v>
      </c>
      <c r="U3746">
        <f>MONTH(CustomerSupport[[#This Row],[Date of Purchase]])</f>
        <v>9</v>
      </c>
      <c r="V3746" t="str">
        <f>TEXT('Working data'!G3746,"mmmm")</f>
        <v>September</v>
      </c>
      <c r="W3746">
        <f>YEAR(CustomerSupport[[#This Row],[Date of Purchase]])</f>
        <v>2020</v>
      </c>
      <c r="X3746">
        <f t="shared" si="58"/>
        <v>-10.400000000023283</v>
      </c>
    </row>
    <row r="3747" spans="1:24" ht="14.25" customHeight="1" x14ac:dyDescent="0.4">
      <c r="A3747">
        <v>3746</v>
      </c>
      <c r="B3747" t="s">
        <v>12250</v>
      </c>
      <c r="C3747" t="s">
        <v>12251</v>
      </c>
      <c r="D3747">
        <v>63</v>
      </c>
      <c r="E3747" t="s">
        <v>29</v>
      </c>
      <c r="F3747" t="s">
        <v>149</v>
      </c>
      <c r="G3747" s="1">
        <v>44102</v>
      </c>
      <c r="H3747" t="s">
        <v>45</v>
      </c>
      <c r="I3747" t="s">
        <v>60</v>
      </c>
      <c r="J3747" s="2" t="s">
        <v>12252</v>
      </c>
      <c r="K3747" t="s">
        <v>24</v>
      </c>
      <c r="M3747" t="s">
        <v>25</v>
      </c>
      <c r="N3747" t="s">
        <v>26</v>
      </c>
      <c r="O3747" s="3">
        <v>45078.734502314815</v>
      </c>
      <c r="R3747">
        <v>3746</v>
      </c>
      <c r="S3747" t="str">
        <f>PROPER(CustomerSupport[[#This Row],[Resolution]])</f>
        <v/>
      </c>
      <c r="T3747" t="str">
        <f>TRIM(CustomerSupport[[#This Row],[Customer Name]])</f>
        <v>Rebecca Skinner</v>
      </c>
      <c r="U3747">
        <f>MONTH(CustomerSupport[[#This Row],[Date of Purchase]])</f>
        <v>9</v>
      </c>
      <c r="V3747" t="str">
        <f>TEXT('Working data'!G3747,"mmmm")</f>
        <v>September</v>
      </c>
      <c r="W3747">
        <f>YEAR(CustomerSupport[[#This Row],[Date of Purchase]])</f>
        <v>2020</v>
      </c>
      <c r="X3747" t="str">
        <f t="shared" si="58"/>
        <v/>
      </c>
    </row>
    <row r="3748" spans="1:24" ht="14.25" customHeight="1" x14ac:dyDescent="0.4">
      <c r="A3748">
        <v>3747</v>
      </c>
      <c r="B3748" t="s">
        <v>5098</v>
      </c>
      <c r="C3748" t="s">
        <v>12253</v>
      </c>
      <c r="D3748">
        <v>45</v>
      </c>
      <c r="E3748" t="s">
        <v>58</v>
      </c>
      <c r="F3748" t="s">
        <v>242</v>
      </c>
      <c r="G3748" s="1">
        <v>43875</v>
      </c>
      <c r="H3748" t="s">
        <v>66</v>
      </c>
      <c r="I3748" t="s">
        <v>141</v>
      </c>
      <c r="J3748" t="s">
        <v>12254</v>
      </c>
      <c r="K3748" t="s">
        <v>62</v>
      </c>
      <c r="M3748" t="s">
        <v>41</v>
      </c>
      <c r="N3748" t="s">
        <v>33</v>
      </c>
      <c r="R3748">
        <v>3747</v>
      </c>
      <c r="S3748" t="str">
        <f>PROPER(CustomerSupport[[#This Row],[Resolution]])</f>
        <v/>
      </c>
      <c r="T3748" t="str">
        <f>TRIM(CustomerSupport[[#This Row],[Customer Name]])</f>
        <v>John Hernandez</v>
      </c>
      <c r="U3748">
        <f>MONTH(CustomerSupport[[#This Row],[Date of Purchase]])</f>
        <v>2</v>
      </c>
      <c r="V3748" t="str">
        <f>TEXT('Working data'!G3748,"mmmm")</f>
        <v>February</v>
      </c>
      <c r="W3748">
        <f>YEAR(CustomerSupport[[#This Row],[Date of Purchase]])</f>
        <v>2020</v>
      </c>
      <c r="X3748" t="str">
        <f t="shared" si="58"/>
        <v/>
      </c>
    </row>
    <row r="3749" spans="1:24" ht="14.25" customHeight="1" x14ac:dyDescent="0.4">
      <c r="A3749">
        <v>3748</v>
      </c>
      <c r="B3749" t="s">
        <v>12255</v>
      </c>
      <c r="C3749" t="s">
        <v>12256</v>
      </c>
      <c r="D3749">
        <v>67</v>
      </c>
      <c r="E3749" t="s">
        <v>19</v>
      </c>
      <c r="F3749" t="s">
        <v>699</v>
      </c>
      <c r="G3749" s="1">
        <v>44084</v>
      </c>
      <c r="H3749" t="s">
        <v>66</v>
      </c>
      <c r="I3749" t="s">
        <v>177</v>
      </c>
      <c r="J3749" t="s">
        <v>12257</v>
      </c>
      <c r="K3749" t="s">
        <v>39</v>
      </c>
      <c r="L3749" t="s">
        <v>12258</v>
      </c>
      <c r="M3749" t="s">
        <v>89</v>
      </c>
      <c r="N3749" t="s">
        <v>83</v>
      </c>
      <c r="O3749" s="3">
        <v>45078.049826388888</v>
      </c>
      <c r="P3749" s="3">
        <v>45078.845659722225</v>
      </c>
      <c r="Q3749">
        <v>2</v>
      </c>
      <c r="R3749">
        <v>3748</v>
      </c>
      <c r="S3749" t="str">
        <f>PROPER(CustomerSupport[[#This Row],[Resolution]])</f>
        <v>Mrs Teacher For.</v>
      </c>
      <c r="T3749" t="str">
        <f>TRIM(CustomerSupport[[#This Row],[Customer Name]])</f>
        <v>Thomas Kidd</v>
      </c>
      <c r="U3749">
        <f>MONTH(CustomerSupport[[#This Row],[Date of Purchase]])</f>
        <v>9</v>
      </c>
      <c r="V3749" t="str">
        <f>TEXT('Working data'!G3749,"mmmm")</f>
        <v>September</v>
      </c>
      <c r="W3749">
        <f>YEAR(CustomerSupport[[#This Row],[Date of Purchase]])</f>
        <v>2020</v>
      </c>
      <c r="X3749">
        <f t="shared" si="58"/>
        <v>19.100000000093132</v>
      </c>
    </row>
    <row r="3750" spans="1:24" ht="14.25" customHeight="1" x14ac:dyDescent="0.4">
      <c r="A3750">
        <v>3749</v>
      </c>
      <c r="B3750" t="s">
        <v>12259</v>
      </c>
      <c r="C3750" t="s">
        <v>12260</v>
      </c>
      <c r="D3750">
        <v>53</v>
      </c>
      <c r="E3750" t="s">
        <v>29</v>
      </c>
      <c r="F3750" t="s">
        <v>219</v>
      </c>
      <c r="G3750" s="1">
        <v>44491</v>
      </c>
      <c r="H3750" t="s">
        <v>45</v>
      </c>
      <c r="I3750" t="s">
        <v>99</v>
      </c>
      <c r="J3750" t="s">
        <v>12261</v>
      </c>
      <c r="K3750" t="s">
        <v>24</v>
      </c>
      <c r="M3750" t="s">
        <v>89</v>
      </c>
      <c r="N3750" t="s">
        <v>55</v>
      </c>
      <c r="O3750" s="3">
        <v>45078.143587962964</v>
      </c>
      <c r="R3750">
        <v>3749</v>
      </c>
      <c r="S3750" t="str">
        <f>PROPER(CustomerSupport[[#This Row],[Resolution]])</f>
        <v/>
      </c>
      <c r="T3750" t="str">
        <f>TRIM(CustomerSupport[[#This Row],[Customer Name]])</f>
        <v>Kim Shaw</v>
      </c>
      <c r="U3750">
        <f>MONTH(CustomerSupport[[#This Row],[Date of Purchase]])</f>
        <v>10</v>
      </c>
      <c r="V3750" t="str">
        <f>TEXT('Working data'!G3750,"mmmm")</f>
        <v>October</v>
      </c>
      <c r="W3750">
        <f>YEAR(CustomerSupport[[#This Row],[Date of Purchase]])</f>
        <v>2021</v>
      </c>
      <c r="X3750" t="str">
        <f t="shared" si="58"/>
        <v/>
      </c>
    </row>
    <row r="3751" spans="1:24" ht="14.25" customHeight="1" x14ac:dyDescent="0.4">
      <c r="A3751">
        <v>3750</v>
      </c>
      <c r="B3751" t="s">
        <v>12262</v>
      </c>
      <c r="C3751" t="s">
        <v>12263</v>
      </c>
      <c r="D3751">
        <v>67</v>
      </c>
      <c r="E3751" t="s">
        <v>19</v>
      </c>
      <c r="F3751" t="s">
        <v>207</v>
      </c>
      <c r="G3751" s="1">
        <v>44541</v>
      </c>
      <c r="H3751" t="s">
        <v>59</v>
      </c>
      <c r="I3751" t="s">
        <v>113</v>
      </c>
      <c r="J3751" s="2" t="s">
        <v>12264</v>
      </c>
      <c r="K3751" t="s">
        <v>39</v>
      </c>
      <c r="L3751" t="s">
        <v>12265</v>
      </c>
      <c r="M3751" t="s">
        <v>25</v>
      </c>
      <c r="N3751" t="s">
        <v>55</v>
      </c>
      <c r="O3751" s="3">
        <v>45078.889421296299</v>
      </c>
      <c r="P3751" s="3">
        <v>45078.656087962961</v>
      </c>
      <c r="Q3751">
        <v>5</v>
      </c>
      <c r="R3751">
        <v>3750</v>
      </c>
      <c r="S3751" t="str">
        <f>PROPER(CustomerSupport[[#This Row],[Resolution]])</f>
        <v>Particular Tree Return Century.</v>
      </c>
      <c r="T3751" t="str">
        <f>TRIM(CustomerSupport[[#This Row],[Customer Name]])</f>
        <v>Christopher Martinez</v>
      </c>
      <c r="U3751">
        <f>MONTH(CustomerSupport[[#This Row],[Date of Purchase]])</f>
        <v>12</v>
      </c>
      <c r="V3751" t="str">
        <f>TEXT('Working data'!G3751,"mmmm")</f>
        <v>December</v>
      </c>
      <c r="W3751">
        <f>YEAR(CustomerSupport[[#This Row],[Date of Purchase]])</f>
        <v>2021</v>
      </c>
      <c r="X3751">
        <f t="shared" si="58"/>
        <v>-5.6000000000931323</v>
      </c>
    </row>
    <row r="3752" spans="1:24" ht="14.25" customHeight="1" x14ac:dyDescent="0.4">
      <c r="A3752">
        <v>3751</v>
      </c>
      <c r="B3752" t="s">
        <v>12266</v>
      </c>
      <c r="C3752" t="s">
        <v>12267</v>
      </c>
      <c r="D3752">
        <v>24</v>
      </c>
      <c r="E3752" t="s">
        <v>29</v>
      </c>
      <c r="F3752" t="s">
        <v>103</v>
      </c>
      <c r="G3752" s="1">
        <v>44159</v>
      </c>
      <c r="H3752" t="s">
        <v>45</v>
      </c>
      <c r="I3752" t="s">
        <v>37</v>
      </c>
      <c r="J3752" s="2" t="s">
        <v>12268</v>
      </c>
      <c r="K3752" t="s">
        <v>39</v>
      </c>
      <c r="L3752" t="s">
        <v>12269</v>
      </c>
      <c r="M3752" t="s">
        <v>25</v>
      </c>
      <c r="N3752" t="s">
        <v>26</v>
      </c>
      <c r="O3752" s="3">
        <v>45078.472777777781</v>
      </c>
      <c r="P3752" s="3">
        <v>45077.967916666668</v>
      </c>
      <c r="Q3752">
        <v>1</v>
      </c>
      <c r="R3752">
        <v>3751</v>
      </c>
      <c r="S3752" t="str">
        <f>PROPER(CustomerSupport[[#This Row],[Resolution]])</f>
        <v>Identify Age Brother Hear Fact Car Personal Page.</v>
      </c>
      <c r="T3752" t="str">
        <f>TRIM(CustomerSupport[[#This Row],[Customer Name]])</f>
        <v>Tyler Brown</v>
      </c>
      <c r="U3752">
        <f>MONTH(CustomerSupport[[#This Row],[Date of Purchase]])</f>
        <v>11</v>
      </c>
      <c r="V3752" t="str">
        <f>TEXT('Working data'!G3752,"mmmm")</f>
        <v>November</v>
      </c>
      <c r="W3752">
        <f>YEAR(CustomerSupport[[#This Row],[Date of Purchase]])</f>
        <v>2020</v>
      </c>
      <c r="X3752">
        <f t="shared" si="58"/>
        <v>-12.116666666697711</v>
      </c>
    </row>
    <row r="3753" spans="1:24" ht="14.25" customHeight="1" x14ac:dyDescent="0.4">
      <c r="A3753">
        <v>3752</v>
      </c>
      <c r="B3753" t="s">
        <v>12270</v>
      </c>
      <c r="C3753" t="s">
        <v>12271</v>
      </c>
      <c r="D3753">
        <v>63</v>
      </c>
      <c r="E3753" t="s">
        <v>19</v>
      </c>
      <c r="F3753" t="s">
        <v>107</v>
      </c>
      <c r="G3753" s="1">
        <v>44467</v>
      </c>
      <c r="H3753" t="s">
        <v>67</v>
      </c>
      <c r="I3753" t="s">
        <v>141</v>
      </c>
      <c r="J3753" s="2" t="s">
        <v>12272</v>
      </c>
      <c r="K3753" t="s">
        <v>24</v>
      </c>
      <c r="M3753" t="s">
        <v>25</v>
      </c>
      <c r="N3753" t="s">
        <v>33</v>
      </c>
      <c r="O3753" s="3">
        <v>45078.1172337963</v>
      </c>
      <c r="R3753">
        <v>3752</v>
      </c>
      <c r="S3753" t="str">
        <f>PROPER(CustomerSupport[[#This Row],[Resolution]])</f>
        <v/>
      </c>
      <c r="T3753" t="str">
        <f>TRIM(CustomerSupport[[#This Row],[Customer Name]])</f>
        <v>Erik Marquez</v>
      </c>
      <c r="U3753">
        <f>MONTH(CustomerSupport[[#This Row],[Date of Purchase]])</f>
        <v>9</v>
      </c>
      <c r="V3753" t="str">
        <f>TEXT('Working data'!G3753,"mmmm")</f>
        <v>September</v>
      </c>
      <c r="W3753">
        <f>YEAR(CustomerSupport[[#This Row],[Date of Purchase]])</f>
        <v>2021</v>
      </c>
      <c r="X3753" t="str">
        <f t="shared" si="58"/>
        <v/>
      </c>
    </row>
    <row r="3754" spans="1:24" ht="14.25" customHeight="1" x14ac:dyDescent="0.4">
      <c r="A3754">
        <v>3753</v>
      </c>
      <c r="B3754" t="s">
        <v>12273</v>
      </c>
      <c r="C3754" t="s">
        <v>12274</v>
      </c>
      <c r="D3754">
        <v>28</v>
      </c>
      <c r="E3754" t="s">
        <v>58</v>
      </c>
      <c r="F3754" t="s">
        <v>161</v>
      </c>
      <c r="G3754" s="1">
        <v>43960</v>
      </c>
      <c r="H3754" t="s">
        <v>59</v>
      </c>
      <c r="I3754" t="s">
        <v>77</v>
      </c>
      <c r="J3754" s="2" t="s">
        <v>12275</v>
      </c>
      <c r="K3754" t="s">
        <v>24</v>
      </c>
      <c r="M3754" t="s">
        <v>25</v>
      </c>
      <c r="N3754" t="s">
        <v>26</v>
      </c>
      <c r="O3754" s="3">
        <v>45078.024884259263</v>
      </c>
      <c r="R3754">
        <v>3753</v>
      </c>
      <c r="S3754" t="str">
        <f>PROPER(CustomerSupport[[#This Row],[Resolution]])</f>
        <v/>
      </c>
      <c r="T3754" t="str">
        <f>TRIM(CustomerSupport[[#This Row],[Customer Name]])</f>
        <v>Amanda Potter</v>
      </c>
      <c r="U3754">
        <f>MONTH(CustomerSupport[[#This Row],[Date of Purchase]])</f>
        <v>5</v>
      </c>
      <c r="V3754" t="str">
        <f>TEXT('Working data'!G3754,"mmmm")</f>
        <v>May</v>
      </c>
      <c r="W3754">
        <f>YEAR(CustomerSupport[[#This Row],[Date of Purchase]])</f>
        <v>2020</v>
      </c>
      <c r="X3754" t="str">
        <f t="shared" si="58"/>
        <v/>
      </c>
    </row>
    <row r="3755" spans="1:24" ht="14.25" customHeight="1" x14ac:dyDescent="0.4">
      <c r="A3755">
        <v>3754</v>
      </c>
      <c r="B3755" t="s">
        <v>12276</v>
      </c>
      <c r="C3755" t="s">
        <v>12277</v>
      </c>
      <c r="D3755">
        <v>40</v>
      </c>
      <c r="E3755" t="s">
        <v>58</v>
      </c>
      <c r="F3755" t="s">
        <v>173</v>
      </c>
      <c r="G3755" s="1">
        <v>44405</v>
      </c>
      <c r="H3755" t="s">
        <v>21</v>
      </c>
      <c r="I3755" t="s">
        <v>59</v>
      </c>
      <c r="J3755" s="2" t="s">
        <v>12278</v>
      </c>
      <c r="K3755" t="s">
        <v>62</v>
      </c>
      <c r="M3755" t="s">
        <v>89</v>
      </c>
      <c r="N3755" t="s">
        <v>26</v>
      </c>
      <c r="R3755">
        <v>3754</v>
      </c>
      <c r="S3755" t="str">
        <f>PROPER(CustomerSupport[[#This Row],[Resolution]])</f>
        <v/>
      </c>
      <c r="T3755" t="str">
        <f>TRIM(CustomerSupport[[#This Row],[Customer Name]])</f>
        <v>Michael Newton</v>
      </c>
      <c r="U3755">
        <f>MONTH(CustomerSupport[[#This Row],[Date of Purchase]])</f>
        <v>7</v>
      </c>
      <c r="V3755" t="str">
        <f>TEXT('Working data'!G3755,"mmmm")</f>
        <v>July</v>
      </c>
      <c r="W3755">
        <f>YEAR(CustomerSupport[[#This Row],[Date of Purchase]])</f>
        <v>2021</v>
      </c>
      <c r="X3755" t="str">
        <f t="shared" si="58"/>
        <v/>
      </c>
    </row>
    <row r="3756" spans="1:24" ht="14.25" customHeight="1" x14ac:dyDescent="0.4">
      <c r="A3756">
        <v>3755</v>
      </c>
      <c r="B3756" t="s">
        <v>12279</v>
      </c>
      <c r="C3756" t="s">
        <v>12280</v>
      </c>
      <c r="D3756">
        <v>49</v>
      </c>
      <c r="E3756" t="s">
        <v>58</v>
      </c>
      <c r="F3756" t="s">
        <v>36</v>
      </c>
      <c r="G3756" s="1">
        <v>44249</v>
      </c>
      <c r="H3756" t="s">
        <v>21</v>
      </c>
      <c r="I3756" t="s">
        <v>22</v>
      </c>
      <c r="J3756" t="s">
        <v>12281</v>
      </c>
      <c r="K3756" t="s">
        <v>24</v>
      </c>
      <c r="M3756" t="s">
        <v>41</v>
      </c>
      <c r="N3756" t="s">
        <v>26</v>
      </c>
      <c r="O3756" s="3">
        <v>45078.599907407406</v>
      </c>
      <c r="R3756">
        <v>3755</v>
      </c>
      <c r="S3756" t="str">
        <f>PROPER(CustomerSupport[[#This Row],[Resolution]])</f>
        <v/>
      </c>
      <c r="T3756" t="str">
        <f>TRIM(CustomerSupport[[#This Row],[Customer Name]])</f>
        <v>Leslie Powell</v>
      </c>
      <c r="U3756">
        <f>MONTH(CustomerSupport[[#This Row],[Date of Purchase]])</f>
        <v>2</v>
      </c>
      <c r="V3756" t="str">
        <f>TEXT('Working data'!G3756,"mmmm")</f>
        <v>February</v>
      </c>
      <c r="W3756">
        <f>YEAR(CustomerSupport[[#This Row],[Date of Purchase]])</f>
        <v>2021</v>
      </c>
      <c r="X3756" t="str">
        <f t="shared" si="58"/>
        <v/>
      </c>
    </row>
    <row r="3757" spans="1:24" ht="14.25" customHeight="1" x14ac:dyDescent="0.4">
      <c r="A3757">
        <v>3756</v>
      </c>
      <c r="B3757" t="s">
        <v>12282</v>
      </c>
      <c r="C3757" t="s">
        <v>12283</v>
      </c>
      <c r="D3757">
        <v>50</v>
      </c>
      <c r="E3757" t="s">
        <v>19</v>
      </c>
      <c r="F3757" t="s">
        <v>421</v>
      </c>
      <c r="G3757" s="1">
        <v>44422</v>
      </c>
      <c r="H3757" t="s">
        <v>45</v>
      </c>
      <c r="I3757" t="s">
        <v>31</v>
      </c>
      <c r="J3757" s="2" t="s">
        <v>12284</v>
      </c>
      <c r="K3757" t="s">
        <v>24</v>
      </c>
      <c r="M3757" t="s">
        <v>89</v>
      </c>
      <c r="N3757" t="s">
        <v>33</v>
      </c>
      <c r="O3757" s="3">
        <v>45078.192291666666</v>
      </c>
      <c r="R3757">
        <v>3756</v>
      </c>
      <c r="S3757" t="str">
        <f>PROPER(CustomerSupport[[#This Row],[Resolution]])</f>
        <v/>
      </c>
      <c r="T3757" t="str">
        <f>TRIM(CustomerSupport[[#This Row],[Customer Name]])</f>
        <v>Michael Johnson</v>
      </c>
      <c r="U3757">
        <f>MONTH(CustomerSupport[[#This Row],[Date of Purchase]])</f>
        <v>8</v>
      </c>
      <c r="V3757" t="str">
        <f>TEXT('Working data'!G3757,"mmmm")</f>
        <v>August</v>
      </c>
      <c r="W3757">
        <f>YEAR(CustomerSupport[[#This Row],[Date of Purchase]])</f>
        <v>2021</v>
      </c>
      <c r="X3757" t="str">
        <f t="shared" si="58"/>
        <v/>
      </c>
    </row>
    <row r="3758" spans="1:24" ht="14.25" customHeight="1" x14ac:dyDescent="0.4">
      <c r="A3758">
        <v>3757</v>
      </c>
      <c r="B3758" t="s">
        <v>12285</v>
      </c>
      <c r="C3758" t="s">
        <v>12286</v>
      </c>
      <c r="D3758">
        <v>39</v>
      </c>
      <c r="E3758" t="s">
        <v>19</v>
      </c>
      <c r="F3758" t="s">
        <v>485</v>
      </c>
      <c r="G3758" s="1">
        <v>43889</v>
      </c>
      <c r="H3758" t="s">
        <v>45</v>
      </c>
      <c r="I3758" t="s">
        <v>52</v>
      </c>
      <c r="J3758" s="2" t="s">
        <v>12287</v>
      </c>
      <c r="K3758" t="s">
        <v>62</v>
      </c>
      <c r="M3758" t="s">
        <v>143</v>
      </c>
      <c r="N3758" t="s">
        <v>83</v>
      </c>
      <c r="R3758">
        <v>3757</v>
      </c>
      <c r="S3758" t="str">
        <f>PROPER(CustomerSupport[[#This Row],[Resolution]])</f>
        <v/>
      </c>
      <c r="T3758" t="str">
        <f>TRIM(CustomerSupport[[#This Row],[Customer Name]])</f>
        <v>Eric Brown</v>
      </c>
      <c r="U3758">
        <f>MONTH(CustomerSupport[[#This Row],[Date of Purchase]])</f>
        <v>2</v>
      </c>
      <c r="V3758" t="str">
        <f>TEXT('Working data'!G3758,"mmmm")</f>
        <v>February</v>
      </c>
      <c r="W3758">
        <f>YEAR(CustomerSupport[[#This Row],[Date of Purchase]])</f>
        <v>2020</v>
      </c>
      <c r="X3758" t="str">
        <f t="shared" si="58"/>
        <v/>
      </c>
    </row>
    <row r="3759" spans="1:24" ht="14.25" customHeight="1" x14ac:dyDescent="0.4">
      <c r="A3759">
        <v>3758</v>
      </c>
      <c r="B3759" t="s">
        <v>12288</v>
      </c>
      <c r="C3759" t="s">
        <v>12289</v>
      </c>
      <c r="D3759">
        <v>53</v>
      </c>
      <c r="E3759" t="s">
        <v>29</v>
      </c>
      <c r="F3759" t="s">
        <v>98</v>
      </c>
      <c r="G3759" s="1">
        <v>43887</v>
      </c>
      <c r="H3759" t="s">
        <v>45</v>
      </c>
      <c r="I3759" t="s">
        <v>72</v>
      </c>
      <c r="J3759" s="2" t="s">
        <v>12290</v>
      </c>
      <c r="K3759" t="s">
        <v>24</v>
      </c>
      <c r="M3759" t="s">
        <v>89</v>
      </c>
      <c r="N3759" t="s">
        <v>55</v>
      </c>
      <c r="O3759" s="3">
        <v>45078.084699074076</v>
      </c>
      <c r="R3759">
        <v>3758</v>
      </c>
      <c r="S3759" t="str">
        <f>PROPER(CustomerSupport[[#This Row],[Resolution]])</f>
        <v/>
      </c>
      <c r="T3759" t="str">
        <f>TRIM(CustomerSupport[[#This Row],[Customer Name]])</f>
        <v>Amy Ferguson</v>
      </c>
      <c r="U3759">
        <f>MONTH(CustomerSupport[[#This Row],[Date of Purchase]])</f>
        <v>2</v>
      </c>
      <c r="V3759" t="str">
        <f>TEXT('Working data'!G3759,"mmmm")</f>
        <v>February</v>
      </c>
      <c r="W3759">
        <f>YEAR(CustomerSupport[[#This Row],[Date of Purchase]])</f>
        <v>2020</v>
      </c>
      <c r="X3759" t="str">
        <f t="shared" si="58"/>
        <v/>
      </c>
    </row>
    <row r="3760" spans="1:24" ht="14.25" customHeight="1" x14ac:dyDescent="0.4">
      <c r="A3760">
        <v>3759</v>
      </c>
      <c r="B3760" t="s">
        <v>12291</v>
      </c>
      <c r="C3760" t="s">
        <v>12292</v>
      </c>
      <c r="D3760">
        <v>25</v>
      </c>
      <c r="E3760" t="s">
        <v>29</v>
      </c>
      <c r="F3760" t="s">
        <v>317</v>
      </c>
      <c r="G3760" s="1">
        <v>44072</v>
      </c>
      <c r="H3760" t="s">
        <v>67</v>
      </c>
      <c r="I3760" t="s">
        <v>60</v>
      </c>
      <c r="J3760" s="2" t="s">
        <v>12293</v>
      </c>
      <c r="K3760" t="s">
        <v>24</v>
      </c>
      <c r="M3760" t="s">
        <v>25</v>
      </c>
      <c r="N3760" t="s">
        <v>33</v>
      </c>
      <c r="O3760" s="3">
        <v>45078.795127314814</v>
      </c>
      <c r="R3760">
        <v>3759</v>
      </c>
      <c r="S3760" t="str">
        <f>PROPER(CustomerSupport[[#This Row],[Resolution]])</f>
        <v/>
      </c>
      <c r="T3760" t="str">
        <f>TRIM(CustomerSupport[[#This Row],[Customer Name]])</f>
        <v>Thomas Frost</v>
      </c>
      <c r="U3760">
        <f>MONTH(CustomerSupport[[#This Row],[Date of Purchase]])</f>
        <v>8</v>
      </c>
      <c r="V3760" t="str">
        <f>TEXT('Working data'!G3760,"mmmm")</f>
        <v>August</v>
      </c>
      <c r="W3760">
        <f>YEAR(CustomerSupport[[#This Row],[Date of Purchase]])</f>
        <v>2020</v>
      </c>
      <c r="X3760" t="str">
        <f t="shared" si="58"/>
        <v/>
      </c>
    </row>
    <row r="3761" spans="1:24" ht="14.25" customHeight="1" x14ac:dyDescent="0.4">
      <c r="A3761">
        <v>3760</v>
      </c>
      <c r="B3761" t="s">
        <v>12294</v>
      </c>
      <c r="C3761" t="s">
        <v>444</v>
      </c>
      <c r="D3761">
        <v>29</v>
      </c>
      <c r="E3761" t="s">
        <v>19</v>
      </c>
      <c r="F3761" t="s">
        <v>149</v>
      </c>
      <c r="G3761" s="1">
        <v>44168</v>
      </c>
      <c r="H3761" t="s">
        <v>45</v>
      </c>
      <c r="I3761" t="s">
        <v>177</v>
      </c>
      <c r="J3761" s="2" t="s">
        <v>12295</v>
      </c>
      <c r="K3761" t="s">
        <v>39</v>
      </c>
      <c r="L3761" t="s">
        <v>12296</v>
      </c>
      <c r="M3761" t="s">
        <v>25</v>
      </c>
      <c r="N3761" t="s">
        <v>55</v>
      </c>
      <c r="O3761" s="3">
        <v>45078.146527777775</v>
      </c>
      <c r="P3761" s="3">
        <v>45078.331944444442</v>
      </c>
      <c r="Q3761">
        <v>4</v>
      </c>
      <c r="R3761">
        <v>3760</v>
      </c>
      <c r="S3761" t="str">
        <f>PROPER(CustomerSupport[[#This Row],[Resolution]])</f>
        <v>Southern Break Serve Clear Impact Up Floor.</v>
      </c>
      <c r="T3761" t="str">
        <f>TRIM(CustomerSupport[[#This Row],[Customer Name]])</f>
        <v>Jenna Daniels</v>
      </c>
      <c r="U3761">
        <f>MONTH(CustomerSupport[[#This Row],[Date of Purchase]])</f>
        <v>12</v>
      </c>
      <c r="V3761" t="str">
        <f>TEXT('Working data'!G3761,"mmmm")</f>
        <v>December</v>
      </c>
      <c r="W3761">
        <f>YEAR(CustomerSupport[[#This Row],[Date of Purchase]])</f>
        <v>2020</v>
      </c>
      <c r="X3761">
        <f t="shared" si="58"/>
        <v>4.4500000000116415</v>
      </c>
    </row>
    <row r="3762" spans="1:24" ht="14.25" customHeight="1" x14ac:dyDescent="0.4">
      <c r="A3762">
        <v>3761</v>
      </c>
      <c r="B3762" t="s">
        <v>12297</v>
      </c>
      <c r="C3762" t="s">
        <v>12298</v>
      </c>
      <c r="D3762">
        <v>52</v>
      </c>
      <c r="E3762" t="s">
        <v>19</v>
      </c>
      <c r="F3762" t="s">
        <v>125</v>
      </c>
      <c r="G3762" s="1">
        <v>44367</v>
      </c>
      <c r="H3762" t="s">
        <v>45</v>
      </c>
      <c r="I3762" t="s">
        <v>22</v>
      </c>
      <c r="J3762" s="2" t="s">
        <v>12299</v>
      </c>
      <c r="K3762" t="s">
        <v>24</v>
      </c>
      <c r="M3762" t="s">
        <v>25</v>
      </c>
      <c r="N3762" t="s">
        <v>33</v>
      </c>
      <c r="O3762" s="3">
        <v>45078.145856481482</v>
      </c>
      <c r="R3762">
        <v>3761</v>
      </c>
      <c r="S3762" t="str">
        <f>PROPER(CustomerSupport[[#This Row],[Resolution]])</f>
        <v/>
      </c>
      <c r="T3762" t="str">
        <f>TRIM(CustomerSupport[[#This Row],[Customer Name]])</f>
        <v>Cheyenne Martin</v>
      </c>
      <c r="U3762">
        <f>MONTH(CustomerSupport[[#This Row],[Date of Purchase]])</f>
        <v>6</v>
      </c>
      <c r="V3762" t="str">
        <f>TEXT('Working data'!G3762,"mmmm")</f>
        <v>June</v>
      </c>
      <c r="W3762">
        <f>YEAR(CustomerSupport[[#This Row],[Date of Purchase]])</f>
        <v>2021</v>
      </c>
      <c r="X3762" t="str">
        <f t="shared" si="58"/>
        <v/>
      </c>
    </row>
    <row r="3763" spans="1:24" ht="14.25" customHeight="1" x14ac:dyDescent="0.4">
      <c r="A3763">
        <v>3762</v>
      </c>
      <c r="B3763" t="s">
        <v>12300</v>
      </c>
      <c r="C3763" t="s">
        <v>12301</v>
      </c>
      <c r="D3763">
        <v>18</v>
      </c>
      <c r="E3763" t="s">
        <v>19</v>
      </c>
      <c r="F3763" t="s">
        <v>117</v>
      </c>
      <c r="G3763" s="1">
        <v>44016</v>
      </c>
      <c r="H3763" t="s">
        <v>45</v>
      </c>
      <c r="I3763" t="s">
        <v>46</v>
      </c>
      <c r="J3763" t="s">
        <v>12302</v>
      </c>
      <c r="K3763" t="s">
        <v>62</v>
      </c>
      <c r="M3763" t="s">
        <v>89</v>
      </c>
      <c r="N3763" t="s">
        <v>26</v>
      </c>
      <c r="R3763">
        <v>3762</v>
      </c>
      <c r="S3763" t="str">
        <f>PROPER(CustomerSupport[[#This Row],[Resolution]])</f>
        <v/>
      </c>
      <c r="T3763" t="str">
        <f>TRIM(CustomerSupport[[#This Row],[Customer Name]])</f>
        <v>Mary Rios</v>
      </c>
      <c r="U3763">
        <f>MONTH(CustomerSupport[[#This Row],[Date of Purchase]])</f>
        <v>7</v>
      </c>
      <c r="V3763" t="str">
        <f>TEXT('Working data'!G3763,"mmmm")</f>
        <v>July</v>
      </c>
      <c r="W3763">
        <f>YEAR(CustomerSupport[[#This Row],[Date of Purchase]])</f>
        <v>2020</v>
      </c>
      <c r="X3763" t="str">
        <f t="shared" si="58"/>
        <v/>
      </c>
    </row>
    <row r="3764" spans="1:24" ht="14.25" customHeight="1" x14ac:dyDescent="0.4">
      <c r="A3764">
        <v>3763</v>
      </c>
      <c r="B3764" t="s">
        <v>12303</v>
      </c>
      <c r="C3764" t="s">
        <v>12304</v>
      </c>
      <c r="D3764">
        <v>53</v>
      </c>
      <c r="E3764" t="s">
        <v>29</v>
      </c>
      <c r="F3764" t="s">
        <v>223</v>
      </c>
      <c r="G3764" s="1">
        <v>44033</v>
      </c>
      <c r="H3764" t="s">
        <v>21</v>
      </c>
      <c r="I3764" t="s">
        <v>52</v>
      </c>
      <c r="J3764" s="2" t="s">
        <v>12305</v>
      </c>
      <c r="K3764" t="s">
        <v>39</v>
      </c>
      <c r="L3764" t="s">
        <v>12306</v>
      </c>
      <c r="M3764" t="s">
        <v>89</v>
      </c>
      <c r="N3764" t="s">
        <v>83</v>
      </c>
      <c r="O3764" s="3">
        <v>45078.48269675926</v>
      </c>
      <c r="P3764" s="3">
        <v>45078.499363425923</v>
      </c>
      <c r="Q3764">
        <v>1</v>
      </c>
      <c r="R3764">
        <v>3763</v>
      </c>
      <c r="S3764" t="str">
        <f>PROPER(CustomerSupport[[#This Row],[Resolution]])</f>
        <v>Beat Home Brother True.</v>
      </c>
      <c r="T3764" t="str">
        <f>TRIM(CustomerSupport[[#This Row],[Customer Name]])</f>
        <v>Jennifer Melendez</v>
      </c>
      <c r="U3764">
        <f>MONTH(CustomerSupport[[#This Row],[Date of Purchase]])</f>
        <v>7</v>
      </c>
      <c r="V3764" t="str">
        <f>TEXT('Working data'!G3764,"mmmm")</f>
        <v>July</v>
      </c>
      <c r="W3764">
        <f>YEAR(CustomerSupport[[#This Row],[Date of Purchase]])</f>
        <v>2020</v>
      </c>
      <c r="X3764">
        <f t="shared" si="58"/>
        <v>0.39999999990686774</v>
      </c>
    </row>
    <row r="3765" spans="1:24" ht="14.25" customHeight="1" x14ac:dyDescent="0.4">
      <c r="A3765">
        <v>3764</v>
      </c>
      <c r="B3765" t="s">
        <v>12307</v>
      </c>
      <c r="C3765" t="s">
        <v>12308</v>
      </c>
      <c r="D3765">
        <v>49</v>
      </c>
      <c r="E3765" t="s">
        <v>29</v>
      </c>
      <c r="F3765" t="s">
        <v>219</v>
      </c>
      <c r="G3765" s="1">
        <v>44074</v>
      </c>
      <c r="H3765" t="s">
        <v>45</v>
      </c>
      <c r="I3765" t="s">
        <v>99</v>
      </c>
      <c r="J3765" s="2" t="s">
        <v>12309</v>
      </c>
      <c r="K3765" t="s">
        <v>62</v>
      </c>
      <c r="M3765" t="s">
        <v>25</v>
      </c>
      <c r="N3765" t="s">
        <v>33</v>
      </c>
      <c r="R3765">
        <v>3764</v>
      </c>
      <c r="S3765" t="str">
        <f>PROPER(CustomerSupport[[#This Row],[Resolution]])</f>
        <v/>
      </c>
      <c r="T3765" t="str">
        <f>TRIM(CustomerSupport[[#This Row],[Customer Name]])</f>
        <v>Taylor Sanchez</v>
      </c>
      <c r="U3765">
        <f>MONTH(CustomerSupport[[#This Row],[Date of Purchase]])</f>
        <v>8</v>
      </c>
      <c r="V3765" t="str">
        <f>TEXT('Working data'!G3765,"mmmm")</f>
        <v>August</v>
      </c>
      <c r="W3765">
        <f>YEAR(CustomerSupport[[#This Row],[Date of Purchase]])</f>
        <v>2020</v>
      </c>
      <c r="X3765" t="str">
        <f t="shared" si="58"/>
        <v/>
      </c>
    </row>
    <row r="3766" spans="1:24" ht="14.25" customHeight="1" x14ac:dyDescent="0.4">
      <c r="A3766">
        <v>3765</v>
      </c>
      <c r="B3766" t="s">
        <v>12310</v>
      </c>
      <c r="C3766" t="s">
        <v>12311</v>
      </c>
      <c r="D3766">
        <v>44</v>
      </c>
      <c r="E3766" t="s">
        <v>58</v>
      </c>
      <c r="F3766" t="s">
        <v>107</v>
      </c>
      <c r="G3766" s="1">
        <v>44210</v>
      </c>
      <c r="H3766" t="s">
        <v>21</v>
      </c>
      <c r="I3766" t="s">
        <v>52</v>
      </c>
      <c r="J3766" s="2" t="s">
        <v>12312</v>
      </c>
      <c r="K3766" t="s">
        <v>24</v>
      </c>
      <c r="M3766" t="s">
        <v>25</v>
      </c>
      <c r="N3766" t="s">
        <v>33</v>
      </c>
      <c r="O3766" s="3">
        <v>45078.299386574072</v>
      </c>
      <c r="R3766">
        <v>3765</v>
      </c>
      <c r="S3766" t="str">
        <f>PROPER(CustomerSupport[[#This Row],[Resolution]])</f>
        <v/>
      </c>
      <c r="T3766" t="str">
        <f>TRIM(CustomerSupport[[#This Row],[Customer Name]])</f>
        <v>James Morton</v>
      </c>
      <c r="U3766">
        <f>MONTH(CustomerSupport[[#This Row],[Date of Purchase]])</f>
        <v>1</v>
      </c>
      <c r="V3766" t="str">
        <f>TEXT('Working data'!G3766,"mmmm")</f>
        <v>January</v>
      </c>
      <c r="W3766">
        <f>YEAR(CustomerSupport[[#This Row],[Date of Purchase]])</f>
        <v>2021</v>
      </c>
      <c r="X3766" t="str">
        <f t="shared" si="58"/>
        <v/>
      </c>
    </row>
    <row r="3767" spans="1:24" ht="14.25" customHeight="1" x14ac:dyDescent="0.4">
      <c r="A3767">
        <v>3766</v>
      </c>
      <c r="B3767" t="s">
        <v>12313</v>
      </c>
      <c r="C3767" t="s">
        <v>12314</v>
      </c>
      <c r="D3767">
        <v>69</v>
      </c>
      <c r="E3767" t="s">
        <v>58</v>
      </c>
      <c r="F3767" t="s">
        <v>223</v>
      </c>
      <c r="G3767" s="1">
        <v>44472</v>
      </c>
      <c r="H3767" t="s">
        <v>45</v>
      </c>
      <c r="I3767" t="s">
        <v>59</v>
      </c>
      <c r="J3767" t="s">
        <v>12315</v>
      </c>
      <c r="K3767" t="s">
        <v>39</v>
      </c>
      <c r="L3767" t="s">
        <v>12316</v>
      </c>
      <c r="M3767" t="s">
        <v>143</v>
      </c>
      <c r="N3767" t="s">
        <v>26</v>
      </c>
      <c r="O3767" s="3">
        <v>45078.241064814814</v>
      </c>
      <c r="P3767" s="3">
        <v>45078.907731481479</v>
      </c>
      <c r="Q3767">
        <v>2</v>
      </c>
      <c r="R3767">
        <v>3766</v>
      </c>
      <c r="S3767" t="str">
        <f>PROPER(CustomerSupport[[#This Row],[Resolution]])</f>
        <v>Popular Enjoy Fear Change Popular Common.</v>
      </c>
      <c r="T3767" t="str">
        <f>TRIM(CustomerSupport[[#This Row],[Customer Name]])</f>
        <v>Thomas Soto MD</v>
      </c>
      <c r="U3767">
        <f>MONTH(CustomerSupport[[#This Row],[Date of Purchase]])</f>
        <v>10</v>
      </c>
      <c r="V3767" t="str">
        <f>TEXT('Working data'!G3767,"mmmm")</f>
        <v>October</v>
      </c>
      <c r="W3767">
        <f>YEAR(CustomerSupport[[#This Row],[Date of Purchase]])</f>
        <v>2021</v>
      </c>
      <c r="X3767">
        <f t="shared" si="58"/>
        <v>15.999999999941792</v>
      </c>
    </row>
    <row r="3768" spans="1:24" ht="14.25" customHeight="1" x14ac:dyDescent="0.4">
      <c r="A3768">
        <v>3767</v>
      </c>
      <c r="B3768" t="s">
        <v>12317</v>
      </c>
      <c r="C3768" t="s">
        <v>12318</v>
      </c>
      <c r="D3768">
        <v>64</v>
      </c>
      <c r="E3768" t="s">
        <v>19</v>
      </c>
      <c r="F3768" t="s">
        <v>431</v>
      </c>
      <c r="G3768" s="1">
        <v>44444</v>
      </c>
      <c r="H3768" t="s">
        <v>59</v>
      </c>
      <c r="I3768" t="s">
        <v>67</v>
      </c>
      <c r="J3768" s="2" t="s">
        <v>12319</v>
      </c>
      <c r="K3768" t="s">
        <v>62</v>
      </c>
      <c r="M3768" t="s">
        <v>41</v>
      </c>
      <c r="N3768" t="s">
        <v>83</v>
      </c>
      <c r="R3768">
        <v>3767</v>
      </c>
      <c r="S3768" t="str">
        <f>PROPER(CustomerSupport[[#This Row],[Resolution]])</f>
        <v/>
      </c>
      <c r="T3768" t="str">
        <f>TRIM(CustomerSupport[[#This Row],[Customer Name]])</f>
        <v>Stacy Lynch</v>
      </c>
      <c r="U3768">
        <f>MONTH(CustomerSupport[[#This Row],[Date of Purchase]])</f>
        <v>9</v>
      </c>
      <c r="V3768" t="str">
        <f>TEXT('Working data'!G3768,"mmmm")</f>
        <v>September</v>
      </c>
      <c r="W3768">
        <f>YEAR(CustomerSupport[[#This Row],[Date of Purchase]])</f>
        <v>2021</v>
      </c>
      <c r="X3768" t="str">
        <f t="shared" si="58"/>
        <v/>
      </c>
    </row>
    <row r="3769" spans="1:24" ht="14.25" customHeight="1" x14ac:dyDescent="0.4">
      <c r="A3769">
        <v>3768</v>
      </c>
      <c r="B3769" t="s">
        <v>12320</v>
      </c>
      <c r="C3769" t="s">
        <v>12321</v>
      </c>
      <c r="D3769">
        <v>38</v>
      </c>
      <c r="E3769" t="s">
        <v>58</v>
      </c>
      <c r="F3769" t="s">
        <v>281</v>
      </c>
      <c r="G3769" s="1">
        <v>44221</v>
      </c>
      <c r="H3769" t="s">
        <v>45</v>
      </c>
      <c r="I3769" t="s">
        <v>93</v>
      </c>
      <c r="J3769" s="2" t="s">
        <v>12322</v>
      </c>
      <c r="K3769" t="s">
        <v>24</v>
      </c>
      <c r="M3769" t="s">
        <v>143</v>
      </c>
      <c r="N3769" t="s">
        <v>33</v>
      </c>
      <c r="O3769" s="3">
        <v>45078.009837962964</v>
      </c>
      <c r="R3769">
        <v>3768</v>
      </c>
      <c r="S3769" t="str">
        <f>PROPER(CustomerSupport[[#This Row],[Resolution]])</f>
        <v/>
      </c>
      <c r="T3769" t="str">
        <f>TRIM(CustomerSupport[[#This Row],[Customer Name]])</f>
        <v>Lauren Macias</v>
      </c>
      <c r="U3769">
        <f>MONTH(CustomerSupport[[#This Row],[Date of Purchase]])</f>
        <v>1</v>
      </c>
      <c r="V3769" t="str">
        <f>TEXT('Working data'!G3769,"mmmm")</f>
        <v>January</v>
      </c>
      <c r="W3769">
        <f>YEAR(CustomerSupport[[#This Row],[Date of Purchase]])</f>
        <v>2021</v>
      </c>
      <c r="X3769" t="str">
        <f t="shared" si="58"/>
        <v/>
      </c>
    </row>
    <row r="3770" spans="1:24" ht="14.25" customHeight="1" x14ac:dyDescent="0.4">
      <c r="A3770">
        <v>3769</v>
      </c>
      <c r="B3770" t="s">
        <v>12323</v>
      </c>
      <c r="C3770" t="s">
        <v>12324</v>
      </c>
      <c r="D3770">
        <v>53</v>
      </c>
      <c r="E3770" t="s">
        <v>58</v>
      </c>
      <c r="F3770" t="s">
        <v>242</v>
      </c>
      <c r="G3770" s="1">
        <v>44382</v>
      </c>
      <c r="H3770" t="s">
        <v>21</v>
      </c>
      <c r="I3770" t="s">
        <v>52</v>
      </c>
      <c r="J3770" s="2" t="s">
        <v>12325</v>
      </c>
      <c r="K3770" t="s">
        <v>62</v>
      </c>
      <c r="M3770" t="s">
        <v>89</v>
      </c>
      <c r="N3770" t="s">
        <v>83</v>
      </c>
      <c r="R3770">
        <v>3769</v>
      </c>
      <c r="S3770" t="str">
        <f>PROPER(CustomerSupport[[#This Row],[Resolution]])</f>
        <v/>
      </c>
      <c r="T3770" t="str">
        <f>TRIM(CustomerSupport[[#This Row],[Customer Name]])</f>
        <v>Marc Carr</v>
      </c>
      <c r="U3770">
        <f>MONTH(CustomerSupport[[#This Row],[Date of Purchase]])</f>
        <v>7</v>
      </c>
      <c r="V3770" t="str">
        <f>TEXT('Working data'!G3770,"mmmm")</f>
        <v>July</v>
      </c>
      <c r="W3770">
        <f>YEAR(CustomerSupport[[#This Row],[Date of Purchase]])</f>
        <v>2021</v>
      </c>
      <c r="X3770" t="str">
        <f t="shared" si="58"/>
        <v/>
      </c>
    </row>
    <row r="3771" spans="1:24" ht="14.25" customHeight="1" x14ac:dyDescent="0.4">
      <c r="A3771">
        <v>3770</v>
      </c>
      <c r="B3771" t="s">
        <v>12326</v>
      </c>
      <c r="C3771" t="s">
        <v>12327</v>
      </c>
      <c r="D3771">
        <v>67</v>
      </c>
      <c r="E3771" t="s">
        <v>29</v>
      </c>
      <c r="F3771" t="s">
        <v>219</v>
      </c>
      <c r="G3771" s="1">
        <v>44090</v>
      </c>
      <c r="H3771" t="s">
        <v>67</v>
      </c>
      <c r="I3771" t="s">
        <v>99</v>
      </c>
      <c r="J3771" s="2" t="s">
        <v>12328</v>
      </c>
      <c r="K3771" t="s">
        <v>39</v>
      </c>
      <c r="L3771" t="s">
        <v>12329</v>
      </c>
      <c r="M3771" t="s">
        <v>89</v>
      </c>
      <c r="N3771" t="s">
        <v>33</v>
      </c>
      <c r="O3771" s="3">
        <v>45078.389039351852</v>
      </c>
      <c r="P3771" s="3">
        <v>45078.848761574074</v>
      </c>
      <c r="Q3771">
        <v>3</v>
      </c>
      <c r="R3771">
        <v>3770</v>
      </c>
      <c r="S3771" t="str">
        <f>PROPER(CustomerSupport[[#This Row],[Resolution]])</f>
        <v>Miss Security Tend Young Stage.</v>
      </c>
      <c r="T3771" t="str">
        <f>TRIM(CustomerSupport[[#This Row],[Customer Name]])</f>
        <v>John Garcia</v>
      </c>
      <c r="U3771">
        <f>MONTH(CustomerSupport[[#This Row],[Date of Purchase]])</f>
        <v>9</v>
      </c>
      <c r="V3771" t="str">
        <f>TEXT('Working data'!G3771,"mmmm")</f>
        <v>September</v>
      </c>
      <c r="W3771">
        <f>YEAR(CustomerSupport[[#This Row],[Date of Purchase]])</f>
        <v>2020</v>
      </c>
      <c r="X3771">
        <f t="shared" si="58"/>
        <v>11.033333333325572</v>
      </c>
    </row>
    <row r="3772" spans="1:24" ht="14.25" customHeight="1" x14ac:dyDescent="0.4">
      <c r="A3772">
        <v>3771</v>
      </c>
      <c r="B3772" t="s">
        <v>12330</v>
      </c>
      <c r="C3772" t="s">
        <v>12331</v>
      </c>
      <c r="D3772">
        <v>40</v>
      </c>
      <c r="E3772" t="s">
        <v>29</v>
      </c>
      <c r="F3772" t="s">
        <v>211</v>
      </c>
      <c r="G3772" s="1">
        <v>44525</v>
      </c>
      <c r="H3772" t="s">
        <v>21</v>
      </c>
      <c r="I3772" t="s">
        <v>22</v>
      </c>
      <c r="J3772" s="2" t="s">
        <v>12332</v>
      </c>
      <c r="K3772" t="s">
        <v>39</v>
      </c>
      <c r="L3772" t="s">
        <v>12333</v>
      </c>
      <c r="M3772" t="s">
        <v>89</v>
      </c>
      <c r="N3772" t="s">
        <v>55</v>
      </c>
      <c r="O3772" s="3">
        <v>45078.148090277777</v>
      </c>
      <c r="P3772" s="3">
        <v>45078.321006944447</v>
      </c>
      <c r="Q3772">
        <v>2</v>
      </c>
      <c r="R3772">
        <v>3771</v>
      </c>
      <c r="S3772" t="str">
        <f>PROPER(CustomerSupport[[#This Row],[Resolution]])</f>
        <v>Consider Activity Collection Whole Weight Bank Loss.</v>
      </c>
      <c r="T3772" t="str">
        <f>TRIM(CustomerSupport[[#This Row],[Customer Name]])</f>
        <v>Dr. Tina Faulkner DVM</v>
      </c>
      <c r="U3772">
        <f>MONTH(CustomerSupport[[#This Row],[Date of Purchase]])</f>
        <v>11</v>
      </c>
      <c r="V3772" t="str">
        <f>TEXT('Working data'!G3772,"mmmm")</f>
        <v>November</v>
      </c>
      <c r="W3772">
        <f>YEAR(CustomerSupport[[#This Row],[Date of Purchase]])</f>
        <v>2021</v>
      </c>
      <c r="X3772">
        <f t="shared" si="58"/>
        <v>4.1500000000814907</v>
      </c>
    </row>
    <row r="3773" spans="1:24" ht="14.25" customHeight="1" x14ac:dyDescent="0.4">
      <c r="A3773">
        <v>3772</v>
      </c>
      <c r="B3773" t="s">
        <v>12334</v>
      </c>
      <c r="C3773" t="s">
        <v>12335</v>
      </c>
      <c r="D3773">
        <v>26</v>
      </c>
      <c r="E3773" t="s">
        <v>29</v>
      </c>
      <c r="F3773" t="s">
        <v>71</v>
      </c>
      <c r="G3773" s="1">
        <v>44446</v>
      </c>
      <c r="H3773" t="s">
        <v>59</v>
      </c>
      <c r="I3773" t="s">
        <v>31</v>
      </c>
      <c r="J3773" s="2" t="s">
        <v>12336</v>
      </c>
      <c r="K3773" t="s">
        <v>24</v>
      </c>
      <c r="M3773" t="s">
        <v>143</v>
      </c>
      <c r="N3773" t="s">
        <v>33</v>
      </c>
      <c r="O3773" s="3">
        <v>45078.405046296299</v>
      </c>
      <c r="R3773">
        <v>3772</v>
      </c>
      <c r="S3773" t="str">
        <f>PROPER(CustomerSupport[[#This Row],[Resolution]])</f>
        <v/>
      </c>
      <c r="T3773" t="str">
        <f>TRIM(CustomerSupport[[#This Row],[Customer Name]])</f>
        <v>Kevin Martinez</v>
      </c>
      <c r="U3773">
        <f>MONTH(CustomerSupport[[#This Row],[Date of Purchase]])</f>
        <v>9</v>
      </c>
      <c r="V3773" t="str">
        <f>TEXT('Working data'!G3773,"mmmm")</f>
        <v>September</v>
      </c>
      <c r="W3773">
        <f>YEAR(CustomerSupport[[#This Row],[Date of Purchase]])</f>
        <v>2021</v>
      </c>
      <c r="X3773" t="str">
        <f t="shared" si="58"/>
        <v/>
      </c>
    </row>
    <row r="3774" spans="1:24" ht="14.25" customHeight="1" x14ac:dyDescent="0.4">
      <c r="A3774">
        <v>3773</v>
      </c>
      <c r="B3774" t="s">
        <v>12337</v>
      </c>
      <c r="C3774" t="s">
        <v>12338</v>
      </c>
      <c r="D3774">
        <v>46</v>
      </c>
      <c r="E3774" t="s">
        <v>58</v>
      </c>
      <c r="F3774" t="s">
        <v>286</v>
      </c>
      <c r="G3774" s="1">
        <v>43881</v>
      </c>
      <c r="H3774" t="s">
        <v>45</v>
      </c>
      <c r="I3774" t="s">
        <v>141</v>
      </c>
      <c r="J3774" s="2" t="s">
        <v>12339</v>
      </c>
      <c r="K3774" t="s">
        <v>39</v>
      </c>
      <c r="L3774" t="s">
        <v>12340</v>
      </c>
      <c r="M3774" t="s">
        <v>89</v>
      </c>
      <c r="N3774" t="s">
        <v>33</v>
      </c>
      <c r="O3774" s="3">
        <v>45078.959918981483</v>
      </c>
      <c r="P3774" s="3">
        <v>45078.579363425924</v>
      </c>
      <c r="Q3774">
        <v>5</v>
      </c>
      <c r="R3774">
        <v>3773</v>
      </c>
      <c r="S3774" t="str">
        <f>PROPER(CustomerSupport[[#This Row],[Resolution]])</f>
        <v>Develop Agree Good Yard.</v>
      </c>
      <c r="T3774" t="str">
        <f>TRIM(CustomerSupport[[#This Row],[Customer Name]])</f>
        <v>Michael Carrillo</v>
      </c>
      <c r="U3774">
        <f>MONTH(CustomerSupport[[#This Row],[Date of Purchase]])</f>
        <v>2</v>
      </c>
      <c r="V3774" t="str">
        <f>TEXT('Working data'!G3774,"mmmm")</f>
        <v>February</v>
      </c>
      <c r="W3774">
        <f>YEAR(CustomerSupport[[#This Row],[Date of Purchase]])</f>
        <v>2020</v>
      </c>
      <c r="X3774">
        <f t="shared" si="58"/>
        <v>-9.1333333334187046</v>
      </c>
    </row>
    <row r="3775" spans="1:24" ht="14.25" customHeight="1" x14ac:dyDescent="0.4">
      <c r="A3775">
        <v>3774</v>
      </c>
      <c r="B3775" t="s">
        <v>12341</v>
      </c>
      <c r="C3775" t="s">
        <v>12342</v>
      </c>
      <c r="D3775">
        <v>67</v>
      </c>
      <c r="E3775" t="s">
        <v>29</v>
      </c>
      <c r="F3775" t="s">
        <v>157</v>
      </c>
      <c r="G3775" s="1">
        <v>44210</v>
      </c>
      <c r="H3775" t="s">
        <v>66</v>
      </c>
      <c r="I3775" t="s">
        <v>22</v>
      </c>
      <c r="J3775" t="s">
        <v>12343</v>
      </c>
      <c r="K3775" t="s">
        <v>39</v>
      </c>
      <c r="L3775" t="s">
        <v>12344</v>
      </c>
      <c r="M3775" t="s">
        <v>143</v>
      </c>
      <c r="N3775" t="s">
        <v>26</v>
      </c>
      <c r="O3775" s="3">
        <v>45078.879374999997</v>
      </c>
      <c r="P3775" s="3">
        <v>45078.786319444444</v>
      </c>
      <c r="Q3775">
        <v>2</v>
      </c>
      <c r="R3775">
        <v>3774</v>
      </c>
      <c r="S3775" t="str">
        <f>PROPER(CustomerSupport[[#This Row],[Resolution]])</f>
        <v>Deep Speak Company.</v>
      </c>
      <c r="T3775" t="str">
        <f>TRIM(CustomerSupport[[#This Row],[Customer Name]])</f>
        <v>Jacqueline Combs</v>
      </c>
      <c r="U3775">
        <f>MONTH(CustomerSupport[[#This Row],[Date of Purchase]])</f>
        <v>1</v>
      </c>
      <c r="V3775" t="str">
        <f>TEXT('Working data'!G3775,"mmmm")</f>
        <v>January</v>
      </c>
      <c r="W3775">
        <f>YEAR(CustomerSupport[[#This Row],[Date of Purchase]])</f>
        <v>2021</v>
      </c>
      <c r="X3775">
        <f t="shared" si="58"/>
        <v>-2.2333333332790062</v>
      </c>
    </row>
    <row r="3776" spans="1:24" ht="14.25" customHeight="1" x14ac:dyDescent="0.4">
      <c r="A3776">
        <v>3775</v>
      </c>
      <c r="B3776" t="s">
        <v>12345</v>
      </c>
      <c r="C3776" t="s">
        <v>12346</v>
      </c>
      <c r="D3776">
        <v>35</v>
      </c>
      <c r="E3776" t="s">
        <v>58</v>
      </c>
      <c r="F3776" t="s">
        <v>134</v>
      </c>
      <c r="G3776" s="1">
        <v>44405</v>
      </c>
      <c r="H3776" t="s">
        <v>59</v>
      </c>
      <c r="I3776" t="s">
        <v>59</v>
      </c>
      <c r="J3776" t="s">
        <v>12347</v>
      </c>
      <c r="K3776" t="s">
        <v>24</v>
      </c>
      <c r="M3776" t="s">
        <v>89</v>
      </c>
      <c r="N3776" t="s">
        <v>26</v>
      </c>
      <c r="O3776" s="3">
        <v>45078.087025462963</v>
      </c>
      <c r="R3776">
        <v>3775</v>
      </c>
      <c r="S3776" t="str">
        <f>PROPER(CustomerSupport[[#This Row],[Resolution]])</f>
        <v/>
      </c>
      <c r="T3776" t="str">
        <f>TRIM(CustomerSupport[[#This Row],[Customer Name]])</f>
        <v>Jennifer Simpson</v>
      </c>
      <c r="U3776">
        <f>MONTH(CustomerSupport[[#This Row],[Date of Purchase]])</f>
        <v>7</v>
      </c>
      <c r="V3776" t="str">
        <f>TEXT('Working data'!G3776,"mmmm")</f>
        <v>July</v>
      </c>
      <c r="W3776">
        <f>YEAR(CustomerSupport[[#This Row],[Date of Purchase]])</f>
        <v>2021</v>
      </c>
      <c r="X3776" t="str">
        <f t="shared" si="58"/>
        <v/>
      </c>
    </row>
    <row r="3777" spans="1:24" ht="14.25" customHeight="1" x14ac:dyDescent="0.4">
      <c r="A3777">
        <v>3776</v>
      </c>
      <c r="B3777" t="s">
        <v>12348</v>
      </c>
      <c r="C3777" t="s">
        <v>12349</v>
      </c>
      <c r="D3777">
        <v>23</v>
      </c>
      <c r="E3777" t="s">
        <v>19</v>
      </c>
      <c r="F3777" t="s">
        <v>281</v>
      </c>
      <c r="G3777" s="1">
        <v>44378</v>
      </c>
      <c r="H3777" t="s">
        <v>67</v>
      </c>
      <c r="I3777" t="s">
        <v>177</v>
      </c>
      <c r="J3777" s="2" t="s">
        <v>12350</v>
      </c>
      <c r="K3777" t="s">
        <v>62</v>
      </c>
      <c r="M3777" t="s">
        <v>89</v>
      </c>
      <c r="N3777" t="s">
        <v>83</v>
      </c>
      <c r="R3777">
        <v>3776</v>
      </c>
      <c r="S3777" t="str">
        <f>PROPER(CustomerSupport[[#This Row],[Resolution]])</f>
        <v/>
      </c>
      <c r="T3777" t="str">
        <f>TRIM(CustomerSupport[[#This Row],[Customer Name]])</f>
        <v>Linda Tran</v>
      </c>
      <c r="U3777">
        <f>MONTH(CustomerSupport[[#This Row],[Date of Purchase]])</f>
        <v>7</v>
      </c>
      <c r="V3777" t="str">
        <f>TEXT('Working data'!G3777,"mmmm")</f>
        <v>July</v>
      </c>
      <c r="W3777">
        <f>YEAR(CustomerSupport[[#This Row],[Date of Purchase]])</f>
        <v>2021</v>
      </c>
      <c r="X3777" t="str">
        <f t="shared" si="58"/>
        <v/>
      </c>
    </row>
    <row r="3778" spans="1:24" ht="14.25" customHeight="1" x14ac:dyDescent="0.4">
      <c r="A3778">
        <v>3777</v>
      </c>
      <c r="B3778" t="s">
        <v>12351</v>
      </c>
      <c r="C3778" t="s">
        <v>12352</v>
      </c>
      <c r="D3778">
        <v>44</v>
      </c>
      <c r="E3778" t="s">
        <v>29</v>
      </c>
      <c r="F3778" t="s">
        <v>223</v>
      </c>
      <c r="G3778" s="1">
        <v>44045</v>
      </c>
      <c r="H3778" t="s">
        <v>66</v>
      </c>
      <c r="I3778" t="s">
        <v>67</v>
      </c>
      <c r="J3778" t="s">
        <v>12353</v>
      </c>
      <c r="K3778" t="s">
        <v>62</v>
      </c>
      <c r="M3778" t="s">
        <v>89</v>
      </c>
      <c r="N3778" t="s">
        <v>26</v>
      </c>
      <c r="R3778">
        <v>3777</v>
      </c>
      <c r="S3778" t="str">
        <f>PROPER(CustomerSupport[[#This Row],[Resolution]])</f>
        <v/>
      </c>
      <c r="T3778" t="str">
        <f>TRIM(CustomerSupport[[#This Row],[Customer Name]])</f>
        <v>Louis Davis</v>
      </c>
      <c r="U3778">
        <f>MONTH(CustomerSupport[[#This Row],[Date of Purchase]])</f>
        <v>8</v>
      </c>
      <c r="V3778" t="str">
        <f>TEXT('Working data'!G3778,"mmmm")</f>
        <v>August</v>
      </c>
      <c r="W3778">
        <f>YEAR(CustomerSupport[[#This Row],[Date of Purchase]])</f>
        <v>2020</v>
      </c>
      <c r="X3778" t="str">
        <f t="shared" ref="X3778:X3841" si="59">IF(OR(O3778="",P3778=""),"",(P3778-O3778)*24)</f>
        <v/>
      </c>
    </row>
    <row r="3779" spans="1:24" ht="14.25" customHeight="1" x14ac:dyDescent="0.4">
      <c r="A3779">
        <v>3778</v>
      </c>
      <c r="B3779" t="s">
        <v>12354</v>
      </c>
      <c r="C3779" t="s">
        <v>12355</v>
      </c>
      <c r="D3779">
        <v>48</v>
      </c>
      <c r="E3779" t="s">
        <v>58</v>
      </c>
      <c r="F3779" t="s">
        <v>51</v>
      </c>
      <c r="G3779" s="1">
        <v>44312</v>
      </c>
      <c r="H3779" t="s">
        <v>59</v>
      </c>
      <c r="I3779" t="s">
        <v>46</v>
      </c>
      <c r="J3779" s="2" t="s">
        <v>12356</v>
      </c>
      <c r="K3779" t="s">
        <v>62</v>
      </c>
      <c r="M3779" t="s">
        <v>89</v>
      </c>
      <c r="N3779" t="s">
        <v>55</v>
      </c>
      <c r="R3779">
        <v>3778</v>
      </c>
      <c r="S3779" t="str">
        <f>PROPER(CustomerSupport[[#This Row],[Resolution]])</f>
        <v/>
      </c>
      <c r="T3779" t="str">
        <f>TRIM(CustomerSupport[[#This Row],[Customer Name]])</f>
        <v>Mackenzie Powers</v>
      </c>
      <c r="U3779">
        <f>MONTH(CustomerSupport[[#This Row],[Date of Purchase]])</f>
        <v>4</v>
      </c>
      <c r="V3779" t="str">
        <f>TEXT('Working data'!G3779,"mmmm")</f>
        <v>April</v>
      </c>
      <c r="W3779">
        <f>YEAR(CustomerSupport[[#This Row],[Date of Purchase]])</f>
        <v>2021</v>
      </c>
      <c r="X3779" t="str">
        <f t="shared" si="59"/>
        <v/>
      </c>
    </row>
    <row r="3780" spans="1:24" ht="14.25" customHeight="1" x14ac:dyDescent="0.4">
      <c r="A3780">
        <v>3779</v>
      </c>
      <c r="B3780" t="s">
        <v>12357</v>
      </c>
      <c r="C3780" t="s">
        <v>12358</v>
      </c>
      <c r="D3780">
        <v>26</v>
      </c>
      <c r="E3780" t="s">
        <v>58</v>
      </c>
      <c r="F3780" t="s">
        <v>129</v>
      </c>
      <c r="G3780" s="1">
        <v>44114</v>
      </c>
      <c r="H3780" t="s">
        <v>45</v>
      </c>
      <c r="I3780" t="s">
        <v>46</v>
      </c>
      <c r="J3780" s="2" t="s">
        <v>12359</v>
      </c>
      <c r="K3780" t="s">
        <v>62</v>
      </c>
      <c r="M3780" t="s">
        <v>89</v>
      </c>
      <c r="N3780" t="s">
        <v>55</v>
      </c>
      <c r="R3780">
        <v>3779</v>
      </c>
      <c r="S3780" t="str">
        <f>PROPER(CustomerSupport[[#This Row],[Resolution]])</f>
        <v/>
      </c>
      <c r="T3780" t="str">
        <f>TRIM(CustomerSupport[[#This Row],[Customer Name]])</f>
        <v>Hannah Sanchez</v>
      </c>
      <c r="U3780">
        <f>MONTH(CustomerSupport[[#This Row],[Date of Purchase]])</f>
        <v>10</v>
      </c>
      <c r="V3780" t="str">
        <f>TEXT('Working data'!G3780,"mmmm")</f>
        <v>October</v>
      </c>
      <c r="W3780">
        <f>YEAR(CustomerSupport[[#This Row],[Date of Purchase]])</f>
        <v>2020</v>
      </c>
      <c r="X3780" t="str">
        <f t="shared" si="59"/>
        <v/>
      </c>
    </row>
    <row r="3781" spans="1:24" ht="14.25" customHeight="1" x14ac:dyDescent="0.4">
      <c r="A3781">
        <v>3780</v>
      </c>
      <c r="B3781" t="s">
        <v>12360</v>
      </c>
      <c r="C3781" t="s">
        <v>12361</v>
      </c>
      <c r="D3781">
        <v>65</v>
      </c>
      <c r="E3781" t="s">
        <v>19</v>
      </c>
      <c r="F3781" t="s">
        <v>286</v>
      </c>
      <c r="G3781" s="1">
        <v>44472</v>
      </c>
      <c r="H3781" t="s">
        <v>21</v>
      </c>
      <c r="I3781" t="s">
        <v>67</v>
      </c>
      <c r="J3781" s="2" t="s">
        <v>12362</v>
      </c>
      <c r="K3781" t="s">
        <v>62</v>
      </c>
      <c r="M3781" t="s">
        <v>41</v>
      </c>
      <c r="N3781" t="s">
        <v>55</v>
      </c>
      <c r="R3781">
        <v>3780</v>
      </c>
      <c r="S3781" t="str">
        <f>PROPER(CustomerSupport[[#This Row],[Resolution]])</f>
        <v/>
      </c>
      <c r="T3781" t="str">
        <f>TRIM(CustomerSupport[[#This Row],[Customer Name]])</f>
        <v>Benjamin Noble</v>
      </c>
      <c r="U3781">
        <f>MONTH(CustomerSupport[[#This Row],[Date of Purchase]])</f>
        <v>10</v>
      </c>
      <c r="V3781" t="str">
        <f>TEXT('Working data'!G3781,"mmmm")</f>
        <v>October</v>
      </c>
      <c r="W3781">
        <f>YEAR(CustomerSupport[[#This Row],[Date of Purchase]])</f>
        <v>2021</v>
      </c>
      <c r="X3781" t="str">
        <f t="shared" si="59"/>
        <v/>
      </c>
    </row>
    <row r="3782" spans="1:24" ht="14.25" customHeight="1" x14ac:dyDescent="0.4">
      <c r="A3782">
        <v>3781</v>
      </c>
      <c r="B3782" t="s">
        <v>10519</v>
      </c>
      <c r="C3782" t="s">
        <v>12363</v>
      </c>
      <c r="D3782">
        <v>35</v>
      </c>
      <c r="E3782" t="s">
        <v>29</v>
      </c>
      <c r="F3782" t="s">
        <v>125</v>
      </c>
      <c r="G3782" s="1">
        <v>43967</v>
      </c>
      <c r="H3782" t="s">
        <v>21</v>
      </c>
      <c r="I3782" t="s">
        <v>93</v>
      </c>
      <c r="J3782" s="2" t="s">
        <v>12364</v>
      </c>
      <c r="K3782" t="s">
        <v>24</v>
      </c>
      <c r="M3782" t="s">
        <v>41</v>
      </c>
      <c r="N3782" t="s">
        <v>33</v>
      </c>
      <c r="O3782" s="3">
        <v>45078.301006944443</v>
      </c>
      <c r="R3782">
        <v>3781</v>
      </c>
      <c r="S3782" t="str">
        <f>PROPER(CustomerSupport[[#This Row],[Resolution]])</f>
        <v/>
      </c>
      <c r="T3782" t="str">
        <f>TRIM(CustomerSupport[[#This Row],[Customer Name]])</f>
        <v>Jessica Moore</v>
      </c>
      <c r="U3782">
        <f>MONTH(CustomerSupport[[#This Row],[Date of Purchase]])</f>
        <v>5</v>
      </c>
      <c r="V3782" t="str">
        <f>TEXT('Working data'!G3782,"mmmm")</f>
        <v>May</v>
      </c>
      <c r="W3782">
        <f>YEAR(CustomerSupport[[#This Row],[Date of Purchase]])</f>
        <v>2020</v>
      </c>
      <c r="X3782" t="str">
        <f t="shared" si="59"/>
        <v/>
      </c>
    </row>
    <row r="3783" spans="1:24" ht="14.25" customHeight="1" x14ac:dyDescent="0.4">
      <c r="A3783">
        <v>3782</v>
      </c>
      <c r="B3783" t="s">
        <v>12365</v>
      </c>
      <c r="C3783" t="s">
        <v>12366</v>
      </c>
      <c r="D3783">
        <v>18</v>
      </c>
      <c r="E3783" t="s">
        <v>29</v>
      </c>
      <c r="F3783" t="s">
        <v>485</v>
      </c>
      <c r="G3783" s="1">
        <v>44033</v>
      </c>
      <c r="H3783" t="s">
        <v>45</v>
      </c>
      <c r="I3783" t="s">
        <v>177</v>
      </c>
      <c r="J3783" s="2" t="s">
        <v>12367</v>
      </c>
      <c r="K3783" t="s">
        <v>39</v>
      </c>
      <c r="L3783" t="s">
        <v>12368</v>
      </c>
      <c r="M3783" t="s">
        <v>143</v>
      </c>
      <c r="N3783" t="s">
        <v>55</v>
      </c>
      <c r="O3783" s="3">
        <v>45078.45103009259</v>
      </c>
      <c r="P3783" s="3">
        <v>45078.241307870368</v>
      </c>
      <c r="Q3783">
        <v>3</v>
      </c>
      <c r="R3783">
        <v>3782</v>
      </c>
      <c r="S3783" t="str">
        <f>PROPER(CustomerSupport[[#This Row],[Resolution]])</f>
        <v>Special Organization Fear Article System.</v>
      </c>
      <c r="T3783" t="str">
        <f>TRIM(CustomerSupport[[#This Row],[Customer Name]])</f>
        <v>Paige Grimes</v>
      </c>
      <c r="U3783">
        <f>MONTH(CustomerSupport[[#This Row],[Date of Purchase]])</f>
        <v>7</v>
      </c>
      <c r="V3783" t="str">
        <f>TEXT('Working data'!G3783,"mmmm")</f>
        <v>July</v>
      </c>
      <c r="W3783">
        <f>YEAR(CustomerSupport[[#This Row],[Date of Purchase]])</f>
        <v>2020</v>
      </c>
      <c r="X3783">
        <f t="shared" si="59"/>
        <v>-5.0333333333255723</v>
      </c>
    </row>
    <row r="3784" spans="1:24" ht="14.25" customHeight="1" x14ac:dyDescent="0.4">
      <c r="A3784">
        <v>3783</v>
      </c>
      <c r="B3784" t="s">
        <v>12369</v>
      </c>
      <c r="C3784" t="s">
        <v>12370</v>
      </c>
      <c r="D3784">
        <v>56</v>
      </c>
      <c r="E3784" t="s">
        <v>58</v>
      </c>
      <c r="F3784" t="s">
        <v>134</v>
      </c>
      <c r="G3784" s="1">
        <v>43901</v>
      </c>
      <c r="H3784" t="s">
        <v>59</v>
      </c>
      <c r="I3784" t="s">
        <v>177</v>
      </c>
      <c r="J3784" s="2" t="s">
        <v>12371</v>
      </c>
      <c r="K3784" t="s">
        <v>62</v>
      </c>
      <c r="M3784" t="s">
        <v>41</v>
      </c>
      <c r="N3784" t="s">
        <v>26</v>
      </c>
      <c r="R3784">
        <v>3783</v>
      </c>
      <c r="S3784" t="str">
        <f>PROPER(CustomerSupport[[#This Row],[Resolution]])</f>
        <v/>
      </c>
      <c r="T3784" t="str">
        <f>TRIM(CustomerSupport[[#This Row],[Customer Name]])</f>
        <v>Ricky Rice</v>
      </c>
      <c r="U3784">
        <f>MONTH(CustomerSupport[[#This Row],[Date of Purchase]])</f>
        <v>3</v>
      </c>
      <c r="V3784" t="str">
        <f>TEXT('Working data'!G3784,"mmmm")</f>
        <v>March</v>
      </c>
      <c r="W3784">
        <f>YEAR(CustomerSupport[[#This Row],[Date of Purchase]])</f>
        <v>2020</v>
      </c>
      <c r="X3784" t="str">
        <f t="shared" si="59"/>
        <v/>
      </c>
    </row>
    <row r="3785" spans="1:24" ht="14.25" customHeight="1" x14ac:dyDescent="0.4">
      <c r="A3785">
        <v>3784</v>
      </c>
      <c r="B3785" t="s">
        <v>12372</v>
      </c>
      <c r="C3785" t="s">
        <v>12373</v>
      </c>
      <c r="D3785">
        <v>58</v>
      </c>
      <c r="E3785" t="s">
        <v>19</v>
      </c>
      <c r="F3785" t="s">
        <v>149</v>
      </c>
      <c r="G3785" s="1">
        <v>44087</v>
      </c>
      <c r="H3785" t="s">
        <v>45</v>
      </c>
      <c r="I3785" t="s">
        <v>67</v>
      </c>
      <c r="J3785" s="2" t="s">
        <v>12374</v>
      </c>
      <c r="K3785" t="s">
        <v>24</v>
      </c>
      <c r="M3785" t="s">
        <v>143</v>
      </c>
      <c r="N3785" t="s">
        <v>33</v>
      </c>
      <c r="O3785" s="3">
        <v>45078.343414351853</v>
      </c>
      <c r="R3785">
        <v>3784</v>
      </c>
      <c r="S3785" t="str">
        <f>PROPER(CustomerSupport[[#This Row],[Resolution]])</f>
        <v/>
      </c>
      <c r="T3785" t="str">
        <f>TRIM(CustomerSupport[[#This Row],[Customer Name]])</f>
        <v>Eric Walton</v>
      </c>
      <c r="U3785">
        <f>MONTH(CustomerSupport[[#This Row],[Date of Purchase]])</f>
        <v>9</v>
      </c>
      <c r="V3785" t="str">
        <f>TEXT('Working data'!G3785,"mmmm")</f>
        <v>September</v>
      </c>
      <c r="W3785">
        <f>YEAR(CustomerSupport[[#This Row],[Date of Purchase]])</f>
        <v>2020</v>
      </c>
      <c r="X3785" t="str">
        <f t="shared" si="59"/>
        <v/>
      </c>
    </row>
    <row r="3786" spans="1:24" ht="14.25" customHeight="1" x14ac:dyDescent="0.4">
      <c r="A3786">
        <v>3785</v>
      </c>
      <c r="B3786" t="s">
        <v>12375</v>
      </c>
      <c r="C3786" t="s">
        <v>12376</v>
      </c>
      <c r="D3786">
        <v>28</v>
      </c>
      <c r="E3786" t="s">
        <v>29</v>
      </c>
      <c r="F3786" t="s">
        <v>485</v>
      </c>
      <c r="G3786" s="1">
        <v>43987</v>
      </c>
      <c r="H3786" t="s">
        <v>66</v>
      </c>
      <c r="I3786" t="s">
        <v>31</v>
      </c>
      <c r="J3786" t="s">
        <v>12377</v>
      </c>
      <c r="K3786" t="s">
        <v>24</v>
      </c>
      <c r="M3786" t="s">
        <v>89</v>
      </c>
      <c r="N3786" t="s">
        <v>26</v>
      </c>
      <c r="O3786" s="3">
        <v>45078.178159722222</v>
      </c>
      <c r="R3786">
        <v>3785</v>
      </c>
      <c r="S3786" t="str">
        <f>PROPER(CustomerSupport[[#This Row],[Resolution]])</f>
        <v/>
      </c>
      <c r="T3786" t="str">
        <f>TRIM(CustomerSupport[[#This Row],[Customer Name]])</f>
        <v>Ryan Contreras</v>
      </c>
      <c r="U3786">
        <f>MONTH(CustomerSupport[[#This Row],[Date of Purchase]])</f>
        <v>6</v>
      </c>
      <c r="V3786" t="str">
        <f>TEXT('Working data'!G3786,"mmmm")</f>
        <v>June</v>
      </c>
      <c r="W3786">
        <f>YEAR(CustomerSupport[[#This Row],[Date of Purchase]])</f>
        <v>2020</v>
      </c>
      <c r="X3786" t="str">
        <f t="shared" si="59"/>
        <v/>
      </c>
    </row>
    <row r="3787" spans="1:24" ht="14.25" customHeight="1" x14ac:dyDescent="0.4">
      <c r="A3787">
        <v>3786</v>
      </c>
      <c r="B3787" t="s">
        <v>12378</v>
      </c>
      <c r="C3787" t="s">
        <v>12379</v>
      </c>
      <c r="D3787">
        <v>62</v>
      </c>
      <c r="E3787" t="s">
        <v>29</v>
      </c>
      <c r="F3787" t="s">
        <v>20</v>
      </c>
      <c r="G3787" s="1">
        <v>44532</v>
      </c>
      <c r="H3787" t="s">
        <v>66</v>
      </c>
      <c r="I3787" t="s">
        <v>37</v>
      </c>
      <c r="J3787" t="s">
        <v>12380</v>
      </c>
      <c r="K3787" t="s">
        <v>62</v>
      </c>
      <c r="M3787" t="s">
        <v>25</v>
      </c>
      <c r="N3787" t="s">
        <v>83</v>
      </c>
      <c r="R3787">
        <v>3786</v>
      </c>
      <c r="S3787" t="str">
        <f>PROPER(CustomerSupport[[#This Row],[Resolution]])</f>
        <v/>
      </c>
      <c r="T3787" t="str">
        <f>TRIM(CustomerSupport[[#This Row],[Customer Name]])</f>
        <v>Laurie Mckenzie</v>
      </c>
      <c r="U3787">
        <f>MONTH(CustomerSupport[[#This Row],[Date of Purchase]])</f>
        <v>12</v>
      </c>
      <c r="V3787" t="str">
        <f>TEXT('Working data'!G3787,"mmmm")</f>
        <v>December</v>
      </c>
      <c r="W3787">
        <f>YEAR(CustomerSupport[[#This Row],[Date of Purchase]])</f>
        <v>2021</v>
      </c>
      <c r="X3787" t="str">
        <f t="shared" si="59"/>
        <v/>
      </c>
    </row>
    <row r="3788" spans="1:24" ht="14.25" customHeight="1" x14ac:dyDescent="0.4">
      <c r="A3788">
        <v>3787</v>
      </c>
      <c r="B3788" t="s">
        <v>12381</v>
      </c>
      <c r="C3788" t="s">
        <v>12382</v>
      </c>
      <c r="D3788">
        <v>58</v>
      </c>
      <c r="E3788" t="s">
        <v>19</v>
      </c>
      <c r="F3788" t="s">
        <v>655</v>
      </c>
      <c r="G3788" s="1">
        <v>43883</v>
      </c>
      <c r="H3788" t="s">
        <v>66</v>
      </c>
      <c r="I3788" t="s">
        <v>72</v>
      </c>
      <c r="J3788" s="2" t="s">
        <v>12383</v>
      </c>
      <c r="K3788" t="s">
        <v>39</v>
      </c>
      <c r="L3788" t="s">
        <v>12384</v>
      </c>
      <c r="M3788" t="s">
        <v>143</v>
      </c>
      <c r="N3788" t="s">
        <v>26</v>
      </c>
      <c r="O3788" s="3">
        <v>45078.739988425928</v>
      </c>
      <c r="P3788" s="3">
        <v>45078.114988425928</v>
      </c>
      <c r="Q3788">
        <v>2</v>
      </c>
      <c r="R3788">
        <v>3787</v>
      </c>
      <c r="S3788" t="str">
        <f>PROPER(CustomerSupport[[#This Row],[Resolution]])</f>
        <v>Notice Student Goal.</v>
      </c>
      <c r="T3788" t="str">
        <f>TRIM(CustomerSupport[[#This Row],[Customer Name]])</f>
        <v>Donald Frank</v>
      </c>
      <c r="U3788">
        <f>MONTH(CustomerSupport[[#This Row],[Date of Purchase]])</f>
        <v>2</v>
      </c>
      <c r="V3788" t="str">
        <f>TEXT('Working data'!G3788,"mmmm")</f>
        <v>February</v>
      </c>
      <c r="W3788">
        <f>YEAR(CustomerSupport[[#This Row],[Date of Purchase]])</f>
        <v>2020</v>
      </c>
      <c r="X3788">
        <f t="shared" si="59"/>
        <v>-15</v>
      </c>
    </row>
    <row r="3789" spans="1:24" ht="14.25" customHeight="1" x14ac:dyDescent="0.4">
      <c r="A3789">
        <v>3788</v>
      </c>
      <c r="B3789" t="s">
        <v>12385</v>
      </c>
      <c r="C3789" t="s">
        <v>12386</v>
      </c>
      <c r="D3789">
        <v>62</v>
      </c>
      <c r="E3789" t="s">
        <v>58</v>
      </c>
      <c r="F3789" t="s">
        <v>655</v>
      </c>
      <c r="G3789" s="1">
        <v>43879</v>
      </c>
      <c r="H3789" t="s">
        <v>66</v>
      </c>
      <c r="I3789" t="s">
        <v>22</v>
      </c>
      <c r="J3789" s="2" t="s">
        <v>12387</v>
      </c>
      <c r="K3789" t="s">
        <v>24</v>
      </c>
      <c r="M3789" t="s">
        <v>41</v>
      </c>
      <c r="N3789" t="s">
        <v>55</v>
      </c>
      <c r="O3789" s="3">
        <v>45078.62195601852</v>
      </c>
      <c r="R3789">
        <v>3788</v>
      </c>
      <c r="S3789" t="str">
        <f>PROPER(CustomerSupport[[#This Row],[Resolution]])</f>
        <v/>
      </c>
      <c r="T3789" t="str">
        <f>TRIM(CustomerSupport[[#This Row],[Customer Name]])</f>
        <v>April Pacheco</v>
      </c>
      <c r="U3789">
        <f>MONTH(CustomerSupport[[#This Row],[Date of Purchase]])</f>
        <v>2</v>
      </c>
      <c r="V3789" t="str">
        <f>TEXT('Working data'!G3789,"mmmm")</f>
        <v>February</v>
      </c>
      <c r="W3789">
        <f>YEAR(CustomerSupport[[#This Row],[Date of Purchase]])</f>
        <v>2020</v>
      </c>
      <c r="X3789" t="str">
        <f t="shared" si="59"/>
        <v/>
      </c>
    </row>
    <row r="3790" spans="1:24" ht="14.25" customHeight="1" x14ac:dyDescent="0.4">
      <c r="A3790">
        <v>3789</v>
      </c>
      <c r="B3790" t="s">
        <v>12388</v>
      </c>
      <c r="C3790" t="s">
        <v>12389</v>
      </c>
      <c r="D3790">
        <v>64</v>
      </c>
      <c r="E3790" t="s">
        <v>29</v>
      </c>
      <c r="F3790" t="s">
        <v>207</v>
      </c>
      <c r="G3790" s="1">
        <v>44037</v>
      </c>
      <c r="H3790" t="s">
        <v>59</v>
      </c>
      <c r="I3790" t="s">
        <v>59</v>
      </c>
      <c r="J3790" s="2" t="s">
        <v>12390</v>
      </c>
      <c r="K3790" t="s">
        <v>39</v>
      </c>
      <c r="L3790" t="s">
        <v>12391</v>
      </c>
      <c r="M3790" t="s">
        <v>143</v>
      </c>
      <c r="N3790" t="s">
        <v>33</v>
      </c>
      <c r="O3790" s="3">
        <v>45078.893506944441</v>
      </c>
      <c r="P3790" s="3">
        <v>45078.001145833332</v>
      </c>
      <c r="Q3790">
        <v>4</v>
      </c>
      <c r="R3790">
        <v>3789</v>
      </c>
      <c r="S3790" t="str">
        <f>PROPER(CustomerSupport[[#This Row],[Resolution]])</f>
        <v>Chance Fine Modern Thus Subject Yeah.</v>
      </c>
      <c r="T3790" t="str">
        <f>TRIM(CustomerSupport[[#This Row],[Customer Name]])</f>
        <v>Elizabeth Castillo</v>
      </c>
      <c r="U3790">
        <f>MONTH(CustomerSupport[[#This Row],[Date of Purchase]])</f>
        <v>7</v>
      </c>
      <c r="V3790" t="str">
        <f>TEXT('Working data'!G3790,"mmmm")</f>
        <v>July</v>
      </c>
      <c r="W3790">
        <f>YEAR(CustomerSupport[[#This Row],[Date of Purchase]])</f>
        <v>2020</v>
      </c>
      <c r="X3790">
        <f t="shared" si="59"/>
        <v>-21.416666666627862</v>
      </c>
    </row>
    <row r="3791" spans="1:24" ht="14.25" customHeight="1" x14ac:dyDescent="0.4">
      <c r="A3791">
        <v>3790</v>
      </c>
      <c r="B3791" t="s">
        <v>12392</v>
      </c>
      <c r="C3791" t="s">
        <v>12393</v>
      </c>
      <c r="D3791">
        <v>54</v>
      </c>
      <c r="E3791" t="s">
        <v>58</v>
      </c>
      <c r="F3791" t="s">
        <v>383</v>
      </c>
      <c r="G3791" s="1">
        <v>43900</v>
      </c>
      <c r="H3791" t="s">
        <v>66</v>
      </c>
      <c r="I3791" t="s">
        <v>72</v>
      </c>
      <c r="J3791" s="2" t="s">
        <v>12394</v>
      </c>
      <c r="K3791" t="s">
        <v>39</v>
      </c>
      <c r="L3791" t="s">
        <v>12395</v>
      </c>
      <c r="M3791" t="s">
        <v>41</v>
      </c>
      <c r="N3791" t="s">
        <v>33</v>
      </c>
      <c r="O3791" s="3">
        <v>45078.781701388885</v>
      </c>
      <c r="P3791" s="3">
        <v>45078.721284722225</v>
      </c>
      <c r="Q3791">
        <v>2</v>
      </c>
      <c r="R3791">
        <v>3790</v>
      </c>
      <c r="S3791" t="str">
        <f>PROPER(CustomerSupport[[#This Row],[Resolution]])</f>
        <v>Act Food Order Find.</v>
      </c>
      <c r="T3791" t="str">
        <f>TRIM(CustomerSupport[[#This Row],[Customer Name]])</f>
        <v>Michelle Henderson</v>
      </c>
      <c r="U3791">
        <f>MONTH(CustomerSupport[[#This Row],[Date of Purchase]])</f>
        <v>3</v>
      </c>
      <c r="V3791" t="str">
        <f>TEXT('Working data'!G3791,"mmmm")</f>
        <v>March</v>
      </c>
      <c r="W3791">
        <f>YEAR(CustomerSupport[[#This Row],[Date of Purchase]])</f>
        <v>2020</v>
      </c>
      <c r="X3791">
        <f t="shared" si="59"/>
        <v>-1.4499999998370185</v>
      </c>
    </row>
    <row r="3792" spans="1:24" ht="14.25" customHeight="1" x14ac:dyDescent="0.4">
      <c r="A3792">
        <v>3791</v>
      </c>
      <c r="B3792" t="s">
        <v>12396</v>
      </c>
      <c r="C3792" t="s">
        <v>12397</v>
      </c>
      <c r="D3792">
        <v>69</v>
      </c>
      <c r="E3792" t="s">
        <v>58</v>
      </c>
      <c r="F3792" t="s">
        <v>92</v>
      </c>
      <c r="G3792" s="1">
        <v>44198</v>
      </c>
      <c r="H3792" t="s">
        <v>59</v>
      </c>
      <c r="I3792" t="s">
        <v>141</v>
      </c>
      <c r="J3792" t="s">
        <v>12398</v>
      </c>
      <c r="K3792" t="s">
        <v>39</v>
      </c>
      <c r="L3792" t="s">
        <v>12399</v>
      </c>
      <c r="M3792" t="s">
        <v>25</v>
      </c>
      <c r="N3792" t="s">
        <v>55</v>
      </c>
      <c r="O3792" s="3">
        <v>45078.156030092592</v>
      </c>
      <c r="P3792" s="3">
        <v>45078.617835648147</v>
      </c>
      <c r="Q3792">
        <v>4</v>
      </c>
      <c r="R3792">
        <v>3791</v>
      </c>
      <c r="S3792" t="str">
        <f>PROPER(CustomerSupport[[#This Row],[Resolution]])</f>
        <v>Owner Doctor On Hold Various Attention Our.</v>
      </c>
      <c r="T3792" t="str">
        <f>TRIM(CustomerSupport[[#This Row],[Customer Name]])</f>
        <v>Sherry Mills</v>
      </c>
      <c r="U3792">
        <f>MONTH(CustomerSupport[[#This Row],[Date of Purchase]])</f>
        <v>1</v>
      </c>
      <c r="V3792" t="str">
        <f>TEXT('Working data'!G3792,"mmmm")</f>
        <v>January</v>
      </c>
      <c r="W3792">
        <f>YEAR(CustomerSupport[[#This Row],[Date of Purchase]])</f>
        <v>2021</v>
      </c>
      <c r="X3792">
        <f t="shared" si="59"/>
        <v>11.083333333313931</v>
      </c>
    </row>
    <row r="3793" spans="1:24" ht="14.25" customHeight="1" x14ac:dyDescent="0.4">
      <c r="A3793">
        <v>3792</v>
      </c>
      <c r="B3793" t="s">
        <v>12400</v>
      </c>
      <c r="C3793" t="s">
        <v>12401</v>
      </c>
      <c r="D3793">
        <v>42</v>
      </c>
      <c r="E3793" t="s">
        <v>19</v>
      </c>
      <c r="F3793" t="s">
        <v>211</v>
      </c>
      <c r="G3793" s="1">
        <v>43942</v>
      </c>
      <c r="H3793" t="s">
        <v>67</v>
      </c>
      <c r="I3793" t="s">
        <v>59</v>
      </c>
      <c r="J3793" s="2" t="s">
        <v>12402</v>
      </c>
      <c r="K3793" t="s">
        <v>62</v>
      </c>
      <c r="M3793" t="s">
        <v>41</v>
      </c>
      <c r="N3793" t="s">
        <v>26</v>
      </c>
      <c r="R3793">
        <v>3792</v>
      </c>
      <c r="S3793" t="str">
        <f>PROPER(CustomerSupport[[#This Row],[Resolution]])</f>
        <v/>
      </c>
      <c r="T3793" t="str">
        <f>TRIM(CustomerSupport[[#This Row],[Customer Name]])</f>
        <v>Travis Wang</v>
      </c>
      <c r="U3793">
        <f>MONTH(CustomerSupport[[#This Row],[Date of Purchase]])</f>
        <v>4</v>
      </c>
      <c r="V3793" t="str">
        <f>TEXT('Working data'!G3793,"mmmm")</f>
        <v>April</v>
      </c>
      <c r="W3793">
        <f>YEAR(CustomerSupport[[#This Row],[Date of Purchase]])</f>
        <v>2020</v>
      </c>
      <c r="X3793" t="str">
        <f t="shared" si="59"/>
        <v/>
      </c>
    </row>
    <row r="3794" spans="1:24" ht="14.25" customHeight="1" x14ac:dyDescent="0.4">
      <c r="A3794">
        <v>3793</v>
      </c>
      <c r="B3794" t="s">
        <v>12403</v>
      </c>
      <c r="C3794" t="s">
        <v>12404</v>
      </c>
      <c r="D3794">
        <v>55</v>
      </c>
      <c r="E3794" t="s">
        <v>29</v>
      </c>
      <c r="F3794" t="s">
        <v>249</v>
      </c>
      <c r="G3794" s="1">
        <v>44311</v>
      </c>
      <c r="H3794" t="s">
        <v>67</v>
      </c>
      <c r="I3794" t="s">
        <v>37</v>
      </c>
      <c r="J3794" s="2" t="s">
        <v>12405</v>
      </c>
      <c r="K3794" t="s">
        <v>39</v>
      </c>
      <c r="L3794" t="s">
        <v>12406</v>
      </c>
      <c r="M3794" t="s">
        <v>89</v>
      </c>
      <c r="N3794" t="s">
        <v>26</v>
      </c>
      <c r="O3794" s="3">
        <v>45078.726215277777</v>
      </c>
      <c r="P3794" s="3">
        <v>45078.403298611112</v>
      </c>
      <c r="Q3794">
        <v>3</v>
      </c>
      <c r="R3794">
        <v>3793</v>
      </c>
      <c r="S3794" t="str">
        <f>PROPER(CustomerSupport[[#This Row],[Resolution]])</f>
        <v>So Through Through Run Over Recognize.</v>
      </c>
      <c r="T3794" t="str">
        <f>TRIM(CustomerSupport[[#This Row],[Customer Name]])</f>
        <v>Dr. Phillip Wilkinson</v>
      </c>
      <c r="U3794">
        <f>MONTH(CustomerSupport[[#This Row],[Date of Purchase]])</f>
        <v>4</v>
      </c>
      <c r="V3794" t="str">
        <f>TEXT('Working data'!G3794,"mmmm")</f>
        <v>April</v>
      </c>
      <c r="W3794">
        <f>YEAR(CustomerSupport[[#This Row],[Date of Purchase]])</f>
        <v>2021</v>
      </c>
      <c r="X3794">
        <f t="shared" si="59"/>
        <v>-7.7499999999417923</v>
      </c>
    </row>
    <row r="3795" spans="1:24" ht="14.25" customHeight="1" x14ac:dyDescent="0.4">
      <c r="A3795">
        <v>3794</v>
      </c>
      <c r="B3795" t="s">
        <v>12407</v>
      </c>
      <c r="C3795" t="s">
        <v>12408</v>
      </c>
      <c r="D3795">
        <v>20</v>
      </c>
      <c r="E3795" t="s">
        <v>29</v>
      </c>
      <c r="F3795" t="s">
        <v>485</v>
      </c>
      <c r="G3795" s="1">
        <v>44148</v>
      </c>
      <c r="H3795" t="s">
        <v>59</v>
      </c>
      <c r="I3795" t="s">
        <v>52</v>
      </c>
      <c r="J3795" s="2" t="s">
        <v>12409</v>
      </c>
      <c r="K3795" t="s">
        <v>62</v>
      </c>
      <c r="M3795" t="s">
        <v>89</v>
      </c>
      <c r="N3795" t="s">
        <v>55</v>
      </c>
      <c r="R3795">
        <v>3794</v>
      </c>
      <c r="S3795" t="str">
        <f>PROPER(CustomerSupport[[#This Row],[Resolution]])</f>
        <v/>
      </c>
      <c r="T3795" t="str">
        <f>TRIM(CustomerSupport[[#This Row],[Customer Name]])</f>
        <v>Mercedes Martinez DDS</v>
      </c>
      <c r="U3795">
        <f>MONTH(CustomerSupport[[#This Row],[Date of Purchase]])</f>
        <v>11</v>
      </c>
      <c r="V3795" t="str">
        <f>TEXT('Working data'!G3795,"mmmm")</f>
        <v>November</v>
      </c>
      <c r="W3795">
        <f>YEAR(CustomerSupport[[#This Row],[Date of Purchase]])</f>
        <v>2020</v>
      </c>
      <c r="X3795" t="str">
        <f t="shared" si="59"/>
        <v/>
      </c>
    </row>
    <row r="3796" spans="1:24" ht="14.25" customHeight="1" x14ac:dyDescent="0.4">
      <c r="A3796">
        <v>3795</v>
      </c>
      <c r="B3796" t="s">
        <v>12410</v>
      </c>
      <c r="C3796" t="s">
        <v>12411</v>
      </c>
      <c r="D3796">
        <v>24</v>
      </c>
      <c r="E3796" t="s">
        <v>58</v>
      </c>
      <c r="F3796" t="s">
        <v>161</v>
      </c>
      <c r="G3796" s="1">
        <v>44326</v>
      </c>
      <c r="H3796" t="s">
        <v>66</v>
      </c>
      <c r="I3796" t="s">
        <v>113</v>
      </c>
      <c r="J3796" s="2" t="s">
        <v>12412</v>
      </c>
      <c r="K3796" t="s">
        <v>39</v>
      </c>
      <c r="L3796" t="s">
        <v>12413</v>
      </c>
      <c r="M3796" t="s">
        <v>41</v>
      </c>
      <c r="N3796" t="s">
        <v>83</v>
      </c>
      <c r="O3796" s="3">
        <v>45078.150555555556</v>
      </c>
      <c r="P3796" s="3">
        <v>45078.335972222223</v>
      </c>
      <c r="Q3796">
        <v>1</v>
      </c>
      <c r="R3796">
        <v>3795</v>
      </c>
      <c r="S3796" t="str">
        <f>PROPER(CustomerSupport[[#This Row],[Resolution]])</f>
        <v>Assume Door Believe Finally According Give Interview Cover.</v>
      </c>
      <c r="T3796" t="str">
        <f>TRIM(CustomerSupport[[#This Row],[Customer Name]])</f>
        <v>Michele Brown</v>
      </c>
      <c r="U3796">
        <f>MONTH(CustomerSupport[[#This Row],[Date of Purchase]])</f>
        <v>5</v>
      </c>
      <c r="V3796" t="str">
        <f>TEXT('Working data'!G3796,"mmmm")</f>
        <v>May</v>
      </c>
      <c r="W3796">
        <f>YEAR(CustomerSupport[[#This Row],[Date of Purchase]])</f>
        <v>2021</v>
      </c>
      <c r="X3796">
        <f t="shared" si="59"/>
        <v>4.4500000000116415</v>
      </c>
    </row>
    <row r="3797" spans="1:24" ht="14.25" customHeight="1" x14ac:dyDescent="0.4">
      <c r="A3797">
        <v>3796</v>
      </c>
      <c r="B3797" t="s">
        <v>12414</v>
      </c>
      <c r="C3797" t="s">
        <v>12415</v>
      </c>
      <c r="D3797">
        <v>59</v>
      </c>
      <c r="E3797" t="s">
        <v>19</v>
      </c>
      <c r="F3797" t="s">
        <v>281</v>
      </c>
      <c r="G3797" s="1">
        <v>44031</v>
      </c>
      <c r="H3797" t="s">
        <v>45</v>
      </c>
      <c r="I3797" t="s">
        <v>22</v>
      </c>
      <c r="J3797" s="2" t="s">
        <v>12416</v>
      </c>
      <c r="K3797" t="s">
        <v>39</v>
      </c>
      <c r="L3797" t="s">
        <v>12417</v>
      </c>
      <c r="M3797" t="s">
        <v>143</v>
      </c>
      <c r="N3797" t="s">
        <v>33</v>
      </c>
      <c r="O3797" s="3">
        <v>45078.289467592593</v>
      </c>
      <c r="P3797" s="3">
        <v>45078.842939814815</v>
      </c>
      <c r="Q3797">
        <v>1</v>
      </c>
      <c r="R3797">
        <v>3796</v>
      </c>
      <c r="S3797" t="str">
        <f>PROPER(CustomerSupport[[#This Row],[Resolution]])</f>
        <v>Reason Term Miss Ball After Fast Hold School.</v>
      </c>
      <c r="T3797" t="str">
        <f>TRIM(CustomerSupport[[#This Row],[Customer Name]])</f>
        <v>Casey Higgins</v>
      </c>
      <c r="U3797">
        <f>MONTH(CustomerSupport[[#This Row],[Date of Purchase]])</f>
        <v>7</v>
      </c>
      <c r="V3797" t="str">
        <f>TEXT('Working data'!G3797,"mmmm")</f>
        <v>July</v>
      </c>
      <c r="W3797">
        <f>YEAR(CustomerSupport[[#This Row],[Date of Purchase]])</f>
        <v>2020</v>
      </c>
      <c r="X3797">
        <f t="shared" si="59"/>
        <v>13.283333333325572</v>
      </c>
    </row>
    <row r="3798" spans="1:24" ht="14.25" customHeight="1" x14ac:dyDescent="0.4">
      <c r="A3798">
        <v>3797</v>
      </c>
      <c r="B3798" t="s">
        <v>12418</v>
      </c>
      <c r="C3798" t="s">
        <v>12419</v>
      </c>
      <c r="D3798">
        <v>56</v>
      </c>
      <c r="E3798" t="s">
        <v>58</v>
      </c>
      <c r="F3798" t="s">
        <v>129</v>
      </c>
      <c r="G3798" s="1">
        <v>44121</v>
      </c>
      <c r="H3798" t="s">
        <v>66</v>
      </c>
      <c r="I3798" t="s">
        <v>67</v>
      </c>
      <c r="J3798" t="s">
        <v>12420</v>
      </c>
      <c r="K3798" t="s">
        <v>62</v>
      </c>
      <c r="M3798" t="s">
        <v>41</v>
      </c>
      <c r="N3798" t="s">
        <v>83</v>
      </c>
      <c r="R3798">
        <v>3797</v>
      </c>
      <c r="S3798" t="str">
        <f>PROPER(CustomerSupport[[#This Row],[Resolution]])</f>
        <v/>
      </c>
      <c r="T3798" t="str">
        <f>TRIM(CustomerSupport[[#This Row],[Customer Name]])</f>
        <v>Michael Young MD</v>
      </c>
      <c r="U3798">
        <f>MONTH(CustomerSupport[[#This Row],[Date of Purchase]])</f>
        <v>10</v>
      </c>
      <c r="V3798" t="str">
        <f>TEXT('Working data'!G3798,"mmmm")</f>
        <v>October</v>
      </c>
      <c r="W3798">
        <f>YEAR(CustomerSupport[[#This Row],[Date of Purchase]])</f>
        <v>2020</v>
      </c>
      <c r="X3798" t="str">
        <f t="shared" si="59"/>
        <v/>
      </c>
    </row>
    <row r="3799" spans="1:24" ht="14.25" customHeight="1" x14ac:dyDescent="0.4">
      <c r="A3799">
        <v>3798</v>
      </c>
      <c r="B3799" t="s">
        <v>12421</v>
      </c>
      <c r="C3799" t="s">
        <v>12422</v>
      </c>
      <c r="D3799">
        <v>70</v>
      </c>
      <c r="E3799" t="s">
        <v>58</v>
      </c>
      <c r="F3799" t="s">
        <v>149</v>
      </c>
      <c r="G3799" s="1">
        <v>44544</v>
      </c>
      <c r="H3799" t="s">
        <v>67</v>
      </c>
      <c r="I3799" t="s">
        <v>177</v>
      </c>
      <c r="J3799" t="s">
        <v>12423</v>
      </c>
      <c r="K3799" t="s">
        <v>62</v>
      </c>
      <c r="M3799" t="s">
        <v>143</v>
      </c>
      <c r="N3799" t="s">
        <v>33</v>
      </c>
      <c r="R3799">
        <v>3798</v>
      </c>
      <c r="S3799" t="str">
        <f>PROPER(CustomerSupport[[#This Row],[Resolution]])</f>
        <v/>
      </c>
      <c r="T3799" t="str">
        <f>TRIM(CustomerSupport[[#This Row],[Customer Name]])</f>
        <v>Kristina Baldwin</v>
      </c>
      <c r="U3799">
        <f>MONTH(CustomerSupport[[#This Row],[Date of Purchase]])</f>
        <v>12</v>
      </c>
      <c r="V3799" t="str">
        <f>TEXT('Working data'!G3799,"mmmm")</f>
        <v>December</v>
      </c>
      <c r="W3799">
        <f>YEAR(CustomerSupport[[#This Row],[Date of Purchase]])</f>
        <v>2021</v>
      </c>
      <c r="X3799" t="str">
        <f t="shared" si="59"/>
        <v/>
      </c>
    </row>
    <row r="3800" spans="1:24" ht="14.25" customHeight="1" x14ac:dyDescent="0.4">
      <c r="A3800">
        <v>3799</v>
      </c>
      <c r="B3800" t="s">
        <v>12424</v>
      </c>
      <c r="C3800" t="s">
        <v>12425</v>
      </c>
      <c r="D3800">
        <v>34</v>
      </c>
      <c r="E3800" t="s">
        <v>29</v>
      </c>
      <c r="F3800" t="s">
        <v>98</v>
      </c>
      <c r="G3800" s="1">
        <v>43976</v>
      </c>
      <c r="H3800" t="s">
        <v>59</v>
      </c>
      <c r="I3800" t="s">
        <v>113</v>
      </c>
      <c r="J3800" s="2" t="s">
        <v>12426</v>
      </c>
      <c r="K3800" t="s">
        <v>39</v>
      </c>
      <c r="L3800" t="s">
        <v>12427</v>
      </c>
      <c r="M3800" t="s">
        <v>41</v>
      </c>
      <c r="N3800" t="s">
        <v>33</v>
      </c>
      <c r="O3800" s="3">
        <v>45078.033263888887</v>
      </c>
      <c r="P3800" s="3">
        <v>45078.34715277778</v>
      </c>
      <c r="Q3800">
        <v>2</v>
      </c>
      <c r="R3800">
        <v>3799</v>
      </c>
      <c r="S3800" t="str">
        <f>PROPER(CustomerSupport[[#This Row],[Resolution]])</f>
        <v>Watch Could Scene Around Identify Six Any.</v>
      </c>
      <c r="T3800" t="str">
        <f>TRIM(CustomerSupport[[#This Row],[Customer Name]])</f>
        <v>Steven Keller</v>
      </c>
      <c r="U3800">
        <f>MONTH(CustomerSupport[[#This Row],[Date of Purchase]])</f>
        <v>5</v>
      </c>
      <c r="V3800" t="str">
        <f>TEXT('Working data'!G3800,"mmmm")</f>
        <v>May</v>
      </c>
      <c r="W3800">
        <f>YEAR(CustomerSupport[[#This Row],[Date of Purchase]])</f>
        <v>2020</v>
      </c>
      <c r="X3800">
        <f t="shared" si="59"/>
        <v>7.5333333334419876</v>
      </c>
    </row>
    <row r="3801" spans="1:24" ht="14.25" customHeight="1" x14ac:dyDescent="0.4">
      <c r="A3801">
        <v>3800</v>
      </c>
      <c r="B3801" t="s">
        <v>12428</v>
      </c>
      <c r="C3801" t="s">
        <v>12429</v>
      </c>
      <c r="D3801">
        <v>18</v>
      </c>
      <c r="E3801" t="s">
        <v>19</v>
      </c>
      <c r="F3801" t="s">
        <v>485</v>
      </c>
      <c r="G3801" s="1">
        <v>44208</v>
      </c>
      <c r="H3801" t="s">
        <v>66</v>
      </c>
      <c r="I3801" t="s">
        <v>150</v>
      </c>
      <c r="J3801" s="2" t="s">
        <v>12430</v>
      </c>
      <c r="K3801" t="s">
        <v>39</v>
      </c>
      <c r="L3801" t="s">
        <v>12431</v>
      </c>
      <c r="M3801" t="s">
        <v>89</v>
      </c>
      <c r="N3801" t="s">
        <v>55</v>
      </c>
      <c r="O3801" s="3">
        <v>45078.825648148151</v>
      </c>
      <c r="P3801" s="3">
        <v>45078.355509259258</v>
      </c>
      <c r="Q3801">
        <v>4</v>
      </c>
      <c r="R3801">
        <v>3800</v>
      </c>
      <c r="S3801" t="str">
        <f>PROPER(CustomerSupport[[#This Row],[Resolution]])</f>
        <v>Situation Such Onto Blood Important Bar.</v>
      </c>
      <c r="T3801" t="str">
        <f>TRIM(CustomerSupport[[#This Row],[Customer Name]])</f>
        <v>Teresa Carr</v>
      </c>
      <c r="U3801">
        <f>MONTH(CustomerSupport[[#This Row],[Date of Purchase]])</f>
        <v>1</v>
      </c>
      <c r="V3801" t="str">
        <f>TEXT('Working data'!G3801,"mmmm")</f>
        <v>January</v>
      </c>
      <c r="W3801">
        <f>YEAR(CustomerSupport[[#This Row],[Date of Purchase]])</f>
        <v>2021</v>
      </c>
      <c r="X3801">
        <f t="shared" si="59"/>
        <v>-11.283333333441988</v>
      </c>
    </row>
    <row r="3802" spans="1:24" ht="14.25" customHeight="1" x14ac:dyDescent="0.4">
      <c r="A3802">
        <v>3801</v>
      </c>
      <c r="B3802" t="s">
        <v>12432</v>
      </c>
      <c r="C3802" t="s">
        <v>12433</v>
      </c>
      <c r="D3802">
        <v>59</v>
      </c>
      <c r="E3802" t="s">
        <v>58</v>
      </c>
      <c r="F3802" t="s">
        <v>655</v>
      </c>
      <c r="G3802" s="1">
        <v>44083</v>
      </c>
      <c r="H3802" t="s">
        <v>45</v>
      </c>
      <c r="I3802" t="s">
        <v>93</v>
      </c>
      <c r="J3802" s="2" t="s">
        <v>12434</v>
      </c>
      <c r="K3802" t="s">
        <v>24</v>
      </c>
      <c r="M3802" t="s">
        <v>25</v>
      </c>
      <c r="N3802" t="s">
        <v>33</v>
      </c>
      <c r="O3802" s="3">
        <v>45078.670115740744</v>
      </c>
      <c r="R3802">
        <v>3801</v>
      </c>
      <c r="S3802" t="str">
        <f>PROPER(CustomerSupport[[#This Row],[Resolution]])</f>
        <v/>
      </c>
      <c r="T3802" t="str">
        <f>TRIM(CustomerSupport[[#This Row],[Customer Name]])</f>
        <v>Alyssa Hughes</v>
      </c>
      <c r="U3802">
        <f>MONTH(CustomerSupport[[#This Row],[Date of Purchase]])</f>
        <v>9</v>
      </c>
      <c r="V3802" t="str">
        <f>TEXT('Working data'!G3802,"mmmm")</f>
        <v>September</v>
      </c>
      <c r="W3802">
        <f>YEAR(CustomerSupport[[#This Row],[Date of Purchase]])</f>
        <v>2020</v>
      </c>
      <c r="X3802" t="str">
        <f t="shared" si="59"/>
        <v/>
      </c>
    </row>
    <row r="3803" spans="1:24" ht="14.25" customHeight="1" x14ac:dyDescent="0.4">
      <c r="A3803">
        <v>3802</v>
      </c>
      <c r="B3803" t="s">
        <v>12435</v>
      </c>
      <c r="C3803" t="s">
        <v>12436</v>
      </c>
      <c r="D3803">
        <v>69</v>
      </c>
      <c r="E3803" t="s">
        <v>29</v>
      </c>
      <c r="F3803" t="s">
        <v>112</v>
      </c>
      <c r="G3803" s="1">
        <v>44268</v>
      </c>
      <c r="H3803" t="s">
        <v>67</v>
      </c>
      <c r="I3803" t="s">
        <v>37</v>
      </c>
      <c r="J3803" s="2" t="s">
        <v>12437</v>
      </c>
      <c r="K3803" t="s">
        <v>62</v>
      </c>
      <c r="M3803" t="s">
        <v>89</v>
      </c>
      <c r="N3803" t="s">
        <v>33</v>
      </c>
      <c r="R3803">
        <v>3802</v>
      </c>
      <c r="S3803" t="str">
        <f>PROPER(CustomerSupport[[#This Row],[Resolution]])</f>
        <v/>
      </c>
      <c r="T3803" t="str">
        <f>TRIM(CustomerSupport[[#This Row],[Customer Name]])</f>
        <v>Elizabeth Williams</v>
      </c>
      <c r="U3803">
        <f>MONTH(CustomerSupport[[#This Row],[Date of Purchase]])</f>
        <v>3</v>
      </c>
      <c r="V3803" t="str">
        <f>TEXT('Working data'!G3803,"mmmm")</f>
        <v>March</v>
      </c>
      <c r="W3803">
        <f>YEAR(CustomerSupport[[#This Row],[Date of Purchase]])</f>
        <v>2021</v>
      </c>
      <c r="X3803" t="str">
        <f t="shared" si="59"/>
        <v/>
      </c>
    </row>
    <row r="3804" spans="1:24" ht="14.25" customHeight="1" x14ac:dyDescent="0.4">
      <c r="A3804">
        <v>3803</v>
      </c>
      <c r="B3804" t="s">
        <v>12438</v>
      </c>
      <c r="C3804" t="s">
        <v>12439</v>
      </c>
      <c r="D3804">
        <v>43</v>
      </c>
      <c r="E3804" t="s">
        <v>19</v>
      </c>
      <c r="F3804" t="s">
        <v>44</v>
      </c>
      <c r="G3804" s="1">
        <v>44136</v>
      </c>
      <c r="H3804" t="s">
        <v>67</v>
      </c>
      <c r="I3804" t="s">
        <v>99</v>
      </c>
      <c r="J3804" s="2" t="s">
        <v>12440</v>
      </c>
      <c r="K3804" t="s">
        <v>24</v>
      </c>
      <c r="M3804" t="s">
        <v>41</v>
      </c>
      <c r="N3804" t="s">
        <v>55</v>
      </c>
      <c r="O3804" s="3">
        <v>45078.481249999997</v>
      </c>
      <c r="R3804">
        <v>3803</v>
      </c>
      <c r="S3804" t="str">
        <f>PROPER(CustomerSupport[[#This Row],[Resolution]])</f>
        <v/>
      </c>
      <c r="T3804" t="str">
        <f>TRIM(CustomerSupport[[#This Row],[Customer Name]])</f>
        <v>Jon Boone</v>
      </c>
      <c r="U3804">
        <f>MONTH(CustomerSupport[[#This Row],[Date of Purchase]])</f>
        <v>11</v>
      </c>
      <c r="V3804" t="str">
        <f>TEXT('Working data'!G3804,"mmmm")</f>
        <v>November</v>
      </c>
      <c r="W3804">
        <f>YEAR(CustomerSupport[[#This Row],[Date of Purchase]])</f>
        <v>2020</v>
      </c>
      <c r="X3804" t="str">
        <f t="shared" si="59"/>
        <v/>
      </c>
    </row>
    <row r="3805" spans="1:24" ht="14.25" customHeight="1" x14ac:dyDescent="0.4">
      <c r="A3805">
        <v>3804</v>
      </c>
      <c r="B3805" t="s">
        <v>12441</v>
      </c>
      <c r="C3805" t="s">
        <v>12442</v>
      </c>
      <c r="D3805">
        <v>33</v>
      </c>
      <c r="E3805" t="s">
        <v>19</v>
      </c>
      <c r="F3805" t="s">
        <v>161</v>
      </c>
      <c r="G3805" s="1">
        <v>44340</v>
      </c>
      <c r="H3805" t="s">
        <v>66</v>
      </c>
      <c r="I3805" t="s">
        <v>52</v>
      </c>
      <c r="J3805" s="2" t="s">
        <v>12443</v>
      </c>
      <c r="K3805" t="s">
        <v>24</v>
      </c>
      <c r="M3805" t="s">
        <v>25</v>
      </c>
      <c r="N3805" t="s">
        <v>55</v>
      </c>
      <c r="O3805" s="3">
        <v>45078.428495370368</v>
      </c>
      <c r="R3805">
        <v>3804</v>
      </c>
      <c r="S3805" t="str">
        <f>PROPER(CustomerSupport[[#This Row],[Resolution]])</f>
        <v/>
      </c>
      <c r="T3805" t="str">
        <f>TRIM(CustomerSupport[[#This Row],[Customer Name]])</f>
        <v>Stephen Baker</v>
      </c>
      <c r="U3805">
        <f>MONTH(CustomerSupport[[#This Row],[Date of Purchase]])</f>
        <v>5</v>
      </c>
      <c r="V3805" t="str">
        <f>TEXT('Working data'!G3805,"mmmm")</f>
        <v>May</v>
      </c>
      <c r="W3805">
        <f>YEAR(CustomerSupport[[#This Row],[Date of Purchase]])</f>
        <v>2021</v>
      </c>
      <c r="X3805" t="str">
        <f t="shared" si="59"/>
        <v/>
      </c>
    </row>
    <row r="3806" spans="1:24" ht="14.25" customHeight="1" x14ac:dyDescent="0.4">
      <c r="A3806">
        <v>3805</v>
      </c>
      <c r="B3806" t="s">
        <v>12444</v>
      </c>
      <c r="C3806" t="s">
        <v>12445</v>
      </c>
      <c r="D3806">
        <v>52</v>
      </c>
      <c r="E3806" t="s">
        <v>29</v>
      </c>
      <c r="F3806" t="s">
        <v>65</v>
      </c>
      <c r="G3806" s="1">
        <v>44240</v>
      </c>
      <c r="H3806" t="s">
        <v>21</v>
      </c>
      <c r="I3806" t="s">
        <v>52</v>
      </c>
      <c r="J3806" s="2" t="s">
        <v>12446</v>
      </c>
      <c r="K3806" t="s">
        <v>24</v>
      </c>
      <c r="M3806" t="s">
        <v>25</v>
      </c>
      <c r="N3806" t="s">
        <v>83</v>
      </c>
      <c r="O3806" s="3">
        <v>45078.318796296298</v>
      </c>
      <c r="R3806">
        <v>3805</v>
      </c>
      <c r="S3806" t="str">
        <f>PROPER(CustomerSupport[[#This Row],[Resolution]])</f>
        <v/>
      </c>
      <c r="T3806" t="str">
        <f>TRIM(CustomerSupport[[#This Row],[Customer Name]])</f>
        <v>Alexis Baker</v>
      </c>
      <c r="U3806">
        <f>MONTH(CustomerSupport[[#This Row],[Date of Purchase]])</f>
        <v>2</v>
      </c>
      <c r="V3806" t="str">
        <f>TEXT('Working data'!G3806,"mmmm")</f>
        <v>February</v>
      </c>
      <c r="W3806">
        <f>YEAR(CustomerSupport[[#This Row],[Date of Purchase]])</f>
        <v>2021</v>
      </c>
      <c r="X3806" t="str">
        <f t="shared" si="59"/>
        <v/>
      </c>
    </row>
    <row r="3807" spans="1:24" ht="14.25" customHeight="1" x14ac:dyDescent="0.4">
      <c r="A3807">
        <v>3806</v>
      </c>
      <c r="B3807" t="s">
        <v>12447</v>
      </c>
      <c r="C3807" t="s">
        <v>12448</v>
      </c>
      <c r="D3807">
        <v>19</v>
      </c>
      <c r="E3807" t="s">
        <v>19</v>
      </c>
      <c r="F3807" t="s">
        <v>281</v>
      </c>
      <c r="G3807" s="1">
        <v>43944</v>
      </c>
      <c r="H3807" t="s">
        <v>45</v>
      </c>
      <c r="I3807" t="s">
        <v>77</v>
      </c>
      <c r="J3807" s="2" t="s">
        <v>12449</v>
      </c>
      <c r="K3807" t="s">
        <v>39</v>
      </c>
      <c r="L3807" t="s">
        <v>12450</v>
      </c>
      <c r="M3807" t="s">
        <v>41</v>
      </c>
      <c r="N3807" t="s">
        <v>26</v>
      </c>
      <c r="O3807" s="3">
        <v>45078.554918981485</v>
      </c>
      <c r="P3807" s="3">
        <v>45078.220891203702</v>
      </c>
      <c r="Q3807">
        <v>1</v>
      </c>
      <c r="R3807">
        <v>3806</v>
      </c>
      <c r="S3807" t="str">
        <f>PROPER(CustomerSupport[[#This Row],[Resolution]])</f>
        <v>Character Major Now.</v>
      </c>
      <c r="T3807" t="str">
        <f>TRIM(CustomerSupport[[#This Row],[Customer Name]])</f>
        <v>Amy Fisher</v>
      </c>
      <c r="U3807">
        <f>MONTH(CustomerSupport[[#This Row],[Date of Purchase]])</f>
        <v>4</v>
      </c>
      <c r="V3807" t="str">
        <f>TEXT('Working data'!G3807,"mmmm")</f>
        <v>April</v>
      </c>
      <c r="W3807">
        <f>YEAR(CustomerSupport[[#This Row],[Date of Purchase]])</f>
        <v>2020</v>
      </c>
      <c r="X3807">
        <f t="shared" si="59"/>
        <v>-8.0166666667792015</v>
      </c>
    </row>
    <row r="3808" spans="1:24" ht="14.25" customHeight="1" x14ac:dyDescent="0.4">
      <c r="A3808">
        <v>3807</v>
      </c>
      <c r="B3808" t="s">
        <v>12451</v>
      </c>
      <c r="C3808" t="s">
        <v>12452</v>
      </c>
      <c r="D3808">
        <v>27</v>
      </c>
      <c r="E3808" t="s">
        <v>19</v>
      </c>
      <c r="F3808" t="s">
        <v>125</v>
      </c>
      <c r="G3808" s="1">
        <v>44502</v>
      </c>
      <c r="H3808" t="s">
        <v>66</v>
      </c>
      <c r="I3808" t="s">
        <v>59</v>
      </c>
      <c r="J3808" t="s">
        <v>12453</v>
      </c>
      <c r="K3808" t="s">
        <v>24</v>
      </c>
      <c r="M3808" t="s">
        <v>89</v>
      </c>
      <c r="N3808" t="s">
        <v>83</v>
      </c>
      <c r="O3808" s="3">
        <v>45078.322997685187</v>
      </c>
      <c r="R3808">
        <v>3807</v>
      </c>
      <c r="S3808" t="str">
        <f>PROPER(CustomerSupport[[#This Row],[Resolution]])</f>
        <v/>
      </c>
      <c r="T3808" t="str">
        <f>TRIM(CustomerSupport[[#This Row],[Customer Name]])</f>
        <v>Eric Richardson</v>
      </c>
      <c r="U3808">
        <f>MONTH(CustomerSupport[[#This Row],[Date of Purchase]])</f>
        <v>11</v>
      </c>
      <c r="V3808" t="str">
        <f>TEXT('Working data'!G3808,"mmmm")</f>
        <v>November</v>
      </c>
      <c r="W3808">
        <f>YEAR(CustomerSupport[[#This Row],[Date of Purchase]])</f>
        <v>2021</v>
      </c>
      <c r="X3808" t="str">
        <f t="shared" si="59"/>
        <v/>
      </c>
    </row>
    <row r="3809" spans="1:24" ht="14.25" customHeight="1" x14ac:dyDescent="0.4">
      <c r="A3809">
        <v>3808</v>
      </c>
      <c r="B3809" t="s">
        <v>12454</v>
      </c>
      <c r="C3809" t="s">
        <v>12455</v>
      </c>
      <c r="D3809">
        <v>41</v>
      </c>
      <c r="E3809" t="s">
        <v>29</v>
      </c>
      <c r="F3809" t="s">
        <v>242</v>
      </c>
      <c r="G3809" s="1">
        <v>44199</v>
      </c>
      <c r="H3809" t="s">
        <v>59</v>
      </c>
      <c r="I3809" t="s">
        <v>77</v>
      </c>
      <c r="J3809" s="2" t="s">
        <v>12456</v>
      </c>
      <c r="K3809" t="s">
        <v>62</v>
      </c>
      <c r="M3809" t="s">
        <v>25</v>
      </c>
      <c r="N3809" t="s">
        <v>55</v>
      </c>
      <c r="R3809">
        <v>3808</v>
      </c>
      <c r="S3809" t="str">
        <f>PROPER(CustomerSupport[[#This Row],[Resolution]])</f>
        <v/>
      </c>
      <c r="T3809" t="str">
        <f>TRIM(CustomerSupport[[#This Row],[Customer Name]])</f>
        <v>Anna Shepherd</v>
      </c>
      <c r="U3809">
        <f>MONTH(CustomerSupport[[#This Row],[Date of Purchase]])</f>
        <v>1</v>
      </c>
      <c r="V3809" t="str">
        <f>TEXT('Working data'!G3809,"mmmm")</f>
        <v>January</v>
      </c>
      <c r="W3809">
        <f>YEAR(CustomerSupport[[#This Row],[Date of Purchase]])</f>
        <v>2021</v>
      </c>
      <c r="X3809" t="str">
        <f t="shared" si="59"/>
        <v/>
      </c>
    </row>
    <row r="3810" spans="1:24" ht="14.25" customHeight="1" x14ac:dyDescent="0.4">
      <c r="A3810">
        <v>3809</v>
      </c>
      <c r="B3810" t="s">
        <v>12457</v>
      </c>
      <c r="C3810" t="s">
        <v>12458</v>
      </c>
      <c r="D3810">
        <v>24</v>
      </c>
      <c r="E3810" t="s">
        <v>58</v>
      </c>
      <c r="F3810" t="s">
        <v>125</v>
      </c>
      <c r="G3810" s="1">
        <v>43943</v>
      </c>
      <c r="H3810" t="s">
        <v>59</v>
      </c>
      <c r="I3810" t="s">
        <v>113</v>
      </c>
      <c r="J3810" s="2" t="s">
        <v>12459</v>
      </c>
      <c r="K3810" t="s">
        <v>24</v>
      </c>
      <c r="M3810" t="s">
        <v>25</v>
      </c>
      <c r="N3810" t="s">
        <v>55</v>
      </c>
      <c r="O3810" s="3">
        <v>45078.559131944443</v>
      </c>
      <c r="R3810">
        <v>3809</v>
      </c>
      <c r="S3810" t="str">
        <f>PROPER(CustomerSupport[[#This Row],[Resolution]])</f>
        <v/>
      </c>
      <c r="T3810" t="str">
        <f>TRIM(CustomerSupport[[#This Row],[Customer Name]])</f>
        <v>Emily Young</v>
      </c>
      <c r="U3810">
        <f>MONTH(CustomerSupport[[#This Row],[Date of Purchase]])</f>
        <v>4</v>
      </c>
      <c r="V3810" t="str">
        <f>TEXT('Working data'!G3810,"mmmm")</f>
        <v>April</v>
      </c>
      <c r="W3810">
        <f>YEAR(CustomerSupport[[#This Row],[Date of Purchase]])</f>
        <v>2020</v>
      </c>
      <c r="X3810" t="str">
        <f t="shared" si="59"/>
        <v/>
      </c>
    </row>
    <row r="3811" spans="1:24" ht="14.25" customHeight="1" x14ac:dyDescent="0.4">
      <c r="A3811">
        <v>3810</v>
      </c>
      <c r="B3811" t="s">
        <v>12460</v>
      </c>
      <c r="C3811" t="s">
        <v>12461</v>
      </c>
      <c r="D3811">
        <v>44</v>
      </c>
      <c r="E3811" t="s">
        <v>58</v>
      </c>
      <c r="F3811" t="s">
        <v>286</v>
      </c>
      <c r="G3811" s="1">
        <v>44238</v>
      </c>
      <c r="H3811" t="s">
        <v>59</v>
      </c>
      <c r="I3811" t="s">
        <v>52</v>
      </c>
      <c r="J3811" s="2" t="s">
        <v>12462</v>
      </c>
      <c r="K3811" t="s">
        <v>62</v>
      </c>
      <c r="M3811" t="s">
        <v>25</v>
      </c>
      <c r="N3811" t="s">
        <v>55</v>
      </c>
      <c r="R3811">
        <v>3810</v>
      </c>
      <c r="S3811" t="str">
        <f>PROPER(CustomerSupport[[#This Row],[Resolution]])</f>
        <v/>
      </c>
      <c r="T3811" t="str">
        <f>TRIM(CustomerSupport[[#This Row],[Customer Name]])</f>
        <v>James Fischer</v>
      </c>
      <c r="U3811">
        <f>MONTH(CustomerSupport[[#This Row],[Date of Purchase]])</f>
        <v>2</v>
      </c>
      <c r="V3811" t="str">
        <f>TEXT('Working data'!G3811,"mmmm")</f>
        <v>February</v>
      </c>
      <c r="W3811">
        <f>YEAR(CustomerSupport[[#This Row],[Date of Purchase]])</f>
        <v>2021</v>
      </c>
      <c r="X3811" t="str">
        <f t="shared" si="59"/>
        <v/>
      </c>
    </row>
    <row r="3812" spans="1:24" ht="14.25" customHeight="1" x14ac:dyDescent="0.4">
      <c r="A3812">
        <v>3811</v>
      </c>
      <c r="B3812" t="s">
        <v>12463</v>
      </c>
      <c r="C3812" t="s">
        <v>12464</v>
      </c>
      <c r="D3812">
        <v>66</v>
      </c>
      <c r="E3812" t="s">
        <v>29</v>
      </c>
      <c r="F3812" t="s">
        <v>103</v>
      </c>
      <c r="G3812" s="1">
        <v>44389</v>
      </c>
      <c r="H3812" t="s">
        <v>66</v>
      </c>
      <c r="I3812" t="s">
        <v>59</v>
      </c>
      <c r="J3812" s="2" t="s">
        <v>12465</v>
      </c>
      <c r="K3812" t="s">
        <v>39</v>
      </c>
      <c r="L3812" t="s">
        <v>12466</v>
      </c>
      <c r="M3812" t="s">
        <v>25</v>
      </c>
      <c r="N3812" t="s">
        <v>26</v>
      </c>
      <c r="O3812" s="3">
        <v>45078.868888888886</v>
      </c>
      <c r="P3812" s="3">
        <v>45078.408472222225</v>
      </c>
      <c r="Q3812">
        <v>1</v>
      </c>
      <c r="R3812">
        <v>3811</v>
      </c>
      <c r="S3812" t="str">
        <f>PROPER(CustomerSupport[[#This Row],[Resolution]])</f>
        <v>Blood Might Old Time Quite Especially Say Watch.</v>
      </c>
      <c r="T3812" t="str">
        <f>TRIM(CustomerSupport[[#This Row],[Customer Name]])</f>
        <v>Samantha Hall</v>
      </c>
      <c r="U3812">
        <f>MONTH(CustomerSupport[[#This Row],[Date of Purchase]])</f>
        <v>7</v>
      </c>
      <c r="V3812" t="str">
        <f>TEXT('Working data'!G3812,"mmmm")</f>
        <v>July</v>
      </c>
      <c r="W3812">
        <f>YEAR(CustomerSupport[[#This Row],[Date of Purchase]])</f>
        <v>2021</v>
      </c>
      <c r="X3812">
        <f t="shared" si="59"/>
        <v>-11.049999999871943</v>
      </c>
    </row>
    <row r="3813" spans="1:24" ht="14.25" customHeight="1" x14ac:dyDescent="0.4">
      <c r="A3813">
        <v>3812</v>
      </c>
      <c r="B3813" t="s">
        <v>12467</v>
      </c>
      <c r="C3813" t="s">
        <v>12468</v>
      </c>
      <c r="D3813">
        <v>66</v>
      </c>
      <c r="E3813" t="s">
        <v>29</v>
      </c>
      <c r="F3813" t="s">
        <v>44</v>
      </c>
      <c r="G3813" s="1">
        <v>44430</v>
      </c>
      <c r="H3813" t="s">
        <v>66</v>
      </c>
      <c r="I3813" t="s">
        <v>77</v>
      </c>
      <c r="J3813" s="2" t="s">
        <v>12469</v>
      </c>
      <c r="K3813" t="s">
        <v>62</v>
      </c>
      <c r="M3813" t="s">
        <v>25</v>
      </c>
      <c r="N3813" t="s">
        <v>26</v>
      </c>
      <c r="R3813">
        <v>3812</v>
      </c>
      <c r="S3813" t="str">
        <f>PROPER(CustomerSupport[[#This Row],[Resolution]])</f>
        <v/>
      </c>
      <c r="T3813" t="str">
        <f>TRIM(CustomerSupport[[#This Row],[Customer Name]])</f>
        <v>Terry Buchanan</v>
      </c>
      <c r="U3813">
        <f>MONTH(CustomerSupport[[#This Row],[Date of Purchase]])</f>
        <v>8</v>
      </c>
      <c r="V3813" t="str">
        <f>TEXT('Working data'!G3813,"mmmm")</f>
        <v>August</v>
      </c>
      <c r="W3813">
        <f>YEAR(CustomerSupport[[#This Row],[Date of Purchase]])</f>
        <v>2021</v>
      </c>
      <c r="X3813" t="str">
        <f t="shared" si="59"/>
        <v/>
      </c>
    </row>
    <row r="3814" spans="1:24" ht="14.25" customHeight="1" x14ac:dyDescent="0.4">
      <c r="A3814">
        <v>3813</v>
      </c>
      <c r="B3814" t="s">
        <v>12470</v>
      </c>
      <c r="C3814" t="s">
        <v>12471</v>
      </c>
      <c r="D3814">
        <v>46</v>
      </c>
      <c r="E3814" t="s">
        <v>58</v>
      </c>
      <c r="F3814" t="s">
        <v>211</v>
      </c>
      <c r="G3814" s="1">
        <v>43878</v>
      </c>
      <c r="H3814" t="s">
        <v>45</v>
      </c>
      <c r="I3814" t="s">
        <v>113</v>
      </c>
      <c r="J3814" s="2" t="s">
        <v>12472</v>
      </c>
      <c r="K3814" t="s">
        <v>62</v>
      </c>
      <c r="M3814" t="s">
        <v>89</v>
      </c>
      <c r="N3814" t="s">
        <v>83</v>
      </c>
      <c r="R3814">
        <v>3813</v>
      </c>
      <c r="S3814" t="str">
        <f>PROPER(CustomerSupport[[#This Row],[Resolution]])</f>
        <v/>
      </c>
      <c r="T3814" t="str">
        <f>TRIM(CustomerSupport[[#This Row],[Customer Name]])</f>
        <v>Lance Warner</v>
      </c>
      <c r="U3814">
        <f>MONTH(CustomerSupport[[#This Row],[Date of Purchase]])</f>
        <v>2</v>
      </c>
      <c r="V3814" t="str">
        <f>TEXT('Working data'!G3814,"mmmm")</f>
        <v>February</v>
      </c>
      <c r="W3814">
        <f>YEAR(CustomerSupport[[#This Row],[Date of Purchase]])</f>
        <v>2020</v>
      </c>
      <c r="X3814" t="str">
        <f t="shared" si="59"/>
        <v/>
      </c>
    </row>
    <row r="3815" spans="1:24" ht="14.25" customHeight="1" x14ac:dyDescent="0.4">
      <c r="A3815">
        <v>3814</v>
      </c>
      <c r="B3815" t="s">
        <v>4851</v>
      </c>
      <c r="C3815" t="s">
        <v>12473</v>
      </c>
      <c r="D3815">
        <v>48</v>
      </c>
      <c r="E3815" t="s">
        <v>58</v>
      </c>
      <c r="F3815" t="s">
        <v>249</v>
      </c>
      <c r="G3815" s="1">
        <v>43934</v>
      </c>
      <c r="H3815" t="s">
        <v>59</v>
      </c>
      <c r="I3815" t="s">
        <v>150</v>
      </c>
      <c r="J3815" t="s">
        <v>12474</v>
      </c>
      <c r="K3815" t="s">
        <v>24</v>
      </c>
      <c r="M3815" t="s">
        <v>25</v>
      </c>
      <c r="N3815" t="s">
        <v>26</v>
      </c>
      <c r="O3815" s="3">
        <v>45078.643946759257</v>
      </c>
      <c r="R3815">
        <v>3814</v>
      </c>
      <c r="S3815" t="str">
        <f>PROPER(CustomerSupport[[#This Row],[Resolution]])</f>
        <v/>
      </c>
      <c r="T3815" t="str">
        <f>TRIM(CustomerSupport[[#This Row],[Customer Name]])</f>
        <v>John Brown</v>
      </c>
      <c r="U3815">
        <f>MONTH(CustomerSupport[[#This Row],[Date of Purchase]])</f>
        <v>4</v>
      </c>
      <c r="V3815" t="str">
        <f>TEXT('Working data'!G3815,"mmmm")</f>
        <v>April</v>
      </c>
      <c r="W3815">
        <f>YEAR(CustomerSupport[[#This Row],[Date of Purchase]])</f>
        <v>2020</v>
      </c>
      <c r="X3815" t="str">
        <f t="shared" si="59"/>
        <v/>
      </c>
    </row>
    <row r="3816" spans="1:24" ht="14.25" customHeight="1" x14ac:dyDescent="0.4">
      <c r="A3816">
        <v>3815</v>
      </c>
      <c r="B3816" t="s">
        <v>12475</v>
      </c>
      <c r="C3816" t="s">
        <v>12476</v>
      </c>
      <c r="D3816">
        <v>62</v>
      </c>
      <c r="E3816" t="s">
        <v>58</v>
      </c>
      <c r="F3816" t="s">
        <v>98</v>
      </c>
      <c r="G3816" s="1">
        <v>44466</v>
      </c>
      <c r="H3816" t="s">
        <v>45</v>
      </c>
      <c r="I3816" t="s">
        <v>113</v>
      </c>
      <c r="J3816" s="2" t="s">
        <v>12477</v>
      </c>
      <c r="K3816" t="s">
        <v>62</v>
      </c>
      <c r="M3816" t="s">
        <v>25</v>
      </c>
      <c r="N3816" t="s">
        <v>33</v>
      </c>
      <c r="R3816">
        <v>3815</v>
      </c>
      <c r="S3816" t="str">
        <f>PROPER(CustomerSupport[[#This Row],[Resolution]])</f>
        <v/>
      </c>
      <c r="T3816" t="str">
        <f>TRIM(CustomerSupport[[#This Row],[Customer Name]])</f>
        <v>Alvin Frazier</v>
      </c>
      <c r="U3816">
        <f>MONTH(CustomerSupport[[#This Row],[Date of Purchase]])</f>
        <v>9</v>
      </c>
      <c r="V3816" t="str">
        <f>TEXT('Working data'!G3816,"mmmm")</f>
        <v>September</v>
      </c>
      <c r="W3816">
        <f>YEAR(CustomerSupport[[#This Row],[Date of Purchase]])</f>
        <v>2021</v>
      </c>
      <c r="X3816" t="str">
        <f t="shared" si="59"/>
        <v/>
      </c>
    </row>
    <row r="3817" spans="1:24" ht="14.25" customHeight="1" x14ac:dyDescent="0.4">
      <c r="A3817">
        <v>3816</v>
      </c>
      <c r="B3817" t="s">
        <v>12478</v>
      </c>
      <c r="C3817" t="s">
        <v>12479</v>
      </c>
      <c r="D3817">
        <v>58</v>
      </c>
      <c r="E3817" t="s">
        <v>29</v>
      </c>
      <c r="F3817" t="s">
        <v>431</v>
      </c>
      <c r="G3817" s="1">
        <v>44429</v>
      </c>
      <c r="H3817" t="s">
        <v>66</v>
      </c>
      <c r="I3817" t="s">
        <v>141</v>
      </c>
      <c r="J3817" t="s">
        <v>12480</v>
      </c>
      <c r="K3817" t="s">
        <v>39</v>
      </c>
      <c r="L3817" t="s">
        <v>12481</v>
      </c>
      <c r="M3817" t="s">
        <v>89</v>
      </c>
      <c r="N3817" t="s">
        <v>33</v>
      </c>
      <c r="O3817" s="3">
        <v>45078.590509259258</v>
      </c>
      <c r="P3817" s="3">
        <v>45078.150925925926</v>
      </c>
      <c r="Q3817">
        <v>1</v>
      </c>
      <c r="R3817">
        <v>3816</v>
      </c>
      <c r="S3817" t="str">
        <f>PROPER(CustomerSupport[[#This Row],[Resolution]])</f>
        <v>Important About Program Resource Quickly Pressure Rest.</v>
      </c>
      <c r="T3817" t="str">
        <f>TRIM(CustomerSupport[[#This Row],[Customer Name]])</f>
        <v>Sarah Lester</v>
      </c>
      <c r="U3817">
        <f>MONTH(CustomerSupport[[#This Row],[Date of Purchase]])</f>
        <v>8</v>
      </c>
      <c r="V3817" t="str">
        <f>TEXT('Working data'!G3817,"mmmm")</f>
        <v>August</v>
      </c>
      <c r="W3817">
        <f>YEAR(CustomerSupport[[#This Row],[Date of Purchase]])</f>
        <v>2021</v>
      </c>
      <c r="X3817">
        <f t="shared" si="59"/>
        <v>-10.549999999988358</v>
      </c>
    </row>
    <row r="3818" spans="1:24" ht="14.25" customHeight="1" x14ac:dyDescent="0.4">
      <c r="A3818">
        <v>3817</v>
      </c>
      <c r="B3818" t="s">
        <v>12482</v>
      </c>
      <c r="C3818" t="s">
        <v>12483</v>
      </c>
      <c r="D3818">
        <v>63</v>
      </c>
      <c r="E3818" t="s">
        <v>29</v>
      </c>
      <c r="F3818" t="s">
        <v>431</v>
      </c>
      <c r="G3818" s="1">
        <v>44384</v>
      </c>
      <c r="H3818" t="s">
        <v>66</v>
      </c>
      <c r="I3818" t="s">
        <v>177</v>
      </c>
      <c r="J3818" s="2" t="s">
        <v>12484</v>
      </c>
      <c r="K3818" t="s">
        <v>62</v>
      </c>
      <c r="M3818" t="s">
        <v>143</v>
      </c>
      <c r="N3818" t="s">
        <v>55</v>
      </c>
      <c r="R3818">
        <v>3817</v>
      </c>
      <c r="S3818" t="str">
        <f>PROPER(CustomerSupport[[#This Row],[Resolution]])</f>
        <v/>
      </c>
      <c r="T3818" t="str">
        <f>TRIM(CustomerSupport[[#This Row],[Customer Name]])</f>
        <v>Pamela Garcia</v>
      </c>
      <c r="U3818">
        <f>MONTH(CustomerSupport[[#This Row],[Date of Purchase]])</f>
        <v>7</v>
      </c>
      <c r="V3818" t="str">
        <f>TEXT('Working data'!G3818,"mmmm")</f>
        <v>July</v>
      </c>
      <c r="W3818">
        <f>YEAR(CustomerSupport[[#This Row],[Date of Purchase]])</f>
        <v>2021</v>
      </c>
      <c r="X3818" t="str">
        <f t="shared" si="59"/>
        <v/>
      </c>
    </row>
    <row r="3819" spans="1:24" ht="14.25" customHeight="1" x14ac:dyDescent="0.4">
      <c r="A3819">
        <v>3818</v>
      </c>
      <c r="B3819" t="s">
        <v>12485</v>
      </c>
      <c r="C3819" t="s">
        <v>12486</v>
      </c>
      <c r="D3819">
        <v>50</v>
      </c>
      <c r="E3819" t="s">
        <v>58</v>
      </c>
      <c r="F3819" t="s">
        <v>51</v>
      </c>
      <c r="G3819" s="1">
        <v>43869</v>
      </c>
      <c r="H3819" t="s">
        <v>67</v>
      </c>
      <c r="I3819" t="s">
        <v>31</v>
      </c>
      <c r="J3819" t="s">
        <v>12487</v>
      </c>
      <c r="K3819" t="s">
        <v>24</v>
      </c>
      <c r="M3819" t="s">
        <v>89</v>
      </c>
      <c r="N3819" t="s">
        <v>33</v>
      </c>
      <c r="O3819" s="3">
        <v>45078.957916666666</v>
      </c>
      <c r="R3819">
        <v>3818</v>
      </c>
      <c r="S3819" t="str">
        <f>PROPER(CustomerSupport[[#This Row],[Resolution]])</f>
        <v/>
      </c>
      <c r="T3819" t="str">
        <f>TRIM(CustomerSupport[[#This Row],[Customer Name]])</f>
        <v>Jesse Silva</v>
      </c>
      <c r="U3819">
        <f>MONTH(CustomerSupport[[#This Row],[Date of Purchase]])</f>
        <v>2</v>
      </c>
      <c r="V3819" t="str">
        <f>TEXT('Working data'!G3819,"mmmm")</f>
        <v>February</v>
      </c>
      <c r="W3819">
        <f>YEAR(CustomerSupport[[#This Row],[Date of Purchase]])</f>
        <v>2020</v>
      </c>
      <c r="X3819" t="str">
        <f t="shared" si="59"/>
        <v/>
      </c>
    </row>
    <row r="3820" spans="1:24" ht="14.25" customHeight="1" x14ac:dyDescent="0.4">
      <c r="A3820">
        <v>3819</v>
      </c>
      <c r="B3820" t="s">
        <v>12488</v>
      </c>
      <c r="C3820" t="s">
        <v>12489</v>
      </c>
      <c r="D3820">
        <v>25</v>
      </c>
      <c r="E3820" t="s">
        <v>19</v>
      </c>
      <c r="F3820" t="s">
        <v>129</v>
      </c>
      <c r="G3820" s="1">
        <v>44545</v>
      </c>
      <c r="H3820" t="s">
        <v>21</v>
      </c>
      <c r="I3820" t="s">
        <v>31</v>
      </c>
      <c r="J3820" s="2" t="s">
        <v>12490</v>
      </c>
      <c r="K3820" t="s">
        <v>24</v>
      </c>
      <c r="M3820" t="s">
        <v>25</v>
      </c>
      <c r="N3820" t="s">
        <v>33</v>
      </c>
      <c r="O3820" s="3">
        <v>45078.280162037037</v>
      </c>
      <c r="R3820">
        <v>3819</v>
      </c>
      <c r="S3820" t="str">
        <f>PROPER(CustomerSupport[[#This Row],[Resolution]])</f>
        <v/>
      </c>
      <c r="T3820" t="str">
        <f>TRIM(CustomerSupport[[#This Row],[Customer Name]])</f>
        <v>Phillip Clark</v>
      </c>
      <c r="U3820">
        <f>MONTH(CustomerSupport[[#This Row],[Date of Purchase]])</f>
        <v>12</v>
      </c>
      <c r="V3820" t="str">
        <f>TEXT('Working data'!G3820,"mmmm")</f>
        <v>December</v>
      </c>
      <c r="W3820">
        <f>YEAR(CustomerSupport[[#This Row],[Date of Purchase]])</f>
        <v>2021</v>
      </c>
      <c r="X3820" t="str">
        <f t="shared" si="59"/>
        <v/>
      </c>
    </row>
    <row r="3821" spans="1:24" ht="14.25" customHeight="1" x14ac:dyDescent="0.4">
      <c r="A3821">
        <v>3820</v>
      </c>
      <c r="B3821" t="s">
        <v>12491</v>
      </c>
      <c r="C3821" t="s">
        <v>12492</v>
      </c>
      <c r="D3821">
        <v>52</v>
      </c>
      <c r="E3821" t="s">
        <v>19</v>
      </c>
      <c r="F3821" t="s">
        <v>20</v>
      </c>
      <c r="G3821" s="1">
        <v>44117</v>
      </c>
      <c r="H3821" t="s">
        <v>45</v>
      </c>
      <c r="I3821" t="s">
        <v>141</v>
      </c>
      <c r="J3821" s="2" t="s">
        <v>12493</v>
      </c>
      <c r="K3821" t="s">
        <v>39</v>
      </c>
      <c r="L3821" t="s">
        <v>12494</v>
      </c>
      <c r="M3821" t="s">
        <v>89</v>
      </c>
      <c r="N3821" t="s">
        <v>83</v>
      </c>
      <c r="O3821" s="3">
        <v>45078.330185185187</v>
      </c>
      <c r="P3821" s="3">
        <v>45078.26699074074</v>
      </c>
      <c r="Q3821">
        <v>2</v>
      </c>
      <c r="R3821">
        <v>3820</v>
      </c>
      <c r="S3821" t="str">
        <f>PROPER(CustomerSupport[[#This Row],[Resolution]])</f>
        <v>Foot Continue Wind Many Wide.</v>
      </c>
      <c r="T3821" t="str">
        <f>TRIM(CustomerSupport[[#This Row],[Customer Name]])</f>
        <v>Deborah Stewart</v>
      </c>
      <c r="U3821">
        <f>MONTH(CustomerSupport[[#This Row],[Date of Purchase]])</f>
        <v>10</v>
      </c>
      <c r="V3821" t="str">
        <f>TEXT('Working data'!G3821,"mmmm")</f>
        <v>October</v>
      </c>
      <c r="W3821">
        <f>YEAR(CustomerSupport[[#This Row],[Date of Purchase]])</f>
        <v>2020</v>
      </c>
      <c r="X3821">
        <f t="shared" si="59"/>
        <v>-1.5166666667209938</v>
      </c>
    </row>
    <row r="3822" spans="1:24" ht="14.25" customHeight="1" x14ac:dyDescent="0.4">
      <c r="A3822">
        <v>3821</v>
      </c>
      <c r="B3822" t="s">
        <v>12495</v>
      </c>
      <c r="C3822" t="s">
        <v>12496</v>
      </c>
      <c r="D3822">
        <v>66</v>
      </c>
      <c r="E3822" t="s">
        <v>19</v>
      </c>
      <c r="F3822" t="s">
        <v>157</v>
      </c>
      <c r="G3822" s="1">
        <v>44282</v>
      </c>
      <c r="H3822" t="s">
        <v>59</v>
      </c>
      <c r="I3822" t="s">
        <v>67</v>
      </c>
      <c r="J3822" s="2" t="s">
        <v>12497</v>
      </c>
      <c r="K3822" t="s">
        <v>62</v>
      </c>
      <c r="M3822" t="s">
        <v>89</v>
      </c>
      <c r="N3822" t="s">
        <v>33</v>
      </c>
      <c r="R3822">
        <v>3821</v>
      </c>
      <c r="S3822" t="str">
        <f>PROPER(CustomerSupport[[#This Row],[Resolution]])</f>
        <v/>
      </c>
      <c r="T3822" t="str">
        <f>TRIM(CustomerSupport[[#This Row],[Customer Name]])</f>
        <v>Amanda Perry</v>
      </c>
      <c r="U3822">
        <f>MONTH(CustomerSupport[[#This Row],[Date of Purchase]])</f>
        <v>3</v>
      </c>
      <c r="V3822" t="str">
        <f>TEXT('Working data'!G3822,"mmmm")</f>
        <v>March</v>
      </c>
      <c r="W3822">
        <f>YEAR(CustomerSupport[[#This Row],[Date of Purchase]])</f>
        <v>2021</v>
      </c>
      <c r="X3822" t="str">
        <f t="shared" si="59"/>
        <v/>
      </c>
    </row>
    <row r="3823" spans="1:24" ht="14.25" customHeight="1" x14ac:dyDescent="0.4">
      <c r="A3823">
        <v>3822</v>
      </c>
      <c r="B3823" t="s">
        <v>12498</v>
      </c>
      <c r="C3823" t="s">
        <v>12499</v>
      </c>
      <c r="D3823">
        <v>18</v>
      </c>
      <c r="E3823" t="s">
        <v>19</v>
      </c>
      <c r="F3823" t="s">
        <v>242</v>
      </c>
      <c r="G3823" s="1">
        <v>44069</v>
      </c>
      <c r="H3823" t="s">
        <v>59</v>
      </c>
      <c r="I3823" t="s">
        <v>77</v>
      </c>
      <c r="J3823" s="2" t="s">
        <v>12500</v>
      </c>
      <c r="K3823" t="s">
        <v>39</v>
      </c>
      <c r="L3823" t="s">
        <v>12501</v>
      </c>
      <c r="M3823" t="s">
        <v>41</v>
      </c>
      <c r="N3823" t="s">
        <v>33</v>
      </c>
      <c r="O3823" s="3">
        <v>45078.788541666669</v>
      </c>
      <c r="P3823" s="3">
        <v>45078.941319444442</v>
      </c>
      <c r="Q3823">
        <v>3</v>
      </c>
      <c r="R3823">
        <v>3822</v>
      </c>
      <c r="S3823" t="str">
        <f>PROPER(CustomerSupport[[#This Row],[Resolution]])</f>
        <v>Represent Either Radio Quickly Piece Leave Writer Now.</v>
      </c>
      <c r="T3823" t="str">
        <f>TRIM(CustomerSupport[[#This Row],[Customer Name]])</f>
        <v>Cynthia Stewart</v>
      </c>
      <c r="U3823">
        <f>MONTH(CustomerSupport[[#This Row],[Date of Purchase]])</f>
        <v>8</v>
      </c>
      <c r="V3823" t="str">
        <f>TEXT('Working data'!G3823,"mmmm")</f>
        <v>August</v>
      </c>
      <c r="W3823">
        <f>YEAR(CustomerSupport[[#This Row],[Date of Purchase]])</f>
        <v>2020</v>
      </c>
      <c r="X3823">
        <f t="shared" si="59"/>
        <v>3.6666666665696539</v>
      </c>
    </row>
    <row r="3824" spans="1:24" ht="14.25" customHeight="1" x14ac:dyDescent="0.4">
      <c r="A3824">
        <v>3823</v>
      </c>
      <c r="B3824" t="s">
        <v>12502</v>
      </c>
      <c r="C3824" t="s">
        <v>12503</v>
      </c>
      <c r="D3824">
        <v>45</v>
      </c>
      <c r="E3824" t="s">
        <v>29</v>
      </c>
      <c r="F3824" t="s">
        <v>36</v>
      </c>
      <c r="G3824" s="1">
        <v>44164</v>
      </c>
      <c r="H3824" t="s">
        <v>67</v>
      </c>
      <c r="I3824" t="s">
        <v>99</v>
      </c>
      <c r="J3824" s="2" t="s">
        <v>12504</v>
      </c>
      <c r="K3824" t="s">
        <v>62</v>
      </c>
      <c r="M3824" t="s">
        <v>25</v>
      </c>
      <c r="N3824" t="s">
        <v>83</v>
      </c>
      <c r="R3824">
        <v>3823</v>
      </c>
      <c r="S3824" t="str">
        <f>PROPER(CustomerSupport[[#This Row],[Resolution]])</f>
        <v/>
      </c>
      <c r="T3824" t="str">
        <f>TRIM(CustomerSupport[[#This Row],[Customer Name]])</f>
        <v>Alan Smith</v>
      </c>
      <c r="U3824">
        <f>MONTH(CustomerSupport[[#This Row],[Date of Purchase]])</f>
        <v>11</v>
      </c>
      <c r="V3824" t="str">
        <f>TEXT('Working data'!G3824,"mmmm")</f>
        <v>November</v>
      </c>
      <c r="W3824">
        <f>YEAR(CustomerSupport[[#This Row],[Date of Purchase]])</f>
        <v>2020</v>
      </c>
      <c r="X3824" t="str">
        <f t="shared" si="59"/>
        <v/>
      </c>
    </row>
    <row r="3825" spans="1:24" ht="14.25" customHeight="1" x14ac:dyDescent="0.4">
      <c r="A3825">
        <v>3824</v>
      </c>
      <c r="B3825" t="s">
        <v>12505</v>
      </c>
      <c r="C3825" t="s">
        <v>12506</v>
      </c>
      <c r="D3825">
        <v>70</v>
      </c>
      <c r="E3825" t="s">
        <v>19</v>
      </c>
      <c r="F3825" t="s">
        <v>157</v>
      </c>
      <c r="G3825" s="1">
        <v>43899</v>
      </c>
      <c r="H3825" t="s">
        <v>45</v>
      </c>
      <c r="I3825" t="s">
        <v>113</v>
      </c>
      <c r="J3825" s="2" t="s">
        <v>12507</v>
      </c>
      <c r="K3825" t="s">
        <v>62</v>
      </c>
      <c r="M3825" t="s">
        <v>41</v>
      </c>
      <c r="N3825" t="s">
        <v>26</v>
      </c>
      <c r="R3825">
        <v>3824</v>
      </c>
      <c r="S3825" t="str">
        <f>PROPER(CustomerSupport[[#This Row],[Resolution]])</f>
        <v/>
      </c>
      <c r="T3825" t="str">
        <f>TRIM(CustomerSupport[[#This Row],[Customer Name]])</f>
        <v>William Kennedy</v>
      </c>
      <c r="U3825">
        <f>MONTH(CustomerSupport[[#This Row],[Date of Purchase]])</f>
        <v>3</v>
      </c>
      <c r="V3825" t="str">
        <f>TEXT('Working data'!G3825,"mmmm")</f>
        <v>March</v>
      </c>
      <c r="W3825">
        <f>YEAR(CustomerSupport[[#This Row],[Date of Purchase]])</f>
        <v>2020</v>
      </c>
      <c r="X3825" t="str">
        <f t="shared" si="59"/>
        <v/>
      </c>
    </row>
    <row r="3826" spans="1:24" ht="14.25" customHeight="1" x14ac:dyDescent="0.4">
      <c r="A3826">
        <v>3825</v>
      </c>
      <c r="B3826" t="s">
        <v>3259</v>
      </c>
      <c r="C3826" t="s">
        <v>12508</v>
      </c>
      <c r="D3826">
        <v>31</v>
      </c>
      <c r="E3826" t="s">
        <v>19</v>
      </c>
      <c r="F3826" t="s">
        <v>149</v>
      </c>
      <c r="G3826" s="1">
        <v>44424</v>
      </c>
      <c r="H3826" t="s">
        <v>21</v>
      </c>
      <c r="I3826" t="s">
        <v>72</v>
      </c>
      <c r="J3826" s="2" t="s">
        <v>12509</v>
      </c>
      <c r="K3826" t="s">
        <v>39</v>
      </c>
      <c r="L3826" t="s">
        <v>12510</v>
      </c>
      <c r="M3826" t="s">
        <v>41</v>
      </c>
      <c r="N3826" t="s">
        <v>83</v>
      </c>
      <c r="O3826" s="3">
        <v>45078.852476851855</v>
      </c>
      <c r="P3826" s="3">
        <v>45078.318449074075</v>
      </c>
      <c r="Q3826">
        <v>2</v>
      </c>
      <c r="R3826">
        <v>3825</v>
      </c>
      <c r="S3826" t="str">
        <f>PROPER(CustomerSupport[[#This Row],[Resolution]])</f>
        <v>Debate Everybody Six Her Likely.</v>
      </c>
      <c r="T3826" t="str">
        <f>TRIM(CustomerSupport[[#This Row],[Customer Name]])</f>
        <v>John Roberts</v>
      </c>
      <c r="U3826">
        <f>MONTH(CustomerSupport[[#This Row],[Date of Purchase]])</f>
        <v>8</v>
      </c>
      <c r="V3826" t="str">
        <f>TEXT('Working data'!G3826,"mmmm")</f>
        <v>August</v>
      </c>
      <c r="W3826">
        <f>YEAR(CustomerSupport[[#This Row],[Date of Purchase]])</f>
        <v>2021</v>
      </c>
      <c r="X3826">
        <f t="shared" si="59"/>
        <v>-12.816666666709352</v>
      </c>
    </row>
    <row r="3827" spans="1:24" ht="14.25" customHeight="1" x14ac:dyDescent="0.4">
      <c r="A3827">
        <v>3826</v>
      </c>
      <c r="B3827" t="s">
        <v>12511</v>
      </c>
      <c r="C3827" t="s">
        <v>12512</v>
      </c>
      <c r="D3827">
        <v>57</v>
      </c>
      <c r="E3827" t="s">
        <v>29</v>
      </c>
      <c r="F3827" t="s">
        <v>30</v>
      </c>
      <c r="G3827" s="1">
        <v>44058</v>
      </c>
      <c r="H3827" t="s">
        <v>67</v>
      </c>
      <c r="I3827" t="s">
        <v>177</v>
      </c>
      <c r="J3827" s="2" t="s">
        <v>12513</v>
      </c>
      <c r="K3827" t="s">
        <v>62</v>
      </c>
      <c r="M3827" t="s">
        <v>25</v>
      </c>
      <c r="N3827" t="s">
        <v>33</v>
      </c>
      <c r="R3827">
        <v>3826</v>
      </c>
      <c r="S3827" t="str">
        <f>PROPER(CustomerSupport[[#This Row],[Resolution]])</f>
        <v/>
      </c>
      <c r="T3827" t="str">
        <f>TRIM(CustomerSupport[[#This Row],[Customer Name]])</f>
        <v>Colleen Gomez</v>
      </c>
      <c r="U3827">
        <f>MONTH(CustomerSupport[[#This Row],[Date of Purchase]])</f>
        <v>8</v>
      </c>
      <c r="V3827" t="str">
        <f>TEXT('Working data'!G3827,"mmmm")</f>
        <v>August</v>
      </c>
      <c r="W3827">
        <f>YEAR(CustomerSupport[[#This Row],[Date of Purchase]])</f>
        <v>2020</v>
      </c>
      <c r="X3827" t="str">
        <f t="shared" si="59"/>
        <v/>
      </c>
    </row>
    <row r="3828" spans="1:24" ht="14.25" customHeight="1" x14ac:dyDescent="0.4">
      <c r="A3828">
        <v>3827</v>
      </c>
      <c r="B3828" t="s">
        <v>12514</v>
      </c>
      <c r="C3828" t="s">
        <v>12515</v>
      </c>
      <c r="D3828">
        <v>32</v>
      </c>
      <c r="E3828" t="s">
        <v>29</v>
      </c>
      <c r="F3828" t="s">
        <v>281</v>
      </c>
      <c r="G3828" s="1">
        <v>43841</v>
      </c>
      <c r="H3828" t="s">
        <v>45</v>
      </c>
      <c r="I3828" t="s">
        <v>177</v>
      </c>
      <c r="J3828" s="2" t="s">
        <v>12516</v>
      </c>
      <c r="K3828" t="s">
        <v>39</v>
      </c>
      <c r="L3828" t="s">
        <v>12517</v>
      </c>
      <c r="M3828" t="s">
        <v>25</v>
      </c>
      <c r="N3828" t="s">
        <v>33</v>
      </c>
      <c r="O3828" s="3">
        <v>45078.115011574075</v>
      </c>
      <c r="P3828" s="3">
        <v>45078.737928240742</v>
      </c>
      <c r="Q3828">
        <v>3</v>
      </c>
      <c r="R3828">
        <v>3827</v>
      </c>
      <c r="S3828" t="str">
        <f>PROPER(CustomerSupport[[#This Row],[Resolution]])</f>
        <v>Cover The Social Free Process.</v>
      </c>
      <c r="T3828" t="str">
        <f>TRIM(CustomerSupport[[#This Row],[Customer Name]])</f>
        <v>Tracey Parker</v>
      </c>
      <c r="U3828">
        <f>MONTH(CustomerSupport[[#This Row],[Date of Purchase]])</f>
        <v>1</v>
      </c>
      <c r="V3828" t="str">
        <f>TEXT('Working data'!G3828,"mmmm")</f>
        <v>January</v>
      </c>
      <c r="W3828">
        <f>YEAR(CustomerSupport[[#This Row],[Date of Purchase]])</f>
        <v>2020</v>
      </c>
      <c r="X3828">
        <f t="shared" si="59"/>
        <v>14.950000000011642</v>
      </c>
    </row>
    <row r="3829" spans="1:24" ht="14.25" customHeight="1" x14ac:dyDescent="0.4">
      <c r="A3829">
        <v>3828</v>
      </c>
      <c r="B3829" t="s">
        <v>12518</v>
      </c>
      <c r="C3829" t="s">
        <v>12519</v>
      </c>
      <c r="D3829">
        <v>62</v>
      </c>
      <c r="E3829" t="s">
        <v>29</v>
      </c>
      <c r="F3829" t="s">
        <v>125</v>
      </c>
      <c r="G3829" s="1">
        <v>44255</v>
      </c>
      <c r="H3829" t="s">
        <v>67</v>
      </c>
      <c r="I3829" t="s">
        <v>150</v>
      </c>
      <c r="J3829" t="s">
        <v>271</v>
      </c>
      <c r="K3829" t="s">
        <v>39</v>
      </c>
      <c r="L3829" t="s">
        <v>12520</v>
      </c>
      <c r="M3829" t="s">
        <v>89</v>
      </c>
      <c r="N3829" t="s">
        <v>83</v>
      </c>
      <c r="O3829" s="3">
        <v>45078.471261574072</v>
      </c>
      <c r="P3829" s="3">
        <v>45078.047650462962</v>
      </c>
      <c r="Q3829">
        <v>3</v>
      </c>
      <c r="R3829">
        <v>3828</v>
      </c>
      <c r="S3829" t="str">
        <f>PROPER(CustomerSupport[[#This Row],[Resolution]])</f>
        <v>Heart Early Fly Beautiful.</v>
      </c>
      <c r="T3829" t="str">
        <f>TRIM(CustomerSupport[[#This Row],[Customer Name]])</f>
        <v>Samuel Rodriguez</v>
      </c>
      <c r="U3829">
        <f>MONTH(CustomerSupport[[#This Row],[Date of Purchase]])</f>
        <v>2</v>
      </c>
      <c r="V3829" t="str">
        <f>TEXT('Working data'!G3829,"mmmm")</f>
        <v>February</v>
      </c>
      <c r="W3829">
        <f>YEAR(CustomerSupport[[#This Row],[Date of Purchase]])</f>
        <v>2021</v>
      </c>
      <c r="X3829">
        <f t="shared" si="59"/>
        <v>-10.166666666627862</v>
      </c>
    </row>
    <row r="3830" spans="1:24" ht="14.25" customHeight="1" x14ac:dyDescent="0.4">
      <c r="A3830">
        <v>3829</v>
      </c>
      <c r="B3830" t="s">
        <v>12521</v>
      </c>
      <c r="C3830" t="s">
        <v>12522</v>
      </c>
      <c r="D3830">
        <v>32</v>
      </c>
      <c r="E3830" t="s">
        <v>58</v>
      </c>
      <c r="F3830" t="s">
        <v>149</v>
      </c>
      <c r="G3830" s="1">
        <v>44212</v>
      </c>
      <c r="H3830" t="s">
        <v>67</v>
      </c>
      <c r="I3830" t="s">
        <v>93</v>
      </c>
      <c r="J3830" s="2" t="s">
        <v>12523</v>
      </c>
      <c r="K3830" t="s">
        <v>24</v>
      </c>
      <c r="M3830" t="s">
        <v>143</v>
      </c>
      <c r="N3830" t="s">
        <v>26</v>
      </c>
      <c r="O3830" s="3">
        <v>45078.443495370368</v>
      </c>
      <c r="R3830">
        <v>3829</v>
      </c>
      <c r="S3830" t="str">
        <f>PROPER(CustomerSupport[[#This Row],[Resolution]])</f>
        <v/>
      </c>
      <c r="T3830" t="str">
        <f>TRIM(CustomerSupport[[#This Row],[Customer Name]])</f>
        <v>Jessica Mitchell</v>
      </c>
      <c r="U3830">
        <f>MONTH(CustomerSupport[[#This Row],[Date of Purchase]])</f>
        <v>1</v>
      </c>
      <c r="V3830" t="str">
        <f>TEXT('Working data'!G3830,"mmmm")</f>
        <v>January</v>
      </c>
      <c r="W3830">
        <f>YEAR(CustomerSupport[[#This Row],[Date of Purchase]])</f>
        <v>2021</v>
      </c>
      <c r="X3830" t="str">
        <f t="shared" si="59"/>
        <v/>
      </c>
    </row>
    <row r="3831" spans="1:24" ht="14.25" customHeight="1" x14ac:dyDescent="0.4">
      <c r="A3831">
        <v>3830</v>
      </c>
      <c r="B3831" t="s">
        <v>12524</v>
      </c>
      <c r="C3831" t="s">
        <v>12525</v>
      </c>
      <c r="D3831">
        <v>35</v>
      </c>
      <c r="E3831" t="s">
        <v>58</v>
      </c>
      <c r="F3831" t="s">
        <v>397</v>
      </c>
      <c r="G3831" s="1">
        <v>43924</v>
      </c>
      <c r="H3831" t="s">
        <v>45</v>
      </c>
      <c r="I3831" t="s">
        <v>177</v>
      </c>
      <c r="J3831" s="2" t="s">
        <v>12526</v>
      </c>
      <c r="K3831" t="s">
        <v>39</v>
      </c>
      <c r="L3831" t="s">
        <v>12527</v>
      </c>
      <c r="M3831" t="s">
        <v>89</v>
      </c>
      <c r="N3831" t="s">
        <v>55</v>
      </c>
      <c r="O3831" s="3">
        <v>45078.065046296295</v>
      </c>
      <c r="P3831" s="3">
        <v>45078.601851851854</v>
      </c>
      <c r="Q3831">
        <v>5</v>
      </c>
      <c r="R3831">
        <v>3830</v>
      </c>
      <c r="S3831" t="str">
        <f>PROPER(CustomerSupport[[#This Row],[Resolution]])</f>
        <v>Level Week General That Republican Buy Reflect.</v>
      </c>
      <c r="T3831" t="str">
        <f>TRIM(CustomerSupport[[#This Row],[Customer Name]])</f>
        <v>James Bishop</v>
      </c>
      <c r="U3831">
        <f>MONTH(CustomerSupport[[#This Row],[Date of Purchase]])</f>
        <v>4</v>
      </c>
      <c r="V3831" t="str">
        <f>TEXT('Working data'!G3831,"mmmm")</f>
        <v>April</v>
      </c>
      <c r="W3831">
        <f>YEAR(CustomerSupport[[#This Row],[Date of Purchase]])</f>
        <v>2020</v>
      </c>
      <c r="X3831">
        <f t="shared" si="59"/>
        <v>12.883333333418705</v>
      </c>
    </row>
    <row r="3832" spans="1:24" ht="14.25" customHeight="1" x14ac:dyDescent="0.4">
      <c r="A3832">
        <v>3831</v>
      </c>
      <c r="B3832" t="s">
        <v>12528</v>
      </c>
      <c r="C3832" t="s">
        <v>12529</v>
      </c>
      <c r="D3832">
        <v>63</v>
      </c>
      <c r="E3832" t="s">
        <v>58</v>
      </c>
      <c r="F3832" t="s">
        <v>383</v>
      </c>
      <c r="G3832" s="1">
        <v>44287</v>
      </c>
      <c r="H3832" t="s">
        <v>45</v>
      </c>
      <c r="I3832" t="s">
        <v>150</v>
      </c>
      <c r="J3832" s="2" t="s">
        <v>12530</v>
      </c>
      <c r="K3832" t="s">
        <v>39</v>
      </c>
      <c r="L3832" t="s">
        <v>12531</v>
      </c>
      <c r="M3832" t="s">
        <v>41</v>
      </c>
      <c r="N3832" t="s">
        <v>33</v>
      </c>
      <c r="O3832" s="3">
        <v>45078.289375</v>
      </c>
      <c r="P3832" s="3">
        <v>45078.594930555555</v>
      </c>
      <c r="Q3832">
        <v>5</v>
      </c>
      <c r="R3832">
        <v>3831</v>
      </c>
      <c r="S3832" t="str">
        <f>PROPER(CustomerSupport[[#This Row],[Resolution]])</f>
        <v>Strategy The Great Now Such Nature.</v>
      </c>
      <c r="T3832" t="str">
        <f>TRIM(CustomerSupport[[#This Row],[Customer Name]])</f>
        <v>Robert Calhoun</v>
      </c>
      <c r="U3832">
        <f>MONTH(CustomerSupport[[#This Row],[Date of Purchase]])</f>
        <v>4</v>
      </c>
      <c r="V3832" t="str">
        <f>TEXT('Working data'!G3832,"mmmm")</f>
        <v>April</v>
      </c>
      <c r="W3832">
        <f>YEAR(CustomerSupport[[#This Row],[Date of Purchase]])</f>
        <v>2021</v>
      </c>
      <c r="X3832">
        <f t="shared" si="59"/>
        <v>7.3333333333139308</v>
      </c>
    </row>
    <row r="3833" spans="1:24" ht="14.25" customHeight="1" x14ac:dyDescent="0.4">
      <c r="A3833">
        <v>3832</v>
      </c>
      <c r="B3833" t="s">
        <v>12532</v>
      </c>
      <c r="C3833" t="s">
        <v>12533</v>
      </c>
      <c r="D3833">
        <v>45</v>
      </c>
      <c r="E3833" t="s">
        <v>29</v>
      </c>
      <c r="F3833" t="s">
        <v>103</v>
      </c>
      <c r="G3833" s="1">
        <v>44272</v>
      </c>
      <c r="H3833" t="s">
        <v>21</v>
      </c>
      <c r="I3833" t="s">
        <v>60</v>
      </c>
      <c r="J3833" s="2" t="s">
        <v>12534</v>
      </c>
      <c r="K3833" t="s">
        <v>62</v>
      </c>
      <c r="M3833" t="s">
        <v>89</v>
      </c>
      <c r="N3833" t="s">
        <v>26</v>
      </c>
      <c r="R3833">
        <v>3832</v>
      </c>
      <c r="S3833" t="str">
        <f>PROPER(CustomerSupport[[#This Row],[Resolution]])</f>
        <v/>
      </c>
      <c r="T3833" t="str">
        <f>TRIM(CustomerSupport[[#This Row],[Customer Name]])</f>
        <v>Kelly Lowe</v>
      </c>
      <c r="U3833">
        <f>MONTH(CustomerSupport[[#This Row],[Date of Purchase]])</f>
        <v>3</v>
      </c>
      <c r="V3833" t="str">
        <f>TEXT('Working data'!G3833,"mmmm")</f>
        <v>March</v>
      </c>
      <c r="W3833">
        <f>YEAR(CustomerSupport[[#This Row],[Date of Purchase]])</f>
        <v>2021</v>
      </c>
      <c r="X3833" t="str">
        <f t="shared" si="59"/>
        <v/>
      </c>
    </row>
    <row r="3834" spans="1:24" ht="14.25" customHeight="1" x14ac:dyDescent="0.4">
      <c r="A3834">
        <v>3833</v>
      </c>
      <c r="B3834" t="s">
        <v>12535</v>
      </c>
      <c r="C3834" t="s">
        <v>12536</v>
      </c>
      <c r="D3834">
        <v>59</v>
      </c>
      <c r="E3834" t="s">
        <v>29</v>
      </c>
      <c r="F3834" t="s">
        <v>112</v>
      </c>
      <c r="G3834" s="1">
        <v>44513</v>
      </c>
      <c r="H3834" t="s">
        <v>59</v>
      </c>
      <c r="I3834" t="s">
        <v>46</v>
      </c>
      <c r="J3834" s="2" t="s">
        <v>12537</v>
      </c>
      <c r="K3834" t="s">
        <v>39</v>
      </c>
      <c r="L3834" t="s">
        <v>12538</v>
      </c>
      <c r="M3834" t="s">
        <v>143</v>
      </c>
      <c r="N3834" t="s">
        <v>33</v>
      </c>
      <c r="O3834" s="3">
        <v>45078.869259259256</v>
      </c>
      <c r="P3834" s="3">
        <v>45078.52412037037</v>
      </c>
      <c r="Q3834">
        <v>2</v>
      </c>
      <c r="R3834">
        <v>3833</v>
      </c>
      <c r="S3834" t="str">
        <f>PROPER(CustomerSupport[[#This Row],[Resolution]])</f>
        <v>Face Determine Face Church.</v>
      </c>
      <c r="T3834" t="str">
        <f>TRIM(CustomerSupport[[#This Row],[Customer Name]])</f>
        <v>John Ford</v>
      </c>
      <c r="U3834">
        <f>MONTH(CustomerSupport[[#This Row],[Date of Purchase]])</f>
        <v>11</v>
      </c>
      <c r="V3834" t="str">
        <f>TEXT('Working data'!G3834,"mmmm")</f>
        <v>November</v>
      </c>
      <c r="W3834">
        <f>YEAR(CustomerSupport[[#This Row],[Date of Purchase]])</f>
        <v>2021</v>
      </c>
      <c r="X3834">
        <f t="shared" si="59"/>
        <v>-8.2833333332673647</v>
      </c>
    </row>
    <row r="3835" spans="1:24" ht="14.25" customHeight="1" x14ac:dyDescent="0.4">
      <c r="A3835">
        <v>3834</v>
      </c>
      <c r="B3835" t="s">
        <v>12539</v>
      </c>
      <c r="C3835" t="s">
        <v>12540</v>
      </c>
      <c r="D3835">
        <v>43</v>
      </c>
      <c r="E3835" t="s">
        <v>19</v>
      </c>
      <c r="F3835" t="s">
        <v>242</v>
      </c>
      <c r="G3835" s="1">
        <v>43847</v>
      </c>
      <c r="H3835" t="s">
        <v>66</v>
      </c>
      <c r="I3835" t="s">
        <v>150</v>
      </c>
      <c r="J3835" s="2" t="s">
        <v>12541</v>
      </c>
      <c r="K3835" t="s">
        <v>39</v>
      </c>
      <c r="L3835" t="s">
        <v>12542</v>
      </c>
      <c r="M3835" t="s">
        <v>25</v>
      </c>
      <c r="N3835" t="s">
        <v>83</v>
      </c>
      <c r="O3835" s="3">
        <v>45078.25608796296</v>
      </c>
      <c r="P3835" s="3">
        <v>45078.543587962966</v>
      </c>
      <c r="Q3835">
        <v>1</v>
      </c>
      <c r="R3835">
        <v>3834</v>
      </c>
      <c r="S3835" t="str">
        <f>PROPER(CustomerSupport[[#This Row],[Resolution]])</f>
        <v>Collection Imagine Fill Effect Product Close.</v>
      </c>
      <c r="T3835" t="str">
        <f>TRIM(CustomerSupport[[#This Row],[Customer Name]])</f>
        <v>James Buckley</v>
      </c>
      <c r="U3835">
        <f>MONTH(CustomerSupport[[#This Row],[Date of Purchase]])</f>
        <v>1</v>
      </c>
      <c r="V3835" t="str">
        <f>TEXT('Working data'!G3835,"mmmm")</f>
        <v>January</v>
      </c>
      <c r="W3835">
        <f>YEAR(CustomerSupport[[#This Row],[Date of Purchase]])</f>
        <v>2020</v>
      </c>
      <c r="X3835">
        <f t="shared" si="59"/>
        <v>6.9000000001396984</v>
      </c>
    </row>
    <row r="3836" spans="1:24" ht="14.25" customHeight="1" x14ac:dyDescent="0.4">
      <c r="A3836">
        <v>3835</v>
      </c>
      <c r="B3836" t="s">
        <v>12543</v>
      </c>
      <c r="C3836" t="s">
        <v>12544</v>
      </c>
      <c r="D3836">
        <v>27</v>
      </c>
      <c r="E3836" t="s">
        <v>29</v>
      </c>
      <c r="F3836" t="s">
        <v>103</v>
      </c>
      <c r="G3836" s="1">
        <v>44176</v>
      </c>
      <c r="H3836" t="s">
        <v>67</v>
      </c>
      <c r="I3836" t="s">
        <v>177</v>
      </c>
      <c r="J3836" s="2" t="s">
        <v>12545</v>
      </c>
      <c r="K3836" t="s">
        <v>39</v>
      </c>
      <c r="L3836" t="s">
        <v>12546</v>
      </c>
      <c r="M3836" t="s">
        <v>41</v>
      </c>
      <c r="N3836" t="s">
        <v>83</v>
      </c>
      <c r="O3836" s="3">
        <v>45078.481793981482</v>
      </c>
      <c r="P3836" s="3">
        <v>45078.494988425926</v>
      </c>
      <c r="Q3836">
        <v>3</v>
      </c>
      <c r="R3836">
        <v>3835</v>
      </c>
      <c r="S3836" t="str">
        <f>PROPER(CustomerSupport[[#This Row],[Resolution]])</f>
        <v>Any By Book Give Certainly Picture.</v>
      </c>
      <c r="T3836" t="str">
        <f>TRIM(CustomerSupport[[#This Row],[Customer Name]])</f>
        <v>Julie Turner</v>
      </c>
      <c r="U3836">
        <f>MONTH(CustomerSupport[[#This Row],[Date of Purchase]])</f>
        <v>12</v>
      </c>
      <c r="V3836" t="str">
        <f>TEXT('Working data'!G3836,"mmmm")</f>
        <v>December</v>
      </c>
      <c r="W3836">
        <f>YEAR(CustomerSupport[[#This Row],[Date of Purchase]])</f>
        <v>2020</v>
      </c>
      <c r="X3836">
        <f t="shared" si="59"/>
        <v>0.31666666665114462</v>
      </c>
    </row>
    <row r="3837" spans="1:24" ht="14.25" customHeight="1" x14ac:dyDescent="0.4">
      <c r="A3837">
        <v>3836</v>
      </c>
      <c r="B3837" t="s">
        <v>12547</v>
      </c>
      <c r="C3837" t="s">
        <v>12548</v>
      </c>
      <c r="D3837">
        <v>40</v>
      </c>
      <c r="E3837" t="s">
        <v>19</v>
      </c>
      <c r="F3837" t="s">
        <v>249</v>
      </c>
      <c r="G3837" s="1">
        <v>44392</v>
      </c>
      <c r="H3837" t="s">
        <v>21</v>
      </c>
      <c r="I3837" t="s">
        <v>59</v>
      </c>
      <c r="J3837" t="s">
        <v>12549</v>
      </c>
      <c r="K3837" t="s">
        <v>24</v>
      </c>
      <c r="M3837" t="s">
        <v>25</v>
      </c>
      <c r="N3837" t="s">
        <v>33</v>
      </c>
      <c r="O3837" s="3">
        <v>45078.829710648148</v>
      </c>
      <c r="R3837">
        <v>3836</v>
      </c>
      <c r="S3837" t="str">
        <f>PROPER(CustomerSupport[[#This Row],[Resolution]])</f>
        <v/>
      </c>
      <c r="T3837" t="str">
        <f>TRIM(CustomerSupport[[#This Row],[Customer Name]])</f>
        <v>Daniel Ramirez</v>
      </c>
      <c r="U3837">
        <f>MONTH(CustomerSupport[[#This Row],[Date of Purchase]])</f>
        <v>7</v>
      </c>
      <c r="V3837" t="str">
        <f>TEXT('Working data'!G3837,"mmmm")</f>
        <v>July</v>
      </c>
      <c r="W3837">
        <f>YEAR(CustomerSupport[[#This Row],[Date of Purchase]])</f>
        <v>2021</v>
      </c>
      <c r="X3837" t="str">
        <f t="shared" si="59"/>
        <v/>
      </c>
    </row>
    <row r="3838" spans="1:24" ht="14.25" customHeight="1" x14ac:dyDescent="0.4">
      <c r="A3838">
        <v>3837</v>
      </c>
      <c r="B3838" t="s">
        <v>12550</v>
      </c>
      <c r="C3838" t="s">
        <v>12551</v>
      </c>
      <c r="D3838">
        <v>23</v>
      </c>
      <c r="E3838" t="s">
        <v>58</v>
      </c>
      <c r="F3838" t="s">
        <v>431</v>
      </c>
      <c r="G3838" s="1">
        <v>44199</v>
      </c>
      <c r="H3838" t="s">
        <v>67</v>
      </c>
      <c r="I3838" t="s">
        <v>67</v>
      </c>
      <c r="J3838" t="s">
        <v>12552</v>
      </c>
      <c r="K3838" t="s">
        <v>39</v>
      </c>
      <c r="L3838" t="s">
        <v>12553</v>
      </c>
      <c r="M3838" t="s">
        <v>143</v>
      </c>
      <c r="N3838" t="s">
        <v>55</v>
      </c>
      <c r="O3838" s="3">
        <v>45078.794999999998</v>
      </c>
      <c r="P3838" s="3">
        <v>45078.062361111108</v>
      </c>
      <c r="Q3838">
        <v>2</v>
      </c>
      <c r="R3838">
        <v>3837</v>
      </c>
      <c r="S3838" t="str">
        <f>PROPER(CustomerSupport[[#This Row],[Resolution]])</f>
        <v>Sound Safe Kitchen Reality.</v>
      </c>
      <c r="T3838" t="str">
        <f>TRIM(CustomerSupport[[#This Row],[Customer Name]])</f>
        <v>Kelly Mcdonald</v>
      </c>
      <c r="U3838">
        <f>MONTH(CustomerSupport[[#This Row],[Date of Purchase]])</f>
        <v>1</v>
      </c>
      <c r="V3838" t="str">
        <f>TEXT('Working data'!G3838,"mmmm")</f>
        <v>January</v>
      </c>
      <c r="W3838">
        <f>YEAR(CustomerSupport[[#This Row],[Date of Purchase]])</f>
        <v>2021</v>
      </c>
      <c r="X3838">
        <f t="shared" si="59"/>
        <v>-17.583333333372138</v>
      </c>
    </row>
    <row r="3839" spans="1:24" ht="14.25" customHeight="1" x14ac:dyDescent="0.4">
      <c r="A3839">
        <v>3838</v>
      </c>
      <c r="B3839" t="s">
        <v>12554</v>
      </c>
      <c r="C3839" t="s">
        <v>12555</v>
      </c>
      <c r="D3839">
        <v>46</v>
      </c>
      <c r="E3839" t="s">
        <v>19</v>
      </c>
      <c r="F3839" t="s">
        <v>249</v>
      </c>
      <c r="G3839" s="1">
        <v>44304</v>
      </c>
      <c r="H3839" t="s">
        <v>67</v>
      </c>
      <c r="I3839" t="s">
        <v>177</v>
      </c>
      <c r="J3839" s="2" t="s">
        <v>12556</v>
      </c>
      <c r="K3839" t="s">
        <v>62</v>
      </c>
      <c r="M3839" t="s">
        <v>89</v>
      </c>
      <c r="N3839" t="s">
        <v>33</v>
      </c>
      <c r="R3839">
        <v>3838</v>
      </c>
      <c r="S3839" t="str">
        <f>PROPER(CustomerSupport[[#This Row],[Resolution]])</f>
        <v/>
      </c>
      <c r="T3839" t="str">
        <f>TRIM(CustomerSupport[[#This Row],[Customer Name]])</f>
        <v>Christian Smith</v>
      </c>
      <c r="U3839">
        <f>MONTH(CustomerSupport[[#This Row],[Date of Purchase]])</f>
        <v>4</v>
      </c>
      <c r="V3839" t="str">
        <f>TEXT('Working data'!G3839,"mmmm")</f>
        <v>April</v>
      </c>
      <c r="W3839">
        <f>YEAR(CustomerSupport[[#This Row],[Date of Purchase]])</f>
        <v>2021</v>
      </c>
      <c r="X3839" t="str">
        <f t="shared" si="59"/>
        <v/>
      </c>
    </row>
    <row r="3840" spans="1:24" ht="14.25" customHeight="1" x14ac:dyDescent="0.4">
      <c r="A3840">
        <v>3839</v>
      </c>
      <c r="B3840" t="s">
        <v>12557</v>
      </c>
      <c r="C3840" t="s">
        <v>12558</v>
      </c>
      <c r="D3840">
        <v>65</v>
      </c>
      <c r="E3840" t="s">
        <v>29</v>
      </c>
      <c r="F3840" t="s">
        <v>20</v>
      </c>
      <c r="G3840" s="1">
        <v>44539</v>
      </c>
      <c r="H3840" t="s">
        <v>45</v>
      </c>
      <c r="I3840" t="s">
        <v>60</v>
      </c>
      <c r="J3840" s="2" t="s">
        <v>12559</v>
      </c>
      <c r="K3840" t="s">
        <v>62</v>
      </c>
      <c r="M3840" t="s">
        <v>89</v>
      </c>
      <c r="N3840" t="s">
        <v>26</v>
      </c>
      <c r="R3840">
        <v>3839</v>
      </c>
      <c r="S3840" t="str">
        <f>PROPER(CustomerSupport[[#This Row],[Resolution]])</f>
        <v/>
      </c>
      <c r="T3840" t="str">
        <f>TRIM(CustomerSupport[[#This Row],[Customer Name]])</f>
        <v>Linda Johnson</v>
      </c>
      <c r="U3840">
        <f>MONTH(CustomerSupport[[#This Row],[Date of Purchase]])</f>
        <v>12</v>
      </c>
      <c r="V3840" t="str">
        <f>TEXT('Working data'!G3840,"mmmm")</f>
        <v>December</v>
      </c>
      <c r="W3840">
        <f>YEAR(CustomerSupport[[#This Row],[Date of Purchase]])</f>
        <v>2021</v>
      </c>
      <c r="X3840" t="str">
        <f t="shared" si="59"/>
        <v/>
      </c>
    </row>
    <row r="3841" spans="1:24" ht="14.25" customHeight="1" x14ac:dyDescent="0.4">
      <c r="A3841">
        <v>3840</v>
      </c>
      <c r="B3841" t="s">
        <v>12560</v>
      </c>
      <c r="C3841" t="s">
        <v>12561</v>
      </c>
      <c r="D3841">
        <v>44</v>
      </c>
      <c r="E3841" t="s">
        <v>29</v>
      </c>
      <c r="F3841" t="s">
        <v>161</v>
      </c>
      <c r="G3841" s="1">
        <v>44062</v>
      </c>
      <c r="H3841" t="s">
        <v>21</v>
      </c>
      <c r="I3841" t="s">
        <v>141</v>
      </c>
      <c r="J3841" s="2" t="s">
        <v>12562</v>
      </c>
      <c r="K3841" t="s">
        <v>24</v>
      </c>
      <c r="M3841" t="s">
        <v>41</v>
      </c>
      <c r="N3841" t="s">
        <v>33</v>
      </c>
      <c r="O3841" s="3">
        <v>45078.497824074075</v>
      </c>
      <c r="R3841">
        <v>3840</v>
      </c>
      <c r="S3841" t="str">
        <f>PROPER(CustomerSupport[[#This Row],[Resolution]])</f>
        <v/>
      </c>
      <c r="T3841" t="str">
        <f>TRIM(CustomerSupport[[#This Row],[Customer Name]])</f>
        <v>William Glenn</v>
      </c>
      <c r="U3841">
        <f>MONTH(CustomerSupport[[#This Row],[Date of Purchase]])</f>
        <v>8</v>
      </c>
      <c r="V3841" t="str">
        <f>TEXT('Working data'!G3841,"mmmm")</f>
        <v>August</v>
      </c>
      <c r="W3841">
        <f>YEAR(CustomerSupport[[#This Row],[Date of Purchase]])</f>
        <v>2020</v>
      </c>
      <c r="X3841" t="str">
        <f t="shared" si="59"/>
        <v/>
      </c>
    </row>
    <row r="3842" spans="1:24" ht="14.25" customHeight="1" x14ac:dyDescent="0.4">
      <c r="A3842">
        <v>3841</v>
      </c>
      <c r="B3842" t="s">
        <v>12563</v>
      </c>
      <c r="C3842" t="s">
        <v>12564</v>
      </c>
      <c r="D3842">
        <v>21</v>
      </c>
      <c r="E3842" t="s">
        <v>29</v>
      </c>
      <c r="F3842" t="s">
        <v>431</v>
      </c>
      <c r="G3842" s="1">
        <v>44409</v>
      </c>
      <c r="H3842" t="s">
        <v>66</v>
      </c>
      <c r="I3842" t="s">
        <v>93</v>
      </c>
      <c r="J3842" s="2" t="s">
        <v>12565</v>
      </c>
      <c r="K3842" t="s">
        <v>24</v>
      </c>
      <c r="M3842" t="s">
        <v>89</v>
      </c>
      <c r="N3842" t="s">
        <v>83</v>
      </c>
      <c r="O3842" s="3">
        <v>45078.745763888888</v>
      </c>
      <c r="R3842">
        <v>3841</v>
      </c>
      <c r="S3842" t="str">
        <f>PROPER(CustomerSupport[[#This Row],[Resolution]])</f>
        <v/>
      </c>
      <c r="T3842" t="str">
        <f>TRIM(CustomerSupport[[#This Row],[Customer Name]])</f>
        <v>Rodney Norton</v>
      </c>
      <c r="U3842">
        <f>MONTH(CustomerSupport[[#This Row],[Date of Purchase]])</f>
        <v>8</v>
      </c>
      <c r="V3842" t="str">
        <f>TEXT('Working data'!G3842,"mmmm")</f>
        <v>August</v>
      </c>
      <c r="W3842">
        <f>YEAR(CustomerSupport[[#This Row],[Date of Purchase]])</f>
        <v>2021</v>
      </c>
      <c r="X3842" t="str">
        <f t="shared" ref="X3842:X3905" si="60">IF(OR(O3842="",P3842=""),"",(P3842-O3842)*24)</f>
        <v/>
      </c>
    </row>
    <row r="3843" spans="1:24" ht="14.25" customHeight="1" x14ac:dyDescent="0.4">
      <c r="A3843">
        <v>3842</v>
      </c>
      <c r="B3843" t="s">
        <v>12566</v>
      </c>
      <c r="C3843" t="s">
        <v>12567</v>
      </c>
      <c r="D3843">
        <v>62</v>
      </c>
      <c r="E3843" t="s">
        <v>58</v>
      </c>
      <c r="F3843" t="s">
        <v>157</v>
      </c>
      <c r="G3843" s="1">
        <v>44521</v>
      </c>
      <c r="H3843" t="s">
        <v>45</v>
      </c>
      <c r="I3843" t="s">
        <v>46</v>
      </c>
      <c r="J3843" t="s">
        <v>12568</v>
      </c>
      <c r="K3843" t="s">
        <v>24</v>
      </c>
      <c r="M3843" t="s">
        <v>25</v>
      </c>
      <c r="N3843" t="s">
        <v>26</v>
      </c>
      <c r="O3843" s="3">
        <v>45078.733275462961</v>
      </c>
      <c r="R3843">
        <v>3842</v>
      </c>
      <c r="S3843" t="str">
        <f>PROPER(CustomerSupport[[#This Row],[Resolution]])</f>
        <v/>
      </c>
      <c r="T3843" t="str">
        <f>TRIM(CustomerSupport[[#This Row],[Customer Name]])</f>
        <v>Courtney Mendoza</v>
      </c>
      <c r="U3843">
        <f>MONTH(CustomerSupport[[#This Row],[Date of Purchase]])</f>
        <v>11</v>
      </c>
      <c r="V3843" t="str">
        <f>TEXT('Working data'!G3843,"mmmm")</f>
        <v>November</v>
      </c>
      <c r="W3843">
        <f>YEAR(CustomerSupport[[#This Row],[Date of Purchase]])</f>
        <v>2021</v>
      </c>
      <c r="X3843" t="str">
        <f t="shared" si="60"/>
        <v/>
      </c>
    </row>
    <row r="3844" spans="1:24" ht="14.25" customHeight="1" x14ac:dyDescent="0.4">
      <c r="A3844">
        <v>3843</v>
      </c>
      <c r="B3844" t="s">
        <v>8676</v>
      </c>
      <c r="C3844" t="s">
        <v>12569</v>
      </c>
      <c r="D3844">
        <v>20</v>
      </c>
      <c r="E3844" t="s">
        <v>29</v>
      </c>
      <c r="F3844" t="s">
        <v>134</v>
      </c>
      <c r="G3844" s="1">
        <v>44202</v>
      </c>
      <c r="H3844" t="s">
        <v>45</v>
      </c>
      <c r="I3844" t="s">
        <v>52</v>
      </c>
      <c r="J3844" s="2" t="s">
        <v>12570</v>
      </c>
      <c r="K3844" t="s">
        <v>62</v>
      </c>
      <c r="M3844" t="s">
        <v>89</v>
      </c>
      <c r="N3844" t="s">
        <v>55</v>
      </c>
      <c r="R3844">
        <v>3843</v>
      </c>
      <c r="S3844" t="str">
        <f>PROPER(CustomerSupport[[#This Row],[Resolution]])</f>
        <v/>
      </c>
      <c r="T3844" t="str">
        <f>TRIM(CustomerSupport[[#This Row],[Customer Name]])</f>
        <v>Kyle Smith</v>
      </c>
      <c r="U3844">
        <f>MONTH(CustomerSupport[[#This Row],[Date of Purchase]])</f>
        <v>1</v>
      </c>
      <c r="V3844" t="str">
        <f>TEXT('Working data'!G3844,"mmmm")</f>
        <v>January</v>
      </c>
      <c r="W3844">
        <f>YEAR(CustomerSupport[[#This Row],[Date of Purchase]])</f>
        <v>2021</v>
      </c>
      <c r="X3844" t="str">
        <f t="shared" si="60"/>
        <v/>
      </c>
    </row>
    <row r="3845" spans="1:24" ht="14.25" customHeight="1" x14ac:dyDescent="0.4">
      <c r="A3845">
        <v>3844</v>
      </c>
      <c r="B3845" t="s">
        <v>12571</v>
      </c>
      <c r="C3845" t="s">
        <v>12572</v>
      </c>
      <c r="D3845">
        <v>55</v>
      </c>
      <c r="E3845" t="s">
        <v>19</v>
      </c>
      <c r="F3845" t="s">
        <v>129</v>
      </c>
      <c r="G3845" s="1">
        <v>44074</v>
      </c>
      <c r="H3845" t="s">
        <v>66</v>
      </c>
      <c r="I3845" t="s">
        <v>31</v>
      </c>
      <c r="J3845" s="2" t="s">
        <v>12573</v>
      </c>
      <c r="K3845" t="s">
        <v>39</v>
      </c>
      <c r="L3845" t="s">
        <v>12574</v>
      </c>
      <c r="M3845" t="s">
        <v>25</v>
      </c>
      <c r="N3845" t="s">
        <v>83</v>
      </c>
      <c r="O3845" s="3">
        <v>45078.207627314812</v>
      </c>
      <c r="P3845" s="3">
        <v>45078.751377314817</v>
      </c>
      <c r="Q3845">
        <v>3</v>
      </c>
      <c r="R3845">
        <v>3844</v>
      </c>
      <c r="S3845" t="str">
        <f>PROPER(CustomerSupport[[#This Row],[Resolution]])</f>
        <v>Create Scientist Brother Series Old Individual.</v>
      </c>
      <c r="T3845" t="str">
        <f>TRIM(CustomerSupport[[#This Row],[Customer Name]])</f>
        <v>Jamie Stevens</v>
      </c>
      <c r="U3845">
        <f>MONTH(CustomerSupport[[#This Row],[Date of Purchase]])</f>
        <v>8</v>
      </c>
      <c r="V3845" t="str">
        <f>TEXT('Working data'!G3845,"mmmm")</f>
        <v>August</v>
      </c>
      <c r="W3845">
        <f>YEAR(CustomerSupport[[#This Row],[Date of Purchase]])</f>
        <v>2020</v>
      </c>
      <c r="X3845">
        <f t="shared" si="60"/>
        <v>13.050000000104774</v>
      </c>
    </row>
    <row r="3846" spans="1:24" ht="14.25" customHeight="1" x14ac:dyDescent="0.4">
      <c r="A3846">
        <v>3845</v>
      </c>
      <c r="B3846" t="s">
        <v>12575</v>
      </c>
      <c r="C3846" t="s">
        <v>12576</v>
      </c>
      <c r="D3846">
        <v>32</v>
      </c>
      <c r="E3846" t="s">
        <v>58</v>
      </c>
      <c r="F3846" t="s">
        <v>98</v>
      </c>
      <c r="G3846" s="1">
        <v>44493</v>
      </c>
      <c r="H3846" t="s">
        <v>59</v>
      </c>
      <c r="I3846" t="s">
        <v>31</v>
      </c>
      <c r="J3846" t="s">
        <v>12577</v>
      </c>
      <c r="K3846" t="s">
        <v>39</v>
      </c>
      <c r="L3846" t="s">
        <v>12578</v>
      </c>
      <c r="M3846" t="s">
        <v>143</v>
      </c>
      <c r="N3846" t="s">
        <v>55</v>
      </c>
      <c r="O3846" s="3">
        <v>45078.344444444447</v>
      </c>
      <c r="P3846" s="3">
        <v>45078.725694444445</v>
      </c>
      <c r="Q3846">
        <v>3</v>
      </c>
      <c r="R3846">
        <v>3845</v>
      </c>
      <c r="S3846" t="str">
        <f>PROPER(CustomerSupport[[#This Row],[Resolution]])</f>
        <v>Quality Particularly Property Edge Similar Dog Industry.</v>
      </c>
      <c r="T3846" t="str">
        <f>TRIM(CustomerSupport[[#This Row],[Customer Name]])</f>
        <v>Brandy Manning</v>
      </c>
      <c r="U3846">
        <f>MONTH(CustomerSupport[[#This Row],[Date of Purchase]])</f>
        <v>10</v>
      </c>
      <c r="V3846" t="str">
        <f>TEXT('Working data'!G3846,"mmmm")</f>
        <v>October</v>
      </c>
      <c r="W3846">
        <f>YEAR(CustomerSupport[[#This Row],[Date of Purchase]])</f>
        <v>2021</v>
      </c>
      <c r="X3846">
        <f t="shared" si="60"/>
        <v>9.1499999999650754</v>
      </c>
    </row>
    <row r="3847" spans="1:24" ht="14.25" customHeight="1" x14ac:dyDescent="0.4">
      <c r="A3847">
        <v>3846</v>
      </c>
      <c r="B3847" t="s">
        <v>12579</v>
      </c>
      <c r="C3847" t="s">
        <v>12580</v>
      </c>
      <c r="D3847">
        <v>37</v>
      </c>
      <c r="E3847" t="s">
        <v>58</v>
      </c>
      <c r="F3847" t="s">
        <v>92</v>
      </c>
      <c r="G3847" s="1">
        <v>44390</v>
      </c>
      <c r="H3847" t="s">
        <v>67</v>
      </c>
      <c r="I3847" t="s">
        <v>59</v>
      </c>
      <c r="J3847" s="2" t="s">
        <v>12581</v>
      </c>
      <c r="K3847" t="s">
        <v>62</v>
      </c>
      <c r="M3847" t="s">
        <v>143</v>
      </c>
      <c r="N3847" t="s">
        <v>83</v>
      </c>
      <c r="R3847">
        <v>3846</v>
      </c>
      <c r="S3847" t="str">
        <f>PROPER(CustomerSupport[[#This Row],[Resolution]])</f>
        <v/>
      </c>
      <c r="T3847" t="str">
        <f>TRIM(CustomerSupport[[#This Row],[Customer Name]])</f>
        <v>Karen Ramirez</v>
      </c>
      <c r="U3847">
        <f>MONTH(CustomerSupport[[#This Row],[Date of Purchase]])</f>
        <v>7</v>
      </c>
      <c r="V3847" t="str">
        <f>TEXT('Working data'!G3847,"mmmm")</f>
        <v>July</v>
      </c>
      <c r="W3847">
        <f>YEAR(CustomerSupport[[#This Row],[Date of Purchase]])</f>
        <v>2021</v>
      </c>
      <c r="X3847" t="str">
        <f t="shared" si="60"/>
        <v/>
      </c>
    </row>
    <row r="3848" spans="1:24" ht="14.25" customHeight="1" x14ac:dyDescent="0.4">
      <c r="A3848">
        <v>3847</v>
      </c>
      <c r="B3848" t="s">
        <v>12582</v>
      </c>
      <c r="C3848" t="s">
        <v>12583</v>
      </c>
      <c r="D3848">
        <v>31</v>
      </c>
      <c r="E3848" t="s">
        <v>19</v>
      </c>
      <c r="F3848" t="s">
        <v>134</v>
      </c>
      <c r="G3848" s="1">
        <v>44260</v>
      </c>
      <c r="H3848" t="s">
        <v>59</v>
      </c>
      <c r="I3848" t="s">
        <v>67</v>
      </c>
      <c r="J3848" s="2" t="s">
        <v>12584</v>
      </c>
      <c r="K3848" t="s">
        <v>62</v>
      </c>
      <c r="M3848" t="s">
        <v>89</v>
      </c>
      <c r="N3848" t="s">
        <v>33</v>
      </c>
      <c r="R3848">
        <v>3847</v>
      </c>
      <c r="S3848" t="str">
        <f>PROPER(CustomerSupport[[#This Row],[Resolution]])</f>
        <v/>
      </c>
      <c r="T3848" t="str">
        <f>TRIM(CustomerSupport[[#This Row],[Customer Name]])</f>
        <v>Sarah Mcfarland</v>
      </c>
      <c r="U3848">
        <f>MONTH(CustomerSupport[[#This Row],[Date of Purchase]])</f>
        <v>3</v>
      </c>
      <c r="V3848" t="str">
        <f>TEXT('Working data'!G3848,"mmmm")</f>
        <v>March</v>
      </c>
      <c r="W3848">
        <f>YEAR(CustomerSupport[[#This Row],[Date of Purchase]])</f>
        <v>2021</v>
      </c>
      <c r="X3848" t="str">
        <f t="shared" si="60"/>
        <v/>
      </c>
    </row>
    <row r="3849" spans="1:24" ht="14.25" customHeight="1" x14ac:dyDescent="0.4">
      <c r="A3849">
        <v>3848</v>
      </c>
      <c r="B3849" t="s">
        <v>12585</v>
      </c>
      <c r="C3849" t="s">
        <v>12586</v>
      </c>
      <c r="D3849">
        <v>31</v>
      </c>
      <c r="E3849" t="s">
        <v>29</v>
      </c>
      <c r="F3849" t="s">
        <v>202</v>
      </c>
      <c r="G3849" s="1">
        <v>44001</v>
      </c>
      <c r="H3849" t="s">
        <v>21</v>
      </c>
      <c r="I3849" t="s">
        <v>99</v>
      </c>
      <c r="J3849" s="2" t="s">
        <v>12587</v>
      </c>
      <c r="K3849" t="s">
        <v>39</v>
      </c>
      <c r="L3849" t="s">
        <v>12588</v>
      </c>
      <c r="M3849" t="s">
        <v>25</v>
      </c>
      <c r="N3849" t="s">
        <v>55</v>
      </c>
      <c r="O3849" s="3">
        <v>45078.647268518522</v>
      </c>
      <c r="P3849" s="3">
        <v>45078.113935185182</v>
      </c>
      <c r="Q3849">
        <v>3</v>
      </c>
      <c r="R3849">
        <v>3848</v>
      </c>
      <c r="S3849" t="str">
        <f>PROPER(CustomerSupport[[#This Row],[Resolution]])</f>
        <v>Oil What After This.</v>
      </c>
      <c r="T3849" t="str">
        <f>TRIM(CustomerSupport[[#This Row],[Customer Name]])</f>
        <v>Walter Booth</v>
      </c>
      <c r="U3849">
        <f>MONTH(CustomerSupport[[#This Row],[Date of Purchase]])</f>
        <v>6</v>
      </c>
      <c r="V3849" t="str">
        <f>TEXT('Working data'!G3849,"mmmm")</f>
        <v>June</v>
      </c>
      <c r="W3849">
        <f>YEAR(CustomerSupport[[#This Row],[Date of Purchase]])</f>
        <v>2020</v>
      </c>
      <c r="X3849">
        <f t="shared" si="60"/>
        <v>-12.800000000162981</v>
      </c>
    </row>
    <row r="3850" spans="1:24" ht="14.25" customHeight="1" x14ac:dyDescent="0.4">
      <c r="A3850">
        <v>3849</v>
      </c>
      <c r="B3850" t="s">
        <v>12589</v>
      </c>
      <c r="C3850" t="s">
        <v>12590</v>
      </c>
      <c r="D3850">
        <v>55</v>
      </c>
      <c r="E3850" t="s">
        <v>58</v>
      </c>
      <c r="F3850" t="s">
        <v>76</v>
      </c>
      <c r="G3850" s="1">
        <v>44493</v>
      </c>
      <c r="H3850" t="s">
        <v>66</v>
      </c>
      <c r="I3850" t="s">
        <v>31</v>
      </c>
      <c r="J3850" s="2" t="s">
        <v>12591</v>
      </c>
      <c r="K3850" t="s">
        <v>62</v>
      </c>
      <c r="M3850" t="s">
        <v>89</v>
      </c>
      <c r="N3850" t="s">
        <v>83</v>
      </c>
      <c r="R3850">
        <v>3849</v>
      </c>
      <c r="S3850" t="str">
        <f>PROPER(CustomerSupport[[#This Row],[Resolution]])</f>
        <v/>
      </c>
      <c r="T3850" t="str">
        <f>TRIM(CustomerSupport[[#This Row],[Customer Name]])</f>
        <v>Andrea Newman</v>
      </c>
      <c r="U3850">
        <f>MONTH(CustomerSupport[[#This Row],[Date of Purchase]])</f>
        <v>10</v>
      </c>
      <c r="V3850" t="str">
        <f>TEXT('Working data'!G3850,"mmmm")</f>
        <v>October</v>
      </c>
      <c r="W3850">
        <f>YEAR(CustomerSupport[[#This Row],[Date of Purchase]])</f>
        <v>2021</v>
      </c>
      <c r="X3850" t="str">
        <f t="shared" si="60"/>
        <v/>
      </c>
    </row>
    <row r="3851" spans="1:24" ht="14.25" customHeight="1" x14ac:dyDescent="0.4">
      <c r="A3851">
        <v>3850</v>
      </c>
      <c r="B3851" t="s">
        <v>12592</v>
      </c>
      <c r="C3851" t="s">
        <v>12593</v>
      </c>
      <c r="D3851">
        <v>18</v>
      </c>
      <c r="E3851" t="s">
        <v>29</v>
      </c>
      <c r="F3851" t="s">
        <v>211</v>
      </c>
      <c r="G3851" s="1">
        <v>44355</v>
      </c>
      <c r="H3851" t="s">
        <v>59</v>
      </c>
      <c r="I3851" t="s">
        <v>177</v>
      </c>
      <c r="J3851" t="s">
        <v>442</v>
      </c>
      <c r="K3851" t="s">
        <v>24</v>
      </c>
      <c r="M3851" t="s">
        <v>41</v>
      </c>
      <c r="N3851" t="s">
        <v>33</v>
      </c>
      <c r="O3851" s="3">
        <v>45078.262569444443</v>
      </c>
      <c r="R3851">
        <v>3850</v>
      </c>
      <c r="S3851" t="str">
        <f>PROPER(CustomerSupport[[#This Row],[Resolution]])</f>
        <v/>
      </c>
      <c r="T3851" t="str">
        <f>TRIM(CustomerSupport[[#This Row],[Customer Name]])</f>
        <v>Dana Barker</v>
      </c>
      <c r="U3851">
        <f>MONTH(CustomerSupport[[#This Row],[Date of Purchase]])</f>
        <v>6</v>
      </c>
      <c r="V3851" t="str">
        <f>TEXT('Working data'!G3851,"mmmm")</f>
        <v>June</v>
      </c>
      <c r="W3851">
        <f>YEAR(CustomerSupport[[#This Row],[Date of Purchase]])</f>
        <v>2021</v>
      </c>
      <c r="X3851" t="str">
        <f t="shared" si="60"/>
        <v/>
      </c>
    </row>
    <row r="3852" spans="1:24" ht="14.25" customHeight="1" x14ac:dyDescent="0.4">
      <c r="A3852">
        <v>3851</v>
      </c>
      <c r="B3852" t="s">
        <v>12594</v>
      </c>
      <c r="C3852" t="s">
        <v>12595</v>
      </c>
      <c r="D3852">
        <v>42</v>
      </c>
      <c r="E3852" t="s">
        <v>29</v>
      </c>
      <c r="F3852" t="s">
        <v>173</v>
      </c>
      <c r="G3852" s="1">
        <v>44125</v>
      </c>
      <c r="H3852" t="s">
        <v>59</v>
      </c>
      <c r="I3852" t="s">
        <v>141</v>
      </c>
      <c r="J3852" s="2" t="s">
        <v>12596</v>
      </c>
      <c r="K3852" t="s">
        <v>24</v>
      </c>
      <c r="M3852" t="s">
        <v>25</v>
      </c>
      <c r="N3852" t="s">
        <v>55</v>
      </c>
      <c r="O3852" s="3">
        <v>45078.554259259261</v>
      </c>
      <c r="R3852">
        <v>3851</v>
      </c>
      <c r="S3852" t="str">
        <f>PROPER(CustomerSupport[[#This Row],[Resolution]])</f>
        <v/>
      </c>
      <c r="T3852" t="str">
        <f>TRIM(CustomerSupport[[#This Row],[Customer Name]])</f>
        <v>Regina Murray</v>
      </c>
      <c r="U3852">
        <f>MONTH(CustomerSupport[[#This Row],[Date of Purchase]])</f>
        <v>10</v>
      </c>
      <c r="V3852" t="str">
        <f>TEXT('Working data'!G3852,"mmmm")</f>
        <v>October</v>
      </c>
      <c r="W3852">
        <f>YEAR(CustomerSupport[[#This Row],[Date of Purchase]])</f>
        <v>2020</v>
      </c>
      <c r="X3852" t="str">
        <f t="shared" si="60"/>
        <v/>
      </c>
    </row>
    <row r="3853" spans="1:24" ht="14.25" customHeight="1" x14ac:dyDescent="0.4">
      <c r="A3853">
        <v>3852</v>
      </c>
      <c r="B3853" t="s">
        <v>12597</v>
      </c>
      <c r="C3853" t="s">
        <v>12598</v>
      </c>
      <c r="D3853">
        <v>40</v>
      </c>
      <c r="E3853" t="s">
        <v>58</v>
      </c>
      <c r="F3853" t="s">
        <v>129</v>
      </c>
      <c r="G3853" s="1">
        <v>44552</v>
      </c>
      <c r="H3853" t="s">
        <v>67</v>
      </c>
      <c r="I3853" t="s">
        <v>37</v>
      </c>
      <c r="J3853" s="2" t="s">
        <v>12599</v>
      </c>
      <c r="K3853" t="s">
        <v>39</v>
      </c>
      <c r="L3853" t="s">
        <v>12600</v>
      </c>
      <c r="M3853" t="s">
        <v>89</v>
      </c>
      <c r="N3853" t="s">
        <v>55</v>
      </c>
      <c r="O3853" s="3">
        <v>45078.05914351852</v>
      </c>
      <c r="P3853" s="3">
        <v>45078.377199074072</v>
      </c>
      <c r="Q3853">
        <v>4</v>
      </c>
      <c r="R3853">
        <v>3852</v>
      </c>
      <c r="S3853" t="str">
        <f>PROPER(CustomerSupport[[#This Row],[Resolution]])</f>
        <v>Blood Vote Test Lead.</v>
      </c>
      <c r="T3853" t="str">
        <f>TRIM(CustomerSupport[[#This Row],[Customer Name]])</f>
        <v>Brenda Suarez</v>
      </c>
      <c r="U3853">
        <f>MONTH(CustomerSupport[[#This Row],[Date of Purchase]])</f>
        <v>12</v>
      </c>
      <c r="V3853" t="str">
        <f>TEXT('Working data'!G3853,"mmmm")</f>
        <v>December</v>
      </c>
      <c r="W3853">
        <f>YEAR(CustomerSupport[[#This Row],[Date of Purchase]])</f>
        <v>2021</v>
      </c>
      <c r="X3853">
        <f t="shared" si="60"/>
        <v>7.6333333332440816</v>
      </c>
    </row>
    <row r="3854" spans="1:24" ht="14.25" customHeight="1" x14ac:dyDescent="0.4">
      <c r="A3854">
        <v>3853</v>
      </c>
      <c r="B3854" t="s">
        <v>12601</v>
      </c>
      <c r="C3854" t="s">
        <v>12602</v>
      </c>
      <c r="D3854">
        <v>41</v>
      </c>
      <c r="E3854" t="s">
        <v>19</v>
      </c>
      <c r="F3854" t="s">
        <v>36</v>
      </c>
      <c r="G3854" s="1">
        <v>44225</v>
      </c>
      <c r="H3854" t="s">
        <v>66</v>
      </c>
      <c r="I3854" t="s">
        <v>37</v>
      </c>
      <c r="J3854" t="s">
        <v>12603</v>
      </c>
      <c r="K3854" t="s">
        <v>24</v>
      </c>
      <c r="M3854" t="s">
        <v>143</v>
      </c>
      <c r="N3854" t="s">
        <v>33</v>
      </c>
      <c r="O3854" s="3">
        <v>45078.293182870373</v>
      </c>
      <c r="R3854">
        <v>3853</v>
      </c>
      <c r="S3854" t="str">
        <f>PROPER(CustomerSupport[[#This Row],[Resolution]])</f>
        <v/>
      </c>
      <c r="T3854" t="str">
        <f>TRIM(CustomerSupport[[#This Row],[Customer Name]])</f>
        <v>Angel Malone</v>
      </c>
      <c r="U3854">
        <f>MONTH(CustomerSupport[[#This Row],[Date of Purchase]])</f>
        <v>1</v>
      </c>
      <c r="V3854" t="str">
        <f>TEXT('Working data'!G3854,"mmmm")</f>
        <v>January</v>
      </c>
      <c r="W3854">
        <f>YEAR(CustomerSupport[[#This Row],[Date of Purchase]])</f>
        <v>2021</v>
      </c>
      <c r="X3854" t="str">
        <f t="shared" si="60"/>
        <v/>
      </c>
    </row>
    <row r="3855" spans="1:24" ht="14.25" customHeight="1" x14ac:dyDescent="0.4">
      <c r="A3855">
        <v>3854</v>
      </c>
      <c r="B3855" t="s">
        <v>12604</v>
      </c>
      <c r="C3855" t="s">
        <v>12605</v>
      </c>
      <c r="D3855">
        <v>41</v>
      </c>
      <c r="E3855" t="s">
        <v>58</v>
      </c>
      <c r="F3855" t="s">
        <v>76</v>
      </c>
      <c r="G3855" s="1">
        <v>44099</v>
      </c>
      <c r="H3855" t="s">
        <v>66</v>
      </c>
      <c r="I3855" t="s">
        <v>67</v>
      </c>
      <c r="J3855" s="2" t="s">
        <v>12606</v>
      </c>
      <c r="K3855" t="s">
        <v>39</v>
      </c>
      <c r="L3855" t="s">
        <v>12607</v>
      </c>
      <c r="M3855" t="s">
        <v>41</v>
      </c>
      <c r="N3855" t="s">
        <v>33</v>
      </c>
      <c r="O3855" s="3">
        <v>45078.078611111108</v>
      </c>
      <c r="P3855" s="3">
        <v>45078.207777777781</v>
      </c>
      <c r="Q3855">
        <v>2</v>
      </c>
      <c r="R3855">
        <v>3854</v>
      </c>
      <c r="S3855" t="str">
        <f>PROPER(CustomerSupport[[#This Row],[Resolution]])</f>
        <v>Their Either He.</v>
      </c>
      <c r="T3855" t="str">
        <f>TRIM(CustomerSupport[[#This Row],[Customer Name]])</f>
        <v>Zachary Flowers</v>
      </c>
      <c r="U3855">
        <f>MONTH(CustomerSupport[[#This Row],[Date of Purchase]])</f>
        <v>9</v>
      </c>
      <c r="V3855" t="str">
        <f>TEXT('Working data'!G3855,"mmmm")</f>
        <v>September</v>
      </c>
      <c r="W3855">
        <f>YEAR(CustomerSupport[[#This Row],[Date of Purchase]])</f>
        <v>2020</v>
      </c>
      <c r="X3855">
        <f t="shared" si="60"/>
        <v>3.1000000001513399</v>
      </c>
    </row>
    <row r="3856" spans="1:24" ht="14.25" customHeight="1" x14ac:dyDescent="0.4">
      <c r="A3856">
        <v>3855</v>
      </c>
      <c r="B3856" t="s">
        <v>12608</v>
      </c>
      <c r="C3856" t="s">
        <v>12609</v>
      </c>
      <c r="D3856">
        <v>53</v>
      </c>
      <c r="E3856" t="s">
        <v>58</v>
      </c>
      <c r="F3856" t="s">
        <v>281</v>
      </c>
      <c r="G3856" s="1">
        <v>44482</v>
      </c>
      <c r="H3856" t="s">
        <v>45</v>
      </c>
      <c r="I3856" t="s">
        <v>22</v>
      </c>
      <c r="J3856" s="2" t="s">
        <v>12610</v>
      </c>
      <c r="K3856" t="s">
        <v>62</v>
      </c>
      <c r="M3856" t="s">
        <v>25</v>
      </c>
      <c r="N3856" t="s">
        <v>33</v>
      </c>
      <c r="R3856">
        <v>3855</v>
      </c>
      <c r="S3856" t="str">
        <f>PROPER(CustomerSupport[[#This Row],[Resolution]])</f>
        <v/>
      </c>
      <c r="T3856" t="str">
        <f>TRIM(CustomerSupport[[#This Row],[Customer Name]])</f>
        <v>Erik Luna</v>
      </c>
      <c r="U3856">
        <f>MONTH(CustomerSupport[[#This Row],[Date of Purchase]])</f>
        <v>10</v>
      </c>
      <c r="V3856" t="str">
        <f>TEXT('Working data'!G3856,"mmmm")</f>
        <v>October</v>
      </c>
      <c r="W3856">
        <f>YEAR(CustomerSupport[[#This Row],[Date of Purchase]])</f>
        <v>2021</v>
      </c>
      <c r="X3856" t="str">
        <f t="shared" si="60"/>
        <v/>
      </c>
    </row>
    <row r="3857" spans="1:24" ht="14.25" customHeight="1" x14ac:dyDescent="0.4">
      <c r="A3857">
        <v>3856</v>
      </c>
      <c r="B3857" t="s">
        <v>4307</v>
      </c>
      <c r="C3857" t="s">
        <v>12611</v>
      </c>
      <c r="D3857">
        <v>42</v>
      </c>
      <c r="E3857" t="s">
        <v>19</v>
      </c>
      <c r="F3857" t="s">
        <v>249</v>
      </c>
      <c r="G3857" s="1">
        <v>44309</v>
      </c>
      <c r="H3857" t="s">
        <v>67</v>
      </c>
      <c r="I3857" t="s">
        <v>99</v>
      </c>
      <c r="J3857" s="2" t="s">
        <v>12612</v>
      </c>
      <c r="K3857" t="s">
        <v>62</v>
      </c>
      <c r="M3857" t="s">
        <v>25</v>
      </c>
      <c r="N3857" t="s">
        <v>33</v>
      </c>
      <c r="R3857">
        <v>3856</v>
      </c>
      <c r="S3857" t="str">
        <f>PROPER(CustomerSupport[[#This Row],[Resolution]])</f>
        <v/>
      </c>
      <c r="T3857" t="str">
        <f>TRIM(CustomerSupport[[#This Row],[Customer Name]])</f>
        <v>Daniel Hoffman</v>
      </c>
      <c r="U3857">
        <f>MONTH(CustomerSupport[[#This Row],[Date of Purchase]])</f>
        <v>4</v>
      </c>
      <c r="V3857" t="str">
        <f>TEXT('Working data'!G3857,"mmmm")</f>
        <v>April</v>
      </c>
      <c r="W3857">
        <f>YEAR(CustomerSupport[[#This Row],[Date of Purchase]])</f>
        <v>2021</v>
      </c>
      <c r="X3857" t="str">
        <f t="shared" si="60"/>
        <v/>
      </c>
    </row>
    <row r="3858" spans="1:24" ht="14.25" customHeight="1" x14ac:dyDescent="0.4">
      <c r="A3858">
        <v>3857</v>
      </c>
      <c r="B3858" t="s">
        <v>12613</v>
      </c>
      <c r="C3858" t="s">
        <v>12614</v>
      </c>
      <c r="D3858">
        <v>67</v>
      </c>
      <c r="E3858" t="s">
        <v>58</v>
      </c>
      <c r="F3858" t="s">
        <v>44</v>
      </c>
      <c r="G3858" s="1">
        <v>44538</v>
      </c>
      <c r="H3858" t="s">
        <v>67</v>
      </c>
      <c r="I3858" t="s">
        <v>37</v>
      </c>
      <c r="J3858" s="2" t="s">
        <v>12615</v>
      </c>
      <c r="K3858" t="s">
        <v>62</v>
      </c>
      <c r="M3858" t="s">
        <v>143</v>
      </c>
      <c r="N3858" t="s">
        <v>33</v>
      </c>
      <c r="R3858">
        <v>3857</v>
      </c>
      <c r="S3858" t="str">
        <f>PROPER(CustomerSupport[[#This Row],[Resolution]])</f>
        <v/>
      </c>
      <c r="T3858" t="str">
        <f>TRIM(CustomerSupport[[#This Row],[Customer Name]])</f>
        <v>Steven Pruitt</v>
      </c>
      <c r="U3858">
        <f>MONTH(CustomerSupport[[#This Row],[Date of Purchase]])</f>
        <v>12</v>
      </c>
      <c r="V3858" t="str">
        <f>TEXT('Working data'!G3858,"mmmm")</f>
        <v>December</v>
      </c>
      <c r="W3858">
        <f>YEAR(CustomerSupport[[#This Row],[Date of Purchase]])</f>
        <v>2021</v>
      </c>
      <c r="X3858" t="str">
        <f t="shared" si="60"/>
        <v/>
      </c>
    </row>
    <row r="3859" spans="1:24" ht="14.25" customHeight="1" x14ac:dyDescent="0.4">
      <c r="A3859">
        <v>3858</v>
      </c>
      <c r="B3859" t="s">
        <v>12616</v>
      </c>
      <c r="C3859" t="s">
        <v>12617</v>
      </c>
      <c r="D3859">
        <v>51</v>
      </c>
      <c r="E3859" t="s">
        <v>58</v>
      </c>
      <c r="F3859" t="s">
        <v>202</v>
      </c>
      <c r="G3859" s="1">
        <v>43847</v>
      </c>
      <c r="H3859" t="s">
        <v>59</v>
      </c>
      <c r="I3859" t="s">
        <v>177</v>
      </c>
      <c r="J3859" t="s">
        <v>12618</v>
      </c>
      <c r="K3859" t="s">
        <v>24</v>
      </c>
      <c r="M3859" t="s">
        <v>89</v>
      </c>
      <c r="N3859" t="s">
        <v>26</v>
      </c>
      <c r="O3859" s="3">
        <v>45077.996724537035</v>
      </c>
      <c r="R3859">
        <v>3858</v>
      </c>
      <c r="S3859" t="str">
        <f>PROPER(CustomerSupport[[#This Row],[Resolution]])</f>
        <v/>
      </c>
      <c r="T3859" t="str">
        <f>TRIM(CustomerSupport[[#This Row],[Customer Name]])</f>
        <v>Travis Reyes</v>
      </c>
      <c r="U3859">
        <f>MONTH(CustomerSupport[[#This Row],[Date of Purchase]])</f>
        <v>1</v>
      </c>
      <c r="V3859" t="str">
        <f>TEXT('Working data'!G3859,"mmmm")</f>
        <v>January</v>
      </c>
      <c r="W3859">
        <f>YEAR(CustomerSupport[[#This Row],[Date of Purchase]])</f>
        <v>2020</v>
      </c>
      <c r="X3859" t="str">
        <f t="shared" si="60"/>
        <v/>
      </c>
    </row>
    <row r="3860" spans="1:24" ht="14.25" customHeight="1" x14ac:dyDescent="0.4">
      <c r="A3860">
        <v>3859</v>
      </c>
      <c r="B3860" t="s">
        <v>12619</v>
      </c>
      <c r="C3860" t="s">
        <v>12620</v>
      </c>
      <c r="D3860">
        <v>67</v>
      </c>
      <c r="E3860" t="s">
        <v>19</v>
      </c>
      <c r="F3860" t="s">
        <v>173</v>
      </c>
      <c r="G3860" s="1">
        <v>44122</v>
      </c>
      <c r="H3860" t="s">
        <v>59</v>
      </c>
      <c r="I3860" t="s">
        <v>77</v>
      </c>
      <c r="J3860" s="2" t="s">
        <v>12621</v>
      </c>
      <c r="K3860" t="s">
        <v>39</v>
      </c>
      <c r="L3860" t="s">
        <v>12622</v>
      </c>
      <c r="M3860" t="s">
        <v>143</v>
      </c>
      <c r="N3860" t="s">
        <v>55</v>
      </c>
      <c r="O3860" s="3">
        <v>45078.296747685185</v>
      </c>
      <c r="P3860" s="3">
        <v>45078.359942129631</v>
      </c>
      <c r="Q3860">
        <v>3</v>
      </c>
      <c r="R3860">
        <v>3859</v>
      </c>
      <c r="S3860" t="str">
        <f>PROPER(CustomerSupport[[#This Row],[Resolution]])</f>
        <v>Mean Science Beyond Resource.</v>
      </c>
      <c r="T3860" t="str">
        <f>TRIM(CustomerSupport[[#This Row],[Customer Name]])</f>
        <v>Chloe Lang</v>
      </c>
      <c r="U3860">
        <f>MONTH(CustomerSupport[[#This Row],[Date of Purchase]])</f>
        <v>10</v>
      </c>
      <c r="V3860" t="str">
        <f>TEXT('Working data'!G3860,"mmmm")</f>
        <v>October</v>
      </c>
      <c r="W3860">
        <f>YEAR(CustomerSupport[[#This Row],[Date of Purchase]])</f>
        <v>2020</v>
      </c>
      <c r="X3860">
        <f t="shared" si="60"/>
        <v>1.5166666667209938</v>
      </c>
    </row>
    <row r="3861" spans="1:24" ht="14.25" customHeight="1" x14ac:dyDescent="0.4">
      <c r="A3861">
        <v>3860</v>
      </c>
      <c r="B3861" t="s">
        <v>12623</v>
      </c>
      <c r="C3861" t="s">
        <v>12624</v>
      </c>
      <c r="D3861">
        <v>46</v>
      </c>
      <c r="E3861" t="s">
        <v>19</v>
      </c>
      <c r="F3861" t="s">
        <v>134</v>
      </c>
      <c r="G3861" s="1">
        <v>43942</v>
      </c>
      <c r="H3861" t="s">
        <v>67</v>
      </c>
      <c r="I3861" t="s">
        <v>67</v>
      </c>
      <c r="J3861" s="2" t="s">
        <v>12625</v>
      </c>
      <c r="K3861" t="s">
        <v>39</v>
      </c>
      <c r="L3861" t="s">
        <v>12626</v>
      </c>
      <c r="M3861" t="s">
        <v>89</v>
      </c>
      <c r="N3861" t="s">
        <v>55</v>
      </c>
      <c r="O3861" s="3">
        <v>45078.804409722223</v>
      </c>
      <c r="P3861" s="3">
        <v>45078.154409722221</v>
      </c>
      <c r="Q3861">
        <v>2</v>
      </c>
      <c r="R3861">
        <v>3860</v>
      </c>
      <c r="S3861" t="str">
        <f>PROPER(CustomerSupport[[#This Row],[Resolution]])</f>
        <v>Million Player Chair Unit Sense.</v>
      </c>
      <c r="T3861" t="str">
        <f>TRIM(CustomerSupport[[#This Row],[Customer Name]])</f>
        <v>Adam Reeves</v>
      </c>
      <c r="U3861">
        <f>MONTH(CustomerSupport[[#This Row],[Date of Purchase]])</f>
        <v>4</v>
      </c>
      <c r="V3861" t="str">
        <f>TEXT('Working data'!G3861,"mmmm")</f>
        <v>April</v>
      </c>
      <c r="W3861">
        <f>YEAR(CustomerSupport[[#This Row],[Date of Purchase]])</f>
        <v>2020</v>
      </c>
      <c r="X3861">
        <f t="shared" si="60"/>
        <v>-15.600000000034925</v>
      </c>
    </row>
    <row r="3862" spans="1:24" ht="14.25" customHeight="1" x14ac:dyDescent="0.4">
      <c r="A3862">
        <v>3861</v>
      </c>
      <c r="B3862" t="s">
        <v>12627</v>
      </c>
      <c r="C3862" t="s">
        <v>12628</v>
      </c>
      <c r="D3862">
        <v>65</v>
      </c>
      <c r="E3862" t="s">
        <v>58</v>
      </c>
      <c r="F3862" t="s">
        <v>107</v>
      </c>
      <c r="G3862" s="1">
        <v>44361</v>
      </c>
      <c r="H3862" t="s">
        <v>66</v>
      </c>
      <c r="I3862" t="s">
        <v>59</v>
      </c>
      <c r="J3862" t="s">
        <v>2443</v>
      </c>
      <c r="K3862" t="s">
        <v>39</v>
      </c>
      <c r="L3862" t="s">
        <v>12629</v>
      </c>
      <c r="M3862" t="s">
        <v>25</v>
      </c>
      <c r="N3862" t="s">
        <v>26</v>
      </c>
      <c r="O3862" s="3">
        <v>45078.29954861111</v>
      </c>
      <c r="P3862" s="3">
        <v>45078.023854166669</v>
      </c>
      <c r="Q3862">
        <v>2</v>
      </c>
      <c r="R3862">
        <v>3861</v>
      </c>
      <c r="S3862" t="str">
        <f>PROPER(CustomerSupport[[#This Row],[Resolution]])</f>
        <v>Agency May Sport Animal Case.</v>
      </c>
      <c r="T3862" t="str">
        <f>TRIM(CustomerSupport[[#This Row],[Customer Name]])</f>
        <v>Manuel Hayes</v>
      </c>
      <c r="U3862">
        <f>MONTH(CustomerSupport[[#This Row],[Date of Purchase]])</f>
        <v>6</v>
      </c>
      <c r="V3862" t="str">
        <f>TEXT('Working data'!G3862,"mmmm")</f>
        <v>June</v>
      </c>
      <c r="W3862">
        <f>YEAR(CustomerSupport[[#This Row],[Date of Purchase]])</f>
        <v>2021</v>
      </c>
      <c r="X3862">
        <f t="shared" si="60"/>
        <v>-6.6166666665812954</v>
      </c>
    </row>
    <row r="3863" spans="1:24" ht="14.25" customHeight="1" x14ac:dyDescent="0.4">
      <c r="A3863">
        <v>3862</v>
      </c>
      <c r="B3863" t="s">
        <v>12630</v>
      </c>
      <c r="C3863" t="s">
        <v>12631</v>
      </c>
      <c r="D3863">
        <v>55</v>
      </c>
      <c r="E3863" t="s">
        <v>29</v>
      </c>
      <c r="F3863" t="s">
        <v>71</v>
      </c>
      <c r="G3863" s="1">
        <v>44330</v>
      </c>
      <c r="H3863" t="s">
        <v>59</v>
      </c>
      <c r="I3863" t="s">
        <v>67</v>
      </c>
      <c r="J3863" s="2" t="s">
        <v>12632</v>
      </c>
      <c r="K3863" t="s">
        <v>62</v>
      </c>
      <c r="M3863" t="s">
        <v>143</v>
      </c>
      <c r="N3863" t="s">
        <v>83</v>
      </c>
      <c r="R3863">
        <v>3862</v>
      </c>
      <c r="S3863" t="str">
        <f>PROPER(CustomerSupport[[#This Row],[Resolution]])</f>
        <v/>
      </c>
      <c r="T3863" t="str">
        <f>TRIM(CustomerSupport[[#This Row],[Customer Name]])</f>
        <v>Timothy Middleton</v>
      </c>
      <c r="U3863">
        <f>MONTH(CustomerSupport[[#This Row],[Date of Purchase]])</f>
        <v>5</v>
      </c>
      <c r="V3863" t="str">
        <f>TEXT('Working data'!G3863,"mmmm")</f>
        <v>May</v>
      </c>
      <c r="W3863">
        <f>YEAR(CustomerSupport[[#This Row],[Date of Purchase]])</f>
        <v>2021</v>
      </c>
      <c r="X3863" t="str">
        <f t="shared" si="60"/>
        <v/>
      </c>
    </row>
    <row r="3864" spans="1:24" ht="14.25" customHeight="1" x14ac:dyDescent="0.4">
      <c r="A3864">
        <v>3863</v>
      </c>
      <c r="B3864" t="s">
        <v>12633</v>
      </c>
      <c r="C3864" t="s">
        <v>12634</v>
      </c>
      <c r="D3864">
        <v>34</v>
      </c>
      <c r="E3864" t="s">
        <v>19</v>
      </c>
      <c r="F3864" t="s">
        <v>103</v>
      </c>
      <c r="G3864" s="1">
        <v>44339</v>
      </c>
      <c r="H3864" t="s">
        <v>67</v>
      </c>
      <c r="I3864" t="s">
        <v>31</v>
      </c>
      <c r="J3864" s="2" t="s">
        <v>12635</v>
      </c>
      <c r="K3864" t="s">
        <v>39</v>
      </c>
      <c r="L3864" t="s">
        <v>12636</v>
      </c>
      <c r="M3864" t="s">
        <v>25</v>
      </c>
      <c r="N3864" t="s">
        <v>83</v>
      </c>
      <c r="O3864" s="3">
        <v>45078.639861111114</v>
      </c>
      <c r="P3864" s="3">
        <v>45078.426666666666</v>
      </c>
      <c r="Q3864">
        <v>2</v>
      </c>
      <c r="R3864">
        <v>3863</v>
      </c>
      <c r="S3864" t="str">
        <f>PROPER(CustomerSupport[[#This Row],[Resolution]])</f>
        <v>Mention Wrong Candidate.</v>
      </c>
      <c r="T3864" t="str">
        <f>TRIM(CustomerSupport[[#This Row],[Customer Name]])</f>
        <v>Whitney Richards</v>
      </c>
      <c r="U3864">
        <f>MONTH(CustomerSupport[[#This Row],[Date of Purchase]])</f>
        <v>5</v>
      </c>
      <c r="V3864" t="str">
        <f>TEXT('Working data'!G3864,"mmmm")</f>
        <v>May</v>
      </c>
      <c r="W3864">
        <f>YEAR(CustomerSupport[[#This Row],[Date of Purchase]])</f>
        <v>2021</v>
      </c>
      <c r="X3864">
        <f t="shared" si="60"/>
        <v>-5.1166666667559184</v>
      </c>
    </row>
    <row r="3865" spans="1:24" ht="14.25" customHeight="1" x14ac:dyDescent="0.4">
      <c r="A3865">
        <v>3864</v>
      </c>
      <c r="B3865" t="s">
        <v>12637</v>
      </c>
      <c r="C3865" t="s">
        <v>12638</v>
      </c>
      <c r="D3865">
        <v>18</v>
      </c>
      <c r="E3865" t="s">
        <v>29</v>
      </c>
      <c r="F3865" t="s">
        <v>112</v>
      </c>
      <c r="G3865" s="1">
        <v>44386</v>
      </c>
      <c r="H3865" t="s">
        <v>21</v>
      </c>
      <c r="I3865" t="s">
        <v>99</v>
      </c>
      <c r="J3865" t="s">
        <v>12639</v>
      </c>
      <c r="K3865" t="s">
        <v>39</v>
      </c>
      <c r="L3865" t="s">
        <v>12640</v>
      </c>
      <c r="M3865" t="s">
        <v>41</v>
      </c>
      <c r="N3865" t="s">
        <v>26</v>
      </c>
      <c r="O3865" s="3">
        <v>45078.225289351853</v>
      </c>
      <c r="P3865" s="3">
        <v>45078.51903935185</v>
      </c>
      <c r="Q3865">
        <v>2</v>
      </c>
      <c r="R3865">
        <v>3864</v>
      </c>
      <c r="S3865" t="str">
        <f>PROPER(CustomerSupport[[#This Row],[Resolution]])</f>
        <v>Design Door Movement Form Draw.</v>
      </c>
      <c r="T3865" t="str">
        <f>TRIM(CustomerSupport[[#This Row],[Customer Name]])</f>
        <v>Ronald Chase</v>
      </c>
      <c r="U3865">
        <f>MONTH(CustomerSupport[[#This Row],[Date of Purchase]])</f>
        <v>7</v>
      </c>
      <c r="V3865" t="str">
        <f>TEXT('Working data'!G3865,"mmmm")</f>
        <v>July</v>
      </c>
      <c r="W3865">
        <f>YEAR(CustomerSupport[[#This Row],[Date of Purchase]])</f>
        <v>2021</v>
      </c>
      <c r="X3865">
        <f t="shared" si="60"/>
        <v>7.0499999999301508</v>
      </c>
    </row>
    <row r="3866" spans="1:24" ht="14.25" customHeight="1" x14ac:dyDescent="0.4">
      <c r="A3866">
        <v>3865</v>
      </c>
      <c r="B3866" t="s">
        <v>12641</v>
      </c>
      <c r="C3866" t="s">
        <v>12642</v>
      </c>
      <c r="D3866">
        <v>50</v>
      </c>
      <c r="E3866" t="s">
        <v>19</v>
      </c>
      <c r="F3866" t="s">
        <v>107</v>
      </c>
      <c r="G3866" s="1">
        <v>44264</v>
      </c>
      <c r="H3866" t="s">
        <v>45</v>
      </c>
      <c r="I3866" t="s">
        <v>177</v>
      </c>
      <c r="J3866" t="s">
        <v>12643</v>
      </c>
      <c r="K3866" t="s">
        <v>62</v>
      </c>
      <c r="M3866" t="s">
        <v>25</v>
      </c>
      <c r="N3866" t="s">
        <v>55</v>
      </c>
      <c r="R3866">
        <v>3865</v>
      </c>
      <c r="S3866" t="str">
        <f>PROPER(CustomerSupport[[#This Row],[Resolution]])</f>
        <v/>
      </c>
      <c r="T3866" t="str">
        <f>TRIM(CustomerSupport[[#This Row],[Customer Name]])</f>
        <v>Linda Wilson</v>
      </c>
      <c r="U3866">
        <f>MONTH(CustomerSupport[[#This Row],[Date of Purchase]])</f>
        <v>3</v>
      </c>
      <c r="V3866" t="str">
        <f>TEXT('Working data'!G3866,"mmmm")</f>
        <v>March</v>
      </c>
      <c r="W3866">
        <f>YEAR(CustomerSupport[[#This Row],[Date of Purchase]])</f>
        <v>2021</v>
      </c>
      <c r="X3866" t="str">
        <f t="shared" si="60"/>
        <v/>
      </c>
    </row>
    <row r="3867" spans="1:24" ht="14.25" customHeight="1" x14ac:dyDescent="0.4">
      <c r="A3867">
        <v>3866</v>
      </c>
      <c r="B3867" t="s">
        <v>12644</v>
      </c>
      <c r="C3867" t="s">
        <v>12645</v>
      </c>
      <c r="D3867">
        <v>55</v>
      </c>
      <c r="E3867" t="s">
        <v>58</v>
      </c>
      <c r="F3867" t="s">
        <v>286</v>
      </c>
      <c r="G3867" s="1">
        <v>43907</v>
      </c>
      <c r="H3867" t="s">
        <v>67</v>
      </c>
      <c r="I3867" t="s">
        <v>177</v>
      </c>
      <c r="J3867" t="s">
        <v>12353</v>
      </c>
      <c r="K3867" t="s">
        <v>24</v>
      </c>
      <c r="M3867" t="s">
        <v>89</v>
      </c>
      <c r="N3867" t="s">
        <v>83</v>
      </c>
      <c r="O3867" s="3">
        <v>45078.264201388891</v>
      </c>
      <c r="R3867">
        <v>3866</v>
      </c>
      <c r="S3867" t="str">
        <f>PROPER(CustomerSupport[[#This Row],[Resolution]])</f>
        <v/>
      </c>
      <c r="T3867" t="str">
        <f>TRIM(CustomerSupport[[#This Row],[Customer Name]])</f>
        <v>Emma Mendoza MD</v>
      </c>
      <c r="U3867">
        <f>MONTH(CustomerSupport[[#This Row],[Date of Purchase]])</f>
        <v>3</v>
      </c>
      <c r="V3867" t="str">
        <f>TEXT('Working data'!G3867,"mmmm")</f>
        <v>March</v>
      </c>
      <c r="W3867">
        <f>YEAR(CustomerSupport[[#This Row],[Date of Purchase]])</f>
        <v>2020</v>
      </c>
      <c r="X3867" t="str">
        <f t="shared" si="60"/>
        <v/>
      </c>
    </row>
    <row r="3868" spans="1:24" ht="14.25" customHeight="1" x14ac:dyDescent="0.4">
      <c r="A3868">
        <v>3867</v>
      </c>
      <c r="B3868" t="s">
        <v>12646</v>
      </c>
      <c r="C3868" t="s">
        <v>12647</v>
      </c>
      <c r="D3868">
        <v>33</v>
      </c>
      <c r="E3868" t="s">
        <v>58</v>
      </c>
      <c r="F3868" t="s">
        <v>242</v>
      </c>
      <c r="G3868" s="1">
        <v>44092</v>
      </c>
      <c r="H3868" t="s">
        <v>59</v>
      </c>
      <c r="I3868" t="s">
        <v>31</v>
      </c>
      <c r="J3868" s="2" t="s">
        <v>12648</v>
      </c>
      <c r="K3868" t="s">
        <v>39</v>
      </c>
      <c r="L3868" t="s">
        <v>12649</v>
      </c>
      <c r="M3868" t="s">
        <v>41</v>
      </c>
      <c r="N3868" t="s">
        <v>26</v>
      </c>
      <c r="O3868" s="3">
        <v>45078.659351851849</v>
      </c>
      <c r="P3868" s="3">
        <v>45078.577407407407</v>
      </c>
      <c r="Q3868">
        <v>2</v>
      </c>
      <c r="R3868">
        <v>3867</v>
      </c>
      <c r="S3868" t="str">
        <f>PROPER(CustomerSupport[[#This Row],[Resolution]])</f>
        <v>Religious Cell Night Amount.</v>
      </c>
      <c r="T3868" t="str">
        <f>TRIM(CustomerSupport[[#This Row],[Customer Name]])</f>
        <v>Lisa Perry</v>
      </c>
      <c r="U3868">
        <f>MONTH(CustomerSupport[[#This Row],[Date of Purchase]])</f>
        <v>9</v>
      </c>
      <c r="V3868" t="str">
        <f>TEXT('Working data'!G3868,"mmmm")</f>
        <v>September</v>
      </c>
      <c r="W3868">
        <f>YEAR(CustomerSupport[[#This Row],[Date of Purchase]])</f>
        <v>2020</v>
      </c>
      <c r="X3868">
        <f t="shared" si="60"/>
        <v>-1.96666666661622</v>
      </c>
    </row>
    <row r="3869" spans="1:24" ht="14.25" customHeight="1" x14ac:dyDescent="0.4">
      <c r="A3869">
        <v>3868</v>
      </c>
      <c r="B3869" t="s">
        <v>12650</v>
      </c>
      <c r="C3869" t="s">
        <v>12651</v>
      </c>
      <c r="D3869">
        <v>44</v>
      </c>
      <c r="E3869" t="s">
        <v>29</v>
      </c>
      <c r="F3869" t="s">
        <v>421</v>
      </c>
      <c r="G3869" s="1">
        <v>44016</v>
      </c>
      <c r="H3869" t="s">
        <v>45</v>
      </c>
      <c r="I3869" t="s">
        <v>22</v>
      </c>
      <c r="J3869" s="2" t="s">
        <v>12652</v>
      </c>
      <c r="K3869" t="s">
        <v>39</v>
      </c>
      <c r="L3869" t="s">
        <v>12653</v>
      </c>
      <c r="M3869" t="s">
        <v>143</v>
      </c>
      <c r="N3869" t="s">
        <v>83</v>
      </c>
      <c r="O3869" s="3">
        <v>45078.419791666667</v>
      </c>
      <c r="P3869" s="3">
        <v>45078.507986111108</v>
      </c>
      <c r="Q3869">
        <v>4</v>
      </c>
      <c r="R3869">
        <v>3868</v>
      </c>
      <c r="S3869" t="str">
        <f>PROPER(CustomerSupport[[#This Row],[Resolution]])</f>
        <v>Reduce Answer Discuss Away Offer.</v>
      </c>
      <c r="T3869" t="str">
        <f>TRIM(CustomerSupport[[#This Row],[Customer Name]])</f>
        <v>Elaine White</v>
      </c>
      <c r="U3869">
        <f>MONTH(CustomerSupport[[#This Row],[Date of Purchase]])</f>
        <v>7</v>
      </c>
      <c r="V3869" t="str">
        <f>TEXT('Working data'!G3869,"mmmm")</f>
        <v>July</v>
      </c>
      <c r="W3869">
        <f>YEAR(CustomerSupport[[#This Row],[Date of Purchase]])</f>
        <v>2020</v>
      </c>
      <c r="X3869">
        <f t="shared" si="60"/>
        <v>2.1166666665812954</v>
      </c>
    </row>
    <row r="3870" spans="1:24" ht="14.25" customHeight="1" x14ac:dyDescent="0.4">
      <c r="A3870">
        <v>3869</v>
      </c>
      <c r="B3870" t="s">
        <v>12654</v>
      </c>
      <c r="C3870" t="s">
        <v>12655</v>
      </c>
      <c r="D3870">
        <v>32</v>
      </c>
      <c r="E3870" t="s">
        <v>29</v>
      </c>
      <c r="F3870" t="s">
        <v>173</v>
      </c>
      <c r="G3870" s="1">
        <v>44339</v>
      </c>
      <c r="H3870" t="s">
        <v>67</v>
      </c>
      <c r="I3870" t="s">
        <v>52</v>
      </c>
      <c r="J3870" s="2" t="s">
        <v>12656</v>
      </c>
      <c r="K3870" t="s">
        <v>62</v>
      </c>
      <c r="M3870" t="s">
        <v>89</v>
      </c>
      <c r="N3870" t="s">
        <v>26</v>
      </c>
      <c r="R3870">
        <v>3869</v>
      </c>
      <c r="S3870" t="str">
        <f>PROPER(CustomerSupport[[#This Row],[Resolution]])</f>
        <v/>
      </c>
      <c r="T3870" t="str">
        <f>TRIM(CustomerSupport[[#This Row],[Customer Name]])</f>
        <v>Mark Pena</v>
      </c>
      <c r="U3870">
        <f>MONTH(CustomerSupport[[#This Row],[Date of Purchase]])</f>
        <v>5</v>
      </c>
      <c r="V3870" t="str">
        <f>TEXT('Working data'!G3870,"mmmm")</f>
        <v>May</v>
      </c>
      <c r="W3870">
        <f>YEAR(CustomerSupport[[#This Row],[Date of Purchase]])</f>
        <v>2021</v>
      </c>
      <c r="X3870" t="str">
        <f t="shared" si="60"/>
        <v/>
      </c>
    </row>
    <row r="3871" spans="1:24" ht="14.25" customHeight="1" x14ac:dyDescent="0.4">
      <c r="A3871">
        <v>3870</v>
      </c>
      <c r="B3871" t="s">
        <v>12657</v>
      </c>
      <c r="C3871" t="s">
        <v>12658</v>
      </c>
      <c r="D3871">
        <v>65</v>
      </c>
      <c r="E3871" t="s">
        <v>58</v>
      </c>
      <c r="F3871" t="s">
        <v>65</v>
      </c>
      <c r="G3871" s="1">
        <v>44106</v>
      </c>
      <c r="H3871" t="s">
        <v>66</v>
      </c>
      <c r="I3871" t="s">
        <v>60</v>
      </c>
      <c r="J3871" s="2" t="s">
        <v>12659</v>
      </c>
      <c r="K3871" t="s">
        <v>24</v>
      </c>
      <c r="M3871" t="s">
        <v>41</v>
      </c>
      <c r="N3871" t="s">
        <v>55</v>
      </c>
      <c r="O3871" s="3">
        <v>45078.401759259257</v>
      </c>
      <c r="R3871">
        <v>3870</v>
      </c>
      <c r="S3871" t="str">
        <f>PROPER(CustomerSupport[[#This Row],[Resolution]])</f>
        <v/>
      </c>
      <c r="T3871" t="str">
        <f>TRIM(CustomerSupport[[#This Row],[Customer Name]])</f>
        <v>Michelle Gillespie</v>
      </c>
      <c r="U3871">
        <f>MONTH(CustomerSupport[[#This Row],[Date of Purchase]])</f>
        <v>10</v>
      </c>
      <c r="V3871" t="str">
        <f>TEXT('Working data'!G3871,"mmmm")</f>
        <v>October</v>
      </c>
      <c r="W3871">
        <f>YEAR(CustomerSupport[[#This Row],[Date of Purchase]])</f>
        <v>2020</v>
      </c>
      <c r="X3871" t="str">
        <f t="shared" si="60"/>
        <v/>
      </c>
    </row>
    <row r="3872" spans="1:24" ht="14.25" customHeight="1" x14ac:dyDescent="0.4">
      <c r="A3872">
        <v>3871</v>
      </c>
      <c r="B3872" t="s">
        <v>12660</v>
      </c>
      <c r="C3872" t="s">
        <v>12661</v>
      </c>
      <c r="D3872">
        <v>51</v>
      </c>
      <c r="E3872" t="s">
        <v>19</v>
      </c>
      <c r="F3872" t="s">
        <v>421</v>
      </c>
      <c r="G3872" s="1">
        <v>43886</v>
      </c>
      <c r="H3872" t="s">
        <v>45</v>
      </c>
      <c r="I3872" t="s">
        <v>60</v>
      </c>
      <c r="J3872" s="2" t="s">
        <v>12662</v>
      </c>
      <c r="K3872" t="s">
        <v>39</v>
      </c>
      <c r="L3872" t="s">
        <v>12663</v>
      </c>
      <c r="M3872" t="s">
        <v>25</v>
      </c>
      <c r="N3872" t="s">
        <v>33</v>
      </c>
      <c r="O3872" s="3">
        <v>45078.683032407411</v>
      </c>
      <c r="P3872" s="3">
        <v>45078.29483796296</v>
      </c>
      <c r="Q3872">
        <v>5</v>
      </c>
      <c r="R3872">
        <v>3871</v>
      </c>
      <c r="S3872" t="str">
        <f>PROPER(CustomerSupport[[#This Row],[Resolution]])</f>
        <v>Son Skin Study Support Enough Side Mission.</v>
      </c>
      <c r="T3872" t="str">
        <f>TRIM(CustomerSupport[[#This Row],[Customer Name]])</f>
        <v>Brian Ballard</v>
      </c>
      <c r="U3872">
        <f>MONTH(CustomerSupport[[#This Row],[Date of Purchase]])</f>
        <v>2</v>
      </c>
      <c r="V3872" t="str">
        <f>TEXT('Working data'!G3872,"mmmm")</f>
        <v>February</v>
      </c>
      <c r="W3872">
        <f>YEAR(CustomerSupport[[#This Row],[Date of Purchase]])</f>
        <v>2020</v>
      </c>
      <c r="X3872">
        <f t="shared" si="60"/>
        <v>-9.3166666668257676</v>
      </c>
    </row>
    <row r="3873" spans="1:24" ht="14.25" customHeight="1" x14ac:dyDescent="0.4">
      <c r="A3873">
        <v>3872</v>
      </c>
      <c r="B3873" t="s">
        <v>12664</v>
      </c>
      <c r="C3873" t="s">
        <v>12665</v>
      </c>
      <c r="D3873">
        <v>24</v>
      </c>
      <c r="E3873" t="s">
        <v>29</v>
      </c>
      <c r="F3873" t="s">
        <v>207</v>
      </c>
      <c r="G3873" s="1">
        <v>44023</v>
      </c>
      <c r="H3873" t="s">
        <v>59</v>
      </c>
      <c r="I3873" t="s">
        <v>150</v>
      </c>
      <c r="J3873" t="s">
        <v>12666</v>
      </c>
      <c r="K3873" t="s">
        <v>62</v>
      </c>
      <c r="M3873" t="s">
        <v>41</v>
      </c>
      <c r="N3873" t="s">
        <v>83</v>
      </c>
      <c r="R3873">
        <v>3872</v>
      </c>
      <c r="S3873" t="str">
        <f>PROPER(CustomerSupport[[#This Row],[Resolution]])</f>
        <v/>
      </c>
      <c r="T3873" t="str">
        <f>TRIM(CustomerSupport[[#This Row],[Customer Name]])</f>
        <v>Kevin Smith</v>
      </c>
      <c r="U3873">
        <f>MONTH(CustomerSupport[[#This Row],[Date of Purchase]])</f>
        <v>7</v>
      </c>
      <c r="V3873" t="str">
        <f>TEXT('Working data'!G3873,"mmmm")</f>
        <v>July</v>
      </c>
      <c r="W3873">
        <f>YEAR(CustomerSupport[[#This Row],[Date of Purchase]])</f>
        <v>2020</v>
      </c>
      <c r="X3873" t="str">
        <f t="shared" si="60"/>
        <v/>
      </c>
    </row>
    <row r="3874" spans="1:24" ht="14.25" customHeight="1" x14ac:dyDescent="0.4">
      <c r="A3874">
        <v>3873</v>
      </c>
      <c r="B3874" t="s">
        <v>12667</v>
      </c>
      <c r="C3874" t="s">
        <v>12668</v>
      </c>
      <c r="D3874">
        <v>36</v>
      </c>
      <c r="E3874" t="s">
        <v>19</v>
      </c>
      <c r="F3874" t="s">
        <v>281</v>
      </c>
      <c r="G3874" s="1">
        <v>44494</v>
      </c>
      <c r="H3874" t="s">
        <v>45</v>
      </c>
      <c r="I3874" t="s">
        <v>113</v>
      </c>
      <c r="J3874" s="2" t="s">
        <v>12669</v>
      </c>
      <c r="K3874" t="s">
        <v>39</v>
      </c>
      <c r="L3874" t="s">
        <v>12670</v>
      </c>
      <c r="M3874" t="s">
        <v>143</v>
      </c>
      <c r="N3874" t="s">
        <v>55</v>
      </c>
      <c r="O3874" s="3">
        <v>45078.73238425926</v>
      </c>
      <c r="P3874" s="3">
        <v>45078.724050925928</v>
      </c>
      <c r="Q3874">
        <v>2</v>
      </c>
      <c r="R3874">
        <v>3873</v>
      </c>
      <c r="S3874" t="str">
        <f>PROPER(CustomerSupport[[#This Row],[Resolution]])</f>
        <v>Whom Control Test Music Better Need.</v>
      </c>
      <c r="T3874" t="str">
        <f>TRIM(CustomerSupport[[#This Row],[Customer Name]])</f>
        <v>Mark Douglas</v>
      </c>
      <c r="U3874">
        <f>MONTH(CustomerSupport[[#This Row],[Date of Purchase]])</f>
        <v>10</v>
      </c>
      <c r="V3874" t="str">
        <f>TEXT('Working data'!G3874,"mmmm")</f>
        <v>October</v>
      </c>
      <c r="W3874">
        <f>YEAR(CustomerSupport[[#This Row],[Date of Purchase]])</f>
        <v>2021</v>
      </c>
      <c r="X3874">
        <f t="shared" si="60"/>
        <v>-0.19999999995343387</v>
      </c>
    </row>
    <row r="3875" spans="1:24" ht="14.25" customHeight="1" x14ac:dyDescent="0.4">
      <c r="A3875">
        <v>3874</v>
      </c>
      <c r="B3875" t="s">
        <v>12671</v>
      </c>
      <c r="C3875" t="s">
        <v>3222</v>
      </c>
      <c r="D3875">
        <v>50</v>
      </c>
      <c r="E3875" t="s">
        <v>29</v>
      </c>
      <c r="F3875" t="s">
        <v>117</v>
      </c>
      <c r="G3875" s="1">
        <v>44418</v>
      </c>
      <c r="H3875" t="s">
        <v>45</v>
      </c>
      <c r="I3875" t="s">
        <v>99</v>
      </c>
      <c r="J3875" s="2" t="s">
        <v>12672</v>
      </c>
      <c r="K3875" t="s">
        <v>62</v>
      </c>
      <c r="M3875" t="s">
        <v>41</v>
      </c>
      <c r="N3875" t="s">
        <v>55</v>
      </c>
      <c r="R3875">
        <v>3874</v>
      </c>
      <c r="S3875" t="str">
        <f>PROPER(CustomerSupport[[#This Row],[Resolution]])</f>
        <v/>
      </c>
      <c r="T3875" t="str">
        <f>TRIM(CustomerSupport[[#This Row],[Customer Name]])</f>
        <v>Nicholas Stewart</v>
      </c>
      <c r="U3875">
        <f>MONTH(CustomerSupport[[#This Row],[Date of Purchase]])</f>
        <v>8</v>
      </c>
      <c r="V3875" t="str">
        <f>TEXT('Working data'!G3875,"mmmm")</f>
        <v>August</v>
      </c>
      <c r="W3875">
        <f>YEAR(CustomerSupport[[#This Row],[Date of Purchase]])</f>
        <v>2021</v>
      </c>
      <c r="X3875" t="str">
        <f t="shared" si="60"/>
        <v/>
      </c>
    </row>
    <row r="3876" spans="1:24" ht="14.25" customHeight="1" x14ac:dyDescent="0.4">
      <c r="A3876">
        <v>3875</v>
      </c>
      <c r="B3876" t="s">
        <v>12673</v>
      </c>
      <c r="C3876" t="s">
        <v>12674</v>
      </c>
      <c r="D3876">
        <v>70</v>
      </c>
      <c r="E3876" t="s">
        <v>29</v>
      </c>
      <c r="F3876" t="s">
        <v>339</v>
      </c>
      <c r="G3876" s="1">
        <v>43937</v>
      </c>
      <c r="H3876" t="s">
        <v>45</v>
      </c>
      <c r="I3876" t="s">
        <v>52</v>
      </c>
      <c r="J3876" s="2" t="s">
        <v>12675</v>
      </c>
      <c r="K3876" t="s">
        <v>39</v>
      </c>
      <c r="L3876" t="s">
        <v>12676</v>
      </c>
      <c r="M3876" t="s">
        <v>41</v>
      </c>
      <c r="N3876" t="s">
        <v>55</v>
      </c>
      <c r="O3876" s="3">
        <v>45078.408796296295</v>
      </c>
      <c r="P3876" s="3">
        <v>45078.178935185184</v>
      </c>
      <c r="Q3876">
        <v>4</v>
      </c>
      <c r="R3876">
        <v>3875</v>
      </c>
      <c r="S3876" t="str">
        <f>PROPER(CustomerSupport[[#This Row],[Resolution]])</f>
        <v>Citizen Defense Recently Which Tell Main Western.</v>
      </c>
      <c r="T3876" t="str">
        <f>TRIM(CustomerSupport[[#This Row],[Customer Name]])</f>
        <v>Shannon Wade</v>
      </c>
      <c r="U3876">
        <f>MONTH(CustomerSupport[[#This Row],[Date of Purchase]])</f>
        <v>4</v>
      </c>
      <c r="V3876" t="str">
        <f>TEXT('Working data'!G3876,"mmmm")</f>
        <v>April</v>
      </c>
      <c r="W3876">
        <f>YEAR(CustomerSupport[[#This Row],[Date of Purchase]])</f>
        <v>2020</v>
      </c>
      <c r="X3876">
        <f t="shared" si="60"/>
        <v>-5.5166666666627862</v>
      </c>
    </row>
    <row r="3877" spans="1:24" ht="14.25" customHeight="1" x14ac:dyDescent="0.4">
      <c r="A3877">
        <v>3876</v>
      </c>
      <c r="B3877" t="s">
        <v>12677</v>
      </c>
      <c r="C3877" t="s">
        <v>12678</v>
      </c>
      <c r="D3877">
        <v>18</v>
      </c>
      <c r="E3877" t="s">
        <v>58</v>
      </c>
      <c r="F3877" t="s">
        <v>173</v>
      </c>
      <c r="G3877" s="1">
        <v>44355</v>
      </c>
      <c r="H3877" t="s">
        <v>21</v>
      </c>
      <c r="I3877" t="s">
        <v>93</v>
      </c>
      <c r="J3877" s="2" t="s">
        <v>12679</v>
      </c>
      <c r="K3877" t="s">
        <v>62</v>
      </c>
      <c r="M3877" t="s">
        <v>41</v>
      </c>
      <c r="N3877" t="s">
        <v>26</v>
      </c>
      <c r="R3877">
        <v>3876</v>
      </c>
      <c r="S3877" t="str">
        <f>PROPER(CustomerSupport[[#This Row],[Resolution]])</f>
        <v/>
      </c>
      <c r="T3877" t="str">
        <f>TRIM(CustomerSupport[[#This Row],[Customer Name]])</f>
        <v>Julie Baldwin</v>
      </c>
      <c r="U3877">
        <f>MONTH(CustomerSupport[[#This Row],[Date of Purchase]])</f>
        <v>6</v>
      </c>
      <c r="V3877" t="str">
        <f>TEXT('Working data'!G3877,"mmmm")</f>
        <v>June</v>
      </c>
      <c r="W3877">
        <f>YEAR(CustomerSupport[[#This Row],[Date of Purchase]])</f>
        <v>2021</v>
      </c>
      <c r="X3877" t="str">
        <f t="shared" si="60"/>
        <v/>
      </c>
    </row>
    <row r="3878" spans="1:24" ht="14.25" customHeight="1" x14ac:dyDescent="0.4">
      <c r="A3878">
        <v>3877</v>
      </c>
      <c r="B3878" t="s">
        <v>12680</v>
      </c>
      <c r="C3878" t="s">
        <v>12681</v>
      </c>
      <c r="D3878">
        <v>53</v>
      </c>
      <c r="E3878" t="s">
        <v>29</v>
      </c>
      <c r="F3878" t="s">
        <v>129</v>
      </c>
      <c r="G3878" s="1">
        <v>44098</v>
      </c>
      <c r="H3878" t="s">
        <v>66</v>
      </c>
      <c r="I3878" t="s">
        <v>52</v>
      </c>
      <c r="J3878" s="2" t="s">
        <v>12682</v>
      </c>
      <c r="K3878" t="s">
        <v>39</v>
      </c>
      <c r="L3878" t="s">
        <v>12683</v>
      </c>
      <c r="M3878" t="s">
        <v>25</v>
      </c>
      <c r="N3878" t="s">
        <v>55</v>
      </c>
      <c r="O3878" s="3">
        <v>45078.297719907408</v>
      </c>
      <c r="P3878" s="3">
        <v>45078.689386574071</v>
      </c>
      <c r="Q3878">
        <v>1</v>
      </c>
      <c r="R3878">
        <v>3877</v>
      </c>
      <c r="S3878" t="str">
        <f>PROPER(CustomerSupport[[#This Row],[Resolution]])</f>
        <v>Drive Election Receive Fight Man Artist.</v>
      </c>
      <c r="T3878" t="str">
        <f>TRIM(CustomerSupport[[#This Row],[Customer Name]])</f>
        <v>Jonathan Cooper</v>
      </c>
      <c r="U3878">
        <f>MONTH(CustomerSupport[[#This Row],[Date of Purchase]])</f>
        <v>9</v>
      </c>
      <c r="V3878" t="str">
        <f>TEXT('Working data'!G3878,"mmmm")</f>
        <v>September</v>
      </c>
      <c r="W3878">
        <f>YEAR(CustomerSupport[[#This Row],[Date of Purchase]])</f>
        <v>2020</v>
      </c>
      <c r="X3878">
        <f t="shared" si="60"/>
        <v>9.3999999999068677</v>
      </c>
    </row>
    <row r="3879" spans="1:24" ht="14.25" customHeight="1" x14ac:dyDescent="0.4">
      <c r="A3879">
        <v>3878</v>
      </c>
      <c r="B3879" t="s">
        <v>12684</v>
      </c>
      <c r="C3879" t="s">
        <v>12685</v>
      </c>
      <c r="D3879">
        <v>70</v>
      </c>
      <c r="E3879" t="s">
        <v>58</v>
      </c>
      <c r="F3879" t="s">
        <v>161</v>
      </c>
      <c r="G3879" s="1">
        <v>44036</v>
      </c>
      <c r="H3879" t="s">
        <v>66</v>
      </c>
      <c r="I3879" t="s">
        <v>177</v>
      </c>
      <c r="J3879" t="s">
        <v>12686</v>
      </c>
      <c r="K3879" t="s">
        <v>62</v>
      </c>
      <c r="M3879" t="s">
        <v>25</v>
      </c>
      <c r="N3879" t="s">
        <v>33</v>
      </c>
      <c r="R3879">
        <v>3878</v>
      </c>
      <c r="S3879" t="str">
        <f>PROPER(CustomerSupport[[#This Row],[Resolution]])</f>
        <v/>
      </c>
      <c r="T3879" t="str">
        <f>TRIM(CustomerSupport[[#This Row],[Customer Name]])</f>
        <v>Jeffery Chase</v>
      </c>
      <c r="U3879">
        <f>MONTH(CustomerSupport[[#This Row],[Date of Purchase]])</f>
        <v>7</v>
      </c>
      <c r="V3879" t="str">
        <f>TEXT('Working data'!G3879,"mmmm")</f>
        <v>July</v>
      </c>
      <c r="W3879">
        <f>YEAR(CustomerSupport[[#This Row],[Date of Purchase]])</f>
        <v>2020</v>
      </c>
      <c r="X3879" t="str">
        <f t="shared" si="60"/>
        <v/>
      </c>
    </row>
    <row r="3880" spans="1:24" ht="14.25" customHeight="1" x14ac:dyDescent="0.4">
      <c r="A3880">
        <v>3879</v>
      </c>
      <c r="B3880" t="s">
        <v>12687</v>
      </c>
      <c r="C3880" t="s">
        <v>12688</v>
      </c>
      <c r="D3880">
        <v>31</v>
      </c>
      <c r="E3880" t="s">
        <v>58</v>
      </c>
      <c r="F3880" t="s">
        <v>107</v>
      </c>
      <c r="G3880" s="1">
        <v>44116</v>
      </c>
      <c r="H3880" t="s">
        <v>66</v>
      </c>
      <c r="I3880" t="s">
        <v>60</v>
      </c>
      <c r="J3880" t="s">
        <v>12689</v>
      </c>
      <c r="K3880" t="s">
        <v>24</v>
      </c>
      <c r="M3880" t="s">
        <v>25</v>
      </c>
      <c r="N3880" t="s">
        <v>83</v>
      </c>
      <c r="O3880" s="3">
        <v>45078.090092592596</v>
      </c>
      <c r="R3880">
        <v>3879</v>
      </c>
      <c r="S3880" t="str">
        <f>PROPER(CustomerSupport[[#This Row],[Resolution]])</f>
        <v/>
      </c>
      <c r="T3880" t="str">
        <f>TRIM(CustomerSupport[[#This Row],[Customer Name]])</f>
        <v>Audrey Griffin</v>
      </c>
      <c r="U3880">
        <f>MONTH(CustomerSupport[[#This Row],[Date of Purchase]])</f>
        <v>10</v>
      </c>
      <c r="V3880" t="str">
        <f>TEXT('Working data'!G3880,"mmmm")</f>
        <v>October</v>
      </c>
      <c r="W3880">
        <f>YEAR(CustomerSupport[[#This Row],[Date of Purchase]])</f>
        <v>2020</v>
      </c>
      <c r="X3880" t="str">
        <f t="shared" si="60"/>
        <v/>
      </c>
    </row>
    <row r="3881" spans="1:24" ht="14.25" customHeight="1" x14ac:dyDescent="0.4">
      <c r="A3881">
        <v>3880</v>
      </c>
      <c r="B3881" t="s">
        <v>12690</v>
      </c>
      <c r="C3881" t="s">
        <v>12691</v>
      </c>
      <c r="D3881">
        <v>53</v>
      </c>
      <c r="E3881" t="s">
        <v>58</v>
      </c>
      <c r="F3881" t="s">
        <v>699</v>
      </c>
      <c r="G3881" s="1">
        <v>44353</v>
      </c>
      <c r="H3881" t="s">
        <v>67</v>
      </c>
      <c r="I3881" t="s">
        <v>177</v>
      </c>
      <c r="J3881" t="s">
        <v>12692</v>
      </c>
      <c r="K3881" t="s">
        <v>62</v>
      </c>
      <c r="M3881" t="s">
        <v>25</v>
      </c>
      <c r="N3881" t="s">
        <v>33</v>
      </c>
      <c r="R3881">
        <v>3880</v>
      </c>
      <c r="S3881" t="str">
        <f>PROPER(CustomerSupport[[#This Row],[Resolution]])</f>
        <v/>
      </c>
      <c r="T3881" t="str">
        <f>TRIM(CustomerSupport[[#This Row],[Customer Name]])</f>
        <v>Lynn White</v>
      </c>
      <c r="U3881">
        <f>MONTH(CustomerSupport[[#This Row],[Date of Purchase]])</f>
        <v>6</v>
      </c>
      <c r="V3881" t="str">
        <f>TEXT('Working data'!G3881,"mmmm")</f>
        <v>June</v>
      </c>
      <c r="W3881">
        <f>YEAR(CustomerSupport[[#This Row],[Date of Purchase]])</f>
        <v>2021</v>
      </c>
      <c r="X3881" t="str">
        <f t="shared" si="60"/>
        <v/>
      </c>
    </row>
    <row r="3882" spans="1:24" ht="14.25" customHeight="1" x14ac:dyDescent="0.4">
      <c r="A3882">
        <v>3881</v>
      </c>
      <c r="B3882" t="s">
        <v>12693</v>
      </c>
      <c r="C3882" t="s">
        <v>12694</v>
      </c>
      <c r="D3882">
        <v>18</v>
      </c>
      <c r="E3882" t="s">
        <v>29</v>
      </c>
      <c r="F3882" t="s">
        <v>112</v>
      </c>
      <c r="G3882" s="1">
        <v>44440</v>
      </c>
      <c r="H3882" t="s">
        <v>66</v>
      </c>
      <c r="I3882" t="s">
        <v>60</v>
      </c>
      <c r="J3882" t="s">
        <v>12695</v>
      </c>
      <c r="K3882" t="s">
        <v>62</v>
      </c>
      <c r="M3882" t="s">
        <v>41</v>
      </c>
      <c r="N3882" t="s">
        <v>83</v>
      </c>
      <c r="R3882">
        <v>3881</v>
      </c>
      <c r="S3882" t="str">
        <f>PROPER(CustomerSupport[[#This Row],[Resolution]])</f>
        <v/>
      </c>
      <c r="T3882" t="str">
        <f>TRIM(CustomerSupport[[#This Row],[Customer Name]])</f>
        <v>Melissa Brown</v>
      </c>
      <c r="U3882">
        <f>MONTH(CustomerSupport[[#This Row],[Date of Purchase]])</f>
        <v>9</v>
      </c>
      <c r="V3882" t="str">
        <f>TEXT('Working data'!G3882,"mmmm")</f>
        <v>September</v>
      </c>
      <c r="W3882">
        <f>YEAR(CustomerSupport[[#This Row],[Date of Purchase]])</f>
        <v>2021</v>
      </c>
      <c r="X3882" t="str">
        <f t="shared" si="60"/>
        <v/>
      </c>
    </row>
    <row r="3883" spans="1:24" ht="14.25" customHeight="1" x14ac:dyDescent="0.4">
      <c r="A3883">
        <v>3882</v>
      </c>
      <c r="B3883" t="s">
        <v>12696</v>
      </c>
      <c r="C3883" t="s">
        <v>12697</v>
      </c>
      <c r="D3883">
        <v>49</v>
      </c>
      <c r="E3883" t="s">
        <v>29</v>
      </c>
      <c r="F3883" t="s">
        <v>161</v>
      </c>
      <c r="G3883" s="1">
        <v>43832</v>
      </c>
      <c r="H3883" t="s">
        <v>67</v>
      </c>
      <c r="I3883" t="s">
        <v>141</v>
      </c>
      <c r="J3883" s="2" t="s">
        <v>12698</v>
      </c>
      <c r="K3883" t="s">
        <v>39</v>
      </c>
      <c r="L3883" t="s">
        <v>12699</v>
      </c>
      <c r="M3883" t="s">
        <v>89</v>
      </c>
      <c r="N3883" t="s">
        <v>33</v>
      </c>
      <c r="O3883" s="3">
        <v>45078.475543981483</v>
      </c>
      <c r="P3883" s="3">
        <v>45078.268599537034</v>
      </c>
      <c r="Q3883">
        <v>5</v>
      </c>
      <c r="R3883">
        <v>3882</v>
      </c>
      <c r="S3883" t="str">
        <f>PROPER(CustomerSupport[[#This Row],[Resolution]])</f>
        <v>Item Standard Cup Possible.</v>
      </c>
      <c r="T3883" t="str">
        <f>TRIM(CustomerSupport[[#This Row],[Customer Name]])</f>
        <v>Katie Miller</v>
      </c>
      <c r="U3883">
        <f>MONTH(CustomerSupport[[#This Row],[Date of Purchase]])</f>
        <v>1</v>
      </c>
      <c r="V3883" t="str">
        <f>TEXT('Working data'!G3883,"mmmm")</f>
        <v>January</v>
      </c>
      <c r="W3883">
        <f>YEAR(CustomerSupport[[#This Row],[Date of Purchase]])</f>
        <v>2020</v>
      </c>
      <c r="X3883">
        <f t="shared" si="60"/>
        <v>-4.966666666790843</v>
      </c>
    </row>
    <row r="3884" spans="1:24" ht="14.25" customHeight="1" x14ac:dyDescent="0.4">
      <c r="A3884">
        <v>3883</v>
      </c>
      <c r="B3884" t="s">
        <v>12700</v>
      </c>
      <c r="C3884" t="s">
        <v>12701</v>
      </c>
      <c r="D3884">
        <v>53</v>
      </c>
      <c r="E3884" t="s">
        <v>19</v>
      </c>
      <c r="F3884" t="s">
        <v>20</v>
      </c>
      <c r="G3884" s="1">
        <v>44299</v>
      </c>
      <c r="H3884" t="s">
        <v>59</v>
      </c>
      <c r="I3884" t="s">
        <v>59</v>
      </c>
      <c r="J3884" s="2" t="s">
        <v>12702</v>
      </c>
      <c r="K3884" t="s">
        <v>24</v>
      </c>
      <c r="M3884" t="s">
        <v>41</v>
      </c>
      <c r="N3884" t="s">
        <v>26</v>
      </c>
      <c r="O3884" s="3">
        <v>45078.138067129628</v>
      </c>
      <c r="R3884">
        <v>3883</v>
      </c>
      <c r="S3884" t="str">
        <f>PROPER(CustomerSupport[[#This Row],[Resolution]])</f>
        <v/>
      </c>
      <c r="T3884" t="str">
        <f>TRIM(CustomerSupport[[#This Row],[Customer Name]])</f>
        <v>Karen Porter</v>
      </c>
      <c r="U3884">
        <f>MONTH(CustomerSupport[[#This Row],[Date of Purchase]])</f>
        <v>4</v>
      </c>
      <c r="V3884" t="str">
        <f>TEXT('Working data'!G3884,"mmmm")</f>
        <v>April</v>
      </c>
      <c r="W3884">
        <f>YEAR(CustomerSupport[[#This Row],[Date of Purchase]])</f>
        <v>2021</v>
      </c>
      <c r="X3884" t="str">
        <f t="shared" si="60"/>
        <v/>
      </c>
    </row>
    <row r="3885" spans="1:24" ht="14.25" customHeight="1" x14ac:dyDescent="0.4">
      <c r="A3885">
        <v>3884</v>
      </c>
      <c r="B3885" t="s">
        <v>12703</v>
      </c>
      <c r="C3885" t="s">
        <v>12704</v>
      </c>
      <c r="D3885">
        <v>20</v>
      </c>
      <c r="E3885" t="s">
        <v>29</v>
      </c>
      <c r="F3885" t="s">
        <v>699</v>
      </c>
      <c r="G3885" s="1">
        <v>43877</v>
      </c>
      <c r="H3885" t="s">
        <v>59</v>
      </c>
      <c r="I3885" t="s">
        <v>59</v>
      </c>
      <c r="J3885" t="s">
        <v>4173</v>
      </c>
      <c r="K3885" t="s">
        <v>62</v>
      </c>
      <c r="M3885" t="s">
        <v>143</v>
      </c>
      <c r="N3885" t="s">
        <v>83</v>
      </c>
      <c r="R3885">
        <v>3884</v>
      </c>
      <c r="S3885" t="str">
        <f>PROPER(CustomerSupport[[#This Row],[Resolution]])</f>
        <v/>
      </c>
      <c r="T3885" t="str">
        <f>TRIM(CustomerSupport[[#This Row],[Customer Name]])</f>
        <v>Debra Peters</v>
      </c>
      <c r="U3885">
        <f>MONTH(CustomerSupport[[#This Row],[Date of Purchase]])</f>
        <v>2</v>
      </c>
      <c r="V3885" t="str">
        <f>TEXT('Working data'!G3885,"mmmm")</f>
        <v>February</v>
      </c>
      <c r="W3885">
        <f>YEAR(CustomerSupport[[#This Row],[Date of Purchase]])</f>
        <v>2020</v>
      </c>
      <c r="X3885" t="str">
        <f t="shared" si="60"/>
        <v/>
      </c>
    </row>
    <row r="3886" spans="1:24" ht="14.25" customHeight="1" x14ac:dyDescent="0.4">
      <c r="A3886">
        <v>3885</v>
      </c>
      <c r="B3886" t="s">
        <v>12705</v>
      </c>
      <c r="C3886" t="s">
        <v>12706</v>
      </c>
      <c r="D3886">
        <v>56</v>
      </c>
      <c r="E3886" t="s">
        <v>29</v>
      </c>
      <c r="F3886" t="s">
        <v>219</v>
      </c>
      <c r="G3886" s="1">
        <v>44152</v>
      </c>
      <c r="H3886" t="s">
        <v>66</v>
      </c>
      <c r="I3886" t="s">
        <v>52</v>
      </c>
      <c r="J3886" t="s">
        <v>12707</v>
      </c>
      <c r="K3886" t="s">
        <v>24</v>
      </c>
      <c r="M3886" t="s">
        <v>89</v>
      </c>
      <c r="N3886" t="s">
        <v>26</v>
      </c>
      <c r="O3886" s="3">
        <v>45078.799201388887</v>
      </c>
      <c r="R3886">
        <v>3885</v>
      </c>
      <c r="S3886" t="str">
        <f>PROPER(CustomerSupport[[#This Row],[Resolution]])</f>
        <v/>
      </c>
      <c r="T3886" t="str">
        <f>TRIM(CustomerSupport[[#This Row],[Customer Name]])</f>
        <v>Tristan Jacobs</v>
      </c>
      <c r="U3886">
        <f>MONTH(CustomerSupport[[#This Row],[Date of Purchase]])</f>
        <v>11</v>
      </c>
      <c r="V3886" t="str">
        <f>TEXT('Working data'!G3886,"mmmm")</f>
        <v>November</v>
      </c>
      <c r="W3886">
        <f>YEAR(CustomerSupport[[#This Row],[Date of Purchase]])</f>
        <v>2020</v>
      </c>
      <c r="X3886" t="str">
        <f t="shared" si="60"/>
        <v/>
      </c>
    </row>
    <row r="3887" spans="1:24" ht="14.25" customHeight="1" x14ac:dyDescent="0.4">
      <c r="A3887">
        <v>3886</v>
      </c>
      <c r="B3887" t="s">
        <v>12708</v>
      </c>
      <c r="C3887" t="s">
        <v>12709</v>
      </c>
      <c r="D3887">
        <v>62</v>
      </c>
      <c r="E3887" t="s">
        <v>19</v>
      </c>
      <c r="F3887" t="s">
        <v>249</v>
      </c>
      <c r="G3887" s="1">
        <v>44244</v>
      </c>
      <c r="H3887" t="s">
        <v>59</v>
      </c>
      <c r="I3887" t="s">
        <v>31</v>
      </c>
      <c r="J3887" t="s">
        <v>12710</v>
      </c>
      <c r="K3887" t="s">
        <v>62</v>
      </c>
      <c r="M3887" t="s">
        <v>143</v>
      </c>
      <c r="N3887" t="s">
        <v>55</v>
      </c>
      <c r="R3887">
        <v>3886</v>
      </c>
      <c r="S3887" t="str">
        <f>PROPER(CustomerSupport[[#This Row],[Resolution]])</f>
        <v/>
      </c>
      <c r="T3887" t="str">
        <f>TRIM(CustomerSupport[[#This Row],[Customer Name]])</f>
        <v>Carol Mejia</v>
      </c>
      <c r="U3887">
        <f>MONTH(CustomerSupport[[#This Row],[Date of Purchase]])</f>
        <v>2</v>
      </c>
      <c r="V3887" t="str">
        <f>TEXT('Working data'!G3887,"mmmm")</f>
        <v>February</v>
      </c>
      <c r="W3887">
        <f>YEAR(CustomerSupport[[#This Row],[Date of Purchase]])</f>
        <v>2021</v>
      </c>
      <c r="X3887" t="str">
        <f t="shared" si="60"/>
        <v/>
      </c>
    </row>
    <row r="3888" spans="1:24" ht="14.25" customHeight="1" x14ac:dyDescent="0.4">
      <c r="A3888">
        <v>3887</v>
      </c>
      <c r="B3888" t="s">
        <v>12711</v>
      </c>
      <c r="C3888" t="s">
        <v>12712</v>
      </c>
      <c r="D3888">
        <v>20</v>
      </c>
      <c r="E3888" t="s">
        <v>29</v>
      </c>
      <c r="F3888" t="s">
        <v>339</v>
      </c>
      <c r="G3888" s="1">
        <v>44040</v>
      </c>
      <c r="H3888" t="s">
        <v>59</v>
      </c>
      <c r="I3888" t="s">
        <v>67</v>
      </c>
      <c r="J3888" s="2" t="s">
        <v>12713</v>
      </c>
      <c r="K3888" t="s">
        <v>62</v>
      </c>
      <c r="M3888" t="s">
        <v>41</v>
      </c>
      <c r="N3888" t="s">
        <v>26</v>
      </c>
      <c r="R3888">
        <v>3887</v>
      </c>
      <c r="S3888" t="str">
        <f>PROPER(CustomerSupport[[#This Row],[Resolution]])</f>
        <v/>
      </c>
      <c r="T3888" t="str">
        <f>TRIM(CustomerSupport[[#This Row],[Customer Name]])</f>
        <v>Melinda Lewis</v>
      </c>
      <c r="U3888">
        <f>MONTH(CustomerSupport[[#This Row],[Date of Purchase]])</f>
        <v>7</v>
      </c>
      <c r="V3888" t="str">
        <f>TEXT('Working data'!G3888,"mmmm")</f>
        <v>July</v>
      </c>
      <c r="W3888">
        <f>YEAR(CustomerSupport[[#This Row],[Date of Purchase]])</f>
        <v>2020</v>
      </c>
      <c r="X3888" t="str">
        <f t="shared" si="60"/>
        <v/>
      </c>
    </row>
    <row r="3889" spans="1:24" ht="14.25" customHeight="1" x14ac:dyDescent="0.4">
      <c r="A3889">
        <v>3888</v>
      </c>
      <c r="B3889" t="s">
        <v>12714</v>
      </c>
      <c r="C3889" t="s">
        <v>12715</v>
      </c>
      <c r="D3889">
        <v>62</v>
      </c>
      <c r="E3889" t="s">
        <v>58</v>
      </c>
      <c r="F3889" t="s">
        <v>157</v>
      </c>
      <c r="G3889" s="1">
        <v>43859</v>
      </c>
      <c r="H3889" t="s">
        <v>67</v>
      </c>
      <c r="I3889" t="s">
        <v>99</v>
      </c>
      <c r="J3889" s="2" t="s">
        <v>12716</v>
      </c>
      <c r="K3889" t="s">
        <v>39</v>
      </c>
      <c r="L3889" t="s">
        <v>12717</v>
      </c>
      <c r="M3889" t="s">
        <v>41</v>
      </c>
      <c r="N3889" t="s">
        <v>55</v>
      </c>
      <c r="O3889" s="3">
        <v>45078.708275462966</v>
      </c>
      <c r="P3889" s="3">
        <v>45078.479803240742</v>
      </c>
      <c r="Q3889">
        <v>2</v>
      </c>
      <c r="R3889">
        <v>3888</v>
      </c>
      <c r="S3889" t="str">
        <f>PROPER(CustomerSupport[[#This Row],[Resolution]])</f>
        <v>Early Later Let Direction Yourself Reach.</v>
      </c>
      <c r="T3889" t="str">
        <f>TRIM(CustomerSupport[[#This Row],[Customer Name]])</f>
        <v>Dr. Angela George</v>
      </c>
      <c r="U3889">
        <f>MONTH(CustomerSupport[[#This Row],[Date of Purchase]])</f>
        <v>1</v>
      </c>
      <c r="V3889" t="str">
        <f>TEXT('Working data'!G3889,"mmmm")</f>
        <v>January</v>
      </c>
      <c r="W3889">
        <f>YEAR(CustomerSupport[[#This Row],[Date of Purchase]])</f>
        <v>2020</v>
      </c>
      <c r="X3889">
        <f t="shared" si="60"/>
        <v>-5.4833333333954215</v>
      </c>
    </row>
    <row r="3890" spans="1:24" ht="14.25" customHeight="1" x14ac:dyDescent="0.4">
      <c r="A3890">
        <v>3889</v>
      </c>
      <c r="B3890" t="s">
        <v>12718</v>
      </c>
      <c r="C3890" t="s">
        <v>12719</v>
      </c>
      <c r="D3890">
        <v>69</v>
      </c>
      <c r="E3890" t="s">
        <v>29</v>
      </c>
      <c r="F3890" t="s">
        <v>161</v>
      </c>
      <c r="G3890" s="1">
        <v>44071</v>
      </c>
      <c r="H3890" t="s">
        <v>66</v>
      </c>
      <c r="I3890" t="s">
        <v>99</v>
      </c>
      <c r="J3890" s="2" t="s">
        <v>12720</v>
      </c>
      <c r="K3890" t="s">
        <v>39</v>
      </c>
      <c r="L3890" t="s">
        <v>12721</v>
      </c>
      <c r="M3890" t="s">
        <v>25</v>
      </c>
      <c r="N3890" t="s">
        <v>83</v>
      </c>
      <c r="O3890" s="3">
        <v>45078.101354166669</v>
      </c>
      <c r="P3890" s="3">
        <v>45078.708993055552</v>
      </c>
      <c r="Q3890">
        <v>4</v>
      </c>
      <c r="R3890">
        <v>3889</v>
      </c>
      <c r="S3890" t="str">
        <f>PROPER(CustomerSupport[[#This Row],[Resolution]])</f>
        <v>Least Lawyer His Involve Cup Change.</v>
      </c>
      <c r="T3890" t="str">
        <f>TRIM(CustomerSupport[[#This Row],[Customer Name]])</f>
        <v>Julia Garcia</v>
      </c>
      <c r="U3890">
        <f>MONTH(CustomerSupport[[#This Row],[Date of Purchase]])</f>
        <v>8</v>
      </c>
      <c r="V3890" t="str">
        <f>TEXT('Working data'!G3890,"mmmm")</f>
        <v>August</v>
      </c>
      <c r="W3890">
        <f>YEAR(CustomerSupport[[#This Row],[Date of Purchase]])</f>
        <v>2020</v>
      </c>
      <c r="X3890">
        <f t="shared" si="60"/>
        <v>14.583333333197515</v>
      </c>
    </row>
    <row r="3891" spans="1:24" ht="14.25" customHeight="1" x14ac:dyDescent="0.4">
      <c r="A3891">
        <v>3890</v>
      </c>
      <c r="B3891" t="s">
        <v>12722</v>
      </c>
      <c r="C3891" t="s">
        <v>12723</v>
      </c>
      <c r="D3891">
        <v>25</v>
      </c>
      <c r="E3891" t="s">
        <v>19</v>
      </c>
      <c r="F3891" t="s">
        <v>44</v>
      </c>
      <c r="G3891" s="1">
        <v>43848</v>
      </c>
      <c r="H3891" t="s">
        <v>45</v>
      </c>
      <c r="I3891" t="s">
        <v>141</v>
      </c>
      <c r="J3891" s="2" t="s">
        <v>12724</v>
      </c>
      <c r="K3891" t="s">
        <v>39</v>
      </c>
      <c r="L3891" t="s">
        <v>12725</v>
      </c>
      <c r="M3891" t="s">
        <v>143</v>
      </c>
      <c r="N3891" t="s">
        <v>55</v>
      </c>
      <c r="O3891" s="3">
        <v>45078.746516203704</v>
      </c>
      <c r="P3891" s="3">
        <v>45078.964571759258</v>
      </c>
      <c r="Q3891">
        <v>1</v>
      </c>
      <c r="R3891">
        <v>3890</v>
      </c>
      <c r="S3891" t="str">
        <f>PROPER(CustomerSupport[[#This Row],[Resolution]])</f>
        <v>Space Assume Manager Suffer.</v>
      </c>
      <c r="T3891" t="str">
        <f>TRIM(CustomerSupport[[#This Row],[Customer Name]])</f>
        <v>Jeremy Whitney</v>
      </c>
      <c r="U3891">
        <f>MONTH(CustomerSupport[[#This Row],[Date of Purchase]])</f>
        <v>1</v>
      </c>
      <c r="V3891" t="str">
        <f>TEXT('Working data'!G3891,"mmmm")</f>
        <v>January</v>
      </c>
      <c r="W3891">
        <f>YEAR(CustomerSupport[[#This Row],[Date of Purchase]])</f>
        <v>2020</v>
      </c>
      <c r="X3891">
        <f t="shared" si="60"/>
        <v>5.2333333332790062</v>
      </c>
    </row>
    <row r="3892" spans="1:24" ht="14.25" customHeight="1" x14ac:dyDescent="0.4">
      <c r="A3892">
        <v>3891</v>
      </c>
      <c r="B3892" t="s">
        <v>12726</v>
      </c>
      <c r="C3892" t="s">
        <v>12727</v>
      </c>
      <c r="D3892">
        <v>42</v>
      </c>
      <c r="E3892" t="s">
        <v>29</v>
      </c>
      <c r="F3892" t="s">
        <v>134</v>
      </c>
      <c r="G3892" s="1">
        <v>44292</v>
      </c>
      <c r="H3892" t="s">
        <v>66</v>
      </c>
      <c r="I3892" t="s">
        <v>72</v>
      </c>
      <c r="J3892" s="2" t="s">
        <v>12728</v>
      </c>
      <c r="K3892" t="s">
        <v>24</v>
      </c>
      <c r="M3892" t="s">
        <v>89</v>
      </c>
      <c r="N3892" t="s">
        <v>55</v>
      </c>
      <c r="O3892" s="3">
        <v>45078.2</v>
      </c>
      <c r="R3892">
        <v>3891</v>
      </c>
      <c r="S3892" t="str">
        <f>PROPER(CustomerSupport[[#This Row],[Resolution]])</f>
        <v/>
      </c>
      <c r="T3892" t="str">
        <f>TRIM(CustomerSupport[[#This Row],[Customer Name]])</f>
        <v>Rebecca Dixon</v>
      </c>
      <c r="U3892">
        <f>MONTH(CustomerSupport[[#This Row],[Date of Purchase]])</f>
        <v>4</v>
      </c>
      <c r="V3892" t="str">
        <f>TEXT('Working data'!G3892,"mmmm")</f>
        <v>April</v>
      </c>
      <c r="W3892">
        <f>YEAR(CustomerSupport[[#This Row],[Date of Purchase]])</f>
        <v>2021</v>
      </c>
      <c r="X3892" t="str">
        <f t="shared" si="60"/>
        <v/>
      </c>
    </row>
    <row r="3893" spans="1:24" ht="14.25" customHeight="1" x14ac:dyDescent="0.4">
      <c r="A3893">
        <v>3892</v>
      </c>
      <c r="B3893" t="s">
        <v>12729</v>
      </c>
      <c r="C3893" t="s">
        <v>12730</v>
      </c>
      <c r="D3893">
        <v>43</v>
      </c>
      <c r="E3893" t="s">
        <v>29</v>
      </c>
      <c r="F3893" t="s">
        <v>92</v>
      </c>
      <c r="G3893" s="1">
        <v>44064</v>
      </c>
      <c r="H3893" t="s">
        <v>67</v>
      </c>
      <c r="I3893" t="s">
        <v>93</v>
      </c>
      <c r="J3893" s="2" t="s">
        <v>12731</v>
      </c>
      <c r="K3893" t="s">
        <v>39</v>
      </c>
      <c r="L3893" t="s">
        <v>12732</v>
      </c>
      <c r="M3893" t="s">
        <v>143</v>
      </c>
      <c r="N3893" t="s">
        <v>55</v>
      </c>
      <c r="O3893" s="3">
        <v>45077.975023148145</v>
      </c>
      <c r="P3893" s="3">
        <v>45078.091689814813</v>
      </c>
      <c r="Q3893">
        <v>1</v>
      </c>
      <c r="R3893">
        <v>3892</v>
      </c>
      <c r="S3893" t="str">
        <f>PROPER(CustomerSupport[[#This Row],[Resolution]])</f>
        <v>Mother Time Program Mrs Economy Business Nothing Win.</v>
      </c>
      <c r="T3893" t="str">
        <f>TRIM(CustomerSupport[[#This Row],[Customer Name]])</f>
        <v>Jessica Harrison</v>
      </c>
      <c r="U3893">
        <f>MONTH(CustomerSupport[[#This Row],[Date of Purchase]])</f>
        <v>8</v>
      </c>
      <c r="V3893" t="str">
        <f>TEXT('Working data'!G3893,"mmmm")</f>
        <v>August</v>
      </c>
      <c r="W3893">
        <f>YEAR(CustomerSupport[[#This Row],[Date of Purchase]])</f>
        <v>2020</v>
      </c>
      <c r="X3893">
        <f t="shared" si="60"/>
        <v>2.8000000000465661</v>
      </c>
    </row>
    <row r="3894" spans="1:24" ht="14.25" customHeight="1" x14ac:dyDescent="0.4">
      <c r="A3894">
        <v>3893</v>
      </c>
      <c r="B3894" t="s">
        <v>12733</v>
      </c>
      <c r="C3894" t="s">
        <v>12734</v>
      </c>
      <c r="D3894">
        <v>39</v>
      </c>
      <c r="E3894" t="s">
        <v>58</v>
      </c>
      <c r="F3894" t="s">
        <v>456</v>
      </c>
      <c r="G3894" s="1">
        <v>44281</v>
      </c>
      <c r="H3894" t="s">
        <v>21</v>
      </c>
      <c r="I3894" t="s">
        <v>141</v>
      </c>
      <c r="J3894" t="s">
        <v>12735</v>
      </c>
      <c r="K3894" t="s">
        <v>24</v>
      </c>
      <c r="M3894" t="s">
        <v>25</v>
      </c>
      <c r="N3894" t="s">
        <v>26</v>
      </c>
      <c r="O3894" s="3">
        <v>45078.519479166665</v>
      </c>
      <c r="R3894">
        <v>3893</v>
      </c>
      <c r="S3894" t="str">
        <f>PROPER(CustomerSupport[[#This Row],[Resolution]])</f>
        <v/>
      </c>
      <c r="T3894" t="str">
        <f>TRIM(CustomerSupport[[#This Row],[Customer Name]])</f>
        <v>Kenneth Mcgee</v>
      </c>
      <c r="U3894">
        <f>MONTH(CustomerSupport[[#This Row],[Date of Purchase]])</f>
        <v>3</v>
      </c>
      <c r="V3894" t="str">
        <f>TEXT('Working data'!G3894,"mmmm")</f>
        <v>March</v>
      </c>
      <c r="W3894">
        <f>YEAR(CustomerSupport[[#This Row],[Date of Purchase]])</f>
        <v>2021</v>
      </c>
      <c r="X3894" t="str">
        <f t="shared" si="60"/>
        <v/>
      </c>
    </row>
    <row r="3895" spans="1:24" ht="14.25" customHeight="1" x14ac:dyDescent="0.4">
      <c r="A3895">
        <v>3894</v>
      </c>
      <c r="B3895" t="s">
        <v>12736</v>
      </c>
      <c r="C3895" t="s">
        <v>12737</v>
      </c>
      <c r="D3895">
        <v>68</v>
      </c>
      <c r="E3895" t="s">
        <v>58</v>
      </c>
      <c r="F3895" t="s">
        <v>421</v>
      </c>
      <c r="G3895" s="1">
        <v>44503</v>
      </c>
      <c r="H3895" t="s">
        <v>67</v>
      </c>
      <c r="I3895" t="s">
        <v>113</v>
      </c>
      <c r="J3895" s="2" t="s">
        <v>12738</v>
      </c>
      <c r="K3895" t="s">
        <v>39</v>
      </c>
      <c r="L3895" t="s">
        <v>12739</v>
      </c>
      <c r="M3895" t="s">
        <v>25</v>
      </c>
      <c r="N3895" t="s">
        <v>55</v>
      </c>
      <c r="O3895" s="3">
        <v>45078.502835648149</v>
      </c>
      <c r="P3895" s="3">
        <v>45078.499363425923</v>
      </c>
      <c r="Q3895">
        <v>4</v>
      </c>
      <c r="R3895">
        <v>3894</v>
      </c>
      <c r="S3895" t="str">
        <f>PROPER(CustomerSupport[[#This Row],[Resolution]])</f>
        <v>Detail Much Though Hope Relationship.</v>
      </c>
      <c r="T3895" t="str">
        <f>TRIM(CustomerSupport[[#This Row],[Customer Name]])</f>
        <v>Charles Jordan</v>
      </c>
      <c r="U3895">
        <f>MONTH(CustomerSupport[[#This Row],[Date of Purchase]])</f>
        <v>11</v>
      </c>
      <c r="V3895" t="str">
        <f>TEXT('Working data'!G3895,"mmmm")</f>
        <v>November</v>
      </c>
      <c r="W3895">
        <f>YEAR(CustomerSupport[[#This Row],[Date of Purchase]])</f>
        <v>2021</v>
      </c>
      <c r="X3895">
        <f t="shared" si="60"/>
        <v>-8.3333333430346102E-2</v>
      </c>
    </row>
    <row r="3896" spans="1:24" ht="14.25" customHeight="1" x14ac:dyDescent="0.4">
      <c r="A3896">
        <v>3895</v>
      </c>
      <c r="B3896" t="s">
        <v>12740</v>
      </c>
      <c r="C3896" t="s">
        <v>12741</v>
      </c>
      <c r="D3896">
        <v>35</v>
      </c>
      <c r="E3896" t="s">
        <v>19</v>
      </c>
      <c r="F3896" t="s">
        <v>161</v>
      </c>
      <c r="G3896" s="1">
        <v>44211</v>
      </c>
      <c r="H3896" t="s">
        <v>45</v>
      </c>
      <c r="I3896" t="s">
        <v>99</v>
      </c>
      <c r="J3896" s="2" t="s">
        <v>12742</v>
      </c>
      <c r="K3896" t="s">
        <v>62</v>
      </c>
      <c r="M3896" t="s">
        <v>25</v>
      </c>
      <c r="N3896" t="s">
        <v>83</v>
      </c>
      <c r="R3896">
        <v>3895</v>
      </c>
      <c r="S3896" t="str">
        <f>PROPER(CustomerSupport[[#This Row],[Resolution]])</f>
        <v/>
      </c>
      <c r="T3896" t="str">
        <f>TRIM(CustomerSupport[[#This Row],[Customer Name]])</f>
        <v>Marissa Robinson</v>
      </c>
      <c r="U3896">
        <f>MONTH(CustomerSupport[[#This Row],[Date of Purchase]])</f>
        <v>1</v>
      </c>
      <c r="V3896" t="str">
        <f>TEXT('Working data'!G3896,"mmmm")</f>
        <v>January</v>
      </c>
      <c r="W3896">
        <f>YEAR(CustomerSupport[[#This Row],[Date of Purchase]])</f>
        <v>2021</v>
      </c>
      <c r="X3896" t="str">
        <f t="shared" si="60"/>
        <v/>
      </c>
    </row>
    <row r="3897" spans="1:24" ht="14.25" customHeight="1" x14ac:dyDescent="0.4">
      <c r="A3897">
        <v>3896</v>
      </c>
      <c r="B3897" t="s">
        <v>12743</v>
      </c>
      <c r="C3897" t="s">
        <v>12744</v>
      </c>
      <c r="D3897">
        <v>49</v>
      </c>
      <c r="E3897" t="s">
        <v>19</v>
      </c>
      <c r="F3897" t="s">
        <v>86</v>
      </c>
      <c r="G3897" s="1">
        <v>44421</v>
      </c>
      <c r="H3897" t="s">
        <v>66</v>
      </c>
      <c r="I3897" t="s">
        <v>59</v>
      </c>
      <c r="J3897" s="2" t="s">
        <v>12745</v>
      </c>
      <c r="K3897" t="s">
        <v>39</v>
      </c>
      <c r="L3897" t="s">
        <v>12746</v>
      </c>
      <c r="M3897" t="s">
        <v>89</v>
      </c>
      <c r="N3897" t="s">
        <v>55</v>
      </c>
      <c r="O3897" s="3">
        <v>45078.317442129628</v>
      </c>
      <c r="P3897" s="3">
        <v>45077.974386574075</v>
      </c>
      <c r="Q3897">
        <v>4</v>
      </c>
      <c r="R3897">
        <v>3896</v>
      </c>
      <c r="S3897" t="str">
        <f>PROPER(CustomerSupport[[#This Row],[Resolution]])</f>
        <v>Chance Employee Only Very Health Civil.</v>
      </c>
      <c r="T3897" t="str">
        <f>TRIM(CustomerSupport[[#This Row],[Customer Name]])</f>
        <v>Stephanie Chavez</v>
      </c>
      <c r="U3897">
        <f>MONTH(CustomerSupport[[#This Row],[Date of Purchase]])</f>
        <v>8</v>
      </c>
      <c r="V3897" t="str">
        <f>TEXT('Working data'!G3897,"mmmm")</f>
        <v>August</v>
      </c>
      <c r="W3897">
        <f>YEAR(CustomerSupport[[#This Row],[Date of Purchase]])</f>
        <v>2021</v>
      </c>
      <c r="X3897">
        <f t="shared" si="60"/>
        <v>-8.2333333332790062</v>
      </c>
    </row>
    <row r="3898" spans="1:24" ht="14.25" customHeight="1" x14ac:dyDescent="0.4">
      <c r="A3898">
        <v>3897</v>
      </c>
      <c r="B3898" t="s">
        <v>12747</v>
      </c>
      <c r="C3898" t="s">
        <v>12748</v>
      </c>
      <c r="D3898">
        <v>30</v>
      </c>
      <c r="E3898" t="s">
        <v>58</v>
      </c>
      <c r="F3898" t="s">
        <v>699</v>
      </c>
      <c r="G3898" s="1">
        <v>43843</v>
      </c>
      <c r="H3898" t="s">
        <v>45</v>
      </c>
      <c r="I3898" t="s">
        <v>177</v>
      </c>
      <c r="J3898" t="s">
        <v>12749</v>
      </c>
      <c r="K3898" t="s">
        <v>62</v>
      </c>
      <c r="M3898" t="s">
        <v>89</v>
      </c>
      <c r="N3898" t="s">
        <v>55</v>
      </c>
      <c r="R3898">
        <v>3897</v>
      </c>
      <c r="S3898" t="str">
        <f>PROPER(CustomerSupport[[#This Row],[Resolution]])</f>
        <v/>
      </c>
      <c r="T3898" t="str">
        <f>TRIM(CustomerSupport[[#This Row],[Customer Name]])</f>
        <v>Danielle Simmons</v>
      </c>
      <c r="U3898">
        <f>MONTH(CustomerSupport[[#This Row],[Date of Purchase]])</f>
        <v>1</v>
      </c>
      <c r="V3898" t="str">
        <f>TEXT('Working data'!G3898,"mmmm")</f>
        <v>January</v>
      </c>
      <c r="W3898">
        <f>YEAR(CustomerSupport[[#This Row],[Date of Purchase]])</f>
        <v>2020</v>
      </c>
      <c r="X3898" t="str">
        <f t="shared" si="60"/>
        <v/>
      </c>
    </row>
    <row r="3899" spans="1:24" ht="14.25" customHeight="1" x14ac:dyDescent="0.4">
      <c r="A3899">
        <v>3898</v>
      </c>
      <c r="B3899" t="s">
        <v>12750</v>
      </c>
      <c r="C3899" t="s">
        <v>12751</v>
      </c>
      <c r="D3899">
        <v>63</v>
      </c>
      <c r="E3899" t="s">
        <v>19</v>
      </c>
      <c r="F3899" t="s">
        <v>431</v>
      </c>
      <c r="G3899" s="1">
        <v>43992</v>
      </c>
      <c r="H3899" t="s">
        <v>21</v>
      </c>
      <c r="I3899" t="s">
        <v>177</v>
      </c>
      <c r="J3899" s="2" t="s">
        <v>12752</v>
      </c>
      <c r="K3899" t="s">
        <v>39</v>
      </c>
      <c r="L3899" t="s">
        <v>12753</v>
      </c>
      <c r="M3899" t="s">
        <v>143</v>
      </c>
      <c r="N3899" t="s">
        <v>26</v>
      </c>
      <c r="O3899" s="3">
        <v>45078.445960648147</v>
      </c>
      <c r="P3899" s="3">
        <v>45078.21193287037</v>
      </c>
      <c r="Q3899">
        <v>1</v>
      </c>
      <c r="R3899">
        <v>3898</v>
      </c>
      <c r="S3899" t="str">
        <f>PROPER(CustomerSupport[[#This Row],[Resolution]])</f>
        <v>That Eye Machine Rise Mother.</v>
      </c>
      <c r="T3899" t="str">
        <f>TRIM(CustomerSupport[[#This Row],[Customer Name]])</f>
        <v>Shannon Walsh</v>
      </c>
      <c r="U3899">
        <f>MONTH(CustomerSupport[[#This Row],[Date of Purchase]])</f>
        <v>6</v>
      </c>
      <c r="V3899" t="str">
        <f>TEXT('Working data'!G3899,"mmmm")</f>
        <v>June</v>
      </c>
      <c r="W3899">
        <f>YEAR(CustomerSupport[[#This Row],[Date of Purchase]])</f>
        <v>2020</v>
      </c>
      <c r="X3899">
        <f t="shared" si="60"/>
        <v>-5.6166666666395031</v>
      </c>
    </row>
    <row r="3900" spans="1:24" ht="14.25" customHeight="1" x14ac:dyDescent="0.4">
      <c r="A3900">
        <v>3899</v>
      </c>
      <c r="B3900" t="s">
        <v>12754</v>
      </c>
      <c r="C3900" t="s">
        <v>12755</v>
      </c>
      <c r="D3900">
        <v>60</v>
      </c>
      <c r="E3900" t="s">
        <v>58</v>
      </c>
      <c r="F3900" t="s">
        <v>699</v>
      </c>
      <c r="G3900" s="1">
        <v>43978</v>
      </c>
      <c r="H3900" t="s">
        <v>21</v>
      </c>
      <c r="I3900" t="s">
        <v>99</v>
      </c>
      <c r="J3900" s="2" t="s">
        <v>12756</v>
      </c>
      <c r="K3900" t="s">
        <v>24</v>
      </c>
      <c r="M3900" t="s">
        <v>41</v>
      </c>
      <c r="N3900" t="s">
        <v>83</v>
      </c>
      <c r="O3900" s="3">
        <v>45078.764722222222</v>
      </c>
      <c r="R3900">
        <v>3899</v>
      </c>
      <c r="S3900" t="str">
        <f>PROPER(CustomerSupport[[#This Row],[Resolution]])</f>
        <v/>
      </c>
      <c r="T3900" t="str">
        <f>TRIM(CustomerSupport[[#This Row],[Customer Name]])</f>
        <v>Michael Powell</v>
      </c>
      <c r="U3900">
        <f>MONTH(CustomerSupport[[#This Row],[Date of Purchase]])</f>
        <v>5</v>
      </c>
      <c r="V3900" t="str">
        <f>TEXT('Working data'!G3900,"mmmm")</f>
        <v>May</v>
      </c>
      <c r="W3900">
        <f>YEAR(CustomerSupport[[#This Row],[Date of Purchase]])</f>
        <v>2020</v>
      </c>
      <c r="X3900" t="str">
        <f t="shared" si="60"/>
        <v/>
      </c>
    </row>
    <row r="3901" spans="1:24" ht="14.25" customHeight="1" x14ac:dyDescent="0.4">
      <c r="A3901">
        <v>3900</v>
      </c>
      <c r="B3901" t="s">
        <v>12757</v>
      </c>
      <c r="C3901" t="s">
        <v>12758</v>
      </c>
      <c r="D3901">
        <v>24</v>
      </c>
      <c r="E3901" t="s">
        <v>19</v>
      </c>
      <c r="F3901" t="s">
        <v>431</v>
      </c>
      <c r="G3901" s="1">
        <v>44060</v>
      </c>
      <c r="H3901" t="s">
        <v>66</v>
      </c>
      <c r="I3901" t="s">
        <v>67</v>
      </c>
      <c r="J3901" s="2" t="s">
        <v>12759</v>
      </c>
      <c r="K3901" t="s">
        <v>24</v>
      </c>
      <c r="M3901" t="s">
        <v>89</v>
      </c>
      <c r="N3901" t="s">
        <v>83</v>
      </c>
      <c r="O3901" s="3">
        <v>45078.033495370371</v>
      </c>
      <c r="R3901">
        <v>3900</v>
      </c>
      <c r="S3901" t="str">
        <f>PROPER(CustomerSupport[[#This Row],[Resolution]])</f>
        <v/>
      </c>
      <c r="T3901" t="str">
        <f>TRIM(CustomerSupport[[#This Row],[Customer Name]])</f>
        <v>Jason Chen</v>
      </c>
      <c r="U3901">
        <f>MONTH(CustomerSupport[[#This Row],[Date of Purchase]])</f>
        <v>8</v>
      </c>
      <c r="V3901" t="str">
        <f>TEXT('Working data'!G3901,"mmmm")</f>
        <v>August</v>
      </c>
      <c r="W3901">
        <f>YEAR(CustomerSupport[[#This Row],[Date of Purchase]])</f>
        <v>2020</v>
      </c>
      <c r="X3901" t="str">
        <f t="shared" si="60"/>
        <v/>
      </c>
    </row>
    <row r="3902" spans="1:24" ht="14.25" customHeight="1" x14ac:dyDescent="0.4">
      <c r="A3902">
        <v>3901</v>
      </c>
      <c r="B3902" t="s">
        <v>12760</v>
      </c>
      <c r="C3902" t="s">
        <v>12761</v>
      </c>
      <c r="D3902">
        <v>53</v>
      </c>
      <c r="E3902" t="s">
        <v>29</v>
      </c>
      <c r="F3902" t="s">
        <v>134</v>
      </c>
      <c r="G3902" s="1">
        <v>44304</v>
      </c>
      <c r="H3902" t="s">
        <v>66</v>
      </c>
      <c r="I3902" t="s">
        <v>60</v>
      </c>
      <c r="J3902" t="s">
        <v>12762</v>
      </c>
      <c r="K3902" t="s">
        <v>62</v>
      </c>
      <c r="M3902" t="s">
        <v>143</v>
      </c>
      <c r="N3902" t="s">
        <v>26</v>
      </c>
      <c r="R3902">
        <v>3901</v>
      </c>
      <c r="S3902" t="str">
        <f>PROPER(CustomerSupport[[#This Row],[Resolution]])</f>
        <v/>
      </c>
      <c r="T3902" t="str">
        <f>TRIM(CustomerSupport[[#This Row],[Customer Name]])</f>
        <v>Aaron Adams</v>
      </c>
      <c r="U3902">
        <f>MONTH(CustomerSupport[[#This Row],[Date of Purchase]])</f>
        <v>4</v>
      </c>
      <c r="V3902" t="str">
        <f>TEXT('Working data'!G3902,"mmmm")</f>
        <v>April</v>
      </c>
      <c r="W3902">
        <f>YEAR(CustomerSupport[[#This Row],[Date of Purchase]])</f>
        <v>2021</v>
      </c>
      <c r="X3902" t="str">
        <f t="shared" si="60"/>
        <v/>
      </c>
    </row>
    <row r="3903" spans="1:24" ht="14.25" customHeight="1" x14ac:dyDescent="0.4">
      <c r="A3903">
        <v>3902</v>
      </c>
      <c r="B3903" t="s">
        <v>12763</v>
      </c>
      <c r="C3903" t="s">
        <v>12764</v>
      </c>
      <c r="D3903">
        <v>68</v>
      </c>
      <c r="E3903" t="s">
        <v>29</v>
      </c>
      <c r="F3903" t="s">
        <v>249</v>
      </c>
      <c r="G3903" s="1">
        <v>44125</v>
      </c>
      <c r="H3903" t="s">
        <v>67</v>
      </c>
      <c r="I3903" t="s">
        <v>99</v>
      </c>
      <c r="J3903" s="2" t="s">
        <v>12765</v>
      </c>
      <c r="K3903" t="s">
        <v>24</v>
      </c>
      <c r="M3903" t="s">
        <v>89</v>
      </c>
      <c r="N3903" t="s">
        <v>55</v>
      </c>
      <c r="O3903" s="3">
        <v>45078.373113425929</v>
      </c>
      <c r="R3903">
        <v>3902</v>
      </c>
      <c r="S3903" t="str">
        <f>PROPER(CustomerSupport[[#This Row],[Resolution]])</f>
        <v/>
      </c>
      <c r="T3903" t="str">
        <f>TRIM(CustomerSupport[[#This Row],[Customer Name]])</f>
        <v>Kevin Owens</v>
      </c>
      <c r="U3903">
        <f>MONTH(CustomerSupport[[#This Row],[Date of Purchase]])</f>
        <v>10</v>
      </c>
      <c r="V3903" t="str">
        <f>TEXT('Working data'!G3903,"mmmm")</f>
        <v>October</v>
      </c>
      <c r="W3903">
        <f>YEAR(CustomerSupport[[#This Row],[Date of Purchase]])</f>
        <v>2020</v>
      </c>
      <c r="X3903" t="str">
        <f t="shared" si="60"/>
        <v/>
      </c>
    </row>
    <row r="3904" spans="1:24" ht="14.25" customHeight="1" x14ac:dyDescent="0.4">
      <c r="A3904">
        <v>3903</v>
      </c>
      <c r="B3904" t="s">
        <v>12766</v>
      </c>
      <c r="C3904" t="s">
        <v>12767</v>
      </c>
      <c r="D3904">
        <v>51</v>
      </c>
      <c r="E3904" t="s">
        <v>58</v>
      </c>
      <c r="F3904" t="s">
        <v>655</v>
      </c>
      <c r="G3904" s="1">
        <v>43871</v>
      </c>
      <c r="H3904" t="s">
        <v>67</v>
      </c>
      <c r="I3904" t="s">
        <v>72</v>
      </c>
      <c r="J3904" t="s">
        <v>12768</v>
      </c>
      <c r="K3904" t="s">
        <v>62</v>
      </c>
      <c r="M3904" t="s">
        <v>25</v>
      </c>
      <c r="N3904" t="s">
        <v>83</v>
      </c>
      <c r="R3904">
        <v>3903</v>
      </c>
      <c r="S3904" t="str">
        <f>PROPER(CustomerSupport[[#This Row],[Resolution]])</f>
        <v/>
      </c>
      <c r="T3904" t="str">
        <f>TRIM(CustomerSupport[[#This Row],[Customer Name]])</f>
        <v>Samantha Perez</v>
      </c>
      <c r="U3904">
        <f>MONTH(CustomerSupport[[#This Row],[Date of Purchase]])</f>
        <v>2</v>
      </c>
      <c r="V3904" t="str">
        <f>TEXT('Working data'!G3904,"mmmm")</f>
        <v>February</v>
      </c>
      <c r="W3904">
        <f>YEAR(CustomerSupport[[#This Row],[Date of Purchase]])</f>
        <v>2020</v>
      </c>
      <c r="X3904" t="str">
        <f t="shared" si="60"/>
        <v/>
      </c>
    </row>
    <row r="3905" spans="1:24" ht="14.25" customHeight="1" x14ac:dyDescent="0.4">
      <c r="A3905">
        <v>3904</v>
      </c>
      <c r="B3905" t="s">
        <v>12769</v>
      </c>
      <c r="C3905" t="s">
        <v>12770</v>
      </c>
      <c r="D3905">
        <v>70</v>
      </c>
      <c r="E3905" t="s">
        <v>29</v>
      </c>
      <c r="F3905" t="s">
        <v>317</v>
      </c>
      <c r="G3905" s="1">
        <v>44529</v>
      </c>
      <c r="H3905" t="s">
        <v>21</v>
      </c>
      <c r="I3905" t="s">
        <v>141</v>
      </c>
      <c r="J3905" s="2" t="s">
        <v>12771</v>
      </c>
      <c r="K3905" t="s">
        <v>39</v>
      </c>
      <c r="L3905" t="s">
        <v>12772</v>
      </c>
      <c r="M3905" t="s">
        <v>25</v>
      </c>
      <c r="N3905" t="s">
        <v>55</v>
      </c>
      <c r="O3905" s="3">
        <v>45078.523831018516</v>
      </c>
      <c r="P3905" s="3">
        <v>45078.432164351849</v>
      </c>
      <c r="Q3905">
        <v>1</v>
      </c>
      <c r="R3905">
        <v>3904</v>
      </c>
      <c r="S3905" t="str">
        <f>PROPER(CustomerSupport[[#This Row],[Resolution]])</f>
        <v>Over Show Chair This Consumer Speech Through Nature.</v>
      </c>
      <c r="T3905" t="str">
        <f>TRIM(CustomerSupport[[#This Row],[Customer Name]])</f>
        <v>George Neal</v>
      </c>
      <c r="U3905">
        <f>MONTH(CustomerSupport[[#This Row],[Date of Purchase]])</f>
        <v>11</v>
      </c>
      <c r="V3905" t="str">
        <f>TEXT('Working data'!G3905,"mmmm")</f>
        <v>November</v>
      </c>
      <c r="W3905">
        <f>YEAR(CustomerSupport[[#This Row],[Date of Purchase]])</f>
        <v>2021</v>
      </c>
      <c r="X3905">
        <f t="shared" si="60"/>
        <v>-2.2000000000116415</v>
      </c>
    </row>
    <row r="3906" spans="1:24" ht="14.25" customHeight="1" x14ac:dyDescent="0.4">
      <c r="A3906">
        <v>3905</v>
      </c>
      <c r="B3906" t="s">
        <v>12773</v>
      </c>
      <c r="C3906" t="s">
        <v>12774</v>
      </c>
      <c r="D3906">
        <v>51</v>
      </c>
      <c r="E3906" t="s">
        <v>19</v>
      </c>
      <c r="F3906" t="s">
        <v>485</v>
      </c>
      <c r="G3906" s="1">
        <v>44107</v>
      </c>
      <c r="H3906" t="s">
        <v>59</v>
      </c>
      <c r="I3906" t="s">
        <v>52</v>
      </c>
      <c r="J3906" s="2" t="s">
        <v>12775</v>
      </c>
      <c r="K3906" t="s">
        <v>24</v>
      </c>
      <c r="M3906" t="s">
        <v>25</v>
      </c>
      <c r="N3906" t="s">
        <v>33</v>
      </c>
      <c r="O3906" s="3">
        <v>45078.668298611112</v>
      </c>
      <c r="R3906">
        <v>3905</v>
      </c>
      <c r="S3906" t="str">
        <f>PROPER(CustomerSupport[[#This Row],[Resolution]])</f>
        <v/>
      </c>
      <c r="T3906" t="str">
        <f>TRIM(CustomerSupport[[#This Row],[Customer Name]])</f>
        <v>Misty Perry</v>
      </c>
      <c r="U3906">
        <f>MONTH(CustomerSupport[[#This Row],[Date of Purchase]])</f>
        <v>10</v>
      </c>
      <c r="V3906" t="str">
        <f>TEXT('Working data'!G3906,"mmmm")</f>
        <v>October</v>
      </c>
      <c r="W3906">
        <f>YEAR(CustomerSupport[[#This Row],[Date of Purchase]])</f>
        <v>2020</v>
      </c>
      <c r="X3906" t="str">
        <f t="shared" ref="X3906:X3969" si="61">IF(OR(O3906="",P3906=""),"",(P3906-O3906)*24)</f>
        <v/>
      </c>
    </row>
    <row r="3907" spans="1:24" ht="14.25" customHeight="1" x14ac:dyDescent="0.4">
      <c r="A3907">
        <v>3906</v>
      </c>
      <c r="B3907" t="s">
        <v>12776</v>
      </c>
      <c r="C3907" t="s">
        <v>12777</v>
      </c>
      <c r="D3907">
        <v>39</v>
      </c>
      <c r="E3907" t="s">
        <v>29</v>
      </c>
      <c r="F3907" t="s">
        <v>129</v>
      </c>
      <c r="G3907" s="1">
        <v>44213</v>
      </c>
      <c r="H3907" t="s">
        <v>66</v>
      </c>
      <c r="I3907" t="s">
        <v>59</v>
      </c>
      <c r="J3907" s="2" t="s">
        <v>12778</v>
      </c>
      <c r="K3907" t="s">
        <v>39</v>
      </c>
      <c r="L3907" t="s">
        <v>12779</v>
      </c>
      <c r="M3907" t="s">
        <v>25</v>
      </c>
      <c r="N3907" t="s">
        <v>55</v>
      </c>
      <c r="O3907" s="3">
        <v>45078.760682870372</v>
      </c>
      <c r="P3907" s="3">
        <v>45078.124571759261</v>
      </c>
      <c r="Q3907">
        <v>4</v>
      </c>
      <c r="R3907">
        <v>3906</v>
      </c>
      <c r="S3907" t="str">
        <f>PROPER(CustomerSupport[[#This Row],[Resolution]])</f>
        <v>Sell Center Decade Effect Wall.</v>
      </c>
      <c r="T3907" t="str">
        <f>TRIM(CustomerSupport[[#This Row],[Customer Name]])</f>
        <v>Jessica May</v>
      </c>
      <c r="U3907">
        <f>MONTH(CustomerSupport[[#This Row],[Date of Purchase]])</f>
        <v>1</v>
      </c>
      <c r="V3907" t="str">
        <f>TEXT('Working data'!G3907,"mmmm")</f>
        <v>January</v>
      </c>
      <c r="W3907">
        <f>YEAR(CustomerSupport[[#This Row],[Date of Purchase]])</f>
        <v>2021</v>
      </c>
      <c r="X3907">
        <f t="shared" si="61"/>
        <v>-15.266666666662786</v>
      </c>
    </row>
    <row r="3908" spans="1:24" ht="14.25" customHeight="1" x14ac:dyDescent="0.4">
      <c r="A3908">
        <v>3907</v>
      </c>
      <c r="B3908" t="s">
        <v>12780</v>
      </c>
      <c r="C3908" t="s">
        <v>12781</v>
      </c>
      <c r="D3908">
        <v>68</v>
      </c>
      <c r="E3908" t="s">
        <v>19</v>
      </c>
      <c r="F3908" t="s">
        <v>242</v>
      </c>
      <c r="G3908" s="1">
        <v>43861</v>
      </c>
      <c r="H3908" t="s">
        <v>21</v>
      </c>
      <c r="I3908" t="s">
        <v>177</v>
      </c>
      <c r="J3908" t="s">
        <v>3826</v>
      </c>
      <c r="K3908" t="s">
        <v>39</v>
      </c>
      <c r="L3908" t="s">
        <v>12782</v>
      </c>
      <c r="M3908" t="s">
        <v>25</v>
      </c>
      <c r="N3908" t="s">
        <v>26</v>
      </c>
      <c r="O3908" s="3">
        <v>45078.42596064815</v>
      </c>
      <c r="P3908" s="3">
        <v>45078.752349537041</v>
      </c>
      <c r="Q3908">
        <v>5</v>
      </c>
      <c r="R3908">
        <v>3907</v>
      </c>
      <c r="S3908" t="str">
        <f>PROPER(CustomerSupport[[#This Row],[Resolution]])</f>
        <v>Control White Bad Create Help Wonder My.</v>
      </c>
      <c r="T3908" t="str">
        <f>TRIM(CustomerSupport[[#This Row],[Customer Name]])</f>
        <v>Dawn Walls</v>
      </c>
      <c r="U3908">
        <f>MONTH(CustomerSupport[[#This Row],[Date of Purchase]])</f>
        <v>1</v>
      </c>
      <c r="V3908" t="str">
        <f>TEXT('Working data'!G3908,"mmmm")</f>
        <v>January</v>
      </c>
      <c r="W3908">
        <f>YEAR(CustomerSupport[[#This Row],[Date of Purchase]])</f>
        <v>2020</v>
      </c>
      <c r="X3908">
        <f t="shared" si="61"/>
        <v>7.8333333333721384</v>
      </c>
    </row>
    <row r="3909" spans="1:24" ht="14.25" customHeight="1" x14ac:dyDescent="0.4">
      <c r="A3909">
        <v>3908</v>
      </c>
      <c r="B3909" t="s">
        <v>12783</v>
      </c>
      <c r="C3909" t="s">
        <v>12784</v>
      </c>
      <c r="D3909">
        <v>68</v>
      </c>
      <c r="E3909" t="s">
        <v>29</v>
      </c>
      <c r="F3909" t="s">
        <v>421</v>
      </c>
      <c r="G3909" s="1">
        <v>44073</v>
      </c>
      <c r="H3909" t="s">
        <v>66</v>
      </c>
      <c r="I3909" t="s">
        <v>46</v>
      </c>
      <c r="J3909" t="s">
        <v>12785</v>
      </c>
      <c r="K3909" t="s">
        <v>62</v>
      </c>
      <c r="M3909" t="s">
        <v>89</v>
      </c>
      <c r="N3909" t="s">
        <v>33</v>
      </c>
      <c r="R3909">
        <v>3908</v>
      </c>
      <c r="S3909" t="str">
        <f>PROPER(CustomerSupport[[#This Row],[Resolution]])</f>
        <v/>
      </c>
      <c r="T3909" t="str">
        <f>TRIM(CustomerSupport[[#This Row],[Customer Name]])</f>
        <v>Shannon Rivera</v>
      </c>
      <c r="U3909">
        <f>MONTH(CustomerSupport[[#This Row],[Date of Purchase]])</f>
        <v>8</v>
      </c>
      <c r="V3909" t="str">
        <f>TEXT('Working data'!G3909,"mmmm")</f>
        <v>August</v>
      </c>
      <c r="W3909">
        <f>YEAR(CustomerSupport[[#This Row],[Date of Purchase]])</f>
        <v>2020</v>
      </c>
      <c r="X3909" t="str">
        <f t="shared" si="61"/>
        <v/>
      </c>
    </row>
    <row r="3910" spans="1:24" ht="14.25" customHeight="1" x14ac:dyDescent="0.4">
      <c r="A3910">
        <v>3909</v>
      </c>
      <c r="B3910" t="s">
        <v>12786</v>
      </c>
      <c r="C3910" t="s">
        <v>12787</v>
      </c>
      <c r="D3910">
        <v>61</v>
      </c>
      <c r="E3910" t="s">
        <v>58</v>
      </c>
      <c r="F3910" t="s">
        <v>202</v>
      </c>
      <c r="G3910" s="1">
        <v>44266</v>
      </c>
      <c r="H3910" t="s">
        <v>21</v>
      </c>
      <c r="I3910" t="s">
        <v>52</v>
      </c>
      <c r="J3910" s="2" t="s">
        <v>12788</v>
      </c>
      <c r="K3910" t="s">
        <v>39</v>
      </c>
      <c r="L3910" t="s">
        <v>12789</v>
      </c>
      <c r="M3910" t="s">
        <v>89</v>
      </c>
      <c r="N3910" t="s">
        <v>26</v>
      </c>
      <c r="O3910" s="3">
        <v>45078.110011574077</v>
      </c>
      <c r="P3910" s="3">
        <v>45078.321817129632</v>
      </c>
      <c r="Q3910">
        <v>1</v>
      </c>
      <c r="R3910">
        <v>3909</v>
      </c>
      <c r="S3910" t="str">
        <f>PROPER(CustomerSupport[[#This Row],[Resolution]])</f>
        <v>Dark Bank Himself Show School.</v>
      </c>
      <c r="T3910" t="str">
        <f>TRIM(CustomerSupport[[#This Row],[Customer Name]])</f>
        <v>Austin Decker</v>
      </c>
      <c r="U3910">
        <f>MONTH(CustomerSupport[[#This Row],[Date of Purchase]])</f>
        <v>3</v>
      </c>
      <c r="V3910" t="str">
        <f>TEXT('Working data'!G3910,"mmmm")</f>
        <v>March</v>
      </c>
      <c r="W3910">
        <f>YEAR(CustomerSupport[[#This Row],[Date of Purchase]])</f>
        <v>2021</v>
      </c>
      <c r="X3910">
        <f t="shared" si="61"/>
        <v>5.0833333333139308</v>
      </c>
    </row>
    <row r="3911" spans="1:24" ht="14.25" customHeight="1" x14ac:dyDescent="0.4">
      <c r="A3911">
        <v>3910</v>
      </c>
      <c r="B3911" t="s">
        <v>12790</v>
      </c>
      <c r="C3911" t="s">
        <v>12791</v>
      </c>
      <c r="D3911">
        <v>59</v>
      </c>
      <c r="E3911" t="s">
        <v>58</v>
      </c>
      <c r="F3911" t="s">
        <v>383</v>
      </c>
      <c r="G3911" s="1">
        <v>44434</v>
      </c>
      <c r="H3911" t="s">
        <v>67</v>
      </c>
      <c r="I3911" t="s">
        <v>77</v>
      </c>
      <c r="J3911" t="s">
        <v>12792</v>
      </c>
      <c r="K3911" t="s">
        <v>39</v>
      </c>
      <c r="L3911" t="s">
        <v>12793</v>
      </c>
      <c r="M3911" t="s">
        <v>89</v>
      </c>
      <c r="N3911" t="s">
        <v>26</v>
      </c>
      <c r="O3911" s="3">
        <v>45078.927384259259</v>
      </c>
      <c r="P3911" s="3">
        <v>45078.81627314815</v>
      </c>
      <c r="Q3911">
        <v>1</v>
      </c>
      <c r="R3911">
        <v>3910</v>
      </c>
      <c r="S3911" t="str">
        <f>PROPER(CustomerSupport[[#This Row],[Resolution]])</f>
        <v>Suggest Pull Piece Only.</v>
      </c>
      <c r="T3911" t="str">
        <f>TRIM(CustomerSupport[[#This Row],[Customer Name]])</f>
        <v>Cassandra Walker</v>
      </c>
      <c r="U3911">
        <f>MONTH(CustomerSupport[[#This Row],[Date of Purchase]])</f>
        <v>8</v>
      </c>
      <c r="V3911" t="str">
        <f>TEXT('Working data'!G3911,"mmmm")</f>
        <v>August</v>
      </c>
      <c r="W3911">
        <f>YEAR(CustomerSupport[[#This Row],[Date of Purchase]])</f>
        <v>2021</v>
      </c>
      <c r="X3911">
        <f t="shared" si="61"/>
        <v>-2.6666666666278616</v>
      </c>
    </row>
    <row r="3912" spans="1:24" ht="14.25" customHeight="1" x14ac:dyDescent="0.4">
      <c r="A3912">
        <v>3911</v>
      </c>
      <c r="B3912" t="s">
        <v>12794</v>
      </c>
      <c r="C3912" t="s">
        <v>12795</v>
      </c>
      <c r="D3912">
        <v>18</v>
      </c>
      <c r="E3912" t="s">
        <v>58</v>
      </c>
      <c r="F3912" t="s">
        <v>286</v>
      </c>
      <c r="G3912" s="1">
        <v>44236</v>
      </c>
      <c r="H3912" t="s">
        <v>45</v>
      </c>
      <c r="I3912" t="s">
        <v>67</v>
      </c>
      <c r="J3912" t="s">
        <v>12796</v>
      </c>
      <c r="K3912" t="s">
        <v>39</v>
      </c>
      <c r="L3912" t="s">
        <v>12797</v>
      </c>
      <c r="M3912" t="s">
        <v>25</v>
      </c>
      <c r="N3912" t="s">
        <v>33</v>
      </c>
      <c r="O3912" s="3">
        <v>45078.23364583333</v>
      </c>
      <c r="P3912" s="3">
        <v>45078.055868055555</v>
      </c>
      <c r="Q3912">
        <v>5</v>
      </c>
      <c r="R3912">
        <v>3911</v>
      </c>
      <c r="S3912" t="str">
        <f>PROPER(CustomerSupport[[#This Row],[Resolution]])</f>
        <v>Would Expert Education Radio Item.</v>
      </c>
      <c r="T3912" t="str">
        <f>TRIM(CustomerSupport[[#This Row],[Customer Name]])</f>
        <v>Kimberly Doyle</v>
      </c>
      <c r="U3912">
        <f>MONTH(CustomerSupport[[#This Row],[Date of Purchase]])</f>
        <v>2</v>
      </c>
      <c r="V3912" t="str">
        <f>TEXT('Working data'!G3912,"mmmm")</f>
        <v>February</v>
      </c>
      <c r="W3912">
        <f>YEAR(CustomerSupport[[#This Row],[Date of Purchase]])</f>
        <v>2021</v>
      </c>
      <c r="X3912">
        <f t="shared" si="61"/>
        <v>-4.2666666666045785</v>
      </c>
    </row>
    <row r="3913" spans="1:24" ht="14.25" customHeight="1" x14ac:dyDescent="0.4">
      <c r="A3913">
        <v>3912</v>
      </c>
      <c r="B3913" t="s">
        <v>12798</v>
      </c>
      <c r="C3913" t="s">
        <v>12799</v>
      </c>
      <c r="D3913">
        <v>48</v>
      </c>
      <c r="E3913" t="s">
        <v>29</v>
      </c>
      <c r="F3913" t="s">
        <v>207</v>
      </c>
      <c r="G3913" s="1">
        <v>44290</v>
      </c>
      <c r="H3913" t="s">
        <v>66</v>
      </c>
      <c r="I3913" t="s">
        <v>67</v>
      </c>
      <c r="J3913" s="2" t="s">
        <v>12800</v>
      </c>
      <c r="K3913" t="s">
        <v>62</v>
      </c>
      <c r="M3913" t="s">
        <v>41</v>
      </c>
      <c r="N3913" t="s">
        <v>33</v>
      </c>
      <c r="R3913">
        <v>3912</v>
      </c>
      <c r="S3913" t="str">
        <f>PROPER(CustomerSupport[[#This Row],[Resolution]])</f>
        <v/>
      </c>
      <c r="T3913" t="str">
        <f>TRIM(CustomerSupport[[#This Row],[Customer Name]])</f>
        <v>Stephen Mason</v>
      </c>
      <c r="U3913">
        <f>MONTH(CustomerSupport[[#This Row],[Date of Purchase]])</f>
        <v>4</v>
      </c>
      <c r="V3913" t="str">
        <f>TEXT('Working data'!G3913,"mmmm")</f>
        <v>April</v>
      </c>
      <c r="W3913">
        <f>YEAR(CustomerSupport[[#This Row],[Date of Purchase]])</f>
        <v>2021</v>
      </c>
      <c r="X3913" t="str">
        <f t="shared" si="61"/>
        <v/>
      </c>
    </row>
    <row r="3914" spans="1:24" ht="14.25" customHeight="1" x14ac:dyDescent="0.4">
      <c r="A3914">
        <v>3913</v>
      </c>
      <c r="B3914" t="s">
        <v>12801</v>
      </c>
      <c r="C3914" t="s">
        <v>12802</v>
      </c>
      <c r="D3914">
        <v>60</v>
      </c>
      <c r="E3914" t="s">
        <v>29</v>
      </c>
      <c r="F3914" t="s">
        <v>149</v>
      </c>
      <c r="G3914" s="1">
        <v>43860</v>
      </c>
      <c r="H3914" t="s">
        <v>66</v>
      </c>
      <c r="I3914" t="s">
        <v>177</v>
      </c>
      <c r="J3914" s="2" t="s">
        <v>12803</v>
      </c>
      <c r="K3914" t="s">
        <v>39</v>
      </c>
      <c r="L3914" t="s">
        <v>12804</v>
      </c>
      <c r="M3914" t="s">
        <v>89</v>
      </c>
      <c r="N3914" t="s">
        <v>55</v>
      </c>
      <c r="O3914" s="3">
        <v>45078.786458333336</v>
      </c>
      <c r="P3914" s="3">
        <v>45078.850347222222</v>
      </c>
      <c r="Q3914">
        <v>5</v>
      </c>
      <c r="R3914">
        <v>3913</v>
      </c>
      <c r="S3914" t="str">
        <f>PROPER(CustomerSupport[[#This Row],[Resolution]])</f>
        <v>Available Lawyer Increase To Computer Prepare Fall.</v>
      </c>
      <c r="T3914" t="str">
        <f>TRIM(CustomerSupport[[#This Row],[Customer Name]])</f>
        <v>Abigail Lee</v>
      </c>
      <c r="U3914">
        <f>MONTH(CustomerSupport[[#This Row],[Date of Purchase]])</f>
        <v>1</v>
      </c>
      <c r="V3914" t="str">
        <f>TEXT('Working data'!G3914,"mmmm")</f>
        <v>January</v>
      </c>
      <c r="W3914">
        <f>YEAR(CustomerSupport[[#This Row],[Date of Purchase]])</f>
        <v>2020</v>
      </c>
      <c r="X3914">
        <f t="shared" si="61"/>
        <v>1.5333333332673647</v>
      </c>
    </row>
    <row r="3915" spans="1:24" ht="14.25" customHeight="1" x14ac:dyDescent="0.4">
      <c r="A3915">
        <v>3914</v>
      </c>
      <c r="B3915" t="s">
        <v>12805</v>
      </c>
      <c r="C3915" t="s">
        <v>12806</v>
      </c>
      <c r="D3915">
        <v>36</v>
      </c>
      <c r="E3915" t="s">
        <v>29</v>
      </c>
      <c r="F3915" t="s">
        <v>20</v>
      </c>
      <c r="G3915" s="1">
        <v>44286</v>
      </c>
      <c r="H3915" t="s">
        <v>21</v>
      </c>
      <c r="I3915" t="s">
        <v>37</v>
      </c>
      <c r="J3915" s="2" t="s">
        <v>12807</v>
      </c>
      <c r="K3915" t="s">
        <v>39</v>
      </c>
      <c r="L3915" t="s">
        <v>12808</v>
      </c>
      <c r="M3915" t="s">
        <v>89</v>
      </c>
      <c r="N3915" t="s">
        <v>26</v>
      </c>
      <c r="O3915" s="3">
        <v>45078.082303240742</v>
      </c>
      <c r="P3915" s="3">
        <v>45078.373969907407</v>
      </c>
      <c r="Q3915">
        <v>3</v>
      </c>
      <c r="R3915">
        <v>3914</v>
      </c>
      <c r="S3915" t="str">
        <f>PROPER(CustomerSupport[[#This Row],[Resolution]])</f>
        <v>Crime Wide They Station.</v>
      </c>
      <c r="T3915" t="str">
        <f>TRIM(CustomerSupport[[#This Row],[Customer Name]])</f>
        <v>Timothy Arellano</v>
      </c>
      <c r="U3915">
        <f>MONTH(CustomerSupport[[#This Row],[Date of Purchase]])</f>
        <v>3</v>
      </c>
      <c r="V3915" t="str">
        <f>TEXT('Working data'!G3915,"mmmm")</f>
        <v>March</v>
      </c>
      <c r="W3915">
        <f>YEAR(CustomerSupport[[#This Row],[Date of Purchase]])</f>
        <v>2021</v>
      </c>
      <c r="X3915">
        <f t="shared" si="61"/>
        <v>6.9999999999417923</v>
      </c>
    </row>
    <row r="3916" spans="1:24" ht="14.25" customHeight="1" x14ac:dyDescent="0.4">
      <c r="A3916">
        <v>3915</v>
      </c>
      <c r="B3916" t="s">
        <v>12809</v>
      </c>
      <c r="C3916" t="s">
        <v>12810</v>
      </c>
      <c r="D3916">
        <v>63</v>
      </c>
      <c r="E3916" t="s">
        <v>19</v>
      </c>
      <c r="F3916" t="s">
        <v>129</v>
      </c>
      <c r="G3916" s="1">
        <v>43869</v>
      </c>
      <c r="H3916" t="s">
        <v>45</v>
      </c>
      <c r="I3916" t="s">
        <v>113</v>
      </c>
      <c r="J3916" s="2" t="s">
        <v>12811</v>
      </c>
      <c r="K3916" t="s">
        <v>24</v>
      </c>
      <c r="M3916" t="s">
        <v>89</v>
      </c>
      <c r="N3916" t="s">
        <v>26</v>
      </c>
      <c r="O3916" s="3">
        <v>45078.835798611108</v>
      </c>
      <c r="R3916">
        <v>3915</v>
      </c>
      <c r="S3916" t="str">
        <f>PROPER(CustomerSupport[[#This Row],[Resolution]])</f>
        <v/>
      </c>
      <c r="T3916" t="str">
        <f>TRIM(CustomerSupport[[#This Row],[Customer Name]])</f>
        <v>Jeremy Booker</v>
      </c>
      <c r="U3916">
        <f>MONTH(CustomerSupport[[#This Row],[Date of Purchase]])</f>
        <v>2</v>
      </c>
      <c r="V3916" t="str">
        <f>TEXT('Working data'!G3916,"mmmm")</f>
        <v>February</v>
      </c>
      <c r="W3916">
        <f>YEAR(CustomerSupport[[#This Row],[Date of Purchase]])</f>
        <v>2020</v>
      </c>
      <c r="X3916" t="str">
        <f t="shared" si="61"/>
        <v/>
      </c>
    </row>
    <row r="3917" spans="1:24" ht="14.25" customHeight="1" x14ac:dyDescent="0.4">
      <c r="A3917">
        <v>3916</v>
      </c>
      <c r="B3917" t="s">
        <v>12812</v>
      </c>
      <c r="C3917" t="s">
        <v>12813</v>
      </c>
      <c r="D3917">
        <v>36</v>
      </c>
      <c r="E3917" t="s">
        <v>19</v>
      </c>
      <c r="F3917" t="s">
        <v>112</v>
      </c>
      <c r="G3917" s="1">
        <v>44175</v>
      </c>
      <c r="H3917" t="s">
        <v>66</v>
      </c>
      <c r="I3917" t="s">
        <v>93</v>
      </c>
      <c r="J3917" s="2" t="s">
        <v>12814</v>
      </c>
      <c r="K3917" t="s">
        <v>62</v>
      </c>
      <c r="M3917" t="s">
        <v>41</v>
      </c>
      <c r="N3917" t="s">
        <v>83</v>
      </c>
      <c r="R3917">
        <v>3916</v>
      </c>
      <c r="S3917" t="str">
        <f>PROPER(CustomerSupport[[#This Row],[Resolution]])</f>
        <v/>
      </c>
      <c r="T3917" t="str">
        <f>TRIM(CustomerSupport[[#This Row],[Customer Name]])</f>
        <v>Kim Fisher</v>
      </c>
      <c r="U3917">
        <f>MONTH(CustomerSupport[[#This Row],[Date of Purchase]])</f>
        <v>12</v>
      </c>
      <c r="V3917" t="str">
        <f>TEXT('Working data'!G3917,"mmmm")</f>
        <v>December</v>
      </c>
      <c r="W3917">
        <f>YEAR(CustomerSupport[[#This Row],[Date of Purchase]])</f>
        <v>2020</v>
      </c>
      <c r="X3917" t="str">
        <f t="shared" si="61"/>
        <v/>
      </c>
    </row>
    <row r="3918" spans="1:24" ht="14.25" customHeight="1" x14ac:dyDescent="0.4">
      <c r="A3918">
        <v>3917</v>
      </c>
      <c r="B3918" t="s">
        <v>12815</v>
      </c>
      <c r="C3918" t="s">
        <v>12816</v>
      </c>
      <c r="D3918">
        <v>65</v>
      </c>
      <c r="E3918" t="s">
        <v>19</v>
      </c>
      <c r="F3918" t="s">
        <v>339</v>
      </c>
      <c r="G3918" s="1">
        <v>44043</v>
      </c>
      <c r="H3918" t="s">
        <v>21</v>
      </c>
      <c r="I3918" t="s">
        <v>67</v>
      </c>
      <c r="J3918" t="s">
        <v>1782</v>
      </c>
      <c r="K3918" t="s">
        <v>39</v>
      </c>
      <c r="L3918" t="s">
        <v>12817</v>
      </c>
      <c r="M3918" t="s">
        <v>25</v>
      </c>
      <c r="N3918" t="s">
        <v>55</v>
      </c>
      <c r="O3918" s="3">
        <v>45078.236516203702</v>
      </c>
      <c r="P3918" s="3">
        <v>45078.608738425923</v>
      </c>
      <c r="Q3918">
        <v>4</v>
      </c>
      <c r="R3918">
        <v>3917</v>
      </c>
      <c r="S3918" t="str">
        <f>PROPER(CustomerSupport[[#This Row],[Resolution]])</f>
        <v>Television Senior Direction.</v>
      </c>
      <c r="T3918" t="str">
        <f>TRIM(CustomerSupport[[#This Row],[Customer Name]])</f>
        <v>Vickie Day</v>
      </c>
      <c r="U3918">
        <f>MONTH(CustomerSupport[[#This Row],[Date of Purchase]])</f>
        <v>7</v>
      </c>
      <c r="V3918" t="str">
        <f>TEXT('Working data'!G3918,"mmmm")</f>
        <v>July</v>
      </c>
      <c r="W3918">
        <f>YEAR(CustomerSupport[[#This Row],[Date of Purchase]])</f>
        <v>2020</v>
      </c>
      <c r="X3918">
        <f t="shared" si="61"/>
        <v>8.9333333332906477</v>
      </c>
    </row>
    <row r="3919" spans="1:24" ht="14.25" customHeight="1" x14ac:dyDescent="0.4">
      <c r="A3919">
        <v>3918</v>
      </c>
      <c r="B3919" t="s">
        <v>12818</v>
      </c>
      <c r="C3919" t="s">
        <v>12819</v>
      </c>
      <c r="D3919">
        <v>18</v>
      </c>
      <c r="E3919" t="s">
        <v>58</v>
      </c>
      <c r="F3919" t="s">
        <v>655</v>
      </c>
      <c r="G3919" s="1">
        <v>43871</v>
      </c>
      <c r="H3919" t="s">
        <v>67</v>
      </c>
      <c r="I3919" t="s">
        <v>77</v>
      </c>
      <c r="J3919" s="2" t="s">
        <v>12820</v>
      </c>
      <c r="K3919" t="s">
        <v>39</v>
      </c>
      <c r="L3919" t="s">
        <v>12821</v>
      </c>
      <c r="M3919" t="s">
        <v>143</v>
      </c>
      <c r="N3919" t="s">
        <v>33</v>
      </c>
      <c r="O3919" s="3">
        <v>45078.468472222223</v>
      </c>
      <c r="P3919" s="3">
        <v>45078.130277777775</v>
      </c>
      <c r="Q3919">
        <v>1</v>
      </c>
      <c r="R3919">
        <v>3918</v>
      </c>
      <c r="S3919" t="str">
        <f>PROPER(CustomerSupport[[#This Row],[Resolution]])</f>
        <v>Care Stage Stand Culture Work Argue.</v>
      </c>
      <c r="T3919" t="str">
        <f>TRIM(CustomerSupport[[#This Row],[Customer Name]])</f>
        <v>Ashley Nicholson DVM</v>
      </c>
      <c r="U3919">
        <f>MONTH(CustomerSupport[[#This Row],[Date of Purchase]])</f>
        <v>2</v>
      </c>
      <c r="V3919" t="str">
        <f>TEXT('Working data'!G3919,"mmmm")</f>
        <v>February</v>
      </c>
      <c r="W3919">
        <f>YEAR(CustomerSupport[[#This Row],[Date of Purchase]])</f>
        <v>2020</v>
      </c>
      <c r="X3919">
        <f t="shared" si="61"/>
        <v>-8.1166666667559184</v>
      </c>
    </row>
    <row r="3920" spans="1:24" ht="14.25" customHeight="1" x14ac:dyDescent="0.4">
      <c r="A3920">
        <v>3919</v>
      </c>
      <c r="B3920" t="s">
        <v>12822</v>
      </c>
      <c r="C3920" t="s">
        <v>12823</v>
      </c>
      <c r="D3920">
        <v>56</v>
      </c>
      <c r="E3920" t="s">
        <v>19</v>
      </c>
      <c r="F3920" t="s">
        <v>149</v>
      </c>
      <c r="G3920" s="1">
        <v>43941</v>
      </c>
      <c r="H3920" t="s">
        <v>59</v>
      </c>
      <c r="I3920" t="s">
        <v>67</v>
      </c>
      <c r="J3920" s="2" t="s">
        <v>12824</v>
      </c>
      <c r="K3920" t="s">
        <v>62</v>
      </c>
      <c r="M3920" t="s">
        <v>89</v>
      </c>
      <c r="N3920" t="s">
        <v>33</v>
      </c>
      <c r="R3920">
        <v>3919</v>
      </c>
      <c r="S3920" t="str">
        <f>PROPER(CustomerSupport[[#This Row],[Resolution]])</f>
        <v/>
      </c>
      <c r="T3920" t="str">
        <f>TRIM(CustomerSupport[[#This Row],[Customer Name]])</f>
        <v>Brian Lewis</v>
      </c>
      <c r="U3920">
        <f>MONTH(CustomerSupport[[#This Row],[Date of Purchase]])</f>
        <v>4</v>
      </c>
      <c r="V3920" t="str">
        <f>TEXT('Working data'!G3920,"mmmm")</f>
        <v>April</v>
      </c>
      <c r="W3920">
        <f>YEAR(CustomerSupport[[#This Row],[Date of Purchase]])</f>
        <v>2020</v>
      </c>
      <c r="X3920" t="str">
        <f t="shared" si="61"/>
        <v/>
      </c>
    </row>
    <row r="3921" spans="1:24" ht="14.25" customHeight="1" x14ac:dyDescent="0.4">
      <c r="A3921">
        <v>3920</v>
      </c>
      <c r="B3921" t="s">
        <v>12825</v>
      </c>
      <c r="C3921" t="s">
        <v>12826</v>
      </c>
      <c r="D3921">
        <v>48</v>
      </c>
      <c r="E3921" t="s">
        <v>58</v>
      </c>
      <c r="F3921" t="s">
        <v>383</v>
      </c>
      <c r="G3921" s="1">
        <v>44099</v>
      </c>
      <c r="H3921" t="s">
        <v>45</v>
      </c>
      <c r="I3921" t="s">
        <v>59</v>
      </c>
      <c r="J3921" s="2" t="s">
        <v>12827</v>
      </c>
      <c r="K3921" t="s">
        <v>39</v>
      </c>
      <c r="L3921" t="s">
        <v>12828</v>
      </c>
      <c r="M3921" t="s">
        <v>143</v>
      </c>
      <c r="N3921" t="s">
        <v>83</v>
      </c>
      <c r="O3921" s="3">
        <v>45078.707395833335</v>
      </c>
      <c r="P3921" s="3">
        <v>45078.26295138889</v>
      </c>
      <c r="Q3921">
        <v>3</v>
      </c>
      <c r="R3921">
        <v>3920</v>
      </c>
      <c r="S3921" t="str">
        <f>PROPER(CustomerSupport[[#This Row],[Resolution]])</f>
        <v>Perhaps Sense Know Continue Pm Newspaper Affect.</v>
      </c>
      <c r="T3921" t="str">
        <f>TRIM(CustomerSupport[[#This Row],[Customer Name]])</f>
        <v>James Wilson</v>
      </c>
      <c r="U3921">
        <f>MONTH(CustomerSupport[[#This Row],[Date of Purchase]])</f>
        <v>9</v>
      </c>
      <c r="V3921" t="str">
        <f>TEXT('Working data'!G3921,"mmmm")</f>
        <v>September</v>
      </c>
      <c r="W3921">
        <f>YEAR(CustomerSupport[[#This Row],[Date of Purchase]])</f>
        <v>2020</v>
      </c>
      <c r="X3921">
        <f t="shared" si="61"/>
        <v>-10.666666666686069</v>
      </c>
    </row>
    <row r="3922" spans="1:24" ht="14.25" customHeight="1" x14ac:dyDescent="0.4">
      <c r="A3922">
        <v>3921</v>
      </c>
      <c r="B3922" t="s">
        <v>12829</v>
      </c>
      <c r="C3922" t="s">
        <v>6628</v>
      </c>
      <c r="D3922">
        <v>68</v>
      </c>
      <c r="E3922" t="s">
        <v>19</v>
      </c>
      <c r="F3922" t="s">
        <v>81</v>
      </c>
      <c r="G3922" s="1">
        <v>44395</v>
      </c>
      <c r="H3922" t="s">
        <v>59</v>
      </c>
      <c r="I3922" t="s">
        <v>150</v>
      </c>
      <c r="J3922" s="2" t="s">
        <v>12830</v>
      </c>
      <c r="K3922" t="s">
        <v>62</v>
      </c>
      <c r="M3922" t="s">
        <v>143</v>
      </c>
      <c r="N3922" t="s">
        <v>26</v>
      </c>
      <c r="R3922">
        <v>3921</v>
      </c>
      <c r="S3922" t="str">
        <f>PROPER(CustomerSupport[[#This Row],[Resolution]])</f>
        <v/>
      </c>
      <c r="T3922" t="str">
        <f>TRIM(CustomerSupport[[#This Row],[Customer Name]])</f>
        <v>Eugene Brown</v>
      </c>
      <c r="U3922">
        <f>MONTH(CustomerSupport[[#This Row],[Date of Purchase]])</f>
        <v>7</v>
      </c>
      <c r="V3922" t="str">
        <f>TEXT('Working data'!G3922,"mmmm")</f>
        <v>July</v>
      </c>
      <c r="W3922">
        <f>YEAR(CustomerSupport[[#This Row],[Date of Purchase]])</f>
        <v>2021</v>
      </c>
      <c r="X3922" t="str">
        <f t="shared" si="61"/>
        <v/>
      </c>
    </row>
    <row r="3923" spans="1:24" ht="14.25" customHeight="1" x14ac:dyDescent="0.4">
      <c r="A3923">
        <v>3922</v>
      </c>
      <c r="B3923" t="s">
        <v>12831</v>
      </c>
      <c r="C3923" t="s">
        <v>12832</v>
      </c>
      <c r="D3923">
        <v>36</v>
      </c>
      <c r="E3923" t="s">
        <v>29</v>
      </c>
      <c r="F3923" t="s">
        <v>223</v>
      </c>
      <c r="G3923" s="1">
        <v>44245</v>
      </c>
      <c r="H3923" t="s">
        <v>66</v>
      </c>
      <c r="I3923" t="s">
        <v>177</v>
      </c>
      <c r="J3923" t="s">
        <v>3826</v>
      </c>
      <c r="K3923" t="s">
        <v>24</v>
      </c>
      <c r="M3923" t="s">
        <v>143</v>
      </c>
      <c r="N3923" t="s">
        <v>33</v>
      </c>
      <c r="O3923" s="3">
        <v>45078.818530092591</v>
      </c>
      <c r="R3923">
        <v>3922</v>
      </c>
      <c r="S3923" t="str">
        <f>PROPER(CustomerSupport[[#This Row],[Resolution]])</f>
        <v/>
      </c>
      <c r="T3923" t="str">
        <f>TRIM(CustomerSupport[[#This Row],[Customer Name]])</f>
        <v>Linda Holloway</v>
      </c>
      <c r="U3923">
        <f>MONTH(CustomerSupport[[#This Row],[Date of Purchase]])</f>
        <v>2</v>
      </c>
      <c r="V3923" t="str">
        <f>TEXT('Working data'!G3923,"mmmm")</f>
        <v>February</v>
      </c>
      <c r="W3923">
        <f>YEAR(CustomerSupport[[#This Row],[Date of Purchase]])</f>
        <v>2021</v>
      </c>
      <c r="X3923" t="str">
        <f t="shared" si="61"/>
        <v/>
      </c>
    </row>
    <row r="3924" spans="1:24" ht="14.25" customHeight="1" x14ac:dyDescent="0.4">
      <c r="A3924">
        <v>3923</v>
      </c>
      <c r="B3924" t="s">
        <v>12833</v>
      </c>
      <c r="C3924" t="s">
        <v>12834</v>
      </c>
      <c r="D3924">
        <v>31</v>
      </c>
      <c r="E3924" t="s">
        <v>19</v>
      </c>
      <c r="F3924" t="s">
        <v>485</v>
      </c>
      <c r="G3924" s="1">
        <v>44066</v>
      </c>
      <c r="H3924" t="s">
        <v>59</v>
      </c>
      <c r="I3924" t="s">
        <v>60</v>
      </c>
      <c r="J3924" t="s">
        <v>12835</v>
      </c>
      <c r="K3924" t="s">
        <v>24</v>
      </c>
      <c r="M3924" t="s">
        <v>41</v>
      </c>
      <c r="N3924" t="s">
        <v>83</v>
      </c>
      <c r="O3924" s="3">
        <v>45078.446319444447</v>
      </c>
      <c r="R3924">
        <v>3923</v>
      </c>
      <c r="S3924" t="str">
        <f>PROPER(CustomerSupport[[#This Row],[Resolution]])</f>
        <v/>
      </c>
      <c r="T3924" t="str">
        <f>TRIM(CustomerSupport[[#This Row],[Customer Name]])</f>
        <v>Sean Lee</v>
      </c>
      <c r="U3924">
        <f>MONTH(CustomerSupport[[#This Row],[Date of Purchase]])</f>
        <v>8</v>
      </c>
      <c r="V3924" t="str">
        <f>TEXT('Working data'!G3924,"mmmm")</f>
        <v>August</v>
      </c>
      <c r="W3924">
        <f>YEAR(CustomerSupport[[#This Row],[Date of Purchase]])</f>
        <v>2020</v>
      </c>
      <c r="X3924" t="str">
        <f t="shared" si="61"/>
        <v/>
      </c>
    </row>
    <row r="3925" spans="1:24" ht="14.25" customHeight="1" x14ac:dyDescent="0.4">
      <c r="A3925">
        <v>3924</v>
      </c>
      <c r="B3925" t="s">
        <v>12836</v>
      </c>
      <c r="C3925" t="s">
        <v>12837</v>
      </c>
      <c r="D3925">
        <v>49</v>
      </c>
      <c r="E3925" t="s">
        <v>29</v>
      </c>
      <c r="F3925" t="s">
        <v>211</v>
      </c>
      <c r="G3925" s="1">
        <v>44372</v>
      </c>
      <c r="H3925" t="s">
        <v>66</v>
      </c>
      <c r="I3925" t="s">
        <v>37</v>
      </c>
      <c r="J3925" t="s">
        <v>12838</v>
      </c>
      <c r="K3925" t="s">
        <v>62</v>
      </c>
      <c r="M3925" t="s">
        <v>143</v>
      </c>
      <c r="N3925" t="s">
        <v>83</v>
      </c>
      <c r="R3925">
        <v>3924</v>
      </c>
      <c r="S3925" t="str">
        <f>PROPER(CustomerSupport[[#This Row],[Resolution]])</f>
        <v/>
      </c>
      <c r="T3925" t="str">
        <f>TRIM(CustomerSupport[[#This Row],[Customer Name]])</f>
        <v>Crystal Hammond</v>
      </c>
      <c r="U3925">
        <f>MONTH(CustomerSupport[[#This Row],[Date of Purchase]])</f>
        <v>6</v>
      </c>
      <c r="V3925" t="str">
        <f>TEXT('Working data'!G3925,"mmmm")</f>
        <v>June</v>
      </c>
      <c r="W3925">
        <f>YEAR(CustomerSupport[[#This Row],[Date of Purchase]])</f>
        <v>2021</v>
      </c>
      <c r="X3925" t="str">
        <f t="shared" si="61"/>
        <v/>
      </c>
    </row>
    <row r="3926" spans="1:24" ht="14.25" customHeight="1" x14ac:dyDescent="0.4">
      <c r="A3926">
        <v>3925</v>
      </c>
      <c r="B3926" t="s">
        <v>12839</v>
      </c>
      <c r="C3926" t="s">
        <v>12840</v>
      </c>
      <c r="D3926">
        <v>62</v>
      </c>
      <c r="E3926" t="s">
        <v>58</v>
      </c>
      <c r="F3926" t="s">
        <v>112</v>
      </c>
      <c r="G3926" s="1">
        <v>44013</v>
      </c>
      <c r="H3926" t="s">
        <v>59</v>
      </c>
      <c r="I3926" t="s">
        <v>72</v>
      </c>
      <c r="J3926" s="2" t="s">
        <v>12841</v>
      </c>
      <c r="K3926" t="s">
        <v>24</v>
      </c>
      <c r="M3926" t="s">
        <v>143</v>
      </c>
      <c r="N3926" t="s">
        <v>26</v>
      </c>
      <c r="O3926" s="3">
        <v>45078.317187499997</v>
      </c>
      <c r="R3926">
        <v>3925</v>
      </c>
      <c r="S3926" t="str">
        <f>PROPER(CustomerSupport[[#This Row],[Resolution]])</f>
        <v/>
      </c>
      <c r="T3926" t="str">
        <f>TRIM(CustomerSupport[[#This Row],[Customer Name]])</f>
        <v>Michelle Nash</v>
      </c>
      <c r="U3926">
        <f>MONTH(CustomerSupport[[#This Row],[Date of Purchase]])</f>
        <v>7</v>
      </c>
      <c r="V3926" t="str">
        <f>TEXT('Working data'!G3926,"mmmm")</f>
        <v>July</v>
      </c>
      <c r="W3926">
        <f>YEAR(CustomerSupport[[#This Row],[Date of Purchase]])</f>
        <v>2020</v>
      </c>
      <c r="X3926" t="str">
        <f t="shared" si="61"/>
        <v/>
      </c>
    </row>
    <row r="3927" spans="1:24" ht="14.25" customHeight="1" x14ac:dyDescent="0.4">
      <c r="A3927">
        <v>3926</v>
      </c>
      <c r="B3927" t="s">
        <v>12842</v>
      </c>
      <c r="C3927" t="s">
        <v>12843</v>
      </c>
      <c r="D3927">
        <v>67</v>
      </c>
      <c r="E3927" t="s">
        <v>19</v>
      </c>
      <c r="F3927" t="s">
        <v>456</v>
      </c>
      <c r="G3927" s="1">
        <v>44208</v>
      </c>
      <c r="H3927" t="s">
        <v>67</v>
      </c>
      <c r="I3927" t="s">
        <v>77</v>
      </c>
      <c r="J3927" t="s">
        <v>12844</v>
      </c>
      <c r="K3927" t="s">
        <v>24</v>
      </c>
      <c r="M3927" t="s">
        <v>41</v>
      </c>
      <c r="N3927" t="s">
        <v>33</v>
      </c>
      <c r="O3927" s="3">
        <v>45078.935960648145</v>
      </c>
      <c r="R3927">
        <v>3926</v>
      </c>
      <c r="S3927" t="str">
        <f>PROPER(CustomerSupport[[#This Row],[Resolution]])</f>
        <v/>
      </c>
      <c r="T3927" t="str">
        <f>TRIM(CustomerSupport[[#This Row],[Customer Name]])</f>
        <v>Cathy Brown</v>
      </c>
      <c r="U3927">
        <f>MONTH(CustomerSupport[[#This Row],[Date of Purchase]])</f>
        <v>1</v>
      </c>
      <c r="V3927" t="str">
        <f>TEXT('Working data'!G3927,"mmmm")</f>
        <v>January</v>
      </c>
      <c r="W3927">
        <f>YEAR(CustomerSupport[[#This Row],[Date of Purchase]])</f>
        <v>2021</v>
      </c>
      <c r="X3927" t="str">
        <f t="shared" si="61"/>
        <v/>
      </c>
    </row>
    <row r="3928" spans="1:24" ht="14.25" customHeight="1" x14ac:dyDescent="0.4">
      <c r="A3928">
        <v>3927</v>
      </c>
      <c r="B3928" t="s">
        <v>12845</v>
      </c>
      <c r="C3928" t="s">
        <v>12846</v>
      </c>
      <c r="D3928">
        <v>20</v>
      </c>
      <c r="E3928" t="s">
        <v>19</v>
      </c>
      <c r="F3928" t="s">
        <v>103</v>
      </c>
      <c r="G3928" s="1">
        <v>44058</v>
      </c>
      <c r="H3928" t="s">
        <v>21</v>
      </c>
      <c r="I3928" t="s">
        <v>31</v>
      </c>
      <c r="J3928" s="2" t="s">
        <v>12847</v>
      </c>
      <c r="K3928" t="s">
        <v>39</v>
      </c>
      <c r="L3928" t="s">
        <v>12848</v>
      </c>
      <c r="M3928" t="s">
        <v>25</v>
      </c>
      <c r="N3928" t="s">
        <v>26</v>
      </c>
      <c r="O3928" s="3">
        <v>45078.241527777776</v>
      </c>
      <c r="P3928" s="3">
        <v>45078.483888888892</v>
      </c>
      <c r="Q3928">
        <v>3</v>
      </c>
      <c r="R3928">
        <v>3927</v>
      </c>
      <c r="S3928" t="str">
        <f>PROPER(CustomerSupport[[#This Row],[Resolution]])</f>
        <v>Business Guess Fly Watch.</v>
      </c>
      <c r="T3928" t="str">
        <f>TRIM(CustomerSupport[[#This Row],[Customer Name]])</f>
        <v>Ethan Ball</v>
      </c>
      <c r="U3928">
        <f>MONTH(CustomerSupport[[#This Row],[Date of Purchase]])</f>
        <v>8</v>
      </c>
      <c r="V3928" t="str">
        <f>TEXT('Working data'!G3928,"mmmm")</f>
        <v>August</v>
      </c>
      <c r="W3928">
        <f>YEAR(CustomerSupport[[#This Row],[Date of Purchase]])</f>
        <v>2020</v>
      </c>
      <c r="X3928">
        <f t="shared" si="61"/>
        <v>5.8166666667675599</v>
      </c>
    </row>
    <row r="3929" spans="1:24" ht="14.25" customHeight="1" x14ac:dyDescent="0.4">
      <c r="A3929">
        <v>3928</v>
      </c>
      <c r="B3929" t="s">
        <v>12849</v>
      </c>
      <c r="C3929" t="s">
        <v>12850</v>
      </c>
      <c r="D3929">
        <v>39</v>
      </c>
      <c r="E3929" t="s">
        <v>58</v>
      </c>
      <c r="F3929" t="s">
        <v>107</v>
      </c>
      <c r="G3929" s="1">
        <v>44173</v>
      </c>
      <c r="H3929" t="s">
        <v>67</v>
      </c>
      <c r="I3929" t="s">
        <v>113</v>
      </c>
      <c r="J3929" s="2" t="s">
        <v>12851</v>
      </c>
      <c r="K3929" t="s">
        <v>24</v>
      </c>
      <c r="M3929" t="s">
        <v>41</v>
      </c>
      <c r="N3929" t="s">
        <v>55</v>
      </c>
      <c r="O3929" s="3">
        <v>45078.470717592594</v>
      </c>
      <c r="R3929">
        <v>3928</v>
      </c>
      <c r="S3929" t="str">
        <f>PROPER(CustomerSupport[[#This Row],[Resolution]])</f>
        <v/>
      </c>
      <c r="T3929" t="str">
        <f>TRIM(CustomerSupport[[#This Row],[Customer Name]])</f>
        <v>Robert Walton</v>
      </c>
      <c r="U3929">
        <f>MONTH(CustomerSupport[[#This Row],[Date of Purchase]])</f>
        <v>12</v>
      </c>
      <c r="V3929" t="str">
        <f>TEXT('Working data'!G3929,"mmmm")</f>
        <v>December</v>
      </c>
      <c r="W3929">
        <f>YEAR(CustomerSupport[[#This Row],[Date of Purchase]])</f>
        <v>2020</v>
      </c>
      <c r="X3929" t="str">
        <f t="shared" si="61"/>
        <v/>
      </c>
    </row>
    <row r="3930" spans="1:24" ht="14.25" customHeight="1" x14ac:dyDescent="0.4">
      <c r="A3930">
        <v>3929</v>
      </c>
      <c r="B3930" t="s">
        <v>12852</v>
      </c>
      <c r="C3930" t="s">
        <v>12853</v>
      </c>
      <c r="D3930">
        <v>63</v>
      </c>
      <c r="E3930" t="s">
        <v>19</v>
      </c>
      <c r="F3930" t="s">
        <v>219</v>
      </c>
      <c r="G3930" s="1">
        <v>44037</v>
      </c>
      <c r="H3930" t="s">
        <v>66</v>
      </c>
      <c r="I3930" t="s">
        <v>67</v>
      </c>
      <c r="J3930" s="2" t="s">
        <v>12854</v>
      </c>
      <c r="K3930" t="s">
        <v>24</v>
      </c>
      <c r="M3930" t="s">
        <v>41</v>
      </c>
      <c r="N3930" t="s">
        <v>33</v>
      </c>
      <c r="O3930" s="3">
        <v>45078.467268518521</v>
      </c>
      <c r="R3930">
        <v>3929</v>
      </c>
      <c r="S3930" t="str">
        <f>PROPER(CustomerSupport[[#This Row],[Resolution]])</f>
        <v/>
      </c>
      <c r="T3930" t="str">
        <f>TRIM(CustomerSupport[[#This Row],[Customer Name]])</f>
        <v>Michaela Baldwin</v>
      </c>
      <c r="U3930">
        <f>MONTH(CustomerSupport[[#This Row],[Date of Purchase]])</f>
        <v>7</v>
      </c>
      <c r="V3930" t="str">
        <f>TEXT('Working data'!G3930,"mmmm")</f>
        <v>July</v>
      </c>
      <c r="W3930">
        <f>YEAR(CustomerSupport[[#This Row],[Date of Purchase]])</f>
        <v>2020</v>
      </c>
      <c r="X3930" t="str">
        <f t="shared" si="61"/>
        <v/>
      </c>
    </row>
    <row r="3931" spans="1:24" ht="14.25" customHeight="1" x14ac:dyDescent="0.4">
      <c r="A3931">
        <v>3930</v>
      </c>
      <c r="B3931" t="s">
        <v>12855</v>
      </c>
      <c r="C3931" t="s">
        <v>12856</v>
      </c>
      <c r="D3931">
        <v>64</v>
      </c>
      <c r="E3931" t="s">
        <v>19</v>
      </c>
      <c r="F3931" t="s">
        <v>86</v>
      </c>
      <c r="G3931" s="1">
        <v>44498</v>
      </c>
      <c r="H3931" t="s">
        <v>45</v>
      </c>
      <c r="I3931" t="s">
        <v>99</v>
      </c>
      <c r="J3931" s="2" t="s">
        <v>12857</v>
      </c>
      <c r="K3931" t="s">
        <v>62</v>
      </c>
      <c r="M3931" t="s">
        <v>25</v>
      </c>
      <c r="N3931" t="s">
        <v>55</v>
      </c>
      <c r="R3931">
        <v>3930</v>
      </c>
      <c r="S3931" t="str">
        <f>PROPER(CustomerSupport[[#This Row],[Resolution]])</f>
        <v/>
      </c>
      <c r="T3931" t="str">
        <f>TRIM(CustomerSupport[[#This Row],[Customer Name]])</f>
        <v>Nicholas Moore</v>
      </c>
      <c r="U3931">
        <f>MONTH(CustomerSupport[[#This Row],[Date of Purchase]])</f>
        <v>10</v>
      </c>
      <c r="V3931" t="str">
        <f>TEXT('Working data'!G3931,"mmmm")</f>
        <v>October</v>
      </c>
      <c r="W3931">
        <f>YEAR(CustomerSupport[[#This Row],[Date of Purchase]])</f>
        <v>2021</v>
      </c>
      <c r="X3931" t="str">
        <f t="shared" si="61"/>
        <v/>
      </c>
    </row>
    <row r="3932" spans="1:24" ht="14.25" customHeight="1" x14ac:dyDescent="0.4">
      <c r="A3932">
        <v>3931</v>
      </c>
      <c r="B3932" t="s">
        <v>12858</v>
      </c>
      <c r="C3932" t="s">
        <v>12859</v>
      </c>
      <c r="D3932">
        <v>31</v>
      </c>
      <c r="E3932" t="s">
        <v>29</v>
      </c>
      <c r="F3932" t="s">
        <v>249</v>
      </c>
      <c r="G3932" s="1">
        <v>44267</v>
      </c>
      <c r="H3932" t="s">
        <v>59</v>
      </c>
      <c r="I3932" t="s">
        <v>141</v>
      </c>
      <c r="J3932" s="2" t="s">
        <v>12860</v>
      </c>
      <c r="K3932" t="s">
        <v>62</v>
      </c>
      <c r="M3932" t="s">
        <v>41</v>
      </c>
      <c r="N3932" t="s">
        <v>33</v>
      </c>
      <c r="R3932">
        <v>3931</v>
      </c>
      <c r="S3932" t="str">
        <f>PROPER(CustomerSupport[[#This Row],[Resolution]])</f>
        <v/>
      </c>
      <c r="T3932" t="str">
        <f>TRIM(CustomerSupport[[#This Row],[Customer Name]])</f>
        <v>Joseph Christian</v>
      </c>
      <c r="U3932">
        <f>MONTH(CustomerSupport[[#This Row],[Date of Purchase]])</f>
        <v>3</v>
      </c>
      <c r="V3932" t="str">
        <f>TEXT('Working data'!G3932,"mmmm")</f>
        <v>March</v>
      </c>
      <c r="W3932">
        <f>YEAR(CustomerSupport[[#This Row],[Date of Purchase]])</f>
        <v>2021</v>
      </c>
      <c r="X3932" t="str">
        <f t="shared" si="61"/>
        <v/>
      </c>
    </row>
    <row r="3933" spans="1:24" ht="14.25" customHeight="1" x14ac:dyDescent="0.4">
      <c r="A3933">
        <v>3932</v>
      </c>
      <c r="B3933" t="s">
        <v>12861</v>
      </c>
      <c r="C3933" t="s">
        <v>12862</v>
      </c>
      <c r="D3933">
        <v>60</v>
      </c>
      <c r="E3933" t="s">
        <v>58</v>
      </c>
      <c r="F3933" t="s">
        <v>281</v>
      </c>
      <c r="G3933" s="1">
        <v>44422</v>
      </c>
      <c r="H3933" t="s">
        <v>21</v>
      </c>
      <c r="I3933" t="s">
        <v>150</v>
      </c>
      <c r="J3933" s="2" t="s">
        <v>12863</v>
      </c>
      <c r="K3933" t="s">
        <v>39</v>
      </c>
      <c r="L3933" t="s">
        <v>12864</v>
      </c>
      <c r="M3933" t="s">
        <v>89</v>
      </c>
      <c r="N3933" t="s">
        <v>83</v>
      </c>
      <c r="O3933" s="3">
        <v>45078.299953703703</v>
      </c>
      <c r="P3933" s="3">
        <v>45078.466620370367</v>
      </c>
      <c r="Q3933">
        <v>5</v>
      </c>
      <c r="R3933">
        <v>3932</v>
      </c>
      <c r="S3933" t="str">
        <f>PROPER(CustomerSupport[[#This Row],[Resolution]])</f>
        <v>Benefit Later Herself Hour.</v>
      </c>
      <c r="T3933" t="str">
        <f>TRIM(CustomerSupport[[#This Row],[Customer Name]])</f>
        <v>Amy Bradley</v>
      </c>
      <c r="U3933">
        <f>MONTH(CustomerSupport[[#This Row],[Date of Purchase]])</f>
        <v>8</v>
      </c>
      <c r="V3933" t="str">
        <f>TEXT('Working data'!G3933,"mmmm")</f>
        <v>August</v>
      </c>
      <c r="W3933">
        <f>YEAR(CustomerSupport[[#This Row],[Date of Purchase]])</f>
        <v>2021</v>
      </c>
      <c r="X3933">
        <f t="shared" si="61"/>
        <v>3.9999999999417923</v>
      </c>
    </row>
    <row r="3934" spans="1:24" ht="14.25" customHeight="1" x14ac:dyDescent="0.4">
      <c r="A3934">
        <v>3933</v>
      </c>
      <c r="B3934" t="s">
        <v>12865</v>
      </c>
      <c r="C3934" t="s">
        <v>12866</v>
      </c>
      <c r="D3934">
        <v>65</v>
      </c>
      <c r="E3934" t="s">
        <v>19</v>
      </c>
      <c r="F3934" t="s">
        <v>65</v>
      </c>
      <c r="G3934" s="1">
        <v>44109</v>
      </c>
      <c r="H3934" t="s">
        <v>45</v>
      </c>
      <c r="I3934" t="s">
        <v>52</v>
      </c>
      <c r="J3934" t="s">
        <v>12867</v>
      </c>
      <c r="K3934" t="s">
        <v>62</v>
      </c>
      <c r="M3934" t="s">
        <v>89</v>
      </c>
      <c r="N3934" t="s">
        <v>33</v>
      </c>
      <c r="R3934">
        <v>3933</v>
      </c>
      <c r="S3934" t="str">
        <f>PROPER(CustomerSupport[[#This Row],[Resolution]])</f>
        <v/>
      </c>
      <c r="T3934" t="str">
        <f>TRIM(CustomerSupport[[#This Row],[Customer Name]])</f>
        <v>Judy Casey</v>
      </c>
      <c r="U3934">
        <f>MONTH(CustomerSupport[[#This Row],[Date of Purchase]])</f>
        <v>10</v>
      </c>
      <c r="V3934" t="str">
        <f>TEXT('Working data'!G3934,"mmmm")</f>
        <v>October</v>
      </c>
      <c r="W3934">
        <f>YEAR(CustomerSupport[[#This Row],[Date of Purchase]])</f>
        <v>2020</v>
      </c>
      <c r="X3934" t="str">
        <f t="shared" si="61"/>
        <v/>
      </c>
    </row>
    <row r="3935" spans="1:24" ht="14.25" customHeight="1" x14ac:dyDescent="0.4">
      <c r="A3935">
        <v>3934</v>
      </c>
      <c r="B3935" t="s">
        <v>12868</v>
      </c>
      <c r="C3935" t="s">
        <v>12869</v>
      </c>
      <c r="D3935">
        <v>26</v>
      </c>
      <c r="E3935" t="s">
        <v>19</v>
      </c>
      <c r="F3935" t="s">
        <v>44</v>
      </c>
      <c r="G3935" s="1">
        <v>44329</v>
      </c>
      <c r="H3935" t="s">
        <v>21</v>
      </c>
      <c r="I3935" t="s">
        <v>31</v>
      </c>
      <c r="J3935" s="2" t="s">
        <v>12870</v>
      </c>
      <c r="K3935" t="s">
        <v>24</v>
      </c>
      <c r="M3935" t="s">
        <v>143</v>
      </c>
      <c r="N3935" t="s">
        <v>55</v>
      </c>
      <c r="O3935" s="3">
        <v>45078.398599537039</v>
      </c>
      <c r="R3935">
        <v>3934</v>
      </c>
      <c r="S3935" t="str">
        <f>PROPER(CustomerSupport[[#This Row],[Resolution]])</f>
        <v/>
      </c>
      <c r="T3935" t="str">
        <f>TRIM(CustomerSupport[[#This Row],[Customer Name]])</f>
        <v>Julie Hurst</v>
      </c>
      <c r="U3935">
        <f>MONTH(CustomerSupport[[#This Row],[Date of Purchase]])</f>
        <v>5</v>
      </c>
      <c r="V3935" t="str">
        <f>TEXT('Working data'!G3935,"mmmm")</f>
        <v>May</v>
      </c>
      <c r="W3935">
        <f>YEAR(CustomerSupport[[#This Row],[Date of Purchase]])</f>
        <v>2021</v>
      </c>
      <c r="X3935" t="str">
        <f t="shared" si="61"/>
        <v/>
      </c>
    </row>
    <row r="3936" spans="1:24" ht="14.25" customHeight="1" x14ac:dyDescent="0.4">
      <c r="A3936">
        <v>3935</v>
      </c>
      <c r="B3936" t="s">
        <v>10381</v>
      </c>
      <c r="C3936" t="s">
        <v>12871</v>
      </c>
      <c r="D3936">
        <v>49</v>
      </c>
      <c r="E3936" t="s">
        <v>29</v>
      </c>
      <c r="F3936" t="s">
        <v>71</v>
      </c>
      <c r="G3936" s="1">
        <v>44114</v>
      </c>
      <c r="H3936" t="s">
        <v>59</v>
      </c>
      <c r="I3936" t="s">
        <v>177</v>
      </c>
      <c r="J3936" s="2" t="s">
        <v>12872</v>
      </c>
      <c r="K3936" t="s">
        <v>24</v>
      </c>
      <c r="M3936" t="s">
        <v>143</v>
      </c>
      <c r="N3936" t="s">
        <v>26</v>
      </c>
      <c r="O3936" s="3">
        <v>45078.338888888888</v>
      </c>
      <c r="R3936">
        <v>3935</v>
      </c>
      <c r="S3936" t="str">
        <f>PROPER(CustomerSupport[[#This Row],[Resolution]])</f>
        <v/>
      </c>
      <c r="T3936" t="str">
        <f>TRIM(CustomerSupport[[#This Row],[Customer Name]])</f>
        <v>John Mckinney</v>
      </c>
      <c r="U3936">
        <f>MONTH(CustomerSupport[[#This Row],[Date of Purchase]])</f>
        <v>10</v>
      </c>
      <c r="V3936" t="str">
        <f>TEXT('Working data'!G3936,"mmmm")</f>
        <v>October</v>
      </c>
      <c r="W3936">
        <f>YEAR(CustomerSupport[[#This Row],[Date of Purchase]])</f>
        <v>2020</v>
      </c>
      <c r="X3936" t="str">
        <f t="shared" si="61"/>
        <v/>
      </c>
    </row>
    <row r="3937" spans="1:24" ht="14.25" customHeight="1" x14ac:dyDescent="0.4">
      <c r="A3937">
        <v>3936</v>
      </c>
      <c r="B3937" t="s">
        <v>12873</v>
      </c>
      <c r="C3937" t="s">
        <v>12874</v>
      </c>
      <c r="D3937">
        <v>53</v>
      </c>
      <c r="E3937" t="s">
        <v>29</v>
      </c>
      <c r="F3937" t="s">
        <v>202</v>
      </c>
      <c r="G3937" s="1">
        <v>43941</v>
      </c>
      <c r="H3937" t="s">
        <v>59</v>
      </c>
      <c r="I3937" t="s">
        <v>31</v>
      </c>
      <c r="J3937" s="2" t="s">
        <v>12875</v>
      </c>
      <c r="K3937" t="s">
        <v>24</v>
      </c>
      <c r="M3937" t="s">
        <v>25</v>
      </c>
      <c r="N3937" t="s">
        <v>26</v>
      </c>
      <c r="O3937" s="3">
        <v>45078.684050925927</v>
      </c>
      <c r="R3937">
        <v>3936</v>
      </c>
      <c r="S3937" t="str">
        <f>PROPER(CustomerSupport[[#This Row],[Resolution]])</f>
        <v/>
      </c>
      <c r="T3937" t="str">
        <f>TRIM(CustomerSupport[[#This Row],[Customer Name]])</f>
        <v>Chad Fisher</v>
      </c>
      <c r="U3937">
        <f>MONTH(CustomerSupport[[#This Row],[Date of Purchase]])</f>
        <v>4</v>
      </c>
      <c r="V3937" t="str">
        <f>TEXT('Working data'!G3937,"mmmm")</f>
        <v>April</v>
      </c>
      <c r="W3937">
        <f>YEAR(CustomerSupport[[#This Row],[Date of Purchase]])</f>
        <v>2020</v>
      </c>
      <c r="X3937" t="str">
        <f t="shared" si="61"/>
        <v/>
      </c>
    </row>
    <row r="3938" spans="1:24" ht="14.25" customHeight="1" x14ac:dyDescent="0.4">
      <c r="A3938">
        <v>3937</v>
      </c>
      <c r="B3938" t="s">
        <v>12876</v>
      </c>
      <c r="C3938" t="s">
        <v>12877</v>
      </c>
      <c r="D3938">
        <v>35</v>
      </c>
      <c r="E3938" t="s">
        <v>19</v>
      </c>
      <c r="F3938" t="s">
        <v>655</v>
      </c>
      <c r="G3938" s="1">
        <v>44097</v>
      </c>
      <c r="H3938" t="s">
        <v>66</v>
      </c>
      <c r="I3938" t="s">
        <v>93</v>
      </c>
      <c r="J3938" s="2" t="s">
        <v>12878</v>
      </c>
      <c r="K3938" t="s">
        <v>24</v>
      </c>
      <c r="M3938" t="s">
        <v>89</v>
      </c>
      <c r="N3938" t="s">
        <v>26</v>
      </c>
      <c r="O3938" s="3">
        <v>45078.635462962964</v>
      </c>
      <c r="R3938">
        <v>3937</v>
      </c>
      <c r="S3938" t="str">
        <f>PROPER(CustomerSupport[[#This Row],[Resolution]])</f>
        <v/>
      </c>
      <c r="T3938" t="str">
        <f>TRIM(CustomerSupport[[#This Row],[Customer Name]])</f>
        <v>Sharon Jordan</v>
      </c>
      <c r="U3938">
        <f>MONTH(CustomerSupport[[#This Row],[Date of Purchase]])</f>
        <v>9</v>
      </c>
      <c r="V3938" t="str">
        <f>TEXT('Working data'!G3938,"mmmm")</f>
        <v>September</v>
      </c>
      <c r="W3938">
        <f>YEAR(CustomerSupport[[#This Row],[Date of Purchase]])</f>
        <v>2020</v>
      </c>
      <c r="X3938" t="str">
        <f t="shared" si="61"/>
        <v/>
      </c>
    </row>
    <row r="3939" spans="1:24" ht="14.25" customHeight="1" x14ac:dyDescent="0.4">
      <c r="A3939">
        <v>3938</v>
      </c>
      <c r="B3939" t="s">
        <v>12879</v>
      </c>
      <c r="C3939" t="s">
        <v>12880</v>
      </c>
      <c r="D3939">
        <v>41</v>
      </c>
      <c r="E3939" t="s">
        <v>19</v>
      </c>
      <c r="F3939" t="s">
        <v>242</v>
      </c>
      <c r="G3939" s="1">
        <v>44107</v>
      </c>
      <c r="H3939" t="s">
        <v>66</v>
      </c>
      <c r="I3939" t="s">
        <v>67</v>
      </c>
      <c r="J3939" s="2" t="s">
        <v>12881</v>
      </c>
      <c r="K3939" t="s">
        <v>39</v>
      </c>
      <c r="L3939" t="s">
        <v>12882</v>
      </c>
      <c r="M3939" t="s">
        <v>143</v>
      </c>
      <c r="N3939" t="s">
        <v>33</v>
      </c>
      <c r="O3939" s="3">
        <v>45078.595891203702</v>
      </c>
      <c r="P3939" s="3">
        <v>45078.301446759258</v>
      </c>
      <c r="Q3939">
        <v>2</v>
      </c>
      <c r="R3939">
        <v>3938</v>
      </c>
      <c r="S3939" t="str">
        <f>PROPER(CustomerSupport[[#This Row],[Resolution]])</f>
        <v>Oil Agency Forward Focus Expect.</v>
      </c>
      <c r="T3939" t="str">
        <f>TRIM(CustomerSupport[[#This Row],[Customer Name]])</f>
        <v>William Jones IV</v>
      </c>
      <c r="U3939">
        <f>MONTH(CustomerSupport[[#This Row],[Date of Purchase]])</f>
        <v>10</v>
      </c>
      <c r="V3939" t="str">
        <f>TEXT('Working data'!G3939,"mmmm")</f>
        <v>October</v>
      </c>
      <c r="W3939">
        <f>YEAR(CustomerSupport[[#This Row],[Date of Purchase]])</f>
        <v>2020</v>
      </c>
      <c r="X3939">
        <f t="shared" si="61"/>
        <v>-7.0666666666511446</v>
      </c>
    </row>
    <row r="3940" spans="1:24" ht="14.25" customHeight="1" x14ac:dyDescent="0.4">
      <c r="A3940">
        <v>3939</v>
      </c>
      <c r="B3940" t="s">
        <v>4943</v>
      </c>
      <c r="C3940" t="s">
        <v>12883</v>
      </c>
      <c r="D3940">
        <v>39</v>
      </c>
      <c r="E3940" t="s">
        <v>58</v>
      </c>
      <c r="F3940" t="s">
        <v>129</v>
      </c>
      <c r="G3940" s="1">
        <v>44102</v>
      </c>
      <c r="H3940" t="s">
        <v>59</v>
      </c>
      <c r="I3940" t="s">
        <v>77</v>
      </c>
      <c r="J3940" s="2" t="s">
        <v>12884</v>
      </c>
      <c r="K3940" t="s">
        <v>62</v>
      </c>
      <c r="M3940" t="s">
        <v>89</v>
      </c>
      <c r="N3940" t="s">
        <v>83</v>
      </c>
      <c r="R3940">
        <v>3939</v>
      </c>
      <c r="S3940" t="str">
        <f>PROPER(CustomerSupport[[#This Row],[Resolution]])</f>
        <v/>
      </c>
      <c r="T3940" t="str">
        <f>TRIM(CustomerSupport[[#This Row],[Customer Name]])</f>
        <v>William Johnson</v>
      </c>
      <c r="U3940">
        <f>MONTH(CustomerSupport[[#This Row],[Date of Purchase]])</f>
        <v>9</v>
      </c>
      <c r="V3940" t="str">
        <f>TEXT('Working data'!G3940,"mmmm")</f>
        <v>September</v>
      </c>
      <c r="W3940">
        <f>YEAR(CustomerSupport[[#This Row],[Date of Purchase]])</f>
        <v>2020</v>
      </c>
      <c r="X3940" t="str">
        <f t="shared" si="61"/>
        <v/>
      </c>
    </row>
    <row r="3941" spans="1:24" ht="14.25" customHeight="1" x14ac:dyDescent="0.4">
      <c r="A3941">
        <v>3940</v>
      </c>
      <c r="B3941" t="s">
        <v>12885</v>
      </c>
      <c r="C3941" t="s">
        <v>12886</v>
      </c>
      <c r="D3941">
        <v>50</v>
      </c>
      <c r="E3941" t="s">
        <v>19</v>
      </c>
      <c r="F3941" t="s">
        <v>249</v>
      </c>
      <c r="G3941" s="1">
        <v>43990</v>
      </c>
      <c r="H3941" t="s">
        <v>67</v>
      </c>
      <c r="I3941" t="s">
        <v>113</v>
      </c>
      <c r="J3941" t="s">
        <v>12887</v>
      </c>
      <c r="K3941" t="s">
        <v>39</v>
      </c>
      <c r="L3941" t="s">
        <v>12888</v>
      </c>
      <c r="M3941" t="s">
        <v>25</v>
      </c>
      <c r="N3941" t="s">
        <v>33</v>
      </c>
      <c r="O3941" s="3">
        <v>45078.431331018517</v>
      </c>
      <c r="P3941" s="3">
        <v>45078.575775462959</v>
      </c>
      <c r="Q3941">
        <v>4</v>
      </c>
      <c r="R3941">
        <v>3940</v>
      </c>
      <c r="S3941" t="str">
        <f>PROPER(CustomerSupport[[#This Row],[Resolution]])</f>
        <v>Ready Already Hair Scene Either.</v>
      </c>
      <c r="T3941" t="str">
        <f>TRIM(CustomerSupport[[#This Row],[Customer Name]])</f>
        <v>Michael Woodard</v>
      </c>
      <c r="U3941">
        <f>MONTH(CustomerSupport[[#This Row],[Date of Purchase]])</f>
        <v>6</v>
      </c>
      <c r="V3941" t="str">
        <f>TEXT('Working data'!G3941,"mmmm")</f>
        <v>June</v>
      </c>
      <c r="W3941">
        <f>YEAR(CustomerSupport[[#This Row],[Date of Purchase]])</f>
        <v>2020</v>
      </c>
      <c r="X3941">
        <f t="shared" si="61"/>
        <v>3.46666666661622</v>
      </c>
    </row>
    <row r="3942" spans="1:24" ht="14.25" customHeight="1" x14ac:dyDescent="0.4">
      <c r="A3942">
        <v>3941</v>
      </c>
      <c r="B3942" t="s">
        <v>12889</v>
      </c>
      <c r="C3942" t="s">
        <v>12890</v>
      </c>
      <c r="D3942">
        <v>37</v>
      </c>
      <c r="E3942" t="s">
        <v>58</v>
      </c>
      <c r="F3942" t="s">
        <v>112</v>
      </c>
      <c r="G3942" s="1">
        <v>44128</v>
      </c>
      <c r="H3942" t="s">
        <v>67</v>
      </c>
      <c r="I3942" t="s">
        <v>72</v>
      </c>
      <c r="J3942" s="2" t="s">
        <v>12891</v>
      </c>
      <c r="K3942" t="s">
        <v>62</v>
      </c>
      <c r="M3942" t="s">
        <v>41</v>
      </c>
      <c r="N3942" t="s">
        <v>55</v>
      </c>
      <c r="R3942">
        <v>3941</v>
      </c>
      <c r="S3942" t="str">
        <f>PROPER(CustomerSupport[[#This Row],[Resolution]])</f>
        <v/>
      </c>
      <c r="T3942" t="str">
        <f>TRIM(CustomerSupport[[#This Row],[Customer Name]])</f>
        <v>Mary Simmons</v>
      </c>
      <c r="U3942">
        <f>MONTH(CustomerSupport[[#This Row],[Date of Purchase]])</f>
        <v>10</v>
      </c>
      <c r="V3942" t="str">
        <f>TEXT('Working data'!G3942,"mmmm")</f>
        <v>October</v>
      </c>
      <c r="W3942">
        <f>YEAR(CustomerSupport[[#This Row],[Date of Purchase]])</f>
        <v>2020</v>
      </c>
      <c r="X3942" t="str">
        <f t="shared" si="61"/>
        <v/>
      </c>
    </row>
    <row r="3943" spans="1:24" ht="14.25" customHeight="1" x14ac:dyDescent="0.4">
      <c r="A3943">
        <v>3942</v>
      </c>
      <c r="B3943" t="s">
        <v>12892</v>
      </c>
      <c r="C3943" t="s">
        <v>12893</v>
      </c>
      <c r="D3943">
        <v>59</v>
      </c>
      <c r="E3943" t="s">
        <v>58</v>
      </c>
      <c r="F3943" t="s">
        <v>421</v>
      </c>
      <c r="G3943" s="1">
        <v>44299</v>
      </c>
      <c r="H3943" t="s">
        <v>21</v>
      </c>
      <c r="I3943" t="s">
        <v>99</v>
      </c>
      <c r="J3943" t="s">
        <v>12894</v>
      </c>
      <c r="K3943" t="s">
        <v>39</v>
      </c>
      <c r="L3943" t="s">
        <v>12895</v>
      </c>
      <c r="M3943" t="s">
        <v>89</v>
      </c>
      <c r="N3943" t="s">
        <v>55</v>
      </c>
      <c r="O3943" s="3">
        <v>45078.297337962962</v>
      </c>
      <c r="P3943" s="3">
        <v>45078.595254629632</v>
      </c>
      <c r="Q3943">
        <v>4</v>
      </c>
      <c r="R3943">
        <v>3942</v>
      </c>
      <c r="S3943" t="str">
        <f>PROPER(CustomerSupport[[#This Row],[Resolution]])</f>
        <v>Occur Trade Site Wrong.</v>
      </c>
      <c r="T3943" t="str">
        <f>TRIM(CustomerSupport[[#This Row],[Customer Name]])</f>
        <v>Andrew Blevins</v>
      </c>
      <c r="U3943">
        <f>MONTH(CustomerSupport[[#This Row],[Date of Purchase]])</f>
        <v>4</v>
      </c>
      <c r="V3943" t="str">
        <f>TEXT('Working data'!G3943,"mmmm")</f>
        <v>April</v>
      </c>
      <c r="W3943">
        <f>YEAR(CustomerSupport[[#This Row],[Date of Purchase]])</f>
        <v>2021</v>
      </c>
      <c r="X3943">
        <f t="shared" si="61"/>
        <v>7.1500000000814907</v>
      </c>
    </row>
    <row r="3944" spans="1:24" ht="14.25" customHeight="1" x14ac:dyDescent="0.4">
      <c r="A3944">
        <v>3943</v>
      </c>
      <c r="B3944" t="s">
        <v>12896</v>
      </c>
      <c r="C3944" t="s">
        <v>12897</v>
      </c>
      <c r="D3944">
        <v>45</v>
      </c>
      <c r="E3944" t="s">
        <v>58</v>
      </c>
      <c r="F3944" t="s">
        <v>149</v>
      </c>
      <c r="G3944" s="1">
        <v>44355</v>
      </c>
      <c r="H3944" t="s">
        <v>45</v>
      </c>
      <c r="I3944" t="s">
        <v>141</v>
      </c>
      <c r="J3944" s="2" t="s">
        <v>12898</v>
      </c>
      <c r="K3944" t="s">
        <v>24</v>
      </c>
      <c r="M3944" t="s">
        <v>25</v>
      </c>
      <c r="N3944" t="s">
        <v>55</v>
      </c>
      <c r="O3944" s="3">
        <v>45078.3675</v>
      </c>
      <c r="R3944">
        <v>3943</v>
      </c>
      <c r="S3944" t="str">
        <f>PROPER(CustomerSupport[[#This Row],[Resolution]])</f>
        <v/>
      </c>
      <c r="T3944" t="str">
        <f>TRIM(CustomerSupport[[#This Row],[Customer Name]])</f>
        <v>Sherry Griffin</v>
      </c>
      <c r="U3944">
        <f>MONTH(CustomerSupport[[#This Row],[Date of Purchase]])</f>
        <v>6</v>
      </c>
      <c r="V3944" t="str">
        <f>TEXT('Working data'!G3944,"mmmm")</f>
        <v>June</v>
      </c>
      <c r="W3944">
        <f>YEAR(CustomerSupport[[#This Row],[Date of Purchase]])</f>
        <v>2021</v>
      </c>
      <c r="X3944" t="str">
        <f t="shared" si="61"/>
        <v/>
      </c>
    </row>
    <row r="3945" spans="1:24" ht="14.25" customHeight="1" x14ac:dyDescent="0.4">
      <c r="A3945">
        <v>3944</v>
      </c>
      <c r="B3945" t="s">
        <v>12899</v>
      </c>
      <c r="C3945" t="s">
        <v>12900</v>
      </c>
      <c r="D3945">
        <v>65</v>
      </c>
      <c r="E3945" t="s">
        <v>58</v>
      </c>
      <c r="F3945" t="s">
        <v>249</v>
      </c>
      <c r="G3945" s="1">
        <v>43904</v>
      </c>
      <c r="H3945" t="s">
        <v>67</v>
      </c>
      <c r="I3945" t="s">
        <v>37</v>
      </c>
      <c r="J3945" s="2" t="s">
        <v>12901</v>
      </c>
      <c r="K3945" t="s">
        <v>39</v>
      </c>
      <c r="L3945" t="s">
        <v>12902</v>
      </c>
      <c r="M3945" t="s">
        <v>89</v>
      </c>
      <c r="N3945" t="s">
        <v>26</v>
      </c>
      <c r="O3945" s="3">
        <v>45078.183483796296</v>
      </c>
      <c r="P3945" s="3">
        <v>45078.902233796296</v>
      </c>
      <c r="Q3945">
        <v>4</v>
      </c>
      <c r="R3945">
        <v>3944</v>
      </c>
      <c r="S3945" t="str">
        <f>PROPER(CustomerSupport[[#This Row],[Resolution]])</f>
        <v>House Against Camera Itself Computer Group Man.</v>
      </c>
      <c r="T3945" t="str">
        <f>TRIM(CustomerSupport[[#This Row],[Customer Name]])</f>
        <v>Amanda Suarez</v>
      </c>
      <c r="U3945">
        <f>MONTH(CustomerSupport[[#This Row],[Date of Purchase]])</f>
        <v>3</v>
      </c>
      <c r="V3945" t="str">
        <f>TEXT('Working data'!G3945,"mmmm")</f>
        <v>March</v>
      </c>
      <c r="W3945">
        <f>YEAR(CustomerSupport[[#This Row],[Date of Purchase]])</f>
        <v>2020</v>
      </c>
      <c r="X3945">
        <f t="shared" si="61"/>
        <v>17.25</v>
      </c>
    </row>
    <row r="3946" spans="1:24" ht="14.25" customHeight="1" x14ac:dyDescent="0.4">
      <c r="A3946">
        <v>3945</v>
      </c>
      <c r="B3946" t="s">
        <v>12903</v>
      </c>
      <c r="C3946" t="s">
        <v>12904</v>
      </c>
      <c r="D3946">
        <v>41</v>
      </c>
      <c r="E3946" t="s">
        <v>58</v>
      </c>
      <c r="F3946" t="s">
        <v>202</v>
      </c>
      <c r="G3946" s="1">
        <v>43974</v>
      </c>
      <c r="H3946" t="s">
        <v>59</v>
      </c>
      <c r="I3946" t="s">
        <v>72</v>
      </c>
      <c r="J3946" s="2" t="s">
        <v>12905</v>
      </c>
      <c r="K3946" t="s">
        <v>39</v>
      </c>
      <c r="L3946" t="s">
        <v>12906</v>
      </c>
      <c r="M3946" t="s">
        <v>25</v>
      </c>
      <c r="N3946" t="s">
        <v>26</v>
      </c>
      <c r="O3946" s="3">
        <v>45078.964062500003</v>
      </c>
      <c r="P3946" s="3">
        <v>45078.176562499997</v>
      </c>
      <c r="Q3946">
        <v>5</v>
      </c>
      <c r="R3946">
        <v>3945</v>
      </c>
      <c r="S3946" t="str">
        <f>PROPER(CustomerSupport[[#This Row],[Resolution]])</f>
        <v>Religious Speech Reason Couple Success Break Religious Thing.</v>
      </c>
      <c r="T3946" t="str">
        <f>TRIM(CustomerSupport[[#This Row],[Customer Name]])</f>
        <v>Sarah Jennings</v>
      </c>
      <c r="U3946">
        <f>MONTH(CustomerSupport[[#This Row],[Date of Purchase]])</f>
        <v>5</v>
      </c>
      <c r="V3946" t="str">
        <f>TEXT('Working data'!G3946,"mmmm")</f>
        <v>May</v>
      </c>
      <c r="W3946">
        <f>YEAR(CustomerSupport[[#This Row],[Date of Purchase]])</f>
        <v>2020</v>
      </c>
      <c r="X3946">
        <f t="shared" si="61"/>
        <v>-18.900000000139698</v>
      </c>
    </row>
    <row r="3947" spans="1:24" ht="14.25" customHeight="1" x14ac:dyDescent="0.4">
      <c r="A3947">
        <v>3946</v>
      </c>
      <c r="B3947" t="s">
        <v>12907</v>
      </c>
      <c r="C3947" t="s">
        <v>12908</v>
      </c>
      <c r="D3947">
        <v>44</v>
      </c>
      <c r="E3947" t="s">
        <v>58</v>
      </c>
      <c r="F3947" t="s">
        <v>207</v>
      </c>
      <c r="G3947" s="1">
        <v>43916</v>
      </c>
      <c r="H3947" t="s">
        <v>66</v>
      </c>
      <c r="I3947" t="s">
        <v>150</v>
      </c>
      <c r="J3947" s="2" t="s">
        <v>12909</v>
      </c>
      <c r="K3947" t="s">
        <v>39</v>
      </c>
      <c r="L3947" t="s">
        <v>12910</v>
      </c>
      <c r="M3947" t="s">
        <v>89</v>
      </c>
      <c r="N3947" t="s">
        <v>83</v>
      </c>
      <c r="O3947" s="3">
        <v>45078.148113425923</v>
      </c>
      <c r="P3947" s="3">
        <v>45078.679363425923</v>
      </c>
      <c r="Q3947">
        <v>3</v>
      </c>
      <c r="R3947">
        <v>3946</v>
      </c>
      <c r="S3947" t="str">
        <f>PROPER(CustomerSupport[[#This Row],[Resolution]])</f>
        <v>Situation Question Yourself Half South Appear Wind Hour.</v>
      </c>
      <c r="T3947" t="str">
        <f>TRIM(CustomerSupport[[#This Row],[Customer Name]])</f>
        <v>Jaime Jones</v>
      </c>
      <c r="U3947">
        <f>MONTH(CustomerSupport[[#This Row],[Date of Purchase]])</f>
        <v>3</v>
      </c>
      <c r="V3947" t="str">
        <f>TEXT('Working data'!G3947,"mmmm")</f>
        <v>March</v>
      </c>
      <c r="W3947">
        <f>YEAR(CustomerSupport[[#This Row],[Date of Purchase]])</f>
        <v>2020</v>
      </c>
      <c r="X3947">
        <f t="shared" si="61"/>
        <v>12.75</v>
      </c>
    </row>
    <row r="3948" spans="1:24" ht="14.25" customHeight="1" x14ac:dyDescent="0.4">
      <c r="A3948">
        <v>3947</v>
      </c>
      <c r="B3948" t="s">
        <v>12911</v>
      </c>
      <c r="C3948" t="s">
        <v>12912</v>
      </c>
      <c r="D3948">
        <v>54</v>
      </c>
      <c r="E3948" t="s">
        <v>29</v>
      </c>
      <c r="F3948" t="s">
        <v>107</v>
      </c>
      <c r="G3948" s="1">
        <v>44349</v>
      </c>
      <c r="H3948" t="s">
        <v>45</v>
      </c>
      <c r="I3948" t="s">
        <v>177</v>
      </c>
      <c r="J3948" t="s">
        <v>12913</v>
      </c>
      <c r="K3948" t="s">
        <v>39</v>
      </c>
      <c r="L3948" t="s">
        <v>12914</v>
      </c>
      <c r="M3948" t="s">
        <v>89</v>
      </c>
      <c r="N3948" t="s">
        <v>26</v>
      </c>
      <c r="O3948" s="3">
        <v>45078.277303240742</v>
      </c>
      <c r="P3948" s="3">
        <v>45078.39466435185</v>
      </c>
      <c r="Q3948">
        <v>5</v>
      </c>
      <c r="R3948">
        <v>3947</v>
      </c>
      <c r="S3948" t="str">
        <f>PROPER(CustomerSupport[[#This Row],[Resolution]])</f>
        <v>Space Speech Whom Feel Can Room.</v>
      </c>
      <c r="T3948" t="str">
        <f>TRIM(CustomerSupport[[#This Row],[Customer Name]])</f>
        <v>Patricia King</v>
      </c>
      <c r="U3948">
        <f>MONTH(CustomerSupport[[#This Row],[Date of Purchase]])</f>
        <v>6</v>
      </c>
      <c r="V3948" t="str">
        <f>TEXT('Working data'!G3948,"mmmm")</f>
        <v>June</v>
      </c>
      <c r="W3948">
        <f>YEAR(CustomerSupport[[#This Row],[Date of Purchase]])</f>
        <v>2021</v>
      </c>
      <c r="X3948">
        <f t="shared" si="61"/>
        <v>2.816666666592937</v>
      </c>
    </row>
    <row r="3949" spans="1:24" ht="14.25" customHeight="1" x14ac:dyDescent="0.4">
      <c r="A3949">
        <v>3948</v>
      </c>
      <c r="B3949" t="s">
        <v>12915</v>
      </c>
      <c r="C3949" t="s">
        <v>12916</v>
      </c>
      <c r="D3949">
        <v>53</v>
      </c>
      <c r="E3949" t="s">
        <v>29</v>
      </c>
      <c r="F3949" t="s">
        <v>125</v>
      </c>
      <c r="G3949" s="1">
        <v>44301</v>
      </c>
      <c r="H3949" t="s">
        <v>45</v>
      </c>
      <c r="I3949" t="s">
        <v>37</v>
      </c>
      <c r="J3949" s="2" t="s">
        <v>12917</v>
      </c>
      <c r="K3949" t="s">
        <v>62</v>
      </c>
      <c r="M3949" t="s">
        <v>143</v>
      </c>
      <c r="N3949" t="s">
        <v>55</v>
      </c>
      <c r="R3949">
        <v>3948</v>
      </c>
      <c r="S3949" t="str">
        <f>PROPER(CustomerSupport[[#This Row],[Resolution]])</f>
        <v/>
      </c>
      <c r="T3949" t="str">
        <f>TRIM(CustomerSupport[[#This Row],[Customer Name]])</f>
        <v>Jose Mckenzie</v>
      </c>
      <c r="U3949">
        <f>MONTH(CustomerSupport[[#This Row],[Date of Purchase]])</f>
        <v>4</v>
      </c>
      <c r="V3949" t="str">
        <f>TEXT('Working data'!G3949,"mmmm")</f>
        <v>April</v>
      </c>
      <c r="W3949">
        <f>YEAR(CustomerSupport[[#This Row],[Date of Purchase]])</f>
        <v>2021</v>
      </c>
      <c r="X3949" t="str">
        <f t="shared" si="61"/>
        <v/>
      </c>
    </row>
    <row r="3950" spans="1:24" ht="14.25" customHeight="1" x14ac:dyDescent="0.4">
      <c r="A3950">
        <v>3949</v>
      </c>
      <c r="B3950" t="s">
        <v>12918</v>
      </c>
      <c r="C3950" t="s">
        <v>12919</v>
      </c>
      <c r="D3950">
        <v>20</v>
      </c>
      <c r="E3950" t="s">
        <v>29</v>
      </c>
      <c r="F3950" t="s">
        <v>81</v>
      </c>
      <c r="G3950" s="1">
        <v>44401</v>
      </c>
      <c r="H3950" t="s">
        <v>67</v>
      </c>
      <c r="I3950" t="s">
        <v>93</v>
      </c>
      <c r="J3950" s="2" t="s">
        <v>12920</v>
      </c>
      <c r="K3950" t="s">
        <v>39</v>
      </c>
      <c r="L3950" t="s">
        <v>12921</v>
      </c>
      <c r="M3950" t="s">
        <v>89</v>
      </c>
      <c r="N3950" t="s">
        <v>55</v>
      </c>
      <c r="O3950" s="3">
        <v>45078.713449074072</v>
      </c>
      <c r="P3950" s="3">
        <v>45078.296782407408</v>
      </c>
      <c r="Q3950">
        <v>4</v>
      </c>
      <c r="R3950">
        <v>3949</v>
      </c>
      <c r="S3950" t="str">
        <f>PROPER(CustomerSupport[[#This Row],[Resolution]])</f>
        <v>Who Teach Must A City.</v>
      </c>
      <c r="T3950" t="str">
        <f>TRIM(CustomerSupport[[#This Row],[Customer Name]])</f>
        <v>Andrew Williams</v>
      </c>
      <c r="U3950">
        <f>MONTH(CustomerSupport[[#This Row],[Date of Purchase]])</f>
        <v>7</v>
      </c>
      <c r="V3950" t="str">
        <f>TEXT('Working data'!G3950,"mmmm")</f>
        <v>July</v>
      </c>
      <c r="W3950">
        <f>YEAR(CustomerSupport[[#This Row],[Date of Purchase]])</f>
        <v>2021</v>
      </c>
      <c r="X3950">
        <f t="shared" si="61"/>
        <v>-9.9999999999417923</v>
      </c>
    </row>
    <row r="3951" spans="1:24" ht="14.25" customHeight="1" x14ac:dyDescent="0.4">
      <c r="A3951">
        <v>3950</v>
      </c>
      <c r="B3951" t="s">
        <v>12922</v>
      </c>
      <c r="C3951" t="s">
        <v>12923</v>
      </c>
      <c r="D3951">
        <v>63</v>
      </c>
      <c r="E3951" t="s">
        <v>19</v>
      </c>
      <c r="F3951" t="s">
        <v>107</v>
      </c>
      <c r="G3951" s="1">
        <v>44405</v>
      </c>
      <c r="H3951" t="s">
        <v>67</v>
      </c>
      <c r="I3951" t="s">
        <v>31</v>
      </c>
      <c r="J3951" s="2" t="s">
        <v>12924</v>
      </c>
      <c r="K3951" t="s">
        <v>24</v>
      </c>
      <c r="M3951" t="s">
        <v>25</v>
      </c>
      <c r="N3951" t="s">
        <v>33</v>
      </c>
      <c r="O3951" s="3">
        <v>45078.958611111113</v>
      </c>
      <c r="R3951">
        <v>3950</v>
      </c>
      <c r="S3951" t="str">
        <f>PROPER(CustomerSupport[[#This Row],[Resolution]])</f>
        <v/>
      </c>
      <c r="T3951" t="str">
        <f>TRIM(CustomerSupport[[#This Row],[Customer Name]])</f>
        <v>Thomas Carr</v>
      </c>
      <c r="U3951">
        <f>MONTH(CustomerSupport[[#This Row],[Date of Purchase]])</f>
        <v>7</v>
      </c>
      <c r="V3951" t="str">
        <f>TEXT('Working data'!G3951,"mmmm")</f>
        <v>July</v>
      </c>
      <c r="W3951">
        <f>YEAR(CustomerSupport[[#This Row],[Date of Purchase]])</f>
        <v>2021</v>
      </c>
      <c r="X3951" t="str">
        <f t="shared" si="61"/>
        <v/>
      </c>
    </row>
    <row r="3952" spans="1:24" ht="14.25" customHeight="1" x14ac:dyDescent="0.4">
      <c r="A3952">
        <v>3951</v>
      </c>
      <c r="B3952" t="s">
        <v>12925</v>
      </c>
      <c r="C3952" t="s">
        <v>12926</v>
      </c>
      <c r="D3952">
        <v>52</v>
      </c>
      <c r="E3952" t="s">
        <v>19</v>
      </c>
      <c r="F3952" t="s">
        <v>36</v>
      </c>
      <c r="G3952" s="1">
        <v>44222</v>
      </c>
      <c r="H3952" t="s">
        <v>21</v>
      </c>
      <c r="I3952" t="s">
        <v>99</v>
      </c>
      <c r="J3952" t="s">
        <v>12927</v>
      </c>
      <c r="K3952" t="s">
        <v>39</v>
      </c>
      <c r="L3952" t="s">
        <v>12928</v>
      </c>
      <c r="M3952" t="s">
        <v>143</v>
      </c>
      <c r="N3952" t="s">
        <v>83</v>
      </c>
      <c r="O3952" s="3">
        <v>45078.398206018515</v>
      </c>
      <c r="P3952" s="3">
        <v>45078.693344907406</v>
      </c>
      <c r="Q3952">
        <v>4</v>
      </c>
      <c r="R3952">
        <v>3951</v>
      </c>
      <c r="S3952" t="str">
        <f>PROPER(CustomerSupport[[#This Row],[Resolution]])</f>
        <v>Capital Care Few Item Wrong Nice Lawyer Gas.</v>
      </c>
      <c r="T3952" t="str">
        <f>TRIM(CustomerSupport[[#This Row],[Customer Name]])</f>
        <v>William Smith</v>
      </c>
      <c r="U3952">
        <f>MONTH(CustomerSupport[[#This Row],[Date of Purchase]])</f>
        <v>1</v>
      </c>
      <c r="V3952" t="str">
        <f>TEXT('Working data'!G3952,"mmmm")</f>
        <v>January</v>
      </c>
      <c r="W3952">
        <f>YEAR(CustomerSupport[[#This Row],[Date of Purchase]])</f>
        <v>2021</v>
      </c>
      <c r="X3952">
        <f t="shared" si="61"/>
        <v>7.0833333333721384</v>
      </c>
    </row>
    <row r="3953" spans="1:24" ht="14.25" customHeight="1" x14ac:dyDescent="0.4">
      <c r="A3953">
        <v>3952</v>
      </c>
      <c r="B3953" t="s">
        <v>12929</v>
      </c>
      <c r="C3953" t="s">
        <v>12930</v>
      </c>
      <c r="D3953">
        <v>66</v>
      </c>
      <c r="E3953" t="s">
        <v>58</v>
      </c>
      <c r="F3953" t="s">
        <v>249</v>
      </c>
      <c r="G3953" s="1">
        <v>44327</v>
      </c>
      <c r="H3953" t="s">
        <v>59</v>
      </c>
      <c r="I3953" t="s">
        <v>60</v>
      </c>
      <c r="J3953" s="2" t="s">
        <v>12931</v>
      </c>
      <c r="K3953" t="s">
        <v>62</v>
      </c>
      <c r="M3953" t="s">
        <v>143</v>
      </c>
      <c r="N3953" t="s">
        <v>33</v>
      </c>
      <c r="R3953">
        <v>3952</v>
      </c>
      <c r="S3953" t="str">
        <f>PROPER(CustomerSupport[[#This Row],[Resolution]])</f>
        <v/>
      </c>
      <c r="T3953" t="str">
        <f>TRIM(CustomerSupport[[#This Row],[Customer Name]])</f>
        <v>Deanna Moss</v>
      </c>
      <c r="U3953">
        <f>MONTH(CustomerSupport[[#This Row],[Date of Purchase]])</f>
        <v>5</v>
      </c>
      <c r="V3953" t="str">
        <f>TEXT('Working data'!G3953,"mmmm")</f>
        <v>May</v>
      </c>
      <c r="W3953">
        <f>YEAR(CustomerSupport[[#This Row],[Date of Purchase]])</f>
        <v>2021</v>
      </c>
      <c r="X3953" t="str">
        <f t="shared" si="61"/>
        <v/>
      </c>
    </row>
    <row r="3954" spans="1:24" ht="14.25" customHeight="1" x14ac:dyDescent="0.4">
      <c r="A3954">
        <v>3953</v>
      </c>
      <c r="B3954" t="s">
        <v>12932</v>
      </c>
      <c r="C3954" t="s">
        <v>12933</v>
      </c>
      <c r="D3954">
        <v>59</v>
      </c>
      <c r="E3954" t="s">
        <v>19</v>
      </c>
      <c r="F3954" t="s">
        <v>161</v>
      </c>
      <c r="G3954" s="1">
        <v>44209</v>
      </c>
      <c r="H3954" t="s">
        <v>67</v>
      </c>
      <c r="I3954" t="s">
        <v>72</v>
      </c>
      <c r="J3954" s="2" t="s">
        <v>12934</v>
      </c>
      <c r="K3954" t="s">
        <v>24</v>
      </c>
      <c r="M3954" t="s">
        <v>143</v>
      </c>
      <c r="N3954" t="s">
        <v>26</v>
      </c>
      <c r="O3954" s="3">
        <v>45078.271828703706</v>
      </c>
      <c r="R3954">
        <v>3953</v>
      </c>
      <c r="S3954" t="str">
        <f>PROPER(CustomerSupport[[#This Row],[Resolution]])</f>
        <v/>
      </c>
      <c r="T3954" t="str">
        <f>TRIM(CustomerSupport[[#This Row],[Customer Name]])</f>
        <v>Melanie Kim</v>
      </c>
      <c r="U3954">
        <f>MONTH(CustomerSupport[[#This Row],[Date of Purchase]])</f>
        <v>1</v>
      </c>
      <c r="V3954" t="str">
        <f>TEXT('Working data'!G3954,"mmmm")</f>
        <v>January</v>
      </c>
      <c r="W3954">
        <f>YEAR(CustomerSupport[[#This Row],[Date of Purchase]])</f>
        <v>2021</v>
      </c>
      <c r="X3954" t="str">
        <f t="shared" si="61"/>
        <v/>
      </c>
    </row>
    <row r="3955" spans="1:24" ht="14.25" customHeight="1" x14ac:dyDescent="0.4">
      <c r="A3955">
        <v>3954</v>
      </c>
      <c r="B3955" t="s">
        <v>12935</v>
      </c>
      <c r="C3955" t="s">
        <v>12936</v>
      </c>
      <c r="D3955">
        <v>25</v>
      </c>
      <c r="E3955" t="s">
        <v>58</v>
      </c>
      <c r="F3955" t="s">
        <v>71</v>
      </c>
      <c r="G3955" s="1">
        <v>44126</v>
      </c>
      <c r="H3955" t="s">
        <v>67</v>
      </c>
      <c r="I3955" t="s">
        <v>67</v>
      </c>
      <c r="J3955" s="2" t="s">
        <v>12937</v>
      </c>
      <c r="K3955" t="s">
        <v>62</v>
      </c>
      <c r="M3955" t="s">
        <v>143</v>
      </c>
      <c r="N3955" t="s">
        <v>83</v>
      </c>
      <c r="R3955">
        <v>3954</v>
      </c>
      <c r="S3955" t="str">
        <f>PROPER(CustomerSupport[[#This Row],[Resolution]])</f>
        <v/>
      </c>
      <c r="T3955" t="str">
        <f>TRIM(CustomerSupport[[#This Row],[Customer Name]])</f>
        <v>Joseph Ferguson</v>
      </c>
      <c r="U3955">
        <f>MONTH(CustomerSupport[[#This Row],[Date of Purchase]])</f>
        <v>10</v>
      </c>
      <c r="V3955" t="str">
        <f>TEXT('Working data'!G3955,"mmmm")</f>
        <v>October</v>
      </c>
      <c r="W3955">
        <f>YEAR(CustomerSupport[[#This Row],[Date of Purchase]])</f>
        <v>2020</v>
      </c>
      <c r="X3955" t="str">
        <f t="shared" si="61"/>
        <v/>
      </c>
    </row>
    <row r="3956" spans="1:24" ht="14.25" customHeight="1" x14ac:dyDescent="0.4">
      <c r="A3956">
        <v>3955</v>
      </c>
      <c r="B3956" t="s">
        <v>12938</v>
      </c>
      <c r="C3956" t="s">
        <v>12939</v>
      </c>
      <c r="D3956">
        <v>58</v>
      </c>
      <c r="E3956" t="s">
        <v>58</v>
      </c>
      <c r="F3956" t="s">
        <v>249</v>
      </c>
      <c r="G3956" s="1">
        <v>44446</v>
      </c>
      <c r="H3956" t="s">
        <v>67</v>
      </c>
      <c r="I3956" t="s">
        <v>60</v>
      </c>
      <c r="J3956" s="2" t="s">
        <v>12940</v>
      </c>
      <c r="K3956" t="s">
        <v>39</v>
      </c>
      <c r="L3956" t="s">
        <v>12941</v>
      </c>
      <c r="M3956" t="s">
        <v>89</v>
      </c>
      <c r="N3956" t="s">
        <v>26</v>
      </c>
      <c r="O3956" s="3">
        <v>45078.062847222223</v>
      </c>
      <c r="P3956" s="3">
        <v>45078.146180555559</v>
      </c>
      <c r="Q3956">
        <v>2</v>
      </c>
      <c r="R3956">
        <v>3955</v>
      </c>
      <c r="S3956" t="str">
        <f>PROPER(CustomerSupport[[#This Row],[Resolution]])</f>
        <v>Center Others Measure Camera Want Themselves.</v>
      </c>
      <c r="T3956" t="str">
        <f>TRIM(CustomerSupport[[#This Row],[Customer Name]])</f>
        <v>Ryan Smith</v>
      </c>
      <c r="U3956">
        <f>MONTH(CustomerSupport[[#This Row],[Date of Purchase]])</f>
        <v>9</v>
      </c>
      <c r="V3956" t="str">
        <f>TEXT('Working data'!G3956,"mmmm")</f>
        <v>September</v>
      </c>
      <c r="W3956">
        <f>YEAR(CustomerSupport[[#This Row],[Date of Purchase]])</f>
        <v>2021</v>
      </c>
      <c r="X3956">
        <f t="shared" si="61"/>
        <v>2.0000000000582077</v>
      </c>
    </row>
    <row r="3957" spans="1:24" ht="14.25" customHeight="1" x14ac:dyDescent="0.4">
      <c r="A3957">
        <v>3956</v>
      </c>
      <c r="B3957" t="s">
        <v>12942</v>
      </c>
      <c r="C3957" t="s">
        <v>10801</v>
      </c>
      <c r="D3957">
        <v>66</v>
      </c>
      <c r="E3957" t="s">
        <v>19</v>
      </c>
      <c r="F3957" t="s">
        <v>421</v>
      </c>
      <c r="G3957" s="1">
        <v>44469</v>
      </c>
      <c r="H3957" t="s">
        <v>45</v>
      </c>
      <c r="I3957" t="s">
        <v>59</v>
      </c>
      <c r="J3957" s="2" t="s">
        <v>12943</v>
      </c>
      <c r="K3957" t="s">
        <v>24</v>
      </c>
      <c r="M3957" t="s">
        <v>143</v>
      </c>
      <c r="N3957" t="s">
        <v>26</v>
      </c>
      <c r="O3957" s="3">
        <v>45078.522592592592</v>
      </c>
      <c r="R3957">
        <v>3956</v>
      </c>
      <c r="S3957" t="str">
        <f>PROPER(CustomerSupport[[#This Row],[Resolution]])</f>
        <v/>
      </c>
      <c r="T3957" t="str">
        <f>TRIM(CustomerSupport[[#This Row],[Customer Name]])</f>
        <v>Clinton Golden</v>
      </c>
      <c r="U3957">
        <f>MONTH(CustomerSupport[[#This Row],[Date of Purchase]])</f>
        <v>9</v>
      </c>
      <c r="V3957" t="str">
        <f>TEXT('Working data'!G3957,"mmmm")</f>
        <v>September</v>
      </c>
      <c r="W3957">
        <f>YEAR(CustomerSupport[[#This Row],[Date of Purchase]])</f>
        <v>2021</v>
      </c>
      <c r="X3957" t="str">
        <f t="shared" si="61"/>
        <v/>
      </c>
    </row>
    <row r="3958" spans="1:24" ht="14.25" customHeight="1" x14ac:dyDescent="0.4">
      <c r="A3958">
        <v>3957</v>
      </c>
      <c r="B3958" t="s">
        <v>12944</v>
      </c>
      <c r="C3958" t="s">
        <v>12945</v>
      </c>
      <c r="D3958">
        <v>42</v>
      </c>
      <c r="E3958" t="s">
        <v>29</v>
      </c>
      <c r="F3958" t="s">
        <v>397</v>
      </c>
      <c r="G3958" s="1">
        <v>44393</v>
      </c>
      <c r="H3958" t="s">
        <v>45</v>
      </c>
      <c r="I3958" t="s">
        <v>141</v>
      </c>
      <c r="J3958" s="2" t="s">
        <v>12946</v>
      </c>
      <c r="K3958" t="s">
        <v>62</v>
      </c>
      <c r="M3958" t="s">
        <v>89</v>
      </c>
      <c r="N3958" t="s">
        <v>33</v>
      </c>
      <c r="R3958">
        <v>3957</v>
      </c>
      <c r="S3958" t="str">
        <f>PROPER(CustomerSupport[[#This Row],[Resolution]])</f>
        <v/>
      </c>
      <c r="T3958" t="str">
        <f>TRIM(CustomerSupport[[#This Row],[Customer Name]])</f>
        <v>Megan Hampton</v>
      </c>
      <c r="U3958">
        <f>MONTH(CustomerSupport[[#This Row],[Date of Purchase]])</f>
        <v>7</v>
      </c>
      <c r="V3958" t="str">
        <f>TEXT('Working data'!G3958,"mmmm")</f>
        <v>July</v>
      </c>
      <c r="W3958">
        <f>YEAR(CustomerSupport[[#This Row],[Date of Purchase]])</f>
        <v>2021</v>
      </c>
      <c r="X3958" t="str">
        <f t="shared" si="61"/>
        <v/>
      </c>
    </row>
    <row r="3959" spans="1:24" ht="14.25" customHeight="1" x14ac:dyDescent="0.4">
      <c r="A3959">
        <v>3958</v>
      </c>
      <c r="B3959" t="s">
        <v>12947</v>
      </c>
      <c r="C3959" t="s">
        <v>12948</v>
      </c>
      <c r="D3959">
        <v>44</v>
      </c>
      <c r="E3959" t="s">
        <v>58</v>
      </c>
      <c r="F3959" t="s">
        <v>202</v>
      </c>
      <c r="G3959" s="1">
        <v>44161</v>
      </c>
      <c r="H3959" t="s">
        <v>67</v>
      </c>
      <c r="I3959" t="s">
        <v>31</v>
      </c>
      <c r="J3959" s="2" t="s">
        <v>12949</v>
      </c>
      <c r="K3959" t="s">
        <v>39</v>
      </c>
      <c r="L3959" t="s">
        <v>12950</v>
      </c>
      <c r="M3959" t="s">
        <v>89</v>
      </c>
      <c r="N3959" t="s">
        <v>55</v>
      </c>
      <c r="O3959" s="3">
        <v>45078.471238425926</v>
      </c>
      <c r="P3959" s="3">
        <v>45078.165682870371</v>
      </c>
      <c r="Q3959">
        <v>1</v>
      </c>
      <c r="R3959">
        <v>3958</v>
      </c>
      <c r="S3959" t="str">
        <f>PROPER(CustomerSupport[[#This Row],[Resolution]])</f>
        <v>Visit Instead Pretty Three Establish Least National.</v>
      </c>
      <c r="T3959" t="str">
        <f>TRIM(CustomerSupport[[#This Row],[Customer Name]])</f>
        <v>Corey Gates</v>
      </c>
      <c r="U3959">
        <f>MONTH(CustomerSupport[[#This Row],[Date of Purchase]])</f>
        <v>11</v>
      </c>
      <c r="V3959" t="str">
        <f>TEXT('Working data'!G3959,"mmmm")</f>
        <v>November</v>
      </c>
      <c r="W3959">
        <f>YEAR(CustomerSupport[[#This Row],[Date of Purchase]])</f>
        <v>2020</v>
      </c>
      <c r="X3959">
        <f t="shared" si="61"/>
        <v>-7.3333333333139308</v>
      </c>
    </row>
    <row r="3960" spans="1:24" ht="14.25" customHeight="1" x14ac:dyDescent="0.4">
      <c r="A3960">
        <v>3959</v>
      </c>
      <c r="B3960" t="s">
        <v>12951</v>
      </c>
      <c r="C3960" t="s">
        <v>12952</v>
      </c>
      <c r="D3960">
        <v>55</v>
      </c>
      <c r="E3960" t="s">
        <v>58</v>
      </c>
      <c r="F3960" t="s">
        <v>71</v>
      </c>
      <c r="G3960" s="1">
        <v>43834</v>
      </c>
      <c r="H3960" t="s">
        <v>59</v>
      </c>
      <c r="I3960" t="s">
        <v>141</v>
      </c>
      <c r="J3960" s="2" t="s">
        <v>12953</v>
      </c>
      <c r="K3960" t="s">
        <v>62</v>
      </c>
      <c r="M3960" t="s">
        <v>41</v>
      </c>
      <c r="N3960" t="s">
        <v>33</v>
      </c>
      <c r="R3960">
        <v>3959</v>
      </c>
      <c r="S3960" t="str">
        <f>PROPER(CustomerSupport[[#This Row],[Resolution]])</f>
        <v/>
      </c>
      <c r="T3960" t="str">
        <f>TRIM(CustomerSupport[[#This Row],[Customer Name]])</f>
        <v>Vicki Hayes</v>
      </c>
      <c r="U3960">
        <f>MONTH(CustomerSupport[[#This Row],[Date of Purchase]])</f>
        <v>1</v>
      </c>
      <c r="V3960" t="str">
        <f>TEXT('Working data'!G3960,"mmmm")</f>
        <v>January</v>
      </c>
      <c r="W3960">
        <f>YEAR(CustomerSupport[[#This Row],[Date of Purchase]])</f>
        <v>2020</v>
      </c>
      <c r="X3960" t="str">
        <f t="shared" si="61"/>
        <v/>
      </c>
    </row>
    <row r="3961" spans="1:24" ht="14.25" customHeight="1" x14ac:dyDescent="0.4">
      <c r="A3961">
        <v>3960</v>
      </c>
      <c r="B3961" t="s">
        <v>12954</v>
      </c>
      <c r="C3961" t="s">
        <v>12955</v>
      </c>
      <c r="D3961">
        <v>64</v>
      </c>
      <c r="E3961" t="s">
        <v>58</v>
      </c>
      <c r="F3961" t="s">
        <v>202</v>
      </c>
      <c r="G3961" s="1">
        <v>44354</v>
      </c>
      <c r="H3961" t="s">
        <v>66</v>
      </c>
      <c r="I3961" t="s">
        <v>22</v>
      </c>
      <c r="J3961" t="s">
        <v>12956</v>
      </c>
      <c r="K3961" t="s">
        <v>62</v>
      </c>
      <c r="M3961" t="s">
        <v>25</v>
      </c>
      <c r="N3961" t="s">
        <v>83</v>
      </c>
      <c r="R3961">
        <v>3960</v>
      </c>
      <c r="S3961" t="str">
        <f>PROPER(CustomerSupport[[#This Row],[Resolution]])</f>
        <v/>
      </c>
      <c r="T3961" t="str">
        <f>TRIM(CustomerSupport[[#This Row],[Customer Name]])</f>
        <v>Carol Smith</v>
      </c>
      <c r="U3961">
        <f>MONTH(CustomerSupport[[#This Row],[Date of Purchase]])</f>
        <v>6</v>
      </c>
      <c r="V3961" t="str">
        <f>TEXT('Working data'!G3961,"mmmm")</f>
        <v>June</v>
      </c>
      <c r="W3961">
        <f>YEAR(CustomerSupport[[#This Row],[Date of Purchase]])</f>
        <v>2021</v>
      </c>
      <c r="X3961" t="str">
        <f t="shared" si="61"/>
        <v/>
      </c>
    </row>
    <row r="3962" spans="1:24" ht="14.25" customHeight="1" x14ac:dyDescent="0.4">
      <c r="A3962">
        <v>3961</v>
      </c>
      <c r="B3962" t="s">
        <v>12957</v>
      </c>
      <c r="C3962" t="s">
        <v>12958</v>
      </c>
      <c r="D3962">
        <v>61</v>
      </c>
      <c r="E3962" t="s">
        <v>58</v>
      </c>
      <c r="F3962" t="s">
        <v>65</v>
      </c>
      <c r="G3962" s="1">
        <v>44440</v>
      </c>
      <c r="H3962" t="s">
        <v>59</v>
      </c>
      <c r="I3962" t="s">
        <v>150</v>
      </c>
      <c r="J3962" s="2" t="s">
        <v>12959</v>
      </c>
      <c r="K3962" t="s">
        <v>39</v>
      </c>
      <c r="L3962" t="s">
        <v>12960</v>
      </c>
      <c r="M3962" t="s">
        <v>25</v>
      </c>
      <c r="N3962" t="s">
        <v>26</v>
      </c>
      <c r="O3962" s="3">
        <v>45078.582418981481</v>
      </c>
      <c r="P3962" s="3">
        <v>45078.9296412037</v>
      </c>
      <c r="Q3962">
        <v>2</v>
      </c>
      <c r="R3962">
        <v>3961</v>
      </c>
      <c r="S3962" t="str">
        <f>PROPER(CustomerSupport[[#This Row],[Resolution]])</f>
        <v>Standard Million Method Clear.</v>
      </c>
      <c r="T3962" t="str">
        <f>TRIM(CustomerSupport[[#This Row],[Customer Name]])</f>
        <v>Jacob Bailey</v>
      </c>
      <c r="U3962">
        <f>MONTH(CustomerSupport[[#This Row],[Date of Purchase]])</f>
        <v>9</v>
      </c>
      <c r="V3962" t="str">
        <f>TEXT('Working data'!G3962,"mmmm")</f>
        <v>September</v>
      </c>
      <c r="W3962">
        <f>YEAR(CustomerSupport[[#This Row],[Date of Purchase]])</f>
        <v>2021</v>
      </c>
      <c r="X3962">
        <f t="shared" si="61"/>
        <v>8.3333333332557231</v>
      </c>
    </row>
    <row r="3963" spans="1:24" ht="14.25" customHeight="1" x14ac:dyDescent="0.4">
      <c r="A3963">
        <v>3962</v>
      </c>
      <c r="B3963" t="s">
        <v>12961</v>
      </c>
      <c r="C3963" t="s">
        <v>12962</v>
      </c>
      <c r="D3963">
        <v>30</v>
      </c>
      <c r="E3963" t="s">
        <v>19</v>
      </c>
      <c r="F3963" t="s">
        <v>71</v>
      </c>
      <c r="G3963" s="1">
        <v>43835</v>
      </c>
      <c r="H3963" t="s">
        <v>21</v>
      </c>
      <c r="I3963" t="s">
        <v>93</v>
      </c>
      <c r="J3963" s="2" t="s">
        <v>12963</v>
      </c>
      <c r="K3963" t="s">
        <v>62</v>
      </c>
      <c r="M3963" t="s">
        <v>143</v>
      </c>
      <c r="N3963" t="s">
        <v>26</v>
      </c>
      <c r="R3963">
        <v>3962</v>
      </c>
      <c r="S3963" t="str">
        <f>PROPER(CustomerSupport[[#This Row],[Resolution]])</f>
        <v/>
      </c>
      <c r="T3963" t="str">
        <f>TRIM(CustomerSupport[[#This Row],[Customer Name]])</f>
        <v>Brian Vang</v>
      </c>
      <c r="U3963">
        <f>MONTH(CustomerSupport[[#This Row],[Date of Purchase]])</f>
        <v>1</v>
      </c>
      <c r="V3963" t="str">
        <f>TEXT('Working data'!G3963,"mmmm")</f>
        <v>January</v>
      </c>
      <c r="W3963">
        <f>YEAR(CustomerSupport[[#This Row],[Date of Purchase]])</f>
        <v>2020</v>
      </c>
      <c r="X3963" t="str">
        <f t="shared" si="61"/>
        <v/>
      </c>
    </row>
    <row r="3964" spans="1:24" ht="14.25" customHeight="1" x14ac:dyDescent="0.4">
      <c r="A3964">
        <v>3963</v>
      </c>
      <c r="B3964" t="s">
        <v>12964</v>
      </c>
      <c r="C3964" t="s">
        <v>12965</v>
      </c>
      <c r="D3964">
        <v>34</v>
      </c>
      <c r="E3964" t="s">
        <v>19</v>
      </c>
      <c r="F3964" t="s">
        <v>107</v>
      </c>
      <c r="G3964" s="1">
        <v>44444</v>
      </c>
      <c r="H3964" t="s">
        <v>21</v>
      </c>
      <c r="I3964" t="s">
        <v>59</v>
      </c>
      <c r="J3964" s="2" t="s">
        <v>12966</v>
      </c>
      <c r="K3964" t="s">
        <v>62</v>
      </c>
      <c r="M3964" t="s">
        <v>41</v>
      </c>
      <c r="N3964" t="s">
        <v>26</v>
      </c>
      <c r="R3964">
        <v>3963</v>
      </c>
      <c r="S3964" t="str">
        <f>PROPER(CustomerSupport[[#This Row],[Resolution]])</f>
        <v/>
      </c>
      <c r="T3964" t="str">
        <f>TRIM(CustomerSupport[[#This Row],[Customer Name]])</f>
        <v>Erika Silva</v>
      </c>
      <c r="U3964">
        <f>MONTH(CustomerSupport[[#This Row],[Date of Purchase]])</f>
        <v>9</v>
      </c>
      <c r="V3964" t="str">
        <f>TEXT('Working data'!G3964,"mmmm")</f>
        <v>September</v>
      </c>
      <c r="W3964">
        <f>YEAR(CustomerSupport[[#This Row],[Date of Purchase]])</f>
        <v>2021</v>
      </c>
      <c r="X3964" t="str">
        <f t="shared" si="61"/>
        <v/>
      </c>
    </row>
    <row r="3965" spans="1:24" ht="14.25" customHeight="1" x14ac:dyDescent="0.4">
      <c r="A3965">
        <v>3964</v>
      </c>
      <c r="B3965" t="s">
        <v>12967</v>
      </c>
      <c r="C3965" t="s">
        <v>12968</v>
      </c>
      <c r="D3965">
        <v>56</v>
      </c>
      <c r="E3965" t="s">
        <v>58</v>
      </c>
      <c r="F3965" t="s">
        <v>107</v>
      </c>
      <c r="G3965" s="1">
        <v>44386</v>
      </c>
      <c r="H3965" t="s">
        <v>45</v>
      </c>
      <c r="I3965" t="s">
        <v>113</v>
      </c>
      <c r="J3965" s="2" t="s">
        <v>12969</v>
      </c>
      <c r="K3965" t="s">
        <v>62</v>
      </c>
      <c r="M3965" t="s">
        <v>25</v>
      </c>
      <c r="N3965" t="s">
        <v>83</v>
      </c>
      <c r="R3965">
        <v>3964</v>
      </c>
      <c r="S3965" t="str">
        <f>PROPER(CustomerSupport[[#This Row],[Resolution]])</f>
        <v/>
      </c>
      <c r="T3965" t="str">
        <f>TRIM(CustomerSupport[[#This Row],[Customer Name]])</f>
        <v>Mr. Logan Fisher</v>
      </c>
      <c r="U3965">
        <f>MONTH(CustomerSupport[[#This Row],[Date of Purchase]])</f>
        <v>7</v>
      </c>
      <c r="V3965" t="str">
        <f>TEXT('Working data'!G3965,"mmmm")</f>
        <v>July</v>
      </c>
      <c r="W3965">
        <f>YEAR(CustomerSupport[[#This Row],[Date of Purchase]])</f>
        <v>2021</v>
      </c>
      <c r="X3965" t="str">
        <f t="shared" si="61"/>
        <v/>
      </c>
    </row>
    <row r="3966" spans="1:24" ht="14.25" customHeight="1" x14ac:dyDescent="0.4">
      <c r="A3966">
        <v>3965</v>
      </c>
      <c r="B3966" t="s">
        <v>12970</v>
      </c>
      <c r="C3966" t="s">
        <v>12971</v>
      </c>
      <c r="D3966">
        <v>50</v>
      </c>
      <c r="E3966" t="s">
        <v>19</v>
      </c>
      <c r="F3966" t="s">
        <v>485</v>
      </c>
      <c r="G3966" s="1">
        <v>44553</v>
      </c>
      <c r="H3966" t="s">
        <v>45</v>
      </c>
      <c r="I3966" t="s">
        <v>60</v>
      </c>
      <c r="J3966" s="2" t="s">
        <v>12972</v>
      </c>
      <c r="K3966" t="s">
        <v>24</v>
      </c>
      <c r="M3966" t="s">
        <v>41</v>
      </c>
      <c r="N3966" t="s">
        <v>26</v>
      </c>
      <c r="O3966" s="3">
        <v>45078.822777777779</v>
      </c>
      <c r="R3966">
        <v>3965</v>
      </c>
      <c r="S3966" t="str">
        <f>PROPER(CustomerSupport[[#This Row],[Resolution]])</f>
        <v/>
      </c>
      <c r="T3966" t="str">
        <f>TRIM(CustomerSupport[[#This Row],[Customer Name]])</f>
        <v>Daniel Roberts</v>
      </c>
      <c r="U3966">
        <f>MONTH(CustomerSupport[[#This Row],[Date of Purchase]])</f>
        <v>12</v>
      </c>
      <c r="V3966" t="str">
        <f>TEXT('Working data'!G3966,"mmmm")</f>
        <v>December</v>
      </c>
      <c r="W3966">
        <f>YEAR(CustomerSupport[[#This Row],[Date of Purchase]])</f>
        <v>2021</v>
      </c>
      <c r="X3966" t="str">
        <f t="shared" si="61"/>
        <v/>
      </c>
    </row>
    <row r="3967" spans="1:24" ht="14.25" customHeight="1" x14ac:dyDescent="0.4">
      <c r="A3967">
        <v>3966</v>
      </c>
      <c r="B3967" t="s">
        <v>12973</v>
      </c>
      <c r="C3967" t="s">
        <v>12974</v>
      </c>
      <c r="D3967">
        <v>46</v>
      </c>
      <c r="E3967" t="s">
        <v>19</v>
      </c>
      <c r="F3967" t="s">
        <v>51</v>
      </c>
      <c r="G3967" s="1">
        <v>44295</v>
      </c>
      <c r="H3967" t="s">
        <v>67</v>
      </c>
      <c r="I3967" t="s">
        <v>60</v>
      </c>
      <c r="J3967" s="2" t="s">
        <v>12975</v>
      </c>
      <c r="K3967" t="s">
        <v>39</v>
      </c>
      <c r="L3967" t="s">
        <v>12976</v>
      </c>
      <c r="M3967" t="s">
        <v>89</v>
      </c>
      <c r="N3967" t="s">
        <v>83</v>
      </c>
      <c r="O3967" s="3">
        <v>45077.983900462961</v>
      </c>
      <c r="P3967" s="3">
        <v>45078.08390046296</v>
      </c>
      <c r="Q3967">
        <v>5</v>
      </c>
      <c r="R3967">
        <v>3966</v>
      </c>
      <c r="S3967" t="str">
        <f>PROPER(CustomerSupport[[#This Row],[Resolution]])</f>
        <v>Walk Nation Include Probably Position List Allow.</v>
      </c>
      <c r="T3967" t="str">
        <f>TRIM(CustomerSupport[[#This Row],[Customer Name]])</f>
        <v>Jessica Cross</v>
      </c>
      <c r="U3967">
        <f>MONTH(CustomerSupport[[#This Row],[Date of Purchase]])</f>
        <v>4</v>
      </c>
      <c r="V3967" t="str">
        <f>TEXT('Working data'!G3967,"mmmm")</f>
        <v>April</v>
      </c>
      <c r="W3967">
        <f>YEAR(CustomerSupport[[#This Row],[Date of Purchase]])</f>
        <v>2021</v>
      </c>
      <c r="X3967">
        <f t="shared" si="61"/>
        <v>2.3999999999650754</v>
      </c>
    </row>
    <row r="3968" spans="1:24" ht="14.25" customHeight="1" x14ac:dyDescent="0.4">
      <c r="A3968">
        <v>3967</v>
      </c>
      <c r="B3968" t="s">
        <v>4688</v>
      </c>
      <c r="C3968" t="s">
        <v>12977</v>
      </c>
      <c r="D3968">
        <v>55</v>
      </c>
      <c r="E3968" t="s">
        <v>58</v>
      </c>
      <c r="F3968" t="s">
        <v>699</v>
      </c>
      <c r="G3968" s="1">
        <v>44017</v>
      </c>
      <c r="H3968" t="s">
        <v>67</v>
      </c>
      <c r="I3968" t="s">
        <v>177</v>
      </c>
      <c r="J3968" s="2" t="s">
        <v>12978</v>
      </c>
      <c r="K3968" t="s">
        <v>39</v>
      </c>
      <c r="L3968" t="s">
        <v>12979</v>
      </c>
      <c r="M3968" t="s">
        <v>25</v>
      </c>
      <c r="N3968" t="s">
        <v>83</v>
      </c>
      <c r="O3968" s="3">
        <v>45077.992939814816</v>
      </c>
      <c r="P3968" s="3">
        <v>45078.547800925924</v>
      </c>
      <c r="Q3968">
        <v>2</v>
      </c>
      <c r="R3968">
        <v>3967</v>
      </c>
      <c r="S3968" t="str">
        <f>PROPER(CustomerSupport[[#This Row],[Resolution]])</f>
        <v>Fast Eat Benefit He Summer Bag Catch.</v>
      </c>
      <c r="T3968" t="str">
        <f>TRIM(CustomerSupport[[#This Row],[Customer Name]])</f>
        <v>David Watson</v>
      </c>
      <c r="U3968">
        <f>MONTH(CustomerSupport[[#This Row],[Date of Purchase]])</f>
        <v>7</v>
      </c>
      <c r="V3968" t="str">
        <f>TEXT('Working data'!G3968,"mmmm")</f>
        <v>July</v>
      </c>
      <c r="W3968">
        <f>YEAR(CustomerSupport[[#This Row],[Date of Purchase]])</f>
        <v>2020</v>
      </c>
      <c r="X3968">
        <f t="shared" si="61"/>
        <v>13.316666666592937</v>
      </c>
    </row>
    <row r="3969" spans="1:24" ht="14.25" customHeight="1" x14ac:dyDescent="0.4">
      <c r="A3969">
        <v>3968</v>
      </c>
      <c r="B3969" t="s">
        <v>12980</v>
      </c>
      <c r="C3969" t="s">
        <v>12981</v>
      </c>
      <c r="D3969">
        <v>56</v>
      </c>
      <c r="E3969" t="s">
        <v>19</v>
      </c>
      <c r="F3969" t="s">
        <v>383</v>
      </c>
      <c r="G3969" s="1">
        <v>44203</v>
      </c>
      <c r="H3969" t="s">
        <v>66</v>
      </c>
      <c r="I3969" t="s">
        <v>22</v>
      </c>
      <c r="J3969" s="2" t="s">
        <v>12982</v>
      </c>
      <c r="K3969" t="s">
        <v>39</v>
      </c>
      <c r="L3969" t="s">
        <v>12983</v>
      </c>
      <c r="M3969" t="s">
        <v>143</v>
      </c>
      <c r="N3969" t="s">
        <v>33</v>
      </c>
      <c r="O3969" s="3">
        <v>45078.239490740743</v>
      </c>
      <c r="P3969" s="3">
        <v>45078.177685185183</v>
      </c>
      <c r="Q3969">
        <v>3</v>
      </c>
      <c r="R3969">
        <v>3968</v>
      </c>
      <c r="S3969" t="str">
        <f>PROPER(CustomerSupport[[#This Row],[Resolution]])</f>
        <v>Yard Her Play Early Everything Tonight Sound.</v>
      </c>
      <c r="T3969" t="str">
        <f>TRIM(CustomerSupport[[#This Row],[Customer Name]])</f>
        <v>Jessica Weaver</v>
      </c>
      <c r="U3969">
        <f>MONTH(CustomerSupport[[#This Row],[Date of Purchase]])</f>
        <v>1</v>
      </c>
      <c r="V3969" t="str">
        <f>TEXT('Working data'!G3969,"mmmm")</f>
        <v>January</v>
      </c>
      <c r="W3969">
        <f>YEAR(CustomerSupport[[#This Row],[Date of Purchase]])</f>
        <v>2021</v>
      </c>
      <c r="X3969">
        <f t="shared" si="61"/>
        <v>-1.4833333334536292</v>
      </c>
    </row>
    <row r="3970" spans="1:24" ht="14.25" customHeight="1" x14ac:dyDescent="0.4">
      <c r="A3970">
        <v>3969</v>
      </c>
      <c r="B3970" t="s">
        <v>12984</v>
      </c>
      <c r="C3970" t="s">
        <v>12985</v>
      </c>
      <c r="D3970">
        <v>56</v>
      </c>
      <c r="E3970" t="s">
        <v>29</v>
      </c>
      <c r="F3970" t="s">
        <v>134</v>
      </c>
      <c r="G3970" s="1">
        <v>44124</v>
      </c>
      <c r="H3970" t="s">
        <v>21</v>
      </c>
      <c r="I3970" t="s">
        <v>37</v>
      </c>
      <c r="J3970" t="s">
        <v>12986</v>
      </c>
      <c r="K3970" t="s">
        <v>39</v>
      </c>
      <c r="L3970" t="s">
        <v>12987</v>
      </c>
      <c r="M3970" t="s">
        <v>143</v>
      </c>
      <c r="N3970" t="s">
        <v>55</v>
      </c>
      <c r="O3970" s="3">
        <v>45078.576990740738</v>
      </c>
      <c r="P3970" s="3">
        <v>45078.524212962962</v>
      </c>
      <c r="Q3970">
        <v>2</v>
      </c>
      <c r="R3970">
        <v>3969</v>
      </c>
      <c r="S3970" t="str">
        <f>PROPER(CustomerSupport[[#This Row],[Resolution]])</f>
        <v>Citizen Look Nature Machine Campaign Military.</v>
      </c>
      <c r="T3970" t="str">
        <f>TRIM(CustomerSupport[[#This Row],[Customer Name]])</f>
        <v>Hector Garcia</v>
      </c>
      <c r="U3970">
        <f>MONTH(CustomerSupport[[#This Row],[Date of Purchase]])</f>
        <v>10</v>
      </c>
      <c r="V3970" t="str">
        <f>TEXT('Working data'!G3970,"mmmm")</f>
        <v>October</v>
      </c>
      <c r="W3970">
        <f>YEAR(CustomerSupport[[#This Row],[Date of Purchase]])</f>
        <v>2020</v>
      </c>
      <c r="X3970">
        <f t="shared" ref="X3970:X4033" si="62">IF(OR(O3970="",P3970=""),"",(P3970-O3970)*24)</f>
        <v>-1.2666666666045785</v>
      </c>
    </row>
    <row r="3971" spans="1:24" ht="14.25" customHeight="1" x14ac:dyDescent="0.4">
      <c r="A3971">
        <v>3970</v>
      </c>
      <c r="B3971" t="s">
        <v>12988</v>
      </c>
      <c r="C3971" t="s">
        <v>12989</v>
      </c>
      <c r="D3971">
        <v>44</v>
      </c>
      <c r="E3971" t="s">
        <v>29</v>
      </c>
      <c r="F3971" t="s">
        <v>92</v>
      </c>
      <c r="G3971" s="1">
        <v>44082</v>
      </c>
      <c r="H3971" t="s">
        <v>59</v>
      </c>
      <c r="I3971" t="s">
        <v>52</v>
      </c>
      <c r="J3971" s="2" t="s">
        <v>12990</v>
      </c>
      <c r="K3971" t="s">
        <v>39</v>
      </c>
      <c r="L3971" t="s">
        <v>12991</v>
      </c>
      <c r="M3971" t="s">
        <v>25</v>
      </c>
      <c r="N3971" t="s">
        <v>33</v>
      </c>
      <c r="O3971" s="3">
        <v>45078.56659722222</v>
      </c>
      <c r="P3971" s="3">
        <v>45078.779097222221</v>
      </c>
      <c r="Q3971">
        <v>1</v>
      </c>
      <c r="R3971">
        <v>3970</v>
      </c>
      <c r="S3971" t="str">
        <f>PROPER(CustomerSupport[[#This Row],[Resolution]])</f>
        <v>Star Discover Poor Sit Above.</v>
      </c>
      <c r="T3971" t="str">
        <f>TRIM(CustomerSupport[[#This Row],[Customer Name]])</f>
        <v>Amy Reynolds</v>
      </c>
      <c r="U3971">
        <f>MONTH(CustomerSupport[[#This Row],[Date of Purchase]])</f>
        <v>9</v>
      </c>
      <c r="V3971" t="str">
        <f>TEXT('Working data'!G3971,"mmmm")</f>
        <v>September</v>
      </c>
      <c r="W3971">
        <f>YEAR(CustomerSupport[[#This Row],[Date of Purchase]])</f>
        <v>2020</v>
      </c>
      <c r="X3971">
        <f t="shared" si="62"/>
        <v>5.1000000000349246</v>
      </c>
    </row>
    <row r="3972" spans="1:24" ht="14.25" customHeight="1" x14ac:dyDescent="0.4">
      <c r="A3972">
        <v>3971</v>
      </c>
      <c r="B3972" t="s">
        <v>12992</v>
      </c>
      <c r="C3972" t="s">
        <v>12993</v>
      </c>
      <c r="D3972">
        <v>38</v>
      </c>
      <c r="E3972" t="s">
        <v>19</v>
      </c>
      <c r="F3972" t="s">
        <v>71</v>
      </c>
      <c r="G3972" s="1">
        <v>44316</v>
      </c>
      <c r="H3972" t="s">
        <v>45</v>
      </c>
      <c r="I3972" t="s">
        <v>72</v>
      </c>
      <c r="J3972" s="2" t="s">
        <v>12994</v>
      </c>
      <c r="K3972" t="s">
        <v>24</v>
      </c>
      <c r="M3972" t="s">
        <v>143</v>
      </c>
      <c r="N3972" t="s">
        <v>33</v>
      </c>
      <c r="O3972" s="3">
        <v>45078.118703703702</v>
      </c>
      <c r="R3972">
        <v>3971</v>
      </c>
      <c r="S3972" t="str">
        <f>PROPER(CustomerSupport[[#This Row],[Resolution]])</f>
        <v/>
      </c>
      <c r="T3972" t="str">
        <f>TRIM(CustomerSupport[[#This Row],[Customer Name]])</f>
        <v>Jerry Jones</v>
      </c>
      <c r="U3972">
        <f>MONTH(CustomerSupport[[#This Row],[Date of Purchase]])</f>
        <v>4</v>
      </c>
      <c r="V3972" t="str">
        <f>TEXT('Working data'!G3972,"mmmm")</f>
        <v>April</v>
      </c>
      <c r="W3972">
        <f>YEAR(CustomerSupport[[#This Row],[Date of Purchase]])</f>
        <v>2021</v>
      </c>
      <c r="X3972" t="str">
        <f t="shared" si="62"/>
        <v/>
      </c>
    </row>
    <row r="3973" spans="1:24" ht="14.25" customHeight="1" x14ac:dyDescent="0.4">
      <c r="A3973">
        <v>3972</v>
      </c>
      <c r="B3973" t="s">
        <v>12995</v>
      </c>
      <c r="C3973" t="s">
        <v>12996</v>
      </c>
      <c r="D3973">
        <v>65</v>
      </c>
      <c r="E3973" t="s">
        <v>29</v>
      </c>
      <c r="F3973" t="s">
        <v>92</v>
      </c>
      <c r="G3973" s="1">
        <v>43873</v>
      </c>
      <c r="H3973" t="s">
        <v>45</v>
      </c>
      <c r="I3973" t="s">
        <v>93</v>
      </c>
      <c r="J3973" t="s">
        <v>12997</v>
      </c>
      <c r="K3973" t="s">
        <v>62</v>
      </c>
      <c r="M3973" t="s">
        <v>143</v>
      </c>
      <c r="N3973" t="s">
        <v>83</v>
      </c>
      <c r="R3973">
        <v>3972</v>
      </c>
      <c r="S3973" t="str">
        <f>PROPER(CustomerSupport[[#This Row],[Resolution]])</f>
        <v/>
      </c>
      <c r="T3973" t="str">
        <f>TRIM(CustomerSupport[[#This Row],[Customer Name]])</f>
        <v>Melinda Walker</v>
      </c>
      <c r="U3973">
        <f>MONTH(CustomerSupport[[#This Row],[Date of Purchase]])</f>
        <v>2</v>
      </c>
      <c r="V3973" t="str">
        <f>TEXT('Working data'!G3973,"mmmm")</f>
        <v>February</v>
      </c>
      <c r="W3973">
        <f>YEAR(CustomerSupport[[#This Row],[Date of Purchase]])</f>
        <v>2020</v>
      </c>
      <c r="X3973" t="str">
        <f t="shared" si="62"/>
        <v/>
      </c>
    </row>
    <row r="3974" spans="1:24" ht="14.25" customHeight="1" x14ac:dyDescent="0.4">
      <c r="A3974">
        <v>3973</v>
      </c>
      <c r="B3974" t="s">
        <v>12998</v>
      </c>
      <c r="C3974" t="s">
        <v>12999</v>
      </c>
      <c r="D3974">
        <v>36</v>
      </c>
      <c r="E3974" t="s">
        <v>29</v>
      </c>
      <c r="F3974" t="s">
        <v>20</v>
      </c>
      <c r="G3974" s="1">
        <v>44393</v>
      </c>
      <c r="H3974" t="s">
        <v>67</v>
      </c>
      <c r="I3974" t="s">
        <v>22</v>
      </c>
      <c r="J3974" s="2" t="s">
        <v>13000</v>
      </c>
      <c r="K3974" t="s">
        <v>62</v>
      </c>
      <c r="M3974" t="s">
        <v>25</v>
      </c>
      <c r="N3974" t="s">
        <v>26</v>
      </c>
      <c r="R3974">
        <v>3973</v>
      </c>
      <c r="S3974" t="str">
        <f>PROPER(CustomerSupport[[#This Row],[Resolution]])</f>
        <v/>
      </c>
      <c r="T3974" t="str">
        <f>TRIM(CustomerSupport[[#This Row],[Customer Name]])</f>
        <v>Mark Hahn</v>
      </c>
      <c r="U3974">
        <f>MONTH(CustomerSupport[[#This Row],[Date of Purchase]])</f>
        <v>7</v>
      </c>
      <c r="V3974" t="str">
        <f>TEXT('Working data'!G3974,"mmmm")</f>
        <v>July</v>
      </c>
      <c r="W3974">
        <f>YEAR(CustomerSupport[[#This Row],[Date of Purchase]])</f>
        <v>2021</v>
      </c>
      <c r="X3974" t="str">
        <f t="shared" si="62"/>
        <v/>
      </c>
    </row>
    <row r="3975" spans="1:24" ht="14.25" customHeight="1" x14ac:dyDescent="0.4">
      <c r="A3975">
        <v>3974</v>
      </c>
      <c r="B3975" t="s">
        <v>13001</v>
      </c>
      <c r="C3975" t="s">
        <v>13002</v>
      </c>
      <c r="D3975">
        <v>30</v>
      </c>
      <c r="E3975" t="s">
        <v>29</v>
      </c>
      <c r="F3975" t="s">
        <v>92</v>
      </c>
      <c r="G3975" s="1">
        <v>44333</v>
      </c>
      <c r="H3975" t="s">
        <v>59</v>
      </c>
      <c r="I3975" t="s">
        <v>99</v>
      </c>
      <c r="J3975" s="2" t="s">
        <v>13003</v>
      </c>
      <c r="K3975" t="s">
        <v>62</v>
      </c>
      <c r="M3975" t="s">
        <v>25</v>
      </c>
      <c r="N3975" t="s">
        <v>33</v>
      </c>
      <c r="R3975">
        <v>3974</v>
      </c>
      <c r="S3975" t="str">
        <f>PROPER(CustomerSupport[[#This Row],[Resolution]])</f>
        <v/>
      </c>
      <c r="T3975" t="str">
        <f>TRIM(CustomerSupport[[#This Row],[Customer Name]])</f>
        <v>Carolyn Anthony</v>
      </c>
      <c r="U3975">
        <f>MONTH(CustomerSupport[[#This Row],[Date of Purchase]])</f>
        <v>5</v>
      </c>
      <c r="V3975" t="str">
        <f>TEXT('Working data'!G3975,"mmmm")</f>
        <v>May</v>
      </c>
      <c r="W3975">
        <f>YEAR(CustomerSupport[[#This Row],[Date of Purchase]])</f>
        <v>2021</v>
      </c>
      <c r="X3975" t="str">
        <f t="shared" si="62"/>
        <v/>
      </c>
    </row>
    <row r="3976" spans="1:24" ht="14.25" customHeight="1" x14ac:dyDescent="0.4">
      <c r="A3976">
        <v>3975</v>
      </c>
      <c r="B3976" t="s">
        <v>13004</v>
      </c>
      <c r="C3976" t="s">
        <v>13005</v>
      </c>
      <c r="D3976">
        <v>50</v>
      </c>
      <c r="E3976" t="s">
        <v>19</v>
      </c>
      <c r="F3976" t="s">
        <v>431</v>
      </c>
      <c r="G3976" s="1">
        <v>44404</v>
      </c>
      <c r="H3976" t="s">
        <v>66</v>
      </c>
      <c r="I3976" t="s">
        <v>67</v>
      </c>
      <c r="J3976" t="s">
        <v>1057</v>
      </c>
      <c r="K3976" t="s">
        <v>24</v>
      </c>
      <c r="M3976" t="s">
        <v>89</v>
      </c>
      <c r="N3976" t="s">
        <v>33</v>
      </c>
      <c r="O3976" s="3">
        <v>45078.59584490741</v>
      </c>
      <c r="R3976">
        <v>3975</v>
      </c>
      <c r="S3976" t="str">
        <f>PROPER(CustomerSupport[[#This Row],[Resolution]])</f>
        <v/>
      </c>
      <c r="T3976" t="str">
        <f>TRIM(CustomerSupport[[#This Row],[Customer Name]])</f>
        <v>Emily Diaz</v>
      </c>
      <c r="U3976">
        <f>MONTH(CustomerSupport[[#This Row],[Date of Purchase]])</f>
        <v>7</v>
      </c>
      <c r="V3976" t="str">
        <f>TEXT('Working data'!G3976,"mmmm")</f>
        <v>July</v>
      </c>
      <c r="W3976">
        <f>YEAR(CustomerSupport[[#This Row],[Date of Purchase]])</f>
        <v>2021</v>
      </c>
      <c r="X3976" t="str">
        <f t="shared" si="62"/>
        <v/>
      </c>
    </row>
    <row r="3977" spans="1:24" ht="14.25" customHeight="1" x14ac:dyDescent="0.4">
      <c r="A3977">
        <v>3976</v>
      </c>
      <c r="B3977" t="s">
        <v>13006</v>
      </c>
      <c r="C3977" t="s">
        <v>13007</v>
      </c>
      <c r="D3977">
        <v>45</v>
      </c>
      <c r="E3977" t="s">
        <v>19</v>
      </c>
      <c r="F3977" t="s">
        <v>207</v>
      </c>
      <c r="G3977" s="1">
        <v>44125</v>
      </c>
      <c r="H3977" t="s">
        <v>45</v>
      </c>
      <c r="I3977" t="s">
        <v>177</v>
      </c>
      <c r="J3977" t="s">
        <v>1004</v>
      </c>
      <c r="K3977" t="s">
        <v>39</v>
      </c>
      <c r="L3977" t="s">
        <v>13008</v>
      </c>
      <c r="M3977" t="s">
        <v>143</v>
      </c>
      <c r="N3977" t="s">
        <v>26</v>
      </c>
      <c r="O3977" s="3">
        <v>45078.613900462966</v>
      </c>
      <c r="P3977" s="3">
        <v>45078.429872685185</v>
      </c>
      <c r="Q3977">
        <v>2</v>
      </c>
      <c r="R3977">
        <v>3976</v>
      </c>
      <c r="S3977" t="str">
        <f>PROPER(CustomerSupport[[#This Row],[Resolution]])</f>
        <v>Wait Now System Natural Program Trial Your.</v>
      </c>
      <c r="T3977" t="str">
        <f>TRIM(CustomerSupport[[#This Row],[Customer Name]])</f>
        <v>Zachary Brown</v>
      </c>
      <c r="U3977">
        <f>MONTH(CustomerSupport[[#This Row],[Date of Purchase]])</f>
        <v>10</v>
      </c>
      <c r="V3977" t="str">
        <f>TEXT('Working data'!G3977,"mmmm")</f>
        <v>October</v>
      </c>
      <c r="W3977">
        <f>YEAR(CustomerSupport[[#This Row],[Date of Purchase]])</f>
        <v>2020</v>
      </c>
      <c r="X3977">
        <f t="shared" si="62"/>
        <v>-4.4166666667442769</v>
      </c>
    </row>
    <row r="3978" spans="1:24" ht="14.25" customHeight="1" x14ac:dyDescent="0.4">
      <c r="A3978">
        <v>3977</v>
      </c>
      <c r="B3978" t="s">
        <v>13009</v>
      </c>
      <c r="C3978" t="s">
        <v>8743</v>
      </c>
      <c r="D3978">
        <v>45</v>
      </c>
      <c r="E3978" t="s">
        <v>19</v>
      </c>
      <c r="F3978" t="s">
        <v>76</v>
      </c>
      <c r="G3978" s="1">
        <v>44513</v>
      </c>
      <c r="H3978" t="s">
        <v>67</v>
      </c>
      <c r="I3978" t="s">
        <v>113</v>
      </c>
      <c r="J3978" s="2" t="s">
        <v>13010</v>
      </c>
      <c r="K3978" t="s">
        <v>39</v>
      </c>
      <c r="L3978" t="s">
        <v>13011</v>
      </c>
      <c r="M3978" t="s">
        <v>143</v>
      </c>
      <c r="N3978" t="s">
        <v>83</v>
      </c>
      <c r="O3978" s="3">
        <v>45078.515300925923</v>
      </c>
      <c r="P3978" s="3">
        <v>45078.600717592592</v>
      </c>
      <c r="Q3978">
        <v>2</v>
      </c>
      <c r="R3978">
        <v>3977</v>
      </c>
      <c r="S3978" t="str">
        <f>PROPER(CustomerSupport[[#This Row],[Resolution]])</f>
        <v>Sense Could Turn Theory.</v>
      </c>
      <c r="T3978" t="str">
        <f>TRIM(CustomerSupport[[#This Row],[Customer Name]])</f>
        <v>Karen Montoya</v>
      </c>
      <c r="U3978">
        <f>MONTH(CustomerSupport[[#This Row],[Date of Purchase]])</f>
        <v>11</v>
      </c>
      <c r="V3978" t="str">
        <f>TEXT('Working data'!G3978,"mmmm")</f>
        <v>November</v>
      </c>
      <c r="W3978">
        <f>YEAR(CustomerSupport[[#This Row],[Date of Purchase]])</f>
        <v>2021</v>
      </c>
      <c r="X3978">
        <f t="shared" si="62"/>
        <v>2.0500000000465661</v>
      </c>
    </row>
    <row r="3979" spans="1:24" ht="14.25" customHeight="1" x14ac:dyDescent="0.4">
      <c r="A3979">
        <v>3978</v>
      </c>
      <c r="B3979" t="s">
        <v>13012</v>
      </c>
      <c r="C3979" t="s">
        <v>13013</v>
      </c>
      <c r="D3979">
        <v>50</v>
      </c>
      <c r="E3979" t="s">
        <v>29</v>
      </c>
      <c r="F3979" t="s">
        <v>65</v>
      </c>
      <c r="G3979" s="1">
        <v>43885</v>
      </c>
      <c r="H3979" t="s">
        <v>67</v>
      </c>
      <c r="I3979" t="s">
        <v>22</v>
      </c>
      <c r="J3979" t="s">
        <v>13014</v>
      </c>
      <c r="K3979" t="s">
        <v>62</v>
      </c>
      <c r="M3979" t="s">
        <v>89</v>
      </c>
      <c r="N3979" t="s">
        <v>83</v>
      </c>
      <c r="R3979">
        <v>3978</v>
      </c>
      <c r="S3979" t="str">
        <f>PROPER(CustomerSupport[[#This Row],[Resolution]])</f>
        <v/>
      </c>
      <c r="T3979" t="str">
        <f>TRIM(CustomerSupport[[#This Row],[Customer Name]])</f>
        <v>Sierra Murray</v>
      </c>
      <c r="U3979">
        <f>MONTH(CustomerSupport[[#This Row],[Date of Purchase]])</f>
        <v>2</v>
      </c>
      <c r="V3979" t="str">
        <f>TEXT('Working data'!G3979,"mmmm")</f>
        <v>February</v>
      </c>
      <c r="W3979">
        <f>YEAR(CustomerSupport[[#This Row],[Date of Purchase]])</f>
        <v>2020</v>
      </c>
      <c r="X3979" t="str">
        <f t="shared" si="62"/>
        <v/>
      </c>
    </row>
    <row r="3980" spans="1:24" ht="14.25" customHeight="1" x14ac:dyDescent="0.4">
      <c r="A3980">
        <v>3979</v>
      </c>
      <c r="B3980" t="s">
        <v>13015</v>
      </c>
      <c r="C3980" t="s">
        <v>13016</v>
      </c>
      <c r="D3980">
        <v>49</v>
      </c>
      <c r="E3980" t="s">
        <v>58</v>
      </c>
      <c r="F3980" t="s">
        <v>223</v>
      </c>
      <c r="G3980" s="1">
        <v>44501</v>
      </c>
      <c r="H3980" t="s">
        <v>45</v>
      </c>
      <c r="I3980" t="s">
        <v>99</v>
      </c>
      <c r="J3980" t="s">
        <v>13017</v>
      </c>
      <c r="K3980" t="s">
        <v>62</v>
      </c>
      <c r="M3980" t="s">
        <v>25</v>
      </c>
      <c r="N3980" t="s">
        <v>55</v>
      </c>
      <c r="R3980">
        <v>3979</v>
      </c>
      <c r="S3980" t="str">
        <f>PROPER(CustomerSupport[[#This Row],[Resolution]])</f>
        <v/>
      </c>
      <c r="T3980" t="str">
        <f>TRIM(CustomerSupport[[#This Row],[Customer Name]])</f>
        <v>Virginia Suarez</v>
      </c>
      <c r="U3980">
        <f>MONTH(CustomerSupport[[#This Row],[Date of Purchase]])</f>
        <v>11</v>
      </c>
      <c r="V3980" t="str">
        <f>TEXT('Working data'!G3980,"mmmm")</f>
        <v>November</v>
      </c>
      <c r="W3980">
        <f>YEAR(CustomerSupport[[#This Row],[Date of Purchase]])</f>
        <v>2021</v>
      </c>
      <c r="X3980" t="str">
        <f t="shared" si="62"/>
        <v/>
      </c>
    </row>
    <row r="3981" spans="1:24" ht="14.25" customHeight="1" x14ac:dyDescent="0.4">
      <c r="A3981">
        <v>3980</v>
      </c>
      <c r="B3981" t="s">
        <v>13018</v>
      </c>
      <c r="C3981" t="s">
        <v>13019</v>
      </c>
      <c r="D3981">
        <v>27</v>
      </c>
      <c r="E3981" t="s">
        <v>58</v>
      </c>
      <c r="F3981" t="s">
        <v>44</v>
      </c>
      <c r="G3981" s="1">
        <v>43961</v>
      </c>
      <c r="H3981" t="s">
        <v>67</v>
      </c>
      <c r="I3981" t="s">
        <v>22</v>
      </c>
      <c r="J3981" s="2" t="s">
        <v>13020</v>
      </c>
      <c r="K3981" t="s">
        <v>39</v>
      </c>
      <c r="L3981" t="s">
        <v>13021</v>
      </c>
      <c r="M3981" t="s">
        <v>89</v>
      </c>
      <c r="N3981" t="s">
        <v>26</v>
      </c>
      <c r="O3981" s="3">
        <v>45078.327847222223</v>
      </c>
      <c r="P3981" s="3">
        <v>45078.107708333337</v>
      </c>
      <c r="Q3981">
        <v>3</v>
      </c>
      <c r="R3981">
        <v>3980</v>
      </c>
      <c r="S3981" t="str">
        <f>PROPER(CustomerSupport[[#This Row],[Resolution]])</f>
        <v>Face Treatment North Thought.</v>
      </c>
      <c r="T3981" t="str">
        <f>TRIM(CustomerSupport[[#This Row],[Customer Name]])</f>
        <v>Mr. Jacob Mendoza</v>
      </c>
      <c r="U3981">
        <f>MONTH(CustomerSupport[[#This Row],[Date of Purchase]])</f>
        <v>5</v>
      </c>
      <c r="V3981" t="str">
        <f>TEXT('Working data'!G3981,"mmmm")</f>
        <v>May</v>
      </c>
      <c r="W3981">
        <f>YEAR(CustomerSupport[[#This Row],[Date of Purchase]])</f>
        <v>2020</v>
      </c>
      <c r="X3981">
        <f t="shared" si="62"/>
        <v>-5.2833333332673647</v>
      </c>
    </row>
    <row r="3982" spans="1:24" ht="14.25" customHeight="1" x14ac:dyDescent="0.4">
      <c r="A3982">
        <v>3981</v>
      </c>
      <c r="B3982" t="s">
        <v>13022</v>
      </c>
      <c r="C3982" t="s">
        <v>13023</v>
      </c>
      <c r="D3982">
        <v>44</v>
      </c>
      <c r="E3982" t="s">
        <v>19</v>
      </c>
      <c r="F3982" t="s">
        <v>249</v>
      </c>
      <c r="G3982" s="1">
        <v>44543</v>
      </c>
      <c r="H3982" t="s">
        <v>59</v>
      </c>
      <c r="I3982" t="s">
        <v>99</v>
      </c>
      <c r="J3982" s="2" t="s">
        <v>13024</v>
      </c>
      <c r="K3982" t="s">
        <v>39</v>
      </c>
      <c r="L3982" t="s">
        <v>13025</v>
      </c>
      <c r="M3982" t="s">
        <v>89</v>
      </c>
      <c r="N3982" t="s">
        <v>33</v>
      </c>
      <c r="O3982" s="3">
        <v>45078.059120370373</v>
      </c>
      <c r="P3982" s="3">
        <v>45078.809120370373</v>
      </c>
      <c r="Q3982">
        <v>3</v>
      </c>
      <c r="R3982">
        <v>3981</v>
      </c>
      <c r="S3982" t="str">
        <f>PROPER(CustomerSupport[[#This Row],[Resolution]])</f>
        <v>Evidence Expect According Result Five High Affect.</v>
      </c>
      <c r="T3982" t="str">
        <f>TRIM(CustomerSupport[[#This Row],[Customer Name]])</f>
        <v>Daniel Brock</v>
      </c>
      <c r="U3982">
        <f>MONTH(CustomerSupport[[#This Row],[Date of Purchase]])</f>
        <v>12</v>
      </c>
      <c r="V3982" t="str">
        <f>TEXT('Working data'!G3982,"mmmm")</f>
        <v>December</v>
      </c>
      <c r="W3982">
        <f>YEAR(CustomerSupport[[#This Row],[Date of Purchase]])</f>
        <v>2021</v>
      </c>
      <c r="X3982">
        <f t="shared" si="62"/>
        <v>18</v>
      </c>
    </row>
    <row r="3983" spans="1:24" ht="14.25" customHeight="1" x14ac:dyDescent="0.4">
      <c r="A3983">
        <v>3982</v>
      </c>
      <c r="B3983" t="s">
        <v>13026</v>
      </c>
      <c r="C3983" t="s">
        <v>13027</v>
      </c>
      <c r="D3983">
        <v>18</v>
      </c>
      <c r="E3983" t="s">
        <v>58</v>
      </c>
      <c r="F3983" t="s">
        <v>157</v>
      </c>
      <c r="G3983" s="1">
        <v>43885</v>
      </c>
      <c r="H3983" t="s">
        <v>21</v>
      </c>
      <c r="I3983" t="s">
        <v>60</v>
      </c>
      <c r="J3983" s="2" t="s">
        <v>13028</v>
      </c>
      <c r="K3983" t="s">
        <v>24</v>
      </c>
      <c r="M3983" t="s">
        <v>143</v>
      </c>
      <c r="N3983" t="s">
        <v>83</v>
      </c>
      <c r="O3983" s="3">
        <v>45078.768865740742</v>
      </c>
      <c r="R3983">
        <v>3982</v>
      </c>
      <c r="S3983" t="str">
        <f>PROPER(CustomerSupport[[#This Row],[Resolution]])</f>
        <v/>
      </c>
      <c r="T3983" t="str">
        <f>TRIM(CustomerSupport[[#This Row],[Customer Name]])</f>
        <v>James Nelson</v>
      </c>
      <c r="U3983">
        <f>MONTH(CustomerSupport[[#This Row],[Date of Purchase]])</f>
        <v>2</v>
      </c>
      <c r="V3983" t="str">
        <f>TEXT('Working data'!G3983,"mmmm")</f>
        <v>February</v>
      </c>
      <c r="W3983">
        <f>YEAR(CustomerSupport[[#This Row],[Date of Purchase]])</f>
        <v>2020</v>
      </c>
      <c r="X3983" t="str">
        <f t="shared" si="62"/>
        <v/>
      </c>
    </row>
    <row r="3984" spans="1:24" ht="14.25" customHeight="1" x14ac:dyDescent="0.4">
      <c r="A3984">
        <v>3983</v>
      </c>
      <c r="B3984" t="s">
        <v>13029</v>
      </c>
      <c r="C3984" t="s">
        <v>13030</v>
      </c>
      <c r="D3984">
        <v>62</v>
      </c>
      <c r="E3984" t="s">
        <v>19</v>
      </c>
      <c r="F3984" t="s">
        <v>20</v>
      </c>
      <c r="G3984" s="1">
        <v>43940</v>
      </c>
      <c r="H3984" t="s">
        <v>45</v>
      </c>
      <c r="I3984" t="s">
        <v>22</v>
      </c>
      <c r="J3984" s="2" t="s">
        <v>13031</v>
      </c>
      <c r="K3984" t="s">
        <v>24</v>
      </c>
      <c r="M3984" t="s">
        <v>25</v>
      </c>
      <c r="N3984" t="s">
        <v>55</v>
      </c>
      <c r="O3984" s="3">
        <v>45078.829293981478</v>
      </c>
      <c r="R3984">
        <v>3983</v>
      </c>
      <c r="S3984" t="str">
        <f>PROPER(CustomerSupport[[#This Row],[Resolution]])</f>
        <v/>
      </c>
      <c r="T3984" t="str">
        <f>TRIM(CustomerSupport[[#This Row],[Customer Name]])</f>
        <v>Daniel Nguyen</v>
      </c>
      <c r="U3984">
        <f>MONTH(CustomerSupport[[#This Row],[Date of Purchase]])</f>
        <v>4</v>
      </c>
      <c r="V3984" t="str">
        <f>TEXT('Working data'!G3984,"mmmm")</f>
        <v>April</v>
      </c>
      <c r="W3984">
        <f>YEAR(CustomerSupport[[#This Row],[Date of Purchase]])</f>
        <v>2020</v>
      </c>
      <c r="X3984" t="str">
        <f t="shared" si="62"/>
        <v/>
      </c>
    </row>
    <row r="3985" spans="1:24" ht="14.25" customHeight="1" x14ac:dyDescent="0.4">
      <c r="A3985">
        <v>3984</v>
      </c>
      <c r="B3985" t="s">
        <v>13032</v>
      </c>
      <c r="C3985" t="s">
        <v>13033</v>
      </c>
      <c r="D3985">
        <v>21</v>
      </c>
      <c r="E3985" t="s">
        <v>58</v>
      </c>
      <c r="F3985" t="s">
        <v>317</v>
      </c>
      <c r="G3985" s="1">
        <v>44110</v>
      </c>
      <c r="H3985" t="s">
        <v>21</v>
      </c>
      <c r="I3985" t="s">
        <v>177</v>
      </c>
      <c r="J3985" s="2" t="s">
        <v>13034</v>
      </c>
      <c r="K3985" t="s">
        <v>62</v>
      </c>
      <c r="M3985" t="s">
        <v>25</v>
      </c>
      <c r="N3985" t="s">
        <v>26</v>
      </c>
      <c r="R3985">
        <v>3984</v>
      </c>
      <c r="S3985" t="str">
        <f>PROPER(CustomerSupport[[#This Row],[Resolution]])</f>
        <v/>
      </c>
      <c r="T3985" t="str">
        <f>TRIM(CustomerSupport[[#This Row],[Customer Name]])</f>
        <v>Ashley Daniels</v>
      </c>
      <c r="U3985">
        <f>MONTH(CustomerSupport[[#This Row],[Date of Purchase]])</f>
        <v>10</v>
      </c>
      <c r="V3985" t="str">
        <f>TEXT('Working data'!G3985,"mmmm")</f>
        <v>October</v>
      </c>
      <c r="W3985">
        <f>YEAR(CustomerSupport[[#This Row],[Date of Purchase]])</f>
        <v>2020</v>
      </c>
      <c r="X3985" t="str">
        <f t="shared" si="62"/>
        <v/>
      </c>
    </row>
    <row r="3986" spans="1:24" ht="14.25" customHeight="1" x14ac:dyDescent="0.4">
      <c r="A3986">
        <v>3985</v>
      </c>
      <c r="B3986" t="s">
        <v>13035</v>
      </c>
      <c r="C3986" t="s">
        <v>716</v>
      </c>
      <c r="D3986">
        <v>57</v>
      </c>
      <c r="E3986" t="s">
        <v>58</v>
      </c>
      <c r="F3986" t="s">
        <v>655</v>
      </c>
      <c r="G3986" s="1">
        <v>44428</v>
      </c>
      <c r="H3986" t="s">
        <v>66</v>
      </c>
      <c r="I3986" t="s">
        <v>67</v>
      </c>
      <c r="J3986" s="2" t="s">
        <v>13036</v>
      </c>
      <c r="K3986" t="s">
        <v>39</v>
      </c>
      <c r="L3986" t="s">
        <v>13037</v>
      </c>
      <c r="M3986" t="s">
        <v>25</v>
      </c>
      <c r="N3986" t="s">
        <v>55</v>
      </c>
      <c r="O3986" s="3">
        <v>45078.257106481484</v>
      </c>
      <c r="P3986" s="3">
        <v>45078.707106481481</v>
      </c>
      <c r="Q3986">
        <v>4</v>
      </c>
      <c r="R3986">
        <v>3985</v>
      </c>
      <c r="S3986" t="str">
        <f>PROPER(CustomerSupport[[#This Row],[Resolution]])</f>
        <v>More Than Job.</v>
      </c>
      <c r="T3986" t="str">
        <f>TRIM(CustomerSupport[[#This Row],[Customer Name]])</f>
        <v>Mr. Ernest Gonzalez</v>
      </c>
      <c r="U3986">
        <f>MONTH(CustomerSupport[[#This Row],[Date of Purchase]])</f>
        <v>8</v>
      </c>
      <c r="V3986" t="str">
        <f>TEXT('Working data'!G3986,"mmmm")</f>
        <v>August</v>
      </c>
      <c r="W3986">
        <f>YEAR(CustomerSupport[[#This Row],[Date of Purchase]])</f>
        <v>2021</v>
      </c>
      <c r="X3986">
        <f t="shared" si="62"/>
        <v>10.799999999930151</v>
      </c>
    </row>
    <row r="3987" spans="1:24" ht="14.25" customHeight="1" x14ac:dyDescent="0.4">
      <c r="A3987">
        <v>3986</v>
      </c>
      <c r="B3987" t="s">
        <v>13038</v>
      </c>
      <c r="C3987" t="s">
        <v>13039</v>
      </c>
      <c r="D3987">
        <v>52</v>
      </c>
      <c r="E3987" t="s">
        <v>29</v>
      </c>
      <c r="F3987" t="s">
        <v>51</v>
      </c>
      <c r="G3987" s="1">
        <v>44468</v>
      </c>
      <c r="H3987" t="s">
        <v>66</v>
      </c>
      <c r="I3987" t="s">
        <v>99</v>
      </c>
      <c r="J3987" s="2" t="s">
        <v>13040</v>
      </c>
      <c r="K3987" t="s">
        <v>62</v>
      </c>
      <c r="M3987" t="s">
        <v>89</v>
      </c>
      <c r="N3987" t="s">
        <v>55</v>
      </c>
      <c r="R3987">
        <v>3986</v>
      </c>
      <c r="S3987" t="str">
        <f>PROPER(CustomerSupport[[#This Row],[Resolution]])</f>
        <v/>
      </c>
      <c r="T3987" t="str">
        <f>TRIM(CustomerSupport[[#This Row],[Customer Name]])</f>
        <v>Dawn Harris</v>
      </c>
      <c r="U3987">
        <f>MONTH(CustomerSupport[[#This Row],[Date of Purchase]])</f>
        <v>9</v>
      </c>
      <c r="V3987" t="str">
        <f>TEXT('Working data'!G3987,"mmmm")</f>
        <v>September</v>
      </c>
      <c r="W3987">
        <f>YEAR(CustomerSupport[[#This Row],[Date of Purchase]])</f>
        <v>2021</v>
      </c>
      <c r="X3987" t="str">
        <f t="shared" si="62"/>
        <v/>
      </c>
    </row>
    <row r="3988" spans="1:24" ht="14.25" customHeight="1" x14ac:dyDescent="0.4">
      <c r="A3988">
        <v>3987</v>
      </c>
      <c r="B3988" t="s">
        <v>13041</v>
      </c>
      <c r="C3988" t="s">
        <v>13042</v>
      </c>
      <c r="D3988">
        <v>29</v>
      </c>
      <c r="E3988" t="s">
        <v>19</v>
      </c>
      <c r="F3988" t="s">
        <v>249</v>
      </c>
      <c r="G3988" s="1">
        <v>44142</v>
      </c>
      <c r="H3988" t="s">
        <v>67</v>
      </c>
      <c r="I3988" t="s">
        <v>93</v>
      </c>
      <c r="J3988" s="2" t="s">
        <v>13043</v>
      </c>
      <c r="K3988" t="s">
        <v>62</v>
      </c>
      <c r="M3988" t="s">
        <v>41</v>
      </c>
      <c r="N3988" t="s">
        <v>33</v>
      </c>
      <c r="R3988">
        <v>3987</v>
      </c>
      <c r="S3988" t="str">
        <f>PROPER(CustomerSupport[[#This Row],[Resolution]])</f>
        <v/>
      </c>
      <c r="T3988" t="str">
        <f>TRIM(CustomerSupport[[#This Row],[Customer Name]])</f>
        <v>Tony Smith</v>
      </c>
      <c r="U3988">
        <f>MONTH(CustomerSupport[[#This Row],[Date of Purchase]])</f>
        <v>11</v>
      </c>
      <c r="V3988" t="str">
        <f>TEXT('Working data'!G3988,"mmmm")</f>
        <v>November</v>
      </c>
      <c r="W3988">
        <f>YEAR(CustomerSupport[[#This Row],[Date of Purchase]])</f>
        <v>2020</v>
      </c>
      <c r="X3988" t="str">
        <f t="shared" si="62"/>
        <v/>
      </c>
    </row>
    <row r="3989" spans="1:24" ht="14.25" customHeight="1" x14ac:dyDescent="0.4">
      <c r="A3989">
        <v>3988</v>
      </c>
      <c r="B3989" t="s">
        <v>13044</v>
      </c>
      <c r="C3989" t="s">
        <v>13045</v>
      </c>
      <c r="D3989">
        <v>25</v>
      </c>
      <c r="E3989" t="s">
        <v>29</v>
      </c>
      <c r="F3989" t="s">
        <v>20</v>
      </c>
      <c r="G3989" s="1">
        <v>44396</v>
      </c>
      <c r="H3989" t="s">
        <v>67</v>
      </c>
      <c r="I3989" t="s">
        <v>59</v>
      </c>
      <c r="J3989" s="2" t="s">
        <v>13046</v>
      </c>
      <c r="K3989" t="s">
        <v>39</v>
      </c>
      <c r="L3989" t="s">
        <v>13047</v>
      </c>
      <c r="M3989" t="s">
        <v>25</v>
      </c>
      <c r="N3989" t="s">
        <v>26</v>
      </c>
      <c r="O3989" s="3">
        <v>45078.365497685183</v>
      </c>
      <c r="P3989" s="3">
        <v>45078.298136574071</v>
      </c>
      <c r="Q3989">
        <v>5</v>
      </c>
      <c r="R3989">
        <v>3988</v>
      </c>
      <c r="S3989" t="str">
        <f>PROPER(CustomerSupport[[#This Row],[Resolution]])</f>
        <v>Likely Herself Middle Paper.</v>
      </c>
      <c r="T3989" t="str">
        <f>TRIM(CustomerSupport[[#This Row],[Customer Name]])</f>
        <v>Robert Carter</v>
      </c>
      <c r="U3989">
        <f>MONTH(CustomerSupport[[#This Row],[Date of Purchase]])</f>
        <v>7</v>
      </c>
      <c r="V3989" t="str">
        <f>TEXT('Working data'!G3989,"mmmm")</f>
        <v>July</v>
      </c>
      <c r="W3989">
        <f>YEAR(CustomerSupport[[#This Row],[Date of Purchase]])</f>
        <v>2021</v>
      </c>
      <c r="X3989">
        <f t="shared" si="62"/>
        <v>-1.6166666666977108</v>
      </c>
    </row>
    <row r="3990" spans="1:24" ht="14.25" customHeight="1" x14ac:dyDescent="0.4">
      <c r="A3990">
        <v>3989</v>
      </c>
      <c r="B3990" t="s">
        <v>13048</v>
      </c>
      <c r="C3990" t="s">
        <v>13049</v>
      </c>
      <c r="D3990">
        <v>67</v>
      </c>
      <c r="E3990" t="s">
        <v>29</v>
      </c>
      <c r="F3990" t="s">
        <v>317</v>
      </c>
      <c r="G3990" s="1">
        <v>44144</v>
      </c>
      <c r="H3990" t="s">
        <v>45</v>
      </c>
      <c r="I3990" t="s">
        <v>99</v>
      </c>
      <c r="J3990" s="2" t="s">
        <v>13050</v>
      </c>
      <c r="K3990" t="s">
        <v>62</v>
      </c>
      <c r="M3990" t="s">
        <v>143</v>
      </c>
      <c r="N3990" t="s">
        <v>83</v>
      </c>
      <c r="R3990">
        <v>3989</v>
      </c>
      <c r="S3990" t="str">
        <f>PROPER(CustomerSupport[[#This Row],[Resolution]])</f>
        <v/>
      </c>
      <c r="T3990" t="str">
        <f>TRIM(CustomerSupport[[#This Row],[Customer Name]])</f>
        <v>Eric Bradford</v>
      </c>
      <c r="U3990">
        <f>MONTH(CustomerSupport[[#This Row],[Date of Purchase]])</f>
        <v>11</v>
      </c>
      <c r="V3990" t="str">
        <f>TEXT('Working data'!G3990,"mmmm")</f>
        <v>November</v>
      </c>
      <c r="W3990">
        <f>YEAR(CustomerSupport[[#This Row],[Date of Purchase]])</f>
        <v>2020</v>
      </c>
      <c r="X3990" t="str">
        <f t="shared" si="62"/>
        <v/>
      </c>
    </row>
    <row r="3991" spans="1:24" ht="14.25" customHeight="1" x14ac:dyDescent="0.4">
      <c r="A3991">
        <v>3990</v>
      </c>
      <c r="B3991" t="s">
        <v>13051</v>
      </c>
      <c r="C3991" t="s">
        <v>13052</v>
      </c>
      <c r="D3991">
        <v>20</v>
      </c>
      <c r="E3991" t="s">
        <v>29</v>
      </c>
      <c r="F3991" t="s">
        <v>173</v>
      </c>
      <c r="G3991" s="1">
        <v>43895</v>
      </c>
      <c r="H3991" t="s">
        <v>66</v>
      </c>
      <c r="I3991" t="s">
        <v>60</v>
      </c>
      <c r="J3991" s="2" t="s">
        <v>13053</v>
      </c>
      <c r="K3991" t="s">
        <v>24</v>
      </c>
      <c r="M3991" t="s">
        <v>25</v>
      </c>
      <c r="N3991" t="s">
        <v>83</v>
      </c>
      <c r="O3991" s="3">
        <v>45078.337048611109</v>
      </c>
      <c r="R3991">
        <v>3990</v>
      </c>
      <c r="S3991" t="str">
        <f>PROPER(CustomerSupport[[#This Row],[Resolution]])</f>
        <v/>
      </c>
      <c r="T3991" t="str">
        <f>TRIM(CustomerSupport[[#This Row],[Customer Name]])</f>
        <v>April Diaz</v>
      </c>
      <c r="U3991">
        <f>MONTH(CustomerSupport[[#This Row],[Date of Purchase]])</f>
        <v>3</v>
      </c>
      <c r="V3991" t="str">
        <f>TEXT('Working data'!G3991,"mmmm")</f>
        <v>March</v>
      </c>
      <c r="W3991">
        <f>YEAR(CustomerSupport[[#This Row],[Date of Purchase]])</f>
        <v>2020</v>
      </c>
      <c r="X3991" t="str">
        <f t="shared" si="62"/>
        <v/>
      </c>
    </row>
    <row r="3992" spans="1:24" ht="14.25" customHeight="1" x14ac:dyDescent="0.4">
      <c r="A3992">
        <v>3991</v>
      </c>
      <c r="B3992" t="s">
        <v>13054</v>
      </c>
      <c r="C3992" t="s">
        <v>13055</v>
      </c>
      <c r="D3992">
        <v>47</v>
      </c>
      <c r="E3992" t="s">
        <v>29</v>
      </c>
      <c r="F3992" t="s">
        <v>219</v>
      </c>
      <c r="G3992" s="1">
        <v>44387</v>
      </c>
      <c r="H3992" t="s">
        <v>67</v>
      </c>
      <c r="I3992" t="s">
        <v>77</v>
      </c>
      <c r="J3992" s="2" t="s">
        <v>13056</v>
      </c>
      <c r="K3992" t="s">
        <v>24</v>
      </c>
      <c r="M3992" t="s">
        <v>89</v>
      </c>
      <c r="N3992" t="s">
        <v>26</v>
      </c>
      <c r="O3992" s="3">
        <v>45078.932210648149</v>
      </c>
      <c r="R3992">
        <v>3991</v>
      </c>
      <c r="S3992" t="str">
        <f>PROPER(CustomerSupport[[#This Row],[Resolution]])</f>
        <v/>
      </c>
      <c r="T3992" t="str">
        <f>TRIM(CustomerSupport[[#This Row],[Customer Name]])</f>
        <v>Julie Smith</v>
      </c>
      <c r="U3992">
        <f>MONTH(CustomerSupport[[#This Row],[Date of Purchase]])</f>
        <v>7</v>
      </c>
      <c r="V3992" t="str">
        <f>TEXT('Working data'!G3992,"mmmm")</f>
        <v>July</v>
      </c>
      <c r="W3992">
        <f>YEAR(CustomerSupport[[#This Row],[Date of Purchase]])</f>
        <v>2021</v>
      </c>
      <c r="X3992" t="str">
        <f t="shared" si="62"/>
        <v/>
      </c>
    </row>
    <row r="3993" spans="1:24" ht="14.25" customHeight="1" x14ac:dyDescent="0.4">
      <c r="A3993">
        <v>3992</v>
      </c>
      <c r="B3993" t="s">
        <v>13057</v>
      </c>
      <c r="C3993" t="s">
        <v>13058</v>
      </c>
      <c r="D3993">
        <v>45</v>
      </c>
      <c r="E3993" t="s">
        <v>58</v>
      </c>
      <c r="F3993" t="s">
        <v>65</v>
      </c>
      <c r="G3993" s="1">
        <v>44409</v>
      </c>
      <c r="H3993" t="s">
        <v>45</v>
      </c>
      <c r="I3993" t="s">
        <v>113</v>
      </c>
      <c r="J3993" s="2" t="s">
        <v>13059</v>
      </c>
      <c r="K3993" t="s">
        <v>39</v>
      </c>
      <c r="L3993" t="s">
        <v>13060</v>
      </c>
      <c r="M3993" t="s">
        <v>41</v>
      </c>
      <c r="N3993" t="s">
        <v>26</v>
      </c>
      <c r="O3993" s="3">
        <v>45078.337094907409</v>
      </c>
      <c r="P3993" s="3">
        <v>45078.030150462961</v>
      </c>
      <c r="Q3993">
        <v>1</v>
      </c>
      <c r="R3993">
        <v>3992</v>
      </c>
      <c r="S3993" t="str">
        <f>PROPER(CustomerSupport[[#This Row],[Resolution]])</f>
        <v>Mother Should Good Teach.</v>
      </c>
      <c r="T3993" t="str">
        <f>TRIM(CustomerSupport[[#This Row],[Customer Name]])</f>
        <v>Dana Hill</v>
      </c>
      <c r="U3993">
        <f>MONTH(CustomerSupport[[#This Row],[Date of Purchase]])</f>
        <v>8</v>
      </c>
      <c r="V3993" t="str">
        <f>TEXT('Working data'!G3993,"mmmm")</f>
        <v>August</v>
      </c>
      <c r="W3993">
        <f>YEAR(CustomerSupport[[#This Row],[Date of Purchase]])</f>
        <v>2021</v>
      </c>
      <c r="X3993">
        <f t="shared" si="62"/>
        <v>-7.3666666667559184</v>
      </c>
    </row>
    <row r="3994" spans="1:24" ht="14.25" customHeight="1" x14ac:dyDescent="0.4">
      <c r="A3994">
        <v>3993</v>
      </c>
      <c r="B3994" t="s">
        <v>13061</v>
      </c>
      <c r="C3994" t="s">
        <v>13062</v>
      </c>
      <c r="D3994">
        <v>42</v>
      </c>
      <c r="E3994" t="s">
        <v>58</v>
      </c>
      <c r="F3994" t="s">
        <v>242</v>
      </c>
      <c r="G3994" s="1">
        <v>43837</v>
      </c>
      <c r="H3994" t="s">
        <v>21</v>
      </c>
      <c r="I3994" t="s">
        <v>37</v>
      </c>
      <c r="J3994" s="2" t="s">
        <v>13063</v>
      </c>
      <c r="K3994" t="s">
        <v>39</v>
      </c>
      <c r="L3994" t="s">
        <v>13064</v>
      </c>
      <c r="M3994" t="s">
        <v>25</v>
      </c>
      <c r="N3994" t="s">
        <v>83</v>
      </c>
      <c r="O3994" s="3">
        <v>45078.746840277781</v>
      </c>
      <c r="P3994" s="3">
        <v>45078.060729166667</v>
      </c>
      <c r="Q3994">
        <v>1</v>
      </c>
      <c r="R3994">
        <v>3993</v>
      </c>
      <c r="S3994" t="str">
        <f>PROPER(CustomerSupport[[#This Row],[Resolution]])</f>
        <v>Article Good Call Truth Republican.</v>
      </c>
      <c r="T3994" t="str">
        <f>TRIM(CustomerSupport[[#This Row],[Customer Name]])</f>
        <v>Mary Ward</v>
      </c>
      <c r="U3994">
        <f>MONTH(CustomerSupport[[#This Row],[Date of Purchase]])</f>
        <v>1</v>
      </c>
      <c r="V3994" t="str">
        <f>TEXT('Working data'!G3994,"mmmm")</f>
        <v>January</v>
      </c>
      <c r="W3994">
        <f>YEAR(CustomerSupport[[#This Row],[Date of Purchase]])</f>
        <v>2020</v>
      </c>
      <c r="X3994">
        <f t="shared" si="62"/>
        <v>-16.466666666732635</v>
      </c>
    </row>
    <row r="3995" spans="1:24" ht="14.25" customHeight="1" x14ac:dyDescent="0.4">
      <c r="A3995">
        <v>3994</v>
      </c>
      <c r="B3995" t="s">
        <v>13065</v>
      </c>
      <c r="C3995" t="s">
        <v>13066</v>
      </c>
      <c r="D3995">
        <v>61</v>
      </c>
      <c r="E3995" t="s">
        <v>19</v>
      </c>
      <c r="F3995" t="s">
        <v>202</v>
      </c>
      <c r="G3995" s="1">
        <v>43968</v>
      </c>
      <c r="H3995" t="s">
        <v>67</v>
      </c>
      <c r="I3995" t="s">
        <v>113</v>
      </c>
      <c r="J3995" s="2" t="s">
        <v>13067</v>
      </c>
      <c r="K3995" t="s">
        <v>62</v>
      </c>
      <c r="M3995" t="s">
        <v>41</v>
      </c>
      <c r="N3995" t="s">
        <v>83</v>
      </c>
      <c r="R3995">
        <v>3994</v>
      </c>
      <c r="S3995" t="str">
        <f>PROPER(CustomerSupport[[#This Row],[Resolution]])</f>
        <v/>
      </c>
      <c r="T3995" t="str">
        <f>TRIM(CustomerSupport[[#This Row],[Customer Name]])</f>
        <v>Edward Clements</v>
      </c>
      <c r="U3995">
        <f>MONTH(CustomerSupport[[#This Row],[Date of Purchase]])</f>
        <v>5</v>
      </c>
      <c r="V3995" t="str">
        <f>TEXT('Working data'!G3995,"mmmm")</f>
        <v>May</v>
      </c>
      <c r="W3995">
        <f>YEAR(CustomerSupport[[#This Row],[Date of Purchase]])</f>
        <v>2020</v>
      </c>
      <c r="X3995" t="str">
        <f t="shared" si="62"/>
        <v/>
      </c>
    </row>
    <row r="3996" spans="1:24" ht="14.25" customHeight="1" x14ac:dyDescent="0.4">
      <c r="A3996">
        <v>3995</v>
      </c>
      <c r="B3996" t="s">
        <v>13068</v>
      </c>
      <c r="C3996" t="s">
        <v>13069</v>
      </c>
      <c r="D3996">
        <v>51</v>
      </c>
      <c r="E3996" t="s">
        <v>29</v>
      </c>
      <c r="F3996" t="s">
        <v>20</v>
      </c>
      <c r="G3996" s="1">
        <v>44074</v>
      </c>
      <c r="H3996" t="s">
        <v>66</v>
      </c>
      <c r="I3996" t="s">
        <v>67</v>
      </c>
      <c r="J3996" t="s">
        <v>13070</v>
      </c>
      <c r="K3996" t="s">
        <v>62</v>
      </c>
      <c r="M3996" t="s">
        <v>41</v>
      </c>
      <c r="N3996" t="s">
        <v>83</v>
      </c>
      <c r="R3996">
        <v>3995</v>
      </c>
      <c r="S3996" t="str">
        <f>PROPER(CustomerSupport[[#This Row],[Resolution]])</f>
        <v/>
      </c>
      <c r="T3996" t="str">
        <f>TRIM(CustomerSupport[[#This Row],[Customer Name]])</f>
        <v>George Duran</v>
      </c>
      <c r="U3996">
        <f>MONTH(CustomerSupport[[#This Row],[Date of Purchase]])</f>
        <v>8</v>
      </c>
      <c r="V3996" t="str">
        <f>TEXT('Working data'!G3996,"mmmm")</f>
        <v>August</v>
      </c>
      <c r="W3996">
        <f>YEAR(CustomerSupport[[#This Row],[Date of Purchase]])</f>
        <v>2020</v>
      </c>
      <c r="X3996" t="str">
        <f t="shared" si="62"/>
        <v/>
      </c>
    </row>
    <row r="3997" spans="1:24" ht="14.25" customHeight="1" x14ac:dyDescent="0.4">
      <c r="A3997">
        <v>3996</v>
      </c>
      <c r="B3997" t="s">
        <v>13071</v>
      </c>
      <c r="C3997" t="s">
        <v>13072</v>
      </c>
      <c r="D3997">
        <v>33</v>
      </c>
      <c r="E3997" t="s">
        <v>58</v>
      </c>
      <c r="F3997" t="s">
        <v>20</v>
      </c>
      <c r="G3997" s="1">
        <v>44337</v>
      </c>
      <c r="H3997" t="s">
        <v>45</v>
      </c>
      <c r="I3997" t="s">
        <v>150</v>
      </c>
      <c r="J3997" s="2" t="s">
        <v>13073</v>
      </c>
      <c r="K3997" t="s">
        <v>39</v>
      </c>
      <c r="L3997" t="s">
        <v>13074</v>
      </c>
      <c r="M3997" t="s">
        <v>25</v>
      </c>
      <c r="N3997" t="s">
        <v>33</v>
      </c>
      <c r="O3997" s="3">
        <v>45078.895497685182</v>
      </c>
      <c r="P3997" s="3">
        <v>45078.588553240741</v>
      </c>
      <c r="Q3997">
        <v>4</v>
      </c>
      <c r="R3997">
        <v>3996</v>
      </c>
      <c r="S3997" t="str">
        <f>PROPER(CustomerSupport[[#This Row],[Resolution]])</f>
        <v>Figure Western New Yeah Poor Sense Ready.</v>
      </c>
      <c r="T3997" t="str">
        <f>TRIM(CustomerSupport[[#This Row],[Customer Name]])</f>
        <v>Leah Woods</v>
      </c>
      <c r="U3997">
        <f>MONTH(CustomerSupport[[#This Row],[Date of Purchase]])</f>
        <v>5</v>
      </c>
      <c r="V3997" t="str">
        <f>TEXT('Working data'!G3997,"mmmm")</f>
        <v>May</v>
      </c>
      <c r="W3997">
        <f>YEAR(CustomerSupport[[#This Row],[Date of Purchase]])</f>
        <v>2021</v>
      </c>
      <c r="X3997">
        <f t="shared" si="62"/>
        <v>-7.3666666665812954</v>
      </c>
    </row>
    <row r="3998" spans="1:24" ht="14.25" customHeight="1" x14ac:dyDescent="0.4">
      <c r="A3998">
        <v>3997</v>
      </c>
      <c r="B3998" t="s">
        <v>13075</v>
      </c>
      <c r="C3998" t="s">
        <v>13076</v>
      </c>
      <c r="D3998">
        <v>43</v>
      </c>
      <c r="E3998" t="s">
        <v>29</v>
      </c>
      <c r="F3998" t="s">
        <v>242</v>
      </c>
      <c r="G3998" s="1">
        <v>44397</v>
      </c>
      <c r="H3998" t="s">
        <v>66</v>
      </c>
      <c r="I3998" t="s">
        <v>141</v>
      </c>
      <c r="J3998" s="2" t="s">
        <v>13077</v>
      </c>
      <c r="K3998" t="s">
        <v>39</v>
      </c>
      <c r="L3998" t="s">
        <v>13078</v>
      </c>
      <c r="M3998" t="s">
        <v>25</v>
      </c>
      <c r="N3998" t="s">
        <v>33</v>
      </c>
      <c r="O3998" s="3">
        <v>45078.431631944448</v>
      </c>
      <c r="P3998" s="3">
        <v>45078.851770833331</v>
      </c>
      <c r="Q3998">
        <v>5</v>
      </c>
      <c r="R3998">
        <v>3997</v>
      </c>
      <c r="S3998" t="str">
        <f>PROPER(CustomerSupport[[#This Row],[Resolution]])</f>
        <v>Number They How.</v>
      </c>
      <c r="T3998" t="str">
        <f>TRIM(CustomerSupport[[#This Row],[Customer Name]])</f>
        <v>Douglas West</v>
      </c>
      <c r="U3998">
        <f>MONTH(CustomerSupport[[#This Row],[Date of Purchase]])</f>
        <v>7</v>
      </c>
      <c r="V3998" t="str">
        <f>TEXT('Working data'!G3998,"mmmm")</f>
        <v>July</v>
      </c>
      <c r="W3998">
        <f>YEAR(CustomerSupport[[#This Row],[Date of Purchase]])</f>
        <v>2021</v>
      </c>
      <c r="X3998">
        <f t="shared" si="62"/>
        <v>10.083333333197515</v>
      </c>
    </row>
    <row r="3999" spans="1:24" ht="14.25" customHeight="1" x14ac:dyDescent="0.4">
      <c r="A3999">
        <v>3998</v>
      </c>
      <c r="B3999" t="s">
        <v>13079</v>
      </c>
      <c r="C3999" t="s">
        <v>13080</v>
      </c>
      <c r="D3999">
        <v>64</v>
      </c>
      <c r="E3999" t="s">
        <v>29</v>
      </c>
      <c r="F3999" t="s">
        <v>20</v>
      </c>
      <c r="G3999" s="1">
        <v>44536</v>
      </c>
      <c r="H3999" t="s">
        <v>21</v>
      </c>
      <c r="I3999" t="s">
        <v>150</v>
      </c>
      <c r="J3999" s="2" t="s">
        <v>13081</v>
      </c>
      <c r="K3999" t="s">
        <v>62</v>
      </c>
      <c r="M3999" t="s">
        <v>89</v>
      </c>
      <c r="N3999" t="s">
        <v>26</v>
      </c>
      <c r="R3999">
        <v>3998</v>
      </c>
      <c r="S3999" t="str">
        <f>PROPER(CustomerSupport[[#This Row],[Resolution]])</f>
        <v/>
      </c>
      <c r="T3999" t="str">
        <f>TRIM(CustomerSupport[[#This Row],[Customer Name]])</f>
        <v>John King</v>
      </c>
      <c r="U3999">
        <f>MONTH(CustomerSupport[[#This Row],[Date of Purchase]])</f>
        <v>12</v>
      </c>
      <c r="V3999" t="str">
        <f>TEXT('Working data'!G3999,"mmmm")</f>
        <v>December</v>
      </c>
      <c r="W3999">
        <f>YEAR(CustomerSupport[[#This Row],[Date of Purchase]])</f>
        <v>2021</v>
      </c>
      <c r="X3999" t="str">
        <f t="shared" si="62"/>
        <v/>
      </c>
    </row>
    <row r="4000" spans="1:24" ht="14.25" customHeight="1" x14ac:dyDescent="0.4">
      <c r="A4000">
        <v>3999</v>
      </c>
      <c r="B4000" t="s">
        <v>13082</v>
      </c>
      <c r="C4000" t="s">
        <v>13083</v>
      </c>
      <c r="D4000">
        <v>45</v>
      </c>
      <c r="E4000" t="s">
        <v>19</v>
      </c>
      <c r="F4000" t="s">
        <v>129</v>
      </c>
      <c r="G4000" s="1">
        <v>44440</v>
      </c>
      <c r="H4000" t="s">
        <v>59</v>
      </c>
      <c r="I4000" t="s">
        <v>141</v>
      </c>
      <c r="J4000" s="2" t="s">
        <v>13084</v>
      </c>
      <c r="K4000" t="s">
        <v>39</v>
      </c>
      <c r="L4000" t="s">
        <v>13085</v>
      </c>
      <c r="M4000" t="s">
        <v>89</v>
      </c>
      <c r="N4000" t="s">
        <v>33</v>
      </c>
      <c r="O4000" s="3">
        <v>45078.884444444448</v>
      </c>
      <c r="P4000" s="3">
        <v>45077.977500000001</v>
      </c>
      <c r="Q4000">
        <v>5</v>
      </c>
      <c r="R4000">
        <v>3999</v>
      </c>
      <c r="S4000" t="str">
        <f>PROPER(CustomerSupport[[#This Row],[Resolution]])</f>
        <v>Because Son There Itself Car Father Decision.</v>
      </c>
      <c r="T4000" t="str">
        <f>TRIM(CustomerSupport[[#This Row],[Customer Name]])</f>
        <v>Brian Cook</v>
      </c>
      <c r="U4000">
        <f>MONTH(CustomerSupport[[#This Row],[Date of Purchase]])</f>
        <v>9</v>
      </c>
      <c r="V4000" t="str">
        <f>TEXT('Working data'!G4000,"mmmm")</f>
        <v>September</v>
      </c>
      <c r="W4000">
        <f>YEAR(CustomerSupport[[#This Row],[Date of Purchase]])</f>
        <v>2021</v>
      </c>
      <c r="X4000">
        <f t="shared" si="62"/>
        <v>-21.766666666720994</v>
      </c>
    </row>
    <row r="4001" spans="1:24" ht="14.25" customHeight="1" x14ac:dyDescent="0.4">
      <c r="A4001">
        <v>4000</v>
      </c>
      <c r="B4001" t="s">
        <v>13086</v>
      </c>
      <c r="C4001" t="s">
        <v>13087</v>
      </c>
      <c r="D4001">
        <v>64</v>
      </c>
      <c r="E4001" t="s">
        <v>58</v>
      </c>
      <c r="F4001" t="s">
        <v>71</v>
      </c>
      <c r="G4001" s="1">
        <v>43950</v>
      </c>
      <c r="H4001" t="s">
        <v>67</v>
      </c>
      <c r="I4001" t="s">
        <v>22</v>
      </c>
      <c r="J4001" s="2" t="s">
        <v>13088</v>
      </c>
      <c r="K4001" t="s">
        <v>24</v>
      </c>
      <c r="M4001" t="s">
        <v>41</v>
      </c>
      <c r="N4001" t="s">
        <v>26</v>
      </c>
      <c r="O4001" s="3">
        <v>45078.531689814816</v>
      </c>
      <c r="R4001">
        <v>4000</v>
      </c>
      <c r="S4001" t="str">
        <f>PROPER(CustomerSupport[[#This Row],[Resolution]])</f>
        <v/>
      </c>
      <c r="T4001" t="str">
        <f>TRIM(CustomerSupport[[#This Row],[Customer Name]])</f>
        <v>Michele Adams</v>
      </c>
      <c r="U4001">
        <f>MONTH(CustomerSupport[[#This Row],[Date of Purchase]])</f>
        <v>4</v>
      </c>
      <c r="V4001" t="str">
        <f>TEXT('Working data'!G4001,"mmmm")</f>
        <v>April</v>
      </c>
      <c r="W4001">
        <f>YEAR(CustomerSupport[[#This Row],[Date of Purchase]])</f>
        <v>2020</v>
      </c>
      <c r="X4001" t="str">
        <f t="shared" si="62"/>
        <v/>
      </c>
    </row>
    <row r="4002" spans="1:24" ht="14.25" customHeight="1" x14ac:dyDescent="0.4">
      <c r="A4002">
        <v>4001</v>
      </c>
      <c r="B4002" t="s">
        <v>13089</v>
      </c>
      <c r="C4002" t="s">
        <v>13090</v>
      </c>
      <c r="D4002">
        <v>56</v>
      </c>
      <c r="E4002" t="s">
        <v>29</v>
      </c>
      <c r="F4002" t="s">
        <v>149</v>
      </c>
      <c r="G4002" s="1">
        <v>44324</v>
      </c>
      <c r="H4002" t="s">
        <v>67</v>
      </c>
      <c r="I4002" t="s">
        <v>52</v>
      </c>
      <c r="J4002" s="2" t="s">
        <v>13091</v>
      </c>
      <c r="K4002" t="s">
        <v>39</v>
      </c>
      <c r="L4002" t="s">
        <v>13092</v>
      </c>
      <c r="M4002" t="s">
        <v>143</v>
      </c>
      <c r="N4002" t="s">
        <v>33</v>
      </c>
      <c r="O4002" s="3">
        <v>45078.537951388891</v>
      </c>
      <c r="P4002" s="3">
        <v>45078.222673611112</v>
      </c>
      <c r="Q4002">
        <v>4</v>
      </c>
      <c r="R4002">
        <v>4001</v>
      </c>
      <c r="S4002" t="str">
        <f>PROPER(CustomerSupport[[#This Row],[Resolution]])</f>
        <v>Majority Not Successful Understand.</v>
      </c>
      <c r="T4002" t="str">
        <f>TRIM(CustomerSupport[[#This Row],[Customer Name]])</f>
        <v>Riley Reed</v>
      </c>
      <c r="U4002">
        <f>MONTH(CustomerSupport[[#This Row],[Date of Purchase]])</f>
        <v>5</v>
      </c>
      <c r="V4002" t="str">
        <f>TEXT('Working data'!G4002,"mmmm")</f>
        <v>May</v>
      </c>
      <c r="W4002">
        <f>YEAR(CustomerSupport[[#This Row],[Date of Purchase]])</f>
        <v>2021</v>
      </c>
      <c r="X4002">
        <f t="shared" si="62"/>
        <v>-7.5666666667093523</v>
      </c>
    </row>
    <row r="4003" spans="1:24" ht="14.25" customHeight="1" x14ac:dyDescent="0.4">
      <c r="A4003">
        <v>4002</v>
      </c>
      <c r="B4003" t="s">
        <v>13093</v>
      </c>
      <c r="C4003" t="s">
        <v>13094</v>
      </c>
      <c r="D4003">
        <v>64</v>
      </c>
      <c r="E4003" t="s">
        <v>19</v>
      </c>
      <c r="F4003" t="s">
        <v>149</v>
      </c>
      <c r="G4003" s="1">
        <v>43962</v>
      </c>
      <c r="H4003" t="s">
        <v>45</v>
      </c>
      <c r="I4003" t="s">
        <v>67</v>
      </c>
      <c r="J4003" s="2" t="s">
        <v>13095</v>
      </c>
      <c r="K4003" t="s">
        <v>62</v>
      </c>
      <c r="M4003" t="s">
        <v>25</v>
      </c>
      <c r="N4003" t="s">
        <v>26</v>
      </c>
      <c r="R4003">
        <v>4002</v>
      </c>
      <c r="S4003" t="str">
        <f>PROPER(CustomerSupport[[#This Row],[Resolution]])</f>
        <v/>
      </c>
      <c r="T4003" t="str">
        <f>TRIM(CustomerSupport[[#This Row],[Customer Name]])</f>
        <v>Richard Brown</v>
      </c>
      <c r="U4003">
        <f>MONTH(CustomerSupport[[#This Row],[Date of Purchase]])</f>
        <v>5</v>
      </c>
      <c r="V4003" t="str">
        <f>TEXT('Working data'!G4003,"mmmm")</f>
        <v>May</v>
      </c>
      <c r="W4003">
        <f>YEAR(CustomerSupport[[#This Row],[Date of Purchase]])</f>
        <v>2020</v>
      </c>
      <c r="X4003" t="str">
        <f t="shared" si="62"/>
        <v/>
      </c>
    </row>
    <row r="4004" spans="1:24" ht="14.25" customHeight="1" x14ac:dyDescent="0.4">
      <c r="A4004">
        <v>4003</v>
      </c>
      <c r="B4004" t="s">
        <v>13096</v>
      </c>
      <c r="C4004" t="s">
        <v>13097</v>
      </c>
      <c r="D4004">
        <v>39</v>
      </c>
      <c r="E4004" t="s">
        <v>19</v>
      </c>
      <c r="F4004" t="s">
        <v>112</v>
      </c>
      <c r="G4004" s="1">
        <v>44527</v>
      </c>
      <c r="H4004" t="s">
        <v>67</v>
      </c>
      <c r="I4004" t="s">
        <v>113</v>
      </c>
      <c r="J4004" t="s">
        <v>4727</v>
      </c>
      <c r="K4004" t="s">
        <v>39</v>
      </c>
      <c r="L4004" t="s">
        <v>13098</v>
      </c>
      <c r="M4004" t="s">
        <v>143</v>
      </c>
      <c r="N4004" t="s">
        <v>83</v>
      </c>
      <c r="O4004" s="3">
        <v>45078.110196759262</v>
      </c>
      <c r="P4004" s="3">
        <v>45078.472002314818</v>
      </c>
      <c r="Q4004">
        <v>5</v>
      </c>
      <c r="R4004">
        <v>4003</v>
      </c>
      <c r="S4004" t="str">
        <f>PROPER(CustomerSupport[[#This Row],[Resolution]])</f>
        <v>Value Pass Minute.</v>
      </c>
      <c r="T4004" t="str">
        <f>TRIM(CustomerSupport[[#This Row],[Customer Name]])</f>
        <v>Melinda Davis</v>
      </c>
      <c r="U4004">
        <f>MONTH(CustomerSupport[[#This Row],[Date of Purchase]])</f>
        <v>11</v>
      </c>
      <c r="V4004" t="str">
        <f>TEXT('Working data'!G4004,"mmmm")</f>
        <v>November</v>
      </c>
      <c r="W4004">
        <f>YEAR(CustomerSupport[[#This Row],[Date of Purchase]])</f>
        <v>2021</v>
      </c>
      <c r="X4004">
        <f t="shared" si="62"/>
        <v>8.6833333333488554</v>
      </c>
    </row>
    <row r="4005" spans="1:24" ht="14.25" customHeight="1" x14ac:dyDescent="0.4">
      <c r="A4005">
        <v>4004</v>
      </c>
      <c r="B4005" t="s">
        <v>13099</v>
      </c>
      <c r="C4005" t="s">
        <v>13100</v>
      </c>
      <c r="D4005">
        <v>37</v>
      </c>
      <c r="E4005" t="s">
        <v>58</v>
      </c>
      <c r="F4005" t="s">
        <v>51</v>
      </c>
      <c r="G4005" s="1">
        <v>44477</v>
      </c>
      <c r="H4005" t="s">
        <v>59</v>
      </c>
      <c r="I4005" t="s">
        <v>31</v>
      </c>
      <c r="J4005" t="s">
        <v>5901</v>
      </c>
      <c r="K4005" t="s">
        <v>24</v>
      </c>
      <c r="M4005" t="s">
        <v>25</v>
      </c>
      <c r="N4005" t="s">
        <v>83</v>
      </c>
      <c r="O4005" s="3">
        <v>45078.890763888892</v>
      </c>
      <c r="R4005">
        <v>4004</v>
      </c>
      <c r="S4005" t="str">
        <f>PROPER(CustomerSupport[[#This Row],[Resolution]])</f>
        <v/>
      </c>
      <c r="T4005" t="str">
        <f>TRIM(CustomerSupport[[#This Row],[Customer Name]])</f>
        <v>Brian Downs</v>
      </c>
      <c r="U4005">
        <f>MONTH(CustomerSupport[[#This Row],[Date of Purchase]])</f>
        <v>10</v>
      </c>
      <c r="V4005" t="str">
        <f>TEXT('Working data'!G4005,"mmmm")</f>
        <v>October</v>
      </c>
      <c r="W4005">
        <f>YEAR(CustomerSupport[[#This Row],[Date of Purchase]])</f>
        <v>2021</v>
      </c>
      <c r="X4005" t="str">
        <f t="shared" si="62"/>
        <v/>
      </c>
    </row>
    <row r="4006" spans="1:24" ht="14.25" customHeight="1" x14ac:dyDescent="0.4">
      <c r="A4006">
        <v>4005</v>
      </c>
      <c r="B4006" t="s">
        <v>13101</v>
      </c>
      <c r="C4006" t="s">
        <v>13102</v>
      </c>
      <c r="D4006">
        <v>29</v>
      </c>
      <c r="E4006" t="s">
        <v>29</v>
      </c>
      <c r="F4006" t="s">
        <v>421</v>
      </c>
      <c r="G4006" s="1">
        <v>43859</v>
      </c>
      <c r="H4006" t="s">
        <v>21</v>
      </c>
      <c r="I4006" t="s">
        <v>113</v>
      </c>
      <c r="J4006" s="2" t="s">
        <v>13103</v>
      </c>
      <c r="K4006" t="s">
        <v>39</v>
      </c>
      <c r="L4006" t="s">
        <v>13104</v>
      </c>
      <c r="M4006" t="s">
        <v>25</v>
      </c>
      <c r="N4006" t="s">
        <v>55</v>
      </c>
      <c r="O4006" s="3">
        <v>45078.658831018518</v>
      </c>
      <c r="P4006" s="3">
        <v>45078.060914351852</v>
      </c>
      <c r="Q4006">
        <v>2</v>
      </c>
      <c r="R4006">
        <v>4005</v>
      </c>
      <c r="S4006" t="str">
        <f>PROPER(CustomerSupport[[#This Row],[Resolution]])</f>
        <v>Yeah Relationship Think My Especially Responsibility.</v>
      </c>
      <c r="T4006" t="str">
        <f>TRIM(CustomerSupport[[#This Row],[Customer Name]])</f>
        <v>Sara Patterson</v>
      </c>
      <c r="U4006">
        <f>MONTH(CustomerSupport[[#This Row],[Date of Purchase]])</f>
        <v>1</v>
      </c>
      <c r="V4006" t="str">
        <f>TEXT('Working data'!G4006,"mmmm")</f>
        <v>January</v>
      </c>
      <c r="W4006">
        <f>YEAR(CustomerSupport[[#This Row],[Date of Purchase]])</f>
        <v>2020</v>
      </c>
      <c r="X4006">
        <f t="shared" si="62"/>
        <v>-14.349999999976717</v>
      </c>
    </row>
    <row r="4007" spans="1:24" ht="14.25" customHeight="1" x14ac:dyDescent="0.4">
      <c r="A4007">
        <v>4006</v>
      </c>
      <c r="B4007" t="s">
        <v>13105</v>
      </c>
      <c r="C4007" t="s">
        <v>13106</v>
      </c>
      <c r="D4007">
        <v>55</v>
      </c>
      <c r="E4007" t="s">
        <v>29</v>
      </c>
      <c r="F4007" t="s">
        <v>51</v>
      </c>
      <c r="G4007" s="1">
        <v>44399</v>
      </c>
      <c r="H4007" t="s">
        <v>66</v>
      </c>
      <c r="I4007" t="s">
        <v>141</v>
      </c>
      <c r="J4007" s="2" t="s">
        <v>13107</v>
      </c>
      <c r="K4007" t="s">
        <v>39</v>
      </c>
      <c r="L4007" t="s">
        <v>13108</v>
      </c>
      <c r="M4007" t="s">
        <v>41</v>
      </c>
      <c r="N4007" t="s">
        <v>83</v>
      </c>
      <c r="O4007" s="3">
        <v>45078.914409722223</v>
      </c>
      <c r="P4007" s="3">
        <v>45078.765798611108</v>
      </c>
      <c r="Q4007">
        <v>3</v>
      </c>
      <c r="R4007">
        <v>4006</v>
      </c>
      <c r="S4007" t="str">
        <f>PROPER(CustomerSupport[[#This Row],[Resolution]])</f>
        <v>Run Example Affect Cold You.</v>
      </c>
      <c r="T4007" t="str">
        <f>TRIM(CustomerSupport[[#This Row],[Customer Name]])</f>
        <v>Karen Burke</v>
      </c>
      <c r="U4007">
        <f>MONTH(CustomerSupport[[#This Row],[Date of Purchase]])</f>
        <v>7</v>
      </c>
      <c r="V4007" t="str">
        <f>TEXT('Working data'!G4007,"mmmm")</f>
        <v>July</v>
      </c>
      <c r="W4007">
        <f>YEAR(CustomerSupport[[#This Row],[Date of Purchase]])</f>
        <v>2021</v>
      </c>
      <c r="X4007">
        <f t="shared" si="62"/>
        <v>-3.5666666667675599</v>
      </c>
    </row>
    <row r="4008" spans="1:24" ht="14.25" customHeight="1" x14ac:dyDescent="0.4">
      <c r="A4008">
        <v>4007</v>
      </c>
      <c r="B4008" t="s">
        <v>13109</v>
      </c>
      <c r="C4008" t="s">
        <v>13110</v>
      </c>
      <c r="D4008">
        <v>31</v>
      </c>
      <c r="E4008" t="s">
        <v>29</v>
      </c>
      <c r="F4008" t="s">
        <v>173</v>
      </c>
      <c r="G4008" s="1">
        <v>44145</v>
      </c>
      <c r="H4008" t="s">
        <v>66</v>
      </c>
      <c r="I4008" t="s">
        <v>77</v>
      </c>
      <c r="J4008" t="s">
        <v>13111</v>
      </c>
      <c r="K4008" t="s">
        <v>24</v>
      </c>
      <c r="M4008" t="s">
        <v>143</v>
      </c>
      <c r="N4008" t="s">
        <v>55</v>
      </c>
      <c r="O4008" s="3">
        <v>45078.078993055555</v>
      </c>
      <c r="R4008">
        <v>4007</v>
      </c>
      <c r="S4008" t="str">
        <f>PROPER(CustomerSupport[[#This Row],[Resolution]])</f>
        <v/>
      </c>
      <c r="T4008" t="str">
        <f>TRIM(CustomerSupport[[#This Row],[Customer Name]])</f>
        <v>Evelyn Smith</v>
      </c>
      <c r="U4008">
        <f>MONTH(CustomerSupport[[#This Row],[Date of Purchase]])</f>
        <v>11</v>
      </c>
      <c r="V4008" t="str">
        <f>TEXT('Working data'!G4008,"mmmm")</f>
        <v>November</v>
      </c>
      <c r="W4008">
        <f>YEAR(CustomerSupport[[#This Row],[Date of Purchase]])</f>
        <v>2020</v>
      </c>
      <c r="X4008" t="str">
        <f t="shared" si="62"/>
        <v/>
      </c>
    </row>
    <row r="4009" spans="1:24" ht="14.25" customHeight="1" x14ac:dyDescent="0.4">
      <c r="A4009">
        <v>4008</v>
      </c>
      <c r="B4009" t="s">
        <v>13112</v>
      </c>
      <c r="C4009" t="s">
        <v>13113</v>
      </c>
      <c r="D4009">
        <v>40</v>
      </c>
      <c r="E4009" t="s">
        <v>19</v>
      </c>
      <c r="F4009" t="s">
        <v>383</v>
      </c>
      <c r="G4009" s="1">
        <v>44517</v>
      </c>
      <c r="H4009" t="s">
        <v>45</v>
      </c>
      <c r="I4009" t="s">
        <v>67</v>
      </c>
      <c r="J4009" s="2" t="s">
        <v>13114</v>
      </c>
      <c r="K4009" t="s">
        <v>24</v>
      </c>
      <c r="M4009" t="s">
        <v>143</v>
      </c>
      <c r="N4009" t="s">
        <v>83</v>
      </c>
      <c r="O4009" s="3">
        <v>45078.357488425929</v>
      </c>
      <c r="R4009">
        <v>4008</v>
      </c>
      <c r="S4009" t="str">
        <f>PROPER(CustomerSupport[[#This Row],[Resolution]])</f>
        <v/>
      </c>
      <c r="T4009" t="str">
        <f>TRIM(CustomerSupport[[#This Row],[Customer Name]])</f>
        <v>Jennifer Ward</v>
      </c>
      <c r="U4009">
        <f>MONTH(CustomerSupport[[#This Row],[Date of Purchase]])</f>
        <v>11</v>
      </c>
      <c r="V4009" t="str">
        <f>TEXT('Working data'!G4009,"mmmm")</f>
        <v>November</v>
      </c>
      <c r="W4009">
        <f>YEAR(CustomerSupport[[#This Row],[Date of Purchase]])</f>
        <v>2021</v>
      </c>
      <c r="X4009" t="str">
        <f t="shared" si="62"/>
        <v/>
      </c>
    </row>
    <row r="4010" spans="1:24" ht="14.25" customHeight="1" x14ac:dyDescent="0.4">
      <c r="A4010">
        <v>4009</v>
      </c>
      <c r="B4010" t="s">
        <v>13115</v>
      </c>
      <c r="C4010" t="s">
        <v>13116</v>
      </c>
      <c r="D4010">
        <v>56</v>
      </c>
      <c r="E4010" t="s">
        <v>19</v>
      </c>
      <c r="F4010" t="s">
        <v>103</v>
      </c>
      <c r="G4010" s="1">
        <v>44374</v>
      </c>
      <c r="H4010" t="s">
        <v>59</v>
      </c>
      <c r="I4010" t="s">
        <v>22</v>
      </c>
      <c r="J4010" t="s">
        <v>13117</v>
      </c>
      <c r="K4010" t="s">
        <v>24</v>
      </c>
      <c r="M4010" t="s">
        <v>41</v>
      </c>
      <c r="N4010" t="s">
        <v>26</v>
      </c>
      <c r="O4010" s="3">
        <v>45078.87</v>
      </c>
      <c r="R4010">
        <v>4009</v>
      </c>
      <c r="S4010" t="str">
        <f>PROPER(CustomerSupport[[#This Row],[Resolution]])</f>
        <v/>
      </c>
      <c r="T4010" t="str">
        <f>TRIM(CustomerSupport[[#This Row],[Customer Name]])</f>
        <v>Zachary Jimenez</v>
      </c>
      <c r="U4010">
        <f>MONTH(CustomerSupport[[#This Row],[Date of Purchase]])</f>
        <v>6</v>
      </c>
      <c r="V4010" t="str">
        <f>TEXT('Working data'!G4010,"mmmm")</f>
        <v>June</v>
      </c>
      <c r="W4010">
        <f>YEAR(CustomerSupport[[#This Row],[Date of Purchase]])</f>
        <v>2021</v>
      </c>
      <c r="X4010" t="str">
        <f t="shared" si="62"/>
        <v/>
      </c>
    </row>
    <row r="4011" spans="1:24" ht="14.25" customHeight="1" x14ac:dyDescent="0.4">
      <c r="A4011">
        <v>4010</v>
      </c>
      <c r="B4011" t="s">
        <v>13118</v>
      </c>
      <c r="C4011" t="s">
        <v>13119</v>
      </c>
      <c r="D4011">
        <v>29</v>
      </c>
      <c r="E4011" t="s">
        <v>29</v>
      </c>
      <c r="F4011" t="s">
        <v>485</v>
      </c>
      <c r="G4011" s="1">
        <v>44016</v>
      </c>
      <c r="H4011" t="s">
        <v>59</v>
      </c>
      <c r="I4011" t="s">
        <v>150</v>
      </c>
      <c r="J4011" s="2" t="s">
        <v>13120</v>
      </c>
      <c r="K4011" t="s">
        <v>62</v>
      </c>
      <c r="M4011" t="s">
        <v>41</v>
      </c>
      <c r="N4011" t="s">
        <v>83</v>
      </c>
      <c r="R4011">
        <v>4010</v>
      </c>
      <c r="S4011" t="str">
        <f>PROPER(CustomerSupport[[#This Row],[Resolution]])</f>
        <v/>
      </c>
      <c r="T4011" t="str">
        <f>TRIM(CustomerSupport[[#This Row],[Customer Name]])</f>
        <v>Mrs. Faith Banks PhD</v>
      </c>
      <c r="U4011">
        <f>MONTH(CustomerSupport[[#This Row],[Date of Purchase]])</f>
        <v>7</v>
      </c>
      <c r="V4011" t="str">
        <f>TEXT('Working data'!G4011,"mmmm")</f>
        <v>July</v>
      </c>
      <c r="W4011">
        <f>YEAR(CustomerSupport[[#This Row],[Date of Purchase]])</f>
        <v>2020</v>
      </c>
      <c r="X4011" t="str">
        <f t="shared" si="62"/>
        <v/>
      </c>
    </row>
    <row r="4012" spans="1:24" ht="14.25" customHeight="1" x14ac:dyDescent="0.4">
      <c r="A4012">
        <v>4011</v>
      </c>
      <c r="B4012" t="s">
        <v>13121</v>
      </c>
      <c r="C4012" t="s">
        <v>13122</v>
      </c>
      <c r="D4012">
        <v>52</v>
      </c>
      <c r="E4012" t="s">
        <v>19</v>
      </c>
      <c r="F4012" t="s">
        <v>129</v>
      </c>
      <c r="G4012" s="1">
        <v>44210</v>
      </c>
      <c r="H4012" t="s">
        <v>59</v>
      </c>
      <c r="I4012" t="s">
        <v>150</v>
      </c>
      <c r="J4012" s="2" t="s">
        <v>13123</v>
      </c>
      <c r="K4012" t="s">
        <v>24</v>
      </c>
      <c r="M4012" t="s">
        <v>143</v>
      </c>
      <c r="N4012" t="s">
        <v>33</v>
      </c>
      <c r="O4012" s="3">
        <v>45078.104745370372</v>
      </c>
      <c r="R4012">
        <v>4011</v>
      </c>
      <c r="S4012" t="str">
        <f>PROPER(CustomerSupport[[#This Row],[Resolution]])</f>
        <v/>
      </c>
      <c r="T4012" t="str">
        <f>TRIM(CustomerSupport[[#This Row],[Customer Name]])</f>
        <v>Kaylee Walter</v>
      </c>
      <c r="U4012">
        <f>MONTH(CustomerSupport[[#This Row],[Date of Purchase]])</f>
        <v>1</v>
      </c>
      <c r="V4012" t="str">
        <f>TEXT('Working data'!G4012,"mmmm")</f>
        <v>January</v>
      </c>
      <c r="W4012">
        <f>YEAR(CustomerSupport[[#This Row],[Date of Purchase]])</f>
        <v>2021</v>
      </c>
      <c r="X4012" t="str">
        <f t="shared" si="62"/>
        <v/>
      </c>
    </row>
    <row r="4013" spans="1:24" ht="14.25" customHeight="1" x14ac:dyDescent="0.4">
      <c r="A4013">
        <v>4012</v>
      </c>
      <c r="B4013" t="s">
        <v>13124</v>
      </c>
      <c r="C4013" t="s">
        <v>13125</v>
      </c>
      <c r="D4013">
        <v>18</v>
      </c>
      <c r="E4013" t="s">
        <v>19</v>
      </c>
      <c r="F4013" t="s">
        <v>223</v>
      </c>
      <c r="G4013" s="1">
        <v>44257</v>
      </c>
      <c r="H4013" t="s">
        <v>45</v>
      </c>
      <c r="I4013" t="s">
        <v>60</v>
      </c>
      <c r="J4013" s="2" t="s">
        <v>13126</v>
      </c>
      <c r="K4013" t="s">
        <v>39</v>
      </c>
      <c r="L4013" t="s">
        <v>13127</v>
      </c>
      <c r="M4013" t="s">
        <v>89</v>
      </c>
      <c r="N4013" t="s">
        <v>83</v>
      </c>
      <c r="O4013" s="3">
        <v>45078.272824074076</v>
      </c>
      <c r="P4013" s="3">
        <v>45078.329074074078</v>
      </c>
      <c r="Q4013">
        <v>1</v>
      </c>
      <c r="R4013">
        <v>4012</v>
      </c>
      <c r="S4013" t="str">
        <f>PROPER(CustomerSupport[[#This Row],[Resolution]])</f>
        <v>Form Response Under.</v>
      </c>
      <c r="T4013" t="str">
        <f>TRIM(CustomerSupport[[#This Row],[Customer Name]])</f>
        <v>Michael Flynn</v>
      </c>
      <c r="U4013">
        <f>MONTH(CustomerSupport[[#This Row],[Date of Purchase]])</f>
        <v>3</v>
      </c>
      <c r="V4013" t="str">
        <f>TEXT('Working data'!G4013,"mmmm")</f>
        <v>March</v>
      </c>
      <c r="W4013">
        <f>YEAR(CustomerSupport[[#This Row],[Date of Purchase]])</f>
        <v>2021</v>
      </c>
      <c r="X4013">
        <f t="shared" si="62"/>
        <v>1.3500000000349246</v>
      </c>
    </row>
    <row r="4014" spans="1:24" ht="14.25" customHeight="1" x14ac:dyDescent="0.4">
      <c r="A4014">
        <v>4013</v>
      </c>
      <c r="B4014" t="s">
        <v>13128</v>
      </c>
      <c r="C4014" t="s">
        <v>13129</v>
      </c>
      <c r="D4014">
        <v>64</v>
      </c>
      <c r="E4014" t="s">
        <v>58</v>
      </c>
      <c r="F4014" t="s">
        <v>92</v>
      </c>
      <c r="G4014" s="1">
        <v>43843</v>
      </c>
      <c r="H4014" t="s">
        <v>21</v>
      </c>
      <c r="I4014" t="s">
        <v>22</v>
      </c>
      <c r="J4014" s="2" t="s">
        <v>13130</v>
      </c>
      <c r="K4014" t="s">
        <v>24</v>
      </c>
      <c r="M4014" t="s">
        <v>143</v>
      </c>
      <c r="N4014" t="s">
        <v>33</v>
      </c>
      <c r="O4014" s="3">
        <v>45078.693657407406</v>
      </c>
      <c r="R4014">
        <v>4013</v>
      </c>
      <c r="S4014" t="str">
        <f>PROPER(CustomerSupport[[#This Row],[Resolution]])</f>
        <v/>
      </c>
      <c r="T4014" t="str">
        <f>TRIM(CustomerSupport[[#This Row],[Customer Name]])</f>
        <v>Antonio Thompson</v>
      </c>
      <c r="U4014">
        <f>MONTH(CustomerSupport[[#This Row],[Date of Purchase]])</f>
        <v>1</v>
      </c>
      <c r="V4014" t="str">
        <f>TEXT('Working data'!G4014,"mmmm")</f>
        <v>January</v>
      </c>
      <c r="W4014">
        <f>YEAR(CustomerSupport[[#This Row],[Date of Purchase]])</f>
        <v>2020</v>
      </c>
      <c r="X4014" t="str">
        <f t="shared" si="62"/>
        <v/>
      </c>
    </row>
    <row r="4015" spans="1:24" ht="14.25" customHeight="1" x14ac:dyDescent="0.4">
      <c r="A4015">
        <v>4014</v>
      </c>
      <c r="B4015" t="s">
        <v>13131</v>
      </c>
      <c r="C4015" t="s">
        <v>13132</v>
      </c>
      <c r="D4015">
        <v>58</v>
      </c>
      <c r="E4015" t="s">
        <v>19</v>
      </c>
      <c r="F4015" t="s">
        <v>431</v>
      </c>
      <c r="G4015" s="1">
        <v>44444</v>
      </c>
      <c r="H4015" t="s">
        <v>59</v>
      </c>
      <c r="I4015" t="s">
        <v>46</v>
      </c>
      <c r="J4015" s="2" t="s">
        <v>13133</v>
      </c>
      <c r="K4015" t="s">
        <v>39</v>
      </c>
      <c r="L4015" t="s">
        <v>13134</v>
      </c>
      <c r="M4015" t="s">
        <v>25</v>
      </c>
      <c r="N4015" t="s">
        <v>33</v>
      </c>
      <c r="O4015" s="3">
        <v>45078.521458333336</v>
      </c>
      <c r="P4015" s="3">
        <v>45077.985347222224</v>
      </c>
      <c r="Q4015">
        <v>2</v>
      </c>
      <c r="R4015">
        <v>4014</v>
      </c>
      <c r="S4015" t="str">
        <f>PROPER(CustomerSupport[[#This Row],[Resolution]])</f>
        <v>Media Company What Approach Media Final Into.</v>
      </c>
      <c r="T4015" t="str">
        <f>TRIM(CustomerSupport[[#This Row],[Customer Name]])</f>
        <v>Roy Ochoa</v>
      </c>
      <c r="U4015">
        <f>MONTH(CustomerSupport[[#This Row],[Date of Purchase]])</f>
        <v>9</v>
      </c>
      <c r="V4015" t="str">
        <f>TEXT('Working data'!G4015,"mmmm")</f>
        <v>September</v>
      </c>
      <c r="W4015">
        <f>YEAR(CustomerSupport[[#This Row],[Date of Purchase]])</f>
        <v>2021</v>
      </c>
      <c r="X4015">
        <f t="shared" si="62"/>
        <v>-12.866666666697711</v>
      </c>
    </row>
    <row r="4016" spans="1:24" ht="14.25" customHeight="1" x14ac:dyDescent="0.4">
      <c r="A4016">
        <v>4015</v>
      </c>
      <c r="B4016" t="s">
        <v>13135</v>
      </c>
      <c r="C4016" t="s">
        <v>8849</v>
      </c>
      <c r="D4016">
        <v>21</v>
      </c>
      <c r="E4016" t="s">
        <v>58</v>
      </c>
      <c r="F4016" t="s">
        <v>51</v>
      </c>
      <c r="G4016" s="1">
        <v>44379</v>
      </c>
      <c r="H4016" t="s">
        <v>21</v>
      </c>
      <c r="I4016" t="s">
        <v>141</v>
      </c>
      <c r="J4016" t="s">
        <v>13136</v>
      </c>
      <c r="K4016" t="s">
        <v>39</v>
      </c>
      <c r="L4016" t="s">
        <v>13137</v>
      </c>
      <c r="M4016" t="s">
        <v>143</v>
      </c>
      <c r="N4016" t="s">
        <v>55</v>
      </c>
      <c r="O4016" s="3">
        <v>45078.560358796298</v>
      </c>
      <c r="P4016" s="3">
        <v>45078.275636574072</v>
      </c>
      <c r="Q4016">
        <v>5</v>
      </c>
      <c r="R4016">
        <v>4015</v>
      </c>
      <c r="S4016" t="str">
        <f>PROPER(CustomerSupport[[#This Row],[Resolution]])</f>
        <v>Resource Forward Far Land Back Off.</v>
      </c>
      <c r="T4016" t="str">
        <f>TRIM(CustomerSupport[[#This Row],[Customer Name]])</f>
        <v>Amy Riley</v>
      </c>
      <c r="U4016">
        <f>MONTH(CustomerSupport[[#This Row],[Date of Purchase]])</f>
        <v>7</v>
      </c>
      <c r="V4016" t="str">
        <f>TEXT('Working data'!G4016,"mmmm")</f>
        <v>July</v>
      </c>
      <c r="W4016">
        <f>YEAR(CustomerSupport[[#This Row],[Date of Purchase]])</f>
        <v>2021</v>
      </c>
      <c r="X4016">
        <f t="shared" si="62"/>
        <v>-6.8333333334303461</v>
      </c>
    </row>
    <row r="4017" spans="1:24" ht="14.25" customHeight="1" x14ac:dyDescent="0.4">
      <c r="A4017">
        <v>4016</v>
      </c>
      <c r="B4017" t="s">
        <v>13138</v>
      </c>
      <c r="C4017" t="s">
        <v>13139</v>
      </c>
      <c r="D4017">
        <v>19</v>
      </c>
      <c r="E4017" t="s">
        <v>58</v>
      </c>
      <c r="F4017" t="s">
        <v>485</v>
      </c>
      <c r="G4017" s="1">
        <v>44078</v>
      </c>
      <c r="H4017" t="s">
        <v>67</v>
      </c>
      <c r="I4017" t="s">
        <v>93</v>
      </c>
      <c r="J4017" s="2" t="s">
        <v>13140</v>
      </c>
      <c r="K4017" t="s">
        <v>62</v>
      </c>
      <c r="M4017" t="s">
        <v>25</v>
      </c>
      <c r="N4017" t="s">
        <v>55</v>
      </c>
      <c r="R4017">
        <v>4016</v>
      </c>
      <c r="S4017" t="str">
        <f>PROPER(CustomerSupport[[#This Row],[Resolution]])</f>
        <v/>
      </c>
      <c r="T4017" t="str">
        <f>TRIM(CustomerSupport[[#This Row],[Customer Name]])</f>
        <v>David Hansen</v>
      </c>
      <c r="U4017">
        <f>MONTH(CustomerSupport[[#This Row],[Date of Purchase]])</f>
        <v>9</v>
      </c>
      <c r="V4017" t="str">
        <f>TEXT('Working data'!G4017,"mmmm")</f>
        <v>September</v>
      </c>
      <c r="W4017">
        <f>YEAR(CustomerSupport[[#This Row],[Date of Purchase]])</f>
        <v>2020</v>
      </c>
      <c r="X4017" t="str">
        <f t="shared" si="62"/>
        <v/>
      </c>
    </row>
    <row r="4018" spans="1:24" ht="14.25" customHeight="1" x14ac:dyDescent="0.4">
      <c r="A4018">
        <v>4017</v>
      </c>
      <c r="B4018" t="s">
        <v>13141</v>
      </c>
      <c r="C4018" t="s">
        <v>13142</v>
      </c>
      <c r="D4018">
        <v>36</v>
      </c>
      <c r="E4018" t="s">
        <v>19</v>
      </c>
      <c r="F4018" t="s">
        <v>223</v>
      </c>
      <c r="G4018" s="1">
        <v>44232</v>
      </c>
      <c r="H4018" t="s">
        <v>45</v>
      </c>
      <c r="I4018" t="s">
        <v>59</v>
      </c>
      <c r="J4018" s="2" t="s">
        <v>13143</v>
      </c>
      <c r="K4018" t="s">
        <v>39</v>
      </c>
      <c r="L4018" t="s">
        <v>13144</v>
      </c>
      <c r="M4018" t="s">
        <v>41</v>
      </c>
      <c r="N4018" t="s">
        <v>33</v>
      </c>
      <c r="O4018" s="3">
        <v>45078.154143518521</v>
      </c>
      <c r="P4018" s="3">
        <v>45078.472199074073</v>
      </c>
      <c r="Q4018">
        <v>3</v>
      </c>
      <c r="R4018">
        <v>4017</v>
      </c>
      <c r="S4018" t="str">
        <f>PROPER(CustomerSupport[[#This Row],[Resolution]])</f>
        <v>These Feeling More According Science Body List.</v>
      </c>
      <c r="T4018" t="str">
        <f>TRIM(CustomerSupport[[#This Row],[Customer Name]])</f>
        <v>Sarah Flores</v>
      </c>
      <c r="U4018">
        <f>MONTH(CustomerSupport[[#This Row],[Date of Purchase]])</f>
        <v>2</v>
      </c>
      <c r="V4018" t="str">
        <f>TEXT('Working data'!G4018,"mmmm")</f>
        <v>February</v>
      </c>
      <c r="W4018">
        <f>YEAR(CustomerSupport[[#This Row],[Date of Purchase]])</f>
        <v>2021</v>
      </c>
      <c r="X4018">
        <f t="shared" si="62"/>
        <v>7.6333333332440816</v>
      </c>
    </row>
    <row r="4019" spans="1:24" ht="14.25" customHeight="1" x14ac:dyDescent="0.4">
      <c r="A4019">
        <v>4018</v>
      </c>
      <c r="B4019" t="s">
        <v>12451</v>
      </c>
      <c r="C4019" t="s">
        <v>13145</v>
      </c>
      <c r="D4019">
        <v>36</v>
      </c>
      <c r="E4019" t="s">
        <v>58</v>
      </c>
      <c r="F4019" t="s">
        <v>30</v>
      </c>
      <c r="G4019" s="1">
        <v>44069</v>
      </c>
      <c r="H4019" t="s">
        <v>45</v>
      </c>
      <c r="I4019" t="s">
        <v>59</v>
      </c>
      <c r="J4019" t="s">
        <v>13146</v>
      </c>
      <c r="K4019" t="s">
        <v>62</v>
      </c>
      <c r="M4019" t="s">
        <v>41</v>
      </c>
      <c r="N4019" t="s">
        <v>26</v>
      </c>
      <c r="R4019">
        <v>4018</v>
      </c>
      <c r="S4019" t="str">
        <f>PROPER(CustomerSupport[[#This Row],[Resolution]])</f>
        <v/>
      </c>
      <c r="T4019" t="str">
        <f>TRIM(CustomerSupport[[#This Row],[Customer Name]])</f>
        <v>Eric Richardson</v>
      </c>
      <c r="U4019">
        <f>MONTH(CustomerSupport[[#This Row],[Date of Purchase]])</f>
        <v>8</v>
      </c>
      <c r="V4019" t="str">
        <f>TEXT('Working data'!G4019,"mmmm")</f>
        <v>August</v>
      </c>
      <c r="W4019">
        <f>YEAR(CustomerSupport[[#This Row],[Date of Purchase]])</f>
        <v>2020</v>
      </c>
      <c r="X4019" t="str">
        <f t="shared" si="62"/>
        <v/>
      </c>
    </row>
    <row r="4020" spans="1:24" ht="14.25" customHeight="1" x14ac:dyDescent="0.4">
      <c r="A4020">
        <v>4019</v>
      </c>
      <c r="B4020" t="s">
        <v>13147</v>
      </c>
      <c r="C4020" t="s">
        <v>13148</v>
      </c>
      <c r="D4020">
        <v>49</v>
      </c>
      <c r="E4020" t="s">
        <v>58</v>
      </c>
      <c r="F4020" t="s">
        <v>129</v>
      </c>
      <c r="G4020" s="1">
        <v>44281</v>
      </c>
      <c r="H4020" t="s">
        <v>45</v>
      </c>
      <c r="I4020" t="s">
        <v>150</v>
      </c>
      <c r="J4020" s="2" t="s">
        <v>13149</v>
      </c>
      <c r="K4020" t="s">
        <v>62</v>
      </c>
      <c r="M4020" t="s">
        <v>25</v>
      </c>
      <c r="N4020" t="s">
        <v>26</v>
      </c>
      <c r="R4020">
        <v>4019</v>
      </c>
      <c r="S4020" t="str">
        <f>PROPER(CustomerSupport[[#This Row],[Resolution]])</f>
        <v/>
      </c>
      <c r="T4020" t="str">
        <f>TRIM(CustomerSupport[[#This Row],[Customer Name]])</f>
        <v>Barbara Harrison</v>
      </c>
      <c r="U4020">
        <f>MONTH(CustomerSupport[[#This Row],[Date of Purchase]])</f>
        <v>3</v>
      </c>
      <c r="V4020" t="str">
        <f>TEXT('Working data'!G4020,"mmmm")</f>
        <v>March</v>
      </c>
      <c r="W4020">
        <f>YEAR(CustomerSupport[[#This Row],[Date of Purchase]])</f>
        <v>2021</v>
      </c>
      <c r="X4020" t="str">
        <f t="shared" si="62"/>
        <v/>
      </c>
    </row>
    <row r="4021" spans="1:24" ht="14.25" customHeight="1" x14ac:dyDescent="0.4">
      <c r="A4021">
        <v>4020</v>
      </c>
      <c r="B4021" t="s">
        <v>13150</v>
      </c>
      <c r="C4021" t="s">
        <v>13151</v>
      </c>
      <c r="D4021">
        <v>67</v>
      </c>
      <c r="E4021" t="s">
        <v>58</v>
      </c>
      <c r="F4021" t="s">
        <v>211</v>
      </c>
      <c r="G4021" s="1">
        <v>44046</v>
      </c>
      <c r="H4021" t="s">
        <v>66</v>
      </c>
      <c r="I4021" t="s">
        <v>113</v>
      </c>
      <c r="J4021" s="2" t="s">
        <v>13152</v>
      </c>
      <c r="K4021" t="s">
        <v>39</v>
      </c>
      <c r="L4021" t="s">
        <v>13153</v>
      </c>
      <c r="M4021" t="s">
        <v>89</v>
      </c>
      <c r="N4021" t="s">
        <v>26</v>
      </c>
      <c r="O4021" s="3">
        <v>45078.693078703705</v>
      </c>
      <c r="P4021" s="3">
        <v>45078.948634259257</v>
      </c>
      <c r="Q4021">
        <v>3</v>
      </c>
      <c r="R4021">
        <v>4020</v>
      </c>
      <c r="S4021" t="str">
        <f>PROPER(CustomerSupport[[#This Row],[Resolution]])</f>
        <v>Argue Response Increase Few Cup.</v>
      </c>
      <c r="T4021" t="str">
        <f>TRIM(CustomerSupport[[#This Row],[Customer Name]])</f>
        <v>Michelle Beasley</v>
      </c>
      <c r="U4021">
        <f>MONTH(CustomerSupport[[#This Row],[Date of Purchase]])</f>
        <v>8</v>
      </c>
      <c r="V4021" t="str">
        <f>TEXT('Working data'!G4021,"mmmm")</f>
        <v>August</v>
      </c>
      <c r="W4021">
        <f>YEAR(CustomerSupport[[#This Row],[Date of Purchase]])</f>
        <v>2020</v>
      </c>
      <c r="X4021">
        <f t="shared" si="62"/>
        <v>6.1333333332440816</v>
      </c>
    </row>
    <row r="4022" spans="1:24" ht="14.25" customHeight="1" x14ac:dyDescent="0.4">
      <c r="A4022">
        <v>4021</v>
      </c>
      <c r="B4022" t="s">
        <v>13154</v>
      </c>
      <c r="C4022" t="s">
        <v>13155</v>
      </c>
      <c r="D4022">
        <v>60</v>
      </c>
      <c r="E4022" t="s">
        <v>58</v>
      </c>
      <c r="F4022" t="s">
        <v>207</v>
      </c>
      <c r="G4022" s="1">
        <v>43867</v>
      </c>
      <c r="H4022" t="s">
        <v>21</v>
      </c>
      <c r="I4022" t="s">
        <v>99</v>
      </c>
      <c r="J4022" s="2" t="s">
        <v>13156</v>
      </c>
      <c r="K4022" t="s">
        <v>62</v>
      </c>
      <c r="M4022" t="s">
        <v>89</v>
      </c>
      <c r="N4022" t="s">
        <v>83</v>
      </c>
      <c r="R4022">
        <v>4021</v>
      </c>
      <c r="S4022" t="str">
        <f>PROPER(CustomerSupport[[#This Row],[Resolution]])</f>
        <v/>
      </c>
      <c r="T4022" t="str">
        <f>TRIM(CustomerSupport[[#This Row],[Customer Name]])</f>
        <v>Caitlin Bullock</v>
      </c>
      <c r="U4022">
        <f>MONTH(CustomerSupport[[#This Row],[Date of Purchase]])</f>
        <v>2</v>
      </c>
      <c r="V4022" t="str">
        <f>TEXT('Working data'!G4022,"mmmm")</f>
        <v>February</v>
      </c>
      <c r="W4022">
        <f>YEAR(CustomerSupport[[#This Row],[Date of Purchase]])</f>
        <v>2020</v>
      </c>
      <c r="X4022" t="str">
        <f t="shared" si="62"/>
        <v/>
      </c>
    </row>
    <row r="4023" spans="1:24" ht="14.25" customHeight="1" x14ac:dyDescent="0.4">
      <c r="A4023">
        <v>4022</v>
      </c>
      <c r="B4023" t="s">
        <v>13157</v>
      </c>
      <c r="C4023" t="s">
        <v>13158</v>
      </c>
      <c r="D4023">
        <v>64</v>
      </c>
      <c r="E4023" t="s">
        <v>58</v>
      </c>
      <c r="F4023" t="s">
        <v>36</v>
      </c>
      <c r="G4023" s="1">
        <v>43998</v>
      </c>
      <c r="H4023" t="s">
        <v>59</v>
      </c>
      <c r="I4023" t="s">
        <v>99</v>
      </c>
      <c r="J4023" s="2" t="s">
        <v>13159</v>
      </c>
      <c r="K4023" t="s">
        <v>62</v>
      </c>
      <c r="M4023" t="s">
        <v>143</v>
      </c>
      <c r="N4023" t="s">
        <v>26</v>
      </c>
      <c r="R4023">
        <v>4022</v>
      </c>
      <c r="S4023" t="str">
        <f>PROPER(CustomerSupport[[#This Row],[Resolution]])</f>
        <v/>
      </c>
      <c r="T4023" t="str">
        <f>TRIM(CustomerSupport[[#This Row],[Customer Name]])</f>
        <v>Alyssa Bush</v>
      </c>
      <c r="U4023">
        <f>MONTH(CustomerSupport[[#This Row],[Date of Purchase]])</f>
        <v>6</v>
      </c>
      <c r="V4023" t="str">
        <f>TEXT('Working data'!G4023,"mmmm")</f>
        <v>June</v>
      </c>
      <c r="W4023">
        <f>YEAR(CustomerSupport[[#This Row],[Date of Purchase]])</f>
        <v>2020</v>
      </c>
      <c r="X4023" t="str">
        <f t="shared" si="62"/>
        <v/>
      </c>
    </row>
    <row r="4024" spans="1:24" ht="14.25" customHeight="1" x14ac:dyDescent="0.4">
      <c r="A4024">
        <v>4023</v>
      </c>
      <c r="B4024" t="s">
        <v>13160</v>
      </c>
      <c r="C4024" t="s">
        <v>13161</v>
      </c>
      <c r="D4024">
        <v>44</v>
      </c>
      <c r="E4024" t="s">
        <v>19</v>
      </c>
      <c r="F4024" t="s">
        <v>249</v>
      </c>
      <c r="G4024" s="1">
        <v>44332</v>
      </c>
      <c r="H4024" t="s">
        <v>59</v>
      </c>
      <c r="I4024" t="s">
        <v>93</v>
      </c>
      <c r="J4024" s="2" t="s">
        <v>13162</v>
      </c>
      <c r="K4024" t="s">
        <v>39</v>
      </c>
      <c r="L4024" t="s">
        <v>13163</v>
      </c>
      <c r="M4024" t="s">
        <v>25</v>
      </c>
      <c r="N4024" t="s">
        <v>33</v>
      </c>
      <c r="O4024" s="3">
        <v>45078.588263888887</v>
      </c>
      <c r="P4024" s="3">
        <v>45078.311874999999</v>
      </c>
      <c r="Q4024">
        <v>4</v>
      </c>
      <c r="R4024">
        <v>4023</v>
      </c>
      <c r="S4024" t="str">
        <f>PROPER(CustomerSupport[[#This Row],[Resolution]])</f>
        <v>Likely Ground Shoulder Minute Star Interest Home Avoid.</v>
      </c>
      <c r="T4024" t="str">
        <f>TRIM(CustomerSupport[[#This Row],[Customer Name]])</f>
        <v>Margaret Banks</v>
      </c>
      <c r="U4024">
        <f>MONTH(CustomerSupport[[#This Row],[Date of Purchase]])</f>
        <v>5</v>
      </c>
      <c r="V4024" t="str">
        <f>TEXT('Working data'!G4024,"mmmm")</f>
        <v>May</v>
      </c>
      <c r="W4024">
        <f>YEAR(CustomerSupport[[#This Row],[Date of Purchase]])</f>
        <v>2021</v>
      </c>
      <c r="X4024">
        <f t="shared" si="62"/>
        <v>-6.6333333333022892</v>
      </c>
    </row>
    <row r="4025" spans="1:24" ht="14.25" customHeight="1" x14ac:dyDescent="0.4">
      <c r="A4025">
        <v>4024</v>
      </c>
      <c r="B4025" t="s">
        <v>13164</v>
      </c>
      <c r="C4025" t="s">
        <v>13165</v>
      </c>
      <c r="D4025">
        <v>54</v>
      </c>
      <c r="E4025" t="s">
        <v>58</v>
      </c>
      <c r="F4025" t="s">
        <v>383</v>
      </c>
      <c r="G4025" s="1">
        <v>44138</v>
      </c>
      <c r="H4025" t="s">
        <v>59</v>
      </c>
      <c r="I4025" t="s">
        <v>46</v>
      </c>
      <c r="J4025" s="2" t="s">
        <v>13166</v>
      </c>
      <c r="K4025" t="s">
        <v>24</v>
      </c>
      <c r="M4025" t="s">
        <v>25</v>
      </c>
      <c r="N4025" t="s">
        <v>26</v>
      </c>
      <c r="O4025" s="3">
        <v>45078.90148148148</v>
      </c>
      <c r="R4025">
        <v>4024</v>
      </c>
      <c r="S4025" t="str">
        <f>PROPER(CustomerSupport[[#This Row],[Resolution]])</f>
        <v/>
      </c>
      <c r="T4025" t="str">
        <f>TRIM(CustomerSupport[[#This Row],[Customer Name]])</f>
        <v>Pamela Lang</v>
      </c>
      <c r="U4025">
        <f>MONTH(CustomerSupport[[#This Row],[Date of Purchase]])</f>
        <v>11</v>
      </c>
      <c r="V4025" t="str">
        <f>TEXT('Working data'!G4025,"mmmm")</f>
        <v>November</v>
      </c>
      <c r="W4025">
        <f>YEAR(CustomerSupport[[#This Row],[Date of Purchase]])</f>
        <v>2020</v>
      </c>
      <c r="X4025" t="str">
        <f t="shared" si="62"/>
        <v/>
      </c>
    </row>
    <row r="4026" spans="1:24" ht="14.25" customHeight="1" x14ac:dyDescent="0.4">
      <c r="A4026">
        <v>4025</v>
      </c>
      <c r="B4026" t="s">
        <v>13167</v>
      </c>
      <c r="C4026" t="s">
        <v>13168</v>
      </c>
      <c r="D4026">
        <v>64</v>
      </c>
      <c r="E4026" t="s">
        <v>58</v>
      </c>
      <c r="F4026" t="s">
        <v>431</v>
      </c>
      <c r="G4026" s="1">
        <v>44528</v>
      </c>
      <c r="H4026" t="s">
        <v>59</v>
      </c>
      <c r="I4026" t="s">
        <v>52</v>
      </c>
      <c r="J4026" s="2" t="s">
        <v>13169</v>
      </c>
      <c r="K4026" t="s">
        <v>39</v>
      </c>
      <c r="L4026" t="s">
        <v>13170</v>
      </c>
      <c r="M4026" t="s">
        <v>41</v>
      </c>
      <c r="N4026" t="s">
        <v>83</v>
      </c>
      <c r="O4026" s="3">
        <v>45078.007048611114</v>
      </c>
      <c r="P4026" s="3">
        <v>45078.377881944441</v>
      </c>
      <c r="Q4026">
        <v>5</v>
      </c>
      <c r="R4026">
        <v>4025</v>
      </c>
      <c r="S4026" t="str">
        <f>PROPER(CustomerSupport[[#This Row],[Resolution]])</f>
        <v>Important Sell Account Per Civil.</v>
      </c>
      <c r="T4026" t="str">
        <f>TRIM(CustomerSupport[[#This Row],[Customer Name]])</f>
        <v>Patrick Rhodes</v>
      </c>
      <c r="U4026">
        <f>MONTH(CustomerSupport[[#This Row],[Date of Purchase]])</f>
        <v>11</v>
      </c>
      <c r="V4026" t="str">
        <f>TEXT('Working data'!G4026,"mmmm")</f>
        <v>November</v>
      </c>
      <c r="W4026">
        <f>YEAR(CustomerSupport[[#This Row],[Date of Purchase]])</f>
        <v>2021</v>
      </c>
      <c r="X4026">
        <f t="shared" si="62"/>
        <v>8.8999999998486601</v>
      </c>
    </row>
    <row r="4027" spans="1:24" ht="14.25" customHeight="1" x14ac:dyDescent="0.4">
      <c r="A4027">
        <v>4026</v>
      </c>
      <c r="B4027" t="s">
        <v>13171</v>
      </c>
      <c r="C4027" t="s">
        <v>13172</v>
      </c>
      <c r="D4027">
        <v>64</v>
      </c>
      <c r="E4027" t="s">
        <v>19</v>
      </c>
      <c r="F4027" t="s">
        <v>36</v>
      </c>
      <c r="G4027" s="1">
        <v>44021</v>
      </c>
      <c r="H4027" t="s">
        <v>45</v>
      </c>
      <c r="I4027" t="s">
        <v>67</v>
      </c>
      <c r="J4027" s="2" t="s">
        <v>13173</v>
      </c>
      <c r="K4027" t="s">
        <v>24</v>
      </c>
      <c r="M4027" t="s">
        <v>25</v>
      </c>
      <c r="N4027" t="s">
        <v>83</v>
      </c>
      <c r="O4027" s="3">
        <v>45078.622349537036</v>
      </c>
      <c r="R4027">
        <v>4026</v>
      </c>
      <c r="S4027" t="str">
        <f>PROPER(CustomerSupport[[#This Row],[Resolution]])</f>
        <v/>
      </c>
      <c r="T4027" t="str">
        <f>TRIM(CustomerSupport[[#This Row],[Customer Name]])</f>
        <v>Courtney Walsh</v>
      </c>
      <c r="U4027">
        <f>MONTH(CustomerSupport[[#This Row],[Date of Purchase]])</f>
        <v>7</v>
      </c>
      <c r="V4027" t="str">
        <f>TEXT('Working data'!G4027,"mmmm")</f>
        <v>July</v>
      </c>
      <c r="W4027">
        <f>YEAR(CustomerSupport[[#This Row],[Date of Purchase]])</f>
        <v>2020</v>
      </c>
      <c r="X4027" t="str">
        <f t="shared" si="62"/>
        <v/>
      </c>
    </row>
    <row r="4028" spans="1:24" ht="14.25" customHeight="1" x14ac:dyDescent="0.4">
      <c r="A4028">
        <v>4027</v>
      </c>
      <c r="B4028" t="s">
        <v>13174</v>
      </c>
      <c r="C4028" t="s">
        <v>13175</v>
      </c>
      <c r="D4028">
        <v>28</v>
      </c>
      <c r="E4028" t="s">
        <v>58</v>
      </c>
      <c r="F4028" t="s">
        <v>383</v>
      </c>
      <c r="G4028" s="1">
        <v>43953</v>
      </c>
      <c r="H4028" t="s">
        <v>67</v>
      </c>
      <c r="I4028" t="s">
        <v>59</v>
      </c>
      <c r="J4028" s="2" t="s">
        <v>13176</v>
      </c>
      <c r="K4028" t="s">
        <v>62</v>
      </c>
      <c r="M4028" t="s">
        <v>89</v>
      </c>
      <c r="N4028" t="s">
        <v>33</v>
      </c>
      <c r="R4028">
        <v>4027</v>
      </c>
      <c r="S4028" t="str">
        <f>PROPER(CustomerSupport[[#This Row],[Resolution]])</f>
        <v/>
      </c>
      <c r="T4028" t="str">
        <f>TRIM(CustomerSupport[[#This Row],[Customer Name]])</f>
        <v>Gwendolyn Fisher</v>
      </c>
      <c r="U4028">
        <f>MONTH(CustomerSupport[[#This Row],[Date of Purchase]])</f>
        <v>5</v>
      </c>
      <c r="V4028" t="str">
        <f>TEXT('Working data'!G4028,"mmmm")</f>
        <v>May</v>
      </c>
      <c r="W4028">
        <f>YEAR(CustomerSupport[[#This Row],[Date of Purchase]])</f>
        <v>2020</v>
      </c>
      <c r="X4028" t="str">
        <f t="shared" si="62"/>
        <v/>
      </c>
    </row>
    <row r="4029" spans="1:24" ht="14.25" customHeight="1" x14ac:dyDescent="0.4">
      <c r="A4029">
        <v>4028</v>
      </c>
      <c r="B4029" t="s">
        <v>13177</v>
      </c>
      <c r="C4029" t="s">
        <v>13178</v>
      </c>
      <c r="D4029">
        <v>46</v>
      </c>
      <c r="E4029" t="s">
        <v>19</v>
      </c>
      <c r="F4029" t="s">
        <v>286</v>
      </c>
      <c r="G4029" s="1">
        <v>44448</v>
      </c>
      <c r="H4029" t="s">
        <v>67</v>
      </c>
      <c r="I4029" t="s">
        <v>177</v>
      </c>
      <c r="J4029" s="2" t="s">
        <v>13179</v>
      </c>
      <c r="K4029" t="s">
        <v>62</v>
      </c>
      <c r="M4029" t="s">
        <v>25</v>
      </c>
      <c r="N4029" t="s">
        <v>26</v>
      </c>
      <c r="R4029">
        <v>4028</v>
      </c>
      <c r="S4029" t="str">
        <f>PROPER(CustomerSupport[[#This Row],[Resolution]])</f>
        <v/>
      </c>
      <c r="T4029" t="str">
        <f>TRIM(CustomerSupport[[#This Row],[Customer Name]])</f>
        <v>Patrick Allen</v>
      </c>
      <c r="U4029">
        <f>MONTH(CustomerSupport[[#This Row],[Date of Purchase]])</f>
        <v>9</v>
      </c>
      <c r="V4029" t="str">
        <f>TEXT('Working data'!G4029,"mmmm")</f>
        <v>September</v>
      </c>
      <c r="W4029">
        <f>YEAR(CustomerSupport[[#This Row],[Date of Purchase]])</f>
        <v>2021</v>
      </c>
      <c r="X4029" t="str">
        <f t="shared" si="62"/>
        <v/>
      </c>
    </row>
    <row r="4030" spans="1:24" ht="14.25" customHeight="1" x14ac:dyDescent="0.4">
      <c r="A4030">
        <v>4029</v>
      </c>
      <c r="B4030" t="s">
        <v>11490</v>
      </c>
      <c r="C4030" t="s">
        <v>13180</v>
      </c>
      <c r="D4030">
        <v>60</v>
      </c>
      <c r="E4030" t="s">
        <v>19</v>
      </c>
      <c r="F4030" t="s">
        <v>421</v>
      </c>
      <c r="G4030" s="1">
        <v>43888</v>
      </c>
      <c r="H4030" t="s">
        <v>67</v>
      </c>
      <c r="I4030" t="s">
        <v>37</v>
      </c>
      <c r="J4030" t="s">
        <v>13181</v>
      </c>
      <c r="K4030" t="s">
        <v>24</v>
      </c>
      <c r="M4030" t="s">
        <v>41</v>
      </c>
      <c r="N4030" t="s">
        <v>55</v>
      </c>
      <c r="O4030" s="3">
        <v>45078.834907407407</v>
      </c>
      <c r="R4030">
        <v>4029</v>
      </c>
      <c r="S4030" t="str">
        <f>PROPER(CustomerSupport[[#This Row],[Resolution]])</f>
        <v/>
      </c>
      <c r="T4030" t="str">
        <f>TRIM(CustomerSupport[[#This Row],[Customer Name]])</f>
        <v>Natalie Gonzalez</v>
      </c>
      <c r="U4030">
        <f>MONTH(CustomerSupport[[#This Row],[Date of Purchase]])</f>
        <v>2</v>
      </c>
      <c r="V4030" t="str">
        <f>TEXT('Working data'!G4030,"mmmm")</f>
        <v>February</v>
      </c>
      <c r="W4030">
        <f>YEAR(CustomerSupport[[#This Row],[Date of Purchase]])</f>
        <v>2020</v>
      </c>
      <c r="X4030" t="str">
        <f t="shared" si="62"/>
        <v/>
      </c>
    </row>
    <row r="4031" spans="1:24" ht="14.25" customHeight="1" x14ac:dyDescent="0.4">
      <c r="A4031">
        <v>4030</v>
      </c>
      <c r="B4031" t="s">
        <v>13182</v>
      </c>
      <c r="C4031" t="s">
        <v>13183</v>
      </c>
      <c r="D4031">
        <v>23</v>
      </c>
      <c r="E4031" t="s">
        <v>19</v>
      </c>
      <c r="F4031" t="s">
        <v>699</v>
      </c>
      <c r="G4031" s="1">
        <v>44088</v>
      </c>
      <c r="H4031" t="s">
        <v>59</v>
      </c>
      <c r="I4031" t="s">
        <v>31</v>
      </c>
      <c r="J4031" s="2" t="s">
        <v>13184</v>
      </c>
      <c r="K4031" t="s">
        <v>24</v>
      </c>
      <c r="M4031" t="s">
        <v>143</v>
      </c>
      <c r="N4031" t="s">
        <v>33</v>
      </c>
      <c r="O4031" s="3">
        <v>45078.53701388889</v>
      </c>
      <c r="R4031">
        <v>4030</v>
      </c>
      <c r="S4031" t="str">
        <f>PROPER(CustomerSupport[[#This Row],[Resolution]])</f>
        <v/>
      </c>
      <c r="T4031" t="str">
        <f>TRIM(CustomerSupport[[#This Row],[Customer Name]])</f>
        <v>Natasha Rodriguez</v>
      </c>
      <c r="U4031">
        <f>MONTH(CustomerSupport[[#This Row],[Date of Purchase]])</f>
        <v>9</v>
      </c>
      <c r="V4031" t="str">
        <f>TEXT('Working data'!G4031,"mmmm")</f>
        <v>September</v>
      </c>
      <c r="W4031">
        <f>YEAR(CustomerSupport[[#This Row],[Date of Purchase]])</f>
        <v>2020</v>
      </c>
      <c r="X4031" t="str">
        <f t="shared" si="62"/>
        <v/>
      </c>
    </row>
    <row r="4032" spans="1:24" ht="14.25" customHeight="1" x14ac:dyDescent="0.4">
      <c r="A4032">
        <v>4031</v>
      </c>
      <c r="B4032" t="s">
        <v>13185</v>
      </c>
      <c r="C4032" t="s">
        <v>13186</v>
      </c>
      <c r="D4032">
        <v>61</v>
      </c>
      <c r="E4032" t="s">
        <v>29</v>
      </c>
      <c r="F4032" t="s">
        <v>129</v>
      </c>
      <c r="G4032" s="1">
        <v>44085</v>
      </c>
      <c r="H4032" t="s">
        <v>21</v>
      </c>
      <c r="I4032" t="s">
        <v>93</v>
      </c>
      <c r="J4032" t="s">
        <v>13187</v>
      </c>
      <c r="K4032" t="s">
        <v>62</v>
      </c>
      <c r="M4032" t="s">
        <v>143</v>
      </c>
      <c r="N4032" t="s">
        <v>26</v>
      </c>
      <c r="R4032">
        <v>4031</v>
      </c>
      <c r="S4032" t="str">
        <f>PROPER(CustomerSupport[[#This Row],[Resolution]])</f>
        <v/>
      </c>
      <c r="T4032" t="str">
        <f>TRIM(CustomerSupport[[#This Row],[Customer Name]])</f>
        <v>Christine Parker</v>
      </c>
      <c r="U4032">
        <f>MONTH(CustomerSupport[[#This Row],[Date of Purchase]])</f>
        <v>9</v>
      </c>
      <c r="V4032" t="str">
        <f>TEXT('Working data'!G4032,"mmmm")</f>
        <v>September</v>
      </c>
      <c r="W4032">
        <f>YEAR(CustomerSupport[[#This Row],[Date of Purchase]])</f>
        <v>2020</v>
      </c>
      <c r="X4032" t="str">
        <f t="shared" si="62"/>
        <v/>
      </c>
    </row>
    <row r="4033" spans="1:24" ht="14.25" customHeight="1" x14ac:dyDescent="0.4">
      <c r="A4033">
        <v>4032</v>
      </c>
      <c r="B4033" t="s">
        <v>13188</v>
      </c>
      <c r="C4033" t="s">
        <v>13189</v>
      </c>
      <c r="D4033">
        <v>46</v>
      </c>
      <c r="E4033" t="s">
        <v>29</v>
      </c>
      <c r="F4033" t="s">
        <v>421</v>
      </c>
      <c r="G4033" s="1">
        <v>44503</v>
      </c>
      <c r="H4033" t="s">
        <v>45</v>
      </c>
      <c r="I4033" t="s">
        <v>77</v>
      </c>
      <c r="J4033" t="s">
        <v>13190</v>
      </c>
      <c r="K4033" t="s">
        <v>24</v>
      </c>
      <c r="M4033" t="s">
        <v>89</v>
      </c>
      <c r="N4033" t="s">
        <v>26</v>
      </c>
      <c r="O4033" s="3">
        <v>45078.330775462964</v>
      </c>
      <c r="R4033">
        <v>4032</v>
      </c>
      <c r="S4033" t="str">
        <f>PROPER(CustomerSupport[[#This Row],[Resolution]])</f>
        <v/>
      </c>
      <c r="T4033" t="str">
        <f>TRIM(CustomerSupport[[#This Row],[Customer Name]])</f>
        <v>Erika Brewer</v>
      </c>
      <c r="U4033">
        <f>MONTH(CustomerSupport[[#This Row],[Date of Purchase]])</f>
        <v>11</v>
      </c>
      <c r="V4033" t="str">
        <f>TEXT('Working data'!G4033,"mmmm")</f>
        <v>November</v>
      </c>
      <c r="W4033">
        <f>YEAR(CustomerSupport[[#This Row],[Date of Purchase]])</f>
        <v>2021</v>
      </c>
      <c r="X4033" t="str">
        <f t="shared" si="62"/>
        <v/>
      </c>
    </row>
    <row r="4034" spans="1:24" ht="14.25" customHeight="1" x14ac:dyDescent="0.4">
      <c r="A4034">
        <v>4033</v>
      </c>
      <c r="B4034" t="s">
        <v>13191</v>
      </c>
      <c r="C4034" t="s">
        <v>13192</v>
      </c>
      <c r="D4034">
        <v>30</v>
      </c>
      <c r="E4034" t="s">
        <v>19</v>
      </c>
      <c r="F4034" t="s">
        <v>44</v>
      </c>
      <c r="G4034" s="1">
        <v>44400</v>
      </c>
      <c r="H4034" t="s">
        <v>66</v>
      </c>
      <c r="I4034" t="s">
        <v>67</v>
      </c>
      <c r="J4034" t="s">
        <v>13193</v>
      </c>
      <c r="K4034" t="s">
        <v>39</v>
      </c>
      <c r="L4034" t="s">
        <v>13194</v>
      </c>
      <c r="M4034" t="s">
        <v>89</v>
      </c>
      <c r="N4034" t="s">
        <v>26</v>
      </c>
      <c r="O4034" s="3">
        <v>45078.896747685183</v>
      </c>
      <c r="P4034" s="3">
        <v>45078.603692129633</v>
      </c>
      <c r="Q4034">
        <v>2</v>
      </c>
      <c r="R4034">
        <v>4033</v>
      </c>
      <c r="S4034" t="str">
        <f>PROPER(CustomerSupport[[#This Row],[Resolution]])</f>
        <v>Trial Him Interesting Soldier.</v>
      </c>
      <c r="T4034" t="str">
        <f>TRIM(CustomerSupport[[#This Row],[Customer Name]])</f>
        <v>Evelyn Macias</v>
      </c>
      <c r="U4034">
        <f>MONTH(CustomerSupport[[#This Row],[Date of Purchase]])</f>
        <v>7</v>
      </c>
      <c r="V4034" t="str">
        <f>TEXT('Working data'!G4034,"mmmm")</f>
        <v>July</v>
      </c>
      <c r="W4034">
        <f>YEAR(CustomerSupport[[#This Row],[Date of Purchase]])</f>
        <v>2021</v>
      </c>
      <c r="X4034">
        <f t="shared" ref="X4034:X4097" si="63">IF(OR(O4034="",P4034=""),"",(P4034-O4034)*24)</f>
        <v>-7.033333333209157</v>
      </c>
    </row>
    <row r="4035" spans="1:24" ht="14.25" customHeight="1" x14ac:dyDescent="0.4">
      <c r="A4035">
        <v>4034</v>
      </c>
      <c r="B4035" t="s">
        <v>13195</v>
      </c>
      <c r="C4035" t="s">
        <v>13196</v>
      </c>
      <c r="D4035">
        <v>46</v>
      </c>
      <c r="E4035" t="s">
        <v>58</v>
      </c>
      <c r="F4035" t="s">
        <v>161</v>
      </c>
      <c r="G4035" s="1">
        <v>43996</v>
      </c>
      <c r="H4035" t="s">
        <v>21</v>
      </c>
      <c r="I4035" t="s">
        <v>59</v>
      </c>
      <c r="J4035" s="2" t="s">
        <v>13197</v>
      </c>
      <c r="K4035" t="s">
        <v>24</v>
      </c>
      <c r="M4035" t="s">
        <v>25</v>
      </c>
      <c r="N4035" t="s">
        <v>83</v>
      </c>
      <c r="O4035" s="3">
        <v>45078.582187499997</v>
      </c>
      <c r="R4035">
        <v>4034</v>
      </c>
      <c r="S4035" t="str">
        <f>PROPER(CustomerSupport[[#This Row],[Resolution]])</f>
        <v/>
      </c>
      <c r="T4035" t="str">
        <f>TRIM(CustomerSupport[[#This Row],[Customer Name]])</f>
        <v>Sarah Hernandez</v>
      </c>
      <c r="U4035">
        <f>MONTH(CustomerSupport[[#This Row],[Date of Purchase]])</f>
        <v>6</v>
      </c>
      <c r="V4035" t="str">
        <f>TEXT('Working data'!G4035,"mmmm")</f>
        <v>June</v>
      </c>
      <c r="W4035">
        <f>YEAR(CustomerSupport[[#This Row],[Date of Purchase]])</f>
        <v>2020</v>
      </c>
      <c r="X4035" t="str">
        <f t="shared" si="63"/>
        <v/>
      </c>
    </row>
    <row r="4036" spans="1:24" ht="14.25" customHeight="1" x14ac:dyDescent="0.4">
      <c r="A4036">
        <v>4035</v>
      </c>
      <c r="B4036" t="s">
        <v>13198</v>
      </c>
      <c r="C4036" t="s">
        <v>13199</v>
      </c>
      <c r="D4036">
        <v>23</v>
      </c>
      <c r="E4036" t="s">
        <v>58</v>
      </c>
      <c r="F4036" t="s">
        <v>456</v>
      </c>
      <c r="G4036" s="1">
        <v>44426</v>
      </c>
      <c r="H4036" t="s">
        <v>21</v>
      </c>
      <c r="I4036" t="s">
        <v>177</v>
      </c>
      <c r="J4036" s="2" t="s">
        <v>13200</v>
      </c>
      <c r="K4036" t="s">
        <v>24</v>
      </c>
      <c r="M4036" t="s">
        <v>41</v>
      </c>
      <c r="N4036" t="s">
        <v>33</v>
      </c>
      <c r="O4036" s="3">
        <v>45078.079432870371</v>
      </c>
      <c r="R4036">
        <v>4035</v>
      </c>
      <c r="S4036" t="str">
        <f>PROPER(CustomerSupport[[#This Row],[Resolution]])</f>
        <v/>
      </c>
      <c r="T4036" t="str">
        <f>TRIM(CustomerSupport[[#This Row],[Customer Name]])</f>
        <v>Daniel Boyer</v>
      </c>
      <c r="U4036">
        <f>MONTH(CustomerSupport[[#This Row],[Date of Purchase]])</f>
        <v>8</v>
      </c>
      <c r="V4036" t="str">
        <f>TEXT('Working data'!G4036,"mmmm")</f>
        <v>August</v>
      </c>
      <c r="W4036">
        <f>YEAR(CustomerSupport[[#This Row],[Date of Purchase]])</f>
        <v>2021</v>
      </c>
      <c r="X4036" t="str">
        <f t="shared" si="63"/>
        <v/>
      </c>
    </row>
    <row r="4037" spans="1:24" ht="14.25" customHeight="1" x14ac:dyDescent="0.4">
      <c r="A4037">
        <v>4036</v>
      </c>
      <c r="B4037" t="s">
        <v>13201</v>
      </c>
      <c r="C4037" t="s">
        <v>13202</v>
      </c>
      <c r="D4037">
        <v>61</v>
      </c>
      <c r="E4037" t="s">
        <v>58</v>
      </c>
      <c r="F4037" t="s">
        <v>157</v>
      </c>
      <c r="G4037" s="1">
        <v>43890</v>
      </c>
      <c r="H4037" t="s">
        <v>21</v>
      </c>
      <c r="I4037" t="s">
        <v>60</v>
      </c>
      <c r="J4037" s="2" t="s">
        <v>13203</v>
      </c>
      <c r="K4037" t="s">
        <v>39</v>
      </c>
      <c r="L4037" t="s">
        <v>13204</v>
      </c>
      <c r="M4037" t="s">
        <v>143</v>
      </c>
      <c r="N4037" t="s">
        <v>55</v>
      </c>
      <c r="O4037" s="3">
        <v>45078.569027777776</v>
      </c>
      <c r="P4037" s="3">
        <v>45078.023194444446</v>
      </c>
      <c r="Q4037">
        <v>5</v>
      </c>
      <c r="R4037">
        <v>4036</v>
      </c>
      <c r="S4037" t="str">
        <f>PROPER(CustomerSupport[[#This Row],[Resolution]])</f>
        <v>Strategy All Off History.</v>
      </c>
      <c r="T4037" t="str">
        <f>TRIM(CustomerSupport[[#This Row],[Customer Name]])</f>
        <v>Sara Peterson</v>
      </c>
      <c r="U4037">
        <f>MONTH(CustomerSupport[[#This Row],[Date of Purchase]])</f>
        <v>2</v>
      </c>
      <c r="V4037" t="str">
        <f>TEXT('Working data'!G4037,"mmmm")</f>
        <v>February</v>
      </c>
      <c r="W4037">
        <f>YEAR(CustomerSupport[[#This Row],[Date of Purchase]])</f>
        <v>2020</v>
      </c>
      <c r="X4037">
        <f t="shared" si="63"/>
        <v>-13.099999999918509</v>
      </c>
    </row>
    <row r="4038" spans="1:24" ht="14.25" customHeight="1" x14ac:dyDescent="0.4">
      <c r="A4038">
        <v>4037</v>
      </c>
      <c r="B4038" t="s">
        <v>13205</v>
      </c>
      <c r="C4038" t="s">
        <v>13206</v>
      </c>
      <c r="D4038">
        <v>18</v>
      </c>
      <c r="E4038" t="s">
        <v>29</v>
      </c>
      <c r="F4038" t="s">
        <v>76</v>
      </c>
      <c r="G4038" s="1">
        <v>43912</v>
      </c>
      <c r="H4038" t="s">
        <v>59</v>
      </c>
      <c r="I4038" t="s">
        <v>77</v>
      </c>
      <c r="J4038" s="2" t="s">
        <v>13207</v>
      </c>
      <c r="K4038" t="s">
        <v>24</v>
      </c>
      <c r="M4038" t="s">
        <v>143</v>
      </c>
      <c r="N4038" t="s">
        <v>83</v>
      </c>
      <c r="O4038" s="3">
        <v>45078.124606481484</v>
      </c>
      <c r="R4038">
        <v>4037</v>
      </c>
      <c r="S4038" t="str">
        <f>PROPER(CustomerSupport[[#This Row],[Resolution]])</f>
        <v/>
      </c>
      <c r="T4038" t="str">
        <f>TRIM(CustomerSupport[[#This Row],[Customer Name]])</f>
        <v>Rachel Silva</v>
      </c>
      <c r="U4038">
        <f>MONTH(CustomerSupport[[#This Row],[Date of Purchase]])</f>
        <v>3</v>
      </c>
      <c r="V4038" t="str">
        <f>TEXT('Working data'!G4038,"mmmm")</f>
        <v>March</v>
      </c>
      <c r="W4038">
        <f>YEAR(CustomerSupport[[#This Row],[Date of Purchase]])</f>
        <v>2020</v>
      </c>
      <c r="X4038" t="str">
        <f t="shared" si="63"/>
        <v/>
      </c>
    </row>
    <row r="4039" spans="1:24" ht="14.25" customHeight="1" x14ac:dyDescent="0.4">
      <c r="A4039">
        <v>4038</v>
      </c>
      <c r="B4039" t="s">
        <v>13208</v>
      </c>
      <c r="C4039" t="s">
        <v>13209</v>
      </c>
      <c r="D4039">
        <v>20</v>
      </c>
      <c r="E4039" t="s">
        <v>19</v>
      </c>
      <c r="F4039" t="s">
        <v>207</v>
      </c>
      <c r="G4039" s="1">
        <v>44334</v>
      </c>
      <c r="H4039" t="s">
        <v>21</v>
      </c>
      <c r="I4039" t="s">
        <v>99</v>
      </c>
      <c r="J4039" s="2" t="s">
        <v>13210</v>
      </c>
      <c r="K4039" t="s">
        <v>24</v>
      </c>
      <c r="M4039" t="s">
        <v>41</v>
      </c>
      <c r="N4039" t="s">
        <v>55</v>
      </c>
      <c r="O4039" s="3">
        <v>45077.995462962965</v>
      </c>
      <c r="R4039">
        <v>4038</v>
      </c>
      <c r="S4039" t="str">
        <f>PROPER(CustomerSupport[[#This Row],[Resolution]])</f>
        <v/>
      </c>
      <c r="T4039" t="str">
        <f>TRIM(CustomerSupport[[#This Row],[Customer Name]])</f>
        <v>Roy Holder</v>
      </c>
      <c r="U4039">
        <f>MONTH(CustomerSupport[[#This Row],[Date of Purchase]])</f>
        <v>5</v>
      </c>
      <c r="V4039" t="str">
        <f>TEXT('Working data'!G4039,"mmmm")</f>
        <v>May</v>
      </c>
      <c r="W4039">
        <f>YEAR(CustomerSupport[[#This Row],[Date of Purchase]])</f>
        <v>2021</v>
      </c>
      <c r="X4039" t="str">
        <f t="shared" si="63"/>
        <v/>
      </c>
    </row>
    <row r="4040" spans="1:24" ht="14.25" customHeight="1" x14ac:dyDescent="0.4">
      <c r="A4040">
        <v>4039</v>
      </c>
      <c r="B4040" t="s">
        <v>13211</v>
      </c>
      <c r="C4040" t="s">
        <v>13212</v>
      </c>
      <c r="D4040">
        <v>63</v>
      </c>
      <c r="E4040" t="s">
        <v>58</v>
      </c>
      <c r="F4040" t="s">
        <v>125</v>
      </c>
      <c r="G4040" s="1">
        <v>44113</v>
      </c>
      <c r="H4040" t="s">
        <v>21</v>
      </c>
      <c r="I4040" t="s">
        <v>37</v>
      </c>
      <c r="J4040" s="2" t="s">
        <v>13213</v>
      </c>
      <c r="K4040" t="s">
        <v>39</v>
      </c>
      <c r="L4040" t="s">
        <v>13214</v>
      </c>
      <c r="M4040" t="s">
        <v>89</v>
      </c>
      <c r="N4040" t="s">
        <v>83</v>
      </c>
      <c r="O4040" s="3">
        <v>45078.878125000003</v>
      </c>
      <c r="P4040" s="3">
        <v>45078.289930555555</v>
      </c>
      <c r="Q4040">
        <v>3</v>
      </c>
      <c r="R4040">
        <v>4039</v>
      </c>
      <c r="S4040" t="str">
        <f>PROPER(CustomerSupport[[#This Row],[Resolution]])</f>
        <v>From Who Back Drop Trip.</v>
      </c>
      <c r="T4040" t="str">
        <f>TRIM(CustomerSupport[[#This Row],[Customer Name]])</f>
        <v>James Martinez</v>
      </c>
      <c r="U4040">
        <f>MONTH(CustomerSupport[[#This Row],[Date of Purchase]])</f>
        <v>10</v>
      </c>
      <c r="V4040" t="str">
        <f>TEXT('Working data'!G4040,"mmmm")</f>
        <v>October</v>
      </c>
      <c r="W4040">
        <f>YEAR(CustomerSupport[[#This Row],[Date of Purchase]])</f>
        <v>2020</v>
      </c>
      <c r="X4040">
        <f t="shared" si="63"/>
        <v>-14.116666666755918</v>
      </c>
    </row>
    <row r="4041" spans="1:24" ht="14.25" customHeight="1" x14ac:dyDescent="0.4">
      <c r="A4041">
        <v>4040</v>
      </c>
      <c r="B4041" t="s">
        <v>13215</v>
      </c>
      <c r="C4041" t="s">
        <v>13216</v>
      </c>
      <c r="D4041">
        <v>64</v>
      </c>
      <c r="E4041" t="s">
        <v>19</v>
      </c>
      <c r="F4041" t="s">
        <v>86</v>
      </c>
      <c r="G4041" s="1">
        <v>43870</v>
      </c>
      <c r="H4041" t="s">
        <v>21</v>
      </c>
      <c r="I4041" t="s">
        <v>37</v>
      </c>
      <c r="J4041" s="2" t="s">
        <v>13217</v>
      </c>
      <c r="K4041" t="s">
        <v>39</v>
      </c>
      <c r="L4041" t="s">
        <v>13218</v>
      </c>
      <c r="M4041" t="s">
        <v>143</v>
      </c>
      <c r="N4041" t="s">
        <v>26</v>
      </c>
      <c r="O4041" s="3">
        <v>45078.342719907407</v>
      </c>
      <c r="P4041" s="3">
        <v>45078.425358796296</v>
      </c>
      <c r="Q4041">
        <v>1</v>
      </c>
      <c r="R4041">
        <v>4040</v>
      </c>
      <c r="S4041" t="str">
        <f>PROPER(CustomerSupport[[#This Row],[Resolution]])</f>
        <v>Employee Draw Page Opportunity.</v>
      </c>
      <c r="T4041" t="str">
        <f>TRIM(CustomerSupport[[#This Row],[Customer Name]])</f>
        <v>Heather Edwards</v>
      </c>
      <c r="U4041">
        <f>MONTH(CustomerSupport[[#This Row],[Date of Purchase]])</f>
        <v>2</v>
      </c>
      <c r="V4041" t="str">
        <f>TEXT('Working data'!G4041,"mmmm")</f>
        <v>February</v>
      </c>
      <c r="W4041">
        <f>YEAR(CustomerSupport[[#This Row],[Date of Purchase]])</f>
        <v>2020</v>
      </c>
      <c r="X4041">
        <f t="shared" si="63"/>
        <v>1.9833333333372138</v>
      </c>
    </row>
    <row r="4042" spans="1:24" ht="14.25" customHeight="1" x14ac:dyDescent="0.4">
      <c r="A4042">
        <v>4041</v>
      </c>
      <c r="B4042" t="s">
        <v>13219</v>
      </c>
      <c r="C4042" t="s">
        <v>13220</v>
      </c>
      <c r="D4042">
        <v>28</v>
      </c>
      <c r="E4042" t="s">
        <v>29</v>
      </c>
      <c r="F4042" t="s">
        <v>317</v>
      </c>
      <c r="G4042" s="1">
        <v>44245</v>
      </c>
      <c r="H4042" t="s">
        <v>59</v>
      </c>
      <c r="I4042" t="s">
        <v>52</v>
      </c>
      <c r="J4042" s="2" t="s">
        <v>13221</v>
      </c>
      <c r="K4042" t="s">
        <v>62</v>
      </c>
      <c r="M4042" t="s">
        <v>25</v>
      </c>
      <c r="N4042" t="s">
        <v>26</v>
      </c>
      <c r="R4042">
        <v>4041</v>
      </c>
      <c r="S4042" t="str">
        <f>PROPER(CustomerSupport[[#This Row],[Resolution]])</f>
        <v/>
      </c>
      <c r="T4042" t="str">
        <f>TRIM(CustomerSupport[[#This Row],[Customer Name]])</f>
        <v>William Benton</v>
      </c>
      <c r="U4042">
        <f>MONTH(CustomerSupport[[#This Row],[Date of Purchase]])</f>
        <v>2</v>
      </c>
      <c r="V4042" t="str">
        <f>TEXT('Working data'!G4042,"mmmm")</f>
        <v>February</v>
      </c>
      <c r="W4042">
        <f>YEAR(CustomerSupport[[#This Row],[Date of Purchase]])</f>
        <v>2021</v>
      </c>
      <c r="X4042" t="str">
        <f t="shared" si="63"/>
        <v/>
      </c>
    </row>
    <row r="4043" spans="1:24" ht="14.25" customHeight="1" x14ac:dyDescent="0.4">
      <c r="A4043">
        <v>4042</v>
      </c>
      <c r="B4043" t="s">
        <v>13222</v>
      </c>
      <c r="C4043" t="s">
        <v>13223</v>
      </c>
      <c r="D4043">
        <v>51</v>
      </c>
      <c r="E4043" t="s">
        <v>29</v>
      </c>
      <c r="F4043" t="s">
        <v>36</v>
      </c>
      <c r="G4043" s="1">
        <v>44189</v>
      </c>
      <c r="H4043" t="s">
        <v>21</v>
      </c>
      <c r="I4043" t="s">
        <v>46</v>
      </c>
      <c r="J4043" s="2" t="s">
        <v>13224</v>
      </c>
      <c r="K4043" t="s">
        <v>39</v>
      </c>
      <c r="L4043" t="s">
        <v>13225</v>
      </c>
      <c r="M4043" t="s">
        <v>25</v>
      </c>
      <c r="N4043" t="s">
        <v>83</v>
      </c>
      <c r="O4043" s="3">
        <v>45078.702465277776</v>
      </c>
      <c r="P4043" s="3">
        <v>45078.723993055559</v>
      </c>
      <c r="Q4043">
        <v>5</v>
      </c>
      <c r="R4043">
        <v>4042</v>
      </c>
      <c r="S4043" t="str">
        <f>PROPER(CustomerSupport[[#This Row],[Resolution]])</f>
        <v>Statement Plan Personal.</v>
      </c>
      <c r="T4043" t="str">
        <f>TRIM(CustomerSupport[[#This Row],[Customer Name]])</f>
        <v>Michael Quinn</v>
      </c>
      <c r="U4043">
        <f>MONTH(CustomerSupport[[#This Row],[Date of Purchase]])</f>
        <v>12</v>
      </c>
      <c r="V4043" t="str">
        <f>TEXT('Working data'!G4043,"mmmm")</f>
        <v>December</v>
      </c>
      <c r="W4043">
        <f>YEAR(CustomerSupport[[#This Row],[Date of Purchase]])</f>
        <v>2020</v>
      </c>
      <c r="X4043">
        <f t="shared" si="63"/>
        <v>0.51666666677920148</v>
      </c>
    </row>
    <row r="4044" spans="1:24" ht="14.25" customHeight="1" x14ac:dyDescent="0.4">
      <c r="A4044">
        <v>4043</v>
      </c>
      <c r="B4044" t="s">
        <v>13226</v>
      </c>
      <c r="C4044" t="s">
        <v>13227</v>
      </c>
      <c r="D4044">
        <v>47</v>
      </c>
      <c r="E4044" t="s">
        <v>29</v>
      </c>
      <c r="F4044" t="s">
        <v>51</v>
      </c>
      <c r="G4044" s="1">
        <v>43859</v>
      </c>
      <c r="H4044" t="s">
        <v>45</v>
      </c>
      <c r="I4044" t="s">
        <v>99</v>
      </c>
      <c r="J4044" s="2" t="s">
        <v>13228</v>
      </c>
      <c r="K4044" t="s">
        <v>39</v>
      </c>
      <c r="L4044" t="s">
        <v>13229</v>
      </c>
      <c r="M4044" t="s">
        <v>89</v>
      </c>
      <c r="N4044" t="s">
        <v>83</v>
      </c>
      <c r="O4044" s="3">
        <v>45078.801793981482</v>
      </c>
      <c r="P4044" s="3">
        <v>45078.890682870369</v>
      </c>
      <c r="Q4044">
        <v>2</v>
      </c>
      <c r="R4044">
        <v>4043</v>
      </c>
      <c r="S4044" t="str">
        <f>PROPER(CustomerSupport[[#This Row],[Resolution]])</f>
        <v>Wish Million Adult Record Cold Do.</v>
      </c>
      <c r="T4044" t="str">
        <f>TRIM(CustomerSupport[[#This Row],[Customer Name]])</f>
        <v>Eric Stone</v>
      </c>
      <c r="U4044">
        <f>MONTH(CustomerSupport[[#This Row],[Date of Purchase]])</f>
        <v>1</v>
      </c>
      <c r="V4044" t="str">
        <f>TEXT('Working data'!G4044,"mmmm")</f>
        <v>January</v>
      </c>
      <c r="W4044">
        <f>YEAR(CustomerSupport[[#This Row],[Date of Purchase]])</f>
        <v>2020</v>
      </c>
      <c r="X4044">
        <f t="shared" si="63"/>
        <v>2.1333333333022892</v>
      </c>
    </row>
    <row r="4045" spans="1:24" ht="14.25" customHeight="1" x14ac:dyDescent="0.4">
      <c r="A4045">
        <v>4044</v>
      </c>
      <c r="B4045" t="s">
        <v>13230</v>
      </c>
      <c r="C4045" t="s">
        <v>13231</v>
      </c>
      <c r="D4045">
        <v>61</v>
      </c>
      <c r="E4045" t="s">
        <v>19</v>
      </c>
      <c r="F4045" t="s">
        <v>51</v>
      </c>
      <c r="G4045" s="1">
        <v>44431</v>
      </c>
      <c r="H4045" t="s">
        <v>21</v>
      </c>
      <c r="I4045" t="s">
        <v>31</v>
      </c>
      <c r="J4045" t="s">
        <v>13232</v>
      </c>
      <c r="K4045" t="s">
        <v>39</v>
      </c>
      <c r="L4045" t="s">
        <v>13233</v>
      </c>
      <c r="M4045" t="s">
        <v>25</v>
      </c>
      <c r="N4045" t="s">
        <v>33</v>
      </c>
      <c r="O4045" s="3">
        <v>45078.547638888886</v>
      </c>
      <c r="P4045" s="3">
        <v>45078.851111111115</v>
      </c>
      <c r="Q4045">
        <v>5</v>
      </c>
      <c r="R4045">
        <v>4044</v>
      </c>
      <c r="S4045" t="str">
        <f>PROPER(CustomerSupport[[#This Row],[Resolution]])</f>
        <v>Best Forward With Carry Bar.</v>
      </c>
      <c r="T4045" t="str">
        <f>TRIM(CustomerSupport[[#This Row],[Customer Name]])</f>
        <v>Dr. Michael Turner</v>
      </c>
      <c r="U4045">
        <f>MONTH(CustomerSupport[[#This Row],[Date of Purchase]])</f>
        <v>8</v>
      </c>
      <c r="V4045" t="str">
        <f>TEXT('Working data'!G4045,"mmmm")</f>
        <v>August</v>
      </c>
      <c r="W4045">
        <f>YEAR(CustomerSupport[[#This Row],[Date of Purchase]])</f>
        <v>2021</v>
      </c>
      <c r="X4045">
        <f t="shared" si="63"/>
        <v>7.2833333335001953</v>
      </c>
    </row>
    <row r="4046" spans="1:24" ht="14.25" customHeight="1" x14ac:dyDescent="0.4">
      <c r="A4046">
        <v>4045</v>
      </c>
      <c r="B4046" t="s">
        <v>13234</v>
      </c>
      <c r="C4046" t="s">
        <v>13235</v>
      </c>
      <c r="D4046">
        <v>42</v>
      </c>
      <c r="E4046" t="s">
        <v>58</v>
      </c>
      <c r="F4046" t="s">
        <v>125</v>
      </c>
      <c r="G4046" s="1">
        <v>43908</v>
      </c>
      <c r="H4046" t="s">
        <v>45</v>
      </c>
      <c r="I4046" t="s">
        <v>77</v>
      </c>
      <c r="J4046" s="2" t="s">
        <v>13236</v>
      </c>
      <c r="K4046" t="s">
        <v>62</v>
      </c>
      <c r="M4046" t="s">
        <v>25</v>
      </c>
      <c r="N4046" t="s">
        <v>83</v>
      </c>
      <c r="R4046">
        <v>4045</v>
      </c>
      <c r="S4046" t="str">
        <f>PROPER(CustomerSupport[[#This Row],[Resolution]])</f>
        <v/>
      </c>
      <c r="T4046" t="str">
        <f>TRIM(CustomerSupport[[#This Row],[Customer Name]])</f>
        <v>Christopher Scott</v>
      </c>
      <c r="U4046">
        <f>MONTH(CustomerSupport[[#This Row],[Date of Purchase]])</f>
        <v>3</v>
      </c>
      <c r="V4046" t="str">
        <f>TEXT('Working data'!G4046,"mmmm")</f>
        <v>March</v>
      </c>
      <c r="W4046">
        <f>YEAR(CustomerSupport[[#This Row],[Date of Purchase]])</f>
        <v>2020</v>
      </c>
      <c r="X4046" t="str">
        <f t="shared" si="63"/>
        <v/>
      </c>
    </row>
    <row r="4047" spans="1:24" ht="14.25" customHeight="1" x14ac:dyDescent="0.4">
      <c r="A4047">
        <v>4046</v>
      </c>
      <c r="B4047" t="s">
        <v>13237</v>
      </c>
      <c r="C4047" t="s">
        <v>13238</v>
      </c>
      <c r="D4047">
        <v>47</v>
      </c>
      <c r="E4047" t="s">
        <v>58</v>
      </c>
      <c r="F4047" t="s">
        <v>71</v>
      </c>
      <c r="G4047" s="1">
        <v>44141</v>
      </c>
      <c r="H4047" t="s">
        <v>67</v>
      </c>
      <c r="I4047" t="s">
        <v>60</v>
      </c>
      <c r="J4047" s="2" t="s">
        <v>13239</v>
      </c>
      <c r="K4047" t="s">
        <v>62</v>
      </c>
      <c r="M4047" t="s">
        <v>25</v>
      </c>
      <c r="N4047" t="s">
        <v>33</v>
      </c>
      <c r="R4047">
        <v>4046</v>
      </c>
      <c r="S4047" t="str">
        <f>PROPER(CustomerSupport[[#This Row],[Resolution]])</f>
        <v/>
      </c>
      <c r="T4047" t="str">
        <f>TRIM(CustomerSupport[[#This Row],[Customer Name]])</f>
        <v>Reginald Rice MD</v>
      </c>
      <c r="U4047">
        <f>MONTH(CustomerSupport[[#This Row],[Date of Purchase]])</f>
        <v>11</v>
      </c>
      <c r="V4047" t="str">
        <f>TEXT('Working data'!G4047,"mmmm")</f>
        <v>November</v>
      </c>
      <c r="W4047">
        <f>YEAR(CustomerSupport[[#This Row],[Date of Purchase]])</f>
        <v>2020</v>
      </c>
      <c r="X4047" t="str">
        <f t="shared" si="63"/>
        <v/>
      </c>
    </row>
    <row r="4048" spans="1:24" ht="14.25" customHeight="1" x14ac:dyDescent="0.4">
      <c r="A4048">
        <v>4047</v>
      </c>
      <c r="B4048" t="s">
        <v>13240</v>
      </c>
      <c r="C4048" t="s">
        <v>1083</v>
      </c>
      <c r="D4048">
        <v>61</v>
      </c>
      <c r="E4048" t="s">
        <v>29</v>
      </c>
      <c r="F4048" t="s">
        <v>211</v>
      </c>
      <c r="G4048" s="1">
        <v>44114</v>
      </c>
      <c r="H4048" t="s">
        <v>67</v>
      </c>
      <c r="I4048" t="s">
        <v>31</v>
      </c>
      <c r="J4048" t="s">
        <v>3174</v>
      </c>
      <c r="K4048" t="s">
        <v>24</v>
      </c>
      <c r="M4048" t="s">
        <v>41</v>
      </c>
      <c r="N4048" t="s">
        <v>33</v>
      </c>
      <c r="O4048" s="3">
        <v>45078.351157407407</v>
      </c>
      <c r="R4048">
        <v>4047</v>
      </c>
      <c r="S4048" t="str">
        <f>PROPER(CustomerSupport[[#This Row],[Resolution]])</f>
        <v/>
      </c>
      <c r="T4048" t="str">
        <f>TRIM(CustomerSupport[[#This Row],[Customer Name]])</f>
        <v>Leslie Levy</v>
      </c>
      <c r="U4048">
        <f>MONTH(CustomerSupport[[#This Row],[Date of Purchase]])</f>
        <v>10</v>
      </c>
      <c r="V4048" t="str">
        <f>TEXT('Working data'!G4048,"mmmm")</f>
        <v>October</v>
      </c>
      <c r="W4048">
        <f>YEAR(CustomerSupport[[#This Row],[Date of Purchase]])</f>
        <v>2020</v>
      </c>
      <c r="X4048" t="str">
        <f t="shared" si="63"/>
        <v/>
      </c>
    </row>
    <row r="4049" spans="1:24" ht="14.25" customHeight="1" x14ac:dyDescent="0.4">
      <c r="A4049">
        <v>4048</v>
      </c>
      <c r="B4049" t="s">
        <v>13241</v>
      </c>
      <c r="C4049" t="s">
        <v>13242</v>
      </c>
      <c r="D4049">
        <v>19</v>
      </c>
      <c r="E4049" t="s">
        <v>19</v>
      </c>
      <c r="F4049" t="s">
        <v>129</v>
      </c>
      <c r="G4049" s="1">
        <v>44202</v>
      </c>
      <c r="H4049" t="s">
        <v>21</v>
      </c>
      <c r="I4049" t="s">
        <v>77</v>
      </c>
      <c r="J4049" s="2" t="s">
        <v>13243</v>
      </c>
      <c r="K4049" t="s">
        <v>39</v>
      </c>
      <c r="L4049" t="s">
        <v>13244</v>
      </c>
      <c r="M4049" t="s">
        <v>25</v>
      </c>
      <c r="N4049" t="s">
        <v>33</v>
      </c>
      <c r="O4049" s="3">
        <v>45078.125486111108</v>
      </c>
      <c r="P4049" s="3">
        <v>45078.172708333332</v>
      </c>
      <c r="Q4049">
        <v>4</v>
      </c>
      <c r="R4049">
        <v>4048</v>
      </c>
      <c r="S4049" t="str">
        <f>PROPER(CustomerSupport[[#This Row],[Resolution]])</f>
        <v>Condition Pattern Value Center Push White Human.</v>
      </c>
      <c r="T4049" t="str">
        <f>TRIM(CustomerSupport[[#This Row],[Customer Name]])</f>
        <v>Michael Collier</v>
      </c>
      <c r="U4049">
        <f>MONTH(CustomerSupport[[#This Row],[Date of Purchase]])</f>
        <v>1</v>
      </c>
      <c r="V4049" t="str">
        <f>TEXT('Working data'!G4049,"mmmm")</f>
        <v>January</v>
      </c>
      <c r="W4049">
        <f>YEAR(CustomerSupport[[#This Row],[Date of Purchase]])</f>
        <v>2021</v>
      </c>
      <c r="X4049">
        <f t="shared" si="63"/>
        <v>1.1333333333604969</v>
      </c>
    </row>
    <row r="4050" spans="1:24" ht="14.25" customHeight="1" x14ac:dyDescent="0.4">
      <c r="A4050">
        <v>4049</v>
      </c>
      <c r="B4050" t="s">
        <v>13245</v>
      </c>
      <c r="C4050" t="s">
        <v>13246</v>
      </c>
      <c r="D4050">
        <v>35</v>
      </c>
      <c r="E4050" t="s">
        <v>29</v>
      </c>
      <c r="F4050" t="s">
        <v>383</v>
      </c>
      <c r="G4050" s="1">
        <v>44205</v>
      </c>
      <c r="H4050" t="s">
        <v>21</v>
      </c>
      <c r="I4050" t="s">
        <v>93</v>
      </c>
      <c r="J4050" t="s">
        <v>13247</v>
      </c>
      <c r="K4050" t="s">
        <v>39</v>
      </c>
      <c r="L4050" t="s">
        <v>13248</v>
      </c>
      <c r="M4050" t="s">
        <v>143</v>
      </c>
      <c r="N4050" t="s">
        <v>26</v>
      </c>
      <c r="O4050" s="3">
        <v>45078.719930555555</v>
      </c>
      <c r="P4050" s="3">
        <v>45078.592847222222</v>
      </c>
      <c r="Q4050">
        <v>1</v>
      </c>
      <c r="R4050">
        <v>4049</v>
      </c>
      <c r="S4050" t="str">
        <f>PROPER(CustomerSupport[[#This Row],[Resolution]])</f>
        <v>Tax Admit Specific Exactly.</v>
      </c>
      <c r="T4050" t="str">
        <f>TRIM(CustomerSupport[[#This Row],[Customer Name]])</f>
        <v>Julie Leblanc</v>
      </c>
      <c r="U4050">
        <f>MONTH(CustomerSupport[[#This Row],[Date of Purchase]])</f>
        <v>1</v>
      </c>
      <c r="V4050" t="str">
        <f>TEXT('Working data'!G4050,"mmmm")</f>
        <v>January</v>
      </c>
      <c r="W4050">
        <f>YEAR(CustomerSupport[[#This Row],[Date of Purchase]])</f>
        <v>2021</v>
      </c>
      <c r="X4050">
        <f t="shared" si="63"/>
        <v>-3.0499999999883585</v>
      </c>
    </row>
    <row r="4051" spans="1:24" ht="14.25" customHeight="1" x14ac:dyDescent="0.4">
      <c r="A4051">
        <v>4050</v>
      </c>
      <c r="B4051" t="s">
        <v>13249</v>
      </c>
      <c r="C4051" t="s">
        <v>13250</v>
      </c>
      <c r="D4051">
        <v>41</v>
      </c>
      <c r="E4051" t="s">
        <v>29</v>
      </c>
      <c r="F4051" t="s">
        <v>44</v>
      </c>
      <c r="G4051" s="1">
        <v>44120</v>
      </c>
      <c r="H4051" t="s">
        <v>21</v>
      </c>
      <c r="I4051" t="s">
        <v>177</v>
      </c>
      <c r="J4051" s="2" t="s">
        <v>13251</v>
      </c>
      <c r="K4051" t="s">
        <v>24</v>
      </c>
      <c r="M4051" t="s">
        <v>25</v>
      </c>
      <c r="N4051" t="s">
        <v>83</v>
      </c>
      <c r="O4051" s="3">
        <v>45078.212314814817</v>
      </c>
      <c r="R4051">
        <v>4050</v>
      </c>
      <c r="S4051" t="str">
        <f>PROPER(CustomerSupport[[#This Row],[Resolution]])</f>
        <v/>
      </c>
      <c r="T4051" t="str">
        <f>TRIM(CustomerSupport[[#This Row],[Customer Name]])</f>
        <v>Eddie Smith</v>
      </c>
      <c r="U4051">
        <f>MONTH(CustomerSupport[[#This Row],[Date of Purchase]])</f>
        <v>10</v>
      </c>
      <c r="V4051" t="str">
        <f>TEXT('Working data'!G4051,"mmmm")</f>
        <v>October</v>
      </c>
      <c r="W4051">
        <f>YEAR(CustomerSupport[[#This Row],[Date of Purchase]])</f>
        <v>2020</v>
      </c>
      <c r="X4051" t="str">
        <f t="shared" si="63"/>
        <v/>
      </c>
    </row>
    <row r="4052" spans="1:24" ht="14.25" customHeight="1" x14ac:dyDescent="0.4">
      <c r="A4052">
        <v>4051</v>
      </c>
      <c r="B4052" t="s">
        <v>13252</v>
      </c>
      <c r="C4052" t="s">
        <v>13253</v>
      </c>
      <c r="D4052">
        <v>18</v>
      </c>
      <c r="E4052" t="s">
        <v>19</v>
      </c>
      <c r="F4052" t="s">
        <v>219</v>
      </c>
      <c r="G4052" s="1">
        <v>43866</v>
      </c>
      <c r="H4052" t="s">
        <v>21</v>
      </c>
      <c r="I4052" t="s">
        <v>141</v>
      </c>
      <c r="J4052" s="2" t="s">
        <v>13254</v>
      </c>
      <c r="K4052" t="s">
        <v>62</v>
      </c>
      <c r="M4052" t="s">
        <v>89</v>
      </c>
      <c r="N4052" t="s">
        <v>55</v>
      </c>
      <c r="R4052">
        <v>4051</v>
      </c>
      <c r="S4052" t="str">
        <f>PROPER(CustomerSupport[[#This Row],[Resolution]])</f>
        <v/>
      </c>
      <c r="T4052" t="str">
        <f>TRIM(CustomerSupport[[#This Row],[Customer Name]])</f>
        <v>David Peterson</v>
      </c>
      <c r="U4052">
        <f>MONTH(CustomerSupport[[#This Row],[Date of Purchase]])</f>
        <v>2</v>
      </c>
      <c r="V4052" t="str">
        <f>TEXT('Working data'!G4052,"mmmm")</f>
        <v>February</v>
      </c>
      <c r="W4052">
        <f>YEAR(CustomerSupport[[#This Row],[Date of Purchase]])</f>
        <v>2020</v>
      </c>
      <c r="X4052" t="str">
        <f t="shared" si="63"/>
        <v/>
      </c>
    </row>
    <row r="4053" spans="1:24" ht="14.25" customHeight="1" x14ac:dyDescent="0.4">
      <c r="A4053">
        <v>4052</v>
      </c>
      <c r="B4053" t="s">
        <v>3828</v>
      </c>
      <c r="C4053" t="s">
        <v>13255</v>
      </c>
      <c r="D4053">
        <v>33</v>
      </c>
      <c r="E4053" t="s">
        <v>19</v>
      </c>
      <c r="F4053" t="s">
        <v>219</v>
      </c>
      <c r="G4053" s="1">
        <v>44082</v>
      </c>
      <c r="H4053" t="s">
        <v>66</v>
      </c>
      <c r="I4053" t="s">
        <v>22</v>
      </c>
      <c r="J4053" s="2" t="s">
        <v>13256</v>
      </c>
      <c r="K4053" t="s">
        <v>24</v>
      </c>
      <c r="M4053" t="s">
        <v>41</v>
      </c>
      <c r="N4053" t="s">
        <v>33</v>
      </c>
      <c r="O4053" s="3">
        <v>45078.927627314813</v>
      </c>
      <c r="R4053">
        <v>4052</v>
      </c>
      <c r="S4053" t="str">
        <f>PROPER(CustomerSupport[[#This Row],[Resolution]])</f>
        <v/>
      </c>
      <c r="T4053" t="str">
        <f>TRIM(CustomerSupport[[#This Row],[Customer Name]])</f>
        <v>James Anderson</v>
      </c>
      <c r="U4053">
        <f>MONTH(CustomerSupport[[#This Row],[Date of Purchase]])</f>
        <v>9</v>
      </c>
      <c r="V4053" t="str">
        <f>TEXT('Working data'!G4053,"mmmm")</f>
        <v>September</v>
      </c>
      <c r="W4053">
        <f>YEAR(CustomerSupport[[#This Row],[Date of Purchase]])</f>
        <v>2020</v>
      </c>
      <c r="X4053" t="str">
        <f t="shared" si="63"/>
        <v/>
      </c>
    </row>
    <row r="4054" spans="1:24" ht="14.25" customHeight="1" x14ac:dyDescent="0.4">
      <c r="A4054">
        <v>4053</v>
      </c>
      <c r="B4054" t="s">
        <v>13257</v>
      </c>
      <c r="C4054" t="s">
        <v>13258</v>
      </c>
      <c r="D4054">
        <v>40</v>
      </c>
      <c r="E4054" t="s">
        <v>29</v>
      </c>
      <c r="F4054" t="s">
        <v>86</v>
      </c>
      <c r="G4054" s="1">
        <v>44291</v>
      </c>
      <c r="H4054" t="s">
        <v>66</v>
      </c>
      <c r="I4054" t="s">
        <v>99</v>
      </c>
      <c r="J4054" s="2" t="s">
        <v>13259</v>
      </c>
      <c r="K4054" t="s">
        <v>24</v>
      </c>
      <c r="M4054" t="s">
        <v>41</v>
      </c>
      <c r="N4054" t="s">
        <v>26</v>
      </c>
      <c r="O4054" s="3">
        <v>45078.710277777776</v>
      </c>
      <c r="R4054">
        <v>4053</v>
      </c>
      <c r="S4054" t="str">
        <f>PROPER(CustomerSupport[[#This Row],[Resolution]])</f>
        <v/>
      </c>
      <c r="T4054" t="str">
        <f>TRIM(CustomerSupport[[#This Row],[Customer Name]])</f>
        <v>Edward Long</v>
      </c>
      <c r="U4054">
        <f>MONTH(CustomerSupport[[#This Row],[Date of Purchase]])</f>
        <v>4</v>
      </c>
      <c r="V4054" t="str">
        <f>TEXT('Working data'!G4054,"mmmm")</f>
        <v>April</v>
      </c>
      <c r="W4054">
        <f>YEAR(CustomerSupport[[#This Row],[Date of Purchase]])</f>
        <v>2021</v>
      </c>
      <c r="X4054" t="str">
        <f t="shared" si="63"/>
        <v/>
      </c>
    </row>
    <row r="4055" spans="1:24" ht="14.25" customHeight="1" x14ac:dyDescent="0.4">
      <c r="A4055">
        <v>4054</v>
      </c>
      <c r="B4055" t="s">
        <v>13260</v>
      </c>
      <c r="C4055" t="s">
        <v>13261</v>
      </c>
      <c r="D4055">
        <v>70</v>
      </c>
      <c r="E4055" t="s">
        <v>29</v>
      </c>
      <c r="F4055" t="s">
        <v>431</v>
      </c>
      <c r="G4055" s="1">
        <v>44446</v>
      </c>
      <c r="H4055" t="s">
        <v>45</v>
      </c>
      <c r="I4055" t="s">
        <v>150</v>
      </c>
      <c r="J4055" s="2" t="s">
        <v>13262</v>
      </c>
      <c r="K4055" t="s">
        <v>24</v>
      </c>
      <c r="M4055" t="s">
        <v>143</v>
      </c>
      <c r="N4055" t="s">
        <v>33</v>
      </c>
      <c r="O4055" s="3">
        <v>45078.00681712963</v>
      </c>
      <c r="R4055">
        <v>4054</v>
      </c>
      <c r="S4055" t="str">
        <f>PROPER(CustomerSupport[[#This Row],[Resolution]])</f>
        <v/>
      </c>
      <c r="T4055" t="str">
        <f>TRIM(CustomerSupport[[#This Row],[Customer Name]])</f>
        <v>Veronica Thomas</v>
      </c>
      <c r="U4055">
        <f>MONTH(CustomerSupport[[#This Row],[Date of Purchase]])</f>
        <v>9</v>
      </c>
      <c r="V4055" t="str">
        <f>TEXT('Working data'!G4055,"mmmm")</f>
        <v>September</v>
      </c>
      <c r="W4055">
        <f>YEAR(CustomerSupport[[#This Row],[Date of Purchase]])</f>
        <v>2021</v>
      </c>
      <c r="X4055" t="str">
        <f t="shared" si="63"/>
        <v/>
      </c>
    </row>
    <row r="4056" spans="1:24" ht="14.25" customHeight="1" x14ac:dyDescent="0.4">
      <c r="A4056">
        <v>4055</v>
      </c>
      <c r="B4056" t="s">
        <v>13263</v>
      </c>
      <c r="C4056" t="s">
        <v>13264</v>
      </c>
      <c r="D4056">
        <v>43</v>
      </c>
      <c r="E4056" t="s">
        <v>58</v>
      </c>
      <c r="F4056" t="s">
        <v>76</v>
      </c>
      <c r="G4056" s="1">
        <v>43832</v>
      </c>
      <c r="H4056" t="s">
        <v>66</v>
      </c>
      <c r="I4056" t="s">
        <v>46</v>
      </c>
      <c r="J4056" s="2" t="s">
        <v>13265</v>
      </c>
      <c r="K4056" t="s">
        <v>62</v>
      </c>
      <c r="M4056" t="s">
        <v>25</v>
      </c>
      <c r="N4056" t="s">
        <v>26</v>
      </c>
      <c r="R4056">
        <v>4055</v>
      </c>
      <c r="S4056" t="str">
        <f>PROPER(CustomerSupport[[#This Row],[Resolution]])</f>
        <v/>
      </c>
      <c r="T4056" t="str">
        <f>TRIM(CustomerSupport[[#This Row],[Customer Name]])</f>
        <v>Brian Chavez</v>
      </c>
      <c r="U4056">
        <f>MONTH(CustomerSupport[[#This Row],[Date of Purchase]])</f>
        <v>1</v>
      </c>
      <c r="V4056" t="str">
        <f>TEXT('Working data'!G4056,"mmmm")</f>
        <v>January</v>
      </c>
      <c r="W4056">
        <f>YEAR(CustomerSupport[[#This Row],[Date of Purchase]])</f>
        <v>2020</v>
      </c>
      <c r="X4056" t="str">
        <f t="shared" si="63"/>
        <v/>
      </c>
    </row>
    <row r="4057" spans="1:24" ht="14.25" customHeight="1" x14ac:dyDescent="0.4">
      <c r="A4057">
        <v>4056</v>
      </c>
      <c r="B4057" t="s">
        <v>7788</v>
      </c>
      <c r="C4057" t="s">
        <v>13266</v>
      </c>
      <c r="D4057">
        <v>48</v>
      </c>
      <c r="E4057" t="s">
        <v>29</v>
      </c>
      <c r="F4057" t="s">
        <v>202</v>
      </c>
      <c r="G4057" s="1">
        <v>44260</v>
      </c>
      <c r="H4057" t="s">
        <v>45</v>
      </c>
      <c r="I4057" t="s">
        <v>77</v>
      </c>
      <c r="J4057" t="s">
        <v>13267</v>
      </c>
      <c r="K4057" t="s">
        <v>62</v>
      </c>
      <c r="M4057" t="s">
        <v>143</v>
      </c>
      <c r="N4057" t="s">
        <v>26</v>
      </c>
      <c r="R4057">
        <v>4056</v>
      </c>
      <c r="S4057" t="str">
        <f>PROPER(CustomerSupport[[#This Row],[Resolution]])</f>
        <v/>
      </c>
      <c r="T4057" t="str">
        <f>TRIM(CustomerSupport[[#This Row],[Customer Name]])</f>
        <v>Jason Martinez</v>
      </c>
      <c r="U4057">
        <f>MONTH(CustomerSupport[[#This Row],[Date of Purchase]])</f>
        <v>3</v>
      </c>
      <c r="V4057" t="str">
        <f>TEXT('Working data'!G4057,"mmmm")</f>
        <v>March</v>
      </c>
      <c r="W4057">
        <f>YEAR(CustomerSupport[[#This Row],[Date of Purchase]])</f>
        <v>2021</v>
      </c>
      <c r="X4057" t="str">
        <f t="shared" si="63"/>
        <v/>
      </c>
    </row>
    <row r="4058" spans="1:24" ht="14.25" customHeight="1" x14ac:dyDescent="0.4">
      <c r="A4058">
        <v>4057</v>
      </c>
      <c r="B4058" t="s">
        <v>13268</v>
      </c>
      <c r="C4058" t="s">
        <v>13269</v>
      </c>
      <c r="D4058">
        <v>57</v>
      </c>
      <c r="E4058" t="s">
        <v>58</v>
      </c>
      <c r="F4058" t="s">
        <v>242</v>
      </c>
      <c r="G4058" s="1">
        <v>44334</v>
      </c>
      <c r="H4058" t="s">
        <v>59</v>
      </c>
      <c r="I4058" t="s">
        <v>22</v>
      </c>
      <c r="J4058" s="2" t="s">
        <v>13270</v>
      </c>
      <c r="K4058" t="s">
        <v>62</v>
      </c>
      <c r="M4058" t="s">
        <v>25</v>
      </c>
      <c r="N4058" t="s">
        <v>83</v>
      </c>
      <c r="R4058">
        <v>4057</v>
      </c>
      <c r="S4058" t="str">
        <f>PROPER(CustomerSupport[[#This Row],[Resolution]])</f>
        <v/>
      </c>
      <c r="T4058" t="str">
        <f>TRIM(CustomerSupport[[#This Row],[Customer Name]])</f>
        <v>Steven Foster</v>
      </c>
      <c r="U4058">
        <f>MONTH(CustomerSupport[[#This Row],[Date of Purchase]])</f>
        <v>5</v>
      </c>
      <c r="V4058" t="str">
        <f>TEXT('Working data'!G4058,"mmmm")</f>
        <v>May</v>
      </c>
      <c r="W4058">
        <f>YEAR(CustomerSupport[[#This Row],[Date of Purchase]])</f>
        <v>2021</v>
      </c>
      <c r="X4058" t="str">
        <f t="shared" si="63"/>
        <v/>
      </c>
    </row>
    <row r="4059" spans="1:24" ht="14.25" customHeight="1" x14ac:dyDescent="0.4">
      <c r="A4059">
        <v>4058</v>
      </c>
      <c r="B4059" t="s">
        <v>13271</v>
      </c>
      <c r="C4059" t="s">
        <v>13272</v>
      </c>
      <c r="D4059">
        <v>32</v>
      </c>
      <c r="E4059" t="s">
        <v>58</v>
      </c>
      <c r="F4059" t="s">
        <v>207</v>
      </c>
      <c r="G4059" s="1">
        <v>44445</v>
      </c>
      <c r="H4059" t="s">
        <v>67</v>
      </c>
      <c r="I4059" t="s">
        <v>31</v>
      </c>
      <c r="J4059" s="2" t="s">
        <v>13273</v>
      </c>
      <c r="K4059" t="s">
        <v>24</v>
      </c>
      <c r="M4059" t="s">
        <v>89</v>
      </c>
      <c r="N4059" t="s">
        <v>26</v>
      </c>
      <c r="O4059" s="3">
        <v>45078.572835648149</v>
      </c>
      <c r="R4059">
        <v>4058</v>
      </c>
      <c r="S4059" t="str">
        <f>PROPER(CustomerSupport[[#This Row],[Resolution]])</f>
        <v/>
      </c>
      <c r="T4059" t="str">
        <f>TRIM(CustomerSupport[[#This Row],[Customer Name]])</f>
        <v>Daniel Moyer</v>
      </c>
      <c r="U4059">
        <f>MONTH(CustomerSupport[[#This Row],[Date of Purchase]])</f>
        <v>9</v>
      </c>
      <c r="V4059" t="str">
        <f>TEXT('Working data'!G4059,"mmmm")</f>
        <v>September</v>
      </c>
      <c r="W4059">
        <f>YEAR(CustomerSupport[[#This Row],[Date of Purchase]])</f>
        <v>2021</v>
      </c>
      <c r="X4059" t="str">
        <f t="shared" si="63"/>
        <v/>
      </c>
    </row>
    <row r="4060" spans="1:24" ht="14.25" customHeight="1" x14ac:dyDescent="0.4">
      <c r="A4060">
        <v>4059</v>
      </c>
      <c r="B4060" t="s">
        <v>13274</v>
      </c>
      <c r="C4060" t="s">
        <v>13275</v>
      </c>
      <c r="D4060">
        <v>27</v>
      </c>
      <c r="E4060" t="s">
        <v>58</v>
      </c>
      <c r="F4060" t="s">
        <v>383</v>
      </c>
      <c r="G4060" s="1">
        <v>44259</v>
      </c>
      <c r="H4060" t="s">
        <v>45</v>
      </c>
      <c r="I4060" t="s">
        <v>46</v>
      </c>
      <c r="J4060" s="2" t="s">
        <v>13276</v>
      </c>
      <c r="K4060" t="s">
        <v>39</v>
      </c>
      <c r="L4060" t="s">
        <v>13277</v>
      </c>
      <c r="M4060" t="s">
        <v>143</v>
      </c>
      <c r="N4060" t="s">
        <v>55</v>
      </c>
      <c r="O4060" s="3">
        <v>45078.666608796295</v>
      </c>
      <c r="P4060" s="3">
        <v>45078.841608796298</v>
      </c>
      <c r="Q4060">
        <v>4</v>
      </c>
      <c r="R4060">
        <v>4059</v>
      </c>
      <c r="S4060" t="str">
        <f>PROPER(CustomerSupport[[#This Row],[Resolution]])</f>
        <v>Man Again Audience Make.</v>
      </c>
      <c r="T4060" t="str">
        <f>TRIM(CustomerSupport[[#This Row],[Customer Name]])</f>
        <v>Brandon Costa</v>
      </c>
      <c r="U4060">
        <f>MONTH(CustomerSupport[[#This Row],[Date of Purchase]])</f>
        <v>3</v>
      </c>
      <c r="V4060" t="str">
        <f>TEXT('Working data'!G4060,"mmmm")</f>
        <v>March</v>
      </c>
      <c r="W4060">
        <f>YEAR(CustomerSupport[[#This Row],[Date of Purchase]])</f>
        <v>2021</v>
      </c>
      <c r="X4060">
        <f t="shared" si="63"/>
        <v>4.2000000000698492</v>
      </c>
    </row>
    <row r="4061" spans="1:24" ht="14.25" customHeight="1" x14ac:dyDescent="0.4">
      <c r="A4061">
        <v>4060</v>
      </c>
      <c r="B4061" t="s">
        <v>13278</v>
      </c>
      <c r="C4061" t="s">
        <v>13279</v>
      </c>
      <c r="D4061">
        <v>47</v>
      </c>
      <c r="E4061" t="s">
        <v>29</v>
      </c>
      <c r="F4061" t="s">
        <v>44</v>
      </c>
      <c r="G4061" s="1">
        <v>44330</v>
      </c>
      <c r="H4061" t="s">
        <v>45</v>
      </c>
      <c r="I4061" t="s">
        <v>60</v>
      </c>
      <c r="J4061" s="2" t="s">
        <v>13280</v>
      </c>
      <c r="K4061" t="s">
        <v>62</v>
      </c>
      <c r="M4061" t="s">
        <v>41</v>
      </c>
      <c r="N4061" t="s">
        <v>33</v>
      </c>
      <c r="R4061">
        <v>4060</v>
      </c>
      <c r="S4061" t="str">
        <f>PROPER(CustomerSupport[[#This Row],[Resolution]])</f>
        <v/>
      </c>
      <c r="T4061" t="str">
        <f>TRIM(CustomerSupport[[#This Row],[Customer Name]])</f>
        <v>Jose Bell</v>
      </c>
      <c r="U4061">
        <f>MONTH(CustomerSupport[[#This Row],[Date of Purchase]])</f>
        <v>5</v>
      </c>
      <c r="V4061" t="str">
        <f>TEXT('Working data'!G4061,"mmmm")</f>
        <v>May</v>
      </c>
      <c r="W4061">
        <f>YEAR(CustomerSupport[[#This Row],[Date of Purchase]])</f>
        <v>2021</v>
      </c>
      <c r="X4061" t="str">
        <f t="shared" si="63"/>
        <v/>
      </c>
    </row>
    <row r="4062" spans="1:24" ht="14.25" customHeight="1" x14ac:dyDescent="0.4">
      <c r="A4062">
        <v>4061</v>
      </c>
      <c r="B4062" t="s">
        <v>13281</v>
      </c>
      <c r="C4062" t="s">
        <v>13282</v>
      </c>
      <c r="D4062">
        <v>59</v>
      </c>
      <c r="E4062" t="s">
        <v>58</v>
      </c>
      <c r="F4062" t="s">
        <v>655</v>
      </c>
      <c r="G4062" s="1">
        <v>44230</v>
      </c>
      <c r="H4062" t="s">
        <v>45</v>
      </c>
      <c r="I4062" t="s">
        <v>22</v>
      </c>
      <c r="J4062" t="s">
        <v>4727</v>
      </c>
      <c r="K4062" t="s">
        <v>39</v>
      </c>
      <c r="L4062" t="s">
        <v>13283</v>
      </c>
      <c r="M4062" t="s">
        <v>41</v>
      </c>
      <c r="N4062" t="s">
        <v>83</v>
      </c>
      <c r="O4062" s="3">
        <v>45078.87703703704</v>
      </c>
      <c r="P4062" s="3">
        <v>45078.566620370373</v>
      </c>
      <c r="Q4062">
        <v>2</v>
      </c>
      <c r="R4062">
        <v>4061</v>
      </c>
      <c r="S4062" t="str">
        <f>PROPER(CustomerSupport[[#This Row],[Resolution]])</f>
        <v>Person Mention Marriage Chair.</v>
      </c>
      <c r="T4062" t="str">
        <f>TRIM(CustomerSupport[[#This Row],[Customer Name]])</f>
        <v>Michael Sparks</v>
      </c>
      <c r="U4062">
        <f>MONTH(CustomerSupport[[#This Row],[Date of Purchase]])</f>
        <v>2</v>
      </c>
      <c r="V4062" t="str">
        <f>TEXT('Working data'!G4062,"mmmm")</f>
        <v>February</v>
      </c>
      <c r="W4062">
        <f>YEAR(CustomerSupport[[#This Row],[Date of Purchase]])</f>
        <v>2021</v>
      </c>
      <c r="X4062">
        <f t="shared" si="63"/>
        <v>-7.4500000000116415</v>
      </c>
    </row>
    <row r="4063" spans="1:24" ht="14.25" customHeight="1" x14ac:dyDescent="0.4">
      <c r="A4063">
        <v>4062</v>
      </c>
      <c r="B4063" t="s">
        <v>13284</v>
      </c>
      <c r="C4063" t="s">
        <v>13285</v>
      </c>
      <c r="D4063">
        <v>56</v>
      </c>
      <c r="E4063" t="s">
        <v>29</v>
      </c>
      <c r="F4063" t="s">
        <v>76</v>
      </c>
      <c r="G4063" s="1">
        <v>43892</v>
      </c>
      <c r="H4063" t="s">
        <v>45</v>
      </c>
      <c r="I4063" t="s">
        <v>31</v>
      </c>
      <c r="J4063" s="2" t="s">
        <v>13286</v>
      </c>
      <c r="K4063" t="s">
        <v>39</v>
      </c>
      <c r="L4063" t="s">
        <v>13287</v>
      </c>
      <c r="M4063" t="s">
        <v>41</v>
      </c>
      <c r="N4063" t="s">
        <v>33</v>
      </c>
      <c r="O4063" s="3">
        <v>45078.786770833336</v>
      </c>
      <c r="P4063" s="3">
        <v>45078.556909722225</v>
      </c>
      <c r="Q4063">
        <v>5</v>
      </c>
      <c r="R4063">
        <v>4062</v>
      </c>
      <c r="S4063" t="str">
        <f>PROPER(CustomerSupport[[#This Row],[Resolution]])</f>
        <v>Our Much Look Learn Accept Edge Go.</v>
      </c>
      <c r="T4063" t="str">
        <f>TRIM(CustomerSupport[[#This Row],[Customer Name]])</f>
        <v>Chase Logan DDS</v>
      </c>
      <c r="U4063">
        <f>MONTH(CustomerSupport[[#This Row],[Date of Purchase]])</f>
        <v>3</v>
      </c>
      <c r="V4063" t="str">
        <f>TEXT('Working data'!G4063,"mmmm")</f>
        <v>March</v>
      </c>
      <c r="W4063">
        <f>YEAR(CustomerSupport[[#This Row],[Date of Purchase]])</f>
        <v>2020</v>
      </c>
      <c r="X4063">
        <f t="shared" si="63"/>
        <v>-5.5166666666627862</v>
      </c>
    </row>
    <row r="4064" spans="1:24" ht="14.25" customHeight="1" x14ac:dyDescent="0.4">
      <c r="A4064">
        <v>4063</v>
      </c>
      <c r="B4064" t="s">
        <v>13288</v>
      </c>
      <c r="C4064" t="s">
        <v>13289</v>
      </c>
      <c r="D4064">
        <v>36</v>
      </c>
      <c r="E4064" t="s">
        <v>58</v>
      </c>
      <c r="F4064" t="s">
        <v>129</v>
      </c>
      <c r="G4064" s="1">
        <v>44056</v>
      </c>
      <c r="H4064" t="s">
        <v>59</v>
      </c>
      <c r="I4064" t="s">
        <v>93</v>
      </c>
      <c r="J4064" s="2" t="s">
        <v>13290</v>
      </c>
      <c r="K4064" t="s">
        <v>62</v>
      </c>
      <c r="M4064" t="s">
        <v>143</v>
      </c>
      <c r="N4064" t="s">
        <v>83</v>
      </c>
      <c r="R4064">
        <v>4063</v>
      </c>
      <c r="S4064" t="str">
        <f>PROPER(CustomerSupport[[#This Row],[Resolution]])</f>
        <v/>
      </c>
      <c r="T4064" t="str">
        <f>TRIM(CustomerSupport[[#This Row],[Customer Name]])</f>
        <v>Amy Scott</v>
      </c>
      <c r="U4064">
        <f>MONTH(CustomerSupport[[#This Row],[Date of Purchase]])</f>
        <v>8</v>
      </c>
      <c r="V4064" t="str">
        <f>TEXT('Working data'!G4064,"mmmm")</f>
        <v>August</v>
      </c>
      <c r="W4064">
        <f>YEAR(CustomerSupport[[#This Row],[Date of Purchase]])</f>
        <v>2020</v>
      </c>
      <c r="X4064" t="str">
        <f t="shared" si="63"/>
        <v/>
      </c>
    </row>
    <row r="4065" spans="1:24" ht="14.25" customHeight="1" x14ac:dyDescent="0.4">
      <c r="A4065">
        <v>4064</v>
      </c>
      <c r="B4065" t="s">
        <v>13291</v>
      </c>
      <c r="C4065" t="s">
        <v>13292</v>
      </c>
      <c r="D4065">
        <v>38</v>
      </c>
      <c r="E4065" t="s">
        <v>19</v>
      </c>
      <c r="F4065" t="s">
        <v>456</v>
      </c>
      <c r="G4065" s="1">
        <v>44557</v>
      </c>
      <c r="H4065" t="s">
        <v>66</v>
      </c>
      <c r="I4065" t="s">
        <v>113</v>
      </c>
      <c r="J4065" t="s">
        <v>357</v>
      </c>
      <c r="K4065" t="s">
        <v>39</v>
      </c>
      <c r="L4065" t="s">
        <v>13293</v>
      </c>
      <c r="M4065" t="s">
        <v>89</v>
      </c>
      <c r="N4065" t="s">
        <v>33</v>
      </c>
      <c r="O4065" s="3">
        <v>45078.388182870367</v>
      </c>
      <c r="P4065" s="3">
        <v>45078.772210648145</v>
      </c>
      <c r="Q4065">
        <v>2</v>
      </c>
      <c r="R4065">
        <v>4064</v>
      </c>
      <c r="S4065" t="str">
        <f>PROPER(CustomerSupport[[#This Row],[Resolution]])</f>
        <v>Rule Add Type.</v>
      </c>
      <c r="T4065" t="str">
        <f>TRIM(CustomerSupport[[#This Row],[Customer Name]])</f>
        <v>James Rhodes</v>
      </c>
      <c r="U4065">
        <f>MONTH(CustomerSupport[[#This Row],[Date of Purchase]])</f>
        <v>12</v>
      </c>
      <c r="V4065" t="str">
        <f>TEXT('Working data'!G4065,"mmmm")</f>
        <v>December</v>
      </c>
      <c r="W4065">
        <f>YEAR(CustomerSupport[[#This Row],[Date of Purchase]])</f>
        <v>2021</v>
      </c>
      <c r="X4065">
        <f t="shared" si="63"/>
        <v>9.2166666666744277</v>
      </c>
    </row>
    <row r="4066" spans="1:24" ht="14.25" customHeight="1" x14ac:dyDescent="0.4">
      <c r="A4066">
        <v>4065</v>
      </c>
      <c r="B4066" t="s">
        <v>13294</v>
      </c>
      <c r="C4066" t="s">
        <v>13295</v>
      </c>
      <c r="D4066">
        <v>61</v>
      </c>
      <c r="E4066" t="s">
        <v>29</v>
      </c>
      <c r="F4066" t="s">
        <v>242</v>
      </c>
      <c r="G4066" s="1">
        <v>44336</v>
      </c>
      <c r="H4066" t="s">
        <v>59</v>
      </c>
      <c r="I4066" t="s">
        <v>150</v>
      </c>
      <c r="J4066" s="2" t="s">
        <v>13296</v>
      </c>
      <c r="K4066" t="s">
        <v>39</v>
      </c>
      <c r="L4066" t="s">
        <v>13297</v>
      </c>
      <c r="M4066" t="s">
        <v>89</v>
      </c>
      <c r="N4066" t="s">
        <v>33</v>
      </c>
      <c r="O4066" s="3">
        <v>45078.345138888886</v>
      </c>
      <c r="P4066" s="3">
        <v>45078.227083333331</v>
      </c>
      <c r="Q4066">
        <v>2</v>
      </c>
      <c r="R4066">
        <v>4065</v>
      </c>
      <c r="S4066" t="str">
        <f>PROPER(CustomerSupport[[#This Row],[Resolution]])</f>
        <v>Church Security Old Be Member As Security.</v>
      </c>
      <c r="T4066" t="str">
        <f>TRIM(CustomerSupport[[#This Row],[Customer Name]])</f>
        <v>Sharon Ruiz</v>
      </c>
      <c r="U4066">
        <f>MONTH(CustomerSupport[[#This Row],[Date of Purchase]])</f>
        <v>5</v>
      </c>
      <c r="V4066" t="str">
        <f>TEXT('Working data'!G4066,"mmmm")</f>
        <v>May</v>
      </c>
      <c r="W4066">
        <f>YEAR(CustomerSupport[[#This Row],[Date of Purchase]])</f>
        <v>2021</v>
      </c>
      <c r="X4066">
        <f t="shared" si="63"/>
        <v>-2.8333333333139308</v>
      </c>
    </row>
    <row r="4067" spans="1:24" ht="14.25" customHeight="1" x14ac:dyDescent="0.4">
      <c r="A4067">
        <v>4066</v>
      </c>
      <c r="B4067" t="s">
        <v>13298</v>
      </c>
      <c r="C4067" t="s">
        <v>13299</v>
      </c>
      <c r="D4067">
        <v>42</v>
      </c>
      <c r="E4067" t="s">
        <v>19</v>
      </c>
      <c r="F4067" t="s">
        <v>397</v>
      </c>
      <c r="G4067" s="1">
        <v>44159</v>
      </c>
      <c r="H4067" t="s">
        <v>21</v>
      </c>
      <c r="I4067" t="s">
        <v>52</v>
      </c>
      <c r="J4067" s="2" t="s">
        <v>13300</v>
      </c>
      <c r="K4067" t="s">
        <v>62</v>
      </c>
      <c r="M4067" t="s">
        <v>41</v>
      </c>
      <c r="N4067" t="s">
        <v>55</v>
      </c>
      <c r="R4067">
        <v>4066</v>
      </c>
      <c r="S4067" t="str">
        <f>PROPER(CustomerSupport[[#This Row],[Resolution]])</f>
        <v/>
      </c>
      <c r="T4067" t="str">
        <f>TRIM(CustomerSupport[[#This Row],[Customer Name]])</f>
        <v>Paul Walker</v>
      </c>
      <c r="U4067">
        <f>MONTH(CustomerSupport[[#This Row],[Date of Purchase]])</f>
        <v>11</v>
      </c>
      <c r="V4067" t="str">
        <f>TEXT('Working data'!G4067,"mmmm")</f>
        <v>November</v>
      </c>
      <c r="W4067">
        <f>YEAR(CustomerSupport[[#This Row],[Date of Purchase]])</f>
        <v>2020</v>
      </c>
      <c r="X4067" t="str">
        <f t="shared" si="63"/>
        <v/>
      </c>
    </row>
    <row r="4068" spans="1:24" ht="14.25" customHeight="1" x14ac:dyDescent="0.4">
      <c r="A4068">
        <v>4067</v>
      </c>
      <c r="B4068" t="s">
        <v>13301</v>
      </c>
      <c r="C4068" t="s">
        <v>13302</v>
      </c>
      <c r="D4068">
        <v>20</v>
      </c>
      <c r="E4068" t="s">
        <v>29</v>
      </c>
      <c r="F4068" t="s">
        <v>36</v>
      </c>
      <c r="G4068" s="1">
        <v>43851</v>
      </c>
      <c r="H4068" t="s">
        <v>66</v>
      </c>
      <c r="I4068" t="s">
        <v>177</v>
      </c>
      <c r="J4068" s="2" t="s">
        <v>13303</v>
      </c>
      <c r="K4068" t="s">
        <v>39</v>
      </c>
      <c r="L4068" t="s">
        <v>13304</v>
      </c>
      <c r="M4068" t="s">
        <v>89</v>
      </c>
      <c r="N4068" t="s">
        <v>83</v>
      </c>
      <c r="O4068" s="3">
        <v>45078.618090277778</v>
      </c>
      <c r="P4068" s="3">
        <v>45078.829895833333</v>
      </c>
      <c r="Q4068">
        <v>5</v>
      </c>
      <c r="R4068">
        <v>4067</v>
      </c>
      <c r="S4068" t="str">
        <f>PROPER(CustomerSupport[[#This Row],[Resolution]])</f>
        <v>Information Compare Score Remain Ago Experience Short Send.</v>
      </c>
      <c r="T4068" t="str">
        <f>TRIM(CustomerSupport[[#This Row],[Customer Name]])</f>
        <v>Heather Estrada</v>
      </c>
      <c r="U4068">
        <f>MONTH(CustomerSupport[[#This Row],[Date of Purchase]])</f>
        <v>1</v>
      </c>
      <c r="V4068" t="str">
        <f>TEXT('Working data'!G4068,"mmmm")</f>
        <v>January</v>
      </c>
      <c r="W4068">
        <f>YEAR(CustomerSupport[[#This Row],[Date of Purchase]])</f>
        <v>2020</v>
      </c>
      <c r="X4068">
        <f t="shared" si="63"/>
        <v>5.0833333333139308</v>
      </c>
    </row>
    <row r="4069" spans="1:24" ht="14.25" customHeight="1" x14ac:dyDescent="0.4">
      <c r="A4069">
        <v>4068</v>
      </c>
      <c r="B4069" t="s">
        <v>13305</v>
      </c>
      <c r="C4069" t="s">
        <v>13306</v>
      </c>
      <c r="D4069">
        <v>60</v>
      </c>
      <c r="E4069" t="s">
        <v>29</v>
      </c>
      <c r="F4069" t="s">
        <v>65</v>
      </c>
      <c r="G4069" s="1">
        <v>44001</v>
      </c>
      <c r="H4069" t="s">
        <v>21</v>
      </c>
      <c r="I4069" t="s">
        <v>77</v>
      </c>
      <c r="J4069" s="2" t="s">
        <v>13307</v>
      </c>
      <c r="K4069" t="s">
        <v>24</v>
      </c>
      <c r="M4069" t="s">
        <v>89</v>
      </c>
      <c r="N4069" t="s">
        <v>55</v>
      </c>
      <c r="O4069" s="3">
        <v>45078.699363425927</v>
      </c>
      <c r="R4069">
        <v>4068</v>
      </c>
      <c r="S4069" t="str">
        <f>PROPER(CustomerSupport[[#This Row],[Resolution]])</f>
        <v/>
      </c>
      <c r="T4069" t="str">
        <f>TRIM(CustomerSupport[[#This Row],[Customer Name]])</f>
        <v>Michael Butler</v>
      </c>
      <c r="U4069">
        <f>MONTH(CustomerSupport[[#This Row],[Date of Purchase]])</f>
        <v>6</v>
      </c>
      <c r="V4069" t="str">
        <f>TEXT('Working data'!G4069,"mmmm")</f>
        <v>June</v>
      </c>
      <c r="W4069">
        <f>YEAR(CustomerSupport[[#This Row],[Date of Purchase]])</f>
        <v>2020</v>
      </c>
      <c r="X4069" t="str">
        <f t="shared" si="63"/>
        <v/>
      </c>
    </row>
    <row r="4070" spans="1:24" ht="14.25" customHeight="1" x14ac:dyDescent="0.4">
      <c r="A4070">
        <v>4069</v>
      </c>
      <c r="B4070" t="s">
        <v>13308</v>
      </c>
      <c r="C4070" t="s">
        <v>13309</v>
      </c>
      <c r="D4070">
        <v>47</v>
      </c>
      <c r="E4070" t="s">
        <v>19</v>
      </c>
      <c r="F4070" t="s">
        <v>92</v>
      </c>
      <c r="G4070" s="1">
        <v>44360</v>
      </c>
      <c r="H4070" t="s">
        <v>59</v>
      </c>
      <c r="I4070" t="s">
        <v>46</v>
      </c>
      <c r="J4070" t="s">
        <v>13310</v>
      </c>
      <c r="K4070" t="s">
        <v>39</v>
      </c>
      <c r="L4070" t="s">
        <v>13311</v>
      </c>
      <c r="M4070" t="s">
        <v>41</v>
      </c>
      <c r="N4070" t="s">
        <v>26</v>
      </c>
      <c r="O4070" s="3">
        <v>45078.521597222221</v>
      </c>
      <c r="P4070" s="3">
        <v>45078.835486111115</v>
      </c>
      <c r="Q4070">
        <v>5</v>
      </c>
      <c r="R4070">
        <v>4069</v>
      </c>
      <c r="S4070" t="str">
        <f>PROPER(CustomerSupport[[#This Row],[Resolution]])</f>
        <v>House Serve Ask Present Dinner Ok Impact.</v>
      </c>
      <c r="T4070" t="str">
        <f>TRIM(CustomerSupport[[#This Row],[Customer Name]])</f>
        <v>Jordan Hopkins</v>
      </c>
      <c r="U4070">
        <f>MONTH(CustomerSupport[[#This Row],[Date of Purchase]])</f>
        <v>6</v>
      </c>
      <c r="V4070" t="str">
        <f>TEXT('Working data'!G4070,"mmmm")</f>
        <v>June</v>
      </c>
      <c r="W4070">
        <f>YEAR(CustomerSupport[[#This Row],[Date of Purchase]])</f>
        <v>2021</v>
      </c>
      <c r="X4070">
        <f t="shared" si="63"/>
        <v>7.5333333334419876</v>
      </c>
    </row>
    <row r="4071" spans="1:24" ht="14.25" customHeight="1" x14ac:dyDescent="0.4">
      <c r="A4071">
        <v>4070</v>
      </c>
      <c r="B4071" t="s">
        <v>13312</v>
      </c>
      <c r="C4071" t="s">
        <v>13313</v>
      </c>
      <c r="D4071">
        <v>34</v>
      </c>
      <c r="E4071" t="s">
        <v>58</v>
      </c>
      <c r="F4071" t="s">
        <v>71</v>
      </c>
      <c r="G4071" s="1">
        <v>43926</v>
      </c>
      <c r="H4071" t="s">
        <v>66</v>
      </c>
      <c r="I4071" t="s">
        <v>22</v>
      </c>
      <c r="J4071" s="2" t="s">
        <v>13314</v>
      </c>
      <c r="K4071" t="s">
        <v>39</v>
      </c>
      <c r="L4071" t="s">
        <v>13315</v>
      </c>
      <c r="M4071" t="s">
        <v>25</v>
      </c>
      <c r="N4071" t="s">
        <v>55</v>
      </c>
      <c r="O4071" s="3">
        <v>45078.500787037039</v>
      </c>
      <c r="P4071" s="3">
        <v>45078.179259259261</v>
      </c>
      <c r="Q4071">
        <v>1</v>
      </c>
      <c r="R4071">
        <v>4070</v>
      </c>
      <c r="S4071" t="str">
        <f>PROPER(CustomerSupport[[#This Row],[Resolution]])</f>
        <v>State Capital Bar Must.</v>
      </c>
      <c r="T4071" t="str">
        <f>TRIM(CustomerSupport[[#This Row],[Customer Name]])</f>
        <v>Julia Allen</v>
      </c>
      <c r="U4071">
        <f>MONTH(CustomerSupport[[#This Row],[Date of Purchase]])</f>
        <v>4</v>
      </c>
      <c r="V4071" t="str">
        <f>TEXT('Working data'!G4071,"mmmm")</f>
        <v>April</v>
      </c>
      <c r="W4071">
        <f>YEAR(CustomerSupport[[#This Row],[Date of Purchase]])</f>
        <v>2020</v>
      </c>
      <c r="X4071">
        <f t="shared" si="63"/>
        <v>-7.7166666666744277</v>
      </c>
    </row>
    <row r="4072" spans="1:24" ht="14.25" customHeight="1" x14ac:dyDescent="0.4">
      <c r="A4072">
        <v>4071</v>
      </c>
      <c r="B4072" t="s">
        <v>13316</v>
      </c>
      <c r="C4072" t="s">
        <v>13317</v>
      </c>
      <c r="D4072">
        <v>26</v>
      </c>
      <c r="E4072" t="s">
        <v>19</v>
      </c>
      <c r="F4072" t="s">
        <v>44</v>
      </c>
      <c r="G4072" s="1">
        <v>44283</v>
      </c>
      <c r="H4072" t="s">
        <v>66</v>
      </c>
      <c r="I4072" t="s">
        <v>59</v>
      </c>
      <c r="J4072" s="2" t="s">
        <v>13318</v>
      </c>
      <c r="K4072" t="s">
        <v>62</v>
      </c>
      <c r="M4072" t="s">
        <v>25</v>
      </c>
      <c r="N4072" t="s">
        <v>83</v>
      </c>
      <c r="R4072">
        <v>4071</v>
      </c>
      <c r="S4072" t="str">
        <f>PROPER(CustomerSupport[[#This Row],[Resolution]])</f>
        <v/>
      </c>
      <c r="T4072" t="str">
        <f>TRIM(CustomerSupport[[#This Row],[Customer Name]])</f>
        <v>Heather Wilson</v>
      </c>
      <c r="U4072">
        <f>MONTH(CustomerSupport[[#This Row],[Date of Purchase]])</f>
        <v>3</v>
      </c>
      <c r="V4072" t="str">
        <f>TEXT('Working data'!G4072,"mmmm")</f>
        <v>March</v>
      </c>
      <c r="W4072">
        <f>YEAR(CustomerSupport[[#This Row],[Date of Purchase]])</f>
        <v>2021</v>
      </c>
      <c r="X4072" t="str">
        <f t="shared" si="63"/>
        <v/>
      </c>
    </row>
    <row r="4073" spans="1:24" ht="14.25" customHeight="1" x14ac:dyDescent="0.4">
      <c r="A4073">
        <v>4072</v>
      </c>
      <c r="B4073" t="s">
        <v>13319</v>
      </c>
      <c r="C4073" t="s">
        <v>13320</v>
      </c>
      <c r="D4073">
        <v>36</v>
      </c>
      <c r="E4073" t="s">
        <v>29</v>
      </c>
      <c r="F4073" t="s">
        <v>397</v>
      </c>
      <c r="G4073" s="1">
        <v>44499</v>
      </c>
      <c r="H4073" t="s">
        <v>59</v>
      </c>
      <c r="I4073" t="s">
        <v>52</v>
      </c>
      <c r="J4073" s="2" t="s">
        <v>13321</v>
      </c>
      <c r="K4073" t="s">
        <v>24</v>
      </c>
      <c r="M4073" t="s">
        <v>89</v>
      </c>
      <c r="N4073" t="s">
        <v>33</v>
      </c>
      <c r="O4073" s="3">
        <v>45078.004293981481</v>
      </c>
      <c r="R4073">
        <v>4072</v>
      </c>
      <c r="S4073" t="str">
        <f>PROPER(CustomerSupport[[#This Row],[Resolution]])</f>
        <v/>
      </c>
      <c r="T4073" t="str">
        <f>TRIM(CustomerSupport[[#This Row],[Customer Name]])</f>
        <v>Andrea Wilson</v>
      </c>
      <c r="U4073">
        <f>MONTH(CustomerSupport[[#This Row],[Date of Purchase]])</f>
        <v>10</v>
      </c>
      <c r="V4073" t="str">
        <f>TEXT('Working data'!G4073,"mmmm")</f>
        <v>October</v>
      </c>
      <c r="W4073">
        <f>YEAR(CustomerSupport[[#This Row],[Date of Purchase]])</f>
        <v>2021</v>
      </c>
      <c r="X4073" t="str">
        <f t="shared" si="63"/>
        <v/>
      </c>
    </row>
    <row r="4074" spans="1:24" ht="14.25" customHeight="1" x14ac:dyDescent="0.4">
      <c r="A4074">
        <v>4073</v>
      </c>
      <c r="B4074" t="s">
        <v>13322</v>
      </c>
      <c r="C4074" t="s">
        <v>13323</v>
      </c>
      <c r="D4074">
        <v>29</v>
      </c>
      <c r="E4074" t="s">
        <v>58</v>
      </c>
      <c r="F4074" t="s">
        <v>117</v>
      </c>
      <c r="G4074" s="1">
        <v>43964</v>
      </c>
      <c r="H4074" t="s">
        <v>45</v>
      </c>
      <c r="I4074" t="s">
        <v>59</v>
      </c>
      <c r="J4074" s="2" t="s">
        <v>13324</v>
      </c>
      <c r="K4074" t="s">
        <v>24</v>
      </c>
      <c r="M4074" t="s">
        <v>41</v>
      </c>
      <c r="N4074" t="s">
        <v>26</v>
      </c>
      <c r="O4074" s="3">
        <v>45078.630694444444</v>
      </c>
      <c r="R4074">
        <v>4073</v>
      </c>
      <c r="S4074" t="str">
        <f>PROPER(CustomerSupport[[#This Row],[Resolution]])</f>
        <v/>
      </c>
      <c r="T4074" t="str">
        <f>TRIM(CustomerSupport[[#This Row],[Customer Name]])</f>
        <v>Robert Black</v>
      </c>
      <c r="U4074">
        <f>MONTH(CustomerSupport[[#This Row],[Date of Purchase]])</f>
        <v>5</v>
      </c>
      <c r="V4074" t="str">
        <f>TEXT('Working data'!G4074,"mmmm")</f>
        <v>May</v>
      </c>
      <c r="W4074">
        <f>YEAR(CustomerSupport[[#This Row],[Date of Purchase]])</f>
        <v>2020</v>
      </c>
      <c r="X4074" t="str">
        <f t="shared" si="63"/>
        <v/>
      </c>
    </row>
    <row r="4075" spans="1:24" ht="14.25" customHeight="1" x14ac:dyDescent="0.4">
      <c r="A4075">
        <v>4074</v>
      </c>
      <c r="B4075" t="s">
        <v>13325</v>
      </c>
      <c r="C4075" t="s">
        <v>13326</v>
      </c>
      <c r="D4075">
        <v>35</v>
      </c>
      <c r="E4075" t="s">
        <v>29</v>
      </c>
      <c r="F4075" t="s">
        <v>211</v>
      </c>
      <c r="G4075" s="1">
        <v>44013</v>
      </c>
      <c r="H4075" t="s">
        <v>66</v>
      </c>
      <c r="I4075" t="s">
        <v>93</v>
      </c>
      <c r="J4075" s="2" t="s">
        <v>13327</v>
      </c>
      <c r="K4075" t="s">
        <v>62</v>
      </c>
      <c r="M4075" t="s">
        <v>143</v>
      </c>
      <c r="N4075" t="s">
        <v>26</v>
      </c>
      <c r="R4075">
        <v>4074</v>
      </c>
      <c r="S4075" t="str">
        <f>PROPER(CustomerSupport[[#This Row],[Resolution]])</f>
        <v/>
      </c>
      <c r="T4075" t="str">
        <f>TRIM(CustomerSupport[[#This Row],[Customer Name]])</f>
        <v>Robert Collins</v>
      </c>
      <c r="U4075">
        <f>MONTH(CustomerSupport[[#This Row],[Date of Purchase]])</f>
        <v>7</v>
      </c>
      <c r="V4075" t="str">
        <f>TEXT('Working data'!G4075,"mmmm")</f>
        <v>July</v>
      </c>
      <c r="W4075">
        <f>YEAR(CustomerSupport[[#This Row],[Date of Purchase]])</f>
        <v>2020</v>
      </c>
      <c r="X4075" t="str">
        <f t="shared" si="63"/>
        <v/>
      </c>
    </row>
    <row r="4076" spans="1:24" ht="14.25" customHeight="1" x14ac:dyDescent="0.4">
      <c r="A4076">
        <v>4075</v>
      </c>
      <c r="B4076" t="s">
        <v>13328</v>
      </c>
      <c r="C4076" t="s">
        <v>13329</v>
      </c>
      <c r="D4076">
        <v>70</v>
      </c>
      <c r="E4076" t="s">
        <v>58</v>
      </c>
      <c r="F4076" t="s">
        <v>71</v>
      </c>
      <c r="G4076" s="1">
        <v>44147</v>
      </c>
      <c r="H4076" t="s">
        <v>66</v>
      </c>
      <c r="I4076" t="s">
        <v>72</v>
      </c>
      <c r="J4076" s="2" t="s">
        <v>13330</v>
      </c>
      <c r="K4076" t="s">
        <v>39</v>
      </c>
      <c r="L4076" t="s">
        <v>13331</v>
      </c>
      <c r="M4076" t="s">
        <v>89</v>
      </c>
      <c r="N4076" t="s">
        <v>55</v>
      </c>
      <c r="O4076" s="3">
        <v>45078.762685185182</v>
      </c>
      <c r="P4076" s="3">
        <v>45078.907129629632</v>
      </c>
      <c r="Q4076">
        <v>4</v>
      </c>
      <c r="R4076">
        <v>4075</v>
      </c>
      <c r="S4076" t="str">
        <f>PROPER(CustomerSupport[[#This Row],[Resolution]])</f>
        <v>What Population Region Create Discover Staff Some.</v>
      </c>
      <c r="T4076" t="str">
        <f>TRIM(CustomerSupport[[#This Row],[Customer Name]])</f>
        <v>Nicholas Stanton</v>
      </c>
      <c r="U4076">
        <f>MONTH(CustomerSupport[[#This Row],[Date of Purchase]])</f>
        <v>11</v>
      </c>
      <c r="V4076" t="str">
        <f>TEXT('Working data'!G4076,"mmmm")</f>
        <v>November</v>
      </c>
      <c r="W4076">
        <f>YEAR(CustomerSupport[[#This Row],[Date of Purchase]])</f>
        <v>2020</v>
      </c>
      <c r="X4076">
        <f t="shared" si="63"/>
        <v>3.466666666790843</v>
      </c>
    </row>
    <row r="4077" spans="1:24" ht="14.25" customHeight="1" x14ac:dyDescent="0.4">
      <c r="A4077">
        <v>4076</v>
      </c>
      <c r="B4077" t="s">
        <v>13332</v>
      </c>
      <c r="C4077" t="s">
        <v>13333</v>
      </c>
      <c r="D4077">
        <v>33</v>
      </c>
      <c r="E4077" t="s">
        <v>19</v>
      </c>
      <c r="F4077" t="s">
        <v>103</v>
      </c>
      <c r="G4077" s="1">
        <v>44215</v>
      </c>
      <c r="H4077" t="s">
        <v>59</v>
      </c>
      <c r="I4077" t="s">
        <v>93</v>
      </c>
      <c r="J4077" s="2" t="s">
        <v>13334</v>
      </c>
      <c r="K4077" t="s">
        <v>62</v>
      </c>
      <c r="M4077" t="s">
        <v>89</v>
      </c>
      <c r="N4077" t="s">
        <v>33</v>
      </c>
      <c r="R4077">
        <v>4076</v>
      </c>
      <c r="S4077" t="str">
        <f>PROPER(CustomerSupport[[#This Row],[Resolution]])</f>
        <v/>
      </c>
      <c r="T4077" t="str">
        <f>TRIM(CustomerSupport[[#This Row],[Customer Name]])</f>
        <v>Paige Nichols</v>
      </c>
      <c r="U4077">
        <f>MONTH(CustomerSupport[[#This Row],[Date of Purchase]])</f>
        <v>1</v>
      </c>
      <c r="V4077" t="str">
        <f>TEXT('Working data'!G4077,"mmmm")</f>
        <v>January</v>
      </c>
      <c r="W4077">
        <f>YEAR(CustomerSupport[[#This Row],[Date of Purchase]])</f>
        <v>2021</v>
      </c>
      <c r="X4077" t="str">
        <f t="shared" si="63"/>
        <v/>
      </c>
    </row>
    <row r="4078" spans="1:24" ht="14.25" customHeight="1" x14ac:dyDescent="0.4">
      <c r="A4078">
        <v>4077</v>
      </c>
      <c r="B4078" t="s">
        <v>13335</v>
      </c>
      <c r="C4078" t="s">
        <v>13336</v>
      </c>
      <c r="D4078">
        <v>30</v>
      </c>
      <c r="E4078" t="s">
        <v>19</v>
      </c>
      <c r="F4078" t="s">
        <v>44</v>
      </c>
      <c r="G4078" s="1">
        <v>44035</v>
      </c>
      <c r="H4078" t="s">
        <v>66</v>
      </c>
      <c r="I4078" t="s">
        <v>72</v>
      </c>
      <c r="J4078" s="2" t="s">
        <v>13337</v>
      </c>
      <c r="K4078" t="s">
        <v>24</v>
      </c>
      <c r="M4078" t="s">
        <v>25</v>
      </c>
      <c r="N4078" t="s">
        <v>26</v>
      </c>
      <c r="O4078" s="3">
        <v>45078.73909722222</v>
      </c>
      <c r="R4078">
        <v>4077</v>
      </c>
      <c r="S4078" t="str">
        <f>PROPER(CustomerSupport[[#This Row],[Resolution]])</f>
        <v/>
      </c>
      <c r="T4078" t="str">
        <f>TRIM(CustomerSupport[[#This Row],[Customer Name]])</f>
        <v>Olivia Morton</v>
      </c>
      <c r="U4078">
        <f>MONTH(CustomerSupport[[#This Row],[Date of Purchase]])</f>
        <v>7</v>
      </c>
      <c r="V4078" t="str">
        <f>TEXT('Working data'!G4078,"mmmm")</f>
        <v>July</v>
      </c>
      <c r="W4078">
        <f>YEAR(CustomerSupport[[#This Row],[Date of Purchase]])</f>
        <v>2020</v>
      </c>
      <c r="X4078" t="str">
        <f t="shared" si="63"/>
        <v/>
      </c>
    </row>
    <row r="4079" spans="1:24" ht="14.25" customHeight="1" x14ac:dyDescent="0.4">
      <c r="A4079">
        <v>4078</v>
      </c>
      <c r="B4079" t="s">
        <v>13338</v>
      </c>
      <c r="C4079" t="s">
        <v>13339</v>
      </c>
      <c r="D4079">
        <v>53</v>
      </c>
      <c r="E4079" t="s">
        <v>19</v>
      </c>
      <c r="F4079" t="s">
        <v>149</v>
      </c>
      <c r="G4079" s="1">
        <v>44190</v>
      </c>
      <c r="H4079" t="s">
        <v>45</v>
      </c>
      <c r="I4079" t="s">
        <v>177</v>
      </c>
      <c r="J4079" t="s">
        <v>13340</v>
      </c>
      <c r="K4079" t="s">
        <v>39</v>
      </c>
      <c r="L4079" t="s">
        <v>13341</v>
      </c>
      <c r="M4079" t="s">
        <v>25</v>
      </c>
      <c r="N4079" t="s">
        <v>55</v>
      </c>
      <c r="O4079" s="3">
        <v>45078.63008101852</v>
      </c>
      <c r="P4079" s="3">
        <v>45078.1641087963</v>
      </c>
      <c r="Q4079">
        <v>2</v>
      </c>
      <c r="R4079">
        <v>4078</v>
      </c>
      <c r="S4079" t="str">
        <f>PROPER(CustomerSupport[[#This Row],[Resolution]])</f>
        <v>Claim Not Present Nearly Able Serve Change Sport.</v>
      </c>
      <c r="T4079" t="str">
        <f>TRIM(CustomerSupport[[#This Row],[Customer Name]])</f>
        <v>Walter Thornton</v>
      </c>
      <c r="U4079">
        <f>MONTH(CustomerSupport[[#This Row],[Date of Purchase]])</f>
        <v>12</v>
      </c>
      <c r="V4079" t="str">
        <f>TEXT('Working data'!G4079,"mmmm")</f>
        <v>December</v>
      </c>
      <c r="W4079">
        <f>YEAR(CustomerSupport[[#This Row],[Date of Purchase]])</f>
        <v>2020</v>
      </c>
      <c r="X4079">
        <f t="shared" si="63"/>
        <v>-11.183333333290648</v>
      </c>
    </row>
    <row r="4080" spans="1:24" ht="14.25" customHeight="1" x14ac:dyDescent="0.4">
      <c r="A4080">
        <v>4079</v>
      </c>
      <c r="B4080" t="s">
        <v>13342</v>
      </c>
      <c r="C4080" t="s">
        <v>13343</v>
      </c>
      <c r="D4080">
        <v>27</v>
      </c>
      <c r="E4080" t="s">
        <v>58</v>
      </c>
      <c r="F4080" t="s">
        <v>249</v>
      </c>
      <c r="G4080" s="1">
        <v>44389</v>
      </c>
      <c r="H4080" t="s">
        <v>59</v>
      </c>
      <c r="I4080" t="s">
        <v>93</v>
      </c>
      <c r="J4080" s="2" t="s">
        <v>13344</v>
      </c>
      <c r="K4080" t="s">
        <v>24</v>
      </c>
      <c r="M4080" t="s">
        <v>143</v>
      </c>
      <c r="N4080" t="s">
        <v>83</v>
      </c>
      <c r="O4080" s="3">
        <v>45078.556493055556</v>
      </c>
      <c r="R4080">
        <v>4079</v>
      </c>
      <c r="S4080" t="str">
        <f>PROPER(CustomerSupport[[#This Row],[Resolution]])</f>
        <v/>
      </c>
      <c r="T4080" t="str">
        <f>TRIM(CustomerSupport[[#This Row],[Customer Name]])</f>
        <v>Mark Vazquez</v>
      </c>
      <c r="U4080">
        <f>MONTH(CustomerSupport[[#This Row],[Date of Purchase]])</f>
        <v>7</v>
      </c>
      <c r="V4080" t="str">
        <f>TEXT('Working data'!G4080,"mmmm")</f>
        <v>July</v>
      </c>
      <c r="W4080">
        <f>YEAR(CustomerSupport[[#This Row],[Date of Purchase]])</f>
        <v>2021</v>
      </c>
      <c r="X4080" t="str">
        <f t="shared" si="63"/>
        <v/>
      </c>
    </row>
    <row r="4081" spans="1:24" ht="14.25" customHeight="1" x14ac:dyDescent="0.4">
      <c r="A4081">
        <v>4080</v>
      </c>
      <c r="B4081" t="s">
        <v>13345</v>
      </c>
      <c r="C4081" t="s">
        <v>13346</v>
      </c>
      <c r="D4081">
        <v>22</v>
      </c>
      <c r="E4081" t="s">
        <v>19</v>
      </c>
      <c r="F4081" t="s">
        <v>286</v>
      </c>
      <c r="G4081" s="1">
        <v>44503</v>
      </c>
      <c r="H4081" t="s">
        <v>59</v>
      </c>
      <c r="I4081" t="s">
        <v>37</v>
      </c>
      <c r="J4081" s="2" t="s">
        <v>13347</v>
      </c>
      <c r="K4081" t="s">
        <v>39</v>
      </c>
      <c r="L4081" t="s">
        <v>13348</v>
      </c>
      <c r="M4081" t="s">
        <v>89</v>
      </c>
      <c r="N4081" t="s">
        <v>26</v>
      </c>
      <c r="O4081" s="3">
        <v>45078.115532407406</v>
      </c>
      <c r="P4081" s="3">
        <v>45078.129421296297</v>
      </c>
      <c r="Q4081">
        <v>2</v>
      </c>
      <c r="R4081">
        <v>4080</v>
      </c>
      <c r="S4081" t="str">
        <f>PROPER(CustomerSupport[[#This Row],[Resolution]])</f>
        <v>Wife Role Popular.</v>
      </c>
      <c r="T4081" t="str">
        <f>TRIM(CustomerSupport[[#This Row],[Customer Name]])</f>
        <v>Grace Taylor</v>
      </c>
      <c r="U4081">
        <f>MONTH(CustomerSupport[[#This Row],[Date of Purchase]])</f>
        <v>11</v>
      </c>
      <c r="V4081" t="str">
        <f>TEXT('Working data'!G4081,"mmmm")</f>
        <v>November</v>
      </c>
      <c r="W4081">
        <f>YEAR(CustomerSupport[[#This Row],[Date of Purchase]])</f>
        <v>2021</v>
      </c>
      <c r="X4081">
        <f t="shared" si="63"/>
        <v>0.33333333337213844</v>
      </c>
    </row>
    <row r="4082" spans="1:24" ht="14.25" customHeight="1" x14ac:dyDescent="0.4">
      <c r="A4082">
        <v>4081</v>
      </c>
      <c r="B4082" t="s">
        <v>13349</v>
      </c>
      <c r="C4082" t="s">
        <v>13350</v>
      </c>
      <c r="D4082">
        <v>47</v>
      </c>
      <c r="E4082" t="s">
        <v>58</v>
      </c>
      <c r="F4082" t="s">
        <v>421</v>
      </c>
      <c r="G4082" s="1">
        <v>44502</v>
      </c>
      <c r="H4082" t="s">
        <v>45</v>
      </c>
      <c r="I4082" t="s">
        <v>60</v>
      </c>
      <c r="J4082" s="2" t="s">
        <v>13351</v>
      </c>
      <c r="K4082" t="s">
        <v>39</v>
      </c>
      <c r="L4082" t="s">
        <v>13352</v>
      </c>
      <c r="M4082" t="s">
        <v>89</v>
      </c>
      <c r="N4082" t="s">
        <v>33</v>
      </c>
      <c r="O4082" s="3">
        <v>45078.647488425922</v>
      </c>
      <c r="P4082" s="3">
        <v>45078.211377314816</v>
      </c>
      <c r="Q4082">
        <v>3</v>
      </c>
      <c r="R4082">
        <v>4081</v>
      </c>
      <c r="S4082" t="str">
        <f>PROPER(CustomerSupport[[#This Row],[Resolution]])</f>
        <v>Letter Note Learn Detail Society Note.</v>
      </c>
      <c r="T4082" t="str">
        <f>TRIM(CustomerSupport[[#This Row],[Customer Name]])</f>
        <v>Crystal Reeves</v>
      </c>
      <c r="U4082">
        <f>MONTH(CustomerSupport[[#This Row],[Date of Purchase]])</f>
        <v>11</v>
      </c>
      <c r="V4082" t="str">
        <f>TEXT('Working data'!G4082,"mmmm")</f>
        <v>November</v>
      </c>
      <c r="W4082">
        <f>YEAR(CustomerSupport[[#This Row],[Date of Purchase]])</f>
        <v>2021</v>
      </c>
      <c r="X4082">
        <f t="shared" si="63"/>
        <v>-10.466666666558012</v>
      </c>
    </row>
    <row r="4083" spans="1:24" ht="14.25" customHeight="1" x14ac:dyDescent="0.4">
      <c r="A4083">
        <v>4082</v>
      </c>
      <c r="B4083" t="s">
        <v>13353</v>
      </c>
      <c r="C4083" t="s">
        <v>13354</v>
      </c>
      <c r="D4083">
        <v>52</v>
      </c>
      <c r="E4083" t="s">
        <v>29</v>
      </c>
      <c r="F4083" t="s">
        <v>129</v>
      </c>
      <c r="G4083" s="1">
        <v>44415</v>
      </c>
      <c r="H4083" t="s">
        <v>59</v>
      </c>
      <c r="I4083" t="s">
        <v>67</v>
      </c>
      <c r="J4083" t="s">
        <v>13355</v>
      </c>
      <c r="K4083" t="s">
        <v>24</v>
      </c>
      <c r="M4083" t="s">
        <v>89</v>
      </c>
      <c r="N4083" t="s">
        <v>26</v>
      </c>
      <c r="O4083" s="3">
        <v>45078.605150462965</v>
      </c>
      <c r="R4083">
        <v>4082</v>
      </c>
      <c r="S4083" t="str">
        <f>PROPER(CustomerSupport[[#This Row],[Resolution]])</f>
        <v/>
      </c>
      <c r="T4083" t="str">
        <f>TRIM(CustomerSupport[[#This Row],[Customer Name]])</f>
        <v>Cody Bell</v>
      </c>
      <c r="U4083">
        <f>MONTH(CustomerSupport[[#This Row],[Date of Purchase]])</f>
        <v>8</v>
      </c>
      <c r="V4083" t="str">
        <f>TEXT('Working data'!G4083,"mmmm")</f>
        <v>August</v>
      </c>
      <c r="W4083">
        <f>YEAR(CustomerSupport[[#This Row],[Date of Purchase]])</f>
        <v>2021</v>
      </c>
      <c r="X4083" t="str">
        <f t="shared" si="63"/>
        <v/>
      </c>
    </row>
    <row r="4084" spans="1:24" ht="14.25" customHeight="1" x14ac:dyDescent="0.4">
      <c r="A4084">
        <v>4083</v>
      </c>
      <c r="B4084" t="s">
        <v>13356</v>
      </c>
      <c r="C4084" t="s">
        <v>13357</v>
      </c>
      <c r="D4084">
        <v>24</v>
      </c>
      <c r="E4084" t="s">
        <v>19</v>
      </c>
      <c r="F4084" t="s">
        <v>134</v>
      </c>
      <c r="G4084" s="1">
        <v>44363</v>
      </c>
      <c r="H4084" t="s">
        <v>67</v>
      </c>
      <c r="I4084" t="s">
        <v>77</v>
      </c>
      <c r="J4084" t="s">
        <v>13358</v>
      </c>
      <c r="K4084" t="s">
        <v>62</v>
      </c>
      <c r="M4084" t="s">
        <v>143</v>
      </c>
      <c r="N4084" t="s">
        <v>55</v>
      </c>
      <c r="R4084">
        <v>4083</v>
      </c>
      <c r="S4084" t="str">
        <f>PROPER(CustomerSupport[[#This Row],[Resolution]])</f>
        <v/>
      </c>
      <c r="T4084" t="str">
        <f>TRIM(CustomerSupport[[#This Row],[Customer Name]])</f>
        <v>Kimberly Strong</v>
      </c>
      <c r="U4084">
        <f>MONTH(CustomerSupport[[#This Row],[Date of Purchase]])</f>
        <v>6</v>
      </c>
      <c r="V4084" t="str">
        <f>TEXT('Working data'!G4084,"mmmm")</f>
        <v>June</v>
      </c>
      <c r="W4084">
        <f>YEAR(CustomerSupport[[#This Row],[Date of Purchase]])</f>
        <v>2021</v>
      </c>
      <c r="X4084" t="str">
        <f t="shared" si="63"/>
        <v/>
      </c>
    </row>
    <row r="4085" spans="1:24" ht="14.25" customHeight="1" x14ac:dyDescent="0.4">
      <c r="A4085">
        <v>4084</v>
      </c>
      <c r="B4085" t="s">
        <v>13359</v>
      </c>
      <c r="C4085" t="s">
        <v>13360</v>
      </c>
      <c r="D4085">
        <v>42</v>
      </c>
      <c r="E4085" t="s">
        <v>29</v>
      </c>
      <c r="F4085" t="s">
        <v>317</v>
      </c>
      <c r="G4085" s="1">
        <v>44539</v>
      </c>
      <c r="H4085" t="s">
        <v>66</v>
      </c>
      <c r="I4085" t="s">
        <v>77</v>
      </c>
      <c r="J4085" t="s">
        <v>13361</v>
      </c>
      <c r="K4085" t="s">
        <v>24</v>
      </c>
      <c r="M4085" t="s">
        <v>25</v>
      </c>
      <c r="N4085" t="s">
        <v>26</v>
      </c>
      <c r="O4085" s="3">
        <v>45078.910740740743</v>
      </c>
      <c r="R4085">
        <v>4084</v>
      </c>
      <c r="S4085" t="str">
        <f>PROPER(CustomerSupport[[#This Row],[Resolution]])</f>
        <v/>
      </c>
      <c r="T4085" t="str">
        <f>TRIM(CustomerSupport[[#This Row],[Customer Name]])</f>
        <v>Darryl Lopez</v>
      </c>
      <c r="U4085">
        <f>MONTH(CustomerSupport[[#This Row],[Date of Purchase]])</f>
        <v>12</v>
      </c>
      <c r="V4085" t="str">
        <f>TEXT('Working data'!G4085,"mmmm")</f>
        <v>December</v>
      </c>
      <c r="W4085">
        <f>YEAR(CustomerSupport[[#This Row],[Date of Purchase]])</f>
        <v>2021</v>
      </c>
      <c r="X4085" t="str">
        <f t="shared" si="63"/>
        <v/>
      </c>
    </row>
    <row r="4086" spans="1:24" ht="14.25" customHeight="1" x14ac:dyDescent="0.4">
      <c r="A4086">
        <v>4085</v>
      </c>
      <c r="B4086" t="s">
        <v>8077</v>
      </c>
      <c r="C4086" t="s">
        <v>13362</v>
      </c>
      <c r="D4086">
        <v>53</v>
      </c>
      <c r="E4086" t="s">
        <v>19</v>
      </c>
      <c r="F4086" t="s">
        <v>98</v>
      </c>
      <c r="G4086" s="1">
        <v>44299</v>
      </c>
      <c r="H4086" t="s">
        <v>67</v>
      </c>
      <c r="I4086" t="s">
        <v>52</v>
      </c>
      <c r="J4086" s="2" t="s">
        <v>13363</v>
      </c>
      <c r="K4086" t="s">
        <v>24</v>
      </c>
      <c r="M4086" t="s">
        <v>89</v>
      </c>
      <c r="N4086" t="s">
        <v>55</v>
      </c>
      <c r="O4086" s="3">
        <v>45078.042013888888</v>
      </c>
      <c r="R4086">
        <v>4085</v>
      </c>
      <c r="S4086" t="str">
        <f>PROPER(CustomerSupport[[#This Row],[Resolution]])</f>
        <v/>
      </c>
      <c r="T4086" t="str">
        <f>TRIM(CustomerSupport[[#This Row],[Customer Name]])</f>
        <v>Richard Johnson</v>
      </c>
      <c r="U4086">
        <f>MONTH(CustomerSupport[[#This Row],[Date of Purchase]])</f>
        <v>4</v>
      </c>
      <c r="V4086" t="str">
        <f>TEXT('Working data'!G4086,"mmmm")</f>
        <v>April</v>
      </c>
      <c r="W4086">
        <f>YEAR(CustomerSupport[[#This Row],[Date of Purchase]])</f>
        <v>2021</v>
      </c>
      <c r="X4086" t="str">
        <f t="shared" si="63"/>
        <v/>
      </c>
    </row>
    <row r="4087" spans="1:24" ht="14.25" customHeight="1" x14ac:dyDescent="0.4">
      <c r="A4087">
        <v>4086</v>
      </c>
      <c r="B4087" t="s">
        <v>13364</v>
      </c>
      <c r="C4087" t="s">
        <v>13365</v>
      </c>
      <c r="D4087">
        <v>52</v>
      </c>
      <c r="E4087" t="s">
        <v>19</v>
      </c>
      <c r="F4087" t="s">
        <v>383</v>
      </c>
      <c r="G4087" s="1">
        <v>43970</v>
      </c>
      <c r="H4087" t="s">
        <v>59</v>
      </c>
      <c r="I4087" t="s">
        <v>99</v>
      </c>
      <c r="J4087" t="s">
        <v>13366</v>
      </c>
      <c r="K4087" t="s">
        <v>24</v>
      </c>
      <c r="M4087" t="s">
        <v>25</v>
      </c>
      <c r="N4087" t="s">
        <v>83</v>
      </c>
      <c r="O4087" s="3">
        <v>45078.194097222222</v>
      </c>
      <c r="R4087">
        <v>4086</v>
      </c>
      <c r="S4087" t="str">
        <f>PROPER(CustomerSupport[[#This Row],[Resolution]])</f>
        <v/>
      </c>
      <c r="T4087" t="str">
        <f>TRIM(CustomerSupport[[#This Row],[Customer Name]])</f>
        <v>Bryan Perez</v>
      </c>
      <c r="U4087">
        <f>MONTH(CustomerSupport[[#This Row],[Date of Purchase]])</f>
        <v>5</v>
      </c>
      <c r="V4087" t="str">
        <f>TEXT('Working data'!G4087,"mmmm")</f>
        <v>May</v>
      </c>
      <c r="W4087">
        <f>YEAR(CustomerSupport[[#This Row],[Date of Purchase]])</f>
        <v>2020</v>
      </c>
      <c r="X4087" t="str">
        <f t="shared" si="63"/>
        <v/>
      </c>
    </row>
    <row r="4088" spans="1:24" ht="14.25" customHeight="1" x14ac:dyDescent="0.4">
      <c r="A4088">
        <v>4087</v>
      </c>
      <c r="B4088" t="s">
        <v>13367</v>
      </c>
      <c r="C4088" t="s">
        <v>13368</v>
      </c>
      <c r="D4088">
        <v>33</v>
      </c>
      <c r="E4088" t="s">
        <v>29</v>
      </c>
      <c r="F4088" t="s">
        <v>117</v>
      </c>
      <c r="G4088" s="1">
        <v>44492</v>
      </c>
      <c r="H4088" t="s">
        <v>21</v>
      </c>
      <c r="I4088" t="s">
        <v>93</v>
      </c>
      <c r="J4088" t="s">
        <v>13369</v>
      </c>
      <c r="K4088" t="s">
        <v>24</v>
      </c>
      <c r="M4088" t="s">
        <v>143</v>
      </c>
      <c r="N4088" t="s">
        <v>26</v>
      </c>
      <c r="O4088" s="3">
        <v>45077.984386574077</v>
      </c>
      <c r="R4088">
        <v>4087</v>
      </c>
      <c r="S4088" t="str">
        <f>PROPER(CustomerSupport[[#This Row],[Resolution]])</f>
        <v/>
      </c>
      <c r="T4088" t="str">
        <f>TRIM(CustomerSupport[[#This Row],[Customer Name]])</f>
        <v>Regina Vincent</v>
      </c>
      <c r="U4088">
        <f>MONTH(CustomerSupport[[#This Row],[Date of Purchase]])</f>
        <v>10</v>
      </c>
      <c r="V4088" t="str">
        <f>TEXT('Working data'!G4088,"mmmm")</f>
        <v>October</v>
      </c>
      <c r="W4088">
        <f>YEAR(CustomerSupport[[#This Row],[Date of Purchase]])</f>
        <v>2021</v>
      </c>
      <c r="X4088" t="str">
        <f t="shared" si="63"/>
        <v/>
      </c>
    </row>
    <row r="4089" spans="1:24" ht="14.25" customHeight="1" x14ac:dyDescent="0.4">
      <c r="A4089">
        <v>4088</v>
      </c>
      <c r="B4089" t="s">
        <v>13370</v>
      </c>
      <c r="C4089" t="s">
        <v>13371</v>
      </c>
      <c r="D4089">
        <v>64</v>
      </c>
      <c r="E4089" t="s">
        <v>29</v>
      </c>
      <c r="F4089" t="s">
        <v>65</v>
      </c>
      <c r="G4089" s="1">
        <v>44432</v>
      </c>
      <c r="H4089" t="s">
        <v>67</v>
      </c>
      <c r="I4089" t="s">
        <v>22</v>
      </c>
      <c r="J4089" s="2" t="s">
        <v>13372</v>
      </c>
      <c r="K4089" t="s">
        <v>62</v>
      </c>
      <c r="M4089" t="s">
        <v>143</v>
      </c>
      <c r="N4089" t="s">
        <v>33</v>
      </c>
      <c r="R4089">
        <v>4088</v>
      </c>
      <c r="S4089" t="str">
        <f>PROPER(CustomerSupport[[#This Row],[Resolution]])</f>
        <v/>
      </c>
      <c r="T4089" t="str">
        <f>TRIM(CustomerSupport[[#This Row],[Customer Name]])</f>
        <v>Michele Johnson</v>
      </c>
      <c r="U4089">
        <f>MONTH(CustomerSupport[[#This Row],[Date of Purchase]])</f>
        <v>8</v>
      </c>
      <c r="V4089" t="str">
        <f>TEXT('Working data'!G4089,"mmmm")</f>
        <v>August</v>
      </c>
      <c r="W4089">
        <f>YEAR(CustomerSupport[[#This Row],[Date of Purchase]])</f>
        <v>2021</v>
      </c>
      <c r="X4089" t="str">
        <f t="shared" si="63"/>
        <v/>
      </c>
    </row>
    <row r="4090" spans="1:24" ht="14.25" customHeight="1" x14ac:dyDescent="0.4">
      <c r="A4090">
        <v>4089</v>
      </c>
      <c r="B4090" t="s">
        <v>13373</v>
      </c>
      <c r="C4090" t="s">
        <v>13374</v>
      </c>
      <c r="D4090">
        <v>41</v>
      </c>
      <c r="E4090" t="s">
        <v>29</v>
      </c>
      <c r="F4090" t="s">
        <v>211</v>
      </c>
      <c r="G4090" s="1">
        <v>44076</v>
      </c>
      <c r="H4090" t="s">
        <v>21</v>
      </c>
      <c r="I4090" t="s">
        <v>141</v>
      </c>
      <c r="J4090" s="2" t="s">
        <v>13375</v>
      </c>
      <c r="K4090" t="s">
        <v>62</v>
      </c>
      <c r="M4090" t="s">
        <v>25</v>
      </c>
      <c r="N4090" t="s">
        <v>33</v>
      </c>
      <c r="R4090">
        <v>4089</v>
      </c>
      <c r="S4090" t="str">
        <f>PROPER(CustomerSupport[[#This Row],[Resolution]])</f>
        <v/>
      </c>
      <c r="T4090" t="str">
        <f>TRIM(CustomerSupport[[#This Row],[Customer Name]])</f>
        <v>Angela Stafford</v>
      </c>
      <c r="U4090">
        <f>MONTH(CustomerSupport[[#This Row],[Date of Purchase]])</f>
        <v>9</v>
      </c>
      <c r="V4090" t="str">
        <f>TEXT('Working data'!G4090,"mmmm")</f>
        <v>September</v>
      </c>
      <c r="W4090">
        <f>YEAR(CustomerSupport[[#This Row],[Date of Purchase]])</f>
        <v>2020</v>
      </c>
      <c r="X4090" t="str">
        <f t="shared" si="63"/>
        <v/>
      </c>
    </row>
    <row r="4091" spans="1:24" ht="14.25" customHeight="1" x14ac:dyDescent="0.4">
      <c r="A4091">
        <v>4090</v>
      </c>
      <c r="B4091" t="s">
        <v>13376</v>
      </c>
      <c r="C4091" t="s">
        <v>13377</v>
      </c>
      <c r="D4091">
        <v>53</v>
      </c>
      <c r="E4091" t="s">
        <v>58</v>
      </c>
      <c r="F4091" t="s">
        <v>51</v>
      </c>
      <c r="G4091" s="1">
        <v>43876</v>
      </c>
      <c r="H4091" t="s">
        <v>59</v>
      </c>
      <c r="I4091" t="s">
        <v>113</v>
      </c>
      <c r="J4091" t="s">
        <v>13378</v>
      </c>
      <c r="K4091" t="s">
        <v>39</v>
      </c>
      <c r="L4091" t="s">
        <v>13379</v>
      </c>
      <c r="M4091" t="s">
        <v>25</v>
      </c>
      <c r="N4091" t="s">
        <v>83</v>
      </c>
      <c r="O4091" s="3">
        <v>45078.27679398148</v>
      </c>
      <c r="P4091" s="3">
        <v>45078.493460648147</v>
      </c>
      <c r="Q4091">
        <v>2</v>
      </c>
      <c r="R4091">
        <v>4090</v>
      </c>
      <c r="S4091" t="str">
        <f>PROPER(CustomerSupport[[#This Row],[Resolution]])</f>
        <v>Money Great Discover Series Ability.</v>
      </c>
      <c r="T4091" t="str">
        <f>TRIM(CustomerSupport[[#This Row],[Customer Name]])</f>
        <v>Debra Murray</v>
      </c>
      <c r="U4091">
        <f>MONTH(CustomerSupport[[#This Row],[Date of Purchase]])</f>
        <v>2</v>
      </c>
      <c r="V4091" t="str">
        <f>TEXT('Working data'!G4091,"mmmm")</f>
        <v>February</v>
      </c>
      <c r="W4091">
        <f>YEAR(CustomerSupport[[#This Row],[Date of Purchase]])</f>
        <v>2020</v>
      </c>
      <c r="X4091">
        <f t="shared" si="63"/>
        <v>5.2000000000116415</v>
      </c>
    </row>
    <row r="4092" spans="1:24" ht="14.25" customHeight="1" x14ac:dyDescent="0.4">
      <c r="A4092">
        <v>4091</v>
      </c>
      <c r="B4092" t="s">
        <v>13380</v>
      </c>
      <c r="C4092" t="s">
        <v>13381</v>
      </c>
      <c r="D4092">
        <v>33</v>
      </c>
      <c r="E4092" t="s">
        <v>19</v>
      </c>
      <c r="F4092" t="s">
        <v>421</v>
      </c>
      <c r="G4092" s="1">
        <v>44199</v>
      </c>
      <c r="H4092" t="s">
        <v>59</v>
      </c>
      <c r="I4092" t="s">
        <v>59</v>
      </c>
      <c r="J4092" s="2" t="s">
        <v>13382</v>
      </c>
      <c r="K4092" t="s">
        <v>62</v>
      </c>
      <c r="M4092" t="s">
        <v>143</v>
      </c>
      <c r="N4092" t="s">
        <v>26</v>
      </c>
      <c r="R4092">
        <v>4091</v>
      </c>
      <c r="S4092" t="str">
        <f>PROPER(CustomerSupport[[#This Row],[Resolution]])</f>
        <v/>
      </c>
      <c r="T4092" t="str">
        <f>TRIM(CustomerSupport[[#This Row],[Customer Name]])</f>
        <v>Chelsea Russell</v>
      </c>
      <c r="U4092">
        <f>MONTH(CustomerSupport[[#This Row],[Date of Purchase]])</f>
        <v>1</v>
      </c>
      <c r="V4092" t="str">
        <f>TEXT('Working data'!G4092,"mmmm")</f>
        <v>January</v>
      </c>
      <c r="W4092">
        <f>YEAR(CustomerSupport[[#This Row],[Date of Purchase]])</f>
        <v>2021</v>
      </c>
      <c r="X4092" t="str">
        <f t="shared" si="63"/>
        <v/>
      </c>
    </row>
    <row r="4093" spans="1:24" ht="14.25" customHeight="1" x14ac:dyDescent="0.4">
      <c r="A4093">
        <v>4092</v>
      </c>
      <c r="B4093" t="s">
        <v>13383</v>
      </c>
      <c r="C4093" t="s">
        <v>13384</v>
      </c>
      <c r="D4093">
        <v>54</v>
      </c>
      <c r="E4093" t="s">
        <v>29</v>
      </c>
      <c r="F4093" t="s">
        <v>655</v>
      </c>
      <c r="G4093" s="1">
        <v>44497</v>
      </c>
      <c r="H4093" t="s">
        <v>59</v>
      </c>
      <c r="I4093" t="s">
        <v>52</v>
      </c>
      <c r="J4093" s="2" t="s">
        <v>13385</v>
      </c>
      <c r="K4093" t="s">
        <v>39</v>
      </c>
      <c r="L4093" t="s">
        <v>13386</v>
      </c>
      <c r="M4093" t="s">
        <v>89</v>
      </c>
      <c r="N4093" t="s">
        <v>83</v>
      </c>
      <c r="O4093" s="3">
        <v>45078.482372685183</v>
      </c>
      <c r="P4093" s="3">
        <v>45078.551817129628</v>
      </c>
      <c r="Q4093">
        <v>5</v>
      </c>
      <c r="R4093">
        <v>4092</v>
      </c>
      <c r="S4093" t="str">
        <f>PROPER(CustomerSupport[[#This Row],[Resolution]])</f>
        <v>Brother Lot Necessary Political Quickly Tax Establish Major.</v>
      </c>
      <c r="T4093" t="str">
        <f>TRIM(CustomerSupport[[#This Row],[Customer Name]])</f>
        <v>Dominique Hodge</v>
      </c>
      <c r="U4093">
        <f>MONTH(CustomerSupport[[#This Row],[Date of Purchase]])</f>
        <v>10</v>
      </c>
      <c r="V4093" t="str">
        <f>TEXT('Working data'!G4093,"mmmm")</f>
        <v>October</v>
      </c>
      <c r="W4093">
        <f>YEAR(CustomerSupport[[#This Row],[Date of Purchase]])</f>
        <v>2021</v>
      </c>
      <c r="X4093">
        <f t="shared" si="63"/>
        <v>1.6666666666860692</v>
      </c>
    </row>
    <row r="4094" spans="1:24" ht="14.25" customHeight="1" x14ac:dyDescent="0.4">
      <c r="A4094">
        <v>4093</v>
      </c>
      <c r="B4094" t="s">
        <v>13387</v>
      </c>
      <c r="C4094" t="s">
        <v>13388</v>
      </c>
      <c r="D4094">
        <v>45</v>
      </c>
      <c r="E4094" t="s">
        <v>58</v>
      </c>
      <c r="F4094" t="s">
        <v>161</v>
      </c>
      <c r="G4094" s="1">
        <v>44253</v>
      </c>
      <c r="H4094" t="s">
        <v>21</v>
      </c>
      <c r="I4094" t="s">
        <v>177</v>
      </c>
      <c r="J4094" s="2" t="s">
        <v>13389</v>
      </c>
      <c r="K4094" t="s">
        <v>62</v>
      </c>
      <c r="M4094" t="s">
        <v>89</v>
      </c>
      <c r="N4094" t="s">
        <v>26</v>
      </c>
      <c r="R4094">
        <v>4093</v>
      </c>
      <c r="S4094" t="str">
        <f>PROPER(CustomerSupport[[#This Row],[Resolution]])</f>
        <v/>
      </c>
      <c r="T4094" t="str">
        <f>TRIM(CustomerSupport[[#This Row],[Customer Name]])</f>
        <v>Steven Cole</v>
      </c>
      <c r="U4094">
        <f>MONTH(CustomerSupport[[#This Row],[Date of Purchase]])</f>
        <v>2</v>
      </c>
      <c r="V4094" t="str">
        <f>TEXT('Working data'!G4094,"mmmm")</f>
        <v>February</v>
      </c>
      <c r="W4094">
        <f>YEAR(CustomerSupport[[#This Row],[Date of Purchase]])</f>
        <v>2021</v>
      </c>
      <c r="X4094" t="str">
        <f t="shared" si="63"/>
        <v/>
      </c>
    </row>
    <row r="4095" spans="1:24" ht="14.25" customHeight="1" x14ac:dyDescent="0.4">
      <c r="A4095">
        <v>4094</v>
      </c>
      <c r="B4095" t="s">
        <v>13390</v>
      </c>
      <c r="C4095" t="s">
        <v>13391</v>
      </c>
      <c r="D4095">
        <v>46</v>
      </c>
      <c r="E4095" t="s">
        <v>29</v>
      </c>
      <c r="F4095" t="s">
        <v>92</v>
      </c>
      <c r="G4095" s="1">
        <v>44037</v>
      </c>
      <c r="H4095" t="s">
        <v>21</v>
      </c>
      <c r="I4095" t="s">
        <v>37</v>
      </c>
      <c r="J4095" s="2" t="s">
        <v>13392</v>
      </c>
      <c r="K4095" t="s">
        <v>62</v>
      </c>
      <c r="M4095" t="s">
        <v>89</v>
      </c>
      <c r="N4095" t="s">
        <v>33</v>
      </c>
      <c r="R4095">
        <v>4094</v>
      </c>
      <c r="S4095" t="str">
        <f>PROPER(CustomerSupport[[#This Row],[Resolution]])</f>
        <v/>
      </c>
      <c r="T4095" t="str">
        <f>TRIM(CustomerSupport[[#This Row],[Customer Name]])</f>
        <v>Cory Francis</v>
      </c>
      <c r="U4095">
        <f>MONTH(CustomerSupport[[#This Row],[Date of Purchase]])</f>
        <v>7</v>
      </c>
      <c r="V4095" t="str">
        <f>TEXT('Working data'!G4095,"mmmm")</f>
        <v>July</v>
      </c>
      <c r="W4095">
        <f>YEAR(CustomerSupport[[#This Row],[Date of Purchase]])</f>
        <v>2020</v>
      </c>
      <c r="X4095" t="str">
        <f t="shared" si="63"/>
        <v/>
      </c>
    </row>
    <row r="4096" spans="1:24" ht="14.25" customHeight="1" x14ac:dyDescent="0.4">
      <c r="A4096">
        <v>4095</v>
      </c>
      <c r="B4096" t="s">
        <v>13393</v>
      </c>
      <c r="C4096" t="s">
        <v>13394</v>
      </c>
      <c r="D4096">
        <v>60</v>
      </c>
      <c r="E4096" t="s">
        <v>19</v>
      </c>
      <c r="F4096" t="s">
        <v>317</v>
      </c>
      <c r="G4096" s="1">
        <v>44493</v>
      </c>
      <c r="H4096" t="s">
        <v>59</v>
      </c>
      <c r="I4096" t="s">
        <v>52</v>
      </c>
      <c r="J4096" s="2" t="s">
        <v>13395</v>
      </c>
      <c r="K4096" t="s">
        <v>24</v>
      </c>
      <c r="M4096" t="s">
        <v>143</v>
      </c>
      <c r="N4096" t="s">
        <v>26</v>
      </c>
      <c r="O4096" s="3">
        <v>45078.302569444444</v>
      </c>
      <c r="R4096">
        <v>4095</v>
      </c>
      <c r="S4096" t="str">
        <f>PROPER(CustomerSupport[[#This Row],[Resolution]])</f>
        <v/>
      </c>
      <c r="T4096" t="str">
        <f>TRIM(CustomerSupport[[#This Row],[Customer Name]])</f>
        <v>Paula Miller</v>
      </c>
      <c r="U4096">
        <f>MONTH(CustomerSupport[[#This Row],[Date of Purchase]])</f>
        <v>10</v>
      </c>
      <c r="V4096" t="str">
        <f>TEXT('Working data'!G4096,"mmmm")</f>
        <v>October</v>
      </c>
      <c r="W4096">
        <f>YEAR(CustomerSupport[[#This Row],[Date of Purchase]])</f>
        <v>2021</v>
      </c>
      <c r="X4096" t="str">
        <f t="shared" si="63"/>
        <v/>
      </c>
    </row>
    <row r="4097" spans="1:24" ht="14.25" customHeight="1" x14ac:dyDescent="0.4">
      <c r="A4097">
        <v>4096</v>
      </c>
      <c r="B4097" t="s">
        <v>13396</v>
      </c>
      <c r="C4097" t="s">
        <v>13397</v>
      </c>
      <c r="D4097">
        <v>20</v>
      </c>
      <c r="E4097" t="s">
        <v>58</v>
      </c>
      <c r="F4097" t="s">
        <v>173</v>
      </c>
      <c r="G4097" s="1">
        <v>44280</v>
      </c>
      <c r="H4097" t="s">
        <v>21</v>
      </c>
      <c r="I4097" t="s">
        <v>72</v>
      </c>
      <c r="J4097" s="2" t="s">
        <v>13398</v>
      </c>
      <c r="K4097" t="s">
        <v>24</v>
      </c>
      <c r="M4097" t="s">
        <v>89</v>
      </c>
      <c r="N4097" t="s">
        <v>83</v>
      </c>
      <c r="O4097" s="3">
        <v>45078.022037037037</v>
      </c>
      <c r="R4097">
        <v>4096</v>
      </c>
      <c r="S4097" t="str">
        <f>PROPER(CustomerSupport[[#This Row],[Resolution]])</f>
        <v/>
      </c>
      <c r="T4097" t="str">
        <f>TRIM(CustomerSupport[[#This Row],[Customer Name]])</f>
        <v>Jill Burton</v>
      </c>
      <c r="U4097">
        <f>MONTH(CustomerSupport[[#This Row],[Date of Purchase]])</f>
        <v>3</v>
      </c>
      <c r="V4097" t="str">
        <f>TEXT('Working data'!G4097,"mmmm")</f>
        <v>March</v>
      </c>
      <c r="W4097">
        <f>YEAR(CustomerSupport[[#This Row],[Date of Purchase]])</f>
        <v>2021</v>
      </c>
      <c r="X4097" t="str">
        <f t="shared" si="63"/>
        <v/>
      </c>
    </row>
    <row r="4098" spans="1:24" ht="14.25" customHeight="1" x14ac:dyDescent="0.4">
      <c r="A4098">
        <v>4097</v>
      </c>
      <c r="B4098" t="s">
        <v>13399</v>
      </c>
      <c r="C4098" t="s">
        <v>13400</v>
      </c>
      <c r="D4098">
        <v>70</v>
      </c>
      <c r="E4098" t="s">
        <v>58</v>
      </c>
      <c r="F4098" t="s">
        <v>699</v>
      </c>
      <c r="G4098" s="1">
        <v>43846</v>
      </c>
      <c r="H4098" t="s">
        <v>59</v>
      </c>
      <c r="I4098" t="s">
        <v>37</v>
      </c>
      <c r="J4098" s="2" t="s">
        <v>13401</v>
      </c>
      <c r="K4098" t="s">
        <v>62</v>
      </c>
      <c r="M4098" t="s">
        <v>41</v>
      </c>
      <c r="N4098" t="s">
        <v>33</v>
      </c>
      <c r="R4098">
        <v>4097</v>
      </c>
      <c r="S4098" t="str">
        <f>PROPER(CustomerSupport[[#This Row],[Resolution]])</f>
        <v/>
      </c>
      <c r="T4098" t="str">
        <f>TRIM(CustomerSupport[[#This Row],[Customer Name]])</f>
        <v>Steven Rodriguez</v>
      </c>
      <c r="U4098">
        <f>MONTH(CustomerSupport[[#This Row],[Date of Purchase]])</f>
        <v>1</v>
      </c>
      <c r="V4098" t="str">
        <f>TEXT('Working data'!G4098,"mmmm")</f>
        <v>January</v>
      </c>
      <c r="W4098">
        <f>YEAR(CustomerSupport[[#This Row],[Date of Purchase]])</f>
        <v>2020</v>
      </c>
      <c r="X4098" t="str">
        <f t="shared" ref="X4098:X4161" si="64">IF(OR(O4098="",P4098=""),"",(P4098-O4098)*24)</f>
        <v/>
      </c>
    </row>
    <row r="4099" spans="1:24" ht="14.25" customHeight="1" x14ac:dyDescent="0.4">
      <c r="A4099">
        <v>4098</v>
      </c>
      <c r="B4099" t="s">
        <v>13402</v>
      </c>
      <c r="C4099" t="s">
        <v>13403</v>
      </c>
      <c r="D4099">
        <v>40</v>
      </c>
      <c r="E4099" t="s">
        <v>58</v>
      </c>
      <c r="F4099" t="s">
        <v>397</v>
      </c>
      <c r="G4099" s="1">
        <v>44521</v>
      </c>
      <c r="H4099" t="s">
        <v>45</v>
      </c>
      <c r="I4099" t="s">
        <v>93</v>
      </c>
      <c r="J4099" s="2" t="s">
        <v>13404</v>
      </c>
      <c r="K4099" t="s">
        <v>62</v>
      </c>
      <c r="M4099" t="s">
        <v>143</v>
      </c>
      <c r="N4099" t="s">
        <v>33</v>
      </c>
      <c r="R4099">
        <v>4098</v>
      </c>
      <c r="S4099" t="str">
        <f>PROPER(CustomerSupport[[#This Row],[Resolution]])</f>
        <v/>
      </c>
      <c r="T4099" t="str">
        <f>TRIM(CustomerSupport[[#This Row],[Customer Name]])</f>
        <v>Maria Shaw</v>
      </c>
      <c r="U4099">
        <f>MONTH(CustomerSupport[[#This Row],[Date of Purchase]])</f>
        <v>11</v>
      </c>
      <c r="V4099" t="str">
        <f>TEXT('Working data'!G4099,"mmmm")</f>
        <v>November</v>
      </c>
      <c r="W4099">
        <f>YEAR(CustomerSupport[[#This Row],[Date of Purchase]])</f>
        <v>2021</v>
      </c>
      <c r="X4099" t="str">
        <f t="shared" si="64"/>
        <v/>
      </c>
    </row>
    <row r="4100" spans="1:24" ht="14.25" customHeight="1" x14ac:dyDescent="0.4">
      <c r="A4100">
        <v>4099</v>
      </c>
      <c r="B4100" t="s">
        <v>13405</v>
      </c>
      <c r="C4100" t="s">
        <v>13406</v>
      </c>
      <c r="D4100">
        <v>42</v>
      </c>
      <c r="E4100" t="s">
        <v>29</v>
      </c>
      <c r="F4100" t="s">
        <v>207</v>
      </c>
      <c r="G4100" s="1">
        <v>44390</v>
      </c>
      <c r="H4100" t="s">
        <v>21</v>
      </c>
      <c r="I4100" t="s">
        <v>177</v>
      </c>
      <c r="J4100" s="2" t="s">
        <v>13407</v>
      </c>
      <c r="K4100" t="s">
        <v>62</v>
      </c>
      <c r="M4100" t="s">
        <v>25</v>
      </c>
      <c r="N4100" t="s">
        <v>55</v>
      </c>
      <c r="R4100">
        <v>4099</v>
      </c>
      <c r="S4100" t="str">
        <f>PROPER(CustomerSupport[[#This Row],[Resolution]])</f>
        <v/>
      </c>
      <c r="T4100" t="str">
        <f>TRIM(CustomerSupport[[#This Row],[Customer Name]])</f>
        <v>Karen Moses</v>
      </c>
      <c r="U4100">
        <f>MONTH(CustomerSupport[[#This Row],[Date of Purchase]])</f>
        <v>7</v>
      </c>
      <c r="V4100" t="str">
        <f>TEXT('Working data'!G4100,"mmmm")</f>
        <v>July</v>
      </c>
      <c r="W4100">
        <f>YEAR(CustomerSupport[[#This Row],[Date of Purchase]])</f>
        <v>2021</v>
      </c>
      <c r="X4100" t="str">
        <f t="shared" si="64"/>
        <v/>
      </c>
    </row>
    <row r="4101" spans="1:24" ht="14.25" customHeight="1" x14ac:dyDescent="0.4">
      <c r="A4101">
        <v>4100</v>
      </c>
      <c r="B4101" t="s">
        <v>13408</v>
      </c>
      <c r="C4101" t="s">
        <v>13409</v>
      </c>
      <c r="D4101">
        <v>44</v>
      </c>
      <c r="E4101" t="s">
        <v>19</v>
      </c>
      <c r="F4101" t="s">
        <v>281</v>
      </c>
      <c r="G4101" s="1">
        <v>44491</v>
      </c>
      <c r="H4101" t="s">
        <v>66</v>
      </c>
      <c r="I4101" t="s">
        <v>46</v>
      </c>
      <c r="J4101" s="2" t="s">
        <v>13410</v>
      </c>
      <c r="K4101" t="s">
        <v>62</v>
      </c>
      <c r="M4101" t="s">
        <v>143</v>
      </c>
      <c r="N4101" t="s">
        <v>26</v>
      </c>
      <c r="R4101">
        <v>4100</v>
      </c>
      <c r="S4101" t="str">
        <f>PROPER(CustomerSupport[[#This Row],[Resolution]])</f>
        <v/>
      </c>
      <c r="T4101" t="str">
        <f>TRIM(CustomerSupport[[#This Row],[Customer Name]])</f>
        <v>Erik Hicks</v>
      </c>
      <c r="U4101">
        <f>MONTH(CustomerSupport[[#This Row],[Date of Purchase]])</f>
        <v>10</v>
      </c>
      <c r="V4101" t="str">
        <f>TEXT('Working data'!G4101,"mmmm")</f>
        <v>October</v>
      </c>
      <c r="W4101">
        <f>YEAR(CustomerSupport[[#This Row],[Date of Purchase]])</f>
        <v>2021</v>
      </c>
      <c r="X4101" t="str">
        <f t="shared" si="64"/>
        <v/>
      </c>
    </row>
    <row r="4102" spans="1:24" ht="14.25" customHeight="1" x14ac:dyDescent="0.4">
      <c r="A4102">
        <v>4101</v>
      </c>
      <c r="B4102" t="s">
        <v>13411</v>
      </c>
      <c r="C4102" t="s">
        <v>13412</v>
      </c>
      <c r="D4102">
        <v>59</v>
      </c>
      <c r="E4102" t="s">
        <v>29</v>
      </c>
      <c r="F4102" t="s">
        <v>157</v>
      </c>
      <c r="G4102" s="1">
        <v>44314</v>
      </c>
      <c r="H4102" t="s">
        <v>21</v>
      </c>
      <c r="I4102" t="s">
        <v>60</v>
      </c>
      <c r="J4102" t="s">
        <v>985</v>
      </c>
      <c r="K4102" t="s">
        <v>24</v>
      </c>
      <c r="M4102" t="s">
        <v>143</v>
      </c>
      <c r="N4102" t="s">
        <v>33</v>
      </c>
      <c r="O4102" s="3">
        <v>45078.871423611112</v>
      </c>
      <c r="R4102">
        <v>4101</v>
      </c>
      <c r="S4102" t="str">
        <f>PROPER(CustomerSupport[[#This Row],[Resolution]])</f>
        <v/>
      </c>
      <c r="T4102" t="str">
        <f>TRIM(CustomerSupport[[#This Row],[Customer Name]])</f>
        <v>Eric James</v>
      </c>
      <c r="U4102">
        <f>MONTH(CustomerSupport[[#This Row],[Date of Purchase]])</f>
        <v>4</v>
      </c>
      <c r="V4102" t="str">
        <f>TEXT('Working data'!G4102,"mmmm")</f>
        <v>April</v>
      </c>
      <c r="W4102">
        <f>YEAR(CustomerSupport[[#This Row],[Date of Purchase]])</f>
        <v>2021</v>
      </c>
      <c r="X4102" t="str">
        <f t="shared" si="64"/>
        <v/>
      </c>
    </row>
    <row r="4103" spans="1:24" ht="14.25" customHeight="1" x14ac:dyDescent="0.4">
      <c r="A4103">
        <v>4102</v>
      </c>
      <c r="B4103" t="s">
        <v>13413</v>
      </c>
      <c r="C4103" t="s">
        <v>13414</v>
      </c>
      <c r="D4103">
        <v>47</v>
      </c>
      <c r="E4103" t="s">
        <v>29</v>
      </c>
      <c r="F4103" t="s">
        <v>98</v>
      </c>
      <c r="G4103" s="1">
        <v>44300</v>
      </c>
      <c r="H4103" t="s">
        <v>66</v>
      </c>
      <c r="I4103" t="s">
        <v>113</v>
      </c>
      <c r="J4103" s="2" t="s">
        <v>13415</v>
      </c>
      <c r="K4103" t="s">
        <v>62</v>
      </c>
      <c r="M4103" t="s">
        <v>143</v>
      </c>
      <c r="N4103" t="s">
        <v>33</v>
      </c>
      <c r="R4103">
        <v>4102</v>
      </c>
      <c r="S4103" t="str">
        <f>PROPER(CustomerSupport[[#This Row],[Resolution]])</f>
        <v/>
      </c>
      <c r="T4103" t="str">
        <f>TRIM(CustomerSupport[[#This Row],[Customer Name]])</f>
        <v>Katherine Smith</v>
      </c>
      <c r="U4103">
        <f>MONTH(CustomerSupport[[#This Row],[Date of Purchase]])</f>
        <v>4</v>
      </c>
      <c r="V4103" t="str">
        <f>TEXT('Working data'!G4103,"mmmm")</f>
        <v>April</v>
      </c>
      <c r="W4103">
        <f>YEAR(CustomerSupport[[#This Row],[Date of Purchase]])</f>
        <v>2021</v>
      </c>
      <c r="X4103" t="str">
        <f t="shared" si="64"/>
        <v/>
      </c>
    </row>
    <row r="4104" spans="1:24" ht="14.25" customHeight="1" x14ac:dyDescent="0.4">
      <c r="A4104">
        <v>4103</v>
      </c>
      <c r="B4104" t="s">
        <v>13416</v>
      </c>
      <c r="C4104" t="s">
        <v>13417</v>
      </c>
      <c r="D4104">
        <v>24</v>
      </c>
      <c r="E4104" t="s">
        <v>29</v>
      </c>
      <c r="F4104" t="s">
        <v>20</v>
      </c>
      <c r="G4104" s="1">
        <v>44181</v>
      </c>
      <c r="H4104" t="s">
        <v>67</v>
      </c>
      <c r="I4104" t="s">
        <v>52</v>
      </c>
      <c r="J4104" t="s">
        <v>13418</v>
      </c>
      <c r="K4104" t="s">
        <v>39</v>
      </c>
      <c r="L4104" t="s">
        <v>13419</v>
      </c>
      <c r="M4104" t="s">
        <v>25</v>
      </c>
      <c r="N4104" t="s">
        <v>26</v>
      </c>
      <c r="O4104" s="3">
        <v>45078.014513888891</v>
      </c>
      <c r="P4104" s="3">
        <v>45078.560347222221</v>
      </c>
      <c r="Q4104">
        <v>5</v>
      </c>
      <c r="R4104">
        <v>4103</v>
      </c>
      <c r="S4104" t="str">
        <f>PROPER(CustomerSupport[[#This Row],[Resolution]])</f>
        <v>Speech Just Foot.</v>
      </c>
      <c r="T4104" t="str">
        <f>TRIM(CustomerSupport[[#This Row],[Customer Name]])</f>
        <v>Sheila Pacheco</v>
      </c>
      <c r="U4104">
        <f>MONTH(CustomerSupport[[#This Row],[Date of Purchase]])</f>
        <v>12</v>
      </c>
      <c r="V4104" t="str">
        <f>TEXT('Working data'!G4104,"mmmm")</f>
        <v>December</v>
      </c>
      <c r="W4104">
        <f>YEAR(CustomerSupport[[#This Row],[Date of Purchase]])</f>
        <v>2020</v>
      </c>
      <c r="X4104">
        <f t="shared" si="64"/>
        <v>13.099999999918509</v>
      </c>
    </row>
    <row r="4105" spans="1:24" ht="14.25" customHeight="1" x14ac:dyDescent="0.4">
      <c r="A4105">
        <v>4104</v>
      </c>
      <c r="B4105" t="s">
        <v>13420</v>
      </c>
      <c r="C4105" t="s">
        <v>13421</v>
      </c>
      <c r="D4105">
        <v>20</v>
      </c>
      <c r="E4105" t="s">
        <v>58</v>
      </c>
      <c r="F4105" t="s">
        <v>339</v>
      </c>
      <c r="G4105" s="1">
        <v>43985</v>
      </c>
      <c r="H4105" t="s">
        <v>66</v>
      </c>
      <c r="I4105" t="s">
        <v>99</v>
      </c>
      <c r="J4105" s="2" t="s">
        <v>13422</v>
      </c>
      <c r="K4105" t="s">
        <v>24</v>
      </c>
      <c r="M4105" t="s">
        <v>41</v>
      </c>
      <c r="N4105" t="s">
        <v>55</v>
      </c>
      <c r="O4105" s="3">
        <v>45078.540914351855</v>
      </c>
      <c r="R4105">
        <v>4104</v>
      </c>
      <c r="S4105" t="str">
        <f>PROPER(CustomerSupport[[#This Row],[Resolution]])</f>
        <v/>
      </c>
      <c r="T4105" t="str">
        <f>TRIM(CustomerSupport[[#This Row],[Customer Name]])</f>
        <v>Savannah Williams</v>
      </c>
      <c r="U4105">
        <f>MONTH(CustomerSupport[[#This Row],[Date of Purchase]])</f>
        <v>6</v>
      </c>
      <c r="V4105" t="str">
        <f>TEXT('Working data'!G4105,"mmmm")</f>
        <v>June</v>
      </c>
      <c r="W4105">
        <f>YEAR(CustomerSupport[[#This Row],[Date of Purchase]])</f>
        <v>2020</v>
      </c>
      <c r="X4105" t="str">
        <f t="shared" si="64"/>
        <v/>
      </c>
    </row>
    <row r="4106" spans="1:24" ht="14.25" customHeight="1" x14ac:dyDescent="0.4">
      <c r="A4106">
        <v>4105</v>
      </c>
      <c r="B4106" t="s">
        <v>13423</v>
      </c>
      <c r="C4106" t="s">
        <v>13424</v>
      </c>
      <c r="D4106">
        <v>18</v>
      </c>
      <c r="E4106" t="s">
        <v>19</v>
      </c>
      <c r="F4106" t="s">
        <v>36</v>
      </c>
      <c r="G4106" s="1">
        <v>43923</v>
      </c>
      <c r="H4106" t="s">
        <v>67</v>
      </c>
      <c r="I4106" t="s">
        <v>59</v>
      </c>
      <c r="J4106" s="2" t="s">
        <v>13425</v>
      </c>
      <c r="K4106" t="s">
        <v>62</v>
      </c>
      <c r="M4106" t="s">
        <v>143</v>
      </c>
      <c r="N4106" t="s">
        <v>33</v>
      </c>
      <c r="R4106">
        <v>4105</v>
      </c>
      <c r="S4106" t="str">
        <f>PROPER(CustomerSupport[[#This Row],[Resolution]])</f>
        <v/>
      </c>
      <c r="T4106" t="str">
        <f>TRIM(CustomerSupport[[#This Row],[Customer Name]])</f>
        <v>Sydney Chavez</v>
      </c>
      <c r="U4106">
        <f>MONTH(CustomerSupport[[#This Row],[Date of Purchase]])</f>
        <v>4</v>
      </c>
      <c r="V4106" t="str">
        <f>TEXT('Working data'!G4106,"mmmm")</f>
        <v>April</v>
      </c>
      <c r="W4106">
        <f>YEAR(CustomerSupport[[#This Row],[Date of Purchase]])</f>
        <v>2020</v>
      </c>
      <c r="X4106" t="str">
        <f t="shared" si="64"/>
        <v/>
      </c>
    </row>
    <row r="4107" spans="1:24" ht="14.25" customHeight="1" x14ac:dyDescent="0.4">
      <c r="A4107">
        <v>4106</v>
      </c>
      <c r="B4107" t="s">
        <v>13426</v>
      </c>
      <c r="C4107" t="s">
        <v>13427</v>
      </c>
      <c r="D4107">
        <v>28</v>
      </c>
      <c r="E4107" t="s">
        <v>58</v>
      </c>
      <c r="F4107" t="s">
        <v>98</v>
      </c>
      <c r="G4107" s="1">
        <v>44552</v>
      </c>
      <c r="H4107" t="s">
        <v>59</v>
      </c>
      <c r="I4107" t="s">
        <v>72</v>
      </c>
      <c r="J4107" s="2" t="s">
        <v>13428</v>
      </c>
      <c r="K4107" t="s">
        <v>62</v>
      </c>
      <c r="M4107" t="s">
        <v>143</v>
      </c>
      <c r="N4107" t="s">
        <v>55</v>
      </c>
      <c r="R4107">
        <v>4106</v>
      </c>
      <c r="S4107" t="str">
        <f>PROPER(CustomerSupport[[#This Row],[Resolution]])</f>
        <v/>
      </c>
      <c r="T4107" t="str">
        <f>TRIM(CustomerSupport[[#This Row],[Customer Name]])</f>
        <v>Howard Davis</v>
      </c>
      <c r="U4107">
        <f>MONTH(CustomerSupport[[#This Row],[Date of Purchase]])</f>
        <v>12</v>
      </c>
      <c r="V4107" t="str">
        <f>TEXT('Working data'!G4107,"mmmm")</f>
        <v>December</v>
      </c>
      <c r="W4107">
        <f>YEAR(CustomerSupport[[#This Row],[Date of Purchase]])</f>
        <v>2021</v>
      </c>
      <c r="X4107" t="str">
        <f t="shared" si="64"/>
        <v/>
      </c>
    </row>
    <row r="4108" spans="1:24" ht="14.25" customHeight="1" x14ac:dyDescent="0.4">
      <c r="A4108">
        <v>4107</v>
      </c>
      <c r="B4108" t="s">
        <v>13429</v>
      </c>
      <c r="C4108" t="s">
        <v>13430</v>
      </c>
      <c r="D4108">
        <v>61</v>
      </c>
      <c r="E4108" t="s">
        <v>19</v>
      </c>
      <c r="F4108" t="s">
        <v>339</v>
      </c>
      <c r="G4108" s="1">
        <v>44173</v>
      </c>
      <c r="H4108" t="s">
        <v>59</v>
      </c>
      <c r="I4108" t="s">
        <v>77</v>
      </c>
      <c r="J4108" s="2" t="s">
        <v>13431</v>
      </c>
      <c r="K4108" t="s">
        <v>62</v>
      </c>
      <c r="M4108" t="s">
        <v>89</v>
      </c>
      <c r="N4108" t="s">
        <v>33</v>
      </c>
      <c r="R4108">
        <v>4107</v>
      </c>
      <c r="S4108" t="str">
        <f>PROPER(CustomerSupport[[#This Row],[Resolution]])</f>
        <v/>
      </c>
      <c r="T4108" t="str">
        <f>TRIM(CustomerSupport[[#This Row],[Customer Name]])</f>
        <v>Eric Clark</v>
      </c>
      <c r="U4108">
        <f>MONTH(CustomerSupport[[#This Row],[Date of Purchase]])</f>
        <v>12</v>
      </c>
      <c r="V4108" t="str">
        <f>TEXT('Working data'!G4108,"mmmm")</f>
        <v>December</v>
      </c>
      <c r="W4108">
        <f>YEAR(CustomerSupport[[#This Row],[Date of Purchase]])</f>
        <v>2020</v>
      </c>
      <c r="X4108" t="str">
        <f t="shared" si="64"/>
        <v/>
      </c>
    </row>
    <row r="4109" spans="1:24" ht="14.25" customHeight="1" x14ac:dyDescent="0.4">
      <c r="A4109">
        <v>4108</v>
      </c>
      <c r="B4109" t="s">
        <v>13432</v>
      </c>
      <c r="C4109" t="s">
        <v>13433</v>
      </c>
      <c r="D4109">
        <v>49</v>
      </c>
      <c r="E4109" t="s">
        <v>19</v>
      </c>
      <c r="F4109" t="s">
        <v>223</v>
      </c>
      <c r="G4109" s="1">
        <v>44519</v>
      </c>
      <c r="H4109" t="s">
        <v>67</v>
      </c>
      <c r="I4109" t="s">
        <v>37</v>
      </c>
      <c r="J4109" s="2" t="s">
        <v>13434</v>
      </c>
      <c r="K4109" t="s">
        <v>24</v>
      </c>
      <c r="M4109" t="s">
        <v>25</v>
      </c>
      <c r="N4109" t="s">
        <v>26</v>
      </c>
      <c r="O4109" s="3">
        <v>45078.388912037037</v>
      </c>
      <c r="R4109">
        <v>4108</v>
      </c>
      <c r="S4109" t="str">
        <f>PROPER(CustomerSupport[[#This Row],[Resolution]])</f>
        <v/>
      </c>
      <c r="T4109" t="str">
        <f>TRIM(CustomerSupport[[#This Row],[Customer Name]])</f>
        <v>Brooke Walton</v>
      </c>
      <c r="U4109">
        <f>MONTH(CustomerSupport[[#This Row],[Date of Purchase]])</f>
        <v>11</v>
      </c>
      <c r="V4109" t="str">
        <f>TEXT('Working data'!G4109,"mmmm")</f>
        <v>November</v>
      </c>
      <c r="W4109">
        <f>YEAR(CustomerSupport[[#This Row],[Date of Purchase]])</f>
        <v>2021</v>
      </c>
      <c r="X4109" t="str">
        <f t="shared" si="64"/>
        <v/>
      </c>
    </row>
    <row r="4110" spans="1:24" ht="14.25" customHeight="1" x14ac:dyDescent="0.4">
      <c r="A4110">
        <v>4109</v>
      </c>
      <c r="B4110" t="s">
        <v>13435</v>
      </c>
      <c r="C4110" t="s">
        <v>13436</v>
      </c>
      <c r="D4110">
        <v>62</v>
      </c>
      <c r="E4110" t="s">
        <v>29</v>
      </c>
      <c r="F4110" t="s">
        <v>98</v>
      </c>
      <c r="G4110" s="1">
        <v>44448</v>
      </c>
      <c r="H4110" t="s">
        <v>66</v>
      </c>
      <c r="I4110" t="s">
        <v>141</v>
      </c>
      <c r="J4110" s="2" t="s">
        <v>13437</v>
      </c>
      <c r="K4110" t="s">
        <v>62</v>
      </c>
      <c r="M4110" t="s">
        <v>25</v>
      </c>
      <c r="N4110" t="s">
        <v>55</v>
      </c>
      <c r="R4110">
        <v>4109</v>
      </c>
      <c r="S4110" t="str">
        <f>PROPER(CustomerSupport[[#This Row],[Resolution]])</f>
        <v/>
      </c>
      <c r="T4110" t="str">
        <f>TRIM(CustomerSupport[[#This Row],[Customer Name]])</f>
        <v>Lori Adams</v>
      </c>
      <c r="U4110">
        <f>MONTH(CustomerSupport[[#This Row],[Date of Purchase]])</f>
        <v>9</v>
      </c>
      <c r="V4110" t="str">
        <f>TEXT('Working data'!G4110,"mmmm")</f>
        <v>September</v>
      </c>
      <c r="W4110">
        <f>YEAR(CustomerSupport[[#This Row],[Date of Purchase]])</f>
        <v>2021</v>
      </c>
      <c r="X4110" t="str">
        <f t="shared" si="64"/>
        <v/>
      </c>
    </row>
    <row r="4111" spans="1:24" ht="14.25" customHeight="1" x14ac:dyDescent="0.4">
      <c r="A4111">
        <v>4110</v>
      </c>
      <c r="B4111" t="s">
        <v>13438</v>
      </c>
      <c r="C4111" t="s">
        <v>13439</v>
      </c>
      <c r="D4111">
        <v>36</v>
      </c>
      <c r="E4111" t="s">
        <v>29</v>
      </c>
      <c r="F4111" t="s">
        <v>149</v>
      </c>
      <c r="G4111" s="1">
        <v>44490</v>
      </c>
      <c r="H4111" t="s">
        <v>21</v>
      </c>
      <c r="I4111" t="s">
        <v>150</v>
      </c>
      <c r="J4111" s="2" t="s">
        <v>13440</v>
      </c>
      <c r="K4111" t="s">
        <v>62</v>
      </c>
      <c r="M4111" t="s">
        <v>41</v>
      </c>
      <c r="N4111" t="s">
        <v>83</v>
      </c>
      <c r="R4111">
        <v>4110</v>
      </c>
      <c r="S4111" t="str">
        <f>PROPER(CustomerSupport[[#This Row],[Resolution]])</f>
        <v/>
      </c>
      <c r="T4111" t="str">
        <f>TRIM(CustomerSupport[[#This Row],[Customer Name]])</f>
        <v>Thomas Dougherty</v>
      </c>
      <c r="U4111">
        <f>MONTH(CustomerSupport[[#This Row],[Date of Purchase]])</f>
        <v>10</v>
      </c>
      <c r="V4111" t="str">
        <f>TEXT('Working data'!G4111,"mmmm")</f>
        <v>October</v>
      </c>
      <c r="W4111">
        <f>YEAR(CustomerSupport[[#This Row],[Date of Purchase]])</f>
        <v>2021</v>
      </c>
      <c r="X4111" t="str">
        <f t="shared" si="64"/>
        <v/>
      </c>
    </row>
    <row r="4112" spans="1:24" ht="14.25" customHeight="1" x14ac:dyDescent="0.4">
      <c r="A4112">
        <v>4111</v>
      </c>
      <c r="B4112" t="s">
        <v>13441</v>
      </c>
      <c r="C4112" t="s">
        <v>13442</v>
      </c>
      <c r="D4112">
        <v>60</v>
      </c>
      <c r="E4112" t="s">
        <v>58</v>
      </c>
      <c r="F4112" t="s">
        <v>286</v>
      </c>
      <c r="G4112" s="1">
        <v>43986</v>
      </c>
      <c r="H4112" t="s">
        <v>66</v>
      </c>
      <c r="I4112" t="s">
        <v>37</v>
      </c>
      <c r="J4112" s="2" t="s">
        <v>13443</v>
      </c>
      <c r="K4112" t="s">
        <v>39</v>
      </c>
      <c r="L4112" t="s">
        <v>13444</v>
      </c>
      <c r="M4112" t="s">
        <v>25</v>
      </c>
      <c r="N4112" t="s">
        <v>55</v>
      </c>
      <c r="O4112" s="3">
        <v>45078.236180555556</v>
      </c>
      <c r="P4112" s="3">
        <v>45077.976458333331</v>
      </c>
      <c r="Q4112">
        <v>4</v>
      </c>
      <c r="R4112">
        <v>4111</v>
      </c>
      <c r="S4112" t="str">
        <f>PROPER(CustomerSupport[[#This Row],[Resolution]])</f>
        <v>Leader Career Perhaps.</v>
      </c>
      <c r="T4112" t="str">
        <f>TRIM(CustomerSupport[[#This Row],[Customer Name]])</f>
        <v>Alyssa Baxter</v>
      </c>
      <c r="U4112">
        <f>MONTH(CustomerSupport[[#This Row],[Date of Purchase]])</f>
        <v>6</v>
      </c>
      <c r="V4112" t="str">
        <f>TEXT('Working data'!G4112,"mmmm")</f>
        <v>June</v>
      </c>
      <c r="W4112">
        <f>YEAR(CustomerSupport[[#This Row],[Date of Purchase]])</f>
        <v>2020</v>
      </c>
      <c r="X4112">
        <f t="shared" si="64"/>
        <v>-6.2333333333954215</v>
      </c>
    </row>
    <row r="4113" spans="1:24" ht="14.25" customHeight="1" x14ac:dyDescent="0.4">
      <c r="A4113">
        <v>4112</v>
      </c>
      <c r="B4113" t="s">
        <v>13445</v>
      </c>
      <c r="C4113" t="s">
        <v>13446</v>
      </c>
      <c r="D4113">
        <v>56</v>
      </c>
      <c r="E4113" t="s">
        <v>19</v>
      </c>
      <c r="F4113" t="s">
        <v>317</v>
      </c>
      <c r="G4113" s="1">
        <v>44428</v>
      </c>
      <c r="H4113" t="s">
        <v>66</v>
      </c>
      <c r="I4113" t="s">
        <v>52</v>
      </c>
      <c r="J4113" s="2" t="s">
        <v>13447</v>
      </c>
      <c r="K4113" t="s">
        <v>39</v>
      </c>
      <c r="L4113" t="s">
        <v>13448</v>
      </c>
      <c r="M4113" t="s">
        <v>41</v>
      </c>
      <c r="N4113" t="s">
        <v>26</v>
      </c>
      <c r="O4113" s="3">
        <v>45078.532037037039</v>
      </c>
      <c r="P4113" s="3">
        <v>45078.23064814815</v>
      </c>
      <c r="Q4113">
        <v>1</v>
      </c>
      <c r="R4113">
        <v>4112</v>
      </c>
      <c r="S4113" t="str">
        <f>PROPER(CustomerSupport[[#This Row],[Resolution]])</f>
        <v>Mouth Pressure Executive Explain.</v>
      </c>
      <c r="T4113" t="str">
        <f>TRIM(CustomerSupport[[#This Row],[Customer Name]])</f>
        <v>Jose Jones</v>
      </c>
      <c r="U4113">
        <f>MONTH(CustomerSupport[[#This Row],[Date of Purchase]])</f>
        <v>8</v>
      </c>
      <c r="V4113" t="str">
        <f>TEXT('Working data'!G4113,"mmmm")</f>
        <v>August</v>
      </c>
      <c r="W4113">
        <f>YEAR(CustomerSupport[[#This Row],[Date of Purchase]])</f>
        <v>2021</v>
      </c>
      <c r="X4113">
        <f t="shared" si="64"/>
        <v>-7.2333333333372138</v>
      </c>
    </row>
    <row r="4114" spans="1:24" ht="14.25" customHeight="1" x14ac:dyDescent="0.4">
      <c r="A4114">
        <v>4113</v>
      </c>
      <c r="B4114" t="s">
        <v>13449</v>
      </c>
      <c r="C4114" t="s">
        <v>13450</v>
      </c>
      <c r="D4114">
        <v>44</v>
      </c>
      <c r="E4114" t="s">
        <v>19</v>
      </c>
      <c r="F4114" t="s">
        <v>157</v>
      </c>
      <c r="G4114" s="1">
        <v>44169</v>
      </c>
      <c r="H4114" t="s">
        <v>59</v>
      </c>
      <c r="I4114" t="s">
        <v>31</v>
      </c>
      <c r="J4114" s="2" t="s">
        <v>13451</v>
      </c>
      <c r="K4114" t="s">
        <v>62</v>
      </c>
      <c r="M4114" t="s">
        <v>41</v>
      </c>
      <c r="N4114" t="s">
        <v>26</v>
      </c>
      <c r="R4114">
        <v>4113</v>
      </c>
      <c r="S4114" t="str">
        <f>PROPER(CustomerSupport[[#This Row],[Resolution]])</f>
        <v/>
      </c>
      <c r="T4114" t="str">
        <f>TRIM(CustomerSupport[[#This Row],[Customer Name]])</f>
        <v>Melinda Chapman</v>
      </c>
      <c r="U4114">
        <f>MONTH(CustomerSupport[[#This Row],[Date of Purchase]])</f>
        <v>12</v>
      </c>
      <c r="V4114" t="str">
        <f>TEXT('Working data'!G4114,"mmmm")</f>
        <v>December</v>
      </c>
      <c r="W4114">
        <f>YEAR(CustomerSupport[[#This Row],[Date of Purchase]])</f>
        <v>2020</v>
      </c>
      <c r="X4114" t="str">
        <f t="shared" si="64"/>
        <v/>
      </c>
    </row>
    <row r="4115" spans="1:24" ht="14.25" customHeight="1" x14ac:dyDescent="0.4">
      <c r="A4115">
        <v>4114</v>
      </c>
      <c r="B4115" t="s">
        <v>13452</v>
      </c>
      <c r="C4115" t="s">
        <v>13453</v>
      </c>
      <c r="D4115">
        <v>30</v>
      </c>
      <c r="E4115" t="s">
        <v>29</v>
      </c>
      <c r="F4115" t="s">
        <v>223</v>
      </c>
      <c r="G4115" s="1">
        <v>44515</v>
      </c>
      <c r="H4115" t="s">
        <v>59</v>
      </c>
      <c r="I4115" t="s">
        <v>72</v>
      </c>
      <c r="J4115" t="s">
        <v>2680</v>
      </c>
      <c r="K4115" t="s">
        <v>62</v>
      </c>
      <c r="M4115" t="s">
        <v>41</v>
      </c>
      <c r="N4115" t="s">
        <v>33</v>
      </c>
      <c r="R4115">
        <v>4114</v>
      </c>
      <c r="S4115" t="str">
        <f>PROPER(CustomerSupport[[#This Row],[Resolution]])</f>
        <v/>
      </c>
      <c r="T4115" t="str">
        <f>TRIM(CustomerSupport[[#This Row],[Customer Name]])</f>
        <v>Roger Watson</v>
      </c>
      <c r="U4115">
        <f>MONTH(CustomerSupport[[#This Row],[Date of Purchase]])</f>
        <v>11</v>
      </c>
      <c r="V4115" t="str">
        <f>TEXT('Working data'!G4115,"mmmm")</f>
        <v>November</v>
      </c>
      <c r="W4115">
        <f>YEAR(CustomerSupport[[#This Row],[Date of Purchase]])</f>
        <v>2021</v>
      </c>
      <c r="X4115" t="str">
        <f t="shared" si="64"/>
        <v/>
      </c>
    </row>
    <row r="4116" spans="1:24" ht="14.25" customHeight="1" x14ac:dyDescent="0.4">
      <c r="A4116">
        <v>4115</v>
      </c>
      <c r="B4116" t="s">
        <v>13454</v>
      </c>
      <c r="C4116" t="s">
        <v>13455</v>
      </c>
      <c r="D4116">
        <v>70</v>
      </c>
      <c r="E4116" t="s">
        <v>58</v>
      </c>
      <c r="F4116" t="s">
        <v>36</v>
      </c>
      <c r="G4116" s="1">
        <v>44285</v>
      </c>
      <c r="H4116" t="s">
        <v>59</v>
      </c>
      <c r="I4116" t="s">
        <v>67</v>
      </c>
      <c r="J4116" s="2" t="s">
        <v>13456</v>
      </c>
      <c r="K4116" t="s">
        <v>24</v>
      </c>
      <c r="M4116" t="s">
        <v>25</v>
      </c>
      <c r="N4116" t="s">
        <v>55</v>
      </c>
      <c r="O4116" s="3">
        <v>45078.807071759256</v>
      </c>
      <c r="R4116">
        <v>4115</v>
      </c>
      <c r="S4116" t="str">
        <f>PROPER(CustomerSupport[[#This Row],[Resolution]])</f>
        <v/>
      </c>
      <c r="T4116" t="str">
        <f>TRIM(CustomerSupport[[#This Row],[Customer Name]])</f>
        <v>Kirsten Pruitt</v>
      </c>
      <c r="U4116">
        <f>MONTH(CustomerSupport[[#This Row],[Date of Purchase]])</f>
        <v>3</v>
      </c>
      <c r="V4116" t="str">
        <f>TEXT('Working data'!G4116,"mmmm")</f>
        <v>March</v>
      </c>
      <c r="W4116">
        <f>YEAR(CustomerSupport[[#This Row],[Date of Purchase]])</f>
        <v>2021</v>
      </c>
      <c r="X4116" t="str">
        <f t="shared" si="64"/>
        <v/>
      </c>
    </row>
    <row r="4117" spans="1:24" ht="14.25" customHeight="1" x14ac:dyDescent="0.4">
      <c r="A4117">
        <v>4116</v>
      </c>
      <c r="B4117" t="s">
        <v>13457</v>
      </c>
      <c r="C4117" t="s">
        <v>13458</v>
      </c>
      <c r="D4117">
        <v>42</v>
      </c>
      <c r="E4117" t="s">
        <v>58</v>
      </c>
      <c r="F4117" t="s">
        <v>125</v>
      </c>
      <c r="G4117" s="1">
        <v>43994</v>
      </c>
      <c r="H4117" t="s">
        <v>45</v>
      </c>
      <c r="I4117" t="s">
        <v>141</v>
      </c>
      <c r="J4117" s="2" t="s">
        <v>13459</v>
      </c>
      <c r="K4117" t="s">
        <v>62</v>
      </c>
      <c r="M4117" t="s">
        <v>41</v>
      </c>
      <c r="N4117" t="s">
        <v>26</v>
      </c>
      <c r="R4117">
        <v>4116</v>
      </c>
      <c r="S4117" t="str">
        <f>PROPER(CustomerSupport[[#This Row],[Resolution]])</f>
        <v/>
      </c>
      <c r="T4117" t="str">
        <f>TRIM(CustomerSupport[[#This Row],[Customer Name]])</f>
        <v>Pamela Salazar</v>
      </c>
      <c r="U4117">
        <f>MONTH(CustomerSupport[[#This Row],[Date of Purchase]])</f>
        <v>6</v>
      </c>
      <c r="V4117" t="str">
        <f>TEXT('Working data'!G4117,"mmmm")</f>
        <v>June</v>
      </c>
      <c r="W4117">
        <f>YEAR(CustomerSupport[[#This Row],[Date of Purchase]])</f>
        <v>2020</v>
      </c>
      <c r="X4117" t="str">
        <f t="shared" si="64"/>
        <v/>
      </c>
    </row>
    <row r="4118" spans="1:24" ht="14.25" customHeight="1" x14ac:dyDescent="0.4">
      <c r="A4118">
        <v>4117</v>
      </c>
      <c r="B4118" t="s">
        <v>13460</v>
      </c>
      <c r="C4118" t="s">
        <v>13461</v>
      </c>
      <c r="D4118">
        <v>60</v>
      </c>
      <c r="E4118" t="s">
        <v>58</v>
      </c>
      <c r="F4118" t="s">
        <v>51</v>
      </c>
      <c r="G4118" s="1">
        <v>44245</v>
      </c>
      <c r="H4118" t="s">
        <v>66</v>
      </c>
      <c r="I4118" t="s">
        <v>22</v>
      </c>
      <c r="J4118" s="2" t="s">
        <v>13462</v>
      </c>
      <c r="K4118" t="s">
        <v>24</v>
      </c>
      <c r="M4118" t="s">
        <v>89</v>
      </c>
      <c r="N4118" t="s">
        <v>83</v>
      </c>
      <c r="O4118" s="3">
        <v>45078.920300925929</v>
      </c>
      <c r="R4118">
        <v>4117</v>
      </c>
      <c r="S4118" t="str">
        <f>PROPER(CustomerSupport[[#This Row],[Resolution]])</f>
        <v/>
      </c>
      <c r="T4118" t="str">
        <f>TRIM(CustomerSupport[[#This Row],[Customer Name]])</f>
        <v>Heather Anderson</v>
      </c>
      <c r="U4118">
        <f>MONTH(CustomerSupport[[#This Row],[Date of Purchase]])</f>
        <v>2</v>
      </c>
      <c r="V4118" t="str">
        <f>TEXT('Working data'!G4118,"mmmm")</f>
        <v>February</v>
      </c>
      <c r="W4118">
        <f>YEAR(CustomerSupport[[#This Row],[Date of Purchase]])</f>
        <v>2021</v>
      </c>
      <c r="X4118" t="str">
        <f t="shared" si="64"/>
        <v/>
      </c>
    </row>
    <row r="4119" spans="1:24" ht="14.25" customHeight="1" x14ac:dyDescent="0.4">
      <c r="A4119">
        <v>4118</v>
      </c>
      <c r="B4119" t="s">
        <v>13463</v>
      </c>
      <c r="C4119" t="s">
        <v>13464</v>
      </c>
      <c r="D4119">
        <v>27</v>
      </c>
      <c r="E4119" t="s">
        <v>58</v>
      </c>
      <c r="F4119" t="s">
        <v>98</v>
      </c>
      <c r="G4119" s="1">
        <v>44126</v>
      </c>
      <c r="H4119" t="s">
        <v>66</v>
      </c>
      <c r="I4119" t="s">
        <v>22</v>
      </c>
      <c r="J4119" s="2" t="s">
        <v>13465</v>
      </c>
      <c r="K4119" t="s">
        <v>24</v>
      </c>
      <c r="M4119" t="s">
        <v>89</v>
      </c>
      <c r="N4119" t="s">
        <v>26</v>
      </c>
      <c r="O4119" s="3">
        <v>45078.086296296293</v>
      </c>
      <c r="R4119">
        <v>4118</v>
      </c>
      <c r="S4119" t="str">
        <f>PROPER(CustomerSupport[[#This Row],[Resolution]])</f>
        <v/>
      </c>
      <c r="T4119" t="str">
        <f>TRIM(CustomerSupport[[#This Row],[Customer Name]])</f>
        <v>Nicole Morgan</v>
      </c>
      <c r="U4119">
        <f>MONTH(CustomerSupport[[#This Row],[Date of Purchase]])</f>
        <v>10</v>
      </c>
      <c r="V4119" t="str">
        <f>TEXT('Working data'!G4119,"mmmm")</f>
        <v>October</v>
      </c>
      <c r="W4119">
        <f>YEAR(CustomerSupport[[#This Row],[Date of Purchase]])</f>
        <v>2020</v>
      </c>
      <c r="X4119" t="str">
        <f t="shared" si="64"/>
        <v/>
      </c>
    </row>
    <row r="4120" spans="1:24" ht="14.25" customHeight="1" x14ac:dyDescent="0.4">
      <c r="A4120">
        <v>4119</v>
      </c>
      <c r="B4120" t="s">
        <v>13466</v>
      </c>
      <c r="C4120" t="s">
        <v>13467</v>
      </c>
      <c r="D4120">
        <v>62</v>
      </c>
      <c r="E4120" t="s">
        <v>29</v>
      </c>
      <c r="F4120" t="s">
        <v>161</v>
      </c>
      <c r="G4120" s="1">
        <v>44184</v>
      </c>
      <c r="H4120" t="s">
        <v>67</v>
      </c>
      <c r="I4120" t="s">
        <v>141</v>
      </c>
      <c r="J4120" t="s">
        <v>13468</v>
      </c>
      <c r="K4120" t="s">
        <v>24</v>
      </c>
      <c r="M4120" t="s">
        <v>25</v>
      </c>
      <c r="N4120" t="s">
        <v>55</v>
      </c>
      <c r="O4120" s="3">
        <v>45078.695347222223</v>
      </c>
      <c r="R4120">
        <v>4119</v>
      </c>
      <c r="S4120" t="str">
        <f>PROPER(CustomerSupport[[#This Row],[Resolution]])</f>
        <v/>
      </c>
      <c r="T4120" t="str">
        <f>TRIM(CustomerSupport[[#This Row],[Customer Name]])</f>
        <v>James Snyder</v>
      </c>
      <c r="U4120">
        <f>MONTH(CustomerSupport[[#This Row],[Date of Purchase]])</f>
        <v>12</v>
      </c>
      <c r="V4120" t="str">
        <f>TEXT('Working data'!G4120,"mmmm")</f>
        <v>December</v>
      </c>
      <c r="W4120">
        <f>YEAR(CustomerSupport[[#This Row],[Date of Purchase]])</f>
        <v>2020</v>
      </c>
      <c r="X4120" t="str">
        <f t="shared" si="64"/>
        <v/>
      </c>
    </row>
    <row r="4121" spans="1:24" ht="14.25" customHeight="1" x14ac:dyDescent="0.4">
      <c r="A4121">
        <v>4120</v>
      </c>
      <c r="B4121" t="s">
        <v>13469</v>
      </c>
      <c r="C4121" t="s">
        <v>13470</v>
      </c>
      <c r="D4121">
        <v>41</v>
      </c>
      <c r="E4121" t="s">
        <v>58</v>
      </c>
      <c r="F4121" t="s">
        <v>107</v>
      </c>
      <c r="G4121" s="1">
        <v>43878</v>
      </c>
      <c r="H4121" t="s">
        <v>66</v>
      </c>
      <c r="I4121" t="s">
        <v>150</v>
      </c>
      <c r="J4121" s="2" t="s">
        <v>13471</v>
      </c>
      <c r="K4121" t="s">
        <v>39</v>
      </c>
      <c r="L4121" t="s">
        <v>13472</v>
      </c>
      <c r="M4121" t="s">
        <v>89</v>
      </c>
      <c r="N4121" t="s">
        <v>83</v>
      </c>
      <c r="O4121" s="3">
        <v>45078.729375000003</v>
      </c>
      <c r="P4121" s="3">
        <v>45077.980069444442</v>
      </c>
      <c r="Q4121">
        <v>5</v>
      </c>
      <c r="R4121">
        <v>4120</v>
      </c>
      <c r="S4121" t="str">
        <f>PROPER(CustomerSupport[[#This Row],[Resolution]])</f>
        <v>Perform First Expect Stay.</v>
      </c>
      <c r="T4121" t="str">
        <f>TRIM(CustomerSupport[[#This Row],[Customer Name]])</f>
        <v>Miguel Hammond</v>
      </c>
      <c r="U4121">
        <f>MONTH(CustomerSupport[[#This Row],[Date of Purchase]])</f>
        <v>2</v>
      </c>
      <c r="V4121" t="str">
        <f>TEXT('Working data'!G4121,"mmmm")</f>
        <v>February</v>
      </c>
      <c r="W4121">
        <f>YEAR(CustomerSupport[[#This Row],[Date of Purchase]])</f>
        <v>2020</v>
      </c>
      <c r="X4121">
        <f t="shared" si="64"/>
        <v>-17.983333333453629</v>
      </c>
    </row>
    <row r="4122" spans="1:24" ht="14.25" customHeight="1" x14ac:dyDescent="0.4">
      <c r="A4122">
        <v>4121</v>
      </c>
      <c r="B4122" t="s">
        <v>13473</v>
      </c>
      <c r="C4122" t="s">
        <v>13474</v>
      </c>
      <c r="D4122">
        <v>26</v>
      </c>
      <c r="E4122" t="s">
        <v>19</v>
      </c>
      <c r="F4122" t="s">
        <v>211</v>
      </c>
      <c r="G4122" s="1">
        <v>43844</v>
      </c>
      <c r="H4122" t="s">
        <v>59</v>
      </c>
      <c r="I4122" t="s">
        <v>31</v>
      </c>
      <c r="J4122" s="2" t="s">
        <v>13475</v>
      </c>
      <c r="K4122" t="s">
        <v>39</v>
      </c>
      <c r="L4122" t="s">
        <v>13476</v>
      </c>
      <c r="M4122" t="s">
        <v>89</v>
      </c>
      <c r="N4122" t="s">
        <v>26</v>
      </c>
      <c r="O4122" s="3">
        <v>45078.038425925923</v>
      </c>
      <c r="P4122" s="3">
        <v>45078.655787037038</v>
      </c>
      <c r="Q4122">
        <v>4</v>
      </c>
      <c r="R4122">
        <v>4121</v>
      </c>
      <c r="S4122" t="str">
        <f>PROPER(CustomerSupport[[#This Row],[Resolution]])</f>
        <v>Carry Total Coach Of Fear Institution.</v>
      </c>
      <c r="T4122" t="str">
        <f>TRIM(CustomerSupport[[#This Row],[Customer Name]])</f>
        <v>Shawn Stewart</v>
      </c>
      <c r="U4122">
        <f>MONTH(CustomerSupport[[#This Row],[Date of Purchase]])</f>
        <v>1</v>
      </c>
      <c r="V4122" t="str">
        <f>TEXT('Working data'!G4122,"mmmm")</f>
        <v>January</v>
      </c>
      <c r="W4122">
        <f>YEAR(CustomerSupport[[#This Row],[Date of Purchase]])</f>
        <v>2020</v>
      </c>
      <c r="X4122">
        <f t="shared" si="64"/>
        <v>14.81666666676756</v>
      </c>
    </row>
    <row r="4123" spans="1:24" ht="14.25" customHeight="1" x14ac:dyDescent="0.4">
      <c r="A4123">
        <v>4122</v>
      </c>
      <c r="B4123" t="s">
        <v>13477</v>
      </c>
      <c r="C4123" t="s">
        <v>13478</v>
      </c>
      <c r="D4123">
        <v>31</v>
      </c>
      <c r="E4123" t="s">
        <v>19</v>
      </c>
      <c r="F4123" t="s">
        <v>286</v>
      </c>
      <c r="G4123" s="1">
        <v>44485</v>
      </c>
      <c r="H4123" t="s">
        <v>59</v>
      </c>
      <c r="I4123" t="s">
        <v>141</v>
      </c>
      <c r="J4123" s="2" t="s">
        <v>13479</v>
      </c>
      <c r="K4123" t="s">
        <v>24</v>
      </c>
      <c r="M4123" t="s">
        <v>41</v>
      </c>
      <c r="N4123" t="s">
        <v>83</v>
      </c>
      <c r="O4123" s="3">
        <v>45078.248171296298</v>
      </c>
      <c r="R4123">
        <v>4122</v>
      </c>
      <c r="S4123" t="str">
        <f>PROPER(CustomerSupport[[#This Row],[Resolution]])</f>
        <v/>
      </c>
      <c r="T4123" t="str">
        <f>TRIM(CustomerSupport[[#This Row],[Customer Name]])</f>
        <v>Angela Guzman</v>
      </c>
      <c r="U4123">
        <f>MONTH(CustomerSupport[[#This Row],[Date of Purchase]])</f>
        <v>10</v>
      </c>
      <c r="V4123" t="str">
        <f>TEXT('Working data'!G4123,"mmmm")</f>
        <v>October</v>
      </c>
      <c r="W4123">
        <f>YEAR(CustomerSupport[[#This Row],[Date of Purchase]])</f>
        <v>2021</v>
      </c>
      <c r="X4123" t="str">
        <f t="shared" si="64"/>
        <v/>
      </c>
    </row>
    <row r="4124" spans="1:24" ht="14.25" customHeight="1" x14ac:dyDescent="0.4">
      <c r="A4124">
        <v>4123</v>
      </c>
      <c r="B4124" t="s">
        <v>13480</v>
      </c>
      <c r="C4124" t="s">
        <v>13481</v>
      </c>
      <c r="D4124">
        <v>51</v>
      </c>
      <c r="E4124" t="s">
        <v>19</v>
      </c>
      <c r="F4124" t="s">
        <v>157</v>
      </c>
      <c r="G4124" s="1">
        <v>44517</v>
      </c>
      <c r="H4124" t="s">
        <v>67</v>
      </c>
      <c r="I4124" t="s">
        <v>67</v>
      </c>
      <c r="J4124" t="s">
        <v>1057</v>
      </c>
      <c r="K4124" t="s">
        <v>39</v>
      </c>
      <c r="L4124" t="s">
        <v>13482</v>
      </c>
      <c r="M4124" t="s">
        <v>89</v>
      </c>
      <c r="N4124" t="s">
        <v>55</v>
      </c>
      <c r="O4124" s="3">
        <v>45078.153043981481</v>
      </c>
      <c r="P4124" s="3">
        <v>45078.164155092592</v>
      </c>
      <c r="Q4124">
        <v>2</v>
      </c>
      <c r="R4124">
        <v>4123</v>
      </c>
      <c r="S4124" t="str">
        <f>PROPER(CustomerSupport[[#This Row],[Resolution]])</f>
        <v>Week Program Particularly Life Position Likely Wrong Beautiful.</v>
      </c>
      <c r="T4124" t="str">
        <f>TRIM(CustomerSupport[[#This Row],[Customer Name]])</f>
        <v>Kimberly Perkins</v>
      </c>
      <c r="U4124">
        <f>MONTH(CustomerSupport[[#This Row],[Date of Purchase]])</f>
        <v>11</v>
      </c>
      <c r="V4124" t="str">
        <f>TEXT('Working data'!G4124,"mmmm")</f>
        <v>November</v>
      </c>
      <c r="W4124">
        <f>YEAR(CustomerSupport[[#This Row],[Date of Purchase]])</f>
        <v>2021</v>
      </c>
      <c r="X4124">
        <f t="shared" si="64"/>
        <v>0.26666666666278616</v>
      </c>
    </row>
    <row r="4125" spans="1:24" ht="14.25" customHeight="1" x14ac:dyDescent="0.4">
      <c r="A4125">
        <v>4124</v>
      </c>
      <c r="B4125" t="s">
        <v>13483</v>
      </c>
      <c r="C4125" t="s">
        <v>13484</v>
      </c>
      <c r="D4125">
        <v>46</v>
      </c>
      <c r="E4125" t="s">
        <v>19</v>
      </c>
      <c r="F4125" t="s">
        <v>249</v>
      </c>
      <c r="G4125" s="1">
        <v>44420</v>
      </c>
      <c r="H4125" t="s">
        <v>59</v>
      </c>
      <c r="I4125" t="s">
        <v>31</v>
      </c>
      <c r="J4125" t="s">
        <v>13485</v>
      </c>
      <c r="K4125" t="s">
        <v>39</v>
      </c>
      <c r="L4125" t="s">
        <v>13486</v>
      </c>
      <c r="M4125" t="s">
        <v>25</v>
      </c>
      <c r="N4125" t="s">
        <v>33</v>
      </c>
      <c r="O4125" s="3">
        <v>45078.062083333331</v>
      </c>
      <c r="P4125" s="3">
        <v>45078.642638888887</v>
      </c>
      <c r="Q4125">
        <v>4</v>
      </c>
      <c r="R4125">
        <v>4124</v>
      </c>
      <c r="S4125" t="str">
        <f>PROPER(CustomerSupport[[#This Row],[Resolution]])</f>
        <v>Body Same Think Quickly Take.</v>
      </c>
      <c r="T4125" t="str">
        <f>TRIM(CustomerSupport[[#This Row],[Customer Name]])</f>
        <v>Kimberly Richards</v>
      </c>
      <c r="U4125">
        <f>MONTH(CustomerSupport[[#This Row],[Date of Purchase]])</f>
        <v>8</v>
      </c>
      <c r="V4125" t="str">
        <f>TEXT('Working data'!G4125,"mmmm")</f>
        <v>August</v>
      </c>
      <c r="W4125">
        <f>YEAR(CustomerSupport[[#This Row],[Date of Purchase]])</f>
        <v>2021</v>
      </c>
      <c r="X4125">
        <f t="shared" si="64"/>
        <v>13.933333333348855</v>
      </c>
    </row>
    <row r="4126" spans="1:24" ht="14.25" customHeight="1" x14ac:dyDescent="0.4">
      <c r="A4126">
        <v>4125</v>
      </c>
      <c r="B4126" t="s">
        <v>13487</v>
      </c>
      <c r="C4126" t="s">
        <v>13488</v>
      </c>
      <c r="D4126">
        <v>47</v>
      </c>
      <c r="E4126" t="s">
        <v>19</v>
      </c>
      <c r="F4126" t="s">
        <v>98</v>
      </c>
      <c r="G4126" s="1">
        <v>44299</v>
      </c>
      <c r="H4126" t="s">
        <v>59</v>
      </c>
      <c r="I4126" t="s">
        <v>67</v>
      </c>
      <c r="J4126" s="2" t="s">
        <v>13489</v>
      </c>
      <c r="K4126" t="s">
        <v>62</v>
      </c>
      <c r="M4126" t="s">
        <v>41</v>
      </c>
      <c r="N4126" t="s">
        <v>55</v>
      </c>
      <c r="R4126">
        <v>4125</v>
      </c>
      <c r="S4126" t="str">
        <f>PROPER(CustomerSupport[[#This Row],[Resolution]])</f>
        <v/>
      </c>
      <c r="T4126" t="str">
        <f>TRIM(CustomerSupport[[#This Row],[Customer Name]])</f>
        <v>Brad Young</v>
      </c>
      <c r="U4126">
        <f>MONTH(CustomerSupport[[#This Row],[Date of Purchase]])</f>
        <v>4</v>
      </c>
      <c r="V4126" t="str">
        <f>TEXT('Working data'!G4126,"mmmm")</f>
        <v>April</v>
      </c>
      <c r="W4126">
        <f>YEAR(CustomerSupport[[#This Row],[Date of Purchase]])</f>
        <v>2021</v>
      </c>
      <c r="X4126" t="str">
        <f t="shared" si="64"/>
        <v/>
      </c>
    </row>
    <row r="4127" spans="1:24" ht="14.25" customHeight="1" x14ac:dyDescent="0.4">
      <c r="A4127">
        <v>4126</v>
      </c>
      <c r="B4127" t="s">
        <v>13490</v>
      </c>
      <c r="C4127" t="s">
        <v>13491</v>
      </c>
      <c r="D4127">
        <v>67</v>
      </c>
      <c r="E4127" t="s">
        <v>19</v>
      </c>
      <c r="F4127" t="s">
        <v>207</v>
      </c>
      <c r="G4127" s="1">
        <v>44374</v>
      </c>
      <c r="H4127" t="s">
        <v>21</v>
      </c>
      <c r="I4127" t="s">
        <v>113</v>
      </c>
      <c r="J4127" s="2" t="s">
        <v>13492</v>
      </c>
      <c r="K4127" t="s">
        <v>24</v>
      </c>
      <c r="M4127" t="s">
        <v>41</v>
      </c>
      <c r="N4127" t="s">
        <v>55</v>
      </c>
      <c r="O4127" s="3">
        <v>45078.603101851855</v>
      </c>
      <c r="R4127">
        <v>4126</v>
      </c>
      <c r="S4127" t="str">
        <f>PROPER(CustomerSupport[[#This Row],[Resolution]])</f>
        <v/>
      </c>
      <c r="T4127" t="str">
        <f>TRIM(CustomerSupport[[#This Row],[Customer Name]])</f>
        <v>Latasha Stanton</v>
      </c>
      <c r="U4127">
        <f>MONTH(CustomerSupport[[#This Row],[Date of Purchase]])</f>
        <v>6</v>
      </c>
      <c r="V4127" t="str">
        <f>TEXT('Working data'!G4127,"mmmm")</f>
        <v>June</v>
      </c>
      <c r="W4127">
        <f>YEAR(CustomerSupport[[#This Row],[Date of Purchase]])</f>
        <v>2021</v>
      </c>
      <c r="X4127" t="str">
        <f t="shared" si="64"/>
        <v/>
      </c>
    </row>
    <row r="4128" spans="1:24" ht="14.25" customHeight="1" x14ac:dyDescent="0.4">
      <c r="A4128">
        <v>4127</v>
      </c>
      <c r="B4128" t="s">
        <v>13493</v>
      </c>
      <c r="C4128" t="s">
        <v>13494</v>
      </c>
      <c r="D4128">
        <v>56</v>
      </c>
      <c r="E4128" t="s">
        <v>19</v>
      </c>
      <c r="F4128" t="s">
        <v>421</v>
      </c>
      <c r="G4128" s="1">
        <v>44033</v>
      </c>
      <c r="H4128" t="s">
        <v>45</v>
      </c>
      <c r="I4128" t="s">
        <v>77</v>
      </c>
      <c r="J4128" s="2" t="s">
        <v>13495</v>
      </c>
      <c r="K4128" t="s">
        <v>39</v>
      </c>
      <c r="L4128" t="s">
        <v>13496</v>
      </c>
      <c r="M4128" t="s">
        <v>143</v>
      </c>
      <c r="N4128" t="s">
        <v>26</v>
      </c>
      <c r="O4128" s="3">
        <v>45078.657280092593</v>
      </c>
      <c r="P4128" s="3">
        <v>45077.975335648145</v>
      </c>
      <c r="Q4128">
        <v>3</v>
      </c>
      <c r="R4128">
        <v>4127</v>
      </c>
      <c r="S4128" t="str">
        <f>PROPER(CustomerSupport[[#This Row],[Resolution]])</f>
        <v>Value With Party.</v>
      </c>
      <c r="T4128" t="str">
        <f>TRIM(CustomerSupport[[#This Row],[Customer Name]])</f>
        <v>Ryan Kelly</v>
      </c>
      <c r="U4128">
        <f>MONTH(CustomerSupport[[#This Row],[Date of Purchase]])</f>
        <v>7</v>
      </c>
      <c r="V4128" t="str">
        <f>TEXT('Working data'!G4128,"mmmm")</f>
        <v>July</v>
      </c>
      <c r="W4128">
        <f>YEAR(CustomerSupport[[#This Row],[Date of Purchase]])</f>
        <v>2020</v>
      </c>
      <c r="X4128">
        <f t="shared" si="64"/>
        <v>-16.366666666755918</v>
      </c>
    </row>
    <row r="4129" spans="1:24" ht="14.25" customHeight="1" x14ac:dyDescent="0.4">
      <c r="A4129">
        <v>4128</v>
      </c>
      <c r="B4129" t="s">
        <v>13497</v>
      </c>
      <c r="C4129" t="s">
        <v>13498</v>
      </c>
      <c r="D4129">
        <v>62</v>
      </c>
      <c r="E4129" t="s">
        <v>29</v>
      </c>
      <c r="F4129" t="s">
        <v>157</v>
      </c>
      <c r="G4129" s="1">
        <v>44322</v>
      </c>
      <c r="H4129" t="s">
        <v>66</v>
      </c>
      <c r="I4129" t="s">
        <v>99</v>
      </c>
      <c r="J4129" s="2" t="s">
        <v>13499</v>
      </c>
      <c r="K4129" t="s">
        <v>24</v>
      </c>
      <c r="M4129" t="s">
        <v>89</v>
      </c>
      <c r="N4129" t="s">
        <v>55</v>
      </c>
      <c r="O4129" s="3">
        <v>45078.045497685183</v>
      </c>
      <c r="R4129">
        <v>4128</v>
      </c>
      <c r="S4129" t="str">
        <f>PROPER(CustomerSupport[[#This Row],[Resolution]])</f>
        <v/>
      </c>
      <c r="T4129" t="str">
        <f>TRIM(CustomerSupport[[#This Row],[Customer Name]])</f>
        <v>Andrew Armstrong</v>
      </c>
      <c r="U4129">
        <f>MONTH(CustomerSupport[[#This Row],[Date of Purchase]])</f>
        <v>5</v>
      </c>
      <c r="V4129" t="str">
        <f>TEXT('Working data'!G4129,"mmmm")</f>
        <v>May</v>
      </c>
      <c r="W4129">
        <f>YEAR(CustomerSupport[[#This Row],[Date of Purchase]])</f>
        <v>2021</v>
      </c>
      <c r="X4129" t="str">
        <f t="shared" si="64"/>
        <v/>
      </c>
    </row>
    <row r="4130" spans="1:24" ht="14.25" customHeight="1" x14ac:dyDescent="0.4">
      <c r="A4130">
        <v>4129</v>
      </c>
      <c r="B4130" t="s">
        <v>13500</v>
      </c>
      <c r="C4130" t="s">
        <v>13501</v>
      </c>
      <c r="D4130">
        <v>38</v>
      </c>
      <c r="E4130" t="s">
        <v>29</v>
      </c>
      <c r="F4130" t="s">
        <v>157</v>
      </c>
      <c r="G4130" s="1">
        <v>44350</v>
      </c>
      <c r="H4130" t="s">
        <v>59</v>
      </c>
      <c r="I4130" t="s">
        <v>99</v>
      </c>
      <c r="J4130" s="2" t="s">
        <v>13502</v>
      </c>
      <c r="K4130" t="s">
        <v>39</v>
      </c>
      <c r="L4130" t="s">
        <v>13503</v>
      </c>
      <c r="M4130" t="s">
        <v>41</v>
      </c>
      <c r="N4130" t="s">
        <v>83</v>
      </c>
      <c r="O4130" s="3">
        <v>45078.253136574072</v>
      </c>
      <c r="P4130" s="3">
        <v>45078.464247685188</v>
      </c>
      <c r="Q4130">
        <v>2</v>
      </c>
      <c r="R4130">
        <v>4129</v>
      </c>
      <c r="S4130" t="str">
        <f>PROPER(CustomerSupport[[#This Row],[Resolution]])</f>
        <v>Our Finally Team Nor.</v>
      </c>
      <c r="T4130" t="str">
        <f>TRIM(CustomerSupport[[#This Row],[Customer Name]])</f>
        <v>Larry Rivera</v>
      </c>
      <c r="U4130">
        <f>MONTH(CustomerSupport[[#This Row],[Date of Purchase]])</f>
        <v>6</v>
      </c>
      <c r="V4130" t="str">
        <f>TEXT('Working data'!G4130,"mmmm")</f>
        <v>June</v>
      </c>
      <c r="W4130">
        <f>YEAR(CustomerSupport[[#This Row],[Date of Purchase]])</f>
        <v>2021</v>
      </c>
      <c r="X4130">
        <f t="shared" si="64"/>
        <v>5.0666666667675599</v>
      </c>
    </row>
    <row r="4131" spans="1:24" ht="14.25" customHeight="1" x14ac:dyDescent="0.4">
      <c r="A4131">
        <v>4130</v>
      </c>
      <c r="B4131" t="s">
        <v>13504</v>
      </c>
      <c r="C4131" t="s">
        <v>13505</v>
      </c>
      <c r="D4131">
        <v>35</v>
      </c>
      <c r="E4131" t="s">
        <v>19</v>
      </c>
      <c r="F4131" t="s">
        <v>431</v>
      </c>
      <c r="G4131" s="1">
        <v>43994</v>
      </c>
      <c r="H4131" t="s">
        <v>45</v>
      </c>
      <c r="I4131" t="s">
        <v>59</v>
      </c>
      <c r="J4131" s="2" t="s">
        <v>13506</v>
      </c>
      <c r="K4131" t="s">
        <v>62</v>
      </c>
      <c r="M4131" t="s">
        <v>25</v>
      </c>
      <c r="N4131" t="s">
        <v>83</v>
      </c>
      <c r="R4131">
        <v>4130</v>
      </c>
      <c r="S4131" t="str">
        <f>PROPER(CustomerSupport[[#This Row],[Resolution]])</f>
        <v/>
      </c>
      <c r="T4131" t="str">
        <f>TRIM(CustomerSupport[[#This Row],[Customer Name]])</f>
        <v>Jack Skinner</v>
      </c>
      <c r="U4131">
        <f>MONTH(CustomerSupport[[#This Row],[Date of Purchase]])</f>
        <v>6</v>
      </c>
      <c r="V4131" t="str">
        <f>TEXT('Working data'!G4131,"mmmm")</f>
        <v>June</v>
      </c>
      <c r="W4131">
        <f>YEAR(CustomerSupport[[#This Row],[Date of Purchase]])</f>
        <v>2020</v>
      </c>
      <c r="X4131" t="str">
        <f t="shared" si="64"/>
        <v/>
      </c>
    </row>
    <row r="4132" spans="1:24" ht="14.25" customHeight="1" x14ac:dyDescent="0.4">
      <c r="A4132">
        <v>4131</v>
      </c>
      <c r="B4132" t="s">
        <v>13507</v>
      </c>
      <c r="C4132" t="s">
        <v>13508</v>
      </c>
      <c r="D4132">
        <v>70</v>
      </c>
      <c r="E4132" t="s">
        <v>19</v>
      </c>
      <c r="F4132" t="s">
        <v>211</v>
      </c>
      <c r="G4132" s="1">
        <v>44007</v>
      </c>
      <c r="H4132" t="s">
        <v>59</v>
      </c>
      <c r="I4132" t="s">
        <v>52</v>
      </c>
      <c r="J4132" s="2" t="s">
        <v>13509</v>
      </c>
      <c r="K4132" t="s">
        <v>39</v>
      </c>
      <c r="L4132" t="s">
        <v>13510</v>
      </c>
      <c r="M4132" t="s">
        <v>25</v>
      </c>
      <c r="N4132" t="s">
        <v>33</v>
      </c>
      <c r="O4132" s="3">
        <v>45078.746238425927</v>
      </c>
      <c r="P4132" s="3">
        <v>45078.07471064815</v>
      </c>
      <c r="Q4132">
        <v>3</v>
      </c>
      <c r="R4132">
        <v>4131</v>
      </c>
      <c r="S4132" t="str">
        <f>PROPER(CustomerSupport[[#This Row],[Resolution]])</f>
        <v>Down As Value.</v>
      </c>
      <c r="T4132" t="str">
        <f>TRIM(CustomerSupport[[#This Row],[Customer Name]])</f>
        <v>Terry Kelley</v>
      </c>
      <c r="U4132">
        <f>MONTH(CustomerSupport[[#This Row],[Date of Purchase]])</f>
        <v>6</v>
      </c>
      <c r="V4132" t="str">
        <f>TEXT('Working data'!G4132,"mmmm")</f>
        <v>June</v>
      </c>
      <c r="W4132">
        <f>YEAR(CustomerSupport[[#This Row],[Date of Purchase]])</f>
        <v>2020</v>
      </c>
      <c r="X4132">
        <f t="shared" si="64"/>
        <v>-16.116666666639503</v>
      </c>
    </row>
    <row r="4133" spans="1:24" ht="14.25" customHeight="1" x14ac:dyDescent="0.4">
      <c r="A4133">
        <v>4132</v>
      </c>
      <c r="B4133" t="s">
        <v>13511</v>
      </c>
      <c r="C4133" t="s">
        <v>13512</v>
      </c>
      <c r="D4133">
        <v>41</v>
      </c>
      <c r="E4133" t="s">
        <v>19</v>
      </c>
      <c r="F4133" t="s">
        <v>107</v>
      </c>
      <c r="G4133" s="1">
        <v>44548</v>
      </c>
      <c r="H4133" t="s">
        <v>59</v>
      </c>
      <c r="I4133" t="s">
        <v>59</v>
      </c>
      <c r="J4133" s="2" t="s">
        <v>13513</v>
      </c>
      <c r="K4133" t="s">
        <v>39</v>
      </c>
      <c r="L4133" t="s">
        <v>13514</v>
      </c>
      <c r="M4133" t="s">
        <v>143</v>
      </c>
      <c r="N4133" t="s">
        <v>55</v>
      </c>
      <c r="O4133" s="3">
        <v>45078.330289351848</v>
      </c>
      <c r="P4133" s="3">
        <v>45078.001122685186</v>
      </c>
      <c r="Q4133">
        <v>4</v>
      </c>
      <c r="R4133">
        <v>4132</v>
      </c>
      <c r="S4133" t="str">
        <f>PROPER(CustomerSupport[[#This Row],[Resolution]])</f>
        <v>Better Sister Rise Mr And.</v>
      </c>
      <c r="T4133" t="str">
        <f>TRIM(CustomerSupport[[#This Row],[Customer Name]])</f>
        <v>Courtney Jones</v>
      </c>
      <c r="U4133">
        <f>MONTH(CustomerSupport[[#This Row],[Date of Purchase]])</f>
        <v>12</v>
      </c>
      <c r="V4133" t="str">
        <f>TEXT('Working data'!G4133,"mmmm")</f>
        <v>December</v>
      </c>
      <c r="W4133">
        <f>YEAR(CustomerSupport[[#This Row],[Date of Purchase]])</f>
        <v>2021</v>
      </c>
      <c r="X4133">
        <f t="shared" si="64"/>
        <v>-7.8999999999068677</v>
      </c>
    </row>
    <row r="4134" spans="1:24" ht="14.25" customHeight="1" x14ac:dyDescent="0.4">
      <c r="A4134">
        <v>4133</v>
      </c>
      <c r="B4134" t="s">
        <v>13515</v>
      </c>
      <c r="C4134" t="s">
        <v>13516</v>
      </c>
      <c r="D4134">
        <v>63</v>
      </c>
      <c r="E4134" t="s">
        <v>58</v>
      </c>
      <c r="F4134" t="s">
        <v>103</v>
      </c>
      <c r="G4134" s="1">
        <v>44288</v>
      </c>
      <c r="H4134" t="s">
        <v>66</v>
      </c>
      <c r="I4134" t="s">
        <v>141</v>
      </c>
      <c r="J4134" t="s">
        <v>13517</v>
      </c>
      <c r="K4134" t="s">
        <v>62</v>
      </c>
      <c r="M4134" t="s">
        <v>25</v>
      </c>
      <c r="N4134" t="s">
        <v>33</v>
      </c>
      <c r="R4134">
        <v>4133</v>
      </c>
      <c r="S4134" t="str">
        <f>PROPER(CustomerSupport[[#This Row],[Resolution]])</f>
        <v/>
      </c>
      <c r="T4134" t="str">
        <f>TRIM(CustomerSupport[[#This Row],[Customer Name]])</f>
        <v>Michael Valencia</v>
      </c>
      <c r="U4134">
        <f>MONTH(CustomerSupport[[#This Row],[Date of Purchase]])</f>
        <v>4</v>
      </c>
      <c r="V4134" t="str">
        <f>TEXT('Working data'!G4134,"mmmm")</f>
        <v>April</v>
      </c>
      <c r="W4134">
        <f>YEAR(CustomerSupport[[#This Row],[Date of Purchase]])</f>
        <v>2021</v>
      </c>
      <c r="X4134" t="str">
        <f t="shared" si="64"/>
        <v/>
      </c>
    </row>
    <row r="4135" spans="1:24" ht="14.25" customHeight="1" x14ac:dyDescent="0.4">
      <c r="A4135">
        <v>4134</v>
      </c>
      <c r="B4135" t="s">
        <v>13518</v>
      </c>
      <c r="C4135" t="s">
        <v>13519</v>
      </c>
      <c r="D4135">
        <v>24</v>
      </c>
      <c r="E4135" t="s">
        <v>29</v>
      </c>
      <c r="F4135" t="s">
        <v>81</v>
      </c>
      <c r="G4135" s="1">
        <v>43952</v>
      </c>
      <c r="H4135" t="s">
        <v>59</v>
      </c>
      <c r="I4135" t="s">
        <v>177</v>
      </c>
      <c r="J4135" s="2" t="s">
        <v>13520</v>
      </c>
      <c r="K4135" t="s">
        <v>39</v>
      </c>
      <c r="L4135" t="s">
        <v>13521</v>
      </c>
      <c r="M4135" t="s">
        <v>89</v>
      </c>
      <c r="N4135" t="s">
        <v>33</v>
      </c>
      <c r="O4135" s="3">
        <v>45078.653946759259</v>
      </c>
      <c r="P4135" s="3">
        <v>45078.76158564815</v>
      </c>
      <c r="Q4135">
        <v>4</v>
      </c>
      <c r="R4135">
        <v>4134</v>
      </c>
      <c r="S4135" t="str">
        <f>PROPER(CustomerSupport[[#This Row],[Resolution]])</f>
        <v>Push Hard Require Perform.</v>
      </c>
      <c r="T4135" t="str">
        <f>TRIM(CustomerSupport[[#This Row],[Customer Name]])</f>
        <v>Mark King</v>
      </c>
      <c r="U4135">
        <f>MONTH(CustomerSupport[[#This Row],[Date of Purchase]])</f>
        <v>5</v>
      </c>
      <c r="V4135" t="str">
        <f>TEXT('Working data'!G4135,"mmmm")</f>
        <v>May</v>
      </c>
      <c r="W4135">
        <f>YEAR(CustomerSupport[[#This Row],[Date of Purchase]])</f>
        <v>2020</v>
      </c>
      <c r="X4135">
        <f t="shared" si="64"/>
        <v>2.5833333333721384</v>
      </c>
    </row>
    <row r="4136" spans="1:24" ht="14.25" customHeight="1" x14ac:dyDescent="0.4">
      <c r="A4136">
        <v>4135</v>
      </c>
      <c r="B4136" t="s">
        <v>13522</v>
      </c>
      <c r="C4136" t="s">
        <v>783</v>
      </c>
      <c r="D4136">
        <v>59</v>
      </c>
      <c r="E4136" t="s">
        <v>19</v>
      </c>
      <c r="F4136" t="s">
        <v>117</v>
      </c>
      <c r="G4136" s="1">
        <v>44042</v>
      </c>
      <c r="H4136" t="s">
        <v>21</v>
      </c>
      <c r="I4136" t="s">
        <v>177</v>
      </c>
      <c r="J4136" s="2" t="s">
        <v>13523</v>
      </c>
      <c r="K4136" t="s">
        <v>39</v>
      </c>
      <c r="L4136" t="s">
        <v>13524</v>
      </c>
      <c r="M4136" t="s">
        <v>89</v>
      </c>
      <c r="N4136" t="s">
        <v>83</v>
      </c>
      <c r="O4136" s="3">
        <v>45078.640069444446</v>
      </c>
      <c r="P4136" s="3">
        <v>45078.963680555556</v>
      </c>
      <c r="Q4136">
        <v>4</v>
      </c>
      <c r="R4136">
        <v>4135</v>
      </c>
      <c r="S4136" t="str">
        <f>PROPER(CustomerSupport[[#This Row],[Resolution]])</f>
        <v>Outside Above Sometimes.</v>
      </c>
      <c r="T4136" t="str">
        <f>TRIM(CustomerSupport[[#This Row],[Customer Name]])</f>
        <v>Carl Mitchell</v>
      </c>
      <c r="U4136">
        <f>MONTH(CustomerSupport[[#This Row],[Date of Purchase]])</f>
        <v>7</v>
      </c>
      <c r="V4136" t="str">
        <f>TEXT('Working data'!G4136,"mmmm")</f>
        <v>July</v>
      </c>
      <c r="W4136">
        <f>YEAR(CustomerSupport[[#This Row],[Date of Purchase]])</f>
        <v>2020</v>
      </c>
      <c r="X4136">
        <f t="shared" si="64"/>
        <v>7.7666666666627862</v>
      </c>
    </row>
    <row r="4137" spans="1:24" ht="14.25" customHeight="1" x14ac:dyDescent="0.4">
      <c r="A4137">
        <v>4136</v>
      </c>
      <c r="B4137" t="s">
        <v>13525</v>
      </c>
      <c r="C4137" t="s">
        <v>13526</v>
      </c>
      <c r="D4137">
        <v>28</v>
      </c>
      <c r="E4137" t="s">
        <v>58</v>
      </c>
      <c r="F4137" t="s">
        <v>129</v>
      </c>
      <c r="G4137" s="1">
        <v>44522</v>
      </c>
      <c r="H4137" t="s">
        <v>66</v>
      </c>
      <c r="I4137" t="s">
        <v>150</v>
      </c>
      <c r="J4137" s="2" t="s">
        <v>13527</v>
      </c>
      <c r="K4137" t="s">
        <v>24</v>
      </c>
      <c r="M4137" t="s">
        <v>25</v>
      </c>
      <c r="N4137" t="s">
        <v>55</v>
      </c>
      <c r="O4137" s="3">
        <v>45078.885231481479</v>
      </c>
      <c r="R4137">
        <v>4136</v>
      </c>
      <c r="S4137" t="str">
        <f>PROPER(CustomerSupport[[#This Row],[Resolution]])</f>
        <v/>
      </c>
      <c r="T4137" t="str">
        <f>TRIM(CustomerSupport[[#This Row],[Customer Name]])</f>
        <v>Brandon Moore</v>
      </c>
      <c r="U4137">
        <f>MONTH(CustomerSupport[[#This Row],[Date of Purchase]])</f>
        <v>11</v>
      </c>
      <c r="V4137" t="str">
        <f>TEXT('Working data'!G4137,"mmmm")</f>
        <v>November</v>
      </c>
      <c r="W4137">
        <f>YEAR(CustomerSupport[[#This Row],[Date of Purchase]])</f>
        <v>2021</v>
      </c>
      <c r="X4137" t="str">
        <f t="shared" si="64"/>
        <v/>
      </c>
    </row>
    <row r="4138" spans="1:24" ht="14.25" customHeight="1" x14ac:dyDescent="0.4">
      <c r="A4138">
        <v>4137</v>
      </c>
      <c r="B4138" t="s">
        <v>13528</v>
      </c>
      <c r="C4138" t="s">
        <v>13529</v>
      </c>
      <c r="D4138">
        <v>57</v>
      </c>
      <c r="E4138" t="s">
        <v>29</v>
      </c>
      <c r="F4138" t="s">
        <v>44</v>
      </c>
      <c r="G4138" s="1">
        <v>43936</v>
      </c>
      <c r="H4138" t="s">
        <v>45</v>
      </c>
      <c r="I4138" t="s">
        <v>37</v>
      </c>
      <c r="J4138" s="2" t="s">
        <v>13530</v>
      </c>
      <c r="K4138" t="s">
        <v>39</v>
      </c>
      <c r="L4138" t="s">
        <v>13531</v>
      </c>
      <c r="M4138" t="s">
        <v>89</v>
      </c>
      <c r="N4138" t="s">
        <v>33</v>
      </c>
      <c r="O4138" s="3">
        <v>45078.760937500003</v>
      </c>
      <c r="P4138" s="3">
        <v>45078.189409722225</v>
      </c>
      <c r="Q4138">
        <v>5</v>
      </c>
      <c r="R4138">
        <v>4137</v>
      </c>
      <c r="S4138" t="str">
        <f>PROPER(CustomerSupport[[#This Row],[Resolution]])</f>
        <v>Statement Machine Level Thing Theory Four.</v>
      </c>
      <c r="T4138" t="str">
        <f>TRIM(CustomerSupport[[#This Row],[Customer Name]])</f>
        <v>Nicole Mckenzie</v>
      </c>
      <c r="U4138">
        <f>MONTH(CustomerSupport[[#This Row],[Date of Purchase]])</f>
        <v>4</v>
      </c>
      <c r="V4138" t="str">
        <f>TEXT('Working data'!G4138,"mmmm")</f>
        <v>April</v>
      </c>
      <c r="W4138">
        <f>YEAR(CustomerSupport[[#This Row],[Date of Purchase]])</f>
        <v>2020</v>
      </c>
      <c r="X4138">
        <f t="shared" si="64"/>
        <v>-13.716666666674428</v>
      </c>
    </row>
    <row r="4139" spans="1:24" ht="14.25" customHeight="1" x14ac:dyDescent="0.4">
      <c r="A4139">
        <v>4138</v>
      </c>
      <c r="B4139" t="s">
        <v>13532</v>
      </c>
      <c r="C4139" t="s">
        <v>5103</v>
      </c>
      <c r="D4139">
        <v>38</v>
      </c>
      <c r="E4139" t="s">
        <v>19</v>
      </c>
      <c r="F4139" t="s">
        <v>36</v>
      </c>
      <c r="G4139" s="1">
        <v>44184</v>
      </c>
      <c r="H4139" t="s">
        <v>59</v>
      </c>
      <c r="I4139" t="s">
        <v>113</v>
      </c>
      <c r="J4139" t="s">
        <v>13533</v>
      </c>
      <c r="K4139" t="s">
        <v>62</v>
      </c>
      <c r="M4139" t="s">
        <v>89</v>
      </c>
      <c r="N4139" t="s">
        <v>55</v>
      </c>
      <c r="R4139">
        <v>4138</v>
      </c>
      <c r="S4139" t="str">
        <f>PROPER(CustomerSupport[[#This Row],[Resolution]])</f>
        <v/>
      </c>
      <c r="T4139" t="str">
        <f>TRIM(CustomerSupport[[#This Row],[Customer Name]])</f>
        <v>Rachel Gibson</v>
      </c>
      <c r="U4139">
        <f>MONTH(CustomerSupport[[#This Row],[Date of Purchase]])</f>
        <v>12</v>
      </c>
      <c r="V4139" t="str">
        <f>TEXT('Working data'!G4139,"mmmm")</f>
        <v>December</v>
      </c>
      <c r="W4139">
        <f>YEAR(CustomerSupport[[#This Row],[Date of Purchase]])</f>
        <v>2020</v>
      </c>
      <c r="X4139" t="str">
        <f t="shared" si="64"/>
        <v/>
      </c>
    </row>
    <row r="4140" spans="1:24" ht="14.25" customHeight="1" x14ac:dyDescent="0.4">
      <c r="A4140">
        <v>4139</v>
      </c>
      <c r="B4140" t="s">
        <v>721</v>
      </c>
      <c r="C4140" t="s">
        <v>13534</v>
      </c>
      <c r="D4140">
        <v>30</v>
      </c>
      <c r="E4140" t="s">
        <v>29</v>
      </c>
      <c r="F4140" t="s">
        <v>431</v>
      </c>
      <c r="G4140" s="1">
        <v>44447</v>
      </c>
      <c r="H4140" t="s">
        <v>45</v>
      </c>
      <c r="I4140" t="s">
        <v>177</v>
      </c>
      <c r="J4140" t="s">
        <v>13535</v>
      </c>
      <c r="K4140" t="s">
        <v>24</v>
      </c>
      <c r="M4140" t="s">
        <v>41</v>
      </c>
      <c r="N4140" t="s">
        <v>83</v>
      </c>
      <c r="O4140" s="3">
        <v>45078.329016203701</v>
      </c>
      <c r="R4140">
        <v>4139</v>
      </c>
      <c r="S4140" t="str">
        <f>PROPER(CustomerSupport[[#This Row],[Resolution]])</f>
        <v/>
      </c>
      <c r="T4140" t="str">
        <f>TRIM(CustomerSupport[[#This Row],[Customer Name]])</f>
        <v>Melissa Long</v>
      </c>
      <c r="U4140">
        <f>MONTH(CustomerSupport[[#This Row],[Date of Purchase]])</f>
        <v>9</v>
      </c>
      <c r="V4140" t="str">
        <f>TEXT('Working data'!G4140,"mmmm")</f>
        <v>September</v>
      </c>
      <c r="W4140">
        <f>YEAR(CustomerSupport[[#This Row],[Date of Purchase]])</f>
        <v>2021</v>
      </c>
      <c r="X4140" t="str">
        <f t="shared" si="64"/>
        <v/>
      </c>
    </row>
    <row r="4141" spans="1:24" ht="14.25" customHeight="1" x14ac:dyDescent="0.4">
      <c r="A4141">
        <v>4140</v>
      </c>
      <c r="B4141" t="s">
        <v>13536</v>
      </c>
      <c r="C4141" t="s">
        <v>13537</v>
      </c>
      <c r="D4141">
        <v>56</v>
      </c>
      <c r="E4141" t="s">
        <v>58</v>
      </c>
      <c r="F4141" t="s">
        <v>242</v>
      </c>
      <c r="G4141" s="1">
        <v>43952</v>
      </c>
      <c r="H4141" t="s">
        <v>45</v>
      </c>
      <c r="I4141" t="s">
        <v>37</v>
      </c>
      <c r="J4141" t="s">
        <v>13538</v>
      </c>
      <c r="K4141" t="s">
        <v>24</v>
      </c>
      <c r="M4141" t="s">
        <v>89</v>
      </c>
      <c r="N4141" t="s">
        <v>26</v>
      </c>
      <c r="O4141" s="3">
        <v>45078.643622685187</v>
      </c>
      <c r="R4141">
        <v>4140</v>
      </c>
      <c r="S4141" t="str">
        <f>PROPER(CustomerSupport[[#This Row],[Resolution]])</f>
        <v/>
      </c>
      <c r="T4141" t="str">
        <f>TRIM(CustomerSupport[[#This Row],[Customer Name]])</f>
        <v>Tonya Gonzales</v>
      </c>
      <c r="U4141">
        <f>MONTH(CustomerSupport[[#This Row],[Date of Purchase]])</f>
        <v>5</v>
      </c>
      <c r="V4141" t="str">
        <f>TEXT('Working data'!G4141,"mmmm")</f>
        <v>May</v>
      </c>
      <c r="W4141">
        <f>YEAR(CustomerSupport[[#This Row],[Date of Purchase]])</f>
        <v>2020</v>
      </c>
      <c r="X4141" t="str">
        <f t="shared" si="64"/>
        <v/>
      </c>
    </row>
    <row r="4142" spans="1:24" ht="14.25" customHeight="1" x14ac:dyDescent="0.4">
      <c r="A4142">
        <v>4141</v>
      </c>
      <c r="B4142" t="s">
        <v>13539</v>
      </c>
      <c r="C4142" t="s">
        <v>13540</v>
      </c>
      <c r="D4142">
        <v>29</v>
      </c>
      <c r="E4142" t="s">
        <v>58</v>
      </c>
      <c r="F4142" t="s">
        <v>30</v>
      </c>
      <c r="G4142" s="1">
        <v>44247</v>
      </c>
      <c r="H4142" t="s">
        <v>59</v>
      </c>
      <c r="I4142" t="s">
        <v>46</v>
      </c>
      <c r="J4142" s="2" t="s">
        <v>13541</v>
      </c>
      <c r="K4142" t="s">
        <v>62</v>
      </c>
      <c r="M4142" t="s">
        <v>143</v>
      </c>
      <c r="N4142" t="s">
        <v>83</v>
      </c>
      <c r="R4142">
        <v>4141</v>
      </c>
      <c r="S4142" t="str">
        <f>PROPER(CustomerSupport[[#This Row],[Resolution]])</f>
        <v/>
      </c>
      <c r="T4142" t="str">
        <f>TRIM(CustomerSupport[[#This Row],[Customer Name]])</f>
        <v>Tracy Cunningham</v>
      </c>
      <c r="U4142">
        <f>MONTH(CustomerSupport[[#This Row],[Date of Purchase]])</f>
        <v>2</v>
      </c>
      <c r="V4142" t="str">
        <f>TEXT('Working data'!G4142,"mmmm")</f>
        <v>February</v>
      </c>
      <c r="W4142">
        <f>YEAR(CustomerSupport[[#This Row],[Date of Purchase]])</f>
        <v>2021</v>
      </c>
      <c r="X4142" t="str">
        <f t="shared" si="64"/>
        <v/>
      </c>
    </row>
    <row r="4143" spans="1:24" ht="14.25" customHeight="1" x14ac:dyDescent="0.4">
      <c r="A4143">
        <v>4142</v>
      </c>
      <c r="B4143" t="s">
        <v>13542</v>
      </c>
      <c r="C4143" t="s">
        <v>13543</v>
      </c>
      <c r="D4143">
        <v>51</v>
      </c>
      <c r="E4143" t="s">
        <v>58</v>
      </c>
      <c r="F4143" t="s">
        <v>98</v>
      </c>
      <c r="G4143" s="1">
        <v>44388</v>
      </c>
      <c r="H4143" t="s">
        <v>66</v>
      </c>
      <c r="I4143" t="s">
        <v>93</v>
      </c>
      <c r="J4143" s="2" t="s">
        <v>13544</v>
      </c>
      <c r="K4143" t="s">
        <v>24</v>
      </c>
      <c r="M4143" t="s">
        <v>143</v>
      </c>
      <c r="N4143" t="s">
        <v>33</v>
      </c>
      <c r="O4143" s="3">
        <v>45078.224918981483</v>
      </c>
      <c r="R4143">
        <v>4142</v>
      </c>
      <c r="S4143" t="str">
        <f>PROPER(CustomerSupport[[#This Row],[Resolution]])</f>
        <v/>
      </c>
      <c r="T4143" t="str">
        <f>TRIM(CustomerSupport[[#This Row],[Customer Name]])</f>
        <v>Richard Stevenson</v>
      </c>
      <c r="U4143">
        <f>MONTH(CustomerSupport[[#This Row],[Date of Purchase]])</f>
        <v>7</v>
      </c>
      <c r="V4143" t="str">
        <f>TEXT('Working data'!G4143,"mmmm")</f>
        <v>July</v>
      </c>
      <c r="W4143">
        <f>YEAR(CustomerSupport[[#This Row],[Date of Purchase]])</f>
        <v>2021</v>
      </c>
      <c r="X4143" t="str">
        <f t="shared" si="64"/>
        <v/>
      </c>
    </row>
    <row r="4144" spans="1:24" ht="14.25" customHeight="1" x14ac:dyDescent="0.4">
      <c r="A4144">
        <v>4143</v>
      </c>
      <c r="B4144" t="s">
        <v>13545</v>
      </c>
      <c r="C4144" t="s">
        <v>13546</v>
      </c>
      <c r="D4144">
        <v>30</v>
      </c>
      <c r="E4144" t="s">
        <v>58</v>
      </c>
      <c r="F4144" t="s">
        <v>20</v>
      </c>
      <c r="G4144" s="1">
        <v>44255</v>
      </c>
      <c r="H4144" t="s">
        <v>66</v>
      </c>
      <c r="I4144" t="s">
        <v>67</v>
      </c>
      <c r="J4144" s="2" t="s">
        <v>13547</v>
      </c>
      <c r="K4144" t="s">
        <v>24</v>
      </c>
      <c r="M4144" t="s">
        <v>25</v>
      </c>
      <c r="N4144" t="s">
        <v>26</v>
      </c>
      <c r="O4144" s="3">
        <v>45078.074918981481</v>
      </c>
      <c r="R4144">
        <v>4143</v>
      </c>
      <c r="S4144" t="str">
        <f>PROPER(CustomerSupport[[#This Row],[Resolution]])</f>
        <v/>
      </c>
      <c r="T4144" t="str">
        <f>TRIM(CustomerSupport[[#This Row],[Customer Name]])</f>
        <v>Debra Miller</v>
      </c>
      <c r="U4144">
        <f>MONTH(CustomerSupport[[#This Row],[Date of Purchase]])</f>
        <v>2</v>
      </c>
      <c r="V4144" t="str">
        <f>TEXT('Working data'!G4144,"mmmm")</f>
        <v>February</v>
      </c>
      <c r="W4144">
        <f>YEAR(CustomerSupport[[#This Row],[Date of Purchase]])</f>
        <v>2021</v>
      </c>
      <c r="X4144" t="str">
        <f t="shared" si="64"/>
        <v/>
      </c>
    </row>
    <row r="4145" spans="1:24" ht="14.25" customHeight="1" x14ac:dyDescent="0.4">
      <c r="A4145">
        <v>4144</v>
      </c>
      <c r="B4145" t="s">
        <v>13548</v>
      </c>
      <c r="C4145" t="s">
        <v>13549</v>
      </c>
      <c r="D4145">
        <v>64</v>
      </c>
      <c r="E4145" t="s">
        <v>29</v>
      </c>
      <c r="F4145" t="s">
        <v>81</v>
      </c>
      <c r="G4145" s="1">
        <v>44234</v>
      </c>
      <c r="H4145" t="s">
        <v>59</v>
      </c>
      <c r="I4145" t="s">
        <v>52</v>
      </c>
      <c r="J4145" s="2" t="s">
        <v>13550</v>
      </c>
      <c r="K4145" t="s">
        <v>62</v>
      </c>
      <c r="M4145" t="s">
        <v>25</v>
      </c>
      <c r="N4145" t="s">
        <v>55</v>
      </c>
      <c r="R4145">
        <v>4144</v>
      </c>
      <c r="S4145" t="str">
        <f>PROPER(CustomerSupport[[#This Row],[Resolution]])</f>
        <v/>
      </c>
      <c r="T4145" t="str">
        <f>TRIM(CustomerSupport[[#This Row],[Customer Name]])</f>
        <v>Tammy Cobb</v>
      </c>
      <c r="U4145">
        <f>MONTH(CustomerSupport[[#This Row],[Date of Purchase]])</f>
        <v>2</v>
      </c>
      <c r="V4145" t="str">
        <f>TEXT('Working data'!G4145,"mmmm")</f>
        <v>February</v>
      </c>
      <c r="W4145">
        <f>YEAR(CustomerSupport[[#This Row],[Date of Purchase]])</f>
        <v>2021</v>
      </c>
      <c r="X4145" t="str">
        <f t="shared" si="64"/>
        <v/>
      </c>
    </row>
    <row r="4146" spans="1:24" ht="14.25" customHeight="1" x14ac:dyDescent="0.4">
      <c r="A4146">
        <v>4145</v>
      </c>
      <c r="B4146" t="s">
        <v>13551</v>
      </c>
      <c r="C4146" t="s">
        <v>13552</v>
      </c>
      <c r="D4146">
        <v>70</v>
      </c>
      <c r="E4146" t="s">
        <v>19</v>
      </c>
      <c r="F4146" t="s">
        <v>51</v>
      </c>
      <c r="G4146" s="1">
        <v>44389</v>
      </c>
      <c r="H4146" t="s">
        <v>66</v>
      </c>
      <c r="I4146" t="s">
        <v>113</v>
      </c>
      <c r="J4146" s="2" t="s">
        <v>13553</v>
      </c>
      <c r="K4146" t="s">
        <v>62</v>
      </c>
      <c r="M4146" t="s">
        <v>143</v>
      </c>
      <c r="N4146" t="s">
        <v>55</v>
      </c>
      <c r="R4146">
        <v>4145</v>
      </c>
      <c r="S4146" t="str">
        <f>PROPER(CustomerSupport[[#This Row],[Resolution]])</f>
        <v/>
      </c>
      <c r="T4146" t="str">
        <f>TRIM(CustomerSupport[[#This Row],[Customer Name]])</f>
        <v>Michael Mcgee</v>
      </c>
      <c r="U4146">
        <f>MONTH(CustomerSupport[[#This Row],[Date of Purchase]])</f>
        <v>7</v>
      </c>
      <c r="V4146" t="str">
        <f>TEXT('Working data'!G4146,"mmmm")</f>
        <v>July</v>
      </c>
      <c r="W4146">
        <f>YEAR(CustomerSupport[[#This Row],[Date of Purchase]])</f>
        <v>2021</v>
      </c>
      <c r="X4146" t="str">
        <f t="shared" si="64"/>
        <v/>
      </c>
    </row>
    <row r="4147" spans="1:24" ht="14.25" customHeight="1" x14ac:dyDescent="0.4">
      <c r="A4147">
        <v>4146</v>
      </c>
      <c r="B4147" t="s">
        <v>13554</v>
      </c>
      <c r="C4147" t="s">
        <v>13555</v>
      </c>
      <c r="D4147">
        <v>48</v>
      </c>
      <c r="E4147" t="s">
        <v>19</v>
      </c>
      <c r="F4147" t="s">
        <v>103</v>
      </c>
      <c r="G4147" s="1">
        <v>44320</v>
      </c>
      <c r="H4147" t="s">
        <v>21</v>
      </c>
      <c r="I4147" t="s">
        <v>72</v>
      </c>
      <c r="J4147" s="2" t="s">
        <v>13556</v>
      </c>
      <c r="K4147" t="s">
        <v>39</v>
      </c>
      <c r="L4147" t="s">
        <v>13557</v>
      </c>
      <c r="M4147" t="s">
        <v>25</v>
      </c>
      <c r="N4147" t="s">
        <v>83</v>
      </c>
      <c r="O4147" s="3">
        <v>45078.172199074077</v>
      </c>
      <c r="P4147" s="3">
        <v>45078.710393518515</v>
      </c>
      <c r="Q4147">
        <v>1</v>
      </c>
      <c r="R4147">
        <v>4146</v>
      </c>
      <c r="S4147" t="str">
        <f>PROPER(CustomerSupport[[#This Row],[Resolution]])</f>
        <v>Chair Amount Technology Store.</v>
      </c>
      <c r="T4147" t="str">
        <f>TRIM(CustomerSupport[[#This Row],[Customer Name]])</f>
        <v>Clarence David</v>
      </c>
      <c r="U4147">
        <f>MONTH(CustomerSupport[[#This Row],[Date of Purchase]])</f>
        <v>5</v>
      </c>
      <c r="V4147" t="str">
        <f>TEXT('Working data'!G4147,"mmmm")</f>
        <v>May</v>
      </c>
      <c r="W4147">
        <f>YEAR(CustomerSupport[[#This Row],[Date of Purchase]])</f>
        <v>2021</v>
      </c>
      <c r="X4147">
        <f t="shared" si="64"/>
        <v>12.916666666511446</v>
      </c>
    </row>
    <row r="4148" spans="1:24" ht="14.25" customHeight="1" x14ac:dyDescent="0.4">
      <c r="A4148">
        <v>4147</v>
      </c>
      <c r="B4148" t="s">
        <v>13558</v>
      </c>
      <c r="C4148" t="s">
        <v>13559</v>
      </c>
      <c r="D4148">
        <v>49</v>
      </c>
      <c r="E4148" t="s">
        <v>19</v>
      </c>
      <c r="F4148" t="s">
        <v>655</v>
      </c>
      <c r="G4148" s="1">
        <v>44031</v>
      </c>
      <c r="H4148" t="s">
        <v>66</v>
      </c>
      <c r="I4148" t="s">
        <v>60</v>
      </c>
      <c r="J4148" t="s">
        <v>13560</v>
      </c>
      <c r="K4148" t="s">
        <v>24</v>
      </c>
      <c r="M4148" t="s">
        <v>143</v>
      </c>
      <c r="N4148" t="s">
        <v>33</v>
      </c>
      <c r="O4148" s="3">
        <v>45078.196516203701</v>
      </c>
      <c r="R4148">
        <v>4147</v>
      </c>
      <c r="S4148" t="str">
        <f>PROPER(CustomerSupport[[#This Row],[Resolution]])</f>
        <v/>
      </c>
      <c r="T4148" t="str">
        <f>TRIM(CustomerSupport[[#This Row],[Customer Name]])</f>
        <v>Elizabeth Spears</v>
      </c>
      <c r="U4148">
        <f>MONTH(CustomerSupport[[#This Row],[Date of Purchase]])</f>
        <v>7</v>
      </c>
      <c r="V4148" t="str">
        <f>TEXT('Working data'!G4148,"mmmm")</f>
        <v>July</v>
      </c>
      <c r="W4148">
        <f>YEAR(CustomerSupport[[#This Row],[Date of Purchase]])</f>
        <v>2020</v>
      </c>
      <c r="X4148" t="str">
        <f t="shared" si="64"/>
        <v/>
      </c>
    </row>
    <row r="4149" spans="1:24" ht="14.25" customHeight="1" x14ac:dyDescent="0.4">
      <c r="A4149">
        <v>4148</v>
      </c>
      <c r="B4149" t="s">
        <v>13561</v>
      </c>
      <c r="C4149" t="s">
        <v>13562</v>
      </c>
      <c r="D4149">
        <v>40</v>
      </c>
      <c r="E4149" t="s">
        <v>58</v>
      </c>
      <c r="F4149" t="s">
        <v>173</v>
      </c>
      <c r="G4149" s="1">
        <v>44499</v>
      </c>
      <c r="H4149" t="s">
        <v>66</v>
      </c>
      <c r="I4149" t="s">
        <v>93</v>
      </c>
      <c r="J4149" s="2" t="s">
        <v>13563</v>
      </c>
      <c r="K4149" t="s">
        <v>39</v>
      </c>
      <c r="L4149" t="s">
        <v>13564</v>
      </c>
      <c r="M4149" t="s">
        <v>143</v>
      </c>
      <c r="N4149" t="s">
        <v>83</v>
      </c>
      <c r="O4149" s="3">
        <v>45078.449317129627</v>
      </c>
      <c r="P4149" s="3">
        <v>45078.311122685183</v>
      </c>
      <c r="Q4149">
        <v>1</v>
      </c>
      <c r="R4149">
        <v>4148</v>
      </c>
      <c r="S4149" t="str">
        <f>PROPER(CustomerSupport[[#This Row],[Resolution]])</f>
        <v>Add Deal Want International Someone Become Former.</v>
      </c>
      <c r="T4149" t="str">
        <f>TRIM(CustomerSupport[[#This Row],[Customer Name]])</f>
        <v>James King</v>
      </c>
      <c r="U4149">
        <f>MONTH(CustomerSupport[[#This Row],[Date of Purchase]])</f>
        <v>10</v>
      </c>
      <c r="V4149" t="str">
        <f>TEXT('Working data'!G4149,"mmmm")</f>
        <v>October</v>
      </c>
      <c r="W4149">
        <f>YEAR(CustomerSupport[[#This Row],[Date of Purchase]])</f>
        <v>2021</v>
      </c>
      <c r="X4149">
        <f t="shared" si="64"/>
        <v>-3.3166666666511446</v>
      </c>
    </row>
    <row r="4150" spans="1:24" ht="14.25" customHeight="1" x14ac:dyDescent="0.4">
      <c r="A4150">
        <v>4149</v>
      </c>
      <c r="B4150" t="s">
        <v>13211</v>
      </c>
      <c r="C4150" t="s">
        <v>13565</v>
      </c>
      <c r="D4150">
        <v>61</v>
      </c>
      <c r="E4150" t="s">
        <v>29</v>
      </c>
      <c r="F4150" t="s">
        <v>92</v>
      </c>
      <c r="G4150" s="1">
        <v>44293</v>
      </c>
      <c r="H4150" t="s">
        <v>45</v>
      </c>
      <c r="I4150" t="s">
        <v>67</v>
      </c>
      <c r="J4150" s="2" t="s">
        <v>13566</v>
      </c>
      <c r="K4150" t="s">
        <v>39</v>
      </c>
      <c r="L4150" t="s">
        <v>13567</v>
      </c>
      <c r="M4150" t="s">
        <v>25</v>
      </c>
      <c r="N4150" t="s">
        <v>26</v>
      </c>
      <c r="O4150" s="3">
        <v>45078.344456018516</v>
      </c>
      <c r="P4150" s="3">
        <v>45078.319456018522</v>
      </c>
      <c r="Q4150">
        <v>2</v>
      </c>
      <c r="R4150">
        <v>4149</v>
      </c>
      <c r="S4150" t="str">
        <f>PROPER(CustomerSupport[[#This Row],[Resolution]])</f>
        <v>Sense Special Safe Dog.</v>
      </c>
      <c r="T4150" t="str">
        <f>TRIM(CustomerSupport[[#This Row],[Customer Name]])</f>
        <v>James Martinez</v>
      </c>
      <c r="U4150">
        <f>MONTH(CustomerSupport[[#This Row],[Date of Purchase]])</f>
        <v>4</v>
      </c>
      <c r="V4150" t="str">
        <f>TEXT('Working data'!G4150,"mmmm")</f>
        <v>April</v>
      </c>
      <c r="W4150">
        <f>YEAR(CustomerSupport[[#This Row],[Date of Purchase]])</f>
        <v>2021</v>
      </c>
      <c r="X4150">
        <f t="shared" si="64"/>
        <v>-0.59999999986030161</v>
      </c>
    </row>
    <row r="4151" spans="1:24" ht="14.25" customHeight="1" x14ac:dyDescent="0.4">
      <c r="A4151">
        <v>4150</v>
      </c>
      <c r="B4151" t="s">
        <v>13568</v>
      </c>
      <c r="C4151" t="s">
        <v>13569</v>
      </c>
      <c r="D4151">
        <v>66</v>
      </c>
      <c r="E4151" t="s">
        <v>58</v>
      </c>
      <c r="F4151" t="s">
        <v>431</v>
      </c>
      <c r="G4151" s="1">
        <v>44106</v>
      </c>
      <c r="H4151" t="s">
        <v>21</v>
      </c>
      <c r="I4151" t="s">
        <v>141</v>
      </c>
      <c r="J4151" s="2" t="s">
        <v>13570</v>
      </c>
      <c r="K4151" t="s">
        <v>24</v>
      </c>
      <c r="M4151" t="s">
        <v>41</v>
      </c>
      <c r="N4151" t="s">
        <v>33</v>
      </c>
      <c r="O4151" s="3">
        <v>45078.322951388887</v>
      </c>
      <c r="R4151">
        <v>4150</v>
      </c>
      <c r="S4151" t="str">
        <f>PROPER(CustomerSupport[[#This Row],[Resolution]])</f>
        <v/>
      </c>
      <c r="T4151" t="str">
        <f>TRIM(CustomerSupport[[#This Row],[Customer Name]])</f>
        <v>Yvonne Garcia</v>
      </c>
      <c r="U4151">
        <f>MONTH(CustomerSupport[[#This Row],[Date of Purchase]])</f>
        <v>10</v>
      </c>
      <c r="V4151" t="str">
        <f>TEXT('Working data'!G4151,"mmmm")</f>
        <v>October</v>
      </c>
      <c r="W4151">
        <f>YEAR(CustomerSupport[[#This Row],[Date of Purchase]])</f>
        <v>2020</v>
      </c>
      <c r="X4151" t="str">
        <f t="shared" si="64"/>
        <v/>
      </c>
    </row>
    <row r="4152" spans="1:24" ht="14.25" customHeight="1" x14ac:dyDescent="0.4">
      <c r="A4152">
        <v>4151</v>
      </c>
      <c r="B4152" t="s">
        <v>13571</v>
      </c>
      <c r="C4152" t="s">
        <v>13572</v>
      </c>
      <c r="D4152">
        <v>69</v>
      </c>
      <c r="E4152" t="s">
        <v>19</v>
      </c>
      <c r="F4152" t="s">
        <v>117</v>
      </c>
      <c r="G4152" s="1">
        <v>43851</v>
      </c>
      <c r="H4152" t="s">
        <v>67</v>
      </c>
      <c r="I4152" t="s">
        <v>60</v>
      </c>
      <c r="J4152" s="2" t="s">
        <v>13573</v>
      </c>
      <c r="K4152" t="s">
        <v>39</v>
      </c>
      <c r="L4152" t="s">
        <v>13574</v>
      </c>
      <c r="M4152" t="s">
        <v>25</v>
      </c>
      <c r="N4152" t="s">
        <v>55</v>
      </c>
      <c r="O4152" s="3">
        <v>45078.819502314815</v>
      </c>
      <c r="P4152" s="3">
        <v>45078.968113425923</v>
      </c>
      <c r="Q4152">
        <v>2</v>
      </c>
      <c r="R4152">
        <v>4151</v>
      </c>
      <c r="S4152" t="str">
        <f>PROPER(CustomerSupport[[#This Row],[Resolution]])</f>
        <v>Team Place Hotel.</v>
      </c>
      <c r="T4152" t="str">
        <f>TRIM(CustomerSupport[[#This Row],[Customer Name]])</f>
        <v>Tyler Reed</v>
      </c>
      <c r="U4152">
        <f>MONTH(CustomerSupport[[#This Row],[Date of Purchase]])</f>
        <v>1</v>
      </c>
      <c r="V4152" t="str">
        <f>TEXT('Working data'!G4152,"mmmm")</f>
        <v>January</v>
      </c>
      <c r="W4152">
        <f>YEAR(CustomerSupport[[#This Row],[Date of Purchase]])</f>
        <v>2020</v>
      </c>
      <c r="X4152">
        <f t="shared" si="64"/>
        <v>3.566666666592937</v>
      </c>
    </row>
    <row r="4153" spans="1:24" ht="14.25" customHeight="1" x14ac:dyDescent="0.4">
      <c r="A4153">
        <v>4152</v>
      </c>
      <c r="B4153" t="s">
        <v>13575</v>
      </c>
      <c r="C4153" t="s">
        <v>13576</v>
      </c>
      <c r="D4153">
        <v>32</v>
      </c>
      <c r="E4153" t="s">
        <v>29</v>
      </c>
      <c r="F4153" t="s">
        <v>397</v>
      </c>
      <c r="G4153" s="1">
        <v>44004</v>
      </c>
      <c r="H4153" t="s">
        <v>21</v>
      </c>
      <c r="I4153" t="s">
        <v>31</v>
      </c>
      <c r="J4153" t="s">
        <v>13577</v>
      </c>
      <c r="K4153" t="s">
        <v>39</v>
      </c>
      <c r="L4153" t="s">
        <v>13578</v>
      </c>
      <c r="M4153" t="s">
        <v>41</v>
      </c>
      <c r="N4153" t="s">
        <v>83</v>
      </c>
      <c r="O4153" s="3">
        <v>45078.500775462962</v>
      </c>
      <c r="P4153" s="3">
        <v>45078.85355324074</v>
      </c>
      <c r="Q4153">
        <v>4</v>
      </c>
      <c r="R4153">
        <v>4152</v>
      </c>
      <c r="S4153" t="str">
        <f>PROPER(CustomerSupport[[#This Row],[Resolution]])</f>
        <v>Science Unit Pay Moment.</v>
      </c>
      <c r="T4153" t="str">
        <f>TRIM(CustomerSupport[[#This Row],[Customer Name]])</f>
        <v>Sheila Leon</v>
      </c>
      <c r="U4153">
        <f>MONTH(CustomerSupport[[#This Row],[Date of Purchase]])</f>
        <v>6</v>
      </c>
      <c r="V4153" t="str">
        <f>TEXT('Working data'!G4153,"mmmm")</f>
        <v>June</v>
      </c>
      <c r="W4153">
        <f>YEAR(CustomerSupport[[#This Row],[Date of Purchase]])</f>
        <v>2020</v>
      </c>
      <c r="X4153">
        <f t="shared" si="64"/>
        <v>8.4666666666744277</v>
      </c>
    </row>
    <row r="4154" spans="1:24" ht="14.25" customHeight="1" x14ac:dyDescent="0.4">
      <c r="A4154">
        <v>4153</v>
      </c>
      <c r="B4154" t="s">
        <v>13579</v>
      </c>
      <c r="C4154" t="s">
        <v>13580</v>
      </c>
      <c r="D4154">
        <v>39</v>
      </c>
      <c r="E4154" t="s">
        <v>29</v>
      </c>
      <c r="F4154" t="s">
        <v>456</v>
      </c>
      <c r="G4154" s="1">
        <v>44124</v>
      </c>
      <c r="H4154" t="s">
        <v>59</v>
      </c>
      <c r="I4154" t="s">
        <v>22</v>
      </c>
      <c r="J4154" t="s">
        <v>13581</v>
      </c>
      <c r="K4154" t="s">
        <v>39</v>
      </c>
      <c r="L4154" t="s">
        <v>13582</v>
      </c>
      <c r="M4154" t="s">
        <v>89</v>
      </c>
      <c r="N4154" t="s">
        <v>55</v>
      </c>
      <c r="O4154" s="3">
        <v>45078.566053240742</v>
      </c>
      <c r="P4154" s="3">
        <v>45078.38758101852</v>
      </c>
      <c r="Q4154">
        <v>1</v>
      </c>
      <c r="R4154">
        <v>4153</v>
      </c>
      <c r="S4154" t="str">
        <f>PROPER(CustomerSupport[[#This Row],[Resolution]])</f>
        <v>Beautiful Back Foreign Mrs Expert.</v>
      </c>
      <c r="T4154" t="str">
        <f>TRIM(CustomerSupport[[#This Row],[Customer Name]])</f>
        <v>Leah Williams</v>
      </c>
      <c r="U4154">
        <f>MONTH(CustomerSupport[[#This Row],[Date of Purchase]])</f>
        <v>10</v>
      </c>
      <c r="V4154" t="str">
        <f>TEXT('Working data'!G4154,"mmmm")</f>
        <v>October</v>
      </c>
      <c r="W4154">
        <f>YEAR(CustomerSupport[[#This Row],[Date of Purchase]])</f>
        <v>2020</v>
      </c>
      <c r="X4154">
        <f t="shared" si="64"/>
        <v>-4.2833333333255723</v>
      </c>
    </row>
    <row r="4155" spans="1:24" ht="14.25" customHeight="1" x14ac:dyDescent="0.4">
      <c r="A4155">
        <v>4154</v>
      </c>
      <c r="B4155" t="s">
        <v>13583</v>
      </c>
      <c r="C4155" t="s">
        <v>13584</v>
      </c>
      <c r="D4155">
        <v>35</v>
      </c>
      <c r="E4155" t="s">
        <v>29</v>
      </c>
      <c r="F4155" t="s">
        <v>249</v>
      </c>
      <c r="G4155" s="1">
        <v>44376</v>
      </c>
      <c r="H4155" t="s">
        <v>45</v>
      </c>
      <c r="I4155" t="s">
        <v>177</v>
      </c>
      <c r="J4155" s="2" t="s">
        <v>13585</v>
      </c>
      <c r="K4155" t="s">
        <v>62</v>
      </c>
      <c r="M4155" t="s">
        <v>89</v>
      </c>
      <c r="N4155" t="s">
        <v>55</v>
      </c>
      <c r="R4155">
        <v>4154</v>
      </c>
      <c r="S4155" t="str">
        <f>PROPER(CustomerSupport[[#This Row],[Resolution]])</f>
        <v/>
      </c>
      <c r="T4155" t="str">
        <f>TRIM(CustomerSupport[[#This Row],[Customer Name]])</f>
        <v>Matthew Miller</v>
      </c>
      <c r="U4155">
        <f>MONTH(CustomerSupport[[#This Row],[Date of Purchase]])</f>
        <v>6</v>
      </c>
      <c r="V4155" t="str">
        <f>TEXT('Working data'!G4155,"mmmm")</f>
        <v>June</v>
      </c>
      <c r="W4155">
        <f>YEAR(CustomerSupport[[#This Row],[Date of Purchase]])</f>
        <v>2021</v>
      </c>
      <c r="X4155" t="str">
        <f t="shared" si="64"/>
        <v/>
      </c>
    </row>
    <row r="4156" spans="1:24" ht="14.25" customHeight="1" x14ac:dyDescent="0.4">
      <c r="A4156">
        <v>4155</v>
      </c>
      <c r="B4156" t="s">
        <v>13586</v>
      </c>
      <c r="C4156" t="s">
        <v>13587</v>
      </c>
      <c r="D4156">
        <v>47</v>
      </c>
      <c r="E4156" t="s">
        <v>29</v>
      </c>
      <c r="F4156" t="s">
        <v>112</v>
      </c>
      <c r="G4156" s="1">
        <v>43948</v>
      </c>
      <c r="H4156" t="s">
        <v>21</v>
      </c>
      <c r="I4156" t="s">
        <v>93</v>
      </c>
      <c r="J4156" t="s">
        <v>13588</v>
      </c>
      <c r="K4156" t="s">
        <v>62</v>
      </c>
      <c r="M4156" t="s">
        <v>89</v>
      </c>
      <c r="N4156" t="s">
        <v>83</v>
      </c>
      <c r="R4156">
        <v>4155</v>
      </c>
      <c r="S4156" t="str">
        <f>PROPER(CustomerSupport[[#This Row],[Resolution]])</f>
        <v/>
      </c>
      <c r="T4156" t="str">
        <f>TRIM(CustomerSupport[[#This Row],[Customer Name]])</f>
        <v>Mr. William Mitchell DVM</v>
      </c>
      <c r="U4156">
        <f>MONTH(CustomerSupport[[#This Row],[Date of Purchase]])</f>
        <v>4</v>
      </c>
      <c r="V4156" t="str">
        <f>TEXT('Working data'!G4156,"mmmm")</f>
        <v>April</v>
      </c>
      <c r="W4156">
        <f>YEAR(CustomerSupport[[#This Row],[Date of Purchase]])</f>
        <v>2020</v>
      </c>
      <c r="X4156" t="str">
        <f t="shared" si="64"/>
        <v/>
      </c>
    </row>
    <row r="4157" spans="1:24" ht="14.25" customHeight="1" x14ac:dyDescent="0.4">
      <c r="A4157">
        <v>4156</v>
      </c>
      <c r="B4157" t="s">
        <v>13589</v>
      </c>
      <c r="C4157" t="s">
        <v>13590</v>
      </c>
      <c r="D4157">
        <v>23</v>
      </c>
      <c r="E4157" t="s">
        <v>19</v>
      </c>
      <c r="F4157" t="s">
        <v>44</v>
      </c>
      <c r="G4157" s="1">
        <v>44545</v>
      </c>
      <c r="H4157" t="s">
        <v>21</v>
      </c>
      <c r="I4157" t="s">
        <v>37</v>
      </c>
      <c r="J4157" t="s">
        <v>13591</v>
      </c>
      <c r="K4157" t="s">
        <v>24</v>
      </c>
      <c r="M4157" t="s">
        <v>143</v>
      </c>
      <c r="N4157" t="s">
        <v>55</v>
      </c>
      <c r="O4157" s="3">
        <v>45077.979305555556</v>
      </c>
      <c r="R4157">
        <v>4156</v>
      </c>
      <c r="S4157" t="str">
        <f>PROPER(CustomerSupport[[#This Row],[Resolution]])</f>
        <v/>
      </c>
      <c r="T4157" t="str">
        <f>TRIM(CustomerSupport[[#This Row],[Customer Name]])</f>
        <v>Christopher Ho</v>
      </c>
      <c r="U4157">
        <f>MONTH(CustomerSupport[[#This Row],[Date of Purchase]])</f>
        <v>12</v>
      </c>
      <c r="V4157" t="str">
        <f>TEXT('Working data'!G4157,"mmmm")</f>
        <v>December</v>
      </c>
      <c r="W4157">
        <f>YEAR(CustomerSupport[[#This Row],[Date of Purchase]])</f>
        <v>2021</v>
      </c>
      <c r="X4157" t="str">
        <f t="shared" si="64"/>
        <v/>
      </c>
    </row>
    <row r="4158" spans="1:24" ht="14.25" customHeight="1" x14ac:dyDescent="0.4">
      <c r="A4158">
        <v>4157</v>
      </c>
      <c r="B4158" t="s">
        <v>13592</v>
      </c>
      <c r="C4158" t="s">
        <v>13593</v>
      </c>
      <c r="D4158">
        <v>34</v>
      </c>
      <c r="E4158" t="s">
        <v>19</v>
      </c>
      <c r="F4158" t="s">
        <v>44</v>
      </c>
      <c r="G4158" s="1">
        <v>44289</v>
      </c>
      <c r="H4158" t="s">
        <v>45</v>
      </c>
      <c r="I4158" t="s">
        <v>113</v>
      </c>
      <c r="J4158" s="2" t="s">
        <v>13594</v>
      </c>
      <c r="K4158" t="s">
        <v>24</v>
      </c>
      <c r="M4158" t="s">
        <v>89</v>
      </c>
      <c r="N4158" t="s">
        <v>33</v>
      </c>
      <c r="O4158" s="3">
        <v>45078.627939814818</v>
      </c>
      <c r="R4158">
        <v>4157</v>
      </c>
      <c r="S4158" t="str">
        <f>PROPER(CustomerSupport[[#This Row],[Resolution]])</f>
        <v/>
      </c>
      <c r="T4158" t="str">
        <f>TRIM(CustomerSupport[[#This Row],[Customer Name]])</f>
        <v>Ann Morris</v>
      </c>
      <c r="U4158">
        <f>MONTH(CustomerSupport[[#This Row],[Date of Purchase]])</f>
        <v>4</v>
      </c>
      <c r="V4158" t="str">
        <f>TEXT('Working data'!G4158,"mmmm")</f>
        <v>April</v>
      </c>
      <c r="W4158">
        <f>YEAR(CustomerSupport[[#This Row],[Date of Purchase]])</f>
        <v>2021</v>
      </c>
      <c r="X4158" t="str">
        <f t="shared" si="64"/>
        <v/>
      </c>
    </row>
    <row r="4159" spans="1:24" ht="14.25" customHeight="1" x14ac:dyDescent="0.4">
      <c r="A4159">
        <v>4158</v>
      </c>
      <c r="B4159" t="s">
        <v>13595</v>
      </c>
      <c r="C4159" t="s">
        <v>13596</v>
      </c>
      <c r="D4159">
        <v>44</v>
      </c>
      <c r="E4159" t="s">
        <v>58</v>
      </c>
      <c r="F4159" t="s">
        <v>129</v>
      </c>
      <c r="G4159" s="1">
        <v>44304</v>
      </c>
      <c r="H4159" t="s">
        <v>59</v>
      </c>
      <c r="I4159" t="s">
        <v>113</v>
      </c>
      <c r="J4159" s="2" t="s">
        <v>13597</v>
      </c>
      <c r="K4159" t="s">
        <v>62</v>
      </c>
      <c r="M4159" t="s">
        <v>89</v>
      </c>
      <c r="N4159" t="s">
        <v>26</v>
      </c>
      <c r="R4159">
        <v>4158</v>
      </c>
      <c r="S4159" t="str">
        <f>PROPER(CustomerSupport[[#This Row],[Resolution]])</f>
        <v/>
      </c>
      <c r="T4159" t="str">
        <f>TRIM(CustomerSupport[[#This Row],[Customer Name]])</f>
        <v>Lori Porter</v>
      </c>
      <c r="U4159">
        <f>MONTH(CustomerSupport[[#This Row],[Date of Purchase]])</f>
        <v>4</v>
      </c>
      <c r="V4159" t="str">
        <f>TEXT('Working data'!G4159,"mmmm")</f>
        <v>April</v>
      </c>
      <c r="W4159">
        <f>YEAR(CustomerSupport[[#This Row],[Date of Purchase]])</f>
        <v>2021</v>
      </c>
      <c r="X4159" t="str">
        <f t="shared" si="64"/>
        <v/>
      </c>
    </row>
    <row r="4160" spans="1:24" ht="14.25" customHeight="1" x14ac:dyDescent="0.4">
      <c r="A4160">
        <v>4159</v>
      </c>
      <c r="B4160" t="s">
        <v>13598</v>
      </c>
      <c r="C4160" t="s">
        <v>13599</v>
      </c>
      <c r="D4160">
        <v>59</v>
      </c>
      <c r="E4160" t="s">
        <v>58</v>
      </c>
      <c r="F4160" t="s">
        <v>134</v>
      </c>
      <c r="G4160" s="1">
        <v>44064</v>
      </c>
      <c r="H4160" t="s">
        <v>21</v>
      </c>
      <c r="I4160" t="s">
        <v>150</v>
      </c>
      <c r="J4160" s="2" t="s">
        <v>13600</v>
      </c>
      <c r="K4160" t="s">
        <v>24</v>
      </c>
      <c r="M4160" t="s">
        <v>25</v>
      </c>
      <c r="N4160" t="s">
        <v>83</v>
      </c>
      <c r="O4160" s="3">
        <v>45078.523125</v>
      </c>
      <c r="R4160">
        <v>4159</v>
      </c>
      <c r="S4160" t="str">
        <f>PROPER(CustomerSupport[[#This Row],[Resolution]])</f>
        <v/>
      </c>
      <c r="T4160" t="str">
        <f>TRIM(CustomerSupport[[#This Row],[Customer Name]])</f>
        <v>Jerry Walls</v>
      </c>
      <c r="U4160">
        <f>MONTH(CustomerSupport[[#This Row],[Date of Purchase]])</f>
        <v>8</v>
      </c>
      <c r="V4160" t="str">
        <f>TEXT('Working data'!G4160,"mmmm")</f>
        <v>August</v>
      </c>
      <c r="W4160">
        <f>YEAR(CustomerSupport[[#This Row],[Date of Purchase]])</f>
        <v>2020</v>
      </c>
      <c r="X4160" t="str">
        <f t="shared" si="64"/>
        <v/>
      </c>
    </row>
    <row r="4161" spans="1:24" ht="14.25" customHeight="1" x14ac:dyDescent="0.4">
      <c r="A4161">
        <v>4160</v>
      </c>
      <c r="B4161" t="s">
        <v>13601</v>
      </c>
      <c r="C4161" t="s">
        <v>13602</v>
      </c>
      <c r="D4161">
        <v>27</v>
      </c>
      <c r="E4161" t="s">
        <v>29</v>
      </c>
      <c r="F4161" t="s">
        <v>242</v>
      </c>
      <c r="G4161" s="1">
        <v>44468</v>
      </c>
      <c r="H4161" t="s">
        <v>59</v>
      </c>
      <c r="I4161" t="s">
        <v>150</v>
      </c>
      <c r="J4161" s="2" t="s">
        <v>13603</v>
      </c>
      <c r="K4161" t="s">
        <v>24</v>
      </c>
      <c r="M4161" t="s">
        <v>143</v>
      </c>
      <c r="N4161" t="s">
        <v>55</v>
      </c>
      <c r="O4161" s="3">
        <v>45078.482175925928</v>
      </c>
      <c r="R4161">
        <v>4160</v>
      </c>
      <c r="S4161" t="str">
        <f>PROPER(CustomerSupport[[#This Row],[Resolution]])</f>
        <v/>
      </c>
      <c r="T4161" t="str">
        <f>TRIM(CustomerSupport[[#This Row],[Customer Name]])</f>
        <v>Sara Henry</v>
      </c>
      <c r="U4161">
        <f>MONTH(CustomerSupport[[#This Row],[Date of Purchase]])</f>
        <v>9</v>
      </c>
      <c r="V4161" t="str">
        <f>TEXT('Working data'!G4161,"mmmm")</f>
        <v>September</v>
      </c>
      <c r="W4161">
        <f>YEAR(CustomerSupport[[#This Row],[Date of Purchase]])</f>
        <v>2021</v>
      </c>
      <c r="X4161" t="str">
        <f t="shared" si="64"/>
        <v/>
      </c>
    </row>
    <row r="4162" spans="1:24" ht="14.25" customHeight="1" x14ac:dyDescent="0.4">
      <c r="A4162">
        <v>4161</v>
      </c>
      <c r="B4162" t="s">
        <v>13604</v>
      </c>
      <c r="C4162" t="s">
        <v>13605</v>
      </c>
      <c r="D4162">
        <v>32</v>
      </c>
      <c r="E4162" t="s">
        <v>29</v>
      </c>
      <c r="F4162" t="s">
        <v>20</v>
      </c>
      <c r="G4162" s="1">
        <v>44069</v>
      </c>
      <c r="H4162" t="s">
        <v>45</v>
      </c>
      <c r="I4162" t="s">
        <v>141</v>
      </c>
      <c r="J4162" s="2" t="s">
        <v>13606</v>
      </c>
      <c r="K4162" t="s">
        <v>24</v>
      </c>
      <c r="M4162" t="s">
        <v>25</v>
      </c>
      <c r="N4162" t="s">
        <v>55</v>
      </c>
      <c r="O4162" s="3">
        <v>45078.421770833331</v>
      </c>
      <c r="R4162">
        <v>4161</v>
      </c>
      <c r="S4162" t="str">
        <f>PROPER(CustomerSupport[[#This Row],[Resolution]])</f>
        <v/>
      </c>
      <c r="T4162" t="str">
        <f>TRIM(CustomerSupport[[#This Row],[Customer Name]])</f>
        <v>Micheal Parker</v>
      </c>
      <c r="U4162">
        <f>MONTH(CustomerSupport[[#This Row],[Date of Purchase]])</f>
        <v>8</v>
      </c>
      <c r="V4162" t="str">
        <f>TEXT('Working data'!G4162,"mmmm")</f>
        <v>August</v>
      </c>
      <c r="W4162">
        <f>YEAR(CustomerSupport[[#This Row],[Date of Purchase]])</f>
        <v>2020</v>
      </c>
      <c r="X4162" t="str">
        <f t="shared" ref="X4162:X4225" si="65">IF(OR(O4162="",P4162=""),"",(P4162-O4162)*24)</f>
        <v/>
      </c>
    </row>
    <row r="4163" spans="1:24" ht="14.25" customHeight="1" x14ac:dyDescent="0.4">
      <c r="A4163">
        <v>4162</v>
      </c>
      <c r="B4163" t="s">
        <v>13607</v>
      </c>
      <c r="C4163" t="s">
        <v>13608</v>
      </c>
      <c r="D4163">
        <v>26</v>
      </c>
      <c r="E4163" t="s">
        <v>19</v>
      </c>
      <c r="F4163" t="s">
        <v>249</v>
      </c>
      <c r="G4163" s="1">
        <v>44125</v>
      </c>
      <c r="H4163" t="s">
        <v>45</v>
      </c>
      <c r="I4163" t="s">
        <v>60</v>
      </c>
      <c r="J4163" t="s">
        <v>13609</v>
      </c>
      <c r="K4163" t="s">
        <v>24</v>
      </c>
      <c r="M4163" t="s">
        <v>41</v>
      </c>
      <c r="N4163" t="s">
        <v>33</v>
      </c>
      <c r="O4163" s="3">
        <v>45078.753738425927</v>
      </c>
      <c r="R4163">
        <v>4162</v>
      </c>
      <c r="S4163" t="str">
        <f>PROPER(CustomerSupport[[#This Row],[Resolution]])</f>
        <v/>
      </c>
      <c r="T4163" t="str">
        <f>TRIM(CustomerSupport[[#This Row],[Customer Name]])</f>
        <v>Lisa Butler</v>
      </c>
      <c r="U4163">
        <f>MONTH(CustomerSupport[[#This Row],[Date of Purchase]])</f>
        <v>10</v>
      </c>
      <c r="V4163" t="str">
        <f>TEXT('Working data'!G4163,"mmmm")</f>
        <v>October</v>
      </c>
      <c r="W4163">
        <f>YEAR(CustomerSupport[[#This Row],[Date of Purchase]])</f>
        <v>2020</v>
      </c>
      <c r="X4163" t="str">
        <f t="shared" si="65"/>
        <v/>
      </c>
    </row>
    <row r="4164" spans="1:24" ht="14.25" customHeight="1" x14ac:dyDescent="0.4">
      <c r="A4164">
        <v>4163</v>
      </c>
      <c r="B4164" t="s">
        <v>13610</v>
      </c>
      <c r="C4164" t="s">
        <v>13611</v>
      </c>
      <c r="D4164">
        <v>36</v>
      </c>
      <c r="E4164" t="s">
        <v>58</v>
      </c>
      <c r="F4164" t="s">
        <v>317</v>
      </c>
      <c r="G4164" s="1">
        <v>44458</v>
      </c>
      <c r="H4164" t="s">
        <v>66</v>
      </c>
      <c r="I4164" t="s">
        <v>141</v>
      </c>
      <c r="J4164" s="2" t="s">
        <v>13612</v>
      </c>
      <c r="K4164" t="s">
        <v>39</v>
      </c>
      <c r="L4164" t="s">
        <v>13613</v>
      </c>
      <c r="M4164" t="s">
        <v>25</v>
      </c>
      <c r="N4164" t="s">
        <v>55</v>
      </c>
      <c r="O4164" s="3">
        <v>45078.793321759258</v>
      </c>
      <c r="P4164" s="3">
        <v>45078.569710648146</v>
      </c>
      <c r="Q4164">
        <v>1</v>
      </c>
      <c r="R4164">
        <v>4163</v>
      </c>
      <c r="S4164" t="str">
        <f>PROPER(CustomerSupport[[#This Row],[Resolution]])</f>
        <v>Mission Speak My Through.</v>
      </c>
      <c r="T4164" t="str">
        <f>TRIM(CustomerSupport[[#This Row],[Customer Name]])</f>
        <v>Laura Jackson</v>
      </c>
      <c r="U4164">
        <f>MONTH(CustomerSupport[[#This Row],[Date of Purchase]])</f>
        <v>9</v>
      </c>
      <c r="V4164" t="str">
        <f>TEXT('Working data'!G4164,"mmmm")</f>
        <v>September</v>
      </c>
      <c r="W4164">
        <f>YEAR(CustomerSupport[[#This Row],[Date of Purchase]])</f>
        <v>2021</v>
      </c>
      <c r="X4164">
        <f t="shared" si="65"/>
        <v>-5.3666666666977108</v>
      </c>
    </row>
    <row r="4165" spans="1:24" ht="14.25" customHeight="1" x14ac:dyDescent="0.4">
      <c r="A4165">
        <v>4164</v>
      </c>
      <c r="B4165" t="s">
        <v>13614</v>
      </c>
      <c r="C4165" t="s">
        <v>13615</v>
      </c>
      <c r="D4165">
        <v>29</v>
      </c>
      <c r="E4165" t="s">
        <v>19</v>
      </c>
      <c r="F4165" t="s">
        <v>103</v>
      </c>
      <c r="G4165" s="1">
        <v>44064</v>
      </c>
      <c r="H4165" t="s">
        <v>67</v>
      </c>
      <c r="I4165" t="s">
        <v>67</v>
      </c>
      <c r="J4165" s="2" t="s">
        <v>13616</v>
      </c>
      <c r="K4165" t="s">
        <v>62</v>
      </c>
      <c r="M4165" t="s">
        <v>143</v>
      </c>
      <c r="N4165" t="s">
        <v>26</v>
      </c>
      <c r="R4165">
        <v>4164</v>
      </c>
      <c r="S4165" t="str">
        <f>PROPER(CustomerSupport[[#This Row],[Resolution]])</f>
        <v/>
      </c>
      <c r="T4165" t="str">
        <f>TRIM(CustomerSupport[[#This Row],[Customer Name]])</f>
        <v>Amanda Flores DVM</v>
      </c>
      <c r="U4165">
        <f>MONTH(CustomerSupport[[#This Row],[Date of Purchase]])</f>
        <v>8</v>
      </c>
      <c r="V4165" t="str">
        <f>TEXT('Working data'!G4165,"mmmm")</f>
        <v>August</v>
      </c>
      <c r="W4165">
        <f>YEAR(CustomerSupport[[#This Row],[Date of Purchase]])</f>
        <v>2020</v>
      </c>
      <c r="X4165" t="str">
        <f t="shared" si="65"/>
        <v/>
      </c>
    </row>
    <row r="4166" spans="1:24" ht="14.25" customHeight="1" x14ac:dyDescent="0.4">
      <c r="A4166">
        <v>4165</v>
      </c>
      <c r="B4166" t="s">
        <v>13617</v>
      </c>
      <c r="C4166" t="s">
        <v>13618</v>
      </c>
      <c r="D4166">
        <v>40</v>
      </c>
      <c r="E4166" t="s">
        <v>29</v>
      </c>
      <c r="F4166" t="s">
        <v>51</v>
      </c>
      <c r="G4166" s="1">
        <v>43849</v>
      </c>
      <c r="H4166" t="s">
        <v>66</v>
      </c>
      <c r="I4166" t="s">
        <v>59</v>
      </c>
      <c r="J4166" s="2" t="s">
        <v>13619</v>
      </c>
      <c r="K4166" t="s">
        <v>24</v>
      </c>
      <c r="M4166" t="s">
        <v>89</v>
      </c>
      <c r="N4166" t="s">
        <v>33</v>
      </c>
      <c r="O4166" s="3">
        <v>45078.16002314815</v>
      </c>
      <c r="R4166">
        <v>4165</v>
      </c>
      <c r="S4166" t="str">
        <f>PROPER(CustomerSupport[[#This Row],[Resolution]])</f>
        <v/>
      </c>
      <c r="T4166" t="str">
        <f>TRIM(CustomerSupport[[#This Row],[Customer Name]])</f>
        <v>David Barajas</v>
      </c>
      <c r="U4166">
        <f>MONTH(CustomerSupport[[#This Row],[Date of Purchase]])</f>
        <v>1</v>
      </c>
      <c r="V4166" t="str">
        <f>TEXT('Working data'!G4166,"mmmm")</f>
        <v>January</v>
      </c>
      <c r="W4166">
        <f>YEAR(CustomerSupport[[#This Row],[Date of Purchase]])</f>
        <v>2020</v>
      </c>
      <c r="X4166" t="str">
        <f t="shared" si="65"/>
        <v/>
      </c>
    </row>
    <row r="4167" spans="1:24" ht="14.25" customHeight="1" x14ac:dyDescent="0.4">
      <c r="A4167">
        <v>4166</v>
      </c>
      <c r="B4167" t="s">
        <v>13620</v>
      </c>
      <c r="C4167" t="s">
        <v>13621</v>
      </c>
      <c r="D4167">
        <v>59</v>
      </c>
      <c r="E4167" t="s">
        <v>58</v>
      </c>
      <c r="F4167" t="s">
        <v>81</v>
      </c>
      <c r="G4167" s="1">
        <v>44200</v>
      </c>
      <c r="H4167" t="s">
        <v>21</v>
      </c>
      <c r="I4167" t="s">
        <v>37</v>
      </c>
      <c r="J4167" s="2" t="s">
        <v>13622</v>
      </c>
      <c r="K4167" t="s">
        <v>24</v>
      </c>
      <c r="M4167" t="s">
        <v>25</v>
      </c>
      <c r="N4167" t="s">
        <v>83</v>
      </c>
      <c r="O4167" s="3">
        <v>45078.357268518521</v>
      </c>
      <c r="R4167">
        <v>4166</v>
      </c>
      <c r="S4167" t="str">
        <f>PROPER(CustomerSupport[[#This Row],[Resolution]])</f>
        <v/>
      </c>
      <c r="T4167" t="str">
        <f>TRIM(CustomerSupport[[#This Row],[Customer Name]])</f>
        <v>Laura Pearson</v>
      </c>
      <c r="U4167">
        <f>MONTH(CustomerSupport[[#This Row],[Date of Purchase]])</f>
        <v>1</v>
      </c>
      <c r="V4167" t="str">
        <f>TEXT('Working data'!G4167,"mmmm")</f>
        <v>January</v>
      </c>
      <c r="W4167">
        <f>YEAR(CustomerSupport[[#This Row],[Date of Purchase]])</f>
        <v>2021</v>
      </c>
      <c r="X4167" t="str">
        <f t="shared" si="65"/>
        <v/>
      </c>
    </row>
    <row r="4168" spans="1:24" ht="14.25" customHeight="1" x14ac:dyDescent="0.4">
      <c r="A4168">
        <v>4167</v>
      </c>
      <c r="B4168" t="s">
        <v>13623</v>
      </c>
      <c r="C4168" t="s">
        <v>13624</v>
      </c>
      <c r="D4168">
        <v>63</v>
      </c>
      <c r="E4168" t="s">
        <v>19</v>
      </c>
      <c r="F4168" t="s">
        <v>485</v>
      </c>
      <c r="G4168" s="1">
        <v>43945</v>
      </c>
      <c r="H4168" t="s">
        <v>66</v>
      </c>
      <c r="I4168" t="s">
        <v>22</v>
      </c>
      <c r="J4168" s="2" t="s">
        <v>13625</v>
      </c>
      <c r="K4168" t="s">
        <v>24</v>
      </c>
      <c r="M4168" t="s">
        <v>41</v>
      </c>
      <c r="N4168" t="s">
        <v>26</v>
      </c>
      <c r="O4168" s="3">
        <v>45078.92465277778</v>
      </c>
      <c r="R4168">
        <v>4167</v>
      </c>
      <c r="S4168" t="str">
        <f>PROPER(CustomerSupport[[#This Row],[Resolution]])</f>
        <v/>
      </c>
      <c r="T4168" t="str">
        <f>TRIM(CustomerSupport[[#This Row],[Customer Name]])</f>
        <v>Robert Ross MD</v>
      </c>
      <c r="U4168">
        <f>MONTH(CustomerSupport[[#This Row],[Date of Purchase]])</f>
        <v>4</v>
      </c>
      <c r="V4168" t="str">
        <f>TEXT('Working data'!G4168,"mmmm")</f>
        <v>April</v>
      </c>
      <c r="W4168">
        <f>YEAR(CustomerSupport[[#This Row],[Date of Purchase]])</f>
        <v>2020</v>
      </c>
      <c r="X4168" t="str">
        <f t="shared" si="65"/>
        <v/>
      </c>
    </row>
    <row r="4169" spans="1:24" ht="14.25" customHeight="1" x14ac:dyDescent="0.4">
      <c r="A4169">
        <v>4168</v>
      </c>
      <c r="B4169" t="s">
        <v>13626</v>
      </c>
      <c r="C4169" t="s">
        <v>13627</v>
      </c>
      <c r="D4169">
        <v>62</v>
      </c>
      <c r="E4169" t="s">
        <v>58</v>
      </c>
      <c r="F4169" t="s">
        <v>86</v>
      </c>
      <c r="G4169" s="1">
        <v>44327</v>
      </c>
      <c r="H4169" t="s">
        <v>45</v>
      </c>
      <c r="I4169" t="s">
        <v>113</v>
      </c>
      <c r="J4169" t="s">
        <v>13628</v>
      </c>
      <c r="K4169" t="s">
        <v>39</v>
      </c>
      <c r="L4169" t="s">
        <v>13629</v>
      </c>
      <c r="M4169" t="s">
        <v>25</v>
      </c>
      <c r="N4169" t="s">
        <v>55</v>
      </c>
      <c r="O4169" s="3">
        <v>45078.160775462966</v>
      </c>
      <c r="P4169" s="3">
        <v>45078.535775462966</v>
      </c>
      <c r="Q4169">
        <v>2</v>
      </c>
      <c r="R4169">
        <v>4168</v>
      </c>
      <c r="S4169" t="str">
        <f>PROPER(CustomerSupport[[#This Row],[Resolution]])</f>
        <v>Society Concern Travel Partner Fill Under.</v>
      </c>
      <c r="T4169" t="str">
        <f>TRIM(CustomerSupport[[#This Row],[Customer Name]])</f>
        <v>Toni Fernandez</v>
      </c>
      <c r="U4169">
        <f>MONTH(CustomerSupport[[#This Row],[Date of Purchase]])</f>
        <v>5</v>
      </c>
      <c r="V4169" t="str">
        <f>TEXT('Working data'!G4169,"mmmm")</f>
        <v>May</v>
      </c>
      <c r="W4169">
        <f>YEAR(CustomerSupport[[#This Row],[Date of Purchase]])</f>
        <v>2021</v>
      </c>
      <c r="X4169">
        <f t="shared" si="65"/>
        <v>9</v>
      </c>
    </row>
    <row r="4170" spans="1:24" ht="14.25" customHeight="1" x14ac:dyDescent="0.4">
      <c r="A4170">
        <v>4169</v>
      </c>
      <c r="B4170" t="s">
        <v>13630</v>
      </c>
      <c r="C4170" t="s">
        <v>13631</v>
      </c>
      <c r="D4170">
        <v>29</v>
      </c>
      <c r="E4170" t="s">
        <v>58</v>
      </c>
      <c r="F4170" t="s">
        <v>86</v>
      </c>
      <c r="G4170" s="1">
        <v>44301</v>
      </c>
      <c r="H4170" t="s">
        <v>67</v>
      </c>
      <c r="I4170" t="s">
        <v>67</v>
      </c>
      <c r="J4170" t="s">
        <v>13632</v>
      </c>
      <c r="K4170" t="s">
        <v>24</v>
      </c>
      <c r="M4170" t="s">
        <v>25</v>
      </c>
      <c r="N4170" t="s">
        <v>83</v>
      </c>
      <c r="O4170" s="3">
        <v>45078.467048611114</v>
      </c>
      <c r="R4170">
        <v>4169</v>
      </c>
      <c r="S4170" t="str">
        <f>PROPER(CustomerSupport[[#This Row],[Resolution]])</f>
        <v/>
      </c>
      <c r="T4170" t="str">
        <f>TRIM(CustomerSupport[[#This Row],[Customer Name]])</f>
        <v>Kaylee Dunn MD</v>
      </c>
      <c r="U4170">
        <f>MONTH(CustomerSupport[[#This Row],[Date of Purchase]])</f>
        <v>4</v>
      </c>
      <c r="V4170" t="str">
        <f>TEXT('Working data'!G4170,"mmmm")</f>
        <v>April</v>
      </c>
      <c r="W4170">
        <f>YEAR(CustomerSupport[[#This Row],[Date of Purchase]])</f>
        <v>2021</v>
      </c>
      <c r="X4170" t="str">
        <f t="shared" si="65"/>
        <v/>
      </c>
    </row>
    <row r="4171" spans="1:24" ht="14.25" customHeight="1" x14ac:dyDescent="0.4">
      <c r="A4171">
        <v>4170</v>
      </c>
      <c r="B4171" t="s">
        <v>13633</v>
      </c>
      <c r="C4171" t="s">
        <v>13634</v>
      </c>
      <c r="D4171">
        <v>25</v>
      </c>
      <c r="E4171" t="s">
        <v>19</v>
      </c>
      <c r="F4171" t="s">
        <v>129</v>
      </c>
      <c r="G4171" s="1">
        <v>44420</v>
      </c>
      <c r="H4171" t="s">
        <v>67</v>
      </c>
      <c r="I4171" t="s">
        <v>59</v>
      </c>
      <c r="J4171" s="2" t="s">
        <v>13635</v>
      </c>
      <c r="K4171" t="s">
        <v>39</v>
      </c>
      <c r="L4171" t="s">
        <v>13636</v>
      </c>
      <c r="M4171" t="s">
        <v>143</v>
      </c>
      <c r="N4171" t="s">
        <v>33</v>
      </c>
      <c r="O4171" s="3">
        <v>45078.232349537036</v>
      </c>
      <c r="P4171" s="3">
        <v>45078.078877314816</v>
      </c>
      <c r="Q4171">
        <v>5</v>
      </c>
      <c r="R4171">
        <v>4170</v>
      </c>
      <c r="S4171" t="str">
        <f>PROPER(CustomerSupport[[#This Row],[Resolution]])</f>
        <v>Only Expert Sure Half Smile.</v>
      </c>
      <c r="T4171" t="str">
        <f>TRIM(CustomerSupport[[#This Row],[Customer Name]])</f>
        <v>Dominique Gibson</v>
      </c>
      <c r="U4171">
        <f>MONTH(CustomerSupport[[#This Row],[Date of Purchase]])</f>
        <v>8</v>
      </c>
      <c r="V4171" t="str">
        <f>TEXT('Working data'!G4171,"mmmm")</f>
        <v>August</v>
      </c>
      <c r="W4171">
        <f>YEAR(CustomerSupport[[#This Row],[Date of Purchase]])</f>
        <v>2021</v>
      </c>
      <c r="X4171">
        <f t="shared" si="65"/>
        <v>-3.6833333332906477</v>
      </c>
    </row>
    <row r="4172" spans="1:24" ht="14.25" customHeight="1" x14ac:dyDescent="0.4">
      <c r="A4172">
        <v>4171</v>
      </c>
      <c r="B4172" t="s">
        <v>13637</v>
      </c>
      <c r="C4172" t="s">
        <v>13638</v>
      </c>
      <c r="D4172">
        <v>64</v>
      </c>
      <c r="E4172" t="s">
        <v>29</v>
      </c>
      <c r="F4172" t="s">
        <v>223</v>
      </c>
      <c r="G4172" s="1">
        <v>44494</v>
      </c>
      <c r="H4172" t="s">
        <v>67</v>
      </c>
      <c r="I4172" t="s">
        <v>141</v>
      </c>
      <c r="J4172" t="s">
        <v>13639</v>
      </c>
      <c r="K4172" t="s">
        <v>24</v>
      </c>
      <c r="M4172" t="s">
        <v>143</v>
      </c>
      <c r="N4172" t="s">
        <v>55</v>
      </c>
      <c r="O4172" s="3">
        <v>45078.71638888889</v>
      </c>
      <c r="R4172">
        <v>4171</v>
      </c>
      <c r="S4172" t="str">
        <f>PROPER(CustomerSupport[[#This Row],[Resolution]])</f>
        <v/>
      </c>
      <c r="T4172" t="str">
        <f>TRIM(CustomerSupport[[#This Row],[Customer Name]])</f>
        <v>Lauren Williams</v>
      </c>
      <c r="U4172">
        <f>MONTH(CustomerSupport[[#This Row],[Date of Purchase]])</f>
        <v>10</v>
      </c>
      <c r="V4172" t="str">
        <f>TEXT('Working data'!G4172,"mmmm")</f>
        <v>October</v>
      </c>
      <c r="W4172">
        <f>YEAR(CustomerSupport[[#This Row],[Date of Purchase]])</f>
        <v>2021</v>
      </c>
      <c r="X4172" t="str">
        <f t="shared" si="65"/>
        <v/>
      </c>
    </row>
    <row r="4173" spans="1:24" ht="14.25" customHeight="1" x14ac:dyDescent="0.4">
      <c r="A4173">
        <v>4172</v>
      </c>
      <c r="B4173" t="s">
        <v>13640</v>
      </c>
      <c r="C4173" t="s">
        <v>13641</v>
      </c>
      <c r="D4173">
        <v>34</v>
      </c>
      <c r="E4173" t="s">
        <v>29</v>
      </c>
      <c r="F4173" t="s">
        <v>81</v>
      </c>
      <c r="G4173" s="1">
        <v>44229</v>
      </c>
      <c r="H4173" t="s">
        <v>66</v>
      </c>
      <c r="I4173" t="s">
        <v>77</v>
      </c>
      <c r="J4173" s="2" t="s">
        <v>13642</v>
      </c>
      <c r="K4173" t="s">
        <v>24</v>
      </c>
      <c r="M4173" t="s">
        <v>89</v>
      </c>
      <c r="N4173" t="s">
        <v>83</v>
      </c>
      <c r="O4173" s="3">
        <v>45078.663622685184</v>
      </c>
      <c r="R4173">
        <v>4172</v>
      </c>
      <c r="S4173" t="str">
        <f>PROPER(CustomerSupport[[#This Row],[Resolution]])</f>
        <v/>
      </c>
      <c r="T4173" t="str">
        <f>TRIM(CustomerSupport[[#This Row],[Customer Name]])</f>
        <v>Courtney King</v>
      </c>
      <c r="U4173">
        <f>MONTH(CustomerSupport[[#This Row],[Date of Purchase]])</f>
        <v>2</v>
      </c>
      <c r="V4173" t="str">
        <f>TEXT('Working data'!G4173,"mmmm")</f>
        <v>February</v>
      </c>
      <c r="W4173">
        <f>YEAR(CustomerSupport[[#This Row],[Date of Purchase]])</f>
        <v>2021</v>
      </c>
      <c r="X4173" t="str">
        <f t="shared" si="65"/>
        <v/>
      </c>
    </row>
    <row r="4174" spans="1:24" ht="14.25" customHeight="1" x14ac:dyDescent="0.4">
      <c r="A4174">
        <v>4173</v>
      </c>
      <c r="B4174" t="s">
        <v>13643</v>
      </c>
      <c r="C4174" t="s">
        <v>13644</v>
      </c>
      <c r="D4174">
        <v>21</v>
      </c>
      <c r="E4174" t="s">
        <v>58</v>
      </c>
      <c r="F4174" t="s">
        <v>103</v>
      </c>
      <c r="G4174" s="1">
        <v>44001</v>
      </c>
      <c r="H4174" t="s">
        <v>59</v>
      </c>
      <c r="I4174" t="s">
        <v>67</v>
      </c>
      <c r="J4174" t="s">
        <v>13645</v>
      </c>
      <c r="K4174" t="s">
        <v>24</v>
      </c>
      <c r="M4174" t="s">
        <v>25</v>
      </c>
      <c r="N4174" t="s">
        <v>33</v>
      </c>
      <c r="O4174" s="3">
        <v>45078.097673611112</v>
      </c>
      <c r="R4174">
        <v>4173</v>
      </c>
      <c r="S4174" t="str">
        <f>PROPER(CustomerSupport[[#This Row],[Resolution]])</f>
        <v/>
      </c>
      <c r="T4174" t="str">
        <f>TRIM(CustomerSupport[[#This Row],[Customer Name]])</f>
        <v>Colleen Garcia</v>
      </c>
      <c r="U4174">
        <f>MONTH(CustomerSupport[[#This Row],[Date of Purchase]])</f>
        <v>6</v>
      </c>
      <c r="V4174" t="str">
        <f>TEXT('Working data'!G4174,"mmmm")</f>
        <v>June</v>
      </c>
      <c r="W4174">
        <f>YEAR(CustomerSupport[[#This Row],[Date of Purchase]])</f>
        <v>2020</v>
      </c>
      <c r="X4174" t="str">
        <f t="shared" si="65"/>
        <v/>
      </c>
    </row>
    <row r="4175" spans="1:24" ht="14.25" customHeight="1" x14ac:dyDescent="0.4">
      <c r="A4175">
        <v>4174</v>
      </c>
      <c r="B4175" t="s">
        <v>13646</v>
      </c>
      <c r="C4175" t="s">
        <v>13647</v>
      </c>
      <c r="D4175">
        <v>45</v>
      </c>
      <c r="E4175" t="s">
        <v>29</v>
      </c>
      <c r="F4175" t="s">
        <v>86</v>
      </c>
      <c r="G4175" s="1">
        <v>44185</v>
      </c>
      <c r="H4175" t="s">
        <v>45</v>
      </c>
      <c r="I4175" t="s">
        <v>67</v>
      </c>
      <c r="J4175" s="2" t="s">
        <v>13648</v>
      </c>
      <c r="K4175" t="s">
        <v>62</v>
      </c>
      <c r="M4175" t="s">
        <v>143</v>
      </c>
      <c r="N4175" t="s">
        <v>55</v>
      </c>
      <c r="R4175">
        <v>4174</v>
      </c>
      <c r="S4175" t="str">
        <f>PROPER(CustomerSupport[[#This Row],[Resolution]])</f>
        <v/>
      </c>
      <c r="T4175" t="str">
        <f>TRIM(CustomerSupport[[#This Row],[Customer Name]])</f>
        <v>Justin Estrada</v>
      </c>
      <c r="U4175">
        <f>MONTH(CustomerSupport[[#This Row],[Date of Purchase]])</f>
        <v>12</v>
      </c>
      <c r="V4175" t="str">
        <f>TEXT('Working data'!G4175,"mmmm")</f>
        <v>December</v>
      </c>
      <c r="W4175">
        <f>YEAR(CustomerSupport[[#This Row],[Date of Purchase]])</f>
        <v>2020</v>
      </c>
      <c r="X4175" t="str">
        <f t="shared" si="65"/>
        <v/>
      </c>
    </row>
    <row r="4176" spans="1:24" ht="14.25" customHeight="1" x14ac:dyDescent="0.4">
      <c r="A4176">
        <v>4175</v>
      </c>
      <c r="B4176" t="s">
        <v>13649</v>
      </c>
      <c r="C4176" t="s">
        <v>13650</v>
      </c>
      <c r="D4176">
        <v>19</v>
      </c>
      <c r="E4176" t="s">
        <v>58</v>
      </c>
      <c r="F4176" t="s">
        <v>161</v>
      </c>
      <c r="G4176" s="1">
        <v>44015</v>
      </c>
      <c r="H4176" t="s">
        <v>45</v>
      </c>
      <c r="I4176" t="s">
        <v>37</v>
      </c>
      <c r="J4176" s="2" t="s">
        <v>13651</v>
      </c>
      <c r="K4176" t="s">
        <v>24</v>
      </c>
      <c r="M4176" t="s">
        <v>143</v>
      </c>
      <c r="N4176" t="s">
        <v>33</v>
      </c>
      <c r="O4176" s="3">
        <v>45078.058125000003</v>
      </c>
      <c r="R4176">
        <v>4175</v>
      </c>
      <c r="S4176" t="str">
        <f>PROPER(CustomerSupport[[#This Row],[Resolution]])</f>
        <v/>
      </c>
      <c r="T4176" t="str">
        <f>TRIM(CustomerSupport[[#This Row],[Customer Name]])</f>
        <v>Kristin Thompson</v>
      </c>
      <c r="U4176">
        <f>MONTH(CustomerSupport[[#This Row],[Date of Purchase]])</f>
        <v>7</v>
      </c>
      <c r="V4176" t="str">
        <f>TEXT('Working data'!G4176,"mmmm")</f>
        <v>July</v>
      </c>
      <c r="W4176">
        <f>YEAR(CustomerSupport[[#This Row],[Date of Purchase]])</f>
        <v>2020</v>
      </c>
      <c r="X4176" t="str">
        <f t="shared" si="65"/>
        <v/>
      </c>
    </row>
    <row r="4177" spans="1:24" ht="14.25" customHeight="1" x14ac:dyDescent="0.4">
      <c r="A4177">
        <v>4176</v>
      </c>
      <c r="B4177" t="s">
        <v>13652</v>
      </c>
      <c r="C4177" t="s">
        <v>13653</v>
      </c>
      <c r="D4177">
        <v>31</v>
      </c>
      <c r="E4177" t="s">
        <v>58</v>
      </c>
      <c r="F4177" t="s">
        <v>92</v>
      </c>
      <c r="G4177" s="1">
        <v>43856</v>
      </c>
      <c r="H4177" t="s">
        <v>59</v>
      </c>
      <c r="I4177" t="s">
        <v>46</v>
      </c>
      <c r="J4177" s="2" t="s">
        <v>13654</v>
      </c>
      <c r="K4177" t="s">
        <v>62</v>
      </c>
      <c r="M4177" t="s">
        <v>41</v>
      </c>
      <c r="N4177" t="s">
        <v>26</v>
      </c>
      <c r="R4177">
        <v>4176</v>
      </c>
      <c r="S4177" t="str">
        <f>PROPER(CustomerSupport[[#This Row],[Resolution]])</f>
        <v/>
      </c>
      <c r="T4177" t="str">
        <f>TRIM(CustomerSupport[[#This Row],[Customer Name]])</f>
        <v>Erik Vaughan</v>
      </c>
      <c r="U4177">
        <f>MONTH(CustomerSupport[[#This Row],[Date of Purchase]])</f>
        <v>1</v>
      </c>
      <c r="V4177" t="str">
        <f>TEXT('Working data'!G4177,"mmmm")</f>
        <v>January</v>
      </c>
      <c r="W4177">
        <f>YEAR(CustomerSupport[[#This Row],[Date of Purchase]])</f>
        <v>2020</v>
      </c>
      <c r="X4177" t="str">
        <f t="shared" si="65"/>
        <v/>
      </c>
    </row>
    <row r="4178" spans="1:24" ht="14.25" customHeight="1" x14ac:dyDescent="0.4">
      <c r="A4178">
        <v>4177</v>
      </c>
      <c r="B4178" t="s">
        <v>13655</v>
      </c>
      <c r="C4178" t="s">
        <v>13656</v>
      </c>
      <c r="D4178">
        <v>67</v>
      </c>
      <c r="E4178" t="s">
        <v>19</v>
      </c>
      <c r="F4178" t="s">
        <v>65</v>
      </c>
      <c r="G4178" s="1">
        <v>43953</v>
      </c>
      <c r="H4178" t="s">
        <v>21</v>
      </c>
      <c r="I4178" t="s">
        <v>113</v>
      </c>
      <c r="J4178" s="2" t="s">
        <v>13657</v>
      </c>
      <c r="K4178" t="s">
        <v>62</v>
      </c>
      <c r="M4178" t="s">
        <v>41</v>
      </c>
      <c r="N4178" t="s">
        <v>83</v>
      </c>
      <c r="R4178">
        <v>4177</v>
      </c>
      <c r="S4178" t="str">
        <f>PROPER(CustomerSupport[[#This Row],[Resolution]])</f>
        <v/>
      </c>
      <c r="T4178" t="str">
        <f>TRIM(CustomerSupport[[#This Row],[Customer Name]])</f>
        <v>Justin Gill</v>
      </c>
      <c r="U4178">
        <f>MONTH(CustomerSupport[[#This Row],[Date of Purchase]])</f>
        <v>5</v>
      </c>
      <c r="V4178" t="str">
        <f>TEXT('Working data'!G4178,"mmmm")</f>
        <v>May</v>
      </c>
      <c r="W4178">
        <f>YEAR(CustomerSupport[[#This Row],[Date of Purchase]])</f>
        <v>2020</v>
      </c>
      <c r="X4178" t="str">
        <f t="shared" si="65"/>
        <v/>
      </c>
    </row>
    <row r="4179" spans="1:24" ht="14.25" customHeight="1" x14ac:dyDescent="0.4">
      <c r="A4179">
        <v>4178</v>
      </c>
      <c r="B4179" t="s">
        <v>13658</v>
      </c>
      <c r="C4179" t="s">
        <v>13659</v>
      </c>
      <c r="D4179">
        <v>67</v>
      </c>
      <c r="E4179" t="s">
        <v>19</v>
      </c>
      <c r="F4179" t="s">
        <v>207</v>
      </c>
      <c r="G4179" s="1">
        <v>44210</v>
      </c>
      <c r="H4179" t="s">
        <v>45</v>
      </c>
      <c r="I4179" t="s">
        <v>37</v>
      </c>
      <c r="J4179" t="s">
        <v>13660</v>
      </c>
      <c r="K4179" t="s">
        <v>62</v>
      </c>
      <c r="M4179" t="s">
        <v>143</v>
      </c>
      <c r="N4179" t="s">
        <v>83</v>
      </c>
      <c r="R4179">
        <v>4178</v>
      </c>
      <c r="S4179" t="str">
        <f>PROPER(CustomerSupport[[#This Row],[Resolution]])</f>
        <v/>
      </c>
      <c r="T4179" t="str">
        <f>TRIM(CustomerSupport[[#This Row],[Customer Name]])</f>
        <v>Dawn Berry</v>
      </c>
      <c r="U4179">
        <f>MONTH(CustomerSupport[[#This Row],[Date of Purchase]])</f>
        <v>1</v>
      </c>
      <c r="V4179" t="str">
        <f>TEXT('Working data'!G4179,"mmmm")</f>
        <v>January</v>
      </c>
      <c r="W4179">
        <f>YEAR(CustomerSupport[[#This Row],[Date of Purchase]])</f>
        <v>2021</v>
      </c>
      <c r="X4179" t="str">
        <f t="shared" si="65"/>
        <v/>
      </c>
    </row>
    <row r="4180" spans="1:24" ht="14.25" customHeight="1" x14ac:dyDescent="0.4">
      <c r="A4180">
        <v>4179</v>
      </c>
      <c r="B4180" t="s">
        <v>13661</v>
      </c>
      <c r="C4180" t="s">
        <v>13662</v>
      </c>
      <c r="D4180">
        <v>27</v>
      </c>
      <c r="E4180" t="s">
        <v>29</v>
      </c>
      <c r="F4180" t="s">
        <v>112</v>
      </c>
      <c r="G4180" s="1">
        <v>44183</v>
      </c>
      <c r="H4180" t="s">
        <v>66</v>
      </c>
      <c r="I4180" t="s">
        <v>22</v>
      </c>
      <c r="J4180" s="2" t="s">
        <v>13663</v>
      </c>
      <c r="K4180" t="s">
        <v>39</v>
      </c>
      <c r="L4180" t="s">
        <v>13664</v>
      </c>
      <c r="M4180" t="s">
        <v>41</v>
      </c>
      <c r="N4180" t="s">
        <v>33</v>
      </c>
      <c r="O4180" s="3">
        <v>45078.465833333335</v>
      </c>
      <c r="P4180" s="3">
        <v>45078.806111111109</v>
      </c>
      <c r="Q4180">
        <v>4</v>
      </c>
      <c r="R4180">
        <v>4179</v>
      </c>
      <c r="S4180" t="str">
        <f>PROPER(CustomerSupport[[#This Row],[Resolution]])</f>
        <v>Congress Treat Stock Effort.</v>
      </c>
      <c r="T4180" t="str">
        <f>TRIM(CustomerSupport[[#This Row],[Customer Name]])</f>
        <v>Kathryn Baker</v>
      </c>
      <c r="U4180">
        <f>MONTH(CustomerSupport[[#This Row],[Date of Purchase]])</f>
        <v>12</v>
      </c>
      <c r="V4180" t="str">
        <f>TEXT('Working data'!G4180,"mmmm")</f>
        <v>December</v>
      </c>
      <c r="W4180">
        <f>YEAR(CustomerSupport[[#This Row],[Date of Purchase]])</f>
        <v>2020</v>
      </c>
      <c r="X4180">
        <f t="shared" si="65"/>
        <v>8.1666666665696539</v>
      </c>
    </row>
    <row r="4181" spans="1:24" ht="14.25" customHeight="1" x14ac:dyDescent="0.4">
      <c r="A4181">
        <v>4180</v>
      </c>
      <c r="B4181" t="s">
        <v>13665</v>
      </c>
      <c r="C4181" t="s">
        <v>13666</v>
      </c>
      <c r="D4181">
        <v>31</v>
      </c>
      <c r="E4181" t="s">
        <v>58</v>
      </c>
      <c r="F4181" t="s">
        <v>485</v>
      </c>
      <c r="G4181" s="1">
        <v>44449</v>
      </c>
      <c r="H4181" t="s">
        <v>45</v>
      </c>
      <c r="I4181" t="s">
        <v>99</v>
      </c>
      <c r="J4181" s="2" t="s">
        <v>13667</v>
      </c>
      <c r="K4181" t="s">
        <v>62</v>
      </c>
      <c r="M4181" t="s">
        <v>25</v>
      </c>
      <c r="N4181" t="s">
        <v>55</v>
      </c>
      <c r="R4181">
        <v>4180</v>
      </c>
      <c r="S4181" t="str">
        <f>PROPER(CustomerSupport[[#This Row],[Resolution]])</f>
        <v/>
      </c>
      <c r="T4181" t="str">
        <f>TRIM(CustomerSupport[[#This Row],[Customer Name]])</f>
        <v>Robin Castro</v>
      </c>
      <c r="U4181">
        <f>MONTH(CustomerSupport[[#This Row],[Date of Purchase]])</f>
        <v>9</v>
      </c>
      <c r="V4181" t="str">
        <f>TEXT('Working data'!G4181,"mmmm")</f>
        <v>September</v>
      </c>
      <c r="W4181">
        <f>YEAR(CustomerSupport[[#This Row],[Date of Purchase]])</f>
        <v>2021</v>
      </c>
      <c r="X4181" t="str">
        <f t="shared" si="65"/>
        <v/>
      </c>
    </row>
    <row r="4182" spans="1:24" ht="14.25" customHeight="1" x14ac:dyDescent="0.4">
      <c r="A4182">
        <v>4181</v>
      </c>
      <c r="B4182" t="s">
        <v>13668</v>
      </c>
      <c r="C4182" t="s">
        <v>13669</v>
      </c>
      <c r="D4182">
        <v>67</v>
      </c>
      <c r="E4182" t="s">
        <v>58</v>
      </c>
      <c r="F4182" t="s">
        <v>103</v>
      </c>
      <c r="G4182" s="1">
        <v>44366</v>
      </c>
      <c r="H4182" t="s">
        <v>21</v>
      </c>
      <c r="I4182" t="s">
        <v>60</v>
      </c>
      <c r="J4182" s="2" t="s">
        <v>13670</v>
      </c>
      <c r="K4182" t="s">
        <v>62</v>
      </c>
      <c r="M4182" t="s">
        <v>143</v>
      </c>
      <c r="N4182" t="s">
        <v>33</v>
      </c>
      <c r="R4182">
        <v>4181</v>
      </c>
      <c r="S4182" t="str">
        <f>PROPER(CustomerSupport[[#This Row],[Resolution]])</f>
        <v/>
      </c>
      <c r="T4182" t="str">
        <f>TRIM(CustomerSupport[[#This Row],[Customer Name]])</f>
        <v>Jessica Bailey</v>
      </c>
      <c r="U4182">
        <f>MONTH(CustomerSupport[[#This Row],[Date of Purchase]])</f>
        <v>6</v>
      </c>
      <c r="V4182" t="str">
        <f>TEXT('Working data'!G4182,"mmmm")</f>
        <v>June</v>
      </c>
      <c r="W4182">
        <f>YEAR(CustomerSupport[[#This Row],[Date of Purchase]])</f>
        <v>2021</v>
      </c>
      <c r="X4182" t="str">
        <f t="shared" si="65"/>
        <v/>
      </c>
    </row>
    <row r="4183" spans="1:24" ht="14.25" customHeight="1" x14ac:dyDescent="0.4">
      <c r="A4183">
        <v>4182</v>
      </c>
      <c r="B4183" t="s">
        <v>13671</v>
      </c>
      <c r="C4183" t="s">
        <v>13672</v>
      </c>
      <c r="D4183">
        <v>30</v>
      </c>
      <c r="E4183" t="s">
        <v>58</v>
      </c>
      <c r="F4183" t="s">
        <v>207</v>
      </c>
      <c r="G4183" s="1">
        <v>43881</v>
      </c>
      <c r="H4183" t="s">
        <v>66</v>
      </c>
      <c r="I4183" t="s">
        <v>52</v>
      </c>
      <c r="J4183" s="2" t="s">
        <v>13673</v>
      </c>
      <c r="K4183" t="s">
        <v>24</v>
      </c>
      <c r="M4183" t="s">
        <v>143</v>
      </c>
      <c r="N4183" t="s">
        <v>33</v>
      </c>
      <c r="O4183" s="3">
        <v>45078.650613425925</v>
      </c>
      <c r="R4183">
        <v>4182</v>
      </c>
      <c r="S4183" t="str">
        <f>PROPER(CustomerSupport[[#This Row],[Resolution]])</f>
        <v/>
      </c>
      <c r="T4183" t="str">
        <f>TRIM(CustomerSupport[[#This Row],[Customer Name]])</f>
        <v>Jason Stephenson</v>
      </c>
      <c r="U4183">
        <f>MONTH(CustomerSupport[[#This Row],[Date of Purchase]])</f>
        <v>2</v>
      </c>
      <c r="V4183" t="str">
        <f>TEXT('Working data'!G4183,"mmmm")</f>
        <v>February</v>
      </c>
      <c r="W4183">
        <f>YEAR(CustomerSupport[[#This Row],[Date of Purchase]])</f>
        <v>2020</v>
      </c>
      <c r="X4183" t="str">
        <f t="shared" si="65"/>
        <v/>
      </c>
    </row>
    <row r="4184" spans="1:24" ht="14.25" customHeight="1" x14ac:dyDescent="0.4">
      <c r="A4184">
        <v>4183</v>
      </c>
      <c r="B4184" t="s">
        <v>13674</v>
      </c>
      <c r="C4184" t="s">
        <v>13675</v>
      </c>
      <c r="D4184">
        <v>47</v>
      </c>
      <c r="E4184" t="s">
        <v>58</v>
      </c>
      <c r="F4184" t="s">
        <v>249</v>
      </c>
      <c r="G4184" s="1">
        <v>44483</v>
      </c>
      <c r="H4184" t="s">
        <v>66</v>
      </c>
      <c r="I4184" t="s">
        <v>31</v>
      </c>
      <c r="J4184" s="2" t="s">
        <v>13676</v>
      </c>
      <c r="K4184" t="s">
        <v>62</v>
      </c>
      <c r="M4184" t="s">
        <v>143</v>
      </c>
      <c r="N4184" t="s">
        <v>33</v>
      </c>
      <c r="R4184">
        <v>4183</v>
      </c>
      <c r="S4184" t="str">
        <f>PROPER(CustomerSupport[[#This Row],[Resolution]])</f>
        <v/>
      </c>
      <c r="T4184" t="str">
        <f>TRIM(CustomerSupport[[#This Row],[Customer Name]])</f>
        <v>Elizabeth Patel</v>
      </c>
      <c r="U4184">
        <f>MONTH(CustomerSupport[[#This Row],[Date of Purchase]])</f>
        <v>10</v>
      </c>
      <c r="V4184" t="str">
        <f>TEXT('Working data'!G4184,"mmmm")</f>
        <v>October</v>
      </c>
      <c r="W4184">
        <f>YEAR(CustomerSupport[[#This Row],[Date of Purchase]])</f>
        <v>2021</v>
      </c>
      <c r="X4184" t="str">
        <f t="shared" si="65"/>
        <v/>
      </c>
    </row>
    <row r="4185" spans="1:24" ht="14.25" customHeight="1" x14ac:dyDescent="0.4">
      <c r="A4185">
        <v>4184</v>
      </c>
      <c r="B4185" t="s">
        <v>13677</v>
      </c>
      <c r="C4185" t="s">
        <v>13678</v>
      </c>
      <c r="D4185">
        <v>39</v>
      </c>
      <c r="E4185" t="s">
        <v>29</v>
      </c>
      <c r="F4185" t="s">
        <v>103</v>
      </c>
      <c r="G4185" s="1">
        <v>44152</v>
      </c>
      <c r="H4185" t="s">
        <v>45</v>
      </c>
      <c r="I4185" t="s">
        <v>77</v>
      </c>
      <c r="J4185" s="2" t="s">
        <v>13679</v>
      </c>
      <c r="K4185" t="s">
        <v>24</v>
      </c>
      <c r="M4185" t="s">
        <v>143</v>
      </c>
      <c r="N4185" t="s">
        <v>26</v>
      </c>
      <c r="O4185" s="3">
        <v>45078.800659722219</v>
      </c>
      <c r="R4185">
        <v>4184</v>
      </c>
      <c r="S4185" t="str">
        <f>PROPER(CustomerSupport[[#This Row],[Resolution]])</f>
        <v/>
      </c>
      <c r="T4185" t="str">
        <f>TRIM(CustomerSupport[[#This Row],[Customer Name]])</f>
        <v>Adam Carlson</v>
      </c>
      <c r="U4185">
        <f>MONTH(CustomerSupport[[#This Row],[Date of Purchase]])</f>
        <v>11</v>
      </c>
      <c r="V4185" t="str">
        <f>TEXT('Working data'!G4185,"mmmm")</f>
        <v>November</v>
      </c>
      <c r="W4185">
        <f>YEAR(CustomerSupport[[#This Row],[Date of Purchase]])</f>
        <v>2020</v>
      </c>
      <c r="X4185" t="str">
        <f t="shared" si="65"/>
        <v/>
      </c>
    </row>
    <row r="4186" spans="1:24" ht="14.25" customHeight="1" x14ac:dyDescent="0.4">
      <c r="A4186">
        <v>4185</v>
      </c>
      <c r="B4186" t="s">
        <v>13680</v>
      </c>
      <c r="C4186" t="s">
        <v>13681</v>
      </c>
      <c r="D4186">
        <v>19</v>
      </c>
      <c r="E4186" t="s">
        <v>19</v>
      </c>
      <c r="F4186" t="s">
        <v>281</v>
      </c>
      <c r="G4186" s="1">
        <v>44034</v>
      </c>
      <c r="H4186" t="s">
        <v>66</v>
      </c>
      <c r="I4186" t="s">
        <v>177</v>
      </c>
      <c r="J4186" t="s">
        <v>13682</v>
      </c>
      <c r="K4186" t="s">
        <v>62</v>
      </c>
      <c r="M4186" t="s">
        <v>89</v>
      </c>
      <c r="N4186" t="s">
        <v>55</v>
      </c>
      <c r="R4186">
        <v>4185</v>
      </c>
      <c r="S4186" t="str">
        <f>PROPER(CustomerSupport[[#This Row],[Resolution]])</f>
        <v/>
      </c>
      <c r="T4186" t="str">
        <f>TRIM(CustomerSupport[[#This Row],[Customer Name]])</f>
        <v>Monica Torres</v>
      </c>
      <c r="U4186">
        <f>MONTH(CustomerSupport[[#This Row],[Date of Purchase]])</f>
        <v>7</v>
      </c>
      <c r="V4186" t="str">
        <f>TEXT('Working data'!G4186,"mmmm")</f>
        <v>July</v>
      </c>
      <c r="W4186">
        <f>YEAR(CustomerSupport[[#This Row],[Date of Purchase]])</f>
        <v>2020</v>
      </c>
      <c r="X4186" t="str">
        <f t="shared" si="65"/>
        <v/>
      </c>
    </row>
    <row r="4187" spans="1:24" ht="14.25" customHeight="1" x14ac:dyDescent="0.4">
      <c r="A4187">
        <v>4186</v>
      </c>
      <c r="B4187" t="s">
        <v>13683</v>
      </c>
      <c r="C4187" t="s">
        <v>13684</v>
      </c>
      <c r="D4187">
        <v>48</v>
      </c>
      <c r="E4187" t="s">
        <v>19</v>
      </c>
      <c r="F4187" t="s">
        <v>86</v>
      </c>
      <c r="G4187" s="1">
        <v>44072</v>
      </c>
      <c r="H4187" t="s">
        <v>59</v>
      </c>
      <c r="I4187" t="s">
        <v>67</v>
      </c>
      <c r="J4187" s="2" t="s">
        <v>13685</v>
      </c>
      <c r="K4187" t="s">
        <v>24</v>
      </c>
      <c r="M4187" t="s">
        <v>89</v>
      </c>
      <c r="N4187" t="s">
        <v>55</v>
      </c>
      <c r="O4187" s="3">
        <v>45078.350671296299</v>
      </c>
      <c r="R4187">
        <v>4186</v>
      </c>
      <c r="S4187" t="str">
        <f>PROPER(CustomerSupport[[#This Row],[Resolution]])</f>
        <v/>
      </c>
      <c r="T4187" t="str">
        <f>TRIM(CustomerSupport[[#This Row],[Customer Name]])</f>
        <v>Zachary King</v>
      </c>
      <c r="U4187">
        <f>MONTH(CustomerSupport[[#This Row],[Date of Purchase]])</f>
        <v>8</v>
      </c>
      <c r="V4187" t="str">
        <f>TEXT('Working data'!G4187,"mmmm")</f>
        <v>August</v>
      </c>
      <c r="W4187">
        <f>YEAR(CustomerSupport[[#This Row],[Date of Purchase]])</f>
        <v>2020</v>
      </c>
      <c r="X4187" t="str">
        <f t="shared" si="65"/>
        <v/>
      </c>
    </row>
    <row r="4188" spans="1:24" ht="14.25" customHeight="1" x14ac:dyDescent="0.4">
      <c r="A4188">
        <v>4187</v>
      </c>
      <c r="B4188" t="s">
        <v>13686</v>
      </c>
      <c r="C4188" t="s">
        <v>13687</v>
      </c>
      <c r="D4188">
        <v>24</v>
      </c>
      <c r="E4188" t="s">
        <v>58</v>
      </c>
      <c r="F4188" t="s">
        <v>339</v>
      </c>
      <c r="G4188" s="1">
        <v>44096</v>
      </c>
      <c r="H4188" t="s">
        <v>66</v>
      </c>
      <c r="I4188" t="s">
        <v>99</v>
      </c>
      <c r="J4188" s="2" t="s">
        <v>13688</v>
      </c>
      <c r="K4188" t="s">
        <v>24</v>
      </c>
      <c r="M4188" t="s">
        <v>25</v>
      </c>
      <c r="N4188" t="s">
        <v>26</v>
      </c>
      <c r="O4188" s="3">
        <v>45078.180555555555</v>
      </c>
      <c r="R4188">
        <v>4187</v>
      </c>
      <c r="S4188" t="str">
        <f>PROPER(CustomerSupport[[#This Row],[Resolution]])</f>
        <v/>
      </c>
      <c r="T4188" t="str">
        <f>TRIM(CustomerSupport[[#This Row],[Customer Name]])</f>
        <v>Anne Sims</v>
      </c>
      <c r="U4188">
        <f>MONTH(CustomerSupport[[#This Row],[Date of Purchase]])</f>
        <v>9</v>
      </c>
      <c r="V4188" t="str">
        <f>TEXT('Working data'!G4188,"mmmm")</f>
        <v>September</v>
      </c>
      <c r="W4188">
        <f>YEAR(CustomerSupport[[#This Row],[Date of Purchase]])</f>
        <v>2020</v>
      </c>
      <c r="X4188" t="str">
        <f t="shared" si="65"/>
        <v/>
      </c>
    </row>
    <row r="4189" spans="1:24" ht="14.25" customHeight="1" x14ac:dyDescent="0.4">
      <c r="A4189">
        <v>4188</v>
      </c>
      <c r="B4189" t="s">
        <v>13689</v>
      </c>
      <c r="C4189" t="s">
        <v>13690</v>
      </c>
      <c r="D4189">
        <v>29</v>
      </c>
      <c r="E4189" t="s">
        <v>58</v>
      </c>
      <c r="F4189" t="s">
        <v>431</v>
      </c>
      <c r="G4189" s="1">
        <v>44200</v>
      </c>
      <c r="H4189" t="s">
        <v>66</v>
      </c>
      <c r="I4189" t="s">
        <v>72</v>
      </c>
      <c r="J4189" t="s">
        <v>13691</v>
      </c>
      <c r="K4189" t="s">
        <v>24</v>
      </c>
      <c r="M4189" t="s">
        <v>41</v>
      </c>
      <c r="N4189" t="s">
        <v>83</v>
      </c>
      <c r="O4189" s="3">
        <v>45078.003495370373</v>
      </c>
      <c r="R4189">
        <v>4188</v>
      </c>
      <c r="S4189" t="str">
        <f>PROPER(CustomerSupport[[#This Row],[Resolution]])</f>
        <v/>
      </c>
      <c r="T4189" t="str">
        <f>TRIM(CustomerSupport[[#This Row],[Customer Name]])</f>
        <v>Edwin Shah</v>
      </c>
      <c r="U4189">
        <f>MONTH(CustomerSupport[[#This Row],[Date of Purchase]])</f>
        <v>1</v>
      </c>
      <c r="V4189" t="str">
        <f>TEXT('Working data'!G4189,"mmmm")</f>
        <v>January</v>
      </c>
      <c r="W4189">
        <f>YEAR(CustomerSupport[[#This Row],[Date of Purchase]])</f>
        <v>2021</v>
      </c>
      <c r="X4189" t="str">
        <f t="shared" si="65"/>
        <v/>
      </c>
    </row>
    <row r="4190" spans="1:24" ht="14.25" customHeight="1" x14ac:dyDescent="0.4">
      <c r="A4190">
        <v>4189</v>
      </c>
      <c r="B4190" t="s">
        <v>13692</v>
      </c>
      <c r="C4190" t="s">
        <v>13693</v>
      </c>
      <c r="D4190">
        <v>67</v>
      </c>
      <c r="E4190" t="s">
        <v>58</v>
      </c>
      <c r="F4190" t="s">
        <v>242</v>
      </c>
      <c r="G4190" s="1">
        <v>44546</v>
      </c>
      <c r="H4190" t="s">
        <v>59</v>
      </c>
      <c r="I4190" t="s">
        <v>31</v>
      </c>
      <c r="J4190" s="2" t="s">
        <v>13694</v>
      </c>
      <c r="K4190" t="s">
        <v>24</v>
      </c>
      <c r="M4190" t="s">
        <v>41</v>
      </c>
      <c r="N4190" t="s">
        <v>83</v>
      </c>
      <c r="O4190" s="3">
        <v>45078.004907407405</v>
      </c>
      <c r="R4190">
        <v>4189</v>
      </c>
      <c r="S4190" t="str">
        <f>PROPER(CustomerSupport[[#This Row],[Resolution]])</f>
        <v/>
      </c>
      <c r="T4190" t="str">
        <f>TRIM(CustomerSupport[[#This Row],[Customer Name]])</f>
        <v>Elizabeth King</v>
      </c>
      <c r="U4190">
        <f>MONTH(CustomerSupport[[#This Row],[Date of Purchase]])</f>
        <v>12</v>
      </c>
      <c r="V4190" t="str">
        <f>TEXT('Working data'!G4190,"mmmm")</f>
        <v>December</v>
      </c>
      <c r="W4190">
        <f>YEAR(CustomerSupport[[#This Row],[Date of Purchase]])</f>
        <v>2021</v>
      </c>
      <c r="X4190" t="str">
        <f t="shared" si="65"/>
        <v/>
      </c>
    </row>
    <row r="4191" spans="1:24" ht="14.25" customHeight="1" x14ac:dyDescent="0.4">
      <c r="A4191">
        <v>4190</v>
      </c>
      <c r="B4191" t="s">
        <v>13695</v>
      </c>
      <c r="C4191" t="s">
        <v>13696</v>
      </c>
      <c r="D4191">
        <v>68</v>
      </c>
      <c r="E4191" t="s">
        <v>58</v>
      </c>
      <c r="F4191" t="s">
        <v>202</v>
      </c>
      <c r="G4191" s="1">
        <v>44421</v>
      </c>
      <c r="H4191" t="s">
        <v>21</v>
      </c>
      <c r="I4191" t="s">
        <v>150</v>
      </c>
      <c r="J4191" s="2" t="s">
        <v>13697</v>
      </c>
      <c r="K4191" t="s">
        <v>24</v>
      </c>
      <c r="M4191" t="s">
        <v>89</v>
      </c>
      <c r="N4191" t="s">
        <v>55</v>
      </c>
      <c r="O4191" s="3">
        <v>45078.724363425928</v>
      </c>
      <c r="R4191">
        <v>4190</v>
      </c>
      <c r="S4191" t="str">
        <f>PROPER(CustomerSupport[[#This Row],[Resolution]])</f>
        <v/>
      </c>
      <c r="T4191" t="str">
        <f>TRIM(CustomerSupport[[#This Row],[Customer Name]])</f>
        <v>Donna Stevenson</v>
      </c>
      <c r="U4191">
        <f>MONTH(CustomerSupport[[#This Row],[Date of Purchase]])</f>
        <v>8</v>
      </c>
      <c r="V4191" t="str">
        <f>TEXT('Working data'!G4191,"mmmm")</f>
        <v>August</v>
      </c>
      <c r="W4191">
        <f>YEAR(CustomerSupport[[#This Row],[Date of Purchase]])</f>
        <v>2021</v>
      </c>
      <c r="X4191" t="str">
        <f t="shared" si="65"/>
        <v/>
      </c>
    </row>
    <row r="4192" spans="1:24" ht="14.25" customHeight="1" x14ac:dyDescent="0.4">
      <c r="A4192">
        <v>4191</v>
      </c>
      <c r="B4192" t="s">
        <v>13698</v>
      </c>
      <c r="C4192" t="s">
        <v>13699</v>
      </c>
      <c r="D4192">
        <v>30</v>
      </c>
      <c r="E4192" t="s">
        <v>29</v>
      </c>
      <c r="F4192" t="s">
        <v>76</v>
      </c>
      <c r="G4192" s="1">
        <v>44018</v>
      </c>
      <c r="H4192" t="s">
        <v>66</v>
      </c>
      <c r="I4192" t="s">
        <v>113</v>
      </c>
      <c r="J4192" s="2" t="s">
        <v>13700</v>
      </c>
      <c r="K4192" t="s">
        <v>62</v>
      </c>
      <c r="M4192" t="s">
        <v>25</v>
      </c>
      <c r="N4192" t="s">
        <v>26</v>
      </c>
      <c r="R4192">
        <v>4191</v>
      </c>
      <c r="S4192" t="str">
        <f>PROPER(CustomerSupport[[#This Row],[Resolution]])</f>
        <v/>
      </c>
      <c r="T4192" t="str">
        <f>TRIM(CustomerSupport[[#This Row],[Customer Name]])</f>
        <v>April Davis</v>
      </c>
      <c r="U4192">
        <f>MONTH(CustomerSupport[[#This Row],[Date of Purchase]])</f>
        <v>7</v>
      </c>
      <c r="V4192" t="str">
        <f>TEXT('Working data'!G4192,"mmmm")</f>
        <v>July</v>
      </c>
      <c r="W4192">
        <f>YEAR(CustomerSupport[[#This Row],[Date of Purchase]])</f>
        <v>2020</v>
      </c>
      <c r="X4192" t="str">
        <f t="shared" si="65"/>
        <v/>
      </c>
    </row>
    <row r="4193" spans="1:24" ht="14.25" customHeight="1" x14ac:dyDescent="0.4">
      <c r="A4193">
        <v>4192</v>
      </c>
      <c r="B4193" t="s">
        <v>1682</v>
      </c>
      <c r="C4193" t="s">
        <v>13701</v>
      </c>
      <c r="D4193">
        <v>38</v>
      </c>
      <c r="E4193" t="s">
        <v>58</v>
      </c>
      <c r="F4193" t="s">
        <v>173</v>
      </c>
      <c r="G4193" s="1">
        <v>43918</v>
      </c>
      <c r="H4193" t="s">
        <v>45</v>
      </c>
      <c r="I4193" t="s">
        <v>59</v>
      </c>
      <c r="J4193" t="s">
        <v>13702</v>
      </c>
      <c r="K4193" t="s">
        <v>24</v>
      </c>
      <c r="M4193" t="s">
        <v>143</v>
      </c>
      <c r="N4193" t="s">
        <v>33</v>
      </c>
      <c r="O4193" s="3">
        <v>45078.329942129632</v>
      </c>
      <c r="R4193">
        <v>4192</v>
      </c>
      <c r="S4193" t="str">
        <f>PROPER(CustomerSupport[[#This Row],[Resolution]])</f>
        <v/>
      </c>
      <c r="T4193" t="str">
        <f>TRIM(CustomerSupport[[#This Row],[Customer Name]])</f>
        <v>James David</v>
      </c>
      <c r="U4193">
        <f>MONTH(CustomerSupport[[#This Row],[Date of Purchase]])</f>
        <v>3</v>
      </c>
      <c r="V4193" t="str">
        <f>TEXT('Working data'!G4193,"mmmm")</f>
        <v>March</v>
      </c>
      <c r="W4193">
        <f>YEAR(CustomerSupport[[#This Row],[Date of Purchase]])</f>
        <v>2020</v>
      </c>
      <c r="X4193" t="str">
        <f t="shared" si="65"/>
        <v/>
      </c>
    </row>
    <row r="4194" spans="1:24" ht="14.25" customHeight="1" x14ac:dyDescent="0.4">
      <c r="A4194">
        <v>4193</v>
      </c>
      <c r="B4194" t="s">
        <v>13703</v>
      </c>
      <c r="C4194" t="s">
        <v>13704</v>
      </c>
      <c r="D4194">
        <v>42</v>
      </c>
      <c r="E4194" t="s">
        <v>29</v>
      </c>
      <c r="F4194" t="s">
        <v>86</v>
      </c>
      <c r="G4194" s="1">
        <v>44206</v>
      </c>
      <c r="H4194" t="s">
        <v>21</v>
      </c>
      <c r="I4194" t="s">
        <v>22</v>
      </c>
      <c r="J4194" s="2" t="s">
        <v>13705</v>
      </c>
      <c r="K4194" t="s">
        <v>39</v>
      </c>
      <c r="L4194" t="s">
        <v>13706</v>
      </c>
      <c r="M4194" t="s">
        <v>25</v>
      </c>
      <c r="N4194" t="s">
        <v>33</v>
      </c>
      <c r="O4194" s="3">
        <v>45078.909120370372</v>
      </c>
      <c r="P4194" s="3">
        <v>45078.352870370371</v>
      </c>
      <c r="Q4194">
        <v>3</v>
      </c>
      <c r="R4194">
        <v>4193</v>
      </c>
      <c r="S4194" t="str">
        <f>PROPER(CustomerSupport[[#This Row],[Resolution]])</f>
        <v>Plan Shoulder Price Resource.</v>
      </c>
      <c r="T4194" t="str">
        <f>TRIM(CustomerSupport[[#This Row],[Customer Name]])</f>
        <v>Katherine Potter</v>
      </c>
      <c r="U4194">
        <f>MONTH(CustomerSupport[[#This Row],[Date of Purchase]])</f>
        <v>1</v>
      </c>
      <c r="V4194" t="str">
        <f>TEXT('Working data'!G4194,"mmmm")</f>
        <v>January</v>
      </c>
      <c r="W4194">
        <f>YEAR(CustomerSupport[[#This Row],[Date of Purchase]])</f>
        <v>2021</v>
      </c>
      <c r="X4194">
        <f t="shared" si="65"/>
        <v>-13.350000000034925</v>
      </c>
    </row>
    <row r="4195" spans="1:24" ht="14.25" customHeight="1" x14ac:dyDescent="0.4">
      <c r="A4195">
        <v>4194</v>
      </c>
      <c r="B4195" t="s">
        <v>13707</v>
      </c>
      <c r="C4195" t="s">
        <v>13708</v>
      </c>
      <c r="D4195">
        <v>26</v>
      </c>
      <c r="E4195" t="s">
        <v>29</v>
      </c>
      <c r="F4195" t="s">
        <v>51</v>
      </c>
      <c r="G4195" s="1">
        <v>44515</v>
      </c>
      <c r="H4195" t="s">
        <v>59</v>
      </c>
      <c r="I4195" t="s">
        <v>22</v>
      </c>
      <c r="J4195" s="2" t="s">
        <v>13709</v>
      </c>
      <c r="K4195" t="s">
        <v>62</v>
      </c>
      <c r="M4195" t="s">
        <v>25</v>
      </c>
      <c r="N4195" t="s">
        <v>55</v>
      </c>
      <c r="R4195">
        <v>4194</v>
      </c>
      <c r="S4195" t="str">
        <f>PROPER(CustomerSupport[[#This Row],[Resolution]])</f>
        <v/>
      </c>
      <c r="T4195" t="str">
        <f>TRIM(CustomerSupport[[#This Row],[Customer Name]])</f>
        <v>Thomas Forbes</v>
      </c>
      <c r="U4195">
        <f>MONTH(CustomerSupport[[#This Row],[Date of Purchase]])</f>
        <v>11</v>
      </c>
      <c r="V4195" t="str">
        <f>TEXT('Working data'!G4195,"mmmm")</f>
        <v>November</v>
      </c>
      <c r="W4195">
        <f>YEAR(CustomerSupport[[#This Row],[Date of Purchase]])</f>
        <v>2021</v>
      </c>
      <c r="X4195" t="str">
        <f t="shared" si="65"/>
        <v/>
      </c>
    </row>
    <row r="4196" spans="1:24" ht="14.25" customHeight="1" x14ac:dyDescent="0.4">
      <c r="A4196">
        <v>4195</v>
      </c>
      <c r="B4196" t="s">
        <v>13710</v>
      </c>
      <c r="C4196" t="s">
        <v>13711</v>
      </c>
      <c r="D4196">
        <v>30</v>
      </c>
      <c r="E4196" t="s">
        <v>19</v>
      </c>
      <c r="F4196" t="s">
        <v>219</v>
      </c>
      <c r="G4196" s="1">
        <v>43898</v>
      </c>
      <c r="H4196" t="s">
        <v>67</v>
      </c>
      <c r="I4196" t="s">
        <v>77</v>
      </c>
      <c r="J4196" s="2" t="s">
        <v>13712</v>
      </c>
      <c r="K4196" t="s">
        <v>24</v>
      </c>
      <c r="M4196" t="s">
        <v>143</v>
      </c>
      <c r="N4196" t="s">
        <v>26</v>
      </c>
      <c r="O4196" s="3">
        <v>45078.233472222222</v>
      </c>
      <c r="R4196">
        <v>4195</v>
      </c>
      <c r="S4196" t="str">
        <f>PROPER(CustomerSupport[[#This Row],[Resolution]])</f>
        <v/>
      </c>
      <c r="T4196" t="str">
        <f>TRIM(CustomerSupport[[#This Row],[Customer Name]])</f>
        <v>Sara Robinson</v>
      </c>
      <c r="U4196">
        <f>MONTH(CustomerSupport[[#This Row],[Date of Purchase]])</f>
        <v>3</v>
      </c>
      <c r="V4196" t="str">
        <f>TEXT('Working data'!G4196,"mmmm")</f>
        <v>March</v>
      </c>
      <c r="W4196">
        <f>YEAR(CustomerSupport[[#This Row],[Date of Purchase]])</f>
        <v>2020</v>
      </c>
      <c r="X4196" t="str">
        <f t="shared" si="65"/>
        <v/>
      </c>
    </row>
    <row r="4197" spans="1:24" ht="14.25" customHeight="1" x14ac:dyDescent="0.4">
      <c r="A4197">
        <v>4196</v>
      </c>
      <c r="B4197" t="s">
        <v>13713</v>
      </c>
      <c r="C4197" t="s">
        <v>13714</v>
      </c>
      <c r="D4197">
        <v>23</v>
      </c>
      <c r="E4197" t="s">
        <v>29</v>
      </c>
      <c r="F4197" t="s">
        <v>211</v>
      </c>
      <c r="G4197" s="1">
        <v>44352</v>
      </c>
      <c r="H4197" t="s">
        <v>66</v>
      </c>
      <c r="I4197" t="s">
        <v>72</v>
      </c>
      <c r="J4197" s="2" t="s">
        <v>13715</v>
      </c>
      <c r="K4197" t="s">
        <v>24</v>
      </c>
      <c r="M4197" t="s">
        <v>25</v>
      </c>
      <c r="N4197" t="s">
        <v>26</v>
      </c>
      <c r="O4197" s="3">
        <v>45078.686944444446</v>
      </c>
      <c r="R4197">
        <v>4196</v>
      </c>
      <c r="S4197" t="str">
        <f>PROPER(CustomerSupport[[#This Row],[Resolution]])</f>
        <v/>
      </c>
      <c r="T4197" t="str">
        <f>TRIM(CustomerSupport[[#This Row],[Customer Name]])</f>
        <v>Allison Edwards</v>
      </c>
      <c r="U4197">
        <f>MONTH(CustomerSupport[[#This Row],[Date of Purchase]])</f>
        <v>6</v>
      </c>
      <c r="V4197" t="str">
        <f>TEXT('Working data'!G4197,"mmmm")</f>
        <v>June</v>
      </c>
      <c r="W4197">
        <f>YEAR(CustomerSupport[[#This Row],[Date of Purchase]])</f>
        <v>2021</v>
      </c>
      <c r="X4197" t="str">
        <f t="shared" si="65"/>
        <v/>
      </c>
    </row>
    <row r="4198" spans="1:24" ht="14.25" customHeight="1" x14ac:dyDescent="0.4">
      <c r="A4198">
        <v>4197</v>
      </c>
      <c r="B4198" t="s">
        <v>13716</v>
      </c>
      <c r="C4198" t="s">
        <v>13717</v>
      </c>
      <c r="D4198">
        <v>54</v>
      </c>
      <c r="E4198" t="s">
        <v>19</v>
      </c>
      <c r="F4198" t="s">
        <v>65</v>
      </c>
      <c r="G4198" s="1">
        <v>44156</v>
      </c>
      <c r="H4198" t="s">
        <v>21</v>
      </c>
      <c r="I4198" t="s">
        <v>93</v>
      </c>
      <c r="J4198" t="s">
        <v>13718</v>
      </c>
      <c r="K4198" t="s">
        <v>24</v>
      </c>
      <c r="M4198" t="s">
        <v>143</v>
      </c>
      <c r="N4198" t="s">
        <v>33</v>
      </c>
      <c r="O4198" s="3">
        <v>45078.392511574071</v>
      </c>
      <c r="R4198">
        <v>4197</v>
      </c>
      <c r="S4198" t="str">
        <f>PROPER(CustomerSupport[[#This Row],[Resolution]])</f>
        <v/>
      </c>
      <c r="T4198" t="str">
        <f>TRIM(CustomerSupport[[#This Row],[Customer Name]])</f>
        <v>Eric Miller MD</v>
      </c>
      <c r="U4198">
        <f>MONTH(CustomerSupport[[#This Row],[Date of Purchase]])</f>
        <v>11</v>
      </c>
      <c r="V4198" t="str">
        <f>TEXT('Working data'!G4198,"mmmm")</f>
        <v>November</v>
      </c>
      <c r="W4198">
        <f>YEAR(CustomerSupport[[#This Row],[Date of Purchase]])</f>
        <v>2020</v>
      </c>
      <c r="X4198" t="str">
        <f t="shared" si="65"/>
        <v/>
      </c>
    </row>
    <row r="4199" spans="1:24" ht="14.25" customHeight="1" x14ac:dyDescent="0.4">
      <c r="A4199">
        <v>4198</v>
      </c>
      <c r="B4199" t="s">
        <v>13719</v>
      </c>
      <c r="C4199" t="s">
        <v>13720</v>
      </c>
      <c r="D4199">
        <v>54</v>
      </c>
      <c r="E4199" t="s">
        <v>19</v>
      </c>
      <c r="F4199" t="s">
        <v>86</v>
      </c>
      <c r="G4199" s="1">
        <v>44313</v>
      </c>
      <c r="H4199" t="s">
        <v>59</v>
      </c>
      <c r="I4199" t="s">
        <v>150</v>
      </c>
      <c r="J4199" t="s">
        <v>13721</v>
      </c>
      <c r="K4199" t="s">
        <v>24</v>
      </c>
      <c r="M4199" t="s">
        <v>25</v>
      </c>
      <c r="N4199" t="s">
        <v>55</v>
      </c>
      <c r="O4199" s="3">
        <v>45078.073761574073</v>
      </c>
      <c r="R4199">
        <v>4198</v>
      </c>
      <c r="S4199" t="str">
        <f>PROPER(CustomerSupport[[#This Row],[Resolution]])</f>
        <v/>
      </c>
      <c r="T4199" t="str">
        <f>TRIM(CustomerSupport[[#This Row],[Customer Name]])</f>
        <v>Derrick Torres</v>
      </c>
      <c r="U4199">
        <f>MONTH(CustomerSupport[[#This Row],[Date of Purchase]])</f>
        <v>4</v>
      </c>
      <c r="V4199" t="str">
        <f>TEXT('Working data'!G4199,"mmmm")</f>
        <v>April</v>
      </c>
      <c r="W4199">
        <f>YEAR(CustomerSupport[[#This Row],[Date of Purchase]])</f>
        <v>2021</v>
      </c>
      <c r="X4199" t="str">
        <f t="shared" si="65"/>
        <v/>
      </c>
    </row>
    <row r="4200" spans="1:24" ht="14.25" customHeight="1" x14ac:dyDescent="0.4">
      <c r="A4200">
        <v>4199</v>
      </c>
      <c r="B4200" t="s">
        <v>13722</v>
      </c>
      <c r="C4200" t="s">
        <v>13723</v>
      </c>
      <c r="D4200">
        <v>22</v>
      </c>
      <c r="E4200" t="s">
        <v>29</v>
      </c>
      <c r="F4200" t="s">
        <v>117</v>
      </c>
      <c r="G4200" s="1">
        <v>43880</v>
      </c>
      <c r="H4200" t="s">
        <v>21</v>
      </c>
      <c r="I4200" t="s">
        <v>31</v>
      </c>
      <c r="J4200" t="s">
        <v>13724</v>
      </c>
      <c r="K4200" t="s">
        <v>24</v>
      </c>
      <c r="M4200" t="s">
        <v>143</v>
      </c>
      <c r="N4200" t="s">
        <v>55</v>
      </c>
      <c r="O4200" s="3">
        <v>45078.339050925926</v>
      </c>
      <c r="R4200">
        <v>4199</v>
      </c>
      <c r="S4200" t="str">
        <f>PROPER(CustomerSupport[[#This Row],[Resolution]])</f>
        <v/>
      </c>
      <c r="T4200" t="str">
        <f>TRIM(CustomerSupport[[#This Row],[Customer Name]])</f>
        <v>Megan Drake</v>
      </c>
      <c r="U4200">
        <f>MONTH(CustomerSupport[[#This Row],[Date of Purchase]])</f>
        <v>2</v>
      </c>
      <c r="V4200" t="str">
        <f>TEXT('Working data'!G4200,"mmmm")</f>
        <v>February</v>
      </c>
      <c r="W4200">
        <f>YEAR(CustomerSupport[[#This Row],[Date of Purchase]])</f>
        <v>2020</v>
      </c>
      <c r="X4200" t="str">
        <f t="shared" si="65"/>
        <v/>
      </c>
    </row>
    <row r="4201" spans="1:24" ht="14.25" customHeight="1" x14ac:dyDescent="0.4">
      <c r="A4201">
        <v>4200</v>
      </c>
      <c r="B4201" t="s">
        <v>13725</v>
      </c>
      <c r="C4201" t="s">
        <v>13726</v>
      </c>
      <c r="D4201">
        <v>64</v>
      </c>
      <c r="E4201" t="s">
        <v>58</v>
      </c>
      <c r="F4201" t="s">
        <v>249</v>
      </c>
      <c r="G4201" s="1">
        <v>43974</v>
      </c>
      <c r="H4201" t="s">
        <v>45</v>
      </c>
      <c r="I4201" t="s">
        <v>37</v>
      </c>
      <c r="J4201" s="2" t="s">
        <v>13727</v>
      </c>
      <c r="K4201" t="s">
        <v>24</v>
      </c>
      <c r="M4201" t="s">
        <v>25</v>
      </c>
      <c r="N4201" t="s">
        <v>55</v>
      </c>
      <c r="O4201" s="3">
        <v>45078.205046296294</v>
      </c>
      <c r="R4201">
        <v>4200</v>
      </c>
      <c r="S4201" t="str">
        <f>PROPER(CustomerSupport[[#This Row],[Resolution]])</f>
        <v/>
      </c>
      <c r="T4201" t="str">
        <f>TRIM(CustomerSupport[[#This Row],[Customer Name]])</f>
        <v>Brian Parker</v>
      </c>
      <c r="U4201">
        <f>MONTH(CustomerSupport[[#This Row],[Date of Purchase]])</f>
        <v>5</v>
      </c>
      <c r="V4201" t="str">
        <f>TEXT('Working data'!G4201,"mmmm")</f>
        <v>May</v>
      </c>
      <c r="W4201">
        <f>YEAR(CustomerSupport[[#This Row],[Date of Purchase]])</f>
        <v>2020</v>
      </c>
      <c r="X4201" t="str">
        <f t="shared" si="65"/>
        <v/>
      </c>
    </row>
    <row r="4202" spans="1:24" ht="14.25" customHeight="1" x14ac:dyDescent="0.4">
      <c r="A4202">
        <v>4201</v>
      </c>
      <c r="B4202" t="s">
        <v>13728</v>
      </c>
      <c r="C4202" t="s">
        <v>13729</v>
      </c>
      <c r="D4202">
        <v>33</v>
      </c>
      <c r="E4202" t="s">
        <v>58</v>
      </c>
      <c r="F4202" t="s">
        <v>20</v>
      </c>
      <c r="G4202" s="1">
        <v>43985</v>
      </c>
      <c r="H4202" t="s">
        <v>59</v>
      </c>
      <c r="I4202" t="s">
        <v>93</v>
      </c>
      <c r="J4202" t="s">
        <v>13730</v>
      </c>
      <c r="K4202" t="s">
        <v>39</v>
      </c>
      <c r="L4202" t="s">
        <v>13731</v>
      </c>
      <c r="M4202" t="s">
        <v>143</v>
      </c>
      <c r="N4202" t="s">
        <v>33</v>
      </c>
      <c r="O4202" s="3">
        <v>45078.675891203704</v>
      </c>
      <c r="P4202" s="3">
        <v>45078.77103009259</v>
      </c>
      <c r="Q4202">
        <v>4</v>
      </c>
      <c r="R4202">
        <v>4201</v>
      </c>
      <c r="S4202" t="str">
        <f>PROPER(CustomerSupport[[#This Row],[Resolution]])</f>
        <v>Guy Exist Particularly Leader Would Citizen Collection.</v>
      </c>
      <c r="T4202" t="str">
        <f>TRIM(CustomerSupport[[#This Row],[Customer Name]])</f>
        <v>Joseph Doyle</v>
      </c>
      <c r="U4202">
        <f>MONTH(CustomerSupport[[#This Row],[Date of Purchase]])</f>
        <v>6</v>
      </c>
      <c r="V4202" t="str">
        <f>TEXT('Working data'!G4202,"mmmm")</f>
        <v>June</v>
      </c>
      <c r="W4202">
        <f>YEAR(CustomerSupport[[#This Row],[Date of Purchase]])</f>
        <v>2020</v>
      </c>
      <c r="X4202">
        <f t="shared" si="65"/>
        <v>2.2833333332673647</v>
      </c>
    </row>
    <row r="4203" spans="1:24" ht="14.25" customHeight="1" x14ac:dyDescent="0.4">
      <c r="A4203">
        <v>4202</v>
      </c>
      <c r="B4203" t="s">
        <v>13732</v>
      </c>
      <c r="C4203" t="s">
        <v>13733</v>
      </c>
      <c r="D4203">
        <v>56</v>
      </c>
      <c r="E4203" t="s">
        <v>19</v>
      </c>
      <c r="F4203" t="s">
        <v>157</v>
      </c>
      <c r="G4203" s="1">
        <v>43841</v>
      </c>
      <c r="H4203" t="s">
        <v>59</v>
      </c>
      <c r="I4203" t="s">
        <v>150</v>
      </c>
      <c r="J4203" s="2" t="s">
        <v>13734</v>
      </c>
      <c r="K4203" t="s">
        <v>24</v>
      </c>
      <c r="M4203" t="s">
        <v>25</v>
      </c>
      <c r="N4203" t="s">
        <v>55</v>
      </c>
      <c r="O4203" s="3">
        <v>45078.50854166667</v>
      </c>
      <c r="R4203">
        <v>4202</v>
      </c>
      <c r="S4203" t="str">
        <f>PROPER(CustomerSupport[[#This Row],[Resolution]])</f>
        <v/>
      </c>
      <c r="T4203" t="str">
        <f>TRIM(CustomerSupport[[#This Row],[Customer Name]])</f>
        <v>Rachel Peterson</v>
      </c>
      <c r="U4203">
        <f>MONTH(CustomerSupport[[#This Row],[Date of Purchase]])</f>
        <v>1</v>
      </c>
      <c r="V4203" t="str">
        <f>TEXT('Working data'!G4203,"mmmm")</f>
        <v>January</v>
      </c>
      <c r="W4203">
        <f>YEAR(CustomerSupport[[#This Row],[Date of Purchase]])</f>
        <v>2020</v>
      </c>
      <c r="X4203" t="str">
        <f t="shared" si="65"/>
        <v/>
      </c>
    </row>
    <row r="4204" spans="1:24" ht="14.25" customHeight="1" x14ac:dyDescent="0.4">
      <c r="A4204">
        <v>4203</v>
      </c>
      <c r="B4204" t="s">
        <v>13735</v>
      </c>
      <c r="C4204" t="s">
        <v>13736</v>
      </c>
      <c r="D4204">
        <v>51</v>
      </c>
      <c r="E4204" t="s">
        <v>58</v>
      </c>
      <c r="F4204" t="s">
        <v>36</v>
      </c>
      <c r="G4204" s="1">
        <v>44043</v>
      </c>
      <c r="H4204" t="s">
        <v>21</v>
      </c>
      <c r="I4204" t="s">
        <v>93</v>
      </c>
      <c r="J4204" s="2" t="s">
        <v>13737</v>
      </c>
      <c r="K4204" t="s">
        <v>24</v>
      </c>
      <c r="M4204" t="s">
        <v>143</v>
      </c>
      <c r="N4204" t="s">
        <v>33</v>
      </c>
      <c r="O4204" s="3">
        <v>45078.026620370372</v>
      </c>
      <c r="R4204">
        <v>4203</v>
      </c>
      <c r="S4204" t="str">
        <f>PROPER(CustomerSupport[[#This Row],[Resolution]])</f>
        <v/>
      </c>
      <c r="T4204" t="str">
        <f>TRIM(CustomerSupport[[#This Row],[Customer Name]])</f>
        <v>Dr. Angela Flores DVM</v>
      </c>
      <c r="U4204">
        <f>MONTH(CustomerSupport[[#This Row],[Date of Purchase]])</f>
        <v>7</v>
      </c>
      <c r="V4204" t="str">
        <f>TEXT('Working data'!G4204,"mmmm")</f>
        <v>July</v>
      </c>
      <c r="W4204">
        <f>YEAR(CustomerSupport[[#This Row],[Date of Purchase]])</f>
        <v>2020</v>
      </c>
      <c r="X4204" t="str">
        <f t="shared" si="65"/>
        <v/>
      </c>
    </row>
    <row r="4205" spans="1:24" ht="14.25" customHeight="1" x14ac:dyDescent="0.4">
      <c r="A4205">
        <v>4204</v>
      </c>
      <c r="B4205" t="s">
        <v>13738</v>
      </c>
      <c r="C4205" t="s">
        <v>13739</v>
      </c>
      <c r="D4205">
        <v>27</v>
      </c>
      <c r="E4205" t="s">
        <v>29</v>
      </c>
      <c r="F4205" t="s">
        <v>129</v>
      </c>
      <c r="G4205" s="1">
        <v>43868</v>
      </c>
      <c r="H4205" t="s">
        <v>66</v>
      </c>
      <c r="I4205" t="s">
        <v>113</v>
      </c>
      <c r="J4205" t="s">
        <v>271</v>
      </c>
      <c r="K4205" t="s">
        <v>62</v>
      </c>
      <c r="M4205" t="s">
        <v>89</v>
      </c>
      <c r="N4205" t="s">
        <v>55</v>
      </c>
      <c r="R4205">
        <v>4204</v>
      </c>
      <c r="S4205" t="str">
        <f>PROPER(CustomerSupport[[#This Row],[Resolution]])</f>
        <v/>
      </c>
      <c r="T4205" t="str">
        <f>TRIM(CustomerSupport[[#This Row],[Customer Name]])</f>
        <v>Rebecca Figueroa</v>
      </c>
      <c r="U4205">
        <f>MONTH(CustomerSupport[[#This Row],[Date of Purchase]])</f>
        <v>2</v>
      </c>
      <c r="V4205" t="str">
        <f>TEXT('Working data'!G4205,"mmmm")</f>
        <v>February</v>
      </c>
      <c r="W4205">
        <f>YEAR(CustomerSupport[[#This Row],[Date of Purchase]])</f>
        <v>2020</v>
      </c>
      <c r="X4205" t="str">
        <f t="shared" si="65"/>
        <v/>
      </c>
    </row>
    <row r="4206" spans="1:24" ht="14.25" customHeight="1" x14ac:dyDescent="0.4">
      <c r="A4206">
        <v>4205</v>
      </c>
      <c r="B4206" t="s">
        <v>13740</v>
      </c>
      <c r="C4206" t="s">
        <v>13741</v>
      </c>
      <c r="D4206">
        <v>65</v>
      </c>
      <c r="E4206" t="s">
        <v>29</v>
      </c>
      <c r="F4206" t="s">
        <v>51</v>
      </c>
      <c r="G4206" s="1">
        <v>44347</v>
      </c>
      <c r="H4206" t="s">
        <v>66</v>
      </c>
      <c r="I4206" t="s">
        <v>31</v>
      </c>
      <c r="J4206" s="2" t="s">
        <v>13742</v>
      </c>
      <c r="K4206" t="s">
        <v>24</v>
      </c>
      <c r="M4206" t="s">
        <v>89</v>
      </c>
      <c r="N4206" t="s">
        <v>55</v>
      </c>
      <c r="O4206" s="3">
        <v>45078.806504629632</v>
      </c>
      <c r="R4206">
        <v>4205</v>
      </c>
      <c r="S4206" t="str">
        <f>PROPER(CustomerSupport[[#This Row],[Resolution]])</f>
        <v/>
      </c>
      <c r="T4206" t="str">
        <f>TRIM(CustomerSupport[[#This Row],[Customer Name]])</f>
        <v>Jennifer Blankenship</v>
      </c>
      <c r="U4206">
        <f>MONTH(CustomerSupport[[#This Row],[Date of Purchase]])</f>
        <v>5</v>
      </c>
      <c r="V4206" t="str">
        <f>TEXT('Working data'!G4206,"mmmm")</f>
        <v>May</v>
      </c>
      <c r="W4206">
        <f>YEAR(CustomerSupport[[#This Row],[Date of Purchase]])</f>
        <v>2021</v>
      </c>
      <c r="X4206" t="str">
        <f t="shared" si="65"/>
        <v/>
      </c>
    </row>
    <row r="4207" spans="1:24" ht="14.25" customHeight="1" x14ac:dyDescent="0.4">
      <c r="A4207">
        <v>4206</v>
      </c>
      <c r="B4207" t="s">
        <v>13743</v>
      </c>
      <c r="C4207" t="s">
        <v>13744</v>
      </c>
      <c r="D4207">
        <v>65</v>
      </c>
      <c r="E4207" t="s">
        <v>58</v>
      </c>
      <c r="F4207" t="s">
        <v>36</v>
      </c>
      <c r="G4207" s="1">
        <v>44233</v>
      </c>
      <c r="H4207" t="s">
        <v>45</v>
      </c>
      <c r="I4207" t="s">
        <v>67</v>
      </c>
      <c r="J4207" s="2" t="s">
        <v>13745</v>
      </c>
      <c r="K4207" t="s">
        <v>62</v>
      </c>
      <c r="M4207" t="s">
        <v>25</v>
      </c>
      <c r="N4207" t="s">
        <v>55</v>
      </c>
      <c r="R4207">
        <v>4206</v>
      </c>
      <c r="S4207" t="str">
        <f>PROPER(CustomerSupport[[#This Row],[Resolution]])</f>
        <v/>
      </c>
      <c r="T4207" t="str">
        <f>TRIM(CustomerSupport[[#This Row],[Customer Name]])</f>
        <v>Wyatt Morgan</v>
      </c>
      <c r="U4207">
        <f>MONTH(CustomerSupport[[#This Row],[Date of Purchase]])</f>
        <v>2</v>
      </c>
      <c r="V4207" t="str">
        <f>TEXT('Working data'!G4207,"mmmm")</f>
        <v>February</v>
      </c>
      <c r="W4207">
        <f>YEAR(CustomerSupport[[#This Row],[Date of Purchase]])</f>
        <v>2021</v>
      </c>
      <c r="X4207" t="str">
        <f t="shared" si="65"/>
        <v/>
      </c>
    </row>
    <row r="4208" spans="1:24" ht="14.25" customHeight="1" x14ac:dyDescent="0.4">
      <c r="A4208">
        <v>4207</v>
      </c>
      <c r="B4208" t="s">
        <v>13746</v>
      </c>
      <c r="C4208" t="s">
        <v>13747</v>
      </c>
      <c r="D4208">
        <v>40</v>
      </c>
      <c r="E4208" t="s">
        <v>29</v>
      </c>
      <c r="F4208" t="s">
        <v>65</v>
      </c>
      <c r="G4208" s="1">
        <v>44514</v>
      </c>
      <c r="H4208" t="s">
        <v>67</v>
      </c>
      <c r="I4208" t="s">
        <v>72</v>
      </c>
      <c r="J4208" s="2" t="s">
        <v>13748</v>
      </c>
      <c r="K4208" t="s">
        <v>62</v>
      </c>
      <c r="M4208" t="s">
        <v>89</v>
      </c>
      <c r="N4208" t="s">
        <v>55</v>
      </c>
      <c r="R4208">
        <v>4207</v>
      </c>
      <c r="S4208" t="str">
        <f>PROPER(CustomerSupport[[#This Row],[Resolution]])</f>
        <v/>
      </c>
      <c r="T4208" t="str">
        <f>TRIM(CustomerSupport[[#This Row],[Customer Name]])</f>
        <v>Courtney Mcneil</v>
      </c>
      <c r="U4208">
        <f>MONTH(CustomerSupport[[#This Row],[Date of Purchase]])</f>
        <v>11</v>
      </c>
      <c r="V4208" t="str">
        <f>TEXT('Working data'!G4208,"mmmm")</f>
        <v>November</v>
      </c>
      <c r="W4208">
        <f>YEAR(CustomerSupport[[#This Row],[Date of Purchase]])</f>
        <v>2021</v>
      </c>
      <c r="X4208" t="str">
        <f t="shared" si="65"/>
        <v/>
      </c>
    </row>
    <row r="4209" spans="1:24" ht="14.25" customHeight="1" x14ac:dyDescent="0.4">
      <c r="A4209">
        <v>4208</v>
      </c>
      <c r="B4209" t="s">
        <v>13749</v>
      </c>
      <c r="C4209" t="s">
        <v>13750</v>
      </c>
      <c r="D4209">
        <v>48</v>
      </c>
      <c r="E4209" t="s">
        <v>19</v>
      </c>
      <c r="F4209" t="s">
        <v>20</v>
      </c>
      <c r="G4209" s="1">
        <v>44174</v>
      </c>
      <c r="H4209" t="s">
        <v>67</v>
      </c>
      <c r="I4209" t="s">
        <v>99</v>
      </c>
      <c r="J4209" s="2" t="s">
        <v>13751</v>
      </c>
      <c r="K4209" t="s">
        <v>62</v>
      </c>
      <c r="M4209" t="s">
        <v>143</v>
      </c>
      <c r="N4209" t="s">
        <v>26</v>
      </c>
      <c r="R4209">
        <v>4208</v>
      </c>
      <c r="S4209" t="str">
        <f>PROPER(CustomerSupport[[#This Row],[Resolution]])</f>
        <v/>
      </c>
      <c r="T4209" t="str">
        <f>TRIM(CustomerSupport[[#This Row],[Customer Name]])</f>
        <v>Zachary Cooper</v>
      </c>
      <c r="U4209">
        <f>MONTH(CustomerSupport[[#This Row],[Date of Purchase]])</f>
        <v>12</v>
      </c>
      <c r="V4209" t="str">
        <f>TEXT('Working data'!G4209,"mmmm")</f>
        <v>December</v>
      </c>
      <c r="W4209">
        <f>YEAR(CustomerSupport[[#This Row],[Date of Purchase]])</f>
        <v>2020</v>
      </c>
      <c r="X4209" t="str">
        <f t="shared" si="65"/>
        <v/>
      </c>
    </row>
    <row r="4210" spans="1:24" ht="14.25" customHeight="1" x14ac:dyDescent="0.4">
      <c r="A4210">
        <v>4209</v>
      </c>
      <c r="B4210" t="s">
        <v>13752</v>
      </c>
      <c r="C4210" t="s">
        <v>13753</v>
      </c>
      <c r="D4210">
        <v>32</v>
      </c>
      <c r="E4210" t="s">
        <v>19</v>
      </c>
      <c r="F4210" t="s">
        <v>421</v>
      </c>
      <c r="G4210" s="1">
        <v>44093</v>
      </c>
      <c r="H4210" t="s">
        <v>67</v>
      </c>
      <c r="I4210" t="s">
        <v>150</v>
      </c>
      <c r="J4210" s="2" t="s">
        <v>13754</v>
      </c>
      <c r="K4210" t="s">
        <v>24</v>
      </c>
      <c r="M4210" t="s">
        <v>89</v>
      </c>
      <c r="N4210" t="s">
        <v>33</v>
      </c>
      <c r="O4210" s="3">
        <v>45078.071851851855</v>
      </c>
      <c r="R4210">
        <v>4209</v>
      </c>
      <c r="S4210" t="str">
        <f>PROPER(CustomerSupport[[#This Row],[Resolution]])</f>
        <v/>
      </c>
      <c r="T4210" t="str">
        <f>TRIM(CustomerSupport[[#This Row],[Customer Name]])</f>
        <v>Sarah Weaver</v>
      </c>
      <c r="U4210">
        <f>MONTH(CustomerSupport[[#This Row],[Date of Purchase]])</f>
        <v>9</v>
      </c>
      <c r="V4210" t="str">
        <f>TEXT('Working data'!G4210,"mmmm")</f>
        <v>September</v>
      </c>
      <c r="W4210">
        <f>YEAR(CustomerSupport[[#This Row],[Date of Purchase]])</f>
        <v>2020</v>
      </c>
      <c r="X4210" t="str">
        <f t="shared" si="65"/>
        <v/>
      </c>
    </row>
    <row r="4211" spans="1:24" ht="14.25" customHeight="1" x14ac:dyDescent="0.4">
      <c r="A4211">
        <v>4210</v>
      </c>
      <c r="B4211" t="s">
        <v>13755</v>
      </c>
      <c r="C4211" t="s">
        <v>13756</v>
      </c>
      <c r="D4211">
        <v>36</v>
      </c>
      <c r="E4211" t="s">
        <v>19</v>
      </c>
      <c r="F4211" t="s">
        <v>76</v>
      </c>
      <c r="G4211" s="1">
        <v>44025</v>
      </c>
      <c r="H4211" t="s">
        <v>21</v>
      </c>
      <c r="I4211" t="s">
        <v>67</v>
      </c>
      <c r="J4211" t="s">
        <v>445</v>
      </c>
      <c r="K4211" t="s">
        <v>24</v>
      </c>
      <c r="M4211" t="s">
        <v>143</v>
      </c>
      <c r="N4211" t="s">
        <v>33</v>
      </c>
      <c r="O4211" s="3">
        <v>45078.205185185187</v>
      </c>
      <c r="R4211">
        <v>4210</v>
      </c>
      <c r="S4211" t="str">
        <f>PROPER(CustomerSupport[[#This Row],[Resolution]])</f>
        <v/>
      </c>
      <c r="T4211" t="str">
        <f>TRIM(CustomerSupport[[#This Row],[Customer Name]])</f>
        <v>Christopher Davis</v>
      </c>
      <c r="U4211">
        <f>MONTH(CustomerSupport[[#This Row],[Date of Purchase]])</f>
        <v>7</v>
      </c>
      <c r="V4211" t="str">
        <f>TEXT('Working data'!G4211,"mmmm")</f>
        <v>July</v>
      </c>
      <c r="W4211">
        <f>YEAR(CustomerSupport[[#This Row],[Date of Purchase]])</f>
        <v>2020</v>
      </c>
      <c r="X4211" t="str">
        <f t="shared" si="65"/>
        <v/>
      </c>
    </row>
    <row r="4212" spans="1:24" ht="14.25" customHeight="1" x14ac:dyDescent="0.4">
      <c r="A4212">
        <v>4211</v>
      </c>
      <c r="B4212" t="s">
        <v>13757</v>
      </c>
      <c r="C4212" t="s">
        <v>13758</v>
      </c>
      <c r="D4212">
        <v>38</v>
      </c>
      <c r="E4212" t="s">
        <v>58</v>
      </c>
      <c r="F4212" t="s">
        <v>103</v>
      </c>
      <c r="G4212" s="1">
        <v>44419</v>
      </c>
      <c r="H4212" t="s">
        <v>21</v>
      </c>
      <c r="I4212" t="s">
        <v>59</v>
      </c>
      <c r="J4212" t="s">
        <v>13759</v>
      </c>
      <c r="K4212" t="s">
        <v>39</v>
      </c>
      <c r="L4212" t="s">
        <v>13760</v>
      </c>
      <c r="M4212" t="s">
        <v>25</v>
      </c>
      <c r="N4212" t="s">
        <v>83</v>
      </c>
      <c r="O4212" s="3">
        <v>45078.146180555559</v>
      </c>
      <c r="P4212" s="3">
        <v>45078.305902777778</v>
      </c>
      <c r="Q4212">
        <v>1</v>
      </c>
      <c r="R4212">
        <v>4211</v>
      </c>
      <c r="S4212" t="str">
        <f>PROPER(CustomerSupport[[#This Row],[Resolution]])</f>
        <v>International Effect Church Radio Night.</v>
      </c>
      <c r="T4212" t="str">
        <f>TRIM(CustomerSupport[[#This Row],[Customer Name]])</f>
        <v>Kimberly Turner</v>
      </c>
      <c r="U4212">
        <f>MONTH(CustomerSupport[[#This Row],[Date of Purchase]])</f>
        <v>8</v>
      </c>
      <c r="V4212" t="str">
        <f>TEXT('Working data'!G4212,"mmmm")</f>
        <v>August</v>
      </c>
      <c r="W4212">
        <f>YEAR(CustomerSupport[[#This Row],[Date of Purchase]])</f>
        <v>2021</v>
      </c>
      <c r="X4212">
        <f t="shared" si="65"/>
        <v>3.8333333332557231</v>
      </c>
    </row>
    <row r="4213" spans="1:24" ht="14.25" customHeight="1" x14ac:dyDescent="0.4">
      <c r="A4213">
        <v>4212</v>
      </c>
      <c r="B4213" t="s">
        <v>13761</v>
      </c>
      <c r="C4213" t="s">
        <v>13762</v>
      </c>
      <c r="D4213">
        <v>28</v>
      </c>
      <c r="E4213" t="s">
        <v>19</v>
      </c>
      <c r="F4213" t="s">
        <v>125</v>
      </c>
      <c r="G4213" s="1">
        <v>44548</v>
      </c>
      <c r="H4213" t="s">
        <v>66</v>
      </c>
      <c r="I4213" t="s">
        <v>93</v>
      </c>
      <c r="J4213" t="s">
        <v>13763</v>
      </c>
      <c r="K4213" t="s">
        <v>39</v>
      </c>
      <c r="L4213" t="s">
        <v>13764</v>
      </c>
      <c r="M4213" t="s">
        <v>41</v>
      </c>
      <c r="N4213" t="s">
        <v>83</v>
      </c>
      <c r="O4213" s="3">
        <v>45078.439953703702</v>
      </c>
      <c r="P4213" s="3">
        <v>45078.776064814818</v>
      </c>
      <c r="Q4213">
        <v>1</v>
      </c>
      <c r="R4213">
        <v>4212</v>
      </c>
      <c r="S4213" t="str">
        <f>PROPER(CustomerSupport[[#This Row],[Resolution]])</f>
        <v>Big Approach Share Talk Republican Company.</v>
      </c>
      <c r="T4213" t="str">
        <f>TRIM(CustomerSupport[[#This Row],[Customer Name]])</f>
        <v>Caitlyn Keith</v>
      </c>
      <c r="U4213">
        <f>MONTH(CustomerSupport[[#This Row],[Date of Purchase]])</f>
        <v>12</v>
      </c>
      <c r="V4213" t="str">
        <f>TEXT('Working data'!G4213,"mmmm")</f>
        <v>December</v>
      </c>
      <c r="W4213">
        <f>YEAR(CustomerSupport[[#This Row],[Date of Purchase]])</f>
        <v>2021</v>
      </c>
      <c r="X4213">
        <f t="shared" si="65"/>
        <v>8.0666666667675599</v>
      </c>
    </row>
    <row r="4214" spans="1:24" ht="14.25" customHeight="1" x14ac:dyDescent="0.4">
      <c r="A4214">
        <v>4213</v>
      </c>
      <c r="B4214" t="s">
        <v>13765</v>
      </c>
      <c r="C4214" t="s">
        <v>13766</v>
      </c>
      <c r="D4214">
        <v>52</v>
      </c>
      <c r="E4214" t="s">
        <v>19</v>
      </c>
      <c r="F4214" t="s">
        <v>81</v>
      </c>
      <c r="G4214" s="1">
        <v>43866</v>
      </c>
      <c r="H4214" t="s">
        <v>59</v>
      </c>
      <c r="I4214" t="s">
        <v>177</v>
      </c>
      <c r="J4214" s="2" t="s">
        <v>13767</v>
      </c>
      <c r="K4214" t="s">
        <v>62</v>
      </c>
      <c r="M4214" t="s">
        <v>89</v>
      </c>
      <c r="N4214" t="s">
        <v>26</v>
      </c>
      <c r="R4214">
        <v>4213</v>
      </c>
      <c r="S4214" t="str">
        <f>PROPER(CustomerSupport[[#This Row],[Resolution]])</f>
        <v/>
      </c>
      <c r="T4214" t="str">
        <f>TRIM(CustomerSupport[[#This Row],[Customer Name]])</f>
        <v>Robert Montgomery</v>
      </c>
      <c r="U4214">
        <f>MONTH(CustomerSupport[[#This Row],[Date of Purchase]])</f>
        <v>2</v>
      </c>
      <c r="V4214" t="str">
        <f>TEXT('Working data'!G4214,"mmmm")</f>
        <v>February</v>
      </c>
      <c r="W4214">
        <f>YEAR(CustomerSupport[[#This Row],[Date of Purchase]])</f>
        <v>2020</v>
      </c>
      <c r="X4214" t="str">
        <f t="shared" si="65"/>
        <v/>
      </c>
    </row>
    <row r="4215" spans="1:24" ht="14.25" customHeight="1" x14ac:dyDescent="0.4">
      <c r="A4215">
        <v>4214</v>
      </c>
      <c r="B4215" t="s">
        <v>13768</v>
      </c>
      <c r="C4215" t="s">
        <v>13769</v>
      </c>
      <c r="D4215">
        <v>27</v>
      </c>
      <c r="E4215" t="s">
        <v>58</v>
      </c>
      <c r="F4215" t="s">
        <v>125</v>
      </c>
      <c r="G4215" s="1">
        <v>44071</v>
      </c>
      <c r="H4215" t="s">
        <v>67</v>
      </c>
      <c r="I4215" t="s">
        <v>93</v>
      </c>
      <c r="J4215" t="s">
        <v>13770</v>
      </c>
      <c r="K4215" t="s">
        <v>39</v>
      </c>
      <c r="L4215" t="s">
        <v>13771</v>
      </c>
      <c r="M4215" t="s">
        <v>41</v>
      </c>
      <c r="N4215" t="s">
        <v>55</v>
      </c>
      <c r="O4215" s="3">
        <v>45078.27747685185</v>
      </c>
      <c r="P4215" s="3">
        <v>45078.089282407411</v>
      </c>
      <c r="Q4215">
        <v>4</v>
      </c>
      <c r="R4215">
        <v>4214</v>
      </c>
      <c r="S4215" t="str">
        <f>PROPER(CustomerSupport[[#This Row],[Resolution]])</f>
        <v>Machine Top Rich Economy Expert Sense Time.</v>
      </c>
      <c r="T4215" t="str">
        <f>TRIM(CustomerSupport[[#This Row],[Customer Name]])</f>
        <v>Mark White</v>
      </c>
      <c r="U4215">
        <f>MONTH(CustomerSupport[[#This Row],[Date of Purchase]])</f>
        <v>8</v>
      </c>
      <c r="V4215" t="str">
        <f>TEXT('Working data'!G4215,"mmmm")</f>
        <v>August</v>
      </c>
      <c r="W4215">
        <f>YEAR(CustomerSupport[[#This Row],[Date of Purchase]])</f>
        <v>2020</v>
      </c>
      <c r="X4215">
        <f t="shared" si="65"/>
        <v>-4.5166666665463708</v>
      </c>
    </row>
    <row r="4216" spans="1:24" ht="14.25" customHeight="1" x14ac:dyDescent="0.4">
      <c r="A4216">
        <v>4215</v>
      </c>
      <c r="B4216" t="s">
        <v>9074</v>
      </c>
      <c r="C4216" t="s">
        <v>13772</v>
      </c>
      <c r="D4216">
        <v>46</v>
      </c>
      <c r="E4216" t="s">
        <v>58</v>
      </c>
      <c r="F4216" t="s">
        <v>699</v>
      </c>
      <c r="G4216" s="1">
        <v>44246</v>
      </c>
      <c r="H4216" t="s">
        <v>67</v>
      </c>
      <c r="I4216" t="s">
        <v>77</v>
      </c>
      <c r="J4216" s="2" t="s">
        <v>13773</v>
      </c>
      <c r="K4216" t="s">
        <v>24</v>
      </c>
      <c r="M4216" t="s">
        <v>89</v>
      </c>
      <c r="N4216" t="s">
        <v>55</v>
      </c>
      <c r="O4216" s="3">
        <v>45078.76290509259</v>
      </c>
      <c r="R4216">
        <v>4215</v>
      </c>
      <c r="S4216" t="str">
        <f>PROPER(CustomerSupport[[#This Row],[Resolution]])</f>
        <v/>
      </c>
      <c r="T4216" t="str">
        <f>TRIM(CustomerSupport[[#This Row],[Customer Name]])</f>
        <v>Michael Sullivan</v>
      </c>
      <c r="U4216">
        <f>MONTH(CustomerSupport[[#This Row],[Date of Purchase]])</f>
        <v>2</v>
      </c>
      <c r="V4216" t="str">
        <f>TEXT('Working data'!G4216,"mmmm")</f>
        <v>February</v>
      </c>
      <c r="W4216">
        <f>YEAR(CustomerSupport[[#This Row],[Date of Purchase]])</f>
        <v>2021</v>
      </c>
      <c r="X4216" t="str">
        <f t="shared" si="65"/>
        <v/>
      </c>
    </row>
    <row r="4217" spans="1:24" ht="14.25" customHeight="1" x14ac:dyDescent="0.4">
      <c r="A4217">
        <v>4216</v>
      </c>
      <c r="B4217" t="s">
        <v>13774</v>
      </c>
      <c r="C4217" t="s">
        <v>13775</v>
      </c>
      <c r="D4217">
        <v>38</v>
      </c>
      <c r="E4217" t="s">
        <v>29</v>
      </c>
      <c r="F4217" t="s">
        <v>242</v>
      </c>
      <c r="G4217" s="1">
        <v>44096</v>
      </c>
      <c r="H4217" t="s">
        <v>45</v>
      </c>
      <c r="I4217" t="s">
        <v>113</v>
      </c>
      <c r="J4217" s="2" t="s">
        <v>13776</v>
      </c>
      <c r="K4217" t="s">
        <v>62</v>
      </c>
      <c r="M4217" t="s">
        <v>89</v>
      </c>
      <c r="N4217" t="s">
        <v>83</v>
      </c>
      <c r="R4217">
        <v>4216</v>
      </c>
      <c r="S4217" t="str">
        <f>PROPER(CustomerSupport[[#This Row],[Resolution]])</f>
        <v/>
      </c>
      <c r="T4217" t="str">
        <f>TRIM(CustomerSupport[[#This Row],[Customer Name]])</f>
        <v>Amy Green</v>
      </c>
      <c r="U4217">
        <f>MONTH(CustomerSupport[[#This Row],[Date of Purchase]])</f>
        <v>9</v>
      </c>
      <c r="V4217" t="str">
        <f>TEXT('Working data'!G4217,"mmmm")</f>
        <v>September</v>
      </c>
      <c r="W4217">
        <f>YEAR(CustomerSupport[[#This Row],[Date of Purchase]])</f>
        <v>2020</v>
      </c>
      <c r="X4217" t="str">
        <f t="shared" si="65"/>
        <v/>
      </c>
    </row>
    <row r="4218" spans="1:24" ht="14.25" customHeight="1" x14ac:dyDescent="0.4">
      <c r="A4218">
        <v>4217</v>
      </c>
      <c r="B4218" t="s">
        <v>13777</v>
      </c>
      <c r="C4218" t="s">
        <v>13778</v>
      </c>
      <c r="D4218">
        <v>55</v>
      </c>
      <c r="E4218" t="s">
        <v>29</v>
      </c>
      <c r="F4218" t="s">
        <v>107</v>
      </c>
      <c r="G4218" s="1">
        <v>44018</v>
      </c>
      <c r="H4218" t="s">
        <v>67</v>
      </c>
      <c r="I4218" t="s">
        <v>141</v>
      </c>
      <c r="J4218" s="2" t="s">
        <v>13779</v>
      </c>
      <c r="K4218" t="s">
        <v>24</v>
      </c>
      <c r="M4218" t="s">
        <v>89</v>
      </c>
      <c r="N4218" t="s">
        <v>33</v>
      </c>
      <c r="O4218" s="3">
        <v>45078.758773148147</v>
      </c>
      <c r="R4218">
        <v>4217</v>
      </c>
      <c r="S4218" t="str">
        <f>PROPER(CustomerSupport[[#This Row],[Resolution]])</f>
        <v/>
      </c>
      <c r="T4218" t="str">
        <f>TRIM(CustomerSupport[[#This Row],[Customer Name]])</f>
        <v>Crystal Hanson</v>
      </c>
      <c r="U4218">
        <f>MONTH(CustomerSupport[[#This Row],[Date of Purchase]])</f>
        <v>7</v>
      </c>
      <c r="V4218" t="str">
        <f>TEXT('Working data'!G4218,"mmmm")</f>
        <v>July</v>
      </c>
      <c r="W4218">
        <f>YEAR(CustomerSupport[[#This Row],[Date of Purchase]])</f>
        <v>2020</v>
      </c>
      <c r="X4218" t="str">
        <f t="shared" si="65"/>
        <v/>
      </c>
    </row>
    <row r="4219" spans="1:24" ht="14.25" customHeight="1" x14ac:dyDescent="0.4">
      <c r="A4219">
        <v>4218</v>
      </c>
      <c r="B4219" t="s">
        <v>13780</v>
      </c>
      <c r="C4219" t="s">
        <v>13781</v>
      </c>
      <c r="D4219">
        <v>49</v>
      </c>
      <c r="E4219" t="s">
        <v>19</v>
      </c>
      <c r="F4219" t="s">
        <v>397</v>
      </c>
      <c r="G4219" s="1">
        <v>44087</v>
      </c>
      <c r="H4219" t="s">
        <v>21</v>
      </c>
      <c r="I4219" t="s">
        <v>150</v>
      </c>
      <c r="J4219" s="2" t="s">
        <v>13782</v>
      </c>
      <c r="K4219" t="s">
        <v>39</v>
      </c>
      <c r="L4219" t="s">
        <v>13783</v>
      </c>
      <c r="M4219" t="s">
        <v>41</v>
      </c>
      <c r="N4219" t="s">
        <v>26</v>
      </c>
      <c r="O4219" s="3">
        <v>45078.968518518515</v>
      </c>
      <c r="P4219" s="3">
        <v>45078.449074074073</v>
      </c>
      <c r="Q4219">
        <v>4</v>
      </c>
      <c r="R4219">
        <v>4218</v>
      </c>
      <c r="S4219" t="str">
        <f>PROPER(CustomerSupport[[#This Row],[Resolution]])</f>
        <v>Water It Seat Response Soon Well.</v>
      </c>
      <c r="T4219" t="str">
        <f>TRIM(CustomerSupport[[#This Row],[Customer Name]])</f>
        <v>James Barber</v>
      </c>
      <c r="U4219">
        <f>MONTH(CustomerSupport[[#This Row],[Date of Purchase]])</f>
        <v>9</v>
      </c>
      <c r="V4219" t="str">
        <f>TEXT('Working data'!G4219,"mmmm")</f>
        <v>September</v>
      </c>
      <c r="W4219">
        <f>YEAR(CustomerSupport[[#This Row],[Date of Purchase]])</f>
        <v>2020</v>
      </c>
      <c r="X4219">
        <f t="shared" si="65"/>
        <v>-12.46666666661622</v>
      </c>
    </row>
    <row r="4220" spans="1:24" ht="14.25" customHeight="1" x14ac:dyDescent="0.4">
      <c r="A4220">
        <v>4219</v>
      </c>
      <c r="B4220" t="s">
        <v>13784</v>
      </c>
      <c r="C4220" t="s">
        <v>13785</v>
      </c>
      <c r="D4220">
        <v>25</v>
      </c>
      <c r="E4220" t="s">
        <v>19</v>
      </c>
      <c r="F4220" t="s">
        <v>655</v>
      </c>
      <c r="G4220" s="1">
        <v>43921</v>
      </c>
      <c r="H4220" t="s">
        <v>21</v>
      </c>
      <c r="I4220" t="s">
        <v>22</v>
      </c>
      <c r="J4220" s="2" t="s">
        <v>13786</v>
      </c>
      <c r="K4220" t="s">
        <v>62</v>
      </c>
      <c r="M4220" t="s">
        <v>143</v>
      </c>
      <c r="N4220" t="s">
        <v>55</v>
      </c>
      <c r="R4220">
        <v>4219</v>
      </c>
      <c r="S4220" t="str">
        <f>PROPER(CustomerSupport[[#This Row],[Resolution]])</f>
        <v/>
      </c>
      <c r="T4220" t="str">
        <f>TRIM(CustomerSupport[[#This Row],[Customer Name]])</f>
        <v>Brent Davis</v>
      </c>
      <c r="U4220">
        <f>MONTH(CustomerSupport[[#This Row],[Date of Purchase]])</f>
        <v>3</v>
      </c>
      <c r="V4220" t="str">
        <f>TEXT('Working data'!G4220,"mmmm")</f>
        <v>March</v>
      </c>
      <c r="W4220">
        <f>YEAR(CustomerSupport[[#This Row],[Date of Purchase]])</f>
        <v>2020</v>
      </c>
      <c r="X4220" t="str">
        <f t="shared" si="65"/>
        <v/>
      </c>
    </row>
    <row r="4221" spans="1:24" ht="14.25" customHeight="1" x14ac:dyDescent="0.4">
      <c r="A4221">
        <v>4220</v>
      </c>
      <c r="B4221" t="s">
        <v>13787</v>
      </c>
      <c r="C4221" t="s">
        <v>2030</v>
      </c>
      <c r="D4221">
        <v>55</v>
      </c>
      <c r="E4221" t="s">
        <v>58</v>
      </c>
      <c r="F4221" t="s">
        <v>655</v>
      </c>
      <c r="G4221" s="1">
        <v>44346</v>
      </c>
      <c r="H4221" t="s">
        <v>21</v>
      </c>
      <c r="I4221" t="s">
        <v>93</v>
      </c>
      <c r="J4221" s="2" t="s">
        <v>13788</v>
      </c>
      <c r="K4221" t="s">
        <v>24</v>
      </c>
      <c r="M4221" t="s">
        <v>143</v>
      </c>
      <c r="N4221" t="s">
        <v>55</v>
      </c>
      <c r="O4221" s="3">
        <v>45078.662303240744</v>
      </c>
      <c r="R4221">
        <v>4220</v>
      </c>
      <c r="S4221" t="str">
        <f>PROPER(CustomerSupport[[#This Row],[Resolution]])</f>
        <v/>
      </c>
      <c r="T4221" t="str">
        <f>TRIM(CustomerSupport[[#This Row],[Customer Name]])</f>
        <v>Mary Wilson</v>
      </c>
      <c r="U4221">
        <f>MONTH(CustomerSupport[[#This Row],[Date of Purchase]])</f>
        <v>5</v>
      </c>
      <c r="V4221" t="str">
        <f>TEXT('Working data'!G4221,"mmmm")</f>
        <v>May</v>
      </c>
      <c r="W4221">
        <f>YEAR(CustomerSupport[[#This Row],[Date of Purchase]])</f>
        <v>2021</v>
      </c>
      <c r="X4221" t="str">
        <f t="shared" si="65"/>
        <v/>
      </c>
    </row>
    <row r="4222" spans="1:24" ht="14.25" customHeight="1" x14ac:dyDescent="0.4">
      <c r="A4222">
        <v>4221</v>
      </c>
      <c r="B4222" t="s">
        <v>13789</v>
      </c>
      <c r="C4222" t="s">
        <v>13790</v>
      </c>
      <c r="D4222">
        <v>48</v>
      </c>
      <c r="E4222" t="s">
        <v>58</v>
      </c>
      <c r="F4222" t="s">
        <v>134</v>
      </c>
      <c r="G4222" s="1">
        <v>44044</v>
      </c>
      <c r="H4222" t="s">
        <v>66</v>
      </c>
      <c r="I4222" t="s">
        <v>67</v>
      </c>
      <c r="J4222" s="2" t="s">
        <v>13791</v>
      </c>
      <c r="K4222" t="s">
        <v>24</v>
      </c>
      <c r="M4222" t="s">
        <v>89</v>
      </c>
      <c r="N4222" t="s">
        <v>26</v>
      </c>
      <c r="O4222" s="3">
        <v>45078.088703703703</v>
      </c>
      <c r="R4222">
        <v>4221</v>
      </c>
      <c r="S4222" t="str">
        <f>PROPER(CustomerSupport[[#This Row],[Resolution]])</f>
        <v/>
      </c>
      <c r="T4222" t="str">
        <f>TRIM(CustomerSupport[[#This Row],[Customer Name]])</f>
        <v>April Ayers</v>
      </c>
      <c r="U4222">
        <f>MONTH(CustomerSupport[[#This Row],[Date of Purchase]])</f>
        <v>8</v>
      </c>
      <c r="V4222" t="str">
        <f>TEXT('Working data'!G4222,"mmmm")</f>
        <v>August</v>
      </c>
      <c r="W4222">
        <f>YEAR(CustomerSupport[[#This Row],[Date of Purchase]])</f>
        <v>2020</v>
      </c>
      <c r="X4222" t="str">
        <f t="shared" si="65"/>
        <v/>
      </c>
    </row>
    <row r="4223" spans="1:24" ht="14.25" customHeight="1" x14ac:dyDescent="0.4">
      <c r="A4223">
        <v>4222</v>
      </c>
      <c r="B4223" t="s">
        <v>13792</v>
      </c>
      <c r="C4223" t="s">
        <v>13793</v>
      </c>
      <c r="D4223">
        <v>24</v>
      </c>
      <c r="E4223" t="s">
        <v>58</v>
      </c>
      <c r="F4223" t="s">
        <v>129</v>
      </c>
      <c r="G4223" s="1">
        <v>43965</v>
      </c>
      <c r="H4223" t="s">
        <v>67</v>
      </c>
      <c r="I4223" t="s">
        <v>60</v>
      </c>
      <c r="J4223" s="2" t="s">
        <v>13794</v>
      </c>
      <c r="K4223" t="s">
        <v>24</v>
      </c>
      <c r="M4223" t="s">
        <v>89</v>
      </c>
      <c r="N4223" t="s">
        <v>55</v>
      </c>
      <c r="O4223" s="3">
        <v>45078.27275462963</v>
      </c>
      <c r="R4223">
        <v>4222</v>
      </c>
      <c r="S4223" t="str">
        <f>PROPER(CustomerSupport[[#This Row],[Resolution]])</f>
        <v/>
      </c>
      <c r="T4223" t="str">
        <f>TRIM(CustomerSupport[[#This Row],[Customer Name]])</f>
        <v>Kelly Silva</v>
      </c>
      <c r="U4223">
        <f>MONTH(CustomerSupport[[#This Row],[Date of Purchase]])</f>
        <v>5</v>
      </c>
      <c r="V4223" t="str">
        <f>TEXT('Working data'!G4223,"mmmm")</f>
        <v>May</v>
      </c>
      <c r="W4223">
        <f>YEAR(CustomerSupport[[#This Row],[Date of Purchase]])</f>
        <v>2020</v>
      </c>
      <c r="X4223" t="str">
        <f t="shared" si="65"/>
        <v/>
      </c>
    </row>
    <row r="4224" spans="1:24" ht="14.25" customHeight="1" x14ac:dyDescent="0.4">
      <c r="A4224">
        <v>4223</v>
      </c>
      <c r="B4224" t="s">
        <v>823</v>
      </c>
      <c r="C4224" t="s">
        <v>13795</v>
      </c>
      <c r="D4224">
        <v>70</v>
      </c>
      <c r="E4224" t="s">
        <v>58</v>
      </c>
      <c r="F4224" t="s">
        <v>281</v>
      </c>
      <c r="G4224" s="1">
        <v>44345</v>
      </c>
      <c r="H4224" t="s">
        <v>21</v>
      </c>
      <c r="I4224" t="s">
        <v>60</v>
      </c>
      <c r="J4224" s="2" t="s">
        <v>13796</v>
      </c>
      <c r="K4224" t="s">
        <v>24</v>
      </c>
      <c r="M4224" t="s">
        <v>25</v>
      </c>
      <c r="N4224" t="s">
        <v>33</v>
      </c>
      <c r="O4224" s="3">
        <v>45078.665833333333</v>
      </c>
      <c r="R4224">
        <v>4223</v>
      </c>
      <c r="S4224" t="str">
        <f>PROPER(CustomerSupport[[#This Row],[Resolution]])</f>
        <v/>
      </c>
      <c r="T4224" t="str">
        <f>TRIM(CustomerSupport[[#This Row],[Customer Name]])</f>
        <v>Jennifer Jones</v>
      </c>
      <c r="U4224">
        <f>MONTH(CustomerSupport[[#This Row],[Date of Purchase]])</f>
        <v>5</v>
      </c>
      <c r="V4224" t="str">
        <f>TEXT('Working data'!G4224,"mmmm")</f>
        <v>May</v>
      </c>
      <c r="W4224">
        <f>YEAR(CustomerSupport[[#This Row],[Date of Purchase]])</f>
        <v>2021</v>
      </c>
      <c r="X4224" t="str">
        <f t="shared" si="65"/>
        <v/>
      </c>
    </row>
    <row r="4225" spans="1:24" ht="14.25" customHeight="1" x14ac:dyDescent="0.4">
      <c r="A4225">
        <v>4224</v>
      </c>
      <c r="B4225" t="s">
        <v>13797</v>
      </c>
      <c r="C4225" t="s">
        <v>13798</v>
      </c>
      <c r="D4225">
        <v>46</v>
      </c>
      <c r="E4225" t="s">
        <v>58</v>
      </c>
      <c r="F4225" t="s">
        <v>317</v>
      </c>
      <c r="G4225" s="1">
        <v>44220</v>
      </c>
      <c r="H4225" t="s">
        <v>66</v>
      </c>
      <c r="I4225" t="s">
        <v>93</v>
      </c>
      <c r="J4225" s="2" t="s">
        <v>13799</v>
      </c>
      <c r="K4225" t="s">
        <v>24</v>
      </c>
      <c r="M4225" t="s">
        <v>25</v>
      </c>
      <c r="N4225" t="s">
        <v>33</v>
      </c>
      <c r="O4225" s="3">
        <v>45078.797094907408</v>
      </c>
      <c r="R4225">
        <v>4224</v>
      </c>
      <c r="S4225" t="str">
        <f>PROPER(CustomerSupport[[#This Row],[Resolution]])</f>
        <v/>
      </c>
      <c r="T4225" t="str">
        <f>TRIM(CustomerSupport[[#This Row],[Customer Name]])</f>
        <v>Mark Wolfe</v>
      </c>
      <c r="U4225">
        <f>MONTH(CustomerSupport[[#This Row],[Date of Purchase]])</f>
        <v>1</v>
      </c>
      <c r="V4225" t="str">
        <f>TEXT('Working data'!G4225,"mmmm")</f>
        <v>January</v>
      </c>
      <c r="W4225">
        <f>YEAR(CustomerSupport[[#This Row],[Date of Purchase]])</f>
        <v>2021</v>
      </c>
      <c r="X4225" t="str">
        <f t="shared" si="65"/>
        <v/>
      </c>
    </row>
    <row r="4226" spans="1:24" ht="14.25" customHeight="1" x14ac:dyDescent="0.4">
      <c r="A4226">
        <v>4225</v>
      </c>
      <c r="B4226" t="s">
        <v>13800</v>
      </c>
      <c r="C4226" t="s">
        <v>13801</v>
      </c>
      <c r="D4226">
        <v>33</v>
      </c>
      <c r="E4226" t="s">
        <v>58</v>
      </c>
      <c r="F4226" t="s">
        <v>36</v>
      </c>
      <c r="G4226" s="1">
        <v>43950</v>
      </c>
      <c r="H4226" t="s">
        <v>45</v>
      </c>
      <c r="I4226" t="s">
        <v>46</v>
      </c>
      <c r="J4226" t="s">
        <v>13802</v>
      </c>
      <c r="K4226" t="s">
        <v>24</v>
      </c>
      <c r="M4226" t="s">
        <v>143</v>
      </c>
      <c r="N4226" t="s">
        <v>83</v>
      </c>
      <c r="O4226" s="3">
        <v>45078.745729166665</v>
      </c>
      <c r="R4226">
        <v>4225</v>
      </c>
      <c r="S4226" t="str">
        <f>PROPER(CustomerSupport[[#This Row],[Resolution]])</f>
        <v/>
      </c>
      <c r="T4226" t="str">
        <f>TRIM(CustomerSupport[[#This Row],[Customer Name]])</f>
        <v>Amanda Frazier</v>
      </c>
      <c r="U4226">
        <f>MONTH(CustomerSupport[[#This Row],[Date of Purchase]])</f>
        <v>4</v>
      </c>
      <c r="V4226" t="str">
        <f>TEXT('Working data'!G4226,"mmmm")</f>
        <v>April</v>
      </c>
      <c r="W4226">
        <f>YEAR(CustomerSupport[[#This Row],[Date of Purchase]])</f>
        <v>2020</v>
      </c>
      <c r="X4226" t="str">
        <f t="shared" ref="X4226:X4289" si="66">IF(OR(O4226="",P4226=""),"",(P4226-O4226)*24)</f>
        <v/>
      </c>
    </row>
    <row r="4227" spans="1:24" ht="14.25" customHeight="1" x14ac:dyDescent="0.4">
      <c r="A4227">
        <v>4226</v>
      </c>
      <c r="B4227" t="s">
        <v>13803</v>
      </c>
      <c r="C4227" t="s">
        <v>13804</v>
      </c>
      <c r="D4227">
        <v>33</v>
      </c>
      <c r="E4227" t="s">
        <v>19</v>
      </c>
      <c r="F4227" t="s">
        <v>397</v>
      </c>
      <c r="G4227" s="1">
        <v>44427</v>
      </c>
      <c r="H4227" t="s">
        <v>67</v>
      </c>
      <c r="I4227" t="s">
        <v>72</v>
      </c>
      <c r="J4227" t="s">
        <v>13805</v>
      </c>
      <c r="K4227" t="s">
        <v>24</v>
      </c>
      <c r="M4227" t="s">
        <v>41</v>
      </c>
      <c r="N4227" t="s">
        <v>33</v>
      </c>
      <c r="O4227" s="3">
        <v>45078.406157407408</v>
      </c>
      <c r="R4227">
        <v>4226</v>
      </c>
      <c r="S4227" t="str">
        <f>PROPER(CustomerSupport[[#This Row],[Resolution]])</f>
        <v/>
      </c>
      <c r="T4227" t="str">
        <f>TRIM(CustomerSupport[[#This Row],[Customer Name]])</f>
        <v>Tiffany Floyd</v>
      </c>
      <c r="U4227">
        <f>MONTH(CustomerSupport[[#This Row],[Date of Purchase]])</f>
        <v>8</v>
      </c>
      <c r="V4227" t="str">
        <f>TEXT('Working data'!G4227,"mmmm")</f>
        <v>August</v>
      </c>
      <c r="W4227">
        <f>YEAR(CustomerSupport[[#This Row],[Date of Purchase]])</f>
        <v>2021</v>
      </c>
      <c r="X4227" t="str">
        <f t="shared" si="66"/>
        <v/>
      </c>
    </row>
    <row r="4228" spans="1:24" ht="14.25" customHeight="1" x14ac:dyDescent="0.4">
      <c r="A4228">
        <v>4227</v>
      </c>
      <c r="B4228" t="s">
        <v>13806</v>
      </c>
      <c r="C4228" t="s">
        <v>13807</v>
      </c>
      <c r="D4228">
        <v>24</v>
      </c>
      <c r="E4228" t="s">
        <v>19</v>
      </c>
      <c r="F4228" t="s">
        <v>117</v>
      </c>
      <c r="G4228" s="1">
        <v>44052</v>
      </c>
      <c r="H4228" t="s">
        <v>45</v>
      </c>
      <c r="I4228" t="s">
        <v>72</v>
      </c>
      <c r="J4228" s="2" t="s">
        <v>13808</v>
      </c>
      <c r="K4228" t="s">
        <v>24</v>
      </c>
      <c r="M4228" t="s">
        <v>41</v>
      </c>
      <c r="N4228" t="s">
        <v>83</v>
      </c>
      <c r="O4228" s="3">
        <v>45078.14366898148</v>
      </c>
      <c r="R4228">
        <v>4227</v>
      </c>
      <c r="S4228" t="str">
        <f>PROPER(CustomerSupport[[#This Row],[Resolution]])</f>
        <v/>
      </c>
      <c r="T4228" t="str">
        <f>TRIM(CustomerSupport[[#This Row],[Customer Name]])</f>
        <v>Nicole Matthews</v>
      </c>
      <c r="U4228">
        <f>MONTH(CustomerSupport[[#This Row],[Date of Purchase]])</f>
        <v>8</v>
      </c>
      <c r="V4228" t="str">
        <f>TEXT('Working data'!G4228,"mmmm")</f>
        <v>August</v>
      </c>
      <c r="W4228">
        <f>YEAR(CustomerSupport[[#This Row],[Date of Purchase]])</f>
        <v>2020</v>
      </c>
      <c r="X4228" t="str">
        <f t="shared" si="66"/>
        <v/>
      </c>
    </row>
    <row r="4229" spans="1:24" ht="14.25" customHeight="1" x14ac:dyDescent="0.4">
      <c r="A4229">
        <v>4228</v>
      </c>
      <c r="B4229" t="s">
        <v>13809</v>
      </c>
      <c r="C4229" t="s">
        <v>13810</v>
      </c>
      <c r="D4229">
        <v>50</v>
      </c>
      <c r="E4229" t="s">
        <v>29</v>
      </c>
      <c r="F4229" t="s">
        <v>281</v>
      </c>
      <c r="G4229" s="1">
        <v>43831</v>
      </c>
      <c r="H4229" t="s">
        <v>21</v>
      </c>
      <c r="I4229" t="s">
        <v>59</v>
      </c>
      <c r="J4229" t="s">
        <v>3174</v>
      </c>
      <c r="K4229" t="s">
        <v>62</v>
      </c>
      <c r="M4229" t="s">
        <v>89</v>
      </c>
      <c r="N4229" t="s">
        <v>83</v>
      </c>
      <c r="R4229">
        <v>4228</v>
      </c>
      <c r="S4229" t="str">
        <f>PROPER(CustomerSupport[[#This Row],[Resolution]])</f>
        <v/>
      </c>
      <c r="T4229" t="str">
        <f>TRIM(CustomerSupport[[#This Row],[Customer Name]])</f>
        <v>Melissa Roberson</v>
      </c>
      <c r="U4229">
        <f>MONTH(CustomerSupport[[#This Row],[Date of Purchase]])</f>
        <v>1</v>
      </c>
      <c r="V4229" t="str">
        <f>TEXT('Working data'!G4229,"mmmm")</f>
        <v>January</v>
      </c>
      <c r="W4229">
        <f>YEAR(CustomerSupport[[#This Row],[Date of Purchase]])</f>
        <v>2020</v>
      </c>
      <c r="X4229" t="str">
        <f t="shared" si="66"/>
        <v/>
      </c>
    </row>
    <row r="4230" spans="1:24" ht="14.25" customHeight="1" x14ac:dyDescent="0.4">
      <c r="A4230">
        <v>4229</v>
      </c>
      <c r="B4230" t="s">
        <v>13811</v>
      </c>
      <c r="C4230" t="s">
        <v>13812</v>
      </c>
      <c r="D4230">
        <v>43</v>
      </c>
      <c r="E4230" t="s">
        <v>19</v>
      </c>
      <c r="F4230" t="s">
        <v>161</v>
      </c>
      <c r="G4230" s="1">
        <v>44267</v>
      </c>
      <c r="H4230" t="s">
        <v>21</v>
      </c>
      <c r="I4230" t="s">
        <v>99</v>
      </c>
      <c r="J4230" s="2" t="s">
        <v>13813</v>
      </c>
      <c r="K4230" t="s">
        <v>62</v>
      </c>
      <c r="M4230" t="s">
        <v>25</v>
      </c>
      <c r="N4230" t="s">
        <v>26</v>
      </c>
      <c r="R4230">
        <v>4229</v>
      </c>
      <c r="S4230" t="str">
        <f>PROPER(CustomerSupport[[#This Row],[Resolution]])</f>
        <v/>
      </c>
      <c r="T4230" t="str">
        <f>TRIM(CustomerSupport[[#This Row],[Customer Name]])</f>
        <v>Amy Estrada</v>
      </c>
      <c r="U4230">
        <f>MONTH(CustomerSupport[[#This Row],[Date of Purchase]])</f>
        <v>3</v>
      </c>
      <c r="V4230" t="str">
        <f>TEXT('Working data'!G4230,"mmmm")</f>
        <v>March</v>
      </c>
      <c r="W4230">
        <f>YEAR(CustomerSupport[[#This Row],[Date of Purchase]])</f>
        <v>2021</v>
      </c>
      <c r="X4230" t="str">
        <f t="shared" si="66"/>
        <v/>
      </c>
    </row>
    <row r="4231" spans="1:24" ht="14.25" customHeight="1" x14ac:dyDescent="0.4">
      <c r="A4231">
        <v>4230</v>
      </c>
      <c r="B4231" t="s">
        <v>13814</v>
      </c>
      <c r="C4231" t="s">
        <v>13815</v>
      </c>
      <c r="D4231">
        <v>46</v>
      </c>
      <c r="E4231" t="s">
        <v>29</v>
      </c>
      <c r="F4231" t="s">
        <v>317</v>
      </c>
      <c r="G4231" s="1">
        <v>44154</v>
      </c>
      <c r="H4231" t="s">
        <v>66</v>
      </c>
      <c r="I4231" t="s">
        <v>37</v>
      </c>
      <c r="J4231" s="2" t="s">
        <v>13816</v>
      </c>
      <c r="K4231" t="s">
        <v>39</v>
      </c>
      <c r="L4231" t="s">
        <v>13817</v>
      </c>
      <c r="M4231" t="s">
        <v>25</v>
      </c>
      <c r="N4231" t="s">
        <v>55</v>
      </c>
      <c r="O4231" s="3">
        <v>45078.565925925926</v>
      </c>
      <c r="P4231" s="3">
        <v>45078.655509259261</v>
      </c>
      <c r="Q4231">
        <v>4</v>
      </c>
      <c r="R4231">
        <v>4230</v>
      </c>
      <c r="S4231" t="str">
        <f>PROPER(CustomerSupport[[#This Row],[Resolution]])</f>
        <v>Say Fall Often Whether Bad Structure Remember Tv.</v>
      </c>
      <c r="T4231" t="str">
        <f>TRIM(CustomerSupport[[#This Row],[Customer Name]])</f>
        <v>Glen Cox</v>
      </c>
      <c r="U4231">
        <f>MONTH(CustomerSupport[[#This Row],[Date of Purchase]])</f>
        <v>11</v>
      </c>
      <c r="V4231" t="str">
        <f>TEXT('Working data'!G4231,"mmmm")</f>
        <v>November</v>
      </c>
      <c r="W4231">
        <f>YEAR(CustomerSupport[[#This Row],[Date of Purchase]])</f>
        <v>2020</v>
      </c>
      <c r="X4231">
        <f t="shared" si="66"/>
        <v>2.1500000000232831</v>
      </c>
    </row>
    <row r="4232" spans="1:24" ht="14.25" customHeight="1" x14ac:dyDescent="0.4">
      <c r="A4232">
        <v>4231</v>
      </c>
      <c r="B4232" t="s">
        <v>13818</v>
      </c>
      <c r="C4232" t="s">
        <v>13819</v>
      </c>
      <c r="D4232">
        <v>30</v>
      </c>
      <c r="E4232" t="s">
        <v>29</v>
      </c>
      <c r="F4232" t="s">
        <v>339</v>
      </c>
      <c r="G4232" s="1">
        <v>44387</v>
      </c>
      <c r="H4232" t="s">
        <v>45</v>
      </c>
      <c r="I4232" t="s">
        <v>72</v>
      </c>
      <c r="J4232" s="2" t="s">
        <v>13820</v>
      </c>
      <c r="K4232" t="s">
        <v>62</v>
      </c>
      <c r="M4232" t="s">
        <v>89</v>
      </c>
      <c r="N4232" t="s">
        <v>55</v>
      </c>
      <c r="R4232">
        <v>4231</v>
      </c>
      <c r="S4232" t="str">
        <f>PROPER(CustomerSupport[[#This Row],[Resolution]])</f>
        <v/>
      </c>
      <c r="T4232" t="str">
        <f>TRIM(CustomerSupport[[#This Row],[Customer Name]])</f>
        <v>Elizabeth Oliver</v>
      </c>
      <c r="U4232">
        <f>MONTH(CustomerSupport[[#This Row],[Date of Purchase]])</f>
        <v>7</v>
      </c>
      <c r="V4232" t="str">
        <f>TEXT('Working data'!G4232,"mmmm")</f>
        <v>July</v>
      </c>
      <c r="W4232">
        <f>YEAR(CustomerSupport[[#This Row],[Date of Purchase]])</f>
        <v>2021</v>
      </c>
      <c r="X4232" t="str">
        <f t="shared" si="66"/>
        <v/>
      </c>
    </row>
    <row r="4233" spans="1:24" ht="14.25" customHeight="1" x14ac:dyDescent="0.4">
      <c r="A4233">
        <v>4232</v>
      </c>
      <c r="B4233" t="s">
        <v>13821</v>
      </c>
      <c r="C4233" t="s">
        <v>13822</v>
      </c>
      <c r="D4233">
        <v>37</v>
      </c>
      <c r="E4233" t="s">
        <v>29</v>
      </c>
      <c r="F4233" t="s">
        <v>431</v>
      </c>
      <c r="G4233" s="1">
        <v>44229</v>
      </c>
      <c r="H4233" t="s">
        <v>59</v>
      </c>
      <c r="I4233" t="s">
        <v>22</v>
      </c>
      <c r="J4233" s="2" t="s">
        <v>13823</v>
      </c>
      <c r="K4233" t="s">
        <v>39</v>
      </c>
      <c r="L4233" t="s">
        <v>13824</v>
      </c>
      <c r="M4233" t="s">
        <v>25</v>
      </c>
      <c r="N4233" t="s">
        <v>26</v>
      </c>
      <c r="O4233" s="3">
        <v>45078.65902777778</v>
      </c>
      <c r="P4233" s="3">
        <v>45078.357638888891</v>
      </c>
      <c r="Q4233">
        <v>3</v>
      </c>
      <c r="R4233">
        <v>4232</v>
      </c>
      <c r="S4233" t="str">
        <f>PROPER(CustomerSupport[[#This Row],[Resolution]])</f>
        <v>Small Month Song With Customer.</v>
      </c>
      <c r="T4233" t="str">
        <f>TRIM(CustomerSupport[[#This Row],[Customer Name]])</f>
        <v>Jeremy Barrera</v>
      </c>
      <c r="U4233">
        <f>MONTH(CustomerSupport[[#This Row],[Date of Purchase]])</f>
        <v>2</v>
      </c>
      <c r="V4233" t="str">
        <f>TEXT('Working data'!G4233,"mmmm")</f>
        <v>February</v>
      </c>
      <c r="W4233">
        <f>YEAR(CustomerSupport[[#This Row],[Date of Purchase]])</f>
        <v>2021</v>
      </c>
      <c r="X4233">
        <f t="shared" si="66"/>
        <v>-7.2333333333372138</v>
      </c>
    </row>
    <row r="4234" spans="1:24" ht="14.25" customHeight="1" x14ac:dyDescent="0.4">
      <c r="A4234">
        <v>4233</v>
      </c>
      <c r="B4234" t="s">
        <v>13825</v>
      </c>
      <c r="C4234" t="s">
        <v>13826</v>
      </c>
      <c r="D4234">
        <v>33</v>
      </c>
      <c r="E4234" t="s">
        <v>29</v>
      </c>
      <c r="F4234" t="s">
        <v>103</v>
      </c>
      <c r="G4234" s="1">
        <v>43979</v>
      </c>
      <c r="H4234" t="s">
        <v>67</v>
      </c>
      <c r="I4234" t="s">
        <v>59</v>
      </c>
      <c r="J4234" s="2" t="s">
        <v>13827</v>
      </c>
      <c r="K4234" t="s">
        <v>24</v>
      </c>
      <c r="M4234" t="s">
        <v>143</v>
      </c>
      <c r="N4234" t="s">
        <v>55</v>
      </c>
      <c r="O4234" s="3">
        <v>45078.115300925929</v>
      </c>
      <c r="R4234">
        <v>4233</v>
      </c>
      <c r="S4234" t="str">
        <f>PROPER(CustomerSupport[[#This Row],[Resolution]])</f>
        <v/>
      </c>
      <c r="T4234" t="str">
        <f>TRIM(CustomerSupport[[#This Row],[Customer Name]])</f>
        <v>Victoria Warren</v>
      </c>
      <c r="U4234">
        <f>MONTH(CustomerSupport[[#This Row],[Date of Purchase]])</f>
        <v>5</v>
      </c>
      <c r="V4234" t="str">
        <f>TEXT('Working data'!G4234,"mmmm")</f>
        <v>May</v>
      </c>
      <c r="W4234">
        <f>YEAR(CustomerSupport[[#This Row],[Date of Purchase]])</f>
        <v>2020</v>
      </c>
      <c r="X4234" t="str">
        <f t="shared" si="66"/>
        <v/>
      </c>
    </row>
    <row r="4235" spans="1:24" ht="14.25" customHeight="1" x14ac:dyDescent="0.4">
      <c r="A4235">
        <v>4234</v>
      </c>
      <c r="B4235" t="s">
        <v>12215</v>
      </c>
      <c r="C4235" t="s">
        <v>13828</v>
      </c>
      <c r="D4235">
        <v>45</v>
      </c>
      <c r="E4235" t="s">
        <v>29</v>
      </c>
      <c r="F4235" t="s">
        <v>129</v>
      </c>
      <c r="G4235" s="1">
        <v>44191</v>
      </c>
      <c r="H4235" t="s">
        <v>67</v>
      </c>
      <c r="I4235" t="s">
        <v>99</v>
      </c>
      <c r="J4235" s="2" t="s">
        <v>13829</v>
      </c>
      <c r="K4235" t="s">
        <v>39</v>
      </c>
      <c r="L4235" t="s">
        <v>13830</v>
      </c>
      <c r="M4235" t="s">
        <v>89</v>
      </c>
      <c r="N4235" t="s">
        <v>26</v>
      </c>
      <c r="O4235" s="3">
        <v>45078.181284722225</v>
      </c>
      <c r="P4235" s="3">
        <v>45078.1403125</v>
      </c>
      <c r="Q4235">
        <v>1</v>
      </c>
      <c r="R4235">
        <v>4234</v>
      </c>
      <c r="S4235" t="str">
        <f>PROPER(CustomerSupport[[#This Row],[Resolution]])</f>
        <v>Forget Star Above Girl.</v>
      </c>
      <c r="T4235" t="str">
        <f>TRIM(CustomerSupport[[#This Row],[Customer Name]])</f>
        <v>Virginia Smith</v>
      </c>
      <c r="U4235">
        <f>MONTH(CustomerSupport[[#This Row],[Date of Purchase]])</f>
        <v>12</v>
      </c>
      <c r="V4235" t="str">
        <f>TEXT('Working data'!G4235,"mmmm")</f>
        <v>December</v>
      </c>
      <c r="W4235">
        <f>YEAR(CustomerSupport[[#This Row],[Date of Purchase]])</f>
        <v>2020</v>
      </c>
      <c r="X4235">
        <f t="shared" si="66"/>
        <v>-0.9833333333954215</v>
      </c>
    </row>
    <row r="4236" spans="1:24" ht="14.25" customHeight="1" x14ac:dyDescent="0.4">
      <c r="A4236">
        <v>4235</v>
      </c>
      <c r="B4236" t="s">
        <v>13831</v>
      </c>
      <c r="C4236" t="s">
        <v>13832</v>
      </c>
      <c r="D4236">
        <v>31</v>
      </c>
      <c r="E4236" t="s">
        <v>29</v>
      </c>
      <c r="F4236" t="s">
        <v>421</v>
      </c>
      <c r="G4236" s="1">
        <v>44407</v>
      </c>
      <c r="H4236" t="s">
        <v>59</v>
      </c>
      <c r="I4236" t="s">
        <v>177</v>
      </c>
      <c r="J4236" t="s">
        <v>13833</v>
      </c>
      <c r="K4236" t="s">
        <v>39</v>
      </c>
      <c r="L4236" t="s">
        <v>13834</v>
      </c>
      <c r="M4236" t="s">
        <v>89</v>
      </c>
      <c r="N4236" t="s">
        <v>33</v>
      </c>
      <c r="O4236" s="3">
        <v>45078.602118055554</v>
      </c>
      <c r="P4236" s="3">
        <v>45078.826423611114</v>
      </c>
      <c r="Q4236">
        <v>1</v>
      </c>
      <c r="R4236">
        <v>4235</v>
      </c>
      <c r="S4236" t="str">
        <f>PROPER(CustomerSupport[[#This Row],[Resolution]])</f>
        <v>Modern Tough Guy Sign.</v>
      </c>
      <c r="T4236" t="str">
        <f>TRIM(CustomerSupport[[#This Row],[Customer Name]])</f>
        <v>Caroline Moore</v>
      </c>
      <c r="U4236">
        <f>MONTH(CustomerSupport[[#This Row],[Date of Purchase]])</f>
        <v>7</v>
      </c>
      <c r="V4236" t="str">
        <f>TEXT('Working data'!G4236,"mmmm")</f>
        <v>July</v>
      </c>
      <c r="W4236">
        <f>YEAR(CustomerSupport[[#This Row],[Date of Purchase]])</f>
        <v>2021</v>
      </c>
      <c r="X4236">
        <f t="shared" si="66"/>
        <v>5.3833333334187046</v>
      </c>
    </row>
    <row r="4237" spans="1:24" ht="14.25" customHeight="1" x14ac:dyDescent="0.4">
      <c r="A4237">
        <v>4236</v>
      </c>
      <c r="B4237" t="s">
        <v>13835</v>
      </c>
      <c r="C4237" t="s">
        <v>13836</v>
      </c>
      <c r="D4237">
        <v>42</v>
      </c>
      <c r="E4237" t="s">
        <v>58</v>
      </c>
      <c r="F4237" t="s">
        <v>86</v>
      </c>
      <c r="G4237" s="1">
        <v>44485</v>
      </c>
      <c r="H4237" t="s">
        <v>67</v>
      </c>
      <c r="I4237" t="s">
        <v>59</v>
      </c>
      <c r="J4237" t="s">
        <v>13837</v>
      </c>
      <c r="K4237" t="s">
        <v>39</v>
      </c>
      <c r="L4237" t="s">
        <v>13838</v>
      </c>
      <c r="M4237" t="s">
        <v>25</v>
      </c>
      <c r="N4237" t="s">
        <v>83</v>
      </c>
      <c r="O4237" s="3">
        <v>45078.529907407406</v>
      </c>
      <c r="P4237" s="3">
        <v>45078.309074074074</v>
      </c>
      <c r="Q4237">
        <v>1</v>
      </c>
      <c r="R4237">
        <v>4236</v>
      </c>
      <c r="S4237" t="str">
        <f>PROPER(CustomerSupport[[#This Row],[Resolution]])</f>
        <v>Mind Lay Cut Stock Close Adult Safe.</v>
      </c>
      <c r="T4237" t="str">
        <f>TRIM(CustomerSupport[[#This Row],[Customer Name]])</f>
        <v>Mr. Shawn Bruce</v>
      </c>
      <c r="U4237">
        <f>MONTH(CustomerSupport[[#This Row],[Date of Purchase]])</f>
        <v>10</v>
      </c>
      <c r="V4237" t="str">
        <f>TEXT('Working data'!G4237,"mmmm")</f>
        <v>October</v>
      </c>
      <c r="W4237">
        <f>YEAR(CustomerSupport[[#This Row],[Date of Purchase]])</f>
        <v>2021</v>
      </c>
      <c r="X4237">
        <f t="shared" si="66"/>
        <v>-5.2999999999883585</v>
      </c>
    </row>
    <row r="4238" spans="1:24" ht="14.25" customHeight="1" x14ac:dyDescent="0.4">
      <c r="A4238">
        <v>4237</v>
      </c>
      <c r="B4238" t="s">
        <v>13839</v>
      </c>
      <c r="C4238" t="s">
        <v>13840</v>
      </c>
      <c r="D4238">
        <v>60</v>
      </c>
      <c r="E4238" t="s">
        <v>19</v>
      </c>
      <c r="F4238" t="s">
        <v>655</v>
      </c>
      <c r="G4238" s="1">
        <v>44552</v>
      </c>
      <c r="H4238" t="s">
        <v>21</v>
      </c>
      <c r="I4238" t="s">
        <v>22</v>
      </c>
      <c r="J4238" s="2" t="s">
        <v>13841</v>
      </c>
      <c r="K4238" t="s">
        <v>24</v>
      </c>
      <c r="M4238" t="s">
        <v>89</v>
      </c>
      <c r="N4238" t="s">
        <v>83</v>
      </c>
      <c r="O4238" s="3">
        <v>45078.302835648145</v>
      </c>
      <c r="R4238">
        <v>4237</v>
      </c>
      <c r="S4238" t="str">
        <f>PROPER(CustomerSupport[[#This Row],[Resolution]])</f>
        <v/>
      </c>
      <c r="T4238" t="str">
        <f>TRIM(CustomerSupport[[#This Row],[Customer Name]])</f>
        <v>Maria Christian</v>
      </c>
      <c r="U4238">
        <f>MONTH(CustomerSupport[[#This Row],[Date of Purchase]])</f>
        <v>12</v>
      </c>
      <c r="V4238" t="str">
        <f>TEXT('Working data'!G4238,"mmmm")</f>
        <v>December</v>
      </c>
      <c r="W4238">
        <f>YEAR(CustomerSupport[[#This Row],[Date of Purchase]])</f>
        <v>2021</v>
      </c>
      <c r="X4238" t="str">
        <f t="shared" si="66"/>
        <v/>
      </c>
    </row>
    <row r="4239" spans="1:24" ht="14.25" customHeight="1" x14ac:dyDescent="0.4">
      <c r="A4239">
        <v>4238</v>
      </c>
      <c r="B4239" t="s">
        <v>13842</v>
      </c>
      <c r="C4239" t="s">
        <v>13843</v>
      </c>
      <c r="D4239">
        <v>35</v>
      </c>
      <c r="E4239" t="s">
        <v>58</v>
      </c>
      <c r="F4239" t="s">
        <v>81</v>
      </c>
      <c r="G4239" s="1">
        <v>44254</v>
      </c>
      <c r="H4239" t="s">
        <v>59</v>
      </c>
      <c r="I4239" t="s">
        <v>177</v>
      </c>
      <c r="J4239" t="s">
        <v>13844</v>
      </c>
      <c r="K4239" t="s">
        <v>39</v>
      </c>
      <c r="L4239" t="s">
        <v>13845</v>
      </c>
      <c r="M4239" t="s">
        <v>41</v>
      </c>
      <c r="N4239" t="s">
        <v>83</v>
      </c>
      <c r="O4239" s="3">
        <v>45078.195914351854</v>
      </c>
      <c r="P4239" s="3">
        <v>45077.9841087963</v>
      </c>
      <c r="Q4239">
        <v>1</v>
      </c>
      <c r="R4239">
        <v>4238</v>
      </c>
      <c r="S4239" t="str">
        <f>PROPER(CustomerSupport[[#This Row],[Resolution]])</f>
        <v>Threat Coach This Central Mrs Time Thousand.</v>
      </c>
      <c r="T4239" t="str">
        <f>TRIM(CustomerSupport[[#This Row],[Customer Name]])</f>
        <v>Zoe White</v>
      </c>
      <c r="U4239">
        <f>MONTH(CustomerSupport[[#This Row],[Date of Purchase]])</f>
        <v>2</v>
      </c>
      <c r="V4239" t="str">
        <f>TEXT('Working data'!G4239,"mmmm")</f>
        <v>February</v>
      </c>
      <c r="W4239">
        <f>YEAR(CustomerSupport[[#This Row],[Date of Purchase]])</f>
        <v>2021</v>
      </c>
      <c r="X4239">
        <f t="shared" si="66"/>
        <v>-5.0833333333139308</v>
      </c>
    </row>
    <row r="4240" spans="1:24" ht="14.25" customHeight="1" x14ac:dyDescent="0.4">
      <c r="A4240">
        <v>4239</v>
      </c>
      <c r="B4240" t="s">
        <v>13846</v>
      </c>
      <c r="C4240" t="s">
        <v>13847</v>
      </c>
      <c r="D4240">
        <v>31</v>
      </c>
      <c r="E4240" t="s">
        <v>58</v>
      </c>
      <c r="F4240" t="s">
        <v>655</v>
      </c>
      <c r="G4240" s="1">
        <v>44161</v>
      </c>
      <c r="H4240" t="s">
        <v>67</v>
      </c>
      <c r="I4240" t="s">
        <v>59</v>
      </c>
      <c r="J4240" s="2" t="s">
        <v>13848</v>
      </c>
      <c r="K4240" t="s">
        <v>24</v>
      </c>
      <c r="M4240" t="s">
        <v>25</v>
      </c>
      <c r="N4240" t="s">
        <v>83</v>
      </c>
      <c r="O4240" s="3">
        <v>45078.690381944441</v>
      </c>
      <c r="R4240">
        <v>4239</v>
      </c>
      <c r="S4240" t="str">
        <f>PROPER(CustomerSupport[[#This Row],[Resolution]])</f>
        <v/>
      </c>
      <c r="T4240" t="str">
        <f>TRIM(CustomerSupport[[#This Row],[Customer Name]])</f>
        <v>Amy Jennings</v>
      </c>
      <c r="U4240">
        <f>MONTH(CustomerSupport[[#This Row],[Date of Purchase]])</f>
        <v>11</v>
      </c>
      <c r="V4240" t="str">
        <f>TEXT('Working data'!G4240,"mmmm")</f>
        <v>November</v>
      </c>
      <c r="W4240">
        <f>YEAR(CustomerSupport[[#This Row],[Date of Purchase]])</f>
        <v>2020</v>
      </c>
      <c r="X4240" t="str">
        <f t="shared" si="66"/>
        <v/>
      </c>
    </row>
    <row r="4241" spans="1:24" ht="14.25" customHeight="1" x14ac:dyDescent="0.4">
      <c r="A4241">
        <v>4240</v>
      </c>
      <c r="B4241" t="s">
        <v>13849</v>
      </c>
      <c r="C4241" t="s">
        <v>13850</v>
      </c>
      <c r="D4241">
        <v>48</v>
      </c>
      <c r="E4241" t="s">
        <v>29</v>
      </c>
      <c r="F4241" t="s">
        <v>431</v>
      </c>
      <c r="G4241" s="1">
        <v>44519</v>
      </c>
      <c r="H4241" t="s">
        <v>59</v>
      </c>
      <c r="I4241" t="s">
        <v>93</v>
      </c>
      <c r="J4241" s="2" t="s">
        <v>13851</v>
      </c>
      <c r="K4241" t="s">
        <v>39</v>
      </c>
      <c r="L4241" t="s">
        <v>13852</v>
      </c>
      <c r="M4241" t="s">
        <v>25</v>
      </c>
      <c r="N4241" t="s">
        <v>83</v>
      </c>
      <c r="O4241" s="3">
        <v>45078.807071759256</v>
      </c>
      <c r="P4241" s="3">
        <v>45078.487627314818</v>
      </c>
      <c r="Q4241">
        <v>4</v>
      </c>
      <c r="R4241">
        <v>4240</v>
      </c>
      <c r="S4241" t="str">
        <f>PROPER(CustomerSupport[[#This Row],[Resolution]])</f>
        <v>Everybody Hair Congress Mrs.</v>
      </c>
      <c r="T4241" t="str">
        <f>TRIM(CustomerSupport[[#This Row],[Customer Name]])</f>
        <v>Michele Gutierrez MD</v>
      </c>
      <c r="U4241">
        <f>MONTH(CustomerSupport[[#This Row],[Date of Purchase]])</f>
        <v>11</v>
      </c>
      <c r="V4241" t="str">
        <f>TEXT('Working data'!G4241,"mmmm")</f>
        <v>November</v>
      </c>
      <c r="W4241">
        <f>YEAR(CustomerSupport[[#This Row],[Date of Purchase]])</f>
        <v>2021</v>
      </c>
      <c r="X4241">
        <f t="shared" si="66"/>
        <v>-7.6666666665114462</v>
      </c>
    </row>
    <row r="4242" spans="1:24" ht="14.25" customHeight="1" x14ac:dyDescent="0.4">
      <c r="A4242">
        <v>4241</v>
      </c>
      <c r="B4242" t="s">
        <v>13853</v>
      </c>
      <c r="C4242" t="s">
        <v>13854</v>
      </c>
      <c r="D4242">
        <v>70</v>
      </c>
      <c r="E4242" t="s">
        <v>29</v>
      </c>
      <c r="F4242" t="s">
        <v>76</v>
      </c>
      <c r="G4242" s="1">
        <v>44222</v>
      </c>
      <c r="H4242" t="s">
        <v>59</v>
      </c>
      <c r="I4242" t="s">
        <v>77</v>
      </c>
      <c r="J4242" s="2" t="s">
        <v>13855</v>
      </c>
      <c r="K4242" t="s">
        <v>62</v>
      </c>
      <c r="M4242" t="s">
        <v>89</v>
      </c>
      <c r="N4242" t="s">
        <v>33</v>
      </c>
      <c r="R4242">
        <v>4241</v>
      </c>
      <c r="S4242" t="str">
        <f>PROPER(CustomerSupport[[#This Row],[Resolution]])</f>
        <v/>
      </c>
      <c r="T4242" t="str">
        <f>TRIM(CustomerSupport[[#This Row],[Customer Name]])</f>
        <v>Lori Perez</v>
      </c>
      <c r="U4242">
        <f>MONTH(CustomerSupport[[#This Row],[Date of Purchase]])</f>
        <v>1</v>
      </c>
      <c r="V4242" t="str">
        <f>TEXT('Working data'!G4242,"mmmm")</f>
        <v>January</v>
      </c>
      <c r="W4242">
        <f>YEAR(CustomerSupport[[#This Row],[Date of Purchase]])</f>
        <v>2021</v>
      </c>
      <c r="X4242" t="str">
        <f t="shared" si="66"/>
        <v/>
      </c>
    </row>
    <row r="4243" spans="1:24" ht="14.25" customHeight="1" x14ac:dyDescent="0.4">
      <c r="A4243">
        <v>4242</v>
      </c>
      <c r="B4243" t="s">
        <v>13856</v>
      </c>
      <c r="C4243" t="s">
        <v>13857</v>
      </c>
      <c r="D4243">
        <v>61</v>
      </c>
      <c r="E4243" t="s">
        <v>58</v>
      </c>
      <c r="F4243" t="s">
        <v>44</v>
      </c>
      <c r="G4243" s="1">
        <v>44305</v>
      </c>
      <c r="H4243" t="s">
        <v>45</v>
      </c>
      <c r="I4243" t="s">
        <v>93</v>
      </c>
      <c r="J4243" s="2" t="s">
        <v>13858</v>
      </c>
      <c r="K4243" t="s">
        <v>39</v>
      </c>
      <c r="L4243" t="s">
        <v>13859</v>
      </c>
      <c r="M4243" t="s">
        <v>143</v>
      </c>
      <c r="N4243" t="s">
        <v>33</v>
      </c>
      <c r="O4243" s="3">
        <v>45078.480023148149</v>
      </c>
      <c r="P4243" s="3">
        <v>45078.850162037037</v>
      </c>
      <c r="Q4243">
        <v>5</v>
      </c>
      <c r="R4243">
        <v>4242</v>
      </c>
      <c r="S4243" t="str">
        <f>PROPER(CustomerSupport[[#This Row],[Resolution]])</f>
        <v>Question Treat Same Entire.</v>
      </c>
      <c r="T4243" t="str">
        <f>TRIM(CustomerSupport[[#This Row],[Customer Name]])</f>
        <v>Dawn Perez</v>
      </c>
      <c r="U4243">
        <f>MONTH(CustomerSupport[[#This Row],[Date of Purchase]])</f>
        <v>4</v>
      </c>
      <c r="V4243" t="str">
        <f>TEXT('Working data'!G4243,"mmmm")</f>
        <v>April</v>
      </c>
      <c r="W4243">
        <f>YEAR(CustomerSupport[[#This Row],[Date of Purchase]])</f>
        <v>2021</v>
      </c>
      <c r="X4243">
        <f t="shared" si="66"/>
        <v>8.8833333333022892</v>
      </c>
    </row>
    <row r="4244" spans="1:24" ht="14.25" customHeight="1" x14ac:dyDescent="0.4">
      <c r="A4244">
        <v>4243</v>
      </c>
      <c r="B4244" t="s">
        <v>13860</v>
      </c>
      <c r="C4244" t="s">
        <v>13861</v>
      </c>
      <c r="D4244">
        <v>67</v>
      </c>
      <c r="E4244" t="s">
        <v>19</v>
      </c>
      <c r="F4244" t="s">
        <v>249</v>
      </c>
      <c r="G4244" s="1">
        <v>43844</v>
      </c>
      <c r="H4244" t="s">
        <v>59</v>
      </c>
      <c r="I4244" t="s">
        <v>31</v>
      </c>
      <c r="J4244" t="s">
        <v>13862</v>
      </c>
      <c r="K4244" t="s">
        <v>39</v>
      </c>
      <c r="L4244" t="s">
        <v>13863</v>
      </c>
      <c r="M4244" t="s">
        <v>25</v>
      </c>
      <c r="N4244" t="s">
        <v>55</v>
      </c>
      <c r="O4244" s="3">
        <v>45078.021018518521</v>
      </c>
      <c r="P4244" s="3">
        <v>45078.80296296296</v>
      </c>
      <c r="Q4244">
        <v>4</v>
      </c>
      <c r="R4244">
        <v>4243</v>
      </c>
      <c r="S4244" t="str">
        <f>PROPER(CustomerSupport[[#This Row],[Resolution]])</f>
        <v>Serious Likely Reduce Deal.</v>
      </c>
      <c r="T4244" t="str">
        <f>TRIM(CustomerSupport[[#This Row],[Customer Name]])</f>
        <v>Kathryn Torres</v>
      </c>
      <c r="U4244">
        <f>MONTH(CustomerSupport[[#This Row],[Date of Purchase]])</f>
        <v>1</v>
      </c>
      <c r="V4244" t="str">
        <f>TEXT('Working data'!G4244,"mmmm")</f>
        <v>January</v>
      </c>
      <c r="W4244">
        <f>YEAR(CustomerSupport[[#This Row],[Date of Purchase]])</f>
        <v>2020</v>
      </c>
      <c r="X4244">
        <f t="shared" si="66"/>
        <v>18.766666666546371</v>
      </c>
    </row>
    <row r="4245" spans="1:24" ht="14.25" customHeight="1" x14ac:dyDescent="0.4">
      <c r="A4245">
        <v>4244</v>
      </c>
      <c r="B4245" t="s">
        <v>13864</v>
      </c>
      <c r="C4245" t="s">
        <v>13865</v>
      </c>
      <c r="D4245">
        <v>58</v>
      </c>
      <c r="E4245" t="s">
        <v>19</v>
      </c>
      <c r="F4245" t="s">
        <v>81</v>
      </c>
      <c r="G4245" s="1">
        <v>44176</v>
      </c>
      <c r="H4245" t="s">
        <v>67</v>
      </c>
      <c r="I4245" t="s">
        <v>46</v>
      </c>
      <c r="J4245" s="2" t="s">
        <v>13866</v>
      </c>
      <c r="K4245" t="s">
        <v>39</v>
      </c>
      <c r="L4245" t="s">
        <v>13867</v>
      </c>
      <c r="M4245" t="s">
        <v>89</v>
      </c>
      <c r="N4245" t="s">
        <v>55</v>
      </c>
      <c r="O4245" s="3">
        <v>45078.628657407404</v>
      </c>
      <c r="P4245" s="3">
        <v>45078.394629629627</v>
      </c>
      <c r="Q4245">
        <v>1</v>
      </c>
      <c r="R4245">
        <v>4244</v>
      </c>
      <c r="S4245" t="str">
        <f>PROPER(CustomerSupport[[#This Row],[Resolution]])</f>
        <v>Center Firm Budget Clearly State.</v>
      </c>
      <c r="T4245" t="str">
        <f>TRIM(CustomerSupport[[#This Row],[Customer Name]])</f>
        <v>Janet Harris</v>
      </c>
      <c r="U4245">
        <f>MONTH(CustomerSupport[[#This Row],[Date of Purchase]])</f>
        <v>12</v>
      </c>
      <c r="V4245" t="str">
        <f>TEXT('Working data'!G4245,"mmmm")</f>
        <v>December</v>
      </c>
      <c r="W4245">
        <f>YEAR(CustomerSupport[[#This Row],[Date of Purchase]])</f>
        <v>2020</v>
      </c>
      <c r="X4245">
        <f t="shared" si="66"/>
        <v>-5.6166666666395031</v>
      </c>
    </row>
    <row r="4246" spans="1:24" ht="14.25" customHeight="1" x14ac:dyDescent="0.4">
      <c r="A4246">
        <v>4245</v>
      </c>
      <c r="B4246" t="s">
        <v>5738</v>
      </c>
      <c r="C4246" t="s">
        <v>13868</v>
      </c>
      <c r="D4246">
        <v>39</v>
      </c>
      <c r="E4246" t="s">
        <v>29</v>
      </c>
      <c r="F4246" t="s">
        <v>76</v>
      </c>
      <c r="G4246" s="1">
        <v>44455</v>
      </c>
      <c r="H4246" t="s">
        <v>66</v>
      </c>
      <c r="I4246" t="s">
        <v>72</v>
      </c>
      <c r="J4246" s="2" t="s">
        <v>13869</v>
      </c>
      <c r="K4246" t="s">
        <v>62</v>
      </c>
      <c r="M4246" t="s">
        <v>89</v>
      </c>
      <c r="N4246" t="s">
        <v>55</v>
      </c>
      <c r="R4246">
        <v>4245</v>
      </c>
      <c r="S4246" t="str">
        <f>PROPER(CustomerSupport[[#This Row],[Resolution]])</f>
        <v/>
      </c>
      <c r="T4246" t="str">
        <f>TRIM(CustomerSupport[[#This Row],[Customer Name]])</f>
        <v>Justin Clark</v>
      </c>
      <c r="U4246">
        <f>MONTH(CustomerSupport[[#This Row],[Date of Purchase]])</f>
        <v>9</v>
      </c>
      <c r="V4246" t="str">
        <f>TEXT('Working data'!G4246,"mmmm")</f>
        <v>September</v>
      </c>
      <c r="W4246">
        <f>YEAR(CustomerSupport[[#This Row],[Date of Purchase]])</f>
        <v>2021</v>
      </c>
      <c r="X4246" t="str">
        <f t="shared" si="66"/>
        <v/>
      </c>
    </row>
    <row r="4247" spans="1:24" ht="14.25" customHeight="1" x14ac:dyDescent="0.4">
      <c r="A4247">
        <v>4246</v>
      </c>
      <c r="B4247" t="s">
        <v>13870</v>
      </c>
      <c r="C4247" t="s">
        <v>13871</v>
      </c>
      <c r="D4247">
        <v>66</v>
      </c>
      <c r="E4247" t="s">
        <v>19</v>
      </c>
      <c r="F4247" t="s">
        <v>134</v>
      </c>
      <c r="G4247" s="1">
        <v>44196</v>
      </c>
      <c r="H4247" t="s">
        <v>67</v>
      </c>
      <c r="I4247" t="s">
        <v>113</v>
      </c>
      <c r="J4247" t="s">
        <v>13872</v>
      </c>
      <c r="K4247" t="s">
        <v>24</v>
      </c>
      <c r="M4247" t="s">
        <v>143</v>
      </c>
      <c r="N4247" t="s">
        <v>33</v>
      </c>
      <c r="O4247" s="3">
        <v>45078.282858796294</v>
      </c>
      <c r="R4247">
        <v>4246</v>
      </c>
      <c r="S4247" t="str">
        <f>PROPER(CustomerSupport[[#This Row],[Resolution]])</f>
        <v/>
      </c>
      <c r="T4247" t="str">
        <f>TRIM(CustomerSupport[[#This Row],[Customer Name]])</f>
        <v>Travis Torres</v>
      </c>
      <c r="U4247">
        <f>MONTH(CustomerSupport[[#This Row],[Date of Purchase]])</f>
        <v>12</v>
      </c>
      <c r="V4247" t="str">
        <f>TEXT('Working data'!G4247,"mmmm")</f>
        <v>December</v>
      </c>
      <c r="W4247">
        <f>YEAR(CustomerSupport[[#This Row],[Date of Purchase]])</f>
        <v>2020</v>
      </c>
      <c r="X4247" t="str">
        <f t="shared" si="66"/>
        <v/>
      </c>
    </row>
    <row r="4248" spans="1:24" ht="14.25" customHeight="1" x14ac:dyDescent="0.4">
      <c r="A4248">
        <v>4247</v>
      </c>
      <c r="B4248" t="s">
        <v>13873</v>
      </c>
      <c r="C4248" t="s">
        <v>13874</v>
      </c>
      <c r="D4248">
        <v>25</v>
      </c>
      <c r="E4248" t="s">
        <v>29</v>
      </c>
      <c r="F4248" t="s">
        <v>107</v>
      </c>
      <c r="G4248" s="1">
        <v>44511</v>
      </c>
      <c r="H4248" t="s">
        <v>67</v>
      </c>
      <c r="I4248" t="s">
        <v>59</v>
      </c>
      <c r="J4248" s="2" t="s">
        <v>13875</v>
      </c>
      <c r="K4248" t="s">
        <v>39</v>
      </c>
      <c r="L4248" t="s">
        <v>13876</v>
      </c>
      <c r="M4248" t="s">
        <v>89</v>
      </c>
      <c r="N4248" t="s">
        <v>26</v>
      </c>
      <c r="O4248" s="3">
        <v>45078.628703703704</v>
      </c>
      <c r="P4248" s="3">
        <v>45078.825231481482</v>
      </c>
      <c r="Q4248">
        <v>2</v>
      </c>
      <c r="R4248">
        <v>4247</v>
      </c>
      <c r="S4248" t="str">
        <f>PROPER(CustomerSupport[[#This Row],[Resolution]])</f>
        <v>Maintain Together Measure Network Lay Give The Study.</v>
      </c>
      <c r="T4248" t="str">
        <f>TRIM(CustomerSupport[[#This Row],[Customer Name]])</f>
        <v>Alyssa Bryant</v>
      </c>
      <c r="U4248">
        <f>MONTH(CustomerSupport[[#This Row],[Date of Purchase]])</f>
        <v>11</v>
      </c>
      <c r="V4248" t="str">
        <f>TEXT('Working data'!G4248,"mmmm")</f>
        <v>November</v>
      </c>
      <c r="W4248">
        <f>YEAR(CustomerSupport[[#This Row],[Date of Purchase]])</f>
        <v>2021</v>
      </c>
      <c r="X4248">
        <f t="shared" si="66"/>
        <v>4.7166666666744277</v>
      </c>
    </row>
    <row r="4249" spans="1:24" ht="14.25" customHeight="1" x14ac:dyDescent="0.4">
      <c r="A4249">
        <v>4248</v>
      </c>
      <c r="B4249" t="s">
        <v>13877</v>
      </c>
      <c r="C4249" t="s">
        <v>13878</v>
      </c>
      <c r="D4249">
        <v>43</v>
      </c>
      <c r="E4249" t="s">
        <v>58</v>
      </c>
      <c r="F4249" t="s">
        <v>317</v>
      </c>
      <c r="G4249" s="1">
        <v>44384</v>
      </c>
      <c r="H4249" t="s">
        <v>45</v>
      </c>
      <c r="I4249" t="s">
        <v>113</v>
      </c>
      <c r="J4249" t="s">
        <v>3174</v>
      </c>
      <c r="K4249" t="s">
        <v>24</v>
      </c>
      <c r="M4249" t="s">
        <v>25</v>
      </c>
      <c r="N4249" t="s">
        <v>83</v>
      </c>
      <c r="O4249" s="3">
        <v>45078.966898148145</v>
      </c>
      <c r="R4249">
        <v>4248</v>
      </c>
      <c r="S4249" t="str">
        <f>PROPER(CustomerSupport[[#This Row],[Resolution]])</f>
        <v/>
      </c>
      <c r="T4249" t="str">
        <f>TRIM(CustomerSupport[[#This Row],[Customer Name]])</f>
        <v>Tyler Chavez</v>
      </c>
      <c r="U4249">
        <f>MONTH(CustomerSupport[[#This Row],[Date of Purchase]])</f>
        <v>7</v>
      </c>
      <c r="V4249" t="str">
        <f>TEXT('Working data'!G4249,"mmmm")</f>
        <v>July</v>
      </c>
      <c r="W4249">
        <f>YEAR(CustomerSupport[[#This Row],[Date of Purchase]])</f>
        <v>2021</v>
      </c>
      <c r="X4249" t="str">
        <f t="shared" si="66"/>
        <v/>
      </c>
    </row>
    <row r="4250" spans="1:24" ht="14.25" customHeight="1" x14ac:dyDescent="0.4">
      <c r="A4250">
        <v>4249</v>
      </c>
      <c r="B4250" t="s">
        <v>13774</v>
      </c>
      <c r="C4250" t="s">
        <v>13879</v>
      </c>
      <c r="D4250">
        <v>27</v>
      </c>
      <c r="E4250" t="s">
        <v>29</v>
      </c>
      <c r="F4250" t="s">
        <v>397</v>
      </c>
      <c r="G4250" s="1">
        <v>44087</v>
      </c>
      <c r="H4250" t="s">
        <v>66</v>
      </c>
      <c r="I4250" t="s">
        <v>141</v>
      </c>
      <c r="J4250" t="s">
        <v>13880</v>
      </c>
      <c r="K4250" t="s">
        <v>24</v>
      </c>
      <c r="M4250" t="s">
        <v>25</v>
      </c>
      <c r="N4250" t="s">
        <v>55</v>
      </c>
      <c r="O4250" s="3">
        <v>45078.534270833334</v>
      </c>
      <c r="R4250">
        <v>4249</v>
      </c>
      <c r="S4250" t="str">
        <f>PROPER(CustomerSupport[[#This Row],[Resolution]])</f>
        <v/>
      </c>
      <c r="T4250" t="str">
        <f>TRIM(CustomerSupport[[#This Row],[Customer Name]])</f>
        <v>Amy Green</v>
      </c>
      <c r="U4250">
        <f>MONTH(CustomerSupport[[#This Row],[Date of Purchase]])</f>
        <v>9</v>
      </c>
      <c r="V4250" t="str">
        <f>TEXT('Working data'!G4250,"mmmm")</f>
        <v>September</v>
      </c>
      <c r="W4250">
        <f>YEAR(CustomerSupport[[#This Row],[Date of Purchase]])</f>
        <v>2020</v>
      </c>
      <c r="X4250" t="str">
        <f t="shared" si="66"/>
        <v/>
      </c>
    </row>
    <row r="4251" spans="1:24" ht="14.25" customHeight="1" x14ac:dyDescent="0.4">
      <c r="A4251">
        <v>4250</v>
      </c>
      <c r="B4251" t="s">
        <v>13881</v>
      </c>
      <c r="C4251" t="s">
        <v>13882</v>
      </c>
      <c r="D4251">
        <v>47</v>
      </c>
      <c r="E4251" t="s">
        <v>19</v>
      </c>
      <c r="F4251" t="s">
        <v>157</v>
      </c>
      <c r="G4251" s="1">
        <v>44327</v>
      </c>
      <c r="H4251" t="s">
        <v>59</v>
      </c>
      <c r="I4251" t="s">
        <v>37</v>
      </c>
      <c r="J4251" s="2" t="s">
        <v>13883</v>
      </c>
      <c r="K4251" t="s">
        <v>24</v>
      </c>
      <c r="M4251" t="s">
        <v>41</v>
      </c>
      <c r="N4251" t="s">
        <v>83</v>
      </c>
      <c r="O4251" s="3">
        <v>45078.36136574074</v>
      </c>
      <c r="R4251">
        <v>4250</v>
      </c>
      <c r="S4251" t="str">
        <f>PROPER(CustomerSupport[[#This Row],[Resolution]])</f>
        <v/>
      </c>
      <c r="T4251" t="str">
        <f>TRIM(CustomerSupport[[#This Row],[Customer Name]])</f>
        <v>Christine Eaton</v>
      </c>
      <c r="U4251">
        <f>MONTH(CustomerSupport[[#This Row],[Date of Purchase]])</f>
        <v>5</v>
      </c>
      <c r="V4251" t="str">
        <f>TEXT('Working data'!G4251,"mmmm")</f>
        <v>May</v>
      </c>
      <c r="W4251">
        <f>YEAR(CustomerSupport[[#This Row],[Date of Purchase]])</f>
        <v>2021</v>
      </c>
      <c r="X4251" t="str">
        <f t="shared" si="66"/>
        <v/>
      </c>
    </row>
    <row r="4252" spans="1:24" ht="14.25" customHeight="1" x14ac:dyDescent="0.4">
      <c r="A4252">
        <v>4251</v>
      </c>
      <c r="B4252" t="s">
        <v>13884</v>
      </c>
      <c r="C4252" t="s">
        <v>13885</v>
      </c>
      <c r="D4252">
        <v>29</v>
      </c>
      <c r="E4252" t="s">
        <v>19</v>
      </c>
      <c r="F4252" t="s">
        <v>397</v>
      </c>
      <c r="G4252" s="1">
        <v>44467</v>
      </c>
      <c r="H4252" t="s">
        <v>45</v>
      </c>
      <c r="I4252" t="s">
        <v>60</v>
      </c>
      <c r="J4252" t="s">
        <v>13886</v>
      </c>
      <c r="K4252" t="s">
        <v>24</v>
      </c>
      <c r="M4252" t="s">
        <v>143</v>
      </c>
      <c r="N4252" t="s">
        <v>55</v>
      </c>
      <c r="O4252" s="3">
        <v>45078.934305555558</v>
      </c>
      <c r="R4252">
        <v>4251</v>
      </c>
      <c r="S4252" t="str">
        <f>PROPER(CustomerSupport[[#This Row],[Resolution]])</f>
        <v/>
      </c>
      <c r="T4252" t="str">
        <f>TRIM(CustomerSupport[[#This Row],[Customer Name]])</f>
        <v>Thomas Barron</v>
      </c>
      <c r="U4252">
        <f>MONTH(CustomerSupport[[#This Row],[Date of Purchase]])</f>
        <v>9</v>
      </c>
      <c r="V4252" t="str">
        <f>TEXT('Working data'!G4252,"mmmm")</f>
        <v>September</v>
      </c>
      <c r="W4252">
        <f>YEAR(CustomerSupport[[#This Row],[Date of Purchase]])</f>
        <v>2021</v>
      </c>
      <c r="X4252" t="str">
        <f t="shared" si="66"/>
        <v/>
      </c>
    </row>
    <row r="4253" spans="1:24" ht="14.25" customHeight="1" x14ac:dyDescent="0.4">
      <c r="A4253">
        <v>4252</v>
      </c>
      <c r="B4253" t="s">
        <v>10803</v>
      </c>
      <c r="C4253" t="s">
        <v>13887</v>
      </c>
      <c r="D4253">
        <v>53</v>
      </c>
      <c r="E4253" t="s">
        <v>19</v>
      </c>
      <c r="F4253" t="s">
        <v>223</v>
      </c>
      <c r="G4253" s="1">
        <v>44334</v>
      </c>
      <c r="H4253" t="s">
        <v>21</v>
      </c>
      <c r="I4253" t="s">
        <v>77</v>
      </c>
      <c r="J4253" s="2" t="s">
        <v>13888</v>
      </c>
      <c r="K4253" t="s">
        <v>24</v>
      </c>
      <c r="M4253" t="s">
        <v>89</v>
      </c>
      <c r="N4253" t="s">
        <v>26</v>
      </c>
      <c r="O4253" s="3">
        <v>45078.867638888885</v>
      </c>
      <c r="R4253">
        <v>4252</v>
      </c>
      <c r="S4253" t="str">
        <f>PROPER(CustomerSupport[[#This Row],[Resolution]])</f>
        <v/>
      </c>
      <c r="T4253" t="str">
        <f>TRIM(CustomerSupport[[#This Row],[Customer Name]])</f>
        <v>Richard Sharp</v>
      </c>
      <c r="U4253">
        <f>MONTH(CustomerSupport[[#This Row],[Date of Purchase]])</f>
        <v>5</v>
      </c>
      <c r="V4253" t="str">
        <f>TEXT('Working data'!G4253,"mmmm")</f>
        <v>May</v>
      </c>
      <c r="W4253">
        <f>YEAR(CustomerSupport[[#This Row],[Date of Purchase]])</f>
        <v>2021</v>
      </c>
      <c r="X4253" t="str">
        <f t="shared" si="66"/>
        <v/>
      </c>
    </row>
    <row r="4254" spans="1:24" ht="14.25" customHeight="1" x14ac:dyDescent="0.4">
      <c r="A4254">
        <v>4253</v>
      </c>
      <c r="B4254" t="s">
        <v>13889</v>
      </c>
      <c r="C4254" t="s">
        <v>13890</v>
      </c>
      <c r="D4254">
        <v>50</v>
      </c>
      <c r="E4254" t="s">
        <v>29</v>
      </c>
      <c r="F4254" t="s">
        <v>81</v>
      </c>
      <c r="G4254" s="1">
        <v>44280</v>
      </c>
      <c r="H4254" t="s">
        <v>59</v>
      </c>
      <c r="I4254" t="s">
        <v>67</v>
      </c>
      <c r="J4254" s="2" t="s">
        <v>13891</v>
      </c>
      <c r="K4254" t="s">
        <v>62</v>
      </c>
      <c r="M4254" t="s">
        <v>25</v>
      </c>
      <c r="N4254" t="s">
        <v>83</v>
      </c>
      <c r="R4254">
        <v>4253</v>
      </c>
      <c r="S4254" t="str">
        <f>PROPER(CustomerSupport[[#This Row],[Resolution]])</f>
        <v/>
      </c>
      <c r="T4254" t="str">
        <f>TRIM(CustomerSupport[[#This Row],[Customer Name]])</f>
        <v>Candace Saunders</v>
      </c>
      <c r="U4254">
        <f>MONTH(CustomerSupport[[#This Row],[Date of Purchase]])</f>
        <v>3</v>
      </c>
      <c r="V4254" t="str">
        <f>TEXT('Working data'!G4254,"mmmm")</f>
        <v>March</v>
      </c>
      <c r="W4254">
        <f>YEAR(CustomerSupport[[#This Row],[Date of Purchase]])</f>
        <v>2021</v>
      </c>
      <c r="X4254" t="str">
        <f t="shared" si="66"/>
        <v/>
      </c>
    </row>
    <row r="4255" spans="1:24" ht="14.25" customHeight="1" x14ac:dyDescent="0.4">
      <c r="A4255">
        <v>4254</v>
      </c>
      <c r="B4255" t="s">
        <v>13892</v>
      </c>
      <c r="C4255" t="s">
        <v>13893</v>
      </c>
      <c r="D4255">
        <v>56</v>
      </c>
      <c r="E4255" t="s">
        <v>58</v>
      </c>
      <c r="F4255" t="s">
        <v>281</v>
      </c>
      <c r="G4255" s="1">
        <v>44270</v>
      </c>
      <c r="H4255" t="s">
        <v>45</v>
      </c>
      <c r="I4255" t="s">
        <v>52</v>
      </c>
      <c r="J4255" s="2" t="s">
        <v>13894</v>
      </c>
      <c r="K4255" t="s">
        <v>39</v>
      </c>
      <c r="L4255" t="s">
        <v>13895</v>
      </c>
      <c r="M4255" t="s">
        <v>89</v>
      </c>
      <c r="N4255" t="s">
        <v>55</v>
      </c>
      <c r="O4255" s="3">
        <v>45078.062824074077</v>
      </c>
      <c r="P4255" s="3">
        <v>45078.605879629627</v>
      </c>
      <c r="Q4255">
        <v>5</v>
      </c>
      <c r="R4255">
        <v>4254</v>
      </c>
      <c r="S4255" t="str">
        <f>PROPER(CustomerSupport[[#This Row],[Resolution]])</f>
        <v>Office Hold Kitchen Price.</v>
      </c>
      <c r="T4255" t="str">
        <f>TRIM(CustomerSupport[[#This Row],[Customer Name]])</f>
        <v>Thomas Rios</v>
      </c>
      <c r="U4255">
        <f>MONTH(CustomerSupport[[#This Row],[Date of Purchase]])</f>
        <v>3</v>
      </c>
      <c r="V4255" t="str">
        <f>TEXT('Working data'!G4255,"mmmm")</f>
        <v>March</v>
      </c>
      <c r="W4255">
        <f>YEAR(CustomerSupport[[#This Row],[Date of Purchase]])</f>
        <v>2021</v>
      </c>
      <c r="X4255">
        <f t="shared" si="66"/>
        <v>13.033333333209157</v>
      </c>
    </row>
    <row r="4256" spans="1:24" ht="14.25" customHeight="1" x14ac:dyDescent="0.4">
      <c r="A4256">
        <v>4255</v>
      </c>
      <c r="B4256" t="s">
        <v>13896</v>
      </c>
      <c r="C4256" t="s">
        <v>13897</v>
      </c>
      <c r="D4256">
        <v>39</v>
      </c>
      <c r="E4256" t="s">
        <v>19</v>
      </c>
      <c r="F4256" t="s">
        <v>92</v>
      </c>
      <c r="G4256" s="1">
        <v>43891</v>
      </c>
      <c r="H4256" t="s">
        <v>45</v>
      </c>
      <c r="I4256" t="s">
        <v>37</v>
      </c>
      <c r="J4256" t="s">
        <v>13898</v>
      </c>
      <c r="K4256" t="s">
        <v>62</v>
      </c>
      <c r="M4256" t="s">
        <v>89</v>
      </c>
      <c r="N4256" t="s">
        <v>55</v>
      </c>
      <c r="R4256">
        <v>4255</v>
      </c>
      <c r="S4256" t="str">
        <f>PROPER(CustomerSupport[[#This Row],[Resolution]])</f>
        <v/>
      </c>
      <c r="T4256" t="str">
        <f>TRIM(CustomerSupport[[#This Row],[Customer Name]])</f>
        <v>Paul Hill</v>
      </c>
      <c r="U4256">
        <f>MONTH(CustomerSupport[[#This Row],[Date of Purchase]])</f>
        <v>3</v>
      </c>
      <c r="V4256" t="str">
        <f>TEXT('Working data'!G4256,"mmmm")</f>
        <v>March</v>
      </c>
      <c r="W4256">
        <f>YEAR(CustomerSupport[[#This Row],[Date of Purchase]])</f>
        <v>2020</v>
      </c>
      <c r="X4256" t="str">
        <f t="shared" si="66"/>
        <v/>
      </c>
    </row>
    <row r="4257" spans="1:24" ht="14.25" customHeight="1" x14ac:dyDescent="0.4">
      <c r="A4257">
        <v>4256</v>
      </c>
      <c r="B4257" t="s">
        <v>13899</v>
      </c>
      <c r="C4257" t="s">
        <v>13900</v>
      </c>
      <c r="D4257">
        <v>52</v>
      </c>
      <c r="E4257" t="s">
        <v>58</v>
      </c>
      <c r="F4257" t="s">
        <v>219</v>
      </c>
      <c r="G4257" s="1">
        <v>44547</v>
      </c>
      <c r="H4257" t="s">
        <v>66</v>
      </c>
      <c r="I4257" t="s">
        <v>113</v>
      </c>
      <c r="J4257" s="2" t="s">
        <v>13901</v>
      </c>
      <c r="K4257" t="s">
        <v>24</v>
      </c>
      <c r="M4257" t="s">
        <v>89</v>
      </c>
      <c r="N4257" t="s">
        <v>55</v>
      </c>
      <c r="O4257" s="3">
        <v>45078.366319444445</v>
      </c>
      <c r="R4257">
        <v>4256</v>
      </c>
      <c r="S4257" t="str">
        <f>PROPER(CustomerSupport[[#This Row],[Resolution]])</f>
        <v/>
      </c>
      <c r="T4257" t="str">
        <f>TRIM(CustomerSupport[[#This Row],[Customer Name]])</f>
        <v>Jennifer Wilson</v>
      </c>
      <c r="U4257">
        <f>MONTH(CustomerSupport[[#This Row],[Date of Purchase]])</f>
        <v>12</v>
      </c>
      <c r="V4257" t="str">
        <f>TEXT('Working data'!G4257,"mmmm")</f>
        <v>December</v>
      </c>
      <c r="W4257">
        <f>YEAR(CustomerSupport[[#This Row],[Date of Purchase]])</f>
        <v>2021</v>
      </c>
      <c r="X4257" t="str">
        <f t="shared" si="66"/>
        <v/>
      </c>
    </row>
    <row r="4258" spans="1:24" ht="14.25" customHeight="1" x14ac:dyDescent="0.4">
      <c r="A4258">
        <v>4257</v>
      </c>
      <c r="B4258" t="s">
        <v>13902</v>
      </c>
      <c r="C4258" t="s">
        <v>13903</v>
      </c>
      <c r="D4258">
        <v>54</v>
      </c>
      <c r="E4258" t="s">
        <v>58</v>
      </c>
      <c r="F4258" t="s">
        <v>397</v>
      </c>
      <c r="G4258" s="1">
        <v>44431</v>
      </c>
      <c r="H4258" t="s">
        <v>66</v>
      </c>
      <c r="I4258" t="s">
        <v>52</v>
      </c>
      <c r="J4258" t="s">
        <v>13904</v>
      </c>
      <c r="K4258" t="s">
        <v>39</v>
      </c>
      <c r="L4258" t="s">
        <v>13905</v>
      </c>
      <c r="M4258" t="s">
        <v>25</v>
      </c>
      <c r="N4258" t="s">
        <v>83</v>
      </c>
      <c r="O4258" s="3">
        <v>45078.332997685182</v>
      </c>
      <c r="P4258" s="3">
        <v>45078.068414351852</v>
      </c>
      <c r="Q4258">
        <v>3</v>
      </c>
      <c r="R4258">
        <v>4257</v>
      </c>
      <c r="S4258" t="str">
        <f>PROPER(CustomerSupport[[#This Row],[Resolution]])</f>
        <v>Family Product Available Team Tonight Old Reason.</v>
      </c>
      <c r="T4258" t="str">
        <f>TRIM(CustomerSupport[[#This Row],[Customer Name]])</f>
        <v>Melinda Cook</v>
      </c>
      <c r="U4258">
        <f>MONTH(CustomerSupport[[#This Row],[Date of Purchase]])</f>
        <v>8</v>
      </c>
      <c r="V4258" t="str">
        <f>TEXT('Working data'!G4258,"mmmm")</f>
        <v>August</v>
      </c>
      <c r="W4258">
        <f>YEAR(CustomerSupport[[#This Row],[Date of Purchase]])</f>
        <v>2021</v>
      </c>
      <c r="X4258">
        <f t="shared" si="66"/>
        <v>-6.3499999999185093</v>
      </c>
    </row>
    <row r="4259" spans="1:24" ht="14.25" customHeight="1" x14ac:dyDescent="0.4">
      <c r="A4259">
        <v>4258</v>
      </c>
      <c r="B4259" t="s">
        <v>13906</v>
      </c>
      <c r="C4259" t="s">
        <v>13907</v>
      </c>
      <c r="D4259">
        <v>38</v>
      </c>
      <c r="E4259" t="s">
        <v>29</v>
      </c>
      <c r="F4259" t="s">
        <v>431</v>
      </c>
      <c r="G4259" s="1">
        <v>44171</v>
      </c>
      <c r="H4259" t="s">
        <v>21</v>
      </c>
      <c r="I4259" t="s">
        <v>46</v>
      </c>
      <c r="J4259" s="2" t="s">
        <v>13908</v>
      </c>
      <c r="K4259" t="s">
        <v>62</v>
      </c>
      <c r="M4259" t="s">
        <v>143</v>
      </c>
      <c r="N4259" t="s">
        <v>33</v>
      </c>
      <c r="R4259">
        <v>4258</v>
      </c>
      <c r="S4259" t="str">
        <f>PROPER(CustomerSupport[[#This Row],[Resolution]])</f>
        <v/>
      </c>
      <c r="T4259" t="str">
        <f>TRIM(CustomerSupport[[#This Row],[Customer Name]])</f>
        <v>Diana Bauer</v>
      </c>
      <c r="U4259">
        <f>MONTH(CustomerSupport[[#This Row],[Date of Purchase]])</f>
        <v>12</v>
      </c>
      <c r="V4259" t="str">
        <f>TEXT('Working data'!G4259,"mmmm")</f>
        <v>December</v>
      </c>
      <c r="W4259">
        <f>YEAR(CustomerSupport[[#This Row],[Date of Purchase]])</f>
        <v>2020</v>
      </c>
      <c r="X4259" t="str">
        <f t="shared" si="66"/>
        <v/>
      </c>
    </row>
    <row r="4260" spans="1:24" ht="14.25" customHeight="1" x14ac:dyDescent="0.4">
      <c r="A4260">
        <v>4259</v>
      </c>
      <c r="B4260" t="s">
        <v>13909</v>
      </c>
      <c r="C4260" t="s">
        <v>13910</v>
      </c>
      <c r="D4260">
        <v>55</v>
      </c>
      <c r="E4260" t="s">
        <v>58</v>
      </c>
      <c r="F4260" t="s">
        <v>125</v>
      </c>
      <c r="G4260" s="1">
        <v>44505</v>
      </c>
      <c r="H4260" t="s">
        <v>66</v>
      </c>
      <c r="I4260" t="s">
        <v>22</v>
      </c>
      <c r="J4260" t="s">
        <v>13911</v>
      </c>
      <c r="K4260" t="s">
        <v>39</v>
      </c>
      <c r="L4260" t="s">
        <v>13912</v>
      </c>
      <c r="M4260" t="s">
        <v>143</v>
      </c>
      <c r="N4260" t="s">
        <v>83</v>
      </c>
      <c r="O4260" s="3">
        <v>45078.946921296294</v>
      </c>
      <c r="P4260" s="3">
        <v>45078.830949074072</v>
      </c>
      <c r="Q4260">
        <v>2</v>
      </c>
      <c r="R4260">
        <v>4259</v>
      </c>
      <c r="S4260" t="str">
        <f>PROPER(CustomerSupport[[#This Row],[Resolution]])</f>
        <v>Cover Reflect Manager Congress Range.</v>
      </c>
      <c r="T4260" t="str">
        <f>TRIM(CustomerSupport[[#This Row],[Customer Name]])</f>
        <v>Mark Ross</v>
      </c>
      <c r="U4260">
        <f>MONTH(CustomerSupport[[#This Row],[Date of Purchase]])</f>
        <v>11</v>
      </c>
      <c r="V4260" t="str">
        <f>TEXT('Working data'!G4260,"mmmm")</f>
        <v>November</v>
      </c>
      <c r="W4260">
        <f>YEAR(CustomerSupport[[#This Row],[Date of Purchase]])</f>
        <v>2021</v>
      </c>
      <c r="X4260">
        <f t="shared" si="66"/>
        <v>-2.7833333333255723</v>
      </c>
    </row>
    <row r="4261" spans="1:24" ht="14.25" customHeight="1" x14ac:dyDescent="0.4">
      <c r="A4261">
        <v>4260</v>
      </c>
      <c r="B4261" t="s">
        <v>13913</v>
      </c>
      <c r="C4261" t="s">
        <v>13914</v>
      </c>
      <c r="D4261">
        <v>62</v>
      </c>
      <c r="E4261" t="s">
        <v>58</v>
      </c>
      <c r="F4261" t="s">
        <v>92</v>
      </c>
      <c r="G4261" s="1">
        <v>44338</v>
      </c>
      <c r="H4261" t="s">
        <v>59</v>
      </c>
      <c r="I4261" t="s">
        <v>37</v>
      </c>
      <c r="J4261" s="2" t="s">
        <v>13915</v>
      </c>
      <c r="K4261" t="s">
        <v>24</v>
      </c>
      <c r="M4261" t="s">
        <v>25</v>
      </c>
      <c r="N4261" t="s">
        <v>55</v>
      </c>
      <c r="O4261" s="3">
        <v>45078.051782407405</v>
      </c>
      <c r="R4261">
        <v>4260</v>
      </c>
      <c r="S4261" t="str">
        <f>PROPER(CustomerSupport[[#This Row],[Resolution]])</f>
        <v/>
      </c>
      <c r="T4261" t="str">
        <f>TRIM(CustomerSupport[[#This Row],[Customer Name]])</f>
        <v>Karen Santos</v>
      </c>
      <c r="U4261">
        <f>MONTH(CustomerSupport[[#This Row],[Date of Purchase]])</f>
        <v>5</v>
      </c>
      <c r="V4261" t="str">
        <f>TEXT('Working data'!G4261,"mmmm")</f>
        <v>May</v>
      </c>
      <c r="W4261">
        <f>YEAR(CustomerSupport[[#This Row],[Date of Purchase]])</f>
        <v>2021</v>
      </c>
      <c r="X4261" t="str">
        <f t="shared" si="66"/>
        <v/>
      </c>
    </row>
    <row r="4262" spans="1:24" ht="14.25" customHeight="1" x14ac:dyDescent="0.4">
      <c r="A4262">
        <v>4261</v>
      </c>
      <c r="B4262" t="s">
        <v>13916</v>
      </c>
      <c r="C4262" t="s">
        <v>13917</v>
      </c>
      <c r="D4262">
        <v>18</v>
      </c>
      <c r="E4262" t="s">
        <v>58</v>
      </c>
      <c r="F4262" t="s">
        <v>397</v>
      </c>
      <c r="G4262" s="1">
        <v>43861</v>
      </c>
      <c r="H4262" t="s">
        <v>67</v>
      </c>
      <c r="I4262" t="s">
        <v>46</v>
      </c>
      <c r="J4262" t="s">
        <v>985</v>
      </c>
      <c r="K4262" t="s">
        <v>24</v>
      </c>
      <c r="M4262" t="s">
        <v>89</v>
      </c>
      <c r="N4262" t="s">
        <v>55</v>
      </c>
      <c r="O4262" s="3">
        <v>45078.123310185183</v>
      </c>
      <c r="R4262">
        <v>4261</v>
      </c>
      <c r="S4262" t="str">
        <f>PROPER(CustomerSupport[[#This Row],[Resolution]])</f>
        <v/>
      </c>
      <c r="T4262" t="str">
        <f>TRIM(CustomerSupport[[#This Row],[Customer Name]])</f>
        <v>Jacob Turner</v>
      </c>
      <c r="U4262">
        <f>MONTH(CustomerSupport[[#This Row],[Date of Purchase]])</f>
        <v>1</v>
      </c>
      <c r="V4262" t="str">
        <f>TEXT('Working data'!G4262,"mmmm")</f>
        <v>January</v>
      </c>
      <c r="W4262">
        <f>YEAR(CustomerSupport[[#This Row],[Date of Purchase]])</f>
        <v>2020</v>
      </c>
      <c r="X4262" t="str">
        <f t="shared" si="66"/>
        <v/>
      </c>
    </row>
    <row r="4263" spans="1:24" ht="14.25" customHeight="1" x14ac:dyDescent="0.4">
      <c r="A4263">
        <v>4262</v>
      </c>
      <c r="B4263" t="s">
        <v>13918</v>
      </c>
      <c r="C4263" t="s">
        <v>7492</v>
      </c>
      <c r="D4263">
        <v>43</v>
      </c>
      <c r="E4263" t="s">
        <v>29</v>
      </c>
      <c r="F4263" t="s">
        <v>103</v>
      </c>
      <c r="G4263" s="1">
        <v>44052</v>
      </c>
      <c r="H4263" t="s">
        <v>66</v>
      </c>
      <c r="I4263" t="s">
        <v>59</v>
      </c>
      <c r="J4263" s="2" t="s">
        <v>13919</v>
      </c>
      <c r="K4263" t="s">
        <v>62</v>
      </c>
      <c r="M4263" t="s">
        <v>25</v>
      </c>
      <c r="N4263" t="s">
        <v>83</v>
      </c>
      <c r="R4263">
        <v>4262</v>
      </c>
      <c r="S4263" t="str">
        <f>PROPER(CustomerSupport[[#This Row],[Resolution]])</f>
        <v/>
      </c>
      <c r="T4263" t="str">
        <f>TRIM(CustomerSupport[[#This Row],[Customer Name]])</f>
        <v>Brent Baker MD</v>
      </c>
      <c r="U4263">
        <f>MONTH(CustomerSupport[[#This Row],[Date of Purchase]])</f>
        <v>8</v>
      </c>
      <c r="V4263" t="str">
        <f>TEXT('Working data'!G4263,"mmmm")</f>
        <v>August</v>
      </c>
      <c r="W4263">
        <f>YEAR(CustomerSupport[[#This Row],[Date of Purchase]])</f>
        <v>2020</v>
      </c>
      <c r="X4263" t="str">
        <f t="shared" si="66"/>
        <v/>
      </c>
    </row>
    <row r="4264" spans="1:24" ht="14.25" customHeight="1" x14ac:dyDescent="0.4">
      <c r="A4264">
        <v>4263</v>
      </c>
      <c r="B4264" t="s">
        <v>13920</v>
      </c>
      <c r="C4264" t="s">
        <v>13921</v>
      </c>
      <c r="D4264">
        <v>23</v>
      </c>
      <c r="E4264" t="s">
        <v>19</v>
      </c>
      <c r="F4264" t="s">
        <v>125</v>
      </c>
      <c r="G4264" s="1">
        <v>44219</v>
      </c>
      <c r="H4264" t="s">
        <v>45</v>
      </c>
      <c r="I4264" t="s">
        <v>99</v>
      </c>
      <c r="J4264" s="2" t="s">
        <v>13922</v>
      </c>
      <c r="K4264" t="s">
        <v>62</v>
      </c>
      <c r="M4264" t="s">
        <v>143</v>
      </c>
      <c r="N4264" t="s">
        <v>55</v>
      </c>
      <c r="R4264">
        <v>4263</v>
      </c>
      <c r="S4264" t="str">
        <f>PROPER(CustomerSupport[[#This Row],[Resolution]])</f>
        <v/>
      </c>
      <c r="T4264" t="str">
        <f>TRIM(CustomerSupport[[#This Row],[Customer Name]])</f>
        <v>Steven Lara</v>
      </c>
      <c r="U4264">
        <f>MONTH(CustomerSupport[[#This Row],[Date of Purchase]])</f>
        <v>1</v>
      </c>
      <c r="V4264" t="str">
        <f>TEXT('Working data'!G4264,"mmmm")</f>
        <v>January</v>
      </c>
      <c r="W4264">
        <f>YEAR(CustomerSupport[[#This Row],[Date of Purchase]])</f>
        <v>2021</v>
      </c>
      <c r="X4264" t="str">
        <f t="shared" si="66"/>
        <v/>
      </c>
    </row>
    <row r="4265" spans="1:24" ht="14.25" customHeight="1" x14ac:dyDescent="0.4">
      <c r="A4265">
        <v>4264</v>
      </c>
      <c r="B4265" t="s">
        <v>13923</v>
      </c>
      <c r="C4265" t="s">
        <v>13924</v>
      </c>
      <c r="D4265">
        <v>59</v>
      </c>
      <c r="E4265" t="s">
        <v>58</v>
      </c>
      <c r="F4265" t="s">
        <v>157</v>
      </c>
      <c r="G4265" s="1">
        <v>43918</v>
      </c>
      <c r="H4265" t="s">
        <v>21</v>
      </c>
      <c r="I4265" t="s">
        <v>72</v>
      </c>
      <c r="J4265" s="2" t="s">
        <v>13925</v>
      </c>
      <c r="K4265" t="s">
        <v>62</v>
      </c>
      <c r="M4265" t="s">
        <v>89</v>
      </c>
      <c r="N4265" t="s">
        <v>55</v>
      </c>
      <c r="R4265">
        <v>4264</v>
      </c>
      <c r="S4265" t="str">
        <f>PROPER(CustomerSupport[[#This Row],[Resolution]])</f>
        <v/>
      </c>
      <c r="T4265" t="str">
        <f>TRIM(CustomerSupport[[#This Row],[Customer Name]])</f>
        <v>Cameron Stout</v>
      </c>
      <c r="U4265">
        <f>MONTH(CustomerSupport[[#This Row],[Date of Purchase]])</f>
        <v>3</v>
      </c>
      <c r="V4265" t="str">
        <f>TEXT('Working data'!G4265,"mmmm")</f>
        <v>March</v>
      </c>
      <c r="W4265">
        <f>YEAR(CustomerSupport[[#This Row],[Date of Purchase]])</f>
        <v>2020</v>
      </c>
      <c r="X4265" t="str">
        <f t="shared" si="66"/>
        <v/>
      </c>
    </row>
    <row r="4266" spans="1:24" ht="14.25" customHeight="1" x14ac:dyDescent="0.4">
      <c r="A4266">
        <v>4265</v>
      </c>
      <c r="B4266" t="s">
        <v>13926</v>
      </c>
      <c r="C4266" t="s">
        <v>13927</v>
      </c>
      <c r="D4266">
        <v>67</v>
      </c>
      <c r="E4266" t="s">
        <v>19</v>
      </c>
      <c r="F4266" t="s">
        <v>211</v>
      </c>
      <c r="G4266" s="1">
        <v>44002</v>
      </c>
      <c r="H4266" t="s">
        <v>59</v>
      </c>
      <c r="I4266" t="s">
        <v>77</v>
      </c>
      <c r="J4266" s="2" t="s">
        <v>13928</v>
      </c>
      <c r="K4266" t="s">
        <v>39</v>
      </c>
      <c r="L4266" t="s">
        <v>13929</v>
      </c>
      <c r="M4266" t="s">
        <v>25</v>
      </c>
      <c r="N4266" t="s">
        <v>55</v>
      </c>
      <c r="O4266" s="3">
        <v>45078.753240740742</v>
      </c>
      <c r="P4266" s="3">
        <v>45078.774768518517</v>
      </c>
      <c r="Q4266">
        <v>4</v>
      </c>
      <c r="R4266">
        <v>4265</v>
      </c>
      <c r="S4266" t="str">
        <f>PROPER(CustomerSupport[[#This Row],[Resolution]])</f>
        <v>Dark Case Always Tough Build Experience Happen Girl.</v>
      </c>
      <c r="T4266" t="str">
        <f>TRIM(CustomerSupport[[#This Row],[Customer Name]])</f>
        <v>Henry Newman Jr.</v>
      </c>
      <c r="U4266">
        <f>MONTH(CustomerSupport[[#This Row],[Date of Purchase]])</f>
        <v>6</v>
      </c>
      <c r="V4266" t="str">
        <f>TEXT('Working data'!G4266,"mmmm")</f>
        <v>June</v>
      </c>
      <c r="W4266">
        <f>YEAR(CustomerSupport[[#This Row],[Date of Purchase]])</f>
        <v>2020</v>
      </c>
      <c r="X4266">
        <f t="shared" si="66"/>
        <v>0.5166666666045785</v>
      </c>
    </row>
    <row r="4267" spans="1:24" ht="14.25" customHeight="1" x14ac:dyDescent="0.4">
      <c r="A4267">
        <v>4266</v>
      </c>
      <c r="B4267" t="s">
        <v>13930</v>
      </c>
      <c r="C4267" t="s">
        <v>13931</v>
      </c>
      <c r="D4267">
        <v>43</v>
      </c>
      <c r="E4267" t="s">
        <v>29</v>
      </c>
      <c r="F4267" t="s">
        <v>112</v>
      </c>
      <c r="G4267" s="1">
        <v>43990</v>
      </c>
      <c r="H4267" t="s">
        <v>67</v>
      </c>
      <c r="I4267" t="s">
        <v>77</v>
      </c>
      <c r="J4267" s="2" t="s">
        <v>13932</v>
      </c>
      <c r="K4267" t="s">
        <v>24</v>
      </c>
      <c r="M4267" t="s">
        <v>89</v>
      </c>
      <c r="N4267" t="s">
        <v>83</v>
      </c>
      <c r="O4267" s="3">
        <v>45078.944236111114</v>
      </c>
      <c r="R4267">
        <v>4266</v>
      </c>
      <c r="S4267" t="str">
        <f>PROPER(CustomerSupport[[#This Row],[Resolution]])</f>
        <v/>
      </c>
      <c r="T4267" t="str">
        <f>TRIM(CustomerSupport[[#This Row],[Customer Name]])</f>
        <v>Antonio Gardner</v>
      </c>
      <c r="U4267">
        <f>MONTH(CustomerSupport[[#This Row],[Date of Purchase]])</f>
        <v>6</v>
      </c>
      <c r="V4267" t="str">
        <f>TEXT('Working data'!G4267,"mmmm")</f>
        <v>June</v>
      </c>
      <c r="W4267">
        <f>YEAR(CustomerSupport[[#This Row],[Date of Purchase]])</f>
        <v>2020</v>
      </c>
      <c r="X4267" t="str">
        <f t="shared" si="66"/>
        <v/>
      </c>
    </row>
    <row r="4268" spans="1:24" ht="14.25" customHeight="1" x14ac:dyDescent="0.4">
      <c r="A4268">
        <v>4267</v>
      </c>
      <c r="B4268" t="s">
        <v>13933</v>
      </c>
      <c r="C4268" t="s">
        <v>13934</v>
      </c>
      <c r="D4268">
        <v>47</v>
      </c>
      <c r="E4268" t="s">
        <v>29</v>
      </c>
      <c r="F4268" t="s">
        <v>173</v>
      </c>
      <c r="G4268" s="1">
        <v>44140</v>
      </c>
      <c r="H4268" t="s">
        <v>59</v>
      </c>
      <c r="I4268" t="s">
        <v>113</v>
      </c>
      <c r="J4268" t="s">
        <v>2680</v>
      </c>
      <c r="K4268" t="s">
        <v>39</v>
      </c>
      <c r="L4268" t="s">
        <v>13935</v>
      </c>
      <c r="M4268" t="s">
        <v>25</v>
      </c>
      <c r="N4268" t="s">
        <v>55</v>
      </c>
      <c r="O4268" s="3">
        <v>45078.288680555554</v>
      </c>
      <c r="P4268" s="3">
        <v>45078.718541666669</v>
      </c>
      <c r="Q4268">
        <v>4</v>
      </c>
      <c r="R4268">
        <v>4267</v>
      </c>
      <c r="S4268" t="str">
        <f>PROPER(CustomerSupport[[#This Row],[Resolution]])</f>
        <v>Participant Effort Couple Again.</v>
      </c>
      <c r="T4268" t="str">
        <f>TRIM(CustomerSupport[[#This Row],[Customer Name]])</f>
        <v>Cynthia Edwards</v>
      </c>
      <c r="U4268">
        <f>MONTH(CustomerSupport[[#This Row],[Date of Purchase]])</f>
        <v>11</v>
      </c>
      <c r="V4268" t="str">
        <f>TEXT('Working data'!G4268,"mmmm")</f>
        <v>November</v>
      </c>
      <c r="W4268">
        <f>YEAR(CustomerSupport[[#This Row],[Date of Purchase]])</f>
        <v>2020</v>
      </c>
      <c r="X4268">
        <f t="shared" si="66"/>
        <v>10.31666666676756</v>
      </c>
    </row>
    <row r="4269" spans="1:24" ht="14.25" customHeight="1" x14ac:dyDescent="0.4">
      <c r="A4269">
        <v>4268</v>
      </c>
      <c r="B4269" t="s">
        <v>13936</v>
      </c>
      <c r="C4269" t="s">
        <v>13937</v>
      </c>
      <c r="D4269">
        <v>58</v>
      </c>
      <c r="E4269" t="s">
        <v>29</v>
      </c>
      <c r="F4269" t="s">
        <v>98</v>
      </c>
      <c r="G4269" s="1">
        <v>43988</v>
      </c>
      <c r="H4269" t="s">
        <v>21</v>
      </c>
      <c r="I4269" t="s">
        <v>93</v>
      </c>
      <c r="J4269" s="2" t="s">
        <v>13938</v>
      </c>
      <c r="K4269" t="s">
        <v>39</v>
      </c>
      <c r="L4269" t="s">
        <v>13939</v>
      </c>
      <c r="M4269" t="s">
        <v>25</v>
      </c>
      <c r="N4269" t="s">
        <v>55</v>
      </c>
      <c r="O4269" s="3">
        <v>45078.160231481481</v>
      </c>
      <c r="P4269" s="3">
        <v>45078.69703703704</v>
      </c>
      <c r="Q4269">
        <v>2</v>
      </c>
      <c r="R4269">
        <v>4268</v>
      </c>
      <c r="S4269" t="str">
        <f>PROPER(CustomerSupport[[#This Row],[Resolution]])</f>
        <v>New At Up Professional Common.</v>
      </c>
      <c r="T4269" t="str">
        <f>TRIM(CustomerSupport[[#This Row],[Customer Name]])</f>
        <v>Karen Zimmerman</v>
      </c>
      <c r="U4269">
        <f>MONTH(CustomerSupport[[#This Row],[Date of Purchase]])</f>
        <v>6</v>
      </c>
      <c r="V4269" t="str">
        <f>TEXT('Working data'!G4269,"mmmm")</f>
        <v>June</v>
      </c>
      <c r="W4269">
        <f>YEAR(CustomerSupport[[#This Row],[Date of Purchase]])</f>
        <v>2020</v>
      </c>
      <c r="X4269">
        <f t="shared" si="66"/>
        <v>12.883333333418705</v>
      </c>
    </row>
    <row r="4270" spans="1:24" ht="14.25" customHeight="1" x14ac:dyDescent="0.4">
      <c r="A4270">
        <v>4269</v>
      </c>
      <c r="B4270" t="s">
        <v>13940</v>
      </c>
      <c r="C4270" t="s">
        <v>13941</v>
      </c>
      <c r="D4270">
        <v>56</v>
      </c>
      <c r="E4270" t="s">
        <v>19</v>
      </c>
      <c r="F4270" t="s">
        <v>383</v>
      </c>
      <c r="G4270" s="1">
        <v>43945</v>
      </c>
      <c r="H4270" t="s">
        <v>59</v>
      </c>
      <c r="I4270" t="s">
        <v>150</v>
      </c>
      <c r="J4270" s="2" t="s">
        <v>13942</v>
      </c>
      <c r="K4270" t="s">
        <v>39</v>
      </c>
      <c r="L4270" t="s">
        <v>13943</v>
      </c>
      <c r="M4270" t="s">
        <v>41</v>
      </c>
      <c r="N4270" t="s">
        <v>55</v>
      </c>
      <c r="O4270" s="3">
        <v>45078.184560185182</v>
      </c>
      <c r="P4270" s="3">
        <v>45078.113032407404</v>
      </c>
      <c r="Q4270">
        <v>4</v>
      </c>
      <c r="R4270">
        <v>4269</v>
      </c>
      <c r="S4270" t="str">
        <f>PROPER(CustomerSupport[[#This Row],[Resolution]])</f>
        <v>Child Much Should Parent Threat.</v>
      </c>
      <c r="T4270" t="str">
        <f>TRIM(CustomerSupport[[#This Row],[Customer Name]])</f>
        <v>Susan Lang</v>
      </c>
      <c r="U4270">
        <f>MONTH(CustomerSupport[[#This Row],[Date of Purchase]])</f>
        <v>4</v>
      </c>
      <c r="V4270" t="str">
        <f>TEXT('Working data'!G4270,"mmmm")</f>
        <v>April</v>
      </c>
      <c r="W4270">
        <f>YEAR(CustomerSupport[[#This Row],[Date of Purchase]])</f>
        <v>2020</v>
      </c>
      <c r="X4270">
        <f t="shared" si="66"/>
        <v>-1.7166666666744277</v>
      </c>
    </row>
    <row r="4271" spans="1:24" ht="14.25" customHeight="1" x14ac:dyDescent="0.4">
      <c r="A4271">
        <v>4270</v>
      </c>
      <c r="B4271" t="s">
        <v>13944</v>
      </c>
      <c r="C4271" t="s">
        <v>13945</v>
      </c>
      <c r="D4271">
        <v>45</v>
      </c>
      <c r="E4271" t="s">
        <v>19</v>
      </c>
      <c r="F4271" t="s">
        <v>207</v>
      </c>
      <c r="G4271" s="1">
        <v>43965</v>
      </c>
      <c r="H4271" t="s">
        <v>67</v>
      </c>
      <c r="I4271" t="s">
        <v>93</v>
      </c>
      <c r="J4271" t="s">
        <v>13946</v>
      </c>
      <c r="K4271" t="s">
        <v>62</v>
      </c>
      <c r="M4271" t="s">
        <v>25</v>
      </c>
      <c r="N4271" t="s">
        <v>33</v>
      </c>
      <c r="R4271">
        <v>4270</v>
      </c>
      <c r="S4271" t="str">
        <f>PROPER(CustomerSupport[[#This Row],[Resolution]])</f>
        <v/>
      </c>
      <c r="T4271" t="str">
        <f>TRIM(CustomerSupport[[#This Row],[Customer Name]])</f>
        <v>Christian Glenn</v>
      </c>
      <c r="U4271">
        <f>MONTH(CustomerSupport[[#This Row],[Date of Purchase]])</f>
        <v>5</v>
      </c>
      <c r="V4271" t="str">
        <f>TEXT('Working data'!G4271,"mmmm")</f>
        <v>May</v>
      </c>
      <c r="W4271">
        <f>YEAR(CustomerSupport[[#This Row],[Date of Purchase]])</f>
        <v>2020</v>
      </c>
      <c r="X4271" t="str">
        <f t="shared" si="66"/>
        <v/>
      </c>
    </row>
    <row r="4272" spans="1:24" ht="14.25" customHeight="1" x14ac:dyDescent="0.4">
      <c r="A4272">
        <v>4271</v>
      </c>
      <c r="B4272" t="s">
        <v>13947</v>
      </c>
      <c r="C4272" t="s">
        <v>13948</v>
      </c>
      <c r="D4272">
        <v>18</v>
      </c>
      <c r="E4272" t="s">
        <v>58</v>
      </c>
      <c r="F4272" t="s">
        <v>242</v>
      </c>
      <c r="G4272" s="1">
        <v>44506</v>
      </c>
      <c r="H4272" t="s">
        <v>21</v>
      </c>
      <c r="I4272" t="s">
        <v>59</v>
      </c>
      <c r="J4272" s="2" t="s">
        <v>13949</v>
      </c>
      <c r="K4272" t="s">
        <v>24</v>
      </c>
      <c r="M4272" t="s">
        <v>89</v>
      </c>
      <c r="N4272" t="s">
        <v>55</v>
      </c>
      <c r="O4272" s="3">
        <v>45078.820011574076</v>
      </c>
      <c r="R4272">
        <v>4271</v>
      </c>
      <c r="S4272" t="str">
        <f>PROPER(CustomerSupport[[#This Row],[Resolution]])</f>
        <v/>
      </c>
      <c r="T4272" t="str">
        <f>TRIM(CustomerSupport[[#This Row],[Customer Name]])</f>
        <v>Benjamin Hanson</v>
      </c>
      <c r="U4272">
        <f>MONTH(CustomerSupport[[#This Row],[Date of Purchase]])</f>
        <v>11</v>
      </c>
      <c r="V4272" t="str">
        <f>TEXT('Working data'!G4272,"mmmm")</f>
        <v>November</v>
      </c>
      <c r="W4272">
        <f>YEAR(CustomerSupport[[#This Row],[Date of Purchase]])</f>
        <v>2021</v>
      </c>
      <c r="X4272" t="str">
        <f t="shared" si="66"/>
        <v/>
      </c>
    </row>
    <row r="4273" spans="1:24" ht="14.25" customHeight="1" x14ac:dyDescent="0.4">
      <c r="A4273">
        <v>4272</v>
      </c>
      <c r="B4273" t="s">
        <v>13950</v>
      </c>
      <c r="C4273" t="s">
        <v>13951</v>
      </c>
      <c r="D4273">
        <v>64</v>
      </c>
      <c r="E4273" t="s">
        <v>19</v>
      </c>
      <c r="F4273" t="s">
        <v>112</v>
      </c>
      <c r="G4273" s="1">
        <v>43999</v>
      </c>
      <c r="H4273" t="s">
        <v>66</v>
      </c>
      <c r="I4273" t="s">
        <v>150</v>
      </c>
      <c r="J4273" s="2" t="s">
        <v>13952</v>
      </c>
      <c r="K4273" t="s">
        <v>24</v>
      </c>
      <c r="M4273" t="s">
        <v>89</v>
      </c>
      <c r="N4273" t="s">
        <v>55</v>
      </c>
      <c r="O4273" s="3">
        <v>45078.563078703701</v>
      </c>
      <c r="R4273">
        <v>4272</v>
      </c>
      <c r="S4273" t="str">
        <f>PROPER(CustomerSupport[[#This Row],[Resolution]])</f>
        <v/>
      </c>
      <c r="T4273" t="str">
        <f>TRIM(CustomerSupport[[#This Row],[Customer Name]])</f>
        <v>Jeffrey Mayer</v>
      </c>
      <c r="U4273">
        <f>MONTH(CustomerSupport[[#This Row],[Date of Purchase]])</f>
        <v>6</v>
      </c>
      <c r="V4273" t="str">
        <f>TEXT('Working data'!G4273,"mmmm")</f>
        <v>June</v>
      </c>
      <c r="W4273">
        <f>YEAR(CustomerSupport[[#This Row],[Date of Purchase]])</f>
        <v>2020</v>
      </c>
      <c r="X4273" t="str">
        <f t="shared" si="66"/>
        <v/>
      </c>
    </row>
    <row r="4274" spans="1:24" ht="14.25" customHeight="1" x14ac:dyDescent="0.4">
      <c r="A4274">
        <v>4273</v>
      </c>
      <c r="B4274" t="s">
        <v>13953</v>
      </c>
      <c r="C4274" t="s">
        <v>13954</v>
      </c>
      <c r="D4274">
        <v>66</v>
      </c>
      <c r="E4274" t="s">
        <v>29</v>
      </c>
      <c r="F4274" t="s">
        <v>317</v>
      </c>
      <c r="G4274" s="1">
        <v>44134</v>
      </c>
      <c r="H4274" t="s">
        <v>67</v>
      </c>
      <c r="I4274" t="s">
        <v>72</v>
      </c>
      <c r="J4274" t="s">
        <v>13955</v>
      </c>
      <c r="K4274" t="s">
        <v>62</v>
      </c>
      <c r="M4274" t="s">
        <v>89</v>
      </c>
      <c r="N4274" t="s">
        <v>33</v>
      </c>
      <c r="R4274">
        <v>4273</v>
      </c>
      <c r="S4274" t="str">
        <f>PROPER(CustomerSupport[[#This Row],[Resolution]])</f>
        <v/>
      </c>
      <c r="T4274" t="str">
        <f>TRIM(CustomerSupport[[#This Row],[Customer Name]])</f>
        <v>Melissa Edwards</v>
      </c>
      <c r="U4274">
        <f>MONTH(CustomerSupport[[#This Row],[Date of Purchase]])</f>
        <v>10</v>
      </c>
      <c r="V4274" t="str">
        <f>TEXT('Working data'!G4274,"mmmm")</f>
        <v>October</v>
      </c>
      <c r="W4274">
        <f>YEAR(CustomerSupport[[#This Row],[Date of Purchase]])</f>
        <v>2020</v>
      </c>
      <c r="X4274" t="str">
        <f t="shared" si="66"/>
        <v/>
      </c>
    </row>
    <row r="4275" spans="1:24" ht="14.25" customHeight="1" x14ac:dyDescent="0.4">
      <c r="A4275">
        <v>4274</v>
      </c>
      <c r="B4275" t="s">
        <v>13956</v>
      </c>
      <c r="C4275" t="s">
        <v>13957</v>
      </c>
      <c r="D4275">
        <v>68</v>
      </c>
      <c r="E4275" t="s">
        <v>58</v>
      </c>
      <c r="F4275" t="s">
        <v>242</v>
      </c>
      <c r="G4275" s="1">
        <v>44277</v>
      </c>
      <c r="H4275" t="s">
        <v>59</v>
      </c>
      <c r="I4275" t="s">
        <v>177</v>
      </c>
      <c r="J4275" s="2" t="s">
        <v>13958</v>
      </c>
      <c r="K4275" t="s">
        <v>24</v>
      </c>
      <c r="M4275" t="s">
        <v>89</v>
      </c>
      <c r="N4275" t="s">
        <v>83</v>
      </c>
      <c r="O4275" s="3">
        <v>45078.861018518517</v>
      </c>
      <c r="R4275">
        <v>4274</v>
      </c>
      <c r="S4275" t="str">
        <f>PROPER(CustomerSupport[[#This Row],[Resolution]])</f>
        <v/>
      </c>
      <c r="T4275" t="str">
        <f>TRIM(CustomerSupport[[#This Row],[Customer Name]])</f>
        <v>Jennifer Blake</v>
      </c>
      <c r="U4275">
        <f>MONTH(CustomerSupport[[#This Row],[Date of Purchase]])</f>
        <v>3</v>
      </c>
      <c r="V4275" t="str">
        <f>TEXT('Working data'!G4275,"mmmm")</f>
        <v>March</v>
      </c>
      <c r="W4275">
        <f>YEAR(CustomerSupport[[#This Row],[Date of Purchase]])</f>
        <v>2021</v>
      </c>
      <c r="X4275" t="str">
        <f t="shared" si="66"/>
        <v/>
      </c>
    </row>
    <row r="4276" spans="1:24" ht="14.25" customHeight="1" x14ac:dyDescent="0.4">
      <c r="A4276">
        <v>4275</v>
      </c>
      <c r="B4276" t="s">
        <v>13959</v>
      </c>
      <c r="C4276" t="s">
        <v>13960</v>
      </c>
      <c r="D4276">
        <v>33</v>
      </c>
      <c r="E4276" t="s">
        <v>58</v>
      </c>
      <c r="F4276" t="s">
        <v>65</v>
      </c>
      <c r="G4276" s="1">
        <v>44044</v>
      </c>
      <c r="H4276" t="s">
        <v>45</v>
      </c>
      <c r="I4276" t="s">
        <v>177</v>
      </c>
      <c r="J4276" s="2" t="s">
        <v>13961</v>
      </c>
      <c r="K4276" t="s">
        <v>39</v>
      </c>
      <c r="L4276" t="s">
        <v>13962</v>
      </c>
      <c r="M4276" t="s">
        <v>143</v>
      </c>
      <c r="N4276" t="s">
        <v>33</v>
      </c>
      <c r="O4276" s="3">
        <v>45078.272847222222</v>
      </c>
      <c r="P4276" s="3">
        <v>45078.421458333331</v>
      </c>
      <c r="Q4276">
        <v>2</v>
      </c>
      <c r="R4276">
        <v>4275</v>
      </c>
      <c r="S4276" t="str">
        <f>PROPER(CustomerSupport[[#This Row],[Resolution]])</f>
        <v>Business Past Watch.</v>
      </c>
      <c r="T4276" t="str">
        <f>TRIM(CustomerSupport[[#This Row],[Customer Name]])</f>
        <v>Francis Mitchell</v>
      </c>
      <c r="U4276">
        <f>MONTH(CustomerSupport[[#This Row],[Date of Purchase]])</f>
        <v>8</v>
      </c>
      <c r="V4276" t="str">
        <f>TEXT('Working data'!G4276,"mmmm")</f>
        <v>August</v>
      </c>
      <c r="W4276">
        <f>YEAR(CustomerSupport[[#This Row],[Date of Purchase]])</f>
        <v>2020</v>
      </c>
      <c r="X4276">
        <f t="shared" si="66"/>
        <v>3.566666666592937</v>
      </c>
    </row>
    <row r="4277" spans="1:24" ht="14.25" customHeight="1" x14ac:dyDescent="0.4">
      <c r="A4277">
        <v>4276</v>
      </c>
      <c r="B4277" t="s">
        <v>13963</v>
      </c>
      <c r="C4277" t="s">
        <v>13964</v>
      </c>
      <c r="D4277">
        <v>68</v>
      </c>
      <c r="E4277" t="s">
        <v>29</v>
      </c>
      <c r="F4277" t="s">
        <v>30</v>
      </c>
      <c r="G4277" s="1">
        <v>44005</v>
      </c>
      <c r="H4277" t="s">
        <v>45</v>
      </c>
      <c r="I4277" t="s">
        <v>141</v>
      </c>
      <c r="J4277" t="s">
        <v>13965</v>
      </c>
      <c r="K4277" t="s">
        <v>24</v>
      </c>
      <c r="M4277" t="s">
        <v>25</v>
      </c>
      <c r="N4277" t="s">
        <v>83</v>
      </c>
      <c r="O4277" s="3">
        <v>45078.119386574072</v>
      </c>
      <c r="R4277">
        <v>4276</v>
      </c>
      <c r="S4277" t="str">
        <f>PROPER(CustomerSupport[[#This Row],[Resolution]])</f>
        <v/>
      </c>
      <c r="T4277" t="str">
        <f>TRIM(CustomerSupport[[#This Row],[Customer Name]])</f>
        <v>Tina Howard</v>
      </c>
      <c r="U4277">
        <f>MONTH(CustomerSupport[[#This Row],[Date of Purchase]])</f>
        <v>6</v>
      </c>
      <c r="V4277" t="str">
        <f>TEXT('Working data'!G4277,"mmmm")</f>
        <v>June</v>
      </c>
      <c r="W4277">
        <f>YEAR(CustomerSupport[[#This Row],[Date of Purchase]])</f>
        <v>2020</v>
      </c>
      <c r="X4277" t="str">
        <f t="shared" si="66"/>
        <v/>
      </c>
    </row>
    <row r="4278" spans="1:24" ht="14.25" customHeight="1" x14ac:dyDescent="0.4">
      <c r="A4278">
        <v>4277</v>
      </c>
      <c r="B4278" t="s">
        <v>13966</v>
      </c>
      <c r="C4278" t="s">
        <v>13967</v>
      </c>
      <c r="D4278">
        <v>52</v>
      </c>
      <c r="E4278" t="s">
        <v>29</v>
      </c>
      <c r="F4278" t="s">
        <v>51</v>
      </c>
      <c r="G4278" s="1">
        <v>44247</v>
      </c>
      <c r="H4278" t="s">
        <v>66</v>
      </c>
      <c r="I4278" t="s">
        <v>72</v>
      </c>
      <c r="J4278" t="s">
        <v>13968</v>
      </c>
      <c r="K4278" t="s">
        <v>24</v>
      </c>
      <c r="M4278" t="s">
        <v>25</v>
      </c>
      <c r="N4278" t="s">
        <v>55</v>
      </c>
      <c r="O4278" s="3">
        <v>45078.863842592589</v>
      </c>
      <c r="R4278">
        <v>4277</v>
      </c>
      <c r="S4278" t="str">
        <f>PROPER(CustomerSupport[[#This Row],[Resolution]])</f>
        <v/>
      </c>
      <c r="T4278" t="str">
        <f>TRIM(CustomerSupport[[#This Row],[Customer Name]])</f>
        <v>Kimberly Wallace</v>
      </c>
      <c r="U4278">
        <f>MONTH(CustomerSupport[[#This Row],[Date of Purchase]])</f>
        <v>2</v>
      </c>
      <c r="V4278" t="str">
        <f>TEXT('Working data'!G4278,"mmmm")</f>
        <v>February</v>
      </c>
      <c r="W4278">
        <f>YEAR(CustomerSupport[[#This Row],[Date of Purchase]])</f>
        <v>2021</v>
      </c>
      <c r="X4278" t="str">
        <f t="shared" si="66"/>
        <v/>
      </c>
    </row>
    <row r="4279" spans="1:24" ht="14.25" customHeight="1" x14ac:dyDescent="0.4">
      <c r="A4279">
        <v>4278</v>
      </c>
      <c r="B4279" t="s">
        <v>13969</v>
      </c>
      <c r="C4279" t="s">
        <v>13970</v>
      </c>
      <c r="D4279">
        <v>23</v>
      </c>
      <c r="E4279" t="s">
        <v>19</v>
      </c>
      <c r="F4279" t="s">
        <v>81</v>
      </c>
      <c r="G4279" s="1">
        <v>44332</v>
      </c>
      <c r="H4279" t="s">
        <v>59</v>
      </c>
      <c r="I4279" t="s">
        <v>37</v>
      </c>
      <c r="J4279" t="s">
        <v>13971</v>
      </c>
      <c r="K4279" t="s">
        <v>62</v>
      </c>
      <c r="M4279" t="s">
        <v>89</v>
      </c>
      <c r="N4279" t="s">
        <v>83</v>
      </c>
      <c r="R4279">
        <v>4278</v>
      </c>
      <c r="S4279" t="str">
        <f>PROPER(CustomerSupport[[#This Row],[Resolution]])</f>
        <v/>
      </c>
      <c r="T4279" t="str">
        <f>TRIM(CustomerSupport[[#This Row],[Customer Name]])</f>
        <v>Ashlee Cooper</v>
      </c>
      <c r="U4279">
        <f>MONTH(CustomerSupport[[#This Row],[Date of Purchase]])</f>
        <v>5</v>
      </c>
      <c r="V4279" t="str">
        <f>TEXT('Working data'!G4279,"mmmm")</f>
        <v>May</v>
      </c>
      <c r="W4279">
        <f>YEAR(CustomerSupport[[#This Row],[Date of Purchase]])</f>
        <v>2021</v>
      </c>
      <c r="X4279" t="str">
        <f t="shared" si="66"/>
        <v/>
      </c>
    </row>
    <row r="4280" spans="1:24" ht="14.25" customHeight="1" x14ac:dyDescent="0.4">
      <c r="A4280">
        <v>4279</v>
      </c>
      <c r="B4280" t="s">
        <v>13972</v>
      </c>
      <c r="C4280" t="s">
        <v>13973</v>
      </c>
      <c r="D4280">
        <v>70</v>
      </c>
      <c r="E4280" t="s">
        <v>29</v>
      </c>
      <c r="F4280" t="s">
        <v>421</v>
      </c>
      <c r="G4280" s="1">
        <v>44330</v>
      </c>
      <c r="H4280" t="s">
        <v>67</v>
      </c>
      <c r="I4280" t="s">
        <v>93</v>
      </c>
      <c r="J4280" s="2" t="s">
        <v>13974</v>
      </c>
      <c r="K4280" t="s">
        <v>62</v>
      </c>
      <c r="M4280" t="s">
        <v>41</v>
      </c>
      <c r="N4280" t="s">
        <v>83</v>
      </c>
      <c r="R4280">
        <v>4279</v>
      </c>
      <c r="S4280" t="str">
        <f>PROPER(CustomerSupport[[#This Row],[Resolution]])</f>
        <v/>
      </c>
      <c r="T4280" t="str">
        <f>TRIM(CustomerSupport[[#This Row],[Customer Name]])</f>
        <v>Bryan Blair</v>
      </c>
      <c r="U4280">
        <f>MONTH(CustomerSupport[[#This Row],[Date of Purchase]])</f>
        <v>5</v>
      </c>
      <c r="V4280" t="str">
        <f>TEXT('Working data'!G4280,"mmmm")</f>
        <v>May</v>
      </c>
      <c r="W4280">
        <f>YEAR(CustomerSupport[[#This Row],[Date of Purchase]])</f>
        <v>2021</v>
      </c>
      <c r="X4280" t="str">
        <f t="shared" si="66"/>
        <v/>
      </c>
    </row>
    <row r="4281" spans="1:24" ht="14.25" customHeight="1" x14ac:dyDescent="0.4">
      <c r="A4281">
        <v>4280</v>
      </c>
      <c r="B4281" t="s">
        <v>13975</v>
      </c>
      <c r="C4281" t="s">
        <v>13976</v>
      </c>
      <c r="D4281">
        <v>55</v>
      </c>
      <c r="E4281" t="s">
        <v>19</v>
      </c>
      <c r="F4281" t="s">
        <v>383</v>
      </c>
      <c r="G4281" s="1">
        <v>43837</v>
      </c>
      <c r="H4281" t="s">
        <v>45</v>
      </c>
      <c r="I4281" t="s">
        <v>59</v>
      </c>
      <c r="J4281" s="2" t="s">
        <v>13977</v>
      </c>
      <c r="K4281" t="s">
        <v>62</v>
      </c>
      <c r="M4281" t="s">
        <v>143</v>
      </c>
      <c r="N4281" t="s">
        <v>55</v>
      </c>
      <c r="R4281">
        <v>4280</v>
      </c>
      <c r="S4281" t="str">
        <f>PROPER(CustomerSupport[[#This Row],[Resolution]])</f>
        <v/>
      </c>
      <c r="T4281" t="str">
        <f>TRIM(CustomerSupport[[#This Row],[Customer Name]])</f>
        <v>Angela Duarte</v>
      </c>
      <c r="U4281">
        <f>MONTH(CustomerSupport[[#This Row],[Date of Purchase]])</f>
        <v>1</v>
      </c>
      <c r="V4281" t="str">
        <f>TEXT('Working data'!G4281,"mmmm")</f>
        <v>January</v>
      </c>
      <c r="W4281">
        <f>YEAR(CustomerSupport[[#This Row],[Date of Purchase]])</f>
        <v>2020</v>
      </c>
      <c r="X4281" t="str">
        <f t="shared" si="66"/>
        <v/>
      </c>
    </row>
    <row r="4282" spans="1:24" ht="14.25" customHeight="1" x14ac:dyDescent="0.4">
      <c r="A4282">
        <v>4281</v>
      </c>
      <c r="B4282" t="s">
        <v>5399</v>
      </c>
      <c r="C4282" t="s">
        <v>6817</v>
      </c>
      <c r="D4282">
        <v>33</v>
      </c>
      <c r="E4282" t="s">
        <v>58</v>
      </c>
      <c r="F4282" t="s">
        <v>129</v>
      </c>
      <c r="G4282" s="1">
        <v>43890</v>
      </c>
      <c r="H4282" t="s">
        <v>21</v>
      </c>
      <c r="I4282" t="s">
        <v>177</v>
      </c>
      <c r="J4282" s="2" t="s">
        <v>13978</v>
      </c>
      <c r="K4282" t="s">
        <v>24</v>
      </c>
      <c r="M4282" t="s">
        <v>25</v>
      </c>
      <c r="N4282" t="s">
        <v>33</v>
      </c>
      <c r="O4282" s="3">
        <v>45078.120162037034</v>
      </c>
      <c r="R4282">
        <v>4281</v>
      </c>
      <c r="S4282" t="str">
        <f>PROPER(CustomerSupport[[#This Row],[Resolution]])</f>
        <v/>
      </c>
      <c r="T4282" t="str">
        <f>TRIM(CustomerSupport[[#This Row],[Customer Name]])</f>
        <v>Jennifer Nelson</v>
      </c>
      <c r="U4282">
        <f>MONTH(CustomerSupport[[#This Row],[Date of Purchase]])</f>
        <v>2</v>
      </c>
      <c r="V4282" t="str">
        <f>TEXT('Working data'!G4282,"mmmm")</f>
        <v>February</v>
      </c>
      <c r="W4282">
        <f>YEAR(CustomerSupport[[#This Row],[Date of Purchase]])</f>
        <v>2020</v>
      </c>
      <c r="X4282" t="str">
        <f t="shared" si="66"/>
        <v/>
      </c>
    </row>
    <row r="4283" spans="1:24" ht="14.25" customHeight="1" x14ac:dyDescent="0.4">
      <c r="A4283">
        <v>4282</v>
      </c>
      <c r="B4283" t="s">
        <v>13979</v>
      </c>
      <c r="C4283" t="s">
        <v>13980</v>
      </c>
      <c r="D4283">
        <v>40</v>
      </c>
      <c r="E4283" t="s">
        <v>19</v>
      </c>
      <c r="F4283" t="s">
        <v>149</v>
      </c>
      <c r="G4283" s="1">
        <v>44406</v>
      </c>
      <c r="H4283" t="s">
        <v>21</v>
      </c>
      <c r="I4283" t="s">
        <v>141</v>
      </c>
      <c r="J4283" s="2" t="s">
        <v>13981</v>
      </c>
      <c r="K4283" t="s">
        <v>39</v>
      </c>
      <c r="L4283" t="s">
        <v>13982</v>
      </c>
      <c r="M4283" t="s">
        <v>143</v>
      </c>
      <c r="N4283" t="s">
        <v>33</v>
      </c>
      <c r="O4283" s="3">
        <v>45078.448657407411</v>
      </c>
      <c r="P4283" s="3">
        <v>45078.259074074071</v>
      </c>
      <c r="Q4283">
        <v>2</v>
      </c>
      <c r="R4283">
        <v>4282</v>
      </c>
      <c r="S4283" t="str">
        <f>PROPER(CustomerSupport[[#This Row],[Resolution]])</f>
        <v>Open Oil Mention Establish Guy Time Seem.</v>
      </c>
      <c r="T4283" t="str">
        <f>TRIM(CustomerSupport[[#This Row],[Customer Name]])</f>
        <v>Diana Evans</v>
      </c>
      <c r="U4283">
        <f>MONTH(CustomerSupport[[#This Row],[Date of Purchase]])</f>
        <v>7</v>
      </c>
      <c r="V4283" t="str">
        <f>TEXT('Working data'!G4283,"mmmm")</f>
        <v>July</v>
      </c>
      <c r="W4283">
        <f>YEAR(CustomerSupport[[#This Row],[Date of Purchase]])</f>
        <v>2021</v>
      </c>
      <c r="X4283">
        <f t="shared" si="66"/>
        <v>-4.5500000001629815</v>
      </c>
    </row>
    <row r="4284" spans="1:24" ht="14.25" customHeight="1" x14ac:dyDescent="0.4">
      <c r="A4284">
        <v>4283</v>
      </c>
      <c r="B4284" t="s">
        <v>13983</v>
      </c>
      <c r="C4284" t="s">
        <v>13984</v>
      </c>
      <c r="D4284">
        <v>18</v>
      </c>
      <c r="E4284" t="s">
        <v>29</v>
      </c>
      <c r="F4284" t="s">
        <v>107</v>
      </c>
      <c r="G4284" s="1">
        <v>43957</v>
      </c>
      <c r="H4284" t="s">
        <v>21</v>
      </c>
      <c r="I4284" t="s">
        <v>37</v>
      </c>
      <c r="J4284" s="2" t="s">
        <v>13985</v>
      </c>
      <c r="K4284" t="s">
        <v>62</v>
      </c>
      <c r="M4284" t="s">
        <v>89</v>
      </c>
      <c r="N4284" t="s">
        <v>33</v>
      </c>
      <c r="R4284">
        <v>4283</v>
      </c>
      <c r="S4284" t="str">
        <f>PROPER(CustomerSupport[[#This Row],[Resolution]])</f>
        <v/>
      </c>
      <c r="T4284" t="str">
        <f>TRIM(CustomerSupport[[#This Row],[Customer Name]])</f>
        <v>Allison Johnson</v>
      </c>
      <c r="U4284">
        <f>MONTH(CustomerSupport[[#This Row],[Date of Purchase]])</f>
        <v>5</v>
      </c>
      <c r="V4284" t="str">
        <f>TEXT('Working data'!G4284,"mmmm")</f>
        <v>May</v>
      </c>
      <c r="W4284">
        <f>YEAR(CustomerSupport[[#This Row],[Date of Purchase]])</f>
        <v>2020</v>
      </c>
      <c r="X4284" t="str">
        <f t="shared" si="66"/>
        <v/>
      </c>
    </row>
    <row r="4285" spans="1:24" ht="14.25" customHeight="1" x14ac:dyDescent="0.4">
      <c r="A4285">
        <v>4284</v>
      </c>
      <c r="B4285" t="s">
        <v>13986</v>
      </c>
      <c r="C4285" t="s">
        <v>13987</v>
      </c>
      <c r="D4285">
        <v>33</v>
      </c>
      <c r="E4285" t="s">
        <v>58</v>
      </c>
      <c r="F4285" t="s">
        <v>223</v>
      </c>
      <c r="G4285" s="1">
        <v>44460</v>
      </c>
      <c r="H4285" t="s">
        <v>59</v>
      </c>
      <c r="I4285" t="s">
        <v>141</v>
      </c>
      <c r="J4285" s="2" t="s">
        <v>13988</v>
      </c>
      <c r="K4285" t="s">
        <v>24</v>
      </c>
      <c r="M4285" t="s">
        <v>143</v>
      </c>
      <c r="N4285" t="s">
        <v>55</v>
      </c>
      <c r="O4285" s="3">
        <v>45078.561192129629</v>
      </c>
      <c r="R4285">
        <v>4284</v>
      </c>
      <c r="S4285" t="str">
        <f>PROPER(CustomerSupport[[#This Row],[Resolution]])</f>
        <v/>
      </c>
      <c r="T4285" t="str">
        <f>TRIM(CustomerSupport[[#This Row],[Customer Name]])</f>
        <v>Kelly Taylor</v>
      </c>
      <c r="U4285">
        <f>MONTH(CustomerSupport[[#This Row],[Date of Purchase]])</f>
        <v>9</v>
      </c>
      <c r="V4285" t="str">
        <f>TEXT('Working data'!G4285,"mmmm")</f>
        <v>September</v>
      </c>
      <c r="W4285">
        <f>YEAR(CustomerSupport[[#This Row],[Date of Purchase]])</f>
        <v>2021</v>
      </c>
      <c r="X4285" t="str">
        <f t="shared" si="66"/>
        <v/>
      </c>
    </row>
    <row r="4286" spans="1:24" ht="14.25" customHeight="1" x14ac:dyDescent="0.4">
      <c r="A4286">
        <v>4285</v>
      </c>
      <c r="B4286" t="s">
        <v>13989</v>
      </c>
      <c r="C4286" t="s">
        <v>13990</v>
      </c>
      <c r="D4286">
        <v>45</v>
      </c>
      <c r="E4286" t="s">
        <v>29</v>
      </c>
      <c r="F4286" t="s">
        <v>81</v>
      </c>
      <c r="G4286" s="1">
        <v>44135</v>
      </c>
      <c r="H4286" t="s">
        <v>21</v>
      </c>
      <c r="I4286" t="s">
        <v>113</v>
      </c>
      <c r="J4286" t="s">
        <v>13991</v>
      </c>
      <c r="K4286" t="s">
        <v>39</v>
      </c>
      <c r="L4286" t="s">
        <v>13992</v>
      </c>
      <c r="M4286" t="s">
        <v>41</v>
      </c>
      <c r="N4286" t="s">
        <v>83</v>
      </c>
      <c r="O4286" s="3">
        <v>45078.234826388885</v>
      </c>
      <c r="P4286" s="3">
        <v>45078.343854166669</v>
      </c>
      <c r="Q4286">
        <v>3</v>
      </c>
      <c r="R4286">
        <v>4285</v>
      </c>
      <c r="S4286" t="str">
        <f>PROPER(CustomerSupport[[#This Row],[Resolution]])</f>
        <v>Bill If Question Could.</v>
      </c>
      <c r="T4286" t="str">
        <f>TRIM(CustomerSupport[[#This Row],[Customer Name]])</f>
        <v>Debra Ortiz MD</v>
      </c>
      <c r="U4286">
        <f>MONTH(CustomerSupport[[#This Row],[Date of Purchase]])</f>
        <v>10</v>
      </c>
      <c r="V4286" t="str">
        <f>TEXT('Working data'!G4286,"mmmm")</f>
        <v>October</v>
      </c>
      <c r="W4286">
        <f>YEAR(CustomerSupport[[#This Row],[Date of Purchase]])</f>
        <v>2020</v>
      </c>
      <c r="X4286">
        <f t="shared" si="66"/>
        <v>2.6166666668141261</v>
      </c>
    </row>
    <row r="4287" spans="1:24" ht="14.25" customHeight="1" x14ac:dyDescent="0.4">
      <c r="A4287">
        <v>4286</v>
      </c>
      <c r="B4287" t="s">
        <v>13993</v>
      </c>
      <c r="C4287" t="s">
        <v>13994</v>
      </c>
      <c r="D4287">
        <v>40</v>
      </c>
      <c r="E4287" t="s">
        <v>19</v>
      </c>
      <c r="F4287" t="s">
        <v>242</v>
      </c>
      <c r="G4287" s="1">
        <v>43953</v>
      </c>
      <c r="H4287" t="s">
        <v>45</v>
      </c>
      <c r="I4287" t="s">
        <v>60</v>
      </c>
      <c r="J4287" s="2" t="s">
        <v>13995</v>
      </c>
      <c r="K4287" t="s">
        <v>24</v>
      </c>
      <c r="M4287" t="s">
        <v>25</v>
      </c>
      <c r="N4287" t="s">
        <v>33</v>
      </c>
      <c r="O4287" s="3">
        <v>45078.877199074072</v>
      </c>
      <c r="R4287">
        <v>4286</v>
      </c>
      <c r="S4287" t="str">
        <f>PROPER(CustomerSupport[[#This Row],[Resolution]])</f>
        <v/>
      </c>
      <c r="T4287" t="str">
        <f>TRIM(CustomerSupport[[#This Row],[Customer Name]])</f>
        <v>Kelly Rice</v>
      </c>
      <c r="U4287">
        <f>MONTH(CustomerSupport[[#This Row],[Date of Purchase]])</f>
        <v>5</v>
      </c>
      <c r="V4287" t="str">
        <f>TEXT('Working data'!G4287,"mmmm")</f>
        <v>May</v>
      </c>
      <c r="W4287">
        <f>YEAR(CustomerSupport[[#This Row],[Date of Purchase]])</f>
        <v>2020</v>
      </c>
      <c r="X4287" t="str">
        <f t="shared" si="66"/>
        <v/>
      </c>
    </row>
    <row r="4288" spans="1:24" ht="14.25" customHeight="1" x14ac:dyDescent="0.4">
      <c r="A4288">
        <v>4287</v>
      </c>
      <c r="B4288" t="s">
        <v>13996</v>
      </c>
      <c r="C4288" t="s">
        <v>13997</v>
      </c>
      <c r="D4288">
        <v>27</v>
      </c>
      <c r="E4288" t="s">
        <v>58</v>
      </c>
      <c r="F4288" t="s">
        <v>242</v>
      </c>
      <c r="G4288" s="1">
        <v>44307</v>
      </c>
      <c r="H4288" t="s">
        <v>45</v>
      </c>
      <c r="I4288" t="s">
        <v>22</v>
      </c>
      <c r="J4288" t="s">
        <v>13998</v>
      </c>
      <c r="K4288" t="s">
        <v>62</v>
      </c>
      <c r="M4288" t="s">
        <v>143</v>
      </c>
      <c r="N4288" t="s">
        <v>55</v>
      </c>
      <c r="R4288">
        <v>4287</v>
      </c>
      <c r="S4288" t="str">
        <f>PROPER(CustomerSupport[[#This Row],[Resolution]])</f>
        <v/>
      </c>
      <c r="T4288" t="str">
        <f>TRIM(CustomerSupport[[#This Row],[Customer Name]])</f>
        <v>Christina French</v>
      </c>
      <c r="U4288">
        <f>MONTH(CustomerSupport[[#This Row],[Date of Purchase]])</f>
        <v>4</v>
      </c>
      <c r="V4288" t="str">
        <f>TEXT('Working data'!G4288,"mmmm")</f>
        <v>April</v>
      </c>
      <c r="W4288">
        <f>YEAR(CustomerSupport[[#This Row],[Date of Purchase]])</f>
        <v>2021</v>
      </c>
      <c r="X4288" t="str">
        <f t="shared" si="66"/>
        <v/>
      </c>
    </row>
    <row r="4289" spans="1:24" ht="14.25" customHeight="1" x14ac:dyDescent="0.4">
      <c r="A4289">
        <v>4288</v>
      </c>
      <c r="B4289" t="s">
        <v>13999</v>
      </c>
      <c r="C4289" t="s">
        <v>14000</v>
      </c>
      <c r="D4289">
        <v>42</v>
      </c>
      <c r="E4289" t="s">
        <v>29</v>
      </c>
      <c r="F4289" t="s">
        <v>30</v>
      </c>
      <c r="G4289" s="1">
        <v>44476</v>
      </c>
      <c r="H4289" t="s">
        <v>21</v>
      </c>
      <c r="I4289" t="s">
        <v>52</v>
      </c>
      <c r="J4289" s="2" t="s">
        <v>14001</v>
      </c>
      <c r="K4289" t="s">
        <v>39</v>
      </c>
      <c r="L4289" t="s">
        <v>14002</v>
      </c>
      <c r="M4289" t="s">
        <v>25</v>
      </c>
      <c r="N4289" t="s">
        <v>33</v>
      </c>
      <c r="O4289" s="3">
        <v>45078.36959490741</v>
      </c>
      <c r="P4289" s="3">
        <v>45078.675844907404</v>
      </c>
      <c r="Q4289">
        <v>4</v>
      </c>
      <c r="R4289">
        <v>4288</v>
      </c>
      <c r="S4289" t="str">
        <f>PROPER(CustomerSupport[[#This Row],[Resolution]])</f>
        <v>Popular What Food By Begin Same System Go.</v>
      </c>
      <c r="T4289" t="str">
        <f>TRIM(CustomerSupport[[#This Row],[Customer Name]])</f>
        <v>Timothy Baker</v>
      </c>
      <c r="U4289">
        <f>MONTH(CustomerSupport[[#This Row],[Date of Purchase]])</f>
        <v>10</v>
      </c>
      <c r="V4289" t="str">
        <f>TEXT('Working data'!G4289,"mmmm")</f>
        <v>October</v>
      </c>
      <c r="W4289">
        <f>YEAR(CustomerSupport[[#This Row],[Date of Purchase]])</f>
        <v>2021</v>
      </c>
      <c r="X4289">
        <f t="shared" si="66"/>
        <v>7.3499999998603016</v>
      </c>
    </row>
    <row r="4290" spans="1:24" ht="14.25" customHeight="1" x14ac:dyDescent="0.4">
      <c r="A4290">
        <v>4289</v>
      </c>
      <c r="B4290" t="s">
        <v>14003</v>
      </c>
      <c r="C4290" t="s">
        <v>14004</v>
      </c>
      <c r="D4290">
        <v>22</v>
      </c>
      <c r="E4290" t="s">
        <v>19</v>
      </c>
      <c r="F4290" t="s">
        <v>44</v>
      </c>
      <c r="G4290" s="1">
        <v>44329</v>
      </c>
      <c r="H4290" t="s">
        <v>59</v>
      </c>
      <c r="I4290" t="s">
        <v>72</v>
      </c>
      <c r="J4290" s="2" t="s">
        <v>14005</v>
      </c>
      <c r="K4290" t="s">
        <v>62</v>
      </c>
      <c r="M4290" t="s">
        <v>143</v>
      </c>
      <c r="N4290" t="s">
        <v>55</v>
      </c>
      <c r="R4290">
        <v>4289</v>
      </c>
      <c r="S4290" t="str">
        <f>PROPER(CustomerSupport[[#This Row],[Resolution]])</f>
        <v/>
      </c>
      <c r="T4290" t="str">
        <f>TRIM(CustomerSupport[[#This Row],[Customer Name]])</f>
        <v>Rachel Chandler</v>
      </c>
      <c r="U4290">
        <f>MONTH(CustomerSupport[[#This Row],[Date of Purchase]])</f>
        <v>5</v>
      </c>
      <c r="V4290" t="str">
        <f>TEXT('Working data'!G4290,"mmmm")</f>
        <v>May</v>
      </c>
      <c r="W4290">
        <f>YEAR(CustomerSupport[[#This Row],[Date of Purchase]])</f>
        <v>2021</v>
      </c>
      <c r="X4290" t="str">
        <f t="shared" ref="X4290:X4353" si="67">IF(OR(O4290="",P4290=""),"",(P4290-O4290)*24)</f>
        <v/>
      </c>
    </row>
    <row r="4291" spans="1:24" ht="14.25" customHeight="1" x14ac:dyDescent="0.4">
      <c r="A4291">
        <v>4290</v>
      </c>
      <c r="B4291" t="s">
        <v>14006</v>
      </c>
      <c r="C4291" t="s">
        <v>14007</v>
      </c>
      <c r="D4291">
        <v>53</v>
      </c>
      <c r="E4291" t="s">
        <v>58</v>
      </c>
      <c r="F4291" t="s">
        <v>98</v>
      </c>
      <c r="G4291" s="1">
        <v>44074</v>
      </c>
      <c r="H4291" t="s">
        <v>21</v>
      </c>
      <c r="I4291" t="s">
        <v>22</v>
      </c>
      <c r="J4291" s="2" t="s">
        <v>14008</v>
      </c>
      <c r="K4291" t="s">
        <v>24</v>
      </c>
      <c r="M4291" t="s">
        <v>89</v>
      </c>
      <c r="N4291" t="s">
        <v>26</v>
      </c>
      <c r="O4291" s="3">
        <v>45078.826574074075</v>
      </c>
      <c r="R4291">
        <v>4290</v>
      </c>
      <c r="S4291" t="str">
        <f>PROPER(CustomerSupport[[#This Row],[Resolution]])</f>
        <v/>
      </c>
      <c r="T4291" t="str">
        <f>TRIM(CustomerSupport[[#This Row],[Customer Name]])</f>
        <v>Rachel Cooper</v>
      </c>
      <c r="U4291">
        <f>MONTH(CustomerSupport[[#This Row],[Date of Purchase]])</f>
        <v>8</v>
      </c>
      <c r="V4291" t="str">
        <f>TEXT('Working data'!G4291,"mmmm")</f>
        <v>August</v>
      </c>
      <c r="W4291">
        <f>YEAR(CustomerSupport[[#This Row],[Date of Purchase]])</f>
        <v>2020</v>
      </c>
      <c r="X4291" t="str">
        <f t="shared" si="67"/>
        <v/>
      </c>
    </row>
    <row r="4292" spans="1:24" ht="14.25" customHeight="1" x14ac:dyDescent="0.4">
      <c r="A4292">
        <v>4291</v>
      </c>
      <c r="B4292" t="s">
        <v>14009</v>
      </c>
      <c r="C4292" t="s">
        <v>14010</v>
      </c>
      <c r="D4292">
        <v>35</v>
      </c>
      <c r="E4292" t="s">
        <v>19</v>
      </c>
      <c r="F4292" t="s">
        <v>655</v>
      </c>
      <c r="G4292" s="1">
        <v>44031</v>
      </c>
      <c r="H4292" t="s">
        <v>59</v>
      </c>
      <c r="I4292" t="s">
        <v>72</v>
      </c>
      <c r="J4292" s="2" t="s">
        <v>14011</v>
      </c>
      <c r="K4292" t="s">
        <v>24</v>
      </c>
      <c r="M4292" t="s">
        <v>143</v>
      </c>
      <c r="N4292" t="s">
        <v>26</v>
      </c>
      <c r="O4292" s="3">
        <v>45078.455057870371</v>
      </c>
      <c r="R4292">
        <v>4291</v>
      </c>
      <c r="S4292" t="str">
        <f>PROPER(CustomerSupport[[#This Row],[Resolution]])</f>
        <v/>
      </c>
      <c r="T4292" t="str">
        <f>TRIM(CustomerSupport[[#This Row],[Customer Name]])</f>
        <v>Danielle Stevenson</v>
      </c>
      <c r="U4292">
        <f>MONTH(CustomerSupport[[#This Row],[Date of Purchase]])</f>
        <v>7</v>
      </c>
      <c r="V4292" t="str">
        <f>TEXT('Working data'!G4292,"mmmm")</f>
        <v>July</v>
      </c>
      <c r="W4292">
        <f>YEAR(CustomerSupport[[#This Row],[Date of Purchase]])</f>
        <v>2020</v>
      </c>
      <c r="X4292" t="str">
        <f t="shared" si="67"/>
        <v/>
      </c>
    </row>
    <row r="4293" spans="1:24" ht="14.25" customHeight="1" x14ac:dyDescent="0.4">
      <c r="A4293">
        <v>4292</v>
      </c>
      <c r="B4293" t="s">
        <v>14012</v>
      </c>
      <c r="C4293" t="s">
        <v>14013</v>
      </c>
      <c r="D4293">
        <v>20</v>
      </c>
      <c r="E4293" t="s">
        <v>29</v>
      </c>
      <c r="F4293" t="s">
        <v>134</v>
      </c>
      <c r="G4293" s="1">
        <v>44452</v>
      </c>
      <c r="H4293" t="s">
        <v>45</v>
      </c>
      <c r="I4293" t="s">
        <v>46</v>
      </c>
      <c r="J4293" t="s">
        <v>14014</v>
      </c>
      <c r="K4293" t="s">
        <v>39</v>
      </c>
      <c r="L4293" t="s">
        <v>14015</v>
      </c>
      <c r="M4293" t="s">
        <v>41</v>
      </c>
      <c r="N4293" t="s">
        <v>55</v>
      </c>
      <c r="O4293" s="3">
        <v>45078.939791666664</v>
      </c>
      <c r="P4293" s="3">
        <v>45078.945347222223</v>
      </c>
      <c r="Q4293">
        <v>3</v>
      </c>
      <c r="R4293">
        <v>4292</v>
      </c>
      <c r="S4293" t="str">
        <f>PROPER(CustomerSupport[[#This Row],[Resolution]])</f>
        <v>Country Rest Dog Stay Purpose Challenge Toward None.</v>
      </c>
      <c r="T4293" t="str">
        <f>TRIM(CustomerSupport[[#This Row],[Customer Name]])</f>
        <v>Anthony Rivera</v>
      </c>
      <c r="U4293">
        <f>MONTH(CustomerSupport[[#This Row],[Date of Purchase]])</f>
        <v>9</v>
      </c>
      <c r="V4293" t="str">
        <f>TEXT('Working data'!G4293,"mmmm")</f>
        <v>September</v>
      </c>
      <c r="W4293">
        <f>YEAR(CustomerSupport[[#This Row],[Date of Purchase]])</f>
        <v>2021</v>
      </c>
      <c r="X4293">
        <f t="shared" si="67"/>
        <v>0.13333333341870457</v>
      </c>
    </row>
    <row r="4294" spans="1:24" ht="14.25" customHeight="1" x14ac:dyDescent="0.4">
      <c r="A4294">
        <v>4293</v>
      </c>
      <c r="B4294" t="s">
        <v>14016</v>
      </c>
      <c r="C4294" t="s">
        <v>14017</v>
      </c>
      <c r="D4294">
        <v>39</v>
      </c>
      <c r="E4294" t="s">
        <v>29</v>
      </c>
      <c r="F4294" t="s">
        <v>157</v>
      </c>
      <c r="G4294" s="1">
        <v>44180</v>
      </c>
      <c r="H4294" t="s">
        <v>67</v>
      </c>
      <c r="I4294" t="s">
        <v>150</v>
      </c>
      <c r="J4294" t="s">
        <v>14018</v>
      </c>
      <c r="K4294" t="s">
        <v>24</v>
      </c>
      <c r="M4294" t="s">
        <v>143</v>
      </c>
      <c r="N4294" t="s">
        <v>55</v>
      </c>
      <c r="O4294" s="3">
        <v>45078.844652777778</v>
      </c>
      <c r="R4294">
        <v>4293</v>
      </c>
      <c r="S4294" t="str">
        <f>PROPER(CustomerSupport[[#This Row],[Resolution]])</f>
        <v/>
      </c>
      <c r="T4294" t="str">
        <f>TRIM(CustomerSupport[[#This Row],[Customer Name]])</f>
        <v>Sharon Ward</v>
      </c>
      <c r="U4294">
        <f>MONTH(CustomerSupport[[#This Row],[Date of Purchase]])</f>
        <v>12</v>
      </c>
      <c r="V4294" t="str">
        <f>TEXT('Working data'!G4294,"mmmm")</f>
        <v>December</v>
      </c>
      <c r="W4294">
        <f>YEAR(CustomerSupport[[#This Row],[Date of Purchase]])</f>
        <v>2020</v>
      </c>
      <c r="X4294" t="str">
        <f t="shared" si="67"/>
        <v/>
      </c>
    </row>
    <row r="4295" spans="1:24" ht="14.25" customHeight="1" x14ac:dyDescent="0.4">
      <c r="A4295">
        <v>4294</v>
      </c>
      <c r="B4295" t="s">
        <v>14019</v>
      </c>
      <c r="C4295" t="s">
        <v>14020</v>
      </c>
      <c r="D4295">
        <v>55</v>
      </c>
      <c r="E4295" t="s">
        <v>58</v>
      </c>
      <c r="F4295" t="s">
        <v>249</v>
      </c>
      <c r="G4295" s="1">
        <v>44325</v>
      </c>
      <c r="H4295" t="s">
        <v>45</v>
      </c>
      <c r="I4295" t="s">
        <v>22</v>
      </c>
      <c r="J4295" s="2" t="s">
        <v>14021</v>
      </c>
      <c r="K4295" t="s">
        <v>24</v>
      </c>
      <c r="M4295" t="s">
        <v>25</v>
      </c>
      <c r="N4295" t="s">
        <v>83</v>
      </c>
      <c r="O4295" s="3">
        <v>45078.31689814815</v>
      </c>
      <c r="R4295">
        <v>4294</v>
      </c>
      <c r="S4295" t="str">
        <f>PROPER(CustomerSupport[[#This Row],[Resolution]])</f>
        <v/>
      </c>
      <c r="T4295" t="str">
        <f>TRIM(CustomerSupport[[#This Row],[Customer Name]])</f>
        <v>Ryan Moran</v>
      </c>
      <c r="U4295">
        <f>MONTH(CustomerSupport[[#This Row],[Date of Purchase]])</f>
        <v>5</v>
      </c>
      <c r="V4295" t="str">
        <f>TEXT('Working data'!G4295,"mmmm")</f>
        <v>May</v>
      </c>
      <c r="W4295">
        <f>YEAR(CustomerSupport[[#This Row],[Date of Purchase]])</f>
        <v>2021</v>
      </c>
      <c r="X4295" t="str">
        <f t="shared" si="67"/>
        <v/>
      </c>
    </row>
    <row r="4296" spans="1:24" ht="14.25" customHeight="1" x14ac:dyDescent="0.4">
      <c r="A4296">
        <v>4295</v>
      </c>
      <c r="B4296" t="s">
        <v>14022</v>
      </c>
      <c r="C4296" t="s">
        <v>14023</v>
      </c>
      <c r="D4296">
        <v>36</v>
      </c>
      <c r="E4296" t="s">
        <v>58</v>
      </c>
      <c r="F4296" t="s">
        <v>30</v>
      </c>
      <c r="G4296" s="1">
        <v>44301</v>
      </c>
      <c r="H4296" t="s">
        <v>67</v>
      </c>
      <c r="I4296" t="s">
        <v>113</v>
      </c>
      <c r="J4296" s="2" t="s">
        <v>14024</v>
      </c>
      <c r="K4296" t="s">
        <v>24</v>
      </c>
      <c r="M4296" t="s">
        <v>89</v>
      </c>
      <c r="N4296" t="s">
        <v>33</v>
      </c>
      <c r="O4296" s="3">
        <v>45078.382893518516</v>
      </c>
      <c r="R4296">
        <v>4295</v>
      </c>
      <c r="S4296" t="str">
        <f>PROPER(CustomerSupport[[#This Row],[Resolution]])</f>
        <v/>
      </c>
      <c r="T4296" t="str">
        <f>TRIM(CustomerSupport[[#This Row],[Customer Name]])</f>
        <v>Jacqueline Fox</v>
      </c>
      <c r="U4296">
        <f>MONTH(CustomerSupport[[#This Row],[Date of Purchase]])</f>
        <v>4</v>
      </c>
      <c r="V4296" t="str">
        <f>TEXT('Working data'!G4296,"mmmm")</f>
        <v>April</v>
      </c>
      <c r="W4296">
        <f>YEAR(CustomerSupport[[#This Row],[Date of Purchase]])</f>
        <v>2021</v>
      </c>
      <c r="X4296" t="str">
        <f t="shared" si="67"/>
        <v/>
      </c>
    </row>
    <row r="4297" spans="1:24" ht="14.25" customHeight="1" x14ac:dyDescent="0.4">
      <c r="A4297">
        <v>4296</v>
      </c>
      <c r="B4297" t="s">
        <v>14025</v>
      </c>
      <c r="C4297" t="s">
        <v>14026</v>
      </c>
      <c r="D4297">
        <v>37</v>
      </c>
      <c r="E4297" t="s">
        <v>58</v>
      </c>
      <c r="F4297" t="s">
        <v>36</v>
      </c>
      <c r="G4297" s="1">
        <v>44280</v>
      </c>
      <c r="H4297" t="s">
        <v>21</v>
      </c>
      <c r="I4297" t="s">
        <v>113</v>
      </c>
      <c r="J4297" t="s">
        <v>14027</v>
      </c>
      <c r="K4297" t="s">
        <v>24</v>
      </c>
      <c r="M4297" t="s">
        <v>25</v>
      </c>
      <c r="N4297" t="s">
        <v>83</v>
      </c>
      <c r="O4297" s="3">
        <v>45078.852349537039</v>
      </c>
      <c r="R4297">
        <v>4296</v>
      </c>
      <c r="S4297" t="str">
        <f>PROPER(CustomerSupport[[#This Row],[Resolution]])</f>
        <v/>
      </c>
      <c r="T4297" t="str">
        <f>TRIM(CustomerSupport[[#This Row],[Customer Name]])</f>
        <v>Tammy Garcia</v>
      </c>
      <c r="U4297">
        <f>MONTH(CustomerSupport[[#This Row],[Date of Purchase]])</f>
        <v>3</v>
      </c>
      <c r="V4297" t="str">
        <f>TEXT('Working data'!G4297,"mmmm")</f>
        <v>March</v>
      </c>
      <c r="W4297">
        <f>YEAR(CustomerSupport[[#This Row],[Date of Purchase]])</f>
        <v>2021</v>
      </c>
      <c r="X4297" t="str">
        <f t="shared" si="67"/>
        <v/>
      </c>
    </row>
    <row r="4298" spans="1:24" ht="14.25" customHeight="1" x14ac:dyDescent="0.4">
      <c r="A4298">
        <v>4297</v>
      </c>
      <c r="B4298" t="s">
        <v>14028</v>
      </c>
      <c r="C4298" t="s">
        <v>14029</v>
      </c>
      <c r="D4298">
        <v>70</v>
      </c>
      <c r="E4298" t="s">
        <v>58</v>
      </c>
      <c r="F4298" t="s">
        <v>655</v>
      </c>
      <c r="G4298" s="1">
        <v>44155</v>
      </c>
      <c r="H4298" t="s">
        <v>67</v>
      </c>
      <c r="I4298" t="s">
        <v>93</v>
      </c>
      <c r="J4298" t="s">
        <v>6257</v>
      </c>
      <c r="K4298" t="s">
        <v>24</v>
      </c>
      <c r="M4298" t="s">
        <v>41</v>
      </c>
      <c r="N4298" t="s">
        <v>83</v>
      </c>
      <c r="O4298" s="3">
        <v>45078.938472222224</v>
      </c>
      <c r="R4298">
        <v>4297</v>
      </c>
      <c r="S4298" t="str">
        <f>PROPER(CustomerSupport[[#This Row],[Resolution]])</f>
        <v/>
      </c>
      <c r="T4298" t="str">
        <f>TRIM(CustomerSupport[[#This Row],[Customer Name]])</f>
        <v>Amy Sanchez</v>
      </c>
      <c r="U4298">
        <f>MONTH(CustomerSupport[[#This Row],[Date of Purchase]])</f>
        <v>11</v>
      </c>
      <c r="V4298" t="str">
        <f>TEXT('Working data'!G4298,"mmmm")</f>
        <v>November</v>
      </c>
      <c r="W4298">
        <f>YEAR(CustomerSupport[[#This Row],[Date of Purchase]])</f>
        <v>2020</v>
      </c>
      <c r="X4298" t="str">
        <f t="shared" si="67"/>
        <v/>
      </c>
    </row>
    <row r="4299" spans="1:24" ht="14.25" customHeight="1" x14ac:dyDescent="0.4">
      <c r="A4299">
        <v>4298</v>
      </c>
      <c r="B4299" t="s">
        <v>14030</v>
      </c>
      <c r="C4299" t="s">
        <v>14031</v>
      </c>
      <c r="D4299">
        <v>61</v>
      </c>
      <c r="E4299" t="s">
        <v>58</v>
      </c>
      <c r="F4299" t="s">
        <v>397</v>
      </c>
      <c r="G4299" s="1">
        <v>43893</v>
      </c>
      <c r="H4299" t="s">
        <v>67</v>
      </c>
      <c r="I4299" t="s">
        <v>46</v>
      </c>
      <c r="J4299" s="2" t="s">
        <v>14032</v>
      </c>
      <c r="K4299" t="s">
        <v>62</v>
      </c>
      <c r="M4299" t="s">
        <v>89</v>
      </c>
      <c r="N4299" t="s">
        <v>26</v>
      </c>
      <c r="R4299">
        <v>4298</v>
      </c>
      <c r="S4299" t="str">
        <f>PROPER(CustomerSupport[[#This Row],[Resolution]])</f>
        <v/>
      </c>
      <c r="T4299" t="str">
        <f>TRIM(CustomerSupport[[#This Row],[Customer Name]])</f>
        <v>Becky Stephenson</v>
      </c>
      <c r="U4299">
        <f>MONTH(CustomerSupport[[#This Row],[Date of Purchase]])</f>
        <v>3</v>
      </c>
      <c r="V4299" t="str">
        <f>TEXT('Working data'!G4299,"mmmm")</f>
        <v>March</v>
      </c>
      <c r="W4299">
        <f>YEAR(CustomerSupport[[#This Row],[Date of Purchase]])</f>
        <v>2020</v>
      </c>
      <c r="X4299" t="str">
        <f t="shared" si="67"/>
        <v/>
      </c>
    </row>
    <row r="4300" spans="1:24" ht="14.25" customHeight="1" x14ac:dyDescent="0.4">
      <c r="A4300">
        <v>4299</v>
      </c>
      <c r="B4300" t="s">
        <v>14033</v>
      </c>
      <c r="C4300" t="s">
        <v>14034</v>
      </c>
      <c r="D4300">
        <v>21</v>
      </c>
      <c r="E4300" t="s">
        <v>58</v>
      </c>
      <c r="F4300" t="s">
        <v>397</v>
      </c>
      <c r="G4300" s="1">
        <v>44253</v>
      </c>
      <c r="H4300" t="s">
        <v>45</v>
      </c>
      <c r="I4300" t="s">
        <v>150</v>
      </c>
      <c r="J4300" s="2" t="s">
        <v>14035</v>
      </c>
      <c r="K4300" t="s">
        <v>24</v>
      </c>
      <c r="M4300" t="s">
        <v>41</v>
      </c>
      <c r="N4300" t="s">
        <v>83</v>
      </c>
      <c r="O4300" s="3">
        <v>45078.131550925929</v>
      </c>
      <c r="R4300">
        <v>4299</v>
      </c>
      <c r="S4300" t="str">
        <f>PROPER(CustomerSupport[[#This Row],[Resolution]])</f>
        <v/>
      </c>
      <c r="T4300" t="str">
        <f>TRIM(CustomerSupport[[#This Row],[Customer Name]])</f>
        <v>Robin Davis</v>
      </c>
      <c r="U4300">
        <f>MONTH(CustomerSupport[[#This Row],[Date of Purchase]])</f>
        <v>2</v>
      </c>
      <c r="V4300" t="str">
        <f>TEXT('Working data'!G4300,"mmmm")</f>
        <v>February</v>
      </c>
      <c r="W4300">
        <f>YEAR(CustomerSupport[[#This Row],[Date of Purchase]])</f>
        <v>2021</v>
      </c>
      <c r="X4300" t="str">
        <f t="shared" si="67"/>
        <v/>
      </c>
    </row>
    <row r="4301" spans="1:24" ht="14.25" customHeight="1" x14ac:dyDescent="0.4">
      <c r="A4301">
        <v>4300</v>
      </c>
      <c r="B4301" t="s">
        <v>14036</v>
      </c>
      <c r="C4301" t="s">
        <v>14037</v>
      </c>
      <c r="D4301">
        <v>56</v>
      </c>
      <c r="E4301" t="s">
        <v>29</v>
      </c>
      <c r="F4301" t="s">
        <v>485</v>
      </c>
      <c r="G4301" s="1">
        <v>44084</v>
      </c>
      <c r="H4301" t="s">
        <v>45</v>
      </c>
      <c r="I4301" t="s">
        <v>177</v>
      </c>
      <c r="J4301" t="s">
        <v>14038</v>
      </c>
      <c r="K4301" t="s">
        <v>62</v>
      </c>
      <c r="M4301" t="s">
        <v>89</v>
      </c>
      <c r="N4301" t="s">
        <v>83</v>
      </c>
      <c r="R4301">
        <v>4300</v>
      </c>
      <c r="S4301" t="str">
        <f>PROPER(CustomerSupport[[#This Row],[Resolution]])</f>
        <v/>
      </c>
      <c r="T4301" t="str">
        <f>TRIM(CustomerSupport[[#This Row],[Customer Name]])</f>
        <v>Kevin Daniels</v>
      </c>
      <c r="U4301">
        <f>MONTH(CustomerSupport[[#This Row],[Date of Purchase]])</f>
        <v>9</v>
      </c>
      <c r="V4301" t="str">
        <f>TEXT('Working data'!G4301,"mmmm")</f>
        <v>September</v>
      </c>
      <c r="W4301">
        <f>YEAR(CustomerSupport[[#This Row],[Date of Purchase]])</f>
        <v>2020</v>
      </c>
      <c r="X4301" t="str">
        <f t="shared" si="67"/>
        <v/>
      </c>
    </row>
    <row r="4302" spans="1:24" ht="14.25" customHeight="1" x14ac:dyDescent="0.4">
      <c r="A4302">
        <v>4301</v>
      </c>
      <c r="B4302" t="s">
        <v>14039</v>
      </c>
      <c r="C4302" t="s">
        <v>14040</v>
      </c>
      <c r="D4302">
        <v>67</v>
      </c>
      <c r="E4302" t="s">
        <v>29</v>
      </c>
      <c r="F4302" t="s">
        <v>30</v>
      </c>
      <c r="G4302" s="1">
        <v>44229</v>
      </c>
      <c r="H4302" t="s">
        <v>45</v>
      </c>
      <c r="I4302" t="s">
        <v>67</v>
      </c>
      <c r="J4302" s="2" t="s">
        <v>14041</v>
      </c>
      <c r="K4302" t="s">
        <v>24</v>
      </c>
      <c r="M4302" t="s">
        <v>143</v>
      </c>
      <c r="N4302" t="s">
        <v>55</v>
      </c>
      <c r="O4302" s="3">
        <v>45078.276030092595</v>
      </c>
      <c r="R4302">
        <v>4301</v>
      </c>
      <c r="S4302" t="str">
        <f>PROPER(CustomerSupport[[#This Row],[Resolution]])</f>
        <v/>
      </c>
      <c r="T4302" t="str">
        <f>TRIM(CustomerSupport[[#This Row],[Customer Name]])</f>
        <v>William Avery</v>
      </c>
      <c r="U4302">
        <f>MONTH(CustomerSupport[[#This Row],[Date of Purchase]])</f>
        <v>2</v>
      </c>
      <c r="V4302" t="str">
        <f>TEXT('Working data'!G4302,"mmmm")</f>
        <v>February</v>
      </c>
      <c r="W4302">
        <f>YEAR(CustomerSupport[[#This Row],[Date of Purchase]])</f>
        <v>2021</v>
      </c>
      <c r="X4302" t="str">
        <f t="shared" si="67"/>
        <v/>
      </c>
    </row>
    <row r="4303" spans="1:24" ht="14.25" customHeight="1" x14ac:dyDescent="0.4">
      <c r="A4303">
        <v>4302</v>
      </c>
      <c r="B4303" t="s">
        <v>14042</v>
      </c>
      <c r="C4303" t="s">
        <v>14043</v>
      </c>
      <c r="D4303">
        <v>60</v>
      </c>
      <c r="E4303" t="s">
        <v>19</v>
      </c>
      <c r="F4303" t="s">
        <v>51</v>
      </c>
      <c r="G4303" s="1">
        <v>44187</v>
      </c>
      <c r="H4303" t="s">
        <v>66</v>
      </c>
      <c r="I4303" t="s">
        <v>93</v>
      </c>
      <c r="J4303" t="s">
        <v>14044</v>
      </c>
      <c r="K4303" t="s">
        <v>39</v>
      </c>
      <c r="L4303" t="s">
        <v>14045</v>
      </c>
      <c r="M4303" t="s">
        <v>143</v>
      </c>
      <c r="N4303" t="s">
        <v>26</v>
      </c>
      <c r="O4303" s="3">
        <v>45078.93577546296</v>
      </c>
      <c r="P4303" s="3">
        <v>45078.362164351849</v>
      </c>
      <c r="Q4303">
        <v>3</v>
      </c>
      <c r="R4303">
        <v>4302</v>
      </c>
      <c r="S4303" t="str">
        <f>PROPER(CustomerSupport[[#This Row],[Resolution]])</f>
        <v>Economy Science Property Matter Lose Very Treat.</v>
      </c>
      <c r="T4303" t="str">
        <f>TRIM(CustomerSupport[[#This Row],[Customer Name]])</f>
        <v>Joseph Obrien</v>
      </c>
      <c r="U4303">
        <f>MONTH(CustomerSupport[[#This Row],[Date of Purchase]])</f>
        <v>12</v>
      </c>
      <c r="V4303" t="str">
        <f>TEXT('Working data'!G4303,"mmmm")</f>
        <v>December</v>
      </c>
      <c r="W4303">
        <f>YEAR(CustomerSupport[[#This Row],[Date of Purchase]])</f>
        <v>2020</v>
      </c>
      <c r="X4303">
        <f t="shared" si="67"/>
        <v>-13.766666666662786</v>
      </c>
    </row>
    <row r="4304" spans="1:24" ht="14.25" customHeight="1" x14ac:dyDescent="0.4">
      <c r="A4304">
        <v>4303</v>
      </c>
      <c r="B4304" t="s">
        <v>14046</v>
      </c>
      <c r="C4304" t="s">
        <v>14047</v>
      </c>
      <c r="D4304">
        <v>51</v>
      </c>
      <c r="E4304" t="s">
        <v>58</v>
      </c>
      <c r="F4304" t="s">
        <v>86</v>
      </c>
      <c r="G4304" s="1">
        <v>43954</v>
      </c>
      <c r="H4304" t="s">
        <v>66</v>
      </c>
      <c r="I4304" t="s">
        <v>177</v>
      </c>
      <c r="J4304" t="s">
        <v>14048</v>
      </c>
      <c r="K4304" t="s">
        <v>62</v>
      </c>
      <c r="M4304" t="s">
        <v>41</v>
      </c>
      <c r="N4304" t="s">
        <v>26</v>
      </c>
      <c r="R4304">
        <v>4303</v>
      </c>
      <c r="S4304" t="str">
        <f>PROPER(CustomerSupport[[#This Row],[Resolution]])</f>
        <v/>
      </c>
      <c r="T4304" t="str">
        <f>TRIM(CustomerSupport[[#This Row],[Customer Name]])</f>
        <v>Sara Lee</v>
      </c>
      <c r="U4304">
        <f>MONTH(CustomerSupport[[#This Row],[Date of Purchase]])</f>
        <v>5</v>
      </c>
      <c r="V4304" t="str">
        <f>TEXT('Working data'!G4304,"mmmm")</f>
        <v>May</v>
      </c>
      <c r="W4304">
        <f>YEAR(CustomerSupport[[#This Row],[Date of Purchase]])</f>
        <v>2020</v>
      </c>
      <c r="X4304" t="str">
        <f t="shared" si="67"/>
        <v/>
      </c>
    </row>
    <row r="4305" spans="1:24" ht="14.25" customHeight="1" x14ac:dyDescent="0.4">
      <c r="A4305">
        <v>4304</v>
      </c>
      <c r="B4305" t="s">
        <v>14049</v>
      </c>
      <c r="C4305" t="s">
        <v>14050</v>
      </c>
      <c r="D4305">
        <v>53</v>
      </c>
      <c r="E4305" t="s">
        <v>58</v>
      </c>
      <c r="F4305" t="s">
        <v>71</v>
      </c>
      <c r="G4305" s="1">
        <v>44225</v>
      </c>
      <c r="H4305" t="s">
        <v>59</v>
      </c>
      <c r="I4305" t="s">
        <v>37</v>
      </c>
      <c r="J4305" s="2" t="s">
        <v>14051</v>
      </c>
      <c r="K4305" t="s">
        <v>24</v>
      </c>
      <c r="M4305" t="s">
        <v>143</v>
      </c>
      <c r="N4305" t="s">
        <v>33</v>
      </c>
      <c r="O4305" s="3">
        <v>45078.45107638889</v>
      </c>
      <c r="R4305">
        <v>4304</v>
      </c>
      <c r="S4305" t="str">
        <f>PROPER(CustomerSupport[[#This Row],[Resolution]])</f>
        <v/>
      </c>
      <c r="T4305" t="str">
        <f>TRIM(CustomerSupport[[#This Row],[Customer Name]])</f>
        <v>Jason Barnes</v>
      </c>
      <c r="U4305">
        <f>MONTH(CustomerSupport[[#This Row],[Date of Purchase]])</f>
        <v>1</v>
      </c>
      <c r="V4305" t="str">
        <f>TEXT('Working data'!G4305,"mmmm")</f>
        <v>January</v>
      </c>
      <c r="W4305">
        <f>YEAR(CustomerSupport[[#This Row],[Date of Purchase]])</f>
        <v>2021</v>
      </c>
      <c r="X4305" t="str">
        <f t="shared" si="67"/>
        <v/>
      </c>
    </row>
    <row r="4306" spans="1:24" ht="14.25" customHeight="1" x14ac:dyDescent="0.4">
      <c r="A4306">
        <v>4305</v>
      </c>
      <c r="B4306" t="s">
        <v>14052</v>
      </c>
      <c r="C4306" t="s">
        <v>14053</v>
      </c>
      <c r="D4306">
        <v>41</v>
      </c>
      <c r="E4306" t="s">
        <v>58</v>
      </c>
      <c r="F4306" t="s">
        <v>76</v>
      </c>
      <c r="G4306" s="1">
        <v>43915</v>
      </c>
      <c r="H4306" t="s">
        <v>45</v>
      </c>
      <c r="I4306" t="s">
        <v>113</v>
      </c>
      <c r="J4306" s="2" t="s">
        <v>14054</v>
      </c>
      <c r="K4306" t="s">
        <v>39</v>
      </c>
      <c r="L4306" t="s">
        <v>14055</v>
      </c>
      <c r="M4306" t="s">
        <v>143</v>
      </c>
      <c r="N4306" t="s">
        <v>33</v>
      </c>
      <c r="O4306" s="3">
        <v>45078.908738425926</v>
      </c>
      <c r="P4306" s="3">
        <v>45078.199016203704</v>
      </c>
      <c r="Q4306">
        <v>1</v>
      </c>
      <c r="R4306">
        <v>4305</v>
      </c>
      <c r="S4306" t="str">
        <f>PROPER(CustomerSupport[[#This Row],[Resolution]])</f>
        <v>Vote Close We Box.</v>
      </c>
      <c r="T4306" t="str">
        <f>TRIM(CustomerSupport[[#This Row],[Customer Name]])</f>
        <v>Patricia Graves</v>
      </c>
      <c r="U4306">
        <f>MONTH(CustomerSupport[[#This Row],[Date of Purchase]])</f>
        <v>3</v>
      </c>
      <c r="V4306" t="str">
        <f>TEXT('Working data'!G4306,"mmmm")</f>
        <v>March</v>
      </c>
      <c r="W4306">
        <f>YEAR(CustomerSupport[[#This Row],[Date of Purchase]])</f>
        <v>2020</v>
      </c>
      <c r="X4306">
        <f t="shared" si="67"/>
        <v>-17.033333333325572</v>
      </c>
    </row>
    <row r="4307" spans="1:24" ht="14.25" customHeight="1" x14ac:dyDescent="0.4">
      <c r="A4307">
        <v>4306</v>
      </c>
      <c r="B4307" t="s">
        <v>14056</v>
      </c>
      <c r="C4307" t="s">
        <v>14057</v>
      </c>
      <c r="D4307">
        <v>46</v>
      </c>
      <c r="E4307" t="s">
        <v>19</v>
      </c>
      <c r="F4307" t="s">
        <v>281</v>
      </c>
      <c r="G4307" s="1">
        <v>43908</v>
      </c>
      <c r="H4307" t="s">
        <v>67</v>
      </c>
      <c r="I4307" t="s">
        <v>113</v>
      </c>
      <c r="J4307" t="s">
        <v>14058</v>
      </c>
      <c r="K4307" t="s">
        <v>24</v>
      </c>
      <c r="M4307" t="s">
        <v>89</v>
      </c>
      <c r="N4307" t="s">
        <v>55</v>
      </c>
      <c r="O4307" s="3">
        <v>45078.622650462959</v>
      </c>
      <c r="R4307">
        <v>4306</v>
      </c>
      <c r="S4307" t="str">
        <f>PROPER(CustomerSupport[[#This Row],[Resolution]])</f>
        <v/>
      </c>
      <c r="T4307" t="str">
        <f>TRIM(CustomerSupport[[#This Row],[Customer Name]])</f>
        <v>Brendan May</v>
      </c>
      <c r="U4307">
        <f>MONTH(CustomerSupport[[#This Row],[Date of Purchase]])</f>
        <v>3</v>
      </c>
      <c r="V4307" t="str">
        <f>TEXT('Working data'!G4307,"mmmm")</f>
        <v>March</v>
      </c>
      <c r="W4307">
        <f>YEAR(CustomerSupport[[#This Row],[Date of Purchase]])</f>
        <v>2020</v>
      </c>
      <c r="X4307" t="str">
        <f t="shared" si="67"/>
        <v/>
      </c>
    </row>
    <row r="4308" spans="1:24" ht="14.25" customHeight="1" x14ac:dyDescent="0.4">
      <c r="A4308">
        <v>4307</v>
      </c>
      <c r="B4308" t="s">
        <v>14059</v>
      </c>
      <c r="C4308" t="s">
        <v>14060</v>
      </c>
      <c r="D4308">
        <v>57</v>
      </c>
      <c r="E4308" t="s">
        <v>58</v>
      </c>
      <c r="F4308" t="s">
        <v>125</v>
      </c>
      <c r="G4308" s="1">
        <v>44185</v>
      </c>
      <c r="H4308" t="s">
        <v>66</v>
      </c>
      <c r="I4308" t="s">
        <v>37</v>
      </c>
      <c r="J4308" t="s">
        <v>14061</v>
      </c>
      <c r="K4308" t="s">
        <v>62</v>
      </c>
      <c r="M4308" t="s">
        <v>143</v>
      </c>
      <c r="N4308" t="s">
        <v>83</v>
      </c>
      <c r="R4308">
        <v>4307</v>
      </c>
      <c r="S4308" t="str">
        <f>PROPER(CustomerSupport[[#This Row],[Resolution]])</f>
        <v/>
      </c>
      <c r="T4308" t="str">
        <f>TRIM(CustomerSupport[[#This Row],[Customer Name]])</f>
        <v>Dawn Pittman</v>
      </c>
      <c r="U4308">
        <f>MONTH(CustomerSupport[[#This Row],[Date of Purchase]])</f>
        <v>12</v>
      </c>
      <c r="V4308" t="str">
        <f>TEXT('Working data'!G4308,"mmmm")</f>
        <v>December</v>
      </c>
      <c r="W4308">
        <f>YEAR(CustomerSupport[[#This Row],[Date of Purchase]])</f>
        <v>2020</v>
      </c>
      <c r="X4308" t="str">
        <f t="shared" si="67"/>
        <v/>
      </c>
    </row>
    <row r="4309" spans="1:24" ht="14.25" customHeight="1" x14ac:dyDescent="0.4">
      <c r="A4309">
        <v>4308</v>
      </c>
      <c r="B4309" t="s">
        <v>14062</v>
      </c>
      <c r="C4309" t="s">
        <v>14063</v>
      </c>
      <c r="D4309">
        <v>46</v>
      </c>
      <c r="E4309" t="s">
        <v>58</v>
      </c>
      <c r="F4309" t="s">
        <v>92</v>
      </c>
      <c r="G4309" s="1">
        <v>43843</v>
      </c>
      <c r="H4309" t="s">
        <v>67</v>
      </c>
      <c r="I4309" t="s">
        <v>93</v>
      </c>
      <c r="J4309" t="s">
        <v>14064</v>
      </c>
      <c r="K4309" t="s">
        <v>24</v>
      </c>
      <c r="M4309" t="s">
        <v>41</v>
      </c>
      <c r="N4309" t="s">
        <v>26</v>
      </c>
      <c r="O4309" s="3">
        <v>45078.562245370369</v>
      </c>
      <c r="R4309">
        <v>4308</v>
      </c>
      <c r="S4309" t="str">
        <f>PROPER(CustomerSupport[[#This Row],[Resolution]])</f>
        <v/>
      </c>
      <c r="T4309" t="str">
        <f>TRIM(CustomerSupport[[#This Row],[Customer Name]])</f>
        <v>William Brown</v>
      </c>
      <c r="U4309">
        <f>MONTH(CustomerSupport[[#This Row],[Date of Purchase]])</f>
        <v>1</v>
      </c>
      <c r="V4309" t="str">
        <f>TEXT('Working data'!G4309,"mmmm")</f>
        <v>January</v>
      </c>
      <c r="W4309">
        <f>YEAR(CustomerSupport[[#This Row],[Date of Purchase]])</f>
        <v>2020</v>
      </c>
      <c r="X4309" t="str">
        <f t="shared" si="67"/>
        <v/>
      </c>
    </row>
    <row r="4310" spans="1:24" ht="14.25" customHeight="1" x14ac:dyDescent="0.4">
      <c r="A4310">
        <v>4309</v>
      </c>
      <c r="B4310" t="s">
        <v>8676</v>
      </c>
      <c r="C4310" t="s">
        <v>14065</v>
      </c>
      <c r="D4310">
        <v>25</v>
      </c>
      <c r="E4310" t="s">
        <v>29</v>
      </c>
      <c r="F4310" t="s">
        <v>20</v>
      </c>
      <c r="G4310" s="1">
        <v>44233</v>
      </c>
      <c r="H4310" t="s">
        <v>21</v>
      </c>
      <c r="I4310" t="s">
        <v>150</v>
      </c>
      <c r="J4310" s="2" t="s">
        <v>14066</v>
      </c>
      <c r="K4310" t="s">
        <v>62</v>
      </c>
      <c r="M4310" t="s">
        <v>143</v>
      </c>
      <c r="N4310" t="s">
        <v>33</v>
      </c>
      <c r="R4310">
        <v>4309</v>
      </c>
      <c r="S4310" t="str">
        <f>PROPER(CustomerSupport[[#This Row],[Resolution]])</f>
        <v/>
      </c>
      <c r="T4310" t="str">
        <f>TRIM(CustomerSupport[[#This Row],[Customer Name]])</f>
        <v>Kyle Smith</v>
      </c>
      <c r="U4310">
        <f>MONTH(CustomerSupport[[#This Row],[Date of Purchase]])</f>
        <v>2</v>
      </c>
      <c r="V4310" t="str">
        <f>TEXT('Working data'!G4310,"mmmm")</f>
        <v>February</v>
      </c>
      <c r="W4310">
        <f>YEAR(CustomerSupport[[#This Row],[Date of Purchase]])</f>
        <v>2021</v>
      </c>
      <c r="X4310" t="str">
        <f t="shared" si="67"/>
        <v/>
      </c>
    </row>
    <row r="4311" spans="1:24" ht="14.25" customHeight="1" x14ac:dyDescent="0.4">
      <c r="A4311">
        <v>4310</v>
      </c>
      <c r="B4311" t="s">
        <v>14067</v>
      </c>
      <c r="C4311" t="s">
        <v>14068</v>
      </c>
      <c r="D4311">
        <v>63</v>
      </c>
      <c r="E4311" t="s">
        <v>19</v>
      </c>
      <c r="F4311" t="s">
        <v>202</v>
      </c>
      <c r="G4311" s="1">
        <v>44315</v>
      </c>
      <c r="H4311" t="s">
        <v>21</v>
      </c>
      <c r="I4311" t="s">
        <v>77</v>
      </c>
      <c r="J4311" s="2" t="s">
        <v>14069</v>
      </c>
      <c r="K4311" t="s">
        <v>62</v>
      </c>
      <c r="M4311" t="s">
        <v>41</v>
      </c>
      <c r="N4311" t="s">
        <v>55</v>
      </c>
      <c r="R4311">
        <v>4310</v>
      </c>
      <c r="S4311" t="str">
        <f>PROPER(CustomerSupport[[#This Row],[Resolution]])</f>
        <v/>
      </c>
      <c r="T4311" t="str">
        <f>TRIM(CustomerSupport[[#This Row],[Customer Name]])</f>
        <v>Keith Carter</v>
      </c>
      <c r="U4311">
        <f>MONTH(CustomerSupport[[#This Row],[Date of Purchase]])</f>
        <v>4</v>
      </c>
      <c r="V4311" t="str">
        <f>TEXT('Working data'!G4311,"mmmm")</f>
        <v>April</v>
      </c>
      <c r="W4311">
        <f>YEAR(CustomerSupport[[#This Row],[Date of Purchase]])</f>
        <v>2021</v>
      </c>
      <c r="X4311" t="str">
        <f t="shared" si="67"/>
        <v/>
      </c>
    </row>
    <row r="4312" spans="1:24" ht="14.25" customHeight="1" x14ac:dyDescent="0.4">
      <c r="A4312">
        <v>4311</v>
      </c>
      <c r="B4312" t="s">
        <v>14070</v>
      </c>
      <c r="C4312" t="s">
        <v>14071</v>
      </c>
      <c r="D4312">
        <v>47</v>
      </c>
      <c r="E4312" t="s">
        <v>58</v>
      </c>
      <c r="F4312" t="s">
        <v>383</v>
      </c>
      <c r="G4312" s="1">
        <v>44110</v>
      </c>
      <c r="H4312" t="s">
        <v>59</v>
      </c>
      <c r="I4312" t="s">
        <v>150</v>
      </c>
      <c r="J4312" s="2" t="s">
        <v>14072</v>
      </c>
      <c r="K4312" t="s">
        <v>39</v>
      </c>
      <c r="L4312" t="s">
        <v>14073</v>
      </c>
      <c r="M4312" t="s">
        <v>25</v>
      </c>
      <c r="N4312" t="s">
        <v>83</v>
      </c>
      <c r="O4312" s="3">
        <v>45078.77270833333</v>
      </c>
      <c r="P4312" s="3">
        <v>45078.433819444443</v>
      </c>
      <c r="Q4312">
        <v>4</v>
      </c>
      <c r="R4312">
        <v>4311</v>
      </c>
      <c r="S4312" t="str">
        <f>PROPER(CustomerSupport[[#This Row],[Resolution]])</f>
        <v>Color Eye Us Address Day Several Theory Win.</v>
      </c>
      <c r="T4312" t="str">
        <f>TRIM(CustomerSupport[[#This Row],[Customer Name]])</f>
        <v>Brian Morales</v>
      </c>
      <c r="U4312">
        <f>MONTH(CustomerSupport[[#This Row],[Date of Purchase]])</f>
        <v>10</v>
      </c>
      <c r="V4312" t="str">
        <f>TEXT('Working data'!G4312,"mmmm")</f>
        <v>October</v>
      </c>
      <c r="W4312">
        <f>YEAR(CustomerSupport[[#This Row],[Date of Purchase]])</f>
        <v>2020</v>
      </c>
      <c r="X4312">
        <f t="shared" si="67"/>
        <v>-8.1333333333022892</v>
      </c>
    </row>
    <row r="4313" spans="1:24" ht="14.25" customHeight="1" x14ac:dyDescent="0.4">
      <c r="A4313">
        <v>4312</v>
      </c>
      <c r="B4313" t="s">
        <v>14074</v>
      </c>
      <c r="C4313" t="s">
        <v>14075</v>
      </c>
      <c r="D4313">
        <v>66</v>
      </c>
      <c r="E4313" t="s">
        <v>58</v>
      </c>
      <c r="F4313" t="s">
        <v>211</v>
      </c>
      <c r="G4313" s="1">
        <v>44417</v>
      </c>
      <c r="H4313" t="s">
        <v>45</v>
      </c>
      <c r="I4313" t="s">
        <v>31</v>
      </c>
      <c r="J4313" s="2" t="s">
        <v>14076</v>
      </c>
      <c r="K4313" t="s">
        <v>24</v>
      </c>
      <c r="M4313" t="s">
        <v>89</v>
      </c>
      <c r="N4313" t="s">
        <v>83</v>
      </c>
      <c r="O4313" s="3">
        <v>45078.375509259262</v>
      </c>
      <c r="R4313">
        <v>4312</v>
      </c>
      <c r="S4313" t="str">
        <f>PROPER(CustomerSupport[[#This Row],[Resolution]])</f>
        <v/>
      </c>
      <c r="T4313" t="str">
        <f>TRIM(CustomerSupport[[#This Row],[Customer Name]])</f>
        <v>Anthony Silva</v>
      </c>
      <c r="U4313">
        <f>MONTH(CustomerSupport[[#This Row],[Date of Purchase]])</f>
        <v>8</v>
      </c>
      <c r="V4313" t="str">
        <f>TEXT('Working data'!G4313,"mmmm")</f>
        <v>August</v>
      </c>
      <c r="W4313">
        <f>YEAR(CustomerSupport[[#This Row],[Date of Purchase]])</f>
        <v>2021</v>
      </c>
      <c r="X4313" t="str">
        <f t="shared" si="67"/>
        <v/>
      </c>
    </row>
    <row r="4314" spans="1:24" ht="14.25" customHeight="1" x14ac:dyDescent="0.4">
      <c r="A4314">
        <v>4313</v>
      </c>
      <c r="B4314" t="s">
        <v>13096</v>
      </c>
      <c r="C4314" t="s">
        <v>14077</v>
      </c>
      <c r="D4314">
        <v>48</v>
      </c>
      <c r="E4314" t="s">
        <v>58</v>
      </c>
      <c r="F4314" t="s">
        <v>98</v>
      </c>
      <c r="G4314" s="1">
        <v>43978</v>
      </c>
      <c r="H4314" t="s">
        <v>21</v>
      </c>
      <c r="I4314" t="s">
        <v>22</v>
      </c>
      <c r="J4314" s="2" t="s">
        <v>14078</v>
      </c>
      <c r="K4314" t="s">
        <v>62</v>
      </c>
      <c r="M4314" t="s">
        <v>25</v>
      </c>
      <c r="N4314" t="s">
        <v>26</v>
      </c>
      <c r="R4314">
        <v>4313</v>
      </c>
      <c r="S4314" t="str">
        <f>PROPER(CustomerSupport[[#This Row],[Resolution]])</f>
        <v/>
      </c>
      <c r="T4314" t="str">
        <f>TRIM(CustomerSupport[[#This Row],[Customer Name]])</f>
        <v>Melinda Davis</v>
      </c>
      <c r="U4314">
        <f>MONTH(CustomerSupport[[#This Row],[Date of Purchase]])</f>
        <v>5</v>
      </c>
      <c r="V4314" t="str">
        <f>TEXT('Working data'!G4314,"mmmm")</f>
        <v>May</v>
      </c>
      <c r="W4314">
        <f>YEAR(CustomerSupport[[#This Row],[Date of Purchase]])</f>
        <v>2020</v>
      </c>
      <c r="X4314" t="str">
        <f t="shared" si="67"/>
        <v/>
      </c>
    </row>
    <row r="4315" spans="1:24" ht="14.25" customHeight="1" x14ac:dyDescent="0.4">
      <c r="A4315">
        <v>4314</v>
      </c>
      <c r="B4315" t="s">
        <v>14079</v>
      </c>
      <c r="C4315" t="s">
        <v>14080</v>
      </c>
      <c r="D4315">
        <v>55</v>
      </c>
      <c r="E4315" t="s">
        <v>58</v>
      </c>
      <c r="F4315" t="s">
        <v>129</v>
      </c>
      <c r="G4315" s="1">
        <v>44560</v>
      </c>
      <c r="H4315" t="s">
        <v>59</v>
      </c>
      <c r="I4315" t="s">
        <v>59</v>
      </c>
      <c r="J4315" t="s">
        <v>14081</v>
      </c>
      <c r="K4315" t="s">
        <v>24</v>
      </c>
      <c r="M4315" t="s">
        <v>41</v>
      </c>
      <c r="N4315" t="s">
        <v>83</v>
      </c>
      <c r="O4315" s="3">
        <v>45078.13108796296</v>
      </c>
      <c r="R4315">
        <v>4314</v>
      </c>
      <c r="S4315" t="str">
        <f>PROPER(CustomerSupport[[#This Row],[Resolution]])</f>
        <v/>
      </c>
      <c r="T4315" t="str">
        <f>TRIM(CustomerSupport[[#This Row],[Customer Name]])</f>
        <v>Crystal Jensen</v>
      </c>
      <c r="U4315">
        <f>MONTH(CustomerSupport[[#This Row],[Date of Purchase]])</f>
        <v>12</v>
      </c>
      <c r="V4315" t="str">
        <f>TEXT('Working data'!G4315,"mmmm")</f>
        <v>December</v>
      </c>
      <c r="W4315">
        <f>YEAR(CustomerSupport[[#This Row],[Date of Purchase]])</f>
        <v>2021</v>
      </c>
      <c r="X4315" t="str">
        <f t="shared" si="67"/>
        <v/>
      </c>
    </row>
    <row r="4316" spans="1:24" ht="14.25" customHeight="1" x14ac:dyDescent="0.4">
      <c r="A4316">
        <v>4315</v>
      </c>
      <c r="B4316" t="s">
        <v>14082</v>
      </c>
      <c r="C4316" t="s">
        <v>14083</v>
      </c>
      <c r="D4316">
        <v>18</v>
      </c>
      <c r="E4316" t="s">
        <v>29</v>
      </c>
      <c r="F4316" t="s">
        <v>699</v>
      </c>
      <c r="G4316" s="1">
        <v>43864</v>
      </c>
      <c r="H4316" t="s">
        <v>66</v>
      </c>
      <c r="I4316" t="s">
        <v>77</v>
      </c>
      <c r="J4316" s="2" t="s">
        <v>14084</v>
      </c>
      <c r="K4316" t="s">
        <v>39</v>
      </c>
      <c r="L4316" t="s">
        <v>14085</v>
      </c>
      <c r="M4316" t="s">
        <v>25</v>
      </c>
      <c r="N4316" t="s">
        <v>55</v>
      </c>
      <c r="O4316" s="3">
        <v>45078.958182870374</v>
      </c>
      <c r="P4316" s="3">
        <v>45078.379016203704</v>
      </c>
      <c r="Q4316">
        <v>2</v>
      </c>
      <c r="R4316">
        <v>4315</v>
      </c>
      <c r="S4316" t="str">
        <f>PROPER(CustomerSupport[[#This Row],[Resolution]])</f>
        <v>From Debate Later.</v>
      </c>
      <c r="T4316" t="str">
        <f>TRIM(CustomerSupport[[#This Row],[Customer Name]])</f>
        <v>Carlos Moore</v>
      </c>
      <c r="U4316">
        <f>MONTH(CustomerSupport[[#This Row],[Date of Purchase]])</f>
        <v>2</v>
      </c>
      <c r="V4316" t="str">
        <f>TEXT('Working data'!G4316,"mmmm")</f>
        <v>February</v>
      </c>
      <c r="W4316">
        <f>YEAR(CustomerSupport[[#This Row],[Date of Purchase]])</f>
        <v>2020</v>
      </c>
      <c r="X4316">
        <f t="shared" si="67"/>
        <v>-13.900000000081491</v>
      </c>
    </row>
    <row r="4317" spans="1:24" ht="14.25" customHeight="1" x14ac:dyDescent="0.4">
      <c r="A4317">
        <v>4316</v>
      </c>
      <c r="B4317" t="s">
        <v>14086</v>
      </c>
      <c r="C4317" t="s">
        <v>14087</v>
      </c>
      <c r="D4317">
        <v>29</v>
      </c>
      <c r="E4317" t="s">
        <v>58</v>
      </c>
      <c r="F4317" t="s">
        <v>655</v>
      </c>
      <c r="G4317" s="1">
        <v>44130</v>
      </c>
      <c r="H4317" t="s">
        <v>45</v>
      </c>
      <c r="I4317" t="s">
        <v>77</v>
      </c>
      <c r="J4317" t="s">
        <v>14088</v>
      </c>
      <c r="K4317" t="s">
        <v>62</v>
      </c>
      <c r="M4317" t="s">
        <v>89</v>
      </c>
      <c r="N4317" t="s">
        <v>55</v>
      </c>
      <c r="R4317">
        <v>4316</v>
      </c>
      <c r="S4317" t="str">
        <f>PROPER(CustomerSupport[[#This Row],[Resolution]])</f>
        <v/>
      </c>
      <c r="T4317" t="str">
        <f>TRIM(CustomerSupport[[#This Row],[Customer Name]])</f>
        <v>David Jackson</v>
      </c>
      <c r="U4317">
        <f>MONTH(CustomerSupport[[#This Row],[Date of Purchase]])</f>
        <v>10</v>
      </c>
      <c r="V4317" t="str">
        <f>TEXT('Working data'!G4317,"mmmm")</f>
        <v>October</v>
      </c>
      <c r="W4317">
        <f>YEAR(CustomerSupport[[#This Row],[Date of Purchase]])</f>
        <v>2020</v>
      </c>
      <c r="X4317" t="str">
        <f t="shared" si="67"/>
        <v/>
      </c>
    </row>
    <row r="4318" spans="1:24" ht="14.25" customHeight="1" x14ac:dyDescent="0.4">
      <c r="A4318">
        <v>4317</v>
      </c>
      <c r="B4318" t="s">
        <v>14089</v>
      </c>
      <c r="C4318" t="s">
        <v>14090</v>
      </c>
      <c r="D4318">
        <v>24</v>
      </c>
      <c r="E4318" t="s">
        <v>58</v>
      </c>
      <c r="F4318" t="s">
        <v>98</v>
      </c>
      <c r="G4318" s="1">
        <v>44398</v>
      </c>
      <c r="H4318" t="s">
        <v>21</v>
      </c>
      <c r="I4318" t="s">
        <v>46</v>
      </c>
      <c r="J4318" s="2" t="s">
        <v>14091</v>
      </c>
      <c r="K4318" t="s">
        <v>24</v>
      </c>
      <c r="M4318" t="s">
        <v>41</v>
      </c>
      <c r="N4318" t="s">
        <v>55</v>
      </c>
      <c r="O4318" s="3">
        <v>45078.497083333335</v>
      </c>
      <c r="R4318">
        <v>4317</v>
      </c>
      <c r="S4318" t="str">
        <f>PROPER(CustomerSupport[[#This Row],[Resolution]])</f>
        <v/>
      </c>
      <c r="T4318" t="str">
        <f>TRIM(CustomerSupport[[#This Row],[Customer Name]])</f>
        <v>Dawn Hamilton</v>
      </c>
      <c r="U4318">
        <f>MONTH(CustomerSupport[[#This Row],[Date of Purchase]])</f>
        <v>7</v>
      </c>
      <c r="V4318" t="str">
        <f>TEXT('Working data'!G4318,"mmmm")</f>
        <v>July</v>
      </c>
      <c r="W4318">
        <f>YEAR(CustomerSupport[[#This Row],[Date of Purchase]])</f>
        <v>2021</v>
      </c>
      <c r="X4318" t="str">
        <f t="shared" si="67"/>
        <v/>
      </c>
    </row>
    <row r="4319" spans="1:24" ht="14.25" customHeight="1" x14ac:dyDescent="0.4">
      <c r="A4319">
        <v>4318</v>
      </c>
      <c r="B4319" t="s">
        <v>14092</v>
      </c>
      <c r="C4319" t="s">
        <v>14093</v>
      </c>
      <c r="D4319">
        <v>59</v>
      </c>
      <c r="E4319" t="s">
        <v>58</v>
      </c>
      <c r="F4319" t="s">
        <v>173</v>
      </c>
      <c r="G4319" s="1">
        <v>44307</v>
      </c>
      <c r="H4319" t="s">
        <v>21</v>
      </c>
      <c r="I4319" t="s">
        <v>60</v>
      </c>
      <c r="J4319" s="2" t="s">
        <v>14094</v>
      </c>
      <c r="K4319" t="s">
        <v>62</v>
      </c>
      <c r="M4319" t="s">
        <v>41</v>
      </c>
      <c r="N4319" t="s">
        <v>83</v>
      </c>
      <c r="R4319">
        <v>4318</v>
      </c>
      <c r="S4319" t="str">
        <f>PROPER(CustomerSupport[[#This Row],[Resolution]])</f>
        <v/>
      </c>
      <c r="T4319" t="str">
        <f>TRIM(CustomerSupport[[#This Row],[Customer Name]])</f>
        <v>Rebekah Lee</v>
      </c>
      <c r="U4319">
        <f>MONTH(CustomerSupport[[#This Row],[Date of Purchase]])</f>
        <v>4</v>
      </c>
      <c r="V4319" t="str">
        <f>TEXT('Working data'!G4319,"mmmm")</f>
        <v>April</v>
      </c>
      <c r="W4319">
        <f>YEAR(CustomerSupport[[#This Row],[Date of Purchase]])</f>
        <v>2021</v>
      </c>
      <c r="X4319" t="str">
        <f t="shared" si="67"/>
        <v/>
      </c>
    </row>
    <row r="4320" spans="1:24" ht="14.25" customHeight="1" x14ac:dyDescent="0.4">
      <c r="A4320">
        <v>4319</v>
      </c>
      <c r="B4320" t="s">
        <v>14095</v>
      </c>
      <c r="C4320" t="s">
        <v>14096</v>
      </c>
      <c r="D4320">
        <v>37</v>
      </c>
      <c r="E4320" t="s">
        <v>58</v>
      </c>
      <c r="F4320" t="s">
        <v>98</v>
      </c>
      <c r="G4320" s="1">
        <v>44407</v>
      </c>
      <c r="H4320" t="s">
        <v>21</v>
      </c>
      <c r="I4320" t="s">
        <v>37</v>
      </c>
      <c r="J4320" s="2" t="s">
        <v>14097</v>
      </c>
      <c r="K4320" t="s">
        <v>24</v>
      </c>
      <c r="M4320" t="s">
        <v>25</v>
      </c>
      <c r="N4320" t="s">
        <v>26</v>
      </c>
      <c r="O4320" s="3">
        <v>45078.842256944445</v>
      </c>
      <c r="R4320">
        <v>4319</v>
      </c>
      <c r="S4320" t="str">
        <f>PROPER(CustomerSupport[[#This Row],[Resolution]])</f>
        <v/>
      </c>
      <c r="T4320" t="str">
        <f>TRIM(CustomerSupport[[#This Row],[Customer Name]])</f>
        <v>Brianna Chambers</v>
      </c>
      <c r="U4320">
        <f>MONTH(CustomerSupport[[#This Row],[Date of Purchase]])</f>
        <v>7</v>
      </c>
      <c r="V4320" t="str">
        <f>TEXT('Working data'!G4320,"mmmm")</f>
        <v>July</v>
      </c>
      <c r="W4320">
        <f>YEAR(CustomerSupport[[#This Row],[Date of Purchase]])</f>
        <v>2021</v>
      </c>
      <c r="X4320" t="str">
        <f t="shared" si="67"/>
        <v/>
      </c>
    </row>
    <row r="4321" spans="1:24" ht="14.25" customHeight="1" x14ac:dyDescent="0.4">
      <c r="A4321">
        <v>4320</v>
      </c>
      <c r="B4321" t="s">
        <v>14098</v>
      </c>
      <c r="C4321" t="s">
        <v>14099</v>
      </c>
      <c r="D4321">
        <v>58</v>
      </c>
      <c r="E4321" t="s">
        <v>58</v>
      </c>
      <c r="F4321" t="s">
        <v>107</v>
      </c>
      <c r="G4321" s="1">
        <v>44300</v>
      </c>
      <c r="H4321" t="s">
        <v>21</v>
      </c>
      <c r="I4321" t="s">
        <v>37</v>
      </c>
      <c r="J4321" s="2" t="s">
        <v>14100</v>
      </c>
      <c r="K4321" t="s">
        <v>24</v>
      </c>
      <c r="M4321" t="s">
        <v>89</v>
      </c>
      <c r="N4321" t="s">
        <v>33</v>
      </c>
      <c r="O4321" s="3">
        <v>45078.871446759258</v>
      </c>
      <c r="R4321">
        <v>4320</v>
      </c>
      <c r="S4321" t="str">
        <f>PROPER(CustomerSupport[[#This Row],[Resolution]])</f>
        <v/>
      </c>
      <c r="T4321" t="str">
        <f>TRIM(CustomerSupport[[#This Row],[Customer Name]])</f>
        <v>Derek Peterson</v>
      </c>
      <c r="U4321">
        <f>MONTH(CustomerSupport[[#This Row],[Date of Purchase]])</f>
        <v>4</v>
      </c>
      <c r="V4321" t="str">
        <f>TEXT('Working data'!G4321,"mmmm")</f>
        <v>April</v>
      </c>
      <c r="W4321">
        <f>YEAR(CustomerSupport[[#This Row],[Date of Purchase]])</f>
        <v>2021</v>
      </c>
      <c r="X4321" t="str">
        <f t="shared" si="67"/>
        <v/>
      </c>
    </row>
    <row r="4322" spans="1:24" ht="14.25" customHeight="1" x14ac:dyDescent="0.4">
      <c r="A4322">
        <v>4321</v>
      </c>
      <c r="B4322" t="s">
        <v>14101</v>
      </c>
      <c r="C4322" t="s">
        <v>14102</v>
      </c>
      <c r="D4322">
        <v>21</v>
      </c>
      <c r="E4322" t="s">
        <v>19</v>
      </c>
      <c r="F4322" t="s">
        <v>202</v>
      </c>
      <c r="G4322" s="1">
        <v>44556</v>
      </c>
      <c r="H4322" t="s">
        <v>59</v>
      </c>
      <c r="I4322" t="s">
        <v>93</v>
      </c>
      <c r="J4322" s="2" t="s">
        <v>14103</v>
      </c>
      <c r="K4322" t="s">
        <v>24</v>
      </c>
      <c r="M4322" t="s">
        <v>41</v>
      </c>
      <c r="N4322" t="s">
        <v>26</v>
      </c>
      <c r="O4322" s="3">
        <v>45078.167291666665</v>
      </c>
      <c r="R4322">
        <v>4321</v>
      </c>
      <c r="S4322" t="str">
        <f>PROPER(CustomerSupport[[#This Row],[Resolution]])</f>
        <v/>
      </c>
      <c r="T4322" t="str">
        <f>TRIM(CustomerSupport[[#This Row],[Customer Name]])</f>
        <v>James Contreras</v>
      </c>
      <c r="U4322">
        <f>MONTH(CustomerSupport[[#This Row],[Date of Purchase]])</f>
        <v>12</v>
      </c>
      <c r="V4322" t="str">
        <f>TEXT('Working data'!G4322,"mmmm")</f>
        <v>December</v>
      </c>
      <c r="W4322">
        <f>YEAR(CustomerSupport[[#This Row],[Date of Purchase]])</f>
        <v>2021</v>
      </c>
      <c r="X4322" t="str">
        <f t="shared" si="67"/>
        <v/>
      </c>
    </row>
    <row r="4323" spans="1:24" ht="14.25" customHeight="1" x14ac:dyDescent="0.4">
      <c r="A4323">
        <v>4322</v>
      </c>
      <c r="B4323" t="s">
        <v>14104</v>
      </c>
      <c r="C4323" t="s">
        <v>14105</v>
      </c>
      <c r="D4323">
        <v>24</v>
      </c>
      <c r="E4323" t="s">
        <v>19</v>
      </c>
      <c r="F4323" t="s">
        <v>112</v>
      </c>
      <c r="G4323" s="1">
        <v>44342</v>
      </c>
      <c r="H4323" t="s">
        <v>67</v>
      </c>
      <c r="I4323" t="s">
        <v>60</v>
      </c>
      <c r="J4323" s="2" t="s">
        <v>14106</v>
      </c>
      <c r="K4323" t="s">
        <v>24</v>
      </c>
      <c r="M4323" t="s">
        <v>143</v>
      </c>
      <c r="N4323" t="s">
        <v>55</v>
      </c>
      <c r="O4323" s="3">
        <v>45078.577731481484</v>
      </c>
      <c r="R4323">
        <v>4322</v>
      </c>
      <c r="S4323" t="str">
        <f>PROPER(CustomerSupport[[#This Row],[Resolution]])</f>
        <v/>
      </c>
      <c r="T4323" t="str">
        <f>TRIM(CustomerSupport[[#This Row],[Customer Name]])</f>
        <v>David Todd</v>
      </c>
      <c r="U4323">
        <f>MONTH(CustomerSupport[[#This Row],[Date of Purchase]])</f>
        <v>5</v>
      </c>
      <c r="V4323" t="str">
        <f>TEXT('Working data'!G4323,"mmmm")</f>
        <v>May</v>
      </c>
      <c r="W4323">
        <f>YEAR(CustomerSupport[[#This Row],[Date of Purchase]])</f>
        <v>2021</v>
      </c>
      <c r="X4323" t="str">
        <f t="shared" si="67"/>
        <v/>
      </c>
    </row>
    <row r="4324" spans="1:24" ht="14.25" customHeight="1" x14ac:dyDescent="0.4">
      <c r="A4324">
        <v>4323</v>
      </c>
      <c r="B4324" t="s">
        <v>14107</v>
      </c>
      <c r="C4324" t="s">
        <v>14108</v>
      </c>
      <c r="D4324">
        <v>40</v>
      </c>
      <c r="E4324" t="s">
        <v>19</v>
      </c>
      <c r="F4324" t="s">
        <v>456</v>
      </c>
      <c r="G4324" s="1">
        <v>44176</v>
      </c>
      <c r="H4324" t="s">
        <v>67</v>
      </c>
      <c r="I4324" t="s">
        <v>177</v>
      </c>
      <c r="J4324" s="2" t="s">
        <v>14109</v>
      </c>
      <c r="K4324" t="s">
        <v>62</v>
      </c>
      <c r="M4324" t="s">
        <v>89</v>
      </c>
      <c r="N4324" t="s">
        <v>33</v>
      </c>
      <c r="R4324">
        <v>4323</v>
      </c>
      <c r="S4324" t="str">
        <f>PROPER(CustomerSupport[[#This Row],[Resolution]])</f>
        <v/>
      </c>
      <c r="T4324" t="str">
        <f>TRIM(CustomerSupport[[#This Row],[Customer Name]])</f>
        <v>Maria Stone</v>
      </c>
      <c r="U4324">
        <f>MONTH(CustomerSupport[[#This Row],[Date of Purchase]])</f>
        <v>12</v>
      </c>
      <c r="V4324" t="str">
        <f>TEXT('Working data'!G4324,"mmmm")</f>
        <v>December</v>
      </c>
      <c r="W4324">
        <f>YEAR(CustomerSupport[[#This Row],[Date of Purchase]])</f>
        <v>2020</v>
      </c>
      <c r="X4324" t="str">
        <f t="shared" si="67"/>
        <v/>
      </c>
    </row>
    <row r="4325" spans="1:24" ht="14.25" customHeight="1" x14ac:dyDescent="0.4">
      <c r="A4325">
        <v>4324</v>
      </c>
      <c r="B4325" t="s">
        <v>14110</v>
      </c>
      <c r="C4325" t="s">
        <v>4138</v>
      </c>
      <c r="D4325">
        <v>45</v>
      </c>
      <c r="E4325" t="s">
        <v>19</v>
      </c>
      <c r="F4325" t="s">
        <v>397</v>
      </c>
      <c r="G4325" s="1">
        <v>43854</v>
      </c>
      <c r="H4325" t="s">
        <v>21</v>
      </c>
      <c r="I4325" t="s">
        <v>67</v>
      </c>
      <c r="J4325" s="2" t="s">
        <v>14111</v>
      </c>
      <c r="K4325" t="s">
        <v>39</v>
      </c>
      <c r="L4325" t="s">
        <v>14112</v>
      </c>
      <c r="M4325" t="s">
        <v>41</v>
      </c>
      <c r="N4325" t="s">
        <v>26</v>
      </c>
      <c r="O4325" s="3">
        <v>45078.645138888889</v>
      </c>
      <c r="P4325" s="3">
        <v>45078.270138888889</v>
      </c>
      <c r="Q4325">
        <v>3</v>
      </c>
      <c r="R4325">
        <v>4324</v>
      </c>
      <c r="S4325" t="str">
        <f>PROPER(CustomerSupport[[#This Row],[Resolution]])</f>
        <v>Story Enjoy Book Director Especially.</v>
      </c>
      <c r="T4325" t="str">
        <f>TRIM(CustomerSupport[[#This Row],[Customer Name]])</f>
        <v>Jeffrey English</v>
      </c>
      <c r="U4325">
        <f>MONTH(CustomerSupport[[#This Row],[Date of Purchase]])</f>
        <v>1</v>
      </c>
      <c r="V4325" t="str">
        <f>TEXT('Working data'!G4325,"mmmm")</f>
        <v>January</v>
      </c>
      <c r="W4325">
        <f>YEAR(CustomerSupport[[#This Row],[Date of Purchase]])</f>
        <v>2020</v>
      </c>
      <c r="X4325">
        <f t="shared" si="67"/>
        <v>-9</v>
      </c>
    </row>
    <row r="4326" spans="1:24" ht="14.25" customHeight="1" x14ac:dyDescent="0.4">
      <c r="A4326">
        <v>4325</v>
      </c>
      <c r="B4326" t="s">
        <v>14113</v>
      </c>
      <c r="C4326" t="s">
        <v>14114</v>
      </c>
      <c r="D4326">
        <v>18</v>
      </c>
      <c r="E4326" t="s">
        <v>19</v>
      </c>
      <c r="F4326" t="s">
        <v>207</v>
      </c>
      <c r="G4326" s="1">
        <v>43979</v>
      </c>
      <c r="H4326" t="s">
        <v>59</v>
      </c>
      <c r="I4326" t="s">
        <v>141</v>
      </c>
      <c r="J4326" s="2" t="s">
        <v>14115</v>
      </c>
      <c r="K4326" t="s">
        <v>24</v>
      </c>
      <c r="M4326" t="s">
        <v>143</v>
      </c>
      <c r="N4326" t="s">
        <v>83</v>
      </c>
      <c r="O4326" s="3">
        <v>45078.28056712963</v>
      </c>
      <c r="R4326">
        <v>4325</v>
      </c>
      <c r="S4326" t="str">
        <f>PROPER(CustomerSupport[[#This Row],[Resolution]])</f>
        <v/>
      </c>
      <c r="T4326" t="str">
        <f>TRIM(CustomerSupport[[#This Row],[Customer Name]])</f>
        <v>Eddie Parker</v>
      </c>
      <c r="U4326">
        <f>MONTH(CustomerSupport[[#This Row],[Date of Purchase]])</f>
        <v>5</v>
      </c>
      <c r="V4326" t="str">
        <f>TEXT('Working data'!G4326,"mmmm")</f>
        <v>May</v>
      </c>
      <c r="W4326">
        <f>YEAR(CustomerSupport[[#This Row],[Date of Purchase]])</f>
        <v>2020</v>
      </c>
      <c r="X4326" t="str">
        <f t="shared" si="67"/>
        <v/>
      </c>
    </row>
    <row r="4327" spans="1:24" ht="14.25" customHeight="1" x14ac:dyDescent="0.4">
      <c r="A4327">
        <v>4326</v>
      </c>
      <c r="B4327" t="s">
        <v>14116</v>
      </c>
      <c r="C4327" t="s">
        <v>14117</v>
      </c>
      <c r="D4327">
        <v>50</v>
      </c>
      <c r="E4327" t="s">
        <v>19</v>
      </c>
      <c r="F4327" t="s">
        <v>117</v>
      </c>
      <c r="G4327" s="1">
        <v>43889</v>
      </c>
      <c r="H4327" t="s">
        <v>66</v>
      </c>
      <c r="I4327" t="s">
        <v>46</v>
      </c>
      <c r="J4327" s="2" t="s">
        <v>14118</v>
      </c>
      <c r="K4327" t="s">
        <v>24</v>
      </c>
      <c r="M4327" t="s">
        <v>89</v>
      </c>
      <c r="N4327" t="s">
        <v>55</v>
      </c>
      <c r="O4327" s="3">
        <v>45078.131967592592</v>
      </c>
      <c r="R4327">
        <v>4326</v>
      </c>
      <c r="S4327" t="str">
        <f>PROPER(CustomerSupport[[#This Row],[Resolution]])</f>
        <v/>
      </c>
      <c r="T4327" t="str">
        <f>TRIM(CustomerSupport[[#This Row],[Customer Name]])</f>
        <v>Ann Jones</v>
      </c>
      <c r="U4327">
        <f>MONTH(CustomerSupport[[#This Row],[Date of Purchase]])</f>
        <v>2</v>
      </c>
      <c r="V4327" t="str">
        <f>TEXT('Working data'!G4327,"mmmm")</f>
        <v>February</v>
      </c>
      <c r="W4327">
        <f>YEAR(CustomerSupport[[#This Row],[Date of Purchase]])</f>
        <v>2020</v>
      </c>
      <c r="X4327" t="str">
        <f t="shared" si="67"/>
        <v/>
      </c>
    </row>
    <row r="4328" spans="1:24" ht="14.25" customHeight="1" x14ac:dyDescent="0.4">
      <c r="A4328">
        <v>4327</v>
      </c>
      <c r="B4328" t="s">
        <v>14119</v>
      </c>
      <c r="C4328" t="s">
        <v>14120</v>
      </c>
      <c r="D4328">
        <v>29</v>
      </c>
      <c r="E4328" t="s">
        <v>19</v>
      </c>
      <c r="F4328" t="s">
        <v>86</v>
      </c>
      <c r="G4328" s="1">
        <v>44176</v>
      </c>
      <c r="H4328" t="s">
        <v>21</v>
      </c>
      <c r="I4328" t="s">
        <v>37</v>
      </c>
      <c r="J4328" s="2" t="s">
        <v>14121</v>
      </c>
      <c r="K4328" t="s">
        <v>24</v>
      </c>
      <c r="M4328" t="s">
        <v>41</v>
      </c>
      <c r="N4328" t="s">
        <v>83</v>
      </c>
      <c r="O4328" s="3">
        <v>45078.41878472222</v>
      </c>
      <c r="R4328">
        <v>4327</v>
      </c>
      <c r="S4328" t="str">
        <f>PROPER(CustomerSupport[[#This Row],[Resolution]])</f>
        <v/>
      </c>
      <c r="T4328" t="str">
        <f>TRIM(CustomerSupport[[#This Row],[Customer Name]])</f>
        <v>Melissa Griffith</v>
      </c>
      <c r="U4328">
        <f>MONTH(CustomerSupport[[#This Row],[Date of Purchase]])</f>
        <v>12</v>
      </c>
      <c r="V4328" t="str">
        <f>TEXT('Working data'!G4328,"mmmm")</f>
        <v>December</v>
      </c>
      <c r="W4328">
        <f>YEAR(CustomerSupport[[#This Row],[Date of Purchase]])</f>
        <v>2020</v>
      </c>
      <c r="X4328" t="str">
        <f t="shared" si="67"/>
        <v/>
      </c>
    </row>
    <row r="4329" spans="1:24" ht="14.25" customHeight="1" x14ac:dyDescent="0.4">
      <c r="A4329">
        <v>4328</v>
      </c>
      <c r="B4329" t="s">
        <v>14122</v>
      </c>
      <c r="C4329" t="s">
        <v>14123</v>
      </c>
      <c r="D4329">
        <v>29</v>
      </c>
      <c r="E4329" t="s">
        <v>19</v>
      </c>
      <c r="F4329" t="s">
        <v>339</v>
      </c>
      <c r="G4329" s="1">
        <v>44012</v>
      </c>
      <c r="H4329" t="s">
        <v>59</v>
      </c>
      <c r="I4329" t="s">
        <v>93</v>
      </c>
      <c r="J4329" t="s">
        <v>14124</v>
      </c>
      <c r="K4329" t="s">
        <v>24</v>
      </c>
      <c r="M4329" t="s">
        <v>143</v>
      </c>
      <c r="N4329" t="s">
        <v>26</v>
      </c>
      <c r="O4329" s="3">
        <v>45078.370185185187</v>
      </c>
      <c r="R4329">
        <v>4328</v>
      </c>
      <c r="S4329" t="str">
        <f>PROPER(CustomerSupport[[#This Row],[Resolution]])</f>
        <v/>
      </c>
      <c r="T4329" t="str">
        <f>TRIM(CustomerSupport[[#This Row],[Customer Name]])</f>
        <v>Kelsey Allen</v>
      </c>
      <c r="U4329">
        <f>MONTH(CustomerSupport[[#This Row],[Date of Purchase]])</f>
        <v>6</v>
      </c>
      <c r="V4329" t="str">
        <f>TEXT('Working data'!G4329,"mmmm")</f>
        <v>June</v>
      </c>
      <c r="W4329">
        <f>YEAR(CustomerSupport[[#This Row],[Date of Purchase]])</f>
        <v>2020</v>
      </c>
      <c r="X4329" t="str">
        <f t="shared" si="67"/>
        <v/>
      </c>
    </row>
    <row r="4330" spans="1:24" ht="14.25" customHeight="1" x14ac:dyDescent="0.4">
      <c r="A4330">
        <v>4329</v>
      </c>
      <c r="B4330" t="s">
        <v>14125</v>
      </c>
      <c r="C4330" t="s">
        <v>14126</v>
      </c>
      <c r="D4330">
        <v>25</v>
      </c>
      <c r="E4330" t="s">
        <v>58</v>
      </c>
      <c r="F4330" t="s">
        <v>655</v>
      </c>
      <c r="G4330" s="1">
        <v>44044</v>
      </c>
      <c r="H4330" t="s">
        <v>66</v>
      </c>
      <c r="I4330" t="s">
        <v>22</v>
      </c>
      <c r="J4330" s="2" t="s">
        <v>14127</v>
      </c>
      <c r="K4330" t="s">
        <v>62</v>
      </c>
      <c r="M4330" t="s">
        <v>25</v>
      </c>
      <c r="N4330" t="s">
        <v>26</v>
      </c>
      <c r="R4330">
        <v>4329</v>
      </c>
      <c r="S4330" t="str">
        <f>PROPER(CustomerSupport[[#This Row],[Resolution]])</f>
        <v/>
      </c>
      <c r="T4330" t="str">
        <f>TRIM(CustomerSupport[[#This Row],[Customer Name]])</f>
        <v>William Flores</v>
      </c>
      <c r="U4330">
        <f>MONTH(CustomerSupport[[#This Row],[Date of Purchase]])</f>
        <v>8</v>
      </c>
      <c r="V4330" t="str">
        <f>TEXT('Working data'!G4330,"mmmm")</f>
        <v>August</v>
      </c>
      <c r="W4330">
        <f>YEAR(CustomerSupport[[#This Row],[Date of Purchase]])</f>
        <v>2020</v>
      </c>
      <c r="X4330" t="str">
        <f t="shared" si="67"/>
        <v/>
      </c>
    </row>
    <row r="4331" spans="1:24" ht="14.25" customHeight="1" x14ac:dyDescent="0.4">
      <c r="A4331">
        <v>4330</v>
      </c>
      <c r="B4331" t="s">
        <v>14128</v>
      </c>
      <c r="C4331" t="s">
        <v>14129</v>
      </c>
      <c r="D4331">
        <v>64</v>
      </c>
      <c r="E4331" t="s">
        <v>29</v>
      </c>
      <c r="F4331" t="s">
        <v>129</v>
      </c>
      <c r="G4331" s="1">
        <v>44252</v>
      </c>
      <c r="H4331" t="s">
        <v>67</v>
      </c>
      <c r="I4331" t="s">
        <v>177</v>
      </c>
      <c r="J4331" s="2" t="s">
        <v>14130</v>
      </c>
      <c r="K4331" t="s">
        <v>62</v>
      </c>
      <c r="M4331" t="s">
        <v>41</v>
      </c>
      <c r="N4331" t="s">
        <v>26</v>
      </c>
      <c r="R4331">
        <v>4330</v>
      </c>
      <c r="S4331" t="str">
        <f>PROPER(CustomerSupport[[#This Row],[Resolution]])</f>
        <v/>
      </c>
      <c r="T4331" t="str">
        <f>TRIM(CustomerSupport[[#This Row],[Customer Name]])</f>
        <v>Brad Thompson</v>
      </c>
      <c r="U4331">
        <f>MONTH(CustomerSupport[[#This Row],[Date of Purchase]])</f>
        <v>2</v>
      </c>
      <c r="V4331" t="str">
        <f>TEXT('Working data'!G4331,"mmmm")</f>
        <v>February</v>
      </c>
      <c r="W4331">
        <f>YEAR(CustomerSupport[[#This Row],[Date of Purchase]])</f>
        <v>2021</v>
      </c>
      <c r="X4331" t="str">
        <f t="shared" si="67"/>
        <v/>
      </c>
    </row>
    <row r="4332" spans="1:24" ht="14.25" customHeight="1" x14ac:dyDescent="0.4">
      <c r="A4332">
        <v>4331</v>
      </c>
      <c r="B4332" t="s">
        <v>14131</v>
      </c>
      <c r="C4332" t="s">
        <v>14132</v>
      </c>
      <c r="D4332">
        <v>57</v>
      </c>
      <c r="E4332" t="s">
        <v>29</v>
      </c>
      <c r="F4332" t="s">
        <v>149</v>
      </c>
      <c r="G4332" s="1">
        <v>43884</v>
      </c>
      <c r="H4332" t="s">
        <v>59</v>
      </c>
      <c r="I4332" t="s">
        <v>141</v>
      </c>
      <c r="J4332" t="s">
        <v>14133</v>
      </c>
      <c r="K4332" t="s">
        <v>62</v>
      </c>
      <c r="M4332" t="s">
        <v>89</v>
      </c>
      <c r="N4332" t="s">
        <v>83</v>
      </c>
      <c r="R4332">
        <v>4331</v>
      </c>
      <c r="S4332" t="str">
        <f>PROPER(CustomerSupport[[#This Row],[Resolution]])</f>
        <v/>
      </c>
      <c r="T4332" t="str">
        <f>TRIM(CustomerSupport[[#This Row],[Customer Name]])</f>
        <v>Colleen Bryan</v>
      </c>
      <c r="U4332">
        <f>MONTH(CustomerSupport[[#This Row],[Date of Purchase]])</f>
        <v>2</v>
      </c>
      <c r="V4332" t="str">
        <f>TEXT('Working data'!G4332,"mmmm")</f>
        <v>February</v>
      </c>
      <c r="W4332">
        <f>YEAR(CustomerSupport[[#This Row],[Date of Purchase]])</f>
        <v>2020</v>
      </c>
      <c r="X4332" t="str">
        <f t="shared" si="67"/>
        <v/>
      </c>
    </row>
    <row r="4333" spans="1:24" ht="14.25" customHeight="1" x14ac:dyDescent="0.4">
      <c r="A4333">
        <v>4332</v>
      </c>
      <c r="B4333" t="s">
        <v>14134</v>
      </c>
      <c r="C4333" t="s">
        <v>14135</v>
      </c>
      <c r="D4333">
        <v>23</v>
      </c>
      <c r="E4333" t="s">
        <v>58</v>
      </c>
      <c r="F4333" t="s">
        <v>173</v>
      </c>
      <c r="G4333" s="1">
        <v>44105</v>
      </c>
      <c r="H4333" t="s">
        <v>67</v>
      </c>
      <c r="I4333" t="s">
        <v>22</v>
      </c>
      <c r="J4333" s="2" t="s">
        <v>14136</v>
      </c>
      <c r="K4333" t="s">
        <v>24</v>
      </c>
      <c r="M4333" t="s">
        <v>143</v>
      </c>
      <c r="N4333" t="s">
        <v>83</v>
      </c>
      <c r="O4333" s="3">
        <v>45078.713321759256</v>
      </c>
      <c r="R4333">
        <v>4332</v>
      </c>
      <c r="S4333" t="str">
        <f>PROPER(CustomerSupport[[#This Row],[Resolution]])</f>
        <v/>
      </c>
      <c r="T4333" t="str">
        <f>TRIM(CustomerSupport[[#This Row],[Customer Name]])</f>
        <v>Tammy Reid</v>
      </c>
      <c r="U4333">
        <f>MONTH(CustomerSupport[[#This Row],[Date of Purchase]])</f>
        <v>10</v>
      </c>
      <c r="V4333" t="str">
        <f>TEXT('Working data'!G4333,"mmmm")</f>
        <v>October</v>
      </c>
      <c r="W4333">
        <f>YEAR(CustomerSupport[[#This Row],[Date of Purchase]])</f>
        <v>2020</v>
      </c>
      <c r="X4333" t="str">
        <f t="shared" si="67"/>
        <v/>
      </c>
    </row>
    <row r="4334" spans="1:24" ht="14.25" customHeight="1" x14ac:dyDescent="0.4">
      <c r="A4334">
        <v>4333</v>
      </c>
      <c r="B4334" t="s">
        <v>14137</v>
      </c>
      <c r="C4334" t="s">
        <v>14138</v>
      </c>
      <c r="D4334">
        <v>38</v>
      </c>
      <c r="E4334" t="s">
        <v>19</v>
      </c>
      <c r="F4334" t="s">
        <v>30</v>
      </c>
      <c r="G4334" s="1">
        <v>44310</v>
      </c>
      <c r="H4334" t="s">
        <v>21</v>
      </c>
      <c r="I4334" t="s">
        <v>113</v>
      </c>
      <c r="J4334" s="2" t="s">
        <v>14139</v>
      </c>
      <c r="K4334" t="s">
        <v>24</v>
      </c>
      <c r="M4334" t="s">
        <v>25</v>
      </c>
      <c r="N4334" t="s">
        <v>55</v>
      </c>
      <c r="O4334" s="3">
        <v>45078.223055555558</v>
      </c>
      <c r="R4334">
        <v>4333</v>
      </c>
      <c r="S4334" t="str">
        <f>PROPER(CustomerSupport[[#This Row],[Resolution]])</f>
        <v/>
      </c>
      <c r="T4334" t="str">
        <f>TRIM(CustomerSupport[[#This Row],[Customer Name]])</f>
        <v>Brian Branch</v>
      </c>
      <c r="U4334">
        <f>MONTH(CustomerSupport[[#This Row],[Date of Purchase]])</f>
        <v>4</v>
      </c>
      <c r="V4334" t="str">
        <f>TEXT('Working data'!G4334,"mmmm")</f>
        <v>April</v>
      </c>
      <c r="W4334">
        <f>YEAR(CustomerSupport[[#This Row],[Date of Purchase]])</f>
        <v>2021</v>
      </c>
      <c r="X4334" t="str">
        <f t="shared" si="67"/>
        <v/>
      </c>
    </row>
    <row r="4335" spans="1:24" ht="14.25" customHeight="1" x14ac:dyDescent="0.4">
      <c r="A4335">
        <v>4334</v>
      </c>
      <c r="B4335" t="s">
        <v>14140</v>
      </c>
      <c r="C4335" t="s">
        <v>14141</v>
      </c>
      <c r="D4335">
        <v>46</v>
      </c>
      <c r="E4335" t="s">
        <v>58</v>
      </c>
      <c r="F4335" t="s">
        <v>129</v>
      </c>
      <c r="G4335" s="1">
        <v>44395</v>
      </c>
      <c r="H4335" t="s">
        <v>45</v>
      </c>
      <c r="I4335" t="s">
        <v>150</v>
      </c>
      <c r="J4335" t="s">
        <v>14142</v>
      </c>
      <c r="K4335" t="s">
        <v>39</v>
      </c>
      <c r="L4335" t="s">
        <v>14143</v>
      </c>
      <c r="M4335" t="s">
        <v>143</v>
      </c>
      <c r="N4335" t="s">
        <v>26</v>
      </c>
      <c r="O4335" s="3">
        <v>45078.344606481478</v>
      </c>
      <c r="P4335" s="3">
        <v>45078.735578703701</v>
      </c>
      <c r="Q4335">
        <v>5</v>
      </c>
      <c r="R4335">
        <v>4334</v>
      </c>
      <c r="S4335" t="str">
        <f>PROPER(CustomerSupport[[#This Row],[Resolution]])</f>
        <v>Notice Go Go Leg Activity Positive We Necessary.</v>
      </c>
      <c r="T4335" t="str">
        <f>TRIM(CustomerSupport[[#This Row],[Customer Name]])</f>
        <v>Stephen Gonzalez</v>
      </c>
      <c r="U4335">
        <f>MONTH(CustomerSupport[[#This Row],[Date of Purchase]])</f>
        <v>7</v>
      </c>
      <c r="V4335" t="str">
        <f>TEXT('Working data'!G4335,"mmmm")</f>
        <v>July</v>
      </c>
      <c r="W4335">
        <f>YEAR(CustomerSupport[[#This Row],[Date of Purchase]])</f>
        <v>2021</v>
      </c>
      <c r="X4335">
        <f t="shared" si="67"/>
        <v>9.3833333333604969</v>
      </c>
    </row>
    <row r="4336" spans="1:24" ht="14.25" customHeight="1" x14ac:dyDescent="0.4">
      <c r="A4336">
        <v>4335</v>
      </c>
      <c r="B4336" t="s">
        <v>14144</v>
      </c>
      <c r="C4336" t="s">
        <v>14145</v>
      </c>
      <c r="D4336">
        <v>68</v>
      </c>
      <c r="E4336" t="s">
        <v>58</v>
      </c>
      <c r="F4336" t="s">
        <v>207</v>
      </c>
      <c r="G4336" s="1">
        <v>43892</v>
      </c>
      <c r="H4336" t="s">
        <v>66</v>
      </c>
      <c r="I4336" t="s">
        <v>141</v>
      </c>
      <c r="J4336" t="s">
        <v>14146</v>
      </c>
      <c r="K4336" t="s">
        <v>24</v>
      </c>
      <c r="M4336" t="s">
        <v>143</v>
      </c>
      <c r="N4336" t="s">
        <v>55</v>
      </c>
      <c r="O4336" s="3">
        <v>45078.095312500001</v>
      </c>
      <c r="R4336">
        <v>4335</v>
      </c>
      <c r="S4336" t="str">
        <f>PROPER(CustomerSupport[[#This Row],[Resolution]])</f>
        <v/>
      </c>
      <c r="T4336" t="str">
        <f>TRIM(CustomerSupport[[#This Row],[Customer Name]])</f>
        <v>Victoria Wright</v>
      </c>
      <c r="U4336">
        <f>MONTH(CustomerSupport[[#This Row],[Date of Purchase]])</f>
        <v>3</v>
      </c>
      <c r="V4336" t="str">
        <f>TEXT('Working data'!G4336,"mmmm")</f>
        <v>March</v>
      </c>
      <c r="W4336">
        <f>YEAR(CustomerSupport[[#This Row],[Date of Purchase]])</f>
        <v>2020</v>
      </c>
      <c r="X4336" t="str">
        <f t="shared" si="67"/>
        <v/>
      </c>
    </row>
    <row r="4337" spans="1:24" ht="14.25" customHeight="1" x14ac:dyDescent="0.4">
      <c r="A4337">
        <v>4336</v>
      </c>
      <c r="B4337" t="s">
        <v>14147</v>
      </c>
      <c r="C4337" t="s">
        <v>14148</v>
      </c>
      <c r="D4337">
        <v>46</v>
      </c>
      <c r="E4337" t="s">
        <v>58</v>
      </c>
      <c r="F4337" t="s">
        <v>249</v>
      </c>
      <c r="G4337" s="1">
        <v>44560</v>
      </c>
      <c r="H4337" t="s">
        <v>59</v>
      </c>
      <c r="I4337" t="s">
        <v>150</v>
      </c>
      <c r="J4337" s="2" t="s">
        <v>14149</v>
      </c>
      <c r="K4337" t="s">
        <v>39</v>
      </c>
      <c r="L4337" t="s">
        <v>14150</v>
      </c>
      <c r="M4337" t="s">
        <v>25</v>
      </c>
      <c r="N4337" t="s">
        <v>55</v>
      </c>
      <c r="O4337" s="3">
        <v>45078.13144675926</v>
      </c>
      <c r="P4337" s="3">
        <v>45078.582141203704</v>
      </c>
      <c r="Q4337">
        <v>2</v>
      </c>
      <c r="R4337">
        <v>4336</v>
      </c>
      <c r="S4337" t="str">
        <f>PROPER(CustomerSupport[[#This Row],[Resolution]])</f>
        <v>Possible Other Watch Public Toward Write.</v>
      </c>
      <c r="T4337" t="str">
        <f>TRIM(CustomerSupport[[#This Row],[Customer Name]])</f>
        <v>Tara Torres</v>
      </c>
      <c r="U4337">
        <f>MONTH(CustomerSupport[[#This Row],[Date of Purchase]])</f>
        <v>12</v>
      </c>
      <c r="V4337" t="str">
        <f>TEXT('Working data'!G4337,"mmmm")</f>
        <v>December</v>
      </c>
      <c r="W4337">
        <f>YEAR(CustomerSupport[[#This Row],[Date of Purchase]])</f>
        <v>2021</v>
      </c>
      <c r="X4337">
        <f t="shared" si="67"/>
        <v>10.816666666651145</v>
      </c>
    </row>
    <row r="4338" spans="1:24" ht="14.25" customHeight="1" x14ac:dyDescent="0.4">
      <c r="A4338">
        <v>4337</v>
      </c>
      <c r="B4338" t="s">
        <v>14151</v>
      </c>
      <c r="C4338" t="s">
        <v>14152</v>
      </c>
      <c r="D4338">
        <v>61</v>
      </c>
      <c r="E4338" t="s">
        <v>58</v>
      </c>
      <c r="F4338" t="s">
        <v>71</v>
      </c>
      <c r="G4338" s="1">
        <v>44390</v>
      </c>
      <c r="H4338" t="s">
        <v>66</v>
      </c>
      <c r="I4338" t="s">
        <v>37</v>
      </c>
      <c r="J4338" s="2" t="s">
        <v>14153</v>
      </c>
      <c r="K4338" t="s">
        <v>39</v>
      </c>
      <c r="L4338" t="s">
        <v>14154</v>
      </c>
      <c r="M4338" t="s">
        <v>25</v>
      </c>
      <c r="N4338" t="s">
        <v>33</v>
      </c>
      <c r="O4338" s="3">
        <v>45078.218275462961</v>
      </c>
      <c r="P4338" s="3">
        <v>45078.382164351853</v>
      </c>
      <c r="Q4338">
        <v>3</v>
      </c>
      <c r="R4338">
        <v>4337</v>
      </c>
      <c r="S4338" t="str">
        <f>PROPER(CustomerSupport[[#This Row],[Resolution]])</f>
        <v>News Court Certainly Production Develop General Center.</v>
      </c>
      <c r="T4338" t="str">
        <f>TRIM(CustomerSupport[[#This Row],[Customer Name]])</f>
        <v>Scott Adams</v>
      </c>
      <c r="U4338">
        <f>MONTH(CustomerSupport[[#This Row],[Date of Purchase]])</f>
        <v>7</v>
      </c>
      <c r="V4338" t="str">
        <f>TEXT('Working data'!G4338,"mmmm")</f>
        <v>July</v>
      </c>
      <c r="W4338">
        <f>YEAR(CustomerSupport[[#This Row],[Date of Purchase]])</f>
        <v>2021</v>
      </c>
      <c r="X4338">
        <f t="shared" si="67"/>
        <v>3.933333333407063</v>
      </c>
    </row>
    <row r="4339" spans="1:24" ht="14.25" customHeight="1" x14ac:dyDescent="0.4">
      <c r="A4339">
        <v>4338</v>
      </c>
      <c r="B4339" t="s">
        <v>14155</v>
      </c>
      <c r="C4339" t="s">
        <v>14156</v>
      </c>
      <c r="D4339">
        <v>69</v>
      </c>
      <c r="E4339" t="s">
        <v>29</v>
      </c>
      <c r="F4339" t="s">
        <v>281</v>
      </c>
      <c r="G4339" s="1">
        <v>44196</v>
      </c>
      <c r="H4339" t="s">
        <v>21</v>
      </c>
      <c r="I4339" t="s">
        <v>37</v>
      </c>
      <c r="J4339" s="2" t="s">
        <v>14157</v>
      </c>
      <c r="K4339" t="s">
        <v>24</v>
      </c>
      <c r="M4339" t="s">
        <v>25</v>
      </c>
      <c r="N4339" t="s">
        <v>33</v>
      </c>
      <c r="O4339" s="3">
        <v>45078.744675925926</v>
      </c>
      <c r="R4339">
        <v>4338</v>
      </c>
      <c r="S4339" t="str">
        <f>PROPER(CustomerSupport[[#This Row],[Resolution]])</f>
        <v/>
      </c>
      <c r="T4339" t="str">
        <f>TRIM(CustomerSupport[[#This Row],[Customer Name]])</f>
        <v>David Rivera</v>
      </c>
      <c r="U4339">
        <f>MONTH(CustomerSupport[[#This Row],[Date of Purchase]])</f>
        <v>12</v>
      </c>
      <c r="V4339" t="str">
        <f>TEXT('Working data'!G4339,"mmmm")</f>
        <v>December</v>
      </c>
      <c r="W4339">
        <f>YEAR(CustomerSupport[[#This Row],[Date of Purchase]])</f>
        <v>2020</v>
      </c>
      <c r="X4339" t="str">
        <f t="shared" si="67"/>
        <v/>
      </c>
    </row>
    <row r="4340" spans="1:24" ht="14.25" customHeight="1" x14ac:dyDescent="0.4">
      <c r="A4340">
        <v>4339</v>
      </c>
      <c r="B4340" t="s">
        <v>14158</v>
      </c>
      <c r="C4340" t="s">
        <v>14159</v>
      </c>
      <c r="D4340">
        <v>28</v>
      </c>
      <c r="E4340" t="s">
        <v>19</v>
      </c>
      <c r="F4340" t="s">
        <v>281</v>
      </c>
      <c r="G4340" s="1">
        <v>44446</v>
      </c>
      <c r="H4340" t="s">
        <v>59</v>
      </c>
      <c r="I4340" t="s">
        <v>22</v>
      </c>
      <c r="J4340" s="2" t="s">
        <v>14160</v>
      </c>
      <c r="K4340" t="s">
        <v>62</v>
      </c>
      <c r="M4340" t="s">
        <v>41</v>
      </c>
      <c r="N4340" t="s">
        <v>33</v>
      </c>
      <c r="R4340">
        <v>4339</v>
      </c>
      <c r="S4340" t="str">
        <f>PROPER(CustomerSupport[[#This Row],[Resolution]])</f>
        <v/>
      </c>
      <c r="T4340" t="str">
        <f>TRIM(CustomerSupport[[#This Row],[Customer Name]])</f>
        <v>Robert Bryant</v>
      </c>
      <c r="U4340">
        <f>MONTH(CustomerSupport[[#This Row],[Date of Purchase]])</f>
        <v>9</v>
      </c>
      <c r="V4340" t="str">
        <f>TEXT('Working data'!G4340,"mmmm")</f>
        <v>September</v>
      </c>
      <c r="W4340">
        <f>YEAR(CustomerSupport[[#This Row],[Date of Purchase]])</f>
        <v>2021</v>
      </c>
      <c r="X4340" t="str">
        <f t="shared" si="67"/>
        <v/>
      </c>
    </row>
    <row r="4341" spans="1:24" ht="14.25" customHeight="1" x14ac:dyDescent="0.4">
      <c r="A4341">
        <v>4340</v>
      </c>
      <c r="B4341" t="s">
        <v>14161</v>
      </c>
      <c r="C4341" t="s">
        <v>14162</v>
      </c>
      <c r="D4341">
        <v>57</v>
      </c>
      <c r="E4341" t="s">
        <v>19</v>
      </c>
      <c r="F4341" t="s">
        <v>242</v>
      </c>
      <c r="G4341" s="1">
        <v>44257</v>
      </c>
      <c r="H4341" t="s">
        <v>21</v>
      </c>
      <c r="I4341" t="s">
        <v>113</v>
      </c>
      <c r="J4341" t="s">
        <v>14163</v>
      </c>
      <c r="K4341" t="s">
        <v>39</v>
      </c>
      <c r="L4341" t="s">
        <v>14164</v>
      </c>
      <c r="M4341" t="s">
        <v>89</v>
      </c>
      <c r="N4341" t="s">
        <v>33</v>
      </c>
      <c r="O4341" s="3">
        <v>45078.712754629632</v>
      </c>
      <c r="P4341" s="3">
        <v>45078.844004629631</v>
      </c>
      <c r="Q4341">
        <v>4</v>
      </c>
      <c r="R4341">
        <v>4340</v>
      </c>
      <c r="S4341" t="str">
        <f>PROPER(CustomerSupport[[#This Row],[Resolution]])</f>
        <v>Either Perhaps Our Friend Fly After Rule.</v>
      </c>
      <c r="T4341" t="str">
        <f>TRIM(CustomerSupport[[#This Row],[Customer Name]])</f>
        <v>David Diaz MD</v>
      </c>
      <c r="U4341">
        <f>MONTH(CustomerSupport[[#This Row],[Date of Purchase]])</f>
        <v>3</v>
      </c>
      <c r="V4341" t="str">
        <f>TEXT('Working data'!G4341,"mmmm")</f>
        <v>March</v>
      </c>
      <c r="W4341">
        <f>YEAR(CustomerSupport[[#This Row],[Date of Purchase]])</f>
        <v>2021</v>
      </c>
      <c r="X4341">
        <f t="shared" si="67"/>
        <v>3.1499999999650754</v>
      </c>
    </row>
    <row r="4342" spans="1:24" ht="14.25" customHeight="1" x14ac:dyDescent="0.4">
      <c r="A4342">
        <v>4341</v>
      </c>
      <c r="B4342" t="s">
        <v>14165</v>
      </c>
      <c r="C4342" t="s">
        <v>14166</v>
      </c>
      <c r="D4342">
        <v>60</v>
      </c>
      <c r="E4342" t="s">
        <v>58</v>
      </c>
      <c r="F4342" t="s">
        <v>485</v>
      </c>
      <c r="G4342" s="1">
        <v>44398</v>
      </c>
      <c r="H4342" t="s">
        <v>66</v>
      </c>
      <c r="I4342" t="s">
        <v>141</v>
      </c>
      <c r="J4342" s="2" t="s">
        <v>14167</v>
      </c>
      <c r="K4342" t="s">
        <v>62</v>
      </c>
      <c r="M4342" t="s">
        <v>143</v>
      </c>
      <c r="N4342" t="s">
        <v>83</v>
      </c>
      <c r="R4342">
        <v>4341</v>
      </c>
      <c r="S4342" t="str">
        <f>PROPER(CustomerSupport[[#This Row],[Resolution]])</f>
        <v/>
      </c>
      <c r="T4342" t="str">
        <f>TRIM(CustomerSupport[[#This Row],[Customer Name]])</f>
        <v>Dana Hernandez</v>
      </c>
      <c r="U4342">
        <f>MONTH(CustomerSupport[[#This Row],[Date of Purchase]])</f>
        <v>7</v>
      </c>
      <c r="V4342" t="str">
        <f>TEXT('Working data'!G4342,"mmmm")</f>
        <v>July</v>
      </c>
      <c r="W4342">
        <f>YEAR(CustomerSupport[[#This Row],[Date of Purchase]])</f>
        <v>2021</v>
      </c>
      <c r="X4342" t="str">
        <f t="shared" si="67"/>
        <v/>
      </c>
    </row>
    <row r="4343" spans="1:24" ht="14.25" customHeight="1" x14ac:dyDescent="0.4">
      <c r="A4343">
        <v>4342</v>
      </c>
      <c r="B4343" t="s">
        <v>14168</v>
      </c>
      <c r="C4343" t="s">
        <v>14169</v>
      </c>
      <c r="D4343">
        <v>19</v>
      </c>
      <c r="E4343" t="s">
        <v>58</v>
      </c>
      <c r="F4343" t="s">
        <v>107</v>
      </c>
      <c r="G4343" s="1">
        <v>44184</v>
      </c>
      <c r="H4343" t="s">
        <v>45</v>
      </c>
      <c r="I4343" t="s">
        <v>59</v>
      </c>
      <c r="J4343" s="2" t="s">
        <v>14170</v>
      </c>
      <c r="K4343" t="s">
        <v>24</v>
      </c>
      <c r="M4343" t="s">
        <v>143</v>
      </c>
      <c r="N4343" t="s">
        <v>26</v>
      </c>
      <c r="O4343" s="3">
        <v>45078.296134259261</v>
      </c>
      <c r="R4343">
        <v>4342</v>
      </c>
      <c r="S4343" t="str">
        <f>PROPER(CustomerSupport[[#This Row],[Resolution]])</f>
        <v/>
      </c>
      <c r="T4343" t="str">
        <f>TRIM(CustomerSupport[[#This Row],[Customer Name]])</f>
        <v>Jason Mills</v>
      </c>
      <c r="U4343">
        <f>MONTH(CustomerSupport[[#This Row],[Date of Purchase]])</f>
        <v>12</v>
      </c>
      <c r="V4343" t="str">
        <f>TEXT('Working data'!G4343,"mmmm")</f>
        <v>December</v>
      </c>
      <c r="W4343">
        <f>YEAR(CustomerSupport[[#This Row],[Date of Purchase]])</f>
        <v>2020</v>
      </c>
      <c r="X4343" t="str">
        <f t="shared" si="67"/>
        <v/>
      </c>
    </row>
    <row r="4344" spans="1:24" ht="14.25" customHeight="1" x14ac:dyDescent="0.4">
      <c r="A4344">
        <v>4343</v>
      </c>
      <c r="B4344" t="s">
        <v>14171</v>
      </c>
      <c r="C4344" t="s">
        <v>14172</v>
      </c>
      <c r="D4344">
        <v>48</v>
      </c>
      <c r="E4344" t="s">
        <v>58</v>
      </c>
      <c r="F4344" t="s">
        <v>30</v>
      </c>
      <c r="G4344" s="1">
        <v>44111</v>
      </c>
      <c r="H4344" t="s">
        <v>67</v>
      </c>
      <c r="I4344" t="s">
        <v>59</v>
      </c>
      <c r="J4344" s="2" t="s">
        <v>14173</v>
      </c>
      <c r="K4344" t="s">
        <v>39</v>
      </c>
      <c r="L4344" t="s">
        <v>14174</v>
      </c>
      <c r="M4344" t="s">
        <v>41</v>
      </c>
      <c r="N4344" t="s">
        <v>33</v>
      </c>
      <c r="O4344" s="3">
        <v>45078.376701388886</v>
      </c>
      <c r="P4344" s="3">
        <v>45078.655868055554</v>
      </c>
      <c r="Q4344">
        <v>5</v>
      </c>
      <c r="R4344">
        <v>4343</v>
      </c>
      <c r="S4344" t="str">
        <f>PROPER(CustomerSupport[[#This Row],[Resolution]])</f>
        <v>Evening Decide Case Structure Close Quickly.</v>
      </c>
      <c r="T4344" t="str">
        <f>TRIM(CustomerSupport[[#This Row],[Customer Name]])</f>
        <v>Loretta Mclaughlin</v>
      </c>
      <c r="U4344">
        <f>MONTH(CustomerSupport[[#This Row],[Date of Purchase]])</f>
        <v>10</v>
      </c>
      <c r="V4344" t="str">
        <f>TEXT('Working data'!G4344,"mmmm")</f>
        <v>October</v>
      </c>
      <c r="W4344">
        <f>YEAR(CustomerSupport[[#This Row],[Date of Purchase]])</f>
        <v>2020</v>
      </c>
      <c r="X4344">
        <f t="shared" si="67"/>
        <v>6.7000000000116415</v>
      </c>
    </row>
    <row r="4345" spans="1:24" ht="14.25" customHeight="1" x14ac:dyDescent="0.4">
      <c r="A4345">
        <v>4344</v>
      </c>
      <c r="B4345" t="s">
        <v>9188</v>
      </c>
      <c r="C4345" t="s">
        <v>14175</v>
      </c>
      <c r="D4345">
        <v>59</v>
      </c>
      <c r="E4345" t="s">
        <v>29</v>
      </c>
      <c r="F4345" t="s">
        <v>30</v>
      </c>
      <c r="G4345" s="1">
        <v>44324</v>
      </c>
      <c r="H4345" t="s">
        <v>66</v>
      </c>
      <c r="I4345" t="s">
        <v>52</v>
      </c>
      <c r="J4345" s="2" t="s">
        <v>14176</v>
      </c>
      <c r="K4345" t="s">
        <v>62</v>
      </c>
      <c r="M4345" t="s">
        <v>89</v>
      </c>
      <c r="N4345" t="s">
        <v>26</v>
      </c>
      <c r="R4345">
        <v>4344</v>
      </c>
      <c r="S4345" t="str">
        <f>PROPER(CustomerSupport[[#This Row],[Resolution]])</f>
        <v/>
      </c>
      <c r="T4345" t="str">
        <f>TRIM(CustomerSupport[[#This Row],[Customer Name]])</f>
        <v>Linda Guzman</v>
      </c>
      <c r="U4345">
        <f>MONTH(CustomerSupport[[#This Row],[Date of Purchase]])</f>
        <v>5</v>
      </c>
      <c r="V4345" t="str">
        <f>TEXT('Working data'!G4345,"mmmm")</f>
        <v>May</v>
      </c>
      <c r="W4345">
        <f>YEAR(CustomerSupport[[#This Row],[Date of Purchase]])</f>
        <v>2021</v>
      </c>
      <c r="X4345" t="str">
        <f t="shared" si="67"/>
        <v/>
      </c>
    </row>
    <row r="4346" spans="1:24" ht="14.25" customHeight="1" x14ac:dyDescent="0.4">
      <c r="A4346">
        <v>4345</v>
      </c>
      <c r="B4346" t="s">
        <v>14177</v>
      </c>
      <c r="C4346" t="s">
        <v>14178</v>
      </c>
      <c r="D4346">
        <v>57</v>
      </c>
      <c r="E4346" t="s">
        <v>29</v>
      </c>
      <c r="F4346" t="s">
        <v>286</v>
      </c>
      <c r="G4346" s="1">
        <v>44308</v>
      </c>
      <c r="H4346" t="s">
        <v>67</v>
      </c>
      <c r="I4346" t="s">
        <v>72</v>
      </c>
      <c r="J4346" s="2" t="s">
        <v>14179</v>
      </c>
      <c r="K4346" t="s">
        <v>24</v>
      </c>
      <c r="M4346" t="s">
        <v>41</v>
      </c>
      <c r="N4346" t="s">
        <v>55</v>
      </c>
      <c r="O4346" s="3">
        <v>45078.276053240741</v>
      </c>
      <c r="R4346">
        <v>4345</v>
      </c>
      <c r="S4346" t="str">
        <f>PROPER(CustomerSupport[[#This Row],[Resolution]])</f>
        <v/>
      </c>
      <c r="T4346" t="str">
        <f>TRIM(CustomerSupport[[#This Row],[Customer Name]])</f>
        <v>Leslie Williams</v>
      </c>
      <c r="U4346">
        <f>MONTH(CustomerSupport[[#This Row],[Date of Purchase]])</f>
        <v>4</v>
      </c>
      <c r="V4346" t="str">
        <f>TEXT('Working data'!G4346,"mmmm")</f>
        <v>April</v>
      </c>
      <c r="W4346">
        <f>YEAR(CustomerSupport[[#This Row],[Date of Purchase]])</f>
        <v>2021</v>
      </c>
      <c r="X4346" t="str">
        <f t="shared" si="67"/>
        <v/>
      </c>
    </row>
    <row r="4347" spans="1:24" ht="14.25" customHeight="1" x14ac:dyDescent="0.4">
      <c r="A4347">
        <v>4346</v>
      </c>
      <c r="B4347" t="s">
        <v>14180</v>
      </c>
      <c r="C4347" t="s">
        <v>14181</v>
      </c>
      <c r="D4347">
        <v>44</v>
      </c>
      <c r="E4347" t="s">
        <v>29</v>
      </c>
      <c r="F4347" t="s">
        <v>92</v>
      </c>
      <c r="G4347" s="1">
        <v>44366</v>
      </c>
      <c r="H4347" t="s">
        <v>59</v>
      </c>
      <c r="I4347" t="s">
        <v>177</v>
      </c>
      <c r="J4347" s="2" t="s">
        <v>14182</v>
      </c>
      <c r="K4347" t="s">
        <v>62</v>
      </c>
      <c r="M4347" t="s">
        <v>41</v>
      </c>
      <c r="N4347" t="s">
        <v>26</v>
      </c>
      <c r="R4347">
        <v>4346</v>
      </c>
      <c r="S4347" t="str">
        <f>PROPER(CustomerSupport[[#This Row],[Resolution]])</f>
        <v/>
      </c>
      <c r="T4347" t="str">
        <f>TRIM(CustomerSupport[[#This Row],[Customer Name]])</f>
        <v>Briana Massey</v>
      </c>
      <c r="U4347">
        <f>MONTH(CustomerSupport[[#This Row],[Date of Purchase]])</f>
        <v>6</v>
      </c>
      <c r="V4347" t="str">
        <f>TEXT('Working data'!G4347,"mmmm")</f>
        <v>June</v>
      </c>
      <c r="W4347">
        <f>YEAR(CustomerSupport[[#This Row],[Date of Purchase]])</f>
        <v>2021</v>
      </c>
      <c r="X4347" t="str">
        <f t="shared" si="67"/>
        <v/>
      </c>
    </row>
    <row r="4348" spans="1:24" ht="14.25" customHeight="1" x14ac:dyDescent="0.4">
      <c r="A4348">
        <v>4347</v>
      </c>
      <c r="B4348" t="s">
        <v>14183</v>
      </c>
      <c r="C4348" t="s">
        <v>14184</v>
      </c>
      <c r="D4348">
        <v>57</v>
      </c>
      <c r="E4348" t="s">
        <v>58</v>
      </c>
      <c r="F4348" t="s">
        <v>65</v>
      </c>
      <c r="G4348" s="1">
        <v>44334</v>
      </c>
      <c r="H4348" t="s">
        <v>66</v>
      </c>
      <c r="I4348" t="s">
        <v>31</v>
      </c>
      <c r="J4348" s="2" t="s">
        <v>14185</v>
      </c>
      <c r="K4348" t="s">
        <v>24</v>
      </c>
      <c r="M4348" t="s">
        <v>41</v>
      </c>
      <c r="N4348" t="s">
        <v>33</v>
      </c>
      <c r="O4348" s="3">
        <v>45078.1094212963</v>
      </c>
      <c r="R4348">
        <v>4347</v>
      </c>
      <c r="S4348" t="str">
        <f>PROPER(CustomerSupport[[#This Row],[Resolution]])</f>
        <v/>
      </c>
      <c r="T4348" t="str">
        <f>TRIM(CustomerSupport[[#This Row],[Customer Name]])</f>
        <v>Mrs. Crystal Callahan</v>
      </c>
      <c r="U4348">
        <f>MONTH(CustomerSupport[[#This Row],[Date of Purchase]])</f>
        <v>5</v>
      </c>
      <c r="V4348" t="str">
        <f>TEXT('Working data'!G4348,"mmmm")</f>
        <v>May</v>
      </c>
      <c r="W4348">
        <f>YEAR(CustomerSupport[[#This Row],[Date of Purchase]])</f>
        <v>2021</v>
      </c>
      <c r="X4348" t="str">
        <f t="shared" si="67"/>
        <v/>
      </c>
    </row>
    <row r="4349" spans="1:24" ht="14.25" customHeight="1" x14ac:dyDescent="0.4">
      <c r="A4349">
        <v>4348</v>
      </c>
      <c r="B4349" t="s">
        <v>14186</v>
      </c>
      <c r="C4349" t="s">
        <v>14187</v>
      </c>
      <c r="D4349">
        <v>57</v>
      </c>
      <c r="E4349" t="s">
        <v>29</v>
      </c>
      <c r="F4349" t="s">
        <v>65</v>
      </c>
      <c r="G4349" s="1">
        <v>44173</v>
      </c>
      <c r="H4349" t="s">
        <v>59</v>
      </c>
      <c r="I4349" t="s">
        <v>60</v>
      </c>
      <c r="J4349" s="2" t="s">
        <v>14188</v>
      </c>
      <c r="K4349" t="s">
        <v>24</v>
      </c>
      <c r="M4349" t="s">
        <v>41</v>
      </c>
      <c r="N4349" t="s">
        <v>83</v>
      </c>
      <c r="O4349" s="3">
        <v>45078.088599537034</v>
      </c>
      <c r="R4349">
        <v>4348</v>
      </c>
      <c r="S4349" t="str">
        <f>PROPER(CustomerSupport[[#This Row],[Resolution]])</f>
        <v/>
      </c>
      <c r="T4349" t="str">
        <f>TRIM(CustomerSupport[[#This Row],[Customer Name]])</f>
        <v>Timothy Garcia</v>
      </c>
      <c r="U4349">
        <f>MONTH(CustomerSupport[[#This Row],[Date of Purchase]])</f>
        <v>12</v>
      </c>
      <c r="V4349" t="str">
        <f>TEXT('Working data'!G4349,"mmmm")</f>
        <v>December</v>
      </c>
      <c r="W4349">
        <f>YEAR(CustomerSupport[[#This Row],[Date of Purchase]])</f>
        <v>2020</v>
      </c>
      <c r="X4349" t="str">
        <f t="shared" si="67"/>
        <v/>
      </c>
    </row>
    <row r="4350" spans="1:24" ht="14.25" customHeight="1" x14ac:dyDescent="0.4">
      <c r="A4350">
        <v>4349</v>
      </c>
      <c r="B4350" t="s">
        <v>14189</v>
      </c>
      <c r="C4350" t="s">
        <v>14190</v>
      </c>
      <c r="D4350">
        <v>21</v>
      </c>
      <c r="E4350" t="s">
        <v>58</v>
      </c>
      <c r="F4350" t="s">
        <v>223</v>
      </c>
      <c r="G4350" s="1">
        <v>44409</v>
      </c>
      <c r="H4350" t="s">
        <v>67</v>
      </c>
      <c r="I4350" t="s">
        <v>99</v>
      </c>
      <c r="J4350" s="2" t="s">
        <v>14191</v>
      </c>
      <c r="K4350" t="s">
        <v>24</v>
      </c>
      <c r="M4350" t="s">
        <v>41</v>
      </c>
      <c r="N4350" t="s">
        <v>83</v>
      </c>
      <c r="O4350" s="3">
        <v>45078.074733796297</v>
      </c>
      <c r="R4350">
        <v>4349</v>
      </c>
      <c r="S4350" t="str">
        <f>PROPER(CustomerSupport[[#This Row],[Resolution]])</f>
        <v/>
      </c>
      <c r="T4350" t="str">
        <f>TRIM(CustomerSupport[[#This Row],[Customer Name]])</f>
        <v>Jordan Farmer</v>
      </c>
      <c r="U4350">
        <f>MONTH(CustomerSupport[[#This Row],[Date of Purchase]])</f>
        <v>8</v>
      </c>
      <c r="V4350" t="str">
        <f>TEXT('Working data'!G4350,"mmmm")</f>
        <v>August</v>
      </c>
      <c r="W4350">
        <f>YEAR(CustomerSupport[[#This Row],[Date of Purchase]])</f>
        <v>2021</v>
      </c>
      <c r="X4350" t="str">
        <f t="shared" si="67"/>
        <v/>
      </c>
    </row>
    <row r="4351" spans="1:24" ht="14.25" customHeight="1" x14ac:dyDescent="0.4">
      <c r="A4351">
        <v>4350</v>
      </c>
      <c r="B4351" t="s">
        <v>14192</v>
      </c>
      <c r="C4351" t="s">
        <v>14193</v>
      </c>
      <c r="D4351">
        <v>21</v>
      </c>
      <c r="E4351" t="s">
        <v>29</v>
      </c>
      <c r="F4351" t="s">
        <v>383</v>
      </c>
      <c r="G4351" s="1">
        <v>44341</v>
      </c>
      <c r="H4351" t="s">
        <v>66</v>
      </c>
      <c r="I4351" t="s">
        <v>77</v>
      </c>
      <c r="J4351" s="2" t="s">
        <v>14194</v>
      </c>
      <c r="K4351" t="s">
        <v>24</v>
      </c>
      <c r="M4351" t="s">
        <v>89</v>
      </c>
      <c r="N4351" t="s">
        <v>33</v>
      </c>
      <c r="O4351" s="3">
        <v>45078.660856481481</v>
      </c>
      <c r="R4351">
        <v>4350</v>
      </c>
      <c r="S4351" t="str">
        <f>PROPER(CustomerSupport[[#This Row],[Resolution]])</f>
        <v/>
      </c>
      <c r="T4351" t="str">
        <f>TRIM(CustomerSupport[[#This Row],[Customer Name]])</f>
        <v>Steve Smith</v>
      </c>
      <c r="U4351">
        <f>MONTH(CustomerSupport[[#This Row],[Date of Purchase]])</f>
        <v>5</v>
      </c>
      <c r="V4351" t="str">
        <f>TEXT('Working data'!G4351,"mmmm")</f>
        <v>May</v>
      </c>
      <c r="W4351">
        <f>YEAR(CustomerSupport[[#This Row],[Date of Purchase]])</f>
        <v>2021</v>
      </c>
      <c r="X4351" t="str">
        <f t="shared" si="67"/>
        <v/>
      </c>
    </row>
    <row r="4352" spans="1:24" ht="14.25" customHeight="1" x14ac:dyDescent="0.4">
      <c r="A4352">
        <v>4351</v>
      </c>
      <c r="B4352" t="s">
        <v>14195</v>
      </c>
      <c r="C4352" t="s">
        <v>14196</v>
      </c>
      <c r="D4352">
        <v>67</v>
      </c>
      <c r="E4352" t="s">
        <v>58</v>
      </c>
      <c r="F4352" t="s">
        <v>249</v>
      </c>
      <c r="G4352" s="1">
        <v>44215</v>
      </c>
      <c r="H4352" t="s">
        <v>59</v>
      </c>
      <c r="I4352" t="s">
        <v>67</v>
      </c>
      <c r="J4352" s="2" t="s">
        <v>14197</v>
      </c>
      <c r="K4352" t="s">
        <v>62</v>
      </c>
      <c r="M4352" t="s">
        <v>25</v>
      </c>
      <c r="N4352" t="s">
        <v>83</v>
      </c>
      <c r="R4352">
        <v>4351</v>
      </c>
      <c r="S4352" t="str">
        <f>PROPER(CustomerSupport[[#This Row],[Resolution]])</f>
        <v/>
      </c>
      <c r="T4352" t="str">
        <f>TRIM(CustomerSupport[[#This Row],[Customer Name]])</f>
        <v>Katherine Reid</v>
      </c>
      <c r="U4352">
        <f>MONTH(CustomerSupport[[#This Row],[Date of Purchase]])</f>
        <v>1</v>
      </c>
      <c r="V4352" t="str">
        <f>TEXT('Working data'!G4352,"mmmm")</f>
        <v>January</v>
      </c>
      <c r="W4352">
        <f>YEAR(CustomerSupport[[#This Row],[Date of Purchase]])</f>
        <v>2021</v>
      </c>
      <c r="X4352" t="str">
        <f t="shared" si="67"/>
        <v/>
      </c>
    </row>
    <row r="4353" spans="1:24" ht="14.25" customHeight="1" x14ac:dyDescent="0.4">
      <c r="A4353">
        <v>4352</v>
      </c>
      <c r="B4353" t="s">
        <v>14198</v>
      </c>
      <c r="C4353" t="s">
        <v>14199</v>
      </c>
      <c r="D4353">
        <v>58</v>
      </c>
      <c r="E4353" t="s">
        <v>29</v>
      </c>
      <c r="F4353" t="s">
        <v>202</v>
      </c>
      <c r="G4353" s="1">
        <v>44091</v>
      </c>
      <c r="H4353" t="s">
        <v>59</v>
      </c>
      <c r="I4353" t="s">
        <v>113</v>
      </c>
      <c r="J4353" s="2" t="s">
        <v>14200</v>
      </c>
      <c r="K4353" t="s">
        <v>39</v>
      </c>
      <c r="L4353" t="s">
        <v>14201</v>
      </c>
      <c r="M4353" t="s">
        <v>89</v>
      </c>
      <c r="N4353" t="s">
        <v>83</v>
      </c>
      <c r="O4353" s="3">
        <v>45078.162280092591</v>
      </c>
      <c r="P4353" s="3">
        <v>45078.38380787037</v>
      </c>
      <c r="Q4353">
        <v>5</v>
      </c>
      <c r="R4353">
        <v>4352</v>
      </c>
      <c r="S4353" t="str">
        <f>PROPER(CustomerSupport[[#This Row],[Resolution]])</f>
        <v>Best He Meeting Economic.</v>
      </c>
      <c r="T4353" t="str">
        <f>TRIM(CustomerSupport[[#This Row],[Customer Name]])</f>
        <v>Susan Duncan</v>
      </c>
      <c r="U4353">
        <f>MONTH(CustomerSupport[[#This Row],[Date of Purchase]])</f>
        <v>9</v>
      </c>
      <c r="V4353" t="str">
        <f>TEXT('Working data'!G4353,"mmmm")</f>
        <v>September</v>
      </c>
      <c r="W4353">
        <f>YEAR(CustomerSupport[[#This Row],[Date of Purchase]])</f>
        <v>2020</v>
      </c>
      <c r="X4353">
        <f t="shared" si="67"/>
        <v>5.3166666667093523</v>
      </c>
    </row>
    <row r="4354" spans="1:24" ht="14.25" customHeight="1" x14ac:dyDescent="0.4">
      <c r="A4354">
        <v>4353</v>
      </c>
      <c r="B4354" t="s">
        <v>14202</v>
      </c>
      <c r="C4354" t="s">
        <v>14203</v>
      </c>
      <c r="D4354">
        <v>28</v>
      </c>
      <c r="E4354" t="s">
        <v>58</v>
      </c>
      <c r="F4354" t="s">
        <v>125</v>
      </c>
      <c r="G4354" s="1">
        <v>44368</v>
      </c>
      <c r="H4354" t="s">
        <v>59</v>
      </c>
      <c r="I4354" t="s">
        <v>22</v>
      </c>
      <c r="J4354" s="2" t="s">
        <v>14204</v>
      </c>
      <c r="K4354" t="s">
        <v>24</v>
      </c>
      <c r="M4354" t="s">
        <v>89</v>
      </c>
      <c r="N4354" t="s">
        <v>55</v>
      </c>
      <c r="O4354" s="3">
        <v>45078.071319444447</v>
      </c>
      <c r="R4354">
        <v>4353</v>
      </c>
      <c r="S4354" t="str">
        <f>PROPER(CustomerSupport[[#This Row],[Resolution]])</f>
        <v/>
      </c>
      <c r="T4354" t="str">
        <f>TRIM(CustomerSupport[[#This Row],[Customer Name]])</f>
        <v>Terry Flores</v>
      </c>
      <c r="U4354">
        <f>MONTH(CustomerSupport[[#This Row],[Date of Purchase]])</f>
        <v>6</v>
      </c>
      <c r="V4354" t="str">
        <f>TEXT('Working data'!G4354,"mmmm")</f>
        <v>June</v>
      </c>
      <c r="W4354">
        <f>YEAR(CustomerSupport[[#This Row],[Date of Purchase]])</f>
        <v>2021</v>
      </c>
      <c r="X4354" t="str">
        <f t="shared" ref="X4354:X4417" si="68">IF(OR(O4354="",P4354=""),"",(P4354-O4354)*24)</f>
        <v/>
      </c>
    </row>
    <row r="4355" spans="1:24" ht="14.25" customHeight="1" x14ac:dyDescent="0.4">
      <c r="A4355">
        <v>4354</v>
      </c>
      <c r="B4355" t="s">
        <v>14205</v>
      </c>
      <c r="C4355" t="s">
        <v>14206</v>
      </c>
      <c r="D4355">
        <v>64</v>
      </c>
      <c r="E4355" t="s">
        <v>19</v>
      </c>
      <c r="F4355" t="s">
        <v>117</v>
      </c>
      <c r="G4355" s="1">
        <v>44449</v>
      </c>
      <c r="H4355" t="s">
        <v>67</v>
      </c>
      <c r="I4355" t="s">
        <v>177</v>
      </c>
      <c r="J4355" t="s">
        <v>14207</v>
      </c>
      <c r="K4355" t="s">
        <v>24</v>
      </c>
      <c r="M4355" t="s">
        <v>143</v>
      </c>
      <c r="N4355" t="s">
        <v>33</v>
      </c>
      <c r="O4355" s="3">
        <v>45078.051886574074</v>
      </c>
      <c r="R4355">
        <v>4354</v>
      </c>
      <c r="S4355" t="str">
        <f>PROPER(CustomerSupport[[#This Row],[Resolution]])</f>
        <v/>
      </c>
      <c r="T4355" t="str">
        <f>TRIM(CustomerSupport[[#This Row],[Customer Name]])</f>
        <v>Ashley Acevedo</v>
      </c>
      <c r="U4355">
        <f>MONTH(CustomerSupport[[#This Row],[Date of Purchase]])</f>
        <v>9</v>
      </c>
      <c r="V4355" t="str">
        <f>TEXT('Working data'!G4355,"mmmm")</f>
        <v>September</v>
      </c>
      <c r="W4355">
        <f>YEAR(CustomerSupport[[#This Row],[Date of Purchase]])</f>
        <v>2021</v>
      </c>
      <c r="X4355" t="str">
        <f t="shared" si="68"/>
        <v/>
      </c>
    </row>
    <row r="4356" spans="1:24" ht="14.25" customHeight="1" x14ac:dyDescent="0.4">
      <c r="A4356">
        <v>4355</v>
      </c>
      <c r="B4356" t="s">
        <v>14208</v>
      </c>
      <c r="C4356" t="s">
        <v>14209</v>
      </c>
      <c r="D4356">
        <v>55</v>
      </c>
      <c r="E4356" t="s">
        <v>19</v>
      </c>
      <c r="F4356" t="s">
        <v>44</v>
      </c>
      <c r="G4356" s="1">
        <v>43933</v>
      </c>
      <c r="H4356" t="s">
        <v>45</v>
      </c>
      <c r="I4356" t="s">
        <v>77</v>
      </c>
      <c r="J4356" s="2" t="s">
        <v>14210</v>
      </c>
      <c r="K4356" t="s">
        <v>39</v>
      </c>
      <c r="L4356" t="s">
        <v>14211</v>
      </c>
      <c r="M4356" t="s">
        <v>89</v>
      </c>
      <c r="N4356" t="s">
        <v>33</v>
      </c>
      <c r="O4356" s="3">
        <v>45078.315798611111</v>
      </c>
      <c r="P4356" s="3">
        <v>45078.683159722219</v>
      </c>
      <c r="Q4356">
        <v>3</v>
      </c>
      <c r="R4356">
        <v>4355</v>
      </c>
      <c r="S4356" t="str">
        <f>PROPER(CustomerSupport[[#This Row],[Resolution]])</f>
        <v>Marriage Rule Senior Simple Each Protect.</v>
      </c>
      <c r="T4356" t="str">
        <f>TRIM(CustomerSupport[[#This Row],[Customer Name]])</f>
        <v>April Anthony</v>
      </c>
      <c r="U4356">
        <f>MONTH(CustomerSupport[[#This Row],[Date of Purchase]])</f>
        <v>4</v>
      </c>
      <c r="V4356" t="str">
        <f>TEXT('Working data'!G4356,"mmmm")</f>
        <v>April</v>
      </c>
      <c r="W4356">
        <f>YEAR(CustomerSupport[[#This Row],[Date of Purchase]])</f>
        <v>2020</v>
      </c>
      <c r="X4356">
        <f t="shared" si="68"/>
        <v>8.816666666592937</v>
      </c>
    </row>
    <row r="4357" spans="1:24" ht="14.25" customHeight="1" x14ac:dyDescent="0.4">
      <c r="A4357">
        <v>4356</v>
      </c>
      <c r="B4357" t="s">
        <v>14212</v>
      </c>
      <c r="C4357" t="s">
        <v>14213</v>
      </c>
      <c r="D4357">
        <v>31</v>
      </c>
      <c r="E4357" t="s">
        <v>29</v>
      </c>
      <c r="F4357" t="s">
        <v>431</v>
      </c>
      <c r="G4357" s="1">
        <v>44035</v>
      </c>
      <c r="H4357" t="s">
        <v>45</v>
      </c>
      <c r="I4357" t="s">
        <v>31</v>
      </c>
      <c r="J4357" s="2" t="s">
        <v>14214</v>
      </c>
      <c r="K4357" t="s">
        <v>24</v>
      </c>
      <c r="M4357" t="s">
        <v>25</v>
      </c>
      <c r="N4357" t="s">
        <v>33</v>
      </c>
      <c r="O4357" s="3">
        <v>45078.019282407404</v>
      </c>
      <c r="R4357">
        <v>4356</v>
      </c>
      <c r="S4357" t="str">
        <f>PROPER(CustomerSupport[[#This Row],[Resolution]])</f>
        <v/>
      </c>
      <c r="T4357" t="str">
        <f>TRIM(CustomerSupport[[#This Row],[Customer Name]])</f>
        <v>Karen Collins</v>
      </c>
      <c r="U4357">
        <f>MONTH(CustomerSupport[[#This Row],[Date of Purchase]])</f>
        <v>7</v>
      </c>
      <c r="V4357" t="str">
        <f>TEXT('Working data'!G4357,"mmmm")</f>
        <v>July</v>
      </c>
      <c r="W4357">
        <f>YEAR(CustomerSupport[[#This Row],[Date of Purchase]])</f>
        <v>2020</v>
      </c>
      <c r="X4357" t="str">
        <f t="shared" si="68"/>
        <v/>
      </c>
    </row>
    <row r="4358" spans="1:24" ht="14.25" customHeight="1" x14ac:dyDescent="0.4">
      <c r="A4358">
        <v>4357</v>
      </c>
      <c r="B4358" t="s">
        <v>14215</v>
      </c>
      <c r="C4358" t="s">
        <v>14216</v>
      </c>
      <c r="D4358">
        <v>31</v>
      </c>
      <c r="E4358" t="s">
        <v>58</v>
      </c>
      <c r="F4358" t="s">
        <v>86</v>
      </c>
      <c r="G4358" s="1">
        <v>44538</v>
      </c>
      <c r="H4358" t="s">
        <v>59</v>
      </c>
      <c r="I4358" t="s">
        <v>52</v>
      </c>
      <c r="J4358" s="2" t="s">
        <v>14217</v>
      </c>
      <c r="K4358" t="s">
        <v>39</v>
      </c>
      <c r="L4358" t="s">
        <v>14218</v>
      </c>
      <c r="M4358" t="s">
        <v>143</v>
      </c>
      <c r="N4358" t="s">
        <v>55</v>
      </c>
      <c r="O4358" s="3">
        <v>45078.467905092592</v>
      </c>
      <c r="P4358" s="3">
        <v>45078.401238425926</v>
      </c>
      <c r="Q4358">
        <v>3</v>
      </c>
      <c r="R4358">
        <v>4357</v>
      </c>
      <c r="S4358" t="str">
        <f>PROPER(CustomerSupport[[#This Row],[Resolution]])</f>
        <v>Thus Drop Evening Staff Identify Building Any Market.</v>
      </c>
      <c r="T4358" t="str">
        <f>TRIM(CustomerSupport[[#This Row],[Customer Name]])</f>
        <v>Justin Wilkerson</v>
      </c>
      <c r="U4358">
        <f>MONTH(CustomerSupport[[#This Row],[Date of Purchase]])</f>
        <v>12</v>
      </c>
      <c r="V4358" t="str">
        <f>TEXT('Working data'!G4358,"mmmm")</f>
        <v>December</v>
      </c>
      <c r="W4358">
        <f>YEAR(CustomerSupport[[#This Row],[Date of Purchase]])</f>
        <v>2021</v>
      </c>
      <c r="X4358">
        <f t="shared" si="68"/>
        <v>-1.5999999999767169</v>
      </c>
    </row>
    <row r="4359" spans="1:24" ht="14.25" customHeight="1" x14ac:dyDescent="0.4">
      <c r="A4359">
        <v>4358</v>
      </c>
      <c r="B4359" t="s">
        <v>14219</v>
      </c>
      <c r="C4359" t="s">
        <v>14220</v>
      </c>
      <c r="D4359">
        <v>59</v>
      </c>
      <c r="E4359" t="s">
        <v>58</v>
      </c>
      <c r="F4359" t="s">
        <v>129</v>
      </c>
      <c r="G4359" s="1">
        <v>44315</v>
      </c>
      <c r="H4359" t="s">
        <v>67</v>
      </c>
      <c r="I4359" t="s">
        <v>72</v>
      </c>
      <c r="J4359" s="2" t="s">
        <v>14221</v>
      </c>
      <c r="K4359" t="s">
        <v>24</v>
      </c>
      <c r="M4359" t="s">
        <v>89</v>
      </c>
      <c r="N4359" t="s">
        <v>26</v>
      </c>
      <c r="O4359" s="3">
        <v>45078.767928240741</v>
      </c>
      <c r="R4359">
        <v>4358</v>
      </c>
      <c r="S4359" t="str">
        <f>PROPER(CustomerSupport[[#This Row],[Resolution]])</f>
        <v/>
      </c>
      <c r="T4359" t="str">
        <f>TRIM(CustomerSupport[[#This Row],[Customer Name]])</f>
        <v>Henry Stevens</v>
      </c>
      <c r="U4359">
        <f>MONTH(CustomerSupport[[#This Row],[Date of Purchase]])</f>
        <v>4</v>
      </c>
      <c r="V4359" t="str">
        <f>TEXT('Working data'!G4359,"mmmm")</f>
        <v>April</v>
      </c>
      <c r="W4359">
        <f>YEAR(CustomerSupport[[#This Row],[Date of Purchase]])</f>
        <v>2021</v>
      </c>
      <c r="X4359" t="str">
        <f t="shared" si="68"/>
        <v/>
      </c>
    </row>
    <row r="4360" spans="1:24" ht="14.25" customHeight="1" x14ac:dyDescent="0.4">
      <c r="A4360">
        <v>4359</v>
      </c>
      <c r="B4360" t="s">
        <v>14222</v>
      </c>
      <c r="C4360" t="s">
        <v>14223</v>
      </c>
      <c r="D4360">
        <v>65</v>
      </c>
      <c r="E4360" t="s">
        <v>29</v>
      </c>
      <c r="F4360" t="s">
        <v>485</v>
      </c>
      <c r="G4360" s="1">
        <v>43846</v>
      </c>
      <c r="H4360" t="s">
        <v>67</v>
      </c>
      <c r="I4360" t="s">
        <v>52</v>
      </c>
      <c r="J4360" s="2" t="s">
        <v>14224</v>
      </c>
      <c r="K4360" t="s">
        <v>24</v>
      </c>
      <c r="M4360" t="s">
        <v>89</v>
      </c>
      <c r="N4360" t="s">
        <v>55</v>
      </c>
      <c r="O4360" s="3">
        <v>45078.887395833335</v>
      </c>
      <c r="R4360">
        <v>4359</v>
      </c>
      <c r="S4360" t="str">
        <f>PROPER(CustomerSupport[[#This Row],[Resolution]])</f>
        <v/>
      </c>
      <c r="T4360" t="str">
        <f>TRIM(CustomerSupport[[#This Row],[Customer Name]])</f>
        <v>Kristina Hernandez</v>
      </c>
      <c r="U4360">
        <f>MONTH(CustomerSupport[[#This Row],[Date of Purchase]])</f>
        <v>1</v>
      </c>
      <c r="V4360" t="str">
        <f>TEXT('Working data'!G4360,"mmmm")</f>
        <v>January</v>
      </c>
      <c r="W4360">
        <f>YEAR(CustomerSupport[[#This Row],[Date of Purchase]])</f>
        <v>2020</v>
      </c>
      <c r="X4360" t="str">
        <f t="shared" si="68"/>
        <v/>
      </c>
    </row>
    <row r="4361" spans="1:24" ht="14.25" customHeight="1" x14ac:dyDescent="0.4">
      <c r="A4361">
        <v>4360</v>
      </c>
      <c r="B4361" t="s">
        <v>14225</v>
      </c>
      <c r="C4361" t="s">
        <v>14226</v>
      </c>
      <c r="D4361">
        <v>25</v>
      </c>
      <c r="E4361" t="s">
        <v>29</v>
      </c>
      <c r="F4361" t="s">
        <v>431</v>
      </c>
      <c r="G4361" s="1">
        <v>44208</v>
      </c>
      <c r="H4361" t="s">
        <v>66</v>
      </c>
      <c r="I4361" t="s">
        <v>22</v>
      </c>
      <c r="J4361" t="s">
        <v>14227</v>
      </c>
      <c r="K4361" t="s">
        <v>24</v>
      </c>
      <c r="M4361" t="s">
        <v>25</v>
      </c>
      <c r="N4361" t="s">
        <v>83</v>
      </c>
      <c r="O4361" s="3">
        <v>45078.33185185185</v>
      </c>
      <c r="R4361">
        <v>4360</v>
      </c>
      <c r="S4361" t="str">
        <f>PROPER(CustomerSupport[[#This Row],[Resolution]])</f>
        <v/>
      </c>
      <c r="T4361" t="str">
        <f>TRIM(CustomerSupport[[#This Row],[Customer Name]])</f>
        <v>David Bradley</v>
      </c>
      <c r="U4361">
        <f>MONTH(CustomerSupport[[#This Row],[Date of Purchase]])</f>
        <v>1</v>
      </c>
      <c r="V4361" t="str">
        <f>TEXT('Working data'!G4361,"mmmm")</f>
        <v>January</v>
      </c>
      <c r="W4361">
        <f>YEAR(CustomerSupport[[#This Row],[Date of Purchase]])</f>
        <v>2021</v>
      </c>
      <c r="X4361" t="str">
        <f t="shared" si="68"/>
        <v/>
      </c>
    </row>
    <row r="4362" spans="1:24" ht="14.25" customHeight="1" x14ac:dyDescent="0.4">
      <c r="A4362">
        <v>4361</v>
      </c>
      <c r="B4362" t="s">
        <v>14228</v>
      </c>
      <c r="C4362" t="s">
        <v>14229</v>
      </c>
      <c r="D4362">
        <v>68</v>
      </c>
      <c r="E4362" t="s">
        <v>29</v>
      </c>
      <c r="F4362" t="s">
        <v>173</v>
      </c>
      <c r="G4362" s="1">
        <v>44026</v>
      </c>
      <c r="H4362" t="s">
        <v>59</v>
      </c>
      <c r="I4362" t="s">
        <v>72</v>
      </c>
      <c r="J4362" s="2" t="s">
        <v>14230</v>
      </c>
      <c r="K4362" t="s">
        <v>39</v>
      </c>
      <c r="L4362" t="s">
        <v>14231</v>
      </c>
      <c r="M4362" t="s">
        <v>143</v>
      </c>
      <c r="N4362" t="s">
        <v>83</v>
      </c>
      <c r="O4362" s="3">
        <v>45078.349247685182</v>
      </c>
      <c r="P4362" s="3">
        <v>45078.136053240742</v>
      </c>
      <c r="Q4362">
        <v>1</v>
      </c>
      <c r="R4362">
        <v>4361</v>
      </c>
      <c r="S4362" t="str">
        <f>PROPER(CustomerSupport[[#This Row],[Resolution]])</f>
        <v>Her Suggest Side Early Serious Down.</v>
      </c>
      <c r="T4362" t="str">
        <f>TRIM(CustomerSupport[[#This Row],[Customer Name]])</f>
        <v>Tina Peters</v>
      </c>
      <c r="U4362">
        <f>MONTH(CustomerSupport[[#This Row],[Date of Purchase]])</f>
        <v>7</v>
      </c>
      <c r="V4362" t="str">
        <f>TEXT('Working data'!G4362,"mmmm")</f>
        <v>July</v>
      </c>
      <c r="W4362">
        <f>YEAR(CustomerSupport[[#This Row],[Date of Purchase]])</f>
        <v>2020</v>
      </c>
      <c r="X4362">
        <f t="shared" si="68"/>
        <v>-5.1166666665812954</v>
      </c>
    </row>
    <row r="4363" spans="1:24" ht="14.25" customHeight="1" x14ac:dyDescent="0.4">
      <c r="A4363">
        <v>4362</v>
      </c>
      <c r="B4363" t="s">
        <v>14232</v>
      </c>
      <c r="C4363" t="s">
        <v>14233</v>
      </c>
      <c r="D4363">
        <v>48</v>
      </c>
      <c r="E4363" t="s">
        <v>19</v>
      </c>
      <c r="F4363" t="s">
        <v>397</v>
      </c>
      <c r="G4363" s="1">
        <v>44124</v>
      </c>
      <c r="H4363" t="s">
        <v>67</v>
      </c>
      <c r="I4363" t="s">
        <v>99</v>
      </c>
      <c r="J4363" s="2" t="s">
        <v>14234</v>
      </c>
      <c r="K4363" t="s">
        <v>62</v>
      </c>
      <c r="M4363" t="s">
        <v>89</v>
      </c>
      <c r="N4363" t="s">
        <v>33</v>
      </c>
      <c r="R4363">
        <v>4362</v>
      </c>
      <c r="S4363" t="str">
        <f>PROPER(CustomerSupport[[#This Row],[Resolution]])</f>
        <v/>
      </c>
      <c r="T4363" t="str">
        <f>TRIM(CustomerSupport[[#This Row],[Customer Name]])</f>
        <v>Nancy Estrada</v>
      </c>
      <c r="U4363">
        <f>MONTH(CustomerSupport[[#This Row],[Date of Purchase]])</f>
        <v>10</v>
      </c>
      <c r="V4363" t="str">
        <f>TEXT('Working data'!G4363,"mmmm")</f>
        <v>October</v>
      </c>
      <c r="W4363">
        <f>YEAR(CustomerSupport[[#This Row],[Date of Purchase]])</f>
        <v>2020</v>
      </c>
      <c r="X4363" t="str">
        <f t="shared" si="68"/>
        <v/>
      </c>
    </row>
    <row r="4364" spans="1:24" ht="14.25" customHeight="1" x14ac:dyDescent="0.4">
      <c r="A4364">
        <v>4363</v>
      </c>
      <c r="B4364" t="s">
        <v>14235</v>
      </c>
      <c r="C4364" t="s">
        <v>14236</v>
      </c>
      <c r="D4364">
        <v>51</v>
      </c>
      <c r="E4364" t="s">
        <v>19</v>
      </c>
      <c r="F4364" t="s">
        <v>655</v>
      </c>
      <c r="G4364" s="1">
        <v>44026</v>
      </c>
      <c r="H4364" t="s">
        <v>59</v>
      </c>
      <c r="I4364" t="s">
        <v>99</v>
      </c>
      <c r="J4364" s="2" t="s">
        <v>14237</v>
      </c>
      <c r="K4364" t="s">
        <v>24</v>
      </c>
      <c r="M4364" t="s">
        <v>41</v>
      </c>
      <c r="N4364" t="s">
        <v>55</v>
      </c>
      <c r="O4364" s="3">
        <v>45078.414560185185</v>
      </c>
      <c r="R4364">
        <v>4363</v>
      </c>
      <c r="S4364" t="str">
        <f>PROPER(CustomerSupport[[#This Row],[Resolution]])</f>
        <v/>
      </c>
      <c r="T4364" t="str">
        <f>TRIM(CustomerSupport[[#This Row],[Customer Name]])</f>
        <v>Justin Buchanan</v>
      </c>
      <c r="U4364">
        <f>MONTH(CustomerSupport[[#This Row],[Date of Purchase]])</f>
        <v>7</v>
      </c>
      <c r="V4364" t="str">
        <f>TEXT('Working data'!G4364,"mmmm")</f>
        <v>July</v>
      </c>
      <c r="W4364">
        <f>YEAR(CustomerSupport[[#This Row],[Date of Purchase]])</f>
        <v>2020</v>
      </c>
      <c r="X4364" t="str">
        <f t="shared" si="68"/>
        <v/>
      </c>
    </row>
    <row r="4365" spans="1:24" ht="14.25" customHeight="1" x14ac:dyDescent="0.4">
      <c r="A4365">
        <v>4364</v>
      </c>
      <c r="B4365" t="s">
        <v>14238</v>
      </c>
      <c r="C4365" t="s">
        <v>14239</v>
      </c>
      <c r="D4365">
        <v>40</v>
      </c>
      <c r="E4365" t="s">
        <v>29</v>
      </c>
      <c r="F4365" t="s">
        <v>431</v>
      </c>
      <c r="G4365" s="1">
        <v>44179</v>
      </c>
      <c r="H4365" t="s">
        <v>21</v>
      </c>
      <c r="I4365" t="s">
        <v>113</v>
      </c>
      <c r="J4365" s="2" t="s">
        <v>14240</v>
      </c>
      <c r="K4365" t="s">
        <v>62</v>
      </c>
      <c r="M4365" t="s">
        <v>41</v>
      </c>
      <c r="N4365" t="s">
        <v>26</v>
      </c>
      <c r="R4365">
        <v>4364</v>
      </c>
      <c r="S4365" t="str">
        <f>PROPER(CustomerSupport[[#This Row],[Resolution]])</f>
        <v/>
      </c>
      <c r="T4365" t="str">
        <f>TRIM(CustomerSupport[[#This Row],[Customer Name]])</f>
        <v>Gary Reyes</v>
      </c>
      <c r="U4365">
        <f>MONTH(CustomerSupport[[#This Row],[Date of Purchase]])</f>
        <v>12</v>
      </c>
      <c r="V4365" t="str">
        <f>TEXT('Working data'!G4365,"mmmm")</f>
        <v>December</v>
      </c>
      <c r="W4365">
        <f>YEAR(CustomerSupport[[#This Row],[Date of Purchase]])</f>
        <v>2020</v>
      </c>
      <c r="X4365" t="str">
        <f t="shared" si="68"/>
        <v/>
      </c>
    </row>
    <row r="4366" spans="1:24" ht="14.25" customHeight="1" x14ac:dyDescent="0.4">
      <c r="A4366">
        <v>4365</v>
      </c>
      <c r="B4366" t="s">
        <v>14241</v>
      </c>
      <c r="C4366" t="s">
        <v>14242</v>
      </c>
      <c r="D4366">
        <v>32</v>
      </c>
      <c r="E4366" t="s">
        <v>58</v>
      </c>
      <c r="F4366" t="s">
        <v>456</v>
      </c>
      <c r="G4366" s="1">
        <v>43895</v>
      </c>
      <c r="H4366" t="s">
        <v>21</v>
      </c>
      <c r="I4366" t="s">
        <v>99</v>
      </c>
      <c r="J4366" s="2" t="s">
        <v>14243</v>
      </c>
      <c r="K4366" t="s">
        <v>24</v>
      </c>
      <c r="M4366" t="s">
        <v>41</v>
      </c>
      <c r="N4366" t="s">
        <v>55</v>
      </c>
      <c r="O4366" s="3">
        <v>45078.805567129632</v>
      </c>
      <c r="R4366">
        <v>4365</v>
      </c>
      <c r="S4366" t="str">
        <f>PROPER(CustomerSupport[[#This Row],[Resolution]])</f>
        <v/>
      </c>
      <c r="T4366" t="str">
        <f>TRIM(CustomerSupport[[#This Row],[Customer Name]])</f>
        <v>Erin Miller</v>
      </c>
      <c r="U4366">
        <f>MONTH(CustomerSupport[[#This Row],[Date of Purchase]])</f>
        <v>3</v>
      </c>
      <c r="V4366" t="str">
        <f>TEXT('Working data'!G4366,"mmmm")</f>
        <v>March</v>
      </c>
      <c r="W4366">
        <f>YEAR(CustomerSupport[[#This Row],[Date of Purchase]])</f>
        <v>2020</v>
      </c>
      <c r="X4366" t="str">
        <f t="shared" si="68"/>
        <v/>
      </c>
    </row>
    <row r="4367" spans="1:24" ht="14.25" customHeight="1" x14ac:dyDescent="0.4">
      <c r="A4367">
        <v>4366</v>
      </c>
      <c r="B4367" t="s">
        <v>14244</v>
      </c>
      <c r="C4367" t="s">
        <v>6851</v>
      </c>
      <c r="D4367">
        <v>62</v>
      </c>
      <c r="E4367" t="s">
        <v>29</v>
      </c>
      <c r="F4367" t="s">
        <v>125</v>
      </c>
      <c r="G4367" s="1">
        <v>44418</v>
      </c>
      <c r="H4367" t="s">
        <v>45</v>
      </c>
      <c r="I4367" t="s">
        <v>141</v>
      </c>
      <c r="J4367" s="2" t="s">
        <v>14245</v>
      </c>
      <c r="K4367" t="s">
        <v>62</v>
      </c>
      <c r="M4367" t="s">
        <v>89</v>
      </c>
      <c r="N4367" t="s">
        <v>83</v>
      </c>
      <c r="R4367">
        <v>4366</v>
      </c>
      <c r="S4367" t="str">
        <f>PROPER(CustomerSupport[[#This Row],[Resolution]])</f>
        <v/>
      </c>
      <c r="T4367" t="str">
        <f>TRIM(CustomerSupport[[#This Row],[Customer Name]])</f>
        <v>Elizabeth Kennedy</v>
      </c>
      <c r="U4367">
        <f>MONTH(CustomerSupport[[#This Row],[Date of Purchase]])</f>
        <v>8</v>
      </c>
      <c r="V4367" t="str">
        <f>TEXT('Working data'!G4367,"mmmm")</f>
        <v>August</v>
      </c>
      <c r="W4367">
        <f>YEAR(CustomerSupport[[#This Row],[Date of Purchase]])</f>
        <v>2021</v>
      </c>
      <c r="X4367" t="str">
        <f t="shared" si="68"/>
        <v/>
      </c>
    </row>
    <row r="4368" spans="1:24" ht="14.25" customHeight="1" x14ac:dyDescent="0.4">
      <c r="A4368">
        <v>4367</v>
      </c>
      <c r="B4368" t="s">
        <v>4943</v>
      </c>
      <c r="C4368" t="s">
        <v>14246</v>
      </c>
      <c r="D4368">
        <v>30</v>
      </c>
      <c r="E4368" t="s">
        <v>19</v>
      </c>
      <c r="F4368" t="s">
        <v>207</v>
      </c>
      <c r="G4368" s="1">
        <v>44010</v>
      </c>
      <c r="H4368" t="s">
        <v>66</v>
      </c>
      <c r="I4368" t="s">
        <v>77</v>
      </c>
      <c r="J4368" s="2" t="s">
        <v>14247</v>
      </c>
      <c r="K4368" t="s">
        <v>62</v>
      </c>
      <c r="M4368" t="s">
        <v>25</v>
      </c>
      <c r="N4368" t="s">
        <v>83</v>
      </c>
      <c r="R4368">
        <v>4367</v>
      </c>
      <c r="S4368" t="str">
        <f>PROPER(CustomerSupport[[#This Row],[Resolution]])</f>
        <v/>
      </c>
      <c r="T4368" t="str">
        <f>TRIM(CustomerSupport[[#This Row],[Customer Name]])</f>
        <v>William Johnson</v>
      </c>
      <c r="U4368">
        <f>MONTH(CustomerSupport[[#This Row],[Date of Purchase]])</f>
        <v>6</v>
      </c>
      <c r="V4368" t="str">
        <f>TEXT('Working data'!G4368,"mmmm")</f>
        <v>June</v>
      </c>
      <c r="W4368">
        <f>YEAR(CustomerSupport[[#This Row],[Date of Purchase]])</f>
        <v>2020</v>
      </c>
      <c r="X4368" t="str">
        <f t="shared" si="68"/>
        <v/>
      </c>
    </row>
    <row r="4369" spans="1:24" ht="14.25" customHeight="1" x14ac:dyDescent="0.4">
      <c r="A4369">
        <v>4368</v>
      </c>
      <c r="B4369" t="s">
        <v>14248</v>
      </c>
      <c r="C4369" t="s">
        <v>14249</v>
      </c>
      <c r="D4369">
        <v>53</v>
      </c>
      <c r="E4369" t="s">
        <v>58</v>
      </c>
      <c r="F4369" t="s">
        <v>207</v>
      </c>
      <c r="G4369" s="1">
        <v>43883</v>
      </c>
      <c r="H4369" t="s">
        <v>66</v>
      </c>
      <c r="I4369" t="s">
        <v>141</v>
      </c>
      <c r="J4369" s="2" t="s">
        <v>14250</v>
      </c>
      <c r="K4369" t="s">
        <v>39</v>
      </c>
      <c r="L4369" t="s">
        <v>14251</v>
      </c>
      <c r="M4369" t="s">
        <v>89</v>
      </c>
      <c r="N4369" t="s">
        <v>26</v>
      </c>
      <c r="O4369" s="3">
        <v>45078.672280092593</v>
      </c>
      <c r="P4369" s="3">
        <v>45078.84103009259</v>
      </c>
      <c r="Q4369">
        <v>4</v>
      </c>
      <c r="R4369">
        <v>4368</v>
      </c>
      <c r="S4369" t="str">
        <f>PROPER(CustomerSupport[[#This Row],[Resolution]])</f>
        <v>Since Capital Discuss Play Yes.</v>
      </c>
      <c r="T4369" t="str">
        <f>TRIM(CustomerSupport[[#This Row],[Customer Name]])</f>
        <v>Miss Donna Graham DDS</v>
      </c>
      <c r="U4369">
        <f>MONTH(CustomerSupport[[#This Row],[Date of Purchase]])</f>
        <v>2</v>
      </c>
      <c r="V4369" t="str">
        <f>TEXT('Working data'!G4369,"mmmm")</f>
        <v>February</v>
      </c>
      <c r="W4369">
        <f>YEAR(CustomerSupport[[#This Row],[Date of Purchase]])</f>
        <v>2020</v>
      </c>
      <c r="X4369">
        <f t="shared" si="68"/>
        <v>4.0499999999301508</v>
      </c>
    </row>
    <row r="4370" spans="1:24" ht="14.25" customHeight="1" x14ac:dyDescent="0.4">
      <c r="A4370">
        <v>4369</v>
      </c>
      <c r="B4370" t="s">
        <v>14252</v>
      </c>
      <c r="C4370" t="s">
        <v>14253</v>
      </c>
      <c r="D4370">
        <v>37</v>
      </c>
      <c r="E4370" t="s">
        <v>29</v>
      </c>
      <c r="F4370" t="s">
        <v>281</v>
      </c>
      <c r="G4370" s="1">
        <v>44545</v>
      </c>
      <c r="H4370" t="s">
        <v>21</v>
      </c>
      <c r="I4370" t="s">
        <v>77</v>
      </c>
      <c r="J4370" s="2" t="s">
        <v>14254</v>
      </c>
      <c r="K4370" t="s">
        <v>62</v>
      </c>
      <c r="M4370" t="s">
        <v>89</v>
      </c>
      <c r="N4370" t="s">
        <v>55</v>
      </c>
      <c r="R4370">
        <v>4369</v>
      </c>
      <c r="S4370" t="str">
        <f>PROPER(CustomerSupport[[#This Row],[Resolution]])</f>
        <v/>
      </c>
      <c r="T4370" t="str">
        <f>TRIM(CustomerSupport[[#This Row],[Customer Name]])</f>
        <v>Elijah Allen</v>
      </c>
      <c r="U4370">
        <f>MONTH(CustomerSupport[[#This Row],[Date of Purchase]])</f>
        <v>12</v>
      </c>
      <c r="V4370" t="str">
        <f>TEXT('Working data'!G4370,"mmmm")</f>
        <v>December</v>
      </c>
      <c r="W4370">
        <f>YEAR(CustomerSupport[[#This Row],[Date of Purchase]])</f>
        <v>2021</v>
      </c>
      <c r="X4370" t="str">
        <f t="shared" si="68"/>
        <v/>
      </c>
    </row>
    <row r="4371" spans="1:24" ht="14.25" customHeight="1" x14ac:dyDescent="0.4">
      <c r="A4371">
        <v>4370</v>
      </c>
      <c r="B4371" t="s">
        <v>14255</v>
      </c>
      <c r="C4371" t="s">
        <v>14256</v>
      </c>
      <c r="D4371">
        <v>36</v>
      </c>
      <c r="E4371" t="s">
        <v>19</v>
      </c>
      <c r="F4371" t="s">
        <v>281</v>
      </c>
      <c r="G4371" s="1">
        <v>44333</v>
      </c>
      <c r="H4371" t="s">
        <v>21</v>
      </c>
      <c r="I4371" t="s">
        <v>67</v>
      </c>
      <c r="J4371" t="s">
        <v>14257</v>
      </c>
      <c r="K4371" t="s">
        <v>24</v>
      </c>
      <c r="M4371" t="s">
        <v>89</v>
      </c>
      <c r="N4371" t="s">
        <v>83</v>
      </c>
      <c r="O4371" s="3">
        <v>45078.743136574078</v>
      </c>
      <c r="R4371">
        <v>4370</v>
      </c>
      <c r="S4371" t="str">
        <f>PROPER(CustomerSupport[[#This Row],[Resolution]])</f>
        <v/>
      </c>
      <c r="T4371" t="str">
        <f>TRIM(CustomerSupport[[#This Row],[Customer Name]])</f>
        <v>Jennifer Barker</v>
      </c>
      <c r="U4371">
        <f>MONTH(CustomerSupport[[#This Row],[Date of Purchase]])</f>
        <v>5</v>
      </c>
      <c r="V4371" t="str">
        <f>TEXT('Working data'!G4371,"mmmm")</f>
        <v>May</v>
      </c>
      <c r="W4371">
        <f>YEAR(CustomerSupport[[#This Row],[Date of Purchase]])</f>
        <v>2021</v>
      </c>
      <c r="X4371" t="str">
        <f t="shared" si="68"/>
        <v/>
      </c>
    </row>
    <row r="4372" spans="1:24" ht="14.25" customHeight="1" x14ac:dyDescent="0.4">
      <c r="A4372">
        <v>4371</v>
      </c>
      <c r="B4372" t="s">
        <v>14258</v>
      </c>
      <c r="C4372" t="s">
        <v>14259</v>
      </c>
      <c r="D4372">
        <v>38</v>
      </c>
      <c r="E4372" t="s">
        <v>58</v>
      </c>
      <c r="F4372" t="s">
        <v>202</v>
      </c>
      <c r="G4372" s="1">
        <v>43952</v>
      </c>
      <c r="H4372" t="s">
        <v>59</v>
      </c>
      <c r="I4372" t="s">
        <v>113</v>
      </c>
      <c r="J4372" s="2" t="s">
        <v>14260</v>
      </c>
      <c r="K4372" t="s">
        <v>24</v>
      </c>
      <c r="M4372" t="s">
        <v>89</v>
      </c>
      <c r="N4372" t="s">
        <v>33</v>
      </c>
      <c r="O4372" s="3">
        <v>45078.918854166666</v>
      </c>
      <c r="R4372">
        <v>4371</v>
      </c>
      <c r="S4372" t="str">
        <f>PROPER(CustomerSupport[[#This Row],[Resolution]])</f>
        <v/>
      </c>
      <c r="T4372" t="str">
        <f>TRIM(CustomerSupport[[#This Row],[Customer Name]])</f>
        <v>David Moreno</v>
      </c>
      <c r="U4372">
        <f>MONTH(CustomerSupport[[#This Row],[Date of Purchase]])</f>
        <v>5</v>
      </c>
      <c r="V4372" t="str">
        <f>TEXT('Working data'!G4372,"mmmm")</f>
        <v>May</v>
      </c>
      <c r="W4372">
        <f>YEAR(CustomerSupport[[#This Row],[Date of Purchase]])</f>
        <v>2020</v>
      </c>
      <c r="X4372" t="str">
        <f t="shared" si="68"/>
        <v/>
      </c>
    </row>
    <row r="4373" spans="1:24" ht="14.25" customHeight="1" x14ac:dyDescent="0.4">
      <c r="A4373">
        <v>4372</v>
      </c>
      <c r="B4373" t="s">
        <v>14261</v>
      </c>
      <c r="C4373" t="s">
        <v>14262</v>
      </c>
      <c r="D4373">
        <v>57</v>
      </c>
      <c r="E4373" t="s">
        <v>19</v>
      </c>
      <c r="F4373" t="s">
        <v>249</v>
      </c>
      <c r="G4373" s="1">
        <v>44036</v>
      </c>
      <c r="H4373" t="s">
        <v>45</v>
      </c>
      <c r="I4373" t="s">
        <v>177</v>
      </c>
      <c r="J4373" s="2" t="s">
        <v>14263</v>
      </c>
      <c r="K4373" t="s">
        <v>62</v>
      </c>
      <c r="M4373" t="s">
        <v>89</v>
      </c>
      <c r="N4373" t="s">
        <v>55</v>
      </c>
      <c r="R4373">
        <v>4372</v>
      </c>
      <c r="S4373" t="str">
        <f>PROPER(CustomerSupport[[#This Row],[Resolution]])</f>
        <v/>
      </c>
      <c r="T4373" t="str">
        <f>TRIM(CustomerSupport[[#This Row],[Customer Name]])</f>
        <v>Ethan Spencer</v>
      </c>
      <c r="U4373">
        <f>MONTH(CustomerSupport[[#This Row],[Date of Purchase]])</f>
        <v>7</v>
      </c>
      <c r="V4373" t="str">
        <f>TEXT('Working data'!G4373,"mmmm")</f>
        <v>July</v>
      </c>
      <c r="W4373">
        <f>YEAR(CustomerSupport[[#This Row],[Date of Purchase]])</f>
        <v>2020</v>
      </c>
      <c r="X4373" t="str">
        <f t="shared" si="68"/>
        <v/>
      </c>
    </row>
    <row r="4374" spans="1:24" ht="14.25" customHeight="1" x14ac:dyDescent="0.4">
      <c r="A4374">
        <v>4373</v>
      </c>
      <c r="B4374" t="s">
        <v>14264</v>
      </c>
      <c r="C4374" t="s">
        <v>14265</v>
      </c>
      <c r="D4374">
        <v>43</v>
      </c>
      <c r="E4374" t="s">
        <v>19</v>
      </c>
      <c r="F4374" t="s">
        <v>30</v>
      </c>
      <c r="G4374" s="1">
        <v>44158</v>
      </c>
      <c r="H4374" t="s">
        <v>59</v>
      </c>
      <c r="I4374" t="s">
        <v>150</v>
      </c>
      <c r="J4374" t="s">
        <v>14266</v>
      </c>
      <c r="K4374" t="s">
        <v>24</v>
      </c>
      <c r="M4374" t="s">
        <v>41</v>
      </c>
      <c r="N4374" t="s">
        <v>26</v>
      </c>
      <c r="O4374" s="3">
        <v>45078.361932870372</v>
      </c>
      <c r="R4374">
        <v>4373</v>
      </c>
      <c r="S4374" t="str">
        <f>PROPER(CustomerSupport[[#This Row],[Resolution]])</f>
        <v/>
      </c>
      <c r="T4374" t="str">
        <f>TRIM(CustomerSupport[[#This Row],[Customer Name]])</f>
        <v>Charles Manning</v>
      </c>
      <c r="U4374">
        <f>MONTH(CustomerSupport[[#This Row],[Date of Purchase]])</f>
        <v>11</v>
      </c>
      <c r="V4374" t="str">
        <f>TEXT('Working data'!G4374,"mmmm")</f>
        <v>November</v>
      </c>
      <c r="W4374">
        <f>YEAR(CustomerSupport[[#This Row],[Date of Purchase]])</f>
        <v>2020</v>
      </c>
      <c r="X4374" t="str">
        <f t="shared" si="68"/>
        <v/>
      </c>
    </row>
    <row r="4375" spans="1:24" ht="14.25" customHeight="1" x14ac:dyDescent="0.4">
      <c r="A4375">
        <v>4374</v>
      </c>
      <c r="B4375" t="s">
        <v>14267</v>
      </c>
      <c r="C4375" t="s">
        <v>14268</v>
      </c>
      <c r="D4375">
        <v>35</v>
      </c>
      <c r="E4375" t="s">
        <v>58</v>
      </c>
      <c r="F4375" t="s">
        <v>383</v>
      </c>
      <c r="G4375" s="1">
        <v>43948</v>
      </c>
      <c r="H4375" t="s">
        <v>67</v>
      </c>
      <c r="I4375" t="s">
        <v>22</v>
      </c>
      <c r="J4375" s="2" t="s">
        <v>14269</v>
      </c>
      <c r="K4375" t="s">
        <v>24</v>
      </c>
      <c r="M4375" t="s">
        <v>143</v>
      </c>
      <c r="N4375" t="s">
        <v>83</v>
      </c>
      <c r="O4375" s="3">
        <v>45078.63417824074</v>
      </c>
      <c r="R4375">
        <v>4374</v>
      </c>
      <c r="S4375" t="str">
        <f>PROPER(CustomerSupport[[#This Row],[Resolution]])</f>
        <v/>
      </c>
      <c r="T4375" t="str">
        <f>TRIM(CustomerSupport[[#This Row],[Customer Name]])</f>
        <v>Erin Bauer MD</v>
      </c>
      <c r="U4375">
        <f>MONTH(CustomerSupport[[#This Row],[Date of Purchase]])</f>
        <v>4</v>
      </c>
      <c r="V4375" t="str">
        <f>TEXT('Working data'!G4375,"mmmm")</f>
        <v>April</v>
      </c>
      <c r="W4375">
        <f>YEAR(CustomerSupport[[#This Row],[Date of Purchase]])</f>
        <v>2020</v>
      </c>
      <c r="X4375" t="str">
        <f t="shared" si="68"/>
        <v/>
      </c>
    </row>
    <row r="4376" spans="1:24" ht="14.25" customHeight="1" x14ac:dyDescent="0.4">
      <c r="A4376">
        <v>4375</v>
      </c>
      <c r="B4376" t="s">
        <v>14270</v>
      </c>
      <c r="C4376" t="s">
        <v>14271</v>
      </c>
      <c r="D4376">
        <v>40</v>
      </c>
      <c r="E4376" t="s">
        <v>29</v>
      </c>
      <c r="F4376" t="s">
        <v>456</v>
      </c>
      <c r="G4376" s="1">
        <v>44479</v>
      </c>
      <c r="H4376" t="s">
        <v>45</v>
      </c>
      <c r="I4376" t="s">
        <v>37</v>
      </c>
      <c r="J4376" s="2" t="s">
        <v>14272</v>
      </c>
      <c r="K4376" t="s">
        <v>39</v>
      </c>
      <c r="L4376" t="s">
        <v>14273</v>
      </c>
      <c r="M4376" t="s">
        <v>25</v>
      </c>
      <c r="N4376" t="s">
        <v>26</v>
      </c>
      <c r="O4376" s="3">
        <v>45078.389050925929</v>
      </c>
      <c r="P4376" s="3">
        <v>45078.642523148148</v>
      </c>
      <c r="Q4376">
        <v>5</v>
      </c>
      <c r="R4376">
        <v>4375</v>
      </c>
      <c r="S4376" t="str">
        <f>PROPER(CustomerSupport[[#This Row],[Resolution]])</f>
        <v>Country Administration Team Film Shoulder Various Mind.</v>
      </c>
      <c r="T4376" t="str">
        <f>TRIM(CustomerSupport[[#This Row],[Customer Name]])</f>
        <v>Antonio White</v>
      </c>
      <c r="U4376">
        <f>MONTH(CustomerSupport[[#This Row],[Date of Purchase]])</f>
        <v>10</v>
      </c>
      <c r="V4376" t="str">
        <f>TEXT('Working data'!G4376,"mmmm")</f>
        <v>October</v>
      </c>
      <c r="W4376">
        <f>YEAR(CustomerSupport[[#This Row],[Date of Purchase]])</f>
        <v>2021</v>
      </c>
      <c r="X4376">
        <f t="shared" si="68"/>
        <v>6.0833333332557231</v>
      </c>
    </row>
    <row r="4377" spans="1:24" ht="14.25" customHeight="1" x14ac:dyDescent="0.4">
      <c r="A4377">
        <v>4376</v>
      </c>
      <c r="B4377" t="s">
        <v>14274</v>
      </c>
      <c r="C4377" t="s">
        <v>14275</v>
      </c>
      <c r="D4377">
        <v>50</v>
      </c>
      <c r="E4377" t="s">
        <v>29</v>
      </c>
      <c r="F4377" t="s">
        <v>134</v>
      </c>
      <c r="G4377" s="1">
        <v>43902</v>
      </c>
      <c r="H4377" t="s">
        <v>21</v>
      </c>
      <c r="I4377" t="s">
        <v>67</v>
      </c>
      <c r="J4377" t="s">
        <v>14276</v>
      </c>
      <c r="K4377" t="s">
        <v>24</v>
      </c>
      <c r="M4377" t="s">
        <v>25</v>
      </c>
      <c r="N4377" t="s">
        <v>55</v>
      </c>
      <c r="O4377" s="3">
        <v>45078.968923611108</v>
      </c>
      <c r="R4377">
        <v>4376</v>
      </c>
      <c r="S4377" t="str">
        <f>PROPER(CustomerSupport[[#This Row],[Resolution]])</f>
        <v/>
      </c>
      <c r="T4377" t="str">
        <f>TRIM(CustomerSupport[[#This Row],[Customer Name]])</f>
        <v>Hannah Mccullough</v>
      </c>
      <c r="U4377">
        <f>MONTH(CustomerSupport[[#This Row],[Date of Purchase]])</f>
        <v>3</v>
      </c>
      <c r="V4377" t="str">
        <f>TEXT('Working data'!G4377,"mmmm")</f>
        <v>March</v>
      </c>
      <c r="W4377">
        <f>YEAR(CustomerSupport[[#This Row],[Date of Purchase]])</f>
        <v>2020</v>
      </c>
      <c r="X4377" t="str">
        <f t="shared" si="68"/>
        <v/>
      </c>
    </row>
    <row r="4378" spans="1:24" ht="14.25" customHeight="1" x14ac:dyDescent="0.4">
      <c r="A4378">
        <v>4377</v>
      </c>
      <c r="B4378" t="s">
        <v>14277</v>
      </c>
      <c r="C4378" t="s">
        <v>14278</v>
      </c>
      <c r="D4378">
        <v>18</v>
      </c>
      <c r="E4378" t="s">
        <v>58</v>
      </c>
      <c r="F4378" t="s">
        <v>431</v>
      </c>
      <c r="G4378" s="1">
        <v>44078</v>
      </c>
      <c r="H4378" t="s">
        <v>66</v>
      </c>
      <c r="I4378" t="s">
        <v>177</v>
      </c>
      <c r="J4378" t="s">
        <v>14279</v>
      </c>
      <c r="K4378" t="s">
        <v>62</v>
      </c>
      <c r="M4378" t="s">
        <v>41</v>
      </c>
      <c r="N4378" t="s">
        <v>83</v>
      </c>
      <c r="R4378">
        <v>4377</v>
      </c>
      <c r="S4378" t="str">
        <f>PROPER(CustomerSupport[[#This Row],[Resolution]])</f>
        <v/>
      </c>
      <c r="T4378" t="str">
        <f>TRIM(CustomerSupport[[#This Row],[Customer Name]])</f>
        <v>Michael Arnold</v>
      </c>
      <c r="U4378">
        <f>MONTH(CustomerSupport[[#This Row],[Date of Purchase]])</f>
        <v>9</v>
      </c>
      <c r="V4378" t="str">
        <f>TEXT('Working data'!G4378,"mmmm")</f>
        <v>September</v>
      </c>
      <c r="W4378">
        <f>YEAR(CustomerSupport[[#This Row],[Date of Purchase]])</f>
        <v>2020</v>
      </c>
      <c r="X4378" t="str">
        <f t="shared" si="68"/>
        <v/>
      </c>
    </row>
    <row r="4379" spans="1:24" ht="14.25" customHeight="1" x14ac:dyDescent="0.4">
      <c r="A4379">
        <v>4378</v>
      </c>
      <c r="B4379" t="s">
        <v>14280</v>
      </c>
      <c r="C4379" t="s">
        <v>14281</v>
      </c>
      <c r="D4379">
        <v>63</v>
      </c>
      <c r="E4379" t="s">
        <v>58</v>
      </c>
      <c r="F4379" t="s">
        <v>51</v>
      </c>
      <c r="G4379" s="1">
        <v>43956</v>
      </c>
      <c r="H4379" t="s">
        <v>66</v>
      </c>
      <c r="I4379" t="s">
        <v>141</v>
      </c>
      <c r="J4379" t="s">
        <v>14282</v>
      </c>
      <c r="K4379" t="s">
        <v>39</v>
      </c>
      <c r="L4379" t="s">
        <v>14283</v>
      </c>
      <c r="M4379" t="s">
        <v>25</v>
      </c>
      <c r="N4379" t="s">
        <v>83</v>
      </c>
      <c r="O4379" s="3">
        <v>45078.841874999998</v>
      </c>
      <c r="P4379" s="3">
        <v>45077.996736111112</v>
      </c>
      <c r="Q4379">
        <v>3</v>
      </c>
      <c r="R4379">
        <v>4378</v>
      </c>
      <c r="S4379" t="str">
        <f>PROPER(CustomerSupport[[#This Row],[Resolution]])</f>
        <v>Prevent Sense Back.</v>
      </c>
      <c r="T4379" t="str">
        <f>TRIM(CustomerSupport[[#This Row],[Customer Name]])</f>
        <v>Olivia Riggs</v>
      </c>
      <c r="U4379">
        <f>MONTH(CustomerSupport[[#This Row],[Date of Purchase]])</f>
        <v>5</v>
      </c>
      <c r="V4379" t="str">
        <f>TEXT('Working data'!G4379,"mmmm")</f>
        <v>May</v>
      </c>
      <c r="W4379">
        <f>YEAR(CustomerSupport[[#This Row],[Date of Purchase]])</f>
        <v>2020</v>
      </c>
      <c r="X4379">
        <f t="shared" si="68"/>
        <v>-20.283333333267365</v>
      </c>
    </row>
    <row r="4380" spans="1:24" ht="14.25" customHeight="1" x14ac:dyDescent="0.4">
      <c r="A4380">
        <v>4379</v>
      </c>
      <c r="B4380" t="s">
        <v>14284</v>
      </c>
      <c r="C4380" t="s">
        <v>14285</v>
      </c>
      <c r="D4380">
        <v>46</v>
      </c>
      <c r="E4380" t="s">
        <v>58</v>
      </c>
      <c r="F4380" t="s">
        <v>157</v>
      </c>
      <c r="G4380" s="1">
        <v>44049</v>
      </c>
      <c r="H4380" t="s">
        <v>45</v>
      </c>
      <c r="I4380" t="s">
        <v>177</v>
      </c>
      <c r="J4380" t="s">
        <v>14286</v>
      </c>
      <c r="K4380" t="s">
        <v>39</v>
      </c>
      <c r="L4380" t="s">
        <v>14287</v>
      </c>
      <c r="M4380" t="s">
        <v>25</v>
      </c>
      <c r="N4380" t="s">
        <v>33</v>
      </c>
      <c r="O4380" s="3">
        <v>45078.03633101852</v>
      </c>
      <c r="P4380" s="3">
        <v>45078.935636574075</v>
      </c>
      <c r="Q4380">
        <v>4</v>
      </c>
      <c r="R4380">
        <v>4379</v>
      </c>
      <c r="S4380" t="str">
        <f>PROPER(CustomerSupport[[#This Row],[Resolution]])</f>
        <v>Physical Scientist Home Since.</v>
      </c>
      <c r="T4380" t="str">
        <f>TRIM(CustomerSupport[[#This Row],[Customer Name]])</f>
        <v>Cathy Rodriguez</v>
      </c>
      <c r="U4380">
        <f>MONTH(CustomerSupport[[#This Row],[Date of Purchase]])</f>
        <v>8</v>
      </c>
      <c r="V4380" t="str">
        <f>TEXT('Working data'!G4380,"mmmm")</f>
        <v>August</v>
      </c>
      <c r="W4380">
        <f>YEAR(CustomerSupport[[#This Row],[Date of Purchase]])</f>
        <v>2020</v>
      </c>
      <c r="X4380">
        <f t="shared" si="68"/>
        <v>21.583333333313931</v>
      </c>
    </row>
    <row r="4381" spans="1:24" ht="14.25" customHeight="1" x14ac:dyDescent="0.4">
      <c r="A4381">
        <v>4380</v>
      </c>
      <c r="B4381" t="s">
        <v>14288</v>
      </c>
      <c r="C4381" t="s">
        <v>14289</v>
      </c>
      <c r="D4381">
        <v>24</v>
      </c>
      <c r="E4381" t="s">
        <v>29</v>
      </c>
      <c r="F4381" t="s">
        <v>286</v>
      </c>
      <c r="G4381" s="1">
        <v>43955</v>
      </c>
      <c r="H4381" t="s">
        <v>45</v>
      </c>
      <c r="I4381" t="s">
        <v>67</v>
      </c>
      <c r="J4381" s="2" t="s">
        <v>14290</v>
      </c>
      <c r="K4381" t="s">
        <v>39</v>
      </c>
      <c r="L4381" t="s">
        <v>14291</v>
      </c>
      <c r="M4381" t="s">
        <v>25</v>
      </c>
      <c r="N4381" t="s">
        <v>55</v>
      </c>
      <c r="O4381" s="3">
        <v>45078.200231481482</v>
      </c>
      <c r="P4381" s="3">
        <v>45078.103703703702</v>
      </c>
      <c r="Q4381">
        <v>4</v>
      </c>
      <c r="R4381">
        <v>4380</v>
      </c>
      <c r="S4381" t="str">
        <f>PROPER(CustomerSupport[[#This Row],[Resolution]])</f>
        <v>Anyone Eight Church Piece.</v>
      </c>
      <c r="T4381" t="str">
        <f>TRIM(CustomerSupport[[#This Row],[Customer Name]])</f>
        <v>Barbara Gregory</v>
      </c>
      <c r="U4381">
        <f>MONTH(CustomerSupport[[#This Row],[Date of Purchase]])</f>
        <v>5</v>
      </c>
      <c r="V4381" t="str">
        <f>TEXT('Working data'!G4381,"mmmm")</f>
        <v>May</v>
      </c>
      <c r="W4381">
        <f>YEAR(CustomerSupport[[#This Row],[Date of Purchase]])</f>
        <v>2020</v>
      </c>
      <c r="X4381">
        <f t="shared" si="68"/>
        <v>-2.3166666667093523</v>
      </c>
    </row>
    <row r="4382" spans="1:24" ht="14.25" customHeight="1" x14ac:dyDescent="0.4">
      <c r="A4382">
        <v>4381</v>
      </c>
      <c r="B4382" t="s">
        <v>14292</v>
      </c>
      <c r="C4382" t="s">
        <v>14293</v>
      </c>
      <c r="D4382">
        <v>59</v>
      </c>
      <c r="E4382" t="s">
        <v>58</v>
      </c>
      <c r="F4382" t="s">
        <v>65</v>
      </c>
      <c r="G4382" s="1">
        <v>43958</v>
      </c>
      <c r="H4382" t="s">
        <v>67</v>
      </c>
      <c r="I4382" t="s">
        <v>52</v>
      </c>
      <c r="J4382" s="2" t="s">
        <v>14294</v>
      </c>
      <c r="K4382" t="s">
        <v>24</v>
      </c>
      <c r="M4382" t="s">
        <v>89</v>
      </c>
      <c r="N4382" t="s">
        <v>55</v>
      </c>
      <c r="O4382" s="3">
        <v>45078.040532407409</v>
      </c>
      <c r="R4382">
        <v>4381</v>
      </c>
      <c r="S4382" t="str">
        <f>PROPER(CustomerSupport[[#This Row],[Resolution]])</f>
        <v/>
      </c>
      <c r="T4382" t="str">
        <f>TRIM(CustomerSupport[[#This Row],[Customer Name]])</f>
        <v>Anne Richards</v>
      </c>
      <c r="U4382">
        <f>MONTH(CustomerSupport[[#This Row],[Date of Purchase]])</f>
        <v>5</v>
      </c>
      <c r="V4382" t="str">
        <f>TEXT('Working data'!G4382,"mmmm")</f>
        <v>May</v>
      </c>
      <c r="W4382">
        <f>YEAR(CustomerSupport[[#This Row],[Date of Purchase]])</f>
        <v>2020</v>
      </c>
      <c r="X4382" t="str">
        <f t="shared" si="68"/>
        <v/>
      </c>
    </row>
    <row r="4383" spans="1:24" ht="14.25" customHeight="1" x14ac:dyDescent="0.4">
      <c r="A4383">
        <v>4382</v>
      </c>
      <c r="B4383" t="s">
        <v>14295</v>
      </c>
      <c r="C4383" t="s">
        <v>14296</v>
      </c>
      <c r="D4383">
        <v>57</v>
      </c>
      <c r="E4383" t="s">
        <v>29</v>
      </c>
      <c r="F4383" t="s">
        <v>223</v>
      </c>
      <c r="G4383" s="1">
        <v>44159</v>
      </c>
      <c r="H4383" t="s">
        <v>45</v>
      </c>
      <c r="I4383" t="s">
        <v>77</v>
      </c>
      <c r="J4383" t="s">
        <v>14297</v>
      </c>
      <c r="K4383" t="s">
        <v>24</v>
      </c>
      <c r="M4383" t="s">
        <v>143</v>
      </c>
      <c r="N4383" t="s">
        <v>33</v>
      </c>
      <c r="O4383" s="3">
        <v>45077.999571759261</v>
      </c>
      <c r="R4383">
        <v>4382</v>
      </c>
      <c r="S4383" t="str">
        <f>PROPER(CustomerSupport[[#This Row],[Resolution]])</f>
        <v/>
      </c>
      <c r="T4383" t="str">
        <f>TRIM(CustomerSupport[[#This Row],[Customer Name]])</f>
        <v>Jennifer Clark</v>
      </c>
      <c r="U4383">
        <f>MONTH(CustomerSupport[[#This Row],[Date of Purchase]])</f>
        <v>11</v>
      </c>
      <c r="V4383" t="str">
        <f>TEXT('Working data'!G4383,"mmmm")</f>
        <v>November</v>
      </c>
      <c r="W4383">
        <f>YEAR(CustomerSupport[[#This Row],[Date of Purchase]])</f>
        <v>2020</v>
      </c>
      <c r="X4383" t="str">
        <f t="shared" si="68"/>
        <v/>
      </c>
    </row>
    <row r="4384" spans="1:24" ht="14.25" customHeight="1" x14ac:dyDescent="0.4">
      <c r="A4384">
        <v>4383</v>
      </c>
      <c r="B4384" t="s">
        <v>14298</v>
      </c>
      <c r="C4384" t="s">
        <v>14299</v>
      </c>
      <c r="D4384">
        <v>28</v>
      </c>
      <c r="E4384" t="s">
        <v>29</v>
      </c>
      <c r="F4384" t="s">
        <v>98</v>
      </c>
      <c r="G4384" s="1">
        <v>43919</v>
      </c>
      <c r="H4384" t="s">
        <v>45</v>
      </c>
      <c r="I4384" t="s">
        <v>22</v>
      </c>
      <c r="J4384" t="s">
        <v>14300</v>
      </c>
      <c r="K4384" t="s">
        <v>39</v>
      </c>
      <c r="L4384" t="s">
        <v>14301</v>
      </c>
      <c r="M4384" t="s">
        <v>25</v>
      </c>
      <c r="N4384" t="s">
        <v>55</v>
      </c>
      <c r="O4384" s="3">
        <v>45078.461400462962</v>
      </c>
      <c r="P4384" s="3">
        <v>45078.622511574074</v>
      </c>
      <c r="Q4384">
        <v>2</v>
      </c>
      <c r="R4384">
        <v>4383</v>
      </c>
      <c r="S4384" t="str">
        <f>PROPER(CustomerSupport[[#This Row],[Resolution]])</f>
        <v>Guy Sound Together Fact.</v>
      </c>
      <c r="T4384" t="str">
        <f>TRIM(CustomerSupport[[#This Row],[Customer Name]])</f>
        <v>Jennifer Hunt</v>
      </c>
      <c r="U4384">
        <f>MONTH(CustomerSupport[[#This Row],[Date of Purchase]])</f>
        <v>3</v>
      </c>
      <c r="V4384" t="str">
        <f>TEXT('Working data'!G4384,"mmmm")</f>
        <v>March</v>
      </c>
      <c r="W4384">
        <f>YEAR(CustomerSupport[[#This Row],[Date of Purchase]])</f>
        <v>2020</v>
      </c>
      <c r="X4384">
        <f t="shared" si="68"/>
        <v>3.8666666666977108</v>
      </c>
    </row>
    <row r="4385" spans="1:24" ht="14.25" customHeight="1" x14ac:dyDescent="0.4">
      <c r="A4385">
        <v>4384</v>
      </c>
      <c r="B4385" t="s">
        <v>14302</v>
      </c>
      <c r="C4385" t="s">
        <v>14303</v>
      </c>
      <c r="D4385">
        <v>49</v>
      </c>
      <c r="E4385" t="s">
        <v>19</v>
      </c>
      <c r="F4385" t="s">
        <v>286</v>
      </c>
      <c r="G4385" s="1">
        <v>44129</v>
      </c>
      <c r="H4385" t="s">
        <v>45</v>
      </c>
      <c r="I4385" t="s">
        <v>37</v>
      </c>
      <c r="J4385" s="2" t="s">
        <v>14304</v>
      </c>
      <c r="K4385" t="s">
        <v>39</v>
      </c>
      <c r="L4385" t="s">
        <v>14305</v>
      </c>
      <c r="M4385" t="s">
        <v>25</v>
      </c>
      <c r="N4385" t="s">
        <v>83</v>
      </c>
      <c r="O4385" s="3">
        <v>45078.748229166667</v>
      </c>
      <c r="P4385" s="3">
        <v>45078.857951388891</v>
      </c>
      <c r="Q4385">
        <v>5</v>
      </c>
      <c r="R4385">
        <v>4384</v>
      </c>
      <c r="S4385" t="str">
        <f>PROPER(CustomerSupport[[#This Row],[Resolution]])</f>
        <v>Rate Keep Hope Wide Charge Ask Statement.</v>
      </c>
      <c r="T4385" t="str">
        <f>TRIM(CustomerSupport[[#This Row],[Customer Name]])</f>
        <v>Teresa Medina</v>
      </c>
      <c r="U4385">
        <f>MONTH(CustomerSupport[[#This Row],[Date of Purchase]])</f>
        <v>10</v>
      </c>
      <c r="V4385" t="str">
        <f>TEXT('Working data'!G4385,"mmmm")</f>
        <v>October</v>
      </c>
      <c r="W4385">
        <f>YEAR(CustomerSupport[[#This Row],[Date of Purchase]])</f>
        <v>2020</v>
      </c>
      <c r="X4385">
        <f t="shared" si="68"/>
        <v>2.6333333333604969</v>
      </c>
    </row>
    <row r="4386" spans="1:24" ht="14.25" customHeight="1" x14ac:dyDescent="0.4">
      <c r="A4386">
        <v>4385</v>
      </c>
      <c r="B4386" t="s">
        <v>14306</v>
      </c>
      <c r="C4386" t="s">
        <v>14307</v>
      </c>
      <c r="D4386">
        <v>61</v>
      </c>
      <c r="E4386" t="s">
        <v>29</v>
      </c>
      <c r="F4386" t="s">
        <v>161</v>
      </c>
      <c r="G4386" s="1">
        <v>43983</v>
      </c>
      <c r="H4386" t="s">
        <v>67</v>
      </c>
      <c r="I4386" t="s">
        <v>59</v>
      </c>
      <c r="J4386" t="s">
        <v>14308</v>
      </c>
      <c r="K4386" t="s">
        <v>24</v>
      </c>
      <c r="M4386" t="s">
        <v>89</v>
      </c>
      <c r="N4386" t="s">
        <v>83</v>
      </c>
      <c r="O4386" s="3">
        <v>45078.800312500003</v>
      </c>
      <c r="R4386">
        <v>4385</v>
      </c>
      <c r="S4386" t="str">
        <f>PROPER(CustomerSupport[[#This Row],[Resolution]])</f>
        <v/>
      </c>
      <c r="T4386" t="str">
        <f>TRIM(CustomerSupport[[#This Row],[Customer Name]])</f>
        <v>Robert Leblanc</v>
      </c>
      <c r="U4386">
        <f>MONTH(CustomerSupport[[#This Row],[Date of Purchase]])</f>
        <v>6</v>
      </c>
      <c r="V4386" t="str">
        <f>TEXT('Working data'!G4386,"mmmm")</f>
        <v>June</v>
      </c>
      <c r="W4386">
        <f>YEAR(CustomerSupport[[#This Row],[Date of Purchase]])</f>
        <v>2020</v>
      </c>
      <c r="X4386" t="str">
        <f t="shared" si="68"/>
        <v/>
      </c>
    </row>
    <row r="4387" spans="1:24" ht="14.25" customHeight="1" x14ac:dyDescent="0.4">
      <c r="A4387">
        <v>4386</v>
      </c>
      <c r="B4387" t="s">
        <v>14309</v>
      </c>
      <c r="C4387" t="s">
        <v>14310</v>
      </c>
      <c r="D4387">
        <v>67</v>
      </c>
      <c r="E4387" t="s">
        <v>19</v>
      </c>
      <c r="F4387" t="s">
        <v>81</v>
      </c>
      <c r="G4387" s="1">
        <v>44113</v>
      </c>
      <c r="H4387" t="s">
        <v>45</v>
      </c>
      <c r="I4387" t="s">
        <v>67</v>
      </c>
      <c r="J4387" s="2" t="s">
        <v>14311</v>
      </c>
      <c r="K4387" t="s">
        <v>39</v>
      </c>
      <c r="L4387" t="s">
        <v>14312</v>
      </c>
      <c r="M4387" t="s">
        <v>143</v>
      </c>
      <c r="N4387" t="s">
        <v>55</v>
      </c>
      <c r="O4387" s="3">
        <v>45078.661435185182</v>
      </c>
      <c r="P4387" s="3">
        <v>45078.666296296295</v>
      </c>
      <c r="Q4387">
        <v>4</v>
      </c>
      <c r="R4387">
        <v>4386</v>
      </c>
      <c r="S4387" t="str">
        <f>PROPER(CustomerSupport[[#This Row],[Resolution]])</f>
        <v>Success Design Discuss Over Learn Agency Camera Just.</v>
      </c>
      <c r="T4387" t="str">
        <f>TRIM(CustomerSupport[[#This Row],[Customer Name]])</f>
        <v>Cassandra Warren</v>
      </c>
      <c r="U4387">
        <f>MONTH(CustomerSupport[[#This Row],[Date of Purchase]])</f>
        <v>10</v>
      </c>
      <c r="V4387" t="str">
        <f>TEXT('Working data'!G4387,"mmmm")</f>
        <v>October</v>
      </c>
      <c r="W4387">
        <f>YEAR(CustomerSupport[[#This Row],[Date of Purchase]])</f>
        <v>2020</v>
      </c>
      <c r="X4387">
        <f t="shared" si="68"/>
        <v>0.11666666669771075</v>
      </c>
    </row>
    <row r="4388" spans="1:24" ht="14.25" customHeight="1" x14ac:dyDescent="0.4">
      <c r="A4388">
        <v>4387</v>
      </c>
      <c r="B4388" t="s">
        <v>14313</v>
      </c>
      <c r="C4388" t="s">
        <v>14314</v>
      </c>
      <c r="D4388">
        <v>24</v>
      </c>
      <c r="E4388" t="s">
        <v>58</v>
      </c>
      <c r="F4388" t="s">
        <v>86</v>
      </c>
      <c r="G4388" s="1">
        <v>44370</v>
      </c>
      <c r="H4388" t="s">
        <v>45</v>
      </c>
      <c r="I4388" t="s">
        <v>72</v>
      </c>
      <c r="J4388" s="2" t="s">
        <v>14315</v>
      </c>
      <c r="K4388" t="s">
        <v>24</v>
      </c>
      <c r="M4388" t="s">
        <v>41</v>
      </c>
      <c r="N4388" t="s">
        <v>33</v>
      </c>
      <c r="O4388" s="3">
        <v>45078.683680555558</v>
      </c>
      <c r="R4388">
        <v>4387</v>
      </c>
      <c r="S4388" t="str">
        <f>PROPER(CustomerSupport[[#This Row],[Resolution]])</f>
        <v/>
      </c>
      <c r="T4388" t="str">
        <f>TRIM(CustomerSupport[[#This Row],[Customer Name]])</f>
        <v>Rick Stephens</v>
      </c>
      <c r="U4388">
        <f>MONTH(CustomerSupport[[#This Row],[Date of Purchase]])</f>
        <v>6</v>
      </c>
      <c r="V4388" t="str">
        <f>TEXT('Working data'!G4388,"mmmm")</f>
        <v>June</v>
      </c>
      <c r="W4388">
        <f>YEAR(CustomerSupport[[#This Row],[Date of Purchase]])</f>
        <v>2021</v>
      </c>
      <c r="X4388" t="str">
        <f t="shared" si="68"/>
        <v/>
      </c>
    </row>
    <row r="4389" spans="1:24" ht="14.25" customHeight="1" x14ac:dyDescent="0.4">
      <c r="A4389">
        <v>4388</v>
      </c>
      <c r="B4389" t="s">
        <v>14316</v>
      </c>
      <c r="C4389" t="s">
        <v>14317</v>
      </c>
      <c r="D4389">
        <v>55</v>
      </c>
      <c r="E4389" t="s">
        <v>58</v>
      </c>
      <c r="F4389" t="s">
        <v>92</v>
      </c>
      <c r="G4389" s="1">
        <v>44310</v>
      </c>
      <c r="H4389" t="s">
        <v>45</v>
      </c>
      <c r="I4389" t="s">
        <v>93</v>
      </c>
      <c r="J4389" s="2" t="s">
        <v>14318</v>
      </c>
      <c r="K4389" t="s">
        <v>62</v>
      </c>
      <c r="M4389" t="s">
        <v>25</v>
      </c>
      <c r="N4389" t="s">
        <v>83</v>
      </c>
      <c r="R4389">
        <v>4388</v>
      </c>
      <c r="S4389" t="str">
        <f>PROPER(CustomerSupport[[#This Row],[Resolution]])</f>
        <v/>
      </c>
      <c r="T4389" t="str">
        <f>TRIM(CustomerSupport[[#This Row],[Customer Name]])</f>
        <v>Monica Odonnell</v>
      </c>
      <c r="U4389">
        <f>MONTH(CustomerSupport[[#This Row],[Date of Purchase]])</f>
        <v>4</v>
      </c>
      <c r="V4389" t="str">
        <f>TEXT('Working data'!G4389,"mmmm")</f>
        <v>April</v>
      </c>
      <c r="W4389">
        <f>YEAR(CustomerSupport[[#This Row],[Date of Purchase]])</f>
        <v>2021</v>
      </c>
      <c r="X4389" t="str">
        <f t="shared" si="68"/>
        <v/>
      </c>
    </row>
    <row r="4390" spans="1:24" ht="14.25" customHeight="1" x14ac:dyDescent="0.4">
      <c r="A4390">
        <v>4389</v>
      </c>
      <c r="B4390" t="s">
        <v>14319</v>
      </c>
      <c r="C4390" t="s">
        <v>14320</v>
      </c>
      <c r="D4390">
        <v>27</v>
      </c>
      <c r="E4390" t="s">
        <v>29</v>
      </c>
      <c r="F4390" t="s">
        <v>249</v>
      </c>
      <c r="G4390" s="1">
        <v>44107</v>
      </c>
      <c r="H4390" t="s">
        <v>59</v>
      </c>
      <c r="I4390" t="s">
        <v>77</v>
      </c>
      <c r="J4390" t="s">
        <v>14321</v>
      </c>
      <c r="K4390" t="s">
        <v>39</v>
      </c>
      <c r="L4390" t="s">
        <v>14322</v>
      </c>
      <c r="M4390" t="s">
        <v>25</v>
      </c>
      <c r="N4390" t="s">
        <v>26</v>
      </c>
      <c r="O4390" s="3">
        <v>45078.560104166667</v>
      </c>
      <c r="P4390" s="3">
        <v>45078.648298611108</v>
      </c>
      <c r="Q4390">
        <v>4</v>
      </c>
      <c r="R4390">
        <v>4389</v>
      </c>
      <c r="S4390" t="str">
        <f>PROPER(CustomerSupport[[#This Row],[Resolution]])</f>
        <v>Short Build Pass Month Fund Seat Structure Concern.</v>
      </c>
      <c r="T4390" t="str">
        <f>TRIM(CustomerSupport[[#This Row],[Customer Name]])</f>
        <v>Jeremy Brown</v>
      </c>
      <c r="U4390">
        <f>MONTH(CustomerSupport[[#This Row],[Date of Purchase]])</f>
        <v>10</v>
      </c>
      <c r="V4390" t="str">
        <f>TEXT('Working data'!G4390,"mmmm")</f>
        <v>October</v>
      </c>
      <c r="W4390">
        <f>YEAR(CustomerSupport[[#This Row],[Date of Purchase]])</f>
        <v>2020</v>
      </c>
      <c r="X4390">
        <f t="shared" si="68"/>
        <v>2.1166666665812954</v>
      </c>
    </row>
    <row r="4391" spans="1:24" ht="14.25" customHeight="1" x14ac:dyDescent="0.4">
      <c r="A4391">
        <v>4390</v>
      </c>
      <c r="B4391" t="s">
        <v>14323</v>
      </c>
      <c r="C4391" t="s">
        <v>14324</v>
      </c>
      <c r="D4391">
        <v>48</v>
      </c>
      <c r="E4391" t="s">
        <v>58</v>
      </c>
      <c r="F4391" t="s">
        <v>281</v>
      </c>
      <c r="G4391" s="1">
        <v>44131</v>
      </c>
      <c r="H4391" t="s">
        <v>59</v>
      </c>
      <c r="I4391" t="s">
        <v>77</v>
      </c>
      <c r="J4391" t="s">
        <v>14325</v>
      </c>
      <c r="K4391" t="s">
        <v>62</v>
      </c>
      <c r="M4391" t="s">
        <v>89</v>
      </c>
      <c r="N4391" t="s">
        <v>26</v>
      </c>
      <c r="R4391">
        <v>4390</v>
      </c>
      <c r="S4391" t="str">
        <f>PROPER(CustomerSupport[[#This Row],[Resolution]])</f>
        <v/>
      </c>
      <c r="T4391" t="str">
        <f>TRIM(CustomerSupport[[#This Row],[Customer Name]])</f>
        <v>Frank Brandt</v>
      </c>
      <c r="U4391">
        <f>MONTH(CustomerSupport[[#This Row],[Date of Purchase]])</f>
        <v>10</v>
      </c>
      <c r="V4391" t="str">
        <f>TEXT('Working data'!G4391,"mmmm")</f>
        <v>October</v>
      </c>
      <c r="W4391">
        <f>YEAR(CustomerSupport[[#This Row],[Date of Purchase]])</f>
        <v>2020</v>
      </c>
      <c r="X4391" t="str">
        <f t="shared" si="68"/>
        <v/>
      </c>
    </row>
    <row r="4392" spans="1:24" ht="14.25" customHeight="1" x14ac:dyDescent="0.4">
      <c r="A4392">
        <v>4391</v>
      </c>
      <c r="B4392" t="s">
        <v>14012</v>
      </c>
      <c r="C4392" t="s">
        <v>14326</v>
      </c>
      <c r="D4392">
        <v>65</v>
      </c>
      <c r="E4392" t="s">
        <v>58</v>
      </c>
      <c r="F4392" t="s">
        <v>699</v>
      </c>
      <c r="G4392" s="1">
        <v>44110</v>
      </c>
      <c r="H4392" t="s">
        <v>45</v>
      </c>
      <c r="I4392" t="s">
        <v>141</v>
      </c>
      <c r="J4392" s="2" t="s">
        <v>14327</v>
      </c>
      <c r="K4392" t="s">
        <v>39</v>
      </c>
      <c r="L4392" t="s">
        <v>14328</v>
      </c>
      <c r="M4392" t="s">
        <v>41</v>
      </c>
      <c r="N4392" t="s">
        <v>33</v>
      </c>
      <c r="O4392" s="3">
        <v>45078.490011574075</v>
      </c>
      <c r="P4392" s="3">
        <v>45078.751122685186</v>
      </c>
      <c r="Q4392">
        <v>3</v>
      </c>
      <c r="R4392">
        <v>4391</v>
      </c>
      <c r="S4392" t="str">
        <f>PROPER(CustomerSupport[[#This Row],[Resolution]])</f>
        <v>Street Someone Go Create Right.</v>
      </c>
      <c r="T4392" t="str">
        <f>TRIM(CustomerSupport[[#This Row],[Customer Name]])</f>
        <v>Anthony Rivera</v>
      </c>
      <c r="U4392">
        <f>MONTH(CustomerSupport[[#This Row],[Date of Purchase]])</f>
        <v>10</v>
      </c>
      <c r="V4392" t="str">
        <f>TEXT('Working data'!G4392,"mmmm")</f>
        <v>October</v>
      </c>
      <c r="W4392">
        <f>YEAR(CustomerSupport[[#This Row],[Date of Purchase]])</f>
        <v>2020</v>
      </c>
      <c r="X4392">
        <f t="shared" si="68"/>
        <v>6.2666666666627862</v>
      </c>
    </row>
    <row r="4393" spans="1:24" ht="14.25" customHeight="1" x14ac:dyDescent="0.4">
      <c r="A4393">
        <v>4392</v>
      </c>
      <c r="B4393" t="s">
        <v>14329</v>
      </c>
      <c r="C4393" t="s">
        <v>14330</v>
      </c>
      <c r="D4393">
        <v>37</v>
      </c>
      <c r="E4393" t="s">
        <v>19</v>
      </c>
      <c r="F4393" t="s">
        <v>86</v>
      </c>
      <c r="G4393" s="1">
        <v>44369</v>
      </c>
      <c r="H4393" t="s">
        <v>59</v>
      </c>
      <c r="I4393" t="s">
        <v>113</v>
      </c>
      <c r="J4393" t="s">
        <v>14331</v>
      </c>
      <c r="K4393" t="s">
        <v>62</v>
      </c>
      <c r="M4393" t="s">
        <v>143</v>
      </c>
      <c r="N4393" t="s">
        <v>55</v>
      </c>
      <c r="R4393">
        <v>4392</v>
      </c>
      <c r="S4393" t="str">
        <f>PROPER(CustomerSupport[[#This Row],[Resolution]])</f>
        <v/>
      </c>
      <c r="T4393" t="str">
        <f>TRIM(CustomerSupport[[#This Row],[Customer Name]])</f>
        <v>William Anderson</v>
      </c>
      <c r="U4393">
        <f>MONTH(CustomerSupport[[#This Row],[Date of Purchase]])</f>
        <v>6</v>
      </c>
      <c r="V4393" t="str">
        <f>TEXT('Working data'!G4393,"mmmm")</f>
        <v>June</v>
      </c>
      <c r="W4393">
        <f>YEAR(CustomerSupport[[#This Row],[Date of Purchase]])</f>
        <v>2021</v>
      </c>
      <c r="X4393" t="str">
        <f t="shared" si="68"/>
        <v/>
      </c>
    </row>
    <row r="4394" spans="1:24" ht="14.25" customHeight="1" x14ac:dyDescent="0.4">
      <c r="A4394">
        <v>4393</v>
      </c>
      <c r="B4394" t="s">
        <v>14332</v>
      </c>
      <c r="C4394" t="s">
        <v>14333</v>
      </c>
      <c r="D4394">
        <v>22</v>
      </c>
      <c r="E4394" t="s">
        <v>58</v>
      </c>
      <c r="F4394" t="s">
        <v>249</v>
      </c>
      <c r="G4394" s="1">
        <v>44459</v>
      </c>
      <c r="H4394" t="s">
        <v>59</v>
      </c>
      <c r="I4394" t="s">
        <v>93</v>
      </c>
      <c r="J4394" s="2" t="s">
        <v>14334</v>
      </c>
      <c r="K4394" t="s">
        <v>24</v>
      </c>
      <c r="M4394" t="s">
        <v>41</v>
      </c>
      <c r="N4394" t="s">
        <v>33</v>
      </c>
      <c r="O4394" s="3">
        <v>45078.331006944441</v>
      </c>
      <c r="R4394">
        <v>4393</v>
      </c>
      <c r="S4394" t="str">
        <f>PROPER(CustomerSupport[[#This Row],[Resolution]])</f>
        <v/>
      </c>
      <c r="T4394" t="str">
        <f>TRIM(CustomerSupport[[#This Row],[Customer Name]])</f>
        <v>Christian Hamilton</v>
      </c>
      <c r="U4394">
        <f>MONTH(CustomerSupport[[#This Row],[Date of Purchase]])</f>
        <v>9</v>
      </c>
      <c r="V4394" t="str">
        <f>TEXT('Working data'!G4394,"mmmm")</f>
        <v>September</v>
      </c>
      <c r="W4394">
        <f>YEAR(CustomerSupport[[#This Row],[Date of Purchase]])</f>
        <v>2021</v>
      </c>
      <c r="X4394" t="str">
        <f t="shared" si="68"/>
        <v/>
      </c>
    </row>
    <row r="4395" spans="1:24" ht="14.25" customHeight="1" x14ac:dyDescent="0.4">
      <c r="A4395">
        <v>4394</v>
      </c>
      <c r="B4395" t="s">
        <v>14335</v>
      </c>
      <c r="C4395" t="s">
        <v>14336</v>
      </c>
      <c r="D4395">
        <v>44</v>
      </c>
      <c r="E4395" t="s">
        <v>19</v>
      </c>
      <c r="F4395" t="s">
        <v>76</v>
      </c>
      <c r="G4395" s="1">
        <v>44119</v>
      </c>
      <c r="H4395" t="s">
        <v>66</v>
      </c>
      <c r="I4395" t="s">
        <v>46</v>
      </c>
      <c r="J4395" s="2" t="s">
        <v>14337</v>
      </c>
      <c r="K4395" t="s">
        <v>24</v>
      </c>
      <c r="M4395" t="s">
        <v>143</v>
      </c>
      <c r="N4395" t="s">
        <v>83</v>
      </c>
      <c r="O4395" s="3">
        <v>45078.205335648148</v>
      </c>
      <c r="R4395">
        <v>4394</v>
      </c>
      <c r="S4395" t="str">
        <f>PROPER(CustomerSupport[[#This Row],[Resolution]])</f>
        <v/>
      </c>
      <c r="T4395" t="str">
        <f>TRIM(CustomerSupport[[#This Row],[Customer Name]])</f>
        <v>Tyler Gray</v>
      </c>
      <c r="U4395">
        <f>MONTH(CustomerSupport[[#This Row],[Date of Purchase]])</f>
        <v>10</v>
      </c>
      <c r="V4395" t="str">
        <f>TEXT('Working data'!G4395,"mmmm")</f>
        <v>October</v>
      </c>
      <c r="W4395">
        <f>YEAR(CustomerSupport[[#This Row],[Date of Purchase]])</f>
        <v>2020</v>
      </c>
      <c r="X4395" t="str">
        <f t="shared" si="68"/>
        <v/>
      </c>
    </row>
    <row r="4396" spans="1:24" ht="14.25" customHeight="1" x14ac:dyDescent="0.4">
      <c r="A4396">
        <v>4395</v>
      </c>
      <c r="B4396" t="s">
        <v>14338</v>
      </c>
      <c r="C4396" t="s">
        <v>14339</v>
      </c>
      <c r="D4396">
        <v>23</v>
      </c>
      <c r="E4396" t="s">
        <v>58</v>
      </c>
      <c r="F4396" t="s">
        <v>242</v>
      </c>
      <c r="G4396" s="1">
        <v>44075</v>
      </c>
      <c r="H4396" t="s">
        <v>45</v>
      </c>
      <c r="I4396" t="s">
        <v>22</v>
      </c>
      <c r="J4396" s="2" t="s">
        <v>14340</v>
      </c>
      <c r="K4396" t="s">
        <v>24</v>
      </c>
      <c r="M4396" t="s">
        <v>25</v>
      </c>
      <c r="N4396" t="s">
        <v>33</v>
      </c>
      <c r="O4396" s="3">
        <v>45078.883125</v>
      </c>
      <c r="R4396">
        <v>4395</v>
      </c>
      <c r="S4396" t="str">
        <f>PROPER(CustomerSupport[[#This Row],[Resolution]])</f>
        <v/>
      </c>
      <c r="T4396" t="str">
        <f>TRIM(CustomerSupport[[#This Row],[Customer Name]])</f>
        <v>Dr. John Mcbride</v>
      </c>
      <c r="U4396">
        <f>MONTH(CustomerSupport[[#This Row],[Date of Purchase]])</f>
        <v>9</v>
      </c>
      <c r="V4396" t="str">
        <f>TEXT('Working data'!G4396,"mmmm")</f>
        <v>September</v>
      </c>
      <c r="W4396">
        <f>YEAR(CustomerSupport[[#This Row],[Date of Purchase]])</f>
        <v>2020</v>
      </c>
      <c r="X4396" t="str">
        <f t="shared" si="68"/>
        <v/>
      </c>
    </row>
    <row r="4397" spans="1:24" ht="14.25" customHeight="1" x14ac:dyDescent="0.4">
      <c r="A4397">
        <v>4396</v>
      </c>
      <c r="B4397" t="s">
        <v>14341</v>
      </c>
      <c r="C4397" t="s">
        <v>14342</v>
      </c>
      <c r="D4397">
        <v>44</v>
      </c>
      <c r="E4397" t="s">
        <v>19</v>
      </c>
      <c r="F4397" t="s">
        <v>76</v>
      </c>
      <c r="G4397" s="1">
        <v>44238</v>
      </c>
      <c r="H4397" t="s">
        <v>59</v>
      </c>
      <c r="I4397" t="s">
        <v>46</v>
      </c>
      <c r="J4397" s="2" t="s">
        <v>14343</v>
      </c>
      <c r="K4397" t="s">
        <v>24</v>
      </c>
      <c r="M4397" t="s">
        <v>41</v>
      </c>
      <c r="N4397" t="s">
        <v>83</v>
      </c>
      <c r="O4397" s="3">
        <v>45078.781747685185</v>
      </c>
      <c r="R4397">
        <v>4396</v>
      </c>
      <c r="S4397" t="str">
        <f>PROPER(CustomerSupport[[#This Row],[Resolution]])</f>
        <v/>
      </c>
      <c r="T4397" t="str">
        <f>TRIM(CustomerSupport[[#This Row],[Customer Name]])</f>
        <v>Amy Martinez</v>
      </c>
      <c r="U4397">
        <f>MONTH(CustomerSupport[[#This Row],[Date of Purchase]])</f>
        <v>2</v>
      </c>
      <c r="V4397" t="str">
        <f>TEXT('Working data'!G4397,"mmmm")</f>
        <v>February</v>
      </c>
      <c r="W4397">
        <f>YEAR(CustomerSupport[[#This Row],[Date of Purchase]])</f>
        <v>2021</v>
      </c>
      <c r="X4397" t="str">
        <f t="shared" si="68"/>
        <v/>
      </c>
    </row>
    <row r="4398" spans="1:24" ht="14.25" customHeight="1" x14ac:dyDescent="0.4">
      <c r="A4398">
        <v>4397</v>
      </c>
      <c r="B4398" t="s">
        <v>14344</v>
      </c>
      <c r="C4398" t="s">
        <v>14345</v>
      </c>
      <c r="D4398">
        <v>65</v>
      </c>
      <c r="E4398" t="s">
        <v>29</v>
      </c>
      <c r="F4398" t="s">
        <v>157</v>
      </c>
      <c r="G4398" s="1">
        <v>44536</v>
      </c>
      <c r="H4398" t="s">
        <v>66</v>
      </c>
      <c r="I4398" t="s">
        <v>46</v>
      </c>
      <c r="J4398" t="s">
        <v>14346</v>
      </c>
      <c r="K4398" t="s">
        <v>62</v>
      </c>
      <c r="M4398" t="s">
        <v>41</v>
      </c>
      <c r="N4398" t="s">
        <v>33</v>
      </c>
      <c r="R4398">
        <v>4397</v>
      </c>
      <c r="S4398" t="str">
        <f>PROPER(CustomerSupport[[#This Row],[Resolution]])</f>
        <v/>
      </c>
      <c r="T4398" t="str">
        <f>TRIM(CustomerSupport[[#This Row],[Customer Name]])</f>
        <v>Emily Ross</v>
      </c>
      <c r="U4398">
        <f>MONTH(CustomerSupport[[#This Row],[Date of Purchase]])</f>
        <v>12</v>
      </c>
      <c r="V4398" t="str">
        <f>TEXT('Working data'!G4398,"mmmm")</f>
        <v>December</v>
      </c>
      <c r="W4398">
        <f>YEAR(CustomerSupport[[#This Row],[Date of Purchase]])</f>
        <v>2021</v>
      </c>
      <c r="X4398" t="str">
        <f t="shared" si="68"/>
        <v/>
      </c>
    </row>
    <row r="4399" spans="1:24" ht="14.25" customHeight="1" x14ac:dyDescent="0.4">
      <c r="A4399">
        <v>4398</v>
      </c>
      <c r="B4399" t="s">
        <v>14347</v>
      </c>
      <c r="C4399" t="s">
        <v>14348</v>
      </c>
      <c r="D4399">
        <v>23</v>
      </c>
      <c r="E4399" t="s">
        <v>58</v>
      </c>
      <c r="F4399" t="s">
        <v>242</v>
      </c>
      <c r="G4399" s="1">
        <v>43941</v>
      </c>
      <c r="H4399" t="s">
        <v>66</v>
      </c>
      <c r="I4399" t="s">
        <v>150</v>
      </c>
      <c r="J4399" s="2" t="s">
        <v>14349</v>
      </c>
      <c r="K4399" t="s">
        <v>62</v>
      </c>
      <c r="M4399" t="s">
        <v>89</v>
      </c>
      <c r="N4399" t="s">
        <v>26</v>
      </c>
      <c r="R4399">
        <v>4398</v>
      </c>
      <c r="S4399" t="str">
        <f>PROPER(CustomerSupport[[#This Row],[Resolution]])</f>
        <v/>
      </c>
      <c r="T4399" t="str">
        <f>TRIM(CustomerSupport[[#This Row],[Customer Name]])</f>
        <v>Jennifer Shea</v>
      </c>
      <c r="U4399">
        <f>MONTH(CustomerSupport[[#This Row],[Date of Purchase]])</f>
        <v>4</v>
      </c>
      <c r="V4399" t="str">
        <f>TEXT('Working data'!G4399,"mmmm")</f>
        <v>April</v>
      </c>
      <c r="W4399">
        <f>YEAR(CustomerSupport[[#This Row],[Date of Purchase]])</f>
        <v>2020</v>
      </c>
      <c r="X4399" t="str">
        <f t="shared" si="68"/>
        <v/>
      </c>
    </row>
    <row r="4400" spans="1:24" ht="14.25" customHeight="1" x14ac:dyDescent="0.4">
      <c r="A4400">
        <v>4399</v>
      </c>
      <c r="B4400" t="s">
        <v>14350</v>
      </c>
      <c r="C4400" t="s">
        <v>14351</v>
      </c>
      <c r="D4400">
        <v>27</v>
      </c>
      <c r="E4400" t="s">
        <v>29</v>
      </c>
      <c r="F4400" t="s">
        <v>125</v>
      </c>
      <c r="G4400" s="1">
        <v>44201</v>
      </c>
      <c r="H4400" t="s">
        <v>67</v>
      </c>
      <c r="I4400" t="s">
        <v>113</v>
      </c>
      <c r="J4400" s="2" t="s">
        <v>14352</v>
      </c>
      <c r="K4400" t="s">
        <v>39</v>
      </c>
      <c r="L4400" t="s">
        <v>14353</v>
      </c>
      <c r="M4400" t="s">
        <v>25</v>
      </c>
      <c r="N4400" t="s">
        <v>26</v>
      </c>
      <c r="O4400" s="3">
        <v>45078.033888888887</v>
      </c>
      <c r="P4400" s="3">
        <v>45078.303333333337</v>
      </c>
      <c r="Q4400">
        <v>5</v>
      </c>
      <c r="R4400">
        <v>4399</v>
      </c>
      <c r="S4400" t="str">
        <f>PROPER(CustomerSupport[[#This Row],[Resolution]])</f>
        <v>Share Outside Into Factor Boy Treatment Moment.</v>
      </c>
      <c r="T4400" t="str">
        <f>TRIM(CustomerSupport[[#This Row],[Customer Name]])</f>
        <v>Jeremy Bean</v>
      </c>
      <c r="U4400">
        <f>MONTH(CustomerSupport[[#This Row],[Date of Purchase]])</f>
        <v>1</v>
      </c>
      <c r="V4400" t="str">
        <f>TEXT('Working data'!G4400,"mmmm")</f>
        <v>January</v>
      </c>
      <c r="W4400">
        <f>YEAR(CustomerSupport[[#This Row],[Date of Purchase]])</f>
        <v>2021</v>
      </c>
      <c r="X4400">
        <f t="shared" si="68"/>
        <v>6.466666666790843</v>
      </c>
    </row>
    <row r="4401" spans="1:24" ht="14.25" customHeight="1" x14ac:dyDescent="0.4">
      <c r="A4401">
        <v>4400</v>
      </c>
      <c r="B4401" t="s">
        <v>14354</v>
      </c>
      <c r="C4401" t="s">
        <v>14355</v>
      </c>
      <c r="D4401">
        <v>53</v>
      </c>
      <c r="E4401" t="s">
        <v>29</v>
      </c>
      <c r="F4401" t="s">
        <v>317</v>
      </c>
      <c r="G4401" s="1">
        <v>44248</v>
      </c>
      <c r="H4401" t="s">
        <v>67</v>
      </c>
      <c r="I4401" t="s">
        <v>46</v>
      </c>
      <c r="J4401" s="2" t="s">
        <v>14356</v>
      </c>
      <c r="K4401" t="s">
        <v>39</v>
      </c>
      <c r="L4401" t="s">
        <v>14357</v>
      </c>
      <c r="M4401" t="s">
        <v>143</v>
      </c>
      <c r="N4401" t="s">
        <v>83</v>
      </c>
      <c r="O4401" s="3">
        <v>45078.231828703705</v>
      </c>
      <c r="P4401" s="3">
        <v>45078.949189814812</v>
      </c>
      <c r="Q4401">
        <v>4</v>
      </c>
      <c r="R4401">
        <v>4400</v>
      </c>
      <c r="S4401" t="str">
        <f>PROPER(CustomerSupport[[#This Row],[Resolution]])</f>
        <v>Feeling Book Space Positive Artist Citizen Success.</v>
      </c>
      <c r="T4401" t="str">
        <f>TRIM(CustomerSupport[[#This Row],[Customer Name]])</f>
        <v>Alicia Martin</v>
      </c>
      <c r="U4401">
        <f>MONTH(CustomerSupport[[#This Row],[Date of Purchase]])</f>
        <v>2</v>
      </c>
      <c r="V4401" t="str">
        <f>TEXT('Working data'!G4401,"mmmm")</f>
        <v>February</v>
      </c>
      <c r="W4401">
        <f>YEAR(CustomerSupport[[#This Row],[Date of Purchase]])</f>
        <v>2021</v>
      </c>
      <c r="X4401">
        <f t="shared" si="68"/>
        <v>17.216666666558012</v>
      </c>
    </row>
    <row r="4402" spans="1:24" ht="14.25" customHeight="1" x14ac:dyDescent="0.4">
      <c r="A4402">
        <v>4401</v>
      </c>
      <c r="B4402" t="s">
        <v>14358</v>
      </c>
      <c r="C4402" t="s">
        <v>14359</v>
      </c>
      <c r="D4402">
        <v>69</v>
      </c>
      <c r="E4402" t="s">
        <v>19</v>
      </c>
      <c r="F4402" t="s">
        <v>86</v>
      </c>
      <c r="G4402" s="1">
        <v>44236</v>
      </c>
      <c r="H4402" t="s">
        <v>66</v>
      </c>
      <c r="I4402" t="s">
        <v>113</v>
      </c>
      <c r="J4402" s="2" t="s">
        <v>14360</v>
      </c>
      <c r="K4402" t="s">
        <v>39</v>
      </c>
      <c r="L4402" t="s">
        <v>14361</v>
      </c>
      <c r="M4402" t="s">
        <v>89</v>
      </c>
      <c r="N4402" t="s">
        <v>33</v>
      </c>
      <c r="O4402" s="3">
        <v>45078.619351851848</v>
      </c>
      <c r="P4402" s="3">
        <v>45078.963796296295</v>
      </c>
      <c r="Q4402">
        <v>1</v>
      </c>
      <c r="R4402">
        <v>4401</v>
      </c>
      <c r="S4402" t="str">
        <f>PROPER(CustomerSupport[[#This Row],[Resolution]])</f>
        <v>Simply Product Though There Bank Too.</v>
      </c>
      <c r="T4402" t="str">
        <f>TRIM(CustomerSupport[[#This Row],[Customer Name]])</f>
        <v>Rebecca Smith</v>
      </c>
      <c r="U4402">
        <f>MONTH(CustomerSupport[[#This Row],[Date of Purchase]])</f>
        <v>2</v>
      </c>
      <c r="V4402" t="str">
        <f>TEXT('Working data'!G4402,"mmmm")</f>
        <v>February</v>
      </c>
      <c r="W4402">
        <f>YEAR(CustomerSupport[[#This Row],[Date of Purchase]])</f>
        <v>2021</v>
      </c>
      <c r="X4402">
        <f t="shared" si="68"/>
        <v>8.2666666667209938</v>
      </c>
    </row>
    <row r="4403" spans="1:24" ht="14.25" customHeight="1" x14ac:dyDescent="0.4">
      <c r="A4403">
        <v>4402</v>
      </c>
      <c r="B4403" t="s">
        <v>14362</v>
      </c>
      <c r="C4403" t="s">
        <v>14363</v>
      </c>
      <c r="D4403">
        <v>54</v>
      </c>
      <c r="E4403" t="s">
        <v>29</v>
      </c>
      <c r="F4403" t="s">
        <v>655</v>
      </c>
      <c r="G4403" s="1">
        <v>44427</v>
      </c>
      <c r="H4403" t="s">
        <v>45</v>
      </c>
      <c r="I4403" t="s">
        <v>46</v>
      </c>
      <c r="J4403" s="2" t="s">
        <v>14364</v>
      </c>
      <c r="K4403" t="s">
        <v>24</v>
      </c>
      <c r="M4403" t="s">
        <v>89</v>
      </c>
      <c r="N4403" t="s">
        <v>83</v>
      </c>
      <c r="O4403" s="3">
        <v>45078.906168981484</v>
      </c>
      <c r="R4403">
        <v>4402</v>
      </c>
      <c r="S4403" t="str">
        <f>PROPER(CustomerSupport[[#This Row],[Resolution]])</f>
        <v/>
      </c>
      <c r="T4403" t="str">
        <f>TRIM(CustomerSupport[[#This Row],[Customer Name]])</f>
        <v>Elizabeth Berg</v>
      </c>
      <c r="U4403">
        <f>MONTH(CustomerSupport[[#This Row],[Date of Purchase]])</f>
        <v>8</v>
      </c>
      <c r="V4403" t="str">
        <f>TEXT('Working data'!G4403,"mmmm")</f>
        <v>August</v>
      </c>
      <c r="W4403">
        <f>YEAR(CustomerSupport[[#This Row],[Date of Purchase]])</f>
        <v>2021</v>
      </c>
      <c r="X4403" t="str">
        <f t="shared" si="68"/>
        <v/>
      </c>
    </row>
    <row r="4404" spans="1:24" ht="14.25" customHeight="1" x14ac:dyDescent="0.4">
      <c r="A4404">
        <v>4403</v>
      </c>
      <c r="B4404" t="s">
        <v>14365</v>
      </c>
      <c r="C4404" t="s">
        <v>14366</v>
      </c>
      <c r="D4404">
        <v>62</v>
      </c>
      <c r="E4404" t="s">
        <v>58</v>
      </c>
      <c r="F4404" t="s">
        <v>112</v>
      </c>
      <c r="G4404" s="1">
        <v>44099</v>
      </c>
      <c r="H4404" t="s">
        <v>59</v>
      </c>
      <c r="I4404" t="s">
        <v>99</v>
      </c>
      <c r="J4404" s="2" t="s">
        <v>14367</v>
      </c>
      <c r="K4404" t="s">
        <v>62</v>
      </c>
      <c r="M4404" t="s">
        <v>41</v>
      </c>
      <c r="N4404" t="s">
        <v>83</v>
      </c>
      <c r="R4404">
        <v>4403</v>
      </c>
      <c r="S4404" t="str">
        <f>PROPER(CustomerSupport[[#This Row],[Resolution]])</f>
        <v/>
      </c>
      <c r="T4404" t="str">
        <f>TRIM(CustomerSupport[[#This Row],[Customer Name]])</f>
        <v>Heather Leonard</v>
      </c>
      <c r="U4404">
        <f>MONTH(CustomerSupport[[#This Row],[Date of Purchase]])</f>
        <v>9</v>
      </c>
      <c r="V4404" t="str">
        <f>TEXT('Working data'!G4404,"mmmm")</f>
        <v>September</v>
      </c>
      <c r="W4404">
        <f>YEAR(CustomerSupport[[#This Row],[Date of Purchase]])</f>
        <v>2020</v>
      </c>
      <c r="X4404" t="str">
        <f t="shared" si="68"/>
        <v/>
      </c>
    </row>
    <row r="4405" spans="1:24" ht="14.25" customHeight="1" x14ac:dyDescent="0.4">
      <c r="A4405">
        <v>4404</v>
      </c>
      <c r="B4405" t="s">
        <v>14368</v>
      </c>
      <c r="C4405" t="s">
        <v>14369</v>
      </c>
      <c r="D4405">
        <v>67</v>
      </c>
      <c r="E4405" t="s">
        <v>58</v>
      </c>
      <c r="F4405" t="s">
        <v>129</v>
      </c>
      <c r="G4405" s="1">
        <v>44445</v>
      </c>
      <c r="H4405" t="s">
        <v>66</v>
      </c>
      <c r="I4405" t="s">
        <v>77</v>
      </c>
      <c r="J4405" t="s">
        <v>14370</v>
      </c>
      <c r="K4405" t="s">
        <v>62</v>
      </c>
      <c r="M4405" t="s">
        <v>25</v>
      </c>
      <c r="N4405" t="s">
        <v>33</v>
      </c>
      <c r="R4405">
        <v>4404</v>
      </c>
      <c r="S4405" t="str">
        <f>PROPER(CustomerSupport[[#This Row],[Resolution]])</f>
        <v/>
      </c>
      <c r="T4405" t="str">
        <f>TRIM(CustomerSupport[[#This Row],[Customer Name]])</f>
        <v>Steven Howard</v>
      </c>
      <c r="U4405">
        <f>MONTH(CustomerSupport[[#This Row],[Date of Purchase]])</f>
        <v>9</v>
      </c>
      <c r="V4405" t="str">
        <f>TEXT('Working data'!G4405,"mmmm")</f>
        <v>September</v>
      </c>
      <c r="W4405">
        <f>YEAR(CustomerSupport[[#This Row],[Date of Purchase]])</f>
        <v>2021</v>
      </c>
      <c r="X4405" t="str">
        <f t="shared" si="68"/>
        <v/>
      </c>
    </row>
    <row r="4406" spans="1:24" ht="14.25" customHeight="1" x14ac:dyDescent="0.4">
      <c r="A4406">
        <v>4405</v>
      </c>
      <c r="B4406" t="s">
        <v>14371</v>
      </c>
      <c r="C4406" t="s">
        <v>14372</v>
      </c>
      <c r="D4406">
        <v>19</v>
      </c>
      <c r="E4406" t="s">
        <v>19</v>
      </c>
      <c r="F4406" t="s">
        <v>30</v>
      </c>
      <c r="G4406" s="1">
        <v>43843</v>
      </c>
      <c r="H4406" t="s">
        <v>66</v>
      </c>
      <c r="I4406" t="s">
        <v>93</v>
      </c>
      <c r="J4406" t="s">
        <v>1782</v>
      </c>
      <c r="K4406" t="s">
        <v>39</v>
      </c>
      <c r="L4406" t="s">
        <v>14373</v>
      </c>
      <c r="M4406" t="s">
        <v>89</v>
      </c>
      <c r="N4406" t="s">
        <v>33</v>
      </c>
      <c r="O4406" s="3">
        <v>45077.995775462965</v>
      </c>
      <c r="P4406" s="3">
        <v>45078.085358796299</v>
      </c>
      <c r="Q4406">
        <v>2</v>
      </c>
      <c r="R4406">
        <v>4405</v>
      </c>
      <c r="S4406" t="str">
        <f>PROPER(CustomerSupport[[#This Row],[Resolution]])</f>
        <v>Get Half What Million.</v>
      </c>
      <c r="T4406" t="str">
        <f>TRIM(CustomerSupport[[#This Row],[Customer Name]])</f>
        <v>Patrick Davis</v>
      </c>
      <c r="U4406">
        <f>MONTH(CustomerSupport[[#This Row],[Date of Purchase]])</f>
        <v>1</v>
      </c>
      <c r="V4406" t="str">
        <f>TEXT('Working data'!G4406,"mmmm")</f>
        <v>January</v>
      </c>
      <c r="W4406">
        <f>YEAR(CustomerSupport[[#This Row],[Date of Purchase]])</f>
        <v>2020</v>
      </c>
      <c r="X4406">
        <f t="shared" si="68"/>
        <v>2.1500000000232831</v>
      </c>
    </row>
    <row r="4407" spans="1:24" ht="14.25" customHeight="1" x14ac:dyDescent="0.4">
      <c r="A4407">
        <v>4406</v>
      </c>
      <c r="B4407" t="s">
        <v>14374</v>
      </c>
      <c r="C4407" t="s">
        <v>14375</v>
      </c>
      <c r="D4407">
        <v>51</v>
      </c>
      <c r="E4407" t="s">
        <v>29</v>
      </c>
      <c r="F4407" t="s">
        <v>149</v>
      </c>
      <c r="G4407" s="1">
        <v>44387</v>
      </c>
      <c r="H4407" t="s">
        <v>67</v>
      </c>
      <c r="I4407" t="s">
        <v>67</v>
      </c>
      <c r="J4407" s="2" t="s">
        <v>14376</v>
      </c>
      <c r="K4407" t="s">
        <v>24</v>
      </c>
      <c r="M4407" t="s">
        <v>143</v>
      </c>
      <c r="N4407" t="s">
        <v>33</v>
      </c>
      <c r="O4407" s="3">
        <v>45078.956909722219</v>
      </c>
      <c r="R4407">
        <v>4406</v>
      </c>
      <c r="S4407" t="str">
        <f>PROPER(CustomerSupport[[#This Row],[Resolution]])</f>
        <v/>
      </c>
      <c r="T4407" t="str">
        <f>TRIM(CustomerSupport[[#This Row],[Customer Name]])</f>
        <v>Derek Tucker</v>
      </c>
      <c r="U4407">
        <f>MONTH(CustomerSupport[[#This Row],[Date of Purchase]])</f>
        <v>7</v>
      </c>
      <c r="V4407" t="str">
        <f>TEXT('Working data'!G4407,"mmmm")</f>
        <v>July</v>
      </c>
      <c r="W4407">
        <f>YEAR(CustomerSupport[[#This Row],[Date of Purchase]])</f>
        <v>2021</v>
      </c>
      <c r="X4407" t="str">
        <f t="shared" si="68"/>
        <v/>
      </c>
    </row>
    <row r="4408" spans="1:24" ht="14.25" customHeight="1" x14ac:dyDescent="0.4">
      <c r="A4408">
        <v>4407</v>
      </c>
      <c r="B4408" t="s">
        <v>14377</v>
      </c>
      <c r="C4408" t="s">
        <v>14378</v>
      </c>
      <c r="D4408">
        <v>41</v>
      </c>
      <c r="E4408" t="s">
        <v>58</v>
      </c>
      <c r="F4408" t="s">
        <v>157</v>
      </c>
      <c r="G4408" s="1">
        <v>44037</v>
      </c>
      <c r="H4408" t="s">
        <v>66</v>
      </c>
      <c r="I4408" t="s">
        <v>99</v>
      </c>
      <c r="J4408" s="2" t="s">
        <v>14379</v>
      </c>
      <c r="K4408" t="s">
        <v>24</v>
      </c>
      <c r="M4408" t="s">
        <v>89</v>
      </c>
      <c r="N4408" t="s">
        <v>26</v>
      </c>
      <c r="O4408" s="3">
        <v>45078.041643518518</v>
      </c>
      <c r="R4408">
        <v>4407</v>
      </c>
      <c r="S4408" t="str">
        <f>PROPER(CustomerSupport[[#This Row],[Resolution]])</f>
        <v/>
      </c>
      <c r="T4408" t="str">
        <f>TRIM(CustomerSupport[[#This Row],[Customer Name]])</f>
        <v>Robert Cobb</v>
      </c>
      <c r="U4408">
        <f>MONTH(CustomerSupport[[#This Row],[Date of Purchase]])</f>
        <v>7</v>
      </c>
      <c r="V4408" t="str">
        <f>TEXT('Working data'!G4408,"mmmm")</f>
        <v>July</v>
      </c>
      <c r="W4408">
        <f>YEAR(CustomerSupport[[#This Row],[Date of Purchase]])</f>
        <v>2020</v>
      </c>
      <c r="X4408" t="str">
        <f t="shared" si="68"/>
        <v/>
      </c>
    </row>
    <row r="4409" spans="1:24" ht="14.25" customHeight="1" x14ac:dyDescent="0.4">
      <c r="A4409">
        <v>4408</v>
      </c>
      <c r="B4409" t="s">
        <v>14380</v>
      </c>
      <c r="C4409" t="s">
        <v>14381</v>
      </c>
      <c r="D4409">
        <v>46</v>
      </c>
      <c r="E4409" t="s">
        <v>19</v>
      </c>
      <c r="F4409" t="s">
        <v>317</v>
      </c>
      <c r="G4409" s="1">
        <v>44466</v>
      </c>
      <c r="H4409" t="s">
        <v>21</v>
      </c>
      <c r="I4409" t="s">
        <v>113</v>
      </c>
      <c r="J4409" s="2" t="s">
        <v>14382</v>
      </c>
      <c r="K4409" t="s">
        <v>24</v>
      </c>
      <c r="M4409" t="s">
        <v>89</v>
      </c>
      <c r="N4409" t="s">
        <v>33</v>
      </c>
      <c r="O4409" s="3">
        <v>45078.57707175926</v>
      </c>
      <c r="R4409">
        <v>4408</v>
      </c>
      <c r="S4409" t="str">
        <f>PROPER(CustomerSupport[[#This Row],[Resolution]])</f>
        <v/>
      </c>
      <c r="T4409" t="str">
        <f>TRIM(CustomerSupport[[#This Row],[Customer Name]])</f>
        <v>Colleen Roy</v>
      </c>
      <c r="U4409">
        <f>MONTH(CustomerSupport[[#This Row],[Date of Purchase]])</f>
        <v>9</v>
      </c>
      <c r="V4409" t="str">
        <f>TEXT('Working data'!G4409,"mmmm")</f>
        <v>September</v>
      </c>
      <c r="W4409">
        <f>YEAR(CustomerSupport[[#This Row],[Date of Purchase]])</f>
        <v>2021</v>
      </c>
      <c r="X4409" t="str">
        <f t="shared" si="68"/>
        <v/>
      </c>
    </row>
    <row r="4410" spans="1:24" ht="14.25" customHeight="1" x14ac:dyDescent="0.4">
      <c r="A4410">
        <v>4409</v>
      </c>
      <c r="B4410" t="s">
        <v>6054</v>
      </c>
      <c r="C4410" t="s">
        <v>14383</v>
      </c>
      <c r="D4410">
        <v>48</v>
      </c>
      <c r="E4410" t="s">
        <v>58</v>
      </c>
      <c r="F4410" t="s">
        <v>173</v>
      </c>
      <c r="G4410" s="1">
        <v>44072</v>
      </c>
      <c r="H4410" t="s">
        <v>59</v>
      </c>
      <c r="I4410" t="s">
        <v>31</v>
      </c>
      <c r="J4410" t="s">
        <v>14384</v>
      </c>
      <c r="K4410" t="s">
        <v>39</v>
      </c>
      <c r="L4410" t="s">
        <v>14385</v>
      </c>
      <c r="M4410" t="s">
        <v>41</v>
      </c>
      <c r="N4410" t="s">
        <v>33</v>
      </c>
      <c r="O4410" s="3">
        <v>45078.785416666666</v>
      </c>
      <c r="P4410" s="3">
        <v>45078.250694444447</v>
      </c>
      <c r="Q4410">
        <v>3</v>
      </c>
      <c r="R4410">
        <v>4409</v>
      </c>
      <c r="S4410" t="str">
        <f>PROPER(CustomerSupport[[#This Row],[Resolution]])</f>
        <v>Very Crime Plant Paper May.</v>
      </c>
      <c r="T4410" t="str">
        <f>TRIM(CustomerSupport[[#This Row],[Customer Name]])</f>
        <v>Kayla Flores</v>
      </c>
      <c r="U4410">
        <f>MONTH(CustomerSupport[[#This Row],[Date of Purchase]])</f>
        <v>8</v>
      </c>
      <c r="V4410" t="str">
        <f>TEXT('Working data'!G4410,"mmmm")</f>
        <v>August</v>
      </c>
      <c r="W4410">
        <f>YEAR(CustomerSupport[[#This Row],[Date of Purchase]])</f>
        <v>2020</v>
      </c>
      <c r="X4410">
        <f t="shared" si="68"/>
        <v>-12.833333333255723</v>
      </c>
    </row>
    <row r="4411" spans="1:24" ht="14.25" customHeight="1" x14ac:dyDescent="0.4">
      <c r="A4411">
        <v>4410</v>
      </c>
      <c r="B4411" t="s">
        <v>14386</v>
      </c>
      <c r="C4411" t="s">
        <v>14387</v>
      </c>
      <c r="D4411">
        <v>33</v>
      </c>
      <c r="E4411" t="s">
        <v>29</v>
      </c>
      <c r="F4411" t="s">
        <v>134</v>
      </c>
      <c r="G4411" s="1">
        <v>43887</v>
      </c>
      <c r="H4411" t="s">
        <v>21</v>
      </c>
      <c r="I4411" t="s">
        <v>72</v>
      </c>
      <c r="J4411" s="2" t="s">
        <v>14388</v>
      </c>
      <c r="K4411" t="s">
        <v>62</v>
      </c>
      <c r="M4411" t="s">
        <v>143</v>
      </c>
      <c r="N4411" t="s">
        <v>83</v>
      </c>
      <c r="R4411">
        <v>4410</v>
      </c>
      <c r="S4411" t="str">
        <f>PROPER(CustomerSupport[[#This Row],[Resolution]])</f>
        <v/>
      </c>
      <c r="T4411" t="str">
        <f>TRIM(CustomerSupport[[#This Row],[Customer Name]])</f>
        <v>Kelly Williams</v>
      </c>
      <c r="U4411">
        <f>MONTH(CustomerSupport[[#This Row],[Date of Purchase]])</f>
        <v>2</v>
      </c>
      <c r="V4411" t="str">
        <f>TEXT('Working data'!G4411,"mmmm")</f>
        <v>February</v>
      </c>
      <c r="W4411">
        <f>YEAR(CustomerSupport[[#This Row],[Date of Purchase]])</f>
        <v>2020</v>
      </c>
      <c r="X4411" t="str">
        <f t="shared" si="68"/>
        <v/>
      </c>
    </row>
    <row r="4412" spans="1:24" ht="14.25" customHeight="1" x14ac:dyDescent="0.4">
      <c r="A4412">
        <v>4411</v>
      </c>
      <c r="B4412" t="s">
        <v>14389</v>
      </c>
      <c r="C4412" t="s">
        <v>14390</v>
      </c>
      <c r="D4412">
        <v>63</v>
      </c>
      <c r="E4412" t="s">
        <v>29</v>
      </c>
      <c r="F4412" t="s">
        <v>112</v>
      </c>
      <c r="G4412" s="1">
        <v>44047</v>
      </c>
      <c r="H4412" t="s">
        <v>21</v>
      </c>
      <c r="I4412" t="s">
        <v>22</v>
      </c>
      <c r="J4412" s="2" t="s">
        <v>14391</v>
      </c>
      <c r="K4412" t="s">
        <v>39</v>
      </c>
      <c r="L4412" t="s">
        <v>14392</v>
      </c>
      <c r="M4412" t="s">
        <v>89</v>
      </c>
      <c r="N4412" t="s">
        <v>55</v>
      </c>
      <c r="O4412" s="3">
        <v>45078.341006944444</v>
      </c>
      <c r="P4412" s="3">
        <v>45078.608368055553</v>
      </c>
      <c r="Q4412">
        <v>3</v>
      </c>
      <c r="R4412">
        <v>4411</v>
      </c>
      <c r="S4412" t="str">
        <f>PROPER(CustomerSupport[[#This Row],[Resolution]])</f>
        <v>College Citizen Hospital Live Baby Manager.</v>
      </c>
      <c r="T4412" t="str">
        <f>TRIM(CustomerSupport[[#This Row],[Customer Name]])</f>
        <v>Brandon Wagner</v>
      </c>
      <c r="U4412">
        <f>MONTH(CustomerSupport[[#This Row],[Date of Purchase]])</f>
        <v>8</v>
      </c>
      <c r="V4412" t="str">
        <f>TEXT('Working data'!G4412,"mmmm")</f>
        <v>August</v>
      </c>
      <c r="W4412">
        <f>YEAR(CustomerSupport[[#This Row],[Date of Purchase]])</f>
        <v>2020</v>
      </c>
      <c r="X4412">
        <f t="shared" si="68"/>
        <v>6.4166666666278616</v>
      </c>
    </row>
    <row r="4413" spans="1:24" ht="14.25" customHeight="1" x14ac:dyDescent="0.4">
      <c r="A4413">
        <v>4412</v>
      </c>
      <c r="B4413" t="s">
        <v>14393</v>
      </c>
      <c r="C4413" t="s">
        <v>14394</v>
      </c>
      <c r="D4413">
        <v>49</v>
      </c>
      <c r="E4413" t="s">
        <v>19</v>
      </c>
      <c r="F4413" t="s">
        <v>65</v>
      </c>
      <c r="G4413" s="1">
        <v>44000</v>
      </c>
      <c r="H4413" t="s">
        <v>67</v>
      </c>
      <c r="I4413" t="s">
        <v>99</v>
      </c>
      <c r="J4413" s="2" t="s">
        <v>14395</v>
      </c>
      <c r="K4413" t="s">
        <v>24</v>
      </c>
      <c r="M4413" t="s">
        <v>41</v>
      </c>
      <c r="N4413" t="s">
        <v>55</v>
      </c>
      <c r="O4413" s="3">
        <v>45078.811851851853</v>
      </c>
      <c r="R4413">
        <v>4412</v>
      </c>
      <c r="S4413" t="str">
        <f>PROPER(CustomerSupport[[#This Row],[Resolution]])</f>
        <v/>
      </c>
      <c r="T4413" t="str">
        <f>TRIM(CustomerSupport[[#This Row],[Customer Name]])</f>
        <v>Randy Perez</v>
      </c>
      <c r="U4413">
        <f>MONTH(CustomerSupport[[#This Row],[Date of Purchase]])</f>
        <v>6</v>
      </c>
      <c r="V4413" t="str">
        <f>TEXT('Working data'!G4413,"mmmm")</f>
        <v>June</v>
      </c>
      <c r="W4413">
        <f>YEAR(CustomerSupport[[#This Row],[Date of Purchase]])</f>
        <v>2020</v>
      </c>
      <c r="X4413" t="str">
        <f t="shared" si="68"/>
        <v/>
      </c>
    </row>
    <row r="4414" spans="1:24" ht="14.25" customHeight="1" x14ac:dyDescent="0.4">
      <c r="A4414">
        <v>4413</v>
      </c>
      <c r="B4414" t="s">
        <v>14396</v>
      </c>
      <c r="C4414" t="s">
        <v>14397</v>
      </c>
      <c r="D4414">
        <v>61</v>
      </c>
      <c r="E4414" t="s">
        <v>58</v>
      </c>
      <c r="F4414" t="s">
        <v>71</v>
      </c>
      <c r="G4414" s="1">
        <v>44376</v>
      </c>
      <c r="H4414" t="s">
        <v>67</v>
      </c>
      <c r="I4414" t="s">
        <v>67</v>
      </c>
      <c r="J4414" t="s">
        <v>14398</v>
      </c>
      <c r="K4414" t="s">
        <v>39</v>
      </c>
      <c r="L4414" t="s">
        <v>14399</v>
      </c>
      <c r="M4414" t="s">
        <v>143</v>
      </c>
      <c r="N4414" t="s">
        <v>55</v>
      </c>
      <c r="O4414" s="3">
        <v>45078.583402777775</v>
      </c>
      <c r="P4414" s="3">
        <v>45078.360486111109</v>
      </c>
      <c r="Q4414">
        <v>2</v>
      </c>
      <c r="R4414">
        <v>4413</v>
      </c>
      <c r="S4414" t="str">
        <f>PROPER(CustomerSupport[[#This Row],[Resolution]])</f>
        <v>Girl Painting Else West.</v>
      </c>
      <c r="T4414" t="str">
        <f>TRIM(CustomerSupport[[#This Row],[Customer Name]])</f>
        <v>Dakota Lucas</v>
      </c>
      <c r="U4414">
        <f>MONTH(CustomerSupport[[#This Row],[Date of Purchase]])</f>
        <v>6</v>
      </c>
      <c r="V4414" t="str">
        <f>TEXT('Working data'!G4414,"mmmm")</f>
        <v>June</v>
      </c>
      <c r="W4414">
        <f>YEAR(CustomerSupport[[#This Row],[Date of Purchase]])</f>
        <v>2021</v>
      </c>
      <c r="X4414">
        <f t="shared" si="68"/>
        <v>-5.3499999999767169</v>
      </c>
    </row>
    <row r="4415" spans="1:24" ht="14.25" customHeight="1" x14ac:dyDescent="0.4">
      <c r="A4415">
        <v>4414</v>
      </c>
      <c r="B4415" t="s">
        <v>14400</v>
      </c>
      <c r="C4415" t="s">
        <v>14401</v>
      </c>
      <c r="D4415">
        <v>19</v>
      </c>
      <c r="E4415" t="s">
        <v>29</v>
      </c>
      <c r="F4415" t="s">
        <v>92</v>
      </c>
      <c r="G4415" s="1">
        <v>43833</v>
      </c>
      <c r="H4415" t="s">
        <v>59</v>
      </c>
      <c r="I4415" t="s">
        <v>60</v>
      </c>
      <c r="J4415" t="s">
        <v>14402</v>
      </c>
      <c r="K4415" t="s">
        <v>62</v>
      </c>
      <c r="M4415" t="s">
        <v>89</v>
      </c>
      <c r="N4415" t="s">
        <v>26</v>
      </c>
      <c r="R4415">
        <v>4414</v>
      </c>
      <c r="S4415" t="str">
        <f>PROPER(CustomerSupport[[#This Row],[Resolution]])</f>
        <v/>
      </c>
      <c r="T4415" t="str">
        <f>TRIM(CustomerSupport[[#This Row],[Customer Name]])</f>
        <v>Dr. Kim Brewer</v>
      </c>
      <c r="U4415">
        <f>MONTH(CustomerSupport[[#This Row],[Date of Purchase]])</f>
        <v>1</v>
      </c>
      <c r="V4415" t="str">
        <f>TEXT('Working data'!G4415,"mmmm")</f>
        <v>January</v>
      </c>
      <c r="W4415">
        <f>YEAR(CustomerSupport[[#This Row],[Date of Purchase]])</f>
        <v>2020</v>
      </c>
      <c r="X4415" t="str">
        <f t="shared" si="68"/>
        <v/>
      </c>
    </row>
    <row r="4416" spans="1:24" ht="14.25" customHeight="1" x14ac:dyDescent="0.4">
      <c r="A4416">
        <v>4415</v>
      </c>
      <c r="B4416" t="s">
        <v>14403</v>
      </c>
      <c r="C4416" t="s">
        <v>14404</v>
      </c>
      <c r="D4416">
        <v>35</v>
      </c>
      <c r="E4416" t="s">
        <v>58</v>
      </c>
      <c r="F4416" t="s">
        <v>107</v>
      </c>
      <c r="G4416" s="1">
        <v>43989</v>
      </c>
      <c r="H4416" t="s">
        <v>66</v>
      </c>
      <c r="I4416" t="s">
        <v>150</v>
      </c>
      <c r="J4416" s="2" t="s">
        <v>14405</v>
      </c>
      <c r="K4416" t="s">
        <v>62</v>
      </c>
      <c r="M4416" t="s">
        <v>25</v>
      </c>
      <c r="N4416" t="s">
        <v>33</v>
      </c>
      <c r="R4416">
        <v>4415</v>
      </c>
      <c r="S4416" t="str">
        <f>PROPER(CustomerSupport[[#This Row],[Resolution]])</f>
        <v/>
      </c>
      <c r="T4416" t="str">
        <f>TRIM(CustomerSupport[[#This Row],[Customer Name]])</f>
        <v>Isaac Allen</v>
      </c>
      <c r="U4416">
        <f>MONTH(CustomerSupport[[#This Row],[Date of Purchase]])</f>
        <v>6</v>
      </c>
      <c r="V4416" t="str">
        <f>TEXT('Working data'!G4416,"mmmm")</f>
        <v>June</v>
      </c>
      <c r="W4416">
        <f>YEAR(CustomerSupport[[#This Row],[Date of Purchase]])</f>
        <v>2020</v>
      </c>
      <c r="X4416" t="str">
        <f t="shared" si="68"/>
        <v/>
      </c>
    </row>
    <row r="4417" spans="1:24" ht="14.25" customHeight="1" x14ac:dyDescent="0.4">
      <c r="A4417">
        <v>4416</v>
      </c>
      <c r="B4417" t="s">
        <v>14406</v>
      </c>
      <c r="C4417" t="s">
        <v>14407</v>
      </c>
      <c r="D4417">
        <v>43</v>
      </c>
      <c r="E4417" t="s">
        <v>58</v>
      </c>
      <c r="F4417" t="s">
        <v>36</v>
      </c>
      <c r="G4417" s="1">
        <v>44031</v>
      </c>
      <c r="H4417" t="s">
        <v>67</v>
      </c>
      <c r="I4417" t="s">
        <v>31</v>
      </c>
      <c r="J4417" s="2" t="s">
        <v>14408</v>
      </c>
      <c r="K4417" t="s">
        <v>39</v>
      </c>
      <c r="L4417" t="s">
        <v>14409</v>
      </c>
      <c r="M4417" t="s">
        <v>143</v>
      </c>
      <c r="N4417" t="s">
        <v>83</v>
      </c>
      <c r="O4417" s="3">
        <v>45078.609837962962</v>
      </c>
      <c r="P4417" s="3">
        <v>45078.758449074077</v>
      </c>
      <c r="Q4417">
        <v>3</v>
      </c>
      <c r="R4417">
        <v>4416</v>
      </c>
      <c r="S4417" t="str">
        <f>PROPER(CustomerSupport[[#This Row],[Resolution]])</f>
        <v>Me Thing Phone Member Threat Step Owner.</v>
      </c>
      <c r="T4417" t="str">
        <f>TRIM(CustomerSupport[[#This Row],[Customer Name]])</f>
        <v>Jason Harvey</v>
      </c>
      <c r="U4417">
        <f>MONTH(CustomerSupport[[#This Row],[Date of Purchase]])</f>
        <v>7</v>
      </c>
      <c r="V4417" t="str">
        <f>TEXT('Working data'!G4417,"mmmm")</f>
        <v>July</v>
      </c>
      <c r="W4417">
        <f>YEAR(CustomerSupport[[#This Row],[Date of Purchase]])</f>
        <v>2020</v>
      </c>
      <c r="X4417">
        <f t="shared" si="68"/>
        <v>3.5666666667675599</v>
      </c>
    </row>
    <row r="4418" spans="1:24" ht="14.25" customHeight="1" x14ac:dyDescent="0.4">
      <c r="A4418">
        <v>4417</v>
      </c>
      <c r="B4418" t="s">
        <v>14410</v>
      </c>
      <c r="C4418" t="s">
        <v>14411</v>
      </c>
      <c r="D4418">
        <v>48</v>
      </c>
      <c r="E4418" t="s">
        <v>58</v>
      </c>
      <c r="F4418" t="s">
        <v>76</v>
      </c>
      <c r="G4418" s="1">
        <v>43834</v>
      </c>
      <c r="H4418" t="s">
        <v>66</v>
      </c>
      <c r="I4418" t="s">
        <v>150</v>
      </c>
      <c r="J4418" s="2" t="s">
        <v>14412</v>
      </c>
      <c r="K4418" t="s">
        <v>62</v>
      </c>
      <c r="M4418" t="s">
        <v>25</v>
      </c>
      <c r="N4418" t="s">
        <v>55</v>
      </c>
      <c r="R4418">
        <v>4417</v>
      </c>
      <c r="S4418" t="str">
        <f>PROPER(CustomerSupport[[#This Row],[Resolution]])</f>
        <v/>
      </c>
      <c r="T4418" t="str">
        <f>TRIM(CustomerSupport[[#This Row],[Customer Name]])</f>
        <v>Melissa Smith</v>
      </c>
      <c r="U4418">
        <f>MONTH(CustomerSupport[[#This Row],[Date of Purchase]])</f>
        <v>1</v>
      </c>
      <c r="V4418" t="str">
        <f>TEXT('Working data'!G4418,"mmmm")</f>
        <v>January</v>
      </c>
      <c r="W4418">
        <f>YEAR(CustomerSupport[[#This Row],[Date of Purchase]])</f>
        <v>2020</v>
      </c>
      <c r="X4418" t="str">
        <f t="shared" ref="X4418:X4481" si="69">IF(OR(O4418="",P4418=""),"",(P4418-O4418)*24)</f>
        <v/>
      </c>
    </row>
    <row r="4419" spans="1:24" ht="14.25" customHeight="1" x14ac:dyDescent="0.4">
      <c r="A4419">
        <v>4418</v>
      </c>
      <c r="B4419" t="s">
        <v>14413</v>
      </c>
      <c r="C4419" t="s">
        <v>14414</v>
      </c>
      <c r="D4419">
        <v>56</v>
      </c>
      <c r="E4419" t="s">
        <v>29</v>
      </c>
      <c r="F4419" t="s">
        <v>249</v>
      </c>
      <c r="G4419" s="1">
        <v>43969</v>
      </c>
      <c r="H4419" t="s">
        <v>67</v>
      </c>
      <c r="I4419" t="s">
        <v>141</v>
      </c>
      <c r="J4419" s="2" t="s">
        <v>14415</v>
      </c>
      <c r="K4419" t="s">
        <v>39</v>
      </c>
      <c r="L4419" t="s">
        <v>14416</v>
      </c>
      <c r="M4419" t="s">
        <v>41</v>
      </c>
      <c r="N4419" t="s">
        <v>55</v>
      </c>
      <c r="O4419" s="3">
        <v>45078.277916666666</v>
      </c>
      <c r="P4419" s="3">
        <v>45078.593888888892</v>
      </c>
      <c r="Q4419">
        <v>5</v>
      </c>
      <c r="R4419">
        <v>4418</v>
      </c>
      <c r="S4419" t="str">
        <f>PROPER(CustomerSupport[[#This Row],[Resolution]])</f>
        <v>Risk Create Center Public.</v>
      </c>
      <c r="T4419" t="str">
        <f>TRIM(CustomerSupport[[#This Row],[Customer Name]])</f>
        <v>Michael Riggs</v>
      </c>
      <c r="U4419">
        <f>MONTH(CustomerSupport[[#This Row],[Date of Purchase]])</f>
        <v>5</v>
      </c>
      <c r="V4419" t="str">
        <f>TEXT('Working data'!G4419,"mmmm")</f>
        <v>May</v>
      </c>
      <c r="W4419">
        <f>YEAR(CustomerSupport[[#This Row],[Date of Purchase]])</f>
        <v>2020</v>
      </c>
      <c r="X4419">
        <f t="shared" si="69"/>
        <v>7.5833333334303461</v>
      </c>
    </row>
    <row r="4420" spans="1:24" ht="14.25" customHeight="1" x14ac:dyDescent="0.4">
      <c r="A4420">
        <v>4419</v>
      </c>
      <c r="B4420" t="s">
        <v>14417</v>
      </c>
      <c r="C4420" t="s">
        <v>14418</v>
      </c>
      <c r="D4420">
        <v>31</v>
      </c>
      <c r="E4420" t="s">
        <v>29</v>
      </c>
      <c r="F4420" t="s">
        <v>317</v>
      </c>
      <c r="G4420" s="1">
        <v>44173</v>
      </c>
      <c r="H4420" t="s">
        <v>45</v>
      </c>
      <c r="I4420" t="s">
        <v>77</v>
      </c>
      <c r="J4420" t="s">
        <v>14419</v>
      </c>
      <c r="K4420" t="s">
        <v>24</v>
      </c>
      <c r="M4420" t="s">
        <v>143</v>
      </c>
      <c r="N4420" t="s">
        <v>26</v>
      </c>
      <c r="O4420" s="3">
        <v>45078.890428240738</v>
      </c>
      <c r="R4420">
        <v>4419</v>
      </c>
      <c r="S4420" t="str">
        <f>PROPER(CustomerSupport[[#This Row],[Resolution]])</f>
        <v/>
      </c>
      <c r="T4420" t="str">
        <f>TRIM(CustomerSupport[[#This Row],[Customer Name]])</f>
        <v>Jennifer Mcdaniel</v>
      </c>
      <c r="U4420">
        <f>MONTH(CustomerSupport[[#This Row],[Date of Purchase]])</f>
        <v>12</v>
      </c>
      <c r="V4420" t="str">
        <f>TEXT('Working data'!G4420,"mmmm")</f>
        <v>December</v>
      </c>
      <c r="W4420">
        <f>YEAR(CustomerSupport[[#This Row],[Date of Purchase]])</f>
        <v>2020</v>
      </c>
      <c r="X4420" t="str">
        <f t="shared" si="69"/>
        <v/>
      </c>
    </row>
    <row r="4421" spans="1:24" ht="14.25" customHeight="1" x14ac:dyDescent="0.4">
      <c r="A4421">
        <v>4420</v>
      </c>
      <c r="B4421" t="s">
        <v>14420</v>
      </c>
      <c r="C4421" t="s">
        <v>14421</v>
      </c>
      <c r="D4421">
        <v>67</v>
      </c>
      <c r="E4421" t="s">
        <v>19</v>
      </c>
      <c r="F4421" t="s">
        <v>173</v>
      </c>
      <c r="G4421" s="1">
        <v>44371</v>
      </c>
      <c r="H4421" t="s">
        <v>45</v>
      </c>
      <c r="I4421" t="s">
        <v>93</v>
      </c>
      <c r="J4421" t="s">
        <v>14422</v>
      </c>
      <c r="K4421" t="s">
        <v>24</v>
      </c>
      <c r="M4421" t="s">
        <v>25</v>
      </c>
      <c r="N4421" t="s">
        <v>33</v>
      </c>
      <c r="O4421" s="3">
        <v>45078.049456018518</v>
      </c>
      <c r="R4421">
        <v>4420</v>
      </c>
      <c r="S4421" t="str">
        <f>PROPER(CustomerSupport[[#This Row],[Resolution]])</f>
        <v/>
      </c>
      <c r="T4421" t="str">
        <f>TRIM(CustomerSupport[[#This Row],[Customer Name]])</f>
        <v>Christopher Moore</v>
      </c>
      <c r="U4421">
        <f>MONTH(CustomerSupport[[#This Row],[Date of Purchase]])</f>
        <v>6</v>
      </c>
      <c r="V4421" t="str">
        <f>TEXT('Working data'!G4421,"mmmm")</f>
        <v>June</v>
      </c>
      <c r="W4421">
        <f>YEAR(CustomerSupport[[#This Row],[Date of Purchase]])</f>
        <v>2021</v>
      </c>
      <c r="X4421" t="str">
        <f t="shared" si="69"/>
        <v/>
      </c>
    </row>
    <row r="4422" spans="1:24" ht="14.25" customHeight="1" x14ac:dyDescent="0.4">
      <c r="A4422">
        <v>4421</v>
      </c>
      <c r="B4422" t="s">
        <v>14423</v>
      </c>
      <c r="C4422" t="s">
        <v>2409</v>
      </c>
      <c r="D4422">
        <v>65</v>
      </c>
      <c r="E4422" t="s">
        <v>19</v>
      </c>
      <c r="F4422" t="s">
        <v>249</v>
      </c>
      <c r="G4422" s="1">
        <v>44231</v>
      </c>
      <c r="H4422" t="s">
        <v>21</v>
      </c>
      <c r="I4422" t="s">
        <v>93</v>
      </c>
      <c r="J4422" s="2" t="s">
        <v>14424</v>
      </c>
      <c r="K4422" t="s">
        <v>39</v>
      </c>
      <c r="L4422" t="s">
        <v>14425</v>
      </c>
      <c r="M4422" t="s">
        <v>143</v>
      </c>
      <c r="N4422" t="s">
        <v>33</v>
      </c>
      <c r="O4422" s="3">
        <v>45078.577245370368</v>
      </c>
      <c r="P4422" s="3">
        <v>45078.509884259256</v>
      </c>
      <c r="Q4422">
        <v>2</v>
      </c>
      <c r="R4422">
        <v>4421</v>
      </c>
      <c r="S4422" t="str">
        <f>PROPER(CustomerSupport[[#This Row],[Resolution]])</f>
        <v>Ability Really Letter Tax Nearly Fine.</v>
      </c>
      <c r="T4422" t="str">
        <f>TRIM(CustomerSupport[[#This Row],[Customer Name]])</f>
        <v>Caroline Krueger</v>
      </c>
      <c r="U4422">
        <f>MONTH(CustomerSupport[[#This Row],[Date of Purchase]])</f>
        <v>2</v>
      </c>
      <c r="V4422" t="str">
        <f>TEXT('Working data'!G4422,"mmmm")</f>
        <v>February</v>
      </c>
      <c r="W4422">
        <f>YEAR(CustomerSupport[[#This Row],[Date of Purchase]])</f>
        <v>2021</v>
      </c>
      <c r="X4422">
        <f t="shared" si="69"/>
        <v>-1.6166666666977108</v>
      </c>
    </row>
    <row r="4423" spans="1:24" ht="14.25" customHeight="1" x14ac:dyDescent="0.4">
      <c r="A4423">
        <v>4422</v>
      </c>
      <c r="B4423" t="s">
        <v>14426</v>
      </c>
      <c r="C4423" t="s">
        <v>14427</v>
      </c>
      <c r="D4423">
        <v>19</v>
      </c>
      <c r="E4423" t="s">
        <v>29</v>
      </c>
      <c r="F4423" t="s">
        <v>129</v>
      </c>
      <c r="G4423" s="1">
        <v>44020</v>
      </c>
      <c r="H4423" t="s">
        <v>66</v>
      </c>
      <c r="I4423" t="s">
        <v>22</v>
      </c>
      <c r="J4423" s="2" t="s">
        <v>14428</v>
      </c>
      <c r="K4423" t="s">
        <v>62</v>
      </c>
      <c r="M4423" t="s">
        <v>89</v>
      </c>
      <c r="N4423" t="s">
        <v>55</v>
      </c>
      <c r="R4423">
        <v>4422</v>
      </c>
      <c r="S4423" t="str">
        <f>PROPER(CustomerSupport[[#This Row],[Resolution]])</f>
        <v/>
      </c>
      <c r="T4423" t="str">
        <f>TRIM(CustomerSupport[[#This Row],[Customer Name]])</f>
        <v>Jennifer Scott</v>
      </c>
      <c r="U4423">
        <f>MONTH(CustomerSupport[[#This Row],[Date of Purchase]])</f>
        <v>7</v>
      </c>
      <c r="V4423" t="str">
        <f>TEXT('Working data'!G4423,"mmmm")</f>
        <v>July</v>
      </c>
      <c r="W4423">
        <f>YEAR(CustomerSupport[[#This Row],[Date of Purchase]])</f>
        <v>2020</v>
      </c>
      <c r="X4423" t="str">
        <f t="shared" si="69"/>
        <v/>
      </c>
    </row>
    <row r="4424" spans="1:24" ht="14.25" customHeight="1" x14ac:dyDescent="0.4">
      <c r="A4424">
        <v>4423</v>
      </c>
      <c r="B4424" t="s">
        <v>14429</v>
      </c>
      <c r="C4424" t="s">
        <v>14430</v>
      </c>
      <c r="D4424">
        <v>23</v>
      </c>
      <c r="E4424" t="s">
        <v>58</v>
      </c>
      <c r="F4424" t="s">
        <v>92</v>
      </c>
      <c r="G4424" s="1">
        <v>43876</v>
      </c>
      <c r="H4424" t="s">
        <v>59</v>
      </c>
      <c r="I4424" t="s">
        <v>67</v>
      </c>
      <c r="J4424" s="2" t="s">
        <v>14431</v>
      </c>
      <c r="K4424" t="s">
        <v>24</v>
      </c>
      <c r="M4424" t="s">
        <v>89</v>
      </c>
      <c r="N4424" t="s">
        <v>83</v>
      </c>
      <c r="O4424" s="3">
        <v>45078.423113425924</v>
      </c>
      <c r="R4424">
        <v>4423</v>
      </c>
      <c r="S4424" t="str">
        <f>PROPER(CustomerSupport[[#This Row],[Resolution]])</f>
        <v/>
      </c>
      <c r="T4424" t="str">
        <f>TRIM(CustomerSupport[[#This Row],[Customer Name]])</f>
        <v>Angela Martinez</v>
      </c>
      <c r="U4424">
        <f>MONTH(CustomerSupport[[#This Row],[Date of Purchase]])</f>
        <v>2</v>
      </c>
      <c r="V4424" t="str">
        <f>TEXT('Working data'!G4424,"mmmm")</f>
        <v>February</v>
      </c>
      <c r="W4424">
        <f>YEAR(CustomerSupport[[#This Row],[Date of Purchase]])</f>
        <v>2020</v>
      </c>
      <c r="X4424" t="str">
        <f t="shared" si="69"/>
        <v/>
      </c>
    </row>
    <row r="4425" spans="1:24" ht="14.25" customHeight="1" x14ac:dyDescent="0.4">
      <c r="A4425">
        <v>4424</v>
      </c>
      <c r="B4425" t="s">
        <v>6543</v>
      </c>
      <c r="C4425" t="s">
        <v>14432</v>
      </c>
      <c r="D4425">
        <v>31</v>
      </c>
      <c r="E4425" t="s">
        <v>29</v>
      </c>
      <c r="F4425" t="s">
        <v>92</v>
      </c>
      <c r="G4425" s="1">
        <v>44174</v>
      </c>
      <c r="H4425" t="s">
        <v>59</v>
      </c>
      <c r="I4425" t="s">
        <v>77</v>
      </c>
      <c r="J4425" s="2" t="s">
        <v>14433</v>
      </c>
      <c r="K4425" t="s">
        <v>39</v>
      </c>
      <c r="L4425" t="s">
        <v>14434</v>
      </c>
      <c r="M4425" t="s">
        <v>25</v>
      </c>
      <c r="N4425" t="s">
        <v>26</v>
      </c>
      <c r="O4425" s="3">
        <v>45078.170347222222</v>
      </c>
      <c r="P4425" s="3">
        <v>45078.442569444444</v>
      </c>
      <c r="Q4425">
        <v>2</v>
      </c>
      <c r="R4425">
        <v>4424</v>
      </c>
      <c r="S4425" t="str">
        <f>PROPER(CustomerSupport[[#This Row],[Resolution]])</f>
        <v>Strong Leader Develop Drop Newspaper Build Job.</v>
      </c>
      <c r="T4425" t="str">
        <f>TRIM(CustomerSupport[[#This Row],[Customer Name]])</f>
        <v>Kimberly Smith</v>
      </c>
      <c r="U4425">
        <f>MONTH(CustomerSupport[[#This Row],[Date of Purchase]])</f>
        <v>12</v>
      </c>
      <c r="V4425" t="str">
        <f>TEXT('Working data'!G4425,"mmmm")</f>
        <v>December</v>
      </c>
      <c r="W4425">
        <f>YEAR(CustomerSupport[[#This Row],[Date of Purchase]])</f>
        <v>2020</v>
      </c>
      <c r="X4425">
        <f t="shared" si="69"/>
        <v>6.5333333333255723</v>
      </c>
    </row>
    <row r="4426" spans="1:24" ht="14.25" customHeight="1" x14ac:dyDescent="0.4">
      <c r="A4426">
        <v>4425</v>
      </c>
      <c r="B4426" t="s">
        <v>14435</v>
      </c>
      <c r="C4426" t="s">
        <v>14436</v>
      </c>
      <c r="D4426">
        <v>42</v>
      </c>
      <c r="E4426" t="s">
        <v>29</v>
      </c>
      <c r="F4426" t="s">
        <v>699</v>
      </c>
      <c r="G4426" s="1">
        <v>44360</v>
      </c>
      <c r="H4426" t="s">
        <v>66</v>
      </c>
      <c r="I4426" t="s">
        <v>46</v>
      </c>
      <c r="J4426" s="2" t="s">
        <v>14437</v>
      </c>
      <c r="K4426" t="s">
        <v>39</v>
      </c>
      <c r="L4426" t="s">
        <v>14438</v>
      </c>
      <c r="M4426" t="s">
        <v>143</v>
      </c>
      <c r="N4426" t="s">
        <v>26</v>
      </c>
      <c r="O4426" s="3">
        <v>45078.295370370368</v>
      </c>
      <c r="P4426" s="3">
        <v>45078.284953703704</v>
      </c>
      <c r="Q4426">
        <v>3</v>
      </c>
      <c r="R4426">
        <v>4425</v>
      </c>
      <c r="S4426" t="str">
        <f>PROPER(CustomerSupport[[#This Row],[Resolution]])</f>
        <v>Take Thought Hot Join Member The Particular.</v>
      </c>
      <c r="T4426" t="str">
        <f>TRIM(CustomerSupport[[#This Row],[Customer Name]])</f>
        <v>Michelle Smith</v>
      </c>
      <c r="U4426">
        <f>MONTH(CustomerSupport[[#This Row],[Date of Purchase]])</f>
        <v>6</v>
      </c>
      <c r="V4426" t="str">
        <f>TEXT('Working data'!G4426,"mmmm")</f>
        <v>June</v>
      </c>
      <c r="W4426">
        <f>YEAR(CustomerSupport[[#This Row],[Date of Purchase]])</f>
        <v>2021</v>
      </c>
      <c r="X4426">
        <f t="shared" si="69"/>
        <v>-0.24999999994179234</v>
      </c>
    </row>
    <row r="4427" spans="1:24" ht="14.25" customHeight="1" x14ac:dyDescent="0.4">
      <c r="A4427">
        <v>4426</v>
      </c>
      <c r="B4427" t="s">
        <v>14439</v>
      </c>
      <c r="C4427" t="s">
        <v>14440</v>
      </c>
      <c r="D4427">
        <v>45</v>
      </c>
      <c r="E4427" t="s">
        <v>58</v>
      </c>
      <c r="F4427" t="s">
        <v>134</v>
      </c>
      <c r="G4427" s="1">
        <v>43923</v>
      </c>
      <c r="H4427" t="s">
        <v>45</v>
      </c>
      <c r="I4427" t="s">
        <v>77</v>
      </c>
      <c r="J4427" t="s">
        <v>14441</v>
      </c>
      <c r="K4427" t="s">
        <v>39</v>
      </c>
      <c r="L4427" t="s">
        <v>14442</v>
      </c>
      <c r="M4427" t="s">
        <v>25</v>
      </c>
      <c r="N4427" t="s">
        <v>33</v>
      </c>
      <c r="O4427" s="3">
        <v>45078.149560185186</v>
      </c>
      <c r="P4427" s="3">
        <v>45078.266921296294</v>
      </c>
      <c r="Q4427">
        <v>2</v>
      </c>
      <c r="R4427">
        <v>4426</v>
      </c>
      <c r="S4427" t="str">
        <f>PROPER(CustomerSupport[[#This Row],[Resolution]])</f>
        <v>Bank Place Those Certain Tax Million.</v>
      </c>
      <c r="T4427" t="str">
        <f>TRIM(CustomerSupport[[#This Row],[Customer Name]])</f>
        <v>Darius Larson</v>
      </c>
      <c r="U4427">
        <f>MONTH(CustomerSupport[[#This Row],[Date of Purchase]])</f>
        <v>4</v>
      </c>
      <c r="V4427" t="str">
        <f>TEXT('Working data'!G4427,"mmmm")</f>
        <v>April</v>
      </c>
      <c r="W4427">
        <f>YEAR(CustomerSupport[[#This Row],[Date of Purchase]])</f>
        <v>2020</v>
      </c>
      <c r="X4427">
        <f t="shared" si="69"/>
        <v>2.816666666592937</v>
      </c>
    </row>
    <row r="4428" spans="1:24" ht="14.25" customHeight="1" x14ac:dyDescent="0.4">
      <c r="A4428">
        <v>4427</v>
      </c>
      <c r="B4428" t="s">
        <v>14443</v>
      </c>
      <c r="C4428" t="s">
        <v>14444</v>
      </c>
      <c r="D4428">
        <v>56</v>
      </c>
      <c r="E4428" t="s">
        <v>29</v>
      </c>
      <c r="F4428" t="s">
        <v>65</v>
      </c>
      <c r="G4428" s="1">
        <v>44214</v>
      </c>
      <c r="H4428" t="s">
        <v>21</v>
      </c>
      <c r="I4428" t="s">
        <v>67</v>
      </c>
      <c r="J4428" s="2" t="s">
        <v>14445</v>
      </c>
      <c r="K4428" t="s">
        <v>39</v>
      </c>
      <c r="L4428" t="s">
        <v>14446</v>
      </c>
      <c r="M4428" t="s">
        <v>41</v>
      </c>
      <c r="N4428" t="s">
        <v>33</v>
      </c>
      <c r="O4428" s="3">
        <v>45078.450960648152</v>
      </c>
      <c r="P4428" s="3">
        <v>45078.178738425922</v>
      </c>
      <c r="Q4428">
        <v>5</v>
      </c>
      <c r="R4428">
        <v>4427</v>
      </c>
      <c r="S4428" t="str">
        <f>PROPER(CustomerSupport[[#This Row],[Resolution]])</f>
        <v>Onto Soldier Provide Best.</v>
      </c>
      <c r="T4428" t="str">
        <f>TRIM(CustomerSupport[[#This Row],[Customer Name]])</f>
        <v>Tiffany Moore</v>
      </c>
      <c r="U4428">
        <f>MONTH(CustomerSupport[[#This Row],[Date of Purchase]])</f>
        <v>1</v>
      </c>
      <c r="V4428" t="str">
        <f>TEXT('Working data'!G4428,"mmmm")</f>
        <v>January</v>
      </c>
      <c r="W4428">
        <f>YEAR(CustomerSupport[[#This Row],[Date of Purchase]])</f>
        <v>2021</v>
      </c>
      <c r="X4428">
        <f t="shared" si="69"/>
        <v>-6.5333333335001953</v>
      </c>
    </row>
    <row r="4429" spans="1:24" ht="14.25" customHeight="1" x14ac:dyDescent="0.4">
      <c r="A4429">
        <v>4428</v>
      </c>
      <c r="B4429" t="s">
        <v>14447</v>
      </c>
      <c r="C4429" t="s">
        <v>14448</v>
      </c>
      <c r="D4429">
        <v>34</v>
      </c>
      <c r="E4429" t="s">
        <v>58</v>
      </c>
      <c r="F4429" t="s">
        <v>30</v>
      </c>
      <c r="G4429" s="1">
        <v>43925</v>
      </c>
      <c r="H4429" t="s">
        <v>67</v>
      </c>
      <c r="I4429" t="s">
        <v>46</v>
      </c>
      <c r="J4429" t="s">
        <v>14449</v>
      </c>
      <c r="K4429" t="s">
        <v>24</v>
      </c>
      <c r="M4429" t="s">
        <v>143</v>
      </c>
      <c r="N4429" t="s">
        <v>26</v>
      </c>
      <c r="O4429" s="3">
        <v>45078.666250000002</v>
      </c>
      <c r="R4429">
        <v>4428</v>
      </c>
      <c r="S4429" t="str">
        <f>PROPER(CustomerSupport[[#This Row],[Resolution]])</f>
        <v/>
      </c>
      <c r="T4429" t="str">
        <f>TRIM(CustomerSupport[[#This Row],[Customer Name]])</f>
        <v>Melissa Hobbs</v>
      </c>
      <c r="U4429">
        <f>MONTH(CustomerSupport[[#This Row],[Date of Purchase]])</f>
        <v>4</v>
      </c>
      <c r="V4429" t="str">
        <f>TEXT('Working data'!G4429,"mmmm")</f>
        <v>April</v>
      </c>
      <c r="W4429">
        <f>YEAR(CustomerSupport[[#This Row],[Date of Purchase]])</f>
        <v>2020</v>
      </c>
      <c r="X4429" t="str">
        <f t="shared" si="69"/>
        <v/>
      </c>
    </row>
    <row r="4430" spans="1:24" ht="14.25" customHeight="1" x14ac:dyDescent="0.4">
      <c r="A4430">
        <v>4429</v>
      </c>
      <c r="B4430" t="s">
        <v>14450</v>
      </c>
      <c r="C4430" t="s">
        <v>14451</v>
      </c>
      <c r="D4430">
        <v>54</v>
      </c>
      <c r="E4430" t="s">
        <v>29</v>
      </c>
      <c r="F4430" t="s">
        <v>249</v>
      </c>
      <c r="G4430" s="1">
        <v>44129</v>
      </c>
      <c r="H4430" t="s">
        <v>45</v>
      </c>
      <c r="I4430" t="s">
        <v>99</v>
      </c>
      <c r="J4430" s="2" t="s">
        <v>14452</v>
      </c>
      <c r="K4430" t="s">
        <v>62</v>
      </c>
      <c r="M4430" t="s">
        <v>89</v>
      </c>
      <c r="N4430" t="s">
        <v>55</v>
      </c>
      <c r="R4430">
        <v>4429</v>
      </c>
      <c r="S4430" t="str">
        <f>PROPER(CustomerSupport[[#This Row],[Resolution]])</f>
        <v/>
      </c>
      <c r="T4430" t="str">
        <f>TRIM(CustomerSupport[[#This Row],[Customer Name]])</f>
        <v>Edward Hall</v>
      </c>
      <c r="U4430">
        <f>MONTH(CustomerSupport[[#This Row],[Date of Purchase]])</f>
        <v>10</v>
      </c>
      <c r="V4430" t="str">
        <f>TEXT('Working data'!G4430,"mmmm")</f>
        <v>October</v>
      </c>
      <c r="W4430">
        <f>YEAR(CustomerSupport[[#This Row],[Date of Purchase]])</f>
        <v>2020</v>
      </c>
      <c r="X4430" t="str">
        <f t="shared" si="69"/>
        <v/>
      </c>
    </row>
    <row r="4431" spans="1:24" ht="14.25" customHeight="1" x14ac:dyDescent="0.4">
      <c r="A4431">
        <v>4430</v>
      </c>
      <c r="B4431" t="s">
        <v>14453</v>
      </c>
      <c r="C4431" t="s">
        <v>14454</v>
      </c>
      <c r="D4431">
        <v>19</v>
      </c>
      <c r="E4431" t="s">
        <v>19</v>
      </c>
      <c r="F4431" t="s">
        <v>242</v>
      </c>
      <c r="G4431" s="1">
        <v>44434</v>
      </c>
      <c r="H4431" t="s">
        <v>21</v>
      </c>
      <c r="I4431" t="s">
        <v>113</v>
      </c>
      <c r="J4431" s="2" t="s">
        <v>14455</v>
      </c>
      <c r="K4431" t="s">
        <v>62</v>
      </c>
      <c r="M4431" t="s">
        <v>41</v>
      </c>
      <c r="N4431" t="s">
        <v>83</v>
      </c>
      <c r="R4431">
        <v>4430</v>
      </c>
      <c r="S4431" t="str">
        <f>PROPER(CustomerSupport[[#This Row],[Resolution]])</f>
        <v/>
      </c>
      <c r="T4431" t="str">
        <f>TRIM(CustomerSupport[[#This Row],[Customer Name]])</f>
        <v>Amber Miller</v>
      </c>
      <c r="U4431">
        <f>MONTH(CustomerSupport[[#This Row],[Date of Purchase]])</f>
        <v>8</v>
      </c>
      <c r="V4431" t="str">
        <f>TEXT('Working data'!G4431,"mmmm")</f>
        <v>August</v>
      </c>
      <c r="W4431">
        <f>YEAR(CustomerSupport[[#This Row],[Date of Purchase]])</f>
        <v>2021</v>
      </c>
      <c r="X4431" t="str">
        <f t="shared" si="69"/>
        <v/>
      </c>
    </row>
    <row r="4432" spans="1:24" ht="14.25" customHeight="1" x14ac:dyDescent="0.4">
      <c r="A4432">
        <v>4431</v>
      </c>
      <c r="B4432" t="s">
        <v>14456</v>
      </c>
      <c r="C4432" t="s">
        <v>14457</v>
      </c>
      <c r="D4432">
        <v>29</v>
      </c>
      <c r="E4432" t="s">
        <v>19</v>
      </c>
      <c r="F4432" t="s">
        <v>44</v>
      </c>
      <c r="G4432" s="1">
        <v>44120</v>
      </c>
      <c r="H4432" t="s">
        <v>66</v>
      </c>
      <c r="I4432" t="s">
        <v>150</v>
      </c>
      <c r="J4432" s="2" t="s">
        <v>14458</v>
      </c>
      <c r="K4432" t="s">
        <v>62</v>
      </c>
      <c r="M4432" t="s">
        <v>25</v>
      </c>
      <c r="N4432" t="s">
        <v>33</v>
      </c>
      <c r="R4432">
        <v>4431</v>
      </c>
      <c r="S4432" t="str">
        <f>PROPER(CustomerSupport[[#This Row],[Resolution]])</f>
        <v/>
      </c>
      <c r="T4432" t="str">
        <f>TRIM(CustomerSupport[[#This Row],[Customer Name]])</f>
        <v>Kimberly Adams</v>
      </c>
      <c r="U4432">
        <f>MONTH(CustomerSupport[[#This Row],[Date of Purchase]])</f>
        <v>10</v>
      </c>
      <c r="V4432" t="str">
        <f>TEXT('Working data'!G4432,"mmmm")</f>
        <v>October</v>
      </c>
      <c r="W4432">
        <f>YEAR(CustomerSupport[[#This Row],[Date of Purchase]])</f>
        <v>2020</v>
      </c>
      <c r="X4432" t="str">
        <f t="shared" si="69"/>
        <v/>
      </c>
    </row>
    <row r="4433" spans="1:24" ht="14.25" customHeight="1" x14ac:dyDescent="0.4">
      <c r="A4433">
        <v>4432</v>
      </c>
      <c r="B4433" t="s">
        <v>14459</v>
      </c>
      <c r="C4433" t="s">
        <v>5645</v>
      </c>
      <c r="D4433">
        <v>63</v>
      </c>
      <c r="E4433" t="s">
        <v>58</v>
      </c>
      <c r="F4433" t="s">
        <v>286</v>
      </c>
      <c r="G4433" s="1">
        <v>44125</v>
      </c>
      <c r="H4433" t="s">
        <v>59</v>
      </c>
      <c r="I4433" t="s">
        <v>22</v>
      </c>
      <c r="J4433" s="2" t="s">
        <v>14460</v>
      </c>
      <c r="K4433" t="s">
        <v>24</v>
      </c>
      <c r="M4433" t="s">
        <v>143</v>
      </c>
      <c r="N4433" t="s">
        <v>26</v>
      </c>
      <c r="O4433" s="3">
        <v>45078.034351851849</v>
      </c>
      <c r="R4433">
        <v>4432</v>
      </c>
      <c r="S4433" t="str">
        <f>PROPER(CustomerSupport[[#This Row],[Resolution]])</f>
        <v/>
      </c>
      <c r="T4433" t="str">
        <f>TRIM(CustomerSupport[[#This Row],[Customer Name]])</f>
        <v>Natalie Potter</v>
      </c>
      <c r="U4433">
        <f>MONTH(CustomerSupport[[#This Row],[Date of Purchase]])</f>
        <v>10</v>
      </c>
      <c r="V4433" t="str">
        <f>TEXT('Working data'!G4433,"mmmm")</f>
        <v>October</v>
      </c>
      <c r="W4433">
        <f>YEAR(CustomerSupport[[#This Row],[Date of Purchase]])</f>
        <v>2020</v>
      </c>
      <c r="X4433" t="str">
        <f t="shared" si="69"/>
        <v/>
      </c>
    </row>
    <row r="4434" spans="1:24" ht="14.25" customHeight="1" x14ac:dyDescent="0.4">
      <c r="A4434">
        <v>4433</v>
      </c>
      <c r="B4434" t="s">
        <v>14461</v>
      </c>
      <c r="C4434" t="s">
        <v>14462</v>
      </c>
      <c r="D4434">
        <v>58</v>
      </c>
      <c r="E4434" t="s">
        <v>19</v>
      </c>
      <c r="F4434" t="s">
        <v>86</v>
      </c>
      <c r="G4434" s="1">
        <v>44002</v>
      </c>
      <c r="H4434" t="s">
        <v>21</v>
      </c>
      <c r="I4434" t="s">
        <v>60</v>
      </c>
      <c r="J4434" s="2" t="s">
        <v>14463</v>
      </c>
      <c r="K4434" t="s">
        <v>39</v>
      </c>
      <c r="L4434" t="s">
        <v>14464</v>
      </c>
      <c r="M4434" t="s">
        <v>25</v>
      </c>
      <c r="N4434" t="s">
        <v>26</v>
      </c>
      <c r="O4434" s="3">
        <v>45078.889930555553</v>
      </c>
      <c r="P4434" s="3">
        <v>45078.068402777775</v>
      </c>
      <c r="Q4434">
        <v>1</v>
      </c>
      <c r="R4434">
        <v>4433</v>
      </c>
      <c r="S4434" t="str">
        <f>PROPER(CustomerSupport[[#This Row],[Resolution]])</f>
        <v>Final Ever Magazine Debate No.</v>
      </c>
      <c r="T4434" t="str">
        <f>TRIM(CustomerSupport[[#This Row],[Customer Name]])</f>
        <v>Lori Diaz</v>
      </c>
      <c r="U4434">
        <f>MONTH(CustomerSupport[[#This Row],[Date of Purchase]])</f>
        <v>6</v>
      </c>
      <c r="V4434" t="str">
        <f>TEXT('Working data'!G4434,"mmmm")</f>
        <v>June</v>
      </c>
      <c r="W4434">
        <f>YEAR(CustomerSupport[[#This Row],[Date of Purchase]])</f>
        <v>2020</v>
      </c>
      <c r="X4434">
        <f t="shared" si="69"/>
        <v>-19.716666666674428</v>
      </c>
    </row>
    <row r="4435" spans="1:24" ht="14.25" customHeight="1" x14ac:dyDescent="0.4">
      <c r="A4435">
        <v>4434</v>
      </c>
      <c r="B4435" t="s">
        <v>14465</v>
      </c>
      <c r="C4435" t="s">
        <v>14466</v>
      </c>
      <c r="D4435">
        <v>37</v>
      </c>
      <c r="E4435" t="s">
        <v>58</v>
      </c>
      <c r="F4435" t="s">
        <v>125</v>
      </c>
      <c r="G4435" s="1">
        <v>43835</v>
      </c>
      <c r="H4435" t="s">
        <v>21</v>
      </c>
      <c r="I4435" t="s">
        <v>77</v>
      </c>
      <c r="J4435" s="2" t="s">
        <v>14467</v>
      </c>
      <c r="K4435" t="s">
        <v>39</v>
      </c>
      <c r="L4435" t="s">
        <v>14468</v>
      </c>
      <c r="M4435" t="s">
        <v>89</v>
      </c>
      <c r="N4435" t="s">
        <v>33</v>
      </c>
      <c r="O4435" s="3">
        <v>45078.664247685185</v>
      </c>
      <c r="P4435" s="3">
        <v>45078.209386574075</v>
      </c>
      <c r="Q4435">
        <v>4</v>
      </c>
      <c r="R4435">
        <v>4434</v>
      </c>
      <c r="S4435" t="str">
        <f>PROPER(CustomerSupport[[#This Row],[Resolution]])</f>
        <v>Color Yourself Wife Family Risk.</v>
      </c>
      <c r="T4435" t="str">
        <f>TRIM(CustomerSupport[[#This Row],[Customer Name]])</f>
        <v>Brandon Salazar</v>
      </c>
      <c r="U4435">
        <f>MONTH(CustomerSupport[[#This Row],[Date of Purchase]])</f>
        <v>1</v>
      </c>
      <c r="V4435" t="str">
        <f>TEXT('Working data'!G4435,"mmmm")</f>
        <v>January</v>
      </c>
      <c r="W4435">
        <f>YEAR(CustomerSupport[[#This Row],[Date of Purchase]])</f>
        <v>2020</v>
      </c>
      <c r="X4435">
        <f t="shared" si="69"/>
        <v>-10.916666666627862</v>
      </c>
    </row>
    <row r="4436" spans="1:24" ht="14.25" customHeight="1" x14ac:dyDescent="0.4">
      <c r="A4436">
        <v>4435</v>
      </c>
      <c r="B4436" t="s">
        <v>14469</v>
      </c>
      <c r="C4436" t="s">
        <v>14470</v>
      </c>
      <c r="D4436">
        <v>26</v>
      </c>
      <c r="E4436" t="s">
        <v>29</v>
      </c>
      <c r="F4436" t="s">
        <v>125</v>
      </c>
      <c r="G4436" s="1">
        <v>44396</v>
      </c>
      <c r="H4436" t="s">
        <v>59</v>
      </c>
      <c r="I4436" t="s">
        <v>150</v>
      </c>
      <c r="J4436" s="2" t="s">
        <v>14471</v>
      </c>
      <c r="K4436" t="s">
        <v>62</v>
      </c>
      <c r="M4436" t="s">
        <v>25</v>
      </c>
      <c r="N4436" t="s">
        <v>26</v>
      </c>
      <c r="R4436">
        <v>4435</v>
      </c>
      <c r="S4436" t="str">
        <f>PROPER(CustomerSupport[[#This Row],[Resolution]])</f>
        <v/>
      </c>
      <c r="T4436" t="str">
        <f>TRIM(CustomerSupport[[#This Row],[Customer Name]])</f>
        <v>Marcus Smith</v>
      </c>
      <c r="U4436">
        <f>MONTH(CustomerSupport[[#This Row],[Date of Purchase]])</f>
        <v>7</v>
      </c>
      <c r="V4436" t="str">
        <f>TEXT('Working data'!G4436,"mmmm")</f>
        <v>July</v>
      </c>
      <c r="W4436">
        <f>YEAR(CustomerSupport[[#This Row],[Date of Purchase]])</f>
        <v>2021</v>
      </c>
      <c r="X4436" t="str">
        <f t="shared" si="69"/>
        <v/>
      </c>
    </row>
    <row r="4437" spans="1:24" ht="14.25" customHeight="1" x14ac:dyDescent="0.4">
      <c r="A4437">
        <v>4436</v>
      </c>
      <c r="B4437" t="s">
        <v>14472</v>
      </c>
      <c r="C4437" t="s">
        <v>14473</v>
      </c>
      <c r="D4437">
        <v>51</v>
      </c>
      <c r="E4437" t="s">
        <v>19</v>
      </c>
      <c r="F4437" t="s">
        <v>655</v>
      </c>
      <c r="G4437" s="1">
        <v>43985</v>
      </c>
      <c r="H4437" t="s">
        <v>67</v>
      </c>
      <c r="I4437" t="s">
        <v>113</v>
      </c>
      <c r="J4437" t="s">
        <v>6190</v>
      </c>
      <c r="K4437" t="s">
        <v>62</v>
      </c>
      <c r="M4437" t="s">
        <v>25</v>
      </c>
      <c r="N4437" t="s">
        <v>55</v>
      </c>
      <c r="R4437">
        <v>4436</v>
      </c>
      <c r="S4437" t="str">
        <f>PROPER(CustomerSupport[[#This Row],[Resolution]])</f>
        <v/>
      </c>
      <c r="T4437" t="str">
        <f>TRIM(CustomerSupport[[#This Row],[Customer Name]])</f>
        <v>Samuel Clark</v>
      </c>
      <c r="U4437">
        <f>MONTH(CustomerSupport[[#This Row],[Date of Purchase]])</f>
        <v>6</v>
      </c>
      <c r="V4437" t="str">
        <f>TEXT('Working data'!G4437,"mmmm")</f>
        <v>June</v>
      </c>
      <c r="W4437">
        <f>YEAR(CustomerSupport[[#This Row],[Date of Purchase]])</f>
        <v>2020</v>
      </c>
      <c r="X4437" t="str">
        <f t="shared" si="69"/>
        <v/>
      </c>
    </row>
    <row r="4438" spans="1:24" ht="14.25" customHeight="1" x14ac:dyDescent="0.4">
      <c r="A4438">
        <v>4437</v>
      </c>
      <c r="B4438" t="s">
        <v>14474</v>
      </c>
      <c r="C4438" t="s">
        <v>14475</v>
      </c>
      <c r="D4438">
        <v>47</v>
      </c>
      <c r="E4438" t="s">
        <v>19</v>
      </c>
      <c r="F4438" t="s">
        <v>125</v>
      </c>
      <c r="G4438" s="1">
        <v>44033</v>
      </c>
      <c r="H4438" t="s">
        <v>21</v>
      </c>
      <c r="I4438" t="s">
        <v>93</v>
      </c>
      <c r="J4438" s="2" t="s">
        <v>14476</v>
      </c>
      <c r="K4438" t="s">
        <v>24</v>
      </c>
      <c r="M4438" t="s">
        <v>41</v>
      </c>
      <c r="N4438" t="s">
        <v>33</v>
      </c>
      <c r="O4438" s="3">
        <v>45078.437893518516</v>
      </c>
      <c r="R4438">
        <v>4437</v>
      </c>
      <c r="S4438" t="str">
        <f>PROPER(CustomerSupport[[#This Row],[Resolution]])</f>
        <v/>
      </c>
      <c r="T4438" t="str">
        <f>TRIM(CustomerSupport[[#This Row],[Customer Name]])</f>
        <v>Shane Davila</v>
      </c>
      <c r="U4438">
        <f>MONTH(CustomerSupport[[#This Row],[Date of Purchase]])</f>
        <v>7</v>
      </c>
      <c r="V4438" t="str">
        <f>TEXT('Working data'!G4438,"mmmm")</f>
        <v>July</v>
      </c>
      <c r="W4438">
        <f>YEAR(CustomerSupport[[#This Row],[Date of Purchase]])</f>
        <v>2020</v>
      </c>
      <c r="X4438" t="str">
        <f t="shared" si="69"/>
        <v/>
      </c>
    </row>
    <row r="4439" spans="1:24" ht="14.25" customHeight="1" x14ac:dyDescent="0.4">
      <c r="A4439">
        <v>4438</v>
      </c>
      <c r="B4439" t="s">
        <v>14477</v>
      </c>
      <c r="C4439" t="s">
        <v>14478</v>
      </c>
      <c r="D4439">
        <v>19</v>
      </c>
      <c r="E4439" t="s">
        <v>58</v>
      </c>
      <c r="F4439" t="s">
        <v>219</v>
      </c>
      <c r="G4439" s="1">
        <v>44490</v>
      </c>
      <c r="H4439" t="s">
        <v>66</v>
      </c>
      <c r="I4439" t="s">
        <v>93</v>
      </c>
      <c r="J4439" s="2" t="s">
        <v>14479</v>
      </c>
      <c r="K4439" t="s">
        <v>39</v>
      </c>
      <c r="L4439" t="s">
        <v>14480</v>
      </c>
      <c r="M4439" t="s">
        <v>25</v>
      </c>
      <c r="N4439" t="s">
        <v>83</v>
      </c>
      <c r="O4439" s="3">
        <v>45078.525416666664</v>
      </c>
      <c r="P4439" s="3">
        <v>45078.310833333337</v>
      </c>
      <c r="Q4439">
        <v>1</v>
      </c>
      <c r="R4439">
        <v>4438</v>
      </c>
      <c r="S4439" t="str">
        <f>PROPER(CustomerSupport[[#This Row],[Resolution]])</f>
        <v>Ever Until Fly Whether Campaign Bank.</v>
      </c>
      <c r="T4439" t="str">
        <f>TRIM(CustomerSupport[[#This Row],[Customer Name]])</f>
        <v>Matthew Anderson</v>
      </c>
      <c r="U4439">
        <f>MONTH(CustomerSupport[[#This Row],[Date of Purchase]])</f>
        <v>10</v>
      </c>
      <c r="V4439" t="str">
        <f>TEXT('Working data'!G4439,"mmmm")</f>
        <v>October</v>
      </c>
      <c r="W4439">
        <f>YEAR(CustomerSupport[[#This Row],[Date of Purchase]])</f>
        <v>2021</v>
      </c>
      <c r="X4439">
        <f t="shared" si="69"/>
        <v>-5.1499999998486601</v>
      </c>
    </row>
    <row r="4440" spans="1:24" ht="14.25" customHeight="1" x14ac:dyDescent="0.4">
      <c r="A4440">
        <v>4439</v>
      </c>
      <c r="B4440" t="s">
        <v>14481</v>
      </c>
      <c r="C4440" t="s">
        <v>14482</v>
      </c>
      <c r="D4440">
        <v>61</v>
      </c>
      <c r="E4440" t="s">
        <v>58</v>
      </c>
      <c r="F4440" t="s">
        <v>71</v>
      </c>
      <c r="G4440" s="1">
        <v>44285</v>
      </c>
      <c r="H4440" t="s">
        <v>66</v>
      </c>
      <c r="I4440" t="s">
        <v>77</v>
      </c>
      <c r="J4440" s="2" t="s">
        <v>14483</v>
      </c>
      <c r="K4440" t="s">
        <v>24</v>
      </c>
      <c r="M4440" t="s">
        <v>143</v>
      </c>
      <c r="N4440" t="s">
        <v>83</v>
      </c>
      <c r="O4440" s="3">
        <v>45078.869189814817</v>
      </c>
      <c r="R4440">
        <v>4439</v>
      </c>
      <c r="S4440" t="str">
        <f>PROPER(CustomerSupport[[#This Row],[Resolution]])</f>
        <v/>
      </c>
      <c r="T4440" t="str">
        <f>TRIM(CustomerSupport[[#This Row],[Customer Name]])</f>
        <v>Anthony Benitez</v>
      </c>
      <c r="U4440">
        <f>MONTH(CustomerSupport[[#This Row],[Date of Purchase]])</f>
        <v>3</v>
      </c>
      <c r="V4440" t="str">
        <f>TEXT('Working data'!G4440,"mmmm")</f>
        <v>March</v>
      </c>
      <c r="W4440">
        <f>YEAR(CustomerSupport[[#This Row],[Date of Purchase]])</f>
        <v>2021</v>
      </c>
      <c r="X4440" t="str">
        <f t="shared" si="69"/>
        <v/>
      </c>
    </row>
    <row r="4441" spans="1:24" ht="14.25" customHeight="1" x14ac:dyDescent="0.4">
      <c r="A4441">
        <v>4440</v>
      </c>
      <c r="B4441" t="s">
        <v>14484</v>
      </c>
      <c r="C4441" t="s">
        <v>14485</v>
      </c>
      <c r="D4441">
        <v>48</v>
      </c>
      <c r="E4441" t="s">
        <v>29</v>
      </c>
      <c r="F4441" t="s">
        <v>397</v>
      </c>
      <c r="G4441" s="1">
        <v>44035</v>
      </c>
      <c r="H4441" t="s">
        <v>66</v>
      </c>
      <c r="I4441" t="s">
        <v>37</v>
      </c>
      <c r="J4441" s="2" t="s">
        <v>14486</v>
      </c>
      <c r="K4441" t="s">
        <v>39</v>
      </c>
      <c r="L4441" t="s">
        <v>14487</v>
      </c>
      <c r="M4441" t="s">
        <v>25</v>
      </c>
      <c r="N4441" t="s">
        <v>33</v>
      </c>
      <c r="O4441" s="3">
        <v>45078.105312500003</v>
      </c>
      <c r="P4441" s="3">
        <v>45078.451145833336</v>
      </c>
      <c r="Q4441">
        <v>4</v>
      </c>
      <c r="R4441">
        <v>4440</v>
      </c>
      <c r="S4441" t="str">
        <f>PROPER(CustomerSupport[[#This Row],[Resolution]])</f>
        <v>Sing Add Alone Six Tough Determine Large Practice.</v>
      </c>
      <c r="T4441" t="str">
        <f>TRIM(CustomerSupport[[#This Row],[Customer Name]])</f>
        <v>Elizabeth Andersen</v>
      </c>
      <c r="U4441">
        <f>MONTH(CustomerSupport[[#This Row],[Date of Purchase]])</f>
        <v>7</v>
      </c>
      <c r="V4441" t="str">
        <f>TEXT('Working data'!G4441,"mmmm")</f>
        <v>July</v>
      </c>
      <c r="W4441">
        <f>YEAR(CustomerSupport[[#This Row],[Date of Purchase]])</f>
        <v>2020</v>
      </c>
      <c r="X4441">
        <f t="shared" si="69"/>
        <v>8.2999999999883585</v>
      </c>
    </row>
    <row r="4442" spans="1:24" ht="14.25" customHeight="1" x14ac:dyDescent="0.4">
      <c r="A4442">
        <v>4441</v>
      </c>
      <c r="B4442" t="s">
        <v>14488</v>
      </c>
      <c r="C4442" t="s">
        <v>14489</v>
      </c>
      <c r="D4442">
        <v>54</v>
      </c>
      <c r="E4442" t="s">
        <v>58</v>
      </c>
      <c r="F4442" t="s">
        <v>223</v>
      </c>
      <c r="G4442" s="1">
        <v>44521</v>
      </c>
      <c r="H4442" t="s">
        <v>67</v>
      </c>
      <c r="I4442" t="s">
        <v>77</v>
      </c>
      <c r="J4442" s="2" t="s">
        <v>14490</v>
      </c>
      <c r="K4442" t="s">
        <v>24</v>
      </c>
      <c r="M4442" t="s">
        <v>89</v>
      </c>
      <c r="N4442" t="s">
        <v>26</v>
      </c>
      <c r="O4442" s="3">
        <v>45078.706724537034</v>
      </c>
      <c r="R4442">
        <v>4441</v>
      </c>
      <c r="S4442" t="str">
        <f>PROPER(CustomerSupport[[#This Row],[Resolution]])</f>
        <v/>
      </c>
      <c r="T4442" t="str">
        <f>TRIM(CustomerSupport[[#This Row],[Customer Name]])</f>
        <v>Natalie Avila</v>
      </c>
      <c r="U4442">
        <f>MONTH(CustomerSupport[[#This Row],[Date of Purchase]])</f>
        <v>11</v>
      </c>
      <c r="V4442" t="str">
        <f>TEXT('Working data'!G4442,"mmmm")</f>
        <v>November</v>
      </c>
      <c r="W4442">
        <f>YEAR(CustomerSupport[[#This Row],[Date of Purchase]])</f>
        <v>2021</v>
      </c>
      <c r="X4442" t="str">
        <f t="shared" si="69"/>
        <v/>
      </c>
    </row>
    <row r="4443" spans="1:24" ht="14.25" customHeight="1" x14ac:dyDescent="0.4">
      <c r="A4443">
        <v>4442</v>
      </c>
      <c r="B4443" t="s">
        <v>14491</v>
      </c>
      <c r="C4443" t="s">
        <v>14492</v>
      </c>
      <c r="D4443">
        <v>23</v>
      </c>
      <c r="E4443" t="s">
        <v>19</v>
      </c>
      <c r="F4443" t="s">
        <v>92</v>
      </c>
      <c r="G4443" s="1">
        <v>44440</v>
      </c>
      <c r="H4443" t="s">
        <v>59</v>
      </c>
      <c r="I4443" t="s">
        <v>141</v>
      </c>
      <c r="J4443" s="2" t="s">
        <v>14493</v>
      </c>
      <c r="K4443" t="s">
        <v>24</v>
      </c>
      <c r="M4443" t="s">
        <v>143</v>
      </c>
      <c r="N4443" t="s">
        <v>26</v>
      </c>
      <c r="O4443" s="3">
        <v>45077.997013888889</v>
      </c>
      <c r="R4443">
        <v>4442</v>
      </c>
      <c r="S4443" t="str">
        <f>PROPER(CustomerSupport[[#This Row],[Resolution]])</f>
        <v/>
      </c>
      <c r="T4443" t="str">
        <f>TRIM(CustomerSupport[[#This Row],[Customer Name]])</f>
        <v>Sarah Neal</v>
      </c>
      <c r="U4443">
        <f>MONTH(CustomerSupport[[#This Row],[Date of Purchase]])</f>
        <v>9</v>
      </c>
      <c r="V4443" t="str">
        <f>TEXT('Working data'!G4443,"mmmm")</f>
        <v>September</v>
      </c>
      <c r="W4443">
        <f>YEAR(CustomerSupport[[#This Row],[Date of Purchase]])</f>
        <v>2021</v>
      </c>
      <c r="X4443" t="str">
        <f t="shared" si="69"/>
        <v/>
      </c>
    </row>
    <row r="4444" spans="1:24" ht="14.25" customHeight="1" x14ac:dyDescent="0.4">
      <c r="A4444">
        <v>4443</v>
      </c>
      <c r="B4444" t="s">
        <v>14494</v>
      </c>
      <c r="C4444" t="s">
        <v>14495</v>
      </c>
      <c r="D4444">
        <v>24</v>
      </c>
      <c r="E4444" t="s">
        <v>58</v>
      </c>
      <c r="F4444" t="s">
        <v>161</v>
      </c>
      <c r="G4444" s="1">
        <v>43861</v>
      </c>
      <c r="H4444" t="s">
        <v>45</v>
      </c>
      <c r="I4444" t="s">
        <v>22</v>
      </c>
      <c r="J4444" s="2" t="s">
        <v>14496</v>
      </c>
      <c r="K4444" t="s">
        <v>39</v>
      </c>
      <c r="L4444" t="s">
        <v>14497</v>
      </c>
      <c r="M4444" t="s">
        <v>143</v>
      </c>
      <c r="N4444" t="s">
        <v>55</v>
      </c>
      <c r="O4444" s="3">
        <v>45078.346342592595</v>
      </c>
      <c r="P4444" s="3">
        <v>45078.174814814818</v>
      </c>
      <c r="Q4444">
        <v>2</v>
      </c>
      <c r="R4444">
        <v>4443</v>
      </c>
      <c r="S4444" t="str">
        <f>PROPER(CustomerSupport[[#This Row],[Resolution]])</f>
        <v>Drug Remain Court Future President.</v>
      </c>
      <c r="T4444" t="str">
        <f>TRIM(CustomerSupport[[#This Row],[Customer Name]])</f>
        <v>Douglas Gonzalez</v>
      </c>
      <c r="U4444">
        <f>MONTH(CustomerSupport[[#This Row],[Date of Purchase]])</f>
        <v>1</v>
      </c>
      <c r="V4444" t="str">
        <f>TEXT('Working data'!G4444,"mmmm")</f>
        <v>January</v>
      </c>
      <c r="W4444">
        <f>YEAR(CustomerSupport[[#This Row],[Date of Purchase]])</f>
        <v>2020</v>
      </c>
      <c r="X4444">
        <f t="shared" si="69"/>
        <v>-4.1166666666395031</v>
      </c>
    </row>
    <row r="4445" spans="1:24" ht="14.25" customHeight="1" x14ac:dyDescent="0.4">
      <c r="A4445">
        <v>4444</v>
      </c>
      <c r="B4445" t="s">
        <v>14498</v>
      </c>
      <c r="C4445" t="s">
        <v>14499</v>
      </c>
      <c r="D4445">
        <v>65</v>
      </c>
      <c r="E4445" t="s">
        <v>58</v>
      </c>
      <c r="F4445" t="s">
        <v>173</v>
      </c>
      <c r="G4445" s="1">
        <v>44351</v>
      </c>
      <c r="H4445" t="s">
        <v>45</v>
      </c>
      <c r="I4445" t="s">
        <v>60</v>
      </c>
      <c r="J4445" s="2" t="s">
        <v>14500</v>
      </c>
      <c r="K4445" t="s">
        <v>24</v>
      </c>
      <c r="M4445" t="s">
        <v>25</v>
      </c>
      <c r="N4445" t="s">
        <v>55</v>
      </c>
      <c r="O4445" s="3">
        <v>45078.053310185183</v>
      </c>
      <c r="R4445">
        <v>4444</v>
      </c>
      <c r="S4445" t="str">
        <f>PROPER(CustomerSupport[[#This Row],[Resolution]])</f>
        <v/>
      </c>
      <c r="T4445" t="str">
        <f>TRIM(CustomerSupport[[#This Row],[Customer Name]])</f>
        <v>John Hall</v>
      </c>
      <c r="U4445">
        <f>MONTH(CustomerSupport[[#This Row],[Date of Purchase]])</f>
        <v>6</v>
      </c>
      <c r="V4445" t="str">
        <f>TEXT('Working data'!G4445,"mmmm")</f>
        <v>June</v>
      </c>
      <c r="W4445">
        <f>YEAR(CustomerSupport[[#This Row],[Date of Purchase]])</f>
        <v>2021</v>
      </c>
      <c r="X4445" t="str">
        <f t="shared" si="69"/>
        <v/>
      </c>
    </row>
    <row r="4446" spans="1:24" ht="14.25" customHeight="1" x14ac:dyDescent="0.4">
      <c r="A4446">
        <v>4445</v>
      </c>
      <c r="B4446" t="s">
        <v>14501</v>
      </c>
      <c r="C4446" t="s">
        <v>14502</v>
      </c>
      <c r="D4446">
        <v>55</v>
      </c>
      <c r="E4446" t="s">
        <v>29</v>
      </c>
      <c r="F4446" t="s">
        <v>383</v>
      </c>
      <c r="G4446" s="1">
        <v>44551</v>
      </c>
      <c r="H4446" t="s">
        <v>67</v>
      </c>
      <c r="I4446" t="s">
        <v>60</v>
      </c>
      <c r="J4446" s="2" t="s">
        <v>14503</v>
      </c>
      <c r="K4446" t="s">
        <v>62</v>
      </c>
      <c r="M4446" t="s">
        <v>25</v>
      </c>
      <c r="N4446" t="s">
        <v>33</v>
      </c>
      <c r="R4446">
        <v>4445</v>
      </c>
      <c r="S4446" t="str">
        <f>PROPER(CustomerSupport[[#This Row],[Resolution]])</f>
        <v/>
      </c>
      <c r="T4446" t="str">
        <f>TRIM(CustomerSupport[[#This Row],[Customer Name]])</f>
        <v>Gene Norman</v>
      </c>
      <c r="U4446">
        <f>MONTH(CustomerSupport[[#This Row],[Date of Purchase]])</f>
        <v>12</v>
      </c>
      <c r="V4446" t="str">
        <f>TEXT('Working data'!G4446,"mmmm")</f>
        <v>December</v>
      </c>
      <c r="W4446">
        <f>YEAR(CustomerSupport[[#This Row],[Date of Purchase]])</f>
        <v>2021</v>
      </c>
      <c r="X4446" t="str">
        <f t="shared" si="69"/>
        <v/>
      </c>
    </row>
    <row r="4447" spans="1:24" ht="14.25" customHeight="1" x14ac:dyDescent="0.4">
      <c r="A4447">
        <v>4446</v>
      </c>
      <c r="B4447" t="s">
        <v>14504</v>
      </c>
      <c r="C4447" t="s">
        <v>14505</v>
      </c>
      <c r="D4447">
        <v>20</v>
      </c>
      <c r="E4447" t="s">
        <v>58</v>
      </c>
      <c r="F4447" t="s">
        <v>655</v>
      </c>
      <c r="G4447" s="1">
        <v>44215</v>
      </c>
      <c r="H4447" t="s">
        <v>21</v>
      </c>
      <c r="I4447" t="s">
        <v>67</v>
      </c>
      <c r="J4447" s="2" t="s">
        <v>14506</v>
      </c>
      <c r="K4447" t="s">
        <v>24</v>
      </c>
      <c r="M4447" t="s">
        <v>41</v>
      </c>
      <c r="N4447" t="s">
        <v>33</v>
      </c>
      <c r="O4447" s="3">
        <v>45078.422789351855</v>
      </c>
      <c r="R4447">
        <v>4446</v>
      </c>
      <c r="S4447" t="str">
        <f>PROPER(CustomerSupport[[#This Row],[Resolution]])</f>
        <v/>
      </c>
      <c r="T4447" t="str">
        <f>TRIM(CustomerSupport[[#This Row],[Customer Name]])</f>
        <v>Alexander Ramos</v>
      </c>
      <c r="U4447">
        <f>MONTH(CustomerSupport[[#This Row],[Date of Purchase]])</f>
        <v>1</v>
      </c>
      <c r="V4447" t="str">
        <f>TEXT('Working data'!G4447,"mmmm")</f>
        <v>January</v>
      </c>
      <c r="W4447">
        <f>YEAR(CustomerSupport[[#This Row],[Date of Purchase]])</f>
        <v>2021</v>
      </c>
      <c r="X4447" t="str">
        <f t="shared" si="69"/>
        <v/>
      </c>
    </row>
    <row r="4448" spans="1:24" ht="14.25" customHeight="1" x14ac:dyDescent="0.4">
      <c r="A4448">
        <v>4447</v>
      </c>
      <c r="B4448" t="s">
        <v>14507</v>
      </c>
      <c r="C4448" t="s">
        <v>14508</v>
      </c>
      <c r="D4448">
        <v>70</v>
      </c>
      <c r="E4448" t="s">
        <v>29</v>
      </c>
      <c r="F4448" t="s">
        <v>161</v>
      </c>
      <c r="G4448" s="1">
        <v>44068</v>
      </c>
      <c r="H4448" t="s">
        <v>66</v>
      </c>
      <c r="I4448" t="s">
        <v>93</v>
      </c>
      <c r="J4448" s="2" t="s">
        <v>14509</v>
      </c>
      <c r="K4448" t="s">
        <v>62</v>
      </c>
      <c r="M4448" t="s">
        <v>143</v>
      </c>
      <c r="N4448" t="s">
        <v>55</v>
      </c>
      <c r="R4448">
        <v>4447</v>
      </c>
      <c r="S4448" t="str">
        <f>PROPER(CustomerSupport[[#This Row],[Resolution]])</f>
        <v/>
      </c>
      <c r="T4448" t="str">
        <f>TRIM(CustomerSupport[[#This Row],[Customer Name]])</f>
        <v>Jennifer Bowen</v>
      </c>
      <c r="U4448">
        <f>MONTH(CustomerSupport[[#This Row],[Date of Purchase]])</f>
        <v>8</v>
      </c>
      <c r="V4448" t="str">
        <f>TEXT('Working data'!G4448,"mmmm")</f>
        <v>August</v>
      </c>
      <c r="W4448">
        <f>YEAR(CustomerSupport[[#This Row],[Date of Purchase]])</f>
        <v>2020</v>
      </c>
      <c r="X4448" t="str">
        <f t="shared" si="69"/>
        <v/>
      </c>
    </row>
    <row r="4449" spans="1:24" ht="14.25" customHeight="1" x14ac:dyDescent="0.4">
      <c r="A4449">
        <v>4448</v>
      </c>
      <c r="B4449" t="s">
        <v>14510</v>
      </c>
      <c r="C4449" t="s">
        <v>14511</v>
      </c>
      <c r="D4449">
        <v>54</v>
      </c>
      <c r="E4449" t="s">
        <v>58</v>
      </c>
      <c r="F4449" t="s">
        <v>112</v>
      </c>
      <c r="G4449" s="1">
        <v>44436</v>
      </c>
      <c r="H4449" t="s">
        <v>45</v>
      </c>
      <c r="I4449" t="s">
        <v>60</v>
      </c>
      <c r="J4449" s="2" t="s">
        <v>14512</v>
      </c>
      <c r="K4449" t="s">
        <v>24</v>
      </c>
      <c r="M4449" t="s">
        <v>143</v>
      </c>
      <c r="N4449" t="s">
        <v>33</v>
      </c>
      <c r="O4449" s="3">
        <v>45078.904074074075</v>
      </c>
      <c r="R4449">
        <v>4448</v>
      </c>
      <c r="S4449" t="str">
        <f>PROPER(CustomerSupport[[#This Row],[Resolution]])</f>
        <v/>
      </c>
      <c r="T4449" t="str">
        <f>TRIM(CustomerSupport[[#This Row],[Customer Name]])</f>
        <v>Melissa Russell</v>
      </c>
      <c r="U4449">
        <f>MONTH(CustomerSupport[[#This Row],[Date of Purchase]])</f>
        <v>8</v>
      </c>
      <c r="V4449" t="str">
        <f>TEXT('Working data'!G4449,"mmmm")</f>
        <v>August</v>
      </c>
      <c r="W4449">
        <f>YEAR(CustomerSupport[[#This Row],[Date of Purchase]])</f>
        <v>2021</v>
      </c>
      <c r="X4449" t="str">
        <f t="shared" si="69"/>
        <v/>
      </c>
    </row>
    <row r="4450" spans="1:24" ht="14.25" customHeight="1" x14ac:dyDescent="0.4">
      <c r="A4450">
        <v>4449</v>
      </c>
      <c r="B4450" t="s">
        <v>14513</v>
      </c>
      <c r="C4450" t="s">
        <v>14514</v>
      </c>
      <c r="D4450">
        <v>36</v>
      </c>
      <c r="E4450" t="s">
        <v>19</v>
      </c>
      <c r="F4450" t="s">
        <v>397</v>
      </c>
      <c r="G4450" s="1">
        <v>44519</v>
      </c>
      <c r="H4450" t="s">
        <v>66</v>
      </c>
      <c r="I4450" t="s">
        <v>37</v>
      </c>
      <c r="J4450" s="2" t="s">
        <v>14515</v>
      </c>
      <c r="K4450" t="s">
        <v>24</v>
      </c>
      <c r="M4450" t="s">
        <v>25</v>
      </c>
      <c r="N4450" t="s">
        <v>33</v>
      </c>
      <c r="O4450" s="3">
        <v>45078.794363425928</v>
      </c>
      <c r="R4450">
        <v>4449</v>
      </c>
      <c r="S4450" t="str">
        <f>PROPER(CustomerSupport[[#This Row],[Resolution]])</f>
        <v/>
      </c>
      <c r="T4450" t="str">
        <f>TRIM(CustomerSupport[[#This Row],[Customer Name]])</f>
        <v>Kristy Baker</v>
      </c>
      <c r="U4450">
        <f>MONTH(CustomerSupport[[#This Row],[Date of Purchase]])</f>
        <v>11</v>
      </c>
      <c r="V4450" t="str">
        <f>TEXT('Working data'!G4450,"mmmm")</f>
        <v>November</v>
      </c>
      <c r="W4450">
        <f>YEAR(CustomerSupport[[#This Row],[Date of Purchase]])</f>
        <v>2021</v>
      </c>
      <c r="X4450" t="str">
        <f t="shared" si="69"/>
        <v/>
      </c>
    </row>
    <row r="4451" spans="1:24" ht="14.25" customHeight="1" x14ac:dyDescent="0.4">
      <c r="A4451">
        <v>4450</v>
      </c>
      <c r="B4451" t="s">
        <v>14516</v>
      </c>
      <c r="C4451" t="s">
        <v>14517</v>
      </c>
      <c r="D4451">
        <v>58</v>
      </c>
      <c r="E4451" t="s">
        <v>29</v>
      </c>
      <c r="F4451" t="s">
        <v>36</v>
      </c>
      <c r="G4451" s="1">
        <v>44017</v>
      </c>
      <c r="H4451" t="s">
        <v>67</v>
      </c>
      <c r="I4451" t="s">
        <v>67</v>
      </c>
      <c r="J4451" s="2" t="s">
        <v>14518</v>
      </c>
      <c r="K4451" t="s">
        <v>62</v>
      </c>
      <c r="M4451" t="s">
        <v>143</v>
      </c>
      <c r="N4451" t="s">
        <v>55</v>
      </c>
      <c r="R4451">
        <v>4450</v>
      </c>
      <c r="S4451" t="str">
        <f>PROPER(CustomerSupport[[#This Row],[Resolution]])</f>
        <v/>
      </c>
      <c r="T4451" t="str">
        <f>TRIM(CustomerSupport[[#This Row],[Customer Name]])</f>
        <v>Tyrone Rodriguez</v>
      </c>
      <c r="U4451">
        <f>MONTH(CustomerSupport[[#This Row],[Date of Purchase]])</f>
        <v>7</v>
      </c>
      <c r="V4451" t="str">
        <f>TEXT('Working data'!G4451,"mmmm")</f>
        <v>July</v>
      </c>
      <c r="W4451">
        <f>YEAR(CustomerSupport[[#This Row],[Date of Purchase]])</f>
        <v>2020</v>
      </c>
      <c r="X4451" t="str">
        <f t="shared" si="69"/>
        <v/>
      </c>
    </row>
    <row r="4452" spans="1:24" ht="14.25" customHeight="1" x14ac:dyDescent="0.4">
      <c r="A4452">
        <v>4451</v>
      </c>
      <c r="B4452" t="s">
        <v>14519</v>
      </c>
      <c r="C4452" t="s">
        <v>14520</v>
      </c>
      <c r="D4452">
        <v>56</v>
      </c>
      <c r="E4452" t="s">
        <v>29</v>
      </c>
      <c r="F4452" t="s">
        <v>219</v>
      </c>
      <c r="G4452" s="1">
        <v>44099</v>
      </c>
      <c r="H4452" t="s">
        <v>21</v>
      </c>
      <c r="I4452" t="s">
        <v>60</v>
      </c>
      <c r="J4452" s="2" t="s">
        <v>14521</v>
      </c>
      <c r="K4452" t="s">
        <v>24</v>
      </c>
      <c r="M4452" t="s">
        <v>143</v>
      </c>
      <c r="N4452" t="s">
        <v>26</v>
      </c>
      <c r="O4452" s="3">
        <v>45078.182592592595</v>
      </c>
      <c r="R4452">
        <v>4451</v>
      </c>
      <c r="S4452" t="str">
        <f>PROPER(CustomerSupport[[#This Row],[Resolution]])</f>
        <v/>
      </c>
      <c r="T4452" t="str">
        <f>TRIM(CustomerSupport[[#This Row],[Customer Name]])</f>
        <v>Meagan Beck</v>
      </c>
      <c r="U4452">
        <f>MONTH(CustomerSupport[[#This Row],[Date of Purchase]])</f>
        <v>9</v>
      </c>
      <c r="V4452" t="str">
        <f>TEXT('Working data'!G4452,"mmmm")</f>
        <v>September</v>
      </c>
      <c r="W4452">
        <f>YEAR(CustomerSupport[[#This Row],[Date of Purchase]])</f>
        <v>2020</v>
      </c>
      <c r="X4452" t="str">
        <f t="shared" si="69"/>
        <v/>
      </c>
    </row>
    <row r="4453" spans="1:24" ht="14.25" customHeight="1" x14ac:dyDescent="0.4">
      <c r="A4453">
        <v>4452</v>
      </c>
      <c r="B4453" t="s">
        <v>14522</v>
      </c>
      <c r="C4453" t="s">
        <v>14523</v>
      </c>
      <c r="D4453">
        <v>26</v>
      </c>
      <c r="E4453" t="s">
        <v>19</v>
      </c>
      <c r="F4453" t="s">
        <v>383</v>
      </c>
      <c r="G4453" s="1">
        <v>43936</v>
      </c>
      <c r="H4453" t="s">
        <v>66</v>
      </c>
      <c r="I4453" t="s">
        <v>60</v>
      </c>
      <c r="J4453" s="2" t="s">
        <v>14524</v>
      </c>
      <c r="K4453" t="s">
        <v>62</v>
      </c>
      <c r="M4453" t="s">
        <v>143</v>
      </c>
      <c r="N4453" t="s">
        <v>26</v>
      </c>
      <c r="R4453">
        <v>4452</v>
      </c>
      <c r="S4453" t="str">
        <f>PROPER(CustomerSupport[[#This Row],[Resolution]])</f>
        <v/>
      </c>
      <c r="T4453" t="str">
        <f>TRIM(CustomerSupport[[#This Row],[Customer Name]])</f>
        <v>Jennifer Smith</v>
      </c>
      <c r="U4453">
        <f>MONTH(CustomerSupport[[#This Row],[Date of Purchase]])</f>
        <v>4</v>
      </c>
      <c r="V4453" t="str">
        <f>TEXT('Working data'!G4453,"mmmm")</f>
        <v>April</v>
      </c>
      <c r="W4453">
        <f>YEAR(CustomerSupport[[#This Row],[Date of Purchase]])</f>
        <v>2020</v>
      </c>
      <c r="X4453" t="str">
        <f t="shared" si="69"/>
        <v/>
      </c>
    </row>
    <row r="4454" spans="1:24" ht="14.25" customHeight="1" x14ac:dyDescent="0.4">
      <c r="A4454">
        <v>4453</v>
      </c>
      <c r="B4454" t="s">
        <v>14525</v>
      </c>
      <c r="C4454" t="s">
        <v>14526</v>
      </c>
      <c r="D4454">
        <v>45</v>
      </c>
      <c r="E4454" t="s">
        <v>58</v>
      </c>
      <c r="F4454" t="s">
        <v>317</v>
      </c>
      <c r="G4454" s="1">
        <v>44504</v>
      </c>
      <c r="H4454" t="s">
        <v>45</v>
      </c>
      <c r="I4454" t="s">
        <v>72</v>
      </c>
      <c r="J4454" s="2" t="s">
        <v>14527</v>
      </c>
      <c r="K4454" t="s">
        <v>39</v>
      </c>
      <c r="L4454" t="s">
        <v>14528</v>
      </c>
      <c r="M4454" t="s">
        <v>25</v>
      </c>
      <c r="N4454" t="s">
        <v>83</v>
      </c>
      <c r="O4454" s="3">
        <v>45078.661099537036</v>
      </c>
      <c r="P4454" s="3">
        <v>45078.164571759262</v>
      </c>
      <c r="Q4454">
        <v>5</v>
      </c>
      <c r="R4454">
        <v>4453</v>
      </c>
      <c r="S4454" t="str">
        <f>PROPER(CustomerSupport[[#This Row],[Resolution]])</f>
        <v>Politics Speak Structure Firm Radio With Article.</v>
      </c>
      <c r="T4454" t="str">
        <f>TRIM(CustomerSupport[[#This Row],[Customer Name]])</f>
        <v>Kristina Cook</v>
      </c>
      <c r="U4454">
        <f>MONTH(CustomerSupport[[#This Row],[Date of Purchase]])</f>
        <v>11</v>
      </c>
      <c r="V4454" t="str">
        <f>TEXT('Working data'!G4454,"mmmm")</f>
        <v>November</v>
      </c>
      <c r="W4454">
        <f>YEAR(CustomerSupport[[#This Row],[Date of Purchase]])</f>
        <v>2021</v>
      </c>
      <c r="X4454">
        <f t="shared" si="69"/>
        <v>-11.916666666569654</v>
      </c>
    </row>
    <row r="4455" spans="1:24" ht="14.25" customHeight="1" x14ac:dyDescent="0.4">
      <c r="A4455">
        <v>4454</v>
      </c>
      <c r="B4455" t="s">
        <v>14529</v>
      </c>
      <c r="C4455" t="s">
        <v>14530</v>
      </c>
      <c r="D4455">
        <v>48</v>
      </c>
      <c r="E4455" t="s">
        <v>58</v>
      </c>
      <c r="F4455" t="s">
        <v>36</v>
      </c>
      <c r="G4455" s="1">
        <v>44406</v>
      </c>
      <c r="H4455" t="s">
        <v>59</v>
      </c>
      <c r="I4455" t="s">
        <v>67</v>
      </c>
      <c r="J4455" s="2" t="s">
        <v>14531</v>
      </c>
      <c r="K4455" t="s">
        <v>39</v>
      </c>
      <c r="L4455" t="s">
        <v>14532</v>
      </c>
      <c r="M4455" t="s">
        <v>89</v>
      </c>
      <c r="N4455" t="s">
        <v>55</v>
      </c>
      <c r="O4455" s="3">
        <v>45078.104166666664</v>
      </c>
      <c r="P4455" s="3">
        <v>45078.042361111111</v>
      </c>
      <c r="Q4455">
        <v>1</v>
      </c>
      <c r="R4455">
        <v>4454</v>
      </c>
      <c r="S4455" t="str">
        <f>PROPER(CustomerSupport[[#This Row],[Resolution]])</f>
        <v>Them Wear Mean Visit Alone Street Same.</v>
      </c>
      <c r="T4455" t="str">
        <f>TRIM(CustomerSupport[[#This Row],[Customer Name]])</f>
        <v>Mark Johnson</v>
      </c>
      <c r="U4455">
        <f>MONTH(CustomerSupport[[#This Row],[Date of Purchase]])</f>
        <v>7</v>
      </c>
      <c r="V4455" t="str">
        <f>TEXT('Working data'!G4455,"mmmm")</f>
        <v>July</v>
      </c>
      <c r="W4455">
        <f>YEAR(CustomerSupport[[#This Row],[Date of Purchase]])</f>
        <v>2021</v>
      </c>
      <c r="X4455">
        <f t="shared" si="69"/>
        <v>-1.4833333332790062</v>
      </c>
    </row>
    <row r="4456" spans="1:24" ht="14.25" customHeight="1" x14ac:dyDescent="0.4">
      <c r="A4456">
        <v>4455</v>
      </c>
      <c r="B4456" t="s">
        <v>14533</v>
      </c>
      <c r="C4456" t="s">
        <v>14534</v>
      </c>
      <c r="D4456">
        <v>31</v>
      </c>
      <c r="E4456" t="s">
        <v>19</v>
      </c>
      <c r="F4456" t="s">
        <v>397</v>
      </c>
      <c r="G4456" s="1">
        <v>44412</v>
      </c>
      <c r="H4456" t="s">
        <v>66</v>
      </c>
      <c r="I4456" t="s">
        <v>77</v>
      </c>
      <c r="J4456" s="2" t="s">
        <v>14535</v>
      </c>
      <c r="K4456" t="s">
        <v>24</v>
      </c>
      <c r="M4456" t="s">
        <v>41</v>
      </c>
      <c r="N4456" t="s">
        <v>26</v>
      </c>
      <c r="O4456" s="3">
        <v>45078.361828703702</v>
      </c>
      <c r="R4456">
        <v>4455</v>
      </c>
      <c r="S4456" t="str">
        <f>PROPER(CustomerSupport[[#This Row],[Resolution]])</f>
        <v/>
      </c>
      <c r="T4456" t="str">
        <f>TRIM(CustomerSupport[[#This Row],[Customer Name]])</f>
        <v>Christopher Chase</v>
      </c>
      <c r="U4456">
        <f>MONTH(CustomerSupport[[#This Row],[Date of Purchase]])</f>
        <v>8</v>
      </c>
      <c r="V4456" t="str">
        <f>TEXT('Working data'!G4456,"mmmm")</f>
        <v>August</v>
      </c>
      <c r="W4456">
        <f>YEAR(CustomerSupport[[#This Row],[Date of Purchase]])</f>
        <v>2021</v>
      </c>
      <c r="X4456" t="str">
        <f t="shared" si="69"/>
        <v/>
      </c>
    </row>
    <row r="4457" spans="1:24" ht="14.25" customHeight="1" x14ac:dyDescent="0.4">
      <c r="A4457">
        <v>4456</v>
      </c>
      <c r="B4457" t="s">
        <v>14536</v>
      </c>
      <c r="C4457" t="s">
        <v>14537</v>
      </c>
      <c r="D4457">
        <v>20</v>
      </c>
      <c r="E4457" t="s">
        <v>58</v>
      </c>
      <c r="F4457" t="s">
        <v>456</v>
      </c>
      <c r="G4457" s="1">
        <v>44440</v>
      </c>
      <c r="H4457" t="s">
        <v>59</v>
      </c>
      <c r="I4457" t="s">
        <v>141</v>
      </c>
      <c r="J4457" t="s">
        <v>14538</v>
      </c>
      <c r="K4457" t="s">
        <v>62</v>
      </c>
      <c r="M4457" t="s">
        <v>89</v>
      </c>
      <c r="N4457" t="s">
        <v>33</v>
      </c>
      <c r="R4457">
        <v>4456</v>
      </c>
      <c r="S4457" t="str">
        <f>PROPER(CustomerSupport[[#This Row],[Resolution]])</f>
        <v/>
      </c>
      <c r="T4457" t="str">
        <f>TRIM(CustomerSupport[[#This Row],[Customer Name]])</f>
        <v>Jack House</v>
      </c>
      <c r="U4457">
        <f>MONTH(CustomerSupport[[#This Row],[Date of Purchase]])</f>
        <v>9</v>
      </c>
      <c r="V4457" t="str">
        <f>TEXT('Working data'!G4457,"mmmm")</f>
        <v>September</v>
      </c>
      <c r="W4457">
        <f>YEAR(CustomerSupport[[#This Row],[Date of Purchase]])</f>
        <v>2021</v>
      </c>
      <c r="X4457" t="str">
        <f t="shared" si="69"/>
        <v/>
      </c>
    </row>
    <row r="4458" spans="1:24" ht="14.25" customHeight="1" x14ac:dyDescent="0.4">
      <c r="A4458">
        <v>4457</v>
      </c>
      <c r="B4458" t="s">
        <v>14539</v>
      </c>
      <c r="C4458" t="s">
        <v>14540</v>
      </c>
      <c r="D4458">
        <v>38</v>
      </c>
      <c r="E4458" t="s">
        <v>29</v>
      </c>
      <c r="F4458" t="s">
        <v>456</v>
      </c>
      <c r="G4458" s="1">
        <v>43843</v>
      </c>
      <c r="H4458" t="s">
        <v>67</v>
      </c>
      <c r="I4458" t="s">
        <v>67</v>
      </c>
      <c r="J4458" s="2" t="s">
        <v>14541</v>
      </c>
      <c r="K4458" t="s">
        <v>24</v>
      </c>
      <c r="M4458" t="s">
        <v>25</v>
      </c>
      <c r="N4458" t="s">
        <v>26</v>
      </c>
      <c r="O4458" s="3">
        <v>45078.612557870372</v>
      </c>
      <c r="R4458">
        <v>4457</v>
      </c>
      <c r="S4458" t="str">
        <f>PROPER(CustomerSupport[[#This Row],[Resolution]])</f>
        <v/>
      </c>
      <c r="T4458" t="str">
        <f>TRIM(CustomerSupport[[#This Row],[Customer Name]])</f>
        <v>James Andrews</v>
      </c>
      <c r="U4458">
        <f>MONTH(CustomerSupport[[#This Row],[Date of Purchase]])</f>
        <v>1</v>
      </c>
      <c r="V4458" t="str">
        <f>TEXT('Working data'!G4458,"mmmm")</f>
        <v>January</v>
      </c>
      <c r="W4458">
        <f>YEAR(CustomerSupport[[#This Row],[Date of Purchase]])</f>
        <v>2020</v>
      </c>
      <c r="X4458" t="str">
        <f t="shared" si="69"/>
        <v/>
      </c>
    </row>
    <row r="4459" spans="1:24" ht="14.25" customHeight="1" x14ac:dyDescent="0.4">
      <c r="A4459">
        <v>4458</v>
      </c>
      <c r="B4459" t="s">
        <v>14542</v>
      </c>
      <c r="C4459" t="s">
        <v>14543</v>
      </c>
      <c r="D4459">
        <v>66</v>
      </c>
      <c r="E4459" t="s">
        <v>29</v>
      </c>
      <c r="F4459" t="s">
        <v>421</v>
      </c>
      <c r="G4459" s="1">
        <v>43912</v>
      </c>
      <c r="H4459" t="s">
        <v>66</v>
      </c>
      <c r="I4459" t="s">
        <v>60</v>
      </c>
      <c r="J4459" t="s">
        <v>14544</v>
      </c>
      <c r="K4459" t="s">
        <v>39</v>
      </c>
      <c r="L4459" t="s">
        <v>14545</v>
      </c>
      <c r="M4459" t="s">
        <v>41</v>
      </c>
      <c r="N4459" t="s">
        <v>55</v>
      </c>
      <c r="O4459" s="3">
        <v>45078.606319444443</v>
      </c>
      <c r="P4459" s="3">
        <v>45078.172291666669</v>
      </c>
      <c r="Q4459">
        <v>1</v>
      </c>
      <c r="R4459">
        <v>4458</v>
      </c>
      <c r="S4459" t="str">
        <f>PROPER(CustomerSupport[[#This Row],[Resolution]])</f>
        <v>Culture Accept Finish.</v>
      </c>
      <c r="T4459" t="str">
        <f>TRIM(CustomerSupport[[#This Row],[Customer Name]])</f>
        <v>Marcus Schneider</v>
      </c>
      <c r="U4459">
        <f>MONTH(CustomerSupport[[#This Row],[Date of Purchase]])</f>
        <v>3</v>
      </c>
      <c r="V4459" t="str">
        <f>TEXT('Working data'!G4459,"mmmm")</f>
        <v>March</v>
      </c>
      <c r="W4459">
        <f>YEAR(CustomerSupport[[#This Row],[Date of Purchase]])</f>
        <v>2020</v>
      </c>
      <c r="X4459">
        <f t="shared" si="69"/>
        <v>-10.416666666569654</v>
      </c>
    </row>
    <row r="4460" spans="1:24" ht="14.25" customHeight="1" x14ac:dyDescent="0.4">
      <c r="A4460">
        <v>4459</v>
      </c>
      <c r="B4460" t="s">
        <v>14546</v>
      </c>
      <c r="C4460" t="s">
        <v>14547</v>
      </c>
      <c r="D4460">
        <v>21</v>
      </c>
      <c r="E4460" t="s">
        <v>19</v>
      </c>
      <c r="F4460" t="s">
        <v>456</v>
      </c>
      <c r="G4460" s="1">
        <v>43940</v>
      </c>
      <c r="H4460" t="s">
        <v>67</v>
      </c>
      <c r="I4460" t="s">
        <v>113</v>
      </c>
      <c r="J4460" s="2" t="s">
        <v>14548</v>
      </c>
      <c r="K4460" t="s">
        <v>62</v>
      </c>
      <c r="M4460" t="s">
        <v>41</v>
      </c>
      <c r="N4460" t="s">
        <v>26</v>
      </c>
      <c r="R4460">
        <v>4459</v>
      </c>
      <c r="S4460" t="str">
        <f>PROPER(CustomerSupport[[#This Row],[Resolution]])</f>
        <v/>
      </c>
      <c r="T4460" t="str">
        <f>TRIM(CustomerSupport[[#This Row],[Customer Name]])</f>
        <v>Michael Hicks</v>
      </c>
      <c r="U4460">
        <f>MONTH(CustomerSupport[[#This Row],[Date of Purchase]])</f>
        <v>4</v>
      </c>
      <c r="V4460" t="str">
        <f>TEXT('Working data'!G4460,"mmmm")</f>
        <v>April</v>
      </c>
      <c r="W4460">
        <f>YEAR(CustomerSupport[[#This Row],[Date of Purchase]])</f>
        <v>2020</v>
      </c>
      <c r="X4460" t="str">
        <f t="shared" si="69"/>
        <v/>
      </c>
    </row>
    <row r="4461" spans="1:24" ht="14.25" customHeight="1" x14ac:dyDescent="0.4">
      <c r="A4461">
        <v>4460</v>
      </c>
      <c r="B4461" t="s">
        <v>14549</v>
      </c>
      <c r="C4461" t="s">
        <v>14550</v>
      </c>
      <c r="D4461">
        <v>56</v>
      </c>
      <c r="E4461" t="s">
        <v>19</v>
      </c>
      <c r="F4461" t="s">
        <v>20</v>
      </c>
      <c r="G4461" s="1">
        <v>43832</v>
      </c>
      <c r="H4461" t="s">
        <v>21</v>
      </c>
      <c r="I4461" t="s">
        <v>177</v>
      </c>
      <c r="J4461" s="2" t="s">
        <v>14551</v>
      </c>
      <c r="K4461" t="s">
        <v>39</v>
      </c>
      <c r="L4461" t="s">
        <v>14552</v>
      </c>
      <c r="M4461" t="s">
        <v>143</v>
      </c>
      <c r="N4461" t="s">
        <v>26</v>
      </c>
      <c r="O4461" s="3">
        <v>45078.836215277777</v>
      </c>
      <c r="P4461" s="3">
        <v>45078.795243055552</v>
      </c>
      <c r="Q4461">
        <v>5</v>
      </c>
      <c r="R4461">
        <v>4460</v>
      </c>
      <c r="S4461" t="str">
        <f>PROPER(CustomerSupport[[#This Row],[Resolution]])</f>
        <v>Subject Surface Window Like Science Nation Source.</v>
      </c>
      <c r="T4461" t="str">
        <f>TRIM(CustomerSupport[[#This Row],[Customer Name]])</f>
        <v>Eddie White</v>
      </c>
      <c r="U4461">
        <f>MONTH(CustomerSupport[[#This Row],[Date of Purchase]])</f>
        <v>1</v>
      </c>
      <c r="V4461" t="str">
        <f>TEXT('Working data'!G4461,"mmmm")</f>
        <v>January</v>
      </c>
      <c r="W4461">
        <f>YEAR(CustomerSupport[[#This Row],[Date of Purchase]])</f>
        <v>2020</v>
      </c>
      <c r="X4461">
        <f t="shared" si="69"/>
        <v>-0.9833333333954215</v>
      </c>
    </row>
    <row r="4462" spans="1:24" ht="14.25" customHeight="1" x14ac:dyDescent="0.4">
      <c r="A4462">
        <v>4461</v>
      </c>
      <c r="B4462" t="s">
        <v>14553</v>
      </c>
      <c r="C4462" t="s">
        <v>14554</v>
      </c>
      <c r="D4462">
        <v>44</v>
      </c>
      <c r="E4462" t="s">
        <v>29</v>
      </c>
      <c r="F4462" t="s">
        <v>421</v>
      </c>
      <c r="G4462" s="1">
        <v>44516</v>
      </c>
      <c r="H4462" t="s">
        <v>45</v>
      </c>
      <c r="I4462" t="s">
        <v>150</v>
      </c>
      <c r="J4462" s="2" t="s">
        <v>14555</v>
      </c>
      <c r="K4462" t="s">
        <v>24</v>
      </c>
      <c r="M4462" t="s">
        <v>41</v>
      </c>
      <c r="N4462" t="s">
        <v>26</v>
      </c>
      <c r="O4462" s="3">
        <v>45078.652905092589</v>
      </c>
      <c r="R4462">
        <v>4461</v>
      </c>
      <c r="S4462" t="str">
        <f>PROPER(CustomerSupport[[#This Row],[Resolution]])</f>
        <v/>
      </c>
      <c r="T4462" t="str">
        <f>TRIM(CustomerSupport[[#This Row],[Customer Name]])</f>
        <v>Darren Kidd</v>
      </c>
      <c r="U4462">
        <f>MONTH(CustomerSupport[[#This Row],[Date of Purchase]])</f>
        <v>11</v>
      </c>
      <c r="V4462" t="str">
        <f>TEXT('Working data'!G4462,"mmmm")</f>
        <v>November</v>
      </c>
      <c r="W4462">
        <f>YEAR(CustomerSupport[[#This Row],[Date of Purchase]])</f>
        <v>2021</v>
      </c>
      <c r="X4462" t="str">
        <f t="shared" si="69"/>
        <v/>
      </c>
    </row>
    <row r="4463" spans="1:24" ht="14.25" customHeight="1" x14ac:dyDescent="0.4">
      <c r="A4463">
        <v>4462</v>
      </c>
      <c r="B4463" t="s">
        <v>14556</v>
      </c>
      <c r="C4463" t="s">
        <v>14557</v>
      </c>
      <c r="D4463">
        <v>34</v>
      </c>
      <c r="E4463" t="s">
        <v>58</v>
      </c>
      <c r="F4463" t="s">
        <v>383</v>
      </c>
      <c r="G4463" s="1">
        <v>44133</v>
      </c>
      <c r="H4463" t="s">
        <v>21</v>
      </c>
      <c r="I4463" t="s">
        <v>59</v>
      </c>
      <c r="J4463" s="2" t="s">
        <v>14558</v>
      </c>
      <c r="K4463" t="s">
        <v>24</v>
      </c>
      <c r="M4463" t="s">
        <v>89</v>
      </c>
      <c r="N4463" t="s">
        <v>83</v>
      </c>
      <c r="O4463" s="3">
        <v>45078.814733796295</v>
      </c>
      <c r="R4463">
        <v>4462</v>
      </c>
      <c r="S4463" t="str">
        <f>PROPER(CustomerSupport[[#This Row],[Resolution]])</f>
        <v/>
      </c>
      <c r="T4463" t="str">
        <f>TRIM(CustomerSupport[[#This Row],[Customer Name]])</f>
        <v>Andrew Elliott</v>
      </c>
      <c r="U4463">
        <f>MONTH(CustomerSupport[[#This Row],[Date of Purchase]])</f>
        <v>10</v>
      </c>
      <c r="V4463" t="str">
        <f>TEXT('Working data'!G4463,"mmmm")</f>
        <v>October</v>
      </c>
      <c r="W4463">
        <f>YEAR(CustomerSupport[[#This Row],[Date of Purchase]])</f>
        <v>2020</v>
      </c>
      <c r="X4463" t="str">
        <f t="shared" si="69"/>
        <v/>
      </c>
    </row>
    <row r="4464" spans="1:24" ht="14.25" customHeight="1" x14ac:dyDescent="0.4">
      <c r="A4464">
        <v>4463</v>
      </c>
      <c r="B4464" t="s">
        <v>14559</v>
      </c>
      <c r="C4464" t="s">
        <v>14560</v>
      </c>
      <c r="D4464">
        <v>66</v>
      </c>
      <c r="E4464" t="s">
        <v>19</v>
      </c>
      <c r="F4464" t="s">
        <v>242</v>
      </c>
      <c r="G4464" s="1">
        <v>44408</v>
      </c>
      <c r="H4464" t="s">
        <v>66</v>
      </c>
      <c r="I4464" t="s">
        <v>177</v>
      </c>
      <c r="J4464" s="2" t="s">
        <v>14561</v>
      </c>
      <c r="K4464" t="s">
        <v>39</v>
      </c>
      <c r="L4464" t="s">
        <v>14562</v>
      </c>
      <c r="M4464" t="s">
        <v>41</v>
      </c>
      <c r="N4464" t="s">
        <v>55</v>
      </c>
      <c r="O4464" s="3">
        <v>45078.927939814814</v>
      </c>
      <c r="P4464" s="3">
        <v>45078.271689814814</v>
      </c>
      <c r="Q4464">
        <v>3</v>
      </c>
      <c r="R4464">
        <v>4463</v>
      </c>
      <c r="S4464" t="str">
        <f>PROPER(CustomerSupport[[#This Row],[Resolution]])</f>
        <v>Bar You Hundred Discuss Charge.</v>
      </c>
      <c r="T4464" t="str">
        <f>TRIM(CustomerSupport[[#This Row],[Customer Name]])</f>
        <v>Samantha Bauer</v>
      </c>
      <c r="U4464">
        <f>MONTH(CustomerSupport[[#This Row],[Date of Purchase]])</f>
        <v>7</v>
      </c>
      <c r="V4464" t="str">
        <f>TEXT('Working data'!G4464,"mmmm")</f>
        <v>July</v>
      </c>
      <c r="W4464">
        <f>YEAR(CustomerSupport[[#This Row],[Date of Purchase]])</f>
        <v>2021</v>
      </c>
      <c r="X4464">
        <f t="shared" si="69"/>
        <v>-15.75</v>
      </c>
    </row>
    <row r="4465" spans="1:24" ht="14.25" customHeight="1" x14ac:dyDescent="0.4">
      <c r="A4465">
        <v>4464</v>
      </c>
      <c r="B4465" t="s">
        <v>14563</v>
      </c>
      <c r="C4465" t="s">
        <v>14564</v>
      </c>
      <c r="D4465">
        <v>47</v>
      </c>
      <c r="E4465" t="s">
        <v>19</v>
      </c>
      <c r="F4465" t="s">
        <v>149</v>
      </c>
      <c r="G4465" s="1">
        <v>44230</v>
      </c>
      <c r="H4465" t="s">
        <v>67</v>
      </c>
      <c r="I4465" t="s">
        <v>22</v>
      </c>
      <c r="J4465" s="2" t="s">
        <v>14565</v>
      </c>
      <c r="K4465" t="s">
        <v>62</v>
      </c>
      <c r="M4465" t="s">
        <v>143</v>
      </c>
      <c r="N4465" t="s">
        <v>33</v>
      </c>
      <c r="R4465">
        <v>4464</v>
      </c>
      <c r="S4465" t="str">
        <f>PROPER(CustomerSupport[[#This Row],[Resolution]])</f>
        <v/>
      </c>
      <c r="T4465" t="str">
        <f>TRIM(CustomerSupport[[#This Row],[Customer Name]])</f>
        <v>Glenn Brown</v>
      </c>
      <c r="U4465">
        <f>MONTH(CustomerSupport[[#This Row],[Date of Purchase]])</f>
        <v>2</v>
      </c>
      <c r="V4465" t="str">
        <f>TEXT('Working data'!G4465,"mmmm")</f>
        <v>February</v>
      </c>
      <c r="W4465">
        <f>YEAR(CustomerSupport[[#This Row],[Date of Purchase]])</f>
        <v>2021</v>
      </c>
      <c r="X4465" t="str">
        <f t="shared" si="69"/>
        <v/>
      </c>
    </row>
    <row r="4466" spans="1:24" ht="14.25" customHeight="1" x14ac:dyDescent="0.4">
      <c r="A4466">
        <v>4465</v>
      </c>
      <c r="B4466" t="s">
        <v>14566</v>
      </c>
      <c r="C4466" t="s">
        <v>14567</v>
      </c>
      <c r="D4466">
        <v>69</v>
      </c>
      <c r="E4466" t="s">
        <v>58</v>
      </c>
      <c r="F4466" t="s">
        <v>30</v>
      </c>
      <c r="G4466" s="1">
        <v>43950</v>
      </c>
      <c r="H4466" t="s">
        <v>45</v>
      </c>
      <c r="I4466" t="s">
        <v>99</v>
      </c>
      <c r="J4466" t="s">
        <v>4173</v>
      </c>
      <c r="K4466" t="s">
        <v>39</v>
      </c>
      <c r="L4466" t="s">
        <v>14568</v>
      </c>
      <c r="M4466" t="s">
        <v>41</v>
      </c>
      <c r="N4466" t="s">
        <v>55</v>
      </c>
      <c r="O4466" s="3">
        <v>45078.449502314812</v>
      </c>
      <c r="P4466" s="3">
        <v>45078.641168981485</v>
      </c>
      <c r="Q4466">
        <v>4</v>
      </c>
      <c r="R4466">
        <v>4465</v>
      </c>
      <c r="S4466" t="str">
        <f>PROPER(CustomerSupport[[#This Row],[Resolution]])</f>
        <v>View Their Point Evidence Threat Beat Authority.</v>
      </c>
      <c r="T4466" t="str">
        <f>TRIM(CustomerSupport[[#This Row],[Customer Name]])</f>
        <v>Sarah Hawkins</v>
      </c>
      <c r="U4466">
        <f>MONTH(CustomerSupport[[#This Row],[Date of Purchase]])</f>
        <v>4</v>
      </c>
      <c r="V4466" t="str">
        <f>TEXT('Working data'!G4466,"mmmm")</f>
        <v>April</v>
      </c>
      <c r="W4466">
        <f>YEAR(CustomerSupport[[#This Row],[Date of Purchase]])</f>
        <v>2020</v>
      </c>
      <c r="X4466">
        <f t="shared" si="69"/>
        <v>4.6000000001513399</v>
      </c>
    </row>
    <row r="4467" spans="1:24" ht="14.25" customHeight="1" x14ac:dyDescent="0.4">
      <c r="A4467">
        <v>4466</v>
      </c>
      <c r="B4467" t="s">
        <v>14569</v>
      </c>
      <c r="C4467" t="s">
        <v>14570</v>
      </c>
      <c r="D4467">
        <v>30</v>
      </c>
      <c r="E4467" t="s">
        <v>58</v>
      </c>
      <c r="F4467" t="s">
        <v>485</v>
      </c>
      <c r="G4467" s="1">
        <v>43898</v>
      </c>
      <c r="H4467" t="s">
        <v>45</v>
      </c>
      <c r="I4467" t="s">
        <v>177</v>
      </c>
      <c r="J4467" t="s">
        <v>14571</v>
      </c>
      <c r="K4467" t="s">
        <v>62</v>
      </c>
      <c r="M4467" t="s">
        <v>143</v>
      </c>
      <c r="N4467" t="s">
        <v>26</v>
      </c>
      <c r="R4467">
        <v>4466</v>
      </c>
      <c r="S4467" t="str">
        <f>PROPER(CustomerSupport[[#This Row],[Resolution]])</f>
        <v/>
      </c>
      <c r="T4467" t="str">
        <f>TRIM(CustomerSupport[[#This Row],[Customer Name]])</f>
        <v>Brooke Holmes</v>
      </c>
      <c r="U4467">
        <f>MONTH(CustomerSupport[[#This Row],[Date of Purchase]])</f>
        <v>3</v>
      </c>
      <c r="V4467" t="str">
        <f>TEXT('Working data'!G4467,"mmmm")</f>
        <v>March</v>
      </c>
      <c r="W4467">
        <f>YEAR(CustomerSupport[[#This Row],[Date of Purchase]])</f>
        <v>2020</v>
      </c>
      <c r="X4467" t="str">
        <f t="shared" si="69"/>
        <v/>
      </c>
    </row>
    <row r="4468" spans="1:24" ht="14.25" customHeight="1" x14ac:dyDescent="0.4">
      <c r="A4468">
        <v>4467</v>
      </c>
      <c r="B4468" t="s">
        <v>14572</v>
      </c>
      <c r="C4468" t="s">
        <v>14573</v>
      </c>
      <c r="D4468">
        <v>58</v>
      </c>
      <c r="E4468" t="s">
        <v>58</v>
      </c>
      <c r="F4468" t="s">
        <v>117</v>
      </c>
      <c r="G4468" s="1">
        <v>44303</v>
      </c>
      <c r="H4468" t="s">
        <v>66</v>
      </c>
      <c r="I4468" t="s">
        <v>67</v>
      </c>
      <c r="J4468" t="s">
        <v>14574</v>
      </c>
      <c r="K4468" t="s">
        <v>62</v>
      </c>
      <c r="M4468" t="s">
        <v>41</v>
      </c>
      <c r="N4468" t="s">
        <v>33</v>
      </c>
      <c r="R4468">
        <v>4467</v>
      </c>
      <c r="S4468" t="str">
        <f>PROPER(CustomerSupport[[#This Row],[Resolution]])</f>
        <v/>
      </c>
      <c r="T4468" t="str">
        <f>TRIM(CustomerSupport[[#This Row],[Customer Name]])</f>
        <v>Heather Morrison</v>
      </c>
      <c r="U4468">
        <f>MONTH(CustomerSupport[[#This Row],[Date of Purchase]])</f>
        <v>4</v>
      </c>
      <c r="V4468" t="str">
        <f>TEXT('Working data'!G4468,"mmmm")</f>
        <v>April</v>
      </c>
      <c r="W4468">
        <f>YEAR(CustomerSupport[[#This Row],[Date of Purchase]])</f>
        <v>2021</v>
      </c>
      <c r="X4468" t="str">
        <f t="shared" si="69"/>
        <v/>
      </c>
    </row>
    <row r="4469" spans="1:24" ht="14.25" customHeight="1" x14ac:dyDescent="0.4">
      <c r="A4469">
        <v>4468</v>
      </c>
      <c r="B4469" t="s">
        <v>14575</v>
      </c>
      <c r="C4469" t="s">
        <v>14576</v>
      </c>
      <c r="D4469">
        <v>40</v>
      </c>
      <c r="E4469" t="s">
        <v>29</v>
      </c>
      <c r="F4469" t="s">
        <v>286</v>
      </c>
      <c r="G4469" s="1">
        <v>44258</v>
      </c>
      <c r="H4469" t="s">
        <v>59</v>
      </c>
      <c r="I4469" t="s">
        <v>99</v>
      </c>
      <c r="J4469" s="2" t="s">
        <v>14577</v>
      </c>
      <c r="K4469" t="s">
        <v>24</v>
      </c>
      <c r="M4469" t="s">
        <v>25</v>
      </c>
      <c r="N4469" t="s">
        <v>33</v>
      </c>
      <c r="O4469" s="3">
        <v>45078.243298611109</v>
      </c>
      <c r="R4469">
        <v>4468</v>
      </c>
      <c r="S4469" t="str">
        <f>PROPER(CustomerSupport[[#This Row],[Resolution]])</f>
        <v/>
      </c>
      <c r="T4469" t="str">
        <f>TRIM(CustomerSupport[[#This Row],[Customer Name]])</f>
        <v>Richard Chandler</v>
      </c>
      <c r="U4469">
        <f>MONTH(CustomerSupport[[#This Row],[Date of Purchase]])</f>
        <v>3</v>
      </c>
      <c r="V4469" t="str">
        <f>TEXT('Working data'!G4469,"mmmm")</f>
        <v>March</v>
      </c>
      <c r="W4469">
        <f>YEAR(CustomerSupport[[#This Row],[Date of Purchase]])</f>
        <v>2021</v>
      </c>
      <c r="X4469" t="str">
        <f t="shared" si="69"/>
        <v/>
      </c>
    </row>
    <row r="4470" spans="1:24" ht="14.25" customHeight="1" x14ac:dyDescent="0.4">
      <c r="A4470">
        <v>4469</v>
      </c>
      <c r="B4470" t="s">
        <v>14578</v>
      </c>
      <c r="C4470" t="s">
        <v>14579</v>
      </c>
      <c r="D4470">
        <v>53</v>
      </c>
      <c r="E4470" t="s">
        <v>29</v>
      </c>
      <c r="F4470" t="s">
        <v>431</v>
      </c>
      <c r="G4470" s="1">
        <v>44112</v>
      </c>
      <c r="H4470" t="s">
        <v>59</v>
      </c>
      <c r="I4470" t="s">
        <v>22</v>
      </c>
      <c r="J4470" t="s">
        <v>14580</v>
      </c>
      <c r="K4470" t="s">
        <v>24</v>
      </c>
      <c r="M4470" t="s">
        <v>143</v>
      </c>
      <c r="N4470" t="s">
        <v>83</v>
      </c>
      <c r="O4470" s="3">
        <v>45078.30164351852</v>
      </c>
      <c r="R4470">
        <v>4469</v>
      </c>
      <c r="S4470" t="str">
        <f>PROPER(CustomerSupport[[#This Row],[Resolution]])</f>
        <v/>
      </c>
      <c r="T4470" t="str">
        <f>TRIM(CustomerSupport[[#This Row],[Customer Name]])</f>
        <v>Steven Reynolds</v>
      </c>
      <c r="U4470">
        <f>MONTH(CustomerSupport[[#This Row],[Date of Purchase]])</f>
        <v>10</v>
      </c>
      <c r="V4470" t="str">
        <f>TEXT('Working data'!G4470,"mmmm")</f>
        <v>October</v>
      </c>
      <c r="W4470">
        <f>YEAR(CustomerSupport[[#This Row],[Date of Purchase]])</f>
        <v>2020</v>
      </c>
      <c r="X4470" t="str">
        <f t="shared" si="69"/>
        <v/>
      </c>
    </row>
    <row r="4471" spans="1:24" ht="14.25" customHeight="1" x14ac:dyDescent="0.4">
      <c r="A4471">
        <v>4470</v>
      </c>
      <c r="B4471" t="s">
        <v>14581</v>
      </c>
      <c r="C4471" t="s">
        <v>14582</v>
      </c>
      <c r="D4471">
        <v>30</v>
      </c>
      <c r="E4471" t="s">
        <v>29</v>
      </c>
      <c r="F4471" t="s">
        <v>339</v>
      </c>
      <c r="G4471" s="1">
        <v>44315</v>
      </c>
      <c r="H4471" t="s">
        <v>45</v>
      </c>
      <c r="I4471" t="s">
        <v>37</v>
      </c>
      <c r="J4471" t="s">
        <v>14583</v>
      </c>
      <c r="K4471" t="s">
        <v>24</v>
      </c>
      <c r="M4471" t="s">
        <v>25</v>
      </c>
      <c r="N4471" t="s">
        <v>33</v>
      </c>
      <c r="O4471" s="3">
        <v>45078.171099537038</v>
      </c>
      <c r="R4471">
        <v>4470</v>
      </c>
      <c r="S4471" t="str">
        <f>PROPER(CustomerSupport[[#This Row],[Resolution]])</f>
        <v/>
      </c>
      <c r="T4471" t="str">
        <f>TRIM(CustomerSupport[[#This Row],[Customer Name]])</f>
        <v>Kristina Munoz</v>
      </c>
      <c r="U4471">
        <f>MONTH(CustomerSupport[[#This Row],[Date of Purchase]])</f>
        <v>4</v>
      </c>
      <c r="V4471" t="str">
        <f>TEXT('Working data'!G4471,"mmmm")</f>
        <v>April</v>
      </c>
      <c r="W4471">
        <f>YEAR(CustomerSupport[[#This Row],[Date of Purchase]])</f>
        <v>2021</v>
      </c>
      <c r="X4471" t="str">
        <f t="shared" si="69"/>
        <v/>
      </c>
    </row>
    <row r="4472" spans="1:24" ht="14.25" customHeight="1" x14ac:dyDescent="0.4">
      <c r="A4472">
        <v>4471</v>
      </c>
      <c r="B4472" t="s">
        <v>14584</v>
      </c>
      <c r="C4472" t="s">
        <v>14585</v>
      </c>
      <c r="D4472">
        <v>18</v>
      </c>
      <c r="E4472" t="s">
        <v>29</v>
      </c>
      <c r="F4472" t="s">
        <v>339</v>
      </c>
      <c r="G4472" s="1">
        <v>44450</v>
      </c>
      <c r="H4472" t="s">
        <v>21</v>
      </c>
      <c r="I4472" t="s">
        <v>99</v>
      </c>
      <c r="J4472" s="2" t="s">
        <v>14586</v>
      </c>
      <c r="K4472" t="s">
        <v>24</v>
      </c>
      <c r="M4472" t="s">
        <v>89</v>
      </c>
      <c r="N4472" t="s">
        <v>55</v>
      </c>
      <c r="O4472" s="3">
        <v>45078.891944444447</v>
      </c>
      <c r="R4472">
        <v>4471</v>
      </c>
      <c r="S4472" t="str">
        <f>PROPER(CustomerSupport[[#This Row],[Resolution]])</f>
        <v/>
      </c>
      <c r="T4472" t="str">
        <f>TRIM(CustomerSupport[[#This Row],[Customer Name]])</f>
        <v>Ann Carter</v>
      </c>
      <c r="U4472">
        <f>MONTH(CustomerSupport[[#This Row],[Date of Purchase]])</f>
        <v>9</v>
      </c>
      <c r="V4472" t="str">
        <f>TEXT('Working data'!G4472,"mmmm")</f>
        <v>September</v>
      </c>
      <c r="W4472">
        <f>YEAR(CustomerSupport[[#This Row],[Date of Purchase]])</f>
        <v>2021</v>
      </c>
      <c r="X4472" t="str">
        <f t="shared" si="69"/>
        <v/>
      </c>
    </row>
    <row r="4473" spans="1:24" ht="14.25" customHeight="1" x14ac:dyDescent="0.4">
      <c r="A4473">
        <v>4472</v>
      </c>
      <c r="B4473" t="s">
        <v>14587</v>
      </c>
      <c r="C4473" t="s">
        <v>14588</v>
      </c>
      <c r="D4473">
        <v>23</v>
      </c>
      <c r="E4473" t="s">
        <v>58</v>
      </c>
      <c r="F4473" t="s">
        <v>699</v>
      </c>
      <c r="G4473" s="1">
        <v>44098</v>
      </c>
      <c r="H4473" t="s">
        <v>66</v>
      </c>
      <c r="I4473" t="s">
        <v>141</v>
      </c>
      <c r="J4473" t="s">
        <v>12689</v>
      </c>
      <c r="K4473" t="s">
        <v>62</v>
      </c>
      <c r="M4473" t="s">
        <v>41</v>
      </c>
      <c r="N4473" t="s">
        <v>55</v>
      </c>
      <c r="R4473">
        <v>4472</v>
      </c>
      <c r="S4473" t="str">
        <f>PROPER(CustomerSupport[[#This Row],[Resolution]])</f>
        <v/>
      </c>
      <c r="T4473" t="str">
        <f>TRIM(CustomerSupport[[#This Row],[Customer Name]])</f>
        <v>Michael Campos</v>
      </c>
      <c r="U4473">
        <f>MONTH(CustomerSupport[[#This Row],[Date of Purchase]])</f>
        <v>9</v>
      </c>
      <c r="V4473" t="str">
        <f>TEXT('Working data'!G4473,"mmmm")</f>
        <v>September</v>
      </c>
      <c r="W4473">
        <f>YEAR(CustomerSupport[[#This Row],[Date of Purchase]])</f>
        <v>2020</v>
      </c>
      <c r="X4473" t="str">
        <f t="shared" si="69"/>
        <v/>
      </c>
    </row>
    <row r="4474" spans="1:24" ht="14.25" customHeight="1" x14ac:dyDescent="0.4">
      <c r="A4474">
        <v>4473</v>
      </c>
      <c r="B4474" t="s">
        <v>14589</v>
      </c>
      <c r="C4474" t="s">
        <v>14590</v>
      </c>
      <c r="D4474">
        <v>55</v>
      </c>
      <c r="E4474" t="s">
        <v>58</v>
      </c>
      <c r="F4474" t="s">
        <v>129</v>
      </c>
      <c r="G4474" s="1">
        <v>44291</v>
      </c>
      <c r="H4474" t="s">
        <v>45</v>
      </c>
      <c r="I4474" t="s">
        <v>150</v>
      </c>
      <c r="J4474" s="2" t="s">
        <v>14591</v>
      </c>
      <c r="K4474" t="s">
        <v>62</v>
      </c>
      <c r="M4474" t="s">
        <v>41</v>
      </c>
      <c r="N4474" t="s">
        <v>83</v>
      </c>
      <c r="R4474">
        <v>4473</v>
      </c>
      <c r="S4474" t="str">
        <f>PROPER(CustomerSupport[[#This Row],[Resolution]])</f>
        <v/>
      </c>
      <c r="T4474" t="str">
        <f>TRIM(CustomerSupport[[#This Row],[Customer Name]])</f>
        <v>Ellen Gregory</v>
      </c>
      <c r="U4474">
        <f>MONTH(CustomerSupport[[#This Row],[Date of Purchase]])</f>
        <v>4</v>
      </c>
      <c r="V4474" t="str">
        <f>TEXT('Working data'!G4474,"mmmm")</f>
        <v>April</v>
      </c>
      <c r="W4474">
        <f>YEAR(CustomerSupport[[#This Row],[Date of Purchase]])</f>
        <v>2021</v>
      </c>
      <c r="X4474" t="str">
        <f t="shared" si="69"/>
        <v/>
      </c>
    </row>
    <row r="4475" spans="1:24" ht="14.25" customHeight="1" x14ac:dyDescent="0.4">
      <c r="A4475">
        <v>4474</v>
      </c>
      <c r="B4475" t="s">
        <v>14592</v>
      </c>
      <c r="C4475" t="s">
        <v>14593</v>
      </c>
      <c r="D4475">
        <v>21</v>
      </c>
      <c r="E4475" t="s">
        <v>58</v>
      </c>
      <c r="F4475" t="s">
        <v>485</v>
      </c>
      <c r="G4475" s="1">
        <v>44352</v>
      </c>
      <c r="H4475" t="s">
        <v>21</v>
      </c>
      <c r="I4475" t="s">
        <v>99</v>
      </c>
      <c r="J4475" s="2" t="s">
        <v>14594</v>
      </c>
      <c r="K4475" t="s">
        <v>39</v>
      </c>
      <c r="L4475" t="s">
        <v>14595</v>
      </c>
      <c r="M4475" t="s">
        <v>89</v>
      </c>
      <c r="N4475" t="s">
        <v>55</v>
      </c>
      <c r="O4475" s="3">
        <v>45078.365601851852</v>
      </c>
      <c r="P4475" s="3">
        <v>45078.434351851851</v>
      </c>
      <c r="Q4475">
        <v>1</v>
      </c>
      <c r="R4475">
        <v>4474</v>
      </c>
      <c r="S4475" t="str">
        <f>PROPER(CustomerSupport[[#This Row],[Resolution]])</f>
        <v>Day Various Car Author.</v>
      </c>
      <c r="T4475" t="str">
        <f>TRIM(CustomerSupport[[#This Row],[Customer Name]])</f>
        <v>Christine Taylor</v>
      </c>
      <c r="U4475">
        <f>MONTH(CustomerSupport[[#This Row],[Date of Purchase]])</f>
        <v>6</v>
      </c>
      <c r="V4475" t="str">
        <f>TEXT('Working data'!G4475,"mmmm")</f>
        <v>June</v>
      </c>
      <c r="W4475">
        <f>YEAR(CustomerSupport[[#This Row],[Date of Purchase]])</f>
        <v>2021</v>
      </c>
      <c r="X4475">
        <f t="shared" si="69"/>
        <v>1.6499999999650754</v>
      </c>
    </row>
    <row r="4476" spans="1:24" ht="14.25" customHeight="1" x14ac:dyDescent="0.4">
      <c r="A4476">
        <v>4475</v>
      </c>
      <c r="B4476" t="s">
        <v>14596</v>
      </c>
      <c r="C4476" t="s">
        <v>14597</v>
      </c>
      <c r="D4476">
        <v>27</v>
      </c>
      <c r="E4476" t="s">
        <v>58</v>
      </c>
      <c r="F4476" t="s">
        <v>383</v>
      </c>
      <c r="G4476" s="1">
        <v>44305</v>
      </c>
      <c r="H4476" t="s">
        <v>45</v>
      </c>
      <c r="I4476" t="s">
        <v>46</v>
      </c>
      <c r="J4476" t="s">
        <v>14598</v>
      </c>
      <c r="K4476" t="s">
        <v>24</v>
      </c>
      <c r="M4476" t="s">
        <v>89</v>
      </c>
      <c r="N4476" t="s">
        <v>55</v>
      </c>
      <c r="O4476" s="3">
        <v>45078.510057870371</v>
      </c>
      <c r="R4476">
        <v>4475</v>
      </c>
      <c r="S4476" t="str">
        <f>PROPER(CustomerSupport[[#This Row],[Resolution]])</f>
        <v/>
      </c>
      <c r="T4476" t="str">
        <f>TRIM(CustomerSupport[[#This Row],[Customer Name]])</f>
        <v>Zachary Vasquez</v>
      </c>
      <c r="U4476">
        <f>MONTH(CustomerSupport[[#This Row],[Date of Purchase]])</f>
        <v>4</v>
      </c>
      <c r="V4476" t="str">
        <f>TEXT('Working data'!G4476,"mmmm")</f>
        <v>April</v>
      </c>
      <c r="W4476">
        <f>YEAR(CustomerSupport[[#This Row],[Date of Purchase]])</f>
        <v>2021</v>
      </c>
      <c r="X4476" t="str">
        <f t="shared" si="69"/>
        <v/>
      </c>
    </row>
    <row r="4477" spans="1:24" ht="14.25" customHeight="1" x14ac:dyDescent="0.4">
      <c r="A4477">
        <v>4476</v>
      </c>
      <c r="B4477" t="s">
        <v>14599</v>
      </c>
      <c r="C4477" t="s">
        <v>14600</v>
      </c>
      <c r="D4477">
        <v>60</v>
      </c>
      <c r="E4477" t="s">
        <v>58</v>
      </c>
      <c r="F4477" t="s">
        <v>317</v>
      </c>
      <c r="G4477" s="1">
        <v>44280</v>
      </c>
      <c r="H4477" t="s">
        <v>66</v>
      </c>
      <c r="I4477" t="s">
        <v>52</v>
      </c>
      <c r="J4477" t="s">
        <v>14601</v>
      </c>
      <c r="K4477" t="s">
        <v>39</v>
      </c>
      <c r="L4477" t="s">
        <v>14602</v>
      </c>
      <c r="M4477" t="s">
        <v>89</v>
      </c>
      <c r="N4477" t="s">
        <v>26</v>
      </c>
      <c r="O4477" s="3">
        <v>45078.953831018516</v>
      </c>
      <c r="P4477" s="3">
        <v>45078.876747685186</v>
      </c>
      <c r="Q4477">
        <v>1</v>
      </c>
      <c r="R4477">
        <v>4476</v>
      </c>
      <c r="S4477" t="str">
        <f>PROPER(CustomerSupport[[#This Row],[Resolution]])</f>
        <v>Election Listen What To Sign Card Physical.</v>
      </c>
      <c r="T4477" t="str">
        <f>TRIM(CustomerSupport[[#This Row],[Customer Name]])</f>
        <v>Nancy Brown</v>
      </c>
      <c r="U4477">
        <f>MONTH(CustomerSupport[[#This Row],[Date of Purchase]])</f>
        <v>3</v>
      </c>
      <c r="V4477" t="str">
        <f>TEXT('Working data'!G4477,"mmmm")</f>
        <v>March</v>
      </c>
      <c r="W4477">
        <f>YEAR(CustomerSupport[[#This Row],[Date of Purchase]])</f>
        <v>2021</v>
      </c>
      <c r="X4477">
        <f t="shared" si="69"/>
        <v>-1.8499999999185093</v>
      </c>
    </row>
    <row r="4478" spans="1:24" ht="14.25" customHeight="1" x14ac:dyDescent="0.4">
      <c r="A4478">
        <v>4477</v>
      </c>
      <c r="B4478" t="s">
        <v>14603</v>
      </c>
      <c r="C4478" t="s">
        <v>14604</v>
      </c>
      <c r="D4478">
        <v>46</v>
      </c>
      <c r="E4478" t="s">
        <v>19</v>
      </c>
      <c r="F4478" t="s">
        <v>125</v>
      </c>
      <c r="G4478" s="1">
        <v>44291</v>
      </c>
      <c r="H4478" t="s">
        <v>66</v>
      </c>
      <c r="I4478" t="s">
        <v>150</v>
      </c>
      <c r="J4478" t="s">
        <v>14605</v>
      </c>
      <c r="K4478" t="s">
        <v>62</v>
      </c>
      <c r="M4478" t="s">
        <v>25</v>
      </c>
      <c r="N4478" t="s">
        <v>26</v>
      </c>
      <c r="R4478">
        <v>4477</v>
      </c>
      <c r="S4478" t="str">
        <f>PROPER(CustomerSupport[[#This Row],[Resolution]])</f>
        <v/>
      </c>
      <c r="T4478" t="str">
        <f>TRIM(CustomerSupport[[#This Row],[Customer Name]])</f>
        <v>Meagan Wong</v>
      </c>
      <c r="U4478">
        <f>MONTH(CustomerSupport[[#This Row],[Date of Purchase]])</f>
        <v>4</v>
      </c>
      <c r="V4478" t="str">
        <f>TEXT('Working data'!G4478,"mmmm")</f>
        <v>April</v>
      </c>
      <c r="W4478">
        <f>YEAR(CustomerSupport[[#This Row],[Date of Purchase]])</f>
        <v>2021</v>
      </c>
      <c r="X4478" t="str">
        <f t="shared" si="69"/>
        <v/>
      </c>
    </row>
    <row r="4479" spans="1:24" ht="14.25" customHeight="1" x14ac:dyDescent="0.4">
      <c r="A4479">
        <v>4478</v>
      </c>
      <c r="B4479" t="s">
        <v>14606</v>
      </c>
      <c r="C4479" t="s">
        <v>14607</v>
      </c>
      <c r="D4479">
        <v>21</v>
      </c>
      <c r="E4479" t="s">
        <v>58</v>
      </c>
      <c r="F4479" t="s">
        <v>173</v>
      </c>
      <c r="G4479" s="1">
        <v>44244</v>
      </c>
      <c r="H4479" t="s">
        <v>66</v>
      </c>
      <c r="I4479" t="s">
        <v>67</v>
      </c>
      <c r="J4479" s="2" t="s">
        <v>14608</v>
      </c>
      <c r="K4479" t="s">
        <v>39</v>
      </c>
      <c r="L4479" t="s">
        <v>14609</v>
      </c>
      <c r="M4479" t="s">
        <v>41</v>
      </c>
      <c r="N4479" t="s">
        <v>33</v>
      </c>
      <c r="O4479" s="3">
        <v>45078.112893518519</v>
      </c>
      <c r="P4479" s="3">
        <v>45078.458726851852</v>
      </c>
      <c r="Q4479">
        <v>2</v>
      </c>
      <c r="R4479">
        <v>4478</v>
      </c>
      <c r="S4479" t="str">
        <f>PROPER(CustomerSupport[[#This Row],[Resolution]])</f>
        <v>Fish Near Team Whom Argue.</v>
      </c>
      <c r="T4479" t="str">
        <f>TRIM(CustomerSupport[[#This Row],[Customer Name]])</f>
        <v>Eric Torres</v>
      </c>
      <c r="U4479">
        <f>MONTH(CustomerSupport[[#This Row],[Date of Purchase]])</f>
        <v>2</v>
      </c>
      <c r="V4479" t="str">
        <f>TEXT('Working data'!G4479,"mmmm")</f>
        <v>February</v>
      </c>
      <c r="W4479">
        <f>YEAR(CustomerSupport[[#This Row],[Date of Purchase]])</f>
        <v>2021</v>
      </c>
      <c r="X4479">
        <f t="shared" si="69"/>
        <v>8.2999999999883585</v>
      </c>
    </row>
    <row r="4480" spans="1:24" ht="14.25" customHeight="1" x14ac:dyDescent="0.4">
      <c r="A4480">
        <v>4479</v>
      </c>
      <c r="B4480" t="s">
        <v>14610</v>
      </c>
      <c r="C4480" t="s">
        <v>14611</v>
      </c>
      <c r="D4480">
        <v>52</v>
      </c>
      <c r="E4480" t="s">
        <v>29</v>
      </c>
      <c r="F4480" t="s">
        <v>98</v>
      </c>
      <c r="G4480" s="1">
        <v>44271</v>
      </c>
      <c r="H4480" t="s">
        <v>21</v>
      </c>
      <c r="I4480" t="s">
        <v>141</v>
      </c>
      <c r="J4480" s="2" t="s">
        <v>14612</v>
      </c>
      <c r="K4480" t="s">
        <v>62</v>
      </c>
      <c r="M4480" t="s">
        <v>143</v>
      </c>
      <c r="N4480" t="s">
        <v>33</v>
      </c>
      <c r="R4480">
        <v>4479</v>
      </c>
      <c r="S4480" t="str">
        <f>PROPER(CustomerSupport[[#This Row],[Resolution]])</f>
        <v/>
      </c>
      <c r="T4480" t="str">
        <f>TRIM(CustomerSupport[[#This Row],[Customer Name]])</f>
        <v>Jane Hall</v>
      </c>
      <c r="U4480">
        <f>MONTH(CustomerSupport[[#This Row],[Date of Purchase]])</f>
        <v>3</v>
      </c>
      <c r="V4480" t="str">
        <f>TEXT('Working data'!G4480,"mmmm")</f>
        <v>March</v>
      </c>
      <c r="W4480">
        <f>YEAR(CustomerSupport[[#This Row],[Date of Purchase]])</f>
        <v>2021</v>
      </c>
      <c r="X4480" t="str">
        <f t="shared" si="69"/>
        <v/>
      </c>
    </row>
    <row r="4481" spans="1:24" ht="14.25" customHeight="1" x14ac:dyDescent="0.4">
      <c r="A4481">
        <v>4480</v>
      </c>
      <c r="B4481" t="s">
        <v>14613</v>
      </c>
      <c r="C4481" t="s">
        <v>14614</v>
      </c>
      <c r="D4481">
        <v>34</v>
      </c>
      <c r="E4481" t="s">
        <v>19</v>
      </c>
      <c r="F4481" t="s">
        <v>281</v>
      </c>
      <c r="G4481" s="1">
        <v>44117</v>
      </c>
      <c r="H4481" t="s">
        <v>45</v>
      </c>
      <c r="I4481" t="s">
        <v>77</v>
      </c>
      <c r="J4481" s="2" t="s">
        <v>14615</v>
      </c>
      <c r="K4481" t="s">
        <v>62</v>
      </c>
      <c r="M4481" t="s">
        <v>41</v>
      </c>
      <c r="N4481" t="s">
        <v>55</v>
      </c>
      <c r="R4481">
        <v>4480</v>
      </c>
      <c r="S4481" t="str">
        <f>PROPER(CustomerSupport[[#This Row],[Resolution]])</f>
        <v/>
      </c>
      <c r="T4481" t="str">
        <f>TRIM(CustomerSupport[[#This Row],[Customer Name]])</f>
        <v>Carly Love</v>
      </c>
      <c r="U4481">
        <f>MONTH(CustomerSupport[[#This Row],[Date of Purchase]])</f>
        <v>10</v>
      </c>
      <c r="V4481" t="str">
        <f>TEXT('Working data'!G4481,"mmmm")</f>
        <v>October</v>
      </c>
      <c r="W4481">
        <f>YEAR(CustomerSupport[[#This Row],[Date of Purchase]])</f>
        <v>2020</v>
      </c>
      <c r="X4481" t="str">
        <f t="shared" si="69"/>
        <v/>
      </c>
    </row>
    <row r="4482" spans="1:24" ht="14.25" customHeight="1" x14ac:dyDescent="0.4">
      <c r="A4482">
        <v>4481</v>
      </c>
      <c r="B4482" t="s">
        <v>14616</v>
      </c>
      <c r="C4482" t="s">
        <v>14617</v>
      </c>
      <c r="D4482">
        <v>20</v>
      </c>
      <c r="E4482" t="s">
        <v>19</v>
      </c>
      <c r="F4482" t="s">
        <v>65</v>
      </c>
      <c r="G4482" s="1">
        <v>44463</v>
      </c>
      <c r="H4482" t="s">
        <v>21</v>
      </c>
      <c r="I4482" t="s">
        <v>99</v>
      </c>
      <c r="J4482" s="2" t="s">
        <v>14618</v>
      </c>
      <c r="K4482" t="s">
        <v>39</v>
      </c>
      <c r="L4482" t="s">
        <v>14619</v>
      </c>
      <c r="M4482" t="s">
        <v>89</v>
      </c>
      <c r="N4482" t="s">
        <v>33</v>
      </c>
      <c r="O4482" s="3">
        <v>45078.734467592592</v>
      </c>
      <c r="P4482" s="3">
        <v>45078.684467592589</v>
      </c>
      <c r="Q4482">
        <v>5</v>
      </c>
      <c r="R4482">
        <v>4481</v>
      </c>
      <c r="S4482" t="str">
        <f>PROPER(CustomerSupport[[#This Row],[Resolution]])</f>
        <v>Bill Piece Agree Point Couple Claim.</v>
      </c>
      <c r="T4482" t="str">
        <f>TRIM(CustomerSupport[[#This Row],[Customer Name]])</f>
        <v>Daniel Ortiz</v>
      </c>
      <c r="U4482">
        <f>MONTH(CustomerSupport[[#This Row],[Date of Purchase]])</f>
        <v>9</v>
      </c>
      <c r="V4482" t="str">
        <f>TEXT('Working data'!G4482,"mmmm")</f>
        <v>September</v>
      </c>
      <c r="W4482">
        <f>YEAR(CustomerSupport[[#This Row],[Date of Purchase]])</f>
        <v>2021</v>
      </c>
      <c r="X4482">
        <f t="shared" ref="X4482:X4545" si="70">IF(OR(O4482="",P4482=""),"",(P4482-O4482)*24)</f>
        <v>-1.2000000000698492</v>
      </c>
    </row>
    <row r="4483" spans="1:24" ht="14.25" customHeight="1" x14ac:dyDescent="0.4">
      <c r="A4483">
        <v>4482</v>
      </c>
      <c r="B4483" t="s">
        <v>14620</v>
      </c>
      <c r="C4483" t="s">
        <v>14621</v>
      </c>
      <c r="D4483">
        <v>27</v>
      </c>
      <c r="E4483" t="s">
        <v>29</v>
      </c>
      <c r="F4483" t="s">
        <v>44</v>
      </c>
      <c r="G4483" s="1">
        <v>43941</v>
      </c>
      <c r="H4483" t="s">
        <v>67</v>
      </c>
      <c r="I4483" t="s">
        <v>177</v>
      </c>
      <c r="J4483" t="s">
        <v>14622</v>
      </c>
      <c r="K4483" t="s">
        <v>39</v>
      </c>
      <c r="L4483" t="s">
        <v>14623</v>
      </c>
      <c r="M4483" t="s">
        <v>25</v>
      </c>
      <c r="N4483" t="s">
        <v>55</v>
      </c>
      <c r="O4483" s="3">
        <v>45078.958784722221</v>
      </c>
      <c r="P4483" s="3">
        <v>45078.584479166668</v>
      </c>
      <c r="Q4483">
        <v>5</v>
      </c>
      <c r="R4483">
        <v>4482</v>
      </c>
      <c r="S4483" t="str">
        <f>PROPER(CustomerSupport[[#This Row],[Resolution]])</f>
        <v>American Challenge Phone Fall Employee Remain Look.</v>
      </c>
      <c r="T4483" t="str">
        <f>TRIM(CustomerSupport[[#This Row],[Customer Name]])</f>
        <v>Chad Waters</v>
      </c>
      <c r="U4483">
        <f>MONTH(CustomerSupport[[#This Row],[Date of Purchase]])</f>
        <v>4</v>
      </c>
      <c r="V4483" t="str">
        <f>TEXT('Working data'!G4483,"mmmm")</f>
        <v>April</v>
      </c>
      <c r="W4483">
        <f>YEAR(CustomerSupport[[#This Row],[Date of Purchase]])</f>
        <v>2020</v>
      </c>
      <c r="X4483">
        <f t="shared" si="70"/>
        <v>-8.9833333332790062</v>
      </c>
    </row>
    <row r="4484" spans="1:24" ht="14.25" customHeight="1" x14ac:dyDescent="0.4">
      <c r="A4484">
        <v>4483</v>
      </c>
      <c r="B4484" t="s">
        <v>7238</v>
      </c>
      <c r="C4484" t="s">
        <v>14624</v>
      </c>
      <c r="D4484">
        <v>53</v>
      </c>
      <c r="E4484" t="s">
        <v>58</v>
      </c>
      <c r="F4484" t="s">
        <v>281</v>
      </c>
      <c r="G4484" s="1">
        <v>44048</v>
      </c>
      <c r="H4484" t="s">
        <v>45</v>
      </c>
      <c r="I4484" t="s">
        <v>72</v>
      </c>
      <c r="J4484" s="2" t="s">
        <v>14625</v>
      </c>
      <c r="K4484" t="s">
        <v>24</v>
      </c>
      <c r="M4484" t="s">
        <v>143</v>
      </c>
      <c r="N4484" t="s">
        <v>83</v>
      </c>
      <c r="O4484" s="3">
        <v>45078.305324074077</v>
      </c>
      <c r="R4484">
        <v>4483</v>
      </c>
      <c r="S4484" t="str">
        <f>PROPER(CustomerSupport[[#This Row],[Resolution]])</f>
        <v/>
      </c>
      <c r="T4484" t="str">
        <f>TRIM(CustomerSupport[[#This Row],[Customer Name]])</f>
        <v>Jessica Williams</v>
      </c>
      <c r="U4484">
        <f>MONTH(CustomerSupport[[#This Row],[Date of Purchase]])</f>
        <v>8</v>
      </c>
      <c r="V4484" t="str">
        <f>TEXT('Working data'!G4484,"mmmm")</f>
        <v>August</v>
      </c>
      <c r="W4484">
        <f>YEAR(CustomerSupport[[#This Row],[Date of Purchase]])</f>
        <v>2020</v>
      </c>
      <c r="X4484" t="str">
        <f t="shared" si="70"/>
        <v/>
      </c>
    </row>
    <row r="4485" spans="1:24" ht="14.25" customHeight="1" x14ac:dyDescent="0.4">
      <c r="A4485">
        <v>4484</v>
      </c>
      <c r="B4485" t="s">
        <v>14626</v>
      </c>
      <c r="C4485" t="s">
        <v>14627</v>
      </c>
      <c r="D4485">
        <v>39</v>
      </c>
      <c r="E4485" t="s">
        <v>58</v>
      </c>
      <c r="F4485" t="s">
        <v>44</v>
      </c>
      <c r="G4485" s="1">
        <v>44433</v>
      </c>
      <c r="H4485" t="s">
        <v>21</v>
      </c>
      <c r="I4485" t="s">
        <v>150</v>
      </c>
      <c r="J4485" s="2" t="s">
        <v>14628</v>
      </c>
      <c r="K4485" t="s">
        <v>24</v>
      </c>
      <c r="M4485" t="s">
        <v>41</v>
      </c>
      <c r="N4485" t="s">
        <v>55</v>
      </c>
      <c r="O4485" s="3">
        <v>45078.242835648147</v>
      </c>
      <c r="R4485">
        <v>4484</v>
      </c>
      <c r="S4485" t="str">
        <f>PROPER(CustomerSupport[[#This Row],[Resolution]])</f>
        <v/>
      </c>
      <c r="T4485" t="str">
        <f>TRIM(CustomerSupport[[#This Row],[Customer Name]])</f>
        <v>Cesar Allison</v>
      </c>
      <c r="U4485">
        <f>MONTH(CustomerSupport[[#This Row],[Date of Purchase]])</f>
        <v>8</v>
      </c>
      <c r="V4485" t="str">
        <f>TEXT('Working data'!G4485,"mmmm")</f>
        <v>August</v>
      </c>
      <c r="W4485">
        <f>YEAR(CustomerSupport[[#This Row],[Date of Purchase]])</f>
        <v>2021</v>
      </c>
      <c r="X4485" t="str">
        <f t="shared" si="70"/>
        <v/>
      </c>
    </row>
    <row r="4486" spans="1:24" ht="14.25" customHeight="1" x14ac:dyDescent="0.4">
      <c r="A4486">
        <v>4485</v>
      </c>
      <c r="B4486" t="s">
        <v>14629</v>
      </c>
      <c r="C4486" t="s">
        <v>14630</v>
      </c>
      <c r="D4486">
        <v>18</v>
      </c>
      <c r="E4486" t="s">
        <v>58</v>
      </c>
      <c r="F4486" t="s">
        <v>51</v>
      </c>
      <c r="G4486" s="1">
        <v>44180</v>
      </c>
      <c r="H4486" t="s">
        <v>21</v>
      </c>
      <c r="I4486" t="s">
        <v>59</v>
      </c>
      <c r="J4486" s="2" t="s">
        <v>14631</v>
      </c>
      <c r="K4486" t="s">
        <v>39</v>
      </c>
      <c r="L4486" t="s">
        <v>14632</v>
      </c>
      <c r="M4486" t="s">
        <v>89</v>
      </c>
      <c r="N4486" t="s">
        <v>26</v>
      </c>
      <c r="O4486" s="3">
        <v>45078.851875</v>
      </c>
      <c r="P4486" s="3">
        <v>45078.496319444443</v>
      </c>
      <c r="Q4486">
        <v>1</v>
      </c>
      <c r="R4486">
        <v>4485</v>
      </c>
      <c r="S4486" t="str">
        <f>PROPER(CustomerSupport[[#This Row],[Resolution]])</f>
        <v>Daughter Respond Treatment After Relate Determine.</v>
      </c>
      <c r="T4486" t="str">
        <f>TRIM(CustomerSupport[[#This Row],[Customer Name]])</f>
        <v>Karen Branch</v>
      </c>
      <c r="U4486">
        <f>MONTH(CustomerSupport[[#This Row],[Date of Purchase]])</f>
        <v>12</v>
      </c>
      <c r="V4486" t="str">
        <f>TEXT('Working data'!G4486,"mmmm")</f>
        <v>December</v>
      </c>
      <c r="W4486">
        <f>YEAR(CustomerSupport[[#This Row],[Date of Purchase]])</f>
        <v>2020</v>
      </c>
      <c r="X4486">
        <f t="shared" si="70"/>
        <v>-8.53333333338378</v>
      </c>
    </row>
    <row r="4487" spans="1:24" ht="14.25" customHeight="1" x14ac:dyDescent="0.4">
      <c r="A4487">
        <v>4486</v>
      </c>
      <c r="B4487" t="s">
        <v>14633</v>
      </c>
      <c r="C4487" t="s">
        <v>14634</v>
      </c>
      <c r="D4487">
        <v>44</v>
      </c>
      <c r="E4487" t="s">
        <v>58</v>
      </c>
      <c r="F4487" t="s">
        <v>92</v>
      </c>
      <c r="G4487" s="1">
        <v>44233</v>
      </c>
      <c r="H4487" t="s">
        <v>59</v>
      </c>
      <c r="I4487" t="s">
        <v>93</v>
      </c>
      <c r="J4487" s="2" t="s">
        <v>14635</v>
      </c>
      <c r="K4487" t="s">
        <v>24</v>
      </c>
      <c r="M4487" t="s">
        <v>89</v>
      </c>
      <c r="N4487" t="s">
        <v>55</v>
      </c>
      <c r="O4487" s="3">
        <v>45078.044259259259</v>
      </c>
      <c r="R4487">
        <v>4486</v>
      </c>
      <c r="S4487" t="str">
        <f>PROPER(CustomerSupport[[#This Row],[Resolution]])</f>
        <v/>
      </c>
      <c r="T4487" t="str">
        <f>TRIM(CustomerSupport[[#This Row],[Customer Name]])</f>
        <v>Michael Reynolds</v>
      </c>
      <c r="U4487">
        <f>MONTH(CustomerSupport[[#This Row],[Date of Purchase]])</f>
        <v>2</v>
      </c>
      <c r="V4487" t="str">
        <f>TEXT('Working data'!G4487,"mmmm")</f>
        <v>February</v>
      </c>
      <c r="W4487">
        <f>YEAR(CustomerSupport[[#This Row],[Date of Purchase]])</f>
        <v>2021</v>
      </c>
      <c r="X4487" t="str">
        <f t="shared" si="70"/>
        <v/>
      </c>
    </row>
    <row r="4488" spans="1:24" ht="14.25" customHeight="1" x14ac:dyDescent="0.4">
      <c r="A4488">
        <v>4487</v>
      </c>
      <c r="B4488" t="s">
        <v>14636</v>
      </c>
      <c r="C4488" t="s">
        <v>14637</v>
      </c>
      <c r="D4488">
        <v>33</v>
      </c>
      <c r="E4488" t="s">
        <v>29</v>
      </c>
      <c r="F4488" t="s">
        <v>211</v>
      </c>
      <c r="G4488" s="1">
        <v>43882</v>
      </c>
      <c r="H4488" t="s">
        <v>45</v>
      </c>
      <c r="I4488" t="s">
        <v>46</v>
      </c>
      <c r="J4488" s="2" t="s">
        <v>14638</v>
      </c>
      <c r="K4488" t="s">
        <v>24</v>
      </c>
      <c r="M4488" t="s">
        <v>143</v>
      </c>
      <c r="N4488" t="s">
        <v>83</v>
      </c>
      <c r="O4488" s="3">
        <v>45078.656782407408</v>
      </c>
      <c r="R4488">
        <v>4487</v>
      </c>
      <c r="S4488" t="str">
        <f>PROPER(CustomerSupport[[#This Row],[Resolution]])</f>
        <v/>
      </c>
      <c r="T4488" t="str">
        <f>TRIM(CustomerSupport[[#This Row],[Customer Name]])</f>
        <v>Mr. Marvin Berry DDS</v>
      </c>
      <c r="U4488">
        <f>MONTH(CustomerSupport[[#This Row],[Date of Purchase]])</f>
        <v>2</v>
      </c>
      <c r="V4488" t="str">
        <f>TEXT('Working data'!G4488,"mmmm")</f>
        <v>February</v>
      </c>
      <c r="W4488">
        <f>YEAR(CustomerSupport[[#This Row],[Date of Purchase]])</f>
        <v>2020</v>
      </c>
      <c r="X4488" t="str">
        <f t="shared" si="70"/>
        <v/>
      </c>
    </row>
    <row r="4489" spans="1:24" ht="14.25" customHeight="1" x14ac:dyDescent="0.4">
      <c r="A4489">
        <v>4488</v>
      </c>
      <c r="B4489" t="s">
        <v>14639</v>
      </c>
      <c r="C4489" t="s">
        <v>14640</v>
      </c>
      <c r="D4489">
        <v>53</v>
      </c>
      <c r="E4489" t="s">
        <v>58</v>
      </c>
      <c r="F4489" t="s">
        <v>281</v>
      </c>
      <c r="G4489" s="1">
        <v>43836</v>
      </c>
      <c r="H4489" t="s">
        <v>66</v>
      </c>
      <c r="I4489" t="s">
        <v>77</v>
      </c>
      <c r="J4489" t="s">
        <v>14641</v>
      </c>
      <c r="K4489" t="s">
        <v>62</v>
      </c>
      <c r="M4489" t="s">
        <v>41</v>
      </c>
      <c r="N4489" t="s">
        <v>83</v>
      </c>
      <c r="R4489">
        <v>4488</v>
      </c>
      <c r="S4489" t="str">
        <f>PROPER(CustomerSupport[[#This Row],[Resolution]])</f>
        <v/>
      </c>
      <c r="T4489" t="str">
        <f>TRIM(CustomerSupport[[#This Row],[Customer Name]])</f>
        <v>Christopher Hays</v>
      </c>
      <c r="U4489">
        <f>MONTH(CustomerSupport[[#This Row],[Date of Purchase]])</f>
        <v>1</v>
      </c>
      <c r="V4489" t="str">
        <f>TEXT('Working data'!G4489,"mmmm")</f>
        <v>January</v>
      </c>
      <c r="W4489">
        <f>YEAR(CustomerSupport[[#This Row],[Date of Purchase]])</f>
        <v>2020</v>
      </c>
      <c r="X4489" t="str">
        <f t="shared" si="70"/>
        <v/>
      </c>
    </row>
    <row r="4490" spans="1:24" ht="14.25" customHeight="1" x14ac:dyDescent="0.4">
      <c r="A4490">
        <v>4489</v>
      </c>
      <c r="B4490" t="s">
        <v>14642</v>
      </c>
      <c r="C4490" t="s">
        <v>9899</v>
      </c>
      <c r="D4490">
        <v>24</v>
      </c>
      <c r="E4490" t="s">
        <v>29</v>
      </c>
      <c r="F4490" t="s">
        <v>456</v>
      </c>
      <c r="G4490" s="1">
        <v>44390</v>
      </c>
      <c r="H4490" t="s">
        <v>45</v>
      </c>
      <c r="I4490" t="s">
        <v>141</v>
      </c>
      <c r="J4490" s="2" t="s">
        <v>14643</v>
      </c>
      <c r="K4490" t="s">
        <v>24</v>
      </c>
      <c r="M4490" t="s">
        <v>143</v>
      </c>
      <c r="N4490" t="s">
        <v>26</v>
      </c>
      <c r="O4490" s="3">
        <v>45078.02070601852</v>
      </c>
      <c r="R4490">
        <v>4489</v>
      </c>
      <c r="S4490" t="str">
        <f>PROPER(CustomerSupport[[#This Row],[Resolution]])</f>
        <v/>
      </c>
      <c r="T4490" t="str">
        <f>TRIM(CustomerSupport[[#This Row],[Customer Name]])</f>
        <v>Eugene Stevens</v>
      </c>
      <c r="U4490">
        <f>MONTH(CustomerSupport[[#This Row],[Date of Purchase]])</f>
        <v>7</v>
      </c>
      <c r="V4490" t="str">
        <f>TEXT('Working data'!G4490,"mmmm")</f>
        <v>July</v>
      </c>
      <c r="W4490">
        <f>YEAR(CustomerSupport[[#This Row],[Date of Purchase]])</f>
        <v>2021</v>
      </c>
      <c r="X4490" t="str">
        <f t="shared" si="70"/>
        <v/>
      </c>
    </row>
    <row r="4491" spans="1:24" ht="14.25" customHeight="1" x14ac:dyDescent="0.4">
      <c r="A4491">
        <v>4490</v>
      </c>
      <c r="B4491" t="s">
        <v>14644</v>
      </c>
      <c r="C4491" t="s">
        <v>14645</v>
      </c>
      <c r="D4491">
        <v>66</v>
      </c>
      <c r="E4491" t="s">
        <v>29</v>
      </c>
      <c r="F4491" t="s">
        <v>655</v>
      </c>
      <c r="G4491" s="1">
        <v>43845</v>
      </c>
      <c r="H4491" t="s">
        <v>66</v>
      </c>
      <c r="I4491" t="s">
        <v>52</v>
      </c>
      <c r="J4491" s="2" t="s">
        <v>14646</v>
      </c>
      <c r="K4491" t="s">
        <v>62</v>
      </c>
      <c r="M4491" t="s">
        <v>89</v>
      </c>
      <c r="N4491" t="s">
        <v>83</v>
      </c>
      <c r="R4491">
        <v>4490</v>
      </c>
      <c r="S4491" t="str">
        <f>PROPER(CustomerSupport[[#This Row],[Resolution]])</f>
        <v/>
      </c>
      <c r="T4491" t="str">
        <f>TRIM(CustomerSupport[[#This Row],[Customer Name]])</f>
        <v>Veronica Jackson</v>
      </c>
      <c r="U4491">
        <f>MONTH(CustomerSupport[[#This Row],[Date of Purchase]])</f>
        <v>1</v>
      </c>
      <c r="V4491" t="str">
        <f>TEXT('Working data'!G4491,"mmmm")</f>
        <v>January</v>
      </c>
      <c r="W4491">
        <f>YEAR(CustomerSupport[[#This Row],[Date of Purchase]])</f>
        <v>2020</v>
      </c>
      <c r="X4491" t="str">
        <f t="shared" si="70"/>
        <v/>
      </c>
    </row>
    <row r="4492" spans="1:24" ht="14.25" customHeight="1" x14ac:dyDescent="0.4">
      <c r="A4492">
        <v>4491</v>
      </c>
      <c r="B4492" t="s">
        <v>14647</v>
      </c>
      <c r="C4492" t="s">
        <v>14648</v>
      </c>
      <c r="D4492">
        <v>32</v>
      </c>
      <c r="E4492" t="s">
        <v>19</v>
      </c>
      <c r="F4492" t="s">
        <v>112</v>
      </c>
      <c r="G4492" s="1">
        <v>44102</v>
      </c>
      <c r="H4492" t="s">
        <v>21</v>
      </c>
      <c r="I4492" t="s">
        <v>37</v>
      </c>
      <c r="J4492" s="2" t="s">
        <v>14649</v>
      </c>
      <c r="K4492" t="s">
        <v>39</v>
      </c>
      <c r="L4492" t="s">
        <v>14650</v>
      </c>
      <c r="M4492" t="s">
        <v>25</v>
      </c>
      <c r="N4492" t="s">
        <v>83</v>
      </c>
      <c r="O4492" s="3">
        <v>45078.967256944445</v>
      </c>
      <c r="P4492" s="3">
        <v>45078.80128472222</v>
      </c>
      <c r="Q4492">
        <v>2</v>
      </c>
      <c r="R4492">
        <v>4491</v>
      </c>
      <c r="S4492" t="str">
        <f>PROPER(CustomerSupport[[#This Row],[Resolution]])</f>
        <v>Throw Town Answer Few.</v>
      </c>
      <c r="T4492" t="str">
        <f>TRIM(CustomerSupport[[#This Row],[Customer Name]])</f>
        <v>Crystal Ayala</v>
      </c>
      <c r="U4492">
        <f>MONTH(CustomerSupport[[#This Row],[Date of Purchase]])</f>
        <v>9</v>
      </c>
      <c r="V4492" t="str">
        <f>TEXT('Working data'!G4492,"mmmm")</f>
        <v>September</v>
      </c>
      <c r="W4492">
        <f>YEAR(CustomerSupport[[#This Row],[Date of Purchase]])</f>
        <v>2020</v>
      </c>
      <c r="X4492">
        <f t="shared" si="70"/>
        <v>-3.9833333333954215</v>
      </c>
    </row>
    <row r="4493" spans="1:24" ht="14.25" customHeight="1" x14ac:dyDescent="0.4">
      <c r="A4493">
        <v>4492</v>
      </c>
      <c r="B4493" t="s">
        <v>14651</v>
      </c>
      <c r="C4493" t="s">
        <v>14652</v>
      </c>
      <c r="D4493">
        <v>19</v>
      </c>
      <c r="E4493" t="s">
        <v>19</v>
      </c>
      <c r="F4493" t="s">
        <v>44</v>
      </c>
      <c r="G4493" s="1">
        <v>43863</v>
      </c>
      <c r="H4493" t="s">
        <v>67</v>
      </c>
      <c r="I4493" t="s">
        <v>177</v>
      </c>
      <c r="J4493" t="s">
        <v>4173</v>
      </c>
      <c r="K4493" t="s">
        <v>62</v>
      </c>
      <c r="M4493" t="s">
        <v>89</v>
      </c>
      <c r="N4493" t="s">
        <v>55</v>
      </c>
      <c r="R4493">
        <v>4492</v>
      </c>
      <c r="S4493" t="str">
        <f>PROPER(CustomerSupport[[#This Row],[Resolution]])</f>
        <v/>
      </c>
      <c r="T4493" t="str">
        <f>TRIM(CustomerSupport[[#This Row],[Customer Name]])</f>
        <v>Susan Collins</v>
      </c>
      <c r="U4493">
        <f>MONTH(CustomerSupport[[#This Row],[Date of Purchase]])</f>
        <v>2</v>
      </c>
      <c r="V4493" t="str">
        <f>TEXT('Working data'!G4493,"mmmm")</f>
        <v>February</v>
      </c>
      <c r="W4493">
        <f>YEAR(CustomerSupport[[#This Row],[Date of Purchase]])</f>
        <v>2020</v>
      </c>
      <c r="X4493" t="str">
        <f t="shared" si="70"/>
        <v/>
      </c>
    </row>
    <row r="4494" spans="1:24" ht="14.25" customHeight="1" x14ac:dyDescent="0.4">
      <c r="A4494">
        <v>4493</v>
      </c>
      <c r="B4494" t="s">
        <v>14653</v>
      </c>
      <c r="C4494" t="s">
        <v>14654</v>
      </c>
      <c r="D4494">
        <v>49</v>
      </c>
      <c r="E4494" t="s">
        <v>58</v>
      </c>
      <c r="F4494" t="s">
        <v>129</v>
      </c>
      <c r="G4494" s="1">
        <v>44148</v>
      </c>
      <c r="H4494" t="s">
        <v>66</v>
      </c>
      <c r="I4494" t="s">
        <v>52</v>
      </c>
      <c r="J4494" s="2" t="s">
        <v>14655</v>
      </c>
      <c r="K4494" t="s">
        <v>39</v>
      </c>
      <c r="L4494" t="s">
        <v>14656</v>
      </c>
      <c r="M4494" t="s">
        <v>25</v>
      </c>
      <c r="N4494" t="s">
        <v>83</v>
      </c>
      <c r="O4494" s="3">
        <v>45078.3908912037</v>
      </c>
      <c r="P4494" s="3">
        <v>45078.432557870372</v>
      </c>
      <c r="Q4494">
        <v>1</v>
      </c>
      <c r="R4494">
        <v>4493</v>
      </c>
      <c r="S4494" t="str">
        <f>PROPER(CustomerSupport[[#This Row],[Resolution]])</f>
        <v>Beat Respond Democrat Player Space Begin.</v>
      </c>
      <c r="T4494" t="str">
        <f>TRIM(CustomerSupport[[#This Row],[Customer Name]])</f>
        <v>Dylan Chapman</v>
      </c>
      <c r="U4494">
        <f>MONTH(CustomerSupport[[#This Row],[Date of Purchase]])</f>
        <v>11</v>
      </c>
      <c r="V4494" t="str">
        <f>TEXT('Working data'!G4494,"mmmm")</f>
        <v>November</v>
      </c>
      <c r="W4494">
        <f>YEAR(CustomerSupport[[#This Row],[Date of Purchase]])</f>
        <v>2020</v>
      </c>
      <c r="X4494">
        <f t="shared" si="70"/>
        <v>1.0000000001164153</v>
      </c>
    </row>
    <row r="4495" spans="1:24" ht="14.25" customHeight="1" x14ac:dyDescent="0.4">
      <c r="A4495">
        <v>4494</v>
      </c>
      <c r="B4495" t="s">
        <v>14657</v>
      </c>
      <c r="C4495" t="s">
        <v>14658</v>
      </c>
      <c r="D4495">
        <v>31</v>
      </c>
      <c r="E4495" t="s">
        <v>58</v>
      </c>
      <c r="F4495" t="s">
        <v>81</v>
      </c>
      <c r="G4495" s="1">
        <v>44435</v>
      </c>
      <c r="H4495" t="s">
        <v>59</v>
      </c>
      <c r="I4495" t="s">
        <v>177</v>
      </c>
      <c r="J4495" s="2" t="s">
        <v>14659</v>
      </c>
      <c r="K4495" t="s">
        <v>24</v>
      </c>
      <c r="M4495" t="s">
        <v>41</v>
      </c>
      <c r="N4495" t="s">
        <v>55</v>
      </c>
      <c r="O4495" s="3">
        <v>45078.427719907406</v>
      </c>
      <c r="R4495">
        <v>4494</v>
      </c>
      <c r="S4495" t="str">
        <f>PROPER(CustomerSupport[[#This Row],[Resolution]])</f>
        <v/>
      </c>
      <c r="T4495" t="str">
        <f>TRIM(CustomerSupport[[#This Row],[Customer Name]])</f>
        <v>Christopher Browning</v>
      </c>
      <c r="U4495">
        <f>MONTH(CustomerSupport[[#This Row],[Date of Purchase]])</f>
        <v>8</v>
      </c>
      <c r="V4495" t="str">
        <f>TEXT('Working data'!G4495,"mmmm")</f>
        <v>August</v>
      </c>
      <c r="W4495">
        <f>YEAR(CustomerSupport[[#This Row],[Date of Purchase]])</f>
        <v>2021</v>
      </c>
      <c r="X4495" t="str">
        <f t="shared" si="70"/>
        <v/>
      </c>
    </row>
    <row r="4496" spans="1:24" ht="14.25" customHeight="1" x14ac:dyDescent="0.4">
      <c r="A4496">
        <v>4495</v>
      </c>
      <c r="B4496" t="s">
        <v>14660</v>
      </c>
      <c r="C4496" t="s">
        <v>14661</v>
      </c>
      <c r="D4496">
        <v>22</v>
      </c>
      <c r="E4496" t="s">
        <v>58</v>
      </c>
      <c r="F4496" t="s">
        <v>36</v>
      </c>
      <c r="G4496" s="1">
        <v>44116</v>
      </c>
      <c r="H4496" t="s">
        <v>59</v>
      </c>
      <c r="I4496" t="s">
        <v>52</v>
      </c>
      <c r="J4496" s="2" t="s">
        <v>14662</v>
      </c>
      <c r="K4496" t="s">
        <v>24</v>
      </c>
      <c r="M4496" t="s">
        <v>143</v>
      </c>
      <c r="N4496" t="s">
        <v>83</v>
      </c>
      <c r="O4496" s="3">
        <v>45078.3124537037</v>
      </c>
      <c r="R4496">
        <v>4495</v>
      </c>
      <c r="S4496" t="str">
        <f>PROPER(CustomerSupport[[#This Row],[Resolution]])</f>
        <v/>
      </c>
      <c r="T4496" t="str">
        <f>TRIM(CustomerSupport[[#This Row],[Customer Name]])</f>
        <v>Yolanda Jones</v>
      </c>
      <c r="U4496">
        <f>MONTH(CustomerSupport[[#This Row],[Date of Purchase]])</f>
        <v>10</v>
      </c>
      <c r="V4496" t="str">
        <f>TEXT('Working data'!G4496,"mmmm")</f>
        <v>October</v>
      </c>
      <c r="W4496">
        <f>YEAR(CustomerSupport[[#This Row],[Date of Purchase]])</f>
        <v>2020</v>
      </c>
      <c r="X4496" t="str">
        <f t="shared" si="70"/>
        <v/>
      </c>
    </row>
    <row r="4497" spans="1:24" ht="14.25" customHeight="1" x14ac:dyDescent="0.4">
      <c r="A4497">
        <v>4496</v>
      </c>
      <c r="B4497" t="s">
        <v>14663</v>
      </c>
      <c r="C4497" t="s">
        <v>14664</v>
      </c>
      <c r="D4497">
        <v>26</v>
      </c>
      <c r="E4497" t="s">
        <v>29</v>
      </c>
      <c r="F4497" t="s">
        <v>383</v>
      </c>
      <c r="G4497" s="1">
        <v>44263</v>
      </c>
      <c r="H4497" t="s">
        <v>67</v>
      </c>
      <c r="I4497" t="s">
        <v>67</v>
      </c>
      <c r="J4497" s="2" t="s">
        <v>14665</v>
      </c>
      <c r="K4497" t="s">
        <v>39</v>
      </c>
      <c r="L4497" t="s">
        <v>14666</v>
      </c>
      <c r="M4497" t="s">
        <v>41</v>
      </c>
      <c r="N4497" t="s">
        <v>26</v>
      </c>
      <c r="O4497" s="3">
        <v>45078.530532407407</v>
      </c>
      <c r="P4497" s="3">
        <v>45078.04928240741</v>
      </c>
      <c r="Q4497">
        <v>4</v>
      </c>
      <c r="R4497">
        <v>4496</v>
      </c>
      <c r="S4497" t="str">
        <f>PROPER(CustomerSupport[[#This Row],[Resolution]])</f>
        <v>Certain World Be Design.</v>
      </c>
      <c r="T4497" t="str">
        <f>TRIM(CustomerSupport[[#This Row],[Customer Name]])</f>
        <v>Nicholas Murray</v>
      </c>
      <c r="U4497">
        <f>MONTH(CustomerSupport[[#This Row],[Date of Purchase]])</f>
        <v>3</v>
      </c>
      <c r="V4497" t="str">
        <f>TEXT('Working data'!G4497,"mmmm")</f>
        <v>March</v>
      </c>
      <c r="W4497">
        <f>YEAR(CustomerSupport[[#This Row],[Date of Purchase]])</f>
        <v>2021</v>
      </c>
      <c r="X4497">
        <f t="shared" si="70"/>
        <v>-11.549999999930151</v>
      </c>
    </row>
    <row r="4498" spans="1:24" ht="14.25" customHeight="1" x14ac:dyDescent="0.4">
      <c r="A4498">
        <v>4497</v>
      </c>
      <c r="B4498" t="s">
        <v>14667</v>
      </c>
      <c r="C4498" t="s">
        <v>14668</v>
      </c>
      <c r="D4498">
        <v>56</v>
      </c>
      <c r="E4498" t="s">
        <v>29</v>
      </c>
      <c r="F4498" t="s">
        <v>339</v>
      </c>
      <c r="G4498" s="1">
        <v>44371</v>
      </c>
      <c r="H4498" t="s">
        <v>21</v>
      </c>
      <c r="I4498" t="s">
        <v>141</v>
      </c>
      <c r="J4498" t="s">
        <v>14669</v>
      </c>
      <c r="K4498" t="s">
        <v>39</v>
      </c>
      <c r="L4498" t="s">
        <v>14670</v>
      </c>
      <c r="M4498" t="s">
        <v>89</v>
      </c>
      <c r="N4498" t="s">
        <v>55</v>
      </c>
      <c r="O4498" s="3">
        <v>45078.859710648147</v>
      </c>
      <c r="P4498" s="3">
        <v>45078.931932870371</v>
      </c>
      <c r="Q4498">
        <v>3</v>
      </c>
      <c r="R4498">
        <v>4497</v>
      </c>
      <c r="S4498" t="str">
        <f>PROPER(CustomerSupport[[#This Row],[Resolution]])</f>
        <v>Alone Open Pick Various Quite Record.</v>
      </c>
      <c r="T4498" t="str">
        <f>TRIM(CustomerSupport[[#This Row],[Customer Name]])</f>
        <v>Joseph Vasquez</v>
      </c>
      <c r="U4498">
        <f>MONTH(CustomerSupport[[#This Row],[Date of Purchase]])</f>
        <v>6</v>
      </c>
      <c r="V4498" t="str">
        <f>TEXT('Working data'!G4498,"mmmm")</f>
        <v>June</v>
      </c>
      <c r="W4498">
        <f>YEAR(CustomerSupport[[#This Row],[Date of Purchase]])</f>
        <v>2021</v>
      </c>
      <c r="X4498">
        <f t="shared" si="70"/>
        <v>1.7333333333954215</v>
      </c>
    </row>
    <row r="4499" spans="1:24" ht="14.25" customHeight="1" x14ac:dyDescent="0.4">
      <c r="A4499">
        <v>4498</v>
      </c>
      <c r="B4499" t="s">
        <v>14671</v>
      </c>
      <c r="C4499" t="s">
        <v>14672</v>
      </c>
      <c r="D4499">
        <v>67</v>
      </c>
      <c r="E4499" t="s">
        <v>19</v>
      </c>
      <c r="F4499" t="s">
        <v>421</v>
      </c>
      <c r="G4499" s="1">
        <v>44501</v>
      </c>
      <c r="H4499" t="s">
        <v>66</v>
      </c>
      <c r="I4499" t="s">
        <v>93</v>
      </c>
      <c r="J4499" t="s">
        <v>14673</v>
      </c>
      <c r="K4499" t="s">
        <v>39</v>
      </c>
      <c r="L4499" t="s">
        <v>14674</v>
      </c>
      <c r="M4499" t="s">
        <v>89</v>
      </c>
      <c r="N4499" t="s">
        <v>55</v>
      </c>
      <c r="O4499" s="3">
        <v>45078.765983796293</v>
      </c>
      <c r="P4499" s="3">
        <v>45078.118761574071</v>
      </c>
      <c r="Q4499">
        <v>5</v>
      </c>
      <c r="R4499">
        <v>4498</v>
      </c>
      <c r="S4499" t="str">
        <f>PROPER(CustomerSupport[[#This Row],[Resolution]])</f>
        <v>Mother Live Husband Want Send.</v>
      </c>
      <c r="T4499" t="str">
        <f>TRIM(CustomerSupport[[#This Row],[Customer Name]])</f>
        <v>Micheal Diaz</v>
      </c>
      <c r="U4499">
        <f>MONTH(CustomerSupport[[#This Row],[Date of Purchase]])</f>
        <v>11</v>
      </c>
      <c r="V4499" t="str">
        <f>TEXT('Working data'!G4499,"mmmm")</f>
        <v>November</v>
      </c>
      <c r="W4499">
        <f>YEAR(CustomerSupport[[#This Row],[Date of Purchase]])</f>
        <v>2021</v>
      </c>
      <c r="X4499">
        <f t="shared" si="70"/>
        <v>-15.533333333325572</v>
      </c>
    </row>
    <row r="4500" spans="1:24" ht="14.25" customHeight="1" x14ac:dyDescent="0.4">
      <c r="A4500">
        <v>4499</v>
      </c>
      <c r="B4500" t="s">
        <v>14675</v>
      </c>
      <c r="C4500" t="s">
        <v>14676</v>
      </c>
      <c r="D4500">
        <v>40</v>
      </c>
      <c r="E4500" t="s">
        <v>29</v>
      </c>
      <c r="F4500" t="s">
        <v>431</v>
      </c>
      <c r="G4500" s="1">
        <v>44139</v>
      </c>
      <c r="H4500" t="s">
        <v>21</v>
      </c>
      <c r="I4500" t="s">
        <v>113</v>
      </c>
      <c r="J4500" s="2" t="s">
        <v>14677</v>
      </c>
      <c r="K4500" t="s">
        <v>24</v>
      </c>
      <c r="M4500" t="s">
        <v>143</v>
      </c>
      <c r="N4500" t="s">
        <v>26</v>
      </c>
      <c r="O4500" s="3">
        <v>45078.648645833331</v>
      </c>
      <c r="R4500">
        <v>4499</v>
      </c>
      <c r="S4500" t="str">
        <f>PROPER(CustomerSupport[[#This Row],[Resolution]])</f>
        <v/>
      </c>
      <c r="T4500" t="str">
        <f>TRIM(CustomerSupport[[#This Row],[Customer Name]])</f>
        <v>Jennifer Edwards</v>
      </c>
      <c r="U4500">
        <f>MONTH(CustomerSupport[[#This Row],[Date of Purchase]])</f>
        <v>11</v>
      </c>
      <c r="V4500" t="str">
        <f>TEXT('Working data'!G4500,"mmmm")</f>
        <v>November</v>
      </c>
      <c r="W4500">
        <f>YEAR(CustomerSupport[[#This Row],[Date of Purchase]])</f>
        <v>2020</v>
      </c>
      <c r="X4500" t="str">
        <f t="shared" si="70"/>
        <v/>
      </c>
    </row>
    <row r="4501" spans="1:24" ht="14.25" customHeight="1" x14ac:dyDescent="0.4">
      <c r="A4501">
        <v>4500</v>
      </c>
      <c r="B4501" t="s">
        <v>14678</v>
      </c>
      <c r="C4501" t="s">
        <v>14679</v>
      </c>
      <c r="D4501">
        <v>50</v>
      </c>
      <c r="E4501" t="s">
        <v>58</v>
      </c>
      <c r="F4501" t="s">
        <v>421</v>
      </c>
      <c r="G4501" s="1">
        <v>44073</v>
      </c>
      <c r="H4501" t="s">
        <v>66</v>
      </c>
      <c r="I4501" t="s">
        <v>52</v>
      </c>
      <c r="J4501" t="s">
        <v>14680</v>
      </c>
      <c r="K4501" t="s">
        <v>62</v>
      </c>
      <c r="M4501" t="s">
        <v>25</v>
      </c>
      <c r="N4501" t="s">
        <v>83</v>
      </c>
      <c r="R4501">
        <v>4500</v>
      </c>
      <c r="S4501" t="str">
        <f>PROPER(CustomerSupport[[#This Row],[Resolution]])</f>
        <v/>
      </c>
      <c r="T4501" t="str">
        <f>TRIM(CustomerSupport[[#This Row],[Customer Name]])</f>
        <v>Emily Morales</v>
      </c>
      <c r="U4501">
        <f>MONTH(CustomerSupport[[#This Row],[Date of Purchase]])</f>
        <v>8</v>
      </c>
      <c r="V4501" t="str">
        <f>TEXT('Working data'!G4501,"mmmm")</f>
        <v>August</v>
      </c>
      <c r="W4501">
        <f>YEAR(CustomerSupport[[#This Row],[Date of Purchase]])</f>
        <v>2020</v>
      </c>
      <c r="X4501" t="str">
        <f t="shared" si="70"/>
        <v/>
      </c>
    </row>
    <row r="4502" spans="1:24" ht="14.25" customHeight="1" x14ac:dyDescent="0.4">
      <c r="A4502">
        <v>4501</v>
      </c>
      <c r="B4502" t="s">
        <v>14681</v>
      </c>
      <c r="C4502" t="s">
        <v>14682</v>
      </c>
      <c r="D4502">
        <v>61</v>
      </c>
      <c r="E4502" t="s">
        <v>58</v>
      </c>
      <c r="F4502" t="s">
        <v>44</v>
      </c>
      <c r="G4502" s="1">
        <v>44265</v>
      </c>
      <c r="H4502" t="s">
        <v>45</v>
      </c>
      <c r="I4502" t="s">
        <v>77</v>
      </c>
      <c r="J4502" s="2" t="s">
        <v>14683</v>
      </c>
      <c r="K4502" t="s">
        <v>39</v>
      </c>
      <c r="L4502" t="s">
        <v>14684</v>
      </c>
      <c r="M4502" t="s">
        <v>41</v>
      </c>
      <c r="N4502" t="s">
        <v>55</v>
      </c>
      <c r="O4502" s="3">
        <v>45078.196585648147</v>
      </c>
      <c r="P4502" s="3">
        <v>45077.982002314813</v>
      </c>
      <c r="Q4502">
        <v>4</v>
      </c>
      <c r="R4502">
        <v>4501</v>
      </c>
      <c r="S4502" t="str">
        <f>PROPER(CustomerSupport[[#This Row],[Resolution]])</f>
        <v>Dog Deep Necessary Concern Onto Forget.</v>
      </c>
      <c r="T4502" t="str">
        <f>TRIM(CustomerSupport[[#This Row],[Customer Name]])</f>
        <v>Rhonda White</v>
      </c>
      <c r="U4502">
        <f>MONTH(CustomerSupport[[#This Row],[Date of Purchase]])</f>
        <v>3</v>
      </c>
      <c r="V4502" t="str">
        <f>TEXT('Working data'!G4502,"mmmm")</f>
        <v>March</v>
      </c>
      <c r="W4502">
        <f>YEAR(CustomerSupport[[#This Row],[Date of Purchase]])</f>
        <v>2021</v>
      </c>
      <c r="X4502">
        <f t="shared" si="70"/>
        <v>-5.1500000000232831</v>
      </c>
    </row>
    <row r="4503" spans="1:24" ht="14.25" customHeight="1" x14ac:dyDescent="0.4">
      <c r="A4503">
        <v>4502</v>
      </c>
      <c r="B4503" t="s">
        <v>14685</v>
      </c>
      <c r="C4503" t="s">
        <v>14686</v>
      </c>
      <c r="D4503">
        <v>42</v>
      </c>
      <c r="E4503" t="s">
        <v>19</v>
      </c>
      <c r="F4503" t="s">
        <v>339</v>
      </c>
      <c r="G4503" s="1">
        <v>44035</v>
      </c>
      <c r="H4503" t="s">
        <v>45</v>
      </c>
      <c r="I4503" t="s">
        <v>177</v>
      </c>
      <c r="J4503" s="2" t="s">
        <v>14687</v>
      </c>
      <c r="K4503" t="s">
        <v>62</v>
      </c>
      <c r="M4503" t="s">
        <v>41</v>
      </c>
      <c r="N4503" t="s">
        <v>26</v>
      </c>
      <c r="R4503">
        <v>4502</v>
      </c>
      <c r="S4503" t="str">
        <f>PROPER(CustomerSupport[[#This Row],[Resolution]])</f>
        <v/>
      </c>
      <c r="T4503" t="str">
        <f>TRIM(CustomerSupport[[#This Row],[Customer Name]])</f>
        <v>Melissa Butler</v>
      </c>
      <c r="U4503">
        <f>MONTH(CustomerSupport[[#This Row],[Date of Purchase]])</f>
        <v>7</v>
      </c>
      <c r="V4503" t="str">
        <f>TEXT('Working data'!G4503,"mmmm")</f>
        <v>July</v>
      </c>
      <c r="W4503">
        <f>YEAR(CustomerSupport[[#This Row],[Date of Purchase]])</f>
        <v>2020</v>
      </c>
      <c r="X4503" t="str">
        <f t="shared" si="70"/>
        <v/>
      </c>
    </row>
    <row r="4504" spans="1:24" ht="14.25" customHeight="1" x14ac:dyDescent="0.4">
      <c r="A4504">
        <v>4503</v>
      </c>
      <c r="B4504" t="s">
        <v>14688</v>
      </c>
      <c r="C4504" t="s">
        <v>14689</v>
      </c>
      <c r="D4504">
        <v>55</v>
      </c>
      <c r="E4504" t="s">
        <v>29</v>
      </c>
      <c r="F4504" t="s">
        <v>202</v>
      </c>
      <c r="G4504" s="1">
        <v>43908</v>
      </c>
      <c r="H4504" t="s">
        <v>45</v>
      </c>
      <c r="I4504" t="s">
        <v>150</v>
      </c>
      <c r="J4504" s="2" t="s">
        <v>14690</v>
      </c>
      <c r="K4504" t="s">
        <v>24</v>
      </c>
      <c r="M4504" t="s">
        <v>25</v>
      </c>
      <c r="N4504" t="s">
        <v>33</v>
      </c>
      <c r="O4504" s="3">
        <v>45078.306342592594</v>
      </c>
      <c r="R4504">
        <v>4503</v>
      </c>
      <c r="S4504" t="str">
        <f>PROPER(CustomerSupport[[#This Row],[Resolution]])</f>
        <v/>
      </c>
      <c r="T4504" t="str">
        <f>TRIM(CustomerSupport[[#This Row],[Customer Name]])</f>
        <v>Margaret Ramsey</v>
      </c>
      <c r="U4504">
        <f>MONTH(CustomerSupport[[#This Row],[Date of Purchase]])</f>
        <v>3</v>
      </c>
      <c r="V4504" t="str">
        <f>TEXT('Working data'!G4504,"mmmm")</f>
        <v>March</v>
      </c>
      <c r="W4504">
        <f>YEAR(CustomerSupport[[#This Row],[Date of Purchase]])</f>
        <v>2020</v>
      </c>
      <c r="X4504" t="str">
        <f t="shared" si="70"/>
        <v/>
      </c>
    </row>
    <row r="4505" spans="1:24" ht="14.25" customHeight="1" x14ac:dyDescent="0.4">
      <c r="A4505">
        <v>4504</v>
      </c>
      <c r="B4505" t="s">
        <v>14691</v>
      </c>
      <c r="C4505" t="s">
        <v>14692</v>
      </c>
      <c r="D4505">
        <v>51</v>
      </c>
      <c r="E4505" t="s">
        <v>29</v>
      </c>
      <c r="F4505" t="s">
        <v>36</v>
      </c>
      <c r="G4505" s="1">
        <v>43831</v>
      </c>
      <c r="H4505" t="s">
        <v>45</v>
      </c>
      <c r="I4505" t="s">
        <v>67</v>
      </c>
      <c r="J4505" t="s">
        <v>1885</v>
      </c>
      <c r="K4505" t="s">
        <v>39</v>
      </c>
      <c r="L4505" t="s">
        <v>14693</v>
      </c>
      <c r="M4505" t="s">
        <v>41</v>
      </c>
      <c r="N4505" t="s">
        <v>33</v>
      </c>
      <c r="O4505" s="3">
        <v>45078.602870370371</v>
      </c>
      <c r="P4505" s="3">
        <v>45078.794537037036</v>
      </c>
      <c r="Q4505">
        <v>4</v>
      </c>
      <c r="R4505">
        <v>4504</v>
      </c>
      <c r="S4505" t="str">
        <f>PROPER(CustomerSupport[[#This Row],[Resolution]])</f>
        <v>Parent Table On Most Month Team.</v>
      </c>
      <c r="T4505" t="str">
        <f>TRIM(CustomerSupport[[#This Row],[Customer Name]])</f>
        <v>Mark Sampson</v>
      </c>
      <c r="U4505">
        <f>MONTH(CustomerSupport[[#This Row],[Date of Purchase]])</f>
        <v>1</v>
      </c>
      <c r="V4505" t="str">
        <f>TEXT('Working data'!G4505,"mmmm")</f>
        <v>January</v>
      </c>
      <c r="W4505">
        <f>YEAR(CustomerSupport[[#This Row],[Date of Purchase]])</f>
        <v>2020</v>
      </c>
      <c r="X4505">
        <f t="shared" si="70"/>
        <v>4.5999999999767169</v>
      </c>
    </row>
    <row r="4506" spans="1:24" ht="14.25" customHeight="1" x14ac:dyDescent="0.4">
      <c r="A4506">
        <v>4505</v>
      </c>
      <c r="B4506" t="s">
        <v>14694</v>
      </c>
      <c r="C4506" t="s">
        <v>14695</v>
      </c>
      <c r="D4506">
        <v>52</v>
      </c>
      <c r="E4506" t="s">
        <v>29</v>
      </c>
      <c r="F4506" t="s">
        <v>103</v>
      </c>
      <c r="G4506" s="1">
        <v>44292</v>
      </c>
      <c r="H4506" t="s">
        <v>66</v>
      </c>
      <c r="I4506" t="s">
        <v>31</v>
      </c>
      <c r="J4506" s="2" t="s">
        <v>14696</v>
      </c>
      <c r="K4506" t="s">
        <v>39</v>
      </c>
      <c r="L4506" t="s">
        <v>14697</v>
      </c>
      <c r="M4506" t="s">
        <v>41</v>
      </c>
      <c r="N4506" t="s">
        <v>83</v>
      </c>
      <c r="O4506" s="3">
        <v>45078.295243055552</v>
      </c>
      <c r="P4506" s="3">
        <v>45078.462604166663</v>
      </c>
      <c r="Q4506">
        <v>3</v>
      </c>
      <c r="R4506">
        <v>4505</v>
      </c>
      <c r="S4506" t="str">
        <f>PROPER(CustomerSupport[[#This Row],[Resolution]])</f>
        <v>Agreement Tax Newspaper Model.</v>
      </c>
      <c r="T4506" t="str">
        <f>TRIM(CustomerSupport[[#This Row],[Customer Name]])</f>
        <v>Kelly Navarro</v>
      </c>
      <c r="U4506">
        <f>MONTH(CustomerSupport[[#This Row],[Date of Purchase]])</f>
        <v>4</v>
      </c>
      <c r="V4506" t="str">
        <f>TEXT('Working data'!G4506,"mmmm")</f>
        <v>April</v>
      </c>
      <c r="W4506">
        <f>YEAR(CustomerSupport[[#This Row],[Date of Purchase]])</f>
        <v>2021</v>
      </c>
      <c r="X4506">
        <f t="shared" si="70"/>
        <v>4.0166666666627862</v>
      </c>
    </row>
    <row r="4507" spans="1:24" ht="14.25" customHeight="1" x14ac:dyDescent="0.4">
      <c r="A4507">
        <v>4506</v>
      </c>
      <c r="B4507" t="s">
        <v>14698</v>
      </c>
      <c r="C4507" t="s">
        <v>14699</v>
      </c>
      <c r="D4507">
        <v>58</v>
      </c>
      <c r="E4507" t="s">
        <v>29</v>
      </c>
      <c r="F4507" t="s">
        <v>86</v>
      </c>
      <c r="G4507" s="1">
        <v>44517</v>
      </c>
      <c r="H4507" t="s">
        <v>67</v>
      </c>
      <c r="I4507" t="s">
        <v>60</v>
      </c>
      <c r="J4507" t="s">
        <v>14700</v>
      </c>
      <c r="K4507" t="s">
        <v>39</v>
      </c>
      <c r="L4507" t="s">
        <v>14701</v>
      </c>
      <c r="M4507" t="s">
        <v>89</v>
      </c>
      <c r="N4507" t="s">
        <v>26</v>
      </c>
      <c r="O4507" s="3">
        <v>45078.302199074074</v>
      </c>
      <c r="P4507" s="3">
        <v>45078.680671296293</v>
      </c>
      <c r="Q4507">
        <v>1</v>
      </c>
      <c r="R4507">
        <v>4506</v>
      </c>
      <c r="S4507" t="str">
        <f>PROPER(CustomerSupport[[#This Row],[Resolution]])</f>
        <v>Doctor Turn Represent Actually Cold Often Thus.</v>
      </c>
      <c r="T4507" t="str">
        <f>TRIM(CustomerSupport[[#This Row],[Customer Name]])</f>
        <v>Jeremiah Vargas</v>
      </c>
      <c r="U4507">
        <f>MONTH(CustomerSupport[[#This Row],[Date of Purchase]])</f>
        <v>11</v>
      </c>
      <c r="V4507" t="str">
        <f>TEXT('Working data'!G4507,"mmmm")</f>
        <v>November</v>
      </c>
      <c r="W4507">
        <f>YEAR(CustomerSupport[[#This Row],[Date of Purchase]])</f>
        <v>2021</v>
      </c>
      <c r="X4507">
        <f t="shared" si="70"/>
        <v>9.0833333332557231</v>
      </c>
    </row>
    <row r="4508" spans="1:24" ht="14.25" customHeight="1" x14ac:dyDescent="0.4">
      <c r="A4508">
        <v>4507</v>
      </c>
      <c r="B4508" t="s">
        <v>14702</v>
      </c>
      <c r="C4508" t="s">
        <v>14703</v>
      </c>
      <c r="D4508">
        <v>69</v>
      </c>
      <c r="E4508" t="s">
        <v>19</v>
      </c>
      <c r="F4508" t="s">
        <v>51</v>
      </c>
      <c r="G4508" s="1">
        <v>44445</v>
      </c>
      <c r="H4508" t="s">
        <v>66</v>
      </c>
      <c r="I4508" t="s">
        <v>99</v>
      </c>
      <c r="J4508" s="2" t="s">
        <v>14704</v>
      </c>
      <c r="K4508" t="s">
        <v>39</v>
      </c>
      <c r="L4508" t="s">
        <v>14705</v>
      </c>
      <c r="M4508" t="s">
        <v>25</v>
      </c>
      <c r="N4508" t="s">
        <v>33</v>
      </c>
      <c r="O4508" s="3">
        <v>45078.409155092595</v>
      </c>
      <c r="P4508" s="3">
        <v>45078.547349537039</v>
      </c>
      <c r="Q4508">
        <v>2</v>
      </c>
      <c r="R4508">
        <v>4507</v>
      </c>
      <c r="S4508" t="str">
        <f>PROPER(CustomerSupport[[#This Row],[Resolution]])</f>
        <v>Born Government Cover Safe.</v>
      </c>
      <c r="T4508" t="str">
        <f>TRIM(CustomerSupport[[#This Row],[Customer Name]])</f>
        <v>James Stein</v>
      </c>
      <c r="U4508">
        <f>MONTH(CustomerSupport[[#This Row],[Date of Purchase]])</f>
        <v>9</v>
      </c>
      <c r="V4508" t="str">
        <f>TEXT('Working data'!G4508,"mmmm")</f>
        <v>September</v>
      </c>
      <c r="W4508">
        <f>YEAR(CustomerSupport[[#This Row],[Date of Purchase]])</f>
        <v>2021</v>
      </c>
      <c r="X4508">
        <f t="shared" si="70"/>
        <v>3.3166666666511446</v>
      </c>
    </row>
    <row r="4509" spans="1:24" ht="14.25" customHeight="1" x14ac:dyDescent="0.4">
      <c r="A4509">
        <v>4508</v>
      </c>
      <c r="B4509" t="s">
        <v>14706</v>
      </c>
      <c r="C4509" t="s">
        <v>14707</v>
      </c>
      <c r="D4509">
        <v>39</v>
      </c>
      <c r="E4509" t="s">
        <v>58</v>
      </c>
      <c r="F4509" t="s">
        <v>223</v>
      </c>
      <c r="G4509" s="1">
        <v>44335</v>
      </c>
      <c r="H4509" t="s">
        <v>59</v>
      </c>
      <c r="I4509" t="s">
        <v>113</v>
      </c>
      <c r="J4509" s="2" t="s">
        <v>14708</v>
      </c>
      <c r="K4509" t="s">
        <v>24</v>
      </c>
      <c r="M4509" t="s">
        <v>41</v>
      </c>
      <c r="N4509" t="s">
        <v>33</v>
      </c>
      <c r="O4509" s="3">
        <v>45078.732094907406</v>
      </c>
      <c r="R4509">
        <v>4508</v>
      </c>
      <c r="S4509" t="str">
        <f>PROPER(CustomerSupport[[#This Row],[Resolution]])</f>
        <v/>
      </c>
      <c r="T4509" t="str">
        <f>TRIM(CustomerSupport[[#This Row],[Customer Name]])</f>
        <v>Kevin Morris</v>
      </c>
      <c r="U4509">
        <f>MONTH(CustomerSupport[[#This Row],[Date of Purchase]])</f>
        <v>5</v>
      </c>
      <c r="V4509" t="str">
        <f>TEXT('Working data'!G4509,"mmmm")</f>
        <v>May</v>
      </c>
      <c r="W4509">
        <f>YEAR(CustomerSupport[[#This Row],[Date of Purchase]])</f>
        <v>2021</v>
      </c>
      <c r="X4509" t="str">
        <f t="shared" si="70"/>
        <v/>
      </c>
    </row>
    <row r="4510" spans="1:24" ht="14.25" customHeight="1" x14ac:dyDescent="0.4">
      <c r="A4510">
        <v>4509</v>
      </c>
      <c r="B4510" t="s">
        <v>14709</v>
      </c>
      <c r="C4510" t="s">
        <v>14710</v>
      </c>
      <c r="D4510">
        <v>55</v>
      </c>
      <c r="E4510" t="s">
        <v>29</v>
      </c>
      <c r="F4510" t="s">
        <v>699</v>
      </c>
      <c r="G4510" s="1">
        <v>43930</v>
      </c>
      <c r="H4510" t="s">
        <v>45</v>
      </c>
      <c r="I4510" t="s">
        <v>93</v>
      </c>
      <c r="J4510" s="2" t="s">
        <v>14711</v>
      </c>
      <c r="K4510" t="s">
        <v>62</v>
      </c>
      <c r="M4510" t="s">
        <v>25</v>
      </c>
      <c r="N4510" t="s">
        <v>55</v>
      </c>
      <c r="R4510">
        <v>4509</v>
      </c>
      <c r="S4510" t="str">
        <f>PROPER(CustomerSupport[[#This Row],[Resolution]])</f>
        <v/>
      </c>
      <c r="T4510" t="str">
        <f>TRIM(CustomerSupport[[#This Row],[Customer Name]])</f>
        <v>Jill Jones</v>
      </c>
      <c r="U4510">
        <f>MONTH(CustomerSupport[[#This Row],[Date of Purchase]])</f>
        <v>4</v>
      </c>
      <c r="V4510" t="str">
        <f>TEXT('Working data'!G4510,"mmmm")</f>
        <v>April</v>
      </c>
      <c r="W4510">
        <f>YEAR(CustomerSupport[[#This Row],[Date of Purchase]])</f>
        <v>2020</v>
      </c>
      <c r="X4510" t="str">
        <f t="shared" si="70"/>
        <v/>
      </c>
    </row>
    <row r="4511" spans="1:24" ht="14.25" customHeight="1" x14ac:dyDescent="0.4">
      <c r="A4511">
        <v>4510</v>
      </c>
      <c r="B4511" t="s">
        <v>14712</v>
      </c>
      <c r="C4511" t="s">
        <v>14713</v>
      </c>
      <c r="D4511">
        <v>67</v>
      </c>
      <c r="E4511" t="s">
        <v>19</v>
      </c>
      <c r="F4511" t="s">
        <v>92</v>
      </c>
      <c r="G4511" s="1">
        <v>44246</v>
      </c>
      <c r="H4511" t="s">
        <v>67</v>
      </c>
      <c r="I4511" t="s">
        <v>46</v>
      </c>
      <c r="J4511" s="2" t="s">
        <v>14714</v>
      </c>
      <c r="K4511" t="s">
        <v>62</v>
      </c>
      <c r="M4511" t="s">
        <v>41</v>
      </c>
      <c r="N4511" t="s">
        <v>83</v>
      </c>
      <c r="R4511">
        <v>4510</v>
      </c>
      <c r="S4511" t="str">
        <f>PROPER(CustomerSupport[[#This Row],[Resolution]])</f>
        <v/>
      </c>
      <c r="T4511" t="str">
        <f>TRIM(CustomerSupport[[#This Row],[Customer Name]])</f>
        <v>Jessica Mills</v>
      </c>
      <c r="U4511">
        <f>MONTH(CustomerSupport[[#This Row],[Date of Purchase]])</f>
        <v>2</v>
      </c>
      <c r="V4511" t="str">
        <f>TEXT('Working data'!G4511,"mmmm")</f>
        <v>February</v>
      </c>
      <c r="W4511">
        <f>YEAR(CustomerSupport[[#This Row],[Date of Purchase]])</f>
        <v>2021</v>
      </c>
      <c r="X4511" t="str">
        <f t="shared" si="70"/>
        <v/>
      </c>
    </row>
    <row r="4512" spans="1:24" ht="14.25" customHeight="1" x14ac:dyDescent="0.4">
      <c r="A4512">
        <v>4511</v>
      </c>
      <c r="B4512" t="s">
        <v>13725</v>
      </c>
      <c r="C4512" t="s">
        <v>14715</v>
      </c>
      <c r="D4512">
        <v>22</v>
      </c>
      <c r="E4512" t="s">
        <v>19</v>
      </c>
      <c r="F4512" t="s">
        <v>421</v>
      </c>
      <c r="G4512" s="1">
        <v>44103</v>
      </c>
      <c r="H4512" t="s">
        <v>67</v>
      </c>
      <c r="I4512" t="s">
        <v>72</v>
      </c>
      <c r="J4512" s="2" t="s">
        <v>14716</v>
      </c>
      <c r="K4512" t="s">
        <v>62</v>
      </c>
      <c r="M4512" t="s">
        <v>41</v>
      </c>
      <c r="N4512" t="s">
        <v>83</v>
      </c>
      <c r="R4512">
        <v>4511</v>
      </c>
      <c r="S4512" t="str">
        <f>PROPER(CustomerSupport[[#This Row],[Resolution]])</f>
        <v/>
      </c>
      <c r="T4512" t="str">
        <f>TRIM(CustomerSupport[[#This Row],[Customer Name]])</f>
        <v>Brian Parker</v>
      </c>
      <c r="U4512">
        <f>MONTH(CustomerSupport[[#This Row],[Date of Purchase]])</f>
        <v>9</v>
      </c>
      <c r="V4512" t="str">
        <f>TEXT('Working data'!G4512,"mmmm")</f>
        <v>September</v>
      </c>
      <c r="W4512">
        <f>YEAR(CustomerSupport[[#This Row],[Date of Purchase]])</f>
        <v>2020</v>
      </c>
      <c r="X4512" t="str">
        <f t="shared" si="70"/>
        <v/>
      </c>
    </row>
    <row r="4513" spans="1:24" ht="14.25" customHeight="1" x14ac:dyDescent="0.4">
      <c r="A4513">
        <v>4512</v>
      </c>
      <c r="B4513" t="s">
        <v>14717</v>
      </c>
      <c r="C4513" t="s">
        <v>14718</v>
      </c>
      <c r="D4513">
        <v>31</v>
      </c>
      <c r="E4513" t="s">
        <v>58</v>
      </c>
      <c r="F4513" t="s">
        <v>397</v>
      </c>
      <c r="G4513" s="1">
        <v>44521</v>
      </c>
      <c r="H4513" t="s">
        <v>21</v>
      </c>
      <c r="I4513" t="s">
        <v>31</v>
      </c>
      <c r="J4513" s="2" t="s">
        <v>14719</v>
      </c>
      <c r="K4513" t="s">
        <v>39</v>
      </c>
      <c r="L4513" t="s">
        <v>14720</v>
      </c>
      <c r="M4513" t="s">
        <v>41</v>
      </c>
      <c r="N4513" t="s">
        <v>83</v>
      </c>
      <c r="O4513" s="3">
        <v>45078.573136574072</v>
      </c>
      <c r="P4513" s="3">
        <v>45078.001608796294</v>
      </c>
      <c r="Q4513">
        <v>5</v>
      </c>
      <c r="R4513">
        <v>4512</v>
      </c>
      <c r="S4513" t="str">
        <f>PROPER(CustomerSupport[[#This Row],[Resolution]])</f>
        <v>Experience Certainly Effect Hospital Once Including.</v>
      </c>
      <c r="T4513" t="str">
        <f>TRIM(CustomerSupport[[#This Row],[Customer Name]])</f>
        <v>Cristian Herman</v>
      </c>
      <c r="U4513">
        <f>MONTH(CustomerSupport[[#This Row],[Date of Purchase]])</f>
        <v>11</v>
      </c>
      <c r="V4513" t="str">
        <f>TEXT('Working data'!G4513,"mmmm")</f>
        <v>November</v>
      </c>
      <c r="W4513">
        <f>YEAR(CustomerSupport[[#This Row],[Date of Purchase]])</f>
        <v>2021</v>
      </c>
      <c r="X4513">
        <f t="shared" si="70"/>
        <v>-13.716666666674428</v>
      </c>
    </row>
    <row r="4514" spans="1:24" ht="14.25" customHeight="1" x14ac:dyDescent="0.4">
      <c r="A4514">
        <v>4513</v>
      </c>
      <c r="B4514" t="s">
        <v>14721</v>
      </c>
      <c r="C4514" t="s">
        <v>14722</v>
      </c>
      <c r="D4514">
        <v>51</v>
      </c>
      <c r="E4514" t="s">
        <v>58</v>
      </c>
      <c r="F4514" t="s">
        <v>20</v>
      </c>
      <c r="G4514" s="1">
        <v>43890</v>
      </c>
      <c r="H4514" t="s">
        <v>59</v>
      </c>
      <c r="I4514" t="s">
        <v>67</v>
      </c>
      <c r="J4514" s="2" t="s">
        <v>14723</v>
      </c>
      <c r="K4514" t="s">
        <v>39</v>
      </c>
      <c r="L4514" t="s">
        <v>14724</v>
      </c>
      <c r="M4514" t="s">
        <v>41</v>
      </c>
      <c r="N4514" t="s">
        <v>55</v>
      </c>
      <c r="O4514" s="3">
        <v>45077.996076388888</v>
      </c>
      <c r="P4514" s="3">
        <v>45078.584965277776</v>
      </c>
      <c r="Q4514">
        <v>2</v>
      </c>
      <c r="R4514">
        <v>4513</v>
      </c>
      <c r="S4514" t="str">
        <f>PROPER(CustomerSupport[[#This Row],[Resolution]])</f>
        <v>Range Prove Unit Dog Doctor.</v>
      </c>
      <c r="T4514" t="str">
        <f>TRIM(CustomerSupport[[#This Row],[Customer Name]])</f>
        <v>Jack Zamora</v>
      </c>
      <c r="U4514">
        <f>MONTH(CustomerSupport[[#This Row],[Date of Purchase]])</f>
        <v>2</v>
      </c>
      <c r="V4514" t="str">
        <f>TEXT('Working data'!G4514,"mmmm")</f>
        <v>February</v>
      </c>
      <c r="W4514">
        <f>YEAR(CustomerSupport[[#This Row],[Date of Purchase]])</f>
        <v>2020</v>
      </c>
      <c r="X4514">
        <f t="shared" si="70"/>
        <v>14.133333333302289</v>
      </c>
    </row>
    <row r="4515" spans="1:24" ht="14.25" customHeight="1" x14ac:dyDescent="0.4">
      <c r="A4515">
        <v>4514</v>
      </c>
      <c r="B4515" t="s">
        <v>14725</v>
      </c>
      <c r="C4515" t="s">
        <v>3762</v>
      </c>
      <c r="D4515">
        <v>29</v>
      </c>
      <c r="E4515" t="s">
        <v>29</v>
      </c>
      <c r="F4515" t="s">
        <v>107</v>
      </c>
      <c r="G4515" s="1">
        <v>44405</v>
      </c>
      <c r="H4515" t="s">
        <v>67</v>
      </c>
      <c r="I4515" t="s">
        <v>93</v>
      </c>
      <c r="J4515" s="2" t="s">
        <v>14726</v>
      </c>
      <c r="K4515" t="s">
        <v>39</v>
      </c>
      <c r="L4515" t="s">
        <v>14727</v>
      </c>
      <c r="M4515" t="s">
        <v>25</v>
      </c>
      <c r="N4515" t="s">
        <v>83</v>
      </c>
      <c r="O4515" s="3">
        <v>45078.740543981483</v>
      </c>
      <c r="P4515" s="3">
        <v>45078.678043981483</v>
      </c>
      <c r="Q4515">
        <v>5</v>
      </c>
      <c r="R4515">
        <v>4514</v>
      </c>
      <c r="S4515" t="str">
        <f>PROPER(CustomerSupport[[#This Row],[Resolution]])</f>
        <v>Artist Structure Commercial I Prove.</v>
      </c>
      <c r="T4515" t="str">
        <f>TRIM(CustomerSupport[[#This Row],[Customer Name]])</f>
        <v>Tina Mcguire</v>
      </c>
      <c r="U4515">
        <f>MONTH(CustomerSupport[[#This Row],[Date of Purchase]])</f>
        <v>7</v>
      </c>
      <c r="V4515" t="str">
        <f>TEXT('Working data'!G4515,"mmmm")</f>
        <v>July</v>
      </c>
      <c r="W4515">
        <f>YEAR(CustomerSupport[[#This Row],[Date of Purchase]])</f>
        <v>2021</v>
      </c>
      <c r="X4515">
        <f t="shared" si="70"/>
        <v>-1.5</v>
      </c>
    </row>
    <row r="4516" spans="1:24" ht="14.25" customHeight="1" x14ac:dyDescent="0.4">
      <c r="A4516">
        <v>4515</v>
      </c>
      <c r="B4516" t="s">
        <v>14728</v>
      </c>
      <c r="C4516" t="s">
        <v>14729</v>
      </c>
      <c r="D4516">
        <v>32</v>
      </c>
      <c r="E4516" t="s">
        <v>19</v>
      </c>
      <c r="F4516" t="s">
        <v>339</v>
      </c>
      <c r="G4516" s="1">
        <v>44356</v>
      </c>
      <c r="H4516" t="s">
        <v>59</v>
      </c>
      <c r="I4516" t="s">
        <v>99</v>
      </c>
      <c r="J4516" t="s">
        <v>14730</v>
      </c>
      <c r="K4516" t="s">
        <v>24</v>
      </c>
      <c r="M4516" t="s">
        <v>25</v>
      </c>
      <c r="N4516" t="s">
        <v>33</v>
      </c>
      <c r="O4516" s="3">
        <v>45078.963472222225</v>
      </c>
      <c r="R4516">
        <v>4515</v>
      </c>
      <c r="S4516" t="str">
        <f>PROPER(CustomerSupport[[#This Row],[Resolution]])</f>
        <v/>
      </c>
      <c r="T4516" t="str">
        <f>TRIM(CustomerSupport[[#This Row],[Customer Name]])</f>
        <v>Bradley Barnes</v>
      </c>
      <c r="U4516">
        <f>MONTH(CustomerSupport[[#This Row],[Date of Purchase]])</f>
        <v>6</v>
      </c>
      <c r="V4516" t="str">
        <f>TEXT('Working data'!G4516,"mmmm")</f>
        <v>June</v>
      </c>
      <c r="W4516">
        <f>YEAR(CustomerSupport[[#This Row],[Date of Purchase]])</f>
        <v>2021</v>
      </c>
      <c r="X4516" t="str">
        <f t="shared" si="70"/>
        <v/>
      </c>
    </row>
    <row r="4517" spans="1:24" ht="14.25" customHeight="1" x14ac:dyDescent="0.4">
      <c r="A4517">
        <v>4516</v>
      </c>
      <c r="B4517" t="s">
        <v>14731</v>
      </c>
      <c r="C4517" t="s">
        <v>14732</v>
      </c>
      <c r="D4517">
        <v>47</v>
      </c>
      <c r="E4517" t="s">
        <v>29</v>
      </c>
      <c r="F4517" t="s">
        <v>81</v>
      </c>
      <c r="G4517" s="1">
        <v>44202</v>
      </c>
      <c r="H4517" t="s">
        <v>67</v>
      </c>
      <c r="I4517" t="s">
        <v>59</v>
      </c>
      <c r="J4517" t="s">
        <v>14733</v>
      </c>
      <c r="K4517" t="s">
        <v>62</v>
      </c>
      <c r="M4517" t="s">
        <v>25</v>
      </c>
      <c r="N4517" t="s">
        <v>83</v>
      </c>
      <c r="R4517">
        <v>4516</v>
      </c>
      <c r="S4517" t="str">
        <f>PROPER(CustomerSupport[[#This Row],[Resolution]])</f>
        <v/>
      </c>
      <c r="T4517" t="str">
        <f>TRIM(CustomerSupport[[#This Row],[Customer Name]])</f>
        <v>Allen Patterson DDS</v>
      </c>
      <c r="U4517">
        <f>MONTH(CustomerSupport[[#This Row],[Date of Purchase]])</f>
        <v>1</v>
      </c>
      <c r="V4517" t="str">
        <f>TEXT('Working data'!G4517,"mmmm")</f>
        <v>January</v>
      </c>
      <c r="W4517">
        <f>YEAR(CustomerSupport[[#This Row],[Date of Purchase]])</f>
        <v>2021</v>
      </c>
      <c r="X4517" t="str">
        <f t="shared" si="70"/>
        <v/>
      </c>
    </row>
    <row r="4518" spans="1:24" ht="14.25" customHeight="1" x14ac:dyDescent="0.4">
      <c r="A4518">
        <v>4517</v>
      </c>
      <c r="B4518" t="s">
        <v>14734</v>
      </c>
      <c r="C4518" t="s">
        <v>14735</v>
      </c>
      <c r="D4518">
        <v>43</v>
      </c>
      <c r="E4518" t="s">
        <v>29</v>
      </c>
      <c r="F4518" t="s">
        <v>112</v>
      </c>
      <c r="G4518" s="1">
        <v>44111</v>
      </c>
      <c r="H4518" t="s">
        <v>66</v>
      </c>
      <c r="I4518" t="s">
        <v>113</v>
      </c>
      <c r="J4518" t="s">
        <v>14736</v>
      </c>
      <c r="K4518" t="s">
        <v>39</v>
      </c>
      <c r="L4518" t="s">
        <v>14737</v>
      </c>
      <c r="M4518" t="s">
        <v>25</v>
      </c>
      <c r="N4518" t="s">
        <v>55</v>
      </c>
      <c r="O4518" s="3">
        <v>45078.617673611108</v>
      </c>
      <c r="P4518" s="3">
        <v>45078.235729166663</v>
      </c>
      <c r="Q4518">
        <v>1</v>
      </c>
      <c r="R4518">
        <v>4517</v>
      </c>
      <c r="S4518" t="str">
        <f>PROPER(CustomerSupport[[#This Row],[Resolution]])</f>
        <v>Different Southern Role Compare.</v>
      </c>
      <c r="T4518" t="str">
        <f>TRIM(CustomerSupport[[#This Row],[Customer Name]])</f>
        <v>Jill Webster</v>
      </c>
      <c r="U4518">
        <f>MONTH(CustomerSupport[[#This Row],[Date of Purchase]])</f>
        <v>10</v>
      </c>
      <c r="V4518" t="str">
        <f>TEXT('Working data'!G4518,"mmmm")</f>
        <v>October</v>
      </c>
      <c r="W4518">
        <f>YEAR(CustomerSupport[[#This Row],[Date of Purchase]])</f>
        <v>2020</v>
      </c>
      <c r="X4518">
        <f t="shared" si="70"/>
        <v>-9.1666666666860692</v>
      </c>
    </row>
    <row r="4519" spans="1:24" ht="14.25" customHeight="1" x14ac:dyDescent="0.4">
      <c r="A4519">
        <v>4518</v>
      </c>
      <c r="B4519" t="s">
        <v>14738</v>
      </c>
      <c r="C4519" t="s">
        <v>14739</v>
      </c>
      <c r="D4519">
        <v>67</v>
      </c>
      <c r="E4519" t="s">
        <v>58</v>
      </c>
      <c r="F4519" t="s">
        <v>71</v>
      </c>
      <c r="G4519" s="1">
        <v>43877</v>
      </c>
      <c r="H4519" t="s">
        <v>45</v>
      </c>
      <c r="I4519" t="s">
        <v>46</v>
      </c>
      <c r="J4519" s="2" t="s">
        <v>14740</v>
      </c>
      <c r="K4519" t="s">
        <v>39</v>
      </c>
      <c r="L4519" t="s">
        <v>14741</v>
      </c>
      <c r="M4519" t="s">
        <v>41</v>
      </c>
      <c r="N4519" t="s">
        <v>33</v>
      </c>
      <c r="O4519" s="3">
        <v>45078.656585648147</v>
      </c>
      <c r="P4519" s="3">
        <v>45078.500335648147</v>
      </c>
      <c r="Q4519">
        <v>3</v>
      </c>
      <c r="R4519">
        <v>4518</v>
      </c>
      <c r="S4519" t="str">
        <f>PROPER(CustomerSupport[[#This Row],[Resolution]])</f>
        <v>Enter Chair Fund Study.</v>
      </c>
      <c r="T4519" t="str">
        <f>TRIM(CustomerSupport[[#This Row],[Customer Name]])</f>
        <v>Felicia Waters</v>
      </c>
      <c r="U4519">
        <f>MONTH(CustomerSupport[[#This Row],[Date of Purchase]])</f>
        <v>2</v>
      </c>
      <c r="V4519" t="str">
        <f>TEXT('Working data'!G4519,"mmmm")</f>
        <v>February</v>
      </c>
      <c r="W4519">
        <f>YEAR(CustomerSupport[[#This Row],[Date of Purchase]])</f>
        <v>2020</v>
      </c>
      <c r="X4519">
        <f t="shared" si="70"/>
        <v>-3.75</v>
      </c>
    </row>
    <row r="4520" spans="1:24" ht="14.25" customHeight="1" x14ac:dyDescent="0.4">
      <c r="A4520">
        <v>4519</v>
      </c>
      <c r="B4520" t="s">
        <v>14742</v>
      </c>
      <c r="C4520" t="s">
        <v>14743</v>
      </c>
      <c r="D4520">
        <v>41</v>
      </c>
      <c r="E4520" t="s">
        <v>58</v>
      </c>
      <c r="F4520" t="s">
        <v>65</v>
      </c>
      <c r="G4520" s="1">
        <v>44310</v>
      </c>
      <c r="H4520" t="s">
        <v>59</v>
      </c>
      <c r="I4520" t="s">
        <v>37</v>
      </c>
      <c r="J4520" s="2" t="s">
        <v>14744</v>
      </c>
      <c r="K4520" t="s">
        <v>39</v>
      </c>
      <c r="L4520" t="s">
        <v>14745</v>
      </c>
      <c r="M4520" t="s">
        <v>89</v>
      </c>
      <c r="N4520" t="s">
        <v>26</v>
      </c>
      <c r="O4520" s="3">
        <v>45078.107986111114</v>
      </c>
      <c r="P4520" s="3">
        <v>45078.119791666664</v>
      </c>
      <c r="Q4520">
        <v>1</v>
      </c>
      <c r="R4520">
        <v>4519</v>
      </c>
      <c r="S4520" t="str">
        <f>PROPER(CustomerSupport[[#This Row],[Resolution]])</f>
        <v>Much Discover Forward Environment Want Ever Main.</v>
      </c>
      <c r="T4520" t="str">
        <f>TRIM(CustomerSupport[[#This Row],[Customer Name]])</f>
        <v>Tamara Jacobson</v>
      </c>
      <c r="U4520">
        <f>MONTH(CustomerSupport[[#This Row],[Date of Purchase]])</f>
        <v>4</v>
      </c>
      <c r="V4520" t="str">
        <f>TEXT('Working data'!G4520,"mmmm")</f>
        <v>April</v>
      </c>
      <c r="W4520">
        <f>YEAR(CustomerSupport[[#This Row],[Date of Purchase]])</f>
        <v>2021</v>
      </c>
      <c r="X4520">
        <f t="shared" si="70"/>
        <v>0.28333333320915699</v>
      </c>
    </row>
    <row r="4521" spans="1:24" ht="14.25" customHeight="1" x14ac:dyDescent="0.4">
      <c r="A4521">
        <v>4520</v>
      </c>
      <c r="B4521" t="s">
        <v>14746</v>
      </c>
      <c r="C4521" t="s">
        <v>14747</v>
      </c>
      <c r="D4521">
        <v>43</v>
      </c>
      <c r="E4521" t="s">
        <v>19</v>
      </c>
      <c r="F4521" t="s">
        <v>51</v>
      </c>
      <c r="G4521" s="1">
        <v>43947</v>
      </c>
      <c r="H4521" t="s">
        <v>45</v>
      </c>
      <c r="I4521" t="s">
        <v>93</v>
      </c>
      <c r="J4521" s="2" t="s">
        <v>14748</v>
      </c>
      <c r="K4521" t="s">
        <v>24</v>
      </c>
      <c r="M4521" t="s">
        <v>25</v>
      </c>
      <c r="N4521" t="s">
        <v>83</v>
      </c>
      <c r="O4521" s="3">
        <v>45078.528148148151</v>
      </c>
      <c r="R4521">
        <v>4520</v>
      </c>
      <c r="S4521" t="str">
        <f>PROPER(CustomerSupport[[#This Row],[Resolution]])</f>
        <v/>
      </c>
      <c r="T4521" t="str">
        <f>TRIM(CustomerSupport[[#This Row],[Customer Name]])</f>
        <v>Leah Johnson</v>
      </c>
      <c r="U4521">
        <f>MONTH(CustomerSupport[[#This Row],[Date of Purchase]])</f>
        <v>4</v>
      </c>
      <c r="V4521" t="str">
        <f>TEXT('Working data'!G4521,"mmmm")</f>
        <v>April</v>
      </c>
      <c r="W4521">
        <f>YEAR(CustomerSupport[[#This Row],[Date of Purchase]])</f>
        <v>2020</v>
      </c>
      <c r="X4521" t="str">
        <f t="shared" si="70"/>
        <v/>
      </c>
    </row>
    <row r="4522" spans="1:24" ht="14.25" customHeight="1" x14ac:dyDescent="0.4">
      <c r="A4522">
        <v>4521</v>
      </c>
      <c r="B4522" t="s">
        <v>14749</v>
      </c>
      <c r="C4522" t="s">
        <v>14750</v>
      </c>
      <c r="D4522">
        <v>46</v>
      </c>
      <c r="E4522" t="s">
        <v>19</v>
      </c>
      <c r="F4522" t="s">
        <v>107</v>
      </c>
      <c r="G4522" s="1">
        <v>44413</v>
      </c>
      <c r="H4522" t="s">
        <v>67</v>
      </c>
      <c r="I4522" t="s">
        <v>77</v>
      </c>
      <c r="J4522" s="2" t="s">
        <v>14751</v>
      </c>
      <c r="K4522" t="s">
        <v>24</v>
      </c>
      <c r="M4522" t="s">
        <v>41</v>
      </c>
      <c r="N4522" t="s">
        <v>26</v>
      </c>
      <c r="O4522" s="3">
        <v>45078.825381944444</v>
      </c>
      <c r="R4522">
        <v>4521</v>
      </c>
      <c r="S4522" t="str">
        <f>PROPER(CustomerSupport[[#This Row],[Resolution]])</f>
        <v/>
      </c>
      <c r="T4522" t="str">
        <f>TRIM(CustomerSupport[[#This Row],[Customer Name]])</f>
        <v>Nancy Grimes</v>
      </c>
      <c r="U4522">
        <f>MONTH(CustomerSupport[[#This Row],[Date of Purchase]])</f>
        <v>8</v>
      </c>
      <c r="V4522" t="str">
        <f>TEXT('Working data'!G4522,"mmmm")</f>
        <v>August</v>
      </c>
      <c r="W4522">
        <f>YEAR(CustomerSupport[[#This Row],[Date of Purchase]])</f>
        <v>2021</v>
      </c>
      <c r="X4522" t="str">
        <f t="shared" si="70"/>
        <v/>
      </c>
    </row>
    <row r="4523" spans="1:24" ht="14.25" customHeight="1" x14ac:dyDescent="0.4">
      <c r="A4523">
        <v>4522</v>
      </c>
      <c r="B4523" t="s">
        <v>14752</v>
      </c>
      <c r="C4523" t="s">
        <v>14753</v>
      </c>
      <c r="D4523">
        <v>45</v>
      </c>
      <c r="E4523" t="s">
        <v>19</v>
      </c>
      <c r="F4523" t="s">
        <v>397</v>
      </c>
      <c r="G4523" s="1">
        <v>44053</v>
      </c>
      <c r="H4523" t="s">
        <v>59</v>
      </c>
      <c r="I4523" t="s">
        <v>46</v>
      </c>
      <c r="J4523" s="2" t="s">
        <v>14754</v>
      </c>
      <c r="K4523" t="s">
        <v>62</v>
      </c>
      <c r="M4523" t="s">
        <v>89</v>
      </c>
      <c r="N4523" t="s">
        <v>55</v>
      </c>
      <c r="R4523">
        <v>4522</v>
      </c>
      <c r="S4523" t="str">
        <f>PROPER(CustomerSupport[[#This Row],[Resolution]])</f>
        <v/>
      </c>
      <c r="T4523" t="str">
        <f>TRIM(CustomerSupport[[#This Row],[Customer Name]])</f>
        <v>Thomas Montes</v>
      </c>
      <c r="U4523">
        <f>MONTH(CustomerSupport[[#This Row],[Date of Purchase]])</f>
        <v>8</v>
      </c>
      <c r="V4523" t="str">
        <f>TEXT('Working data'!G4523,"mmmm")</f>
        <v>August</v>
      </c>
      <c r="W4523">
        <f>YEAR(CustomerSupport[[#This Row],[Date of Purchase]])</f>
        <v>2020</v>
      </c>
      <c r="X4523" t="str">
        <f t="shared" si="70"/>
        <v/>
      </c>
    </row>
    <row r="4524" spans="1:24" ht="14.25" customHeight="1" x14ac:dyDescent="0.4">
      <c r="A4524">
        <v>4523</v>
      </c>
      <c r="B4524" t="s">
        <v>14755</v>
      </c>
      <c r="C4524" t="s">
        <v>14756</v>
      </c>
      <c r="D4524">
        <v>24</v>
      </c>
      <c r="E4524" t="s">
        <v>58</v>
      </c>
      <c r="F4524" t="s">
        <v>242</v>
      </c>
      <c r="G4524" s="1">
        <v>44285</v>
      </c>
      <c r="H4524" t="s">
        <v>45</v>
      </c>
      <c r="I4524" t="s">
        <v>72</v>
      </c>
      <c r="J4524" s="2" t="s">
        <v>14757</v>
      </c>
      <c r="K4524" t="s">
        <v>62</v>
      </c>
      <c r="M4524" t="s">
        <v>89</v>
      </c>
      <c r="N4524" t="s">
        <v>83</v>
      </c>
      <c r="R4524">
        <v>4523</v>
      </c>
      <c r="S4524" t="str">
        <f>PROPER(CustomerSupport[[#This Row],[Resolution]])</f>
        <v/>
      </c>
      <c r="T4524" t="str">
        <f>TRIM(CustomerSupport[[#This Row],[Customer Name]])</f>
        <v>Jennifer Webster</v>
      </c>
      <c r="U4524">
        <f>MONTH(CustomerSupport[[#This Row],[Date of Purchase]])</f>
        <v>3</v>
      </c>
      <c r="V4524" t="str">
        <f>TEXT('Working data'!G4524,"mmmm")</f>
        <v>March</v>
      </c>
      <c r="W4524">
        <f>YEAR(CustomerSupport[[#This Row],[Date of Purchase]])</f>
        <v>2021</v>
      </c>
      <c r="X4524" t="str">
        <f t="shared" si="70"/>
        <v/>
      </c>
    </row>
    <row r="4525" spans="1:24" ht="14.25" customHeight="1" x14ac:dyDescent="0.4">
      <c r="A4525">
        <v>4524</v>
      </c>
      <c r="B4525" t="s">
        <v>14758</v>
      </c>
      <c r="C4525" t="s">
        <v>14759</v>
      </c>
      <c r="D4525">
        <v>28</v>
      </c>
      <c r="E4525" t="s">
        <v>58</v>
      </c>
      <c r="F4525" t="s">
        <v>249</v>
      </c>
      <c r="G4525" s="1">
        <v>43892</v>
      </c>
      <c r="H4525" t="s">
        <v>21</v>
      </c>
      <c r="I4525" t="s">
        <v>72</v>
      </c>
      <c r="J4525" s="2" t="s">
        <v>14760</v>
      </c>
      <c r="K4525" t="s">
        <v>62</v>
      </c>
      <c r="M4525" t="s">
        <v>41</v>
      </c>
      <c r="N4525" t="s">
        <v>26</v>
      </c>
      <c r="R4525">
        <v>4524</v>
      </c>
      <c r="S4525" t="str">
        <f>PROPER(CustomerSupport[[#This Row],[Resolution]])</f>
        <v/>
      </c>
      <c r="T4525" t="str">
        <f>TRIM(CustomerSupport[[#This Row],[Customer Name]])</f>
        <v>John Snow</v>
      </c>
      <c r="U4525">
        <f>MONTH(CustomerSupport[[#This Row],[Date of Purchase]])</f>
        <v>3</v>
      </c>
      <c r="V4525" t="str">
        <f>TEXT('Working data'!G4525,"mmmm")</f>
        <v>March</v>
      </c>
      <c r="W4525">
        <f>YEAR(CustomerSupport[[#This Row],[Date of Purchase]])</f>
        <v>2020</v>
      </c>
      <c r="X4525" t="str">
        <f t="shared" si="70"/>
        <v/>
      </c>
    </row>
    <row r="4526" spans="1:24" ht="14.25" customHeight="1" x14ac:dyDescent="0.4">
      <c r="A4526">
        <v>4525</v>
      </c>
      <c r="B4526" t="s">
        <v>14761</v>
      </c>
      <c r="C4526" t="s">
        <v>14762</v>
      </c>
      <c r="D4526">
        <v>63</v>
      </c>
      <c r="E4526" t="s">
        <v>58</v>
      </c>
      <c r="F4526" t="s">
        <v>173</v>
      </c>
      <c r="G4526" s="1">
        <v>43990</v>
      </c>
      <c r="H4526" t="s">
        <v>59</v>
      </c>
      <c r="I4526" t="s">
        <v>59</v>
      </c>
      <c r="J4526" t="s">
        <v>14763</v>
      </c>
      <c r="K4526" t="s">
        <v>39</v>
      </c>
      <c r="L4526" t="s">
        <v>14764</v>
      </c>
      <c r="M4526" t="s">
        <v>143</v>
      </c>
      <c r="N4526" t="s">
        <v>33</v>
      </c>
      <c r="O4526" s="3">
        <v>45078.362256944441</v>
      </c>
      <c r="P4526" s="3">
        <v>45078.737256944441</v>
      </c>
      <c r="Q4526">
        <v>4</v>
      </c>
      <c r="R4526">
        <v>4525</v>
      </c>
      <c r="S4526" t="str">
        <f>PROPER(CustomerSupport[[#This Row],[Resolution]])</f>
        <v>Run Mind Sell American.</v>
      </c>
      <c r="T4526" t="str">
        <f>TRIM(CustomerSupport[[#This Row],[Customer Name]])</f>
        <v>Elizabeth Smith</v>
      </c>
      <c r="U4526">
        <f>MONTH(CustomerSupport[[#This Row],[Date of Purchase]])</f>
        <v>6</v>
      </c>
      <c r="V4526" t="str">
        <f>TEXT('Working data'!G4526,"mmmm")</f>
        <v>June</v>
      </c>
      <c r="W4526">
        <f>YEAR(CustomerSupport[[#This Row],[Date of Purchase]])</f>
        <v>2020</v>
      </c>
      <c r="X4526">
        <f t="shared" si="70"/>
        <v>9</v>
      </c>
    </row>
    <row r="4527" spans="1:24" ht="14.25" customHeight="1" x14ac:dyDescent="0.4">
      <c r="A4527">
        <v>4526</v>
      </c>
      <c r="B4527" t="s">
        <v>14765</v>
      </c>
      <c r="C4527" t="s">
        <v>14766</v>
      </c>
      <c r="D4527">
        <v>18</v>
      </c>
      <c r="E4527" t="s">
        <v>58</v>
      </c>
      <c r="F4527" t="s">
        <v>134</v>
      </c>
      <c r="G4527" s="1">
        <v>43912</v>
      </c>
      <c r="H4527" t="s">
        <v>67</v>
      </c>
      <c r="I4527" t="s">
        <v>177</v>
      </c>
      <c r="J4527" t="s">
        <v>3174</v>
      </c>
      <c r="K4527" t="s">
        <v>39</v>
      </c>
      <c r="L4527" t="s">
        <v>14767</v>
      </c>
      <c r="M4527" t="s">
        <v>25</v>
      </c>
      <c r="N4527" t="s">
        <v>55</v>
      </c>
      <c r="O4527" s="3">
        <v>45078.181006944447</v>
      </c>
      <c r="P4527" s="3">
        <v>45078.456006944441</v>
      </c>
      <c r="Q4527">
        <v>4</v>
      </c>
      <c r="R4527">
        <v>4526</v>
      </c>
      <c r="S4527" t="str">
        <f>PROPER(CustomerSupport[[#This Row],[Resolution]])</f>
        <v>Describe Per Someone Sit Next Goal Somebody.</v>
      </c>
      <c r="T4527" t="str">
        <f>TRIM(CustomerSupport[[#This Row],[Customer Name]])</f>
        <v>Alexis Wagner</v>
      </c>
      <c r="U4527">
        <f>MONTH(CustomerSupport[[#This Row],[Date of Purchase]])</f>
        <v>3</v>
      </c>
      <c r="V4527" t="str">
        <f>TEXT('Working data'!G4527,"mmmm")</f>
        <v>March</v>
      </c>
      <c r="W4527">
        <f>YEAR(CustomerSupport[[#This Row],[Date of Purchase]])</f>
        <v>2020</v>
      </c>
      <c r="X4527">
        <f t="shared" si="70"/>
        <v>6.5999999998603016</v>
      </c>
    </row>
    <row r="4528" spans="1:24" ht="14.25" customHeight="1" x14ac:dyDescent="0.4">
      <c r="A4528">
        <v>4527</v>
      </c>
      <c r="B4528" t="s">
        <v>14768</v>
      </c>
      <c r="C4528" t="s">
        <v>14769</v>
      </c>
      <c r="D4528">
        <v>63</v>
      </c>
      <c r="E4528" t="s">
        <v>29</v>
      </c>
      <c r="F4528" t="s">
        <v>211</v>
      </c>
      <c r="G4528" s="1">
        <v>44229</v>
      </c>
      <c r="H4528" t="s">
        <v>45</v>
      </c>
      <c r="I4528" t="s">
        <v>72</v>
      </c>
      <c r="J4528" s="2" t="s">
        <v>14770</v>
      </c>
      <c r="K4528" t="s">
        <v>62</v>
      </c>
      <c r="M4528" t="s">
        <v>25</v>
      </c>
      <c r="N4528" t="s">
        <v>55</v>
      </c>
      <c r="R4528">
        <v>4527</v>
      </c>
      <c r="S4528" t="str">
        <f>PROPER(CustomerSupport[[#This Row],[Resolution]])</f>
        <v/>
      </c>
      <c r="T4528" t="str">
        <f>TRIM(CustomerSupport[[#This Row],[Customer Name]])</f>
        <v>Kristine Moreno</v>
      </c>
      <c r="U4528">
        <f>MONTH(CustomerSupport[[#This Row],[Date of Purchase]])</f>
        <v>2</v>
      </c>
      <c r="V4528" t="str">
        <f>TEXT('Working data'!G4528,"mmmm")</f>
        <v>February</v>
      </c>
      <c r="W4528">
        <f>YEAR(CustomerSupport[[#This Row],[Date of Purchase]])</f>
        <v>2021</v>
      </c>
      <c r="X4528" t="str">
        <f t="shared" si="70"/>
        <v/>
      </c>
    </row>
    <row r="4529" spans="1:24" ht="14.25" customHeight="1" x14ac:dyDescent="0.4">
      <c r="A4529">
        <v>4528</v>
      </c>
      <c r="B4529" t="s">
        <v>14771</v>
      </c>
      <c r="C4529" t="s">
        <v>14772</v>
      </c>
      <c r="D4529">
        <v>51</v>
      </c>
      <c r="E4529" t="s">
        <v>19</v>
      </c>
      <c r="F4529" t="s">
        <v>71</v>
      </c>
      <c r="G4529" s="1">
        <v>44454</v>
      </c>
      <c r="H4529" t="s">
        <v>67</v>
      </c>
      <c r="I4529" t="s">
        <v>31</v>
      </c>
      <c r="J4529" t="s">
        <v>14773</v>
      </c>
      <c r="K4529" t="s">
        <v>62</v>
      </c>
      <c r="M4529" t="s">
        <v>25</v>
      </c>
      <c r="N4529" t="s">
        <v>83</v>
      </c>
      <c r="R4529">
        <v>4528</v>
      </c>
      <c r="S4529" t="str">
        <f>PROPER(CustomerSupport[[#This Row],[Resolution]])</f>
        <v/>
      </c>
      <c r="T4529" t="str">
        <f>TRIM(CustomerSupport[[#This Row],[Customer Name]])</f>
        <v>Stephen Thompson</v>
      </c>
      <c r="U4529">
        <f>MONTH(CustomerSupport[[#This Row],[Date of Purchase]])</f>
        <v>9</v>
      </c>
      <c r="V4529" t="str">
        <f>TEXT('Working data'!G4529,"mmmm")</f>
        <v>September</v>
      </c>
      <c r="W4529">
        <f>YEAR(CustomerSupport[[#This Row],[Date of Purchase]])</f>
        <v>2021</v>
      </c>
      <c r="X4529" t="str">
        <f t="shared" si="70"/>
        <v/>
      </c>
    </row>
    <row r="4530" spans="1:24" ht="14.25" customHeight="1" x14ac:dyDescent="0.4">
      <c r="A4530">
        <v>4529</v>
      </c>
      <c r="B4530" t="s">
        <v>299</v>
      </c>
      <c r="C4530" t="s">
        <v>14774</v>
      </c>
      <c r="D4530">
        <v>63</v>
      </c>
      <c r="E4530" t="s">
        <v>29</v>
      </c>
      <c r="F4530" t="s">
        <v>76</v>
      </c>
      <c r="G4530" s="1">
        <v>43920</v>
      </c>
      <c r="H4530" t="s">
        <v>45</v>
      </c>
      <c r="I4530" t="s">
        <v>77</v>
      </c>
      <c r="J4530" t="s">
        <v>449</v>
      </c>
      <c r="K4530" t="s">
        <v>39</v>
      </c>
      <c r="L4530" t="s">
        <v>14775</v>
      </c>
      <c r="M4530" t="s">
        <v>41</v>
      </c>
      <c r="N4530" t="s">
        <v>55</v>
      </c>
      <c r="O4530" s="3">
        <v>45078.197013888886</v>
      </c>
      <c r="P4530" s="3">
        <v>45078.342847222222</v>
      </c>
      <c r="Q4530">
        <v>5</v>
      </c>
      <c r="R4530">
        <v>4529</v>
      </c>
      <c r="S4530" t="str">
        <f>PROPER(CustomerSupport[[#This Row],[Resolution]])</f>
        <v>Here Resource Table Provide Society.</v>
      </c>
      <c r="T4530" t="str">
        <f>TRIM(CustomerSupport[[#This Row],[Customer Name]])</f>
        <v>David Smith</v>
      </c>
      <c r="U4530">
        <f>MONTH(CustomerSupport[[#This Row],[Date of Purchase]])</f>
        <v>3</v>
      </c>
      <c r="V4530" t="str">
        <f>TEXT('Working data'!G4530,"mmmm")</f>
        <v>March</v>
      </c>
      <c r="W4530">
        <f>YEAR(CustomerSupport[[#This Row],[Date of Purchase]])</f>
        <v>2020</v>
      </c>
      <c r="X4530">
        <f t="shared" si="70"/>
        <v>3.5000000000582077</v>
      </c>
    </row>
    <row r="4531" spans="1:24" ht="14.25" customHeight="1" x14ac:dyDescent="0.4">
      <c r="A4531">
        <v>4530</v>
      </c>
      <c r="B4531" t="s">
        <v>14776</v>
      </c>
      <c r="C4531" t="s">
        <v>14777</v>
      </c>
      <c r="D4531">
        <v>26</v>
      </c>
      <c r="E4531" t="s">
        <v>29</v>
      </c>
      <c r="F4531" t="s">
        <v>699</v>
      </c>
      <c r="G4531" s="1">
        <v>44373</v>
      </c>
      <c r="H4531" t="s">
        <v>21</v>
      </c>
      <c r="I4531" t="s">
        <v>37</v>
      </c>
      <c r="J4531" s="2" t="s">
        <v>14778</v>
      </c>
      <c r="K4531" t="s">
        <v>39</v>
      </c>
      <c r="L4531" t="s">
        <v>14779</v>
      </c>
      <c r="M4531" t="s">
        <v>25</v>
      </c>
      <c r="N4531" t="s">
        <v>26</v>
      </c>
      <c r="O4531" s="3">
        <v>45078.315787037034</v>
      </c>
      <c r="P4531" s="3">
        <v>45078.638009259259</v>
      </c>
      <c r="Q4531">
        <v>3</v>
      </c>
      <c r="R4531">
        <v>4530</v>
      </c>
      <c r="S4531" t="str">
        <f>PROPER(CustomerSupport[[#This Row],[Resolution]])</f>
        <v>Cause Professional Something Decide.</v>
      </c>
      <c r="T4531" t="str">
        <f>TRIM(CustomerSupport[[#This Row],[Customer Name]])</f>
        <v>Marie Mccullough</v>
      </c>
      <c r="U4531">
        <f>MONTH(CustomerSupport[[#This Row],[Date of Purchase]])</f>
        <v>6</v>
      </c>
      <c r="V4531" t="str">
        <f>TEXT('Working data'!G4531,"mmmm")</f>
        <v>June</v>
      </c>
      <c r="W4531">
        <f>YEAR(CustomerSupport[[#This Row],[Date of Purchase]])</f>
        <v>2021</v>
      </c>
      <c r="X4531">
        <f t="shared" si="70"/>
        <v>7.7333333333954215</v>
      </c>
    </row>
    <row r="4532" spans="1:24" ht="14.25" customHeight="1" x14ac:dyDescent="0.4">
      <c r="A4532">
        <v>4531</v>
      </c>
      <c r="B4532" t="s">
        <v>14780</v>
      </c>
      <c r="C4532" t="s">
        <v>14781</v>
      </c>
      <c r="D4532">
        <v>63</v>
      </c>
      <c r="E4532" t="s">
        <v>58</v>
      </c>
      <c r="F4532" t="s">
        <v>161</v>
      </c>
      <c r="G4532" s="1">
        <v>43931</v>
      </c>
      <c r="H4532" t="s">
        <v>67</v>
      </c>
      <c r="I4532" t="s">
        <v>31</v>
      </c>
      <c r="J4532" t="s">
        <v>14782</v>
      </c>
      <c r="K4532" t="s">
        <v>39</v>
      </c>
      <c r="L4532" t="s">
        <v>14783</v>
      </c>
      <c r="M4532" t="s">
        <v>25</v>
      </c>
      <c r="N4532" t="s">
        <v>55</v>
      </c>
      <c r="O4532" s="3">
        <v>45078.829004629632</v>
      </c>
      <c r="P4532" s="3">
        <v>45078.842893518522</v>
      </c>
      <c r="Q4532">
        <v>4</v>
      </c>
      <c r="R4532">
        <v>4531</v>
      </c>
      <c r="S4532" t="str">
        <f>PROPER(CustomerSupport[[#This Row],[Resolution]])</f>
        <v>Night Hair Situation Success Win Third Fill.</v>
      </c>
      <c r="T4532" t="str">
        <f>TRIM(CustomerSupport[[#This Row],[Customer Name]])</f>
        <v>Austin Price</v>
      </c>
      <c r="U4532">
        <f>MONTH(CustomerSupport[[#This Row],[Date of Purchase]])</f>
        <v>4</v>
      </c>
      <c r="V4532" t="str">
        <f>TEXT('Working data'!G4532,"mmmm")</f>
        <v>April</v>
      </c>
      <c r="W4532">
        <f>YEAR(CustomerSupport[[#This Row],[Date of Purchase]])</f>
        <v>2020</v>
      </c>
      <c r="X4532">
        <f t="shared" si="70"/>
        <v>0.33333333337213844</v>
      </c>
    </row>
    <row r="4533" spans="1:24" ht="14.25" customHeight="1" x14ac:dyDescent="0.4">
      <c r="A4533">
        <v>4532</v>
      </c>
      <c r="B4533" t="s">
        <v>14784</v>
      </c>
      <c r="C4533" t="s">
        <v>14785</v>
      </c>
      <c r="D4533">
        <v>50</v>
      </c>
      <c r="E4533" t="s">
        <v>29</v>
      </c>
      <c r="F4533" t="s">
        <v>173</v>
      </c>
      <c r="G4533" s="1">
        <v>44342</v>
      </c>
      <c r="H4533" t="s">
        <v>21</v>
      </c>
      <c r="I4533" t="s">
        <v>150</v>
      </c>
      <c r="J4533" s="2" t="s">
        <v>14786</v>
      </c>
      <c r="K4533" t="s">
        <v>24</v>
      </c>
      <c r="M4533" t="s">
        <v>89</v>
      </c>
      <c r="N4533" t="s">
        <v>26</v>
      </c>
      <c r="O4533" s="3">
        <v>45078.419293981482</v>
      </c>
      <c r="R4533">
        <v>4532</v>
      </c>
      <c r="S4533" t="str">
        <f>PROPER(CustomerSupport[[#This Row],[Resolution]])</f>
        <v/>
      </c>
      <c r="T4533" t="str">
        <f>TRIM(CustomerSupport[[#This Row],[Customer Name]])</f>
        <v>Mckenzie Hanna</v>
      </c>
      <c r="U4533">
        <f>MONTH(CustomerSupport[[#This Row],[Date of Purchase]])</f>
        <v>5</v>
      </c>
      <c r="V4533" t="str">
        <f>TEXT('Working data'!G4533,"mmmm")</f>
        <v>May</v>
      </c>
      <c r="W4533">
        <f>YEAR(CustomerSupport[[#This Row],[Date of Purchase]])</f>
        <v>2021</v>
      </c>
      <c r="X4533" t="str">
        <f t="shared" si="70"/>
        <v/>
      </c>
    </row>
    <row r="4534" spans="1:24" ht="14.25" customHeight="1" x14ac:dyDescent="0.4">
      <c r="A4534">
        <v>4533</v>
      </c>
      <c r="B4534" t="s">
        <v>14787</v>
      </c>
      <c r="C4534" t="s">
        <v>14788</v>
      </c>
      <c r="D4534">
        <v>61</v>
      </c>
      <c r="E4534" t="s">
        <v>29</v>
      </c>
      <c r="F4534" t="s">
        <v>286</v>
      </c>
      <c r="G4534" s="1">
        <v>44517</v>
      </c>
      <c r="H4534" t="s">
        <v>66</v>
      </c>
      <c r="I4534" t="s">
        <v>37</v>
      </c>
      <c r="J4534" t="s">
        <v>14789</v>
      </c>
      <c r="K4534" t="s">
        <v>39</v>
      </c>
      <c r="L4534" t="s">
        <v>14790</v>
      </c>
      <c r="M4534" t="s">
        <v>89</v>
      </c>
      <c r="N4534" t="s">
        <v>26</v>
      </c>
      <c r="O4534" s="3">
        <v>45078.142222222225</v>
      </c>
      <c r="P4534" s="3">
        <v>45078.028333333335</v>
      </c>
      <c r="Q4534">
        <v>4</v>
      </c>
      <c r="R4534">
        <v>4533</v>
      </c>
      <c r="S4534" t="str">
        <f>PROPER(CustomerSupport[[#This Row],[Resolution]])</f>
        <v>Home Material Detail Hair Happen Action Small Us.</v>
      </c>
      <c r="T4534" t="str">
        <f>TRIM(CustomerSupport[[#This Row],[Customer Name]])</f>
        <v>Andrew Villarreal</v>
      </c>
      <c r="U4534">
        <f>MONTH(CustomerSupport[[#This Row],[Date of Purchase]])</f>
        <v>11</v>
      </c>
      <c r="V4534" t="str">
        <f>TEXT('Working data'!G4534,"mmmm")</f>
        <v>November</v>
      </c>
      <c r="W4534">
        <f>YEAR(CustomerSupport[[#This Row],[Date of Purchase]])</f>
        <v>2021</v>
      </c>
      <c r="X4534">
        <f t="shared" si="70"/>
        <v>-2.7333333333372138</v>
      </c>
    </row>
    <row r="4535" spans="1:24" ht="14.25" customHeight="1" x14ac:dyDescent="0.4">
      <c r="A4535">
        <v>4534</v>
      </c>
      <c r="B4535" t="s">
        <v>14791</v>
      </c>
      <c r="C4535" t="s">
        <v>14792</v>
      </c>
      <c r="D4535">
        <v>26</v>
      </c>
      <c r="E4535" t="s">
        <v>58</v>
      </c>
      <c r="F4535" t="s">
        <v>44</v>
      </c>
      <c r="G4535" s="1">
        <v>44034</v>
      </c>
      <c r="H4535" t="s">
        <v>45</v>
      </c>
      <c r="I4535" t="s">
        <v>113</v>
      </c>
      <c r="J4535" s="2" t="s">
        <v>14793</v>
      </c>
      <c r="K4535" t="s">
        <v>62</v>
      </c>
      <c r="M4535" t="s">
        <v>89</v>
      </c>
      <c r="N4535" t="s">
        <v>26</v>
      </c>
      <c r="R4535">
        <v>4534</v>
      </c>
      <c r="S4535" t="str">
        <f>PROPER(CustomerSupport[[#This Row],[Resolution]])</f>
        <v/>
      </c>
      <c r="T4535" t="str">
        <f>TRIM(CustomerSupport[[#This Row],[Customer Name]])</f>
        <v>Ms. Mary Harvey</v>
      </c>
      <c r="U4535">
        <f>MONTH(CustomerSupport[[#This Row],[Date of Purchase]])</f>
        <v>7</v>
      </c>
      <c r="V4535" t="str">
        <f>TEXT('Working data'!G4535,"mmmm")</f>
        <v>July</v>
      </c>
      <c r="W4535">
        <f>YEAR(CustomerSupport[[#This Row],[Date of Purchase]])</f>
        <v>2020</v>
      </c>
      <c r="X4535" t="str">
        <f t="shared" si="70"/>
        <v/>
      </c>
    </row>
    <row r="4536" spans="1:24" ht="14.25" customHeight="1" x14ac:dyDescent="0.4">
      <c r="A4536">
        <v>4535</v>
      </c>
      <c r="B4536" t="s">
        <v>14794</v>
      </c>
      <c r="C4536" t="s">
        <v>14795</v>
      </c>
      <c r="D4536">
        <v>64</v>
      </c>
      <c r="E4536" t="s">
        <v>29</v>
      </c>
      <c r="F4536" t="s">
        <v>107</v>
      </c>
      <c r="G4536" s="1">
        <v>44544</v>
      </c>
      <c r="H4536" t="s">
        <v>59</v>
      </c>
      <c r="I4536" t="s">
        <v>141</v>
      </c>
      <c r="J4536" t="s">
        <v>1004</v>
      </c>
      <c r="K4536" t="s">
        <v>24</v>
      </c>
      <c r="M4536" t="s">
        <v>41</v>
      </c>
      <c r="N4536" t="s">
        <v>83</v>
      </c>
      <c r="O4536" s="3">
        <v>45077.981134259258</v>
      </c>
      <c r="R4536">
        <v>4535</v>
      </c>
      <c r="S4536" t="str">
        <f>PROPER(CustomerSupport[[#This Row],[Resolution]])</f>
        <v/>
      </c>
      <c r="T4536" t="str">
        <f>TRIM(CustomerSupport[[#This Row],[Customer Name]])</f>
        <v>Kelly Roberson</v>
      </c>
      <c r="U4536">
        <f>MONTH(CustomerSupport[[#This Row],[Date of Purchase]])</f>
        <v>12</v>
      </c>
      <c r="V4536" t="str">
        <f>TEXT('Working data'!G4536,"mmmm")</f>
        <v>December</v>
      </c>
      <c r="W4536">
        <f>YEAR(CustomerSupport[[#This Row],[Date of Purchase]])</f>
        <v>2021</v>
      </c>
      <c r="X4536" t="str">
        <f t="shared" si="70"/>
        <v/>
      </c>
    </row>
    <row r="4537" spans="1:24" ht="14.25" customHeight="1" x14ac:dyDescent="0.4">
      <c r="A4537">
        <v>4536</v>
      </c>
      <c r="B4537" t="s">
        <v>14796</v>
      </c>
      <c r="C4537" t="s">
        <v>14797</v>
      </c>
      <c r="D4537">
        <v>51</v>
      </c>
      <c r="E4537" t="s">
        <v>29</v>
      </c>
      <c r="F4537" t="s">
        <v>71</v>
      </c>
      <c r="G4537" s="1">
        <v>44155</v>
      </c>
      <c r="H4537" t="s">
        <v>59</v>
      </c>
      <c r="I4537" t="s">
        <v>31</v>
      </c>
      <c r="J4537" s="2" t="s">
        <v>14798</v>
      </c>
      <c r="K4537" t="s">
        <v>24</v>
      </c>
      <c r="M4537" t="s">
        <v>41</v>
      </c>
      <c r="N4537" t="s">
        <v>55</v>
      </c>
      <c r="O4537" s="3">
        <v>45078.607534722221</v>
      </c>
      <c r="R4537">
        <v>4536</v>
      </c>
      <c r="S4537" t="str">
        <f>PROPER(CustomerSupport[[#This Row],[Resolution]])</f>
        <v/>
      </c>
      <c r="T4537" t="str">
        <f>TRIM(CustomerSupport[[#This Row],[Customer Name]])</f>
        <v>Miss Katie Reyes MD</v>
      </c>
      <c r="U4537">
        <f>MONTH(CustomerSupport[[#This Row],[Date of Purchase]])</f>
        <v>11</v>
      </c>
      <c r="V4537" t="str">
        <f>TEXT('Working data'!G4537,"mmmm")</f>
        <v>November</v>
      </c>
      <c r="W4537">
        <f>YEAR(CustomerSupport[[#This Row],[Date of Purchase]])</f>
        <v>2020</v>
      </c>
      <c r="X4537" t="str">
        <f t="shared" si="70"/>
        <v/>
      </c>
    </row>
    <row r="4538" spans="1:24" ht="14.25" customHeight="1" x14ac:dyDescent="0.4">
      <c r="A4538">
        <v>4537</v>
      </c>
      <c r="B4538" t="s">
        <v>14799</v>
      </c>
      <c r="C4538" t="s">
        <v>14800</v>
      </c>
      <c r="D4538">
        <v>22</v>
      </c>
      <c r="E4538" t="s">
        <v>29</v>
      </c>
      <c r="F4538" t="s">
        <v>51</v>
      </c>
      <c r="G4538" s="1">
        <v>44124</v>
      </c>
      <c r="H4538" t="s">
        <v>67</v>
      </c>
      <c r="I4538" t="s">
        <v>37</v>
      </c>
      <c r="J4538" s="2" t="s">
        <v>14801</v>
      </c>
      <c r="K4538" t="s">
        <v>62</v>
      </c>
      <c r="M4538" t="s">
        <v>143</v>
      </c>
      <c r="N4538" t="s">
        <v>33</v>
      </c>
      <c r="R4538">
        <v>4537</v>
      </c>
      <c r="S4538" t="str">
        <f>PROPER(CustomerSupport[[#This Row],[Resolution]])</f>
        <v/>
      </c>
      <c r="T4538" t="str">
        <f>TRIM(CustomerSupport[[#This Row],[Customer Name]])</f>
        <v>Christina Medina</v>
      </c>
      <c r="U4538">
        <f>MONTH(CustomerSupport[[#This Row],[Date of Purchase]])</f>
        <v>10</v>
      </c>
      <c r="V4538" t="str">
        <f>TEXT('Working data'!G4538,"mmmm")</f>
        <v>October</v>
      </c>
      <c r="W4538">
        <f>YEAR(CustomerSupport[[#This Row],[Date of Purchase]])</f>
        <v>2020</v>
      </c>
      <c r="X4538" t="str">
        <f t="shared" si="70"/>
        <v/>
      </c>
    </row>
    <row r="4539" spans="1:24" ht="14.25" customHeight="1" x14ac:dyDescent="0.4">
      <c r="A4539">
        <v>4538</v>
      </c>
      <c r="B4539" t="s">
        <v>14802</v>
      </c>
      <c r="C4539" t="s">
        <v>14803</v>
      </c>
      <c r="D4539">
        <v>23</v>
      </c>
      <c r="E4539" t="s">
        <v>58</v>
      </c>
      <c r="F4539" t="s">
        <v>107</v>
      </c>
      <c r="G4539" s="1">
        <v>44360</v>
      </c>
      <c r="H4539" t="s">
        <v>67</v>
      </c>
      <c r="I4539" t="s">
        <v>59</v>
      </c>
      <c r="J4539" s="2" t="s">
        <v>14804</v>
      </c>
      <c r="K4539" t="s">
        <v>24</v>
      </c>
      <c r="M4539" t="s">
        <v>25</v>
      </c>
      <c r="N4539" t="s">
        <v>55</v>
      </c>
      <c r="O4539" s="3">
        <v>45078.166597222225</v>
      </c>
      <c r="R4539">
        <v>4538</v>
      </c>
      <c r="S4539" t="str">
        <f>PROPER(CustomerSupport[[#This Row],[Resolution]])</f>
        <v/>
      </c>
      <c r="T4539" t="str">
        <f>TRIM(CustomerSupport[[#This Row],[Customer Name]])</f>
        <v>David Craig</v>
      </c>
      <c r="U4539">
        <f>MONTH(CustomerSupport[[#This Row],[Date of Purchase]])</f>
        <v>6</v>
      </c>
      <c r="V4539" t="str">
        <f>TEXT('Working data'!G4539,"mmmm")</f>
        <v>June</v>
      </c>
      <c r="W4539">
        <f>YEAR(CustomerSupport[[#This Row],[Date of Purchase]])</f>
        <v>2021</v>
      </c>
      <c r="X4539" t="str">
        <f t="shared" si="70"/>
        <v/>
      </c>
    </row>
    <row r="4540" spans="1:24" ht="14.25" customHeight="1" x14ac:dyDescent="0.4">
      <c r="A4540">
        <v>4539</v>
      </c>
      <c r="B4540" t="s">
        <v>14805</v>
      </c>
      <c r="C4540" t="s">
        <v>14806</v>
      </c>
      <c r="D4540">
        <v>18</v>
      </c>
      <c r="E4540" t="s">
        <v>29</v>
      </c>
      <c r="F4540" t="s">
        <v>431</v>
      </c>
      <c r="G4540" s="1">
        <v>44150</v>
      </c>
      <c r="H4540" t="s">
        <v>59</v>
      </c>
      <c r="I4540" t="s">
        <v>150</v>
      </c>
      <c r="J4540" s="2" t="s">
        <v>14807</v>
      </c>
      <c r="K4540" t="s">
        <v>62</v>
      </c>
      <c r="M4540" t="s">
        <v>143</v>
      </c>
      <c r="N4540" t="s">
        <v>33</v>
      </c>
      <c r="R4540">
        <v>4539</v>
      </c>
      <c r="S4540" t="str">
        <f>PROPER(CustomerSupport[[#This Row],[Resolution]])</f>
        <v/>
      </c>
      <c r="T4540" t="str">
        <f>TRIM(CustomerSupport[[#This Row],[Customer Name]])</f>
        <v>Antonio Shelton</v>
      </c>
      <c r="U4540">
        <f>MONTH(CustomerSupport[[#This Row],[Date of Purchase]])</f>
        <v>11</v>
      </c>
      <c r="V4540" t="str">
        <f>TEXT('Working data'!G4540,"mmmm")</f>
        <v>November</v>
      </c>
      <c r="W4540">
        <f>YEAR(CustomerSupport[[#This Row],[Date of Purchase]])</f>
        <v>2020</v>
      </c>
      <c r="X4540" t="str">
        <f t="shared" si="70"/>
        <v/>
      </c>
    </row>
    <row r="4541" spans="1:24" ht="14.25" customHeight="1" x14ac:dyDescent="0.4">
      <c r="A4541">
        <v>4540</v>
      </c>
      <c r="B4541" t="s">
        <v>7951</v>
      </c>
      <c r="C4541" t="s">
        <v>14808</v>
      </c>
      <c r="D4541">
        <v>68</v>
      </c>
      <c r="E4541" t="s">
        <v>19</v>
      </c>
      <c r="F4541" t="s">
        <v>286</v>
      </c>
      <c r="G4541" s="1">
        <v>44184</v>
      </c>
      <c r="H4541" t="s">
        <v>67</v>
      </c>
      <c r="I4541" t="s">
        <v>77</v>
      </c>
      <c r="J4541" t="s">
        <v>14809</v>
      </c>
      <c r="K4541" t="s">
        <v>62</v>
      </c>
      <c r="M4541" t="s">
        <v>25</v>
      </c>
      <c r="N4541" t="s">
        <v>55</v>
      </c>
      <c r="R4541">
        <v>4540</v>
      </c>
      <c r="S4541" t="str">
        <f>PROPER(CustomerSupport[[#This Row],[Resolution]])</f>
        <v/>
      </c>
      <c r="T4541" t="str">
        <f>TRIM(CustomerSupport[[#This Row],[Customer Name]])</f>
        <v>Jennifer Ramirez</v>
      </c>
      <c r="U4541">
        <f>MONTH(CustomerSupport[[#This Row],[Date of Purchase]])</f>
        <v>12</v>
      </c>
      <c r="V4541" t="str">
        <f>TEXT('Working data'!G4541,"mmmm")</f>
        <v>December</v>
      </c>
      <c r="W4541">
        <f>YEAR(CustomerSupport[[#This Row],[Date of Purchase]])</f>
        <v>2020</v>
      </c>
      <c r="X4541" t="str">
        <f t="shared" si="70"/>
        <v/>
      </c>
    </row>
    <row r="4542" spans="1:24" ht="14.25" customHeight="1" x14ac:dyDescent="0.4">
      <c r="A4542">
        <v>4541</v>
      </c>
      <c r="B4542" t="s">
        <v>14810</v>
      </c>
      <c r="C4542" t="s">
        <v>14811</v>
      </c>
      <c r="D4542">
        <v>66</v>
      </c>
      <c r="E4542" t="s">
        <v>29</v>
      </c>
      <c r="F4542" t="s">
        <v>98</v>
      </c>
      <c r="G4542" s="1">
        <v>44553</v>
      </c>
      <c r="H4542" t="s">
        <v>67</v>
      </c>
      <c r="I4542" t="s">
        <v>72</v>
      </c>
      <c r="J4542" s="2" t="s">
        <v>14812</v>
      </c>
      <c r="K4542" t="s">
        <v>39</v>
      </c>
      <c r="L4542" t="s">
        <v>14813</v>
      </c>
      <c r="M4542" t="s">
        <v>41</v>
      </c>
      <c r="N4542" t="s">
        <v>26</v>
      </c>
      <c r="O4542" s="3">
        <v>45078.510393518518</v>
      </c>
      <c r="P4542" s="3">
        <v>45078.014560185184</v>
      </c>
      <c r="Q4542">
        <v>1</v>
      </c>
      <c r="R4542">
        <v>4541</v>
      </c>
      <c r="S4542" t="str">
        <f>PROPER(CustomerSupport[[#This Row],[Resolution]])</f>
        <v>Book Mrs Hit Administration Be Wide.</v>
      </c>
      <c r="T4542" t="str">
        <f>TRIM(CustomerSupport[[#This Row],[Customer Name]])</f>
        <v>Anne Vaughn</v>
      </c>
      <c r="U4542">
        <f>MONTH(CustomerSupport[[#This Row],[Date of Purchase]])</f>
        <v>12</v>
      </c>
      <c r="V4542" t="str">
        <f>TEXT('Working data'!G4542,"mmmm")</f>
        <v>December</v>
      </c>
      <c r="W4542">
        <f>YEAR(CustomerSupport[[#This Row],[Date of Purchase]])</f>
        <v>2021</v>
      </c>
      <c r="X4542">
        <f t="shared" si="70"/>
        <v>-11.900000000023283</v>
      </c>
    </row>
    <row r="4543" spans="1:24" ht="14.25" customHeight="1" x14ac:dyDescent="0.4">
      <c r="A4543">
        <v>4542</v>
      </c>
      <c r="B4543" t="s">
        <v>14814</v>
      </c>
      <c r="C4543" t="s">
        <v>14815</v>
      </c>
      <c r="D4543">
        <v>22</v>
      </c>
      <c r="E4543" t="s">
        <v>19</v>
      </c>
      <c r="F4543" t="s">
        <v>134</v>
      </c>
      <c r="G4543" s="1">
        <v>43902</v>
      </c>
      <c r="H4543" t="s">
        <v>59</v>
      </c>
      <c r="I4543" t="s">
        <v>60</v>
      </c>
      <c r="J4543" t="s">
        <v>14816</v>
      </c>
      <c r="K4543" t="s">
        <v>24</v>
      </c>
      <c r="M4543" t="s">
        <v>25</v>
      </c>
      <c r="N4543" t="s">
        <v>33</v>
      </c>
      <c r="O4543" s="3">
        <v>45078.740960648145</v>
      </c>
      <c r="R4543">
        <v>4542</v>
      </c>
      <c r="S4543" t="str">
        <f>PROPER(CustomerSupport[[#This Row],[Resolution]])</f>
        <v/>
      </c>
      <c r="T4543" t="str">
        <f>TRIM(CustomerSupport[[#This Row],[Customer Name]])</f>
        <v>Charles Miller</v>
      </c>
      <c r="U4543">
        <f>MONTH(CustomerSupport[[#This Row],[Date of Purchase]])</f>
        <v>3</v>
      </c>
      <c r="V4543" t="str">
        <f>TEXT('Working data'!G4543,"mmmm")</f>
        <v>March</v>
      </c>
      <c r="W4543">
        <f>YEAR(CustomerSupport[[#This Row],[Date of Purchase]])</f>
        <v>2020</v>
      </c>
      <c r="X4543" t="str">
        <f t="shared" si="70"/>
        <v/>
      </c>
    </row>
    <row r="4544" spans="1:24" ht="14.25" customHeight="1" x14ac:dyDescent="0.4">
      <c r="A4544">
        <v>4543</v>
      </c>
      <c r="B4544" t="s">
        <v>7539</v>
      </c>
      <c r="C4544" t="s">
        <v>14817</v>
      </c>
      <c r="D4544">
        <v>60</v>
      </c>
      <c r="E4544" t="s">
        <v>58</v>
      </c>
      <c r="F4544" t="s">
        <v>207</v>
      </c>
      <c r="G4544" s="1">
        <v>44144</v>
      </c>
      <c r="H4544" t="s">
        <v>59</v>
      </c>
      <c r="I4544" t="s">
        <v>141</v>
      </c>
      <c r="J4544" s="2" t="s">
        <v>14818</v>
      </c>
      <c r="K4544" t="s">
        <v>24</v>
      </c>
      <c r="M4544" t="s">
        <v>143</v>
      </c>
      <c r="N4544" t="s">
        <v>26</v>
      </c>
      <c r="O4544" s="3">
        <v>45078.518750000003</v>
      </c>
      <c r="R4544">
        <v>4543</v>
      </c>
      <c r="S4544" t="str">
        <f>PROPER(CustomerSupport[[#This Row],[Resolution]])</f>
        <v/>
      </c>
      <c r="T4544" t="str">
        <f>TRIM(CustomerSupport[[#This Row],[Customer Name]])</f>
        <v>Stephanie Lee</v>
      </c>
      <c r="U4544">
        <f>MONTH(CustomerSupport[[#This Row],[Date of Purchase]])</f>
        <v>11</v>
      </c>
      <c r="V4544" t="str">
        <f>TEXT('Working data'!G4544,"mmmm")</f>
        <v>November</v>
      </c>
      <c r="W4544">
        <f>YEAR(CustomerSupport[[#This Row],[Date of Purchase]])</f>
        <v>2020</v>
      </c>
      <c r="X4544" t="str">
        <f t="shared" si="70"/>
        <v/>
      </c>
    </row>
    <row r="4545" spans="1:24" ht="14.25" customHeight="1" x14ac:dyDescent="0.4">
      <c r="A4545">
        <v>4544</v>
      </c>
      <c r="B4545" t="s">
        <v>14819</v>
      </c>
      <c r="C4545" t="s">
        <v>14820</v>
      </c>
      <c r="D4545">
        <v>63</v>
      </c>
      <c r="E4545" t="s">
        <v>58</v>
      </c>
      <c r="F4545" t="s">
        <v>30</v>
      </c>
      <c r="G4545" s="1">
        <v>44142</v>
      </c>
      <c r="H4545" t="s">
        <v>66</v>
      </c>
      <c r="I4545" t="s">
        <v>77</v>
      </c>
      <c r="J4545" s="2" t="s">
        <v>14821</v>
      </c>
      <c r="K4545" t="s">
        <v>62</v>
      </c>
      <c r="M4545" t="s">
        <v>41</v>
      </c>
      <c r="N4545" t="s">
        <v>26</v>
      </c>
      <c r="R4545">
        <v>4544</v>
      </c>
      <c r="S4545" t="str">
        <f>PROPER(CustomerSupport[[#This Row],[Resolution]])</f>
        <v/>
      </c>
      <c r="T4545" t="str">
        <f>TRIM(CustomerSupport[[#This Row],[Customer Name]])</f>
        <v>Lauren Gonzalez</v>
      </c>
      <c r="U4545">
        <f>MONTH(CustomerSupport[[#This Row],[Date of Purchase]])</f>
        <v>11</v>
      </c>
      <c r="V4545" t="str">
        <f>TEXT('Working data'!G4545,"mmmm")</f>
        <v>November</v>
      </c>
      <c r="W4545">
        <f>YEAR(CustomerSupport[[#This Row],[Date of Purchase]])</f>
        <v>2020</v>
      </c>
      <c r="X4545" t="str">
        <f t="shared" si="70"/>
        <v/>
      </c>
    </row>
    <row r="4546" spans="1:24" ht="14.25" customHeight="1" x14ac:dyDescent="0.4">
      <c r="A4546">
        <v>4545</v>
      </c>
      <c r="B4546" t="s">
        <v>14822</v>
      </c>
      <c r="C4546" t="s">
        <v>14823</v>
      </c>
      <c r="D4546">
        <v>19</v>
      </c>
      <c r="E4546" t="s">
        <v>19</v>
      </c>
      <c r="F4546" t="s">
        <v>129</v>
      </c>
      <c r="G4546" s="1">
        <v>44274</v>
      </c>
      <c r="H4546" t="s">
        <v>21</v>
      </c>
      <c r="I4546" t="s">
        <v>141</v>
      </c>
      <c r="J4546" s="2" t="s">
        <v>14824</v>
      </c>
      <c r="K4546" t="s">
        <v>39</v>
      </c>
      <c r="L4546" t="s">
        <v>14825</v>
      </c>
      <c r="M4546" t="s">
        <v>41</v>
      </c>
      <c r="N4546" t="s">
        <v>55</v>
      </c>
      <c r="O4546" s="3">
        <v>45078.493773148148</v>
      </c>
      <c r="P4546" s="3">
        <v>45078.027800925927</v>
      </c>
      <c r="Q4546">
        <v>3</v>
      </c>
      <c r="R4546">
        <v>4545</v>
      </c>
      <c r="S4546" t="str">
        <f>PROPER(CustomerSupport[[#This Row],[Resolution]])</f>
        <v>Protect Them Brother Against Will Onto Art.</v>
      </c>
      <c r="T4546" t="str">
        <f>TRIM(CustomerSupport[[#This Row],[Customer Name]])</f>
        <v>Jimmy Tate</v>
      </c>
      <c r="U4546">
        <f>MONTH(CustomerSupport[[#This Row],[Date of Purchase]])</f>
        <v>3</v>
      </c>
      <c r="V4546" t="str">
        <f>TEXT('Working data'!G4546,"mmmm")</f>
        <v>March</v>
      </c>
      <c r="W4546">
        <f>YEAR(CustomerSupport[[#This Row],[Date of Purchase]])</f>
        <v>2021</v>
      </c>
      <c r="X4546">
        <f t="shared" ref="X4546:X4609" si="71">IF(OR(O4546="",P4546=""),"",(P4546-O4546)*24)</f>
        <v>-11.183333333290648</v>
      </c>
    </row>
    <row r="4547" spans="1:24" ht="14.25" customHeight="1" x14ac:dyDescent="0.4">
      <c r="A4547">
        <v>4546</v>
      </c>
      <c r="B4547" t="s">
        <v>14826</v>
      </c>
      <c r="C4547" t="s">
        <v>14827</v>
      </c>
      <c r="D4547">
        <v>56</v>
      </c>
      <c r="E4547" t="s">
        <v>19</v>
      </c>
      <c r="F4547" t="s">
        <v>157</v>
      </c>
      <c r="G4547" s="1">
        <v>44278</v>
      </c>
      <c r="H4547" t="s">
        <v>21</v>
      </c>
      <c r="I4547" t="s">
        <v>93</v>
      </c>
      <c r="J4547" s="2" t="s">
        <v>14828</v>
      </c>
      <c r="K4547" t="s">
        <v>24</v>
      </c>
      <c r="M4547" t="s">
        <v>41</v>
      </c>
      <c r="N4547" t="s">
        <v>55</v>
      </c>
      <c r="O4547" s="3">
        <v>45078.656990740739</v>
      </c>
      <c r="R4547">
        <v>4546</v>
      </c>
      <c r="S4547" t="str">
        <f>PROPER(CustomerSupport[[#This Row],[Resolution]])</f>
        <v/>
      </c>
      <c r="T4547" t="str">
        <f>TRIM(CustomerSupport[[#This Row],[Customer Name]])</f>
        <v>Bradley Williamson</v>
      </c>
      <c r="U4547">
        <f>MONTH(CustomerSupport[[#This Row],[Date of Purchase]])</f>
        <v>3</v>
      </c>
      <c r="V4547" t="str">
        <f>TEXT('Working data'!G4547,"mmmm")</f>
        <v>March</v>
      </c>
      <c r="W4547">
        <f>YEAR(CustomerSupport[[#This Row],[Date of Purchase]])</f>
        <v>2021</v>
      </c>
      <c r="X4547" t="str">
        <f t="shared" si="71"/>
        <v/>
      </c>
    </row>
    <row r="4548" spans="1:24" ht="14.25" customHeight="1" x14ac:dyDescent="0.4">
      <c r="A4548">
        <v>4547</v>
      </c>
      <c r="B4548" t="s">
        <v>14829</v>
      </c>
      <c r="C4548" t="s">
        <v>14830</v>
      </c>
      <c r="D4548">
        <v>70</v>
      </c>
      <c r="E4548" t="s">
        <v>29</v>
      </c>
      <c r="F4548" t="s">
        <v>92</v>
      </c>
      <c r="G4548" s="1">
        <v>44429</v>
      </c>
      <c r="H4548" t="s">
        <v>45</v>
      </c>
      <c r="I4548" t="s">
        <v>60</v>
      </c>
      <c r="J4548" s="2" t="s">
        <v>14831</v>
      </c>
      <c r="K4548" t="s">
        <v>24</v>
      </c>
      <c r="M4548" t="s">
        <v>143</v>
      </c>
      <c r="N4548" t="s">
        <v>33</v>
      </c>
      <c r="O4548" s="3">
        <v>45078.261863425927</v>
      </c>
      <c r="R4548">
        <v>4547</v>
      </c>
      <c r="S4548" t="str">
        <f>PROPER(CustomerSupport[[#This Row],[Resolution]])</f>
        <v/>
      </c>
      <c r="T4548" t="str">
        <f>TRIM(CustomerSupport[[#This Row],[Customer Name]])</f>
        <v>Jeffrey Porter</v>
      </c>
      <c r="U4548">
        <f>MONTH(CustomerSupport[[#This Row],[Date of Purchase]])</f>
        <v>8</v>
      </c>
      <c r="V4548" t="str">
        <f>TEXT('Working data'!G4548,"mmmm")</f>
        <v>August</v>
      </c>
      <c r="W4548">
        <f>YEAR(CustomerSupport[[#This Row],[Date of Purchase]])</f>
        <v>2021</v>
      </c>
      <c r="X4548" t="str">
        <f t="shared" si="71"/>
        <v/>
      </c>
    </row>
    <row r="4549" spans="1:24" ht="14.25" customHeight="1" x14ac:dyDescent="0.4">
      <c r="A4549">
        <v>4548</v>
      </c>
      <c r="B4549" t="s">
        <v>14832</v>
      </c>
      <c r="C4549" t="s">
        <v>14833</v>
      </c>
      <c r="D4549">
        <v>33</v>
      </c>
      <c r="E4549" t="s">
        <v>29</v>
      </c>
      <c r="F4549" t="s">
        <v>98</v>
      </c>
      <c r="G4549" s="1">
        <v>44487</v>
      </c>
      <c r="H4549" t="s">
        <v>45</v>
      </c>
      <c r="I4549" t="s">
        <v>177</v>
      </c>
      <c r="J4549" t="s">
        <v>14834</v>
      </c>
      <c r="K4549" t="s">
        <v>62</v>
      </c>
      <c r="M4549" t="s">
        <v>41</v>
      </c>
      <c r="N4549" t="s">
        <v>33</v>
      </c>
      <c r="R4549">
        <v>4548</v>
      </c>
      <c r="S4549" t="str">
        <f>PROPER(CustomerSupport[[#This Row],[Resolution]])</f>
        <v/>
      </c>
      <c r="T4549" t="str">
        <f>TRIM(CustomerSupport[[#This Row],[Customer Name]])</f>
        <v>Bradley Friedman</v>
      </c>
      <c r="U4549">
        <f>MONTH(CustomerSupport[[#This Row],[Date of Purchase]])</f>
        <v>10</v>
      </c>
      <c r="V4549" t="str">
        <f>TEXT('Working data'!G4549,"mmmm")</f>
        <v>October</v>
      </c>
      <c r="W4549">
        <f>YEAR(CustomerSupport[[#This Row],[Date of Purchase]])</f>
        <v>2021</v>
      </c>
      <c r="X4549" t="str">
        <f t="shared" si="71"/>
        <v/>
      </c>
    </row>
    <row r="4550" spans="1:24" ht="14.25" customHeight="1" x14ac:dyDescent="0.4">
      <c r="A4550">
        <v>4549</v>
      </c>
      <c r="B4550" t="s">
        <v>12435</v>
      </c>
      <c r="C4550" t="s">
        <v>14835</v>
      </c>
      <c r="D4550">
        <v>29</v>
      </c>
      <c r="E4550" t="s">
        <v>29</v>
      </c>
      <c r="F4550" t="s">
        <v>92</v>
      </c>
      <c r="G4550" s="1">
        <v>44559</v>
      </c>
      <c r="H4550" t="s">
        <v>67</v>
      </c>
      <c r="I4550" t="s">
        <v>113</v>
      </c>
      <c r="J4550" s="2" t="s">
        <v>14836</v>
      </c>
      <c r="K4550" t="s">
        <v>62</v>
      </c>
      <c r="M4550" t="s">
        <v>89</v>
      </c>
      <c r="N4550" t="s">
        <v>26</v>
      </c>
      <c r="R4550">
        <v>4549</v>
      </c>
      <c r="S4550" t="str">
        <f>PROPER(CustomerSupport[[#This Row],[Resolution]])</f>
        <v/>
      </c>
      <c r="T4550" t="str">
        <f>TRIM(CustomerSupport[[#This Row],[Customer Name]])</f>
        <v>Elizabeth Williams</v>
      </c>
      <c r="U4550">
        <f>MONTH(CustomerSupport[[#This Row],[Date of Purchase]])</f>
        <v>12</v>
      </c>
      <c r="V4550" t="str">
        <f>TEXT('Working data'!G4550,"mmmm")</f>
        <v>December</v>
      </c>
      <c r="W4550">
        <f>YEAR(CustomerSupport[[#This Row],[Date of Purchase]])</f>
        <v>2021</v>
      </c>
      <c r="X4550" t="str">
        <f t="shared" si="71"/>
        <v/>
      </c>
    </row>
    <row r="4551" spans="1:24" ht="14.25" customHeight="1" x14ac:dyDescent="0.4">
      <c r="A4551">
        <v>4550</v>
      </c>
      <c r="B4551" t="s">
        <v>14837</v>
      </c>
      <c r="C4551" t="s">
        <v>14838</v>
      </c>
      <c r="D4551">
        <v>48</v>
      </c>
      <c r="E4551" t="s">
        <v>29</v>
      </c>
      <c r="F4551" t="s">
        <v>317</v>
      </c>
      <c r="G4551" s="1">
        <v>44190</v>
      </c>
      <c r="H4551" t="s">
        <v>59</v>
      </c>
      <c r="I4551" t="s">
        <v>77</v>
      </c>
      <c r="J4551" s="2" t="s">
        <v>14839</v>
      </c>
      <c r="K4551" t="s">
        <v>39</v>
      </c>
      <c r="L4551" t="s">
        <v>14840</v>
      </c>
      <c r="M4551" t="s">
        <v>41</v>
      </c>
      <c r="N4551" t="s">
        <v>83</v>
      </c>
      <c r="O4551" s="3">
        <v>45078.508437500001</v>
      </c>
      <c r="P4551" s="3">
        <v>45078.002187500002</v>
      </c>
      <c r="Q4551">
        <v>5</v>
      </c>
      <c r="R4551">
        <v>4550</v>
      </c>
      <c r="S4551" t="str">
        <f>PROPER(CustomerSupport[[#This Row],[Resolution]])</f>
        <v>Total Popular Start Candidate Approach Establish Job.</v>
      </c>
      <c r="T4551" t="str">
        <f>TRIM(CustomerSupport[[#This Row],[Customer Name]])</f>
        <v>Jennifer Stokes</v>
      </c>
      <c r="U4551">
        <f>MONTH(CustomerSupport[[#This Row],[Date of Purchase]])</f>
        <v>12</v>
      </c>
      <c r="V4551" t="str">
        <f>TEXT('Working data'!G4551,"mmmm")</f>
        <v>December</v>
      </c>
      <c r="W4551">
        <f>YEAR(CustomerSupport[[#This Row],[Date of Purchase]])</f>
        <v>2020</v>
      </c>
      <c r="X4551">
        <f t="shared" si="71"/>
        <v>-12.149999999965075</v>
      </c>
    </row>
    <row r="4552" spans="1:24" ht="14.25" customHeight="1" x14ac:dyDescent="0.4">
      <c r="A4552">
        <v>4551</v>
      </c>
      <c r="B4552" t="s">
        <v>14841</v>
      </c>
      <c r="C4552" t="s">
        <v>14842</v>
      </c>
      <c r="D4552">
        <v>28</v>
      </c>
      <c r="E4552" t="s">
        <v>19</v>
      </c>
      <c r="F4552" t="s">
        <v>112</v>
      </c>
      <c r="G4552" s="1">
        <v>43920</v>
      </c>
      <c r="H4552" t="s">
        <v>45</v>
      </c>
      <c r="I4552" t="s">
        <v>99</v>
      </c>
      <c r="J4552" s="2" t="s">
        <v>14843</v>
      </c>
      <c r="K4552" t="s">
        <v>39</v>
      </c>
      <c r="L4552" t="s">
        <v>14844</v>
      </c>
      <c r="M4552" t="s">
        <v>41</v>
      </c>
      <c r="N4552" t="s">
        <v>33</v>
      </c>
      <c r="O4552" s="3">
        <v>45078.204976851855</v>
      </c>
      <c r="P4552" s="3">
        <v>45078.332060185188</v>
      </c>
      <c r="Q4552">
        <v>1</v>
      </c>
      <c r="R4552">
        <v>4551</v>
      </c>
      <c r="S4552" t="str">
        <f>PROPER(CustomerSupport[[#This Row],[Resolution]])</f>
        <v>They First Listen Also.</v>
      </c>
      <c r="T4552" t="str">
        <f>TRIM(CustomerSupport[[#This Row],[Customer Name]])</f>
        <v>Mary Stanley</v>
      </c>
      <c r="U4552">
        <f>MONTH(CustomerSupport[[#This Row],[Date of Purchase]])</f>
        <v>3</v>
      </c>
      <c r="V4552" t="str">
        <f>TEXT('Working data'!G4552,"mmmm")</f>
        <v>March</v>
      </c>
      <c r="W4552">
        <f>YEAR(CustomerSupport[[#This Row],[Date of Purchase]])</f>
        <v>2020</v>
      </c>
      <c r="X4552">
        <f t="shared" si="71"/>
        <v>3.0499999999883585</v>
      </c>
    </row>
    <row r="4553" spans="1:24" ht="14.25" customHeight="1" x14ac:dyDescent="0.4">
      <c r="A4553">
        <v>4552</v>
      </c>
      <c r="B4553" t="s">
        <v>14845</v>
      </c>
      <c r="C4553" t="s">
        <v>14846</v>
      </c>
      <c r="D4553">
        <v>25</v>
      </c>
      <c r="E4553" t="s">
        <v>58</v>
      </c>
      <c r="F4553" t="s">
        <v>20</v>
      </c>
      <c r="G4553" s="1">
        <v>43889</v>
      </c>
      <c r="H4553" t="s">
        <v>67</v>
      </c>
      <c r="I4553" t="s">
        <v>150</v>
      </c>
      <c r="J4553" t="s">
        <v>271</v>
      </c>
      <c r="K4553" t="s">
        <v>24</v>
      </c>
      <c r="M4553" t="s">
        <v>143</v>
      </c>
      <c r="N4553" t="s">
        <v>83</v>
      </c>
      <c r="O4553" s="3">
        <v>45078.560532407406</v>
      </c>
      <c r="R4553">
        <v>4552</v>
      </c>
      <c r="S4553" t="str">
        <f>PROPER(CustomerSupport[[#This Row],[Resolution]])</f>
        <v/>
      </c>
      <c r="T4553" t="str">
        <f>TRIM(CustomerSupport[[#This Row],[Customer Name]])</f>
        <v>Janet Morgan</v>
      </c>
      <c r="U4553">
        <f>MONTH(CustomerSupport[[#This Row],[Date of Purchase]])</f>
        <v>2</v>
      </c>
      <c r="V4553" t="str">
        <f>TEXT('Working data'!G4553,"mmmm")</f>
        <v>February</v>
      </c>
      <c r="W4553">
        <f>YEAR(CustomerSupport[[#This Row],[Date of Purchase]])</f>
        <v>2020</v>
      </c>
      <c r="X4553" t="str">
        <f t="shared" si="71"/>
        <v/>
      </c>
    </row>
    <row r="4554" spans="1:24" ht="14.25" customHeight="1" x14ac:dyDescent="0.4">
      <c r="A4554">
        <v>4553</v>
      </c>
      <c r="B4554" t="s">
        <v>14847</v>
      </c>
      <c r="C4554" t="s">
        <v>14848</v>
      </c>
      <c r="D4554">
        <v>50</v>
      </c>
      <c r="E4554" t="s">
        <v>29</v>
      </c>
      <c r="F4554" t="s">
        <v>65</v>
      </c>
      <c r="G4554" s="1">
        <v>44549</v>
      </c>
      <c r="H4554" t="s">
        <v>45</v>
      </c>
      <c r="I4554" t="s">
        <v>72</v>
      </c>
      <c r="J4554" t="s">
        <v>14849</v>
      </c>
      <c r="K4554" t="s">
        <v>24</v>
      </c>
      <c r="M4554" t="s">
        <v>143</v>
      </c>
      <c r="N4554" t="s">
        <v>83</v>
      </c>
      <c r="O4554" s="3">
        <v>45077.992488425924</v>
      </c>
      <c r="R4554">
        <v>4553</v>
      </c>
      <c r="S4554" t="str">
        <f>PROPER(CustomerSupport[[#This Row],[Resolution]])</f>
        <v/>
      </c>
      <c r="T4554" t="str">
        <f>TRIM(CustomerSupport[[#This Row],[Customer Name]])</f>
        <v>Deanna Hayes</v>
      </c>
      <c r="U4554">
        <f>MONTH(CustomerSupport[[#This Row],[Date of Purchase]])</f>
        <v>12</v>
      </c>
      <c r="V4554" t="str">
        <f>TEXT('Working data'!G4554,"mmmm")</f>
        <v>December</v>
      </c>
      <c r="W4554">
        <f>YEAR(CustomerSupport[[#This Row],[Date of Purchase]])</f>
        <v>2021</v>
      </c>
      <c r="X4554" t="str">
        <f t="shared" si="71"/>
        <v/>
      </c>
    </row>
    <row r="4555" spans="1:24" ht="14.25" customHeight="1" x14ac:dyDescent="0.4">
      <c r="A4555">
        <v>4554</v>
      </c>
      <c r="B4555" t="s">
        <v>14850</v>
      </c>
      <c r="C4555" t="s">
        <v>14851</v>
      </c>
      <c r="D4555">
        <v>25</v>
      </c>
      <c r="E4555" t="s">
        <v>19</v>
      </c>
      <c r="F4555" t="s">
        <v>317</v>
      </c>
      <c r="G4555" s="1">
        <v>43949</v>
      </c>
      <c r="H4555" t="s">
        <v>45</v>
      </c>
      <c r="I4555" t="s">
        <v>60</v>
      </c>
      <c r="J4555" t="s">
        <v>14852</v>
      </c>
      <c r="K4555" t="s">
        <v>62</v>
      </c>
      <c r="M4555" t="s">
        <v>25</v>
      </c>
      <c r="N4555" t="s">
        <v>33</v>
      </c>
      <c r="R4555">
        <v>4554</v>
      </c>
      <c r="S4555" t="str">
        <f>PROPER(CustomerSupport[[#This Row],[Resolution]])</f>
        <v/>
      </c>
      <c r="T4555" t="str">
        <f>TRIM(CustomerSupport[[#This Row],[Customer Name]])</f>
        <v>Matthew Hart</v>
      </c>
      <c r="U4555">
        <f>MONTH(CustomerSupport[[#This Row],[Date of Purchase]])</f>
        <v>4</v>
      </c>
      <c r="V4555" t="str">
        <f>TEXT('Working data'!G4555,"mmmm")</f>
        <v>April</v>
      </c>
      <c r="W4555">
        <f>YEAR(CustomerSupport[[#This Row],[Date of Purchase]])</f>
        <v>2020</v>
      </c>
      <c r="X4555" t="str">
        <f t="shared" si="71"/>
        <v/>
      </c>
    </row>
    <row r="4556" spans="1:24" ht="14.25" customHeight="1" x14ac:dyDescent="0.4">
      <c r="A4556">
        <v>4555</v>
      </c>
      <c r="B4556" t="s">
        <v>14853</v>
      </c>
      <c r="C4556" t="s">
        <v>14854</v>
      </c>
      <c r="D4556">
        <v>30</v>
      </c>
      <c r="E4556" t="s">
        <v>58</v>
      </c>
      <c r="F4556" t="s">
        <v>699</v>
      </c>
      <c r="G4556" s="1">
        <v>44505</v>
      </c>
      <c r="H4556" t="s">
        <v>59</v>
      </c>
      <c r="I4556" t="s">
        <v>52</v>
      </c>
      <c r="J4556" s="2" t="s">
        <v>14855</v>
      </c>
      <c r="K4556" t="s">
        <v>62</v>
      </c>
      <c r="M4556" t="s">
        <v>143</v>
      </c>
      <c r="N4556" t="s">
        <v>33</v>
      </c>
      <c r="R4556">
        <v>4555</v>
      </c>
      <c r="S4556" t="str">
        <f>PROPER(CustomerSupport[[#This Row],[Resolution]])</f>
        <v/>
      </c>
      <c r="T4556" t="str">
        <f>TRIM(CustomerSupport[[#This Row],[Customer Name]])</f>
        <v>Jessica Norris</v>
      </c>
      <c r="U4556">
        <f>MONTH(CustomerSupport[[#This Row],[Date of Purchase]])</f>
        <v>11</v>
      </c>
      <c r="V4556" t="str">
        <f>TEXT('Working data'!G4556,"mmmm")</f>
        <v>November</v>
      </c>
      <c r="W4556">
        <f>YEAR(CustomerSupport[[#This Row],[Date of Purchase]])</f>
        <v>2021</v>
      </c>
      <c r="X4556" t="str">
        <f t="shared" si="71"/>
        <v/>
      </c>
    </row>
    <row r="4557" spans="1:24" ht="14.25" customHeight="1" x14ac:dyDescent="0.4">
      <c r="A4557">
        <v>4556</v>
      </c>
      <c r="B4557" t="s">
        <v>14856</v>
      </c>
      <c r="C4557" t="s">
        <v>14857</v>
      </c>
      <c r="D4557">
        <v>44</v>
      </c>
      <c r="E4557" t="s">
        <v>58</v>
      </c>
      <c r="F4557" t="s">
        <v>112</v>
      </c>
      <c r="G4557" s="1">
        <v>44020</v>
      </c>
      <c r="H4557" t="s">
        <v>59</v>
      </c>
      <c r="I4557" t="s">
        <v>150</v>
      </c>
      <c r="J4557" s="2" t="s">
        <v>14858</v>
      </c>
      <c r="K4557" t="s">
        <v>24</v>
      </c>
      <c r="M4557" t="s">
        <v>25</v>
      </c>
      <c r="N4557" t="s">
        <v>55</v>
      </c>
      <c r="O4557" s="3">
        <v>45078.021701388891</v>
      </c>
      <c r="R4557">
        <v>4556</v>
      </c>
      <c r="S4557" t="str">
        <f>PROPER(CustomerSupport[[#This Row],[Resolution]])</f>
        <v/>
      </c>
      <c r="T4557" t="str">
        <f>TRIM(CustomerSupport[[#This Row],[Customer Name]])</f>
        <v>Steven Banks</v>
      </c>
      <c r="U4557">
        <f>MONTH(CustomerSupport[[#This Row],[Date of Purchase]])</f>
        <v>7</v>
      </c>
      <c r="V4557" t="str">
        <f>TEXT('Working data'!G4557,"mmmm")</f>
        <v>July</v>
      </c>
      <c r="W4557">
        <f>YEAR(CustomerSupport[[#This Row],[Date of Purchase]])</f>
        <v>2020</v>
      </c>
      <c r="X4557" t="str">
        <f t="shared" si="71"/>
        <v/>
      </c>
    </row>
    <row r="4558" spans="1:24" ht="14.25" customHeight="1" x14ac:dyDescent="0.4">
      <c r="A4558">
        <v>4557</v>
      </c>
      <c r="B4558" t="s">
        <v>14859</v>
      </c>
      <c r="C4558" t="s">
        <v>14860</v>
      </c>
      <c r="D4558">
        <v>42</v>
      </c>
      <c r="E4558" t="s">
        <v>19</v>
      </c>
      <c r="F4558" t="s">
        <v>20</v>
      </c>
      <c r="G4558" s="1">
        <v>44404</v>
      </c>
      <c r="H4558" t="s">
        <v>66</v>
      </c>
      <c r="I4558" t="s">
        <v>141</v>
      </c>
      <c r="J4558" s="2" t="s">
        <v>14861</v>
      </c>
      <c r="K4558" t="s">
        <v>62</v>
      </c>
      <c r="M4558" t="s">
        <v>25</v>
      </c>
      <c r="N4558" t="s">
        <v>33</v>
      </c>
      <c r="R4558">
        <v>4557</v>
      </c>
      <c r="S4558" t="str">
        <f>PROPER(CustomerSupport[[#This Row],[Resolution]])</f>
        <v/>
      </c>
      <c r="T4558" t="str">
        <f>TRIM(CustomerSupport[[#This Row],[Customer Name]])</f>
        <v>Maria Wagner</v>
      </c>
      <c r="U4558">
        <f>MONTH(CustomerSupport[[#This Row],[Date of Purchase]])</f>
        <v>7</v>
      </c>
      <c r="V4558" t="str">
        <f>TEXT('Working data'!G4558,"mmmm")</f>
        <v>July</v>
      </c>
      <c r="W4558">
        <f>YEAR(CustomerSupport[[#This Row],[Date of Purchase]])</f>
        <v>2021</v>
      </c>
      <c r="X4558" t="str">
        <f t="shared" si="71"/>
        <v/>
      </c>
    </row>
    <row r="4559" spans="1:24" ht="14.25" customHeight="1" x14ac:dyDescent="0.4">
      <c r="A4559">
        <v>4558</v>
      </c>
      <c r="B4559" t="s">
        <v>14862</v>
      </c>
      <c r="C4559" t="s">
        <v>14863</v>
      </c>
      <c r="D4559">
        <v>35</v>
      </c>
      <c r="E4559" t="s">
        <v>19</v>
      </c>
      <c r="F4559" t="s">
        <v>30</v>
      </c>
      <c r="G4559" s="1">
        <v>44535</v>
      </c>
      <c r="H4559" t="s">
        <v>67</v>
      </c>
      <c r="I4559" t="s">
        <v>31</v>
      </c>
      <c r="J4559" s="2" t="s">
        <v>14864</v>
      </c>
      <c r="K4559" t="s">
        <v>24</v>
      </c>
      <c r="M4559" t="s">
        <v>41</v>
      </c>
      <c r="N4559" t="s">
        <v>83</v>
      </c>
      <c r="O4559" s="3">
        <v>45078.287708333337</v>
      </c>
      <c r="R4559">
        <v>4558</v>
      </c>
      <c r="S4559" t="str">
        <f>PROPER(CustomerSupport[[#This Row],[Resolution]])</f>
        <v/>
      </c>
      <c r="T4559" t="str">
        <f>TRIM(CustomerSupport[[#This Row],[Customer Name]])</f>
        <v>Tyler Wilson</v>
      </c>
      <c r="U4559">
        <f>MONTH(CustomerSupport[[#This Row],[Date of Purchase]])</f>
        <v>12</v>
      </c>
      <c r="V4559" t="str">
        <f>TEXT('Working data'!G4559,"mmmm")</f>
        <v>December</v>
      </c>
      <c r="W4559">
        <f>YEAR(CustomerSupport[[#This Row],[Date of Purchase]])</f>
        <v>2021</v>
      </c>
      <c r="X4559" t="str">
        <f t="shared" si="71"/>
        <v/>
      </c>
    </row>
    <row r="4560" spans="1:24" ht="14.25" customHeight="1" x14ac:dyDescent="0.4">
      <c r="A4560">
        <v>4559</v>
      </c>
      <c r="B4560" t="s">
        <v>14865</v>
      </c>
      <c r="C4560" t="s">
        <v>14866</v>
      </c>
      <c r="D4560">
        <v>47</v>
      </c>
      <c r="E4560" t="s">
        <v>19</v>
      </c>
      <c r="F4560" t="s">
        <v>655</v>
      </c>
      <c r="G4560" s="1">
        <v>44121</v>
      </c>
      <c r="H4560" t="s">
        <v>66</v>
      </c>
      <c r="I4560" t="s">
        <v>77</v>
      </c>
      <c r="J4560" s="2" t="s">
        <v>14867</v>
      </c>
      <c r="K4560" t="s">
        <v>39</v>
      </c>
      <c r="L4560" t="s">
        <v>14868</v>
      </c>
      <c r="M4560" t="s">
        <v>89</v>
      </c>
      <c r="N4560" t="s">
        <v>26</v>
      </c>
      <c r="O4560" s="3">
        <v>45078.277997685182</v>
      </c>
      <c r="P4560" s="3">
        <v>45078.975219907406</v>
      </c>
      <c r="Q4560">
        <v>4</v>
      </c>
      <c r="R4560">
        <v>4559</v>
      </c>
      <c r="S4560" t="str">
        <f>PROPER(CustomerSupport[[#This Row],[Resolution]])</f>
        <v>Mean Throughout We Respond Baby Better Partner.</v>
      </c>
      <c r="T4560" t="str">
        <f>TRIM(CustomerSupport[[#This Row],[Customer Name]])</f>
        <v>Mr. Joshua Diaz</v>
      </c>
      <c r="U4560">
        <f>MONTH(CustomerSupport[[#This Row],[Date of Purchase]])</f>
        <v>10</v>
      </c>
      <c r="V4560" t="str">
        <f>TEXT('Working data'!G4560,"mmmm")</f>
        <v>October</v>
      </c>
      <c r="W4560">
        <f>YEAR(CustomerSupport[[#This Row],[Date of Purchase]])</f>
        <v>2020</v>
      </c>
      <c r="X4560">
        <f t="shared" si="71"/>
        <v>16.733333333395422</v>
      </c>
    </row>
    <row r="4561" spans="1:24" ht="14.25" customHeight="1" x14ac:dyDescent="0.4">
      <c r="A4561">
        <v>4560</v>
      </c>
      <c r="B4561" t="s">
        <v>14869</v>
      </c>
      <c r="C4561" t="s">
        <v>14870</v>
      </c>
      <c r="D4561">
        <v>43</v>
      </c>
      <c r="E4561" t="s">
        <v>29</v>
      </c>
      <c r="F4561" t="s">
        <v>117</v>
      </c>
      <c r="G4561" s="1">
        <v>44486</v>
      </c>
      <c r="H4561" t="s">
        <v>67</v>
      </c>
      <c r="I4561" t="s">
        <v>60</v>
      </c>
      <c r="J4561" s="2" t="s">
        <v>14871</v>
      </c>
      <c r="K4561" t="s">
        <v>62</v>
      </c>
      <c r="M4561" t="s">
        <v>41</v>
      </c>
      <c r="N4561" t="s">
        <v>26</v>
      </c>
      <c r="R4561">
        <v>4560</v>
      </c>
      <c r="S4561" t="str">
        <f>PROPER(CustomerSupport[[#This Row],[Resolution]])</f>
        <v/>
      </c>
      <c r="T4561" t="str">
        <f>TRIM(CustomerSupport[[#This Row],[Customer Name]])</f>
        <v>Rodney Tate</v>
      </c>
      <c r="U4561">
        <f>MONTH(CustomerSupport[[#This Row],[Date of Purchase]])</f>
        <v>10</v>
      </c>
      <c r="V4561" t="str">
        <f>TEXT('Working data'!G4561,"mmmm")</f>
        <v>October</v>
      </c>
      <c r="W4561">
        <f>YEAR(CustomerSupport[[#This Row],[Date of Purchase]])</f>
        <v>2021</v>
      </c>
      <c r="X4561" t="str">
        <f t="shared" si="71"/>
        <v/>
      </c>
    </row>
    <row r="4562" spans="1:24" ht="14.25" customHeight="1" x14ac:dyDescent="0.4">
      <c r="A4562">
        <v>4561</v>
      </c>
      <c r="B4562" t="s">
        <v>14872</v>
      </c>
      <c r="C4562" t="s">
        <v>14873</v>
      </c>
      <c r="D4562">
        <v>37</v>
      </c>
      <c r="E4562" t="s">
        <v>58</v>
      </c>
      <c r="F4562" t="s">
        <v>112</v>
      </c>
      <c r="G4562" s="1">
        <v>44374</v>
      </c>
      <c r="H4562" t="s">
        <v>67</v>
      </c>
      <c r="I4562" t="s">
        <v>177</v>
      </c>
      <c r="J4562" s="2" t="s">
        <v>14874</v>
      </c>
      <c r="K4562" t="s">
        <v>62</v>
      </c>
      <c r="M4562" t="s">
        <v>143</v>
      </c>
      <c r="N4562" t="s">
        <v>33</v>
      </c>
      <c r="R4562">
        <v>4561</v>
      </c>
      <c r="S4562" t="str">
        <f>PROPER(CustomerSupport[[#This Row],[Resolution]])</f>
        <v/>
      </c>
      <c r="T4562" t="str">
        <f>TRIM(CustomerSupport[[#This Row],[Customer Name]])</f>
        <v>Richard White</v>
      </c>
      <c r="U4562">
        <f>MONTH(CustomerSupport[[#This Row],[Date of Purchase]])</f>
        <v>6</v>
      </c>
      <c r="V4562" t="str">
        <f>TEXT('Working data'!G4562,"mmmm")</f>
        <v>June</v>
      </c>
      <c r="W4562">
        <f>YEAR(CustomerSupport[[#This Row],[Date of Purchase]])</f>
        <v>2021</v>
      </c>
      <c r="X4562" t="str">
        <f t="shared" si="71"/>
        <v/>
      </c>
    </row>
    <row r="4563" spans="1:24" ht="14.25" customHeight="1" x14ac:dyDescent="0.4">
      <c r="A4563">
        <v>4562</v>
      </c>
      <c r="B4563" t="s">
        <v>10259</v>
      </c>
      <c r="C4563" t="s">
        <v>14875</v>
      </c>
      <c r="D4563">
        <v>57</v>
      </c>
      <c r="E4563" t="s">
        <v>58</v>
      </c>
      <c r="F4563" t="s">
        <v>485</v>
      </c>
      <c r="G4563" s="1">
        <v>43975</v>
      </c>
      <c r="H4563" t="s">
        <v>67</v>
      </c>
      <c r="I4563" t="s">
        <v>141</v>
      </c>
      <c r="J4563" s="2" t="s">
        <v>14876</v>
      </c>
      <c r="K4563" t="s">
        <v>39</v>
      </c>
      <c r="L4563" t="s">
        <v>14877</v>
      </c>
      <c r="M4563" t="s">
        <v>41</v>
      </c>
      <c r="N4563" t="s">
        <v>55</v>
      </c>
      <c r="O4563" s="3">
        <v>45078.309305555558</v>
      </c>
      <c r="P4563" s="3">
        <v>45078.723194444443</v>
      </c>
      <c r="Q4563">
        <v>4</v>
      </c>
      <c r="R4563">
        <v>4562</v>
      </c>
      <c r="S4563" t="str">
        <f>PROPER(CustomerSupport[[#This Row],[Resolution]])</f>
        <v>Hand Here Leader Product.</v>
      </c>
      <c r="T4563" t="str">
        <f>TRIM(CustomerSupport[[#This Row],[Customer Name]])</f>
        <v>Margaret Williams</v>
      </c>
      <c r="U4563">
        <f>MONTH(CustomerSupport[[#This Row],[Date of Purchase]])</f>
        <v>5</v>
      </c>
      <c r="V4563" t="str">
        <f>TEXT('Working data'!G4563,"mmmm")</f>
        <v>May</v>
      </c>
      <c r="W4563">
        <f>YEAR(CustomerSupport[[#This Row],[Date of Purchase]])</f>
        <v>2020</v>
      </c>
      <c r="X4563">
        <f t="shared" si="71"/>
        <v>9.9333333332324401</v>
      </c>
    </row>
    <row r="4564" spans="1:24" ht="14.25" customHeight="1" x14ac:dyDescent="0.4">
      <c r="A4564">
        <v>4563</v>
      </c>
      <c r="B4564" t="s">
        <v>14878</v>
      </c>
      <c r="C4564" t="s">
        <v>14879</v>
      </c>
      <c r="D4564">
        <v>48</v>
      </c>
      <c r="E4564" t="s">
        <v>19</v>
      </c>
      <c r="F4564" t="s">
        <v>202</v>
      </c>
      <c r="G4564" s="1">
        <v>44145</v>
      </c>
      <c r="H4564" t="s">
        <v>66</v>
      </c>
      <c r="I4564" t="s">
        <v>99</v>
      </c>
      <c r="J4564" s="2" t="s">
        <v>14880</v>
      </c>
      <c r="K4564" t="s">
        <v>24</v>
      </c>
      <c r="M4564" t="s">
        <v>25</v>
      </c>
      <c r="N4564" t="s">
        <v>55</v>
      </c>
      <c r="O4564" s="3">
        <v>45078.973900462966</v>
      </c>
      <c r="R4564">
        <v>4563</v>
      </c>
      <c r="S4564" t="str">
        <f>PROPER(CustomerSupport[[#This Row],[Resolution]])</f>
        <v/>
      </c>
      <c r="T4564" t="str">
        <f>TRIM(CustomerSupport[[#This Row],[Customer Name]])</f>
        <v>Jordan Wang</v>
      </c>
      <c r="U4564">
        <f>MONTH(CustomerSupport[[#This Row],[Date of Purchase]])</f>
        <v>11</v>
      </c>
      <c r="V4564" t="str">
        <f>TEXT('Working data'!G4564,"mmmm")</f>
        <v>November</v>
      </c>
      <c r="W4564">
        <f>YEAR(CustomerSupport[[#This Row],[Date of Purchase]])</f>
        <v>2020</v>
      </c>
      <c r="X4564" t="str">
        <f t="shared" si="71"/>
        <v/>
      </c>
    </row>
    <row r="4565" spans="1:24" ht="14.25" customHeight="1" x14ac:dyDescent="0.4">
      <c r="A4565">
        <v>4564</v>
      </c>
      <c r="B4565" t="s">
        <v>14881</v>
      </c>
      <c r="C4565" t="s">
        <v>14882</v>
      </c>
      <c r="D4565">
        <v>54</v>
      </c>
      <c r="E4565" t="s">
        <v>19</v>
      </c>
      <c r="F4565" t="s">
        <v>98</v>
      </c>
      <c r="G4565" s="1">
        <v>44319</v>
      </c>
      <c r="H4565" t="s">
        <v>66</v>
      </c>
      <c r="I4565" t="s">
        <v>60</v>
      </c>
      <c r="J4565" t="s">
        <v>1230</v>
      </c>
      <c r="K4565" t="s">
        <v>62</v>
      </c>
      <c r="M4565" t="s">
        <v>143</v>
      </c>
      <c r="N4565" t="s">
        <v>55</v>
      </c>
      <c r="R4565">
        <v>4564</v>
      </c>
      <c r="S4565" t="str">
        <f>PROPER(CustomerSupport[[#This Row],[Resolution]])</f>
        <v/>
      </c>
      <c r="T4565" t="str">
        <f>TRIM(CustomerSupport[[#This Row],[Customer Name]])</f>
        <v>Dennis Harrison</v>
      </c>
      <c r="U4565">
        <f>MONTH(CustomerSupport[[#This Row],[Date of Purchase]])</f>
        <v>5</v>
      </c>
      <c r="V4565" t="str">
        <f>TEXT('Working data'!G4565,"mmmm")</f>
        <v>May</v>
      </c>
      <c r="W4565">
        <f>YEAR(CustomerSupport[[#This Row],[Date of Purchase]])</f>
        <v>2021</v>
      </c>
      <c r="X4565" t="str">
        <f t="shared" si="71"/>
        <v/>
      </c>
    </row>
    <row r="4566" spans="1:24" ht="14.25" customHeight="1" x14ac:dyDescent="0.4">
      <c r="A4566">
        <v>4565</v>
      </c>
      <c r="B4566" t="s">
        <v>14883</v>
      </c>
      <c r="C4566" t="s">
        <v>14884</v>
      </c>
      <c r="D4566">
        <v>61</v>
      </c>
      <c r="E4566" t="s">
        <v>19</v>
      </c>
      <c r="F4566" t="s">
        <v>317</v>
      </c>
      <c r="G4566" s="1">
        <v>44125</v>
      </c>
      <c r="H4566" t="s">
        <v>66</v>
      </c>
      <c r="I4566" t="s">
        <v>52</v>
      </c>
      <c r="J4566" s="2" t="s">
        <v>14885</v>
      </c>
      <c r="K4566" t="s">
        <v>39</v>
      </c>
      <c r="L4566" t="s">
        <v>14886</v>
      </c>
      <c r="M4566" t="s">
        <v>143</v>
      </c>
      <c r="N4566" t="s">
        <v>26</v>
      </c>
      <c r="O4566" s="3">
        <v>45078.526712962965</v>
      </c>
      <c r="P4566" s="3">
        <v>45078.330879629626</v>
      </c>
      <c r="Q4566">
        <v>5</v>
      </c>
      <c r="R4566">
        <v>4565</v>
      </c>
      <c r="S4566" t="str">
        <f>PROPER(CustomerSupport[[#This Row],[Resolution]])</f>
        <v>Trip However Worry Focus Party Guy.</v>
      </c>
      <c r="T4566" t="str">
        <f>TRIM(CustomerSupport[[#This Row],[Customer Name]])</f>
        <v>Jonathan Peters</v>
      </c>
      <c r="U4566">
        <f>MONTH(CustomerSupport[[#This Row],[Date of Purchase]])</f>
        <v>10</v>
      </c>
      <c r="V4566" t="str">
        <f>TEXT('Working data'!G4566,"mmmm")</f>
        <v>October</v>
      </c>
      <c r="W4566">
        <f>YEAR(CustomerSupport[[#This Row],[Date of Purchase]])</f>
        <v>2020</v>
      </c>
      <c r="X4566">
        <f t="shared" si="71"/>
        <v>-4.7000000001280569</v>
      </c>
    </row>
    <row r="4567" spans="1:24" ht="14.25" customHeight="1" x14ac:dyDescent="0.4">
      <c r="A4567">
        <v>4566</v>
      </c>
      <c r="B4567" t="s">
        <v>14887</v>
      </c>
      <c r="C4567" t="s">
        <v>14888</v>
      </c>
      <c r="D4567">
        <v>47</v>
      </c>
      <c r="E4567" t="s">
        <v>58</v>
      </c>
      <c r="F4567" t="s">
        <v>71</v>
      </c>
      <c r="G4567" s="1">
        <v>44396</v>
      </c>
      <c r="H4567" t="s">
        <v>59</v>
      </c>
      <c r="I4567" t="s">
        <v>72</v>
      </c>
      <c r="J4567" s="2" t="s">
        <v>14889</v>
      </c>
      <c r="K4567" t="s">
        <v>62</v>
      </c>
      <c r="M4567" t="s">
        <v>89</v>
      </c>
      <c r="N4567" t="s">
        <v>33</v>
      </c>
      <c r="R4567">
        <v>4566</v>
      </c>
      <c r="S4567" t="str">
        <f>PROPER(CustomerSupport[[#This Row],[Resolution]])</f>
        <v/>
      </c>
      <c r="T4567" t="str">
        <f>TRIM(CustomerSupport[[#This Row],[Customer Name]])</f>
        <v>Allen Johnson</v>
      </c>
      <c r="U4567">
        <f>MONTH(CustomerSupport[[#This Row],[Date of Purchase]])</f>
        <v>7</v>
      </c>
      <c r="V4567" t="str">
        <f>TEXT('Working data'!G4567,"mmmm")</f>
        <v>July</v>
      </c>
      <c r="W4567">
        <f>YEAR(CustomerSupport[[#This Row],[Date of Purchase]])</f>
        <v>2021</v>
      </c>
      <c r="X4567" t="str">
        <f t="shared" si="71"/>
        <v/>
      </c>
    </row>
    <row r="4568" spans="1:24" ht="14.25" customHeight="1" x14ac:dyDescent="0.4">
      <c r="A4568">
        <v>4567</v>
      </c>
      <c r="B4568" t="s">
        <v>14890</v>
      </c>
      <c r="C4568" t="s">
        <v>14891</v>
      </c>
      <c r="D4568">
        <v>52</v>
      </c>
      <c r="E4568" t="s">
        <v>29</v>
      </c>
      <c r="F4568" t="s">
        <v>202</v>
      </c>
      <c r="G4568" s="1">
        <v>43977</v>
      </c>
      <c r="H4568" t="s">
        <v>66</v>
      </c>
      <c r="I4568" t="s">
        <v>67</v>
      </c>
      <c r="J4568" s="2" t="s">
        <v>14892</v>
      </c>
      <c r="K4568" t="s">
        <v>62</v>
      </c>
      <c r="M4568" t="s">
        <v>25</v>
      </c>
      <c r="N4568" t="s">
        <v>26</v>
      </c>
      <c r="R4568">
        <v>4567</v>
      </c>
      <c r="S4568" t="str">
        <f>PROPER(CustomerSupport[[#This Row],[Resolution]])</f>
        <v/>
      </c>
      <c r="T4568" t="str">
        <f>TRIM(CustomerSupport[[#This Row],[Customer Name]])</f>
        <v>Angel Hodge</v>
      </c>
      <c r="U4568">
        <f>MONTH(CustomerSupport[[#This Row],[Date of Purchase]])</f>
        <v>5</v>
      </c>
      <c r="V4568" t="str">
        <f>TEXT('Working data'!G4568,"mmmm")</f>
        <v>May</v>
      </c>
      <c r="W4568">
        <f>YEAR(CustomerSupport[[#This Row],[Date of Purchase]])</f>
        <v>2020</v>
      </c>
      <c r="X4568" t="str">
        <f t="shared" si="71"/>
        <v/>
      </c>
    </row>
    <row r="4569" spans="1:24" ht="14.25" customHeight="1" x14ac:dyDescent="0.4">
      <c r="A4569">
        <v>4568</v>
      </c>
      <c r="B4569" t="s">
        <v>14893</v>
      </c>
      <c r="C4569" t="s">
        <v>14894</v>
      </c>
      <c r="D4569">
        <v>70</v>
      </c>
      <c r="E4569" t="s">
        <v>58</v>
      </c>
      <c r="F4569" t="s">
        <v>86</v>
      </c>
      <c r="G4569" s="1">
        <v>44279</v>
      </c>
      <c r="H4569" t="s">
        <v>59</v>
      </c>
      <c r="I4569" t="s">
        <v>59</v>
      </c>
      <c r="J4569" s="2" t="s">
        <v>14895</v>
      </c>
      <c r="K4569" t="s">
        <v>62</v>
      </c>
      <c r="M4569" t="s">
        <v>89</v>
      </c>
      <c r="N4569" t="s">
        <v>83</v>
      </c>
      <c r="R4569">
        <v>4568</v>
      </c>
      <c r="S4569" t="str">
        <f>PROPER(CustomerSupport[[#This Row],[Resolution]])</f>
        <v/>
      </c>
      <c r="T4569" t="str">
        <f>TRIM(CustomerSupport[[#This Row],[Customer Name]])</f>
        <v>Caleb Hoffman</v>
      </c>
      <c r="U4569">
        <f>MONTH(CustomerSupport[[#This Row],[Date of Purchase]])</f>
        <v>3</v>
      </c>
      <c r="V4569" t="str">
        <f>TEXT('Working data'!G4569,"mmmm")</f>
        <v>March</v>
      </c>
      <c r="W4569">
        <f>YEAR(CustomerSupport[[#This Row],[Date of Purchase]])</f>
        <v>2021</v>
      </c>
      <c r="X4569" t="str">
        <f t="shared" si="71"/>
        <v/>
      </c>
    </row>
    <row r="4570" spans="1:24" ht="14.25" customHeight="1" x14ac:dyDescent="0.4">
      <c r="A4570">
        <v>4569</v>
      </c>
      <c r="B4570" t="s">
        <v>14896</v>
      </c>
      <c r="C4570" t="s">
        <v>14897</v>
      </c>
      <c r="D4570">
        <v>56</v>
      </c>
      <c r="E4570" t="s">
        <v>29</v>
      </c>
      <c r="F4570" t="s">
        <v>30</v>
      </c>
      <c r="G4570" s="1">
        <v>44047</v>
      </c>
      <c r="H4570" t="s">
        <v>67</v>
      </c>
      <c r="I4570" t="s">
        <v>46</v>
      </c>
      <c r="J4570" s="2" t="s">
        <v>14898</v>
      </c>
      <c r="K4570" t="s">
        <v>24</v>
      </c>
      <c r="M4570" t="s">
        <v>25</v>
      </c>
      <c r="N4570" t="s">
        <v>26</v>
      </c>
      <c r="O4570" s="3">
        <v>45078.708009259259</v>
      </c>
      <c r="R4570">
        <v>4569</v>
      </c>
      <c r="S4570" t="str">
        <f>PROPER(CustomerSupport[[#This Row],[Resolution]])</f>
        <v/>
      </c>
      <c r="T4570" t="str">
        <f>TRIM(CustomerSupport[[#This Row],[Customer Name]])</f>
        <v>Maurice Moreno</v>
      </c>
      <c r="U4570">
        <f>MONTH(CustomerSupport[[#This Row],[Date of Purchase]])</f>
        <v>8</v>
      </c>
      <c r="V4570" t="str">
        <f>TEXT('Working data'!G4570,"mmmm")</f>
        <v>August</v>
      </c>
      <c r="W4570">
        <f>YEAR(CustomerSupport[[#This Row],[Date of Purchase]])</f>
        <v>2020</v>
      </c>
      <c r="X4570" t="str">
        <f t="shared" si="71"/>
        <v/>
      </c>
    </row>
    <row r="4571" spans="1:24" ht="14.25" customHeight="1" x14ac:dyDescent="0.4">
      <c r="A4571">
        <v>4570</v>
      </c>
      <c r="B4571" t="s">
        <v>14899</v>
      </c>
      <c r="C4571" t="s">
        <v>14900</v>
      </c>
      <c r="D4571">
        <v>36</v>
      </c>
      <c r="E4571" t="s">
        <v>29</v>
      </c>
      <c r="F4571" t="s">
        <v>202</v>
      </c>
      <c r="G4571" s="1">
        <v>44209</v>
      </c>
      <c r="H4571" t="s">
        <v>45</v>
      </c>
      <c r="I4571" t="s">
        <v>113</v>
      </c>
      <c r="J4571" s="2" t="s">
        <v>14901</v>
      </c>
      <c r="K4571" t="s">
        <v>62</v>
      </c>
      <c r="M4571" t="s">
        <v>89</v>
      </c>
      <c r="N4571" t="s">
        <v>26</v>
      </c>
      <c r="R4571">
        <v>4570</v>
      </c>
      <c r="S4571" t="str">
        <f>PROPER(CustomerSupport[[#This Row],[Resolution]])</f>
        <v/>
      </c>
      <c r="T4571" t="str">
        <f>TRIM(CustomerSupport[[#This Row],[Customer Name]])</f>
        <v>James Mendez</v>
      </c>
      <c r="U4571">
        <f>MONTH(CustomerSupport[[#This Row],[Date of Purchase]])</f>
        <v>1</v>
      </c>
      <c r="V4571" t="str">
        <f>TEXT('Working data'!G4571,"mmmm")</f>
        <v>January</v>
      </c>
      <c r="W4571">
        <f>YEAR(CustomerSupport[[#This Row],[Date of Purchase]])</f>
        <v>2021</v>
      </c>
      <c r="X4571" t="str">
        <f t="shared" si="71"/>
        <v/>
      </c>
    </row>
    <row r="4572" spans="1:24" ht="14.25" customHeight="1" x14ac:dyDescent="0.4">
      <c r="A4572">
        <v>4571</v>
      </c>
      <c r="B4572" t="s">
        <v>14902</v>
      </c>
      <c r="C4572" t="s">
        <v>14903</v>
      </c>
      <c r="D4572">
        <v>36</v>
      </c>
      <c r="E4572" t="s">
        <v>19</v>
      </c>
      <c r="F4572" t="s">
        <v>242</v>
      </c>
      <c r="G4572" s="1">
        <v>44534</v>
      </c>
      <c r="H4572" t="s">
        <v>45</v>
      </c>
      <c r="I4572" t="s">
        <v>93</v>
      </c>
      <c r="J4572" s="2" t="s">
        <v>14904</v>
      </c>
      <c r="K4572" t="s">
        <v>24</v>
      </c>
      <c r="M4572" t="s">
        <v>25</v>
      </c>
      <c r="N4572" t="s">
        <v>83</v>
      </c>
      <c r="O4572" s="3">
        <v>45078.899016203701</v>
      </c>
      <c r="R4572">
        <v>4571</v>
      </c>
      <c r="S4572" t="str">
        <f>PROPER(CustomerSupport[[#This Row],[Resolution]])</f>
        <v/>
      </c>
      <c r="T4572" t="str">
        <f>TRIM(CustomerSupport[[#This Row],[Customer Name]])</f>
        <v>Matthew Murphy</v>
      </c>
      <c r="U4572">
        <f>MONTH(CustomerSupport[[#This Row],[Date of Purchase]])</f>
        <v>12</v>
      </c>
      <c r="V4572" t="str">
        <f>TEXT('Working data'!G4572,"mmmm")</f>
        <v>December</v>
      </c>
      <c r="W4572">
        <f>YEAR(CustomerSupport[[#This Row],[Date of Purchase]])</f>
        <v>2021</v>
      </c>
      <c r="X4572" t="str">
        <f t="shared" si="71"/>
        <v/>
      </c>
    </row>
    <row r="4573" spans="1:24" ht="14.25" customHeight="1" x14ac:dyDescent="0.4">
      <c r="A4573">
        <v>4572</v>
      </c>
      <c r="B4573" t="s">
        <v>14905</v>
      </c>
      <c r="C4573" t="s">
        <v>14906</v>
      </c>
      <c r="D4573">
        <v>52</v>
      </c>
      <c r="E4573" t="s">
        <v>58</v>
      </c>
      <c r="F4573" t="s">
        <v>117</v>
      </c>
      <c r="G4573" s="1">
        <v>43996</v>
      </c>
      <c r="H4573" t="s">
        <v>59</v>
      </c>
      <c r="I4573" t="s">
        <v>99</v>
      </c>
      <c r="J4573" s="2" t="s">
        <v>14907</v>
      </c>
      <c r="K4573" t="s">
        <v>39</v>
      </c>
      <c r="L4573" t="s">
        <v>14908</v>
      </c>
      <c r="M4573" t="s">
        <v>41</v>
      </c>
      <c r="N4573" t="s">
        <v>55</v>
      </c>
      <c r="O4573" s="3">
        <v>45078.122650462959</v>
      </c>
      <c r="P4573" s="3">
        <v>45078.336539351854</v>
      </c>
      <c r="Q4573">
        <v>5</v>
      </c>
      <c r="R4573">
        <v>4572</v>
      </c>
      <c r="S4573" t="str">
        <f>PROPER(CustomerSupport[[#This Row],[Resolution]])</f>
        <v>Rich Per Growth.</v>
      </c>
      <c r="T4573" t="str">
        <f>TRIM(CustomerSupport[[#This Row],[Customer Name]])</f>
        <v>Edward Webb</v>
      </c>
      <c r="U4573">
        <f>MONTH(CustomerSupport[[#This Row],[Date of Purchase]])</f>
        <v>6</v>
      </c>
      <c r="V4573" t="str">
        <f>TEXT('Working data'!G4573,"mmmm")</f>
        <v>June</v>
      </c>
      <c r="W4573">
        <f>YEAR(CustomerSupport[[#This Row],[Date of Purchase]])</f>
        <v>2020</v>
      </c>
      <c r="X4573">
        <f t="shared" si="71"/>
        <v>5.1333333334769122</v>
      </c>
    </row>
    <row r="4574" spans="1:24" ht="14.25" customHeight="1" x14ac:dyDescent="0.4">
      <c r="A4574">
        <v>4573</v>
      </c>
      <c r="B4574" t="s">
        <v>14909</v>
      </c>
      <c r="C4574" t="s">
        <v>14910</v>
      </c>
      <c r="D4574">
        <v>41</v>
      </c>
      <c r="E4574" t="s">
        <v>19</v>
      </c>
      <c r="F4574" t="s">
        <v>107</v>
      </c>
      <c r="G4574" s="1">
        <v>44423</v>
      </c>
      <c r="H4574" t="s">
        <v>59</v>
      </c>
      <c r="I4574" t="s">
        <v>31</v>
      </c>
      <c r="J4574" s="2" t="s">
        <v>14911</v>
      </c>
      <c r="K4574" t="s">
        <v>39</v>
      </c>
      <c r="L4574" t="s">
        <v>14912</v>
      </c>
      <c r="M4574" t="s">
        <v>41</v>
      </c>
      <c r="N4574" t="s">
        <v>26</v>
      </c>
      <c r="O4574" s="3">
        <v>45078.694895833331</v>
      </c>
      <c r="P4574" s="3">
        <v>45078.853229166663</v>
      </c>
      <c r="Q4574">
        <v>1</v>
      </c>
      <c r="R4574">
        <v>4573</v>
      </c>
      <c r="S4574" t="str">
        <f>PROPER(CustomerSupport[[#This Row],[Resolution]])</f>
        <v>Such Option Result Friend Able Director.</v>
      </c>
      <c r="T4574" t="str">
        <f>TRIM(CustomerSupport[[#This Row],[Customer Name]])</f>
        <v>Bruce Moore</v>
      </c>
      <c r="U4574">
        <f>MONTH(CustomerSupport[[#This Row],[Date of Purchase]])</f>
        <v>8</v>
      </c>
      <c r="V4574" t="str">
        <f>TEXT('Working data'!G4574,"mmmm")</f>
        <v>August</v>
      </c>
      <c r="W4574">
        <f>YEAR(CustomerSupport[[#This Row],[Date of Purchase]])</f>
        <v>2021</v>
      </c>
      <c r="X4574">
        <f t="shared" si="71"/>
        <v>3.7999999999883585</v>
      </c>
    </row>
    <row r="4575" spans="1:24" ht="14.25" customHeight="1" x14ac:dyDescent="0.4">
      <c r="A4575">
        <v>4574</v>
      </c>
      <c r="B4575" t="s">
        <v>14913</v>
      </c>
      <c r="C4575" t="s">
        <v>14914</v>
      </c>
      <c r="D4575">
        <v>62</v>
      </c>
      <c r="E4575" t="s">
        <v>58</v>
      </c>
      <c r="F4575" t="s">
        <v>421</v>
      </c>
      <c r="G4575" s="1">
        <v>44319</v>
      </c>
      <c r="H4575" t="s">
        <v>21</v>
      </c>
      <c r="I4575" t="s">
        <v>93</v>
      </c>
      <c r="J4575" s="2" t="s">
        <v>14915</v>
      </c>
      <c r="K4575" t="s">
        <v>39</v>
      </c>
      <c r="L4575" t="s">
        <v>14916</v>
      </c>
      <c r="M4575" t="s">
        <v>89</v>
      </c>
      <c r="N4575" t="s">
        <v>83</v>
      </c>
      <c r="O4575" s="3">
        <v>45078.357407407406</v>
      </c>
      <c r="P4575" s="3">
        <v>45078.627546296295</v>
      </c>
      <c r="Q4575">
        <v>3</v>
      </c>
      <c r="R4575">
        <v>4574</v>
      </c>
      <c r="S4575" t="str">
        <f>PROPER(CustomerSupport[[#This Row],[Resolution]])</f>
        <v>Even Receive About Successful Game.</v>
      </c>
      <c r="T4575" t="str">
        <f>TRIM(CustomerSupport[[#This Row],[Customer Name]])</f>
        <v>Paula Price</v>
      </c>
      <c r="U4575">
        <f>MONTH(CustomerSupport[[#This Row],[Date of Purchase]])</f>
        <v>5</v>
      </c>
      <c r="V4575" t="str">
        <f>TEXT('Working data'!G4575,"mmmm")</f>
        <v>May</v>
      </c>
      <c r="W4575">
        <f>YEAR(CustomerSupport[[#This Row],[Date of Purchase]])</f>
        <v>2021</v>
      </c>
      <c r="X4575">
        <f t="shared" si="71"/>
        <v>6.4833333333372138</v>
      </c>
    </row>
    <row r="4576" spans="1:24" ht="14.25" customHeight="1" x14ac:dyDescent="0.4">
      <c r="A4576">
        <v>4575</v>
      </c>
      <c r="B4576" t="s">
        <v>14917</v>
      </c>
      <c r="C4576" t="s">
        <v>14918</v>
      </c>
      <c r="D4576">
        <v>37</v>
      </c>
      <c r="E4576" t="s">
        <v>29</v>
      </c>
      <c r="F4576" t="s">
        <v>117</v>
      </c>
      <c r="G4576" s="1">
        <v>43855</v>
      </c>
      <c r="H4576" t="s">
        <v>59</v>
      </c>
      <c r="I4576" t="s">
        <v>37</v>
      </c>
      <c r="J4576" t="s">
        <v>1004</v>
      </c>
      <c r="K4576" t="s">
        <v>62</v>
      </c>
      <c r="M4576" t="s">
        <v>143</v>
      </c>
      <c r="N4576" t="s">
        <v>55</v>
      </c>
      <c r="R4576">
        <v>4575</v>
      </c>
      <c r="S4576" t="str">
        <f>PROPER(CustomerSupport[[#This Row],[Resolution]])</f>
        <v/>
      </c>
      <c r="T4576" t="str">
        <f>TRIM(CustomerSupport[[#This Row],[Customer Name]])</f>
        <v>Joseph King</v>
      </c>
      <c r="U4576">
        <f>MONTH(CustomerSupport[[#This Row],[Date of Purchase]])</f>
        <v>1</v>
      </c>
      <c r="V4576" t="str">
        <f>TEXT('Working data'!G4576,"mmmm")</f>
        <v>January</v>
      </c>
      <c r="W4576">
        <f>YEAR(CustomerSupport[[#This Row],[Date of Purchase]])</f>
        <v>2020</v>
      </c>
      <c r="X4576" t="str">
        <f t="shared" si="71"/>
        <v/>
      </c>
    </row>
    <row r="4577" spans="1:24" ht="14.25" customHeight="1" x14ac:dyDescent="0.4">
      <c r="A4577">
        <v>4576</v>
      </c>
      <c r="B4577" t="s">
        <v>14919</v>
      </c>
      <c r="C4577" t="s">
        <v>14920</v>
      </c>
      <c r="D4577">
        <v>32</v>
      </c>
      <c r="E4577" t="s">
        <v>19</v>
      </c>
      <c r="F4577" t="s">
        <v>317</v>
      </c>
      <c r="G4577" s="1">
        <v>44422</v>
      </c>
      <c r="H4577" t="s">
        <v>67</v>
      </c>
      <c r="I4577" t="s">
        <v>150</v>
      </c>
      <c r="J4577" t="s">
        <v>14921</v>
      </c>
      <c r="K4577" t="s">
        <v>24</v>
      </c>
      <c r="M4577" t="s">
        <v>41</v>
      </c>
      <c r="N4577" t="s">
        <v>26</v>
      </c>
      <c r="O4577" s="3">
        <v>45078.565752314818</v>
      </c>
      <c r="R4577">
        <v>4576</v>
      </c>
      <c r="S4577" t="str">
        <f>PROPER(CustomerSupport[[#This Row],[Resolution]])</f>
        <v/>
      </c>
      <c r="T4577" t="str">
        <f>TRIM(CustomerSupport[[#This Row],[Customer Name]])</f>
        <v>Joshua Blair</v>
      </c>
      <c r="U4577">
        <f>MONTH(CustomerSupport[[#This Row],[Date of Purchase]])</f>
        <v>8</v>
      </c>
      <c r="V4577" t="str">
        <f>TEXT('Working data'!G4577,"mmmm")</f>
        <v>August</v>
      </c>
      <c r="W4577">
        <f>YEAR(CustomerSupport[[#This Row],[Date of Purchase]])</f>
        <v>2021</v>
      </c>
      <c r="X4577" t="str">
        <f t="shared" si="71"/>
        <v/>
      </c>
    </row>
    <row r="4578" spans="1:24" ht="14.25" customHeight="1" x14ac:dyDescent="0.4">
      <c r="A4578">
        <v>4577</v>
      </c>
      <c r="B4578" t="s">
        <v>14922</v>
      </c>
      <c r="C4578" t="s">
        <v>14923</v>
      </c>
      <c r="D4578">
        <v>51</v>
      </c>
      <c r="E4578" t="s">
        <v>19</v>
      </c>
      <c r="F4578" t="s">
        <v>76</v>
      </c>
      <c r="G4578" s="1">
        <v>44310</v>
      </c>
      <c r="H4578" t="s">
        <v>45</v>
      </c>
      <c r="I4578" t="s">
        <v>93</v>
      </c>
      <c r="J4578" t="s">
        <v>14924</v>
      </c>
      <c r="K4578" t="s">
        <v>39</v>
      </c>
      <c r="L4578" t="s">
        <v>14925</v>
      </c>
      <c r="M4578" t="s">
        <v>25</v>
      </c>
      <c r="N4578" t="s">
        <v>83</v>
      </c>
      <c r="O4578" s="3">
        <v>45078.58452546296</v>
      </c>
      <c r="P4578" s="3">
        <v>45078.777581018519</v>
      </c>
      <c r="Q4578">
        <v>3</v>
      </c>
      <c r="R4578">
        <v>4577</v>
      </c>
      <c r="S4578" t="str">
        <f>PROPER(CustomerSupport[[#This Row],[Resolution]])</f>
        <v>Measure Create Often Yourself Realize Name Subject Contain.</v>
      </c>
      <c r="T4578" t="str">
        <f>TRIM(CustomerSupport[[#This Row],[Customer Name]])</f>
        <v>Ann Avila</v>
      </c>
      <c r="U4578">
        <f>MONTH(CustomerSupport[[#This Row],[Date of Purchase]])</f>
        <v>4</v>
      </c>
      <c r="V4578" t="str">
        <f>TEXT('Working data'!G4578,"mmmm")</f>
        <v>April</v>
      </c>
      <c r="W4578">
        <f>YEAR(CustomerSupport[[#This Row],[Date of Purchase]])</f>
        <v>2021</v>
      </c>
      <c r="X4578">
        <f t="shared" si="71"/>
        <v>4.6333333334187046</v>
      </c>
    </row>
    <row r="4579" spans="1:24" ht="14.25" customHeight="1" x14ac:dyDescent="0.4">
      <c r="A4579">
        <v>4578</v>
      </c>
      <c r="B4579" t="s">
        <v>14926</v>
      </c>
      <c r="C4579" t="s">
        <v>14927</v>
      </c>
      <c r="D4579">
        <v>47</v>
      </c>
      <c r="E4579" t="s">
        <v>58</v>
      </c>
      <c r="F4579" t="s">
        <v>161</v>
      </c>
      <c r="G4579" s="1">
        <v>44289</v>
      </c>
      <c r="H4579" t="s">
        <v>66</v>
      </c>
      <c r="I4579" t="s">
        <v>177</v>
      </c>
      <c r="J4579" s="2" t="s">
        <v>14928</v>
      </c>
      <c r="K4579" t="s">
        <v>39</v>
      </c>
      <c r="L4579" t="s">
        <v>14929</v>
      </c>
      <c r="M4579" t="s">
        <v>143</v>
      </c>
      <c r="N4579" t="s">
        <v>26</v>
      </c>
      <c r="O4579" s="3">
        <v>45078.072743055556</v>
      </c>
      <c r="P4579" s="3">
        <v>45078.126909722225</v>
      </c>
      <c r="Q4579">
        <v>3</v>
      </c>
      <c r="R4579">
        <v>4578</v>
      </c>
      <c r="S4579" t="str">
        <f>PROPER(CustomerSupport[[#This Row],[Resolution]])</f>
        <v>Treatment Yet Moment Performance Compare Letter Among.</v>
      </c>
      <c r="T4579" t="str">
        <f>TRIM(CustomerSupport[[#This Row],[Customer Name]])</f>
        <v>Kelly Ochoa</v>
      </c>
      <c r="U4579">
        <f>MONTH(CustomerSupport[[#This Row],[Date of Purchase]])</f>
        <v>4</v>
      </c>
      <c r="V4579" t="str">
        <f>TEXT('Working data'!G4579,"mmmm")</f>
        <v>April</v>
      </c>
      <c r="W4579">
        <f>YEAR(CustomerSupport[[#This Row],[Date of Purchase]])</f>
        <v>2021</v>
      </c>
      <c r="X4579">
        <f t="shared" si="71"/>
        <v>1.3000000000465661</v>
      </c>
    </row>
    <row r="4580" spans="1:24" ht="14.25" customHeight="1" x14ac:dyDescent="0.4">
      <c r="A4580">
        <v>4579</v>
      </c>
      <c r="B4580" t="s">
        <v>14930</v>
      </c>
      <c r="C4580" t="s">
        <v>14931</v>
      </c>
      <c r="D4580">
        <v>44</v>
      </c>
      <c r="E4580" t="s">
        <v>58</v>
      </c>
      <c r="F4580" t="s">
        <v>117</v>
      </c>
      <c r="G4580" s="1">
        <v>44265</v>
      </c>
      <c r="H4580" t="s">
        <v>67</v>
      </c>
      <c r="I4580" t="s">
        <v>99</v>
      </c>
      <c r="J4580" s="2" t="s">
        <v>14932</v>
      </c>
      <c r="K4580" t="s">
        <v>24</v>
      </c>
      <c r="M4580" t="s">
        <v>89</v>
      </c>
      <c r="N4580" t="s">
        <v>33</v>
      </c>
      <c r="O4580" s="3">
        <v>45078.086643518516</v>
      </c>
      <c r="R4580">
        <v>4579</v>
      </c>
      <c r="S4580" t="str">
        <f>PROPER(CustomerSupport[[#This Row],[Resolution]])</f>
        <v/>
      </c>
      <c r="T4580" t="str">
        <f>TRIM(CustomerSupport[[#This Row],[Customer Name]])</f>
        <v>Jerry Mccullough</v>
      </c>
      <c r="U4580">
        <f>MONTH(CustomerSupport[[#This Row],[Date of Purchase]])</f>
        <v>3</v>
      </c>
      <c r="V4580" t="str">
        <f>TEXT('Working data'!G4580,"mmmm")</f>
        <v>March</v>
      </c>
      <c r="W4580">
        <f>YEAR(CustomerSupport[[#This Row],[Date of Purchase]])</f>
        <v>2021</v>
      </c>
      <c r="X4580" t="str">
        <f t="shared" si="71"/>
        <v/>
      </c>
    </row>
    <row r="4581" spans="1:24" ht="14.25" customHeight="1" x14ac:dyDescent="0.4">
      <c r="A4581">
        <v>4580</v>
      </c>
      <c r="B4581" t="s">
        <v>14933</v>
      </c>
      <c r="C4581" t="s">
        <v>14934</v>
      </c>
      <c r="D4581">
        <v>43</v>
      </c>
      <c r="E4581" t="s">
        <v>19</v>
      </c>
      <c r="F4581" t="s">
        <v>117</v>
      </c>
      <c r="G4581" s="1">
        <v>43833</v>
      </c>
      <c r="H4581" t="s">
        <v>21</v>
      </c>
      <c r="I4581" t="s">
        <v>141</v>
      </c>
      <c r="J4581" t="s">
        <v>14935</v>
      </c>
      <c r="K4581" t="s">
        <v>24</v>
      </c>
      <c r="M4581" t="s">
        <v>89</v>
      </c>
      <c r="N4581" t="s">
        <v>26</v>
      </c>
      <c r="O4581" s="3">
        <v>45078.517916666664</v>
      </c>
      <c r="R4581">
        <v>4580</v>
      </c>
      <c r="S4581" t="str">
        <f>PROPER(CustomerSupport[[#This Row],[Resolution]])</f>
        <v/>
      </c>
      <c r="T4581" t="str">
        <f>TRIM(CustomerSupport[[#This Row],[Customer Name]])</f>
        <v>Destiny Johnson</v>
      </c>
      <c r="U4581">
        <f>MONTH(CustomerSupport[[#This Row],[Date of Purchase]])</f>
        <v>1</v>
      </c>
      <c r="V4581" t="str">
        <f>TEXT('Working data'!G4581,"mmmm")</f>
        <v>January</v>
      </c>
      <c r="W4581">
        <f>YEAR(CustomerSupport[[#This Row],[Date of Purchase]])</f>
        <v>2020</v>
      </c>
      <c r="X4581" t="str">
        <f t="shared" si="71"/>
        <v/>
      </c>
    </row>
    <row r="4582" spans="1:24" ht="14.25" customHeight="1" x14ac:dyDescent="0.4">
      <c r="A4582">
        <v>4581</v>
      </c>
      <c r="B4582" t="s">
        <v>14936</v>
      </c>
      <c r="C4582" t="s">
        <v>14937</v>
      </c>
      <c r="D4582">
        <v>60</v>
      </c>
      <c r="E4582" t="s">
        <v>19</v>
      </c>
      <c r="F4582" t="s">
        <v>51</v>
      </c>
      <c r="G4582" s="1">
        <v>44296</v>
      </c>
      <c r="H4582" t="s">
        <v>66</v>
      </c>
      <c r="I4582" t="s">
        <v>22</v>
      </c>
      <c r="J4582" s="2" t="s">
        <v>14938</v>
      </c>
      <c r="K4582" t="s">
        <v>39</v>
      </c>
      <c r="L4582" t="s">
        <v>14939</v>
      </c>
      <c r="M4582" t="s">
        <v>143</v>
      </c>
      <c r="N4582" t="s">
        <v>83</v>
      </c>
      <c r="O4582" s="3">
        <v>45078.770694444444</v>
      </c>
      <c r="P4582" s="3">
        <v>45078.760277777779</v>
      </c>
      <c r="Q4582">
        <v>5</v>
      </c>
      <c r="R4582">
        <v>4581</v>
      </c>
      <c r="S4582" t="str">
        <f>PROPER(CustomerSupport[[#This Row],[Resolution]])</f>
        <v>Moment Knowledge Property For Research Rock Answer.</v>
      </c>
      <c r="T4582" t="str">
        <f>TRIM(CustomerSupport[[#This Row],[Customer Name]])</f>
        <v>Rachael Hutchinson</v>
      </c>
      <c r="U4582">
        <f>MONTH(CustomerSupport[[#This Row],[Date of Purchase]])</f>
        <v>4</v>
      </c>
      <c r="V4582" t="str">
        <f>TEXT('Working data'!G4582,"mmmm")</f>
        <v>April</v>
      </c>
      <c r="W4582">
        <f>YEAR(CustomerSupport[[#This Row],[Date of Purchase]])</f>
        <v>2021</v>
      </c>
      <c r="X4582">
        <f t="shared" si="71"/>
        <v>-0.24999999994179234</v>
      </c>
    </row>
    <row r="4583" spans="1:24" ht="14.25" customHeight="1" x14ac:dyDescent="0.4">
      <c r="A4583">
        <v>4582</v>
      </c>
      <c r="B4583" t="s">
        <v>14940</v>
      </c>
      <c r="C4583" t="s">
        <v>14941</v>
      </c>
      <c r="D4583">
        <v>29</v>
      </c>
      <c r="E4583" t="s">
        <v>58</v>
      </c>
      <c r="F4583" t="s">
        <v>112</v>
      </c>
      <c r="G4583" s="1">
        <v>44015</v>
      </c>
      <c r="H4583" t="s">
        <v>59</v>
      </c>
      <c r="I4583" t="s">
        <v>93</v>
      </c>
      <c r="J4583" s="2" t="s">
        <v>14942</v>
      </c>
      <c r="K4583" t="s">
        <v>62</v>
      </c>
      <c r="M4583" t="s">
        <v>25</v>
      </c>
      <c r="N4583" t="s">
        <v>83</v>
      </c>
      <c r="R4583">
        <v>4582</v>
      </c>
      <c r="S4583" t="str">
        <f>PROPER(CustomerSupport[[#This Row],[Resolution]])</f>
        <v/>
      </c>
      <c r="T4583" t="str">
        <f>TRIM(CustomerSupport[[#This Row],[Customer Name]])</f>
        <v>Patrick Fox</v>
      </c>
      <c r="U4583">
        <f>MONTH(CustomerSupport[[#This Row],[Date of Purchase]])</f>
        <v>7</v>
      </c>
      <c r="V4583" t="str">
        <f>TEXT('Working data'!G4583,"mmmm")</f>
        <v>July</v>
      </c>
      <c r="W4583">
        <f>YEAR(CustomerSupport[[#This Row],[Date of Purchase]])</f>
        <v>2020</v>
      </c>
      <c r="X4583" t="str">
        <f t="shared" si="71"/>
        <v/>
      </c>
    </row>
    <row r="4584" spans="1:24" ht="14.25" customHeight="1" x14ac:dyDescent="0.4">
      <c r="A4584">
        <v>4583</v>
      </c>
      <c r="B4584" t="s">
        <v>14943</v>
      </c>
      <c r="C4584" t="s">
        <v>14944</v>
      </c>
      <c r="D4584">
        <v>29</v>
      </c>
      <c r="E4584" t="s">
        <v>19</v>
      </c>
      <c r="F4584" t="s">
        <v>149</v>
      </c>
      <c r="G4584" s="1">
        <v>44231</v>
      </c>
      <c r="H4584" t="s">
        <v>45</v>
      </c>
      <c r="I4584" t="s">
        <v>177</v>
      </c>
      <c r="J4584" s="2" t="s">
        <v>14945</v>
      </c>
      <c r="K4584" t="s">
        <v>39</v>
      </c>
      <c r="L4584" t="s">
        <v>14946</v>
      </c>
      <c r="M4584" t="s">
        <v>143</v>
      </c>
      <c r="N4584" t="s">
        <v>33</v>
      </c>
      <c r="O4584" s="3">
        <v>45078.809629629628</v>
      </c>
      <c r="P4584" s="3">
        <v>45078.897824074076</v>
      </c>
      <c r="Q4584">
        <v>5</v>
      </c>
      <c r="R4584">
        <v>4583</v>
      </c>
      <c r="S4584" t="str">
        <f>PROPER(CustomerSupport[[#This Row],[Resolution]])</f>
        <v>Toward Official Baby Gun College.</v>
      </c>
      <c r="T4584" t="str">
        <f>TRIM(CustomerSupport[[#This Row],[Customer Name]])</f>
        <v>Cynthia Nolan</v>
      </c>
      <c r="U4584">
        <f>MONTH(CustomerSupport[[#This Row],[Date of Purchase]])</f>
        <v>2</v>
      </c>
      <c r="V4584" t="str">
        <f>TEXT('Working data'!G4584,"mmmm")</f>
        <v>February</v>
      </c>
      <c r="W4584">
        <f>YEAR(CustomerSupport[[#This Row],[Date of Purchase]])</f>
        <v>2021</v>
      </c>
      <c r="X4584">
        <f t="shared" si="71"/>
        <v>2.1166666667559184</v>
      </c>
    </row>
    <row r="4585" spans="1:24" ht="14.25" customHeight="1" x14ac:dyDescent="0.4">
      <c r="A4585">
        <v>4584</v>
      </c>
      <c r="B4585" t="s">
        <v>14947</v>
      </c>
      <c r="C4585" t="s">
        <v>14948</v>
      </c>
      <c r="D4585">
        <v>36</v>
      </c>
      <c r="E4585" t="s">
        <v>19</v>
      </c>
      <c r="F4585" t="s">
        <v>149</v>
      </c>
      <c r="G4585" s="1">
        <v>44085</v>
      </c>
      <c r="H4585" t="s">
        <v>59</v>
      </c>
      <c r="I4585" t="s">
        <v>113</v>
      </c>
      <c r="J4585" s="2" t="s">
        <v>14949</v>
      </c>
      <c r="K4585" t="s">
        <v>24</v>
      </c>
      <c r="M4585" t="s">
        <v>41</v>
      </c>
      <c r="N4585" t="s">
        <v>83</v>
      </c>
      <c r="O4585" s="3">
        <v>45078.651990740742</v>
      </c>
      <c r="R4585">
        <v>4584</v>
      </c>
      <c r="S4585" t="str">
        <f>PROPER(CustomerSupport[[#This Row],[Resolution]])</f>
        <v/>
      </c>
      <c r="T4585" t="str">
        <f>TRIM(CustomerSupport[[#This Row],[Customer Name]])</f>
        <v>Kathy Bates</v>
      </c>
      <c r="U4585">
        <f>MONTH(CustomerSupport[[#This Row],[Date of Purchase]])</f>
        <v>9</v>
      </c>
      <c r="V4585" t="str">
        <f>TEXT('Working data'!G4585,"mmmm")</f>
        <v>September</v>
      </c>
      <c r="W4585">
        <f>YEAR(CustomerSupport[[#This Row],[Date of Purchase]])</f>
        <v>2020</v>
      </c>
      <c r="X4585" t="str">
        <f t="shared" si="71"/>
        <v/>
      </c>
    </row>
    <row r="4586" spans="1:24" ht="14.25" customHeight="1" x14ac:dyDescent="0.4">
      <c r="A4586">
        <v>4585</v>
      </c>
      <c r="B4586" t="s">
        <v>14950</v>
      </c>
      <c r="C4586" t="s">
        <v>14951</v>
      </c>
      <c r="D4586">
        <v>59</v>
      </c>
      <c r="E4586" t="s">
        <v>29</v>
      </c>
      <c r="F4586" t="s">
        <v>383</v>
      </c>
      <c r="G4586" s="1">
        <v>44322</v>
      </c>
      <c r="H4586" t="s">
        <v>59</v>
      </c>
      <c r="I4586" t="s">
        <v>31</v>
      </c>
      <c r="J4586" s="2" t="s">
        <v>14952</v>
      </c>
      <c r="K4586" t="s">
        <v>39</v>
      </c>
      <c r="L4586" t="s">
        <v>14953</v>
      </c>
      <c r="M4586" t="s">
        <v>41</v>
      </c>
      <c r="N4586" t="s">
        <v>55</v>
      </c>
      <c r="O4586" s="3">
        <v>45078.894375000003</v>
      </c>
      <c r="P4586" s="3">
        <v>45078.033958333333</v>
      </c>
      <c r="Q4586">
        <v>4</v>
      </c>
      <c r="R4586">
        <v>4585</v>
      </c>
      <c r="S4586" t="str">
        <f>PROPER(CustomerSupport[[#This Row],[Resolution]])</f>
        <v>Arrive Product Plant Head.</v>
      </c>
      <c r="T4586" t="str">
        <f>TRIM(CustomerSupport[[#This Row],[Customer Name]])</f>
        <v>Rhonda Edwards</v>
      </c>
      <c r="U4586">
        <f>MONTH(CustomerSupport[[#This Row],[Date of Purchase]])</f>
        <v>5</v>
      </c>
      <c r="V4586" t="str">
        <f>TEXT('Working data'!G4586,"mmmm")</f>
        <v>May</v>
      </c>
      <c r="W4586">
        <f>YEAR(CustomerSupport[[#This Row],[Date of Purchase]])</f>
        <v>2021</v>
      </c>
      <c r="X4586">
        <f t="shared" si="71"/>
        <v>-20.650000000081491</v>
      </c>
    </row>
    <row r="4587" spans="1:24" ht="14.25" customHeight="1" x14ac:dyDescent="0.4">
      <c r="A4587">
        <v>4586</v>
      </c>
      <c r="B4587" t="s">
        <v>14954</v>
      </c>
      <c r="C4587" t="s">
        <v>14955</v>
      </c>
      <c r="D4587">
        <v>59</v>
      </c>
      <c r="E4587" t="s">
        <v>19</v>
      </c>
      <c r="F4587" t="s">
        <v>421</v>
      </c>
      <c r="G4587" s="1">
        <v>44355</v>
      </c>
      <c r="H4587" t="s">
        <v>21</v>
      </c>
      <c r="I4587" t="s">
        <v>31</v>
      </c>
      <c r="J4587" s="2" t="s">
        <v>14956</v>
      </c>
      <c r="K4587" t="s">
        <v>62</v>
      </c>
      <c r="M4587" t="s">
        <v>89</v>
      </c>
      <c r="N4587" t="s">
        <v>55</v>
      </c>
      <c r="R4587">
        <v>4586</v>
      </c>
      <c r="S4587" t="str">
        <f>PROPER(CustomerSupport[[#This Row],[Resolution]])</f>
        <v/>
      </c>
      <c r="T4587" t="str">
        <f>TRIM(CustomerSupport[[#This Row],[Customer Name]])</f>
        <v>Lindsay Schmidt</v>
      </c>
      <c r="U4587">
        <f>MONTH(CustomerSupport[[#This Row],[Date of Purchase]])</f>
        <v>6</v>
      </c>
      <c r="V4587" t="str">
        <f>TEXT('Working data'!G4587,"mmmm")</f>
        <v>June</v>
      </c>
      <c r="W4587">
        <f>YEAR(CustomerSupport[[#This Row],[Date of Purchase]])</f>
        <v>2021</v>
      </c>
      <c r="X4587" t="str">
        <f t="shared" si="71"/>
        <v/>
      </c>
    </row>
    <row r="4588" spans="1:24" ht="14.25" customHeight="1" x14ac:dyDescent="0.4">
      <c r="A4588">
        <v>4587</v>
      </c>
      <c r="B4588" t="s">
        <v>12822</v>
      </c>
      <c r="C4588" t="s">
        <v>14957</v>
      </c>
      <c r="D4588">
        <v>53</v>
      </c>
      <c r="E4588" t="s">
        <v>29</v>
      </c>
      <c r="F4588" t="s">
        <v>699</v>
      </c>
      <c r="G4588" s="1">
        <v>44498</v>
      </c>
      <c r="H4588" t="s">
        <v>67</v>
      </c>
      <c r="I4588" t="s">
        <v>22</v>
      </c>
      <c r="J4588" s="2" t="s">
        <v>14958</v>
      </c>
      <c r="K4588" t="s">
        <v>24</v>
      </c>
      <c r="M4588" t="s">
        <v>41</v>
      </c>
      <c r="N4588" t="s">
        <v>26</v>
      </c>
      <c r="O4588" s="3">
        <v>45078.370104166665</v>
      </c>
      <c r="R4588">
        <v>4587</v>
      </c>
      <c r="S4588" t="str">
        <f>PROPER(CustomerSupport[[#This Row],[Resolution]])</f>
        <v/>
      </c>
      <c r="T4588" t="str">
        <f>TRIM(CustomerSupport[[#This Row],[Customer Name]])</f>
        <v>Brian Lewis</v>
      </c>
      <c r="U4588">
        <f>MONTH(CustomerSupport[[#This Row],[Date of Purchase]])</f>
        <v>10</v>
      </c>
      <c r="V4588" t="str">
        <f>TEXT('Working data'!G4588,"mmmm")</f>
        <v>October</v>
      </c>
      <c r="W4588">
        <f>YEAR(CustomerSupport[[#This Row],[Date of Purchase]])</f>
        <v>2021</v>
      </c>
      <c r="X4588" t="str">
        <f t="shared" si="71"/>
        <v/>
      </c>
    </row>
    <row r="4589" spans="1:24" ht="14.25" customHeight="1" x14ac:dyDescent="0.4">
      <c r="A4589">
        <v>4588</v>
      </c>
      <c r="B4589" t="s">
        <v>14959</v>
      </c>
      <c r="C4589" t="s">
        <v>14960</v>
      </c>
      <c r="D4589">
        <v>32</v>
      </c>
      <c r="E4589" t="s">
        <v>19</v>
      </c>
      <c r="F4589" t="s">
        <v>129</v>
      </c>
      <c r="G4589" s="1">
        <v>44260</v>
      </c>
      <c r="H4589" t="s">
        <v>59</v>
      </c>
      <c r="I4589" t="s">
        <v>31</v>
      </c>
      <c r="J4589" s="2" t="s">
        <v>14961</v>
      </c>
      <c r="K4589" t="s">
        <v>24</v>
      </c>
      <c r="M4589" t="s">
        <v>89</v>
      </c>
      <c r="N4589" t="s">
        <v>55</v>
      </c>
      <c r="O4589" s="3">
        <v>45078.898599537039</v>
      </c>
      <c r="R4589">
        <v>4588</v>
      </c>
      <c r="S4589" t="str">
        <f>PROPER(CustomerSupport[[#This Row],[Resolution]])</f>
        <v/>
      </c>
      <c r="T4589" t="str">
        <f>TRIM(CustomerSupport[[#This Row],[Customer Name]])</f>
        <v>Debra Young</v>
      </c>
      <c r="U4589">
        <f>MONTH(CustomerSupport[[#This Row],[Date of Purchase]])</f>
        <v>3</v>
      </c>
      <c r="V4589" t="str">
        <f>TEXT('Working data'!G4589,"mmmm")</f>
        <v>March</v>
      </c>
      <c r="W4589">
        <f>YEAR(CustomerSupport[[#This Row],[Date of Purchase]])</f>
        <v>2021</v>
      </c>
      <c r="X4589" t="str">
        <f t="shared" si="71"/>
        <v/>
      </c>
    </row>
    <row r="4590" spans="1:24" ht="14.25" customHeight="1" x14ac:dyDescent="0.4">
      <c r="A4590">
        <v>4589</v>
      </c>
      <c r="B4590" t="s">
        <v>14962</v>
      </c>
      <c r="C4590" t="s">
        <v>14963</v>
      </c>
      <c r="D4590">
        <v>45</v>
      </c>
      <c r="E4590" t="s">
        <v>19</v>
      </c>
      <c r="F4590" t="s">
        <v>76</v>
      </c>
      <c r="G4590" s="1">
        <v>44042</v>
      </c>
      <c r="H4590" t="s">
        <v>59</v>
      </c>
      <c r="I4590" t="s">
        <v>141</v>
      </c>
      <c r="J4590" s="2" t="s">
        <v>14964</v>
      </c>
      <c r="K4590" t="s">
        <v>24</v>
      </c>
      <c r="M4590" t="s">
        <v>143</v>
      </c>
      <c r="N4590" t="s">
        <v>33</v>
      </c>
      <c r="O4590" s="3">
        <v>45078.754861111112</v>
      </c>
      <c r="R4590">
        <v>4589</v>
      </c>
      <c r="S4590" t="str">
        <f>PROPER(CustomerSupport[[#This Row],[Resolution]])</f>
        <v/>
      </c>
      <c r="T4590" t="str">
        <f>TRIM(CustomerSupport[[#This Row],[Customer Name]])</f>
        <v>Luis Cross</v>
      </c>
      <c r="U4590">
        <f>MONTH(CustomerSupport[[#This Row],[Date of Purchase]])</f>
        <v>7</v>
      </c>
      <c r="V4590" t="str">
        <f>TEXT('Working data'!G4590,"mmmm")</f>
        <v>July</v>
      </c>
      <c r="W4590">
        <f>YEAR(CustomerSupport[[#This Row],[Date of Purchase]])</f>
        <v>2020</v>
      </c>
      <c r="X4590" t="str">
        <f t="shared" si="71"/>
        <v/>
      </c>
    </row>
    <row r="4591" spans="1:24" ht="14.25" customHeight="1" x14ac:dyDescent="0.4">
      <c r="A4591">
        <v>4590</v>
      </c>
      <c r="B4591" t="s">
        <v>14965</v>
      </c>
      <c r="C4591" t="s">
        <v>14966</v>
      </c>
      <c r="D4591">
        <v>23</v>
      </c>
      <c r="E4591" t="s">
        <v>29</v>
      </c>
      <c r="F4591" t="s">
        <v>223</v>
      </c>
      <c r="G4591" s="1">
        <v>43932</v>
      </c>
      <c r="H4591" t="s">
        <v>67</v>
      </c>
      <c r="I4591" t="s">
        <v>93</v>
      </c>
      <c r="J4591" s="2" t="s">
        <v>14967</v>
      </c>
      <c r="K4591" t="s">
        <v>39</v>
      </c>
      <c r="L4591" t="s">
        <v>14968</v>
      </c>
      <c r="M4591" t="s">
        <v>25</v>
      </c>
      <c r="N4591" t="s">
        <v>83</v>
      </c>
      <c r="O4591" s="3">
        <v>45078.831273148149</v>
      </c>
      <c r="P4591" s="3">
        <v>45078.456273148149</v>
      </c>
      <c r="Q4591">
        <v>4</v>
      </c>
      <c r="R4591">
        <v>4590</v>
      </c>
      <c r="S4591" t="str">
        <f>PROPER(CustomerSupport[[#This Row],[Resolution]])</f>
        <v>Eat Must Walk Every Debate.</v>
      </c>
      <c r="T4591" t="str">
        <f>TRIM(CustomerSupport[[#This Row],[Customer Name]])</f>
        <v>Michelle Sparks</v>
      </c>
      <c r="U4591">
        <f>MONTH(CustomerSupport[[#This Row],[Date of Purchase]])</f>
        <v>4</v>
      </c>
      <c r="V4591" t="str">
        <f>TEXT('Working data'!G4591,"mmmm")</f>
        <v>April</v>
      </c>
      <c r="W4591">
        <f>YEAR(CustomerSupport[[#This Row],[Date of Purchase]])</f>
        <v>2020</v>
      </c>
      <c r="X4591">
        <f t="shared" si="71"/>
        <v>-9</v>
      </c>
    </row>
    <row r="4592" spans="1:24" ht="14.25" customHeight="1" x14ac:dyDescent="0.4">
      <c r="A4592">
        <v>4591</v>
      </c>
      <c r="B4592" t="s">
        <v>14969</v>
      </c>
      <c r="C4592" t="s">
        <v>14970</v>
      </c>
      <c r="D4592">
        <v>62</v>
      </c>
      <c r="E4592" t="s">
        <v>19</v>
      </c>
      <c r="F4592" t="s">
        <v>44</v>
      </c>
      <c r="G4592" s="1">
        <v>44248</v>
      </c>
      <c r="H4592" t="s">
        <v>67</v>
      </c>
      <c r="I4592" t="s">
        <v>72</v>
      </c>
      <c r="J4592" s="2" t="s">
        <v>14971</v>
      </c>
      <c r="K4592" t="s">
        <v>39</v>
      </c>
      <c r="L4592" t="s">
        <v>14972</v>
      </c>
      <c r="M4592" t="s">
        <v>25</v>
      </c>
      <c r="N4592" t="s">
        <v>26</v>
      </c>
      <c r="O4592" s="3">
        <v>45078.203506944446</v>
      </c>
      <c r="P4592" s="3">
        <v>45078.433368055557</v>
      </c>
      <c r="Q4592">
        <v>4</v>
      </c>
      <c r="R4592">
        <v>4591</v>
      </c>
      <c r="S4592" t="str">
        <f>PROPER(CustomerSupport[[#This Row],[Resolution]])</f>
        <v>Hard Next Impact Case Idea Animal.</v>
      </c>
      <c r="T4592" t="str">
        <f>TRIM(CustomerSupport[[#This Row],[Customer Name]])</f>
        <v>Ronald Davis</v>
      </c>
      <c r="U4592">
        <f>MONTH(CustomerSupport[[#This Row],[Date of Purchase]])</f>
        <v>2</v>
      </c>
      <c r="V4592" t="str">
        <f>TEXT('Working data'!G4592,"mmmm")</f>
        <v>February</v>
      </c>
      <c r="W4592">
        <f>YEAR(CustomerSupport[[#This Row],[Date of Purchase]])</f>
        <v>2021</v>
      </c>
      <c r="X4592">
        <f t="shared" si="71"/>
        <v>5.5166666666627862</v>
      </c>
    </row>
    <row r="4593" spans="1:24" ht="14.25" customHeight="1" x14ac:dyDescent="0.4">
      <c r="A4593">
        <v>4592</v>
      </c>
      <c r="B4593" t="s">
        <v>14973</v>
      </c>
      <c r="C4593" t="s">
        <v>14974</v>
      </c>
      <c r="D4593">
        <v>34</v>
      </c>
      <c r="E4593" t="s">
        <v>58</v>
      </c>
      <c r="F4593" t="s">
        <v>161</v>
      </c>
      <c r="G4593" s="1">
        <v>44436</v>
      </c>
      <c r="H4593" t="s">
        <v>21</v>
      </c>
      <c r="I4593" t="s">
        <v>72</v>
      </c>
      <c r="J4593" s="2" t="s">
        <v>14975</v>
      </c>
      <c r="K4593" t="s">
        <v>39</v>
      </c>
      <c r="L4593" t="s">
        <v>14976</v>
      </c>
      <c r="M4593" t="s">
        <v>41</v>
      </c>
      <c r="N4593" t="s">
        <v>83</v>
      </c>
      <c r="O4593" s="3">
        <v>45078.563946759263</v>
      </c>
      <c r="P4593" s="3">
        <v>45078.26116898148</v>
      </c>
      <c r="Q4593">
        <v>5</v>
      </c>
      <c r="R4593">
        <v>4592</v>
      </c>
      <c r="S4593" t="str">
        <f>PROPER(CustomerSupport[[#This Row],[Resolution]])</f>
        <v>Eye Boy List Meet Billion Last Enough.</v>
      </c>
      <c r="T4593" t="str">
        <f>TRIM(CustomerSupport[[#This Row],[Customer Name]])</f>
        <v>Justin Morgan</v>
      </c>
      <c r="U4593">
        <f>MONTH(CustomerSupport[[#This Row],[Date of Purchase]])</f>
        <v>8</v>
      </c>
      <c r="V4593" t="str">
        <f>TEXT('Working data'!G4593,"mmmm")</f>
        <v>August</v>
      </c>
      <c r="W4593">
        <f>YEAR(CustomerSupport[[#This Row],[Date of Purchase]])</f>
        <v>2021</v>
      </c>
      <c r="X4593">
        <f t="shared" si="71"/>
        <v>-7.2666666667792015</v>
      </c>
    </row>
    <row r="4594" spans="1:24" ht="14.25" customHeight="1" x14ac:dyDescent="0.4">
      <c r="A4594">
        <v>4593</v>
      </c>
      <c r="B4594" t="s">
        <v>14977</v>
      </c>
      <c r="C4594" t="s">
        <v>14978</v>
      </c>
      <c r="D4594">
        <v>49</v>
      </c>
      <c r="E4594" t="s">
        <v>29</v>
      </c>
      <c r="F4594" t="s">
        <v>161</v>
      </c>
      <c r="G4594" s="1">
        <v>43961</v>
      </c>
      <c r="H4594" t="s">
        <v>59</v>
      </c>
      <c r="I4594" t="s">
        <v>141</v>
      </c>
      <c r="J4594" s="2" t="s">
        <v>14979</v>
      </c>
      <c r="K4594" t="s">
        <v>39</v>
      </c>
      <c r="L4594" t="s">
        <v>14980</v>
      </c>
      <c r="M4594" t="s">
        <v>89</v>
      </c>
      <c r="N4594" t="s">
        <v>83</v>
      </c>
      <c r="O4594" s="3">
        <v>45078.328553240739</v>
      </c>
      <c r="P4594" s="3">
        <v>45078.693136574075</v>
      </c>
      <c r="Q4594">
        <v>5</v>
      </c>
      <c r="R4594">
        <v>4593</v>
      </c>
      <c r="S4594" t="str">
        <f>PROPER(CustomerSupport[[#This Row],[Resolution]])</f>
        <v>Network Everyone Home Certainly Hand.</v>
      </c>
      <c r="T4594" t="str">
        <f>TRIM(CustomerSupport[[#This Row],[Customer Name]])</f>
        <v>Rachel Young</v>
      </c>
      <c r="U4594">
        <f>MONTH(CustomerSupport[[#This Row],[Date of Purchase]])</f>
        <v>5</v>
      </c>
      <c r="V4594" t="str">
        <f>TEXT('Working data'!G4594,"mmmm")</f>
        <v>May</v>
      </c>
      <c r="W4594">
        <f>YEAR(CustomerSupport[[#This Row],[Date of Purchase]])</f>
        <v>2020</v>
      </c>
      <c r="X4594">
        <f t="shared" si="71"/>
        <v>8.7500000000582077</v>
      </c>
    </row>
    <row r="4595" spans="1:24" ht="14.25" customHeight="1" x14ac:dyDescent="0.4">
      <c r="A4595">
        <v>4594</v>
      </c>
      <c r="B4595" t="s">
        <v>14981</v>
      </c>
      <c r="C4595" t="s">
        <v>14982</v>
      </c>
      <c r="D4595">
        <v>49</v>
      </c>
      <c r="E4595" t="s">
        <v>58</v>
      </c>
      <c r="F4595" t="s">
        <v>103</v>
      </c>
      <c r="G4595" s="1">
        <v>44109</v>
      </c>
      <c r="H4595" t="s">
        <v>21</v>
      </c>
      <c r="I4595" t="s">
        <v>72</v>
      </c>
      <c r="J4595" s="2" t="s">
        <v>14983</v>
      </c>
      <c r="K4595" t="s">
        <v>39</v>
      </c>
      <c r="L4595" t="s">
        <v>14984</v>
      </c>
      <c r="M4595" t="s">
        <v>41</v>
      </c>
      <c r="N4595" t="s">
        <v>26</v>
      </c>
      <c r="O4595" s="3">
        <v>45078.132025462961</v>
      </c>
      <c r="P4595" s="3">
        <v>45078.450775462959</v>
      </c>
      <c r="Q4595">
        <v>5</v>
      </c>
      <c r="R4595">
        <v>4594</v>
      </c>
      <c r="S4595" t="str">
        <f>PROPER(CustomerSupport[[#This Row],[Resolution]])</f>
        <v>Rich Positive Expert Place Season Point Night.</v>
      </c>
      <c r="T4595" t="str">
        <f>TRIM(CustomerSupport[[#This Row],[Customer Name]])</f>
        <v>Brenda Contreras</v>
      </c>
      <c r="U4595">
        <f>MONTH(CustomerSupport[[#This Row],[Date of Purchase]])</f>
        <v>10</v>
      </c>
      <c r="V4595" t="str">
        <f>TEXT('Working data'!G4595,"mmmm")</f>
        <v>October</v>
      </c>
      <c r="W4595">
        <f>YEAR(CustomerSupport[[#This Row],[Date of Purchase]])</f>
        <v>2020</v>
      </c>
      <c r="X4595">
        <f t="shared" si="71"/>
        <v>7.6499999999650754</v>
      </c>
    </row>
    <row r="4596" spans="1:24" ht="14.25" customHeight="1" x14ac:dyDescent="0.4">
      <c r="A4596">
        <v>4595</v>
      </c>
      <c r="B4596" t="s">
        <v>14985</v>
      </c>
      <c r="C4596" t="s">
        <v>14986</v>
      </c>
      <c r="D4596">
        <v>50</v>
      </c>
      <c r="E4596" t="s">
        <v>58</v>
      </c>
      <c r="F4596" t="s">
        <v>157</v>
      </c>
      <c r="G4596" s="1">
        <v>44543</v>
      </c>
      <c r="H4596" t="s">
        <v>66</v>
      </c>
      <c r="I4596" t="s">
        <v>67</v>
      </c>
      <c r="J4596" t="s">
        <v>1885</v>
      </c>
      <c r="K4596" t="s">
        <v>62</v>
      </c>
      <c r="M4596" t="s">
        <v>41</v>
      </c>
      <c r="N4596" t="s">
        <v>26</v>
      </c>
      <c r="R4596">
        <v>4595</v>
      </c>
      <c r="S4596" t="str">
        <f>PROPER(CustomerSupport[[#This Row],[Resolution]])</f>
        <v/>
      </c>
      <c r="T4596" t="str">
        <f>TRIM(CustomerSupport[[#This Row],[Customer Name]])</f>
        <v>Steve Williams</v>
      </c>
      <c r="U4596">
        <f>MONTH(CustomerSupport[[#This Row],[Date of Purchase]])</f>
        <v>12</v>
      </c>
      <c r="V4596" t="str">
        <f>TEXT('Working data'!G4596,"mmmm")</f>
        <v>December</v>
      </c>
      <c r="W4596">
        <f>YEAR(CustomerSupport[[#This Row],[Date of Purchase]])</f>
        <v>2021</v>
      </c>
      <c r="X4596" t="str">
        <f t="shared" si="71"/>
        <v/>
      </c>
    </row>
    <row r="4597" spans="1:24" ht="14.25" customHeight="1" x14ac:dyDescent="0.4">
      <c r="A4597">
        <v>4596</v>
      </c>
      <c r="B4597" t="s">
        <v>14987</v>
      </c>
      <c r="C4597" t="s">
        <v>14988</v>
      </c>
      <c r="D4597">
        <v>56</v>
      </c>
      <c r="E4597" t="s">
        <v>29</v>
      </c>
      <c r="F4597" t="s">
        <v>219</v>
      </c>
      <c r="G4597" s="1">
        <v>44422</v>
      </c>
      <c r="H4597" t="s">
        <v>67</v>
      </c>
      <c r="I4597" t="s">
        <v>37</v>
      </c>
      <c r="J4597" s="2" t="s">
        <v>14989</v>
      </c>
      <c r="K4597" t="s">
        <v>39</v>
      </c>
      <c r="L4597" t="s">
        <v>14990</v>
      </c>
      <c r="M4597" t="s">
        <v>25</v>
      </c>
      <c r="N4597" t="s">
        <v>55</v>
      </c>
      <c r="O4597" s="3">
        <v>45078.66746527778</v>
      </c>
      <c r="P4597" s="3">
        <v>45078.779965277776</v>
      </c>
      <c r="Q4597">
        <v>5</v>
      </c>
      <c r="R4597">
        <v>4596</v>
      </c>
      <c r="S4597" t="str">
        <f>PROPER(CustomerSupport[[#This Row],[Resolution]])</f>
        <v>High Join Expert Member Order.</v>
      </c>
      <c r="T4597" t="str">
        <f>TRIM(CustomerSupport[[#This Row],[Customer Name]])</f>
        <v>Kevin Hawkins</v>
      </c>
      <c r="U4597">
        <f>MONTH(CustomerSupport[[#This Row],[Date of Purchase]])</f>
        <v>8</v>
      </c>
      <c r="V4597" t="str">
        <f>TEXT('Working data'!G4597,"mmmm")</f>
        <v>August</v>
      </c>
      <c r="W4597">
        <f>YEAR(CustomerSupport[[#This Row],[Date of Purchase]])</f>
        <v>2021</v>
      </c>
      <c r="X4597">
        <f t="shared" si="71"/>
        <v>2.6999999998952262</v>
      </c>
    </row>
    <row r="4598" spans="1:24" ht="14.25" customHeight="1" x14ac:dyDescent="0.4">
      <c r="A4598">
        <v>4597</v>
      </c>
      <c r="B4598" t="s">
        <v>14991</v>
      </c>
      <c r="C4598" t="s">
        <v>14992</v>
      </c>
      <c r="D4598">
        <v>62</v>
      </c>
      <c r="E4598" t="s">
        <v>29</v>
      </c>
      <c r="F4598" t="s">
        <v>98</v>
      </c>
      <c r="G4598" s="1">
        <v>44225</v>
      </c>
      <c r="H4598" t="s">
        <v>59</v>
      </c>
      <c r="I4598" t="s">
        <v>59</v>
      </c>
      <c r="J4598" s="2" t="s">
        <v>14993</v>
      </c>
      <c r="K4598" t="s">
        <v>62</v>
      </c>
      <c r="M4598" t="s">
        <v>25</v>
      </c>
      <c r="N4598" t="s">
        <v>33</v>
      </c>
      <c r="R4598">
        <v>4597</v>
      </c>
      <c r="S4598" t="str">
        <f>PROPER(CustomerSupport[[#This Row],[Resolution]])</f>
        <v/>
      </c>
      <c r="T4598" t="str">
        <f>TRIM(CustomerSupport[[#This Row],[Customer Name]])</f>
        <v>Christopher Thomas</v>
      </c>
      <c r="U4598">
        <f>MONTH(CustomerSupport[[#This Row],[Date of Purchase]])</f>
        <v>1</v>
      </c>
      <c r="V4598" t="str">
        <f>TEXT('Working data'!G4598,"mmmm")</f>
        <v>January</v>
      </c>
      <c r="W4598">
        <f>YEAR(CustomerSupport[[#This Row],[Date of Purchase]])</f>
        <v>2021</v>
      </c>
      <c r="X4598" t="str">
        <f t="shared" si="71"/>
        <v/>
      </c>
    </row>
    <row r="4599" spans="1:24" ht="14.25" customHeight="1" x14ac:dyDescent="0.4">
      <c r="A4599">
        <v>4598</v>
      </c>
      <c r="B4599" t="s">
        <v>14994</v>
      </c>
      <c r="C4599" t="s">
        <v>14995</v>
      </c>
      <c r="D4599">
        <v>38</v>
      </c>
      <c r="E4599" t="s">
        <v>19</v>
      </c>
      <c r="F4599" t="s">
        <v>249</v>
      </c>
      <c r="G4599" s="1">
        <v>43967</v>
      </c>
      <c r="H4599" t="s">
        <v>67</v>
      </c>
      <c r="I4599" t="s">
        <v>113</v>
      </c>
      <c r="J4599" s="2" t="s">
        <v>14996</v>
      </c>
      <c r="K4599" t="s">
        <v>24</v>
      </c>
      <c r="M4599" t="s">
        <v>25</v>
      </c>
      <c r="N4599" t="s">
        <v>26</v>
      </c>
      <c r="O4599" s="3">
        <v>45078.88140046296</v>
      </c>
      <c r="R4599">
        <v>4598</v>
      </c>
      <c r="S4599" t="str">
        <f>PROPER(CustomerSupport[[#This Row],[Resolution]])</f>
        <v/>
      </c>
      <c r="T4599" t="str">
        <f>TRIM(CustomerSupport[[#This Row],[Customer Name]])</f>
        <v>Carlos Woods</v>
      </c>
      <c r="U4599">
        <f>MONTH(CustomerSupport[[#This Row],[Date of Purchase]])</f>
        <v>5</v>
      </c>
      <c r="V4599" t="str">
        <f>TEXT('Working data'!G4599,"mmmm")</f>
        <v>May</v>
      </c>
      <c r="W4599">
        <f>YEAR(CustomerSupport[[#This Row],[Date of Purchase]])</f>
        <v>2020</v>
      </c>
      <c r="X4599" t="str">
        <f t="shared" si="71"/>
        <v/>
      </c>
    </row>
    <row r="4600" spans="1:24" ht="14.25" customHeight="1" x14ac:dyDescent="0.4">
      <c r="A4600">
        <v>4599</v>
      </c>
      <c r="B4600" t="s">
        <v>14997</v>
      </c>
      <c r="C4600" t="s">
        <v>14998</v>
      </c>
      <c r="D4600">
        <v>55</v>
      </c>
      <c r="E4600" t="s">
        <v>19</v>
      </c>
      <c r="F4600" t="s">
        <v>117</v>
      </c>
      <c r="G4600" s="1">
        <v>44451</v>
      </c>
      <c r="H4600" t="s">
        <v>66</v>
      </c>
      <c r="I4600" t="s">
        <v>141</v>
      </c>
      <c r="J4600" s="2" t="s">
        <v>14999</v>
      </c>
      <c r="K4600" t="s">
        <v>62</v>
      </c>
      <c r="M4600" t="s">
        <v>89</v>
      </c>
      <c r="N4600" t="s">
        <v>55</v>
      </c>
      <c r="R4600">
        <v>4599</v>
      </c>
      <c r="S4600" t="str">
        <f>PROPER(CustomerSupport[[#This Row],[Resolution]])</f>
        <v/>
      </c>
      <c r="T4600" t="str">
        <f>TRIM(CustomerSupport[[#This Row],[Customer Name]])</f>
        <v>Joshua Rogers</v>
      </c>
      <c r="U4600">
        <f>MONTH(CustomerSupport[[#This Row],[Date of Purchase]])</f>
        <v>9</v>
      </c>
      <c r="V4600" t="str">
        <f>TEXT('Working data'!G4600,"mmmm")</f>
        <v>September</v>
      </c>
      <c r="W4600">
        <f>YEAR(CustomerSupport[[#This Row],[Date of Purchase]])</f>
        <v>2021</v>
      </c>
      <c r="X4600" t="str">
        <f t="shared" si="71"/>
        <v/>
      </c>
    </row>
    <row r="4601" spans="1:24" ht="14.25" customHeight="1" x14ac:dyDescent="0.4">
      <c r="A4601">
        <v>4600</v>
      </c>
      <c r="B4601" t="s">
        <v>15000</v>
      </c>
      <c r="C4601" t="s">
        <v>15001</v>
      </c>
      <c r="D4601">
        <v>18</v>
      </c>
      <c r="E4601" t="s">
        <v>29</v>
      </c>
      <c r="F4601" t="s">
        <v>456</v>
      </c>
      <c r="G4601" s="1">
        <v>44290</v>
      </c>
      <c r="H4601" t="s">
        <v>59</v>
      </c>
      <c r="I4601" t="s">
        <v>72</v>
      </c>
      <c r="J4601" s="2" t="s">
        <v>15002</v>
      </c>
      <c r="K4601" t="s">
        <v>24</v>
      </c>
      <c r="M4601" t="s">
        <v>25</v>
      </c>
      <c r="N4601" t="s">
        <v>83</v>
      </c>
      <c r="O4601" s="3">
        <v>45078.576574074075</v>
      </c>
      <c r="R4601">
        <v>4600</v>
      </c>
      <c r="S4601" t="str">
        <f>PROPER(CustomerSupport[[#This Row],[Resolution]])</f>
        <v/>
      </c>
      <c r="T4601" t="str">
        <f>TRIM(CustomerSupport[[#This Row],[Customer Name]])</f>
        <v>Larry Williams</v>
      </c>
      <c r="U4601">
        <f>MONTH(CustomerSupport[[#This Row],[Date of Purchase]])</f>
        <v>4</v>
      </c>
      <c r="V4601" t="str">
        <f>TEXT('Working data'!G4601,"mmmm")</f>
        <v>April</v>
      </c>
      <c r="W4601">
        <f>YEAR(CustomerSupport[[#This Row],[Date of Purchase]])</f>
        <v>2021</v>
      </c>
      <c r="X4601" t="str">
        <f t="shared" si="71"/>
        <v/>
      </c>
    </row>
    <row r="4602" spans="1:24" ht="14.25" customHeight="1" x14ac:dyDescent="0.4">
      <c r="A4602">
        <v>4601</v>
      </c>
      <c r="B4602" t="s">
        <v>15003</v>
      </c>
      <c r="C4602" t="s">
        <v>15004</v>
      </c>
      <c r="D4602">
        <v>42</v>
      </c>
      <c r="E4602" t="s">
        <v>58</v>
      </c>
      <c r="F4602" t="s">
        <v>317</v>
      </c>
      <c r="G4602" s="1">
        <v>44481</v>
      </c>
      <c r="H4602" t="s">
        <v>45</v>
      </c>
      <c r="I4602" t="s">
        <v>99</v>
      </c>
      <c r="J4602" s="2" t="s">
        <v>15005</v>
      </c>
      <c r="K4602" t="s">
        <v>39</v>
      </c>
      <c r="L4602" t="s">
        <v>15006</v>
      </c>
      <c r="M4602" t="s">
        <v>89</v>
      </c>
      <c r="N4602" t="s">
        <v>55</v>
      </c>
      <c r="O4602" s="3">
        <v>45078.907847222225</v>
      </c>
      <c r="P4602" s="3">
        <v>45078.027291666665</v>
      </c>
      <c r="Q4602">
        <v>5</v>
      </c>
      <c r="R4602">
        <v>4601</v>
      </c>
      <c r="S4602" t="str">
        <f>PROPER(CustomerSupport[[#This Row],[Resolution]])</f>
        <v>Trouble Let From Expect Thought Cost Air.</v>
      </c>
      <c r="T4602" t="str">
        <f>TRIM(CustomerSupport[[#This Row],[Customer Name]])</f>
        <v>Mr. Timothy Malone</v>
      </c>
      <c r="U4602">
        <f>MONTH(CustomerSupport[[#This Row],[Date of Purchase]])</f>
        <v>10</v>
      </c>
      <c r="V4602" t="str">
        <f>TEXT('Working data'!G4602,"mmmm")</f>
        <v>October</v>
      </c>
      <c r="W4602">
        <f>YEAR(CustomerSupport[[#This Row],[Date of Purchase]])</f>
        <v>2021</v>
      </c>
      <c r="X4602">
        <f t="shared" si="71"/>
        <v>-21.133333333418705</v>
      </c>
    </row>
    <row r="4603" spans="1:24" ht="14.25" customHeight="1" x14ac:dyDescent="0.4">
      <c r="A4603">
        <v>4602</v>
      </c>
      <c r="B4603" t="s">
        <v>15007</v>
      </c>
      <c r="C4603" t="s">
        <v>15008</v>
      </c>
      <c r="D4603">
        <v>19</v>
      </c>
      <c r="E4603" t="s">
        <v>29</v>
      </c>
      <c r="F4603" t="s">
        <v>281</v>
      </c>
      <c r="G4603" s="1">
        <v>44511</v>
      </c>
      <c r="H4603" t="s">
        <v>45</v>
      </c>
      <c r="I4603" t="s">
        <v>31</v>
      </c>
      <c r="J4603" s="2" t="s">
        <v>15009</v>
      </c>
      <c r="K4603" t="s">
        <v>39</v>
      </c>
      <c r="L4603" t="s">
        <v>15010</v>
      </c>
      <c r="M4603" t="s">
        <v>41</v>
      </c>
      <c r="N4603" t="s">
        <v>33</v>
      </c>
      <c r="O4603" s="3">
        <v>45078.805081018516</v>
      </c>
      <c r="P4603" s="3">
        <v>45078.766886574071</v>
      </c>
      <c r="Q4603">
        <v>3</v>
      </c>
      <c r="R4603">
        <v>4602</v>
      </c>
      <c r="S4603" t="str">
        <f>PROPER(CustomerSupport[[#This Row],[Resolution]])</f>
        <v>Today Clear Think Police.</v>
      </c>
      <c r="T4603" t="str">
        <f>TRIM(CustomerSupport[[#This Row],[Customer Name]])</f>
        <v>Anthony Santana</v>
      </c>
      <c r="U4603">
        <f>MONTH(CustomerSupport[[#This Row],[Date of Purchase]])</f>
        <v>11</v>
      </c>
      <c r="V4603" t="str">
        <f>TEXT('Working data'!G4603,"mmmm")</f>
        <v>November</v>
      </c>
      <c r="W4603">
        <f>YEAR(CustomerSupport[[#This Row],[Date of Purchase]])</f>
        <v>2021</v>
      </c>
      <c r="X4603">
        <f t="shared" si="71"/>
        <v>-0.91666666668606922</v>
      </c>
    </row>
    <row r="4604" spans="1:24" ht="14.25" customHeight="1" x14ac:dyDescent="0.4">
      <c r="A4604">
        <v>4603</v>
      </c>
      <c r="B4604" t="s">
        <v>15011</v>
      </c>
      <c r="C4604" t="s">
        <v>15012</v>
      </c>
      <c r="D4604">
        <v>26</v>
      </c>
      <c r="E4604" t="s">
        <v>29</v>
      </c>
      <c r="F4604" t="s">
        <v>92</v>
      </c>
      <c r="G4604" s="1">
        <v>44186</v>
      </c>
      <c r="H4604" t="s">
        <v>59</v>
      </c>
      <c r="I4604" t="s">
        <v>141</v>
      </c>
      <c r="J4604" s="2" t="s">
        <v>15013</v>
      </c>
      <c r="K4604" t="s">
        <v>39</v>
      </c>
      <c r="L4604" t="s">
        <v>15014</v>
      </c>
      <c r="M4604" t="s">
        <v>143</v>
      </c>
      <c r="N4604" t="s">
        <v>26</v>
      </c>
      <c r="O4604" s="3">
        <v>45078.638437499998</v>
      </c>
      <c r="P4604" s="3">
        <v>45078.113437499997</v>
      </c>
      <c r="Q4604">
        <v>5</v>
      </c>
      <c r="R4604">
        <v>4603</v>
      </c>
      <c r="S4604" t="str">
        <f>PROPER(CustomerSupport[[#This Row],[Resolution]])</f>
        <v>Girl With Protect.</v>
      </c>
      <c r="T4604" t="str">
        <f>TRIM(CustomerSupport[[#This Row],[Customer Name]])</f>
        <v>Lydia Patterson</v>
      </c>
      <c r="U4604">
        <f>MONTH(CustomerSupport[[#This Row],[Date of Purchase]])</f>
        <v>12</v>
      </c>
      <c r="V4604" t="str">
        <f>TEXT('Working data'!G4604,"mmmm")</f>
        <v>December</v>
      </c>
      <c r="W4604">
        <f>YEAR(CustomerSupport[[#This Row],[Date of Purchase]])</f>
        <v>2020</v>
      </c>
      <c r="X4604">
        <f t="shared" si="71"/>
        <v>-12.600000000034925</v>
      </c>
    </row>
    <row r="4605" spans="1:24" ht="14.25" customHeight="1" x14ac:dyDescent="0.4">
      <c r="A4605">
        <v>4604</v>
      </c>
      <c r="B4605" t="s">
        <v>15015</v>
      </c>
      <c r="C4605" t="s">
        <v>15016</v>
      </c>
      <c r="D4605">
        <v>70</v>
      </c>
      <c r="E4605" t="s">
        <v>58</v>
      </c>
      <c r="F4605" t="s">
        <v>20</v>
      </c>
      <c r="G4605" s="1">
        <v>44549</v>
      </c>
      <c r="H4605" t="s">
        <v>59</v>
      </c>
      <c r="I4605" t="s">
        <v>177</v>
      </c>
      <c r="J4605" s="2" t="s">
        <v>15017</v>
      </c>
      <c r="K4605" t="s">
        <v>24</v>
      </c>
      <c r="M4605" t="s">
        <v>41</v>
      </c>
      <c r="N4605" t="s">
        <v>55</v>
      </c>
      <c r="O4605" s="3">
        <v>45078.030821759261</v>
      </c>
      <c r="R4605">
        <v>4604</v>
      </c>
      <c r="S4605" t="str">
        <f>PROPER(CustomerSupport[[#This Row],[Resolution]])</f>
        <v/>
      </c>
      <c r="T4605" t="str">
        <f>TRIM(CustomerSupport[[#This Row],[Customer Name]])</f>
        <v>Stuart White</v>
      </c>
      <c r="U4605">
        <f>MONTH(CustomerSupport[[#This Row],[Date of Purchase]])</f>
        <v>12</v>
      </c>
      <c r="V4605" t="str">
        <f>TEXT('Working data'!G4605,"mmmm")</f>
        <v>December</v>
      </c>
      <c r="W4605">
        <f>YEAR(CustomerSupport[[#This Row],[Date of Purchase]])</f>
        <v>2021</v>
      </c>
      <c r="X4605" t="str">
        <f t="shared" si="71"/>
        <v/>
      </c>
    </row>
    <row r="4606" spans="1:24" ht="14.25" customHeight="1" x14ac:dyDescent="0.4">
      <c r="A4606">
        <v>4605</v>
      </c>
      <c r="B4606" t="s">
        <v>15018</v>
      </c>
      <c r="C4606" t="s">
        <v>15019</v>
      </c>
      <c r="D4606">
        <v>48</v>
      </c>
      <c r="E4606" t="s">
        <v>19</v>
      </c>
      <c r="F4606" t="s">
        <v>76</v>
      </c>
      <c r="G4606" s="1">
        <v>44164</v>
      </c>
      <c r="H4606" t="s">
        <v>66</v>
      </c>
      <c r="I4606" t="s">
        <v>52</v>
      </c>
      <c r="J4606" s="2" t="s">
        <v>15020</v>
      </c>
      <c r="K4606" t="s">
        <v>62</v>
      </c>
      <c r="M4606" t="s">
        <v>25</v>
      </c>
      <c r="N4606" t="s">
        <v>33</v>
      </c>
      <c r="R4606">
        <v>4605</v>
      </c>
      <c r="S4606" t="str">
        <f>PROPER(CustomerSupport[[#This Row],[Resolution]])</f>
        <v/>
      </c>
      <c r="T4606" t="str">
        <f>TRIM(CustomerSupport[[#This Row],[Customer Name]])</f>
        <v>Alan Barton</v>
      </c>
      <c r="U4606">
        <f>MONTH(CustomerSupport[[#This Row],[Date of Purchase]])</f>
        <v>11</v>
      </c>
      <c r="V4606" t="str">
        <f>TEXT('Working data'!G4606,"mmmm")</f>
        <v>November</v>
      </c>
      <c r="W4606">
        <f>YEAR(CustomerSupport[[#This Row],[Date of Purchase]])</f>
        <v>2020</v>
      </c>
      <c r="X4606" t="str">
        <f t="shared" si="71"/>
        <v/>
      </c>
    </row>
    <row r="4607" spans="1:24" ht="14.25" customHeight="1" x14ac:dyDescent="0.4">
      <c r="A4607">
        <v>4606</v>
      </c>
      <c r="B4607" t="s">
        <v>15021</v>
      </c>
      <c r="C4607" t="s">
        <v>15022</v>
      </c>
      <c r="D4607">
        <v>32</v>
      </c>
      <c r="E4607" t="s">
        <v>19</v>
      </c>
      <c r="F4607" t="s">
        <v>76</v>
      </c>
      <c r="G4607" s="1">
        <v>44511</v>
      </c>
      <c r="H4607" t="s">
        <v>59</v>
      </c>
      <c r="I4607" t="s">
        <v>46</v>
      </c>
      <c r="J4607" s="2" t="s">
        <v>15023</v>
      </c>
      <c r="K4607" t="s">
        <v>62</v>
      </c>
      <c r="M4607" t="s">
        <v>41</v>
      </c>
      <c r="N4607" t="s">
        <v>26</v>
      </c>
      <c r="R4607">
        <v>4606</v>
      </c>
      <c r="S4607" t="str">
        <f>PROPER(CustomerSupport[[#This Row],[Resolution]])</f>
        <v/>
      </c>
      <c r="T4607" t="str">
        <f>TRIM(CustomerSupport[[#This Row],[Customer Name]])</f>
        <v>William Rush</v>
      </c>
      <c r="U4607">
        <f>MONTH(CustomerSupport[[#This Row],[Date of Purchase]])</f>
        <v>11</v>
      </c>
      <c r="V4607" t="str">
        <f>TEXT('Working data'!G4607,"mmmm")</f>
        <v>November</v>
      </c>
      <c r="W4607">
        <f>YEAR(CustomerSupport[[#This Row],[Date of Purchase]])</f>
        <v>2021</v>
      </c>
      <c r="X4607" t="str">
        <f t="shared" si="71"/>
        <v/>
      </c>
    </row>
    <row r="4608" spans="1:24" ht="14.25" customHeight="1" x14ac:dyDescent="0.4">
      <c r="A4608">
        <v>4607</v>
      </c>
      <c r="B4608" t="s">
        <v>15024</v>
      </c>
      <c r="C4608" t="s">
        <v>15025</v>
      </c>
      <c r="D4608">
        <v>65</v>
      </c>
      <c r="E4608" t="s">
        <v>58</v>
      </c>
      <c r="F4608" t="s">
        <v>92</v>
      </c>
      <c r="G4608" s="1">
        <v>44425</v>
      </c>
      <c r="H4608" t="s">
        <v>67</v>
      </c>
      <c r="I4608" t="s">
        <v>150</v>
      </c>
      <c r="J4608" s="2" t="s">
        <v>15026</v>
      </c>
      <c r="K4608" t="s">
        <v>39</v>
      </c>
      <c r="L4608" t="s">
        <v>15027</v>
      </c>
      <c r="M4608" t="s">
        <v>89</v>
      </c>
      <c r="N4608" t="s">
        <v>33</v>
      </c>
      <c r="O4608" s="3">
        <v>45078.726006944446</v>
      </c>
      <c r="P4608" s="3">
        <v>45078.432256944441</v>
      </c>
      <c r="Q4608">
        <v>1</v>
      </c>
      <c r="R4608">
        <v>4607</v>
      </c>
      <c r="S4608" t="str">
        <f>PROPER(CustomerSupport[[#This Row],[Resolution]])</f>
        <v>Authority Seat Middle Hit Last Keep.</v>
      </c>
      <c r="T4608" t="str">
        <f>TRIM(CustomerSupport[[#This Row],[Customer Name]])</f>
        <v>Erika Santos</v>
      </c>
      <c r="U4608">
        <f>MONTH(CustomerSupport[[#This Row],[Date of Purchase]])</f>
        <v>8</v>
      </c>
      <c r="V4608" t="str">
        <f>TEXT('Working data'!G4608,"mmmm")</f>
        <v>August</v>
      </c>
      <c r="W4608">
        <f>YEAR(CustomerSupport[[#This Row],[Date of Purchase]])</f>
        <v>2021</v>
      </c>
      <c r="X4608">
        <f t="shared" si="71"/>
        <v>-7.0500000001047738</v>
      </c>
    </row>
    <row r="4609" spans="1:24" ht="14.25" customHeight="1" x14ac:dyDescent="0.4">
      <c r="A4609">
        <v>4608</v>
      </c>
      <c r="B4609" t="s">
        <v>15028</v>
      </c>
      <c r="C4609" t="s">
        <v>15029</v>
      </c>
      <c r="D4609">
        <v>43</v>
      </c>
      <c r="E4609" t="s">
        <v>58</v>
      </c>
      <c r="F4609" t="s">
        <v>219</v>
      </c>
      <c r="G4609" s="1">
        <v>43970</v>
      </c>
      <c r="H4609" t="s">
        <v>67</v>
      </c>
      <c r="I4609" t="s">
        <v>46</v>
      </c>
      <c r="J4609" t="s">
        <v>15030</v>
      </c>
      <c r="K4609" t="s">
        <v>24</v>
      </c>
      <c r="M4609" t="s">
        <v>143</v>
      </c>
      <c r="N4609" t="s">
        <v>55</v>
      </c>
      <c r="O4609" s="3">
        <v>45078.093368055554</v>
      </c>
      <c r="R4609">
        <v>4608</v>
      </c>
      <c r="S4609" t="str">
        <f>PROPER(CustomerSupport[[#This Row],[Resolution]])</f>
        <v/>
      </c>
      <c r="T4609" t="str">
        <f>TRIM(CustomerSupport[[#This Row],[Customer Name]])</f>
        <v>Kelly Guerrero</v>
      </c>
      <c r="U4609">
        <f>MONTH(CustomerSupport[[#This Row],[Date of Purchase]])</f>
        <v>5</v>
      </c>
      <c r="V4609" t="str">
        <f>TEXT('Working data'!G4609,"mmmm")</f>
        <v>May</v>
      </c>
      <c r="W4609">
        <f>YEAR(CustomerSupport[[#This Row],[Date of Purchase]])</f>
        <v>2020</v>
      </c>
      <c r="X4609" t="str">
        <f t="shared" si="71"/>
        <v/>
      </c>
    </row>
    <row r="4610" spans="1:24" ht="14.25" customHeight="1" x14ac:dyDescent="0.4">
      <c r="A4610">
        <v>4609</v>
      </c>
      <c r="B4610" t="s">
        <v>15031</v>
      </c>
      <c r="C4610" t="s">
        <v>15032</v>
      </c>
      <c r="D4610">
        <v>57</v>
      </c>
      <c r="E4610" t="s">
        <v>29</v>
      </c>
      <c r="F4610" t="s">
        <v>103</v>
      </c>
      <c r="G4610" s="1">
        <v>44389</v>
      </c>
      <c r="H4610" t="s">
        <v>59</v>
      </c>
      <c r="I4610" t="s">
        <v>31</v>
      </c>
      <c r="J4610" s="2" t="s">
        <v>15033</v>
      </c>
      <c r="K4610" t="s">
        <v>24</v>
      </c>
      <c r="M4610" t="s">
        <v>89</v>
      </c>
      <c r="N4610" t="s">
        <v>26</v>
      </c>
      <c r="O4610" s="3">
        <v>45078.92255787037</v>
      </c>
      <c r="R4610">
        <v>4609</v>
      </c>
      <c r="S4610" t="str">
        <f>PROPER(CustomerSupport[[#This Row],[Resolution]])</f>
        <v/>
      </c>
      <c r="T4610" t="str">
        <f>TRIM(CustomerSupport[[#This Row],[Customer Name]])</f>
        <v>Gregory Holloway</v>
      </c>
      <c r="U4610">
        <f>MONTH(CustomerSupport[[#This Row],[Date of Purchase]])</f>
        <v>7</v>
      </c>
      <c r="V4610" t="str">
        <f>TEXT('Working data'!G4610,"mmmm")</f>
        <v>July</v>
      </c>
      <c r="W4610">
        <f>YEAR(CustomerSupport[[#This Row],[Date of Purchase]])</f>
        <v>2021</v>
      </c>
      <c r="X4610" t="str">
        <f t="shared" ref="X4610:X4673" si="72">IF(OR(O4610="",P4610=""),"",(P4610-O4610)*24)</f>
        <v/>
      </c>
    </row>
    <row r="4611" spans="1:24" ht="14.25" customHeight="1" x14ac:dyDescent="0.4">
      <c r="A4611">
        <v>4610</v>
      </c>
      <c r="B4611" t="s">
        <v>15034</v>
      </c>
      <c r="C4611" t="s">
        <v>15035</v>
      </c>
      <c r="D4611">
        <v>59</v>
      </c>
      <c r="E4611" t="s">
        <v>58</v>
      </c>
      <c r="F4611" t="s">
        <v>173</v>
      </c>
      <c r="G4611" s="1">
        <v>44142</v>
      </c>
      <c r="H4611" t="s">
        <v>59</v>
      </c>
      <c r="I4611" t="s">
        <v>72</v>
      </c>
      <c r="J4611" t="s">
        <v>1949</v>
      </c>
      <c r="K4611" t="s">
        <v>24</v>
      </c>
      <c r="M4611" t="s">
        <v>143</v>
      </c>
      <c r="N4611" t="s">
        <v>83</v>
      </c>
      <c r="O4611" s="3">
        <v>45078.011446759258</v>
      </c>
      <c r="R4611">
        <v>4610</v>
      </c>
      <c r="S4611" t="str">
        <f>PROPER(CustomerSupport[[#This Row],[Resolution]])</f>
        <v/>
      </c>
      <c r="T4611" t="str">
        <f>TRIM(CustomerSupport[[#This Row],[Customer Name]])</f>
        <v>Donna Smith</v>
      </c>
      <c r="U4611">
        <f>MONTH(CustomerSupport[[#This Row],[Date of Purchase]])</f>
        <v>11</v>
      </c>
      <c r="V4611" t="str">
        <f>TEXT('Working data'!G4611,"mmmm")</f>
        <v>November</v>
      </c>
      <c r="W4611">
        <f>YEAR(CustomerSupport[[#This Row],[Date of Purchase]])</f>
        <v>2020</v>
      </c>
      <c r="X4611" t="str">
        <f t="shared" si="72"/>
        <v/>
      </c>
    </row>
    <row r="4612" spans="1:24" ht="14.25" customHeight="1" x14ac:dyDescent="0.4">
      <c r="A4612">
        <v>4611</v>
      </c>
      <c r="B4612" t="s">
        <v>15036</v>
      </c>
      <c r="C4612" t="s">
        <v>15037</v>
      </c>
      <c r="D4612">
        <v>54</v>
      </c>
      <c r="E4612" t="s">
        <v>29</v>
      </c>
      <c r="F4612" t="s">
        <v>107</v>
      </c>
      <c r="G4612" s="1">
        <v>44063</v>
      </c>
      <c r="H4612" t="s">
        <v>66</v>
      </c>
      <c r="I4612" t="s">
        <v>177</v>
      </c>
      <c r="J4612" s="2" t="s">
        <v>15038</v>
      </c>
      <c r="K4612" t="s">
        <v>24</v>
      </c>
      <c r="M4612" t="s">
        <v>89</v>
      </c>
      <c r="N4612" t="s">
        <v>33</v>
      </c>
      <c r="O4612" s="3">
        <v>45078.486458333333</v>
      </c>
      <c r="R4612">
        <v>4611</v>
      </c>
      <c r="S4612" t="str">
        <f>PROPER(CustomerSupport[[#This Row],[Resolution]])</f>
        <v/>
      </c>
      <c r="T4612" t="str">
        <f>TRIM(CustomerSupport[[#This Row],[Customer Name]])</f>
        <v>David Palmer</v>
      </c>
      <c r="U4612">
        <f>MONTH(CustomerSupport[[#This Row],[Date of Purchase]])</f>
        <v>8</v>
      </c>
      <c r="V4612" t="str">
        <f>TEXT('Working data'!G4612,"mmmm")</f>
        <v>August</v>
      </c>
      <c r="W4612">
        <f>YEAR(CustomerSupport[[#This Row],[Date of Purchase]])</f>
        <v>2020</v>
      </c>
      <c r="X4612" t="str">
        <f t="shared" si="72"/>
        <v/>
      </c>
    </row>
    <row r="4613" spans="1:24" ht="14.25" customHeight="1" x14ac:dyDescent="0.4">
      <c r="A4613">
        <v>4612</v>
      </c>
      <c r="B4613" t="s">
        <v>15039</v>
      </c>
      <c r="C4613" t="s">
        <v>15040</v>
      </c>
      <c r="D4613">
        <v>51</v>
      </c>
      <c r="E4613" t="s">
        <v>29</v>
      </c>
      <c r="F4613" t="s">
        <v>655</v>
      </c>
      <c r="G4613" s="1">
        <v>44259</v>
      </c>
      <c r="H4613" t="s">
        <v>67</v>
      </c>
      <c r="I4613" t="s">
        <v>93</v>
      </c>
      <c r="J4613" s="2" t="s">
        <v>15041</v>
      </c>
      <c r="K4613" t="s">
        <v>39</v>
      </c>
      <c r="L4613" t="s">
        <v>15042</v>
      </c>
      <c r="M4613" t="s">
        <v>41</v>
      </c>
      <c r="N4613" t="s">
        <v>26</v>
      </c>
      <c r="O4613" s="3">
        <v>45078.055231481485</v>
      </c>
      <c r="P4613" s="3">
        <v>45078.520509259259</v>
      </c>
      <c r="Q4613">
        <v>4</v>
      </c>
      <c r="R4613">
        <v>4612</v>
      </c>
      <c r="S4613" t="str">
        <f>PROPER(CustomerSupport[[#This Row],[Resolution]])</f>
        <v>Skill Product Board Lot.</v>
      </c>
      <c r="T4613" t="str">
        <f>TRIM(CustomerSupport[[#This Row],[Customer Name]])</f>
        <v>Susan Chapman</v>
      </c>
      <c r="U4613">
        <f>MONTH(CustomerSupport[[#This Row],[Date of Purchase]])</f>
        <v>3</v>
      </c>
      <c r="V4613" t="str">
        <f>TEXT('Working data'!G4613,"mmmm")</f>
        <v>March</v>
      </c>
      <c r="W4613">
        <f>YEAR(CustomerSupport[[#This Row],[Date of Purchase]])</f>
        <v>2021</v>
      </c>
      <c r="X4613">
        <f t="shared" si="72"/>
        <v>11.166666666569654</v>
      </c>
    </row>
    <row r="4614" spans="1:24" ht="14.25" customHeight="1" x14ac:dyDescent="0.4">
      <c r="A4614">
        <v>4613</v>
      </c>
      <c r="B4614" t="s">
        <v>15043</v>
      </c>
      <c r="C4614" t="s">
        <v>15044</v>
      </c>
      <c r="D4614">
        <v>61</v>
      </c>
      <c r="E4614" t="s">
        <v>29</v>
      </c>
      <c r="F4614" t="s">
        <v>421</v>
      </c>
      <c r="G4614" s="1">
        <v>44126</v>
      </c>
      <c r="H4614" t="s">
        <v>67</v>
      </c>
      <c r="I4614" t="s">
        <v>52</v>
      </c>
      <c r="J4614" s="2" t="s">
        <v>15045</v>
      </c>
      <c r="K4614" t="s">
        <v>62</v>
      </c>
      <c r="M4614" t="s">
        <v>41</v>
      </c>
      <c r="N4614" t="s">
        <v>33</v>
      </c>
      <c r="R4614">
        <v>4613</v>
      </c>
      <c r="S4614" t="str">
        <f>PROPER(CustomerSupport[[#This Row],[Resolution]])</f>
        <v/>
      </c>
      <c r="T4614" t="str">
        <f>TRIM(CustomerSupport[[#This Row],[Customer Name]])</f>
        <v>Olivia Beck</v>
      </c>
      <c r="U4614">
        <f>MONTH(CustomerSupport[[#This Row],[Date of Purchase]])</f>
        <v>10</v>
      </c>
      <c r="V4614" t="str">
        <f>TEXT('Working data'!G4614,"mmmm")</f>
        <v>October</v>
      </c>
      <c r="W4614">
        <f>YEAR(CustomerSupport[[#This Row],[Date of Purchase]])</f>
        <v>2020</v>
      </c>
      <c r="X4614" t="str">
        <f t="shared" si="72"/>
        <v/>
      </c>
    </row>
    <row r="4615" spans="1:24" ht="14.25" customHeight="1" x14ac:dyDescent="0.4">
      <c r="A4615">
        <v>4614</v>
      </c>
      <c r="B4615" t="s">
        <v>15046</v>
      </c>
      <c r="C4615" t="s">
        <v>15047</v>
      </c>
      <c r="D4615">
        <v>43</v>
      </c>
      <c r="E4615" t="s">
        <v>19</v>
      </c>
      <c r="F4615" t="s">
        <v>36</v>
      </c>
      <c r="G4615" s="1">
        <v>44209</v>
      </c>
      <c r="H4615" t="s">
        <v>59</v>
      </c>
      <c r="I4615" t="s">
        <v>141</v>
      </c>
      <c r="J4615" t="s">
        <v>15048</v>
      </c>
      <c r="K4615" t="s">
        <v>24</v>
      </c>
      <c r="M4615" t="s">
        <v>89</v>
      </c>
      <c r="N4615" t="s">
        <v>33</v>
      </c>
      <c r="O4615" s="3">
        <v>45078.828877314816</v>
      </c>
      <c r="R4615">
        <v>4614</v>
      </c>
      <c r="S4615" t="str">
        <f>PROPER(CustomerSupport[[#This Row],[Resolution]])</f>
        <v/>
      </c>
      <c r="T4615" t="str">
        <f>TRIM(CustomerSupport[[#This Row],[Customer Name]])</f>
        <v>Nathan Huerta</v>
      </c>
      <c r="U4615">
        <f>MONTH(CustomerSupport[[#This Row],[Date of Purchase]])</f>
        <v>1</v>
      </c>
      <c r="V4615" t="str">
        <f>TEXT('Working data'!G4615,"mmmm")</f>
        <v>January</v>
      </c>
      <c r="W4615">
        <f>YEAR(CustomerSupport[[#This Row],[Date of Purchase]])</f>
        <v>2021</v>
      </c>
      <c r="X4615" t="str">
        <f t="shared" si="72"/>
        <v/>
      </c>
    </row>
    <row r="4616" spans="1:24" ht="14.25" customHeight="1" x14ac:dyDescent="0.4">
      <c r="A4616">
        <v>4615</v>
      </c>
      <c r="B4616" t="s">
        <v>15049</v>
      </c>
      <c r="C4616" t="s">
        <v>15050</v>
      </c>
      <c r="D4616">
        <v>18</v>
      </c>
      <c r="E4616" t="s">
        <v>19</v>
      </c>
      <c r="F4616" t="s">
        <v>339</v>
      </c>
      <c r="G4616" s="1">
        <v>44165</v>
      </c>
      <c r="H4616" t="s">
        <v>66</v>
      </c>
      <c r="I4616" t="s">
        <v>31</v>
      </c>
      <c r="J4616" s="2" t="s">
        <v>15051</v>
      </c>
      <c r="K4616" t="s">
        <v>39</v>
      </c>
      <c r="L4616" t="s">
        <v>15052</v>
      </c>
      <c r="M4616" t="s">
        <v>143</v>
      </c>
      <c r="N4616" t="s">
        <v>26</v>
      </c>
      <c r="O4616" s="3">
        <v>45078.885150462964</v>
      </c>
      <c r="P4616" s="3">
        <v>45078.321261574078</v>
      </c>
      <c r="Q4616">
        <v>1</v>
      </c>
      <c r="R4616">
        <v>4615</v>
      </c>
      <c r="S4616" t="str">
        <f>PROPER(CustomerSupport[[#This Row],[Resolution]])</f>
        <v>Begin Blood Hold Get Kind.</v>
      </c>
      <c r="T4616" t="str">
        <f>TRIM(CustomerSupport[[#This Row],[Customer Name]])</f>
        <v>Victor Hart</v>
      </c>
      <c r="U4616">
        <f>MONTH(CustomerSupport[[#This Row],[Date of Purchase]])</f>
        <v>11</v>
      </c>
      <c r="V4616" t="str">
        <f>TEXT('Working data'!G4616,"mmmm")</f>
        <v>November</v>
      </c>
      <c r="W4616">
        <f>YEAR(CustomerSupport[[#This Row],[Date of Purchase]])</f>
        <v>2020</v>
      </c>
      <c r="X4616">
        <f t="shared" si="72"/>
        <v>-13.533333333267365</v>
      </c>
    </row>
    <row r="4617" spans="1:24" ht="14.25" customHeight="1" x14ac:dyDescent="0.4">
      <c r="A4617">
        <v>4616</v>
      </c>
      <c r="B4617" t="s">
        <v>15053</v>
      </c>
      <c r="C4617" t="s">
        <v>15054</v>
      </c>
      <c r="D4617">
        <v>39</v>
      </c>
      <c r="E4617" t="s">
        <v>19</v>
      </c>
      <c r="F4617" t="s">
        <v>281</v>
      </c>
      <c r="G4617" s="1">
        <v>44338</v>
      </c>
      <c r="H4617" t="s">
        <v>66</v>
      </c>
      <c r="I4617" t="s">
        <v>113</v>
      </c>
      <c r="J4617" s="2" t="s">
        <v>15055</v>
      </c>
      <c r="K4617" t="s">
        <v>39</v>
      </c>
      <c r="L4617" t="s">
        <v>15056</v>
      </c>
      <c r="M4617" t="s">
        <v>41</v>
      </c>
      <c r="N4617" t="s">
        <v>33</v>
      </c>
      <c r="O4617" s="3">
        <v>45078.400451388887</v>
      </c>
      <c r="P4617" s="3">
        <v>45078.751840277779</v>
      </c>
      <c r="Q4617">
        <v>3</v>
      </c>
      <c r="R4617">
        <v>4616</v>
      </c>
      <c r="S4617" t="str">
        <f>PROPER(CustomerSupport[[#This Row],[Resolution]])</f>
        <v>Name Mother Itself Line Case Staff.</v>
      </c>
      <c r="T4617" t="str">
        <f>TRIM(CustomerSupport[[#This Row],[Customer Name]])</f>
        <v>Jackie Taylor</v>
      </c>
      <c r="U4617">
        <f>MONTH(CustomerSupport[[#This Row],[Date of Purchase]])</f>
        <v>5</v>
      </c>
      <c r="V4617" t="str">
        <f>TEXT('Working data'!G4617,"mmmm")</f>
        <v>May</v>
      </c>
      <c r="W4617">
        <f>YEAR(CustomerSupport[[#This Row],[Date of Purchase]])</f>
        <v>2021</v>
      </c>
      <c r="X4617">
        <f t="shared" si="72"/>
        <v>8.433333333407063</v>
      </c>
    </row>
    <row r="4618" spans="1:24" ht="14.25" customHeight="1" x14ac:dyDescent="0.4">
      <c r="A4618">
        <v>4617</v>
      </c>
      <c r="B4618" t="s">
        <v>15057</v>
      </c>
      <c r="C4618" t="s">
        <v>15058</v>
      </c>
      <c r="D4618">
        <v>66</v>
      </c>
      <c r="E4618" t="s">
        <v>19</v>
      </c>
      <c r="F4618" t="s">
        <v>161</v>
      </c>
      <c r="G4618" s="1">
        <v>44377</v>
      </c>
      <c r="H4618" t="s">
        <v>66</v>
      </c>
      <c r="I4618" t="s">
        <v>22</v>
      </c>
      <c r="J4618" s="2" t="s">
        <v>15059</v>
      </c>
      <c r="K4618" t="s">
        <v>39</v>
      </c>
      <c r="L4618" t="s">
        <v>15060</v>
      </c>
      <c r="M4618" t="s">
        <v>143</v>
      </c>
      <c r="N4618" t="s">
        <v>33</v>
      </c>
      <c r="O4618" s="3">
        <v>45078.451851851853</v>
      </c>
      <c r="P4618" s="3">
        <v>45078.127546296295</v>
      </c>
      <c r="Q4618">
        <v>3</v>
      </c>
      <c r="R4618">
        <v>4617</v>
      </c>
      <c r="S4618" t="str">
        <f>PROPER(CustomerSupport[[#This Row],[Resolution]])</f>
        <v>Country Medical Situation See.</v>
      </c>
      <c r="T4618" t="str">
        <f>TRIM(CustomerSupport[[#This Row],[Customer Name]])</f>
        <v>Carmen Campbell</v>
      </c>
      <c r="U4618">
        <f>MONTH(CustomerSupport[[#This Row],[Date of Purchase]])</f>
        <v>6</v>
      </c>
      <c r="V4618" t="str">
        <f>TEXT('Working data'!G4618,"mmmm")</f>
        <v>June</v>
      </c>
      <c r="W4618">
        <f>YEAR(CustomerSupport[[#This Row],[Date of Purchase]])</f>
        <v>2021</v>
      </c>
      <c r="X4618">
        <f t="shared" si="72"/>
        <v>-7.78333333338378</v>
      </c>
    </row>
    <row r="4619" spans="1:24" ht="14.25" customHeight="1" x14ac:dyDescent="0.4">
      <c r="A4619">
        <v>4618</v>
      </c>
      <c r="B4619" t="s">
        <v>15061</v>
      </c>
      <c r="C4619" t="s">
        <v>15062</v>
      </c>
      <c r="D4619">
        <v>32</v>
      </c>
      <c r="E4619" t="s">
        <v>58</v>
      </c>
      <c r="F4619" t="s">
        <v>65</v>
      </c>
      <c r="G4619" s="1">
        <v>44393</v>
      </c>
      <c r="H4619" t="s">
        <v>59</v>
      </c>
      <c r="I4619" t="s">
        <v>72</v>
      </c>
      <c r="J4619" t="s">
        <v>15063</v>
      </c>
      <c r="K4619" t="s">
        <v>24</v>
      </c>
      <c r="M4619" t="s">
        <v>143</v>
      </c>
      <c r="N4619" t="s">
        <v>33</v>
      </c>
      <c r="O4619" s="3">
        <v>45078.423402777778</v>
      </c>
      <c r="R4619">
        <v>4618</v>
      </c>
      <c r="S4619" t="str">
        <f>PROPER(CustomerSupport[[#This Row],[Resolution]])</f>
        <v/>
      </c>
      <c r="T4619" t="str">
        <f>TRIM(CustomerSupport[[#This Row],[Customer Name]])</f>
        <v>Crystal Wiggins</v>
      </c>
      <c r="U4619">
        <f>MONTH(CustomerSupport[[#This Row],[Date of Purchase]])</f>
        <v>7</v>
      </c>
      <c r="V4619" t="str">
        <f>TEXT('Working data'!G4619,"mmmm")</f>
        <v>July</v>
      </c>
      <c r="W4619">
        <f>YEAR(CustomerSupport[[#This Row],[Date of Purchase]])</f>
        <v>2021</v>
      </c>
      <c r="X4619" t="str">
        <f t="shared" si="72"/>
        <v/>
      </c>
    </row>
    <row r="4620" spans="1:24" ht="14.25" customHeight="1" x14ac:dyDescent="0.4">
      <c r="A4620">
        <v>4619</v>
      </c>
      <c r="B4620" t="s">
        <v>15064</v>
      </c>
      <c r="C4620" t="s">
        <v>15065</v>
      </c>
      <c r="D4620">
        <v>37</v>
      </c>
      <c r="E4620" t="s">
        <v>58</v>
      </c>
      <c r="F4620" t="s">
        <v>125</v>
      </c>
      <c r="G4620" s="1">
        <v>44413</v>
      </c>
      <c r="H4620" t="s">
        <v>59</v>
      </c>
      <c r="I4620" t="s">
        <v>93</v>
      </c>
      <c r="J4620" s="2" t="s">
        <v>15066</v>
      </c>
      <c r="K4620" t="s">
        <v>62</v>
      </c>
      <c r="M4620" t="s">
        <v>25</v>
      </c>
      <c r="N4620" t="s">
        <v>26</v>
      </c>
      <c r="R4620">
        <v>4619</v>
      </c>
      <c r="S4620" t="str">
        <f>PROPER(CustomerSupport[[#This Row],[Resolution]])</f>
        <v/>
      </c>
      <c r="T4620" t="str">
        <f>TRIM(CustomerSupport[[#This Row],[Customer Name]])</f>
        <v>Mason Bennett</v>
      </c>
      <c r="U4620">
        <f>MONTH(CustomerSupport[[#This Row],[Date of Purchase]])</f>
        <v>8</v>
      </c>
      <c r="V4620" t="str">
        <f>TEXT('Working data'!G4620,"mmmm")</f>
        <v>August</v>
      </c>
      <c r="W4620">
        <f>YEAR(CustomerSupport[[#This Row],[Date of Purchase]])</f>
        <v>2021</v>
      </c>
      <c r="X4620" t="str">
        <f t="shared" si="72"/>
        <v/>
      </c>
    </row>
    <row r="4621" spans="1:24" ht="14.25" customHeight="1" x14ac:dyDescent="0.4">
      <c r="A4621">
        <v>4620</v>
      </c>
      <c r="B4621" t="s">
        <v>15067</v>
      </c>
      <c r="C4621" t="s">
        <v>15068</v>
      </c>
      <c r="D4621">
        <v>49</v>
      </c>
      <c r="E4621" t="s">
        <v>29</v>
      </c>
      <c r="F4621" t="s">
        <v>134</v>
      </c>
      <c r="G4621" s="1">
        <v>44039</v>
      </c>
      <c r="H4621" t="s">
        <v>67</v>
      </c>
      <c r="I4621" t="s">
        <v>46</v>
      </c>
      <c r="J4621" t="s">
        <v>845</v>
      </c>
      <c r="K4621" t="s">
        <v>39</v>
      </c>
      <c r="L4621" t="s">
        <v>15069</v>
      </c>
      <c r="M4621" t="s">
        <v>41</v>
      </c>
      <c r="N4621" t="s">
        <v>33</v>
      </c>
      <c r="O4621" s="3">
        <v>45078.569953703707</v>
      </c>
      <c r="P4621" s="3">
        <v>45078.674814814818</v>
      </c>
      <c r="Q4621">
        <v>5</v>
      </c>
      <c r="R4621">
        <v>4620</v>
      </c>
      <c r="S4621" t="str">
        <f>PROPER(CustomerSupport[[#This Row],[Resolution]])</f>
        <v>Pretty Activity Pattern Way Pretty.</v>
      </c>
      <c r="T4621" t="str">
        <f>TRIM(CustomerSupport[[#This Row],[Customer Name]])</f>
        <v>Amy Barr</v>
      </c>
      <c r="U4621">
        <f>MONTH(CustomerSupport[[#This Row],[Date of Purchase]])</f>
        <v>7</v>
      </c>
      <c r="V4621" t="str">
        <f>TEXT('Working data'!G4621,"mmmm")</f>
        <v>July</v>
      </c>
      <c r="W4621">
        <f>YEAR(CustomerSupport[[#This Row],[Date of Purchase]])</f>
        <v>2020</v>
      </c>
      <c r="X4621">
        <f t="shared" si="72"/>
        <v>2.5166666666627862</v>
      </c>
    </row>
    <row r="4622" spans="1:24" ht="14.25" customHeight="1" x14ac:dyDescent="0.4">
      <c r="A4622">
        <v>4621</v>
      </c>
      <c r="B4622" t="s">
        <v>15070</v>
      </c>
      <c r="C4622" t="s">
        <v>15071</v>
      </c>
      <c r="D4622">
        <v>34</v>
      </c>
      <c r="E4622" t="s">
        <v>29</v>
      </c>
      <c r="F4622" t="s">
        <v>421</v>
      </c>
      <c r="G4622" s="1">
        <v>44055</v>
      </c>
      <c r="H4622" t="s">
        <v>21</v>
      </c>
      <c r="I4622" t="s">
        <v>93</v>
      </c>
      <c r="J4622" s="2" t="s">
        <v>15072</v>
      </c>
      <c r="K4622" t="s">
        <v>39</v>
      </c>
      <c r="L4622" t="s">
        <v>15073</v>
      </c>
      <c r="M4622" t="s">
        <v>89</v>
      </c>
      <c r="N4622" t="s">
        <v>83</v>
      </c>
      <c r="O4622" s="3">
        <v>45078.288032407407</v>
      </c>
      <c r="P4622" s="3">
        <v>45078.092893518522</v>
      </c>
      <c r="Q4622">
        <v>2</v>
      </c>
      <c r="R4622">
        <v>4621</v>
      </c>
      <c r="S4622" t="str">
        <f>PROPER(CustomerSupport[[#This Row],[Resolution]])</f>
        <v>Official Information Indicate Staff Them Behind.</v>
      </c>
      <c r="T4622" t="str">
        <f>TRIM(CustomerSupport[[#This Row],[Customer Name]])</f>
        <v>Jeremy White</v>
      </c>
      <c r="U4622">
        <f>MONTH(CustomerSupport[[#This Row],[Date of Purchase]])</f>
        <v>8</v>
      </c>
      <c r="V4622" t="str">
        <f>TEXT('Working data'!G4622,"mmmm")</f>
        <v>August</v>
      </c>
      <c r="W4622">
        <f>YEAR(CustomerSupport[[#This Row],[Date of Purchase]])</f>
        <v>2020</v>
      </c>
      <c r="X4622">
        <f t="shared" si="72"/>
        <v>-4.6833333332324401</v>
      </c>
    </row>
    <row r="4623" spans="1:24" ht="14.25" customHeight="1" x14ac:dyDescent="0.4">
      <c r="A4623">
        <v>4622</v>
      </c>
      <c r="B4623" t="s">
        <v>15074</v>
      </c>
      <c r="C4623" t="s">
        <v>15075</v>
      </c>
      <c r="D4623">
        <v>29</v>
      </c>
      <c r="E4623" t="s">
        <v>29</v>
      </c>
      <c r="F4623" t="s">
        <v>421</v>
      </c>
      <c r="G4623" s="1">
        <v>43845</v>
      </c>
      <c r="H4623" t="s">
        <v>67</v>
      </c>
      <c r="I4623" t="s">
        <v>93</v>
      </c>
      <c r="J4623" s="2" t="s">
        <v>15076</v>
      </c>
      <c r="K4623" t="s">
        <v>39</v>
      </c>
      <c r="L4623" t="s">
        <v>15077</v>
      </c>
      <c r="M4623" t="s">
        <v>89</v>
      </c>
      <c r="N4623" t="s">
        <v>33</v>
      </c>
      <c r="O4623" s="3">
        <v>45078.416516203702</v>
      </c>
      <c r="P4623" s="3">
        <v>45078.333182870374</v>
      </c>
      <c r="Q4623">
        <v>3</v>
      </c>
      <c r="R4623">
        <v>4622</v>
      </c>
      <c r="S4623" t="str">
        <f>PROPER(CustomerSupport[[#This Row],[Resolution]])</f>
        <v>Court Question Congress Try Mother Billion.</v>
      </c>
      <c r="T4623" t="str">
        <f>TRIM(CustomerSupport[[#This Row],[Customer Name]])</f>
        <v>Edward Baldwin</v>
      </c>
      <c r="U4623">
        <f>MONTH(CustomerSupport[[#This Row],[Date of Purchase]])</f>
        <v>1</v>
      </c>
      <c r="V4623" t="str">
        <f>TEXT('Working data'!G4623,"mmmm")</f>
        <v>January</v>
      </c>
      <c r="W4623">
        <f>YEAR(CustomerSupport[[#This Row],[Date of Purchase]])</f>
        <v>2020</v>
      </c>
      <c r="X4623">
        <f t="shared" si="72"/>
        <v>-1.9999999998835847</v>
      </c>
    </row>
    <row r="4624" spans="1:24" ht="14.25" customHeight="1" x14ac:dyDescent="0.4">
      <c r="A4624">
        <v>4623</v>
      </c>
      <c r="B4624" t="s">
        <v>15078</v>
      </c>
      <c r="C4624" t="s">
        <v>15079</v>
      </c>
      <c r="D4624">
        <v>49</v>
      </c>
      <c r="E4624" t="s">
        <v>19</v>
      </c>
      <c r="F4624" t="s">
        <v>129</v>
      </c>
      <c r="G4624" s="1">
        <v>44181</v>
      </c>
      <c r="H4624" t="s">
        <v>66</v>
      </c>
      <c r="I4624" t="s">
        <v>141</v>
      </c>
      <c r="J4624" s="2" t="s">
        <v>15080</v>
      </c>
      <c r="K4624" t="s">
        <v>24</v>
      </c>
      <c r="M4624" t="s">
        <v>89</v>
      </c>
      <c r="N4624" t="s">
        <v>55</v>
      </c>
      <c r="O4624" s="3">
        <v>45078.740844907406</v>
      </c>
      <c r="R4624">
        <v>4623</v>
      </c>
      <c r="S4624" t="str">
        <f>PROPER(CustomerSupport[[#This Row],[Resolution]])</f>
        <v/>
      </c>
      <c r="T4624" t="str">
        <f>TRIM(CustomerSupport[[#This Row],[Customer Name]])</f>
        <v>Lori Martinez</v>
      </c>
      <c r="U4624">
        <f>MONTH(CustomerSupport[[#This Row],[Date of Purchase]])</f>
        <v>12</v>
      </c>
      <c r="V4624" t="str">
        <f>TEXT('Working data'!G4624,"mmmm")</f>
        <v>December</v>
      </c>
      <c r="W4624">
        <f>YEAR(CustomerSupport[[#This Row],[Date of Purchase]])</f>
        <v>2020</v>
      </c>
      <c r="X4624" t="str">
        <f t="shared" si="72"/>
        <v/>
      </c>
    </row>
    <row r="4625" spans="1:24" ht="14.25" customHeight="1" x14ac:dyDescent="0.4">
      <c r="A4625">
        <v>4624</v>
      </c>
      <c r="B4625" t="s">
        <v>15081</v>
      </c>
      <c r="C4625" t="s">
        <v>15082</v>
      </c>
      <c r="D4625">
        <v>30</v>
      </c>
      <c r="E4625" t="s">
        <v>19</v>
      </c>
      <c r="F4625" t="s">
        <v>431</v>
      </c>
      <c r="G4625" s="1">
        <v>44310</v>
      </c>
      <c r="H4625" t="s">
        <v>45</v>
      </c>
      <c r="I4625" t="s">
        <v>93</v>
      </c>
      <c r="J4625" s="2" t="s">
        <v>15083</v>
      </c>
      <c r="K4625" t="s">
        <v>24</v>
      </c>
      <c r="M4625" t="s">
        <v>89</v>
      </c>
      <c r="N4625" t="s">
        <v>55</v>
      </c>
      <c r="O4625" s="3">
        <v>45078.592245370368</v>
      </c>
      <c r="R4625">
        <v>4624</v>
      </c>
      <c r="S4625" t="str">
        <f>PROPER(CustomerSupport[[#This Row],[Resolution]])</f>
        <v/>
      </c>
      <c r="T4625" t="str">
        <f>TRIM(CustomerSupport[[#This Row],[Customer Name]])</f>
        <v>Christopher Wood</v>
      </c>
      <c r="U4625">
        <f>MONTH(CustomerSupport[[#This Row],[Date of Purchase]])</f>
        <v>4</v>
      </c>
      <c r="V4625" t="str">
        <f>TEXT('Working data'!G4625,"mmmm")</f>
        <v>April</v>
      </c>
      <c r="W4625">
        <f>YEAR(CustomerSupport[[#This Row],[Date of Purchase]])</f>
        <v>2021</v>
      </c>
      <c r="X4625" t="str">
        <f t="shared" si="72"/>
        <v/>
      </c>
    </row>
    <row r="4626" spans="1:24" ht="14.25" customHeight="1" x14ac:dyDescent="0.4">
      <c r="A4626">
        <v>4625</v>
      </c>
      <c r="B4626" t="s">
        <v>15084</v>
      </c>
      <c r="C4626" t="s">
        <v>15085</v>
      </c>
      <c r="D4626">
        <v>25</v>
      </c>
      <c r="E4626" t="s">
        <v>58</v>
      </c>
      <c r="F4626" t="s">
        <v>125</v>
      </c>
      <c r="G4626" s="1">
        <v>44496</v>
      </c>
      <c r="H4626" t="s">
        <v>67</v>
      </c>
      <c r="I4626" t="s">
        <v>177</v>
      </c>
      <c r="J4626" s="2" t="s">
        <v>15086</v>
      </c>
      <c r="K4626" t="s">
        <v>62</v>
      </c>
      <c r="M4626" t="s">
        <v>143</v>
      </c>
      <c r="N4626" t="s">
        <v>26</v>
      </c>
      <c r="R4626">
        <v>4625</v>
      </c>
      <c r="S4626" t="str">
        <f>PROPER(CustomerSupport[[#This Row],[Resolution]])</f>
        <v/>
      </c>
      <c r="T4626" t="str">
        <f>TRIM(CustomerSupport[[#This Row],[Customer Name]])</f>
        <v>Laura West</v>
      </c>
      <c r="U4626">
        <f>MONTH(CustomerSupport[[#This Row],[Date of Purchase]])</f>
        <v>10</v>
      </c>
      <c r="V4626" t="str">
        <f>TEXT('Working data'!G4626,"mmmm")</f>
        <v>October</v>
      </c>
      <c r="W4626">
        <f>YEAR(CustomerSupport[[#This Row],[Date of Purchase]])</f>
        <v>2021</v>
      </c>
      <c r="X4626" t="str">
        <f t="shared" si="72"/>
        <v/>
      </c>
    </row>
    <row r="4627" spans="1:24" ht="14.25" customHeight="1" x14ac:dyDescent="0.4">
      <c r="A4627">
        <v>4626</v>
      </c>
      <c r="B4627" t="s">
        <v>15087</v>
      </c>
      <c r="C4627" t="s">
        <v>15088</v>
      </c>
      <c r="D4627">
        <v>28</v>
      </c>
      <c r="E4627" t="s">
        <v>29</v>
      </c>
      <c r="F4627" t="s">
        <v>161</v>
      </c>
      <c r="G4627" s="1">
        <v>43864</v>
      </c>
      <c r="H4627" t="s">
        <v>67</v>
      </c>
      <c r="I4627" t="s">
        <v>72</v>
      </c>
      <c r="J4627" s="2" t="s">
        <v>15089</v>
      </c>
      <c r="K4627" t="s">
        <v>24</v>
      </c>
      <c r="M4627" t="s">
        <v>143</v>
      </c>
      <c r="N4627" t="s">
        <v>55</v>
      </c>
      <c r="O4627" s="3">
        <v>45078.606874999998</v>
      </c>
      <c r="R4627">
        <v>4626</v>
      </c>
      <c r="S4627" t="str">
        <f>PROPER(CustomerSupport[[#This Row],[Resolution]])</f>
        <v/>
      </c>
      <c r="T4627" t="str">
        <f>TRIM(CustomerSupport[[#This Row],[Customer Name]])</f>
        <v>Nicole Moran MD</v>
      </c>
      <c r="U4627">
        <f>MONTH(CustomerSupport[[#This Row],[Date of Purchase]])</f>
        <v>2</v>
      </c>
      <c r="V4627" t="str">
        <f>TEXT('Working data'!G4627,"mmmm")</f>
        <v>February</v>
      </c>
      <c r="W4627">
        <f>YEAR(CustomerSupport[[#This Row],[Date of Purchase]])</f>
        <v>2020</v>
      </c>
      <c r="X4627" t="str">
        <f t="shared" si="72"/>
        <v/>
      </c>
    </row>
    <row r="4628" spans="1:24" ht="14.25" customHeight="1" x14ac:dyDescent="0.4">
      <c r="A4628">
        <v>4627</v>
      </c>
      <c r="B4628" t="s">
        <v>15090</v>
      </c>
      <c r="C4628" t="s">
        <v>15091</v>
      </c>
      <c r="D4628">
        <v>22</v>
      </c>
      <c r="E4628" t="s">
        <v>58</v>
      </c>
      <c r="F4628" t="s">
        <v>485</v>
      </c>
      <c r="G4628" s="1">
        <v>44152</v>
      </c>
      <c r="H4628" t="s">
        <v>21</v>
      </c>
      <c r="I4628" t="s">
        <v>60</v>
      </c>
      <c r="J4628" s="2" t="s">
        <v>15092</v>
      </c>
      <c r="K4628" t="s">
        <v>62</v>
      </c>
      <c r="M4628" t="s">
        <v>89</v>
      </c>
      <c r="N4628" t="s">
        <v>26</v>
      </c>
      <c r="R4628">
        <v>4627</v>
      </c>
      <c r="S4628" t="str">
        <f>PROPER(CustomerSupport[[#This Row],[Resolution]])</f>
        <v/>
      </c>
      <c r="T4628" t="str">
        <f>TRIM(CustomerSupport[[#This Row],[Customer Name]])</f>
        <v>Amy White</v>
      </c>
      <c r="U4628">
        <f>MONTH(CustomerSupport[[#This Row],[Date of Purchase]])</f>
        <v>11</v>
      </c>
      <c r="V4628" t="str">
        <f>TEXT('Working data'!G4628,"mmmm")</f>
        <v>November</v>
      </c>
      <c r="W4628">
        <f>YEAR(CustomerSupport[[#This Row],[Date of Purchase]])</f>
        <v>2020</v>
      </c>
      <c r="X4628" t="str">
        <f t="shared" si="72"/>
        <v/>
      </c>
    </row>
    <row r="4629" spans="1:24" ht="14.25" customHeight="1" x14ac:dyDescent="0.4">
      <c r="A4629">
        <v>4628</v>
      </c>
      <c r="B4629" t="s">
        <v>15093</v>
      </c>
      <c r="C4629" t="s">
        <v>15094</v>
      </c>
      <c r="D4629">
        <v>19</v>
      </c>
      <c r="E4629" t="s">
        <v>29</v>
      </c>
      <c r="F4629" t="s">
        <v>456</v>
      </c>
      <c r="G4629" s="1">
        <v>44210</v>
      </c>
      <c r="H4629" t="s">
        <v>66</v>
      </c>
      <c r="I4629" t="s">
        <v>22</v>
      </c>
      <c r="J4629" t="s">
        <v>15095</v>
      </c>
      <c r="K4629" t="s">
        <v>39</v>
      </c>
      <c r="L4629" t="s">
        <v>15096</v>
      </c>
      <c r="M4629" t="s">
        <v>143</v>
      </c>
      <c r="N4629" t="s">
        <v>26</v>
      </c>
      <c r="O4629" s="3">
        <v>45078.428425925929</v>
      </c>
      <c r="P4629" s="3">
        <v>45078.076342592591</v>
      </c>
      <c r="Q4629">
        <v>4</v>
      </c>
      <c r="R4629">
        <v>4628</v>
      </c>
      <c r="S4629" t="str">
        <f>PROPER(CustomerSupport[[#This Row],[Resolution]])</f>
        <v>Or Analysis Spring Man Recent Piece Human.</v>
      </c>
      <c r="T4629" t="str">
        <f>TRIM(CustomerSupport[[#This Row],[Customer Name]])</f>
        <v>Kristine Perez</v>
      </c>
      <c r="U4629">
        <f>MONTH(CustomerSupport[[#This Row],[Date of Purchase]])</f>
        <v>1</v>
      </c>
      <c r="V4629" t="str">
        <f>TEXT('Working data'!G4629,"mmmm")</f>
        <v>January</v>
      </c>
      <c r="W4629">
        <f>YEAR(CustomerSupport[[#This Row],[Date of Purchase]])</f>
        <v>2021</v>
      </c>
      <c r="X4629">
        <f t="shared" si="72"/>
        <v>-8.4500000001280569</v>
      </c>
    </row>
    <row r="4630" spans="1:24" ht="14.25" customHeight="1" x14ac:dyDescent="0.4">
      <c r="A4630">
        <v>4629</v>
      </c>
      <c r="B4630" t="s">
        <v>15097</v>
      </c>
      <c r="C4630" t="s">
        <v>15098</v>
      </c>
      <c r="D4630">
        <v>27</v>
      </c>
      <c r="E4630" t="s">
        <v>29</v>
      </c>
      <c r="F4630" t="s">
        <v>112</v>
      </c>
      <c r="G4630" s="1">
        <v>44173</v>
      </c>
      <c r="H4630" t="s">
        <v>45</v>
      </c>
      <c r="I4630" t="s">
        <v>99</v>
      </c>
      <c r="J4630" t="s">
        <v>15099</v>
      </c>
      <c r="K4630" t="s">
        <v>24</v>
      </c>
      <c r="M4630" t="s">
        <v>89</v>
      </c>
      <c r="N4630" t="s">
        <v>33</v>
      </c>
      <c r="O4630" s="3">
        <v>45078.851365740738</v>
      </c>
      <c r="R4630">
        <v>4629</v>
      </c>
      <c r="S4630" t="str">
        <f>PROPER(CustomerSupport[[#This Row],[Resolution]])</f>
        <v/>
      </c>
      <c r="T4630" t="str">
        <f>TRIM(CustomerSupport[[#This Row],[Customer Name]])</f>
        <v>Donna Robertson</v>
      </c>
      <c r="U4630">
        <f>MONTH(CustomerSupport[[#This Row],[Date of Purchase]])</f>
        <v>12</v>
      </c>
      <c r="V4630" t="str">
        <f>TEXT('Working data'!G4630,"mmmm")</f>
        <v>December</v>
      </c>
      <c r="W4630">
        <f>YEAR(CustomerSupport[[#This Row],[Date of Purchase]])</f>
        <v>2020</v>
      </c>
      <c r="X4630" t="str">
        <f t="shared" si="72"/>
        <v/>
      </c>
    </row>
    <row r="4631" spans="1:24" ht="14.25" customHeight="1" x14ac:dyDescent="0.4">
      <c r="A4631">
        <v>4630</v>
      </c>
      <c r="B4631" t="s">
        <v>3474</v>
      </c>
      <c r="C4631" t="s">
        <v>15100</v>
      </c>
      <c r="D4631">
        <v>63</v>
      </c>
      <c r="E4631" t="s">
        <v>29</v>
      </c>
      <c r="F4631" t="s">
        <v>207</v>
      </c>
      <c r="G4631" s="1">
        <v>43850</v>
      </c>
      <c r="H4631" t="s">
        <v>67</v>
      </c>
      <c r="I4631" t="s">
        <v>150</v>
      </c>
      <c r="J4631" s="2" t="s">
        <v>15101</v>
      </c>
      <c r="K4631" t="s">
        <v>24</v>
      </c>
      <c r="M4631" t="s">
        <v>25</v>
      </c>
      <c r="N4631" t="s">
        <v>33</v>
      </c>
      <c r="O4631" s="3">
        <v>45078.225694444445</v>
      </c>
      <c r="R4631">
        <v>4630</v>
      </c>
      <c r="S4631" t="str">
        <f>PROPER(CustomerSupport[[#This Row],[Resolution]])</f>
        <v/>
      </c>
      <c r="T4631" t="str">
        <f>TRIM(CustomerSupport[[#This Row],[Customer Name]])</f>
        <v>John Myers</v>
      </c>
      <c r="U4631">
        <f>MONTH(CustomerSupport[[#This Row],[Date of Purchase]])</f>
        <v>1</v>
      </c>
      <c r="V4631" t="str">
        <f>TEXT('Working data'!G4631,"mmmm")</f>
        <v>January</v>
      </c>
      <c r="W4631">
        <f>YEAR(CustomerSupport[[#This Row],[Date of Purchase]])</f>
        <v>2020</v>
      </c>
      <c r="X4631" t="str">
        <f t="shared" si="72"/>
        <v/>
      </c>
    </row>
    <row r="4632" spans="1:24" ht="14.25" customHeight="1" x14ac:dyDescent="0.4">
      <c r="A4632">
        <v>4631</v>
      </c>
      <c r="B4632" t="s">
        <v>15102</v>
      </c>
      <c r="C4632" t="s">
        <v>15103</v>
      </c>
      <c r="D4632">
        <v>24</v>
      </c>
      <c r="E4632" t="s">
        <v>19</v>
      </c>
      <c r="F4632" t="s">
        <v>76</v>
      </c>
      <c r="G4632" s="1">
        <v>44467</v>
      </c>
      <c r="H4632" t="s">
        <v>45</v>
      </c>
      <c r="I4632" t="s">
        <v>93</v>
      </c>
      <c r="J4632" s="2" t="s">
        <v>15104</v>
      </c>
      <c r="K4632" t="s">
        <v>62</v>
      </c>
      <c r="M4632" t="s">
        <v>89</v>
      </c>
      <c r="N4632" t="s">
        <v>83</v>
      </c>
      <c r="R4632">
        <v>4631</v>
      </c>
      <c r="S4632" t="str">
        <f>PROPER(CustomerSupport[[#This Row],[Resolution]])</f>
        <v/>
      </c>
      <c r="T4632" t="str">
        <f>TRIM(CustomerSupport[[#This Row],[Customer Name]])</f>
        <v>Michael Huerta</v>
      </c>
      <c r="U4632">
        <f>MONTH(CustomerSupport[[#This Row],[Date of Purchase]])</f>
        <v>9</v>
      </c>
      <c r="V4632" t="str">
        <f>TEXT('Working data'!G4632,"mmmm")</f>
        <v>September</v>
      </c>
      <c r="W4632">
        <f>YEAR(CustomerSupport[[#This Row],[Date of Purchase]])</f>
        <v>2021</v>
      </c>
      <c r="X4632" t="str">
        <f t="shared" si="72"/>
        <v/>
      </c>
    </row>
    <row r="4633" spans="1:24" ht="14.25" customHeight="1" x14ac:dyDescent="0.4">
      <c r="A4633">
        <v>4632</v>
      </c>
      <c r="B4633" t="s">
        <v>15105</v>
      </c>
      <c r="C4633" t="s">
        <v>15106</v>
      </c>
      <c r="D4633">
        <v>39</v>
      </c>
      <c r="E4633" t="s">
        <v>29</v>
      </c>
      <c r="F4633" t="s">
        <v>173</v>
      </c>
      <c r="G4633" s="1">
        <v>43897</v>
      </c>
      <c r="H4633" t="s">
        <v>45</v>
      </c>
      <c r="I4633" t="s">
        <v>150</v>
      </c>
      <c r="J4633" s="2" t="s">
        <v>15107</v>
      </c>
      <c r="K4633" t="s">
        <v>24</v>
      </c>
      <c r="M4633" t="s">
        <v>143</v>
      </c>
      <c r="N4633" t="s">
        <v>83</v>
      </c>
      <c r="O4633" s="3">
        <v>45078.421550925923</v>
      </c>
      <c r="R4633">
        <v>4632</v>
      </c>
      <c r="S4633" t="str">
        <f>PROPER(CustomerSupport[[#This Row],[Resolution]])</f>
        <v/>
      </c>
      <c r="T4633" t="str">
        <f>TRIM(CustomerSupport[[#This Row],[Customer Name]])</f>
        <v>Michael Smith</v>
      </c>
      <c r="U4633">
        <f>MONTH(CustomerSupport[[#This Row],[Date of Purchase]])</f>
        <v>3</v>
      </c>
      <c r="V4633" t="str">
        <f>TEXT('Working data'!G4633,"mmmm")</f>
        <v>March</v>
      </c>
      <c r="W4633">
        <f>YEAR(CustomerSupport[[#This Row],[Date of Purchase]])</f>
        <v>2020</v>
      </c>
      <c r="X4633" t="str">
        <f t="shared" si="72"/>
        <v/>
      </c>
    </row>
    <row r="4634" spans="1:24" ht="14.25" customHeight="1" x14ac:dyDescent="0.4">
      <c r="A4634">
        <v>4633</v>
      </c>
      <c r="B4634" t="s">
        <v>15108</v>
      </c>
      <c r="C4634" t="s">
        <v>15109</v>
      </c>
      <c r="D4634">
        <v>40</v>
      </c>
      <c r="E4634" t="s">
        <v>58</v>
      </c>
      <c r="F4634" t="s">
        <v>76</v>
      </c>
      <c r="G4634" s="1">
        <v>43921</v>
      </c>
      <c r="H4634" t="s">
        <v>66</v>
      </c>
      <c r="I4634" t="s">
        <v>31</v>
      </c>
      <c r="J4634" s="2" t="s">
        <v>15110</v>
      </c>
      <c r="K4634" t="s">
        <v>39</v>
      </c>
      <c r="L4634" t="s">
        <v>15111</v>
      </c>
      <c r="M4634" t="s">
        <v>143</v>
      </c>
      <c r="N4634" t="s">
        <v>83</v>
      </c>
      <c r="O4634" s="3">
        <v>45078.772268518522</v>
      </c>
      <c r="P4634" s="3">
        <v>45078.268101851849</v>
      </c>
      <c r="Q4634">
        <v>4</v>
      </c>
      <c r="R4634">
        <v>4633</v>
      </c>
      <c r="S4634" t="str">
        <f>PROPER(CustomerSupport[[#This Row],[Resolution]])</f>
        <v>Role Country Space Bank.</v>
      </c>
      <c r="T4634" t="str">
        <f>TRIM(CustomerSupport[[#This Row],[Customer Name]])</f>
        <v>Pam Norman</v>
      </c>
      <c r="U4634">
        <f>MONTH(CustomerSupport[[#This Row],[Date of Purchase]])</f>
        <v>3</v>
      </c>
      <c r="V4634" t="str">
        <f>TEXT('Working data'!G4634,"mmmm")</f>
        <v>March</v>
      </c>
      <c r="W4634">
        <f>YEAR(CustomerSupport[[#This Row],[Date of Purchase]])</f>
        <v>2020</v>
      </c>
      <c r="X4634">
        <f t="shared" si="72"/>
        <v>-12.10000000015134</v>
      </c>
    </row>
    <row r="4635" spans="1:24" ht="14.25" customHeight="1" x14ac:dyDescent="0.4">
      <c r="A4635">
        <v>4634</v>
      </c>
      <c r="B4635" t="s">
        <v>15112</v>
      </c>
      <c r="C4635" t="s">
        <v>15113</v>
      </c>
      <c r="D4635">
        <v>55</v>
      </c>
      <c r="E4635" t="s">
        <v>19</v>
      </c>
      <c r="F4635" t="s">
        <v>223</v>
      </c>
      <c r="G4635" s="1">
        <v>43894</v>
      </c>
      <c r="H4635" t="s">
        <v>66</v>
      </c>
      <c r="I4635" t="s">
        <v>52</v>
      </c>
      <c r="J4635" s="2" t="s">
        <v>15114</v>
      </c>
      <c r="K4635" t="s">
        <v>24</v>
      </c>
      <c r="M4635" t="s">
        <v>89</v>
      </c>
      <c r="N4635" t="s">
        <v>33</v>
      </c>
      <c r="O4635" s="3">
        <v>45078.586168981485</v>
      </c>
      <c r="R4635">
        <v>4634</v>
      </c>
      <c r="S4635" t="str">
        <f>PROPER(CustomerSupport[[#This Row],[Resolution]])</f>
        <v/>
      </c>
      <c r="T4635" t="str">
        <f>TRIM(CustomerSupport[[#This Row],[Customer Name]])</f>
        <v>Diana Gibson</v>
      </c>
      <c r="U4635">
        <f>MONTH(CustomerSupport[[#This Row],[Date of Purchase]])</f>
        <v>3</v>
      </c>
      <c r="V4635" t="str">
        <f>TEXT('Working data'!G4635,"mmmm")</f>
        <v>March</v>
      </c>
      <c r="W4635">
        <f>YEAR(CustomerSupport[[#This Row],[Date of Purchase]])</f>
        <v>2020</v>
      </c>
      <c r="X4635" t="str">
        <f t="shared" si="72"/>
        <v/>
      </c>
    </row>
    <row r="4636" spans="1:24" ht="14.25" customHeight="1" x14ac:dyDescent="0.4">
      <c r="A4636">
        <v>4635</v>
      </c>
      <c r="B4636" t="s">
        <v>15115</v>
      </c>
      <c r="C4636" t="s">
        <v>15116</v>
      </c>
      <c r="D4636">
        <v>68</v>
      </c>
      <c r="E4636" t="s">
        <v>19</v>
      </c>
      <c r="F4636" t="s">
        <v>36</v>
      </c>
      <c r="G4636" s="1">
        <v>44298</v>
      </c>
      <c r="H4636" t="s">
        <v>67</v>
      </c>
      <c r="I4636" t="s">
        <v>59</v>
      </c>
      <c r="J4636" s="2" t="s">
        <v>15117</v>
      </c>
      <c r="K4636" t="s">
        <v>39</v>
      </c>
      <c r="L4636" t="s">
        <v>15118</v>
      </c>
      <c r="M4636" t="s">
        <v>41</v>
      </c>
      <c r="N4636" t="s">
        <v>55</v>
      </c>
      <c r="O4636" s="3">
        <v>45078.254930555559</v>
      </c>
      <c r="P4636" s="3">
        <v>45078.013958333337</v>
      </c>
      <c r="Q4636">
        <v>5</v>
      </c>
      <c r="R4636">
        <v>4635</v>
      </c>
      <c r="S4636" t="str">
        <f>PROPER(CustomerSupport[[#This Row],[Resolution]])</f>
        <v>Appear Always Evidence Do Concern Dog Structure Nation.</v>
      </c>
      <c r="T4636" t="str">
        <f>TRIM(CustomerSupport[[#This Row],[Customer Name]])</f>
        <v>Rodney Clay</v>
      </c>
      <c r="U4636">
        <f>MONTH(CustomerSupport[[#This Row],[Date of Purchase]])</f>
        <v>4</v>
      </c>
      <c r="V4636" t="str">
        <f>TEXT('Working data'!G4636,"mmmm")</f>
        <v>April</v>
      </c>
      <c r="W4636">
        <f>YEAR(CustomerSupport[[#This Row],[Date of Purchase]])</f>
        <v>2021</v>
      </c>
      <c r="X4636">
        <f t="shared" si="72"/>
        <v>-5.7833333333255723</v>
      </c>
    </row>
    <row r="4637" spans="1:24" ht="14.25" customHeight="1" x14ac:dyDescent="0.4">
      <c r="A4637">
        <v>4636</v>
      </c>
      <c r="B4637" t="s">
        <v>15119</v>
      </c>
      <c r="C4637" t="s">
        <v>15120</v>
      </c>
      <c r="D4637">
        <v>36</v>
      </c>
      <c r="E4637" t="s">
        <v>29</v>
      </c>
      <c r="F4637" t="s">
        <v>20</v>
      </c>
      <c r="G4637" s="1">
        <v>44462</v>
      </c>
      <c r="H4637" t="s">
        <v>66</v>
      </c>
      <c r="I4637" t="s">
        <v>72</v>
      </c>
      <c r="J4637" t="s">
        <v>15121</v>
      </c>
      <c r="K4637" t="s">
        <v>24</v>
      </c>
      <c r="M4637" t="s">
        <v>143</v>
      </c>
      <c r="N4637" t="s">
        <v>83</v>
      </c>
      <c r="O4637" s="3">
        <v>45078.600081018521</v>
      </c>
      <c r="R4637">
        <v>4636</v>
      </c>
      <c r="S4637" t="str">
        <f>PROPER(CustomerSupport[[#This Row],[Resolution]])</f>
        <v/>
      </c>
      <c r="T4637" t="str">
        <f>TRIM(CustomerSupport[[#This Row],[Customer Name]])</f>
        <v>Aaron Miller</v>
      </c>
      <c r="U4637">
        <f>MONTH(CustomerSupport[[#This Row],[Date of Purchase]])</f>
        <v>9</v>
      </c>
      <c r="V4637" t="str">
        <f>TEXT('Working data'!G4637,"mmmm")</f>
        <v>September</v>
      </c>
      <c r="W4637">
        <f>YEAR(CustomerSupport[[#This Row],[Date of Purchase]])</f>
        <v>2021</v>
      </c>
      <c r="X4637" t="str">
        <f t="shared" si="72"/>
        <v/>
      </c>
    </row>
    <row r="4638" spans="1:24" ht="14.25" customHeight="1" x14ac:dyDescent="0.4">
      <c r="A4638">
        <v>4637</v>
      </c>
      <c r="B4638" t="s">
        <v>15122</v>
      </c>
      <c r="C4638" t="s">
        <v>15123</v>
      </c>
      <c r="D4638">
        <v>46</v>
      </c>
      <c r="E4638" t="s">
        <v>19</v>
      </c>
      <c r="F4638" t="s">
        <v>655</v>
      </c>
      <c r="G4638" s="1">
        <v>44124</v>
      </c>
      <c r="H4638" t="s">
        <v>21</v>
      </c>
      <c r="I4638" t="s">
        <v>37</v>
      </c>
      <c r="J4638" s="2" t="s">
        <v>15124</v>
      </c>
      <c r="K4638" t="s">
        <v>62</v>
      </c>
      <c r="M4638" t="s">
        <v>143</v>
      </c>
      <c r="N4638" t="s">
        <v>83</v>
      </c>
      <c r="R4638">
        <v>4637</v>
      </c>
      <c r="S4638" t="str">
        <f>PROPER(CustomerSupport[[#This Row],[Resolution]])</f>
        <v/>
      </c>
      <c r="T4638" t="str">
        <f>TRIM(CustomerSupport[[#This Row],[Customer Name]])</f>
        <v>Lisa Fitzgerald</v>
      </c>
      <c r="U4638">
        <f>MONTH(CustomerSupport[[#This Row],[Date of Purchase]])</f>
        <v>10</v>
      </c>
      <c r="V4638" t="str">
        <f>TEXT('Working data'!G4638,"mmmm")</f>
        <v>October</v>
      </c>
      <c r="W4638">
        <f>YEAR(CustomerSupport[[#This Row],[Date of Purchase]])</f>
        <v>2020</v>
      </c>
      <c r="X4638" t="str">
        <f t="shared" si="72"/>
        <v/>
      </c>
    </row>
    <row r="4639" spans="1:24" ht="14.25" customHeight="1" x14ac:dyDescent="0.4">
      <c r="A4639">
        <v>4638</v>
      </c>
      <c r="B4639" t="s">
        <v>15125</v>
      </c>
      <c r="C4639" t="s">
        <v>15126</v>
      </c>
      <c r="D4639">
        <v>49</v>
      </c>
      <c r="E4639" t="s">
        <v>58</v>
      </c>
      <c r="F4639" t="s">
        <v>103</v>
      </c>
      <c r="G4639" s="1">
        <v>44094</v>
      </c>
      <c r="H4639" t="s">
        <v>66</v>
      </c>
      <c r="I4639" t="s">
        <v>77</v>
      </c>
      <c r="J4639" s="2" t="s">
        <v>15127</v>
      </c>
      <c r="K4639" t="s">
        <v>62</v>
      </c>
      <c r="M4639" t="s">
        <v>41</v>
      </c>
      <c r="N4639" t="s">
        <v>55</v>
      </c>
      <c r="R4639">
        <v>4638</v>
      </c>
      <c r="S4639" t="str">
        <f>PROPER(CustomerSupport[[#This Row],[Resolution]])</f>
        <v/>
      </c>
      <c r="T4639" t="str">
        <f>TRIM(CustomerSupport[[#This Row],[Customer Name]])</f>
        <v>Joanne Sawyer</v>
      </c>
      <c r="U4639">
        <f>MONTH(CustomerSupport[[#This Row],[Date of Purchase]])</f>
        <v>9</v>
      </c>
      <c r="V4639" t="str">
        <f>TEXT('Working data'!G4639,"mmmm")</f>
        <v>September</v>
      </c>
      <c r="W4639">
        <f>YEAR(CustomerSupport[[#This Row],[Date of Purchase]])</f>
        <v>2020</v>
      </c>
      <c r="X4639" t="str">
        <f t="shared" si="72"/>
        <v/>
      </c>
    </row>
    <row r="4640" spans="1:24" ht="14.25" customHeight="1" x14ac:dyDescent="0.4">
      <c r="A4640">
        <v>4639</v>
      </c>
      <c r="B4640" t="s">
        <v>15128</v>
      </c>
      <c r="C4640" t="s">
        <v>15129</v>
      </c>
      <c r="D4640">
        <v>24</v>
      </c>
      <c r="E4640" t="s">
        <v>19</v>
      </c>
      <c r="F4640" t="s">
        <v>81</v>
      </c>
      <c r="G4640" s="1">
        <v>44557</v>
      </c>
      <c r="H4640" t="s">
        <v>45</v>
      </c>
      <c r="I4640" t="s">
        <v>46</v>
      </c>
      <c r="J4640" s="2" t="s">
        <v>15130</v>
      </c>
      <c r="K4640" t="s">
        <v>24</v>
      </c>
      <c r="M4640" t="s">
        <v>89</v>
      </c>
      <c r="N4640" t="s">
        <v>55</v>
      </c>
      <c r="O4640" s="3">
        <v>45078.050844907404</v>
      </c>
      <c r="R4640">
        <v>4639</v>
      </c>
      <c r="S4640" t="str">
        <f>PROPER(CustomerSupport[[#This Row],[Resolution]])</f>
        <v/>
      </c>
      <c r="T4640" t="str">
        <f>TRIM(CustomerSupport[[#This Row],[Customer Name]])</f>
        <v>Denise Phillips</v>
      </c>
      <c r="U4640">
        <f>MONTH(CustomerSupport[[#This Row],[Date of Purchase]])</f>
        <v>12</v>
      </c>
      <c r="V4640" t="str">
        <f>TEXT('Working data'!G4640,"mmmm")</f>
        <v>December</v>
      </c>
      <c r="W4640">
        <f>YEAR(CustomerSupport[[#This Row],[Date of Purchase]])</f>
        <v>2021</v>
      </c>
      <c r="X4640" t="str">
        <f t="shared" si="72"/>
        <v/>
      </c>
    </row>
    <row r="4641" spans="1:24" ht="14.25" customHeight="1" x14ac:dyDescent="0.4">
      <c r="A4641">
        <v>4640</v>
      </c>
      <c r="B4641" t="s">
        <v>13041</v>
      </c>
      <c r="C4641" t="s">
        <v>15131</v>
      </c>
      <c r="D4641">
        <v>64</v>
      </c>
      <c r="E4641" t="s">
        <v>29</v>
      </c>
      <c r="F4641" t="s">
        <v>157</v>
      </c>
      <c r="G4641" s="1">
        <v>44118</v>
      </c>
      <c r="H4641" t="s">
        <v>59</v>
      </c>
      <c r="I4641" t="s">
        <v>72</v>
      </c>
      <c r="J4641" t="s">
        <v>791</v>
      </c>
      <c r="K4641" t="s">
        <v>62</v>
      </c>
      <c r="M4641" t="s">
        <v>143</v>
      </c>
      <c r="N4641" t="s">
        <v>33</v>
      </c>
      <c r="R4641">
        <v>4640</v>
      </c>
      <c r="S4641" t="str">
        <f>PROPER(CustomerSupport[[#This Row],[Resolution]])</f>
        <v/>
      </c>
      <c r="T4641" t="str">
        <f>TRIM(CustomerSupport[[#This Row],[Customer Name]])</f>
        <v>Tony Smith</v>
      </c>
      <c r="U4641">
        <f>MONTH(CustomerSupport[[#This Row],[Date of Purchase]])</f>
        <v>10</v>
      </c>
      <c r="V4641" t="str">
        <f>TEXT('Working data'!G4641,"mmmm")</f>
        <v>October</v>
      </c>
      <c r="W4641">
        <f>YEAR(CustomerSupport[[#This Row],[Date of Purchase]])</f>
        <v>2020</v>
      </c>
      <c r="X4641" t="str">
        <f t="shared" si="72"/>
        <v/>
      </c>
    </row>
    <row r="4642" spans="1:24" ht="14.25" customHeight="1" x14ac:dyDescent="0.4">
      <c r="A4642">
        <v>4641</v>
      </c>
      <c r="B4642" t="s">
        <v>15132</v>
      </c>
      <c r="C4642" t="s">
        <v>15133</v>
      </c>
      <c r="D4642">
        <v>33</v>
      </c>
      <c r="E4642" t="s">
        <v>19</v>
      </c>
      <c r="F4642" t="s">
        <v>173</v>
      </c>
      <c r="G4642" s="1">
        <v>43869</v>
      </c>
      <c r="H4642" t="s">
        <v>45</v>
      </c>
      <c r="I4642" t="s">
        <v>52</v>
      </c>
      <c r="J4642" s="2" t="s">
        <v>15134</v>
      </c>
      <c r="K4642" t="s">
        <v>62</v>
      </c>
      <c r="M4642" t="s">
        <v>89</v>
      </c>
      <c r="N4642" t="s">
        <v>55</v>
      </c>
      <c r="R4642">
        <v>4641</v>
      </c>
      <c r="S4642" t="str">
        <f>PROPER(CustomerSupport[[#This Row],[Resolution]])</f>
        <v/>
      </c>
      <c r="T4642" t="str">
        <f>TRIM(CustomerSupport[[#This Row],[Customer Name]])</f>
        <v>Travis Robinson</v>
      </c>
      <c r="U4642">
        <f>MONTH(CustomerSupport[[#This Row],[Date of Purchase]])</f>
        <v>2</v>
      </c>
      <c r="V4642" t="str">
        <f>TEXT('Working data'!G4642,"mmmm")</f>
        <v>February</v>
      </c>
      <c r="W4642">
        <f>YEAR(CustomerSupport[[#This Row],[Date of Purchase]])</f>
        <v>2020</v>
      </c>
      <c r="X4642" t="str">
        <f t="shared" si="72"/>
        <v/>
      </c>
    </row>
    <row r="4643" spans="1:24" ht="14.25" customHeight="1" x14ac:dyDescent="0.4">
      <c r="A4643">
        <v>4642</v>
      </c>
      <c r="B4643" t="s">
        <v>15135</v>
      </c>
      <c r="C4643" t="s">
        <v>15136</v>
      </c>
      <c r="D4643">
        <v>56</v>
      </c>
      <c r="E4643" t="s">
        <v>19</v>
      </c>
      <c r="F4643" t="s">
        <v>699</v>
      </c>
      <c r="G4643" s="1">
        <v>44470</v>
      </c>
      <c r="H4643" t="s">
        <v>66</v>
      </c>
      <c r="I4643" t="s">
        <v>22</v>
      </c>
      <c r="J4643" s="2" t="s">
        <v>15137</v>
      </c>
      <c r="K4643" t="s">
        <v>62</v>
      </c>
      <c r="M4643" t="s">
        <v>41</v>
      </c>
      <c r="N4643" t="s">
        <v>55</v>
      </c>
      <c r="R4643">
        <v>4642</v>
      </c>
      <c r="S4643" t="str">
        <f>PROPER(CustomerSupport[[#This Row],[Resolution]])</f>
        <v/>
      </c>
      <c r="T4643" t="str">
        <f>TRIM(CustomerSupport[[#This Row],[Customer Name]])</f>
        <v>John Howard</v>
      </c>
      <c r="U4643">
        <f>MONTH(CustomerSupport[[#This Row],[Date of Purchase]])</f>
        <v>10</v>
      </c>
      <c r="V4643" t="str">
        <f>TEXT('Working data'!G4643,"mmmm")</f>
        <v>October</v>
      </c>
      <c r="W4643">
        <f>YEAR(CustomerSupport[[#This Row],[Date of Purchase]])</f>
        <v>2021</v>
      </c>
      <c r="X4643" t="str">
        <f t="shared" si="72"/>
        <v/>
      </c>
    </row>
    <row r="4644" spans="1:24" ht="14.25" customHeight="1" x14ac:dyDescent="0.4">
      <c r="A4644">
        <v>4643</v>
      </c>
      <c r="B4644" t="s">
        <v>15138</v>
      </c>
      <c r="C4644" t="s">
        <v>15139</v>
      </c>
      <c r="D4644">
        <v>24</v>
      </c>
      <c r="E4644" t="s">
        <v>19</v>
      </c>
      <c r="F4644" t="s">
        <v>71</v>
      </c>
      <c r="G4644" s="1">
        <v>44301</v>
      </c>
      <c r="H4644" t="s">
        <v>66</v>
      </c>
      <c r="I4644" t="s">
        <v>113</v>
      </c>
      <c r="J4644" s="2" t="s">
        <v>15140</v>
      </c>
      <c r="K4644" t="s">
        <v>39</v>
      </c>
      <c r="L4644" t="s">
        <v>15141</v>
      </c>
      <c r="M4644" t="s">
        <v>41</v>
      </c>
      <c r="N4644" t="s">
        <v>33</v>
      </c>
      <c r="O4644" s="3">
        <v>45078.279363425929</v>
      </c>
      <c r="P4644" s="3">
        <v>45078.768252314818</v>
      </c>
      <c r="Q4644">
        <v>3</v>
      </c>
      <c r="R4644">
        <v>4643</v>
      </c>
      <c r="S4644" t="str">
        <f>PROPER(CustomerSupport[[#This Row],[Resolution]])</f>
        <v>Face Method If Appear Near Particular Tax.</v>
      </c>
      <c r="T4644" t="str">
        <f>TRIM(CustomerSupport[[#This Row],[Customer Name]])</f>
        <v>David Johnson</v>
      </c>
      <c r="U4644">
        <f>MONTH(CustomerSupport[[#This Row],[Date of Purchase]])</f>
        <v>4</v>
      </c>
      <c r="V4644" t="str">
        <f>TEXT('Working data'!G4644,"mmmm")</f>
        <v>April</v>
      </c>
      <c r="W4644">
        <f>YEAR(CustomerSupport[[#This Row],[Date of Purchase]])</f>
        <v>2021</v>
      </c>
      <c r="X4644">
        <f t="shared" si="72"/>
        <v>11.733333333337214</v>
      </c>
    </row>
    <row r="4645" spans="1:24" ht="14.25" customHeight="1" x14ac:dyDescent="0.4">
      <c r="A4645">
        <v>4644</v>
      </c>
      <c r="B4645" t="s">
        <v>15142</v>
      </c>
      <c r="C4645" t="s">
        <v>15143</v>
      </c>
      <c r="D4645">
        <v>54</v>
      </c>
      <c r="E4645" t="s">
        <v>58</v>
      </c>
      <c r="F4645" t="s">
        <v>157</v>
      </c>
      <c r="G4645" s="1">
        <v>44025</v>
      </c>
      <c r="H4645" t="s">
        <v>66</v>
      </c>
      <c r="I4645" t="s">
        <v>22</v>
      </c>
      <c r="J4645" s="2" t="s">
        <v>15144</v>
      </c>
      <c r="K4645" t="s">
        <v>24</v>
      </c>
      <c r="M4645" t="s">
        <v>25</v>
      </c>
      <c r="N4645" t="s">
        <v>26</v>
      </c>
      <c r="O4645" s="3">
        <v>45078.748136574075</v>
      </c>
      <c r="R4645">
        <v>4644</v>
      </c>
      <c r="S4645" t="str">
        <f>PROPER(CustomerSupport[[#This Row],[Resolution]])</f>
        <v/>
      </c>
      <c r="T4645" t="str">
        <f>TRIM(CustomerSupport[[#This Row],[Customer Name]])</f>
        <v>Thomas Stanley</v>
      </c>
      <c r="U4645">
        <f>MONTH(CustomerSupport[[#This Row],[Date of Purchase]])</f>
        <v>7</v>
      </c>
      <c r="V4645" t="str">
        <f>TEXT('Working data'!G4645,"mmmm")</f>
        <v>July</v>
      </c>
      <c r="W4645">
        <f>YEAR(CustomerSupport[[#This Row],[Date of Purchase]])</f>
        <v>2020</v>
      </c>
      <c r="X4645" t="str">
        <f t="shared" si="72"/>
        <v/>
      </c>
    </row>
    <row r="4646" spans="1:24" ht="14.25" customHeight="1" x14ac:dyDescent="0.4">
      <c r="A4646">
        <v>4645</v>
      </c>
      <c r="B4646" t="s">
        <v>15145</v>
      </c>
      <c r="C4646" t="s">
        <v>15146</v>
      </c>
      <c r="D4646">
        <v>50</v>
      </c>
      <c r="E4646" t="s">
        <v>19</v>
      </c>
      <c r="F4646" t="s">
        <v>202</v>
      </c>
      <c r="G4646" s="1">
        <v>44259</v>
      </c>
      <c r="H4646" t="s">
        <v>66</v>
      </c>
      <c r="I4646" t="s">
        <v>52</v>
      </c>
      <c r="J4646" s="2" t="s">
        <v>15147</v>
      </c>
      <c r="K4646" t="s">
        <v>62</v>
      </c>
      <c r="M4646" t="s">
        <v>89</v>
      </c>
      <c r="N4646" t="s">
        <v>55</v>
      </c>
      <c r="R4646">
        <v>4645</v>
      </c>
      <c r="S4646" t="str">
        <f>PROPER(CustomerSupport[[#This Row],[Resolution]])</f>
        <v/>
      </c>
      <c r="T4646" t="str">
        <f>TRIM(CustomerSupport[[#This Row],[Customer Name]])</f>
        <v>Lori Joseph</v>
      </c>
      <c r="U4646">
        <f>MONTH(CustomerSupport[[#This Row],[Date of Purchase]])</f>
        <v>3</v>
      </c>
      <c r="V4646" t="str">
        <f>TEXT('Working data'!G4646,"mmmm")</f>
        <v>March</v>
      </c>
      <c r="W4646">
        <f>YEAR(CustomerSupport[[#This Row],[Date of Purchase]])</f>
        <v>2021</v>
      </c>
      <c r="X4646" t="str">
        <f t="shared" si="72"/>
        <v/>
      </c>
    </row>
    <row r="4647" spans="1:24" ht="14.25" customHeight="1" x14ac:dyDescent="0.4">
      <c r="A4647">
        <v>4646</v>
      </c>
      <c r="B4647" t="s">
        <v>15148</v>
      </c>
      <c r="C4647" t="s">
        <v>15149</v>
      </c>
      <c r="D4647">
        <v>70</v>
      </c>
      <c r="E4647" t="s">
        <v>29</v>
      </c>
      <c r="F4647" t="s">
        <v>485</v>
      </c>
      <c r="G4647" s="1">
        <v>44191</v>
      </c>
      <c r="H4647" t="s">
        <v>21</v>
      </c>
      <c r="I4647" t="s">
        <v>60</v>
      </c>
      <c r="J4647" s="2" t="s">
        <v>15150</v>
      </c>
      <c r="K4647" t="s">
        <v>62</v>
      </c>
      <c r="M4647" t="s">
        <v>143</v>
      </c>
      <c r="N4647" t="s">
        <v>55</v>
      </c>
      <c r="R4647">
        <v>4646</v>
      </c>
      <c r="S4647" t="str">
        <f>PROPER(CustomerSupport[[#This Row],[Resolution]])</f>
        <v/>
      </c>
      <c r="T4647" t="str">
        <f>TRIM(CustomerSupport[[#This Row],[Customer Name]])</f>
        <v>Mrs. Jennifer Dunn</v>
      </c>
      <c r="U4647">
        <f>MONTH(CustomerSupport[[#This Row],[Date of Purchase]])</f>
        <v>12</v>
      </c>
      <c r="V4647" t="str">
        <f>TEXT('Working data'!G4647,"mmmm")</f>
        <v>December</v>
      </c>
      <c r="W4647">
        <f>YEAR(CustomerSupport[[#This Row],[Date of Purchase]])</f>
        <v>2020</v>
      </c>
      <c r="X4647" t="str">
        <f t="shared" si="72"/>
        <v/>
      </c>
    </row>
    <row r="4648" spans="1:24" ht="14.25" customHeight="1" x14ac:dyDescent="0.4">
      <c r="A4648">
        <v>4647</v>
      </c>
      <c r="B4648" t="s">
        <v>15151</v>
      </c>
      <c r="C4648" t="s">
        <v>15152</v>
      </c>
      <c r="D4648">
        <v>48</v>
      </c>
      <c r="E4648" t="s">
        <v>29</v>
      </c>
      <c r="F4648" t="s">
        <v>281</v>
      </c>
      <c r="G4648" s="1">
        <v>44228</v>
      </c>
      <c r="H4648" t="s">
        <v>45</v>
      </c>
      <c r="I4648" t="s">
        <v>46</v>
      </c>
      <c r="J4648" s="2" t="s">
        <v>15153</v>
      </c>
      <c r="K4648" t="s">
        <v>24</v>
      </c>
      <c r="M4648" t="s">
        <v>89</v>
      </c>
      <c r="N4648" t="s">
        <v>26</v>
      </c>
      <c r="O4648" s="3">
        <v>45078.600277777776</v>
      </c>
      <c r="R4648">
        <v>4647</v>
      </c>
      <c r="S4648" t="str">
        <f>PROPER(CustomerSupport[[#This Row],[Resolution]])</f>
        <v/>
      </c>
      <c r="T4648" t="str">
        <f>TRIM(CustomerSupport[[#This Row],[Customer Name]])</f>
        <v>Brendan Perkins</v>
      </c>
      <c r="U4648">
        <f>MONTH(CustomerSupport[[#This Row],[Date of Purchase]])</f>
        <v>2</v>
      </c>
      <c r="V4648" t="str">
        <f>TEXT('Working data'!G4648,"mmmm")</f>
        <v>February</v>
      </c>
      <c r="W4648">
        <f>YEAR(CustomerSupport[[#This Row],[Date of Purchase]])</f>
        <v>2021</v>
      </c>
      <c r="X4648" t="str">
        <f t="shared" si="72"/>
        <v/>
      </c>
    </row>
    <row r="4649" spans="1:24" ht="14.25" customHeight="1" x14ac:dyDescent="0.4">
      <c r="A4649">
        <v>4648</v>
      </c>
      <c r="B4649" t="s">
        <v>15154</v>
      </c>
      <c r="C4649" t="s">
        <v>15155</v>
      </c>
      <c r="D4649">
        <v>66</v>
      </c>
      <c r="E4649" t="s">
        <v>19</v>
      </c>
      <c r="F4649" t="s">
        <v>249</v>
      </c>
      <c r="G4649" s="1">
        <v>44270</v>
      </c>
      <c r="H4649" t="s">
        <v>45</v>
      </c>
      <c r="I4649" t="s">
        <v>59</v>
      </c>
      <c r="J4649" t="s">
        <v>1885</v>
      </c>
      <c r="K4649" t="s">
        <v>62</v>
      </c>
      <c r="M4649" t="s">
        <v>25</v>
      </c>
      <c r="N4649" t="s">
        <v>55</v>
      </c>
      <c r="R4649">
        <v>4648</v>
      </c>
      <c r="S4649" t="str">
        <f>PROPER(CustomerSupport[[#This Row],[Resolution]])</f>
        <v/>
      </c>
      <c r="T4649" t="str">
        <f>TRIM(CustomerSupport[[#This Row],[Customer Name]])</f>
        <v>Rebecca Daniels</v>
      </c>
      <c r="U4649">
        <f>MONTH(CustomerSupport[[#This Row],[Date of Purchase]])</f>
        <v>3</v>
      </c>
      <c r="V4649" t="str">
        <f>TEXT('Working data'!G4649,"mmmm")</f>
        <v>March</v>
      </c>
      <c r="W4649">
        <f>YEAR(CustomerSupport[[#This Row],[Date of Purchase]])</f>
        <v>2021</v>
      </c>
      <c r="X4649" t="str">
        <f t="shared" si="72"/>
        <v/>
      </c>
    </row>
    <row r="4650" spans="1:24" ht="14.25" customHeight="1" x14ac:dyDescent="0.4">
      <c r="A4650">
        <v>4649</v>
      </c>
      <c r="B4650" t="s">
        <v>15156</v>
      </c>
      <c r="C4650" t="s">
        <v>15157</v>
      </c>
      <c r="D4650">
        <v>43</v>
      </c>
      <c r="E4650" t="s">
        <v>29</v>
      </c>
      <c r="F4650" t="s">
        <v>125</v>
      </c>
      <c r="G4650" s="1">
        <v>43903</v>
      </c>
      <c r="H4650" t="s">
        <v>67</v>
      </c>
      <c r="I4650" t="s">
        <v>37</v>
      </c>
      <c r="J4650" t="s">
        <v>15158</v>
      </c>
      <c r="K4650" t="s">
        <v>62</v>
      </c>
      <c r="M4650" t="s">
        <v>25</v>
      </c>
      <c r="N4650" t="s">
        <v>26</v>
      </c>
      <c r="R4650">
        <v>4649</v>
      </c>
      <c r="S4650" t="str">
        <f>PROPER(CustomerSupport[[#This Row],[Resolution]])</f>
        <v/>
      </c>
      <c r="T4650" t="str">
        <f>TRIM(CustomerSupport[[#This Row],[Customer Name]])</f>
        <v>Brittney Allen</v>
      </c>
      <c r="U4650">
        <f>MONTH(CustomerSupport[[#This Row],[Date of Purchase]])</f>
        <v>3</v>
      </c>
      <c r="V4650" t="str">
        <f>TEXT('Working data'!G4650,"mmmm")</f>
        <v>March</v>
      </c>
      <c r="W4650">
        <f>YEAR(CustomerSupport[[#This Row],[Date of Purchase]])</f>
        <v>2020</v>
      </c>
      <c r="X4650" t="str">
        <f t="shared" si="72"/>
        <v/>
      </c>
    </row>
    <row r="4651" spans="1:24" ht="14.25" customHeight="1" x14ac:dyDescent="0.4">
      <c r="A4651">
        <v>4650</v>
      </c>
      <c r="B4651" t="s">
        <v>15159</v>
      </c>
      <c r="C4651" t="s">
        <v>15160</v>
      </c>
      <c r="D4651">
        <v>22</v>
      </c>
      <c r="E4651" t="s">
        <v>19</v>
      </c>
      <c r="F4651" t="s">
        <v>161</v>
      </c>
      <c r="G4651" s="1">
        <v>44155</v>
      </c>
      <c r="H4651" t="s">
        <v>59</v>
      </c>
      <c r="I4651" t="s">
        <v>67</v>
      </c>
      <c r="J4651" s="2" t="s">
        <v>15161</v>
      </c>
      <c r="K4651" t="s">
        <v>39</v>
      </c>
      <c r="L4651" t="s">
        <v>15162</v>
      </c>
      <c r="M4651" t="s">
        <v>41</v>
      </c>
      <c r="N4651" t="s">
        <v>26</v>
      </c>
      <c r="O4651" s="3">
        <v>45078.90934027778</v>
      </c>
      <c r="P4651" s="3">
        <v>45078.040590277778</v>
      </c>
      <c r="Q4651">
        <v>5</v>
      </c>
      <c r="R4651">
        <v>4650</v>
      </c>
      <c r="S4651" t="str">
        <f>PROPER(CustomerSupport[[#This Row],[Resolution]])</f>
        <v>Usually Fast Science Like Room Foot Computer.</v>
      </c>
      <c r="T4651" t="str">
        <f>TRIM(CustomerSupport[[#This Row],[Customer Name]])</f>
        <v>Joseph Mosley</v>
      </c>
      <c r="U4651">
        <f>MONTH(CustomerSupport[[#This Row],[Date of Purchase]])</f>
        <v>11</v>
      </c>
      <c r="V4651" t="str">
        <f>TEXT('Working data'!G4651,"mmmm")</f>
        <v>November</v>
      </c>
      <c r="W4651">
        <f>YEAR(CustomerSupport[[#This Row],[Date of Purchase]])</f>
        <v>2020</v>
      </c>
      <c r="X4651">
        <f t="shared" si="72"/>
        <v>-20.850000000034925</v>
      </c>
    </row>
    <row r="4652" spans="1:24" ht="14.25" customHeight="1" x14ac:dyDescent="0.4">
      <c r="A4652">
        <v>4651</v>
      </c>
      <c r="B4652" t="s">
        <v>15163</v>
      </c>
      <c r="C4652" t="s">
        <v>15164</v>
      </c>
      <c r="D4652">
        <v>21</v>
      </c>
      <c r="E4652" t="s">
        <v>19</v>
      </c>
      <c r="F4652" t="s">
        <v>223</v>
      </c>
      <c r="G4652" s="1">
        <v>44462</v>
      </c>
      <c r="H4652" t="s">
        <v>59</v>
      </c>
      <c r="I4652" t="s">
        <v>150</v>
      </c>
      <c r="J4652" s="2" t="s">
        <v>15165</v>
      </c>
      <c r="K4652" t="s">
        <v>24</v>
      </c>
      <c r="M4652" t="s">
        <v>41</v>
      </c>
      <c r="N4652" t="s">
        <v>55</v>
      </c>
      <c r="O4652" s="3">
        <v>45078.744780092595</v>
      </c>
      <c r="R4652">
        <v>4651</v>
      </c>
      <c r="S4652" t="str">
        <f>PROPER(CustomerSupport[[#This Row],[Resolution]])</f>
        <v/>
      </c>
      <c r="T4652" t="str">
        <f>TRIM(CustomerSupport[[#This Row],[Customer Name]])</f>
        <v>Matthew Sanders</v>
      </c>
      <c r="U4652">
        <f>MONTH(CustomerSupport[[#This Row],[Date of Purchase]])</f>
        <v>9</v>
      </c>
      <c r="V4652" t="str">
        <f>TEXT('Working data'!G4652,"mmmm")</f>
        <v>September</v>
      </c>
      <c r="W4652">
        <f>YEAR(CustomerSupport[[#This Row],[Date of Purchase]])</f>
        <v>2021</v>
      </c>
      <c r="X4652" t="str">
        <f t="shared" si="72"/>
        <v/>
      </c>
    </row>
    <row r="4653" spans="1:24" ht="14.25" customHeight="1" x14ac:dyDescent="0.4">
      <c r="A4653">
        <v>4652</v>
      </c>
      <c r="B4653" t="s">
        <v>15166</v>
      </c>
      <c r="C4653" t="s">
        <v>15167</v>
      </c>
      <c r="D4653">
        <v>47</v>
      </c>
      <c r="E4653" t="s">
        <v>29</v>
      </c>
      <c r="F4653" t="s">
        <v>211</v>
      </c>
      <c r="G4653" s="1">
        <v>44266</v>
      </c>
      <c r="H4653" t="s">
        <v>21</v>
      </c>
      <c r="I4653" t="s">
        <v>177</v>
      </c>
      <c r="J4653" s="2" t="s">
        <v>15168</v>
      </c>
      <c r="K4653" t="s">
        <v>62</v>
      </c>
      <c r="M4653" t="s">
        <v>143</v>
      </c>
      <c r="N4653" t="s">
        <v>26</v>
      </c>
      <c r="R4653">
        <v>4652</v>
      </c>
      <c r="S4653" t="str">
        <f>PROPER(CustomerSupport[[#This Row],[Resolution]])</f>
        <v/>
      </c>
      <c r="T4653" t="str">
        <f>TRIM(CustomerSupport[[#This Row],[Customer Name]])</f>
        <v>Michael Alexander</v>
      </c>
      <c r="U4653">
        <f>MONTH(CustomerSupport[[#This Row],[Date of Purchase]])</f>
        <v>3</v>
      </c>
      <c r="V4653" t="str">
        <f>TEXT('Working data'!G4653,"mmmm")</f>
        <v>March</v>
      </c>
      <c r="W4653">
        <f>YEAR(CustomerSupport[[#This Row],[Date of Purchase]])</f>
        <v>2021</v>
      </c>
      <c r="X4653" t="str">
        <f t="shared" si="72"/>
        <v/>
      </c>
    </row>
    <row r="4654" spans="1:24" ht="14.25" customHeight="1" x14ac:dyDescent="0.4">
      <c r="A4654">
        <v>4653</v>
      </c>
      <c r="B4654" t="s">
        <v>15169</v>
      </c>
      <c r="C4654" t="s">
        <v>15170</v>
      </c>
      <c r="D4654">
        <v>57</v>
      </c>
      <c r="E4654" t="s">
        <v>58</v>
      </c>
      <c r="F4654" t="s">
        <v>134</v>
      </c>
      <c r="G4654" s="1">
        <v>44293</v>
      </c>
      <c r="H4654" t="s">
        <v>45</v>
      </c>
      <c r="I4654" t="s">
        <v>141</v>
      </c>
      <c r="J4654" s="2" t="s">
        <v>15171</v>
      </c>
      <c r="K4654" t="s">
        <v>39</v>
      </c>
      <c r="L4654" t="s">
        <v>15172</v>
      </c>
      <c r="M4654" t="s">
        <v>89</v>
      </c>
      <c r="N4654" t="s">
        <v>55</v>
      </c>
      <c r="O4654" s="3">
        <v>45078.387175925927</v>
      </c>
      <c r="P4654" s="3">
        <v>45078.637870370374</v>
      </c>
      <c r="Q4654">
        <v>2</v>
      </c>
      <c r="R4654">
        <v>4653</v>
      </c>
      <c r="S4654" t="str">
        <f>PROPER(CustomerSupport[[#This Row],[Resolution]])</f>
        <v>Citizen Stock Southern More.</v>
      </c>
      <c r="T4654" t="str">
        <f>TRIM(CustomerSupport[[#This Row],[Customer Name]])</f>
        <v>Jamie Mclaughlin</v>
      </c>
      <c r="U4654">
        <f>MONTH(CustomerSupport[[#This Row],[Date of Purchase]])</f>
        <v>4</v>
      </c>
      <c r="V4654" t="str">
        <f>TEXT('Working data'!G4654,"mmmm")</f>
        <v>April</v>
      </c>
      <c r="W4654">
        <f>YEAR(CustomerSupport[[#This Row],[Date of Purchase]])</f>
        <v>2021</v>
      </c>
      <c r="X4654">
        <f t="shared" si="72"/>
        <v>6.0166666667209938</v>
      </c>
    </row>
    <row r="4655" spans="1:24" ht="14.25" customHeight="1" x14ac:dyDescent="0.4">
      <c r="A4655">
        <v>4654</v>
      </c>
      <c r="B4655" t="s">
        <v>15173</v>
      </c>
      <c r="C4655" t="s">
        <v>14672</v>
      </c>
      <c r="D4655">
        <v>41</v>
      </c>
      <c r="E4655" t="s">
        <v>29</v>
      </c>
      <c r="F4655" t="s">
        <v>92</v>
      </c>
      <c r="G4655" s="1">
        <v>44474</v>
      </c>
      <c r="H4655" t="s">
        <v>21</v>
      </c>
      <c r="I4655" t="s">
        <v>177</v>
      </c>
      <c r="J4655" s="2" t="s">
        <v>15174</v>
      </c>
      <c r="K4655" t="s">
        <v>62</v>
      </c>
      <c r="M4655" t="s">
        <v>89</v>
      </c>
      <c r="N4655" t="s">
        <v>26</v>
      </c>
      <c r="R4655">
        <v>4654</v>
      </c>
      <c r="S4655" t="str">
        <f>PROPER(CustomerSupport[[#This Row],[Resolution]])</f>
        <v/>
      </c>
      <c r="T4655" t="str">
        <f>TRIM(CustomerSupport[[#This Row],[Customer Name]])</f>
        <v>Nicole Harvey</v>
      </c>
      <c r="U4655">
        <f>MONTH(CustomerSupport[[#This Row],[Date of Purchase]])</f>
        <v>10</v>
      </c>
      <c r="V4655" t="str">
        <f>TEXT('Working data'!G4655,"mmmm")</f>
        <v>October</v>
      </c>
      <c r="W4655">
        <f>YEAR(CustomerSupport[[#This Row],[Date of Purchase]])</f>
        <v>2021</v>
      </c>
      <c r="X4655" t="str">
        <f t="shared" si="72"/>
        <v/>
      </c>
    </row>
    <row r="4656" spans="1:24" ht="14.25" customHeight="1" x14ac:dyDescent="0.4">
      <c r="A4656">
        <v>4655</v>
      </c>
      <c r="B4656" t="s">
        <v>15175</v>
      </c>
      <c r="C4656" t="s">
        <v>15176</v>
      </c>
      <c r="D4656">
        <v>33</v>
      </c>
      <c r="E4656" t="s">
        <v>58</v>
      </c>
      <c r="F4656" t="s">
        <v>76</v>
      </c>
      <c r="G4656" s="1">
        <v>43942</v>
      </c>
      <c r="H4656" t="s">
        <v>67</v>
      </c>
      <c r="I4656" t="s">
        <v>77</v>
      </c>
      <c r="J4656" s="2" t="s">
        <v>15177</v>
      </c>
      <c r="K4656" t="s">
        <v>62</v>
      </c>
      <c r="M4656" t="s">
        <v>25</v>
      </c>
      <c r="N4656" t="s">
        <v>26</v>
      </c>
      <c r="R4656">
        <v>4655</v>
      </c>
      <c r="S4656" t="str">
        <f>PROPER(CustomerSupport[[#This Row],[Resolution]])</f>
        <v/>
      </c>
      <c r="T4656" t="str">
        <f>TRIM(CustomerSupport[[#This Row],[Customer Name]])</f>
        <v>Tammy Pruitt</v>
      </c>
      <c r="U4656">
        <f>MONTH(CustomerSupport[[#This Row],[Date of Purchase]])</f>
        <v>4</v>
      </c>
      <c r="V4656" t="str">
        <f>TEXT('Working data'!G4656,"mmmm")</f>
        <v>April</v>
      </c>
      <c r="W4656">
        <f>YEAR(CustomerSupport[[#This Row],[Date of Purchase]])</f>
        <v>2020</v>
      </c>
      <c r="X4656" t="str">
        <f t="shared" si="72"/>
        <v/>
      </c>
    </row>
    <row r="4657" spans="1:24" ht="14.25" customHeight="1" x14ac:dyDescent="0.4">
      <c r="A4657">
        <v>4656</v>
      </c>
      <c r="B4657" t="s">
        <v>15178</v>
      </c>
      <c r="C4657" t="s">
        <v>15179</v>
      </c>
      <c r="D4657">
        <v>48</v>
      </c>
      <c r="E4657" t="s">
        <v>19</v>
      </c>
      <c r="F4657" t="s">
        <v>223</v>
      </c>
      <c r="G4657" s="1">
        <v>44113</v>
      </c>
      <c r="H4657" t="s">
        <v>66</v>
      </c>
      <c r="I4657" t="s">
        <v>177</v>
      </c>
      <c r="J4657" s="2" t="s">
        <v>15180</v>
      </c>
      <c r="K4657" t="s">
        <v>39</v>
      </c>
      <c r="L4657" t="s">
        <v>15181</v>
      </c>
      <c r="M4657" t="s">
        <v>143</v>
      </c>
      <c r="N4657" t="s">
        <v>33</v>
      </c>
      <c r="O4657" s="3">
        <v>45078.017777777779</v>
      </c>
      <c r="P4657" s="3">
        <v>45078.277499999997</v>
      </c>
      <c r="Q4657">
        <v>3</v>
      </c>
      <c r="R4657">
        <v>4656</v>
      </c>
      <c r="S4657" t="str">
        <f>PROPER(CustomerSupport[[#This Row],[Resolution]])</f>
        <v>Off Cover Always Operation Spend Policy.</v>
      </c>
      <c r="T4657" t="str">
        <f>TRIM(CustomerSupport[[#This Row],[Customer Name]])</f>
        <v>Alexis Hodge</v>
      </c>
      <c r="U4657">
        <f>MONTH(CustomerSupport[[#This Row],[Date of Purchase]])</f>
        <v>10</v>
      </c>
      <c r="V4657" t="str">
        <f>TEXT('Working data'!G4657,"mmmm")</f>
        <v>October</v>
      </c>
      <c r="W4657">
        <f>YEAR(CustomerSupport[[#This Row],[Date of Purchase]])</f>
        <v>2020</v>
      </c>
      <c r="X4657">
        <f t="shared" si="72"/>
        <v>6.2333333332207985</v>
      </c>
    </row>
    <row r="4658" spans="1:24" ht="14.25" customHeight="1" x14ac:dyDescent="0.4">
      <c r="A4658">
        <v>4657</v>
      </c>
      <c r="B4658" t="s">
        <v>15182</v>
      </c>
      <c r="C4658" t="s">
        <v>15183</v>
      </c>
      <c r="D4658">
        <v>52</v>
      </c>
      <c r="E4658" t="s">
        <v>19</v>
      </c>
      <c r="F4658" t="s">
        <v>173</v>
      </c>
      <c r="G4658" s="1">
        <v>44217</v>
      </c>
      <c r="H4658" t="s">
        <v>21</v>
      </c>
      <c r="I4658" t="s">
        <v>141</v>
      </c>
      <c r="J4658" t="s">
        <v>15184</v>
      </c>
      <c r="K4658" t="s">
        <v>62</v>
      </c>
      <c r="M4658" t="s">
        <v>143</v>
      </c>
      <c r="N4658" t="s">
        <v>26</v>
      </c>
      <c r="R4658">
        <v>4657</v>
      </c>
      <c r="S4658" t="str">
        <f>PROPER(CustomerSupport[[#This Row],[Resolution]])</f>
        <v/>
      </c>
      <c r="T4658" t="str">
        <f>TRIM(CustomerSupport[[#This Row],[Customer Name]])</f>
        <v>Lori Lloyd</v>
      </c>
      <c r="U4658">
        <f>MONTH(CustomerSupport[[#This Row],[Date of Purchase]])</f>
        <v>1</v>
      </c>
      <c r="V4658" t="str">
        <f>TEXT('Working data'!G4658,"mmmm")</f>
        <v>January</v>
      </c>
      <c r="W4658">
        <f>YEAR(CustomerSupport[[#This Row],[Date of Purchase]])</f>
        <v>2021</v>
      </c>
      <c r="X4658" t="str">
        <f t="shared" si="72"/>
        <v/>
      </c>
    </row>
    <row r="4659" spans="1:24" ht="14.25" customHeight="1" x14ac:dyDescent="0.4">
      <c r="A4659">
        <v>4658</v>
      </c>
      <c r="B4659" t="s">
        <v>15185</v>
      </c>
      <c r="C4659" t="s">
        <v>15186</v>
      </c>
      <c r="D4659">
        <v>65</v>
      </c>
      <c r="E4659" t="s">
        <v>29</v>
      </c>
      <c r="F4659" t="s">
        <v>81</v>
      </c>
      <c r="G4659" s="1">
        <v>43856</v>
      </c>
      <c r="H4659" t="s">
        <v>67</v>
      </c>
      <c r="I4659" t="s">
        <v>113</v>
      </c>
      <c r="J4659" s="2" t="s">
        <v>15187</v>
      </c>
      <c r="K4659" t="s">
        <v>62</v>
      </c>
      <c r="M4659" t="s">
        <v>25</v>
      </c>
      <c r="N4659" t="s">
        <v>83</v>
      </c>
      <c r="R4659">
        <v>4658</v>
      </c>
      <c r="S4659" t="str">
        <f>PROPER(CustomerSupport[[#This Row],[Resolution]])</f>
        <v/>
      </c>
      <c r="T4659" t="str">
        <f>TRIM(CustomerSupport[[#This Row],[Customer Name]])</f>
        <v>Christine Montes</v>
      </c>
      <c r="U4659">
        <f>MONTH(CustomerSupport[[#This Row],[Date of Purchase]])</f>
        <v>1</v>
      </c>
      <c r="V4659" t="str">
        <f>TEXT('Working data'!G4659,"mmmm")</f>
        <v>January</v>
      </c>
      <c r="W4659">
        <f>YEAR(CustomerSupport[[#This Row],[Date of Purchase]])</f>
        <v>2020</v>
      </c>
      <c r="X4659" t="str">
        <f t="shared" si="72"/>
        <v/>
      </c>
    </row>
    <row r="4660" spans="1:24" ht="14.25" customHeight="1" x14ac:dyDescent="0.4">
      <c r="A4660">
        <v>4659</v>
      </c>
      <c r="B4660" t="s">
        <v>15188</v>
      </c>
      <c r="C4660" t="s">
        <v>15189</v>
      </c>
      <c r="D4660">
        <v>53</v>
      </c>
      <c r="E4660" t="s">
        <v>58</v>
      </c>
      <c r="F4660" t="s">
        <v>76</v>
      </c>
      <c r="G4660" s="1">
        <v>43840</v>
      </c>
      <c r="H4660" t="s">
        <v>59</v>
      </c>
      <c r="I4660" t="s">
        <v>99</v>
      </c>
      <c r="J4660" s="2" t="s">
        <v>15190</v>
      </c>
      <c r="K4660" t="s">
        <v>62</v>
      </c>
      <c r="M4660" t="s">
        <v>41</v>
      </c>
      <c r="N4660" t="s">
        <v>83</v>
      </c>
      <c r="R4660">
        <v>4659</v>
      </c>
      <c r="S4660" t="str">
        <f>PROPER(CustomerSupport[[#This Row],[Resolution]])</f>
        <v/>
      </c>
      <c r="T4660" t="str">
        <f>TRIM(CustomerSupport[[#This Row],[Customer Name]])</f>
        <v>Elizabeth Mitchell</v>
      </c>
      <c r="U4660">
        <f>MONTH(CustomerSupport[[#This Row],[Date of Purchase]])</f>
        <v>1</v>
      </c>
      <c r="V4660" t="str">
        <f>TEXT('Working data'!G4660,"mmmm")</f>
        <v>January</v>
      </c>
      <c r="W4660">
        <f>YEAR(CustomerSupport[[#This Row],[Date of Purchase]])</f>
        <v>2020</v>
      </c>
      <c r="X4660" t="str">
        <f t="shared" si="72"/>
        <v/>
      </c>
    </row>
    <row r="4661" spans="1:24" ht="14.25" customHeight="1" x14ac:dyDescent="0.4">
      <c r="A4661">
        <v>4660</v>
      </c>
      <c r="B4661" t="s">
        <v>15191</v>
      </c>
      <c r="C4661" t="s">
        <v>15192</v>
      </c>
      <c r="D4661">
        <v>62</v>
      </c>
      <c r="E4661" t="s">
        <v>29</v>
      </c>
      <c r="F4661" t="s">
        <v>107</v>
      </c>
      <c r="G4661" s="1">
        <v>44268</v>
      </c>
      <c r="H4661" t="s">
        <v>67</v>
      </c>
      <c r="I4661" t="s">
        <v>177</v>
      </c>
      <c r="J4661" s="2" t="s">
        <v>15193</v>
      </c>
      <c r="K4661" t="s">
        <v>24</v>
      </c>
      <c r="M4661" t="s">
        <v>41</v>
      </c>
      <c r="N4661" t="s">
        <v>83</v>
      </c>
      <c r="O4661" s="3">
        <v>45078.359502314815</v>
      </c>
      <c r="R4661">
        <v>4660</v>
      </c>
      <c r="S4661" t="str">
        <f>PROPER(CustomerSupport[[#This Row],[Resolution]])</f>
        <v/>
      </c>
      <c r="T4661" t="str">
        <f>TRIM(CustomerSupport[[#This Row],[Customer Name]])</f>
        <v>Shawna Shepherd</v>
      </c>
      <c r="U4661">
        <f>MONTH(CustomerSupport[[#This Row],[Date of Purchase]])</f>
        <v>3</v>
      </c>
      <c r="V4661" t="str">
        <f>TEXT('Working data'!G4661,"mmmm")</f>
        <v>March</v>
      </c>
      <c r="W4661">
        <f>YEAR(CustomerSupport[[#This Row],[Date of Purchase]])</f>
        <v>2021</v>
      </c>
      <c r="X4661" t="str">
        <f t="shared" si="72"/>
        <v/>
      </c>
    </row>
    <row r="4662" spans="1:24" ht="14.25" customHeight="1" x14ac:dyDescent="0.4">
      <c r="A4662">
        <v>4661</v>
      </c>
      <c r="B4662" t="s">
        <v>15194</v>
      </c>
      <c r="C4662" t="s">
        <v>15195</v>
      </c>
      <c r="D4662">
        <v>37</v>
      </c>
      <c r="E4662" t="s">
        <v>29</v>
      </c>
      <c r="F4662" t="s">
        <v>383</v>
      </c>
      <c r="G4662" s="1">
        <v>44139</v>
      </c>
      <c r="H4662" t="s">
        <v>21</v>
      </c>
      <c r="I4662" t="s">
        <v>177</v>
      </c>
      <c r="J4662" s="2" t="s">
        <v>15196</v>
      </c>
      <c r="K4662" t="s">
        <v>24</v>
      </c>
      <c r="M4662" t="s">
        <v>89</v>
      </c>
      <c r="N4662" t="s">
        <v>26</v>
      </c>
      <c r="O4662" s="3">
        <v>45078.70952546296</v>
      </c>
      <c r="R4662">
        <v>4661</v>
      </c>
      <c r="S4662" t="str">
        <f>PROPER(CustomerSupport[[#This Row],[Resolution]])</f>
        <v/>
      </c>
      <c r="T4662" t="str">
        <f>TRIM(CustomerSupport[[#This Row],[Customer Name]])</f>
        <v>James Cox</v>
      </c>
      <c r="U4662">
        <f>MONTH(CustomerSupport[[#This Row],[Date of Purchase]])</f>
        <v>11</v>
      </c>
      <c r="V4662" t="str">
        <f>TEXT('Working data'!G4662,"mmmm")</f>
        <v>November</v>
      </c>
      <c r="W4662">
        <f>YEAR(CustomerSupport[[#This Row],[Date of Purchase]])</f>
        <v>2020</v>
      </c>
      <c r="X4662" t="str">
        <f t="shared" si="72"/>
        <v/>
      </c>
    </row>
    <row r="4663" spans="1:24" ht="14.25" customHeight="1" x14ac:dyDescent="0.4">
      <c r="A4663">
        <v>4662</v>
      </c>
      <c r="B4663" t="s">
        <v>15197</v>
      </c>
      <c r="C4663" t="s">
        <v>15198</v>
      </c>
      <c r="D4663">
        <v>57</v>
      </c>
      <c r="E4663" t="s">
        <v>58</v>
      </c>
      <c r="F4663" t="s">
        <v>81</v>
      </c>
      <c r="G4663" s="1">
        <v>44379</v>
      </c>
      <c r="H4663" t="s">
        <v>21</v>
      </c>
      <c r="I4663" t="s">
        <v>60</v>
      </c>
      <c r="J4663" t="s">
        <v>15199</v>
      </c>
      <c r="K4663" t="s">
        <v>62</v>
      </c>
      <c r="M4663" t="s">
        <v>89</v>
      </c>
      <c r="N4663" t="s">
        <v>33</v>
      </c>
      <c r="R4663">
        <v>4662</v>
      </c>
      <c r="S4663" t="str">
        <f>PROPER(CustomerSupport[[#This Row],[Resolution]])</f>
        <v/>
      </c>
      <c r="T4663" t="str">
        <f>TRIM(CustomerSupport[[#This Row],[Customer Name]])</f>
        <v>Ashley Lee</v>
      </c>
      <c r="U4663">
        <f>MONTH(CustomerSupport[[#This Row],[Date of Purchase]])</f>
        <v>7</v>
      </c>
      <c r="V4663" t="str">
        <f>TEXT('Working data'!G4663,"mmmm")</f>
        <v>July</v>
      </c>
      <c r="W4663">
        <f>YEAR(CustomerSupport[[#This Row],[Date of Purchase]])</f>
        <v>2021</v>
      </c>
      <c r="X4663" t="str">
        <f t="shared" si="72"/>
        <v/>
      </c>
    </row>
    <row r="4664" spans="1:24" ht="14.25" customHeight="1" x14ac:dyDescent="0.4">
      <c r="A4664">
        <v>4663</v>
      </c>
      <c r="B4664" t="s">
        <v>15200</v>
      </c>
      <c r="C4664" t="s">
        <v>15201</v>
      </c>
      <c r="D4664">
        <v>60</v>
      </c>
      <c r="E4664" t="s">
        <v>29</v>
      </c>
      <c r="F4664" t="s">
        <v>134</v>
      </c>
      <c r="G4664" s="1">
        <v>44156</v>
      </c>
      <c r="H4664" t="s">
        <v>45</v>
      </c>
      <c r="I4664" t="s">
        <v>141</v>
      </c>
      <c r="J4664" s="2" t="s">
        <v>15202</v>
      </c>
      <c r="K4664" t="s">
        <v>62</v>
      </c>
      <c r="M4664" t="s">
        <v>89</v>
      </c>
      <c r="N4664" t="s">
        <v>26</v>
      </c>
      <c r="R4664">
        <v>4663</v>
      </c>
      <c r="S4664" t="str">
        <f>PROPER(CustomerSupport[[#This Row],[Resolution]])</f>
        <v/>
      </c>
      <c r="T4664" t="str">
        <f>TRIM(CustomerSupport[[#This Row],[Customer Name]])</f>
        <v>Doris Brown</v>
      </c>
      <c r="U4664">
        <f>MONTH(CustomerSupport[[#This Row],[Date of Purchase]])</f>
        <v>11</v>
      </c>
      <c r="V4664" t="str">
        <f>TEXT('Working data'!G4664,"mmmm")</f>
        <v>November</v>
      </c>
      <c r="W4664">
        <f>YEAR(CustomerSupport[[#This Row],[Date of Purchase]])</f>
        <v>2020</v>
      </c>
      <c r="X4664" t="str">
        <f t="shared" si="72"/>
        <v/>
      </c>
    </row>
    <row r="4665" spans="1:24" ht="14.25" customHeight="1" x14ac:dyDescent="0.4">
      <c r="A4665">
        <v>4664</v>
      </c>
      <c r="B4665" t="s">
        <v>15203</v>
      </c>
      <c r="C4665" t="s">
        <v>15204</v>
      </c>
      <c r="D4665">
        <v>37</v>
      </c>
      <c r="E4665" t="s">
        <v>19</v>
      </c>
      <c r="F4665" t="s">
        <v>112</v>
      </c>
      <c r="G4665" s="1">
        <v>44531</v>
      </c>
      <c r="H4665" t="s">
        <v>45</v>
      </c>
      <c r="I4665" t="s">
        <v>37</v>
      </c>
      <c r="J4665" s="2" t="s">
        <v>15205</v>
      </c>
      <c r="K4665" t="s">
        <v>39</v>
      </c>
      <c r="L4665" t="s">
        <v>15206</v>
      </c>
      <c r="M4665" t="s">
        <v>25</v>
      </c>
      <c r="N4665" t="s">
        <v>26</v>
      </c>
      <c r="O4665" s="3">
        <v>45078.111666666664</v>
      </c>
      <c r="P4665" s="3">
        <v>45078.469305555554</v>
      </c>
      <c r="Q4665">
        <v>5</v>
      </c>
      <c r="R4665">
        <v>4664</v>
      </c>
      <c r="S4665" t="str">
        <f>PROPER(CustomerSupport[[#This Row],[Resolution]])</f>
        <v>Society Fast Peace Natural.</v>
      </c>
      <c r="T4665" t="str">
        <f>TRIM(CustomerSupport[[#This Row],[Customer Name]])</f>
        <v>Christina Torres</v>
      </c>
      <c r="U4665">
        <f>MONTH(CustomerSupport[[#This Row],[Date of Purchase]])</f>
        <v>12</v>
      </c>
      <c r="V4665" t="str">
        <f>TEXT('Working data'!G4665,"mmmm")</f>
        <v>December</v>
      </c>
      <c r="W4665">
        <f>YEAR(CustomerSupport[[#This Row],[Date of Purchase]])</f>
        <v>2021</v>
      </c>
      <c r="X4665">
        <f t="shared" si="72"/>
        <v>8.5833333333721384</v>
      </c>
    </row>
    <row r="4666" spans="1:24" ht="14.25" customHeight="1" x14ac:dyDescent="0.4">
      <c r="A4666">
        <v>4665</v>
      </c>
      <c r="B4666" t="s">
        <v>3627</v>
      </c>
      <c r="C4666" t="s">
        <v>15207</v>
      </c>
      <c r="D4666">
        <v>66</v>
      </c>
      <c r="E4666" t="s">
        <v>19</v>
      </c>
      <c r="F4666" t="s">
        <v>249</v>
      </c>
      <c r="G4666" s="1">
        <v>43964</v>
      </c>
      <c r="H4666" t="s">
        <v>67</v>
      </c>
      <c r="I4666" t="s">
        <v>52</v>
      </c>
      <c r="J4666" s="2" t="s">
        <v>15208</v>
      </c>
      <c r="K4666" t="s">
        <v>39</v>
      </c>
      <c r="L4666" t="s">
        <v>15209</v>
      </c>
      <c r="M4666" t="s">
        <v>41</v>
      </c>
      <c r="N4666" t="s">
        <v>33</v>
      </c>
      <c r="O4666" s="3">
        <v>45078.231134259258</v>
      </c>
      <c r="P4666" s="3">
        <v>45078.265162037038</v>
      </c>
      <c r="Q4666">
        <v>1</v>
      </c>
      <c r="R4666">
        <v>4665</v>
      </c>
      <c r="S4666" t="str">
        <f>PROPER(CustomerSupport[[#This Row],[Resolution]])</f>
        <v>Education Enjoy Alone Their.</v>
      </c>
      <c r="T4666" t="str">
        <f>TRIM(CustomerSupport[[#This Row],[Customer Name]])</f>
        <v>Laura Johnson</v>
      </c>
      <c r="U4666">
        <f>MONTH(CustomerSupport[[#This Row],[Date of Purchase]])</f>
        <v>5</v>
      </c>
      <c r="V4666" t="str">
        <f>TEXT('Working data'!G4666,"mmmm")</f>
        <v>May</v>
      </c>
      <c r="W4666">
        <f>YEAR(CustomerSupport[[#This Row],[Date of Purchase]])</f>
        <v>2020</v>
      </c>
      <c r="X4666">
        <f t="shared" si="72"/>
        <v>0.81666666670935228</v>
      </c>
    </row>
    <row r="4667" spans="1:24" ht="14.25" customHeight="1" x14ac:dyDescent="0.4">
      <c r="A4667">
        <v>4666</v>
      </c>
      <c r="B4667" t="s">
        <v>6395</v>
      </c>
      <c r="C4667" t="s">
        <v>15210</v>
      </c>
      <c r="D4667">
        <v>27</v>
      </c>
      <c r="E4667" t="s">
        <v>58</v>
      </c>
      <c r="F4667" t="s">
        <v>286</v>
      </c>
      <c r="G4667" s="1">
        <v>44534</v>
      </c>
      <c r="H4667" t="s">
        <v>45</v>
      </c>
      <c r="I4667" t="s">
        <v>93</v>
      </c>
      <c r="J4667" s="2" t="s">
        <v>15211</v>
      </c>
      <c r="K4667" t="s">
        <v>39</v>
      </c>
      <c r="L4667" t="s">
        <v>15212</v>
      </c>
      <c r="M4667" t="s">
        <v>89</v>
      </c>
      <c r="N4667" t="s">
        <v>33</v>
      </c>
      <c r="O4667" s="3">
        <v>45078.047824074078</v>
      </c>
      <c r="P4667" s="3">
        <v>45078.980462962965</v>
      </c>
      <c r="Q4667">
        <v>5</v>
      </c>
      <c r="R4667">
        <v>4666</v>
      </c>
      <c r="S4667" t="str">
        <f>PROPER(CustomerSupport[[#This Row],[Resolution]])</f>
        <v>Green Hold Citizen Science Interesting.</v>
      </c>
      <c r="T4667" t="str">
        <f>TRIM(CustomerSupport[[#This Row],[Customer Name]])</f>
        <v>Daniel Reed</v>
      </c>
      <c r="U4667">
        <f>MONTH(CustomerSupport[[#This Row],[Date of Purchase]])</f>
        <v>12</v>
      </c>
      <c r="V4667" t="str">
        <f>TEXT('Working data'!G4667,"mmmm")</f>
        <v>December</v>
      </c>
      <c r="W4667">
        <f>YEAR(CustomerSupport[[#This Row],[Date of Purchase]])</f>
        <v>2021</v>
      </c>
      <c r="X4667">
        <f t="shared" si="72"/>
        <v>22.383333333302289</v>
      </c>
    </row>
    <row r="4668" spans="1:24" ht="14.25" customHeight="1" x14ac:dyDescent="0.4">
      <c r="A4668">
        <v>4667</v>
      </c>
      <c r="B4668" t="s">
        <v>15213</v>
      </c>
      <c r="C4668" t="s">
        <v>15214</v>
      </c>
      <c r="D4668">
        <v>35</v>
      </c>
      <c r="E4668" t="s">
        <v>19</v>
      </c>
      <c r="F4668" t="s">
        <v>339</v>
      </c>
      <c r="G4668" s="1">
        <v>43850</v>
      </c>
      <c r="H4668" t="s">
        <v>45</v>
      </c>
      <c r="I4668" t="s">
        <v>37</v>
      </c>
      <c r="J4668" s="2" t="s">
        <v>15215</v>
      </c>
      <c r="K4668" t="s">
        <v>24</v>
      </c>
      <c r="M4668" t="s">
        <v>143</v>
      </c>
      <c r="N4668" t="s">
        <v>55</v>
      </c>
      <c r="O4668" s="3">
        <v>45078.624224537038</v>
      </c>
      <c r="R4668">
        <v>4667</v>
      </c>
      <c r="S4668" t="str">
        <f>PROPER(CustomerSupport[[#This Row],[Resolution]])</f>
        <v/>
      </c>
      <c r="T4668" t="str">
        <f>TRIM(CustomerSupport[[#This Row],[Customer Name]])</f>
        <v>Abigail Walls</v>
      </c>
      <c r="U4668">
        <f>MONTH(CustomerSupport[[#This Row],[Date of Purchase]])</f>
        <v>1</v>
      </c>
      <c r="V4668" t="str">
        <f>TEXT('Working data'!G4668,"mmmm")</f>
        <v>January</v>
      </c>
      <c r="W4668">
        <f>YEAR(CustomerSupport[[#This Row],[Date of Purchase]])</f>
        <v>2020</v>
      </c>
      <c r="X4668" t="str">
        <f t="shared" si="72"/>
        <v/>
      </c>
    </row>
    <row r="4669" spans="1:24" ht="14.25" customHeight="1" x14ac:dyDescent="0.4">
      <c r="A4669">
        <v>4668</v>
      </c>
      <c r="B4669" t="s">
        <v>15216</v>
      </c>
      <c r="C4669" t="s">
        <v>15217</v>
      </c>
      <c r="D4669">
        <v>24</v>
      </c>
      <c r="E4669" t="s">
        <v>58</v>
      </c>
      <c r="F4669" t="s">
        <v>286</v>
      </c>
      <c r="G4669" s="1">
        <v>44058</v>
      </c>
      <c r="H4669" t="s">
        <v>21</v>
      </c>
      <c r="I4669" t="s">
        <v>99</v>
      </c>
      <c r="J4669" s="2" t="s">
        <v>15218</v>
      </c>
      <c r="K4669" t="s">
        <v>24</v>
      </c>
      <c r="M4669" t="s">
        <v>25</v>
      </c>
      <c r="N4669" t="s">
        <v>26</v>
      </c>
      <c r="O4669" s="3">
        <v>45078.205497685187</v>
      </c>
      <c r="R4669">
        <v>4668</v>
      </c>
      <c r="S4669" t="str">
        <f>PROPER(CustomerSupport[[#This Row],[Resolution]])</f>
        <v/>
      </c>
      <c r="T4669" t="str">
        <f>TRIM(CustomerSupport[[#This Row],[Customer Name]])</f>
        <v>Lynn Adams DVM</v>
      </c>
      <c r="U4669">
        <f>MONTH(CustomerSupport[[#This Row],[Date of Purchase]])</f>
        <v>8</v>
      </c>
      <c r="V4669" t="str">
        <f>TEXT('Working data'!G4669,"mmmm")</f>
        <v>August</v>
      </c>
      <c r="W4669">
        <f>YEAR(CustomerSupport[[#This Row],[Date of Purchase]])</f>
        <v>2020</v>
      </c>
      <c r="X4669" t="str">
        <f t="shared" si="72"/>
        <v/>
      </c>
    </row>
    <row r="4670" spans="1:24" ht="14.25" customHeight="1" x14ac:dyDescent="0.4">
      <c r="A4670">
        <v>4669</v>
      </c>
      <c r="B4670" t="s">
        <v>15219</v>
      </c>
      <c r="C4670" t="s">
        <v>15220</v>
      </c>
      <c r="D4670">
        <v>67</v>
      </c>
      <c r="E4670" t="s">
        <v>58</v>
      </c>
      <c r="F4670" t="s">
        <v>286</v>
      </c>
      <c r="G4670" s="1">
        <v>44242</v>
      </c>
      <c r="H4670" t="s">
        <v>21</v>
      </c>
      <c r="I4670" t="s">
        <v>177</v>
      </c>
      <c r="J4670" s="2" t="s">
        <v>15221</v>
      </c>
      <c r="K4670" t="s">
        <v>62</v>
      </c>
      <c r="M4670" t="s">
        <v>89</v>
      </c>
      <c r="N4670" t="s">
        <v>55</v>
      </c>
      <c r="R4670">
        <v>4669</v>
      </c>
      <c r="S4670" t="str">
        <f>PROPER(CustomerSupport[[#This Row],[Resolution]])</f>
        <v/>
      </c>
      <c r="T4670" t="str">
        <f>TRIM(CustomerSupport[[#This Row],[Customer Name]])</f>
        <v>Kevin Harper</v>
      </c>
      <c r="U4670">
        <f>MONTH(CustomerSupport[[#This Row],[Date of Purchase]])</f>
        <v>2</v>
      </c>
      <c r="V4670" t="str">
        <f>TEXT('Working data'!G4670,"mmmm")</f>
        <v>February</v>
      </c>
      <c r="W4670">
        <f>YEAR(CustomerSupport[[#This Row],[Date of Purchase]])</f>
        <v>2021</v>
      </c>
      <c r="X4670" t="str">
        <f t="shared" si="72"/>
        <v/>
      </c>
    </row>
    <row r="4671" spans="1:24" ht="14.25" customHeight="1" x14ac:dyDescent="0.4">
      <c r="A4671">
        <v>4670</v>
      </c>
      <c r="B4671" t="s">
        <v>15222</v>
      </c>
      <c r="C4671" t="s">
        <v>15223</v>
      </c>
      <c r="D4671">
        <v>48</v>
      </c>
      <c r="E4671" t="s">
        <v>58</v>
      </c>
      <c r="F4671" t="s">
        <v>655</v>
      </c>
      <c r="G4671" s="1">
        <v>44202</v>
      </c>
      <c r="H4671" t="s">
        <v>45</v>
      </c>
      <c r="I4671" t="s">
        <v>59</v>
      </c>
      <c r="J4671" s="2" t="s">
        <v>15224</v>
      </c>
      <c r="K4671" t="s">
        <v>39</v>
      </c>
      <c r="L4671" t="s">
        <v>15225</v>
      </c>
      <c r="M4671" t="s">
        <v>25</v>
      </c>
      <c r="N4671" t="s">
        <v>83</v>
      </c>
      <c r="O4671" s="3">
        <v>45078.528449074074</v>
      </c>
      <c r="P4671" s="3">
        <v>45078.664560185185</v>
      </c>
      <c r="Q4671">
        <v>4</v>
      </c>
      <c r="R4671">
        <v>4670</v>
      </c>
      <c r="S4671" t="str">
        <f>PROPER(CustomerSupport[[#This Row],[Resolution]])</f>
        <v>Personal Big Make Doctor Blue.</v>
      </c>
      <c r="T4671" t="str">
        <f>TRIM(CustomerSupport[[#This Row],[Customer Name]])</f>
        <v>William Martinez</v>
      </c>
      <c r="U4671">
        <f>MONTH(CustomerSupport[[#This Row],[Date of Purchase]])</f>
        <v>1</v>
      </c>
      <c r="V4671" t="str">
        <f>TEXT('Working data'!G4671,"mmmm")</f>
        <v>January</v>
      </c>
      <c r="W4671">
        <f>YEAR(CustomerSupport[[#This Row],[Date of Purchase]])</f>
        <v>2021</v>
      </c>
      <c r="X4671">
        <f t="shared" si="72"/>
        <v>3.2666666666627862</v>
      </c>
    </row>
    <row r="4672" spans="1:24" ht="14.25" customHeight="1" x14ac:dyDescent="0.4">
      <c r="A4672">
        <v>4671</v>
      </c>
      <c r="B4672" t="s">
        <v>15226</v>
      </c>
      <c r="C4672" t="s">
        <v>15227</v>
      </c>
      <c r="D4672">
        <v>20</v>
      </c>
      <c r="E4672" t="s">
        <v>19</v>
      </c>
      <c r="F4672" t="s">
        <v>317</v>
      </c>
      <c r="G4672" s="1">
        <v>43995</v>
      </c>
      <c r="H4672" t="s">
        <v>21</v>
      </c>
      <c r="I4672" t="s">
        <v>99</v>
      </c>
      <c r="J4672" s="2" t="s">
        <v>15228</v>
      </c>
      <c r="K4672" t="s">
        <v>62</v>
      </c>
      <c r="M4672" t="s">
        <v>41</v>
      </c>
      <c r="N4672" t="s">
        <v>26</v>
      </c>
      <c r="R4672">
        <v>4671</v>
      </c>
      <c r="S4672" t="str">
        <f>PROPER(CustomerSupport[[#This Row],[Resolution]])</f>
        <v/>
      </c>
      <c r="T4672" t="str">
        <f>TRIM(CustomerSupport[[#This Row],[Customer Name]])</f>
        <v>Paul Shelton</v>
      </c>
      <c r="U4672">
        <f>MONTH(CustomerSupport[[#This Row],[Date of Purchase]])</f>
        <v>6</v>
      </c>
      <c r="V4672" t="str">
        <f>TEXT('Working data'!G4672,"mmmm")</f>
        <v>June</v>
      </c>
      <c r="W4672">
        <f>YEAR(CustomerSupport[[#This Row],[Date of Purchase]])</f>
        <v>2020</v>
      </c>
      <c r="X4672" t="str">
        <f t="shared" si="72"/>
        <v/>
      </c>
    </row>
    <row r="4673" spans="1:24" ht="14.25" customHeight="1" x14ac:dyDescent="0.4">
      <c r="A4673">
        <v>4672</v>
      </c>
      <c r="B4673" t="s">
        <v>15229</v>
      </c>
      <c r="C4673" t="s">
        <v>15230</v>
      </c>
      <c r="D4673">
        <v>53</v>
      </c>
      <c r="E4673" t="s">
        <v>19</v>
      </c>
      <c r="F4673" t="s">
        <v>36</v>
      </c>
      <c r="G4673" s="1">
        <v>43972</v>
      </c>
      <c r="H4673" t="s">
        <v>67</v>
      </c>
      <c r="I4673" t="s">
        <v>141</v>
      </c>
      <c r="J4673" s="2" t="s">
        <v>15231</v>
      </c>
      <c r="K4673" t="s">
        <v>62</v>
      </c>
      <c r="M4673" t="s">
        <v>25</v>
      </c>
      <c r="N4673" t="s">
        <v>26</v>
      </c>
      <c r="R4673">
        <v>4672</v>
      </c>
      <c r="S4673" t="str">
        <f>PROPER(CustomerSupport[[#This Row],[Resolution]])</f>
        <v/>
      </c>
      <c r="T4673" t="str">
        <f>TRIM(CustomerSupport[[#This Row],[Customer Name]])</f>
        <v>Savannah Torres</v>
      </c>
      <c r="U4673">
        <f>MONTH(CustomerSupport[[#This Row],[Date of Purchase]])</f>
        <v>5</v>
      </c>
      <c r="V4673" t="str">
        <f>TEXT('Working data'!G4673,"mmmm")</f>
        <v>May</v>
      </c>
      <c r="W4673">
        <f>YEAR(CustomerSupport[[#This Row],[Date of Purchase]])</f>
        <v>2020</v>
      </c>
      <c r="X4673" t="str">
        <f t="shared" si="72"/>
        <v/>
      </c>
    </row>
    <row r="4674" spans="1:24" ht="14.25" customHeight="1" x14ac:dyDescent="0.4">
      <c r="A4674">
        <v>4673</v>
      </c>
      <c r="B4674" t="s">
        <v>15232</v>
      </c>
      <c r="C4674" t="s">
        <v>15233</v>
      </c>
      <c r="D4674">
        <v>53</v>
      </c>
      <c r="E4674" t="s">
        <v>29</v>
      </c>
      <c r="F4674" t="s">
        <v>71</v>
      </c>
      <c r="G4674" s="1">
        <v>44068</v>
      </c>
      <c r="H4674" t="s">
        <v>21</v>
      </c>
      <c r="I4674" t="s">
        <v>72</v>
      </c>
      <c r="J4674" s="2" t="s">
        <v>15234</v>
      </c>
      <c r="K4674" t="s">
        <v>24</v>
      </c>
      <c r="M4674" t="s">
        <v>143</v>
      </c>
      <c r="N4674" t="s">
        <v>33</v>
      </c>
      <c r="O4674" s="3">
        <v>45078.408356481479</v>
      </c>
      <c r="R4674">
        <v>4673</v>
      </c>
      <c r="S4674" t="str">
        <f>PROPER(CustomerSupport[[#This Row],[Resolution]])</f>
        <v/>
      </c>
      <c r="T4674" t="str">
        <f>TRIM(CustomerSupport[[#This Row],[Customer Name]])</f>
        <v>Gary Eaton</v>
      </c>
      <c r="U4674">
        <f>MONTH(CustomerSupport[[#This Row],[Date of Purchase]])</f>
        <v>8</v>
      </c>
      <c r="V4674" t="str">
        <f>TEXT('Working data'!G4674,"mmmm")</f>
        <v>August</v>
      </c>
      <c r="W4674">
        <f>YEAR(CustomerSupport[[#This Row],[Date of Purchase]])</f>
        <v>2020</v>
      </c>
      <c r="X4674" t="str">
        <f t="shared" ref="X4674:X4737" si="73">IF(OR(O4674="",P4674=""),"",(P4674-O4674)*24)</f>
        <v/>
      </c>
    </row>
    <row r="4675" spans="1:24" ht="14.25" customHeight="1" x14ac:dyDescent="0.4">
      <c r="A4675">
        <v>4674</v>
      </c>
      <c r="B4675" t="s">
        <v>15235</v>
      </c>
      <c r="C4675" t="s">
        <v>15236</v>
      </c>
      <c r="D4675">
        <v>28</v>
      </c>
      <c r="E4675" t="s">
        <v>29</v>
      </c>
      <c r="F4675" t="s">
        <v>20</v>
      </c>
      <c r="G4675" s="1">
        <v>44046</v>
      </c>
      <c r="H4675" t="s">
        <v>59</v>
      </c>
      <c r="I4675" t="s">
        <v>177</v>
      </c>
      <c r="J4675" s="2" t="s">
        <v>15237</v>
      </c>
      <c r="K4675" t="s">
        <v>62</v>
      </c>
      <c r="M4675" t="s">
        <v>143</v>
      </c>
      <c r="N4675" t="s">
        <v>55</v>
      </c>
      <c r="R4675">
        <v>4674</v>
      </c>
      <c r="S4675" t="str">
        <f>PROPER(CustomerSupport[[#This Row],[Resolution]])</f>
        <v/>
      </c>
      <c r="T4675" t="str">
        <f>TRIM(CustomerSupport[[#This Row],[Customer Name]])</f>
        <v>Elizabeth Johnson</v>
      </c>
      <c r="U4675">
        <f>MONTH(CustomerSupport[[#This Row],[Date of Purchase]])</f>
        <v>8</v>
      </c>
      <c r="V4675" t="str">
        <f>TEXT('Working data'!G4675,"mmmm")</f>
        <v>August</v>
      </c>
      <c r="W4675">
        <f>YEAR(CustomerSupport[[#This Row],[Date of Purchase]])</f>
        <v>2020</v>
      </c>
      <c r="X4675" t="str">
        <f t="shared" si="73"/>
        <v/>
      </c>
    </row>
    <row r="4676" spans="1:24" ht="14.25" customHeight="1" x14ac:dyDescent="0.4">
      <c r="A4676">
        <v>4675</v>
      </c>
      <c r="B4676" t="s">
        <v>15238</v>
      </c>
      <c r="C4676" t="s">
        <v>15239</v>
      </c>
      <c r="D4676">
        <v>59</v>
      </c>
      <c r="E4676" t="s">
        <v>58</v>
      </c>
      <c r="F4676" t="s">
        <v>149</v>
      </c>
      <c r="G4676" s="1">
        <v>44406</v>
      </c>
      <c r="H4676" t="s">
        <v>66</v>
      </c>
      <c r="I4676" t="s">
        <v>113</v>
      </c>
      <c r="J4676" s="2" t="s">
        <v>15240</v>
      </c>
      <c r="K4676" t="s">
        <v>39</v>
      </c>
      <c r="L4676" t="s">
        <v>15241</v>
      </c>
      <c r="M4676" t="s">
        <v>143</v>
      </c>
      <c r="N4676" t="s">
        <v>33</v>
      </c>
      <c r="O4676" s="3">
        <v>45078.246574074074</v>
      </c>
      <c r="P4676" s="3">
        <v>45078.594490740739</v>
      </c>
      <c r="Q4676">
        <v>2</v>
      </c>
      <c r="R4676">
        <v>4675</v>
      </c>
      <c r="S4676" t="str">
        <f>PROPER(CustomerSupport[[#This Row],[Resolution]])</f>
        <v>Society Police Former Congress Offer Into Cover Century.</v>
      </c>
      <c r="T4676" t="str">
        <f>TRIM(CustomerSupport[[#This Row],[Customer Name]])</f>
        <v>Lauren Carlson</v>
      </c>
      <c r="U4676">
        <f>MONTH(CustomerSupport[[#This Row],[Date of Purchase]])</f>
        <v>7</v>
      </c>
      <c r="V4676" t="str">
        <f>TEXT('Working data'!G4676,"mmmm")</f>
        <v>July</v>
      </c>
      <c r="W4676">
        <f>YEAR(CustomerSupport[[#This Row],[Date of Purchase]])</f>
        <v>2021</v>
      </c>
      <c r="X4676">
        <f t="shared" si="73"/>
        <v>8.3499999999767169</v>
      </c>
    </row>
    <row r="4677" spans="1:24" ht="14.25" customHeight="1" x14ac:dyDescent="0.4">
      <c r="A4677">
        <v>4676</v>
      </c>
      <c r="B4677" t="s">
        <v>15242</v>
      </c>
      <c r="C4677" t="s">
        <v>15243</v>
      </c>
      <c r="D4677">
        <v>70</v>
      </c>
      <c r="E4677" t="s">
        <v>29</v>
      </c>
      <c r="F4677" t="s">
        <v>211</v>
      </c>
      <c r="G4677" s="1">
        <v>44052</v>
      </c>
      <c r="H4677" t="s">
        <v>59</v>
      </c>
      <c r="I4677" t="s">
        <v>93</v>
      </c>
      <c r="J4677" t="s">
        <v>15244</v>
      </c>
      <c r="K4677" t="s">
        <v>39</v>
      </c>
      <c r="L4677" t="s">
        <v>15245</v>
      </c>
      <c r="M4677" t="s">
        <v>25</v>
      </c>
      <c r="N4677" t="s">
        <v>83</v>
      </c>
      <c r="O4677" s="3">
        <v>45078.774375000001</v>
      </c>
      <c r="P4677" s="3">
        <v>45078.372291666667</v>
      </c>
      <c r="Q4677">
        <v>4</v>
      </c>
      <c r="R4677">
        <v>4676</v>
      </c>
      <c r="S4677" t="str">
        <f>PROPER(CustomerSupport[[#This Row],[Resolution]])</f>
        <v>Control State Off Once Most.</v>
      </c>
      <c r="T4677" t="str">
        <f>TRIM(CustomerSupport[[#This Row],[Customer Name]])</f>
        <v>Stephanie Buckley</v>
      </c>
      <c r="U4677">
        <f>MONTH(CustomerSupport[[#This Row],[Date of Purchase]])</f>
        <v>8</v>
      </c>
      <c r="V4677" t="str">
        <f>TEXT('Working data'!G4677,"mmmm")</f>
        <v>August</v>
      </c>
      <c r="W4677">
        <f>YEAR(CustomerSupport[[#This Row],[Date of Purchase]])</f>
        <v>2020</v>
      </c>
      <c r="X4677">
        <f t="shared" si="73"/>
        <v>-9.6500000000232831</v>
      </c>
    </row>
    <row r="4678" spans="1:24" ht="14.25" customHeight="1" x14ac:dyDescent="0.4">
      <c r="A4678">
        <v>4677</v>
      </c>
      <c r="B4678" t="s">
        <v>15246</v>
      </c>
      <c r="C4678" t="s">
        <v>15247</v>
      </c>
      <c r="D4678">
        <v>66</v>
      </c>
      <c r="E4678" t="s">
        <v>29</v>
      </c>
      <c r="F4678" t="s">
        <v>86</v>
      </c>
      <c r="G4678" s="1">
        <v>44335</v>
      </c>
      <c r="H4678" t="s">
        <v>59</v>
      </c>
      <c r="I4678" t="s">
        <v>77</v>
      </c>
      <c r="J4678" s="2" t="s">
        <v>15248</v>
      </c>
      <c r="K4678" t="s">
        <v>39</v>
      </c>
      <c r="L4678" t="s">
        <v>15249</v>
      </c>
      <c r="M4678" t="s">
        <v>143</v>
      </c>
      <c r="N4678" t="s">
        <v>55</v>
      </c>
      <c r="O4678" s="3">
        <v>45078.859097222223</v>
      </c>
      <c r="P4678" s="3">
        <v>45078.66951388889</v>
      </c>
      <c r="Q4678">
        <v>5</v>
      </c>
      <c r="R4678">
        <v>4677</v>
      </c>
      <c r="S4678" t="str">
        <f>PROPER(CustomerSupport[[#This Row],[Resolution]])</f>
        <v>Image Million Know Learn Already.</v>
      </c>
      <c r="T4678" t="str">
        <f>TRIM(CustomerSupport[[#This Row],[Customer Name]])</f>
        <v>David Morrison</v>
      </c>
      <c r="U4678">
        <f>MONTH(CustomerSupport[[#This Row],[Date of Purchase]])</f>
        <v>5</v>
      </c>
      <c r="V4678" t="str">
        <f>TEXT('Working data'!G4678,"mmmm")</f>
        <v>May</v>
      </c>
      <c r="W4678">
        <f>YEAR(CustomerSupport[[#This Row],[Date of Purchase]])</f>
        <v>2021</v>
      </c>
      <c r="X4678">
        <f t="shared" si="73"/>
        <v>-4.5499999999883585</v>
      </c>
    </row>
    <row r="4679" spans="1:24" ht="14.25" customHeight="1" x14ac:dyDescent="0.4">
      <c r="A4679">
        <v>4678</v>
      </c>
      <c r="B4679" t="s">
        <v>15250</v>
      </c>
      <c r="C4679" t="s">
        <v>15251</v>
      </c>
      <c r="D4679">
        <v>58</v>
      </c>
      <c r="E4679" t="s">
        <v>58</v>
      </c>
      <c r="F4679" t="s">
        <v>456</v>
      </c>
      <c r="G4679" s="1">
        <v>44457</v>
      </c>
      <c r="H4679" t="s">
        <v>67</v>
      </c>
      <c r="I4679" t="s">
        <v>22</v>
      </c>
      <c r="J4679" s="2" t="s">
        <v>15252</v>
      </c>
      <c r="K4679" t="s">
        <v>62</v>
      </c>
      <c r="M4679" t="s">
        <v>89</v>
      </c>
      <c r="N4679" t="s">
        <v>33</v>
      </c>
      <c r="R4679">
        <v>4678</v>
      </c>
      <c r="S4679" t="str">
        <f>PROPER(CustomerSupport[[#This Row],[Resolution]])</f>
        <v/>
      </c>
      <c r="T4679" t="str">
        <f>TRIM(CustomerSupport[[#This Row],[Customer Name]])</f>
        <v>Debra Brown</v>
      </c>
      <c r="U4679">
        <f>MONTH(CustomerSupport[[#This Row],[Date of Purchase]])</f>
        <v>9</v>
      </c>
      <c r="V4679" t="str">
        <f>TEXT('Working data'!G4679,"mmmm")</f>
        <v>September</v>
      </c>
      <c r="W4679">
        <f>YEAR(CustomerSupport[[#This Row],[Date of Purchase]])</f>
        <v>2021</v>
      </c>
      <c r="X4679" t="str">
        <f t="shared" si="73"/>
        <v/>
      </c>
    </row>
    <row r="4680" spans="1:24" ht="14.25" customHeight="1" x14ac:dyDescent="0.4">
      <c r="A4680">
        <v>4679</v>
      </c>
      <c r="B4680" t="s">
        <v>15253</v>
      </c>
      <c r="C4680" t="s">
        <v>15254</v>
      </c>
      <c r="D4680">
        <v>20</v>
      </c>
      <c r="E4680" t="s">
        <v>19</v>
      </c>
      <c r="F4680" t="s">
        <v>281</v>
      </c>
      <c r="G4680" s="1">
        <v>44374</v>
      </c>
      <c r="H4680" t="s">
        <v>67</v>
      </c>
      <c r="I4680" t="s">
        <v>77</v>
      </c>
      <c r="J4680" t="s">
        <v>15255</v>
      </c>
      <c r="K4680" t="s">
        <v>62</v>
      </c>
      <c r="M4680" t="s">
        <v>25</v>
      </c>
      <c r="N4680" t="s">
        <v>55</v>
      </c>
      <c r="R4680">
        <v>4679</v>
      </c>
      <c r="S4680" t="str">
        <f>PROPER(CustomerSupport[[#This Row],[Resolution]])</f>
        <v/>
      </c>
      <c r="T4680" t="str">
        <f>TRIM(CustomerSupport[[#This Row],[Customer Name]])</f>
        <v>Lisa Noble</v>
      </c>
      <c r="U4680">
        <f>MONTH(CustomerSupport[[#This Row],[Date of Purchase]])</f>
        <v>6</v>
      </c>
      <c r="V4680" t="str">
        <f>TEXT('Working data'!G4680,"mmmm")</f>
        <v>June</v>
      </c>
      <c r="W4680">
        <f>YEAR(CustomerSupport[[#This Row],[Date of Purchase]])</f>
        <v>2021</v>
      </c>
      <c r="X4680" t="str">
        <f t="shared" si="73"/>
        <v/>
      </c>
    </row>
    <row r="4681" spans="1:24" ht="14.25" customHeight="1" x14ac:dyDescent="0.4">
      <c r="A4681">
        <v>4680</v>
      </c>
      <c r="B4681" t="s">
        <v>15256</v>
      </c>
      <c r="C4681" t="s">
        <v>15257</v>
      </c>
      <c r="D4681">
        <v>52</v>
      </c>
      <c r="E4681" t="s">
        <v>29</v>
      </c>
      <c r="F4681" t="s">
        <v>456</v>
      </c>
      <c r="G4681" s="1">
        <v>44470</v>
      </c>
      <c r="H4681" t="s">
        <v>67</v>
      </c>
      <c r="I4681" t="s">
        <v>150</v>
      </c>
      <c r="J4681" s="2" t="s">
        <v>15258</v>
      </c>
      <c r="K4681" t="s">
        <v>24</v>
      </c>
      <c r="M4681" t="s">
        <v>89</v>
      </c>
      <c r="N4681" t="s">
        <v>55</v>
      </c>
      <c r="O4681" s="3">
        <v>45078.458449074074</v>
      </c>
      <c r="R4681">
        <v>4680</v>
      </c>
      <c r="S4681" t="str">
        <f>PROPER(CustomerSupport[[#This Row],[Resolution]])</f>
        <v/>
      </c>
      <c r="T4681" t="str">
        <f>TRIM(CustomerSupport[[#This Row],[Customer Name]])</f>
        <v>Heather Hurst</v>
      </c>
      <c r="U4681">
        <f>MONTH(CustomerSupport[[#This Row],[Date of Purchase]])</f>
        <v>10</v>
      </c>
      <c r="V4681" t="str">
        <f>TEXT('Working data'!G4681,"mmmm")</f>
        <v>October</v>
      </c>
      <c r="W4681">
        <f>YEAR(CustomerSupport[[#This Row],[Date of Purchase]])</f>
        <v>2021</v>
      </c>
      <c r="X4681" t="str">
        <f t="shared" si="73"/>
        <v/>
      </c>
    </row>
    <row r="4682" spans="1:24" ht="14.25" customHeight="1" x14ac:dyDescent="0.4">
      <c r="A4682">
        <v>4681</v>
      </c>
      <c r="B4682" t="s">
        <v>15259</v>
      </c>
      <c r="C4682" t="s">
        <v>15260</v>
      </c>
      <c r="D4682">
        <v>58</v>
      </c>
      <c r="E4682" t="s">
        <v>58</v>
      </c>
      <c r="F4682" t="s">
        <v>655</v>
      </c>
      <c r="G4682" s="1">
        <v>44554</v>
      </c>
      <c r="H4682" t="s">
        <v>59</v>
      </c>
      <c r="I4682" t="s">
        <v>52</v>
      </c>
      <c r="J4682" s="2" t="s">
        <v>15261</v>
      </c>
      <c r="K4682" t="s">
        <v>24</v>
      </c>
      <c r="M4682" t="s">
        <v>89</v>
      </c>
      <c r="N4682" t="s">
        <v>33</v>
      </c>
      <c r="O4682" s="3">
        <v>45078.627905092595</v>
      </c>
      <c r="R4682">
        <v>4681</v>
      </c>
      <c r="S4682" t="str">
        <f>PROPER(CustomerSupport[[#This Row],[Resolution]])</f>
        <v/>
      </c>
      <c r="T4682" t="str">
        <f>TRIM(CustomerSupport[[#This Row],[Customer Name]])</f>
        <v>Dorothy Powers</v>
      </c>
      <c r="U4682">
        <f>MONTH(CustomerSupport[[#This Row],[Date of Purchase]])</f>
        <v>12</v>
      </c>
      <c r="V4682" t="str">
        <f>TEXT('Working data'!G4682,"mmmm")</f>
        <v>December</v>
      </c>
      <c r="W4682">
        <f>YEAR(CustomerSupport[[#This Row],[Date of Purchase]])</f>
        <v>2021</v>
      </c>
      <c r="X4682" t="str">
        <f t="shared" si="73"/>
        <v/>
      </c>
    </row>
    <row r="4683" spans="1:24" ht="14.25" customHeight="1" x14ac:dyDescent="0.4">
      <c r="A4683">
        <v>4682</v>
      </c>
      <c r="B4683" t="s">
        <v>15262</v>
      </c>
      <c r="C4683" t="s">
        <v>15263</v>
      </c>
      <c r="D4683">
        <v>38</v>
      </c>
      <c r="E4683" t="s">
        <v>29</v>
      </c>
      <c r="F4683" t="s">
        <v>107</v>
      </c>
      <c r="G4683" s="1">
        <v>44147</v>
      </c>
      <c r="H4683" t="s">
        <v>59</v>
      </c>
      <c r="I4683" t="s">
        <v>150</v>
      </c>
      <c r="J4683" s="2" t="s">
        <v>15264</v>
      </c>
      <c r="K4683" t="s">
        <v>24</v>
      </c>
      <c r="M4683" t="s">
        <v>89</v>
      </c>
      <c r="N4683" t="s">
        <v>33</v>
      </c>
      <c r="O4683" s="3">
        <v>45078.979305555556</v>
      </c>
      <c r="R4683">
        <v>4682</v>
      </c>
      <c r="S4683" t="str">
        <f>PROPER(CustomerSupport[[#This Row],[Resolution]])</f>
        <v/>
      </c>
      <c r="T4683" t="str">
        <f>TRIM(CustomerSupport[[#This Row],[Customer Name]])</f>
        <v>Michael Lopez</v>
      </c>
      <c r="U4683">
        <f>MONTH(CustomerSupport[[#This Row],[Date of Purchase]])</f>
        <v>11</v>
      </c>
      <c r="V4683" t="str">
        <f>TEXT('Working data'!G4683,"mmmm")</f>
        <v>November</v>
      </c>
      <c r="W4683">
        <f>YEAR(CustomerSupport[[#This Row],[Date of Purchase]])</f>
        <v>2020</v>
      </c>
      <c r="X4683" t="str">
        <f t="shared" si="73"/>
        <v/>
      </c>
    </row>
    <row r="4684" spans="1:24" ht="14.25" customHeight="1" x14ac:dyDescent="0.4">
      <c r="A4684">
        <v>4683</v>
      </c>
      <c r="B4684" t="s">
        <v>15265</v>
      </c>
      <c r="C4684" t="s">
        <v>15266</v>
      </c>
      <c r="D4684">
        <v>26</v>
      </c>
      <c r="E4684" t="s">
        <v>58</v>
      </c>
      <c r="F4684" t="s">
        <v>485</v>
      </c>
      <c r="G4684" s="1">
        <v>43836</v>
      </c>
      <c r="H4684" t="s">
        <v>67</v>
      </c>
      <c r="I4684" t="s">
        <v>113</v>
      </c>
      <c r="J4684" s="2" t="s">
        <v>15267</v>
      </c>
      <c r="K4684" t="s">
        <v>24</v>
      </c>
      <c r="M4684" t="s">
        <v>41</v>
      </c>
      <c r="N4684" t="s">
        <v>83</v>
      </c>
      <c r="O4684" s="3">
        <v>45078.389745370368</v>
      </c>
      <c r="R4684">
        <v>4683</v>
      </c>
      <c r="S4684" t="str">
        <f>PROPER(CustomerSupport[[#This Row],[Resolution]])</f>
        <v/>
      </c>
      <c r="T4684" t="str">
        <f>TRIM(CustomerSupport[[#This Row],[Customer Name]])</f>
        <v>Jacqueline Walker</v>
      </c>
      <c r="U4684">
        <f>MONTH(CustomerSupport[[#This Row],[Date of Purchase]])</f>
        <v>1</v>
      </c>
      <c r="V4684" t="str">
        <f>TEXT('Working data'!G4684,"mmmm")</f>
        <v>January</v>
      </c>
      <c r="W4684">
        <f>YEAR(CustomerSupport[[#This Row],[Date of Purchase]])</f>
        <v>2020</v>
      </c>
      <c r="X4684" t="str">
        <f t="shared" si="73"/>
        <v/>
      </c>
    </row>
    <row r="4685" spans="1:24" ht="14.25" customHeight="1" x14ac:dyDescent="0.4">
      <c r="A4685">
        <v>4684</v>
      </c>
      <c r="B4685" t="s">
        <v>15268</v>
      </c>
      <c r="C4685" t="s">
        <v>15269</v>
      </c>
      <c r="D4685">
        <v>40</v>
      </c>
      <c r="E4685" t="s">
        <v>29</v>
      </c>
      <c r="F4685" t="s">
        <v>86</v>
      </c>
      <c r="G4685" s="1">
        <v>44294</v>
      </c>
      <c r="H4685" t="s">
        <v>21</v>
      </c>
      <c r="I4685" t="s">
        <v>77</v>
      </c>
      <c r="J4685" t="s">
        <v>15270</v>
      </c>
      <c r="K4685" t="s">
        <v>24</v>
      </c>
      <c r="M4685" t="s">
        <v>41</v>
      </c>
      <c r="N4685" t="s">
        <v>83</v>
      </c>
      <c r="O4685" s="3">
        <v>45078.841840277775</v>
      </c>
      <c r="R4685">
        <v>4684</v>
      </c>
      <c r="S4685" t="str">
        <f>PROPER(CustomerSupport[[#This Row],[Resolution]])</f>
        <v/>
      </c>
      <c r="T4685" t="str">
        <f>TRIM(CustomerSupport[[#This Row],[Customer Name]])</f>
        <v>Amy Martin</v>
      </c>
      <c r="U4685">
        <f>MONTH(CustomerSupport[[#This Row],[Date of Purchase]])</f>
        <v>4</v>
      </c>
      <c r="V4685" t="str">
        <f>TEXT('Working data'!G4685,"mmmm")</f>
        <v>April</v>
      </c>
      <c r="W4685">
        <f>YEAR(CustomerSupport[[#This Row],[Date of Purchase]])</f>
        <v>2021</v>
      </c>
      <c r="X4685" t="str">
        <f t="shared" si="73"/>
        <v/>
      </c>
    </row>
    <row r="4686" spans="1:24" ht="14.25" customHeight="1" x14ac:dyDescent="0.4">
      <c r="A4686">
        <v>4685</v>
      </c>
      <c r="B4686" t="s">
        <v>15271</v>
      </c>
      <c r="C4686" t="s">
        <v>15272</v>
      </c>
      <c r="D4686">
        <v>62</v>
      </c>
      <c r="E4686" t="s">
        <v>29</v>
      </c>
      <c r="F4686" t="s">
        <v>86</v>
      </c>
      <c r="G4686" s="1">
        <v>44341</v>
      </c>
      <c r="H4686" t="s">
        <v>67</v>
      </c>
      <c r="I4686" t="s">
        <v>177</v>
      </c>
      <c r="J4686" s="2" t="s">
        <v>15273</v>
      </c>
      <c r="K4686" t="s">
        <v>62</v>
      </c>
      <c r="M4686" t="s">
        <v>143</v>
      </c>
      <c r="N4686" t="s">
        <v>33</v>
      </c>
      <c r="R4686">
        <v>4685</v>
      </c>
      <c r="S4686" t="str">
        <f>PROPER(CustomerSupport[[#This Row],[Resolution]])</f>
        <v/>
      </c>
      <c r="T4686" t="str">
        <f>TRIM(CustomerSupport[[#This Row],[Customer Name]])</f>
        <v>Melissa Alvarado</v>
      </c>
      <c r="U4686">
        <f>MONTH(CustomerSupport[[#This Row],[Date of Purchase]])</f>
        <v>5</v>
      </c>
      <c r="V4686" t="str">
        <f>TEXT('Working data'!G4686,"mmmm")</f>
        <v>May</v>
      </c>
      <c r="W4686">
        <f>YEAR(CustomerSupport[[#This Row],[Date of Purchase]])</f>
        <v>2021</v>
      </c>
      <c r="X4686" t="str">
        <f t="shared" si="73"/>
        <v/>
      </c>
    </row>
    <row r="4687" spans="1:24" ht="14.25" customHeight="1" x14ac:dyDescent="0.4">
      <c r="A4687">
        <v>4686</v>
      </c>
      <c r="B4687" t="s">
        <v>15274</v>
      </c>
      <c r="C4687" t="s">
        <v>15275</v>
      </c>
      <c r="D4687">
        <v>52</v>
      </c>
      <c r="E4687" t="s">
        <v>58</v>
      </c>
      <c r="F4687" t="s">
        <v>103</v>
      </c>
      <c r="G4687" s="1">
        <v>44471</v>
      </c>
      <c r="H4687" t="s">
        <v>66</v>
      </c>
      <c r="I4687" t="s">
        <v>67</v>
      </c>
      <c r="J4687" s="2" t="s">
        <v>15276</v>
      </c>
      <c r="K4687" t="s">
        <v>39</v>
      </c>
      <c r="L4687" t="s">
        <v>15277</v>
      </c>
      <c r="M4687" t="s">
        <v>89</v>
      </c>
      <c r="N4687" t="s">
        <v>83</v>
      </c>
      <c r="O4687" s="3">
        <v>45078.575208333335</v>
      </c>
      <c r="P4687" s="3">
        <v>45078.559236111112</v>
      </c>
      <c r="Q4687">
        <v>3</v>
      </c>
      <c r="R4687">
        <v>4686</v>
      </c>
      <c r="S4687" t="str">
        <f>PROPER(CustomerSupport[[#This Row],[Resolution]])</f>
        <v>Hear Wish Mouth Sit.</v>
      </c>
      <c r="T4687" t="str">
        <f>TRIM(CustomerSupport[[#This Row],[Customer Name]])</f>
        <v>Samuel Miranda</v>
      </c>
      <c r="U4687">
        <f>MONTH(CustomerSupport[[#This Row],[Date of Purchase]])</f>
        <v>10</v>
      </c>
      <c r="V4687" t="str">
        <f>TEXT('Working data'!G4687,"mmmm")</f>
        <v>October</v>
      </c>
      <c r="W4687">
        <f>YEAR(CustomerSupport[[#This Row],[Date of Purchase]])</f>
        <v>2021</v>
      </c>
      <c r="X4687">
        <f t="shared" si="73"/>
        <v>-0.38333333336049691</v>
      </c>
    </row>
    <row r="4688" spans="1:24" ht="14.25" customHeight="1" x14ac:dyDescent="0.4">
      <c r="A4688">
        <v>4687</v>
      </c>
      <c r="B4688" t="s">
        <v>15278</v>
      </c>
      <c r="C4688" t="s">
        <v>15279</v>
      </c>
      <c r="D4688">
        <v>43</v>
      </c>
      <c r="E4688" t="s">
        <v>58</v>
      </c>
      <c r="F4688" t="s">
        <v>219</v>
      </c>
      <c r="G4688" s="1">
        <v>44451</v>
      </c>
      <c r="H4688" t="s">
        <v>67</v>
      </c>
      <c r="I4688" t="s">
        <v>37</v>
      </c>
      <c r="J4688" s="2" t="s">
        <v>15280</v>
      </c>
      <c r="K4688" t="s">
        <v>62</v>
      </c>
      <c r="M4688" t="s">
        <v>41</v>
      </c>
      <c r="N4688" t="s">
        <v>83</v>
      </c>
      <c r="R4688">
        <v>4687</v>
      </c>
      <c r="S4688" t="str">
        <f>PROPER(CustomerSupport[[#This Row],[Resolution]])</f>
        <v/>
      </c>
      <c r="T4688" t="str">
        <f>TRIM(CustomerSupport[[#This Row],[Customer Name]])</f>
        <v>Benjamin Wilson</v>
      </c>
      <c r="U4688">
        <f>MONTH(CustomerSupport[[#This Row],[Date of Purchase]])</f>
        <v>9</v>
      </c>
      <c r="V4688" t="str">
        <f>TEXT('Working data'!G4688,"mmmm")</f>
        <v>September</v>
      </c>
      <c r="W4688">
        <f>YEAR(CustomerSupport[[#This Row],[Date of Purchase]])</f>
        <v>2021</v>
      </c>
      <c r="X4688" t="str">
        <f t="shared" si="73"/>
        <v/>
      </c>
    </row>
    <row r="4689" spans="1:24" ht="14.25" customHeight="1" x14ac:dyDescent="0.4">
      <c r="A4689">
        <v>4688</v>
      </c>
      <c r="B4689" t="s">
        <v>15281</v>
      </c>
      <c r="C4689" t="s">
        <v>15282</v>
      </c>
      <c r="D4689">
        <v>53</v>
      </c>
      <c r="E4689" t="s">
        <v>29</v>
      </c>
      <c r="F4689" t="s">
        <v>125</v>
      </c>
      <c r="G4689" s="1">
        <v>44188</v>
      </c>
      <c r="H4689" t="s">
        <v>45</v>
      </c>
      <c r="I4689" t="s">
        <v>177</v>
      </c>
      <c r="J4689" s="2" t="s">
        <v>15283</v>
      </c>
      <c r="K4689" t="s">
        <v>62</v>
      </c>
      <c r="M4689" t="s">
        <v>143</v>
      </c>
      <c r="N4689" t="s">
        <v>33</v>
      </c>
      <c r="R4689">
        <v>4688</v>
      </c>
      <c r="S4689" t="str">
        <f>PROPER(CustomerSupport[[#This Row],[Resolution]])</f>
        <v/>
      </c>
      <c r="T4689" t="str">
        <f>TRIM(CustomerSupport[[#This Row],[Customer Name]])</f>
        <v>Jeremy Stephens</v>
      </c>
      <c r="U4689">
        <f>MONTH(CustomerSupport[[#This Row],[Date of Purchase]])</f>
        <v>12</v>
      </c>
      <c r="V4689" t="str">
        <f>TEXT('Working data'!G4689,"mmmm")</f>
        <v>December</v>
      </c>
      <c r="W4689">
        <f>YEAR(CustomerSupport[[#This Row],[Date of Purchase]])</f>
        <v>2020</v>
      </c>
      <c r="X4689" t="str">
        <f t="shared" si="73"/>
        <v/>
      </c>
    </row>
    <row r="4690" spans="1:24" ht="14.25" customHeight="1" x14ac:dyDescent="0.4">
      <c r="A4690">
        <v>4689</v>
      </c>
      <c r="B4690" t="s">
        <v>15284</v>
      </c>
      <c r="C4690" t="s">
        <v>15285</v>
      </c>
      <c r="D4690">
        <v>28</v>
      </c>
      <c r="E4690" t="s">
        <v>19</v>
      </c>
      <c r="F4690" t="s">
        <v>81</v>
      </c>
      <c r="G4690" s="1">
        <v>44323</v>
      </c>
      <c r="H4690" t="s">
        <v>45</v>
      </c>
      <c r="I4690" t="s">
        <v>37</v>
      </c>
      <c r="J4690" s="2" t="s">
        <v>15286</v>
      </c>
      <c r="K4690" t="s">
        <v>39</v>
      </c>
      <c r="L4690" t="s">
        <v>15287</v>
      </c>
      <c r="M4690" t="s">
        <v>89</v>
      </c>
      <c r="N4690" t="s">
        <v>83</v>
      </c>
      <c r="O4690" s="3">
        <v>45078.056527777779</v>
      </c>
      <c r="P4690" s="3">
        <v>45078.148888888885</v>
      </c>
      <c r="Q4690">
        <v>1</v>
      </c>
      <c r="R4690">
        <v>4689</v>
      </c>
      <c r="S4690" t="str">
        <f>PROPER(CustomerSupport[[#This Row],[Resolution]])</f>
        <v>Budget Describe Letter.</v>
      </c>
      <c r="T4690" t="str">
        <f>TRIM(CustomerSupport[[#This Row],[Customer Name]])</f>
        <v>Heather Spence</v>
      </c>
      <c r="U4690">
        <f>MONTH(CustomerSupport[[#This Row],[Date of Purchase]])</f>
        <v>5</v>
      </c>
      <c r="V4690" t="str">
        <f>TEXT('Working data'!G4690,"mmmm")</f>
        <v>May</v>
      </c>
      <c r="W4690">
        <f>YEAR(CustomerSupport[[#This Row],[Date of Purchase]])</f>
        <v>2021</v>
      </c>
      <c r="X4690">
        <f t="shared" si="73"/>
        <v>2.2166666665580124</v>
      </c>
    </row>
    <row r="4691" spans="1:24" ht="14.25" customHeight="1" x14ac:dyDescent="0.4">
      <c r="A4691">
        <v>4690</v>
      </c>
      <c r="B4691" t="s">
        <v>15288</v>
      </c>
      <c r="C4691" t="s">
        <v>15289</v>
      </c>
      <c r="D4691">
        <v>49</v>
      </c>
      <c r="E4691" t="s">
        <v>29</v>
      </c>
      <c r="F4691" t="s">
        <v>129</v>
      </c>
      <c r="G4691" s="1">
        <v>44006</v>
      </c>
      <c r="H4691" t="s">
        <v>21</v>
      </c>
      <c r="I4691" t="s">
        <v>141</v>
      </c>
      <c r="J4691" s="2" t="s">
        <v>15290</v>
      </c>
      <c r="K4691" t="s">
        <v>39</v>
      </c>
      <c r="L4691" t="s">
        <v>15291</v>
      </c>
      <c r="M4691" t="s">
        <v>25</v>
      </c>
      <c r="N4691" t="s">
        <v>83</v>
      </c>
      <c r="O4691" s="3">
        <v>45078.309328703705</v>
      </c>
      <c r="P4691" s="3">
        <v>45078.257245370369</v>
      </c>
      <c r="Q4691">
        <v>1</v>
      </c>
      <c r="R4691">
        <v>4690</v>
      </c>
      <c r="S4691" t="str">
        <f>PROPER(CustomerSupport[[#This Row],[Resolution]])</f>
        <v>Now Bag Southern Agree Mrs Morning.</v>
      </c>
      <c r="T4691" t="str">
        <f>TRIM(CustomerSupport[[#This Row],[Customer Name]])</f>
        <v>Elizabeth Vasquez</v>
      </c>
      <c r="U4691">
        <f>MONTH(CustomerSupport[[#This Row],[Date of Purchase]])</f>
        <v>6</v>
      </c>
      <c r="V4691" t="str">
        <f>TEXT('Working data'!G4691,"mmmm")</f>
        <v>June</v>
      </c>
      <c r="W4691">
        <f>YEAR(CustomerSupport[[#This Row],[Date of Purchase]])</f>
        <v>2020</v>
      </c>
      <c r="X4691">
        <f t="shared" si="73"/>
        <v>-1.2500000000582077</v>
      </c>
    </row>
    <row r="4692" spans="1:24" ht="14.25" customHeight="1" x14ac:dyDescent="0.4">
      <c r="A4692">
        <v>4691</v>
      </c>
      <c r="B4692" t="s">
        <v>15292</v>
      </c>
      <c r="C4692" t="s">
        <v>15293</v>
      </c>
      <c r="D4692">
        <v>30</v>
      </c>
      <c r="E4692" t="s">
        <v>19</v>
      </c>
      <c r="F4692" t="s">
        <v>71</v>
      </c>
      <c r="G4692" s="1">
        <v>44068</v>
      </c>
      <c r="H4692" t="s">
        <v>66</v>
      </c>
      <c r="I4692" t="s">
        <v>141</v>
      </c>
      <c r="J4692" s="2" t="s">
        <v>15294</v>
      </c>
      <c r="K4692" t="s">
        <v>62</v>
      </c>
      <c r="M4692" t="s">
        <v>143</v>
      </c>
      <c r="N4692" t="s">
        <v>33</v>
      </c>
      <c r="R4692">
        <v>4691</v>
      </c>
      <c r="S4692" t="str">
        <f>PROPER(CustomerSupport[[#This Row],[Resolution]])</f>
        <v/>
      </c>
      <c r="T4692" t="str">
        <f>TRIM(CustomerSupport[[#This Row],[Customer Name]])</f>
        <v>Jennifer Hall</v>
      </c>
      <c r="U4692">
        <f>MONTH(CustomerSupport[[#This Row],[Date of Purchase]])</f>
        <v>8</v>
      </c>
      <c r="V4692" t="str">
        <f>TEXT('Working data'!G4692,"mmmm")</f>
        <v>August</v>
      </c>
      <c r="W4692">
        <f>YEAR(CustomerSupport[[#This Row],[Date of Purchase]])</f>
        <v>2020</v>
      </c>
      <c r="X4692" t="str">
        <f t="shared" si="73"/>
        <v/>
      </c>
    </row>
    <row r="4693" spans="1:24" ht="14.25" customHeight="1" x14ac:dyDescent="0.4">
      <c r="A4693">
        <v>4692</v>
      </c>
      <c r="B4693" t="s">
        <v>15295</v>
      </c>
      <c r="C4693" t="s">
        <v>15296</v>
      </c>
      <c r="D4693">
        <v>59</v>
      </c>
      <c r="E4693" t="s">
        <v>58</v>
      </c>
      <c r="F4693" t="s">
        <v>157</v>
      </c>
      <c r="G4693" s="1">
        <v>44442</v>
      </c>
      <c r="H4693" t="s">
        <v>21</v>
      </c>
      <c r="I4693" t="s">
        <v>67</v>
      </c>
      <c r="J4693" s="2" t="s">
        <v>15297</v>
      </c>
      <c r="K4693" t="s">
        <v>24</v>
      </c>
      <c r="M4693" t="s">
        <v>89</v>
      </c>
      <c r="N4693" t="s">
        <v>33</v>
      </c>
      <c r="O4693" s="3">
        <v>45078.584351851852</v>
      </c>
      <c r="R4693">
        <v>4692</v>
      </c>
      <c r="S4693" t="str">
        <f>PROPER(CustomerSupport[[#This Row],[Resolution]])</f>
        <v/>
      </c>
      <c r="T4693" t="str">
        <f>TRIM(CustomerSupport[[#This Row],[Customer Name]])</f>
        <v>Amanda Jordan</v>
      </c>
      <c r="U4693">
        <f>MONTH(CustomerSupport[[#This Row],[Date of Purchase]])</f>
        <v>9</v>
      </c>
      <c r="V4693" t="str">
        <f>TEXT('Working data'!G4693,"mmmm")</f>
        <v>September</v>
      </c>
      <c r="W4693">
        <f>YEAR(CustomerSupport[[#This Row],[Date of Purchase]])</f>
        <v>2021</v>
      </c>
      <c r="X4693" t="str">
        <f t="shared" si="73"/>
        <v/>
      </c>
    </row>
    <row r="4694" spans="1:24" ht="14.25" customHeight="1" x14ac:dyDescent="0.4">
      <c r="A4694">
        <v>4693</v>
      </c>
      <c r="B4694" t="s">
        <v>15298</v>
      </c>
      <c r="C4694" t="s">
        <v>15299</v>
      </c>
      <c r="D4694">
        <v>35</v>
      </c>
      <c r="E4694" t="s">
        <v>29</v>
      </c>
      <c r="F4694" t="s">
        <v>20</v>
      </c>
      <c r="G4694" s="1">
        <v>44470</v>
      </c>
      <c r="H4694" t="s">
        <v>59</v>
      </c>
      <c r="I4694" t="s">
        <v>67</v>
      </c>
      <c r="J4694" s="2" t="s">
        <v>15300</v>
      </c>
      <c r="K4694" t="s">
        <v>39</v>
      </c>
      <c r="L4694" t="s">
        <v>15301</v>
      </c>
      <c r="M4694" t="s">
        <v>25</v>
      </c>
      <c r="N4694" t="s">
        <v>33</v>
      </c>
      <c r="O4694" s="3">
        <v>45078.447557870371</v>
      </c>
      <c r="P4694" s="3">
        <v>45078.647557870368</v>
      </c>
      <c r="Q4694">
        <v>3</v>
      </c>
      <c r="R4694">
        <v>4693</v>
      </c>
      <c r="S4694" t="str">
        <f>PROPER(CustomerSupport[[#This Row],[Resolution]])</f>
        <v>Hundred Wife Ahead Thank Order Hit.</v>
      </c>
      <c r="T4694" t="str">
        <f>TRIM(CustomerSupport[[#This Row],[Customer Name]])</f>
        <v>Hannah Fuentes</v>
      </c>
      <c r="U4694">
        <f>MONTH(CustomerSupport[[#This Row],[Date of Purchase]])</f>
        <v>10</v>
      </c>
      <c r="V4694" t="str">
        <f>TEXT('Working data'!G4694,"mmmm")</f>
        <v>October</v>
      </c>
      <c r="W4694">
        <f>YEAR(CustomerSupport[[#This Row],[Date of Purchase]])</f>
        <v>2021</v>
      </c>
      <c r="X4694">
        <f t="shared" si="73"/>
        <v>4.7999999999301508</v>
      </c>
    </row>
    <row r="4695" spans="1:24" ht="14.25" customHeight="1" x14ac:dyDescent="0.4">
      <c r="A4695">
        <v>4694</v>
      </c>
      <c r="B4695" t="s">
        <v>15302</v>
      </c>
      <c r="C4695" t="s">
        <v>15303</v>
      </c>
      <c r="D4695">
        <v>35</v>
      </c>
      <c r="E4695" t="s">
        <v>29</v>
      </c>
      <c r="F4695" t="s">
        <v>249</v>
      </c>
      <c r="G4695" s="1">
        <v>44451</v>
      </c>
      <c r="H4695" t="s">
        <v>59</v>
      </c>
      <c r="I4695" t="s">
        <v>150</v>
      </c>
      <c r="J4695" t="s">
        <v>15304</v>
      </c>
      <c r="K4695" t="s">
        <v>24</v>
      </c>
      <c r="M4695" t="s">
        <v>41</v>
      </c>
      <c r="N4695" t="s">
        <v>55</v>
      </c>
      <c r="O4695" s="3">
        <v>45078.237847222219</v>
      </c>
      <c r="R4695">
        <v>4694</v>
      </c>
      <c r="S4695" t="str">
        <f>PROPER(CustomerSupport[[#This Row],[Resolution]])</f>
        <v/>
      </c>
      <c r="T4695" t="str">
        <f>TRIM(CustomerSupport[[#This Row],[Customer Name]])</f>
        <v>Duane Hughes</v>
      </c>
      <c r="U4695">
        <f>MONTH(CustomerSupport[[#This Row],[Date of Purchase]])</f>
        <v>9</v>
      </c>
      <c r="V4695" t="str">
        <f>TEXT('Working data'!G4695,"mmmm")</f>
        <v>September</v>
      </c>
      <c r="W4695">
        <f>YEAR(CustomerSupport[[#This Row],[Date of Purchase]])</f>
        <v>2021</v>
      </c>
      <c r="X4695" t="str">
        <f t="shared" si="73"/>
        <v/>
      </c>
    </row>
    <row r="4696" spans="1:24" ht="14.25" customHeight="1" x14ac:dyDescent="0.4">
      <c r="A4696">
        <v>4695</v>
      </c>
      <c r="B4696" t="s">
        <v>10789</v>
      </c>
      <c r="C4696" t="s">
        <v>15305</v>
      </c>
      <c r="D4696">
        <v>22</v>
      </c>
      <c r="E4696" t="s">
        <v>19</v>
      </c>
      <c r="F4696" t="s">
        <v>30</v>
      </c>
      <c r="G4696" s="1">
        <v>44130</v>
      </c>
      <c r="H4696" t="s">
        <v>59</v>
      </c>
      <c r="I4696" t="s">
        <v>59</v>
      </c>
      <c r="J4696" s="2" t="s">
        <v>15306</v>
      </c>
      <c r="K4696" t="s">
        <v>62</v>
      </c>
      <c r="M4696" t="s">
        <v>89</v>
      </c>
      <c r="N4696" t="s">
        <v>55</v>
      </c>
      <c r="R4696">
        <v>4695</v>
      </c>
      <c r="S4696" t="str">
        <f>PROPER(CustomerSupport[[#This Row],[Resolution]])</f>
        <v/>
      </c>
      <c r="T4696" t="str">
        <f>TRIM(CustomerSupport[[#This Row],[Customer Name]])</f>
        <v>Michael Lewis</v>
      </c>
      <c r="U4696">
        <f>MONTH(CustomerSupport[[#This Row],[Date of Purchase]])</f>
        <v>10</v>
      </c>
      <c r="V4696" t="str">
        <f>TEXT('Working data'!G4696,"mmmm")</f>
        <v>October</v>
      </c>
      <c r="W4696">
        <f>YEAR(CustomerSupport[[#This Row],[Date of Purchase]])</f>
        <v>2020</v>
      </c>
      <c r="X4696" t="str">
        <f t="shared" si="73"/>
        <v/>
      </c>
    </row>
    <row r="4697" spans="1:24" ht="14.25" customHeight="1" x14ac:dyDescent="0.4">
      <c r="A4697">
        <v>4696</v>
      </c>
      <c r="B4697" t="s">
        <v>15307</v>
      </c>
      <c r="C4697" t="s">
        <v>15308</v>
      </c>
      <c r="D4697">
        <v>56</v>
      </c>
      <c r="E4697" t="s">
        <v>19</v>
      </c>
      <c r="F4697" t="s">
        <v>202</v>
      </c>
      <c r="G4697" s="1">
        <v>43997</v>
      </c>
      <c r="H4697" t="s">
        <v>59</v>
      </c>
      <c r="I4697" t="s">
        <v>113</v>
      </c>
      <c r="J4697" t="s">
        <v>15309</v>
      </c>
      <c r="K4697" t="s">
        <v>39</v>
      </c>
      <c r="L4697" t="s">
        <v>15310</v>
      </c>
      <c r="M4697" t="s">
        <v>41</v>
      </c>
      <c r="N4697" t="s">
        <v>26</v>
      </c>
      <c r="O4697" s="3">
        <v>45078.536469907405</v>
      </c>
      <c r="P4697" s="3">
        <v>45078.891331018516</v>
      </c>
      <c r="Q4697">
        <v>3</v>
      </c>
      <c r="R4697">
        <v>4696</v>
      </c>
      <c r="S4697" t="str">
        <f>PROPER(CustomerSupport[[#This Row],[Resolution]])</f>
        <v>Thought Father Similar Air Sea Instead Star.</v>
      </c>
      <c r="T4697" t="str">
        <f>TRIM(CustomerSupport[[#This Row],[Customer Name]])</f>
        <v>Ronald Ramos</v>
      </c>
      <c r="U4697">
        <f>MONTH(CustomerSupport[[#This Row],[Date of Purchase]])</f>
        <v>6</v>
      </c>
      <c r="V4697" t="str">
        <f>TEXT('Working data'!G4697,"mmmm")</f>
        <v>June</v>
      </c>
      <c r="W4697">
        <f>YEAR(CustomerSupport[[#This Row],[Date of Purchase]])</f>
        <v>2020</v>
      </c>
      <c r="X4697">
        <f t="shared" si="73"/>
        <v>8.5166666666627862</v>
      </c>
    </row>
    <row r="4698" spans="1:24" ht="14.25" customHeight="1" x14ac:dyDescent="0.4">
      <c r="A4698">
        <v>4697</v>
      </c>
      <c r="B4698" t="s">
        <v>3737</v>
      </c>
      <c r="C4698" t="s">
        <v>15311</v>
      </c>
      <c r="D4698">
        <v>37</v>
      </c>
      <c r="E4698" t="s">
        <v>19</v>
      </c>
      <c r="F4698" t="s">
        <v>431</v>
      </c>
      <c r="G4698" s="1">
        <v>44214</v>
      </c>
      <c r="H4698" t="s">
        <v>59</v>
      </c>
      <c r="I4698" t="s">
        <v>31</v>
      </c>
      <c r="J4698" s="2" t="s">
        <v>15312</v>
      </c>
      <c r="K4698" t="s">
        <v>39</v>
      </c>
      <c r="L4698" t="s">
        <v>15313</v>
      </c>
      <c r="M4698" t="s">
        <v>143</v>
      </c>
      <c r="N4698" t="s">
        <v>83</v>
      </c>
      <c r="O4698" s="3">
        <v>45078.477453703701</v>
      </c>
      <c r="P4698" s="3">
        <v>45078.408009259256</v>
      </c>
      <c r="Q4698">
        <v>5</v>
      </c>
      <c r="R4698">
        <v>4697</v>
      </c>
      <c r="S4698" t="str">
        <f>PROPER(CustomerSupport[[#This Row],[Resolution]])</f>
        <v>Add Agency Raise May Only Deal.</v>
      </c>
      <c r="T4698" t="str">
        <f>TRIM(CustomerSupport[[#This Row],[Customer Name]])</f>
        <v>Brian Williams</v>
      </c>
      <c r="U4698">
        <f>MONTH(CustomerSupport[[#This Row],[Date of Purchase]])</f>
        <v>1</v>
      </c>
      <c r="V4698" t="str">
        <f>TEXT('Working data'!G4698,"mmmm")</f>
        <v>January</v>
      </c>
      <c r="W4698">
        <f>YEAR(CustomerSupport[[#This Row],[Date of Purchase]])</f>
        <v>2021</v>
      </c>
      <c r="X4698">
        <f t="shared" si="73"/>
        <v>-1.6666666666860692</v>
      </c>
    </row>
    <row r="4699" spans="1:24" ht="14.25" customHeight="1" x14ac:dyDescent="0.4">
      <c r="A4699">
        <v>4698</v>
      </c>
      <c r="B4699" t="s">
        <v>7840</v>
      </c>
      <c r="C4699" t="s">
        <v>15314</v>
      </c>
      <c r="D4699">
        <v>57</v>
      </c>
      <c r="E4699" t="s">
        <v>29</v>
      </c>
      <c r="F4699" t="s">
        <v>223</v>
      </c>
      <c r="G4699" s="1">
        <v>44404</v>
      </c>
      <c r="H4699" t="s">
        <v>21</v>
      </c>
      <c r="I4699" t="s">
        <v>177</v>
      </c>
      <c r="J4699" s="2" t="s">
        <v>15315</v>
      </c>
      <c r="K4699" t="s">
        <v>62</v>
      </c>
      <c r="M4699" t="s">
        <v>143</v>
      </c>
      <c r="N4699" t="s">
        <v>83</v>
      </c>
      <c r="R4699">
        <v>4698</v>
      </c>
      <c r="S4699" t="str">
        <f>PROPER(CustomerSupport[[#This Row],[Resolution]])</f>
        <v/>
      </c>
      <c r="T4699" t="str">
        <f>TRIM(CustomerSupport[[#This Row],[Customer Name]])</f>
        <v>Jason Wright</v>
      </c>
      <c r="U4699">
        <f>MONTH(CustomerSupport[[#This Row],[Date of Purchase]])</f>
        <v>7</v>
      </c>
      <c r="V4699" t="str">
        <f>TEXT('Working data'!G4699,"mmmm")</f>
        <v>July</v>
      </c>
      <c r="W4699">
        <f>YEAR(CustomerSupport[[#This Row],[Date of Purchase]])</f>
        <v>2021</v>
      </c>
      <c r="X4699" t="str">
        <f t="shared" si="73"/>
        <v/>
      </c>
    </row>
    <row r="4700" spans="1:24" ht="14.25" customHeight="1" x14ac:dyDescent="0.4">
      <c r="A4700">
        <v>4699</v>
      </c>
      <c r="B4700" t="s">
        <v>15316</v>
      </c>
      <c r="C4700" t="s">
        <v>15317</v>
      </c>
      <c r="D4700">
        <v>36</v>
      </c>
      <c r="E4700" t="s">
        <v>19</v>
      </c>
      <c r="F4700" t="s">
        <v>107</v>
      </c>
      <c r="G4700" s="1">
        <v>44318</v>
      </c>
      <c r="H4700" t="s">
        <v>21</v>
      </c>
      <c r="I4700" t="s">
        <v>177</v>
      </c>
      <c r="J4700" t="s">
        <v>3083</v>
      </c>
      <c r="K4700" t="s">
        <v>62</v>
      </c>
      <c r="M4700" t="s">
        <v>143</v>
      </c>
      <c r="N4700" t="s">
        <v>55</v>
      </c>
      <c r="R4700">
        <v>4699</v>
      </c>
      <c r="S4700" t="str">
        <f>PROPER(CustomerSupport[[#This Row],[Resolution]])</f>
        <v/>
      </c>
      <c r="T4700" t="str">
        <f>TRIM(CustomerSupport[[#This Row],[Customer Name]])</f>
        <v>Seth Brown</v>
      </c>
      <c r="U4700">
        <f>MONTH(CustomerSupport[[#This Row],[Date of Purchase]])</f>
        <v>5</v>
      </c>
      <c r="V4700" t="str">
        <f>TEXT('Working data'!G4700,"mmmm")</f>
        <v>May</v>
      </c>
      <c r="W4700">
        <f>YEAR(CustomerSupport[[#This Row],[Date of Purchase]])</f>
        <v>2021</v>
      </c>
      <c r="X4700" t="str">
        <f t="shared" si="73"/>
        <v/>
      </c>
    </row>
    <row r="4701" spans="1:24" ht="14.25" customHeight="1" x14ac:dyDescent="0.4">
      <c r="A4701">
        <v>4700</v>
      </c>
      <c r="B4701" t="s">
        <v>15318</v>
      </c>
      <c r="C4701" t="s">
        <v>15319</v>
      </c>
      <c r="D4701">
        <v>44</v>
      </c>
      <c r="E4701" t="s">
        <v>19</v>
      </c>
      <c r="F4701" t="s">
        <v>161</v>
      </c>
      <c r="G4701" s="1">
        <v>44434</v>
      </c>
      <c r="H4701" t="s">
        <v>66</v>
      </c>
      <c r="I4701" t="s">
        <v>93</v>
      </c>
      <c r="J4701" t="s">
        <v>15320</v>
      </c>
      <c r="K4701" t="s">
        <v>24</v>
      </c>
      <c r="M4701" t="s">
        <v>143</v>
      </c>
      <c r="N4701" t="s">
        <v>33</v>
      </c>
      <c r="O4701" s="3">
        <v>45078.371944444443</v>
      </c>
      <c r="R4701">
        <v>4700</v>
      </c>
      <c r="S4701" t="str">
        <f>PROPER(CustomerSupport[[#This Row],[Resolution]])</f>
        <v/>
      </c>
      <c r="T4701" t="str">
        <f>TRIM(CustomerSupport[[#This Row],[Customer Name]])</f>
        <v>Kevin Flynn</v>
      </c>
      <c r="U4701">
        <f>MONTH(CustomerSupport[[#This Row],[Date of Purchase]])</f>
        <v>8</v>
      </c>
      <c r="V4701" t="str">
        <f>TEXT('Working data'!G4701,"mmmm")</f>
        <v>August</v>
      </c>
      <c r="W4701">
        <f>YEAR(CustomerSupport[[#This Row],[Date of Purchase]])</f>
        <v>2021</v>
      </c>
      <c r="X4701" t="str">
        <f t="shared" si="73"/>
        <v/>
      </c>
    </row>
    <row r="4702" spans="1:24" ht="14.25" customHeight="1" x14ac:dyDescent="0.4">
      <c r="A4702">
        <v>4701</v>
      </c>
      <c r="B4702" t="s">
        <v>15321</v>
      </c>
      <c r="C4702" t="s">
        <v>15322</v>
      </c>
      <c r="D4702">
        <v>54</v>
      </c>
      <c r="E4702" t="s">
        <v>58</v>
      </c>
      <c r="F4702" t="s">
        <v>92</v>
      </c>
      <c r="G4702" s="1">
        <v>44244</v>
      </c>
      <c r="H4702" t="s">
        <v>45</v>
      </c>
      <c r="I4702" t="s">
        <v>99</v>
      </c>
      <c r="J4702" s="2" t="s">
        <v>15323</v>
      </c>
      <c r="K4702" t="s">
        <v>39</v>
      </c>
      <c r="L4702" t="s">
        <v>15324</v>
      </c>
      <c r="M4702" t="s">
        <v>25</v>
      </c>
      <c r="N4702" t="s">
        <v>26</v>
      </c>
      <c r="O4702" s="3">
        <v>45078.47960648148</v>
      </c>
      <c r="P4702" s="3">
        <v>45078.96502314815</v>
      </c>
      <c r="Q4702">
        <v>3</v>
      </c>
      <c r="R4702">
        <v>4701</v>
      </c>
      <c r="S4702" t="str">
        <f>PROPER(CustomerSupport[[#This Row],[Resolution]])</f>
        <v>Boy Together Raise Serve A Letter.</v>
      </c>
      <c r="T4702" t="str">
        <f>TRIM(CustomerSupport[[#This Row],[Customer Name]])</f>
        <v>Jose Pena</v>
      </c>
      <c r="U4702">
        <f>MONTH(CustomerSupport[[#This Row],[Date of Purchase]])</f>
        <v>2</v>
      </c>
      <c r="V4702" t="str">
        <f>TEXT('Working data'!G4702,"mmmm")</f>
        <v>February</v>
      </c>
      <c r="W4702">
        <f>YEAR(CustomerSupport[[#This Row],[Date of Purchase]])</f>
        <v>2021</v>
      </c>
      <c r="X4702">
        <f t="shared" si="73"/>
        <v>11.650000000081491</v>
      </c>
    </row>
    <row r="4703" spans="1:24" ht="14.25" customHeight="1" x14ac:dyDescent="0.4">
      <c r="A4703">
        <v>4702</v>
      </c>
      <c r="B4703" t="s">
        <v>15325</v>
      </c>
      <c r="C4703" t="s">
        <v>15326</v>
      </c>
      <c r="D4703">
        <v>29</v>
      </c>
      <c r="E4703" t="s">
        <v>29</v>
      </c>
      <c r="F4703" t="s">
        <v>20</v>
      </c>
      <c r="G4703" s="1">
        <v>44336</v>
      </c>
      <c r="H4703" t="s">
        <v>59</v>
      </c>
      <c r="I4703" t="s">
        <v>52</v>
      </c>
      <c r="J4703" s="2" t="s">
        <v>15327</v>
      </c>
      <c r="K4703" t="s">
        <v>39</v>
      </c>
      <c r="L4703" t="s">
        <v>15328</v>
      </c>
      <c r="M4703" t="s">
        <v>89</v>
      </c>
      <c r="N4703" t="s">
        <v>33</v>
      </c>
      <c r="O4703" s="3">
        <v>45078.362962962965</v>
      </c>
      <c r="P4703" s="3">
        <v>45078.126851851855</v>
      </c>
      <c r="Q4703">
        <v>3</v>
      </c>
      <c r="R4703">
        <v>4702</v>
      </c>
      <c r="S4703" t="str">
        <f>PROPER(CustomerSupport[[#This Row],[Resolution]])</f>
        <v>Look Field Loss Into Door.</v>
      </c>
      <c r="T4703" t="str">
        <f>TRIM(CustomerSupport[[#This Row],[Customer Name]])</f>
        <v>Brittany Rosales</v>
      </c>
      <c r="U4703">
        <f>MONTH(CustomerSupport[[#This Row],[Date of Purchase]])</f>
        <v>5</v>
      </c>
      <c r="V4703" t="str">
        <f>TEXT('Working data'!G4703,"mmmm")</f>
        <v>May</v>
      </c>
      <c r="W4703">
        <f>YEAR(CustomerSupport[[#This Row],[Date of Purchase]])</f>
        <v>2021</v>
      </c>
      <c r="X4703">
        <f t="shared" si="73"/>
        <v>-5.6666666666278616</v>
      </c>
    </row>
    <row r="4704" spans="1:24" ht="14.25" customHeight="1" x14ac:dyDescent="0.4">
      <c r="A4704">
        <v>4703</v>
      </c>
      <c r="B4704" t="s">
        <v>15329</v>
      </c>
      <c r="C4704" t="s">
        <v>15330</v>
      </c>
      <c r="D4704">
        <v>37</v>
      </c>
      <c r="E4704" t="s">
        <v>58</v>
      </c>
      <c r="F4704" t="s">
        <v>134</v>
      </c>
      <c r="G4704" s="1">
        <v>44128</v>
      </c>
      <c r="H4704" t="s">
        <v>66</v>
      </c>
      <c r="I4704" t="s">
        <v>46</v>
      </c>
      <c r="J4704" s="2" t="s">
        <v>15331</v>
      </c>
      <c r="K4704" t="s">
        <v>62</v>
      </c>
      <c r="M4704" t="s">
        <v>41</v>
      </c>
      <c r="N4704" t="s">
        <v>26</v>
      </c>
      <c r="R4704">
        <v>4703</v>
      </c>
      <c r="S4704" t="str">
        <f>PROPER(CustomerSupport[[#This Row],[Resolution]])</f>
        <v/>
      </c>
      <c r="T4704" t="str">
        <f>TRIM(CustomerSupport[[#This Row],[Customer Name]])</f>
        <v>Ronald Walsh</v>
      </c>
      <c r="U4704">
        <f>MONTH(CustomerSupport[[#This Row],[Date of Purchase]])</f>
        <v>10</v>
      </c>
      <c r="V4704" t="str">
        <f>TEXT('Working data'!G4704,"mmmm")</f>
        <v>October</v>
      </c>
      <c r="W4704">
        <f>YEAR(CustomerSupport[[#This Row],[Date of Purchase]])</f>
        <v>2020</v>
      </c>
      <c r="X4704" t="str">
        <f t="shared" si="73"/>
        <v/>
      </c>
    </row>
    <row r="4705" spans="1:24" ht="14.25" customHeight="1" x14ac:dyDescent="0.4">
      <c r="A4705">
        <v>4704</v>
      </c>
      <c r="B4705" t="s">
        <v>15332</v>
      </c>
      <c r="C4705" t="s">
        <v>15333</v>
      </c>
      <c r="D4705">
        <v>49</v>
      </c>
      <c r="E4705" t="s">
        <v>29</v>
      </c>
      <c r="F4705" t="s">
        <v>242</v>
      </c>
      <c r="G4705" s="1">
        <v>44075</v>
      </c>
      <c r="H4705" t="s">
        <v>21</v>
      </c>
      <c r="I4705" t="s">
        <v>67</v>
      </c>
      <c r="J4705" s="2" t="s">
        <v>15334</v>
      </c>
      <c r="K4705" t="s">
        <v>39</v>
      </c>
      <c r="L4705" t="s">
        <v>15335</v>
      </c>
      <c r="M4705" t="s">
        <v>89</v>
      </c>
      <c r="N4705" t="s">
        <v>33</v>
      </c>
      <c r="O4705" s="3">
        <v>45078.687303240738</v>
      </c>
      <c r="P4705" s="3">
        <v>45078.967858796299</v>
      </c>
      <c r="Q4705">
        <v>1</v>
      </c>
      <c r="R4705">
        <v>4704</v>
      </c>
      <c r="S4705" t="str">
        <f>PROPER(CustomerSupport[[#This Row],[Resolution]])</f>
        <v>Maybe Blue Direction Field Ten.</v>
      </c>
      <c r="T4705" t="str">
        <f>TRIM(CustomerSupport[[#This Row],[Customer Name]])</f>
        <v>Brian Brown</v>
      </c>
      <c r="U4705">
        <f>MONTH(CustomerSupport[[#This Row],[Date of Purchase]])</f>
        <v>9</v>
      </c>
      <c r="V4705" t="str">
        <f>TEXT('Working data'!G4705,"mmmm")</f>
        <v>September</v>
      </c>
      <c r="W4705">
        <f>YEAR(CustomerSupport[[#This Row],[Date of Purchase]])</f>
        <v>2020</v>
      </c>
      <c r="X4705">
        <f t="shared" si="73"/>
        <v>6.7333333334536292</v>
      </c>
    </row>
    <row r="4706" spans="1:24" ht="14.25" customHeight="1" x14ac:dyDescent="0.4">
      <c r="A4706">
        <v>4705</v>
      </c>
      <c r="B4706" t="s">
        <v>15336</v>
      </c>
      <c r="C4706" t="s">
        <v>9151</v>
      </c>
      <c r="D4706">
        <v>54</v>
      </c>
      <c r="E4706" t="s">
        <v>19</v>
      </c>
      <c r="F4706" t="s">
        <v>117</v>
      </c>
      <c r="G4706" s="1">
        <v>44223</v>
      </c>
      <c r="H4706" t="s">
        <v>67</v>
      </c>
      <c r="I4706" t="s">
        <v>177</v>
      </c>
      <c r="J4706" s="2" t="s">
        <v>15337</v>
      </c>
      <c r="K4706" t="s">
        <v>39</v>
      </c>
      <c r="L4706" t="s">
        <v>15338</v>
      </c>
      <c r="M4706" t="s">
        <v>41</v>
      </c>
      <c r="N4706" t="s">
        <v>33</v>
      </c>
      <c r="O4706" s="3">
        <v>45078.97552083333</v>
      </c>
      <c r="P4706" s="3">
        <v>45078.02621527778</v>
      </c>
      <c r="Q4706">
        <v>3</v>
      </c>
      <c r="R4706">
        <v>4705</v>
      </c>
      <c r="S4706" t="str">
        <f>PROPER(CustomerSupport[[#This Row],[Resolution]])</f>
        <v>Purpose Station Arm Hear Nation Direction Election.</v>
      </c>
      <c r="T4706" t="str">
        <f>TRIM(CustomerSupport[[#This Row],[Customer Name]])</f>
        <v>Marilyn Ford</v>
      </c>
      <c r="U4706">
        <f>MONTH(CustomerSupport[[#This Row],[Date of Purchase]])</f>
        <v>1</v>
      </c>
      <c r="V4706" t="str">
        <f>TEXT('Working data'!G4706,"mmmm")</f>
        <v>January</v>
      </c>
      <c r="W4706">
        <f>YEAR(CustomerSupport[[#This Row],[Date of Purchase]])</f>
        <v>2021</v>
      </c>
      <c r="X4706">
        <f t="shared" si="73"/>
        <v>-22.783333333209157</v>
      </c>
    </row>
    <row r="4707" spans="1:24" ht="14.25" customHeight="1" x14ac:dyDescent="0.4">
      <c r="A4707">
        <v>4706</v>
      </c>
      <c r="B4707" t="s">
        <v>15339</v>
      </c>
      <c r="C4707" t="s">
        <v>15340</v>
      </c>
      <c r="D4707">
        <v>32</v>
      </c>
      <c r="E4707" t="s">
        <v>58</v>
      </c>
      <c r="F4707" t="s">
        <v>383</v>
      </c>
      <c r="G4707" s="1">
        <v>44547</v>
      </c>
      <c r="H4707" t="s">
        <v>59</v>
      </c>
      <c r="I4707" t="s">
        <v>77</v>
      </c>
      <c r="J4707" s="2" t="s">
        <v>15341</v>
      </c>
      <c r="K4707" t="s">
        <v>39</v>
      </c>
      <c r="L4707" t="s">
        <v>15342</v>
      </c>
      <c r="M4707" t="s">
        <v>89</v>
      </c>
      <c r="N4707" t="s">
        <v>33</v>
      </c>
      <c r="O4707" s="3">
        <v>45078.096377314818</v>
      </c>
      <c r="P4707" s="3">
        <v>45078.465127314812</v>
      </c>
      <c r="Q4707">
        <v>5</v>
      </c>
      <c r="R4707">
        <v>4706</v>
      </c>
      <c r="S4707" t="str">
        <f>PROPER(CustomerSupport[[#This Row],[Resolution]])</f>
        <v>Man Water Hit Purpose Law Company.</v>
      </c>
      <c r="T4707" t="str">
        <f>TRIM(CustomerSupport[[#This Row],[Customer Name]])</f>
        <v>Elijah Brown</v>
      </c>
      <c r="U4707">
        <f>MONTH(CustomerSupport[[#This Row],[Date of Purchase]])</f>
        <v>12</v>
      </c>
      <c r="V4707" t="str">
        <f>TEXT('Working data'!G4707,"mmmm")</f>
        <v>December</v>
      </c>
      <c r="W4707">
        <f>YEAR(CustomerSupport[[#This Row],[Date of Purchase]])</f>
        <v>2021</v>
      </c>
      <c r="X4707">
        <f t="shared" si="73"/>
        <v>8.8499999998603016</v>
      </c>
    </row>
    <row r="4708" spans="1:24" ht="14.25" customHeight="1" x14ac:dyDescent="0.4">
      <c r="A4708">
        <v>4707</v>
      </c>
      <c r="B4708" t="s">
        <v>15343</v>
      </c>
      <c r="C4708" t="s">
        <v>15344</v>
      </c>
      <c r="D4708">
        <v>38</v>
      </c>
      <c r="E4708" t="s">
        <v>19</v>
      </c>
      <c r="F4708" t="s">
        <v>397</v>
      </c>
      <c r="G4708" s="1">
        <v>44069</v>
      </c>
      <c r="H4708" t="s">
        <v>66</v>
      </c>
      <c r="I4708" t="s">
        <v>60</v>
      </c>
      <c r="J4708" s="2" t="s">
        <v>15345</v>
      </c>
      <c r="K4708" t="s">
        <v>24</v>
      </c>
      <c r="M4708" t="s">
        <v>89</v>
      </c>
      <c r="N4708" t="s">
        <v>83</v>
      </c>
      <c r="O4708" s="3">
        <v>45078.10193287037</v>
      </c>
      <c r="R4708">
        <v>4707</v>
      </c>
      <c r="S4708" t="str">
        <f>PROPER(CustomerSupport[[#This Row],[Resolution]])</f>
        <v/>
      </c>
      <c r="T4708" t="str">
        <f>TRIM(CustomerSupport[[#This Row],[Customer Name]])</f>
        <v>Stephanie Harris</v>
      </c>
      <c r="U4708">
        <f>MONTH(CustomerSupport[[#This Row],[Date of Purchase]])</f>
        <v>8</v>
      </c>
      <c r="V4708" t="str">
        <f>TEXT('Working data'!G4708,"mmmm")</f>
        <v>August</v>
      </c>
      <c r="W4708">
        <f>YEAR(CustomerSupport[[#This Row],[Date of Purchase]])</f>
        <v>2020</v>
      </c>
      <c r="X4708" t="str">
        <f t="shared" si="73"/>
        <v/>
      </c>
    </row>
    <row r="4709" spans="1:24" ht="14.25" customHeight="1" x14ac:dyDescent="0.4">
      <c r="A4709">
        <v>4708</v>
      </c>
      <c r="B4709" t="s">
        <v>15346</v>
      </c>
      <c r="C4709" t="s">
        <v>15347</v>
      </c>
      <c r="D4709">
        <v>59</v>
      </c>
      <c r="E4709" t="s">
        <v>58</v>
      </c>
      <c r="F4709" t="s">
        <v>397</v>
      </c>
      <c r="G4709" s="1">
        <v>44047</v>
      </c>
      <c r="H4709" t="s">
        <v>66</v>
      </c>
      <c r="I4709" t="s">
        <v>46</v>
      </c>
      <c r="J4709" s="2" t="s">
        <v>15348</v>
      </c>
      <c r="K4709" t="s">
        <v>62</v>
      </c>
      <c r="M4709" t="s">
        <v>41</v>
      </c>
      <c r="N4709" t="s">
        <v>55</v>
      </c>
      <c r="R4709">
        <v>4708</v>
      </c>
      <c r="S4709" t="str">
        <f>PROPER(CustomerSupport[[#This Row],[Resolution]])</f>
        <v/>
      </c>
      <c r="T4709" t="str">
        <f>TRIM(CustomerSupport[[#This Row],[Customer Name]])</f>
        <v>Shannon Murray</v>
      </c>
      <c r="U4709">
        <f>MONTH(CustomerSupport[[#This Row],[Date of Purchase]])</f>
        <v>8</v>
      </c>
      <c r="V4709" t="str">
        <f>TEXT('Working data'!G4709,"mmmm")</f>
        <v>August</v>
      </c>
      <c r="W4709">
        <f>YEAR(CustomerSupport[[#This Row],[Date of Purchase]])</f>
        <v>2020</v>
      </c>
      <c r="X4709" t="str">
        <f t="shared" si="73"/>
        <v/>
      </c>
    </row>
    <row r="4710" spans="1:24" ht="14.25" customHeight="1" x14ac:dyDescent="0.4">
      <c r="A4710">
        <v>4709</v>
      </c>
      <c r="B4710" t="s">
        <v>15349</v>
      </c>
      <c r="C4710" t="s">
        <v>15350</v>
      </c>
      <c r="D4710">
        <v>24</v>
      </c>
      <c r="E4710" t="s">
        <v>19</v>
      </c>
      <c r="F4710" t="s">
        <v>397</v>
      </c>
      <c r="G4710" s="1">
        <v>44288</v>
      </c>
      <c r="H4710" t="s">
        <v>45</v>
      </c>
      <c r="I4710" t="s">
        <v>177</v>
      </c>
      <c r="J4710" s="2" t="s">
        <v>15351</v>
      </c>
      <c r="K4710" t="s">
        <v>39</v>
      </c>
      <c r="L4710" t="s">
        <v>15352</v>
      </c>
      <c r="M4710" t="s">
        <v>143</v>
      </c>
      <c r="N4710" t="s">
        <v>33</v>
      </c>
      <c r="O4710" s="3">
        <v>45078.460312499999</v>
      </c>
      <c r="P4710" s="3">
        <v>45078.406840277778</v>
      </c>
      <c r="Q4710">
        <v>1</v>
      </c>
      <c r="R4710">
        <v>4709</v>
      </c>
      <c r="S4710" t="str">
        <f>PROPER(CustomerSupport[[#This Row],[Resolution]])</f>
        <v>Expert Soon Coach Wish In Parent Child.</v>
      </c>
      <c r="T4710" t="str">
        <f>TRIM(CustomerSupport[[#This Row],[Customer Name]])</f>
        <v>Lee Watson</v>
      </c>
      <c r="U4710">
        <f>MONTH(CustomerSupport[[#This Row],[Date of Purchase]])</f>
        <v>4</v>
      </c>
      <c r="V4710" t="str">
        <f>TEXT('Working data'!G4710,"mmmm")</f>
        <v>April</v>
      </c>
      <c r="W4710">
        <f>YEAR(CustomerSupport[[#This Row],[Date of Purchase]])</f>
        <v>2021</v>
      </c>
      <c r="X4710">
        <f t="shared" si="73"/>
        <v>-1.2833333333255723</v>
      </c>
    </row>
    <row r="4711" spans="1:24" ht="14.25" customHeight="1" x14ac:dyDescent="0.4">
      <c r="A4711">
        <v>4710</v>
      </c>
      <c r="B4711" t="s">
        <v>15353</v>
      </c>
      <c r="C4711" t="s">
        <v>15354</v>
      </c>
      <c r="D4711">
        <v>39</v>
      </c>
      <c r="E4711" t="s">
        <v>19</v>
      </c>
      <c r="F4711" t="s">
        <v>242</v>
      </c>
      <c r="G4711" s="1">
        <v>44190</v>
      </c>
      <c r="H4711" t="s">
        <v>59</v>
      </c>
      <c r="I4711" t="s">
        <v>22</v>
      </c>
      <c r="J4711" s="2" t="s">
        <v>15355</v>
      </c>
      <c r="K4711" t="s">
        <v>24</v>
      </c>
      <c r="M4711" t="s">
        <v>143</v>
      </c>
      <c r="N4711" t="s">
        <v>55</v>
      </c>
      <c r="O4711" s="3">
        <v>45078.702002314814</v>
      </c>
      <c r="R4711">
        <v>4710</v>
      </c>
      <c r="S4711" t="str">
        <f>PROPER(CustomerSupport[[#This Row],[Resolution]])</f>
        <v/>
      </c>
      <c r="T4711" t="str">
        <f>TRIM(CustomerSupport[[#This Row],[Customer Name]])</f>
        <v>Sarah Davis</v>
      </c>
      <c r="U4711">
        <f>MONTH(CustomerSupport[[#This Row],[Date of Purchase]])</f>
        <v>12</v>
      </c>
      <c r="V4711" t="str">
        <f>TEXT('Working data'!G4711,"mmmm")</f>
        <v>December</v>
      </c>
      <c r="W4711">
        <f>YEAR(CustomerSupport[[#This Row],[Date of Purchase]])</f>
        <v>2020</v>
      </c>
      <c r="X4711" t="str">
        <f t="shared" si="73"/>
        <v/>
      </c>
    </row>
    <row r="4712" spans="1:24" ht="14.25" customHeight="1" x14ac:dyDescent="0.4">
      <c r="A4712">
        <v>4711</v>
      </c>
      <c r="B4712" t="s">
        <v>15356</v>
      </c>
      <c r="C4712" t="s">
        <v>15357</v>
      </c>
      <c r="D4712">
        <v>18</v>
      </c>
      <c r="E4712" t="s">
        <v>58</v>
      </c>
      <c r="F4712" t="s">
        <v>223</v>
      </c>
      <c r="G4712" s="1">
        <v>44534</v>
      </c>
      <c r="H4712" t="s">
        <v>66</v>
      </c>
      <c r="I4712" t="s">
        <v>77</v>
      </c>
      <c r="J4712" s="2" t="s">
        <v>15358</v>
      </c>
      <c r="K4712" t="s">
        <v>39</v>
      </c>
      <c r="L4712" t="s">
        <v>15359</v>
      </c>
      <c r="M4712" t="s">
        <v>41</v>
      </c>
      <c r="N4712" t="s">
        <v>55</v>
      </c>
      <c r="O4712" s="3">
        <v>45078.638136574074</v>
      </c>
      <c r="P4712" s="3">
        <v>45078.152719907404</v>
      </c>
      <c r="Q4712">
        <v>3</v>
      </c>
      <c r="R4712">
        <v>4711</v>
      </c>
      <c r="S4712" t="str">
        <f>PROPER(CustomerSupport[[#This Row],[Resolution]])</f>
        <v>Star Trouble Hot Cause Development.</v>
      </c>
      <c r="T4712" t="str">
        <f>TRIM(CustomerSupport[[#This Row],[Customer Name]])</f>
        <v>Randy Vaughn</v>
      </c>
      <c r="U4712">
        <f>MONTH(CustomerSupport[[#This Row],[Date of Purchase]])</f>
        <v>12</v>
      </c>
      <c r="V4712" t="str">
        <f>TEXT('Working data'!G4712,"mmmm")</f>
        <v>December</v>
      </c>
      <c r="W4712">
        <f>YEAR(CustomerSupport[[#This Row],[Date of Purchase]])</f>
        <v>2021</v>
      </c>
      <c r="X4712">
        <f t="shared" si="73"/>
        <v>-11.650000000081491</v>
      </c>
    </row>
    <row r="4713" spans="1:24" ht="14.25" customHeight="1" x14ac:dyDescent="0.4">
      <c r="A4713">
        <v>4712</v>
      </c>
      <c r="B4713" t="s">
        <v>15360</v>
      </c>
      <c r="C4713" t="s">
        <v>15361</v>
      </c>
      <c r="D4713">
        <v>36</v>
      </c>
      <c r="E4713" t="s">
        <v>58</v>
      </c>
      <c r="F4713" t="s">
        <v>173</v>
      </c>
      <c r="G4713" s="1">
        <v>44424</v>
      </c>
      <c r="H4713" t="s">
        <v>21</v>
      </c>
      <c r="I4713" t="s">
        <v>52</v>
      </c>
      <c r="J4713" s="2" t="s">
        <v>15362</v>
      </c>
      <c r="K4713" t="s">
        <v>39</v>
      </c>
      <c r="L4713" t="s">
        <v>15363</v>
      </c>
      <c r="M4713" t="s">
        <v>25</v>
      </c>
      <c r="N4713" t="s">
        <v>55</v>
      </c>
      <c r="O4713" s="3">
        <v>45078.822175925925</v>
      </c>
      <c r="P4713" s="3">
        <v>45078.479814814818</v>
      </c>
      <c r="Q4713">
        <v>1</v>
      </c>
      <c r="R4713">
        <v>4712</v>
      </c>
      <c r="S4713" t="str">
        <f>PROPER(CustomerSupport[[#This Row],[Resolution]])</f>
        <v>Upon Focus Minute Election.</v>
      </c>
      <c r="T4713" t="str">
        <f>TRIM(CustomerSupport[[#This Row],[Customer Name]])</f>
        <v>Jennifer Warren</v>
      </c>
      <c r="U4713">
        <f>MONTH(CustomerSupport[[#This Row],[Date of Purchase]])</f>
        <v>8</v>
      </c>
      <c r="V4713" t="str">
        <f>TEXT('Working data'!G4713,"mmmm")</f>
        <v>August</v>
      </c>
      <c r="W4713">
        <f>YEAR(CustomerSupport[[#This Row],[Date of Purchase]])</f>
        <v>2021</v>
      </c>
      <c r="X4713">
        <f t="shared" si="73"/>
        <v>-8.2166666665580124</v>
      </c>
    </row>
    <row r="4714" spans="1:24" ht="14.25" customHeight="1" x14ac:dyDescent="0.4">
      <c r="A4714">
        <v>4713</v>
      </c>
      <c r="B4714" t="s">
        <v>15364</v>
      </c>
      <c r="C4714" t="s">
        <v>15365</v>
      </c>
      <c r="D4714">
        <v>53</v>
      </c>
      <c r="E4714" t="s">
        <v>29</v>
      </c>
      <c r="F4714" t="s">
        <v>431</v>
      </c>
      <c r="G4714" s="1">
        <v>43880</v>
      </c>
      <c r="H4714" t="s">
        <v>67</v>
      </c>
      <c r="I4714" t="s">
        <v>93</v>
      </c>
      <c r="J4714" t="s">
        <v>15366</v>
      </c>
      <c r="K4714" t="s">
        <v>24</v>
      </c>
      <c r="M4714" t="s">
        <v>41</v>
      </c>
      <c r="N4714" t="s">
        <v>55</v>
      </c>
      <c r="O4714" s="3">
        <v>45078.372893518521</v>
      </c>
      <c r="R4714">
        <v>4713</v>
      </c>
      <c r="S4714" t="str">
        <f>PROPER(CustomerSupport[[#This Row],[Resolution]])</f>
        <v/>
      </c>
      <c r="T4714" t="str">
        <f>TRIM(CustomerSupport[[#This Row],[Customer Name]])</f>
        <v>Brooke Wolfe</v>
      </c>
      <c r="U4714">
        <f>MONTH(CustomerSupport[[#This Row],[Date of Purchase]])</f>
        <v>2</v>
      </c>
      <c r="V4714" t="str">
        <f>TEXT('Working data'!G4714,"mmmm")</f>
        <v>February</v>
      </c>
      <c r="W4714">
        <f>YEAR(CustomerSupport[[#This Row],[Date of Purchase]])</f>
        <v>2020</v>
      </c>
      <c r="X4714" t="str">
        <f t="shared" si="73"/>
        <v/>
      </c>
    </row>
    <row r="4715" spans="1:24" ht="14.25" customHeight="1" x14ac:dyDescent="0.4">
      <c r="A4715">
        <v>4714</v>
      </c>
      <c r="B4715" t="s">
        <v>15367</v>
      </c>
      <c r="C4715" t="s">
        <v>15368</v>
      </c>
      <c r="D4715">
        <v>59</v>
      </c>
      <c r="E4715" t="s">
        <v>19</v>
      </c>
      <c r="F4715" t="s">
        <v>44</v>
      </c>
      <c r="G4715" s="1">
        <v>43963</v>
      </c>
      <c r="H4715" t="s">
        <v>21</v>
      </c>
      <c r="I4715" t="s">
        <v>113</v>
      </c>
      <c r="J4715" t="s">
        <v>15369</v>
      </c>
      <c r="K4715" t="s">
        <v>62</v>
      </c>
      <c r="M4715" t="s">
        <v>89</v>
      </c>
      <c r="N4715" t="s">
        <v>33</v>
      </c>
      <c r="R4715">
        <v>4714</v>
      </c>
      <c r="S4715" t="str">
        <f>PROPER(CustomerSupport[[#This Row],[Resolution]])</f>
        <v/>
      </c>
      <c r="T4715" t="str">
        <f>TRIM(CustomerSupport[[#This Row],[Customer Name]])</f>
        <v>Lauren Phillips</v>
      </c>
      <c r="U4715">
        <f>MONTH(CustomerSupport[[#This Row],[Date of Purchase]])</f>
        <v>5</v>
      </c>
      <c r="V4715" t="str">
        <f>TEXT('Working data'!G4715,"mmmm")</f>
        <v>May</v>
      </c>
      <c r="W4715">
        <f>YEAR(CustomerSupport[[#This Row],[Date of Purchase]])</f>
        <v>2020</v>
      </c>
      <c r="X4715" t="str">
        <f t="shared" si="73"/>
        <v/>
      </c>
    </row>
    <row r="4716" spans="1:24" ht="14.25" customHeight="1" x14ac:dyDescent="0.4">
      <c r="A4716">
        <v>4715</v>
      </c>
      <c r="B4716" t="s">
        <v>15370</v>
      </c>
      <c r="C4716" t="s">
        <v>15371</v>
      </c>
      <c r="D4716">
        <v>67</v>
      </c>
      <c r="E4716" t="s">
        <v>19</v>
      </c>
      <c r="F4716" t="s">
        <v>202</v>
      </c>
      <c r="G4716" s="1">
        <v>44244</v>
      </c>
      <c r="H4716" t="s">
        <v>45</v>
      </c>
      <c r="I4716" t="s">
        <v>37</v>
      </c>
      <c r="J4716" t="s">
        <v>1076</v>
      </c>
      <c r="K4716" t="s">
        <v>39</v>
      </c>
      <c r="L4716" t="s">
        <v>15372</v>
      </c>
      <c r="M4716" t="s">
        <v>89</v>
      </c>
      <c r="N4716" t="s">
        <v>55</v>
      </c>
      <c r="O4716" s="3">
        <v>45078.059710648151</v>
      </c>
      <c r="P4716" s="3">
        <v>45078.188877314817</v>
      </c>
      <c r="Q4716">
        <v>5</v>
      </c>
      <c r="R4716">
        <v>4715</v>
      </c>
      <c r="S4716" t="str">
        <f>PROPER(CustomerSupport[[#This Row],[Resolution]])</f>
        <v>Significant Trial One Standard Ask Its Choice.</v>
      </c>
      <c r="T4716" t="str">
        <f>TRIM(CustomerSupport[[#This Row],[Customer Name]])</f>
        <v>Heidi Lopez</v>
      </c>
      <c r="U4716">
        <f>MONTH(CustomerSupport[[#This Row],[Date of Purchase]])</f>
        <v>2</v>
      </c>
      <c r="V4716" t="str">
        <f>TEXT('Working data'!G4716,"mmmm")</f>
        <v>February</v>
      </c>
      <c r="W4716">
        <f>YEAR(CustomerSupport[[#This Row],[Date of Purchase]])</f>
        <v>2021</v>
      </c>
      <c r="X4716">
        <f t="shared" si="73"/>
        <v>3.0999999999767169</v>
      </c>
    </row>
    <row r="4717" spans="1:24" ht="14.25" customHeight="1" x14ac:dyDescent="0.4">
      <c r="A4717">
        <v>4716</v>
      </c>
      <c r="B4717" t="s">
        <v>15373</v>
      </c>
      <c r="C4717" t="s">
        <v>15374</v>
      </c>
      <c r="D4717">
        <v>41</v>
      </c>
      <c r="E4717" t="s">
        <v>29</v>
      </c>
      <c r="F4717" t="s">
        <v>71</v>
      </c>
      <c r="G4717" s="1">
        <v>43989</v>
      </c>
      <c r="H4717" t="s">
        <v>45</v>
      </c>
      <c r="I4717" t="s">
        <v>67</v>
      </c>
      <c r="J4717" s="2" t="s">
        <v>15375</v>
      </c>
      <c r="K4717" t="s">
        <v>62</v>
      </c>
      <c r="M4717" t="s">
        <v>41</v>
      </c>
      <c r="N4717" t="s">
        <v>33</v>
      </c>
      <c r="R4717">
        <v>4716</v>
      </c>
      <c r="S4717" t="str">
        <f>PROPER(CustomerSupport[[#This Row],[Resolution]])</f>
        <v/>
      </c>
      <c r="T4717" t="str">
        <f>TRIM(CustomerSupport[[#This Row],[Customer Name]])</f>
        <v>Mrs. Madison Thompson MD</v>
      </c>
      <c r="U4717">
        <f>MONTH(CustomerSupport[[#This Row],[Date of Purchase]])</f>
        <v>6</v>
      </c>
      <c r="V4717" t="str">
        <f>TEXT('Working data'!G4717,"mmmm")</f>
        <v>June</v>
      </c>
      <c r="W4717">
        <f>YEAR(CustomerSupport[[#This Row],[Date of Purchase]])</f>
        <v>2020</v>
      </c>
      <c r="X4717" t="str">
        <f t="shared" si="73"/>
        <v/>
      </c>
    </row>
    <row r="4718" spans="1:24" ht="14.25" customHeight="1" x14ac:dyDescent="0.4">
      <c r="A4718">
        <v>4717</v>
      </c>
      <c r="B4718" t="s">
        <v>15376</v>
      </c>
      <c r="C4718" t="s">
        <v>15377</v>
      </c>
      <c r="D4718">
        <v>62</v>
      </c>
      <c r="E4718" t="s">
        <v>19</v>
      </c>
      <c r="F4718" t="s">
        <v>161</v>
      </c>
      <c r="G4718" s="1">
        <v>44304</v>
      </c>
      <c r="H4718" t="s">
        <v>66</v>
      </c>
      <c r="I4718" t="s">
        <v>22</v>
      </c>
      <c r="J4718" s="2" t="s">
        <v>15378</v>
      </c>
      <c r="K4718" t="s">
        <v>62</v>
      </c>
      <c r="M4718" t="s">
        <v>41</v>
      </c>
      <c r="N4718" t="s">
        <v>26</v>
      </c>
      <c r="R4718">
        <v>4717</v>
      </c>
      <c r="S4718" t="str">
        <f>PROPER(CustomerSupport[[#This Row],[Resolution]])</f>
        <v/>
      </c>
      <c r="T4718" t="str">
        <f>TRIM(CustomerSupport[[#This Row],[Customer Name]])</f>
        <v>Kenneth Peck</v>
      </c>
      <c r="U4718">
        <f>MONTH(CustomerSupport[[#This Row],[Date of Purchase]])</f>
        <v>4</v>
      </c>
      <c r="V4718" t="str">
        <f>TEXT('Working data'!G4718,"mmmm")</f>
        <v>April</v>
      </c>
      <c r="W4718">
        <f>YEAR(CustomerSupport[[#This Row],[Date of Purchase]])</f>
        <v>2021</v>
      </c>
      <c r="X4718" t="str">
        <f t="shared" si="73"/>
        <v/>
      </c>
    </row>
    <row r="4719" spans="1:24" ht="14.25" customHeight="1" x14ac:dyDescent="0.4">
      <c r="A4719">
        <v>4718</v>
      </c>
      <c r="B4719" t="s">
        <v>15379</v>
      </c>
      <c r="C4719" t="s">
        <v>15380</v>
      </c>
      <c r="D4719">
        <v>21</v>
      </c>
      <c r="E4719" t="s">
        <v>29</v>
      </c>
      <c r="F4719" t="s">
        <v>134</v>
      </c>
      <c r="G4719" s="1">
        <v>43946</v>
      </c>
      <c r="H4719" t="s">
        <v>67</v>
      </c>
      <c r="I4719" t="s">
        <v>37</v>
      </c>
      <c r="J4719" s="2" t="s">
        <v>15381</v>
      </c>
      <c r="K4719" t="s">
        <v>39</v>
      </c>
      <c r="L4719" t="s">
        <v>15382</v>
      </c>
      <c r="M4719" t="s">
        <v>25</v>
      </c>
      <c r="N4719" t="s">
        <v>26</v>
      </c>
      <c r="O4719" s="3">
        <v>45078.433368055557</v>
      </c>
      <c r="P4719" s="3">
        <v>45078.413229166668</v>
      </c>
      <c r="Q4719">
        <v>5</v>
      </c>
      <c r="R4719">
        <v>4718</v>
      </c>
      <c r="S4719" t="str">
        <f>PROPER(CustomerSupport[[#This Row],[Resolution]])</f>
        <v>Sometimes Laugh Sit.</v>
      </c>
      <c r="T4719" t="str">
        <f>TRIM(CustomerSupport[[#This Row],[Customer Name]])</f>
        <v>Patricia Crawford</v>
      </c>
      <c r="U4719">
        <f>MONTH(CustomerSupport[[#This Row],[Date of Purchase]])</f>
        <v>4</v>
      </c>
      <c r="V4719" t="str">
        <f>TEXT('Working data'!G4719,"mmmm")</f>
        <v>April</v>
      </c>
      <c r="W4719">
        <f>YEAR(CustomerSupport[[#This Row],[Date of Purchase]])</f>
        <v>2020</v>
      </c>
      <c r="X4719">
        <f t="shared" si="73"/>
        <v>-0.48333333333721384</v>
      </c>
    </row>
    <row r="4720" spans="1:24" ht="14.25" customHeight="1" x14ac:dyDescent="0.4">
      <c r="A4720">
        <v>4719</v>
      </c>
      <c r="B4720" t="s">
        <v>15383</v>
      </c>
      <c r="C4720" t="s">
        <v>15384</v>
      </c>
      <c r="D4720">
        <v>58</v>
      </c>
      <c r="E4720" t="s">
        <v>29</v>
      </c>
      <c r="F4720" t="s">
        <v>281</v>
      </c>
      <c r="G4720" s="1">
        <v>43887</v>
      </c>
      <c r="H4720" t="s">
        <v>21</v>
      </c>
      <c r="I4720" t="s">
        <v>113</v>
      </c>
      <c r="J4720" t="s">
        <v>3174</v>
      </c>
      <c r="K4720" t="s">
        <v>24</v>
      </c>
      <c r="M4720" t="s">
        <v>143</v>
      </c>
      <c r="N4720" t="s">
        <v>55</v>
      </c>
      <c r="O4720" s="3">
        <v>45078.514618055553</v>
      </c>
      <c r="R4720">
        <v>4719</v>
      </c>
      <c r="S4720" t="str">
        <f>PROPER(CustomerSupport[[#This Row],[Resolution]])</f>
        <v/>
      </c>
      <c r="T4720" t="str">
        <f>TRIM(CustomerSupport[[#This Row],[Customer Name]])</f>
        <v>Jason May</v>
      </c>
      <c r="U4720">
        <f>MONTH(CustomerSupport[[#This Row],[Date of Purchase]])</f>
        <v>2</v>
      </c>
      <c r="V4720" t="str">
        <f>TEXT('Working data'!G4720,"mmmm")</f>
        <v>February</v>
      </c>
      <c r="W4720">
        <f>YEAR(CustomerSupport[[#This Row],[Date of Purchase]])</f>
        <v>2020</v>
      </c>
      <c r="X4720" t="str">
        <f t="shared" si="73"/>
        <v/>
      </c>
    </row>
    <row r="4721" spans="1:24" ht="14.25" customHeight="1" x14ac:dyDescent="0.4">
      <c r="A4721">
        <v>4720</v>
      </c>
      <c r="B4721" t="s">
        <v>15385</v>
      </c>
      <c r="C4721" t="s">
        <v>15386</v>
      </c>
      <c r="D4721">
        <v>65</v>
      </c>
      <c r="E4721" t="s">
        <v>19</v>
      </c>
      <c r="F4721" t="s">
        <v>92</v>
      </c>
      <c r="G4721" s="1">
        <v>44228</v>
      </c>
      <c r="H4721" t="s">
        <v>21</v>
      </c>
      <c r="I4721" t="s">
        <v>59</v>
      </c>
      <c r="J4721" s="2" t="s">
        <v>15387</v>
      </c>
      <c r="K4721" t="s">
        <v>62</v>
      </c>
      <c r="M4721" t="s">
        <v>89</v>
      </c>
      <c r="N4721" t="s">
        <v>55</v>
      </c>
      <c r="R4721">
        <v>4720</v>
      </c>
      <c r="S4721" t="str">
        <f>PROPER(CustomerSupport[[#This Row],[Resolution]])</f>
        <v/>
      </c>
      <c r="T4721" t="str">
        <f>TRIM(CustomerSupport[[#This Row],[Customer Name]])</f>
        <v>Kimberly Payne</v>
      </c>
      <c r="U4721">
        <f>MONTH(CustomerSupport[[#This Row],[Date of Purchase]])</f>
        <v>2</v>
      </c>
      <c r="V4721" t="str">
        <f>TEXT('Working data'!G4721,"mmmm")</f>
        <v>February</v>
      </c>
      <c r="W4721">
        <f>YEAR(CustomerSupport[[#This Row],[Date of Purchase]])</f>
        <v>2021</v>
      </c>
      <c r="X4721" t="str">
        <f t="shared" si="73"/>
        <v/>
      </c>
    </row>
    <row r="4722" spans="1:24" ht="14.25" customHeight="1" x14ac:dyDescent="0.4">
      <c r="A4722">
        <v>4721</v>
      </c>
      <c r="B4722" t="s">
        <v>15388</v>
      </c>
      <c r="C4722" t="s">
        <v>15389</v>
      </c>
      <c r="D4722">
        <v>67</v>
      </c>
      <c r="E4722" t="s">
        <v>19</v>
      </c>
      <c r="F4722" t="s">
        <v>157</v>
      </c>
      <c r="G4722" s="1">
        <v>44321</v>
      </c>
      <c r="H4722" t="s">
        <v>21</v>
      </c>
      <c r="I4722" t="s">
        <v>177</v>
      </c>
      <c r="J4722" s="2" t="s">
        <v>15390</v>
      </c>
      <c r="K4722" t="s">
        <v>62</v>
      </c>
      <c r="M4722" t="s">
        <v>25</v>
      </c>
      <c r="N4722" t="s">
        <v>33</v>
      </c>
      <c r="R4722">
        <v>4721</v>
      </c>
      <c r="S4722" t="str">
        <f>PROPER(CustomerSupport[[#This Row],[Resolution]])</f>
        <v/>
      </c>
      <c r="T4722" t="str">
        <f>TRIM(CustomerSupport[[#This Row],[Customer Name]])</f>
        <v>Shane Walker</v>
      </c>
      <c r="U4722">
        <f>MONTH(CustomerSupport[[#This Row],[Date of Purchase]])</f>
        <v>5</v>
      </c>
      <c r="V4722" t="str">
        <f>TEXT('Working data'!G4722,"mmmm")</f>
        <v>May</v>
      </c>
      <c r="W4722">
        <f>YEAR(CustomerSupport[[#This Row],[Date of Purchase]])</f>
        <v>2021</v>
      </c>
      <c r="X4722" t="str">
        <f t="shared" si="73"/>
        <v/>
      </c>
    </row>
    <row r="4723" spans="1:24" ht="14.25" customHeight="1" x14ac:dyDescent="0.4">
      <c r="A4723">
        <v>4722</v>
      </c>
      <c r="B4723" t="s">
        <v>15391</v>
      </c>
      <c r="C4723" t="s">
        <v>15392</v>
      </c>
      <c r="D4723">
        <v>34</v>
      </c>
      <c r="E4723" t="s">
        <v>19</v>
      </c>
      <c r="F4723" t="s">
        <v>71</v>
      </c>
      <c r="G4723" s="1">
        <v>44266</v>
      </c>
      <c r="H4723" t="s">
        <v>21</v>
      </c>
      <c r="I4723" t="s">
        <v>37</v>
      </c>
      <c r="J4723" s="2" t="s">
        <v>15393</v>
      </c>
      <c r="K4723" t="s">
        <v>39</v>
      </c>
      <c r="L4723" t="s">
        <v>15394</v>
      </c>
      <c r="M4723" t="s">
        <v>89</v>
      </c>
      <c r="N4723" t="s">
        <v>55</v>
      </c>
      <c r="O4723" s="3">
        <v>45078.441064814811</v>
      </c>
      <c r="P4723" s="3">
        <v>45078.977870370371</v>
      </c>
      <c r="Q4723">
        <v>2</v>
      </c>
      <c r="R4723">
        <v>4722</v>
      </c>
      <c r="S4723" t="str">
        <f>PROPER(CustomerSupport[[#This Row],[Resolution]])</f>
        <v>Itself Key Technology Focus Wish Item Own.</v>
      </c>
      <c r="T4723" t="str">
        <f>TRIM(CustomerSupport[[#This Row],[Customer Name]])</f>
        <v>Patricia Gordon</v>
      </c>
      <c r="U4723">
        <f>MONTH(CustomerSupport[[#This Row],[Date of Purchase]])</f>
        <v>3</v>
      </c>
      <c r="V4723" t="str">
        <f>TEXT('Working data'!G4723,"mmmm")</f>
        <v>March</v>
      </c>
      <c r="W4723">
        <f>YEAR(CustomerSupport[[#This Row],[Date of Purchase]])</f>
        <v>2021</v>
      </c>
      <c r="X4723">
        <f t="shared" si="73"/>
        <v>12.883333333418705</v>
      </c>
    </row>
    <row r="4724" spans="1:24" ht="14.25" customHeight="1" x14ac:dyDescent="0.4">
      <c r="A4724">
        <v>4723</v>
      </c>
      <c r="B4724" t="s">
        <v>15395</v>
      </c>
      <c r="C4724" t="s">
        <v>15396</v>
      </c>
      <c r="D4724">
        <v>62</v>
      </c>
      <c r="E4724" t="s">
        <v>58</v>
      </c>
      <c r="F4724" t="s">
        <v>699</v>
      </c>
      <c r="G4724" s="1">
        <v>43903</v>
      </c>
      <c r="H4724" t="s">
        <v>45</v>
      </c>
      <c r="I4724" t="s">
        <v>93</v>
      </c>
      <c r="J4724" s="2" t="s">
        <v>15397</v>
      </c>
      <c r="K4724" t="s">
        <v>62</v>
      </c>
      <c r="M4724" t="s">
        <v>89</v>
      </c>
      <c r="N4724" t="s">
        <v>83</v>
      </c>
      <c r="R4724">
        <v>4723</v>
      </c>
      <c r="S4724" t="str">
        <f>PROPER(CustomerSupport[[#This Row],[Resolution]])</f>
        <v/>
      </c>
      <c r="T4724" t="str">
        <f>TRIM(CustomerSupport[[#This Row],[Customer Name]])</f>
        <v>Mr. Zachary Ortiz DVM</v>
      </c>
      <c r="U4724">
        <f>MONTH(CustomerSupport[[#This Row],[Date of Purchase]])</f>
        <v>3</v>
      </c>
      <c r="V4724" t="str">
        <f>TEXT('Working data'!G4724,"mmmm")</f>
        <v>March</v>
      </c>
      <c r="W4724">
        <f>YEAR(CustomerSupport[[#This Row],[Date of Purchase]])</f>
        <v>2020</v>
      </c>
      <c r="X4724" t="str">
        <f t="shared" si="73"/>
        <v/>
      </c>
    </row>
    <row r="4725" spans="1:24" ht="14.25" customHeight="1" x14ac:dyDescent="0.4">
      <c r="A4725">
        <v>4724</v>
      </c>
      <c r="B4725" t="s">
        <v>15398</v>
      </c>
      <c r="C4725" t="s">
        <v>15399</v>
      </c>
      <c r="D4725">
        <v>23</v>
      </c>
      <c r="E4725" t="s">
        <v>58</v>
      </c>
      <c r="F4725" t="s">
        <v>51</v>
      </c>
      <c r="G4725" s="1">
        <v>44418</v>
      </c>
      <c r="H4725" t="s">
        <v>67</v>
      </c>
      <c r="I4725" t="s">
        <v>72</v>
      </c>
      <c r="J4725" s="2" t="s">
        <v>15400</v>
      </c>
      <c r="K4725" t="s">
        <v>62</v>
      </c>
      <c r="M4725" t="s">
        <v>41</v>
      </c>
      <c r="N4725" t="s">
        <v>26</v>
      </c>
      <c r="R4725">
        <v>4724</v>
      </c>
      <c r="S4725" t="str">
        <f>PROPER(CustomerSupport[[#This Row],[Resolution]])</f>
        <v/>
      </c>
      <c r="T4725" t="str">
        <f>TRIM(CustomerSupport[[#This Row],[Customer Name]])</f>
        <v>Scott Ward</v>
      </c>
      <c r="U4725">
        <f>MONTH(CustomerSupport[[#This Row],[Date of Purchase]])</f>
        <v>8</v>
      </c>
      <c r="V4725" t="str">
        <f>TEXT('Working data'!G4725,"mmmm")</f>
        <v>August</v>
      </c>
      <c r="W4725">
        <f>YEAR(CustomerSupport[[#This Row],[Date of Purchase]])</f>
        <v>2021</v>
      </c>
      <c r="X4725" t="str">
        <f t="shared" si="73"/>
        <v/>
      </c>
    </row>
    <row r="4726" spans="1:24" ht="14.25" customHeight="1" x14ac:dyDescent="0.4">
      <c r="A4726">
        <v>4725</v>
      </c>
      <c r="B4726" t="s">
        <v>15401</v>
      </c>
      <c r="C4726" t="s">
        <v>15402</v>
      </c>
      <c r="D4726">
        <v>26</v>
      </c>
      <c r="E4726" t="s">
        <v>19</v>
      </c>
      <c r="F4726" t="s">
        <v>655</v>
      </c>
      <c r="G4726" s="1">
        <v>43839</v>
      </c>
      <c r="H4726" t="s">
        <v>21</v>
      </c>
      <c r="I4726" t="s">
        <v>31</v>
      </c>
      <c r="J4726" s="2" t="s">
        <v>15403</v>
      </c>
      <c r="K4726" t="s">
        <v>39</v>
      </c>
      <c r="L4726" t="s">
        <v>15404</v>
      </c>
      <c r="M4726" t="s">
        <v>25</v>
      </c>
      <c r="N4726" t="s">
        <v>55</v>
      </c>
      <c r="O4726" s="3">
        <v>45078.217499999999</v>
      </c>
      <c r="P4726" s="3">
        <v>45078.125833333332</v>
      </c>
      <c r="Q4726">
        <v>1</v>
      </c>
      <c r="R4726">
        <v>4725</v>
      </c>
      <c r="S4726" t="str">
        <f>PROPER(CustomerSupport[[#This Row],[Resolution]])</f>
        <v>Laugh Discuss Week.</v>
      </c>
      <c r="T4726" t="str">
        <f>TRIM(CustomerSupport[[#This Row],[Customer Name]])</f>
        <v>David Dorsey</v>
      </c>
      <c r="U4726">
        <f>MONTH(CustomerSupport[[#This Row],[Date of Purchase]])</f>
        <v>1</v>
      </c>
      <c r="V4726" t="str">
        <f>TEXT('Working data'!G4726,"mmmm")</f>
        <v>January</v>
      </c>
      <c r="W4726">
        <f>YEAR(CustomerSupport[[#This Row],[Date of Purchase]])</f>
        <v>2020</v>
      </c>
      <c r="X4726">
        <f t="shared" si="73"/>
        <v>-2.2000000000116415</v>
      </c>
    </row>
    <row r="4727" spans="1:24" ht="14.25" customHeight="1" x14ac:dyDescent="0.4">
      <c r="A4727">
        <v>4726</v>
      </c>
      <c r="B4727" t="s">
        <v>15405</v>
      </c>
      <c r="C4727" t="s">
        <v>15406</v>
      </c>
      <c r="D4727">
        <v>55</v>
      </c>
      <c r="E4727" t="s">
        <v>58</v>
      </c>
      <c r="F4727" t="s">
        <v>76</v>
      </c>
      <c r="G4727" s="1">
        <v>44125</v>
      </c>
      <c r="H4727" t="s">
        <v>21</v>
      </c>
      <c r="I4727" t="s">
        <v>46</v>
      </c>
      <c r="J4727" t="s">
        <v>1057</v>
      </c>
      <c r="K4727" t="s">
        <v>62</v>
      </c>
      <c r="M4727" t="s">
        <v>25</v>
      </c>
      <c r="N4727" t="s">
        <v>55</v>
      </c>
      <c r="R4727">
        <v>4726</v>
      </c>
      <c r="S4727" t="str">
        <f>PROPER(CustomerSupport[[#This Row],[Resolution]])</f>
        <v/>
      </c>
      <c r="T4727" t="str">
        <f>TRIM(CustomerSupport[[#This Row],[Customer Name]])</f>
        <v>Ryan Ward</v>
      </c>
      <c r="U4727">
        <f>MONTH(CustomerSupport[[#This Row],[Date of Purchase]])</f>
        <v>10</v>
      </c>
      <c r="V4727" t="str">
        <f>TEXT('Working data'!G4727,"mmmm")</f>
        <v>October</v>
      </c>
      <c r="W4727">
        <f>YEAR(CustomerSupport[[#This Row],[Date of Purchase]])</f>
        <v>2020</v>
      </c>
      <c r="X4727" t="str">
        <f t="shared" si="73"/>
        <v/>
      </c>
    </row>
    <row r="4728" spans="1:24" ht="14.25" customHeight="1" x14ac:dyDescent="0.4">
      <c r="A4728">
        <v>4727</v>
      </c>
      <c r="B4728" t="s">
        <v>15407</v>
      </c>
      <c r="C4728" t="s">
        <v>15408</v>
      </c>
      <c r="D4728">
        <v>27</v>
      </c>
      <c r="E4728" t="s">
        <v>19</v>
      </c>
      <c r="F4728" t="s">
        <v>103</v>
      </c>
      <c r="G4728" s="1">
        <v>44340</v>
      </c>
      <c r="H4728" t="s">
        <v>21</v>
      </c>
      <c r="I4728" t="s">
        <v>99</v>
      </c>
      <c r="J4728" s="2" t="s">
        <v>15409</v>
      </c>
      <c r="K4728" t="s">
        <v>62</v>
      </c>
      <c r="M4728" t="s">
        <v>143</v>
      </c>
      <c r="N4728" t="s">
        <v>83</v>
      </c>
      <c r="R4728">
        <v>4727</v>
      </c>
      <c r="S4728" t="str">
        <f>PROPER(CustomerSupport[[#This Row],[Resolution]])</f>
        <v/>
      </c>
      <c r="T4728" t="str">
        <f>TRIM(CustomerSupport[[#This Row],[Customer Name]])</f>
        <v>Jackie Hunter</v>
      </c>
      <c r="U4728">
        <f>MONTH(CustomerSupport[[#This Row],[Date of Purchase]])</f>
        <v>5</v>
      </c>
      <c r="V4728" t="str">
        <f>TEXT('Working data'!G4728,"mmmm")</f>
        <v>May</v>
      </c>
      <c r="W4728">
        <f>YEAR(CustomerSupport[[#This Row],[Date of Purchase]])</f>
        <v>2021</v>
      </c>
      <c r="X4728" t="str">
        <f t="shared" si="73"/>
        <v/>
      </c>
    </row>
    <row r="4729" spans="1:24" ht="14.25" customHeight="1" x14ac:dyDescent="0.4">
      <c r="A4729">
        <v>4728</v>
      </c>
      <c r="B4729" t="s">
        <v>15410</v>
      </c>
      <c r="C4729" t="s">
        <v>15411</v>
      </c>
      <c r="D4729">
        <v>26</v>
      </c>
      <c r="E4729" t="s">
        <v>58</v>
      </c>
      <c r="F4729" t="s">
        <v>44</v>
      </c>
      <c r="G4729" s="1">
        <v>44427</v>
      </c>
      <c r="H4729" t="s">
        <v>66</v>
      </c>
      <c r="I4729" t="s">
        <v>22</v>
      </c>
      <c r="J4729" s="2" t="s">
        <v>15412</v>
      </c>
      <c r="K4729" t="s">
        <v>24</v>
      </c>
      <c r="M4729" t="s">
        <v>143</v>
      </c>
      <c r="N4729" t="s">
        <v>26</v>
      </c>
      <c r="O4729" s="3">
        <v>45078.146006944444</v>
      </c>
      <c r="R4729">
        <v>4728</v>
      </c>
      <c r="S4729" t="str">
        <f>PROPER(CustomerSupport[[#This Row],[Resolution]])</f>
        <v/>
      </c>
      <c r="T4729" t="str">
        <f>TRIM(CustomerSupport[[#This Row],[Customer Name]])</f>
        <v>Lucas Liu II</v>
      </c>
      <c r="U4729">
        <f>MONTH(CustomerSupport[[#This Row],[Date of Purchase]])</f>
        <v>8</v>
      </c>
      <c r="V4729" t="str">
        <f>TEXT('Working data'!G4729,"mmmm")</f>
        <v>August</v>
      </c>
      <c r="W4729">
        <f>YEAR(CustomerSupport[[#This Row],[Date of Purchase]])</f>
        <v>2021</v>
      </c>
      <c r="X4729" t="str">
        <f t="shared" si="73"/>
        <v/>
      </c>
    </row>
    <row r="4730" spans="1:24" ht="14.25" customHeight="1" x14ac:dyDescent="0.4">
      <c r="A4730">
        <v>4729</v>
      </c>
      <c r="B4730" t="s">
        <v>15413</v>
      </c>
      <c r="C4730" t="s">
        <v>15414</v>
      </c>
      <c r="D4730">
        <v>55</v>
      </c>
      <c r="E4730" t="s">
        <v>19</v>
      </c>
      <c r="F4730" t="s">
        <v>421</v>
      </c>
      <c r="G4730" s="1">
        <v>44329</v>
      </c>
      <c r="H4730" t="s">
        <v>66</v>
      </c>
      <c r="I4730" t="s">
        <v>177</v>
      </c>
      <c r="J4730" t="s">
        <v>15415</v>
      </c>
      <c r="K4730" t="s">
        <v>62</v>
      </c>
      <c r="M4730" t="s">
        <v>89</v>
      </c>
      <c r="N4730" t="s">
        <v>26</v>
      </c>
      <c r="R4730">
        <v>4729</v>
      </c>
      <c r="S4730" t="str">
        <f>PROPER(CustomerSupport[[#This Row],[Resolution]])</f>
        <v/>
      </c>
      <c r="T4730" t="str">
        <f>TRIM(CustomerSupport[[#This Row],[Customer Name]])</f>
        <v>Eric Cardenas</v>
      </c>
      <c r="U4730">
        <f>MONTH(CustomerSupport[[#This Row],[Date of Purchase]])</f>
        <v>5</v>
      </c>
      <c r="V4730" t="str">
        <f>TEXT('Working data'!G4730,"mmmm")</f>
        <v>May</v>
      </c>
      <c r="W4730">
        <f>YEAR(CustomerSupport[[#This Row],[Date of Purchase]])</f>
        <v>2021</v>
      </c>
      <c r="X4730" t="str">
        <f t="shared" si="73"/>
        <v/>
      </c>
    </row>
    <row r="4731" spans="1:24" ht="14.25" customHeight="1" x14ac:dyDescent="0.4">
      <c r="A4731">
        <v>4730</v>
      </c>
      <c r="B4731" t="s">
        <v>15416</v>
      </c>
      <c r="C4731" t="s">
        <v>15417</v>
      </c>
      <c r="D4731">
        <v>33</v>
      </c>
      <c r="E4731" t="s">
        <v>19</v>
      </c>
      <c r="F4731" t="s">
        <v>286</v>
      </c>
      <c r="G4731" s="1">
        <v>44555</v>
      </c>
      <c r="H4731" t="s">
        <v>67</v>
      </c>
      <c r="I4731" t="s">
        <v>141</v>
      </c>
      <c r="J4731" s="2" t="s">
        <v>15418</v>
      </c>
      <c r="K4731" t="s">
        <v>39</v>
      </c>
      <c r="L4731" t="s">
        <v>15419</v>
      </c>
      <c r="M4731" t="s">
        <v>41</v>
      </c>
      <c r="N4731" t="s">
        <v>83</v>
      </c>
      <c r="O4731" s="3">
        <v>45078.833541666667</v>
      </c>
      <c r="P4731" s="3">
        <v>45078.976597222223</v>
      </c>
      <c r="Q4731">
        <v>4</v>
      </c>
      <c r="R4731">
        <v>4730</v>
      </c>
      <c r="S4731" t="str">
        <f>PROPER(CustomerSupport[[#This Row],[Resolution]])</f>
        <v>Wide Office Reduce.</v>
      </c>
      <c r="T4731" t="str">
        <f>TRIM(CustomerSupport[[#This Row],[Customer Name]])</f>
        <v>Hannah Tapia</v>
      </c>
      <c r="U4731">
        <f>MONTH(CustomerSupport[[#This Row],[Date of Purchase]])</f>
        <v>12</v>
      </c>
      <c r="V4731" t="str">
        <f>TEXT('Working data'!G4731,"mmmm")</f>
        <v>December</v>
      </c>
      <c r="W4731">
        <f>YEAR(CustomerSupport[[#This Row],[Date of Purchase]])</f>
        <v>2021</v>
      </c>
      <c r="X4731">
        <f t="shared" si="73"/>
        <v>3.4333333333488554</v>
      </c>
    </row>
    <row r="4732" spans="1:24" ht="14.25" customHeight="1" x14ac:dyDescent="0.4">
      <c r="A4732">
        <v>4731</v>
      </c>
      <c r="B4732" t="s">
        <v>15420</v>
      </c>
      <c r="C4732" t="s">
        <v>15421</v>
      </c>
      <c r="D4732">
        <v>31</v>
      </c>
      <c r="E4732" t="s">
        <v>19</v>
      </c>
      <c r="F4732" t="s">
        <v>219</v>
      </c>
      <c r="G4732" s="1">
        <v>44078</v>
      </c>
      <c r="H4732" t="s">
        <v>67</v>
      </c>
      <c r="I4732" t="s">
        <v>22</v>
      </c>
      <c r="J4732" t="s">
        <v>15422</v>
      </c>
      <c r="K4732" t="s">
        <v>24</v>
      </c>
      <c r="M4732" t="s">
        <v>25</v>
      </c>
      <c r="N4732" t="s">
        <v>26</v>
      </c>
      <c r="O4732" s="3">
        <v>45078.898831018516</v>
      </c>
      <c r="R4732">
        <v>4731</v>
      </c>
      <c r="S4732" t="str">
        <f>PROPER(CustomerSupport[[#This Row],[Resolution]])</f>
        <v/>
      </c>
      <c r="T4732" t="str">
        <f>TRIM(CustomerSupport[[#This Row],[Customer Name]])</f>
        <v>Christopher Rojas</v>
      </c>
      <c r="U4732">
        <f>MONTH(CustomerSupport[[#This Row],[Date of Purchase]])</f>
        <v>9</v>
      </c>
      <c r="V4732" t="str">
        <f>TEXT('Working data'!G4732,"mmmm")</f>
        <v>September</v>
      </c>
      <c r="W4732">
        <f>YEAR(CustomerSupport[[#This Row],[Date of Purchase]])</f>
        <v>2020</v>
      </c>
      <c r="X4732" t="str">
        <f t="shared" si="73"/>
        <v/>
      </c>
    </row>
    <row r="4733" spans="1:24" ht="14.25" customHeight="1" x14ac:dyDescent="0.4">
      <c r="A4733">
        <v>4732</v>
      </c>
      <c r="B4733" t="s">
        <v>15423</v>
      </c>
      <c r="C4733" t="s">
        <v>15424</v>
      </c>
      <c r="D4733">
        <v>42</v>
      </c>
      <c r="E4733" t="s">
        <v>58</v>
      </c>
      <c r="F4733" t="s">
        <v>161</v>
      </c>
      <c r="G4733" s="1">
        <v>44062</v>
      </c>
      <c r="H4733" t="s">
        <v>21</v>
      </c>
      <c r="I4733" t="s">
        <v>52</v>
      </c>
      <c r="J4733" s="2" t="s">
        <v>15425</v>
      </c>
      <c r="K4733" t="s">
        <v>24</v>
      </c>
      <c r="M4733" t="s">
        <v>143</v>
      </c>
      <c r="N4733" t="s">
        <v>55</v>
      </c>
      <c r="O4733" s="3">
        <v>45078.80164351852</v>
      </c>
      <c r="R4733">
        <v>4732</v>
      </c>
      <c r="S4733" t="str">
        <f>PROPER(CustomerSupport[[#This Row],[Resolution]])</f>
        <v/>
      </c>
      <c r="T4733" t="str">
        <f>TRIM(CustomerSupport[[#This Row],[Customer Name]])</f>
        <v>Brian Bishop</v>
      </c>
      <c r="U4733">
        <f>MONTH(CustomerSupport[[#This Row],[Date of Purchase]])</f>
        <v>8</v>
      </c>
      <c r="V4733" t="str">
        <f>TEXT('Working data'!G4733,"mmmm")</f>
        <v>August</v>
      </c>
      <c r="W4733">
        <f>YEAR(CustomerSupport[[#This Row],[Date of Purchase]])</f>
        <v>2020</v>
      </c>
      <c r="X4733" t="str">
        <f t="shared" si="73"/>
        <v/>
      </c>
    </row>
    <row r="4734" spans="1:24" ht="14.25" customHeight="1" x14ac:dyDescent="0.4">
      <c r="A4734">
        <v>4733</v>
      </c>
      <c r="B4734" t="s">
        <v>15426</v>
      </c>
      <c r="C4734" t="s">
        <v>15427</v>
      </c>
      <c r="D4734">
        <v>21</v>
      </c>
      <c r="E4734" t="s">
        <v>58</v>
      </c>
      <c r="F4734" t="s">
        <v>107</v>
      </c>
      <c r="G4734" s="1">
        <v>44015</v>
      </c>
      <c r="H4734" t="s">
        <v>67</v>
      </c>
      <c r="I4734" t="s">
        <v>22</v>
      </c>
      <c r="J4734" t="s">
        <v>449</v>
      </c>
      <c r="K4734" t="s">
        <v>62</v>
      </c>
      <c r="M4734" t="s">
        <v>41</v>
      </c>
      <c r="N4734" t="s">
        <v>55</v>
      </c>
      <c r="R4734">
        <v>4733</v>
      </c>
      <c r="S4734" t="str">
        <f>PROPER(CustomerSupport[[#This Row],[Resolution]])</f>
        <v/>
      </c>
      <c r="T4734" t="str">
        <f>TRIM(CustomerSupport[[#This Row],[Customer Name]])</f>
        <v>Amanda Bradford</v>
      </c>
      <c r="U4734">
        <f>MONTH(CustomerSupport[[#This Row],[Date of Purchase]])</f>
        <v>7</v>
      </c>
      <c r="V4734" t="str">
        <f>TEXT('Working data'!G4734,"mmmm")</f>
        <v>July</v>
      </c>
      <c r="W4734">
        <f>YEAR(CustomerSupport[[#This Row],[Date of Purchase]])</f>
        <v>2020</v>
      </c>
      <c r="X4734" t="str">
        <f t="shared" si="73"/>
        <v/>
      </c>
    </row>
    <row r="4735" spans="1:24" ht="14.25" customHeight="1" x14ac:dyDescent="0.4">
      <c r="A4735">
        <v>4734</v>
      </c>
      <c r="B4735" t="s">
        <v>15428</v>
      </c>
      <c r="C4735" t="s">
        <v>15429</v>
      </c>
      <c r="D4735">
        <v>56</v>
      </c>
      <c r="E4735" t="s">
        <v>19</v>
      </c>
      <c r="F4735" t="s">
        <v>223</v>
      </c>
      <c r="G4735" s="1">
        <v>44083</v>
      </c>
      <c r="H4735" t="s">
        <v>67</v>
      </c>
      <c r="I4735" t="s">
        <v>113</v>
      </c>
      <c r="J4735" s="2" t="s">
        <v>15430</v>
      </c>
      <c r="K4735" t="s">
        <v>39</v>
      </c>
      <c r="L4735" t="s">
        <v>15431</v>
      </c>
      <c r="M4735" t="s">
        <v>89</v>
      </c>
      <c r="N4735" t="s">
        <v>55</v>
      </c>
      <c r="O4735" s="3">
        <v>45078.842627314814</v>
      </c>
      <c r="P4735" s="3">
        <v>45078.922488425924</v>
      </c>
      <c r="Q4735">
        <v>5</v>
      </c>
      <c r="R4735">
        <v>4734</v>
      </c>
      <c r="S4735" t="str">
        <f>PROPER(CustomerSupport[[#This Row],[Resolution]])</f>
        <v>Appear Production Then Another Then.</v>
      </c>
      <c r="T4735" t="str">
        <f>TRIM(CustomerSupport[[#This Row],[Customer Name]])</f>
        <v>Lori Parker</v>
      </c>
      <c r="U4735">
        <f>MONTH(CustomerSupport[[#This Row],[Date of Purchase]])</f>
        <v>9</v>
      </c>
      <c r="V4735" t="str">
        <f>TEXT('Working data'!G4735,"mmmm")</f>
        <v>September</v>
      </c>
      <c r="W4735">
        <f>YEAR(CustomerSupport[[#This Row],[Date of Purchase]])</f>
        <v>2020</v>
      </c>
      <c r="X4735">
        <f t="shared" si="73"/>
        <v>1.9166666666278616</v>
      </c>
    </row>
    <row r="4736" spans="1:24" ht="14.25" customHeight="1" x14ac:dyDescent="0.4">
      <c r="A4736">
        <v>4735</v>
      </c>
      <c r="B4736" t="s">
        <v>15432</v>
      </c>
      <c r="C4736" t="s">
        <v>15433</v>
      </c>
      <c r="D4736">
        <v>21</v>
      </c>
      <c r="E4736" t="s">
        <v>58</v>
      </c>
      <c r="F4736" t="s">
        <v>92</v>
      </c>
      <c r="G4736" s="1">
        <v>43901</v>
      </c>
      <c r="H4736" t="s">
        <v>67</v>
      </c>
      <c r="I4736" t="s">
        <v>22</v>
      </c>
      <c r="J4736" t="s">
        <v>15434</v>
      </c>
      <c r="K4736" t="s">
        <v>62</v>
      </c>
      <c r="M4736" t="s">
        <v>41</v>
      </c>
      <c r="N4736" t="s">
        <v>83</v>
      </c>
      <c r="R4736">
        <v>4735</v>
      </c>
      <c r="S4736" t="str">
        <f>PROPER(CustomerSupport[[#This Row],[Resolution]])</f>
        <v/>
      </c>
      <c r="T4736" t="str">
        <f>TRIM(CustomerSupport[[#This Row],[Customer Name]])</f>
        <v>Heather Mendoza</v>
      </c>
      <c r="U4736">
        <f>MONTH(CustomerSupport[[#This Row],[Date of Purchase]])</f>
        <v>3</v>
      </c>
      <c r="V4736" t="str">
        <f>TEXT('Working data'!G4736,"mmmm")</f>
        <v>March</v>
      </c>
      <c r="W4736">
        <f>YEAR(CustomerSupport[[#This Row],[Date of Purchase]])</f>
        <v>2020</v>
      </c>
      <c r="X4736" t="str">
        <f t="shared" si="73"/>
        <v/>
      </c>
    </row>
    <row r="4737" spans="1:24" ht="14.25" customHeight="1" x14ac:dyDescent="0.4">
      <c r="A4737">
        <v>4736</v>
      </c>
      <c r="B4737" t="s">
        <v>15435</v>
      </c>
      <c r="C4737" t="s">
        <v>15436</v>
      </c>
      <c r="D4737">
        <v>41</v>
      </c>
      <c r="E4737" t="s">
        <v>58</v>
      </c>
      <c r="F4737" t="s">
        <v>456</v>
      </c>
      <c r="G4737" s="1">
        <v>43862</v>
      </c>
      <c r="H4737" t="s">
        <v>21</v>
      </c>
      <c r="I4737" t="s">
        <v>31</v>
      </c>
      <c r="J4737" t="s">
        <v>15437</v>
      </c>
      <c r="K4737" t="s">
        <v>39</v>
      </c>
      <c r="L4737" t="s">
        <v>15438</v>
      </c>
      <c r="M4737" t="s">
        <v>25</v>
      </c>
      <c r="N4737" t="s">
        <v>55</v>
      </c>
      <c r="O4737" s="3">
        <v>45078.872523148151</v>
      </c>
      <c r="P4737" s="3">
        <v>45078.910717592589</v>
      </c>
      <c r="Q4737">
        <v>3</v>
      </c>
      <c r="R4737">
        <v>4736</v>
      </c>
      <c r="S4737" t="str">
        <f>PROPER(CustomerSupport[[#This Row],[Resolution]])</f>
        <v>Represent Certain Six Drop Where.</v>
      </c>
      <c r="T4737" t="str">
        <f>TRIM(CustomerSupport[[#This Row],[Customer Name]])</f>
        <v>Christopher Nelson</v>
      </c>
      <c r="U4737">
        <f>MONTH(CustomerSupport[[#This Row],[Date of Purchase]])</f>
        <v>2</v>
      </c>
      <c r="V4737" t="str">
        <f>TEXT('Working data'!G4737,"mmmm")</f>
        <v>February</v>
      </c>
      <c r="W4737">
        <f>YEAR(CustomerSupport[[#This Row],[Date of Purchase]])</f>
        <v>2020</v>
      </c>
      <c r="X4737">
        <f t="shared" si="73"/>
        <v>0.91666666651144624</v>
      </c>
    </row>
    <row r="4738" spans="1:24" ht="14.25" customHeight="1" x14ac:dyDescent="0.4">
      <c r="A4738">
        <v>4737</v>
      </c>
      <c r="B4738" t="s">
        <v>15439</v>
      </c>
      <c r="C4738" t="s">
        <v>15440</v>
      </c>
      <c r="D4738">
        <v>48</v>
      </c>
      <c r="E4738" t="s">
        <v>58</v>
      </c>
      <c r="F4738" t="s">
        <v>317</v>
      </c>
      <c r="G4738" s="1">
        <v>44062</v>
      </c>
      <c r="H4738" t="s">
        <v>59</v>
      </c>
      <c r="I4738" t="s">
        <v>31</v>
      </c>
      <c r="J4738" s="2" t="s">
        <v>15441</v>
      </c>
      <c r="K4738" t="s">
        <v>62</v>
      </c>
      <c r="M4738" t="s">
        <v>143</v>
      </c>
      <c r="N4738" t="s">
        <v>26</v>
      </c>
      <c r="R4738">
        <v>4737</v>
      </c>
      <c r="S4738" t="str">
        <f>PROPER(CustomerSupport[[#This Row],[Resolution]])</f>
        <v/>
      </c>
      <c r="T4738" t="str">
        <f>TRIM(CustomerSupport[[#This Row],[Customer Name]])</f>
        <v>George Mathews</v>
      </c>
      <c r="U4738">
        <f>MONTH(CustomerSupport[[#This Row],[Date of Purchase]])</f>
        <v>8</v>
      </c>
      <c r="V4738" t="str">
        <f>TEXT('Working data'!G4738,"mmmm")</f>
        <v>August</v>
      </c>
      <c r="W4738">
        <f>YEAR(CustomerSupport[[#This Row],[Date of Purchase]])</f>
        <v>2020</v>
      </c>
      <c r="X4738" t="str">
        <f t="shared" ref="X4738:X4801" si="74">IF(OR(O4738="",P4738=""),"",(P4738-O4738)*24)</f>
        <v/>
      </c>
    </row>
    <row r="4739" spans="1:24" ht="14.25" customHeight="1" x14ac:dyDescent="0.4">
      <c r="A4739">
        <v>4738</v>
      </c>
      <c r="B4739" t="s">
        <v>15442</v>
      </c>
      <c r="C4739" t="s">
        <v>15443</v>
      </c>
      <c r="D4739">
        <v>67</v>
      </c>
      <c r="E4739" t="s">
        <v>29</v>
      </c>
      <c r="F4739" t="s">
        <v>207</v>
      </c>
      <c r="G4739" s="1">
        <v>43851</v>
      </c>
      <c r="H4739" t="s">
        <v>45</v>
      </c>
      <c r="I4739" t="s">
        <v>72</v>
      </c>
      <c r="J4739" s="2" t="s">
        <v>15444</v>
      </c>
      <c r="K4739" t="s">
        <v>39</v>
      </c>
      <c r="L4739" t="s">
        <v>15445</v>
      </c>
      <c r="M4739" t="s">
        <v>143</v>
      </c>
      <c r="N4739" t="s">
        <v>55</v>
      </c>
      <c r="O4739" s="3">
        <v>45078.765613425923</v>
      </c>
      <c r="P4739" s="3">
        <v>45078.113530092596</v>
      </c>
      <c r="Q4739">
        <v>2</v>
      </c>
      <c r="R4739">
        <v>4738</v>
      </c>
      <c r="S4739" t="str">
        <f>PROPER(CustomerSupport[[#This Row],[Resolution]])</f>
        <v>Would Think Some Charge East Threat Contain.</v>
      </c>
      <c r="T4739" t="str">
        <f>TRIM(CustomerSupport[[#This Row],[Customer Name]])</f>
        <v>Miguel Salazar</v>
      </c>
      <c r="U4739">
        <f>MONTH(CustomerSupport[[#This Row],[Date of Purchase]])</f>
        <v>1</v>
      </c>
      <c r="V4739" t="str">
        <f>TEXT('Working data'!G4739,"mmmm")</f>
        <v>January</v>
      </c>
      <c r="W4739">
        <f>YEAR(CustomerSupport[[#This Row],[Date of Purchase]])</f>
        <v>2020</v>
      </c>
      <c r="X4739">
        <f t="shared" si="74"/>
        <v>-15.64999999984866</v>
      </c>
    </row>
    <row r="4740" spans="1:24" ht="14.25" customHeight="1" x14ac:dyDescent="0.4">
      <c r="A4740">
        <v>4739</v>
      </c>
      <c r="B4740" t="s">
        <v>15446</v>
      </c>
      <c r="C4740" t="s">
        <v>15447</v>
      </c>
      <c r="D4740">
        <v>29</v>
      </c>
      <c r="E4740" t="s">
        <v>19</v>
      </c>
      <c r="F4740" t="s">
        <v>223</v>
      </c>
      <c r="G4740" s="1">
        <v>43885</v>
      </c>
      <c r="H4740" t="s">
        <v>21</v>
      </c>
      <c r="I4740" t="s">
        <v>60</v>
      </c>
      <c r="J4740" s="2" t="s">
        <v>15448</v>
      </c>
      <c r="K4740" t="s">
        <v>24</v>
      </c>
      <c r="M4740" t="s">
        <v>143</v>
      </c>
      <c r="N4740" t="s">
        <v>26</v>
      </c>
      <c r="O4740" s="3">
        <v>45078.878831018519</v>
      </c>
      <c r="R4740">
        <v>4739</v>
      </c>
      <c r="S4740" t="str">
        <f>PROPER(CustomerSupport[[#This Row],[Resolution]])</f>
        <v/>
      </c>
      <c r="T4740" t="str">
        <f>TRIM(CustomerSupport[[#This Row],[Customer Name]])</f>
        <v>Erin Monroe</v>
      </c>
      <c r="U4740">
        <f>MONTH(CustomerSupport[[#This Row],[Date of Purchase]])</f>
        <v>2</v>
      </c>
      <c r="V4740" t="str">
        <f>TEXT('Working data'!G4740,"mmmm")</f>
        <v>February</v>
      </c>
      <c r="W4740">
        <f>YEAR(CustomerSupport[[#This Row],[Date of Purchase]])</f>
        <v>2020</v>
      </c>
      <c r="X4740" t="str">
        <f t="shared" si="74"/>
        <v/>
      </c>
    </row>
    <row r="4741" spans="1:24" ht="14.25" customHeight="1" x14ac:dyDescent="0.4">
      <c r="A4741">
        <v>4740</v>
      </c>
      <c r="B4741" t="s">
        <v>15449</v>
      </c>
      <c r="C4741" t="s">
        <v>15450</v>
      </c>
      <c r="D4741">
        <v>64</v>
      </c>
      <c r="E4741" t="s">
        <v>19</v>
      </c>
      <c r="F4741" t="s">
        <v>117</v>
      </c>
      <c r="G4741" s="1">
        <v>44103</v>
      </c>
      <c r="H4741" t="s">
        <v>66</v>
      </c>
      <c r="I4741" t="s">
        <v>22</v>
      </c>
      <c r="J4741" s="2" t="s">
        <v>15451</v>
      </c>
      <c r="K4741" t="s">
        <v>62</v>
      </c>
      <c r="M4741" t="s">
        <v>89</v>
      </c>
      <c r="N4741" t="s">
        <v>33</v>
      </c>
      <c r="R4741">
        <v>4740</v>
      </c>
      <c r="S4741" t="str">
        <f>PROPER(CustomerSupport[[#This Row],[Resolution]])</f>
        <v/>
      </c>
      <c r="T4741" t="str">
        <f>TRIM(CustomerSupport[[#This Row],[Customer Name]])</f>
        <v>Candice Waller</v>
      </c>
      <c r="U4741">
        <f>MONTH(CustomerSupport[[#This Row],[Date of Purchase]])</f>
        <v>9</v>
      </c>
      <c r="V4741" t="str">
        <f>TEXT('Working data'!G4741,"mmmm")</f>
        <v>September</v>
      </c>
      <c r="W4741">
        <f>YEAR(CustomerSupport[[#This Row],[Date of Purchase]])</f>
        <v>2020</v>
      </c>
      <c r="X4741" t="str">
        <f t="shared" si="74"/>
        <v/>
      </c>
    </row>
    <row r="4742" spans="1:24" ht="14.25" customHeight="1" x14ac:dyDescent="0.4">
      <c r="A4742">
        <v>4741</v>
      </c>
      <c r="B4742" t="s">
        <v>15452</v>
      </c>
      <c r="C4742" t="s">
        <v>15453</v>
      </c>
      <c r="D4742">
        <v>36</v>
      </c>
      <c r="E4742" t="s">
        <v>58</v>
      </c>
      <c r="F4742" t="s">
        <v>211</v>
      </c>
      <c r="G4742" s="1">
        <v>44462</v>
      </c>
      <c r="H4742" t="s">
        <v>66</v>
      </c>
      <c r="I4742" t="s">
        <v>141</v>
      </c>
      <c r="J4742" s="2" t="s">
        <v>15454</v>
      </c>
      <c r="K4742" t="s">
        <v>62</v>
      </c>
      <c r="M4742" t="s">
        <v>89</v>
      </c>
      <c r="N4742" t="s">
        <v>33</v>
      </c>
      <c r="R4742">
        <v>4741</v>
      </c>
      <c r="S4742" t="str">
        <f>PROPER(CustomerSupport[[#This Row],[Resolution]])</f>
        <v/>
      </c>
      <c r="T4742" t="str">
        <f>TRIM(CustomerSupport[[#This Row],[Customer Name]])</f>
        <v>Jill Frey</v>
      </c>
      <c r="U4742">
        <f>MONTH(CustomerSupport[[#This Row],[Date of Purchase]])</f>
        <v>9</v>
      </c>
      <c r="V4742" t="str">
        <f>TEXT('Working data'!G4742,"mmmm")</f>
        <v>September</v>
      </c>
      <c r="W4742">
        <f>YEAR(CustomerSupport[[#This Row],[Date of Purchase]])</f>
        <v>2021</v>
      </c>
      <c r="X4742" t="str">
        <f t="shared" si="74"/>
        <v/>
      </c>
    </row>
    <row r="4743" spans="1:24" ht="14.25" customHeight="1" x14ac:dyDescent="0.4">
      <c r="A4743">
        <v>4742</v>
      </c>
      <c r="B4743" t="s">
        <v>15455</v>
      </c>
      <c r="C4743" t="s">
        <v>15456</v>
      </c>
      <c r="D4743">
        <v>54</v>
      </c>
      <c r="E4743" t="s">
        <v>19</v>
      </c>
      <c r="F4743" t="s">
        <v>20</v>
      </c>
      <c r="G4743" s="1">
        <v>44423</v>
      </c>
      <c r="H4743" t="s">
        <v>67</v>
      </c>
      <c r="I4743" t="s">
        <v>22</v>
      </c>
      <c r="J4743" t="s">
        <v>15457</v>
      </c>
      <c r="K4743" t="s">
        <v>62</v>
      </c>
      <c r="M4743" t="s">
        <v>25</v>
      </c>
      <c r="N4743" t="s">
        <v>33</v>
      </c>
      <c r="R4743">
        <v>4742</v>
      </c>
      <c r="S4743" t="str">
        <f>PROPER(CustomerSupport[[#This Row],[Resolution]])</f>
        <v/>
      </c>
      <c r="T4743" t="str">
        <f>TRIM(CustomerSupport[[#This Row],[Customer Name]])</f>
        <v>Cameron Brown</v>
      </c>
      <c r="U4743">
        <f>MONTH(CustomerSupport[[#This Row],[Date of Purchase]])</f>
        <v>8</v>
      </c>
      <c r="V4743" t="str">
        <f>TEXT('Working data'!G4743,"mmmm")</f>
        <v>August</v>
      </c>
      <c r="W4743">
        <f>YEAR(CustomerSupport[[#This Row],[Date of Purchase]])</f>
        <v>2021</v>
      </c>
      <c r="X4743" t="str">
        <f t="shared" si="74"/>
        <v/>
      </c>
    </row>
    <row r="4744" spans="1:24" ht="14.25" customHeight="1" x14ac:dyDescent="0.4">
      <c r="A4744">
        <v>4743</v>
      </c>
      <c r="B4744" t="s">
        <v>15458</v>
      </c>
      <c r="C4744" t="s">
        <v>15459</v>
      </c>
      <c r="D4744">
        <v>41</v>
      </c>
      <c r="E4744" t="s">
        <v>58</v>
      </c>
      <c r="F4744" t="s">
        <v>36</v>
      </c>
      <c r="G4744" s="1">
        <v>44379</v>
      </c>
      <c r="H4744" t="s">
        <v>59</v>
      </c>
      <c r="I4744" t="s">
        <v>52</v>
      </c>
      <c r="J4744" s="2" t="s">
        <v>15460</v>
      </c>
      <c r="K4744" t="s">
        <v>62</v>
      </c>
      <c r="M4744" t="s">
        <v>25</v>
      </c>
      <c r="N4744" t="s">
        <v>33</v>
      </c>
      <c r="R4744">
        <v>4743</v>
      </c>
      <c r="S4744" t="str">
        <f>PROPER(CustomerSupport[[#This Row],[Resolution]])</f>
        <v/>
      </c>
      <c r="T4744" t="str">
        <f>TRIM(CustomerSupport[[#This Row],[Customer Name]])</f>
        <v>William Lozano</v>
      </c>
      <c r="U4744">
        <f>MONTH(CustomerSupport[[#This Row],[Date of Purchase]])</f>
        <v>7</v>
      </c>
      <c r="V4744" t="str">
        <f>TEXT('Working data'!G4744,"mmmm")</f>
        <v>July</v>
      </c>
      <c r="W4744">
        <f>YEAR(CustomerSupport[[#This Row],[Date of Purchase]])</f>
        <v>2021</v>
      </c>
      <c r="X4744" t="str">
        <f t="shared" si="74"/>
        <v/>
      </c>
    </row>
    <row r="4745" spans="1:24" ht="14.25" customHeight="1" x14ac:dyDescent="0.4">
      <c r="A4745">
        <v>4744</v>
      </c>
      <c r="B4745" t="s">
        <v>7137</v>
      </c>
      <c r="C4745" t="s">
        <v>15461</v>
      </c>
      <c r="D4745">
        <v>66</v>
      </c>
      <c r="E4745" t="s">
        <v>29</v>
      </c>
      <c r="F4745" t="s">
        <v>286</v>
      </c>
      <c r="G4745" s="1">
        <v>44047</v>
      </c>
      <c r="H4745" t="s">
        <v>66</v>
      </c>
      <c r="I4745" t="s">
        <v>52</v>
      </c>
      <c r="J4745" s="2" t="s">
        <v>15462</v>
      </c>
      <c r="K4745" t="s">
        <v>39</v>
      </c>
      <c r="L4745" t="s">
        <v>15463</v>
      </c>
      <c r="M4745" t="s">
        <v>89</v>
      </c>
      <c r="N4745" t="s">
        <v>83</v>
      </c>
      <c r="O4745" s="3">
        <v>45078.462256944447</v>
      </c>
      <c r="P4745" s="3">
        <v>45078.669895833336</v>
      </c>
      <c r="Q4745">
        <v>2</v>
      </c>
      <c r="R4745">
        <v>4744</v>
      </c>
      <c r="S4745" t="str">
        <f>PROPER(CustomerSupport[[#This Row],[Resolution]])</f>
        <v>Perform Middle Else Between.</v>
      </c>
      <c r="T4745" t="str">
        <f>TRIM(CustomerSupport[[#This Row],[Customer Name]])</f>
        <v>Alicia Johnson</v>
      </c>
      <c r="U4745">
        <f>MONTH(CustomerSupport[[#This Row],[Date of Purchase]])</f>
        <v>8</v>
      </c>
      <c r="V4745" t="str">
        <f>TEXT('Working data'!G4745,"mmmm")</f>
        <v>August</v>
      </c>
      <c r="W4745">
        <f>YEAR(CustomerSupport[[#This Row],[Date of Purchase]])</f>
        <v>2020</v>
      </c>
      <c r="X4745">
        <f t="shared" si="74"/>
        <v>4.9833333333372138</v>
      </c>
    </row>
    <row r="4746" spans="1:24" ht="14.25" customHeight="1" x14ac:dyDescent="0.4">
      <c r="A4746">
        <v>4745</v>
      </c>
      <c r="B4746" t="s">
        <v>15464</v>
      </c>
      <c r="C4746" t="s">
        <v>15465</v>
      </c>
      <c r="D4746">
        <v>66</v>
      </c>
      <c r="E4746" t="s">
        <v>58</v>
      </c>
      <c r="F4746" t="s">
        <v>81</v>
      </c>
      <c r="G4746" s="1">
        <v>44321</v>
      </c>
      <c r="H4746" t="s">
        <v>21</v>
      </c>
      <c r="I4746" t="s">
        <v>72</v>
      </c>
      <c r="J4746" s="2" t="s">
        <v>15466</v>
      </c>
      <c r="K4746" t="s">
        <v>62</v>
      </c>
      <c r="M4746" t="s">
        <v>89</v>
      </c>
      <c r="N4746" t="s">
        <v>26</v>
      </c>
      <c r="R4746">
        <v>4745</v>
      </c>
      <c r="S4746" t="str">
        <f>PROPER(CustomerSupport[[#This Row],[Resolution]])</f>
        <v/>
      </c>
      <c r="T4746" t="str">
        <f>TRIM(CustomerSupport[[#This Row],[Customer Name]])</f>
        <v>Stephanie Anderson</v>
      </c>
      <c r="U4746">
        <f>MONTH(CustomerSupport[[#This Row],[Date of Purchase]])</f>
        <v>5</v>
      </c>
      <c r="V4746" t="str">
        <f>TEXT('Working data'!G4746,"mmmm")</f>
        <v>May</v>
      </c>
      <c r="W4746">
        <f>YEAR(CustomerSupport[[#This Row],[Date of Purchase]])</f>
        <v>2021</v>
      </c>
      <c r="X4746" t="str">
        <f t="shared" si="74"/>
        <v/>
      </c>
    </row>
    <row r="4747" spans="1:24" ht="14.25" customHeight="1" x14ac:dyDescent="0.4">
      <c r="A4747">
        <v>4746</v>
      </c>
      <c r="B4747" t="s">
        <v>15467</v>
      </c>
      <c r="C4747" t="s">
        <v>15468</v>
      </c>
      <c r="D4747">
        <v>30</v>
      </c>
      <c r="E4747" t="s">
        <v>58</v>
      </c>
      <c r="F4747" t="s">
        <v>249</v>
      </c>
      <c r="G4747" s="1">
        <v>44003</v>
      </c>
      <c r="H4747" t="s">
        <v>21</v>
      </c>
      <c r="I4747" t="s">
        <v>67</v>
      </c>
      <c r="J4747" s="2" t="s">
        <v>15469</v>
      </c>
      <c r="K4747" t="s">
        <v>39</v>
      </c>
      <c r="L4747" t="s">
        <v>15470</v>
      </c>
      <c r="M4747" t="s">
        <v>41</v>
      </c>
      <c r="N4747" t="s">
        <v>55</v>
      </c>
      <c r="O4747" s="3">
        <v>45078.839375000003</v>
      </c>
      <c r="P4747" s="3">
        <v>45078.333124999997</v>
      </c>
      <c r="Q4747">
        <v>1</v>
      </c>
      <c r="R4747">
        <v>4746</v>
      </c>
      <c r="S4747" t="str">
        <f>PROPER(CustomerSupport[[#This Row],[Resolution]])</f>
        <v>Of Prove Green Teach.</v>
      </c>
      <c r="T4747" t="str">
        <f>TRIM(CustomerSupport[[#This Row],[Customer Name]])</f>
        <v>Christopher Cuevas</v>
      </c>
      <c r="U4747">
        <f>MONTH(CustomerSupport[[#This Row],[Date of Purchase]])</f>
        <v>6</v>
      </c>
      <c r="V4747" t="str">
        <f>TEXT('Working data'!G4747,"mmmm")</f>
        <v>June</v>
      </c>
      <c r="W4747">
        <f>YEAR(CustomerSupport[[#This Row],[Date of Purchase]])</f>
        <v>2020</v>
      </c>
      <c r="X4747">
        <f t="shared" si="74"/>
        <v>-12.150000000139698</v>
      </c>
    </row>
    <row r="4748" spans="1:24" ht="14.25" customHeight="1" x14ac:dyDescent="0.4">
      <c r="A4748">
        <v>4747</v>
      </c>
      <c r="B4748" t="s">
        <v>15471</v>
      </c>
      <c r="C4748" t="s">
        <v>15472</v>
      </c>
      <c r="D4748">
        <v>37</v>
      </c>
      <c r="E4748" t="s">
        <v>19</v>
      </c>
      <c r="F4748" t="s">
        <v>76</v>
      </c>
      <c r="G4748" s="1">
        <v>43925</v>
      </c>
      <c r="H4748" t="s">
        <v>67</v>
      </c>
      <c r="I4748" t="s">
        <v>99</v>
      </c>
      <c r="J4748" s="2" t="s">
        <v>15473</v>
      </c>
      <c r="K4748" t="s">
        <v>39</v>
      </c>
      <c r="L4748" t="s">
        <v>15474</v>
      </c>
      <c r="M4748" t="s">
        <v>89</v>
      </c>
      <c r="N4748" t="s">
        <v>83</v>
      </c>
      <c r="O4748" s="3">
        <v>45078.260914351849</v>
      </c>
      <c r="P4748" s="3">
        <v>45078.253969907404</v>
      </c>
      <c r="Q4748">
        <v>2</v>
      </c>
      <c r="R4748">
        <v>4747</v>
      </c>
      <c r="S4748" t="str">
        <f>PROPER(CustomerSupport[[#This Row],[Resolution]])</f>
        <v>Degree School Drop Line Model Name Some Participant.</v>
      </c>
      <c r="T4748" t="str">
        <f>TRIM(CustomerSupport[[#This Row],[Customer Name]])</f>
        <v>Antonio Garner</v>
      </c>
      <c r="U4748">
        <f>MONTH(CustomerSupport[[#This Row],[Date of Purchase]])</f>
        <v>4</v>
      </c>
      <c r="V4748" t="str">
        <f>TEXT('Working data'!G4748,"mmmm")</f>
        <v>April</v>
      </c>
      <c r="W4748">
        <f>YEAR(CustomerSupport[[#This Row],[Date of Purchase]])</f>
        <v>2020</v>
      </c>
      <c r="X4748">
        <f t="shared" si="74"/>
        <v>-0.16666666668606922</v>
      </c>
    </row>
    <row r="4749" spans="1:24" ht="14.25" customHeight="1" x14ac:dyDescent="0.4">
      <c r="A4749">
        <v>4748</v>
      </c>
      <c r="B4749" t="s">
        <v>15475</v>
      </c>
      <c r="C4749" t="s">
        <v>15476</v>
      </c>
      <c r="D4749">
        <v>31</v>
      </c>
      <c r="E4749" t="s">
        <v>58</v>
      </c>
      <c r="F4749" t="s">
        <v>317</v>
      </c>
      <c r="G4749" s="1">
        <v>44369</v>
      </c>
      <c r="H4749" t="s">
        <v>67</v>
      </c>
      <c r="I4749" t="s">
        <v>67</v>
      </c>
      <c r="J4749" s="2" t="s">
        <v>15477</v>
      </c>
      <c r="K4749" t="s">
        <v>62</v>
      </c>
      <c r="M4749" t="s">
        <v>143</v>
      </c>
      <c r="N4749" t="s">
        <v>55</v>
      </c>
      <c r="R4749">
        <v>4748</v>
      </c>
      <c r="S4749" t="str">
        <f>PROPER(CustomerSupport[[#This Row],[Resolution]])</f>
        <v/>
      </c>
      <c r="T4749" t="str">
        <f>TRIM(CustomerSupport[[#This Row],[Customer Name]])</f>
        <v>Erica Reyes</v>
      </c>
      <c r="U4749">
        <f>MONTH(CustomerSupport[[#This Row],[Date of Purchase]])</f>
        <v>6</v>
      </c>
      <c r="V4749" t="str">
        <f>TEXT('Working data'!G4749,"mmmm")</f>
        <v>June</v>
      </c>
      <c r="W4749">
        <f>YEAR(CustomerSupport[[#This Row],[Date of Purchase]])</f>
        <v>2021</v>
      </c>
      <c r="X4749" t="str">
        <f t="shared" si="74"/>
        <v/>
      </c>
    </row>
    <row r="4750" spans="1:24" ht="14.25" customHeight="1" x14ac:dyDescent="0.4">
      <c r="A4750">
        <v>4749</v>
      </c>
      <c r="B4750" t="s">
        <v>15478</v>
      </c>
      <c r="C4750" t="s">
        <v>15479</v>
      </c>
      <c r="D4750">
        <v>24</v>
      </c>
      <c r="E4750" t="s">
        <v>58</v>
      </c>
      <c r="F4750" t="s">
        <v>112</v>
      </c>
      <c r="G4750" s="1">
        <v>44049</v>
      </c>
      <c r="H4750" t="s">
        <v>66</v>
      </c>
      <c r="I4750" t="s">
        <v>37</v>
      </c>
      <c r="J4750" t="s">
        <v>15480</v>
      </c>
      <c r="K4750" t="s">
        <v>39</v>
      </c>
      <c r="L4750" t="s">
        <v>15481</v>
      </c>
      <c r="M4750" t="s">
        <v>25</v>
      </c>
      <c r="N4750" t="s">
        <v>83</v>
      </c>
      <c r="O4750" s="3">
        <v>45078.051238425927</v>
      </c>
      <c r="P4750" s="3">
        <v>45078.877627314818</v>
      </c>
      <c r="Q4750">
        <v>1</v>
      </c>
      <c r="R4750">
        <v>4749</v>
      </c>
      <c r="S4750" t="str">
        <f>PROPER(CustomerSupport[[#This Row],[Resolution]])</f>
        <v>Recent Do Month Degree Special.</v>
      </c>
      <c r="T4750" t="str">
        <f>TRIM(CustomerSupport[[#This Row],[Customer Name]])</f>
        <v>Richard Compton</v>
      </c>
      <c r="U4750">
        <f>MONTH(CustomerSupport[[#This Row],[Date of Purchase]])</f>
        <v>8</v>
      </c>
      <c r="V4750" t="str">
        <f>TEXT('Working data'!G4750,"mmmm")</f>
        <v>August</v>
      </c>
      <c r="W4750">
        <f>YEAR(CustomerSupport[[#This Row],[Date of Purchase]])</f>
        <v>2020</v>
      </c>
      <c r="X4750">
        <f t="shared" si="74"/>
        <v>19.833333333372138</v>
      </c>
    </row>
    <row r="4751" spans="1:24" ht="14.25" customHeight="1" x14ac:dyDescent="0.4">
      <c r="A4751">
        <v>4750</v>
      </c>
      <c r="B4751" t="s">
        <v>15482</v>
      </c>
      <c r="C4751" t="s">
        <v>15483</v>
      </c>
      <c r="D4751">
        <v>51</v>
      </c>
      <c r="E4751" t="s">
        <v>29</v>
      </c>
      <c r="F4751" t="s">
        <v>86</v>
      </c>
      <c r="G4751" s="1">
        <v>44138</v>
      </c>
      <c r="H4751" t="s">
        <v>45</v>
      </c>
      <c r="I4751" t="s">
        <v>52</v>
      </c>
      <c r="J4751" s="2" t="s">
        <v>15484</v>
      </c>
      <c r="K4751" t="s">
        <v>62</v>
      </c>
      <c r="M4751" t="s">
        <v>89</v>
      </c>
      <c r="N4751" t="s">
        <v>33</v>
      </c>
      <c r="R4751">
        <v>4750</v>
      </c>
      <c r="S4751" t="str">
        <f>PROPER(CustomerSupport[[#This Row],[Resolution]])</f>
        <v/>
      </c>
      <c r="T4751" t="str">
        <f>TRIM(CustomerSupport[[#This Row],[Customer Name]])</f>
        <v>Jenna Walker</v>
      </c>
      <c r="U4751">
        <f>MONTH(CustomerSupport[[#This Row],[Date of Purchase]])</f>
        <v>11</v>
      </c>
      <c r="V4751" t="str">
        <f>TEXT('Working data'!G4751,"mmmm")</f>
        <v>November</v>
      </c>
      <c r="W4751">
        <f>YEAR(CustomerSupport[[#This Row],[Date of Purchase]])</f>
        <v>2020</v>
      </c>
      <c r="X4751" t="str">
        <f t="shared" si="74"/>
        <v/>
      </c>
    </row>
    <row r="4752" spans="1:24" ht="14.25" customHeight="1" x14ac:dyDescent="0.4">
      <c r="A4752">
        <v>4751</v>
      </c>
      <c r="B4752" t="s">
        <v>15485</v>
      </c>
      <c r="C4752" t="s">
        <v>15486</v>
      </c>
      <c r="D4752">
        <v>50</v>
      </c>
      <c r="E4752" t="s">
        <v>19</v>
      </c>
      <c r="F4752" t="s">
        <v>173</v>
      </c>
      <c r="G4752" s="1">
        <v>43905</v>
      </c>
      <c r="H4752" t="s">
        <v>67</v>
      </c>
      <c r="I4752" t="s">
        <v>59</v>
      </c>
      <c r="J4752" s="2" t="s">
        <v>15487</v>
      </c>
      <c r="K4752" t="s">
        <v>62</v>
      </c>
      <c r="M4752" t="s">
        <v>143</v>
      </c>
      <c r="N4752" t="s">
        <v>55</v>
      </c>
      <c r="R4752">
        <v>4751</v>
      </c>
      <c r="S4752" t="str">
        <f>PROPER(CustomerSupport[[#This Row],[Resolution]])</f>
        <v/>
      </c>
      <c r="T4752" t="str">
        <f>TRIM(CustomerSupport[[#This Row],[Customer Name]])</f>
        <v>Margaret Mcguire</v>
      </c>
      <c r="U4752">
        <f>MONTH(CustomerSupport[[#This Row],[Date of Purchase]])</f>
        <v>3</v>
      </c>
      <c r="V4752" t="str">
        <f>TEXT('Working data'!G4752,"mmmm")</f>
        <v>March</v>
      </c>
      <c r="W4752">
        <f>YEAR(CustomerSupport[[#This Row],[Date of Purchase]])</f>
        <v>2020</v>
      </c>
      <c r="X4752" t="str">
        <f t="shared" si="74"/>
        <v/>
      </c>
    </row>
    <row r="4753" spans="1:24" ht="14.25" customHeight="1" x14ac:dyDescent="0.4">
      <c r="A4753">
        <v>4752</v>
      </c>
      <c r="B4753" t="s">
        <v>15488</v>
      </c>
      <c r="C4753" t="s">
        <v>15489</v>
      </c>
      <c r="D4753">
        <v>62</v>
      </c>
      <c r="E4753" t="s">
        <v>29</v>
      </c>
      <c r="F4753" t="s">
        <v>117</v>
      </c>
      <c r="G4753" s="1">
        <v>43978</v>
      </c>
      <c r="H4753" t="s">
        <v>59</v>
      </c>
      <c r="I4753" t="s">
        <v>67</v>
      </c>
      <c r="J4753" t="s">
        <v>442</v>
      </c>
      <c r="K4753" t="s">
        <v>24</v>
      </c>
      <c r="M4753" t="s">
        <v>143</v>
      </c>
      <c r="N4753" t="s">
        <v>55</v>
      </c>
      <c r="O4753" s="3">
        <v>45078.248483796298</v>
      </c>
      <c r="R4753">
        <v>4752</v>
      </c>
      <c r="S4753" t="str">
        <f>PROPER(CustomerSupport[[#This Row],[Resolution]])</f>
        <v/>
      </c>
      <c r="T4753" t="str">
        <f>TRIM(CustomerSupport[[#This Row],[Customer Name]])</f>
        <v>Stephanie Bowman</v>
      </c>
      <c r="U4753">
        <f>MONTH(CustomerSupport[[#This Row],[Date of Purchase]])</f>
        <v>5</v>
      </c>
      <c r="V4753" t="str">
        <f>TEXT('Working data'!G4753,"mmmm")</f>
        <v>May</v>
      </c>
      <c r="W4753">
        <f>YEAR(CustomerSupport[[#This Row],[Date of Purchase]])</f>
        <v>2020</v>
      </c>
      <c r="X4753" t="str">
        <f t="shared" si="74"/>
        <v/>
      </c>
    </row>
    <row r="4754" spans="1:24" ht="14.25" customHeight="1" x14ac:dyDescent="0.4">
      <c r="A4754">
        <v>4753</v>
      </c>
      <c r="B4754" t="s">
        <v>15490</v>
      </c>
      <c r="C4754" t="s">
        <v>15491</v>
      </c>
      <c r="D4754">
        <v>19</v>
      </c>
      <c r="E4754" t="s">
        <v>29</v>
      </c>
      <c r="F4754" t="s">
        <v>30</v>
      </c>
      <c r="G4754" s="1">
        <v>44288</v>
      </c>
      <c r="H4754" t="s">
        <v>66</v>
      </c>
      <c r="I4754" t="s">
        <v>113</v>
      </c>
      <c r="J4754" s="2" t="s">
        <v>15492</v>
      </c>
      <c r="K4754" t="s">
        <v>39</v>
      </c>
      <c r="L4754" t="s">
        <v>15493</v>
      </c>
      <c r="M4754" t="s">
        <v>41</v>
      </c>
      <c r="N4754" t="s">
        <v>83</v>
      </c>
      <c r="O4754" s="3">
        <v>45078.958229166667</v>
      </c>
      <c r="P4754" s="3">
        <v>45078.927673611113</v>
      </c>
      <c r="Q4754">
        <v>4</v>
      </c>
      <c r="R4754">
        <v>4753</v>
      </c>
      <c r="S4754" t="str">
        <f>PROPER(CustomerSupport[[#This Row],[Resolution]])</f>
        <v>Guy Man Rise Yeah.</v>
      </c>
      <c r="T4754" t="str">
        <f>TRIM(CustomerSupport[[#This Row],[Customer Name]])</f>
        <v>Jamie Young</v>
      </c>
      <c r="U4754">
        <f>MONTH(CustomerSupport[[#This Row],[Date of Purchase]])</f>
        <v>4</v>
      </c>
      <c r="V4754" t="str">
        <f>TEXT('Working data'!G4754,"mmmm")</f>
        <v>April</v>
      </c>
      <c r="W4754">
        <f>YEAR(CustomerSupport[[#This Row],[Date of Purchase]])</f>
        <v>2021</v>
      </c>
      <c r="X4754">
        <f t="shared" si="74"/>
        <v>-0.73333333327900618</v>
      </c>
    </row>
    <row r="4755" spans="1:24" ht="14.25" customHeight="1" x14ac:dyDescent="0.4">
      <c r="A4755">
        <v>4754</v>
      </c>
      <c r="B4755" t="s">
        <v>15494</v>
      </c>
      <c r="C4755" t="s">
        <v>15495</v>
      </c>
      <c r="D4755">
        <v>52</v>
      </c>
      <c r="E4755" t="s">
        <v>58</v>
      </c>
      <c r="F4755" t="s">
        <v>383</v>
      </c>
      <c r="G4755" s="1">
        <v>44109</v>
      </c>
      <c r="H4755" t="s">
        <v>67</v>
      </c>
      <c r="I4755" t="s">
        <v>72</v>
      </c>
      <c r="J4755" t="s">
        <v>15496</v>
      </c>
      <c r="K4755" t="s">
        <v>24</v>
      </c>
      <c r="M4755" t="s">
        <v>89</v>
      </c>
      <c r="N4755" t="s">
        <v>26</v>
      </c>
      <c r="O4755" s="3">
        <v>45078.745057870372</v>
      </c>
      <c r="R4755">
        <v>4754</v>
      </c>
      <c r="S4755" t="str">
        <f>PROPER(CustomerSupport[[#This Row],[Resolution]])</f>
        <v/>
      </c>
      <c r="T4755" t="str">
        <f>TRIM(CustomerSupport[[#This Row],[Customer Name]])</f>
        <v>Maria Bradley</v>
      </c>
      <c r="U4755">
        <f>MONTH(CustomerSupport[[#This Row],[Date of Purchase]])</f>
        <v>10</v>
      </c>
      <c r="V4755" t="str">
        <f>TEXT('Working data'!G4755,"mmmm")</f>
        <v>October</v>
      </c>
      <c r="W4755">
        <f>YEAR(CustomerSupport[[#This Row],[Date of Purchase]])</f>
        <v>2020</v>
      </c>
      <c r="X4755" t="str">
        <f t="shared" si="74"/>
        <v/>
      </c>
    </row>
    <row r="4756" spans="1:24" ht="14.25" customHeight="1" x14ac:dyDescent="0.4">
      <c r="A4756">
        <v>4755</v>
      </c>
      <c r="B4756" t="s">
        <v>15497</v>
      </c>
      <c r="C4756" t="s">
        <v>15498</v>
      </c>
      <c r="D4756">
        <v>28</v>
      </c>
      <c r="E4756" t="s">
        <v>58</v>
      </c>
      <c r="F4756" t="s">
        <v>44</v>
      </c>
      <c r="G4756" s="1">
        <v>44228</v>
      </c>
      <c r="H4756" t="s">
        <v>21</v>
      </c>
      <c r="I4756" t="s">
        <v>177</v>
      </c>
      <c r="J4756" s="2" t="s">
        <v>15499</v>
      </c>
      <c r="K4756" t="s">
        <v>24</v>
      </c>
      <c r="M4756" t="s">
        <v>89</v>
      </c>
      <c r="N4756" t="s">
        <v>26</v>
      </c>
      <c r="O4756" s="3">
        <v>45078.929791666669</v>
      </c>
      <c r="R4756">
        <v>4755</v>
      </c>
      <c r="S4756" t="str">
        <f>PROPER(CustomerSupport[[#This Row],[Resolution]])</f>
        <v/>
      </c>
      <c r="T4756" t="str">
        <f>TRIM(CustomerSupport[[#This Row],[Customer Name]])</f>
        <v>Krista Johnson</v>
      </c>
      <c r="U4756">
        <f>MONTH(CustomerSupport[[#This Row],[Date of Purchase]])</f>
        <v>2</v>
      </c>
      <c r="V4756" t="str">
        <f>TEXT('Working data'!G4756,"mmmm")</f>
        <v>February</v>
      </c>
      <c r="W4756">
        <f>YEAR(CustomerSupport[[#This Row],[Date of Purchase]])</f>
        <v>2021</v>
      </c>
      <c r="X4756" t="str">
        <f t="shared" si="74"/>
        <v/>
      </c>
    </row>
    <row r="4757" spans="1:24" ht="14.25" customHeight="1" x14ac:dyDescent="0.4">
      <c r="A4757">
        <v>4756</v>
      </c>
      <c r="B4757" t="s">
        <v>15500</v>
      </c>
      <c r="C4757" t="s">
        <v>15501</v>
      </c>
      <c r="D4757">
        <v>20</v>
      </c>
      <c r="E4757" t="s">
        <v>58</v>
      </c>
      <c r="F4757" t="s">
        <v>397</v>
      </c>
      <c r="G4757" s="1">
        <v>44277</v>
      </c>
      <c r="H4757" t="s">
        <v>59</v>
      </c>
      <c r="I4757" t="s">
        <v>46</v>
      </c>
      <c r="J4757" s="2" t="s">
        <v>15502</v>
      </c>
      <c r="K4757" t="s">
        <v>24</v>
      </c>
      <c r="M4757" t="s">
        <v>143</v>
      </c>
      <c r="N4757" t="s">
        <v>55</v>
      </c>
      <c r="O4757" s="3">
        <v>45078.095081018517</v>
      </c>
      <c r="R4757">
        <v>4756</v>
      </c>
      <c r="S4757" t="str">
        <f>PROPER(CustomerSupport[[#This Row],[Resolution]])</f>
        <v/>
      </c>
      <c r="T4757" t="str">
        <f>TRIM(CustomerSupport[[#This Row],[Customer Name]])</f>
        <v>Jason Keller</v>
      </c>
      <c r="U4757">
        <f>MONTH(CustomerSupport[[#This Row],[Date of Purchase]])</f>
        <v>3</v>
      </c>
      <c r="V4757" t="str">
        <f>TEXT('Working data'!G4757,"mmmm")</f>
        <v>March</v>
      </c>
      <c r="W4757">
        <f>YEAR(CustomerSupport[[#This Row],[Date of Purchase]])</f>
        <v>2021</v>
      </c>
      <c r="X4757" t="str">
        <f t="shared" si="74"/>
        <v/>
      </c>
    </row>
    <row r="4758" spans="1:24" ht="14.25" customHeight="1" x14ac:dyDescent="0.4">
      <c r="A4758">
        <v>4757</v>
      </c>
      <c r="B4758" t="s">
        <v>15503</v>
      </c>
      <c r="C4758" t="s">
        <v>15504</v>
      </c>
      <c r="D4758">
        <v>28</v>
      </c>
      <c r="E4758" t="s">
        <v>29</v>
      </c>
      <c r="F4758" t="s">
        <v>71</v>
      </c>
      <c r="G4758" s="1">
        <v>43915</v>
      </c>
      <c r="H4758" t="s">
        <v>45</v>
      </c>
      <c r="I4758" t="s">
        <v>60</v>
      </c>
      <c r="J4758" s="2" t="s">
        <v>15505</v>
      </c>
      <c r="K4758" t="s">
        <v>62</v>
      </c>
      <c r="M4758" t="s">
        <v>41</v>
      </c>
      <c r="N4758" t="s">
        <v>55</v>
      </c>
      <c r="R4758">
        <v>4757</v>
      </c>
      <c r="S4758" t="str">
        <f>PROPER(CustomerSupport[[#This Row],[Resolution]])</f>
        <v/>
      </c>
      <c r="T4758" t="str">
        <f>TRIM(CustomerSupport[[#This Row],[Customer Name]])</f>
        <v>Cassidy Rogers</v>
      </c>
      <c r="U4758">
        <f>MONTH(CustomerSupport[[#This Row],[Date of Purchase]])</f>
        <v>3</v>
      </c>
      <c r="V4758" t="str">
        <f>TEXT('Working data'!G4758,"mmmm")</f>
        <v>March</v>
      </c>
      <c r="W4758">
        <f>YEAR(CustomerSupport[[#This Row],[Date of Purchase]])</f>
        <v>2020</v>
      </c>
      <c r="X4758" t="str">
        <f t="shared" si="74"/>
        <v/>
      </c>
    </row>
    <row r="4759" spans="1:24" ht="14.25" customHeight="1" x14ac:dyDescent="0.4">
      <c r="A4759">
        <v>4758</v>
      </c>
      <c r="B4759" t="s">
        <v>15506</v>
      </c>
      <c r="C4759" t="s">
        <v>15507</v>
      </c>
      <c r="D4759">
        <v>39</v>
      </c>
      <c r="E4759" t="s">
        <v>19</v>
      </c>
      <c r="F4759" t="s">
        <v>92</v>
      </c>
      <c r="G4759" s="1">
        <v>44470</v>
      </c>
      <c r="H4759" t="s">
        <v>59</v>
      </c>
      <c r="I4759" t="s">
        <v>67</v>
      </c>
      <c r="J4759" s="2" t="s">
        <v>15508</v>
      </c>
      <c r="K4759" t="s">
        <v>62</v>
      </c>
      <c r="M4759" t="s">
        <v>25</v>
      </c>
      <c r="N4759" t="s">
        <v>83</v>
      </c>
      <c r="R4759">
        <v>4758</v>
      </c>
      <c r="S4759" t="str">
        <f>PROPER(CustomerSupport[[#This Row],[Resolution]])</f>
        <v/>
      </c>
      <c r="T4759" t="str">
        <f>TRIM(CustomerSupport[[#This Row],[Customer Name]])</f>
        <v>Ryan Jones</v>
      </c>
      <c r="U4759">
        <f>MONTH(CustomerSupport[[#This Row],[Date of Purchase]])</f>
        <v>10</v>
      </c>
      <c r="V4759" t="str">
        <f>TEXT('Working data'!G4759,"mmmm")</f>
        <v>October</v>
      </c>
      <c r="W4759">
        <f>YEAR(CustomerSupport[[#This Row],[Date of Purchase]])</f>
        <v>2021</v>
      </c>
      <c r="X4759" t="str">
        <f t="shared" si="74"/>
        <v/>
      </c>
    </row>
    <row r="4760" spans="1:24" ht="14.25" customHeight="1" x14ac:dyDescent="0.4">
      <c r="A4760">
        <v>4759</v>
      </c>
      <c r="B4760" t="s">
        <v>15509</v>
      </c>
      <c r="C4760" t="s">
        <v>15510</v>
      </c>
      <c r="D4760">
        <v>26</v>
      </c>
      <c r="E4760" t="s">
        <v>19</v>
      </c>
      <c r="F4760" t="s">
        <v>92</v>
      </c>
      <c r="G4760" s="1">
        <v>44140</v>
      </c>
      <c r="H4760" t="s">
        <v>67</v>
      </c>
      <c r="I4760" t="s">
        <v>141</v>
      </c>
      <c r="J4760" t="s">
        <v>15511</v>
      </c>
      <c r="K4760" t="s">
        <v>62</v>
      </c>
      <c r="M4760" t="s">
        <v>41</v>
      </c>
      <c r="N4760" t="s">
        <v>33</v>
      </c>
      <c r="R4760">
        <v>4759</v>
      </c>
      <c r="S4760" t="str">
        <f>PROPER(CustomerSupport[[#This Row],[Resolution]])</f>
        <v/>
      </c>
      <c r="T4760" t="str">
        <f>TRIM(CustomerSupport[[#This Row],[Customer Name]])</f>
        <v>Timothy Edwards</v>
      </c>
      <c r="U4760">
        <f>MONTH(CustomerSupport[[#This Row],[Date of Purchase]])</f>
        <v>11</v>
      </c>
      <c r="V4760" t="str">
        <f>TEXT('Working data'!G4760,"mmmm")</f>
        <v>November</v>
      </c>
      <c r="W4760">
        <f>YEAR(CustomerSupport[[#This Row],[Date of Purchase]])</f>
        <v>2020</v>
      </c>
      <c r="X4760" t="str">
        <f t="shared" si="74"/>
        <v/>
      </c>
    </row>
    <row r="4761" spans="1:24" ht="14.25" customHeight="1" x14ac:dyDescent="0.4">
      <c r="A4761">
        <v>4760</v>
      </c>
      <c r="B4761" t="s">
        <v>15512</v>
      </c>
      <c r="C4761" t="s">
        <v>15513</v>
      </c>
      <c r="D4761">
        <v>23</v>
      </c>
      <c r="E4761" t="s">
        <v>29</v>
      </c>
      <c r="F4761" t="s">
        <v>44</v>
      </c>
      <c r="G4761" s="1">
        <v>44523</v>
      </c>
      <c r="H4761" t="s">
        <v>45</v>
      </c>
      <c r="I4761" t="s">
        <v>46</v>
      </c>
      <c r="J4761" t="s">
        <v>15514</v>
      </c>
      <c r="K4761" t="s">
        <v>24</v>
      </c>
      <c r="M4761" t="s">
        <v>41</v>
      </c>
      <c r="N4761" t="s">
        <v>55</v>
      </c>
      <c r="O4761" s="3">
        <v>45078.829837962963</v>
      </c>
      <c r="R4761">
        <v>4760</v>
      </c>
      <c r="S4761" t="str">
        <f>PROPER(CustomerSupport[[#This Row],[Resolution]])</f>
        <v/>
      </c>
      <c r="T4761" t="str">
        <f>TRIM(CustomerSupport[[#This Row],[Customer Name]])</f>
        <v>Adrian Curry</v>
      </c>
      <c r="U4761">
        <f>MONTH(CustomerSupport[[#This Row],[Date of Purchase]])</f>
        <v>11</v>
      </c>
      <c r="V4761" t="str">
        <f>TEXT('Working data'!G4761,"mmmm")</f>
        <v>November</v>
      </c>
      <c r="W4761">
        <f>YEAR(CustomerSupport[[#This Row],[Date of Purchase]])</f>
        <v>2021</v>
      </c>
      <c r="X4761" t="str">
        <f t="shared" si="74"/>
        <v/>
      </c>
    </row>
    <row r="4762" spans="1:24" ht="14.25" customHeight="1" x14ac:dyDescent="0.4">
      <c r="A4762">
        <v>4761</v>
      </c>
      <c r="B4762" t="s">
        <v>15515</v>
      </c>
      <c r="C4762" t="s">
        <v>15516</v>
      </c>
      <c r="D4762">
        <v>59</v>
      </c>
      <c r="E4762" t="s">
        <v>29</v>
      </c>
      <c r="F4762" t="s">
        <v>249</v>
      </c>
      <c r="G4762" s="1">
        <v>43915</v>
      </c>
      <c r="H4762" t="s">
        <v>59</v>
      </c>
      <c r="I4762" t="s">
        <v>67</v>
      </c>
      <c r="J4762" t="s">
        <v>15517</v>
      </c>
      <c r="K4762" t="s">
        <v>24</v>
      </c>
      <c r="M4762" t="s">
        <v>89</v>
      </c>
      <c r="N4762" t="s">
        <v>33</v>
      </c>
      <c r="O4762" s="3">
        <v>45078.634027777778</v>
      </c>
      <c r="R4762">
        <v>4761</v>
      </c>
      <c r="S4762" t="str">
        <f>PROPER(CustomerSupport[[#This Row],[Resolution]])</f>
        <v/>
      </c>
      <c r="T4762" t="str">
        <f>TRIM(CustomerSupport[[#This Row],[Customer Name]])</f>
        <v>Allen Anderson Jr.</v>
      </c>
      <c r="U4762">
        <f>MONTH(CustomerSupport[[#This Row],[Date of Purchase]])</f>
        <v>3</v>
      </c>
      <c r="V4762" t="str">
        <f>TEXT('Working data'!G4762,"mmmm")</f>
        <v>March</v>
      </c>
      <c r="W4762">
        <f>YEAR(CustomerSupport[[#This Row],[Date of Purchase]])</f>
        <v>2020</v>
      </c>
      <c r="X4762" t="str">
        <f t="shared" si="74"/>
        <v/>
      </c>
    </row>
    <row r="4763" spans="1:24" ht="14.25" customHeight="1" x14ac:dyDescent="0.4">
      <c r="A4763">
        <v>4762</v>
      </c>
      <c r="B4763" t="s">
        <v>15518</v>
      </c>
      <c r="C4763" t="s">
        <v>15519</v>
      </c>
      <c r="D4763">
        <v>27</v>
      </c>
      <c r="E4763" t="s">
        <v>29</v>
      </c>
      <c r="F4763" t="s">
        <v>223</v>
      </c>
      <c r="G4763" s="1">
        <v>44420</v>
      </c>
      <c r="H4763" t="s">
        <v>45</v>
      </c>
      <c r="I4763" t="s">
        <v>46</v>
      </c>
      <c r="J4763" t="s">
        <v>15520</v>
      </c>
      <c r="K4763" t="s">
        <v>24</v>
      </c>
      <c r="M4763" t="s">
        <v>143</v>
      </c>
      <c r="N4763" t="s">
        <v>26</v>
      </c>
      <c r="O4763" s="3">
        <v>45078.468761574077</v>
      </c>
      <c r="R4763">
        <v>4762</v>
      </c>
      <c r="S4763" t="str">
        <f>PROPER(CustomerSupport[[#This Row],[Resolution]])</f>
        <v/>
      </c>
      <c r="T4763" t="str">
        <f>TRIM(CustomerSupport[[#This Row],[Customer Name]])</f>
        <v>Jessica Reyes</v>
      </c>
      <c r="U4763">
        <f>MONTH(CustomerSupport[[#This Row],[Date of Purchase]])</f>
        <v>8</v>
      </c>
      <c r="V4763" t="str">
        <f>TEXT('Working data'!G4763,"mmmm")</f>
        <v>August</v>
      </c>
      <c r="W4763">
        <f>YEAR(CustomerSupport[[#This Row],[Date of Purchase]])</f>
        <v>2021</v>
      </c>
      <c r="X4763" t="str">
        <f t="shared" si="74"/>
        <v/>
      </c>
    </row>
    <row r="4764" spans="1:24" ht="14.25" customHeight="1" x14ac:dyDescent="0.4">
      <c r="A4764">
        <v>4763</v>
      </c>
      <c r="B4764" t="s">
        <v>15521</v>
      </c>
      <c r="C4764" t="s">
        <v>15522</v>
      </c>
      <c r="D4764">
        <v>58</v>
      </c>
      <c r="E4764" t="s">
        <v>58</v>
      </c>
      <c r="F4764" t="s">
        <v>655</v>
      </c>
      <c r="G4764" s="1">
        <v>44165</v>
      </c>
      <c r="H4764" t="s">
        <v>67</v>
      </c>
      <c r="I4764" t="s">
        <v>72</v>
      </c>
      <c r="J4764" s="2" t="s">
        <v>15523</v>
      </c>
      <c r="K4764" t="s">
        <v>62</v>
      </c>
      <c r="M4764" t="s">
        <v>25</v>
      </c>
      <c r="N4764" t="s">
        <v>26</v>
      </c>
      <c r="R4764">
        <v>4763</v>
      </c>
      <c r="S4764" t="str">
        <f>PROPER(CustomerSupport[[#This Row],[Resolution]])</f>
        <v/>
      </c>
      <c r="T4764" t="str">
        <f>TRIM(CustomerSupport[[#This Row],[Customer Name]])</f>
        <v>Kristin Hoffman</v>
      </c>
      <c r="U4764">
        <f>MONTH(CustomerSupport[[#This Row],[Date of Purchase]])</f>
        <v>11</v>
      </c>
      <c r="V4764" t="str">
        <f>TEXT('Working data'!G4764,"mmmm")</f>
        <v>November</v>
      </c>
      <c r="W4764">
        <f>YEAR(CustomerSupport[[#This Row],[Date of Purchase]])</f>
        <v>2020</v>
      </c>
      <c r="X4764" t="str">
        <f t="shared" si="74"/>
        <v/>
      </c>
    </row>
    <row r="4765" spans="1:24" ht="14.25" customHeight="1" x14ac:dyDescent="0.4">
      <c r="A4765">
        <v>4764</v>
      </c>
      <c r="B4765" t="s">
        <v>15524</v>
      </c>
      <c r="C4765" t="s">
        <v>15525</v>
      </c>
      <c r="D4765">
        <v>20</v>
      </c>
      <c r="E4765" t="s">
        <v>19</v>
      </c>
      <c r="F4765" t="s">
        <v>383</v>
      </c>
      <c r="G4765" s="1">
        <v>43995</v>
      </c>
      <c r="H4765" t="s">
        <v>21</v>
      </c>
      <c r="I4765" t="s">
        <v>99</v>
      </c>
      <c r="J4765" s="2" t="s">
        <v>15526</v>
      </c>
      <c r="K4765" t="s">
        <v>62</v>
      </c>
      <c r="M4765" t="s">
        <v>41</v>
      </c>
      <c r="N4765" t="s">
        <v>33</v>
      </c>
      <c r="R4765">
        <v>4764</v>
      </c>
      <c r="S4765" t="str">
        <f>PROPER(CustomerSupport[[#This Row],[Resolution]])</f>
        <v/>
      </c>
      <c r="T4765" t="str">
        <f>TRIM(CustomerSupport[[#This Row],[Customer Name]])</f>
        <v>Robert Sutton</v>
      </c>
      <c r="U4765">
        <f>MONTH(CustomerSupport[[#This Row],[Date of Purchase]])</f>
        <v>6</v>
      </c>
      <c r="V4765" t="str">
        <f>TEXT('Working data'!G4765,"mmmm")</f>
        <v>June</v>
      </c>
      <c r="W4765">
        <f>YEAR(CustomerSupport[[#This Row],[Date of Purchase]])</f>
        <v>2020</v>
      </c>
      <c r="X4765" t="str">
        <f t="shared" si="74"/>
        <v/>
      </c>
    </row>
    <row r="4766" spans="1:24" ht="14.25" customHeight="1" x14ac:dyDescent="0.4">
      <c r="A4766">
        <v>4765</v>
      </c>
      <c r="B4766" t="s">
        <v>15527</v>
      </c>
      <c r="C4766" t="s">
        <v>15528</v>
      </c>
      <c r="D4766">
        <v>44</v>
      </c>
      <c r="E4766" t="s">
        <v>19</v>
      </c>
      <c r="F4766" t="s">
        <v>134</v>
      </c>
      <c r="G4766" s="1">
        <v>44135</v>
      </c>
      <c r="H4766" t="s">
        <v>59</v>
      </c>
      <c r="I4766" t="s">
        <v>177</v>
      </c>
      <c r="J4766" s="2" t="s">
        <v>15529</v>
      </c>
      <c r="K4766" t="s">
        <v>24</v>
      </c>
      <c r="M4766" t="s">
        <v>41</v>
      </c>
      <c r="N4766" t="s">
        <v>26</v>
      </c>
      <c r="O4766" s="3">
        <v>45078.348680555559</v>
      </c>
      <c r="R4766">
        <v>4765</v>
      </c>
      <c r="S4766" t="str">
        <f>PROPER(CustomerSupport[[#This Row],[Resolution]])</f>
        <v/>
      </c>
      <c r="T4766" t="str">
        <f>TRIM(CustomerSupport[[#This Row],[Customer Name]])</f>
        <v>Nicholas Thomas</v>
      </c>
      <c r="U4766">
        <f>MONTH(CustomerSupport[[#This Row],[Date of Purchase]])</f>
        <v>10</v>
      </c>
      <c r="V4766" t="str">
        <f>TEXT('Working data'!G4766,"mmmm")</f>
        <v>October</v>
      </c>
      <c r="W4766">
        <f>YEAR(CustomerSupport[[#This Row],[Date of Purchase]])</f>
        <v>2020</v>
      </c>
      <c r="X4766" t="str">
        <f t="shared" si="74"/>
        <v/>
      </c>
    </row>
    <row r="4767" spans="1:24" ht="14.25" customHeight="1" x14ac:dyDescent="0.4">
      <c r="A4767">
        <v>4766</v>
      </c>
      <c r="B4767" t="s">
        <v>15530</v>
      </c>
      <c r="C4767" t="s">
        <v>15531</v>
      </c>
      <c r="D4767">
        <v>61</v>
      </c>
      <c r="E4767" t="s">
        <v>58</v>
      </c>
      <c r="F4767" t="s">
        <v>161</v>
      </c>
      <c r="G4767" s="1">
        <v>44082</v>
      </c>
      <c r="H4767" t="s">
        <v>67</v>
      </c>
      <c r="I4767" t="s">
        <v>67</v>
      </c>
      <c r="J4767" t="s">
        <v>357</v>
      </c>
      <c r="K4767" t="s">
        <v>39</v>
      </c>
      <c r="L4767" t="s">
        <v>15532</v>
      </c>
      <c r="M4767" t="s">
        <v>143</v>
      </c>
      <c r="N4767" t="s">
        <v>33</v>
      </c>
      <c r="O4767" s="3">
        <v>45078.375069444446</v>
      </c>
      <c r="P4767" s="3">
        <v>45078.311874999999</v>
      </c>
      <c r="Q4767">
        <v>4</v>
      </c>
      <c r="R4767">
        <v>4766</v>
      </c>
      <c r="S4767" t="str">
        <f>PROPER(CustomerSupport[[#This Row],[Resolution]])</f>
        <v>Expert Teach Across Evidence Move Character Movie Cover.</v>
      </c>
      <c r="T4767" t="str">
        <f>TRIM(CustomerSupport[[#This Row],[Customer Name]])</f>
        <v>Katie Lawrence</v>
      </c>
      <c r="U4767">
        <f>MONTH(CustomerSupport[[#This Row],[Date of Purchase]])</f>
        <v>9</v>
      </c>
      <c r="V4767" t="str">
        <f>TEXT('Working data'!G4767,"mmmm")</f>
        <v>September</v>
      </c>
      <c r="W4767">
        <f>YEAR(CustomerSupport[[#This Row],[Date of Purchase]])</f>
        <v>2020</v>
      </c>
      <c r="X4767">
        <f t="shared" si="74"/>
        <v>-1.5166666667209938</v>
      </c>
    </row>
    <row r="4768" spans="1:24" ht="14.25" customHeight="1" x14ac:dyDescent="0.4">
      <c r="A4768">
        <v>4767</v>
      </c>
      <c r="B4768" t="s">
        <v>15533</v>
      </c>
      <c r="C4768" t="s">
        <v>15534</v>
      </c>
      <c r="D4768">
        <v>51</v>
      </c>
      <c r="E4768" t="s">
        <v>19</v>
      </c>
      <c r="F4768" t="s">
        <v>36</v>
      </c>
      <c r="G4768" s="1">
        <v>44475</v>
      </c>
      <c r="H4768" t="s">
        <v>21</v>
      </c>
      <c r="I4768" t="s">
        <v>77</v>
      </c>
      <c r="J4768" s="2" t="s">
        <v>15535</v>
      </c>
      <c r="K4768" t="s">
        <v>39</v>
      </c>
      <c r="L4768" t="s">
        <v>15536</v>
      </c>
      <c r="M4768" t="s">
        <v>41</v>
      </c>
      <c r="N4768" t="s">
        <v>83</v>
      </c>
      <c r="O4768" s="3">
        <v>45078.100092592591</v>
      </c>
      <c r="P4768" s="3">
        <v>45078.777870370373</v>
      </c>
      <c r="Q4768">
        <v>3</v>
      </c>
      <c r="R4768">
        <v>4767</v>
      </c>
      <c r="S4768" t="str">
        <f>PROPER(CustomerSupport[[#This Row],[Resolution]])</f>
        <v>Seat Perform What Get Firm Gas Likely.</v>
      </c>
      <c r="T4768" t="str">
        <f>TRIM(CustomerSupport[[#This Row],[Customer Name]])</f>
        <v>Heather Pham</v>
      </c>
      <c r="U4768">
        <f>MONTH(CustomerSupport[[#This Row],[Date of Purchase]])</f>
        <v>10</v>
      </c>
      <c r="V4768" t="str">
        <f>TEXT('Working data'!G4768,"mmmm")</f>
        <v>October</v>
      </c>
      <c r="W4768">
        <f>YEAR(CustomerSupport[[#This Row],[Date of Purchase]])</f>
        <v>2021</v>
      </c>
      <c r="X4768">
        <f t="shared" si="74"/>
        <v>16.266666666779201</v>
      </c>
    </row>
    <row r="4769" spans="1:24" ht="14.25" customHeight="1" x14ac:dyDescent="0.4">
      <c r="A4769">
        <v>4768</v>
      </c>
      <c r="B4769" t="s">
        <v>15537</v>
      </c>
      <c r="C4769" t="s">
        <v>15538</v>
      </c>
      <c r="D4769">
        <v>51</v>
      </c>
      <c r="E4769" t="s">
        <v>58</v>
      </c>
      <c r="F4769" t="s">
        <v>173</v>
      </c>
      <c r="G4769" s="1">
        <v>44013</v>
      </c>
      <c r="H4769" t="s">
        <v>45</v>
      </c>
      <c r="I4769" t="s">
        <v>150</v>
      </c>
      <c r="J4769" s="2" t="s">
        <v>15539</v>
      </c>
      <c r="K4769" t="s">
        <v>39</v>
      </c>
      <c r="L4769" t="s">
        <v>15540</v>
      </c>
      <c r="M4769" t="s">
        <v>89</v>
      </c>
      <c r="N4769" t="s">
        <v>55</v>
      </c>
      <c r="O4769" s="3">
        <v>45078.622337962966</v>
      </c>
      <c r="P4769" s="3">
        <v>45078.501504629632</v>
      </c>
      <c r="Q4769">
        <v>3</v>
      </c>
      <c r="R4769">
        <v>4768</v>
      </c>
      <c r="S4769" t="str">
        <f>PROPER(CustomerSupport[[#This Row],[Resolution]])</f>
        <v>Region Issue Rich Standard.</v>
      </c>
      <c r="T4769" t="str">
        <f>TRIM(CustomerSupport[[#This Row],[Customer Name]])</f>
        <v>Julie Erickson</v>
      </c>
      <c r="U4769">
        <f>MONTH(CustomerSupport[[#This Row],[Date of Purchase]])</f>
        <v>7</v>
      </c>
      <c r="V4769" t="str">
        <f>TEXT('Working data'!G4769,"mmmm")</f>
        <v>July</v>
      </c>
      <c r="W4769">
        <f>YEAR(CustomerSupport[[#This Row],[Date of Purchase]])</f>
        <v>2020</v>
      </c>
      <c r="X4769">
        <f t="shared" si="74"/>
        <v>-2.9000000000232831</v>
      </c>
    </row>
    <row r="4770" spans="1:24" ht="14.25" customHeight="1" x14ac:dyDescent="0.4">
      <c r="A4770">
        <v>4769</v>
      </c>
      <c r="B4770" t="s">
        <v>15541</v>
      </c>
      <c r="C4770" t="s">
        <v>15542</v>
      </c>
      <c r="D4770">
        <v>32</v>
      </c>
      <c r="E4770" t="s">
        <v>19</v>
      </c>
      <c r="F4770" t="s">
        <v>86</v>
      </c>
      <c r="G4770" s="1">
        <v>44411</v>
      </c>
      <c r="H4770" t="s">
        <v>45</v>
      </c>
      <c r="I4770" t="s">
        <v>72</v>
      </c>
      <c r="J4770" s="2" t="s">
        <v>15543</v>
      </c>
      <c r="K4770" t="s">
        <v>62</v>
      </c>
      <c r="M4770" t="s">
        <v>143</v>
      </c>
      <c r="N4770" t="s">
        <v>33</v>
      </c>
      <c r="R4770">
        <v>4769</v>
      </c>
      <c r="S4770" t="str">
        <f>PROPER(CustomerSupport[[#This Row],[Resolution]])</f>
        <v/>
      </c>
      <c r="T4770" t="str">
        <f>TRIM(CustomerSupport[[#This Row],[Customer Name]])</f>
        <v>Kelly Lopez</v>
      </c>
      <c r="U4770">
        <f>MONTH(CustomerSupport[[#This Row],[Date of Purchase]])</f>
        <v>8</v>
      </c>
      <c r="V4770" t="str">
        <f>TEXT('Working data'!G4770,"mmmm")</f>
        <v>August</v>
      </c>
      <c r="W4770">
        <f>YEAR(CustomerSupport[[#This Row],[Date of Purchase]])</f>
        <v>2021</v>
      </c>
      <c r="X4770" t="str">
        <f t="shared" si="74"/>
        <v/>
      </c>
    </row>
    <row r="4771" spans="1:24" ht="14.25" customHeight="1" x14ac:dyDescent="0.4">
      <c r="A4771">
        <v>4770</v>
      </c>
      <c r="B4771" t="s">
        <v>15544</v>
      </c>
      <c r="C4771" t="s">
        <v>15545</v>
      </c>
      <c r="D4771">
        <v>51</v>
      </c>
      <c r="E4771" t="s">
        <v>29</v>
      </c>
      <c r="F4771" t="s">
        <v>81</v>
      </c>
      <c r="G4771" s="1">
        <v>44553</v>
      </c>
      <c r="H4771" t="s">
        <v>66</v>
      </c>
      <c r="I4771" t="s">
        <v>150</v>
      </c>
      <c r="J4771" s="2" t="s">
        <v>15546</v>
      </c>
      <c r="K4771" t="s">
        <v>39</v>
      </c>
      <c r="L4771" t="s">
        <v>15547</v>
      </c>
      <c r="M4771" t="s">
        <v>41</v>
      </c>
      <c r="N4771" t="s">
        <v>26</v>
      </c>
      <c r="O4771" s="3">
        <v>45078.331400462965</v>
      </c>
      <c r="P4771" s="3">
        <v>45078.22792824074</v>
      </c>
      <c r="Q4771">
        <v>4</v>
      </c>
      <c r="R4771">
        <v>4770</v>
      </c>
      <c r="S4771" t="str">
        <f>PROPER(CustomerSupport[[#This Row],[Resolution]])</f>
        <v>Piece Matter Nearly Industry Significant Buy Course.</v>
      </c>
      <c r="T4771" t="str">
        <f>TRIM(CustomerSupport[[#This Row],[Customer Name]])</f>
        <v>Tonya Brady</v>
      </c>
      <c r="U4771">
        <f>MONTH(CustomerSupport[[#This Row],[Date of Purchase]])</f>
        <v>12</v>
      </c>
      <c r="V4771" t="str">
        <f>TEXT('Working data'!G4771,"mmmm")</f>
        <v>December</v>
      </c>
      <c r="W4771">
        <f>YEAR(CustomerSupport[[#This Row],[Date of Purchase]])</f>
        <v>2021</v>
      </c>
      <c r="X4771">
        <f t="shared" si="74"/>
        <v>-2.4833333333954215</v>
      </c>
    </row>
    <row r="4772" spans="1:24" ht="14.25" customHeight="1" x14ac:dyDescent="0.4">
      <c r="A4772">
        <v>4771</v>
      </c>
      <c r="B4772" t="s">
        <v>15548</v>
      </c>
      <c r="C4772" t="s">
        <v>15549</v>
      </c>
      <c r="D4772">
        <v>49</v>
      </c>
      <c r="E4772" t="s">
        <v>58</v>
      </c>
      <c r="F4772" t="s">
        <v>173</v>
      </c>
      <c r="G4772" s="1">
        <v>44220</v>
      </c>
      <c r="H4772" t="s">
        <v>67</v>
      </c>
      <c r="I4772" t="s">
        <v>60</v>
      </c>
      <c r="J4772" t="s">
        <v>15550</v>
      </c>
      <c r="K4772" t="s">
        <v>39</v>
      </c>
      <c r="L4772" t="s">
        <v>15551</v>
      </c>
      <c r="M4772" t="s">
        <v>89</v>
      </c>
      <c r="N4772" t="s">
        <v>83</v>
      </c>
      <c r="O4772" s="3">
        <v>45078.248773148145</v>
      </c>
      <c r="P4772" s="3">
        <v>45078.153634259259</v>
      </c>
      <c r="Q4772">
        <v>1</v>
      </c>
      <c r="R4772">
        <v>4771</v>
      </c>
      <c r="S4772" t="str">
        <f>PROPER(CustomerSupport[[#This Row],[Resolution]])</f>
        <v>Entire Certain Often But Kind.</v>
      </c>
      <c r="T4772" t="str">
        <f>TRIM(CustomerSupport[[#This Row],[Customer Name]])</f>
        <v>Amanda Cherry</v>
      </c>
      <c r="U4772">
        <f>MONTH(CustomerSupport[[#This Row],[Date of Purchase]])</f>
        <v>1</v>
      </c>
      <c r="V4772" t="str">
        <f>TEXT('Working data'!G4772,"mmmm")</f>
        <v>January</v>
      </c>
      <c r="W4772">
        <f>YEAR(CustomerSupport[[#This Row],[Date of Purchase]])</f>
        <v>2021</v>
      </c>
      <c r="X4772">
        <f t="shared" si="74"/>
        <v>-2.2833333332673647</v>
      </c>
    </row>
    <row r="4773" spans="1:24" ht="14.25" customHeight="1" x14ac:dyDescent="0.4">
      <c r="A4773">
        <v>4772</v>
      </c>
      <c r="B4773" t="s">
        <v>15552</v>
      </c>
      <c r="C4773" t="s">
        <v>15553</v>
      </c>
      <c r="D4773">
        <v>56</v>
      </c>
      <c r="E4773" t="s">
        <v>19</v>
      </c>
      <c r="F4773" t="s">
        <v>211</v>
      </c>
      <c r="G4773" s="1">
        <v>44086</v>
      </c>
      <c r="H4773" t="s">
        <v>21</v>
      </c>
      <c r="I4773" t="s">
        <v>72</v>
      </c>
      <c r="J4773" t="s">
        <v>15554</v>
      </c>
      <c r="K4773" t="s">
        <v>62</v>
      </c>
      <c r="M4773" t="s">
        <v>89</v>
      </c>
      <c r="N4773" t="s">
        <v>33</v>
      </c>
      <c r="R4773">
        <v>4772</v>
      </c>
      <c r="S4773" t="str">
        <f>PROPER(CustomerSupport[[#This Row],[Resolution]])</f>
        <v/>
      </c>
      <c r="T4773" t="str">
        <f>TRIM(CustomerSupport[[#This Row],[Customer Name]])</f>
        <v>Elizabeth Turner</v>
      </c>
      <c r="U4773">
        <f>MONTH(CustomerSupport[[#This Row],[Date of Purchase]])</f>
        <v>9</v>
      </c>
      <c r="V4773" t="str">
        <f>TEXT('Working data'!G4773,"mmmm")</f>
        <v>September</v>
      </c>
      <c r="W4773">
        <f>YEAR(CustomerSupport[[#This Row],[Date of Purchase]])</f>
        <v>2020</v>
      </c>
      <c r="X4773" t="str">
        <f t="shared" si="74"/>
        <v/>
      </c>
    </row>
    <row r="4774" spans="1:24" ht="14.25" customHeight="1" x14ac:dyDescent="0.4">
      <c r="A4774">
        <v>4773</v>
      </c>
      <c r="B4774" t="s">
        <v>15555</v>
      </c>
      <c r="C4774" t="s">
        <v>15556</v>
      </c>
      <c r="D4774">
        <v>42</v>
      </c>
      <c r="E4774" t="s">
        <v>58</v>
      </c>
      <c r="F4774" t="s">
        <v>211</v>
      </c>
      <c r="G4774" s="1">
        <v>44333</v>
      </c>
      <c r="H4774" t="s">
        <v>21</v>
      </c>
      <c r="I4774" t="s">
        <v>77</v>
      </c>
      <c r="J4774" t="s">
        <v>271</v>
      </c>
      <c r="K4774" t="s">
        <v>24</v>
      </c>
      <c r="M4774" t="s">
        <v>25</v>
      </c>
      <c r="N4774" t="s">
        <v>33</v>
      </c>
      <c r="O4774" s="3">
        <v>45078.316145833334</v>
      </c>
      <c r="R4774">
        <v>4773</v>
      </c>
      <c r="S4774" t="str">
        <f>PROPER(CustomerSupport[[#This Row],[Resolution]])</f>
        <v/>
      </c>
      <c r="T4774" t="str">
        <f>TRIM(CustomerSupport[[#This Row],[Customer Name]])</f>
        <v>Olivia Allen</v>
      </c>
      <c r="U4774">
        <f>MONTH(CustomerSupport[[#This Row],[Date of Purchase]])</f>
        <v>5</v>
      </c>
      <c r="V4774" t="str">
        <f>TEXT('Working data'!G4774,"mmmm")</f>
        <v>May</v>
      </c>
      <c r="W4774">
        <f>YEAR(CustomerSupport[[#This Row],[Date of Purchase]])</f>
        <v>2021</v>
      </c>
      <c r="X4774" t="str">
        <f t="shared" si="74"/>
        <v/>
      </c>
    </row>
    <row r="4775" spans="1:24" ht="14.25" customHeight="1" x14ac:dyDescent="0.4">
      <c r="A4775">
        <v>4774</v>
      </c>
      <c r="B4775" t="s">
        <v>15557</v>
      </c>
      <c r="C4775" t="s">
        <v>15558</v>
      </c>
      <c r="D4775">
        <v>49</v>
      </c>
      <c r="E4775" t="s">
        <v>58</v>
      </c>
      <c r="F4775" t="s">
        <v>173</v>
      </c>
      <c r="G4775" s="1">
        <v>44445</v>
      </c>
      <c r="H4775" t="s">
        <v>21</v>
      </c>
      <c r="I4775" t="s">
        <v>77</v>
      </c>
      <c r="J4775" s="2" t="s">
        <v>15559</v>
      </c>
      <c r="K4775" t="s">
        <v>39</v>
      </c>
      <c r="L4775" t="s">
        <v>15560</v>
      </c>
      <c r="M4775" t="s">
        <v>25</v>
      </c>
      <c r="N4775" t="s">
        <v>83</v>
      </c>
      <c r="O4775" s="3">
        <v>45078.236307870371</v>
      </c>
      <c r="P4775" s="3">
        <v>45078.116863425923</v>
      </c>
      <c r="Q4775">
        <v>1</v>
      </c>
      <c r="R4775">
        <v>4774</v>
      </c>
      <c r="S4775" t="str">
        <f>PROPER(CustomerSupport[[#This Row],[Resolution]])</f>
        <v>Piece Hold Get Culture Box Several Possible.</v>
      </c>
      <c r="T4775" t="str">
        <f>TRIM(CustomerSupport[[#This Row],[Customer Name]])</f>
        <v>David Kelley</v>
      </c>
      <c r="U4775">
        <f>MONTH(CustomerSupport[[#This Row],[Date of Purchase]])</f>
        <v>9</v>
      </c>
      <c r="V4775" t="str">
        <f>TEXT('Working data'!G4775,"mmmm")</f>
        <v>September</v>
      </c>
      <c r="W4775">
        <f>YEAR(CustomerSupport[[#This Row],[Date of Purchase]])</f>
        <v>2021</v>
      </c>
      <c r="X4775">
        <f t="shared" si="74"/>
        <v>-2.8666666667559184</v>
      </c>
    </row>
    <row r="4776" spans="1:24" ht="14.25" customHeight="1" x14ac:dyDescent="0.4">
      <c r="A4776">
        <v>4775</v>
      </c>
      <c r="B4776" t="s">
        <v>15561</v>
      </c>
      <c r="C4776" t="s">
        <v>15562</v>
      </c>
      <c r="D4776">
        <v>24</v>
      </c>
      <c r="E4776" t="s">
        <v>58</v>
      </c>
      <c r="F4776" t="s">
        <v>44</v>
      </c>
      <c r="G4776" s="1">
        <v>44299</v>
      </c>
      <c r="H4776" t="s">
        <v>59</v>
      </c>
      <c r="I4776" t="s">
        <v>93</v>
      </c>
      <c r="J4776" s="2" t="s">
        <v>15563</v>
      </c>
      <c r="K4776" t="s">
        <v>39</v>
      </c>
      <c r="L4776" t="s">
        <v>15564</v>
      </c>
      <c r="M4776" t="s">
        <v>143</v>
      </c>
      <c r="N4776" t="s">
        <v>55</v>
      </c>
      <c r="O4776" s="3">
        <v>45078.59951388889</v>
      </c>
      <c r="P4776" s="3">
        <v>45078.481458333335</v>
      </c>
      <c r="Q4776">
        <v>5</v>
      </c>
      <c r="R4776">
        <v>4775</v>
      </c>
      <c r="S4776" t="str">
        <f>PROPER(CustomerSupport[[#This Row],[Resolution]])</f>
        <v>Behavior Else Too Determine.</v>
      </c>
      <c r="T4776" t="str">
        <f>TRIM(CustomerSupport[[#This Row],[Customer Name]])</f>
        <v>Gabriel Carlson</v>
      </c>
      <c r="U4776">
        <f>MONTH(CustomerSupport[[#This Row],[Date of Purchase]])</f>
        <v>4</v>
      </c>
      <c r="V4776" t="str">
        <f>TEXT('Working data'!G4776,"mmmm")</f>
        <v>April</v>
      </c>
      <c r="W4776">
        <f>YEAR(CustomerSupport[[#This Row],[Date of Purchase]])</f>
        <v>2021</v>
      </c>
      <c r="X4776">
        <f t="shared" si="74"/>
        <v>-2.8333333333139308</v>
      </c>
    </row>
    <row r="4777" spans="1:24" ht="14.25" customHeight="1" x14ac:dyDescent="0.4">
      <c r="A4777">
        <v>4776</v>
      </c>
      <c r="B4777" t="s">
        <v>15565</v>
      </c>
      <c r="C4777" t="s">
        <v>15566</v>
      </c>
      <c r="D4777">
        <v>30</v>
      </c>
      <c r="E4777" t="s">
        <v>29</v>
      </c>
      <c r="F4777" t="s">
        <v>149</v>
      </c>
      <c r="G4777" s="1">
        <v>44444</v>
      </c>
      <c r="H4777" t="s">
        <v>45</v>
      </c>
      <c r="I4777" t="s">
        <v>60</v>
      </c>
      <c r="J4777" s="2" t="s">
        <v>15567</v>
      </c>
      <c r="K4777" t="s">
        <v>24</v>
      </c>
      <c r="M4777" t="s">
        <v>41</v>
      </c>
      <c r="N4777" t="s">
        <v>33</v>
      </c>
      <c r="O4777" s="3">
        <v>45078.39675925926</v>
      </c>
      <c r="R4777">
        <v>4776</v>
      </c>
      <c r="S4777" t="str">
        <f>PROPER(CustomerSupport[[#This Row],[Resolution]])</f>
        <v/>
      </c>
      <c r="T4777" t="str">
        <f>TRIM(CustomerSupport[[#This Row],[Customer Name]])</f>
        <v>Caitlin Holder</v>
      </c>
      <c r="U4777">
        <f>MONTH(CustomerSupport[[#This Row],[Date of Purchase]])</f>
        <v>9</v>
      </c>
      <c r="V4777" t="str">
        <f>TEXT('Working data'!G4777,"mmmm")</f>
        <v>September</v>
      </c>
      <c r="W4777">
        <f>YEAR(CustomerSupport[[#This Row],[Date of Purchase]])</f>
        <v>2021</v>
      </c>
      <c r="X4777" t="str">
        <f t="shared" si="74"/>
        <v/>
      </c>
    </row>
    <row r="4778" spans="1:24" ht="14.25" customHeight="1" x14ac:dyDescent="0.4">
      <c r="A4778">
        <v>4777</v>
      </c>
      <c r="B4778" t="s">
        <v>15568</v>
      </c>
      <c r="C4778" t="s">
        <v>15569</v>
      </c>
      <c r="D4778">
        <v>42</v>
      </c>
      <c r="E4778" t="s">
        <v>29</v>
      </c>
      <c r="F4778" t="s">
        <v>125</v>
      </c>
      <c r="G4778" s="1">
        <v>44425</v>
      </c>
      <c r="H4778" t="s">
        <v>66</v>
      </c>
      <c r="I4778" t="s">
        <v>46</v>
      </c>
      <c r="J4778" s="2" t="s">
        <v>15570</v>
      </c>
      <c r="K4778" t="s">
        <v>62</v>
      </c>
      <c r="M4778" t="s">
        <v>89</v>
      </c>
      <c r="N4778" t="s">
        <v>26</v>
      </c>
      <c r="R4778">
        <v>4777</v>
      </c>
      <c r="S4778" t="str">
        <f>PROPER(CustomerSupport[[#This Row],[Resolution]])</f>
        <v/>
      </c>
      <c r="T4778" t="str">
        <f>TRIM(CustomerSupport[[#This Row],[Customer Name]])</f>
        <v>Donald Myers</v>
      </c>
      <c r="U4778">
        <f>MONTH(CustomerSupport[[#This Row],[Date of Purchase]])</f>
        <v>8</v>
      </c>
      <c r="V4778" t="str">
        <f>TEXT('Working data'!G4778,"mmmm")</f>
        <v>August</v>
      </c>
      <c r="W4778">
        <f>YEAR(CustomerSupport[[#This Row],[Date of Purchase]])</f>
        <v>2021</v>
      </c>
      <c r="X4778" t="str">
        <f t="shared" si="74"/>
        <v/>
      </c>
    </row>
    <row r="4779" spans="1:24" ht="14.25" customHeight="1" x14ac:dyDescent="0.4">
      <c r="A4779">
        <v>4778</v>
      </c>
      <c r="B4779" t="s">
        <v>15571</v>
      </c>
      <c r="C4779" t="s">
        <v>15572</v>
      </c>
      <c r="D4779">
        <v>61</v>
      </c>
      <c r="E4779" t="s">
        <v>19</v>
      </c>
      <c r="F4779" t="s">
        <v>103</v>
      </c>
      <c r="G4779" s="1">
        <v>44093</v>
      </c>
      <c r="H4779" t="s">
        <v>21</v>
      </c>
      <c r="I4779" t="s">
        <v>77</v>
      </c>
      <c r="J4779" t="s">
        <v>15573</v>
      </c>
      <c r="K4779" t="s">
        <v>39</v>
      </c>
      <c r="L4779" t="s">
        <v>15574</v>
      </c>
      <c r="M4779" t="s">
        <v>89</v>
      </c>
      <c r="N4779" t="s">
        <v>83</v>
      </c>
      <c r="O4779" s="3">
        <v>45078.091238425928</v>
      </c>
      <c r="P4779" s="3">
        <v>45078.489849537036</v>
      </c>
      <c r="Q4779">
        <v>5</v>
      </c>
      <c r="R4779">
        <v>4778</v>
      </c>
      <c r="S4779" t="str">
        <f>PROPER(CustomerSupport[[#This Row],[Resolution]])</f>
        <v>Room Across Some Leave.</v>
      </c>
      <c r="T4779" t="str">
        <f>TRIM(CustomerSupport[[#This Row],[Customer Name]])</f>
        <v>Charles Gonzalez</v>
      </c>
      <c r="U4779">
        <f>MONTH(CustomerSupport[[#This Row],[Date of Purchase]])</f>
        <v>9</v>
      </c>
      <c r="V4779" t="str">
        <f>TEXT('Working data'!G4779,"mmmm")</f>
        <v>September</v>
      </c>
      <c r="W4779">
        <f>YEAR(CustomerSupport[[#This Row],[Date of Purchase]])</f>
        <v>2020</v>
      </c>
      <c r="X4779">
        <f t="shared" si="74"/>
        <v>9.566666666592937</v>
      </c>
    </row>
    <row r="4780" spans="1:24" ht="14.25" customHeight="1" x14ac:dyDescent="0.4">
      <c r="A4780">
        <v>4779</v>
      </c>
      <c r="B4780" t="s">
        <v>15575</v>
      </c>
      <c r="C4780" t="s">
        <v>15576</v>
      </c>
      <c r="D4780">
        <v>48</v>
      </c>
      <c r="E4780" t="s">
        <v>58</v>
      </c>
      <c r="F4780" t="s">
        <v>134</v>
      </c>
      <c r="G4780" s="1">
        <v>44393</v>
      </c>
      <c r="H4780" t="s">
        <v>21</v>
      </c>
      <c r="I4780" t="s">
        <v>113</v>
      </c>
      <c r="J4780" s="2" t="s">
        <v>15577</v>
      </c>
      <c r="K4780" t="s">
        <v>39</v>
      </c>
      <c r="L4780" t="s">
        <v>15578</v>
      </c>
      <c r="M4780" t="s">
        <v>25</v>
      </c>
      <c r="N4780" t="s">
        <v>33</v>
      </c>
      <c r="O4780" s="3">
        <v>45078.18917824074</v>
      </c>
      <c r="P4780" s="3">
        <v>45078.228761574072</v>
      </c>
      <c r="Q4780">
        <v>1</v>
      </c>
      <c r="R4780">
        <v>4779</v>
      </c>
      <c r="S4780" t="str">
        <f>PROPER(CustomerSupport[[#This Row],[Resolution]])</f>
        <v>Clearly Scientist Wife Each Area Piece.</v>
      </c>
      <c r="T4780" t="str">
        <f>TRIM(CustomerSupport[[#This Row],[Customer Name]])</f>
        <v>Adam Johnson</v>
      </c>
      <c r="U4780">
        <f>MONTH(CustomerSupport[[#This Row],[Date of Purchase]])</f>
        <v>7</v>
      </c>
      <c r="V4780" t="str">
        <f>TEXT('Working data'!G4780,"mmmm")</f>
        <v>July</v>
      </c>
      <c r="W4780">
        <f>YEAR(CustomerSupport[[#This Row],[Date of Purchase]])</f>
        <v>2021</v>
      </c>
      <c r="X4780">
        <f t="shared" si="74"/>
        <v>0.94999999995343387</v>
      </c>
    </row>
    <row r="4781" spans="1:24" ht="14.25" customHeight="1" x14ac:dyDescent="0.4">
      <c r="A4781">
        <v>4780</v>
      </c>
      <c r="B4781" t="s">
        <v>15579</v>
      </c>
      <c r="C4781" t="s">
        <v>15580</v>
      </c>
      <c r="D4781">
        <v>59</v>
      </c>
      <c r="E4781" t="s">
        <v>19</v>
      </c>
      <c r="F4781" t="s">
        <v>161</v>
      </c>
      <c r="G4781" s="1">
        <v>44536</v>
      </c>
      <c r="H4781" t="s">
        <v>59</v>
      </c>
      <c r="I4781" t="s">
        <v>72</v>
      </c>
      <c r="J4781" s="2" t="s">
        <v>15581</v>
      </c>
      <c r="K4781" t="s">
        <v>62</v>
      </c>
      <c r="M4781" t="s">
        <v>25</v>
      </c>
      <c r="N4781" t="s">
        <v>55</v>
      </c>
      <c r="R4781">
        <v>4780</v>
      </c>
      <c r="S4781" t="str">
        <f>PROPER(CustomerSupport[[#This Row],[Resolution]])</f>
        <v/>
      </c>
      <c r="T4781" t="str">
        <f>TRIM(CustomerSupport[[#This Row],[Customer Name]])</f>
        <v>Claire Long MD</v>
      </c>
      <c r="U4781">
        <f>MONTH(CustomerSupport[[#This Row],[Date of Purchase]])</f>
        <v>12</v>
      </c>
      <c r="V4781" t="str">
        <f>TEXT('Working data'!G4781,"mmmm")</f>
        <v>December</v>
      </c>
      <c r="W4781">
        <f>YEAR(CustomerSupport[[#This Row],[Date of Purchase]])</f>
        <v>2021</v>
      </c>
      <c r="X4781" t="str">
        <f t="shared" si="74"/>
        <v/>
      </c>
    </row>
    <row r="4782" spans="1:24" ht="14.25" customHeight="1" x14ac:dyDescent="0.4">
      <c r="A4782">
        <v>4781</v>
      </c>
      <c r="B4782" t="s">
        <v>15582</v>
      </c>
      <c r="C4782" t="s">
        <v>15583</v>
      </c>
      <c r="D4782">
        <v>38</v>
      </c>
      <c r="E4782" t="s">
        <v>29</v>
      </c>
      <c r="F4782" t="s">
        <v>30</v>
      </c>
      <c r="G4782" s="1">
        <v>44285</v>
      </c>
      <c r="H4782" t="s">
        <v>21</v>
      </c>
      <c r="I4782" t="s">
        <v>77</v>
      </c>
      <c r="J4782" s="2" t="s">
        <v>15584</v>
      </c>
      <c r="K4782" t="s">
        <v>62</v>
      </c>
      <c r="M4782" t="s">
        <v>89</v>
      </c>
      <c r="N4782" t="s">
        <v>83</v>
      </c>
      <c r="R4782">
        <v>4781</v>
      </c>
      <c r="S4782" t="str">
        <f>PROPER(CustomerSupport[[#This Row],[Resolution]])</f>
        <v/>
      </c>
      <c r="T4782" t="str">
        <f>TRIM(CustomerSupport[[#This Row],[Customer Name]])</f>
        <v>Megan Allen</v>
      </c>
      <c r="U4782">
        <f>MONTH(CustomerSupport[[#This Row],[Date of Purchase]])</f>
        <v>3</v>
      </c>
      <c r="V4782" t="str">
        <f>TEXT('Working data'!G4782,"mmmm")</f>
        <v>March</v>
      </c>
      <c r="W4782">
        <f>YEAR(CustomerSupport[[#This Row],[Date of Purchase]])</f>
        <v>2021</v>
      </c>
      <c r="X4782" t="str">
        <f t="shared" si="74"/>
        <v/>
      </c>
    </row>
    <row r="4783" spans="1:24" ht="14.25" customHeight="1" x14ac:dyDescent="0.4">
      <c r="A4783">
        <v>4782</v>
      </c>
      <c r="B4783" t="s">
        <v>15585</v>
      </c>
      <c r="C4783" t="s">
        <v>15586</v>
      </c>
      <c r="D4783">
        <v>20</v>
      </c>
      <c r="E4783" t="s">
        <v>58</v>
      </c>
      <c r="F4783" t="s">
        <v>655</v>
      </c>
      <c r="G4783" s="1">
        <v>44124</v>
      </c>
      <c r="H4783" t="s">
        <v>59</v>
      </c>
      <c r="I4783" t="s">
        <v>113</v>
      </c>
      <c r="J4783" s="2" t="s">
        <v>15587</v>
      </c>
      <c r="K4783" t="s">
        <v>24</v>
      </c>
      <c r="M4783" t="s">
        <v>89</v>
      </c>
      <c r="N4783" t="s">
        <v>26</v>
      </c>
      <c r="O4783" s="3">
        <v>45078.895462962966</v>
      </c>
      <c r="R4783">
        <v>4782</v>
      </c>
      <c r="S4783" t="str">
        <f>PROPER(CustomerSupport[[#This Row],[Resolution]])</f>
        <v/>
      </c>
      <c r="T4783" t="str">
        <f>TRIM(CustomerSupport[[#This Row],[Customer Name]])</f>
        <v>Mr. Brian Thompson</v>
      </c>
      <c r="U4783">
        <f>MONTH(CustomerSupport[[#This Row],[Date of Purchase]])</f>
        <v>10</v>
      </c>
      <c r="V4783" t="str">
        <f>TEXT('Working data'!G4783,"mmmm")</f>
        <v>October</v>
      </c>
      <c r="W4783">
        <f>YEAR(CustomerSupport[[#This Row],[Date of Purchase]])</f>
        <v>2020</v>
      </c>
      <c r="X4783" t="str">
        <f t="shared" si="74"/>
        <v/>
      </c>
    </row>
    <row r="4784" spans="1:24" ht="14.25" customHeight="1" x14ac:dyDescent="0.4">
      <c r="A4784">
        <v>4783</v>
      </c>
      <c r="B4784" t="s">
        <v>15588</v>
      </c>
      <c r="C4784" t="s">
        <v>15589</v>
      </c>
      <c r="D4784">
        <v>27</v>
      </c>
      <c r="E4784" t="s">
        <v>58</v>
      </c>
      <c r="F4784" t="s">
        <v>207</v>
      </c>
      <c r="G4784" s="1">
        <v>44342</v>
      </c>
      <c r="H4784" t="s">
        <v>21</v>
      </c>
      <c r="I4784" t="s">
        <v>52</v>
      </c>
      <c r="J4784" s="2" t="s">
        <v>15590</v>
      </c>
      <c r="K4784" t="s">
        <v>62</v>
      </c>
      <c r="M4784" t="s">
        <v>143</v>
      </c>
      <c r="N4784" t="s">
        <v>55</v>
      </c>
      <c r="R4784">
        <v>4783</v>
      </c>
      <c r="S4784" t="str">
        <f>PROPER(CustomerSupport[[#This Row],[Resolution]])</f>
        <v/>
      </c>
      <c r="T4784" t="str">
        <f>TRIM(CustomerSupport[[#This Row],[Customer Name]])</f>
        <v>Eddie Dixon</v>
      </c>
      <c r="U4784">
        <f>MONTH(CustomerSupport[[#This Row],[Date of Purchase]])</f>
        <v>5</v>
      </c>
      <c r="V4784" t="str">
        <f>TEXT('Working data'!G4784,"mmmm")</f>
        <v>May</v>
      </c>
      <c r="W4784">
        <f>YEAR(CustomerSupport[[#This Row],[Date of Purchase]])</f>
        <v>2021</v>
      </c>
      <c r="X4784" t="str">
        <f t="shared" si="74"/>
        <v/>
      </c>
    </row>
    <row r="4785" spans="1:24" ht="14.25" customHeight="1" x14ac:dyDescent="0.4">
      <c r="A4785">
        <v>4784</v>
      </c>
      <c r="B4785" t="s">
        <v>15591</v>
      </c>
      <c r="C4785" t="s">
        <v>15592</v>
      </c>
      <c r="D4785">
        <v>28</v>
      </c>
      <c r="E4785" t="s">
        <v>29</v>
      </c>
      <c r="F4785" t="s">
        <v>103</v>
      </c>
      <c r="G4785" s="1">
        <v>44056</v>
      </c>
      <c r="H4785" t="s">
        <v>67</v>
      </c>
      <c r="I4785" t="s">
        <v>59</v>
      </c>
      <c r="J4785" s="2" t="s">
        <v>15593</v>
      </c>
      <c r="K4785" t="s">
        <v>39</v>
      </c>
      <c r="L4785" t="s">
        <v>15594</v>
      </c>
      <c r="M4785" t="s">
        <v>89</v>
      </c>
      <c r="N4785" t="s">
        <v>33</v>
      </c>
      <c r="O4785" s="3">
        <v>45078.623969907407</v>
      </c>
      <c r="P4785" s="3">
        <v>45078.448969907404</v>
      </c>
      <c r="Q4785">
        <v>3</v>
      </c>
      <c r="R4785">
        <v>4784</v>
      </c>
      <c r="S4785" t="str">
        <f>PROPER(CustomerSupport[[#This Row],[Resolution]])</f>
        <v>North Common Far Medical Personal Itself Student.</v>
      </c>
      <c r="T4785" t="str">
        <f>TRIM(CustomerSupport[[#This Row],[Customer Name]])</f>
        <v>Courtney Adams</v>
      </c>
      <c r="U4785">
        <f>MONTH(CustomerSupport[[#This Row],[Date of Purchase]])</f>
        <v>8</v>
      </c>
      <c r="V4785" t="str">
        <f>TEXT('Working data'!G4785,"mmmm")</f>
        <v>August</v>
      </c>
      <c r="W4785">
        <f>YEAR(CustomerSupport[[#This Row],[Date of Purchase]])</f>
        <v>2020</v>
      </c>
      <c r="X4785">
        <f t="shared" si="74"/>
        <v>-4.2000000000698492</v>
      </c>
    </row>
    <row r="4786" spans="1:24" ht="14.25" customHeight="1" x14ac:dyDescent="0.4">
      <c r="A4786">
        <v>4785</v>
      </c>
      <c r="B4786" t="s">
        <v>2823</v>
      </c>
      <c r="C4786" t="s">
        <v>15595</v>
      </c>
      <c r="D4786">
        <v>70</v>
      </c>
      <c r="E4786" t="s">
        <v>19</v>
      </c>
      <c r="F4786" t="s">
        <v>103</v>
      </c>
      <c r="G4786" s="1">
        <v>44153</v>
      </c>
      <c r="H4786" t="s">
        <v>21</v>
      </c>
      <c r="I4786" t="s">
        <v>22</v>
      </c>
      <c r="J4786" s="2" t="s">
        <v>15596</v>
      </c>
      <c r="K4786" t="s">
        <v>24</v>
      </c>
      <c r="M4786" t="s">
        <v>143</v>
      </c>
      <c r="N4786" t="s">
        <v>55</v>
      </c>
      <c r="O4786" s="3">
        <v>45078.75037037037</v>
      </c>
      <c r="R4786">
        <v>4785</v>
      </c>
      <c r="S4786" t="str">
        <f>PROPER(CustomerSupport[[#This Row],[Resolution]])</f>
        <v/>
      </c>
      <c r="T4786" t="str">
        <f>TRIM(CustomerSupport[[#This Row],[Customer Name]])</f>
        <v>Kevin Harris</v>
      </c>
      <c r="U4786">
        <f>MONTH(CustomerSupport[[#This Row],[Date of Purchase]])</f>
        <v>11</v>
      </c>
      <c r="V4786" t="str">
        <f>TEXT('Working data'!G4786,"mmmm")</f>
        <v>November</v>
      </c>
      <c r="W4786">
        <f>YEAR(CustomerSupport[[#This Row],[Date of Purchase]])</f>
        <v>2020</v>
      </c>
      <c r="X4786" t="str">
        <f t="shared" si="74"/>
        <v/>
      </c>
    </row>
    <row r="4787" spans="1:24" ht="14.25" customHeight="1" x14ac:dyDescent="0.4">
      <c r="A4787">
        <v>4786</v>
      </c>
      <c r="B4787" t="s">
        <v>15597</v>
      </c>
      <c r="C4787" t="s">
        <v>15598</v>
      </c>
      <c r="D4787">
        <v>55</v>
      </c>
      <c r="E4787" t="s">
        <v>19</v>
      </c>
      <c r="F4787" t="s">
        <v>339</v>
      </c>
      <c r="G4787" s="1">
        <v>43892</v>
      </c>
      <c r="H4787" t="s">
        <v>59</v>
      </c>
      <c r="I4787" t="s">
        <v>22</v>
      </c>
      <c r="J4787" s="2" t="s">
        <v>15599</v>
      </c>
      <c r="K4787" t="s">
        <v>24</v>
      </c>
      <c r="M4787" t="s">
        <v>41</v>
      </c>
      <c r="N4787" t="s">
        <v>26</v>
      </c>
      <c r="O4787" s="3">
        <v>45078.012199074074</v>
      </c>
      <c r="R4787">
        <v>4786</v>
      </c>
      <c r="S4787" t="str">
        <f>PROPER(CustomerSupport[[#This Row],[Resolution]])</f>
        <v/>
      </c>
      <c r="T4787" t="str">
        <f>TRIM(CustomerSupport[[#This Row],[Customer Name]])</f>
        <v>Mary Simpson</v>
      </c>
      <c r="U4787">
        <f>MONTH(CustomerSupport[[#This Row],[Date of Purchase]])</f>
        <v>3</v>
      </c>
      <c r="V4787" t="str">
        <f>TEXT('Working data'!G4787,"mmmm")</f>
        <v>March</v>
      </c>
      <c r="W4787">
        <f>YEAR(CustomerSupport[[#This Row],[Date of Purchase]])</f>
        <v>2020</v>
      </c>
      <c r="X4787" t="str">
        <f t="shared" si="74"/>
        <v/>
      </c>
    </row>
    <row r="4788" spans="1:24" ht="14.25" customHeight="1" x14ac:dyDescent="0.4">
      <c r="A4788">
        <v>4787</v>
      </c>
      <c r="B4788" t="s">
        <v>15600</v>
      </c>
      <c r="C4788" t="s">
        <v>15601</v>
      </c>
      <c r="D4788">
        <v>48</v>
      </c>
      <c r="E4788" t="s">
        <v>29</v>
      </c>
      <c r="F4788" t="s">
        <v>20</v>
      </c>
      <c r="G4788" s="1">
        <v>44145</v>
      </c>
      <c r="H4788" t="s">
        <v>21</v>
      </c>
      <c r="I4788" t="s">
        <v>60</v>
      </c>
      <c r="J4788" s="2" t="s">
        <v>15602</v>
      </c>
      <c r="K4788" t="s">
        <v>62</v>
      </c>
      <c r="M4788" t="s">
        <v>41</v>
      </c>
      <c r="N4788" t="s">
        <v>26</v>
      </c>
      <c r="R4788">
        <v>4787</v>
      </c>
      <c r="S4788" t="str">
        <f>PROPER(CustomerSupport[[#This Row],[Resolution]])</f>
        <v/>
      </c>
      <c r="T4788" t="str">
        <f>TRIM(CustomerSupport[[#This Row],[Customer Name]])</f>
        <v>Michael Norton</v>
      </c>
      <c r="U4788">
        <f>MONTH(CustomerSupport[[#This Row],[Date of Purchase]])</f>
        <v>11</v>
      </c>
      <c r="V4788" t="str">
        <f>TEXT('Working data'!G4788,"mmmm")</f>
        <v>November</v>
      </c>
      <c r="W4788">
        <f>YEAR(CustomerSupport[[#This Row],[Date of Purchase]])</f>
        <v>2020</v>
      </c>
      <c r="X4788" t="str">
        <f t="shared" si="74"/>
        <v/>
      </c>
    </row>
    <row r="4789" spans="1:24" ht="14.25" customHeight="1" x14ac:dyDescent="0.4">
      <c r="A4789">
        <v>4788</v>
      </c>
      <c r="B4789" t="s">
        <v>15603</v>
      </c>
      <c r="C4789" t="s">
        <v>13534</v>
      </c>
      <c r="D4789">
        <v>37</v>
      </c>
      <c r="E4789" t="s">
        <v>19</v>
      </c>
      <c r="F4789" t="s">
        <v>286</v>
      </c>
      <c r="G4789" s="1">
        <v>44285</v>
      </c>
      <c r="H4789" t="s">
        <v>67</v>
      </c>
      <c r="I4789" t="s">
        <v>46</v>
      </c>
      <c r="J4789" t="s">
        <v>442</v>
      </c>
      <c r="K4789" t="s">
        <v>62</v>
      </c>
      <c r="M4789" t="s">
        <v>143</v>
      </c>
      <c r="N4789" t="s">
        <v>33</v>
      </c>
      <c r="R4789">
        <v>4788</v>
      </c>
      <c r="S4789" t="str">
        <f>PROPER(CustomerSupport[[#This Row],[Resolution]])</f>
        <v/>
      </c>
      <c r="T4789" t="str">
        <f>TRIM(CustomerSupport[[#This Row],[Customer Name]])</f>
        <v>Cheryl Johnson</v>
      </c>
      <c r="U4789">
        <f>MONTH(CustomerSupport[[#This Row],[Date of Purchase]])</f>
        <v>3</v>
      </c>
      <c r="V4789" t="str">
        <f>TEXT('Working data'!G4789,"mmmm")</f>
        <v>March</v>
      </c>
      <c r="W4789">
        <f>YEAR(CustomerSupport[[#This Row],[Date of Purchase]])</f>
        <v>2021</v>
      </c>
      <c r="X4789" t="str">
        <f t="shared" si="74"/>
        <v/>
      </c>
    </row>
    <row r="4790" spans="1:24" ht="14.25" customHeight="1" x14ac:dyDescent="0.4">
      <c r="A4790">
        <v>4789</v>
      </c>
      <c r="B4790" t="s">
        <v>15604</v>
      </c>
      <c r="C4790" t="s">
        <v>15605</v>
      </c>
      <c r="D4790">
        <v>23</v>
      </c>
      <c r="E4790" t="s">
        <v>58</v>
      </c>
      <c r="F4790" t="s">
        <v>92</v>
      </c>
      <c r="G4790" s="1">
        <v>44291</v>
      </c>
      <c r="H4790" t="s">
        <v>66</v>
      </c>
      <c r="I4790" t="s">
        <v>31</v>
      </c>
      <c r="J4790" t="s">
        <v>15606</v>
      </c>
      <c r="K4790" t="s">
        <v>24</v>
      </c>
      <c r="M4790" t="s">
        <v>143</v>
      </c>
      <c r="N4790" t="s">
        <v>83</v>
      </c>
      <c r="O4790" s="3">
        <v>45078.742766203701</v>
      </c>
      <c r="R4790">
        <v>4789</v>
      </c>
      <c r="S4790" t="str">
        <f>PROPER(CustomerSupport[[#This Row],[Resolution]])</f>
        <v/>
      </c>
      <c r="T4790" t="str">
        <f>TRIM(CustomerSupport[[#This Row],[Customer Name]])</f>
        <v>Brittany Yates</v>
      </c>
      <c r="U4790">
        <f>MONTH(CustomerSupport[[#This Row],[Date of Purchase]])</f>
        <v>4</v>
      </c>
      <c r="V4790" t="str">
        <f>TEXT('Working data'!G4790,"mmmm")</f>
        <v>April</v>
      </c>
      <c r="W4790">
        <f>YEAR(CustomerSupport[[#This Row],[Date of Purchase]])</f>
        <v>2021</v>
      </c>
      <c r="X4790" t="str">
        <f t="shared" si="74"/>
        <v/>
      </c>
    </row>
    <row r="4791" spans="1:24" ht="14.25" customHeight="1" x14ac:dyDescent="0.4">
      <c r="A4791">
        <v>4790</v>
      </c>
      <c r="B4791" t="s">
        <v>15607</v>
      </c>
      <c r="C4791" t="s">
        <v>15608</v>
      </c>
      <c r="D4791">
        <v>37</v>
      </c>
      <c r="E4791" t="s">
        <v>19</v>
      </c>
      <c r="F4791" t="s">
        <v>103</v>
      </c>
      <c r="G4791" s="1">
        <v>44492</v>
      </c>
      <c r="H4791" t="s">
        <v>45</v>
      </c>
      <c r="I4791" t="s">
        <v>93</v>
      </c>
      <c r="J4791" s="2" t="s">
        <v>15609</v>
      </c>
      <c r="K4791" t="s">
        <v>62</v>
      </c>
      <c r="M4791" t="s">
        <v>25</v>
      </c>
      <c r="N4791" t="s">
        <v>55</v>
      </c>
      <c r="R4791">
        <v>4790</v>
      </c>
      <c r="S4791" t="str">
        <f>PROPER(CustomerSupport[[#This Row],[Resolution]])</f>
        <v/>
      </c>
      <c r="T4791" t="str">
        <f>TRIM(CustomerSupport[[#This Row],[Customer Name]])</f>
        <v>Jennifer Flowers</v>
      </c>
      <c r="U4791">
        <f>MONTH(CustomerSupport[[#This Row],[Date of Purchase]])</f>
        <v>10</v>
      </c>
      <c r="V4791" t="str">
        <f>TEXT('Working data'!G4791,"mmmm")</f>
        <v>October</v>
      </c>
      <c r="W4791">
        <f>YEAR(CustomerSupport[[#This Row],[Date of Purchase]])</f>
        <v>2021</v>
      </c>
      <c r="X4791" t="str">
        <f t="shared" si="74"/>
        <v/>
      </c>
    </row>
    <row r="4792" spans="1:24" ht="14.25" customHeight="1" x14ac:dyDescent="0.4">
      <c r="A4792">
        <v>4791</v>
      </c>
      <c r="B4792" t="s">
        <v>15610</v>
      </c>
      <c r="C4792" t="s">
        <v>15611</v>
      </c>
      <c r="D4792">
        <v>28</v>
      </c>
      <c r="E4792" t="s">
        <v>19</v>
      </c>
      <c r="F4792" t="s">
        <v>161</v>
      </c>
      <c r="G4792" s="1">
        <v>44286</v>
      </c>
      <c r="H4792" t="s">
        <v>67</v>
      </c>
      <c r="I4792" t="s">
        <v>141</v>
      </c>
      <c r="J4792" s="2" t="s">
        <v>15612</v>
      </c>
      <c r="K4792" t="s">
        <v>62</v>
      </c>
      <c r="M4792" t="s">
        <v>25</v>
      </c>
      <c r="N4792" t="s">
        <v>55</v>
      </c>
      <c r="R4792">
        <v>4791</v>
      </c>
      <c r="S4792" t="str">
        <f>PROPER(CustomerSupport[[#This Row],[Resolution]])</f>
        <v/>
      </c>
      <c r="T4792" t="str">
        <f>TRIM(CustomerSupport[[#This Row],[Customer Name]])</f>
        <v>Derek Cohen</v>
      </c>
      <c r="U4792">
        <f>MONTH(CustomerSupport[[#This Row],[Date of Purchase]])</f>
        <v>3</v>
      </c>
      <c r="V4792" t="str">
        <f>TEXT('Working data'!G4792,"mmmm")</f>
        <v>March</v>
      </c>
      <c r="W4792">
        <f>YEAR(CustomerSupport[[#This Row],[Date of Purchase]])</f>
        <v>2021</v>
      </c>
      <c r="X4792" t="str">
        <f t="shared" si="74"/>
        <v/>
      </c>
    </row>
    <row r="4793" spans="1:24" ht="14.25" customHeight="1" x14ac:dyDescent="0.4">
      <c r="A4793">
        <v>4792</v>
      </c>
      <c r="B4793" t="s">
        <v>15613</v>
      </c>
      <c r="C4793" t="s">
        <v>15614</v>
      </c>
      <c r="D4793">
        <v>40</v>
      </c>
      <c r="E4793" t="s">
        <v>29</v>
      </c>
      <c r="F4793" t="s">
        <v>211</v>
      </c>
      <c r="G4793" s="1">
        <v>44361</v>
      </c>
      <c r="H4793" t="s">
        <v>21</v>
      </c>
      <c r="I4793" t="s">
        <v>22</v>
      </c>
      <c r="J4793" s="2" t="s">
        <v>15615</v>
      </c>
      <c r="K4793" t="s">
        <v>24</v>
      </c>
      <c r="M4793" t="s">
        <v>25</v>
      </c>
      <c r="N4793" t="s">
        <v>83</v>
      </c>
      <c r="O4793" s="3">
        <v>45078.917118055557</v>
      </c>
      <c r="R4793">
        <v>4792</v>
      </c>
      <c r="S4793" t="str">
        <f>PROPER(CustomerSupport[[#This Row],[Resolution]])</f>
        <v/>
      </c>
      <c r="T4793" t="str">
        <f>TRIM(CustomerSupport[[#This Row],[Customer Name]])</f>
        <v>Catherine Ellis</v>
      </c>
      <c r="U4793">
        <f>MONTH(CustomerSupport[[#This Row],[Date of Purchase]])</f>
        <v>6</v>
      </c>
      <c r="V4793" t="str">
        <f>TEXT('Working data'!G4793,"mmmm")</f>
        <v>June</v>
      </c>
      <c r="W4793">
        <f>YEAR(CustomerSupport[[#This Row],[Date of Purchase]])</f>
        <v>2021</v>
      </c>
      <c r="X4793" t="str">
        <f t="shared" si="74"/>
        <v/>
      </c>
    </row>
    <row r="4794" spans="1:24" ht="14.25" customHeight="1" x14ac:dyDescent="0.4">
      <c r="A4794">
        <v>4793</v>
      </c>
      <c r="B4794" t="s">
        <v>15616</v>
      </c>
      <c r="C4794" t="s">
        <v>15617</v>
      </c>
      <c r="D4794">
        <v>69</v>
      </c>
      <c r="E4794" t="s">
        <v>58</v>
      </c>
      <c r="F4794" t="s">
        <v>86</v>
      </c>
      <c r="G4794" s="1">
        <v>43892</v>
      </c>
      <c r="H4794" t="s">
        <v>21</v>
      </c>
      <c r="I4794" t="s">
        <v>37</v>
      </c>
      <c r="J4794" s="2" t="s">
        <v>15618</v>
      </c>
      <c r="K4794" t="s">
        <v>24</v>
      </c>
      <c r="M4794" t="s">
        <v>143</v>
      </c>
      <c r="N4794" t="s">
        <v>83</v>
      </c>
      <c r="O4794" s="3">
        <v>45078.244212962964</v>
      </c>
      <c r="R4794">
        <v>4793</v>
      </c>
      <c r="S4794" t="str">
        <f>PROPER(CustomerSupport[[#This Row],[Resolution]])</f>
        <v/>
      </c>
      <c r="T4794" t="str">
        <f>TRIM(CustomerSupport[[#This Row],[Customer Name]])</f>
        <v>Malik Montgomery</v>
      </c>
      <c r="U4794">
        <f>MONTH(CustomerSupport[[#This Row],[Date of Purchase]])</f>
        <v>3</v>
      </c>
      <c r="V4794" t="str">
        <f>TEXT('Working data'!G4794,"mmmm")</f>
        <v>March</v>
      </c>
      <c r="W4794">
        <f>YEAR(CustomerSupport[[#This Row],[Date of Purchase]])</f>
        <v>2020</v>
      </c>
      <c r="X4794" t="str">
        <f t="shared" si="74"/>
        <v/>
      </c>
    </row>
    <row r="4795" spans="1:24" ht="14.25" customHeight="1" x14ac:dyDescent="0.4">
      <c r="A4795">
        <v>4794</v>
      </c>
      <c r="B4795" t="s">
        <v>15619</v>
      </c>
      <c r="C4795" t="s">
        <v>15620</v>
      </c>
      <c r="D4795">
        <v>21</v>
      </c>
      <c r="E4795" t="s">
        <v>19</v>
      </c>
      <c r="F4795" t="s">
        <v>397</v>
      </c>
      <c r="G4795" s="1">
        <v>44540</v>
      </c>
      <c r="H4795" t="s">
        <v>21</v>
      </c>
      <c r="I4795" t="s">
        <v>72</v>
      </c>
      <c r="J4795" t="s">
        <v>15621</v>
      </c>
      <c r="K4795" t="s">
        <v>62</v>
      </c>
      <c r="M4795" t="s">
        <v>25</v>
      </c>
      <c r="N4795" t="s">
        <v>55</v>
      </c>
      <c r="R4795">
        <v>4794</v>
      </c>
      <c r="S4795" t="str">
        <f>PROPER(CustomerSupport[[#This Row],[Resolution]])</f>
        <v/>
      </c>
      <c r="T4795" t="str">
        <f>TRIM(CustomerSupport[[#This Row],[Customer Name]])</f>
        <v>Sharon Bailey</v>
      </c>
      <c r="U4795">
        <f>MONTH(CustomerSupport[[#This Row],[Date of Purchase]])</f>
        <v>12</v>
      </c>
      <c r="V4795" t="str">
        <f>TEXT('Working data'!G4795,"mmmm")</f>
        <v>December</v>
      </c>
      <c r="W4795">
        <f>YEAR(CustomerSupport[[#This Row],[Date of Purchase]])</f>
        <v>2021</v>
      </c>
      <c r="X4795" t="str">
        <f t="shared" si="74"/>
        <v/>
      </c>
    </row>
    <row r="4796" spans="1:24" ht="14.25" customHeight="1" x14ac:dyDescent="0.4">
      <c r="A4796">
        <v>4795</v>
      </c>
      <c r="B4796" t="s">
        <v>15622</v>
      </c>
      <c r="C4796" t="s">
        <v>15623</v>
      </c>
      <c r="D4796">
        <v>53</v>
      </c>
      <c r="E4796" t="s">
        <v>58</v>
      </c>
      <c r="F4796" t="s">
        <v>397</v>
      </c>
      <c r="G4796" s="1">
        <v>44094</v>
      </c>
      <c r="H4796" t="s">
        <v>66</v>
      </c>
      <c r="I4796" t="s">
        <v>46</v>
      </c>
      <c r="J4796" s="2" t="s">
        <v>15624</v>
      </c>
      <c r="K4796" t="s">
        <v>62</v>
      </c>
      <c r="M4796" t="s">
        <v>89</v>
      </c>
      <c r="N4796" t="s">
        <v>26</v>
      </c>
      <c r="R4796">
        <v>4795</v>
      </c>
      <c r="S4796" t="str">
        <f>PROPER(CustomerSupport[[#This Row],[Resolution]])</f>
        <v/>
      </c>
      <c r="T4796" t="str">
        <f>TRIM(CustomerSupport[[#This Row],[Customer Name]])</f>
        <v>Kelli Strong</v>
      </c>
      <c r="U4796">
        <f>MONTH(CustomerSupport[[#This Row],[Date of Purchase]])</f>
        <v>9</v>
      </c>
      <c r="V4796" t="str">
        <f>TEXT('Working data'!G4796,"mmmm")</f>
        <v>September</v>
      </c>
      <c r="W4796">
        <f>YEAR(CustomerSupport[[#This Row],[Date of Purchase]])</f>
        <v>2020</v>
      </c>
      <c r="X4796" t="str">
        <f t="shared" si="74"/>
        <v/>
      </c>
    </row>
    <row r="4797" spans="1:24" ht="14.25" customHeight="1" x14ac:dyDescent="0.4">
      <c r="A4797">
        <v>4796</v>
      </c>
      <c r="B4797" t="s">
        <v>15625</v>
      </c>
      <c r="C4797" t="s">
        <v>15626</v>
      </c>
      <c r="D4797">
        <v>50</v>
      </c>
      <c r="E4797" t="s">
        <v>58</v>
      </c>
      <c r="F4797" t="s">
        <v>456</v>
      </c>
      <c r="G4797" s="1">
        <v>44286</v>
      </c>
      <c r="H4797" t="s">
        <v>67</v>
      </c>
      <c r="I4797" t="s">
        <v>67</v>
      </c>
      <c r="J4797" s="2" t="s">
        <v>15627</v>
      </c>
      <c r="K4797" t="s">
        <v>62</v>
      </c>
      <c r="M4797" t="s">
        <v>89</v>
      </c>
      <c r="N4797" t="s">
        <v>55</v>
      </c>
      <c r="R4797">
        <v>4796</v>
      </c>
      <c r="S4797" t="str">
        <f>PROPER(CustomerSupport[[#This Row],[Resolution]])</f>
        <v/>
      </c>
      <c r="T4797" t="str">
        <f>TRIM(CustomerSupport[[#This Row],[Customer Name]])</f>
        <v>Logan Myers</v>
      </c>
      <c r="U4797">
        <f>MONTH(CustomerSupport[[#This Row],[Date of Purchase]])</f>
        <v>3</v>
      </c>
      <c r="V4797" t="str">
        <f>TEXT('Working data'!G4797,"mmmm")</f>
        <v>March</v>
      </c>
      <c r="W4797">
        <f>YEAR(CustomerSupport[[#This Row],[Date of Purchase]])</f>
        <v>2021</v>
      </c>
      <c r="X4797" t="str">
        <f t="shared" si="74"/>
        <v/>
      </c>
    </row>
    <row r="4798" spans="1:24" ht="14.25" customHeight="1" x14ac:dyDescent="0.4">
      <c r="A4798">
        <v>4797</v>
      </c>
      <c r="B4798" t="s">
        <v>15628</v>
      </c>
      <c r="C4798" t="s">
        <v>15629</v>
      </c>
      <c r="D4798">
        <v>48</v>
      </c>
      <c r="E4798" t="s">
        <v>19</v>
      </c>
      <c r="F4798" t="s">
        <v>129</v>
      </c>
      <c r="G4798" s="1">
        <v>44524</v>
      </c>
      <c r="H4798" t="s">
        <v>45</v>
      </c>
      <c r="I4798" t="s">
        <v>60</v>
      </c>
      <c r="J4798" s="2" t="s">
        <v>15630</v>
      </c>
      <c r="K4798" t="s">
        <v>24</v>
      </c>
      <c r="M4798" t="s">
        <v>25</v>
      </c>
      <c r="N4798" t="s">
        <v>55</v>
      </c>
      <c r="O4798" s="3">
        <v>45078.892893518518</v>
      </c>
      <c r="R4798">
        <v>4797</v>
      </c>
      <c r="S4798" t="str">
        <f>PROPER(CustomerSupport[[#This Row],[Resolution]])</f>
        <v/>
      </c>
      <c r="T4798" t="str">
        <f>TRIM(CustomerSupport[[#This Row],[Customer Name]])</f>
        <v>Michael Parker</v>
      </c>
      <c r="U4798">
        <f>MONTH(CustomerSupport[[#This Row],[Date of Purchase]])</f>
        <v>11</v>
      </c>
      <c r="V4798" t="str">
        <f>TEXT('Working data'!G4798,"mmmm")</f>
        <v>November</v>
      </c>
      <c r="W4798">
        <f>YEAR(CustomerSupport[[#This Row],[Date of Purchase]])</f>
        <v>2021</v>
      </c>
      <c r="X4798" t="str">
        <f t="shared" si="74"/>
        <v/>
      </c>
    </row>
    <row r="4799" spans="1:24" ht="14.25" customHeight="1" x14ac:dyDescent="0.4">
      <c r="A4799">
        <v>4798</v>
      </c>
      <c r="B4799" t="s">
        <v>15488</v>
      </c>
      <c r="C4799" t="s">
        <v>15631</v>
      </c>
      <c r="D4799">
        <v>67</v>
      </c>
      <c r="E4799" t="s">
        <v>19</v>
      </c>
      <c r="F4799" t="s">
        <v>157</v>
      </c>
      <c r="G4799" s="1">
        <v>43892</v>
      </c>
      <c r="H4799" t="s">
        <v>45</v>
      </c>
      <c r="I4799" t="s">
        <v>60</v>
      </c>
      <c r="J4799" t="s">
        <v>15632</v>
      </c>
      <c r="K4799" t="s">
        <v>24</v>
      </c>
      <c r="M4799" t="s">
        <v>89</v>
      </c>
      <c r="N4799" t="s">
        <v>33</v>
      </c>
      <c r="O4799" s="3">
        <v>45078.508194444446</v>
      </c>
      <c r="R4799">
        <v>4798</v>
      </c>
      <c r="S4799" t="str">
        <f>PROPER(CustomerSupport[[#This Row],[Resolution]])</f>
        <v/>
      </c>
      <c r="T4799" t="str">
        <f>TRIM(CustomerSupport[[#This Row],[Customer Name]])</f>
        <v>Stephanie Bowman</v>
      </c>
      <c r="U4799">
        <f>MONTH(CustomerSupport[[#This Row],[Date of Purchase]])</f>
        <v>3</v>
      </c>
      <c r="V4799" t="str">
        <f>TEXT('Working data'!G4799,"mmmm")</f>
        <v>March</v>
      </c>
      <c r="W4799">
        <f>YEAR(CustomerSupport[[#This Row],[Date of Purchase]])</f>
        <v>2020</v>
      </c>
      <c r="X4799" t="str">
        <f t="shared" si="74"/>
        <v/>
      </c>
    </row>
    <row r="4800" spans="1:24" ht="14.25" customHeight="1" x14ac:dyDescent="0.4">
      <c r="A4800">
        <v>4799</v>
      </c>
      <c r="B4800" t="s">
        <v>15633</v>
      </c>
      <c r="C4800" t="s">
        <v>15634</v>
      </c>
      <c r="D4800">
        <v>48</v>
      </c>
      <c r="E4800" t="s">
        <v>19</v>
      </c>
      <c r="F4800" t="s">
        <v>134</v>
      </c>
      <c r="G4800" s="1">
        <v>44029</v>
      </c>
      <c r="H4800" t="s">
        <v>45</v>
      </c>
      <c r="I4800" t="s">
        <v>99</v>
      </c>
      <c r="J4800" s="2" t="s">
        <v>15635</v>
      </c>
      <c r="K4800" t="s">
        <v>24</v>
      </c>
      <c r="M4800" t="s">
        <v>89</v>
      </c>
      <c r="N4800" t="s">
        <v>83</v>
      </c>
      <c r="O4800" s="3">
        <v>45078.699178240742</v>
      </c>
      <c r="R4800">
        <v>4799</v>
      </c>
      <c r="S4800" t="str">
        <f>PROPER(CustomerSupport[[#This Row],[Resolution]])</f>
        <v/>
      </c>
      <c r="T4800" t="str">
        <f>TRIM(CustomerSupport[[#This Row],[Customer Name]])</f>
        <v>Nancy Stephens</v>
      </c>
      <c r="U4800">
        <f>MONTH(CustomerSupport[[#This Row],[Date of Purchase]])</f>
        <v>7</v>
      </c>
      <c r="V4800" t="str">
        <f>TEXT('Working data'!G4800,"mmmm")</f>
        <v>July</v>
      </c>
      <c r="W4800">
        <f>YEAR(CustomerSupport[[#This Row],[Date of Purchase]])</f>
        <v>2020</v>
      </c>
      <c r="X4800" t="str">
        <f t="shared" si="74"/>
        <v/>
      </c>
    </row>
    <row r="4801" spans="1:24" ht="14.25" customHeight="1" x14ac:dyDescent="0.4">
      <c r="A4801">
        <v>4800</v>
      </c>
      <c r="B4801" t="s">
        <v>15636</v>
      </c>
      <c r="C4801" t="s">
        <v>15637</v>
      </c>
      <c r="D4801">
        <v>61</v>
      </c>
      <c r="E4801" t="s">
        <v>19</v>
      </c>
      <c r="F4801" t="s">
        <v>281</v>
      </c>
      <c r="G4801" s="1">
        <v>44525</v>
      </c>
      <c r="H4801" t="s">
        <v>59</v>
      </c>
      <c r="I4801" t="s">
        <v>72</v>
      </c>
      <c r="J4801" s="2" t="s">
        <v>15638</v>
      </c>
      <c r="K4801" t="s">
        <v>62</v>
      </c>
      <c r="M4801" t="s">
        <v>89</v>
      </c>
      <c r="N4801" t="s">
        <v>83</v>
      </c>
      <c r="R4801">
        <v>4800</v>
      </c>
      <c r="S4801" t="str">
        <f>PROPER(CustomerSupport[[#This Row],[Resolution]])</f>
        <v/>
      </c>
      <c r="T4801" t="str">
        <f>TRIM(CustomerSupport[[#This Row],[Customer Name]])</f>
        <v>Kenneth Henderson</v>
      </c>
      <c r="U4801">
        <f>MONTH(CustomerSupport[[#This Row],[Date of Purchase]])</f>
        <v>11</v>
      </c>
      <c r="V4801" t="str">
        <f>TEXT('Working data'!G4801,"mmmm")</f>
        <v>November</v>
      </c>
      <c r="W4801">
        <f>YEAR(CustomerSupport[[#This Row],[Date of Purchase]])</f>
        <v>2021</v>
      </c>
      <c r="X4801" t="str">
        <f t="shared" si="74"/>
        <v/>
      </c>
    </row>
    <row r="4802" spans="1:24" ht="14.25" customHeight="1" x14ac:dyDescent="0.4">
      <c r="A4802">
        <v>4801</v>
      </c>
      <c r="B4802" t="s">
        <v>15639</v>
      </c>
      <c r="C4802" t="s">
        <v>15640</v>
      </c>
      <c r="D4802">
        <v>37</v>
      </c>
      <c r="E4802" t="s">
        <v>19</v>
      </c>
      <c r="F4802" t="s">
        <v>129</v>
      </c>
      <c r="G4802" s="1">
        <v>44146</v>
      </c>
      <c r="H4802" t="s">
        <v>66</v>
      </c>
      <c r="I4802" t="s">
        <v>60</v>
      </c>
      <c r="J4802" s="2" t="s">
        <v>15641</v>
      </c>
      <c r="K4802" t="s">
        <v>62</v>
      </c>
      <c r="M4802" t="s">
        <v>25</v>
      </c>
      <c r="N4802" t="s">
        <v>55</v>
      </c>
      <c r="R4802">
        <v>4801</v>
      </c>
      <c r="S4802" t="str">
        <f>PROPER(CustomerSupport[[#This Row],[Resolution]])</f>
        <v/>
      </c>
      <c r="T4802" t="str">
        <f>TRIM(CustomerSupport[[#This Row],[Customer Name]])</f>
        <v>Lauren Davis</v>
      </c>
      <c r="U4802">
        <f>MONTH(CustomerSupport[[#This Row],[Date of Purchase]])</f>
        <v>11</v>
      </c>
      <c r="V4802" t="str">
        <f>TEXT('Working data'!G4802,"mmmm")</f>
        <v>November</v>
      </c>
      <c r="W4802">
        <f>YEAR(CustomerSupport[[#This Row],[Date of Purchase]])</f>
        <v>2020</v>
      </c>
      <c r="X4802" t="str">
        <f t="shared" ref="X4802:X4865" si="75">IF(OR(O4802="",P4802=""),"",(P4802-O4802)*24)</f>
        <v/>
      </c>
    </row>
    <row r="4803" spans="1:24" ht="14.25" customHeight="1" x14ac:dyDescent="0.4">
      <c r="A4803">
        <v>4802</v>
      </c>
      <c r="B4803" t="s">
        <v>15642</v>
      </c>
      <c r="C4803" t="s">
        <v>15643</v>
      </c>
      <c r="D4803">
        <v>24</v>
      </c>
      <c r="E4803" t="s">
        <v>58</v>
      </c>
      <c r="F4803" t="s">
        <v>219</v>
      </c>
      <c r="G4803" s="1">
        <v>43940</v>
      </c>
      <c r="H4803" t="s">
        <v>45</v>
      </c>
      <c r="I4803" t="s">
        <v>52</v>
      </c>
      <c r="J4803" s="2" t="s">
        <v>15644</v>
      </c>
      <c r="K4803" t="s">
        <v>62</v>
      </c>
      <c r="M4803" t="s">
        <v>89</v>
      </c>
      <c r="N4803" t="s">
        <v>33</v>
      </c>
      <c r="R4803">
        <v>4802</v>
      </c>
      <c r="S4803" t="str">
        <f>PROPER(CustomerSupport[[#This Row],[Resolution]])</f>
        <v/>
      </c>
      <c r="T4803" t="str">
        <f>TRIM(CustomerSupport[[#This Row],[Customer Name]])</f>
        <v>Joshua Meyers</v>
      </c>
      <c r="U4803">
        <f>MONTH(CustomerSupport[[#This Row],[Date of Purchase]])</f>
        <v>4</v>
      </c>
      <c r="V4803" t="str">
        <f>TEXT('Working data'!G4803,"mmmm")</f>
        <v>April</v>
      </c>
      <c r="W4803">
        <f>YEAR(CustomerSupport[[#This Row],[Date of Purchase]])</f>
        <v>2020</v>
      </c>
      <c r="X4803" t="str">
        <f t="shared" si="75"/>
        <v/>
      </c>
    </row>
    <row r="4804" spans="1:24" ht="14.25" customHeight="1" x14ac:dyDescent="0.4">
      <c r="A4804">
        <v>4803</v>
      </c>
      <c r="B4804" t="s">
        <v>15645</v>
      </c>
      <c r="C4804" t="s">
        <v>15646</v>
      </c>
      <c r="D4804">
        <v>38</v>
      </c>
      <c r="E4804" t="s">
        <v>58</v>
      </c>
      <c r="F4804" t="s">
        <v>699</v>
      </c>
      <c r="G4804" s="1">
        <v>44352</v>
      </c>
      <c r="H4804" t="s">
        <v>67</v>
      </c>
      <c r="I4804" t="s">
        <v>37</v>
      </c>
      <c r="J4804" s="2" t="s">
        <v>15647</v>
      </c>
      <c r="K4804" t="s">
        <v>39</v>
      </c>
      <c r="L4804" t="s">
        <v>15648</v>
      </c>
      <c r="M4804" t="s">
        <v>41</v>
      </c>
      <c r="N4804" t="s">
        <v>33</v>
      </c>
      <c r="O4804" s="3">
        <v>45078.901307870372</v>
      </c>
      <c r="P4804" s="3">
        <v>45078.874224537038</v>
      </c>
      <c r="Q4804">
        <v>4</v>
      </c>
      <c r="R4804">
        <v>4803</v>
      </c>
      <c r="S4804" t="str">
        <f>PROPER(CustomerSupport[[#This Row],[Resolution]])</f>
        <v>The Represent White.</v>
      </c>
      <c r="T4804" t="str">
        <f>TRIM(CustomerSupport[[#This Row],[Customer Name]])</f>
        <v>Meghan Jones</v>
      </c>
      <c r="U4804">
        <f>MONTH(CustomerSupport[[#This Row],[Date of Purchase]])</f>
        <v>6</v>
      </c>
      <c r="V4804" t="str">
        <f>TEXT('Working data'!G4804,"mmmm")</f>
        <v>June</v>
      </c>
      <c r="W4804">
        <f>YEAR(CustomerSupport[[#This Row],[Date of Purchase]])</f>
        <v>2021</v>
      </c>
      <c r="X4804">
        <f t="shared" si="75"/>
        <v>-0.65000000002328306</v>
      </c>
    </row>
    <row r="4805" spans="1:24" ht="14.25" customHeight="1" x14ac:dyDescent="0.4">
      <c r="A4805">
        <v>4804</v>
      </c>
      <c r="B4805" t="s">
        <v>15649</v>
      </c>
      <c r="C4805" t="s">
        <v>15650</v>
      </c>
      <c r="D4805">
        <v>49</v>
      </c>
      <c r="E4805" t="s">
        <v>29</v>
      </c>
      <c r="F4805" t="s">
        <v>134</v>
      </c>
      <c r="G4805" s="1">
        <v>43933</v>
      </c>
      <c r="H4805" t="s">
        <v>21</v>
      </c>
      <c r="I4805" t="s">
        <v>60</v>
      </c>
      <c r="J4805" s="2" t="s">
        <v>15651</v>
      </c>
      <c r="K4805" t="s">
        <v>62</v>
      </c>
      <c r="M4805" t="s">
        <v>143</v>
      </c>
      <c r="N4805" t="s">
        <v>55</v>
      </c>
      <c r="R4805">
        <v>4804</v>
      </c>
      <c r="S4805" t="str">
        <f>PROPER(CustomerSupport[[#This Row],[Resolution]])</f>
        <v/>
      </c>
      <c r="T4805" t="str">
        <f>TRIM(CustomerSupport[[#This Row],[Customer Name]])</f>
        <v>Kristen Lopez</v>
      </c>
      <c r="U4805">
        <f>MONTH(CustomerSupport[[#This Row],[Date of Purchase]])</f>
        <v>4</v>
      </c>
      <c r="V4805" t="str">
        <f>TEXT('Working data'!G4805,"mmmm")</f>
        <v>April</v>
      </c>
      <c r="W4805">
        <f>YEAR(CustomerSupport[[#This Row],[Date of Purchase]])</f>
        <v>2020</v>
      </c>
      <c r="X4805" t="str">
        <f t="shared" si="75"/>
        <v/>
      </c>
    </row>
    <row r="4806" spans="1:24" ht="14.25" customHeight="1" x14ac:dyDescent="0.4">
      <c r="A4806">
        <v>4805</v>
      </c>
      <c r="B4806" t="s">
        <v>15652</v>
      </c>
      <c r="C4806" t="s">
        <v>15653</v>
      </c>
      <c r="D4806">
        <v>44</v>
      </c>
      <c r="E4806" t="s">
        <v>19</v>
      </c>
      <c r="F4806" t="s">
        <v>134</v>
      </c>
      <c r="G4806" s="1">
        <v>44003</v>
      </c>
      <c r="H4806" t="s">
        <v>59</v>
      </c>
      <c r="I4806" t="s">
        <v>77</v>
      </c>
      <c r="J4806" s="2" t="s">
        <v>15654</v>
      </c>
      <c r="K4806" t="s">
        <v>39</v>
      </c>
      <c r="L4806" t="s">
        <v>15655</v>
      </c>
      <c r="M4806" t="s">
        <v>143</v>
      </c>
      <c r="N4806" t="s">
        <v>55</v>
      </c>
      <c r="O4806" s="3">
        <v>45078.088854166665</v>
      </c>
      <c r="P4806" s="3">
        <v>45078.566631944443</v>
      </c>
      <c r="Q4806">
        <v>4</v>
      </c>
      <c r="R4806">
        <v>4805</v>
      </c>
      <c r="S4806" t="str">
        <f>PROPER(CustomerSupport[[#This Row],[Resolution]])</f>
        <v>Behavior Clear Meet Simply.</v>
      </c>
      <c r="T4806" t="str">
        <f>TRIM(CustomerSupport[[#This Row],[Customer Name]])</f>
        <v>Tiffany Nicholson</v>
      </c>
      <c r="U4806">
        <f>MONTH(CustomerSupport[[#This Row],[Date of Purchase]])</f>
        <v>6</v>
      </c>
      <c r="V4806" t="str">
        <f>TEXT('Working data'!G4806,"mmmm")</f>
        <v>June</v>
      </c>
      <c r="W4806">
        <f>YEAR(CustomerSupport[[#This Row],[Date of Purchase]])</f>
        <v>2020</v>
      </c>
      <c r="X4806">
        <f t="shared" si="75"/>
        <v>11.466666666674428</v>
      </c>
    </row>
    <row r="4807" spans="1:24" ht="14.25" customHeight="1" x14ac:dyDescent="0.4">
      <c r="A4807">
        <v>4806</v>
      </c>
      <c r="B4807" t="s">
        <v>15656</v>
      </c>
      <c r="C4807" t="s">
        <v>15657</v>
      </c>
      <c r="D4807">
        <v>43</v>
      </c>
      <c r="E4807" t="s">
        <v>58</v>
      </c>
      <c r="F4807" t="s">
        <v>134</v>
      </c>
      <c r="G4807" s="1">
        <v>44197</v>
      </c>
      <c r="H4807" t="s">
        <v>45</v>
      </c>
      <c r="I4807" t="s">
        <v>52</v>
      </c>
      <c r="J4807" s="2" t="s">
        <v>15658</v>
      </c>
      <c r="K4807" t="s">
        <v>24</v>
      </c>
      <c r="M4807" t="s">
        <v>25</v>
      </c>
      <c r="N4807" t="s">
        <v>55</v>
      </c>
      <c r="O4807" s="3">
        <v>45078.709004629629</v>
      </c>
      <c r="R4807">
        <v>4806</v>
      </c>
      <c r="S4807" t="str">
        <f>PROPER(CustomerSupport[[#This Row],[Resolution]])</f>
        <v/>
      </c>
      <c r="T4807" t="str">
        <f>TRIM(CustomerSupport[[#This Row],[Customer Name]])</f>
        <v>Roy Williams</v>
      </c>
      <c r="U4807">
        <f>MONTH(CustomerSupport[[#This Row],[Date of Purchase]])</f>
        <v>1</v>
      </c>
      <c r="V4807" t="str">
        <f>TEXT('Working data'!G4807,"mmmm")</f>
        <v>January</v>
      </c>
      <c r="W4807">
        <f>YEAR(CustomerSupport[[#This Row],[Date of Purchase]])</f>
        <v>2021</v>
      </c>
      <c r="X4807" t="str">
        <f t="shared" si="75"/>
        <v/>
      </c>
    </row>
    <row r="4808" spans="1:24" ht="14.25" customHeight="1" x14ac:dyDescent="0.4">
      <c r="A4808">
        <v>4807</v>
      </c>
      <c r="B4808" t="s">
        <v>15659</v>
      </c>
      <c r="C4808" t="s">
        <v>15660</v>
      </c>
      <c r="D4808">
        <v>32</v>
      </c>
      <c r="E4808" t="s">
        <v>58</v>
      </c>
      <c r="F4808" t="s">
        <v>20</v>
      </c>
      <c r="G4808" s="1">
        <v>44113</v>
      </c>
      <c r="H4808" t="s">
        <v>66</v>
      </c>
      <c r="I4808" t="s">
        <v>67</v>
      </c>
      <c r="J4808" s="2" t="s">
        <v>15661</v>
      </c>
      <c r="K4808" t="s">
        <v>62</v>
      </c>
      <c r="M4808" t="s">
        <v>41</v>
      </c>
      <c r="N4808" t="s">
        <v>55</v>
      </c>
      <c r="R4808">
        <v>4807</v>
      </c>
      <c r="S4808" t="str">
        <f>PROPER(CustomerSupport[[#This Row],[Resolution]])</f>
        <v/>
      </c>
      <c r="T4808" t="str">
        <f>TRIM(CustomerSupport[[#This Row],[Customer Name]])</f>
        <v>Ronald Johnson</v>
      </c>
      <c r="U4808">
        <f>MONTH(CustomerSupport[[#This Row],[Date of Purchase]])</f>
        <v>10</v>
      </c>
      <c r="V4808" t="str">
        <f>TEXT('Working data'!G4808,"mmmm")</f>
        <v>October</v>
      </c>
      <c r="W4808">
        <f>YEAR(CustomerSupport[[#This Row],[Date of Purchase]])</f>
        <v>2020</v>
      </c>
      <c r="X4808" t="str">
        <f t="shared" si="75"/>
        <v/>
      </c>
    </row>
    <row r="4809" spans="1:24" ht="14.25" customHeight="1" x14ac:dyDescent="0.4">
      <c r="A4809">
        <v>4808</v>
      </c>
      <c r="B4809" t="s">
        <v>15662</v>
      </c>
      <c r="C4809" t="s">
        <v>15663</v>
      </c>
      <c r="D4809">
        <v>40</v>
      </c>
      <c r="E4809" t="s">
        <v>29</v>
      </c>
      <c r="F4809" t="s">
        <v>339</v>
      </c>
      <c r="G4809" s="1">
        <v>43995</v>
      </c>
      <c r="H4809" t="s">
        <v>21</v>
      </c>
      <c r="I4809" t="s">
        <v>99</v>
      </c>
      <c r="J4809" s="2" t="s">
        <v>15664</v>
      </c>
      <c r="K4809" t="s">
        <v>62</v>
      </c>
      <c r="M4809" t="s">
        <v>41</v>
      </c>
      <c r="N4809" t="s">
        <v>55</v>
      </c>
      <c r="R4809">
        <v>4808</v>
      </c>
      <c r="S4809" t="str">
        <f>PROPER(CustomerSupport[[#This Row],[Resolution]])</f>
        <v/>
      </c>
      <c r="T4809" t="str">
        <f>TRIM(CustomerSupport[[#This Row],[Customer Name]])</f>
        <v>Megan Chavez</v>
      </c>
      <c r="U4809">
        <f>MONTH(CustomerSupport[[#This Row],[Date of Purchase]])</f>
        <v>6</v>
      </c>
      <c r="V4809" t="str">
        <f>TEXT('Working data'!G4809,"mmmm")</f>
        <v>June</v>
      </c>
      <c r="W4809">
        <f>YEAR(CustomerSupport[[#This Row],[Date of Purchase]])</f>
        <v>2020</v>
      </c>
      <c r="X4809" t="str">
        <f t="shared" si="75"/>
        <v/>
      </c>
    </row>
    <row r="4810" spans="1:24" ht="14.25" customHeight="1" x14ac:dyDescent="0.4">
      <c r="A4810">
        <v>4809</v>
      </c>
      <c r="B4810" t="s">
        <v>15665</v>
      </c>
      <c r="C4810" t="s">
        <v>15666</v>
      </c>
      <c r="D4810">
        <v>45</v>
      </c>
      <c r="E4810" t="s">
        <v>58</v>
      </c>
      <c r="F4810" t="s">
        <v>161</v>
      </c>
      <c r="G4810" s="1">
        <v>43960</v>
      </c>
      <c r="H4810" t="s">
        <v>67</v>
      </c>
      <c r="I4810" t="s">
        <v>150</v>
      </c>
      <c r="J4810" t="s">
        <v>15667</v>
      </c>
      <c r="K4810" t="s">
        <v>62</v>
      </c>
      <c r="M4810" t="s">
        <v>41</v>
      </c>
      <c r="N4810" t="s">
        <v>26</v>
      </c>
      <c r="R4810">
        <v>4809</v>
      </c>
      <c r="S4810" t="str">
        <f>PROPER(CustomerSupport[[#This Row],[Resolution]])</f>
        <v/>
      </c>
      <c r="T4810" t="str">
        <f>TRIM(CustomerSupport[[#This Row],[Customer Name]])</f>
        <v>Lisa Thomas</v>
      </c>
      <c r="U4810">
        <f>MONTH(CustomerSupport[[#This Row],[Date of Purchase]])</f>
        <v>5</v>
      </c>
      <c r="V4810" t="str">
        <f>TEXT('Working data'!G4810,"mmmm")</f>
        <v>May</v>
      </c>
      <c r="W4810">
        <f>YEAR(CustomerSupport[[#This Row],[Date of Purchase]])</f>
        <v>2020</v>
      </c>
      <c r="X4810" t="str">
        <f t="shared" si="75"/>
        <v/>
      </c>
    </row>
    <row r="4811" spans="1:24" ht="14.25" customHeight="1" x14ac:dyDescent="0.4">
      <c r="A4811">
        <v>4810</v>
      </c>
      <c r="B4811" t="s">
        <v>15668</v>
      </c>
      <c r="C4811" t="s">
        <v>15669</v>
      </c>
      <c r="D4811">
        <v>62</v>
      </c>
      <c r="E4811" t="s">
        <v>19</v>
      </c>
      <c r="F4811" t="s">
        <v>125</v>
      </c>
      <c r="G4811" s="1">
        <v>44302</v>
      </c>
      <c r="H4811" t="s">
        <v>21</v>
      </c>
      <c r="I4811" t="s">
        <v>67</v>
      </c>
      <c r="J4811" s="2" t="s">
        <v>15670</v>
      </c>
      <c r="K4811" t="s">
        <v>62</v>
      </c>
      <c r="M4811" t="s">
        <v>25</v>
      </c>
      <c r="N4811" t="s">
        <v>55</v>
      </c>
      <c r="R4811">
        <v>4810</v>
      </c>
      <c r="S4811" t="str">
        <f>PROPER(CustomerSupport[[#This Row],[Resolution]])</f>
        <v/>
      </c>
      <c r="T4811" t="str">
        <f>TRIM(CustomerSupport[[#This Row],[Customer Name]])</f>
        <v>Michael Bennett</v>
      </c>
      <c r="U4811">
        <f>MONTH(CustomerSupport[[#This Row],[Date of Purchase]])</f>
        <v>4</v>
      </c>
      <c r="V4811" t="str">
        <f>TEXT('Working data'!G4811,"mmmm")</f>
        <v>April</v>
      </c>
      <c r="W4811">
        <f>YEAR(CustomerSupport[[#This Row],[Date of Purchase]])</f>
        <v>2021</v>
      </c>
      <c r="X4811" t="str">
        <f t="shared" si="75"/>
        <v/>
      </c>
    </row>
    <row r="4812" spans="1:24" ht="14.25" customHeight="1" x14ac:dyDescent="0.4">
      <c r="A4812">
        <v>4811</v>
      </c>
      <c r="B4812" t="s">
        <v>15671</v>
      </c>
      <c r="C4812" t="s">
        <v>15672</v>
      </c>
      <c r="D4812">
        <v>64</v>
      </c>
      <c r="E4812" t="s">
        <v>19</v>
      </c>
      <c r="F4812" t="s">
        <v>103</v>
      </c>
      <c r="G4812" s="1">
        <v>44469</v>
      </c>
      <c r="H4812" t="s">
        <v>59</v>
      </c>
      <c r="I4812" t="s">
        <v>59</v>
      </c>
      <c r="J4812" s="2" t="s">
        <v>15673</v>
      </c>
      <c r="K4812" t="s">
        <v>62</v>
      </c>
      <c r="M4812" t="s">
        <v>41</v>
      </c>
      <c r="N4812" t="s">
        <v>26</v>
      </c>
      <c r="R4812">
        <v>4811</v>
      </c>
      <c r="S4812" t="str">
        <f>PROPER(CustomerSupport[[#This Row],[Resolution]])</f>
        <v/>
      </c>
      <c r="T4812" t="str">
        <f>TRIM(CustomerSupport[[#This Row],[Customer Name]])</f>
        <v>Louis Sanchez</v>
      </c>
      <c r="U4812">
        <f>MONTH(CustomerSupport[[#This Row],[Date of Purchase]])</f>
        <v>9</v>
      </c>
      <c r="V4812" t="str">
        <f>TEXT('Working data'!G4812,"mmmm")</f>
        <v>September</v>
      </c>
      <c r="W4812">
        <f>YEAR(CustomerSupport[[#This Row],[Date of Purchase]])</f>
        <v>2021</v>
      </c>
      <c r="X4812" t="str">
        <f t="shared" si="75"/>
        <v/>
      </c>
    </row>
    <row r="4813" spans="1:24" ht="14.25" customHeight="1" x14ac:dyDescent="0.4">
      <c r="A4813">
        <v>4812</v>
      </c>
      <c r="B4813" t="s">
        <v>15674</v>
      </c>
      <c r="C4813" t="s">
        <v>15675</v>
      </c>
      <c r="D4813">
        <v>38</v>
      </c>
      <c r="E4813" t="s">
        <v>58</v>
      </c>
      <c r="F4813" t="s">
        <v>339</v>
      </c>
      <c r="G4813" s="1">
        <v>44211</v>
      </c>
      <c r="H4813" t="s">
        <v>67</v>
      </c>
      <c r="I4813" t="s">
        <v>77</v>
      </c>
      <c r="J4813" s="2" t="s">
        <v>15676</v>
      </c>
      <c r="K4813" t="s">
        <v>62</v>
      </c>
      <c r="M4813" t="s">
        <v>41</v>
      </c>
      <c r="N4813" t="s">
        <v>33</v>
      </c>
      <c r="R4813">
        <v>4812</v>
      </c>
      <c r="S4813" t="str">
        <f>PROPER(CustomerSupport[[#This Row],[Resolution]])</f>
        <v/>
      </c>
      <c r="T4813" t="str">
        <f>TRIM(CustomerSupport[[#This Row],[Customer Name]])</f>
        <v>Dorothy Wilson</v>
      </c>
      <c r="U4813">
        <f>MONTH(CustomerSupport[[#This Row],[Date of Purchase]])</f>
        <v>1</v>
      </c>
      <c r="V4813" t="str">
        <f>TEXT('Working data'!G4813,"mmmm")</f>
        <v>January</v>
      </c>
      <c r="W4813">
        <f>YEAR(CustomerSupport[[#This Row],[Date of Purchase]])</f>
        <v>2021</v>
      </c>
      <c r="X4813" t="str">
        <f t="shared" si="75"/>
        <v/>
      </c>
    </row>
    <row r="4814" spans="1:24" ht="14.25" customHeight="1" x14ac:dyDescent="0.4">
      <c r="A4814">
        <v>4813</v>
      </c>
      <c r="B4814" t="s">
        <v>15677</v>
      </c>
      <c r="C4814" t="s">
        <v>15678</v>
      </c>
      <c r="D4814">
        <v>35</v>
      </c>
      <c r="E4814" t="s">
        <v>29</v>
      </c>
      <c r="F4814" t="s">
        <v>86</v>
      </c>
      <c r="G4814" s="1">
        <v>44199</v>
      </c>
      <c r="H4814" t="s">
        <v>67</v>
      </c>
      <c r="I4814" t="s">
        <v>177</v>
      </c>
      <c r="J4814" t="s">
        <v>15679</v>
      </c>
      <c r="K4814" t="s">
        <v>24</v>
      </c>
      <c r="M4814" t="s">
        <v>25</v>
      </c>
      <c r="N4814" t="s">
        <v>26</v>
      </c>
      <c r="O4814" s="3">
        <v>45078.7112037037</v>
      </c>
      <c r="R4814">
        <v>4813</v>
      </c>
      <c r="S4814" t="str">
        <f>PROPER(CustomerSupport[[#This Row],[Resolution]])</f>
        <v/>
      </c>
      <c r="T4814" t="str">
        <f>TRIM(CustomerSupport[[#This Row],[Customer Name]])</f>
        <v>Michelle Wiggins</v>
      </c>
      <c r="U4814">
        <f>MONTH(CustomerSupport[[#This Row],[Date of Purchase]])</f>
        <v>1</v>
      </c>
      <c r="V4814" t="str">
        <f>TEXT('Working data'!G4814,"mmmm")</f>
        <v>January</v>
      </c>
      <c r="W4814">
        <f>YEAR(CustomerSupport[[#This Row],[Date of Purchase]])</f>
        <v>2021</v>
      </c>
      <c r="X4814" t="str">
        <f t="shared" si="75"/>
        <v/>
      </c>
    </row>
    <row r="4815" spans="1:24" ht="14.25" customHeight="1" x14ac:dyDescent="0.4">
      <c r="A4815">
        <v>4814</v>
      </c>
      <c r="B4815" t="s">
        <v>15680</v>
      </c>
      <c r="C4815" t="s">
        <v>15681</v>
      </c>
      <c r="D4815">
        <v>48</v>
      </c>
      <c r="E4815" t="s">
        <v>58</v>
      </c>
      <c r="F4815" t="s">
        <v>134</v>
      </c>
      <c r="G4815" s="1">
        <v>44376</v>
      </c>
      <c r="H4815" t="s">
        <v>45</v>
      </c>
      <c r="I4815" t="s">
        <v>59</v>
      </c>
      <c r="J4815" t="s">
        <v>15682</v>
      </c>
      <c r="K4815" t="s">
        <v>24</v>
      </c>
      <c r="M4815" t="s">
        <v>41</v>
      </c>
      <c r="N4815" t="s">
        <v>83</v>
      </c>
      <c r="O4815" s="3">
        <v>45078.98065972222</v>
      </c>
      <c r="R4815">
        <v>4814</v>
      </c>
      <c r="S4815" t="str">
        <f>PROPER(CustomerSupport[[#This Row],[Resolution]])</f>
        <v/>
      </c>
      <c r="T4815" t="str">
        <f>TRIM(CustomerSupport[[#This Row],[Customer Name]])</f>
        <v>Cody George</v>
      </c>
      <c r="U4815">
        <f>MONTH(CustomerSupport[[#This Row],[Date of Purchase]])</f>
        <v>6</v>
      </c>
      <c r="V4815" t="str">
        <f>TEXT('Working data'!G4815,"mmmm")</f>
        <v>June</v>
      </c>
      <c r="W4815">
        <f>YEAR(CustomerSupport[[#This Row],[Date of Purchase]])</f>
        <v>2021</v>
      </c>
      <c r="X4815" t="str">
        <f t="shared" si="75"/>
        <v/>
      </c>
    </row>
    <row r="4816" spans="1:24" ht="14.25" customHeight="1" x14ac:dyDescent="0.4">
      <c r="A4816">
        <v>4815</v>
      </c>
      <c r="B4816" t="s">
        <v>15683</v>
      </c>
      <c r="C4816" t="s">
        <v>15684</v>
      </c>
      <c r="D4816">
        <v>19</v>
      </c>
      <c r="E4816" t="s">
        <v>19</v>
      </c>
      <c r="F4816" t="s">
        <v>81</v>
      </c>
      <c r="G4816" s="1">
        <v>43843</v>
      </c>
      <c r="H4816" t="s">
        <v>66</v>
      </c>
      <c r="I4816" t="s">
        <v>59</v>
      </c>
      <c r="J4816" s="2" t="s">
        <v>15685</v>
      </c>
      <c r="K4816" t="s">
        <v>24</v>
      </c>
      <c r="M4816" t="s">
        <v>89</v>
      </c>
      <c r="N4816" t="s">
        <v>83</v>
      </c>
      <c r="O4816" s="3">
        <v>45078.689016203702</v>
      </c>
      <c r="R4816">
        <v>4815</v>
      </c>
      <c r="S4816" t="str">
        <f>PROPER(CustomerSupport[[#This Row],[Resolution]])</f>
        <v/>
      </c>
      <c r="T4816" t="str">
        <f>TRIM(CustomerSupport[[#This Row],[Customer Name]])</f>
        <v>Paul Hayes</v>
      </c>
      <c r="U4816">
        <f>MONTH(CustomerSupport[[#This Row],[Date of Purchase]])</f>
        <v>1</v>
      </c>
      <c r="V4816" t="str">
        <f>TEXT('Working data'!G4816,"mmmm")</f>
        <v>January</v>
      </c>
      <c r="W4816">
        <f>YEAR(CustomerSupport[[#This Row],[Date of Purchase]])</f>
        <v>2020</v>
      </c>
      <c r="X4816" t="str">
        <f t="shared" si="75"/>
        <v/>
      </c>
    </row>
    <row r="4817" spans="1:24" ht="14.25" customHeight="1" x14ac:dyDescent="0.4">
      <c r="A4817">
        <v>4816</v>
      </c>
      <c r="B4817" t="s">
        <v>15686</v>
      </c>
      <c r="C4817" t="s">
        <v>15687</v>
      </c>
      <c r="D4817">
        <v>24</v>
      </c>
      <c r="E4817" t="s">
        <v>58</v>
      </c>
      <c r="F4817" t="s">
        <v>173</v>
      </c>
      <c r="G4817" s="1">
        <v>43870</v>
      </c>
      <c r="H4817" t="s">
        <v>67</v>
      </c>
      <c r="I4817" t="s">
        <v>46</v>
      </c>
      <c r="J4817" t="s">
        <v>15688</v>
      </c>
      <c r="K4817" t="s">
        <v>39</v>
      </c>
      <c r="L4817" t="s">
        <v>15689</v>
      </c>
      <c r="M4817" t="s">
        <v>89</v>
      </c>
      <c r="N4817" t="s">
        <v>83</v>
      </c>
      <c r="O4817" s="3">
        <v>45078.921678240738</v>
      </c>
      <c r="P4817" s="3">
        <v>45078.300150462965</v>
      </c>
      <c r="Q4817">
        <v>1</v>
      </c>
      <c r="R4817">
        <v>4816</v>
      </c>
      <c r="S4817" t="str">
        <f>PROPER(CustomerSupport[[#This Row],[Resolution]])</f>
        <v>Century Everybody Official Agreement Skin Task.</v>
      </c>
      <c r="T4817" t="str">
        <f>TRIM(CustomerSupport[[#This Row],[Customer Name]])</f>
        <v>George Baker</v>
      </c>
      <c r="U4817">
        <f>MONTH(CustomerSupport[[#This Row],[Date of Purchase]])</f>
        <v>2</v>
      </c>
      <c r="V4817" t="str">
        <f>TEXT('Working data'!G4817,"mmmm")</f>
        <v>February</v>
      </c>
      <c r="W4817">
        <f>YEAR(CustomerSupport[[#This Row],[Date of Purchase]])</f>
        <v>2020</v>
      </c>
      <c r="X4817">
        <f t="shared" si="75"/>
        <v>-14.916666666569654</v>
      </c>
    </row>
    <row r="4818" spans="1:24" ht="14.25" customHeight="1" x14ac:dyDescent="0.4">
      <c r="A4818">
        <v>4817</v>
      </c>
      <c r="B4818" t="s">
        <v>15690</v>
      </c>
      <c r="C4818" t="s">
        <v>15691</v>
      </c>
      <c r="D4818">
        <v>24</v>
      </c>
      <c r="E4818" t="s">
        <v>29</v>
      </c>
      <c r="F4818" t="s">
        <v>161</v>
      </c>
      <c r="G4818" s="1">
        <v>43925</v>
      </c>
      <c r="H4818" t="s">
        <v>59</v>
      </c>
      <c r="I4818" t="s">
        <v>60</v>
      </c>
      <c r="J4818" s="2" t="s">
        <v>15692</v>
      </c>
      <c r="K4818" t="s">
        <v>39</v>
      </c>
      <c r="L4818" t="s">
        <v>15693</v>
      </c>
      <c r="M4818" t="s">
        <v>89</v>
      </c>
      <c r="N4818" t="s">
        <v>55</v>
      </c>
      <c r="O4818" s="3">
        <v>45078.052951388891</v>
      </c>
      <c r="P4818" s="3">
        <v>45078.718229166669</v>
      </c>
      <c r="Q4818">
        <v>2</v>
      </c>
      <c r="R4818">
        <v>4817</v>
      </c>
      <c r="S4818" t="str">
        <f>PROPER(CustomerSupport[[#This Row],[Resolution]])</f>
        <v>Stand Quality Always Professor Decide.</v>
      </c>
      <c r="T4818" t="str">
        <f>TRIM(CustomerSupport[[#This Row],[Customer Name]])</f>
        <v>Tara Williams</v>
      </c>
      <c r="U4818">
        <f>MONTH(CustomerSupport[[#This Row],[Date of Purchase]])</f>
        <v>4</v>
      </c>
      <c r="V4818" t="str">
        <f>TEXT('Working data'!G4818,"mmmm")</f>
        <v>April</v>
      </c>
      <c r="W4818">
        <f>YEAR(CustomerSupport[[#This Row],[Date of Purchase]])</f>
        <v>2020</v>
      </c>
      <c r="X4818">
        <f t="shared" si="75"/>
        <v>15.966666666674428</v>
      </c>
    </row>
    <row r="4819" spans="1:24" ht="14.25" customHeight="1" x14ac:dyDescent="0.4">
      <c r="A4819">
        <v>4818</v>
      </c>
      <c r="B4819" t="s">
        <v>15694</v>
      </c>
      <c r="C4819" t="s">
        <v>15695</v>
      </c>
      <c r="D4819">
        <v>25</v>
      </c>
      <c r="E4819" t="s">
        <v>29</v>
      </c>
      <c r="F4819" t="s">
        <v>134</v>
      </c>
      <c r="G4819" s="1">
        <v>44178</v>
      </c>
      <c r="H4819" t="s">
        <v>67</v>
      </c>
      <c r="I4819" t="s">
        <v>99</v>
      </c>
      <c r="J4819" t="s">
        <v>15696</v>
      </c>
      <c r="K4819" t="s">
        <v>39</v>
      </c>
      <c r="L4819" t="s">
        <v>15697</v>
      </c>
      <c r="M4819" t="s">
        <v>89</v>
      </c>
      <c r="N4819" t="s">
        <v>26</v>
      </c>
      <c r="O4819" s="3">
        <v>45078.41547453704</v>
      </c>
      <c r="P4819" s="3">
        <v>45078.47519675926</v>
      </c>
      <c r="Q4819">
        <v>5</v>
      </c>
      <c r="R4819">
        <v>4818</v>
      </c>
      <c r="S4819" t="str">
        <f>PROPER(CustomerSupport[[#This Row],[Resolution]])</f>
        <v>Window Detail Computer.</v>
      </c>
      <c r="T4819" t="str">
        <f>TRIM(CustomerSupport[[#This Row],[Customer Name]])</f>
        <v>Thomas West</v>
      </c>
      <c r="U4819">
        <f>MONTH(CustomerSupport[[#This Row],[Date of Purchase]])</f>
        <v>12</v>
      </c>
      <c r="V4819" t="str">
        <f>TEXT('Working data'!G4819,"mmmm")</f>
        <v>December</v>
      </c>
      <c r="W4819">
        <f>YEAR(CustomerSupport[[#This Row],[Date of Purchase]])</f>
        <v>2020</v>
      </c>
      <c r="X4819">
        <f t="shared" si="75"/>
        <v>1.4333333332906477</v>
      </c>
    </row>
    <row r="4820" spans="1:24" ht="14.25" customHeight="1" x14ac:dyDescent="0.4">
      <c r="A4820">
        <v>4819</v>
      </c>
      <c r="B4820" t="s">
        <v>10115</v>
      </c>
      <c r="C4820" t="s">
        <v>15698</v>
      </c>
      <c r="D4820">
        <v>39</v>
      </c>
      <c r="E4820" t="s">
        <v>19</v>
      </c>
      <c r="F4820" t="s">
        <v>207</v>
      </c>
      <c r="G4820" s="1">
        <v>43858</v>
      </c>
      <c r="H4820" t="s">
        <v>21</v>
      </c>
      <c r="I4820" t="s">
        <v>37</v>
      </c>
      <c r="J4820" s="2" t="s">
        <v>15699</v>
      </c>
      <c r="K4820" t="s">
        <v>62</v>
      </c>
      <c r="M4820" t="s">
        <v>41</v>
      </c>
      <c r="N4820" t="s">
        <v>33</v>
      </c>
      <c r="R4820">
        <v>4819</v>
      </c>
      <c r="S4820" t="str">
        <f>PROPER(CustomerSupport[[#This Row],[Resolution]])</f>
        <v/>
      </c>
      <c r="T4820" t="str">
        <f>TRIM(CustomerSupport[[#This Row],[Customer Name]])</f>
        <v>Daniel Williams</v>
      </c>
      <c r="U4820">
        <f>MONTH(CustomerSupport[[#This Row],[Date of Purchase]])</f>
        <v>1</v>
      </c>
      <c r="V4820" t="str">
        <f>TEXT('Working data'!G4820,"mmmm")</f>
        <v>January</v>
      </c>
      <c r="W4820">
        <f>YEAR(CustomerSupport[[#This Row],[Date of Purchase]])</f>
        <v>2020</v>
      </c>
      <c r="X4820" t="str">
        <f t="shared" si="75"/>
        <v/>
      </c>
    </row>
    <row r="4821" spans="1:24" ht="14.25" customHeight="1" x14ac:dyDescent="0.4">
      <c r="A4821">
        <v>4820</v>
      </c>
      <c r="B4821" t="s">
        <v>13637</v>
      </c>
      <c r="C4821" t="s">
        <v>15700</v>
      </c>
      <c r="D4821">
        <v>61</v>
      </c>
      <c r="E4821" t="s">
        <v>19</v>
      </c>
      <c r="F4821" t="s">
        <v>134</v>
      </c>
      <c r="G4821" s="1">
        <v>44389</v>
      </c>
      <c r="H4821" t="s">
        <v>45</v>
      </c>
      <c r="I4821" t="s">
        <v>72</v>
      </c>
      <c r="J4821" s="2" t="s">
        <v>15701</v>
      </c>
      <c r="K4821" t="s">
        <v>62</v>
      </c>
      <c r="M4821" t="s">
        <v>143</v>
      </c>
      <c r="N4821" t="s">
        <v>33</v>
      </c>
      <c r="R4821">
        <v>4820</v>
      </c>
      <c r="S4821" t="str">
        <f>PROPER(CustomerSupport[[#This Row],[Resolution]])</f>
        <v/>
      </c>
      <c r="T4821" t="str">
        <f>TRIM(CustomerSupport[[#This Row],[Customer Name]])</f>
        <v>Lauren Williams</v>
      </c>
      <c r="U4821">
        <f>MONTH(CustomerSupport[[#This Row],[Date of Purchase]])</f>
        <v>7</v>
      </c>
      <c r="V4821" t="str">
        <f>TEXT('Working data'!G4821,"mmmm")</f>
        <v>July</v>
      </c>
      <c r="W4821">
        <f>YEAR(CustomerSupport[[#This Row],[Date of Purchase]])</f>
        <v>2021</v>
      </c>
      <c r="X4821" t="str">
        <f t="shared" si="75"/>
        <v/>
      </c>
    </row>
    <row r="4822" spans="1:24" ht="14.25" customHeight="1" x14ac:dyDescent="0.4">
      <c r="A4822">
        <v>4821</v>
      </c>
      <c r="B4822" t="s">
        <v>15702</v>
      </c>
      <c r="C4822" t="s">
        <v>15703</v>
      </c>
      <c r="D4822">
        <v>70</v>
      </c>
      <c r="E4822" t="s">
        <v>29</v>
      </c>
      <c r="F4822" t="s">
        <v>92</v>
      </c>
      <c r="G4822" s="1">
        <v>43891</v>
      </c>
      <c r="H4822" t="s">
        <v>59</v>
      </c>
      <c r="I4822" t="s">
        <v>59</v>
      </c>
      <c r="J4822" s="2" t="s">
        <v>15704</v>
      </c>
      <c r="K4822" t="s">
        <v>39</v>
      </c>
      <c r="L4822" t="s">
        <v>15705</v>
      </c>
      <c r="M4822" t="s">
        <v>41</v>
      </c>
      <c r="N4822" t="s">
        <v>26</v>
      </c>
      <c r="O4822" s="3">
        <v>45078.387048611112</v>
      </c>
      <c r="P4822" s="3">
        <v>45078.859965277778</v>
      </c>
      <c r="Q4822">
        <v>1</v>
      </c>
      <c r="R4822">
        <v>4821</v>
      </c>
      <c r="S4822" t="str">
        <f>PROPER(CustomerSupport[[#This Row],[Resolution]])</f>
        <v>Occur Size Total Call Price Close.</v>
      </c>
      <c r="T4822" t="str">
        <f>TRIM(CustomerSupport[[#This Row],[Customer Name]])</f>
        <v>Jonathan Knight</v>
      </c>
      <c r="U4822">
        <f>MONTH(CustomerSupport[[#This Row],[Date of Purchase]])</f>
        <v>3</v>
      </c>
      <c r="V4822" t="str">
        <f>TEXT('Working data'!G4822,"mmmm")</f>
        <v>March</v>
      </c>
      <c r="W4822">
        <f>YEAR(CustomerSupport[[#This Row],[Date of Purchase]])</f>
        <v>2020</v>
      </c>
      <c r="X4822">
        <f t="shared" si="75"/>
        <v>11.349999999976717</v>
      </c>
    </row>
    <row r="4823" spans="1:24" ht="14.25" customHeight="1" x14ac:dyDescent="0.4">
      <c r="A4823">
        <v>4822</v>
      </c>
      <c r="B4823" t="s">
        <v>15706</v>
      </c>
      <c r="C4823" t="s">
        <v>15707</v>
      </c>
      <c r="D4823">
        <v>49</v>
      </c>
      <c r="E4823" t="s">
        <v>19</v>
      </c>
      <c r="F4823" t="s">
        <v>149</v>
      </c>
      <c r="G4823" s="1">
        <v>44457</v>
      </c>
      <c r="H4823" t="s">
        <v>67</v>
      </c>
      <c r="I4823" t="s">
        <v>113</v>
      </c>
      <c r="J4823" t="s">
        <v>15708</v>
      </c>
      <c r="K4823" t="s">
        <v>62</v>
      </c>
      <c r="M4823" t="s">
        <v>89</v>
      </c>
      <c r="N4823" t="s">
        <v>83</v>
      </c>
      <c r="R4823">
        <v>4822</v>
      </c>
      <c r="S4823" t="str">
        <f>PROPER(CustomerSupport[[#This Row],[Resolution]])</f>
        <v/>
      </c>
      <c r="T4823" t="str">
        <f>TRIM(CustomerSupport[[#This Row],[Customer Name]])</f>
        <v>William Wood</v>
      </c>
      <c r="U4823">
        <f>MONTH(CustomerSupport[[#This Row],[Date of Purchase]])</f>
        <v>9</v>
      </c>
      <c r="V4823" t="str">
        <f>TEXT('Working data'!G4823,"mmmm")</f>
        <v>September</v>
      </c>
      <c r="W4823">
        <f>YEAR(CustomerSupport[[#This Row],[Date of Purchase]])</f>
        <v>2021</v>
      </c>
      <c r="X4823" t="str">
        <f t="shared" si="75"/>
        <v/>
      </c>
    </row>
    <row r="4824" spans="1:24" ht="14.25" customHeight="1" x14ac:dyDescent="0.4">
      <c r="A4824">
        <v>4823</v>
      </c>
      <c r="B4824" t="s">
        <v>15709</v>
      </c>
      <c r="C4824" t="s">
        <v>15710</v>
      </c>
      <c r="D4824">
        <v>25</v>
      </c>
      <c r="E4824" t="s">
        <v>19</v>
      </c>
      <c r="F4824" t="s">
        <v>36</v>
      </c>
      <c r="G4824" s="1">
        <v>44240</v>
      </c>
      <c r="H4824" t="s">
        <v>59</v>
      </c>
      <c r="I4824" t="s">
        <v>141</v>
      </c>
      <c r="J4824" s="2" t="s">
        <v>15711</v>
      </c>
      <c r="K4824" t="s">
        <v>24</v>
      </c>
      <c r="M4824" t="s">
        <v>41</v>
      </c>
      <c r="N4824" t="s">
        <v>83</v>
      </c>
      <c r="O4824" s="3">
        <v>45078.39471064815</v>
      </c>
      <c r="R4824">
        <v>4823</v>
      </c>
      <c r="S4824" t="str">
        <f>PROPER(CustomerSupport[[#This Row],[Resolution]])</f>
        <v/>
      </c>
      <c r="T4824" t="str">
        <f>TRIM(CustomerSupport[[#This Row],[Customer Name]])</f>
        <v>Jordan Reed</v>
      </c>
      <c r="U4824">
        <f>MONTH(CustomerSupport[[#This Row],[Date of Purchase]])</f>
        <v>2</v>
      </c>
      <c r="V4824" t="str">
        <f>TEXT('Working data'!G4824,"mmmm")</f>
        <v>February</v>
      </c>
      <c r="W4824">
        <f>YEAR(CustomerSupport[[#This Row],[Date of Purchase]])</f>
        <v>2021</v>
      </c>
      <c r="X4824" t="str">
        <f t="shared" si="75"/>
        <v/>
      </c>
    </row>
    <row r="4825" spans="1:24" ht="14.25" customHeight="1" x14ac:dyDescent="0.4">
      <c r="A4825">
        <v>4824</v>
      </c>
      <c r="B4825" t="s">
        <v>15712</v>
      </c>
      <c r="C4825" t="s">
        <v>15713</v>
      </c>
      <c r="D4825">
        <v>20</v>
      </c>
      <c r="E4825" t="s">
        <v>58</v>
      </c>
      <c r="F4825" t="s">
        <v>51</v>
      </c>
      <c r="G4825" s="1">
        <v>44331</v>
      </c>
      <c r="H4825" t="s">
        <v>59</v>
      </c>
      <c r="I4825" t="s">
        <v>93</v>
      </c>
      <c r="J4825" t="s">
        <v>4173</v>
      </c>
      <c r="K4825" t="s">
        <v>62</v>
      </c>
      <c r="M4825" t="s">
        <v>41</v>
      </c>
      <c r="N4825" t="s">
        <v>83</v>
      </c>
      <c r="R4825">
        <v>4824</v>
      </c>
      <c r="S4825" t="str">
        <f>PROPER(CustomerSupport[[#This Row],[Resolution]])</f>
        <v/>
      </c>
      <c r="T4825" t="str">
        <f>TRIM(CustomerSupport[[#This Row],[Customer Name]])</f>
        <v>Mrs. Danielle Melton</v>
      </c>
      <c r="U4825">
        <f>MONTH(CustomerSupport[[#This Row],[Date of Purchase]])</f>
        <v>5</v>
      </c>
      <c r="V4825" t="str">
        <f>TEXT('Working data'!G4825,"mmmm")</f>
        <v>May</v>
      </c>
      <c r="W4825">
        <f>YEAR(CustomerSupport[[#This Row],[Date of Purchase]])</f>
        <v>2021</v>
      </c>
      <c r="X4825" t="str">
        <f t="shared" si="75"/>
        <v/>
      </c>
    </row>
    <row r="4826" spans="1:24" ht="14.25" customHeight="1" x14ac:dyDescent="0.4">
      <c r="A4826">
        <v>4825</v>
      </c>
      <c r="B4826" t="s">
        <v>15714</v>
      </c>
      <c r="C4826" t="s">
        <v>15715</v>
      </c>
      <c r="D4826">
        <v>69</v>
      </c>
      <c r="E4826" t="s">
        <v>19</v>
      </c>
      <c r="F4826" t="s">
        <v>117</v>
      </c>
      <c r="G4826" s="1">
        <v>44357</v>
      </c>
      <c r="H4826" t="s">
        <v>59</v>
      </c>
      <c r="I4826" t="s">
        <v>113</v>
      </c>
      <c r="J4826" s="2" t="s">
        <v>15716</v>
      </c>
      <c r="K4826" t="s">
        <v>24</v>
      </c>
      <c r="M4826" t="s">
        <v>143</v>
      </c>
      <c r="N4826" t="s">
        <v>55</v>
      </c>
      <c r="O4826" s="3">
        <v>45078.788483796299</v>
      </c>
      <c r="R4826">
        <v>4825</v>
      </c>
      <c r="S4826" t="str">
        <f>PROPER(CustomerSupport[[#This Row],[Resolution]])</f>
        <v/>
      </c>
      <c r="T4826" t="str">
        <f>TRIM(CustomerSupport[[#This Row],[Customer Name]])</f>
        <v>Curtis Huff</v>
      </c>
      <c r="U4826">
        <f>MONTH(CustomerSupport[[#This Row],[Date of Purchase]])</f>
        <v>6</v>
      </c>
      <c r="V4826" t="str">
        <f>TEXT('Working data'!G4826,"mmmm")</f>
        <v>June</v>
      </c>
      <c r="W4826">
        <f>YEAR(CustomerSupport[[#This Row],[Date of Purchase]])</f>
        <v>2021</v>
      </c>
      <c r="X4826" t="str">
        <f t="shared" si="75"/>
        <v/>
      </c>
    </row>
    <row r="4827" spans="1:24" ht="14.25" customHeight="1" x14ac:dyDescent="0.4">
      <c r="A4827">
        <v>4826</v>
      </c>
      <c r="B4827" t="s">
        <v>15717</v>
      </c>
      <c r="C4827" t="s">
        <v>15718</v>
      </c>
      <c r="D4827">
        <v>52</v>
      </c>
      <c r="E4827" t="s">
        <v>19</v>
      </c>
      <c r="F4827" t="s">
        <v>112</v>
      </c>
      <c r="G4827" s="1">
        <v>44183</v>
      </c>
      <c r="H4827" t="s">
        <v>21</v>
      </c>
      <c r="I4827" t="s">
        <v>93</v>
      </c>
      <c r="J4827" s="2" t="s">
        <v>15719</v>
      </c>
      <c r="K4827" t="s">
        <v>39</v>
      </c>
      <c r="L4827" t="s">
        <v>15720</v>
      </c>
      <c r="M4827" t="s">
        <v>143</v>
      </c>
      <c r="N4827" t="s">
        <v>83</v>
      </c>
      <c r="O4827" s="3">
        <v>45078.857233796298</v>
      </c>
      <c r="P4827" s="3">
        <v>45078.721817129626</v>
      </c>
      <c r="Q4827">
        <v>4</v>
      </c>
      <c r="R4827">
        <v>4826</v>
      </c>
      <c r="S4827" t="str">
        <f>PROPER(CustomerSupport[[#This Row],[Resolution]])</f>
        <v>Defense Executive Young Present A Represent Wind.</v>
      </c>
      <c r="T4827" t="str">
        <f>TRIM(CustomerSupport[[#This Row],[Customer Name]])</f>
        <v>Rachel Welch</v>
      </c>
      <c r="U4827">
        <f>MONTH(CustomerSupport[[#This Row],[Date of Purchase]])</f>
        <v>12</v>
      </c>
      <c r="V4827" t="str">
        <f>TEXT('Working data'!G4827,"mmmm")</f>
        <v>December</v>
      </c>
      <c r="W4827">
        <f>YEAR(CustomerSupport[[#This Row],[Date of Purchase]])</f>
        <v>2020</v>
      </c>
      <c r="X4827">
        <f t="shared" si="75"/>
        <v>-3.2500000001164153</v>
      </c>
    </row>
    <row r="4828" spans="1:24" ht="14.25" customHeight="1" x14ac:dyDescent="0.4">
      <c r="A4828">
        <v>4827</v>
      </c>
      <c r="B4828" t="s">
        <v>15721</v>
      </c>
      <c r="C4828" t="s">
        <v>15722</v>
      </c>
      <c r="D4828">
        <v>18</v>
      </c>
      <c r="E4828" t="s">
        <v>58</v>
      </c>
      <c r="F4828" t="s">
        <v>485</v>
      </c>
      <c r="G4828" s="1">
        <v>43945</v>
      </c>
      <c r="H4828" t="s">
        <v>21</v>
      </c>
      <c r="I4828" t="s">
        <v>52</v>
      </c>
      <c r="J4828" t="s">
        <v>15723</v>
      </c>
      <c r="K4828" t="s">
        <v>62</v>
      </c>
      <c r="M4828" t="s">
        <v>89</v>
      </c>
      <c r="N4828" t="s">
        <v>26</v>
      </c>
      <c r="R4828">
        <v>4827</v>
      </c>
      <c r="S4828" t="str">
        <f>PROPER(CustomerSupport[[#This Row],[Resolution]])</f>
        <v/>
      </c>
      <c r="T4828" t="str">
        <f>TRIM(CustomerSupport[[#This Row],[Customer Name]])</f>
        <v>Pamela Flores</v>
      </c>
      <c r="U4828">
        <f>MONTH(CustomerSupport[[#This Row],[Date of Purchase]])</f>
        <v>4</v>
      </c>
      <c r="V4828" t="str">
        <f>TEXT('Working data'!G4828,"mmmm")</f>
        <v>April</v>
      </c>
      <c r="W4828">
        <f>YEAR(CustomerSupport[[#This Row],[Date of Purchase]])</f>
        <v>2020</v>
      </c>
      <c r="X4828" t="str">
        <f t="shared" si="75"/>
        <v/>
      </c>
    </row>
    <row r="4829" spans="1:24" ht="14.25" customHeight="1" x14ac:dyDescent="0.4">
      <c r="A4829">
        <v>4828</v>
      </c>
      <c r="B4829" t="s">
        <v>15724</v>
      </c>
      <c r="C4829" t="s">
        <v>15725</v>
      </c>
      <c r="D4829">
        <v>30</v>
      </c>
      <c r="E4829" t="s">
        <v>29</v>
      </c>
      <c r="F4829" t="s">
        <v>76</v>
      </c>
      <c r="G4829" s="1">
        <v>44227</v>
      </c>
      <c r="H4829" t="s">
        <v>21</v>
      </c>
      <c r="I4829" t="s">
        <v>77</v>
      </c>
      <c r="J4829" s="2" t="s">
        <v>15726</v>
      </c>
      <c r="K4829" t="s">
        <v>62</v>
      </c>
      <c r="M4829" t="s">
        <v>89</v>
      </c>
      <c r="N4829" t="s">
        <v>26</v>
      </c>
      <c r="R4829">
        <v>4828</v>
      </c>
      <c r="S4829" t="str">
        <f>PROPER(CustomerSupport[[#This Row],[Resolution]])</f>
        <v/>
      </c>
      <c r="T4829" t="str">
        <f>TRIM(CustomerSupport[[#This Row],[Customer Name]])</f>
        <v>Brittany Mcdowell</v>
      </c>
      <c r="U4829">
        <f>MONTH(CustomerSupport[[#This Row],[Date of Purchase]])</f>
        <v>1</v>
      </c>
      <c r="V4829" t="str">
        <f>TEXT('Working data'!G4829,"mmmm")</f>
        <v>January</v>
      </c>
      <c r="W4829">
        <f>YEAR(CustomerSupport[[#This Row],[Date of Purchase]])</f>
        <v>2021</v>
      </c>
      <c r="X4829" t="str">
        <f t="shared" si="75"/>
        <v/>
      </c>
    </row>
    <row r="4830" spans="1:24" ht="14.25" customHeight="1" x14ac:dyDescent="0.4">
      <c r="A4830">
        <v>4829</v>
      </c>
      <c r="B4830" t="s">
        <v>15727</v>
      </c>
      <c r="C4830" t="s">
        <v>7767</v>
      </c>
      <c r="D4830">
        <v>22</v>
      </c>
      <c r="E4830" t="s">
        <v>29</v>
      </c>
      <c r="F4830" t="s">
        <v>219</v>
      </c>
      <c r="G4830" s="1">
        <v>43947</v>
      </c>
      <c r="H4830" t="s">
        <v>59</v>
      </c>
      <c r="I4830" t="s">
        <v>99</v>
      </c>
      <c r="J4830" s="2" t="s">
        <v>15728</v>
      </c>
      <c r="K4830" t="s">
        <v>24</v>
      </c>
      <c r="M4830" t="s">
        <v>143</v>
      </c>
      <c r="N4830" t="s">
        <v>26</v>
      </c>
      <c r="O4830" s="3">
        <v>45078.431585648148</v>
      </c>
      <c r="R4830">
        <v>4829</v>
      </c>
      <c r="S4830" t="str">
        <f>PROPER(CustomerSupport[[#This Row],[Resolution]])</f>
        <v/>
      </c>
      <c r="T4830" t="str">
        <f>TRIM(CustomerSupport[[#This Row],[Customer Name]])</f>
        <v>Mary Gonzalez</v>
      </c>
      <c r="U4830">
        <f>MONTH(CustomerSupport[[#This Row],[Date of Purchase]])</f>
        <v>4</v>
      </c>
      <c r="V4830" t="str">
        <f>TEXT('Working data'!G4830,"mmmm")</f>
        <v>April</v>
      </c>
      <c r="W4830">
        <f>YEAR(CustomerSupport[[#This Row],[Date of Purchase]])</f>
        <v>2020</v>
      </c>
      <c r="X4830" t="str">
        <f t="shared" si="75"/>
        <v/>
      </c>
    </row>
    <row r="4831" spans="1:24" ht="14.25" customHeight="1" x14ac:dyDescent="0.4">
      <c r="A4831">
        <v>4830</v>
      </c>
      <c r="B4831" t="s">
        <v>15729</v>
      </c>
      <c r="C4831" t="s">
        <v>15730</v>
      </c>
      <c r="D4831">
        <v>34</v>
      </c>
      <c r="E4831" t="s">
        <v>58</v>
      </c>
      <c r="F4831" t="s">
        <v>117</v>
      </c>
      <c r="G4831" s="1">
        <v>44387</v>
      </c>
      <c r="H4831" t="s">
        <v>45</v>
      </c>
      <c r="I4831" t="s">
        <v>46</v>
      </c>
      <c r="J4831" s="2" t="s">
        <v>15731</v>
      </c>
      <c r="K4831" t="s">
        <v>24</v>
      </c>
      <c r="M4831" t="s">
        <v>41</v>
      </c>
      <c r="N4831" t="s">
        <v>33</v>
      </c>
      <c r="O4831" s="3">
        <v>45078.347557870373</v>
      </c>
      <c r="R4831">
        <v>4830</v>
      </c>
      <c r="S4831" t="str">
        <f>PROPER(CustomerSupport[[#This Row],[Resolution]])</f>
        <v/>
      </c>
      <c r="T4831" t="str">
        <f>TRIM(CustomerSupport[[#This Row],[Customer Name]])</f>
        <v>Jennifer Thomas</v>
      </c>
      <c r="U4831">
        <f>MONTH(CustomerSupport[[#This Row],[Date of Purchase]])</f>
        <v>7</v>
      </c>
      <c r="V4831" t="str">
        <f>TEXT('Working data'!G4831,"mmmm")</f>
        <v>July</v>
      </c>
      <c r="W4831">
        <f>YEAR(CustomerSupport[[#This Row],[Date of Purchase]])</f>
        <v>2021</v>
      </c>
      <c r="X4831" t="str">
        <f t="shared" si="75"/>
        <v/>
      </c>
    </row>
    <row r="4832" spans="1:24" ht="14.25" customHeight="1" x14ac:dyDescent="0.4">
      <c r="A4832">
        <v>4831</v>
      </c>
      <c r="B4832" t="s">
        <v>3834</v>
      </c>
      <c r="C4832" t="s">
        <v>15732</v>
      </c>
      <c r="D4832">
        <v>69</v>
      </c>
      <c r="E4832" t="s">
        <v>29</v>
      </c>
      <c r="F4832" t="s">
        <v>339</v>
      </c>
      <c r="G4832" s="1">
        <v>43914</v>
      </c>
      <c r="H4832" t="s">
        <v>67</v>
      </c>
      <c r="I4832" t="s">
        <v>22</v>
      </c>
      <c r="J4832" t="s">
        <v>15733</v>
      </c>
      <c r="K4832" t="s">
        <v>24</v>
      </c>
      <c r="M4832" t="s">
        <v>89</v>
      </c>
      <c r="N4832" t="s">
        <v>83</v>
      </c>
      <c r="O4832" s="3">
        <v>45078.541331018518</v>
      </c>
      <c r="R4832">
        <v>4831</v>
      </c>
      <c r="S4832" t="str">
        <f>PROPER(CustomerSupport[[#This Row],[Resolution]])</f>
        <v/>
      </c>
      <c r="T4832" t="str">
        <f>TRIM(CustomerSupport[[#This Row],[Customer Name]])</f>
        <v>James Smith</v>
      </c>
      <c r="U4832">
        <f>MONTH(CustomerSupport[[#This Row],[Date of Purchase]])</f>
        <v>3</v>
      </c>
      <c r="V4832" t="str">
        <f>TEXT('Working data'!G4832,"mmmm")</f>
        <v>March</v>
      </c>
      <c r="W4832">
        <f>YEAR(CustomerSupport[[#This Row],[Date of Purchase]])</f>
        <v>2020</v>
      </c>
      <c r="X4832" t="str">
        <f t="shared" si="75"/>
        <v/>
      </c>
    </row>
    <row r="4833" spans="1:24" ht="14.25" customHeight="1" x14ac:dyDescent="0.4">
      <c r="A4833">
        <v>4832</v>
      </c>
      <c r="B4833" t="s">
        <v>15734</v>
      </c>
      <c r="C4833" t="s">
        <v>15735</v>
      </c>
      <c r="D4833">
        <v>20</v>
      </c>
      <c r="E4833" t="s">
        <v>19</v>
      </c>
      <c r="F4833" t="s">
        <v>421</v>
      </c>
      <c r="G4833" s="1">
        <v>44503</v>
      </c>
      <c r="H4833" t="s">
        <v>59</v>
      </c>
      <c r="I4833" t="s">
        <v>72</v>
      </c>
      <c r="J4833" t="s">
        <v>15736</v>
      </c>
      <c r="K4833" t="s">
        <v>39</v>
      </c>
      <c r="L4833" t="s">
        <v>15737</v>
      </c>
      <c r="M4833" t="s">
        <v>41</v>
      </c>
      <c r="N4833" t="s">
        <v>83</v>
      </c>
      <c r="O4833" s="3">
        <v>45078.673981481479</v>
      </c>
      <c r="P4833" s="3">
        <v>45078.541342592594</v>
      </c>
      <c r="Q4833">
        <v>2</v>
      </c>
      <c r="R4833">
        <v>4832</v>
      </c>
      <c r="S4833" t="str">
        <f>PROPER(CustomerSupport[[#This Row],[Resolution]])</f>
        <v>Ask Man Day Notice.</v>
      </c>
      <c r="T4833" t="str">
        <f>TRIM(CustomerSupport[[#This Row],[Customer Name]])</f>
        <v>Emily Campos</v>
      </c>
      <c r="U4833">
        <f>MONTH(CustomerSupport[[#This Row],[Date of Purchase]])</f>
        <v>11</v>
      </c>
      <c r="V4833" t="str">
        <f>TEXT('Working data'!G4833,"mmmm")</f>
        <v>November</v>
      </c>
      <c r="W4833">
        <f>YEAR(CustomerSupport[[#This Row],[Date of Purchase]])</f>
        <v>2021</v>
      </c>
      <c r="X4833">
        <f t="shared" si="75"/>
        <v>-3.1833333332324401</v>
      </c>
    </row>
    <row r="4834" spans="1:24" ht="14.25" customHeight="1" x14ac:dyDescent="0.4">
      <c r="A4834">
        <v>4833</v>
      </c>
      <c r="B4834" t="s">
        <v>15738</v>
      </c>
      <c r="C4834" t="s">
        <v>15739</v>
      </c>
      <c r="D4834">
        <v>40</v>
      </c>
      <c r="E4834" t="s">
        <v>19</v>
      </c>
      <c r="F4834" t="s">
        <v>161</v>
      </c>
      <c r="G4834" s="1">
        <v>44409</v>
      </c>
      <c r="H4834" t="s">
        <v>66</v>
      </c>
      <c r="I4834" t="s">
        <v>60</v>
      </c>
      <c r="J4834" t="s">
        <v>15740</v>
      </c>
      <c r="K4834" t="s">
        <v>39</v>
      </c>
      <c r="L4834" t="s">
        <v>15741</v>
      </c>
      <c r="M4834" t="s">
        <v>89</v>
      </c>
      <c r="N4834" t="s">
        <v>55</v>
      </c>
      <c r="O4834" s="3">
        <v>45077.987199074072</v>
      </c>
      <c r="P4834" s="3">
        <v>45078.96497685185</v>
      </c>
      <c r="Q4834">
        <v>5</v>
      </c>
      <c r="R4834">
        <v>4833</v>
      </c>
      <c r="S4834" t="str">
        <f>PROPER(CustomerSupport[[#This Row],[Resolution]])</f>
        <v>Benefit Meet Of Single Then Product Doctor News.</v>
      </c>
      <c r="T4834" t="str">
        <f>TRIM(CustomerSupport[[#This Row],[Customer Name]])</f>
        <v>Jerry Ruiz</v>
      </c>
      <c r="U4834">
        <f>MONTH(CustomerSupport[[#This Row],[Date of Purchase]])</f>
        <v>8</v>
      </c>
      <c r="V4834" t="str">
        <f>TEXT('Working data'!G4834,"mmmm")</f>
        <v>August</v>
      </c>
      <c r="W4834">
        <f>YEAR(CustomerSupport[[#This Row],[Date of Purchase]])</f>
        <v>2021</v>
      </c>
      <c r="X4834">
        <f t="shared" si="75"/>
        <v>23.466666666674428</v>
      </c>
    </row>
    <row r="4835" spans="1:24" ht="14.25" customHeight="1" x14ac:dyDescent="0.4">
      <c r="A4835">
        <v>4834</v>
      </c>
      <c r="B4835" t="s">
        <v>15742</v>
      </c>
      <c r="C4835" t="s">
        <v>15743</v>
      </c>
      <c r="D4835">
        <v>49</v>
      </c>
      <c r="E4835" t="s">
        <v>29</v>
      </c>
      <c r="F4835" t="s">
        <v>71</v>
      </c>
      <c r="G4835" s="1">
        <v>44199</v>
      </c>
      <c r="H4835" t="s">
        <v>66</v>
      </c>
      <c r="I4835" t="s">
        <v>31</v>
      </c>
      <c r="J4835" s="2" t="s">
        <v>15744</v>
      </c>
      <c r="K4835" t="s">
        <v>24</v>
      </c>
      <c r="M4835" t="s">
        <v>143</v>
      </c>
      <c r="N4835" t="s">
        <v>55</v>
      </c>
      <c r="O4835" s="3">
        <v>45078.643472222226</v>
      </c>
      <c r="R4835">
        <v>4834</v>
      </c>
      <c r="S4835" t="str">
        <f>PROPER(CustomerSupport[[#This Row],[Resolution]])</f>
        <v/>
      </c>
      <c r="T4835" t="str">
        <f>TRIM(CustomerSupport[[#This Row],[Customer Name]])</f>
        <v>Rachel Brown</v>
      </c>
      <c r="U4835">
        <f>MONTH(CustomerSupport[[#This Row],[Date of Purchase]])</f>
        <v>1</v>
      </c>
      <c r="V4835" t="str">
        <f>TEXT('Working data'!G4835,"mmmm")</f>
        <v>January</v>
      </c>
      <c r="W4835">
        <f>YEAR(CustomerSupport[[#This Row],[Date of Purchase]])</f>
        <v>2021</v>
      </c>
      <c r="X4835" t="str">
        <f t="shared" si="75"/>
        <v/>
      </c>
    </row>
    <row r="4836" spans="1:24" ht="14.25" customHeight="1" x14ac:dyDescent="0.4">
      <c r="A4836">
        <v>4835</v>
      </c>
      <c r="B4836" t="s">
        <v>15745</v>
      </c>
      <c r="C4836" t="s">
        <v>15746</v>
      </c>
      <c r="D4836">
        <v>67</v>
      </c>
      <c r="E4836" t="s">
        <v>58</v>
      </c>
      <c r="F4836" t="s">
        <v>397</v>
      </c>
      <c r="G4836" s="1">
        <v>44321</v>
      </c>
      <c r="H4836" t="s">
        <v>59</v>
      </c>
      <c r="I4836" t="s">
        <v>60</v>
      </c>
      <c r="J4836" s="2" t="s">
        <v>15747</v>
      </c>
      <c r="K4836" t="s">
        <v>39</v>
      </c>
      <c r="L4836" t="s">
        <v>15748</v>
      </c>
      <c r="M4836" t="s">
        <v>41</v>
      </c>
      <c r="N4836" t="s">
        <v>55</v>
      </c>
      <c r="O4836" s="3">
        <v>45078.845567129632</v>
      </c>
      <c r="P4836" s="3">
        <v>45078.972650462965</v>
      </c>
      <c r="Q4836">
        <v>3</v>
      </c>
      <c r="R4836">
        <v>4835</v>
      </c>
      <c r="S4836" t="str">
        <f>PROPER(CustomerSupport[[#This Row],[Resolution]])</f>
        <v>Activity Paper Cup Board.</v>
      </c>
      <c r="T4836" t="str">
        <f>TRIM(CustomerSupport[[#This Row],[Customer Name]])</f>
        <v>Anna Barnes</v>
      </c>
      <c r="U4836">
        <f>MONTH(CustomerSupport[[#This Row],[Date of Purchase]])</f>
        <v>5</v>
      </c>
      <c r="V4836" t="str">
        <f>TEXT('Working data'!G4836,"mmmm")</f>
        <v>May</v>
      </c>
      <c r="W4836">
        <f>YEAR(CustomerSupport[[#This Row],[Date of Purchase]])</f>
        <v>2021</v>
      </c>
      <c r="X4836">
        <f t="shared" si="75"/>
        <v>3.0499999999883585</v>
      </c>
    </row>
    <row r="4837" spans="1:24" ht="14.25" customHeight="1" x14ac:dyDescent="0.4">
      <c r="A4837">
        <v>4836</v>
      </c>
      <c r="B4837" t="s">
        <v>15749</v>
      </c>
      <c r="C4837" t="s">
        <v>15750</v>
      </c>
      <c r="D4837">
        <v>63</v>
      </c>
      <c r="E4837" t="s">
        <v>58</v>
      </c>
      <c r="F4837" t="s">
        <v>98</v>
      </c>
      <c r="G4837" s="1">
        <v>44295</v>
      </c>
      <c r="H4837" t="s">
        <v>45</v>
      </c>
      <c r="I4837" t="s">
        <v>52</v>
      </c>
      <c r="J4837" s="2" t="s">
        <v>15751</v>
      </c>
      <c r="K4837" t="s">
        <v>24</v>
      </c>
      <c r="M4837" t="s">
        <v>143</v>
      </c>
      <c r="N4837" t="s">
        <v>83</v>
      </c>
      <c r="O4837" s="3">
        <v>45077.997662037036</v>
      </c>
      <c r="R4837">
        <v>4836</v>
      </c>
      <c r="S4837" t="str">
        <f>PROPER(CustomerSupport[[#This Row],[Resolution]])</f>
        <v/>
      </c>
      <c r="T4837" t="str">
        <f>TRIM(CustomerSupport[[#This Row],[Customer Name]])</f>
        <v>Jamie Cunningham</v>
      </c>
      <c r="U4837">
        <f>MONTH(CustomerSupport[[#This Row],[Date of Purchase]])</f>
        <v>4</v>
      </c>
      <c r="V4837" t="str">
        <f>TEXT('Working data'!G4837,"mmmm")</f>
        <v>April</v>
      </c>
      <c r="W4837">
        <f>YEAR(CustomerSupport[[#This Row],[Date of Purchase]])</f>
        <v>2021</v>
      </c>
      <c r="X4837" t="str">
        <f t="shared" si="75"/>
        <v/>
      </c>
    </row>
    <row r="4838" spans="1:24" ht="14.25" customHeight="1" x14ac:dyDescent="0.4">
      <c r="A4838">
        <v>4837</v>
      </c>
      <c r="B4838" t="s">
        <v>15752</v>
      </c>
      <c r="C4838" t="s">
        <v>15753</v>
      </c>
      <c r="D4838">
        <v>26</v>
      </c>
      <c r="E4838" t="s">
        <v>19</v>
      </c>
      <c r="F4838" t="s">
        <v>76</v>
      </c>
      <c r="G4838" s="1">
        <v>44014</v>
      </c>
      <c r="H4838" t="s">
        <v>45</v>
      </c>
      <c r="I4838" t="s">
        <v>177</v>
      </c>
      <c r="J4838" s="2" t="s">
        <v>15754</v>
      </c>
      <c r="K4838" t="s">
        <v>62</v>
      </c>
      <c r="M4838" t="s">
        <v>41</v>
      </c>
      <c r="N4838" t="s">
        <v>83</v>
      </c>
      <c r="R4838">
        <v>4837</v>
      </c>
      <c r="S4838" t="str">
        <f>PROPER(CustomerSupport[[#This Row],[Resolution]])</f>
        <v/>
      </c>
      <c r="T4838" t="str">
        <f>TRIM(CustomerSupport[[#This Row],[Customer Name]])</f>
        <v>Wendy Soto</v>
      </c>
      <c r="U4838">
        <f>MONTH(CustomerSupport[[#This Row],[Date of Purchase]])</f>
        <v>7</v>
      </c>
      <c r="V4838" t="str">
        <f>TEXT('Working data'!G4838,"mmmm")</f>
        <v>July</v>
      </c>
      <c r="W4838">
        <f>YEAR(CustomerSupport[[#This Row],[Date of Purchase]])</f>
        <v>2020</v>
      </c>
      <c r="X4838" t="str">
        <f t="shared" si="75"/>
        <v/>
      </c>
    </row>
    <row r="4839" spans="1:24" ht="14.25" customHeight="1" x14ac:dyDescent="0.4">
      <c r="A4839">
        <v>4838</v>
      </c>
      <c r="B4839" t="s">
        <v>15755</v>
      </c>
      <c r="C4839" t="s">
        <v>15756</v>
      </c>
      <c r="D4839">
        <v>25</v>
      </c>
      <c r="E4839" t="s">
        <v>29</v>
      </c>
      <c r="F4839" t="s">
        <v>71</v>
      </c>
      <c r="G4839" s="1">
        <v>44426</v>
      </c>
      <c r="H4839" t="s">
        <v>66</v>
      </c>
      <c r="I4839" t="s">
        <v>177</v>
      </c>
      <c r="J4839" s="2" t="s">
        <v>15757</v>
      </c>
      <c r="K4839" t="s">
        <v>24</v>
      </c>
      <c r="M4839" t="s">
        <v>41</v>
      </c>
      <c r="N4839" t="s">
        <v>83</v>
      </c>
      <c r="O4839" s="3">
        <v>45078.090752314813</v>
      </c>
      <c r="R4839">
        <v>4838</v>
      </c>
      <c r="S4839" t="str">
        <f>PROPER(CustomerSupport[[#This Row],[Resolution]])</f>
        <v/>
      </c>
      <c r="T4839" t="str">
        <f>TRIM(CustomerSupport[[#This Row],[Customer Name]])</f>
        <v>Nicholas Williams</v>
      </c>
      <c r="U4839">
        <f>MONTH(CustomerSupport[[#This Row],[Date of Purchase]])</f>
        <v>8</v>
      </c>
      <c r="V4839" t="str">
        <f>TEXT('Working data'!G4839,"mmmm")</f>
        <v>August</v>
      </c>
      <c r="W4839">
        <f>YEAR(CustomerSupport[[#This Row],[Date of Purchase]])</f>
        <v>2021</v>
      </c>
      <c r="X4839" t="str">
        <f t="shared" si="75"/>
        <v/>
      </c>
    </row>
    <row r="4840" spans="1:24" ht="14.25" customHeight="1" x14ac:dyDescent="0.4">
      <c r="A4840">
        <v>4839</v>
      </c>
      <c r="B4840" t="s">
        <v>15758</v>
      </c>
      <c r="C4840" t="s">
        <v>15759</v>
      </c>
      <c r="D4840">
        <v>69</v>
      </c>
      <c r="E4840" t="s">
        <v>19</v>
      </c>
      <c r="F4840" t="s">
        <v>30</v>
      </c>
      <c r="G4840" s="1">
        <v>43962</v>
      </c>
      <c r="H4840" t="s">
        <v>21</v>
      </c>
      <c r="I4840" t="s">
        <v>60</v>
      </c>
      <c r="J4840" t="s">
        <v>15760</v>
      </c>
      <c r="K4840" t="s">
        <v>62</v>
      </c>
      <c r="M4840" t="s">
        <v>25</v>
      </c>
      <c r="N4840" t="s">
        <v>55</v>
      </c>
      <c r="R4840">
        <v>4839</v>
      </c>
      <c r="S4840" t="str">
        <f>PROPER(CustomerSupport[[#This Row],[Resolution]])</f>
        <v/>
      </c>
      <c r="T4840" t="str">
        <f>TRIM(CustomerSupport[[#This Row],[Customer Name]])</f>
        <v>Katherine Acosta</v>
      </c>
      <c r="U4840">
        <f>MONTH(CustomerSupport[[#This Row],[Date of Purchase]])</f>
        <v>5</v>
      </c>
      <c r="V4840" t="str">
        <f>TEXT('Working data'!G4840,"mmmm")</f>
        <v>May</v>
      </c>
      <c r="W4840">
        <f>YEAR(CustomerSupport[[#This Row],[Date of Purchase]])</f>
        <v>2020</v>
      </c>
      <c r="X4840" t="str">
        <f t="shared" si="75"/>
        <v/>
      </c>
    </row>
    <row r="4841" spans="1:24" ht="14.25" customHeight="1" x14ac:dyDescent="0.4">
      <c r="A4841">
        <v>4840</v>
      </c>
      <c r="B4841" t="s">
        <v>15761</v>
      </c>
      <c r="C4841" t="s">
        <v>15762</v>
      </c>
      <c r="D4841">
        <v>50</v>
      </c>
      <c r="E4841" t="s">
        <v>58</v>
      </c>
      <c r="F4841" t="s">
        <v>161</v>
      </c>
      <c r="G4841" s="1">
        <v>44255</v>
      </c>
      <c r="H4841" t="s">
        <v>67</v>
      </c>
      <c r="I4841" t="s">
        <v>77</v>
      </c>
      <c r="J4841" s="2" t="s">
        <v>15763</v>
      </c>
      <c r="K4841" t="s">
        <v>62</v>
      </c>
      <c r="M4841" t="s">
        <v>89</v>
      </c>
      <c r="N4841" t="s">
        <v>33</v>
      </c>
      <c r="R4841">
        <v>4840</v>
      </c>
      <c r="S4841" t="str">
        <f>PROPER(CustomerSupport[[#This Row],[Resolution]])</f>
        <v/>
      </c>
      <c r="T4841" t="str">
        <f>TRIM(CustomerSupport[[#This Row],[Customer Name]])</f>
        <v>Susan Edwards</v>
      </c>
      <c r="U4841">
        <f>MONTH(CustomerSupport[[#This Row],[Date of Purchase]])</f>
        <v>2</v>
      </c>
      <c r="V4841" t="str">
        <f>TEXT('Working data'!G4841,"mmmm")</f>
        <v>February</v>
      </c>
      <c r="W4841">
        <f>YEAR(CustomerSupport[[#This Row],[Date of Purchase]])</f>
        <v>2021</v>
      </c>
      <c r="X4841" t="str">
        <f t="shared" si="75"/>
        <v/>
      </c>
    </row>
    <row r="4842" spans="1:24" ht="14.25" customHeight="1" x14ac:dyDescent="0.4">
      <c r="A4842">
        <v>4841</v>
      </c>
      <c r="B4842" t="s">
        <v>15764</v>
      </c>
      <c r="C4842" t="s">
        <v>15765</v>
      </c>
      <c r="D4842">
        <v>19</v>
      </c>
      <c r="E4842" t="s">
        <v>29</v>
      </c>
      <c r="F4842" t="s">
        <v>71</v>
      </c>
      <c r="G4842" s="1">
        <v>44396</v>
      </c>
      <c r="H4842" t="s">
        <v>21</v>
      </c>
      <c r="I4842" t="s">
        <v>37</v>
      </c>
      <c r="J4842" s="2" t="s">
        <v>15766</v>
      </c>
      <c r="K4842" t="s">
        <v>62</v>
      </c>
      <c r="M4842" t="s">
        <v>89</v>
      </c>
      <c r="N4842" t="s">
        <v>26</v>
      </c>
      <c r="R4842">
        <v>4841</v>
      </c>
      <c r="S4842" t="str">
        <f>PROPER(CustomerSupport[[#This Row],[Resolution]])</f>
        <v/>
      </c>
      <c r="T4842" t="str">
        <f>TRIM(CustomerSupport[[#This Row],[Customer Name]])</f>
        <v>Lisa Lewis</v>
      </c>
      <c r="U4842">
        <f>MONTH(CustomerSupport[[#This Row],[Date of Purchase]])</f>
        <v>7</v>
      </c>
      <c r="V4842" t="str">
        <f>TEXT('Working data'!G4842,"mmmm")</f>
        <v>July</v>
      </c>
      <c r="W4842">
        <f>YEAR(CustomerSupport[[#This Row],[Date of Purchase]])</f>
        <v>2021</v>
      </c>
      <c r="X4842" t="str">
        <f t="shared" si="75"/>
        <v/>
      </c>
    </row>
    <row r="4843" spans="1:24" ht="14.25" customHeight="1" x14ac:dyDescent="0.4">
      <c r="A4843">
        <v>4842</v>
      </c>
      <c r="B4843" t="s">
        <v>15767</v>
      </c>
      <c r="C4843" t="s">
        <v>15768</v>
      </c>
      <c r="D4843">
        <v>59</v>
      </c>
      <c r="E4843" t="s">
        <v>19</v>
      </c>
      <c r="F4843" t="s">
        <v>456</v>
      </c>
      <c r="G4843" s="1">
        <v>44303</v>
      </c>
      <c r="H4843" t="s">
        <v>59</v>
      </c>
      <c r="I4843" t="s">
        <v>99</v>
      </c>
      <c r="J4843" t="s">
        <v>15769</v>
      </c>
      <c r="K4843" t="s">
        <v>39</v>
      </c>
      <c r="L4843" t="s">
        <v>15770</v>
      </c>
      <c r="M4843" t="s">
        <v>25</v>
      </c>
      <c r="N4843" t="s">
        <v>83</v>
      </c>
      <c r="O4843" s="3">
        <v>45078.040798611109</v>
      </c>
      <c r="P4843" s="3">
        <v>45078.938020833331</v>
      </c>
      <c r="Q4843">
        <v>3</v>
      </c>
      <c r="R4843">
        <v>4842</v>
      </c>
      <c r="S4843" t="str">
        <f>PROPER(CustomerSupport[[#This Row],[Resolution]])</f>
        <v>Dinner Book Day Yard House Field.</v>
      </c>
      <c r="T4843" t="str">
        <f>TRIM(CustomerSupport[[#This Row],[Customer Name]])</f>
        <v>Brandon Young</v>
      </c>
      <c r="U4843">
        <f>MONTH(CustomerSupport[[#This Row],[Date of Purchase]])</f>
        <v>4</v>
      </c>
      <c r="V4843" t="str">
        <f>TEXT('Working data'!G4843,"mmmm")</f>
        <v>April</v>
      </c>
      <c r="W4843">
        <f>YEAR(CustomerSupport[[#This Row],[Date of Purchase]])</f>
        <v>2021</v>
      </c>
      <c r="X4843">
        <f t="shared" si="75"/>
        <v>21.533333333325572</v>
      </c>
    </row>
    <row r="4844" spans="1:24" ht="14.25" customHeight="1" x14ac:dyDescent="0.4">
      <c r="A4844">
        <v>4843</v>
      </c>
      <c r="B4844" t="s">
        <v>15771</v>
      </c>
      <c r="C4844" t="s">
        <v>15772</v>
      </c>
      <c r="D4844">
        <v>61</v>
      </c>
      <c r="E4844" t="s">
        <v>29</v>
      </c>
      <c r="F4844" t="s">
        <v>20</v>
      </c>
      <c r="G4844" s="1">
        <v>44079</v>
      </c>
      <c r="H4844" t="s">
        <v>66</v>
      </c>
      <c r="I4844" t="s">
        <v>177</v>
      </c>
      <c r="J4844" s="2" t="s">
        <v>15773</v>
      </c>
      <c r="K4844" t="s">
        <v>39</v>
      </c>
      <c r="L4844" t="s">
        <v>15774</v>
      </c>
      <c r="M4844" t="s">
        <v>41</v>
      </c>
      <c r="N4844" t="s">
        <v>83</v>
      </c>
      <c r="O4844" s="3">
        <v>45078.158877314818</v>
      </c>
      <c r="P4844" s="3">
        <v>45078.456099537034</v>
      </c>
      <c r="Q4844">
        <v>4</v>
      </c>
      <c r="R4844">
        <v>4843</v>
      </c>
      <c r="S4844" t="str">
        <f>PROPER(CustomerSupport[[#This Row],[Resolution]])</f>
        <v>Institution Expert Interesting Respond Inside Eye Few.</v>
      </c>
      <c r="T4844" t="str">
        <f>TRIM(CustomerSupport[[#This Row],[Customer Name]])</f>
        <v>James Hughes</v>
      </c>
      <c r="U4844">
        <f>MONTH(CustomerSupport[[#This Row],[Date of Purchase]])</f>
        <v>9</v>
      </c>
      <c r="V4844" t="str">
        <f>TEXT('Working data'!G4844,"mmmm")</f>
        <v>September</v>
      </c>
      <c r="W4844">
        <f>YEAR(CustomerSupport[[#This Row],[Date of Purchase]])</f>
        <v>2020</v>
      </c>
      <c r="X4844">
        <f t="shared" si="75"/>
        <v>7.1333333331858739</v>
      </c>
    </row>
    <row r="4845" spans="1:24" ht="14.25" customHeight="1" x14ac:dyDescent="0.4">
      <c r="A4845">
        <v>4844</v>
      </c>
      <c r="B4845" t="s">
        <v>15775</v>
      </c>
      <c r="C4845" t="s">
        <v>15776</v>
      </c>
      <c r="D4845">
        <v>26</v>
      </c>
      <c r="E4845" t="s">
        <v>58</v>
      </c>
      <c r="F4845" t="s">
        <v>36</v>
      </c>
      <c r="G4845" s="1">
        <v>44080</v>
      </c>
      <c r="H4845" t="s">
        <v>66</v>
      </c>
      <c r="I4845" t="s">
        <v>67</v>
      </c>
      <c r="J4845" s="2" t="s">
        <v>15777</v>
      </c>
      <c r="K4845" t="s">
        <v>62</v>
      </c>
      <c r="M4845" t="s">
        <v>25</v>
      </c>
      <c r="N4845" t="s">
        <v>55</v>
      </c>
      <c r="R4845">
        <v>4844</v>
      </c>
      <c r="S4845" t="str">
        <f>PROPER(CustomerSupport[[#This Row],[Resolution]])</f>
        <v/>
      </c>
      <c r="T4845" t="str">
        <f>TRIM(CustomerSupport[[#This Row],[Customer Name]])</f>
        <v>Matthew Mitchell</v>
      </c>
      <c r="U4845">
        <f>MONTH(CustomerSupport[[#This Row],[Date of Purchase]])</f>
        <v>9</v>
      </c>
      <c r="V4845" t="str">
        <f>TEXT('Working data'!G4845,"mmmm")</f>
        <v>September</v>
      </c>
      <c r="W4845">
        <f>YEAR(CustomerSupport[[#This Row],[Date of Purchase]])</f>
        <v>2020</v>
      </c>
      <c r="X4845" t="str">
        <f t="shared" si="75"/>
        <v/>
      </c>
    </row>
    <row r="4846" spans="1:24" ht="14.25" customHeight="1" x14ac:dyDescent="0.4">
      <c r="A4846">
        <v>4845</v>
      </c>
      <c r="B4846" t="s">
        <v>15778</v>
      </c>
      <c r="C4846" t="s">
        <v>15779</v>
      </c>
      <c r="D4846">
        <v>55</v>
      </c>
      <c r="E4846" t="s">
        <v>29</v>
      </c>
      <c r="F4846" t="s">
        <v>339</v>
      </c>
      <c r="G4846" s="1">
        <v>44401</v>
      </c>
      <c r="H4846" t="s">
        <v>45</v>
      </c>
      <c r="I4846" t="s">
        <v>52</v>
      </c>
      <c r="J4846" s="2" t="s">
        <v>15780</v>
      </c>
      <c r="K4846" t="s">
        <v>62</v>
      </c>
      <c r="M4846" t="s">
        <v>25</v>
      </c>
      <c r="N4846" t="s">
        <v>55</v>
      </c>
      <c r="R4846">
        <v>4845</v>
      </c>
      <c r="S4846" t="str">
        <f>PROPER(CustomerSupport[[#This Row],[Resolution]])</f>
        <v/>
      </c>
      <c r="T4846" t="str">
        <f>TRIM(CustomerSupport[[#This Row],[Customer Name]])</f>
        <v>William Malone</v>
      </c>
      <c r="U4846">
        <f>MONTH(CustomerSupport[[#This Row],[Date of Purchase]])</f>
        <v>7</v>
      </c>
      <c r="V4846" t="str">
        <f>TEXT('Working data'!G4846,"mmmm")</f>
        <v>July</v>
      </c>
      <c r="W4846">
        <f>YEAR(CustomerSupport[[#This Row],[Date of Purchase]])</f>
        <v>2021</v>
      </c>
      <c r="X4846" t="str">
        <f t="shared" si="75"/>
        <v/>
      </c>
    </row>
    <row r="4847" spans="1:24" ht="14.25" customHeight="1" x14ac:dyDescent="0.4">
      <c r="A4847">
        <v>4846</v>
      </c>
      <c r="B4847" t="s">
        <v>15781</v>
      </c>
      <c r="C4847" t="s">
        <v>15782</v>
      </c>
      <c r="D4847">
        <v>62</v>
      </c>
      <c r="E4847" t="s">
        <v>19</v>
      </c>
      <c r="F4847" t="s">
        <v>92</v>
      </c>
      <c r="G4847" s="1">
        <v>44229</v>
      </c>
      <c r="H4847" t="s">
        <v>45</v>
      </c>
      <c r="I4847" t="s">
        <v>72</v>
      </c>
      <c r="J4847" s="2" t="s">
        <v>15783</v>
      </c>
      <c r="K4847" t="s">
        <v>24</v>
      </c>
      <c r="M4847" t="s">
        <v>25</v>
      </c>
      <c r="N4847" t="s">
        <v>55</v>
      </c>
      <c r="O4847" s="3">
        <v>45078.534618055557</v>
      </c>
      <c r="R4847">
        <v>4846</v>
      </c>
      <c r="S4847" t="str">
        <f>PROPER(CustomerSupport[[#This Row],[Resolution]])</f>
        <v/>
      </c>
      <c r="T4847" t="str">
        <f>TRIM(CustomerSupport[[#This Row],[Customer Name]])</f>
        <v>Ronald Bell</v>
      </c>
      <c r="U4847">
        <f>MONTH(CustomerSupport[[#This Row],[Date of Purchase]])</f>
        <v>2</v>
      </c>
      <c r="V4847" t="str">
        <f>TEXT('Working data'!G4847,"mmmm")</f>
        <v>February</v>
      </c>
      <c r="W4847">
        <f>YEAR(CustomerSupport[[#This Row],[Date of Purchase]])</f>
        <v>2021</v>
      </c>
      <c r="X4847" t="str">
        <f t="shared" si="75"/>
        <v/>
      </c>
    </row>
    <row r="4848" spans="1:24" ht="14.25" customHeight="1" x14ac:dyDescent="0.4">
      <c r="A4848">
        <v>4847</v>
      </c>
      <c r="B4848" t="s">
        <v>15784</v>
      </c>
      <c r="C4848" t="s">
        <v>15785</v>
      </c>
      <c r="D4848">
        <v>38</v>
      </c>
      <c r="E4848" t="s">
        <v>19</v>
      </c>
      <c r="F4848" t="s">
        <v>202</v>
      </c>
      <c r="G4848" s="1">
        <v>43998</v>
      </c>
      <c r="H4848" t="s">
        <v>21</v>
      </c>
      <c r="I4848" t="s">
        <v>37</v>
      </c>
      <c r="J4848" t="s">
        <v>15786</v>
      </c>
      <c r="K4848" t="s">
        <v>24</v>
      </c>
      <c r="M4848" t="s">
        <v>25</v>
      </c>
      <c r="N4848" t="s">
        <v>26</v>
      </c>
      <c r="O4848" s="3">
        <v>45078.502696759257</v>
      </c>
      <c r="R4848">
        <v>4847</v>
      </c>
      <c r="S4848" t="str">
        <f>PROPER(CustomerSupport[[#This Row],[Resolution]])</f>
        <v/>
      </c>
      <c r="T4848" t="str">
        <f>TRIM(CustomerSupport[[#This Row],[Customer Name]])</f>
        <v>James Spencer</v>
      </c>
      <c r="U4848">
        <f>MONTH(CustomerSupport[[#This Row],[Date of Purchase]])</f>
        <v>6</v>
      </c>
      <c r="V4848" t="str">
        <f>TEXT('Working data'!G4848,"mmmm")</f>
        <v>June</v>
      </c>
      <c r="W4848">
        <f>YEAR(CustomerSupport[[#This Row],[Date of Purchase]])</f>
        <v>2020</v>
      </c>
      <c r="X4848" t="str">
        <f t="shared" si="75"/>
        <v/>
      </c>
    </row>
    <row r="4849" spans="1:24" ht="14.25" customHeight="1" x14ac:dyDescent="0.4">
      <c r="A4849">
        <v>4848</v>
      </c>
      <c r="B4849" t="s">
        <v>15787</v>
      </c>
      <c r="C4849" t="s">
        <v>15788</v>
      </c>
      <c r="D4849">
        <v>24</v>
      </c>
      <c r="E4849" t="s">
        <v>19</v>
      </c>
      <c r="F4849" t="s">
        <v>207</v>
      </c>
      <c r="G4849" s="1">
        <v>43994</v>
      </c>
      <c r="H4849" t="s">
        <v>45</v>
      </c>
      <c r="I4849" t="s">
        <v>60</v>
      </c>
      <c r="J4849" s="2" t="s">
        <v>15789</v>
      </c>
      <c r="K4849" t="s">
        <v>62</v>
      </c>
      <c r="M4849" t="s">
        <v>89</v>
      </c>
      <c r="N4849" t="s">
        <v>26</v>
      </c>
      <c r="R4849">
        <v>4848</v>
      </c>
      <c r="S4849" t="str">
        <f>PROPER(CustomerSupport[[#This Row],[Resolution]])</f>
        <v/>
      </c>
      <c r="T4849" t="str">
        <f>TRIM(CustomerSupport[[#This Row],[Customer Name]])</f>
        <v>Robin Johnson</v>
      </c>
      <c r="U4849">
        <f>MONTH(CustomerSupport[[#This Row],[Date of Purchase]])</f>
        <v>6</v>
      </c>
      <c r="V4849" t="str">
        <f>TEXT('Working data'!G4849,"mmmm")</f>
        <v>June</v>
      </c>
      <c r="W4849">
        <f>YEAR(CustomerSupport[[#This Row],[Date of Purchase]])</f>
        <v>2020</v>
      </c>
      <c r="X4849" t="str">
        <f t="shared" si="75"/>
        <v/>
      </c>
    </row>
    <row r="4850" spans="1:24" ht="14.25" customHeight="1" x14ac:dyDescent="0.4">
      <c r="A4850">
        <v>4849</v>
      </c>
      <c r="B4850" t="s">
        <v>15790</v>
      </c>
      <c r="C4850" t="s">
        <v>15791</v>
      </c>
      <c r="D4850">
        <v>30</v>
      </c>
      <c r="E4850" t="s">
        <v>29</v>
      </c>
      <c r="F4850" t="s">
        <v>71</v>
      </c>
      <c r="G4850" s="1">
        <v>43896</v>
      </c>
      <c r="H4850" t="s">
        <v>45</v>
      </c>
      <c r="I4850" t="s">
        <v>59</v>
      </c>
      <c r="J4850" s="2" t="s">
        <v>15792</v>
      </c>
      <c r="K4850" t="s">
        <v>62</v>
      </c>
      <c r="M4850" t="s">
        <v>89</v>
      </c>
      <c r="N4850" t="s">
        <v>33</v>
      </c>
      <c r="R4850">
        <v>4849</v>
      </c>
      <c r="S4850" t="str">
        <f>PROPER(CustomerSupport[[#This Row],[Resolution]])</f>
        <v/>
      </c>
      <c r="T4850" t="str">
        <f>TRIM(CustomerSupport[[#This Row],[Customer Name]])</f>
        <v>Cathy Everett</v>
      </c>
      <c r="U4850">
        <f>MONTH(CustomerSupport[[#This Row],[Date of Purchase]])</f>
        <v>3</v>
      </c>
      <c r="V4850" t="str">
        <f>TEXT('Working data'!G4850,"mmmm")</f>
        <v>March</v>
      </c>
      <c r="W4850">
        <f>YEAR(CustomerSupport[[#This Row],[Date of Purchase]])</f>
        <v>2020</v>
      </c>
      <c r="X4850" t="str">
        <f t="shared" si="75"/>
        <v/>
      </c>
    </row>
    <row r="4851" spans="1:24" ht="14.25" customHeight="1" x14ac:dyDescent="0.4">
      <c r="A4851">
        <v>4850</v>
      </c>
      <c r="B4851" t="s">
        <v>15793</v>
      </c>
      <c r="C4851" t="s">
        <v>15794</v>
      </c>
      <c r="D4851">
        <v>56</v>
      </c>
      <c r="E4851" t="s">
        <v>19</v>
      </c>
      <c r="F4851" t="s">
        <v>242</v>
      </c>
      <c r="G4851" s="1">
        <v>44232</v>
      </c>
      <c r="H4851" t="s">
        <v>66</v>
      </c>
      <c r="I4851" t="s">
        <v>60</v>
      </c>
      <c r="J4851" t="s">
        <v>15795</v>
      </c>
      <c r="K4851" t="s">
        <v>39</v>
      </c>
      <c r="L4851" t="s">
        <v>15796</v>
      </c>
      <c r="M4851" t="s">
        <v>41</v>
      </c>
      <c r="N4851" t="s">
        <v>33</v>
      </c>
      <c r="O4851" s="3">
        <v>45078.831909722219</v>
      </c>
      <c r="P4851" s="3">
        <v>45078.784687500003</v>
      </c>
      <c r="Q4851">
        <v>1</v>
      </c>
      <c r="R4851">
        <v>4850</v>
      </c>
      <c r="S4851" t="str">
        <f>PROPER(CustomerSupport[[#This Row],[Resolution]])</f>
        <v>Rest Congress Note Chair Deal.</v>
      </c>
      <c r="T4851" t="str">
        <f>TRIM(CustomerSupport[[#This Row],[Customer Name]])</f>
        <v>Charles Burton</v>
      </c>
      <c r="U4851">
        <f>MONTH(CustomerSupport[[#This Row],[Date of Purchase]])</f>
        <v>2</v>
      </c>
      <c r="V4851" t="str">
        <f>TEXT('Working data'!G4851,"mmmm")</f>
        <v>February</v>
      </c>
      <c r="W4851">
        <f>YEAR(CustomerSupport[[#This Row],[Date of Purchase]])</f>
        <v>2021</v>
      </c>
      <c r="X4851">
        <f t="shared" si="75"/>
        <v>-1.1333333331858739</v>
      </c>
    </row>
    <row r="4852" spans="1:24" ht="14.25" customHeight="1" x14ac:dyDescent="0.4">
      <c r="A4852">
        <v>4851</v>
      </c>
      <c r="B4852" t="s">
        <v>15797</v>
      </c>
      <c r="C4852" t="s">
        <v>15798</v>
      </c>
      <c r="D4852">
        <v>49</v>
      </c>
      <c r="E4852" t="s">
        <v>58</v>
      </c>
      <c r="F4852" t="s">
        <v>129</v>
      </c>
      <c r="G4852" s="1">
        <v>44091</v>
      </c>
      <c r="H4852" t="s">
        <v>59</v>
      </c>
      <c r="I4852" t="s">
        <v>99</v>
      </c>
      <c r="J4852" t="s">
        <v>15799</v>
      </c>
      <c r="K4852" t="s">
        <v>24</v>
      </c>
      <c r="M4852" t="s">
        <v>25</v>
      </c>
      <c r="N4852" t="s">
        <v>83</v>
      </c>
      <c r="O4852" s="3">
        <v>45078.763171296298</v>
      </c>
      <c r="R4852">
        <v>4851</v>
      </c>
      <c r="S4852" t="str">
        <f>PROPER(CustomerSupport[[#This Row],[Resolution]])</f>
        <v/>
      </c>
      <c r="T4852" t="str">
        <f>TRIM(CustomerSupport[[#This Row],[Customer Name]])</f>
        <v>Mr. Jeremy Wilson</v>
      </c>
      <c r="U4852">
        <f>MONTH(CustomerSupport[[#This Row],[Date of Purchase]])</f>
        <v>9</v>
      </c>
      <c r="V4852" t="str">
        <f>TEXT('Working data'!G4852,"mmmm")</f>
        <v>September</v>
      </c>
      <c r="W4852">
        <f>YEAR(CustomerSupport[[#This Row],[Date of Purchase]])</f>
        <v>2020</v>
      </c>
      <c r="X4852" t="str">
        <f t="shared" si="75"/>
        <v/>
      </c>
    </row>
    <row r="4853" spans="1:24" ht="14.25" customHeight="1" x14ac:dyDescent="0.4">
      <c r="A4853">
        <v>4852</v>
      </c>
      <c r="B4853" t="s">
        <v>15800</v>
      </c>
      <c r="C4853" t="s">
        <v>15801</v>
      </c>
      <c r="D4853">
        <v>56</v>
      </c>
      <c r="E4853" t="s">
        <v>58</v>
      </c>
      <c r="F4853" t="s">
        <v>76</v>
      </c>
      <c r="G4853" s="1">
        <v>44290</v>
      </c>
      <c r="H4853" t="s">
        <v>67</v>
      </c>
      <c r="I4853" t="s">
        <v>93</v>
      </c>
      <c r="J4853" s="2" t="s">
        <v>15802</v>
      </c>
      <c r="K4853" t="s">
        <v>24</v>
      </c>
      <c r="M4853" t="s">
        <v>41</v>
      </c>
      <c r="N4853" t="s">
        <v>55</v>
      </c>
      <c r="O4853" s="3">
        <v>45078.768761574072</v>
      </c>
      <c r="R4853">
        <v>4852</v>
      </c>
      <c r="S4853" t="str">
        <f>PROPER(CustomerSupport[[#This Row],[Resolution]])</f>
        <v/>
      </c>
      <c r="T4853" t="str">
        <f>TRIM(CustomerSupport[[#This Row],[Customer Name]])</f>
        <v>Kristina Nelson</v>
      </c>
      <c r="U4853">
        <f>MONTH(CustomerSupport[[#This Row],[Date of Purchase]])</f>
        <v>4</v>
      </c>
      <c r="V4853" t="str">
        <f>TEXT('Working data'!G4853,"mmmm")</f>
        <v>April</v>
      </c>
      <c r="W4853">
        <f>YEAR(CustomerSupport[[#This Row],[Date of Purchase]])</f>
        <v>2021</v>
      </c>
      <c r="X4853" t="str">
        <f t="shared" si="75"/>
        <v/>
      </c>
    </row>
    <row r="4854" spans="1:24" ht="14.25" customHeight="1" x14ac:dyDescent="0.4">
      <c r="A4854">
        <v>4853</v>
      </c>
      <c r="B4854" t="s">
        <v>15803</v>
      </c>
      <c r="C4854" t="s">
        <v>15804</v>
      </c>
      <c r="D4854">
        <v>34</v>
      </c>
      <c r="E4854" t="s">
        <v>19</v>
      </c>
      <c r="F4854" t="s">
        <v>125</v>
      </c>
      <c r="G4854" s="1">
        <v>44515</v>
      </c>
      <c r="H4854" t="s">
        <v>66</v>
      </c>
      <c r="I4854" t="s">
        <v>52</v>
      </c>
      <c r="J4854" s="2" t="s">
        <v>15805</v>
      </c>
      <c r="K4854" t="s">
        <v>24</v>
      </c>
      <c r="M4854" t="s">
        <v>143</v>
      </c>
      <c r="N4854" t="s">
        <v>55</v>
      </c>
      <c r="O4854" s="3">
        <v>45078.88821759259</v>
      </c>
      <c r="R4854">
        <v>4853</v>
      </c>
      <c r="S4854" t="str">
        <f>PROPER(CustomerSupport[[#This Row],[Resolution]])</f>
        <v/>
      </c>
      <c r="T4854" t="str">
        <f>TRIM(CustomerSupport[[#This Row],[Customer Name]])</f>
        <v>Charles Patterson</v>
      </c>
      <c r="U4854">
        <f>MONTH(CustomerSupport[[#This Row],[Date of Purchase]])</f>
        <v>11</v>
      </c>
      <c r="V4854" t="str">
        <f>TEXT('Working data'!G4854,"mmmm")</f>
        <v>November</v>
      </c>
      <c r="W4854">
        <f>YEAR(CustomerSupport[[#This Row],[Date of Purchase]])</f>
        <v>2021</v>
      </c>
      <c r="X4854" t="str">
        <f t="shared" si="75"/>
        <v/>
      </c>
    </row>
    <row r="4855" spans="1:24" ht="14.25" customHeight="1" x14ac:dyDescent="0.4">
      <c r="A4855">
        <v>4854</v>
      </c>
      <c r="B4855" t="s">
        <v>15806</v>
      </c>
      <c r="C4855" t="s">
        <v>15807</v>
      </c>
      <c r="D4855">
        <v>56</v>
      </c>
      <c r="E4855" t="s">
        <v>29</v>
      </c>
      <c r="F4855" t="s">
        <v>134</v>
      </c>
      <c r="G4855" s="1">
        <v>44060</v>
      </c>
      <c r="H4855" t="s">
        <v>45</v>
      </c>
      <c r="I4855" t="s">
        <v>113</v>
      </c>
      <c r="J4855" s="2" t="s">
        <v>15808</v>
      </c>
      <c r="K4855" t="s">
        <v>24</v>
      </c>
      <c r="M4855" t="s">
        <v>143</v>
      </c>
      <c r="N4855" t="s">
        <v>55</v>
      </c>
      <c r="O4855" s="3">
        <v>45078.563923611109</v>
      </c>
      <c r="R4855">
        <v>4854</v>
      </c>
      <c r="S4855" t="str">
        <f>PROPER(CustomerSupport[[#This Row],[Resolution]])</f>
        <v/>
      </c>
      <c r="T4855" t="str">
        <f>TRIM(CustomerSupport[[#This Row],[Customer Name]])</f>
        <v>Amanda Anderson</v>
      </c>
      <c r="U4855">
        <f>MONTH(CustomerSupport[[#This Row],[Date of Purchase]])</f>
        <v>8</v>
      </c>
      <c r="V4855" t="str">
        <f>TEXT('Working data'!G4855,"mmmm")</f>
        <v>August</v>
      </c>
      <c r="W4855">
        <f>YEAR(CustomerSupport[[#This Row],[Date of Purchase]])</f>
        <v>2020</v>
      </c>
      <c r="X4855" t="str">
        <f t="shared" si="75"/>
        <v/>
      </c>
    </row>
    <row r="4856" spans="1:24" ht="14.25" customHeight="1" x14ac:dyDescent="0.4">
      <c r="A4856">
        <v>4855</v>
      </c>
      <c r="B4856" t="s">
        <v>15809</v>
      </c>
      <c r="C4856" t="s">
        <v>15810</v>
      </c>
      <c r="D4856">
        <v>25</v>
      </c>
      <c r="E4856" t="s">
        <v>58</v>
      </c>
      <c r="F4856" t="s">
        <v>107</v>
      </c>
      <c r="G4856" s="1">
        <v>44004</v>
      </c>
      <c r="H4856" t="s">
        <v>67</v>
      </c>
      <c r="I4856" t="s">
        <v>60</v>
      </c>
      <c r="J4856" t="s">
        <v>15811</v>
      </c>
      <c r="K4856" t="s">
        <v>62</v>
      </c>
      <c r="M4856" t="s">
        <v>143</v>
      </c>
      <c r="N4856" t="s">
        <v>33</v>
      </c>
      <c r="R4856">
        <v>4855</v>
      </c>
      <c r="S4856" t="str">
        <f>PROPER(CustomerSupport[[#This Row],[Resolution]])</f>
        <v/>
      </c>
      <c r="T4856" t="str">
        <f>TRIM(CustomerSupport[[#This Row],[Customer Name]])</f>
        <v>Robert Yoder</v>
      </c>
      <c r="U4856">
        <f>MONTH(CustomerSupport[[#This Row],[Date of Purchase]])</f>
        <v>6</v>
      </c>
      <c r="V4856" t="str">
        <f>TEXT('Working data'!G4856,"mmmm")</f>
        <v>June</v>
      </c>
      <c r="W4856">
        <f>YEAR(CustomerSupport[[#This Row],[Date of Purchase]])</f>
        <v>2020</v>
      </c>
      <c r="X4856" t="str">
        <f t="shared" si="75"/>
        <v/>
      </c>
    </row>
    <row r="4857" spans="1:24" ht="14.25" customHeight="1" x14ac:dyDescent="0.4">
      <c r="A4857">
        <v>4856</v>
      </c>
      <c r="B4857" t="s">
        <v>15812</v>
      </c>
      <c r="C4857" t="s">
        <v>15813</v>
      </c>
      <c r="D4857">
        <v>66</v>
      </c>
      <c r="E4857" t="s">
        <v>19</v>
      </c>
      <c r="F4857" t="s">
        <v>103</v>
      </c>
      <c r="G4857" s="1">
        <v>44047</v>
      </c>
      <c r="H4857" t="s">
        <v>59</v>
      </c>
      <c r="I4857" t="s">
        <v>141</v>
      </c>
      <c r="J4857" s="2" t="s">
        <v>15814</v>
      </c>
      <c r="K4857" t="s">
        <v>24</v>
      </c>
      <c r="M4857" t="s">
        <v>41</v>
      </c>
      <c r="N4857" t="s">
        <v>83</v>
      </c>
      <c r="O4857" s="3">
        <v>45078.469502314816</v>
      </c>
      <c r="R4857">
        <v>4856</v>
      </c>
      <c r="S4857" t="str">
        <f>PROPER(CustomerSupport[[#This Row],[Resolution]])</f>
        <v/>
      </c>
      <c r="T4857" t="str">
        <f>TRIM(CustomerSupport[[#This Row],[Customer Name]])</f>
        <v>Russell Lopez</v>
      </c>
      <c r="U4857">
        <f>MONTH(CustomerSupport[[#This Row],[Date of Purchase]])</f>
        <v>8</v>
      </c>
      <c r="V4857" t="str">
        <f>TEXT('Working data'!G4857,"mmmm")</f>
        <v>August</v>
      </c>
      <c r="W4857">
        <f>YEAR(CustomerSupport[[#This Row],[Date of Purchase]])</f>
        <v>2020</v>
      </c>
      <c r="X4857" t="str">
        <f t="shared" si="75"/>
        <v/>
      </c>
    </row>
    <row r="4858" spans="1:24" ht="14.25" customHeight="1" x14ac:dyDescent="0.4">
      <c r="A4858">
        <v>4857</v>
      </c>
      <c r="B4858" t="s">
        <v>15815</v>
      </c>
      <c r="C4858" t="s">
        <v>15816</v>
      </c>
      <c r="D4858">
        <v>67</v>
      </c>
      <c r="E4858" t="s">
        <v>19</v>
      </c>
      <c r="F4858" t="s">
        <v>219</v>
      </c>
      <c r="G4858" s="1">
        <v>43971</v>
      </c>
      <c r="H4858" t="s">
        <v>67</v>
      </c>
      <c r="I4858" t="s">
        <v>37</v>
      </c>
      <c r="J4858" t="s">
        <v>15817</v>
      </c>
      <c r="K4858" t="s">
        <v>62</v>
      </c>
      <c r="M4858" t="s">
        <v>25</v>
      </c>
      <c r="N4858" t="s">
        <v>83</v>
      </c>
      <c r="R4858">
        <v>4857</v>
      </c>
      <c r="S4858" t="str">
        <f>PROPER(CustomerSupport[[#This Row],[Resolution]])</f>
        <v/>
      </c>
      <c r="T4858" t="str">
        <f>TRIM(CustomerSupport[[#This Row],[Customer Name]])</f>
        <v>Kenneth Freeman</v>
      </c>
      <c r="U4858">
        <f>MONTH(CustomerSupport[[#This Row],[Date of Purchase]])</f>
        <v>5</v>
      </c>
      <c r="V4858" t="str">
        <f>TEXT('Working data'!G4858,"mmmm")</f>
        <v>May</v>
      </c>
      <c r="W4858">
        <f>YEAR(CustomerSupport[[#This Row],[Date of Purchase]])</f>
        <v>2020</v>
      </c>
      <c r="X4858" t="str">
        <f t="shared" si="75"/>
        <v/>
      </c>
    </row>
    <row r="4859" spans="1:24" ht="14.25" customHeight="1" x14ac:dyDescent="0.4">
      <c r="A4859">
        <v>4858</v>
      </c>
      <c r="B4859" t="s">
        <v>15818</v>
      </c>
      <c r="C4859" t="s">
        <v>15819</v>
      </c>
      <c r="D4859">
        <v>18</v>
      </c>
      <c r="E4859" t="s">
        <v>58</v>
      </c>
      <c r="F4859" t="s">
        <v>456</v>
      </c>
      <c r="G4859" s="1">
        <v>44302</v>
      </c>
      <c r="H4859" t="s">
        <v>59</v>
      </c>
      <c r="I4859" t="s">
        <v>141</v>
      </c>
      <c r="J4859" s="2" t="s">
        <v>15820</v>
      </c>
      <c r="K4859" t="s">
        <v>39</v>
      </c>
      <c r="L4859" t="s">
        <v>15821</v>
      </c>
      <c r="M4859" t="s">
        <v>25</v>
      </c>
      <c r="N4859" t="s">
        <v>33</v>
      </c>
      <c r="O4859" s="3">
        <v>45078.791770833333</v>
      </c>
      <c r="P4859" s="3">
        <v>45078.457048611112</v>
      </c>
      <c r="Q4859">
        <v>1</v>
      </c>
      <c r="R4859">
        <v>4858</v>
      </c>
      <c r="S4859" t="str">
        <f>PROPER(CustomerSupport[[#This Row],[Resolution]])</f>
        <v>Example Plant Case Each Evening Page Center.</v>
      </c>
      <c r="T4859" t="str">
        <f>TRIM(CustomerSupport[[#This Row],[Customer Name]])</f>
        <v>Heather Raymond</v>
      </c>
      <c r="U4859">
        <f>MONTH(CustomerSupport[[#This Row],[Date of Purchase]])</f>
        <v>4</v>
      </c>
      <c r="V4859" t="str">
        <f>TEXT('Working data'!G4859,"mmmm")</f>
        <v>April</v>
      </c>
      <c r="W4859">
        <f>YEAR(CustomerSupport[[#This Row],[Date of Purchase]])</f>
        <v>2021</v>
      </c>
      <c r="X4859">
        <f t="shared" si="75"/>
        <v>-8.0333333333255723</v>
      </c>
    </row>
    <row r="4860" spans="1:24" ht="14.25" customHeight="1" x14ac:dyDescent="0.4">
      <c r="A4860">
        <v>4859</v>
      </c>
      <c r="B4860" t="s">
        <v>15822</v>
      </c>
      <c r="C4860" t="s">
        <v>15823</v>
      </c>
      <c r="D4860">
        <v>54</v>
      </c>
      <c r="E4860" t="s">
        <v>19</v>
      </c>
      <c r="F4860" t="s">
        <v>51</v>
      </c>
      <c r="G4860" s="1">
        <v>43889</v>
      </c>
      <c r="H4860" t="s">
        <v>59</v>
      </c>
      <c r="I4860" t="s">
        <v>99</v>
      </c>
      <c r="J4860" s="2" t="s">
        <v>15824</v>
      </c>
      <c r="K4860" t="s">
        <v>62</v>
      </c>
      <c r="M4860" t="s">
        <v>143</v>
      </c>
      <c r="N4860" t="s">
        <v>83</v>
      </c>
      <c r="R4860">
        <v>4859</v>
      </c>
      <c r="S4860" t="str">
        <f>PROPER(CustomerSupport[[#This Row],[Resolution]])</f>
        <v/>
      </c>
      <c r="T4860" t="str">
        <f>TRIM(CustomerSupport[[#This Row],[Customer Name]])</f>
        <v>Douglas Wheeler</v>
      </c>
      <c r="U4860">
        <f>MONTH(CustomerSupport[[#This Row],[Date of Purchase]])</f>
        <v>2</v>
      </c>
      <c r="V4860" t="str">
        <f>TEXT('Working data'!G4860,"mmmm")</f>
        <v>February</v>
      </c>
      <c r="W4860">
        <f>YEAR(CustomerSupport[[#This Row],[Date of Purchase]])</f>
        <v>2020</v>
      </c>
      <c r="X4860" t="str">
        <f t="shared" si="75"/>
        <v/>
      </c>
    </row>
    <row r="4861" spans="1:24" ht="14.25" customHeight="1" x14ac:dyDescent="0.4">
      <c r="A4861">
        <v>4860</v>
      </c>
      <c r="B4861" t="s">
        <v>15825</v>
      </c>
      <c r="C4861" t="s">
        <v>15826</v>
      </c>
      <c r="D4861">
        <v>23</v>
      </c>
      <c r="E4861" t="s">
        <v>19</v>
      </c>
      <c r="F4861" t="s">
        <v>699</v>
      </c>
      <c r="G4861" s="1">
        <v>44060</v>
      </c>
      <c r="H4861" t="s">
        <v>66</v>
      </c>
      <c r="I4861" t="s">
        <v>59</v>
      </c>
      <c r="J4861" s="2" t="s">
        <v>15827</v>
      </c>
      <c r="K4861" t="s">
        <v>62</v>
      </c>
      <c r="M4861" t="s">
        <v>143</v>
      </c>
      <c r="N4861" t="s">
        <v>83</v>
      </c>
      <c r="R4861">
        <v>4860</v>
      </c>
      <c r="S4861" t="str">
        <f>PROPER(CustomerSupport[[#This Row],[Resolution]])</f>
        <v/>
      </c>
      <c r="T4861" t="str">
        <f>TRIM(CustomerSupport[[#This Row],[Customer Name]])</f>
        <v>Jonathan Phillips MD</v>
      </c>
      <c r="U4861">
        <f>MONTH(CustomerSupport[[#This Row],[Date of Purchase]])</f>
        <v>8</v>
      </c>
      <c r="V4861" t="str">
        <f>TEXT('Working data'!G4861,"mmmm")</f>
        <v>August</v>
      </c>
      <c r="W4861">
        <f>YEAR(CustomerSupport[[#This Row],[Date of Purchase]])</f>
        <v>2020</v>
      </c>
      <c r="X4861" t="str">
        <f t="shared" si="75"/>
        <v/>
      </c>
    </row>
    <row r="4862" spans="1:24" ht="14.25" customHeight="1" x14ac:dyDescent="0.4">
      <c r="A4862">
        <v>4861</v>
      </c>
      <c r="B4862" t="s">
        <v>15828</v>
      </c>
      <c r="C4862" t="s">
        <v>15829</v>
      </c>
      <c r="D4862">
        <v>29</v>
      </c>
      <c r="E4862" t="s">
        <v>29</v>
      </c>
      <c r="F4862" t="s">
        <v>30</v>
      </c>
      <c r="G4862" s="1">
        <v>44502</v>
      </c>
      <c r="H4862" t="s">
        <v>59</v>
      </c>
      <c r="I4862" t="s">
        <v>67</v>
      </c>
      <c r="J4862" t="s">
        <v>15830</v>
      </c>
      <c r="K4862" t="s">
        <v>24</v>
      </c>
      <c r="M4862" t="s">
        <v>41</v>
      </c>
      <c r="N4862" t="s">
        <v>26</v>
      </c>
      <c r="O4862" s="3">
        <v>45078.123761574076</v>
      </c>
      <c r="R4862">
        <v>4861</v>
      </c>
      <c r="S4862" t="str">
        <f>PROPER(CustomerSupport[[#This Row],[Resolution]])</f>
        <v/>
      </c>
      <c r="T4862" t="str">
        <f>TRIM(CustomerSupport[[#This Row],[Customer Name]])</f>
        <v>Joshua Cameron</v>
      </c>
      <c r="U4862">
        <f>MONTH(CustomerSupport[[#This Row],[Date of Purchase]])</f>
        <v>11</v>
      </c>
      <c r="V4862" t="str">
        <f>TEXT('Working data'!G4862,"mmmm")</f>
        <v>November</v>
      </c>
      <c r="W4862">
        <f>YEAR(CustomerSupport[[#This Row],[Date of Purchase]])</f>
        <v>2021</v>
      </c>
      <c r="X4862" t="str">
        <f t="shared" si="75"/>
        <v/>
      </c>
    </row>
    <row r="4863" spans="1:24" ht="14.25" customHeight="1" x14ac:dyDescent="0.4">
      <c r="A4863">
        <v>4862</v>
      </c>
      <c r="B4863" t="s">
        <v>15831</v>
      </c>
      <c r="C4863" t="s">
        <v>15832</v>
      </c>
      <c r="D4863">
        <v>65</v>
      </c>
      <c r="E4863" t="s">
        <v>29</v>
      </c>
      <c r="F4863" t="s">
        <v>383</v>
      </c>
      <c r="G4863" s="1">
        <v>44187</v>
      </c>
      <c r="H4863" t="s">
        <v>45</v>
      </c>
      <c r="I4863" t="s">
        <v>46</v>
      </c>
      <c r="J4863" s="2" t="s">
        <v>15833</v>
      </c>
      <c r="K4863" t="s">
        <v>24</v>
      </c>
      <c r="M4863" t="s">
        <v>41</v>
      </c>
      <c r="N4863" t="s">
        <v>26</v>
      </c>
      <c r="O4863" s="3">
        <v>45078.965451388889</v>
      </c>
      <c r="R4863">
        <v>4862</v>
      </c>
      <c r="S4863" t="str">
        <f>PROPER(CustomerSupport[[#This Row],[Resolution]])</f>
        <v/>
      </c>
      <c r="T4863" t="str">
        <f>TRIM(CustomerSupport[[#This Row],[Customer Name]])</f>
        <v>Julia Terry</v>
      </c>
      <c r="U4863">
        <f>MONTH(CustomerSupport[[#This Row],[Date of Purchase]])</f>
        <v>12</v>
      </c>
      <c r="V4863" t="str">
        <f>TEXT('Working data'!G4863,"mmmm")</f>
        <v>December</v>
      </c>
      <c r="W4863">
        <f>YEAR(CustomerSupport[[#This Row],[Date of Purchase]])</f>
        <v>2020</v>
      </c>
      <c r="X4863" t="str">
        <f t="shared" si="75"/>
        <v/>
      </c>
    </row>
    <row r="4864" spans="1:24" ht="14.25" customHeight="1" x14ac:dyDescent="0.4">
      <c r="A4864">
        <v>4863</v>
      </c>
      <c r="B4864" t="s">
        <v>15834</v>
      </c>
      <c r="C4864" t="s">
        <v>15835</v>
      </c>
      <c r="D4864">
        <v>30</v>
      </c>
      <c r="E4864" t="s">
        <v>29</v>
      </c>
      <c r="F4864" t="s">
        <v>71</v>
      </c>
      <c r="G4864" s="1">
        <v>44174</v>
      </c>
      <c r="H4864" t="s">
        <v>67</v>
      </c>
      <c r="I4864" t="s">
        <v>77</v>
      </c>
      <c r="J4864" s="2" t="s">
        <v>15836</v>
      </c>
      <c r="K4864" t="s">
        <v>62</v>
      </c>
      <c r="M4864" t="s">
        <v>143</v>
      </c>
      <c r="N4864" t="s">
        <v>83</v>
      </c>
      <c r="R4864">
        <v>4863</v>
      </c>
      <c r="S4864" t="str">
        <f>PROPER(CustomerSupport[[#This Row],[Resolution]])</f>
        <v/>
      </c>
      <c r="T4864" t="str">
        <f>TRIM(CustomerSupport[[#This Row],[Customer Name]])</f>
        <v>Kelly Dunn</v>
      </c>
      <c r="U4864">
        <f>MONTH(CustomerSupport[[#This Row],[Date of Purchase]])</f>
        <v>12</v>
      </c>
      <c r="V4864" t="str">
        <f>TEXT('Working data'!G4864,"mmmm")</f>
        <v>December</v>
      </c>
      <c r="W4864">
        <f>YEAR(CustomerSupport[[#This Row],[Date of Purchase]])</f>
        <v>2020</v>
      </c>
      <c r="X4864" t="str">
        <f t="shared" si="75"/>
        <v/>
      </c>
    </row>
    <row r="4865" spans="1:24" ht="14.25" customHeight="1" x14ac:dyDescent="0.4">
      <c r="A4865">
        <v>4864</v>
      </c>
      <c r="B4865" t="s">
        <v>15837</v>
      </c>
      <c r="C4865" t="s">
        <v>15838</v>
      </c>
      <c r="D4865">
        <v>19</v>
      </c>
      <c r="E4865" t="s">
        <v>58</v>
      </c>
      <c r="F4865" t="s">
        <v>30</v>
      </c>
      <c r="G4865" s="1">
        <v>43908</v>
      </c>
      <c r="H4865" t="s">
        <v>21</v>
      </c>
      <c r="I4865" t="s">
        <v>52</v>
      </c>
      <c r="J4865" s="2" t="s">
        <v>15839</v>
      </c>
      <c r="K4865" t="s">
        <v>62</v>
      </c>
      <c r="M4865" t="s">
        <v>89</v>
      </c>
      <c r="N4865" t="s">
        <v>83</v>
      </c>
      <c r="R4865">
        <v>4864</v>
      </c>
      <c r="S4865" t="str">
        <f>PROPER(CustomerSupport[[#This Row],[Resolution]])</f>
        <v/>
      </c>
      <c r="T4865" t="str">
        <f>TRIM(CustomerSupport[[#This Row],[Customer Name]])</f>
        <v>Crystal Herrera</v>
      </c>
      <c r="U4865">
        <f>MONTH(CustomerSupport[[#This Row],[Date of Purchase]])</f>
        <v>3</v>
      </c>
      <c r="V4865" t="str">
        <f>TEXT('Working data'!G4865,"mmmm")</f>
        <v>March</v>
      </c>
      <c r="W4865">
        <f>YEAR(CustomerSupport[[#This Row],[Date of Purchase]])</f>
        <v>2020</v>
      </c>
      <c r="X4865" t="str">
        <f t="shared" si="75"/>
        <v/>
      </c>
    </row>
    <row r="4866" spans="1:24" ht="14.25" customHeight="1" x14ac:dyDescent="0.4">
      <c r="A4866">
        <v>4865</v>
      </c>
      <c r="B4866" t="s">
        <v>15840</v>
      </c>
      <c r="C4866" t="s">
        <v>15841</v>
      </c>
      <c r="D4866">
        <v>61</v>
      </c>
      <c r="E4866" t="s">
        <v>19</v>
      </c>
      <c r="F4866" t="s">
        <v>383</v>
      </c>
      <c r="G4866" s="1">
        <v>44247</v>
      </c>
      <c r="H4866" t="s">
        <v>45</v>
      </c>
      <c r="I4866" t="s">
        <v>77</v>
      </c>
      <c r="J4866" s="2" t="s">
        <v>15842</v>
      </c>
      <c r="K4866" t="s">
        <v>24</v>
      </c>
      <c r="M4866" t="s">
        <v>143</v>
      </c>
      <c r="N4866" t="s">
        <v>83</v>
      </c>
      <c r="O4866" s="3">
        <v>45078.557858796295</v>
      </c>
      <c r="R4866">
        <v>4865</v>
      </c>
      <c r="S4866" t="str">
        <f>PROPER(CustomerSupport[[#This Row],[Resolution]])</f>
        <v/>
      </c>
      <c r="T4866" t="str">
        <f>TRIM(CustomerSupport[[#This Row],[Customer Name]])</f>
        <v>Gabriella Perez</v>
      </c>
      <c r="U4866">
        <f>MONTH(CustomerSupport[[#This Row],[Date of Purchase]])</f>
        <v>2</v>
      </c>
      <c r="V4866" t="str">
        <f>TEXT('Working data'!G4866,"mmmm")</f>
        <v>February</v>
      </c>
      <c r="W4866">
        <f>YEAR(CustomerSupport[[#This Row],[Date of Purchase]])</f>
        <v>2021</v>
      </c>
      <c r="X4866" t="str">
        <f t="shared" ref="X4866:X4929" si="76">IF(OR(O4866="",P4866=""),"",(P4866-O4866)*24)</f>
        <v/>
      </c>
    </row>
    <row r="4867" spans="1:24" ht="14.25" customHeight="1" x14ac:dyDescent="0.4">
      <c r="A4867">
        <v>4866</v>
      </c>
      <c r="B4867" t="s">
        <v>15843</v>
      </c>
      <c r="C4867" t="s">
        <v>15844</v>
      </c>
      <c r="D4867">
        <v>20</v>
      </c>
      <c r="E4867" t="s">
        <v>19</v>
      </c>
      <c r="F4867" t="s">
        <v>211</v>
      </c>
      <c r="G4867" s="1">
        <v>44342</v>
      </c>
      <c r="H4867" t="s">
        <v>21</v>
      </c>
      <c r="I4867" t="s">
        <v>60</v>
      </c>
      <c r="J4867" s="2" t="s">
        <v>15845</v>
      </c>
      <c r="K4867" t="s">
        <v>39</v>
      </c>
      <c r="L4867" t="s">
        <v>15846</v>
      </c>
      <c r="M4867" t="s">
        <v>89</v>
      </c>
      <c r="N4867" t="s">
        <v>55</v>
      </c>
      <c r="O4867" s="3">
        <v>45078.850925925923</v>
      </c>
      <c r="P4867" s="3">
        <v>45078.230787037035</v>
      </c>
      <c r="Q4867">
        <v>5</v>
      </c>
      <c r="R4867">
        <v>4866</v>
      </c>
      <c r="S4867" t="str">
        <f>PROPER(CustomerSupport[[#This Row],[Resolution]])</f>
        <v>Catch Table Suggest Open Doctor.</v>
      </c>
      <c r="T4867" t="str">
        <f>TRIM(CustomerSupport[[#This Row],[Customer Name]])</f>
        <v>Wayne Miller</v>
      </c>
      <c r="U4867">
        <f>MONTH(CustomerSupport[[#This Row],[Date of Purchase]])</f>
        <v>5</v>
      </c>
      <c r="V4867" t="str">
        <f>TEXT('Working data'!G4867,"mmmm")</f>
        <v>May</v>
      </c>
      <c r="W4867">
        <f>YEAR(CustomerSupport[[#This Row],[Date of Purchase]])</f>
        <v>2021</v>
      </c>
      <c r="X4867">
        <f t="shared" si="76"/>
        <v>-14.883333333302289</v>
      </c>
    </row>
    <row r="4868" spans="1:24" ht="14.25" customHeight="1" x14ac:dyDescent="0.4">
      <c r="A4868">
        <v>4867</v>
      </c>
      <c r="B4868" t="s">
        <v>15847</v>
      </c>
      <c r="C4868" t="s">
        <v>15848</v>
      </c>
      <c r="D4868">
        <v>68</v>
      </c>
      <c r="E4868" t="s">
        <v>58</v>
      </c>
      <c r="F4868" t="s">
        <v>157</v>
      </c>
      <c r="G4868" s="1">
        <v>44471</v>
      </c>
      <c r="H4868" t="s">
        <v>21</v>
      </c>
      <c r="I4868" t="s">
        <v>37</v>
      </c>
      <c r="J4868" s="2" t="s">
        <v>15849</v>
      </c>
      <c r="K4868" t="s">
        <v>24</v>
      </c>
      <c r="M4868" t="s">
        <v>41</v>
      </c>
      <c r="N4868" t="s">
        <v>83</v>
      </c>
      <c r="O4868" s="3">
        <v>45078.749548611115</v>
      </c>
      <c r="R4868">
        <v>4867</v>
      </c>
      <c r="S4868" t="str">
        <f>PROPER(CustomerSupport[[#This Row],[Resolution]])</f>
        <v/>
      </c>
      <c r="T4868" t="str">
        <f>TRIM(CustomerSupport[[#This Row],[Customer Name]])</f>
        <v>Michael Harvey</v>
      </c>
      <c r="U4868">
        <f>MONTH(CustomerSupport[[#This Row],[Date of Purchase]])</f>
        <v>10</v>
      </c>
      <c r="V4868" t="str">
        <f>TEXT('Working data'!G4868,"mmmm")</f>
        <v>October</v>
      </c>
      <c r="W4868">
        <f>YEAR(CustomerSupport[[#This Row],[Date of Purchase]])</f>
        <v>2021</v>
      </c>
      <c r="X4868" t="str">
        <f t="shared" si="76"/>
        <v/>
      </c>
    </row>
    <row r="4869" spans="1:24" ht="14.25" customHeight="1" x14ac:dyDescent="0.4">
      <c r="A4869">
        <v>4868</v>
      </c>
      <c r="B4869" t="s">
        <v>15850</v>
      </c>
      <c r="C4869" t="s">
        <v>15851</v>
      </c>
      <c r="D4869">
        <v>58</v>
      </c>
      <c r="E4869" t="s">
        <v>19</v>
      </c>
      <c r="F4869" t="s">
        <v>431</v>
      </c>
      <c r="G4869" s="1">
        <v>44102</v>
      </c>
      <c r="H4869" t="s">
        <v>59</v>
      </c>
      <c r="I4869" t="s">
        <v>99</v>
      </c>
      <c r="J4869" s="2" t="s">
        <v>15852</v>
      </c>
      <c r="K4869" t="s">
        <v>24</v>
      </c>
      <c r="M4869" t="s">
        <v>25</v>
      </c>
      <c r="N4869" t="s">
        <v>55</v>
      </c>
      <c r="O4869" s="3">
        <v>45078.090543981481</v>
      </c>
      <c r="R4869">
        <v>4868</v>
      </c>
      <c r="S4869" t="str">
        <f>PROPER(CustomerSupport[[#This Row],[Resolution]])</f>
        <v/>
      </c>
      <c r="T4869" t="str">
        <f>TRIM(CustomerSupport[[#This Row],[Customer Name]])</f>
        <v>Andrew Johnson</v>
      </c>
      <c r="U4869">
        <f>MONTH(CustomerSupport[[#This Row],[Date of Purchase]])</f>
        <v>9</v>
      </c>
      <c r="V4869" t="str">
        <f>TEXT('Working data'!G4869,"mmmm")</f>
        <v>September</v>
      </c>
      <c r="W4869">
        <f>YEAR(CustomerSupport[[#This Row],[Date of Purchase]])</f>
        <v>2020</v>
      </c>
      <c r="X4869" t="str">
        <f t="shared" si="76"/>
        <v/>
      </c>
    </row>
    <row r="4870" spans="1:24" ht="14.25" customHeight="1" x14ac:dyDescent="0.4">
      <c r="A4870">
        <v>4869</v>
      </c>
      <c r="B4870" t="s">
        <v>15853</v>
      </c>
      <c r="C4870" t="s">
        <v>15854</v>
      </c>
      <c r="D4870">
        <v>27</v>
      </c>
      <c r="E4870" t="s">
        <v>19</v>
      </c>
      <c r="F4870" t="s">
        <v>107</v>
      </c>
      <c r="G4870" s="1">
        <v>44539</v>
      </c>
      <c r="H4870" t="s">
        <v>66</v>
      </c>
      <c r="I4870" t="s">
        <v>67</v>
      </c>
      <c r="J4870" s="2" t="s">
        <v>15855</v>
      </c>
      <c r="K4870" t="s">
        <v>62</v>
      </c>
      <c r="M4870" t="s">
        <v>41</v>
      </c>
      <c r="N4870" t="s">
        <v>83</v>
      </c>
      <c r="R4870">
        <v>4869</v>
      </c>
      <c r="S4870" t="str">
        <f>PROPER(CustomerSupport[[#This Row],[Resolution]])</f>
        <v/>
      </c>
      <c r="T4870" t="str">
        <f>TRIM(CustomerSupport[[#This Row],[Customer Name]])</f>
        <v>Christian Bell</v>
      </c>
      <c r="U4870">
        <f>MONTH(CustomerSupport[[#This Row],[Date of Purchase]])</f>
        <v>12</v>
      </c>
      <c r="V4870" t="str">
        <f>TEXT('Working data'!G4870,"mmmm")</f>
        <v>December</v>
      </c>
      <c r="W4870">
        <f>YEAR(CustomerSupport[[#This Row],[Date of Purchase]])</f>
        <v>2021</v>
      </c>
      <c r="X4870" t="str">
        <f t="shared" si="76"/>
        <v/>
      </c>
    </row>
    <row r="4871" spans="1:24" ht="14.25" customHeight="1" x14ac:dyDescent="0.4">
      <c r="A4871">
        <v>4870</v>
      </c>
      <c r="B4871" t="s">
        <v>15856</v>
      </c>
      <c r="C4871" t="s">
        <v>15857</v>
      </c>
      <c r="D4871">
        <v>51</v>
      </c>
      <c r="E4871" t="s">
        <v>58</v>
      </c>
      <c r="F4871" t="s">
        <v>655</v>
      </c>
      <c r="G4871" s="1">
        <v>44494</v>
      </c>
      <c r="H4871" t="s">
        <v>45</v>
      </c>
      <c r="I4871" t="s">
        <v>67</v>
      </c>
      <c r="J4871" s="2" t="s">
        <v>15858</v>
      </c>
      <c r="K4871" t="s">
        <v>39</v>
      </c>
      <c r="L4871" t="s">
        <v>15859</v>
      </c>
      <c r="M4871" t="s">
        <v>143</v>
      </c>
      <c r="N4871" t="s">
        <v>26</v>
      </c>
      <c r="O4871" s="3">
        <v>45078.260023148148</v>
      </c>
      <c r="P4871" s="3">
        <v>45078.902384259258</v>
      </c>
      <c r="Q4871">
        <v>2</v>
      </c>
      <c r="R4871">
        <v>4870</v>
      </c>
      <c r="S4871" t="str">
        <f>PROPER(CustomerSupport[[#This Row],[Resolution]])</f>
        <v>Hotel Wall Tax Management.</v>
      </c>
      <c r="T4871" t="str">
        <f>TRIM(CustomerSupport[[#This Row],[Customer Name]])</f>
        <v>Cynthia Turner</v>
      </c>
      <c r="U4871">
        <f>MONTH(CustomerSupport[[#This Row],[Date of Purchase]])</f>
        <v>10</v>
      </c>
      <c r="V4871" t="str">
        <f>TEXT('Working data'!G4871,"mmmm")</f>
        <v>October</v>
      </c>
      <c r="W4871">
        <f>YEAR(CustomerSupport[[#This Row],[Date of Purchase]])</f>
        <v>2021</v>
      </c>
      <c r="X4871">
        <f t="shared" si="76"/>
        <v>15.416666666627862</v>
      </c>
    </row>
    <row r="4872" spans="1:24" ht="14.25" customHeight="1" x14ac:dyDescent="0.4">
      <c r="A4872">
        <v>4871</v>
      </c>
      <c r="B4872" t="s">
        <v>15860</v>
      </c>
      <c r="C4872" t="s">
        <v>15861</v>
      </c>
      <c r="D4872">
        <v>28</v>
      </c>
      <c r="E4872" t="s">
        <v>19</v>
      </c>
      <c r="F4872" t="s">
        <v>117</v>
      </c>
      <c r="G4872" s="1">
        <v>44244</v>
      </c>
      <c r="H4872" t="s">
        <v>66</v>
      </c>
      <c r="I4872" t="s">
        <v>99</v>
      </c>
      <c r="J4872" s="2" t="s">
        <v>15862</v>
      </c>
      <c r="K4872" t="s">
        <v>39</v>
      </c>
      <c r="L4872" t="s">
        <v>15863</v>
      </c>
      <c r="M4872" t="s">
        <v>25</v>
      </c>
      <c r="N4872" t="s">
        <v>83</v>
      </c>
      <c r="O4872" s="3">
        <v>45078.347546296296</v>
      </c>
      <c r="P4872" s="3">
        <v>45078.317685185182</v>
      </c>
      <c r="Q4872">
        <v>3</v>
      </c>
      <c r="R4872">
        <v>4871</v>
      </c>
      <c r="S4872" t="str">
        <f>PROPER(CustomerSupport[[#This Row],[Resolution]])</f>
        <v>Time A Phone Amount Process Behind.</v>
      </c>
      <c r="T4872" t="str">
        <f>TRIM(CustomerSupport[[#This Row],[Customer Name]])</f>
        <v>Caleb Blake</v>
      </c>
      <c r="U4872">
        <f>MONTH(CustomerSupport[[#This Row],[Date of Purchase]])</f>
        <v>2</v>
      </c>
      <c r="V4872" t="str">
        <f>TEXT('Working data'!G4872,"mmmm")</f>
        <v>February</v>
      </c>
      <c r="W4872">
        <f>YEAR(CustomerSupport[[#This Row],[Date of Purchase]])</f>
        <v>2021</v>
      </c>
      <c r="X4872">
        <f t="shared" si="76"/>
        <v>-0.71666666673263535</v>
      </c>
    </row>
    <row r="4873" spans="1:24" ht="14.25" customHeight="1" x14ac:dyDescent="0.4">
      <c r="A4873">
        <v>4872</v>
      </c>
      <c r="B4873" t="s">
        <v>4087</v>
      </c>
      <c r="C4873" t="s">
        <v>15864</v>
      </c>
      <c r="D4873">
        <v>34</v>
      </c>
      <c r="E4873" t="s">
        <v>29</v>
      </c>
      <c r="F4873" t="s">
        <v>421</v>
      </c>
      <c r="G4873" s="1">
        <v>44325</v>
      </c>
      <c r="H4873" t="s">
        <v>59</v>
      </c>
      <c r="I4873" t="s">
        <v>99</v>
      </c>
      <c r="J4873" s="2" t="s">
        <v>15865</v>
      </c>
      <c r="K4873" t="s">
        <v>24</v>
      </c>
      <c r="M4873" t="s">
        <v>89</v>
      </c>
      <c r="N4873" t="s">
        <v>83</v>
      </c>
      <c r="O4873" s="3">
        <v>45078.853125000001</v>
      </c>
      <c r="R4873">
        <v>4872</v>
      </c>
      <c r="S4873" t="str">
        <f>PROPER(CustomerSupport[[#This Row],[Resolution]])</f>
        <v/>
      </c>
      <c r="T4873" t="str">
        <f>TRIM(CustomerSupport[[#This Row],[Customer Name]])</f>
        <v>Jennifer Russell</v>
      </c>
      <c r="U4873">
        <f>MONTH(CustomerSupport[[#This Row],[Date of Purchase]])</f>
        <v>5</v>
      </c>
      <c r="V4873" t="str">
        <f>TEXT('Working data'!G4873,"mmmm")</f>
        <v>May</v>
      </c>
      <c r="W4873">
        <f>YEAR(CustomerSupport[[#This Row],[Date of Purchase]])</f>
        <v>2021</v>
      </c>
      <c r="X4873" t="str">
        <f t="shared" si="76"/>
        <v/>
      </c>
    </row>
    <row r="4874" spans="1:24" ht="14.25" customHeight="1" x14ac:dyDescent="0.4">
      <c r="A4874">
        <v>4873</v>
      </c>
      <c r="B4874" t="s">
        <v>15866</v>
      </c>
      <c r="C4874" t="s">
        <v>15867</v>
      </c>
      <c r="D4874">
        <v>34</v>
      </c>
      <c r="E4874" t="s">
        <v>19</v>
      </c>
      <c r="F4874" t="s">
        <v>383</v>
      </c>
      <c r="G4874" s="1">
        <v>44162</v>
      </c>
      <c r="H4874" t="s">
        <v>21</v>
      </c>
      <c r="I4874" t="s">
        <v>31</v>
      </c>
      <c r="J4874" s="2" t="s">
        <v>15868</v>
      </c>
      <c r="K4874" t="s">
        <v>24</v>
      </c>
      <c r="M4874" t="s">
        <v>25</v>
      </c>
      <c r="N4874" t="s">
        <v>55</v>
      </c>
      <c r="O4874" s="3">
        <v>45078.003842592596</v>
      </c>
      <c r="R4874">
        <v>4873</v>
      </c>
      <c r="S4874" t="str">
        <f>PROPER(CustomerSupport[[#This Row],[Resolution]])</f>
        <v/>
      </c>
      <c r="T4874" t="str">
        <f>TRIM(CustomerSupport[[#This Row],[Customer Name]])</f>
        <v>John Davis</v>
      </c>
      <c r="U4874">
        <f>MONTH(CustomerSupport[[#This Row],[Date of Purchase]])</f>
        <v>11</v>
      </c>
      <c r="V4874" t="str">
        <f>TEXT('Working data'!G4874,"mmmm")</f>
        <v>November</v>
      </c>
      <c r="W4874">
        <f>YEAR(CustomerSupport[[#This Row],[Date of Purchase]])</f>
        <v>2020</v>
      </c>
      <c r="X4874" t="str">
        <f t="shared" si="76"/>
        <v/>
      </c>
    </row>
    <row r="4875" spans="1:24" ht="14.25" customHeight="1" x14ac:dyDescent="0.4">
      <c r="A4875">
        <v>4874</v>
      </c>
      <c r="B4875" t="s">
        <v>2532</v>
      </c>
      <c r="C4875" t="s">
        <v>15869</v>
      </c>
      <c r="D4875">
        <v>35</v>
      </c>
      <c r="E4875" t="s">
        <v>58</v>
      </c>
      <c r="F4875" t="s">
        <v>161</v>
      </c>
      <c r="G4875" s="1">
        <v>44016</v>
      </c>
      <c r="H4875" t="s">
        <v>45</v>
      </c>
      <c r="I4875" t="s">
        <v>113</v>
      </c>
      <c r="J4875" s="2" t="s">
        <v>15870</v>
      </c>
      <c r="K4875" t="s">
        <v>39</v>
      </c>
      <c r="L4875" t="s">
        <v>15871</v>
      </c>
      <c r="M4875" t="s">
        <v>143</v>
      </c>
      <c r="N4875" t="s">
        <v>83</v>
      </c>
      <c r="O4875" s="3">
        <v>45078.457326388889</v>
      </c>
      <c r="P4875" s="3">
        <v>45078.114965277775</v>
      </c>
      <c r="Q4875">
        <v>4</v>
      </c>
      <c r="R4875">
        <v>4874</v>
      </c>
      <c r="S4875" t="str">
        <f>PROPER(CustomerSupport[[#This Row],[Resolution]])</f>
        <v>Particular Society Go Me Than Rest At.</v>
      </c>
      <c r="T4875" t="str">
        <f>TRIM(CustomerSupport[[#This Row],[Customer Name]])</f>
        <v>Christopher Gutierrez</v>
      </c>
      <c r="U4875">
        <f>MONTH(CustomerSupport[[#This Row],[Date of Purchase]])</f>
        <v>7</v>
      </c>
      <c r="V4875" t="str">
        <f>TEXT('Working data'!G4875,"mmmm")</f>
        <v>July</v>
      </c>
      <c r="W4875">
        <f>YEAR(CustomerSupport[[#This Row],[Date of Purchase]])</f>
        <v>2020</v>
      </c>
      <c r="X4875">
        <f t="shared" si="76"/>
        <v>-8.2166666667326353</v>
      </c>
    </row>
    <row r="4876" spans="1:24" ht="14.25" customHeight="1" x14ac:dyDescent="0.4">
      <c r="A4876">
        <v>4875</v>
      </c>
      <c r="B4876" t="s">
        <v>15872</v>
      </c>
      <c r="C4876" t="s">
        <v>15873</v>
      </c>
      <c r="D4876">
        <v>23</v>
      </c>
      <c r="E4876" t="s">
        <v>19</v>
      </c>
      <c r="F4876" t="s">
        <v>421</v>
      </c>
      <c r="G4876" s="1">
        <v>44553</v>
      </c>
      <c r="H4876" t="s">
        <v>45</v>
      </c>
      <c r="I4876" t="s">
        <v>52</v>
      </c>
      <c r="J4876" s="2" t="s">
        <v>15874</v>
      </c>
      <c r="K4876" t="s">
        <v>39</v>
      </c>
      <c r="L4876" t="s">
        <v>15875</v>
      </c>
      <c r="M4876" t="s">
        <v>89</v>
      </c>
      <c r="N4876" t="s">
        <v>55</v>
      </c>
      <c r="O4876" s="3">
        <v>45078.978865740741</v>
      </c>
      <c r="P4876" s="3">
        <v>45078.112199074072</v>
      </c>
      <c r="Q4876">
        <v>1</v>
      </c>
      <c r="R4876">
        <v>4875</v>
      </c>
      <c r="S4876" t="str">
        <f>PROPER(CustomerSupport[[#This Row],[Resolution]])</f>
        <v>Idea Study Name Within Half Majority Care Practice.</v>
      </c>
      <c r="T4876" t="str">
        <f>TRIM(CustomerSupport[[#This Row],[Customer Name]])</f>
        <v>Denise Stafford</v>
      </c>
      <c r="U4876">
        <f>MONTH(CustomerSupport[[#This Row],[Date of Purchase]])</f>
        <v>12</v>
      </c>
      <c r="V4876" t="str">
        <f>TEXT('Working data'!G4876,"mmmm")</f>
        <v>December</v>
      </c>
      <c r="W4876">
        <f>YEAR(CustomerSupport[[#This Row],[Date of Purchase]])</f>
        <v>2021</v>
      </c>
      <c r="X4876">
        <f t="shared" si="76"/>
        <v>-20.800000000046566</v>
      </c>
    </row>
    <row r="4877" spans="1:24" ht="14.25" customHeight="1" x14ac:dyDescent="0.4">
      <c r="A4877">
        <v>4876</v>
      </c>
      <c r="B4877" t="s">
        <v>15876</v>
      </c>
      <c r="C4877" t="s">
        <v>15877</v>
      </c>
      <c r="D4877">
        <v>59</v>
      </c>
      <c r="E4877" t="s">
        <v>58</v>
      </c>
      <c r="F4877" t="s">
        <v>76</v>
      </c>
      <c r="G4877" s="1">
        <v>44156</v>
      </c>
      <c r="H4877" t="s">
        <v>59</v>
      </c>
      <c r="I4877" t="s">
        <v>93</v>
      </c>
      <c r="J4877" s="2" t="s">
        <v>15878</v>
      </c>
      <c r="K4877" t="s">
        <v>62</v>
      </c>
      <c r="M4877" t="s">
        <v>25</v>
      </c>
      <c r="N4877" t="s">
        <v>83</v>
      </c>
      <c r="R4877">
        <v>4876</v>
      </c>
      <c r="S4877" t="str">
        <f>PROPER(CustomerSupport[[#This Row],[Resolution]])</f>
        <v/>
      </c>
      <c r="T4877" t="str">
        <f>TRIM(CustomerSupport[[#This Row],[Customer Name]])</f>
        <v>Patrick Wilkerson</v>
      </c>
      <c r="U4877">
        <f>MONTH(CustomerSupport[[#This Row],[Date of Purchase]])</f>
        <v>11</v>
      </c>
      <c r="V4877" t="str">
        <f>TEXT('Working data'!G4877,"mmmm")</f>
        <v>November</v>
      </c>
      <c r="W4877">
        <f>YEAR(CustomerSupport[[#This Row],[Date of Purchase]])</f>
        <v>2020</v>
      </c>
      <c r="X4877" t="str">
        <f t="shared" si="76"/>
        <v/>
      </c>
    </row>
    <row r="4878" spans="1:24" ht="14.25" customHeight="1" x14ac:dyDescent="0.4">
      <c r="A4878">
        <v>4877</v>
      </c>
      <c r="B4878" t="s">
        <v>15879</v>
      </c>
      <c r="C4878" t="s">
        <v>15880</v>
      </c>
      <c r="D4878">
        <v>39</v>
      </c>
      <c r="E4878" t="s">
        <v>58</v>
      </c>
      <c r="F4878" t="s">
        <v>161</v>
      </c>
      <c r="G4878" s="1">
        <v>44001</v>
      </c>
      <c r="H4878" t="s">
        <v>66</v>
      </c>
      <c r="I4878" t="s">
        <v>72</v>
      </c>
      <c r="J4878" t="s">
        <v>4173</v>
      </c>
      <c r="K4878" t="s">
        <v>62</v>
      </c>
      <c r="M4878" t="s">
        <v>25</v>
      </c>
      <c r="N4878" t="s">
        <v>55</v>
      </c>
      <c r="R4878">
        <v>4877</v>
      </c>
      <c r="S4878" t="str">
        <f>PROPER(CustomerSupport[[#This Row],[Resolution]])</f>
        <v/>
      </c>
      <c r="T4878" t="str">
        <f>TRIM(CustomerSupport[[#This Row],[Customer Name]])</f>
        <v>Misty Johnson</v>
      </c>
      <c r="U4878">
        <f>MONTH(CustomerSupport[[#This Row],[Date of Purchase]])</f>
        <v>6</v>
      </c>
      <c r="V4878" t="str">
        <f>TEXT('Working data'!G4878,"mmmm")</f>
        <v>June</v>
      </c>
      <c r="W4878">
        <f>YEAR(CustomerSupport[[#This Row],[Date of Purchase]])</f>
        <v>2020</v>
      </c>
      <c r="X4878" t="str">
        <f t="shared" si="76"/>
        <v/>
      </c>
    </row>
    <row r="4879" spans="1:24" ht="14.25" customHeight="1" x14ac:dyDescent="0.4">
      <c r="A4879">
        <v>4878</v>
      </c>
      <c r="B4879" t="s">
        <v>15881</v>
      </c>
      <c r="C4879" t="s">
        <v>15882</v>
      </c>
      <c r="D4879">
        <v>64</v>
      </c>
      <c r="E4879" t="s">
        <v>58</v>
      </c>
      <c r="F4879" t="s">
        <v>129</v>
      </c>
      <c r="G4879" s="1">
        <v>44079</v>
      </c>
      <c r="H4879" t="s">
        <v>45</v>
      </c>
      <c r="I4879" t="s">
        <v>177</v>
      </c>
      <c r="J4879" s="2" t="s">
        <v>15883</v>
      </c>
      <c r="K4879" t="s">
        <v>39</v>
      </c>
      <c r="L4879" t="s">
        <v>15884</v>
      </c>
      <c r="M4879" t="s">
        <v>143</v>
      </c>
      <c r="N4879" t="s">
        <v>55</v>
      </c>
      <c r="O4879" s="3">
        <v>45078.499722222223</v>
      </c>
      <c r="P4879" s="3">
        <v>45078.41777777778</v>
      </c>
      <c r="Q4879">
        <v>1</v>
      </c>
      <c r="R4879">
        <v>4878</v>
      </c>
      <c r="S4879" t="str">
        <f>PROPER(CustomerSupport[[#This Row],[Resolution]])</f>
        <v>Tv Buy Its Bed Go Past.</v>
      </c>
      <c r="T4879" t="str">
        <f>TRIM(CustomerSupport[[#This Row],[Customer Name]])</f>
        <v>Latoya Ware</v>
      </c>
      <c r="U4879">
        <f>MONTH(CustomerSupport[[#This Row],[Date of Purchase]])</f>
        <v>9</v>
      </c>
      <c r="V4879" t="str">
        <f>TEXT('Working data'!G4879,"mmmm")</f>
        <v>September</v>
      </c>
      <c r="W4879">
        <f>YEAR(CustomerSupport[[#This Row],[Date of Purchase]])</f>
        <v>2020</v>
      </c>
      <c r="X4879">
        <f t="shared" si="76"/>
        <v>-1.96666666661622</v>
      </c>
    </row>
    <row r="4880" spans="1:24" ht="14.25" customHeight="1" x14ac:dyDescent="0.4">
      <c r="A4880">
        <v>4879</v>
      </c>
      <c r="B4880" t="s">
        <v>15885</v>
      </c>
      <c r="C4880" t="s">
        <v>15886</v>
      </c>
      <c r="D4880">
        <v>25</v>
      </c>
      <c r="E4880" t="s">
        <v>58</v>
      </c>
      <c r="F4880" t="s">
        <v>485</v>
      </c>
      <c r="G4880" s="1">
        <v>44092</v>
      </c>
      <c r="H4880" t="s">
        <v>59</v>
      </c>
      <c r="I4880" t="s">
        <v>67</v>
      </c>
      <c r="J4880" t="s">
        <v>15887</v>
      </c>
      <c r="K4880" t="s">
        <v>24</v>
      </c>
      <c r="M4880" t="s">
        <v>89</v>
      </c>
      <c r="N4880" t="s">
        <v>26</v>
      </c>
      <c r="O4880" s="3">
        <v>45078.796261574076</v>
      </c>
      <c r="R4880">
        <v>4879</v>
      </c>
      <c r="S4880" t="str">
        <f>PROPER(CustomerSupport[[#This Row],[Resolution]])</f>
        <v/>
      </c>
      <c r="T4880" t="str">
        <f>TRIM(CustomerSupport[[#This Row],[Customer Name]])</f>
        <v>Brian Howard</v>
      </c>
      <c r="U4880">
        <f>MONTH(CustomerSupport[[#This Row],[Date of Purchase]])</f>
        <v>9</v>
      </c>
      <c r="V4880" t="str">
        <f>TEXT('Working data'!G4880,"mmmm")</f>
        <v>September</v>
      </c>
      <c r="W4880">
        <f>YEAR(CustomerSupport[[#This Row],[Date of Purchase]])</f>
        <v>2020</v>
      </c>
      <c r="X4880" t="str">
        <f t="shared" si="76"/>
        <v/>
      </c>
    </row>
    <row r="4881" spans="1:24" ht="14.25" customHeight="1" x14ac:dyDescent="0.4">
      <c r="A4881">
        <v>4880</v>
      </c>
      <c r="B4881" t="s">
        <v>15888</v>
      </c>
      <c r="C4881" t="s">
        <v>5997</v>
      </c>
      <c r="D4881">
        <v>29</v>
      </c>
      <c r="E4881" t="s">
        <v>29</v>
      </c>
      <c r="F4881" t="s">
        <v>51</v>
      </c>
      <c r="G4881" s="1">
        <v>43922</v>
      </c>
      <c r="H4881" t="s">
        <v>21</v>
      </c>
      <c r="I4881" t="s">
        <v>60</v>
      </c>
      <c r="J4881" s="2" t="s">
        <v>15889</v>
      </c>
      <c r="K4881" t="s">
        <v>62</v>
      </c>
      <c r="M4881" t="s">
        <v>89</v>
      </c>
      <c r="N4881" t="s">
        <v>83</v>
      </c>
      <c r="R4881">
        <v>4880</v>
      </c>
      <c r="S4881" t="str">
        <f>PROPER(CustomerSupport[[#This Row],[Resolution]])</f>
        <v/>
      </c>
      <c r="T4881" t="str">
        <f>TRIM(CustomerSupport[[#This Row],[Customer Name]])</f>
        <v>Richard Floyd</v>
      </c>
      <c r="U4881">
        <f>MONTH(CustomerSupport[[#This Row],[Date of Purchase]])</f>
        <v>4</v>
      </c>
      <c r="V4881" t="str">
        <f>TEXT('Working data'!G4881,"mmmm")</f>
        <v>April</v>
      </c>
      <c r="W4881">
        <f>YEAR(CustomerSupport[[#This Row],[Date of Purchase]])</f>
        <v>2020</v>
      </c>
      <c r="X4881" t="str">
        <f t="shared" si="76"/>
        <v/>
      </c>
    </row>
    <row r="4882" spans="1:24" ht="14.25" customHeight="1" x14ac:dyDescent="0.4">
      <c r="A4882">
        <v>4881</v>
      </c>
      <c r="B4882" t="s">
        <v>15890</v>
      </c>
      <c r="C4882" t="s">
        <v>15891</v>
      </c>
      <c r="D4882">
        <v>53</v>
      </c>
      <c r="E4882" t="s">
        <v>29</v>
      </c>
      <c r="F4882" t="s">
        <v>317</v>
      </c>
      <c r="G4882" s="1">
        <v>44510</v>
      </c>
      <c r="H4882" t="s">
        <v>66</v>
      </c>
      <c r="I4882" t="s">
        <v>141</v>
      </c>
      <c r="J4882" s="2" t="s">
        <v>15892</v>
      </c>
      <c r="K4882" t="s">
        <v>62</v>
      </c>
      <c r="M4882" t="s">
        <v>143</v>
      </c>
      <c r="N4882" t="s">
        <v>55</v>
      </c>
      <c r="R4882">
        <v>4881</v>
      </c>
      <c r="S4882" t="str">
        <f>PROPER(CustomerSupport[[#This Row],[Resolution]])</f>
        <v/>
      </c>
      <c r="T4882" t="str">
        <f>TRIM(CustomerSupport[[#This Row],[Customer Name]])</f>
        <v>Walter Johnson</v>
      </c>
      <c r="U4882">
        <f>MONTH(CustomerSupport[[#This Row],[Date of Purchase]])</f>
        <v>11</v>
      </c>
      <c r="V4882" t="str">
        <f>TEXT('Working data'!G4882,"mmmm")</f>
        <v>November</v>
      </c>
      <c r="W4882">
        <f>YEAR(CustomerSupport[[#This Row],[Date of Purchase]])</f>
        <v>2021</v>
      </c>
      <c r="X4882" t="str">
        <f t="shared" si="76"/>
        <v/>
      </c>
    </row>
    <row r="4883" spans="1:24" ht="14.25" customHeight="1" x14ac:dyDescent="0.4">
      <c r="A4883">
        <v>4882</v>
      </c>
      <c r="B4883" t="s">
        <v>15893</v>
      </c>
      <c r="C4883" t="s">
        <v>15894</v>
      </c>
      <c r="D4883">
        <v>42</v>
      </c>
      <c r="E4883" t="s">
        <v>29</v>
      </c>
      <c r="F4883" t="s">
        <v>173</v>
      </c>
      <c r="G4883" s="1">
        <v>44521</v>
      </c>
      <c r="H4883" t="s">
        <v>66</v>
      </c>
      <c r="I4883" t="s">
        <v>59</v>
      </c>
      <c r="J4883" s="2" t="s">
        <v>15895</v>
      </c>
      <c r="K4883" t="s">
        <v>24</v>
      </c>
      <c r="M4883" t="s">
        <v>41</v>
      </c>
      <c r="N4883" t="s">
        <v>55</v>
      </c>
      <c r="O4883" s="3">
        <v>45078.108113425929</v>
      </c>
      <c r="R4883">
        <v>4882</v>
      </c>
      <c r="S4883" t="str">
        <f>PROPER(CustomerSupport[[#This Row],[Resolution]])</f>
        <v/>
      </c>
      <c r="T4883" t="str">
        <f>TRIM(CustomerSupport[[#This Row],[Customer Name]])</f>
        <v>Maria Lewis DVM</v>
      </c>
      <c r="U4883">
        <f>MONTH(CustomerSupport[[#This Row],[Date of Purchase]])</f>
        <v>11</v>
      </c>
      <c r="V4883" t="str">
        <f>TEXT('Working data'!G4883,"mmmm")</f>
        <v>November</v>
      </c>
      <c r="W4883">
        <f>YEAR(CustomerSupport[[#This Row],[Date of Purchase]])</f>
        <v>2021</v>
      </c>
      <c r="X4883" t="str">
        <f t="shared" si="76"/>
        <v/>
      </c>
    </row>
    <row r="4884" spans="1:24" ht="14.25" customHeight="1" x14ac:dyDescent="0.4">
      <c r="A4884">
        <v>4883</v>
      </c>
      <c r="B4884" t="s">
        <v>15896</v>
      </c>
      <c r="C4884" t="s">
        <v>15897</v>
      </c>
      <c r="D4884">
        <v>48</v>
      </c>
      <c r="E4884" t="s">
        <v>19</v>
      </c>
      <c r="F4884" t="s">
        <v>173</v>
      </c>
      <c r="G4884" s="1">
        <v>44112</v>
      </c>
      <c r="H4884" t="s">
        <v>67</v>
      </c>
      <c r="I4884" t="s">
        <v>22</v>
      </c>
      <c r="J4884" s="2" t="s">
        <v>15898</v>
      </c>
      <c r="K4884" t="s">
        <v>39</v>
      </c>
      <c r="L4884" t="s">
        <v>15899</v>
      </c>
      <c r="M4884" t="s">
        <v>89</v>
      </c>
      <c r="N4884" t="s">
        <v>33</v>
      </c>
      <c r="O4884" s="3">
        <v>45078.387303240743</v>
      </c>
      <c r="P4884" s="3">
        <v>45078.144942129627</v>
      </c>
      <c r="Q4884">
        <v>3</v>
      </c>
      <c r="R4884">
        <v>4883</v>
      </c>
      <c r="S4884" t="str">
        <f>PROPER(CustomerSupport[[#This Row],[Resolution]])</f>
        <v>Mouth Push In Trip Box.</v>
      </c>
      <c r="T4884" t="str">
        <f>TRIM(CustomerSupport[[#This Row],[Customer Name]])</f>
        <v>Rebecca Wang</v>
      </c>
      <c r="U4884">
        <f>MONTH(CustomerSupport[[#This Row],[Date of Purchase]])</f>
        <v>10</v>
      </c>
      <c r="V4884" t="str">
        <f>TEXT('Working data'!G4884,"mmmm")</f>
        <v>October</v>
      </c>
      <c r="W4884">
        <f>YEAR(CustomerSupport[[#This Row],[Date of Purchase]])</f>
        <v>2020</v>
      </c>
      <c r="X4884">
        <f t="shared" si="76"/>
        <v>-5.8166666667675599</v>
      </c>
    </row>
    <row r="4885" spans="1:24" ht="14.25" customHeight="1" x14ac:dyDescent="0.4">
      <c r="A4885">
        <v>4884</v>
      </c>
      <c r="B4885" t="s">
        <v>15900</v>
      </c>
      <c r="C4885" t="s">
        <v>15901</v>
      </c>
      <c r="D4885">
        <v>27</v>
      </c>
      <c r="E4885" t="s">
        <v>29</v>
      </c>
      <c r="F4885" t="s">
        <v>219</v>
      </c>
      <c r="G4885" s="1">
        <v>44460</v>
      </c>
      <c r="H4885" t="s">
        <v>67</v>
      </c>
      <c r="I4885" t="s">
        <v>93</v>
      </c>
      <c r="J4885" s="2" t="s">
        <v>15902</v>
      </c>
      <c r="K4885" t="s">
        <v>39</v>
      </c>
      <c r="L4885" t="s">
        <v>15903</v>
      </c>
      <c r="M4885" t="s">
        <v>143</v>
      </c>
      <c r="N4885" t="s">
        <v>55</v>
      </c>
      <c r="O4885" s="3">
        <v>45078.050520833334</v>
      </c>
      <c r="P4885" s="3">
        <v>45078.501215277778</v>
      </c>
      <c r="Q4885">
        <v>3</v>
      </c>
      <c r="R4885">
        <v>4884</v>
      </c>
      <c r="S4885" t="str">
        <f>PROPER(CustomerSupport[[#This Row],[Resolution]])</f>
        <v>Seek Once Three Team West Part.</v>
      </c>
      <c r="T4885" t="str">
        <f>TRIM(CustomerSupport[[#This Row],[Customer Name]])</f>
        <v>Cameron Miller</v>
      </c>
      <c r="U4885">
        <f>MONTH(CustomerSupport[[#This Row],[Date of Purchase]])</f>
        <v>9</v>
      </c>
      <c r="V4885" t="str">
        <f>TEXT('Working data'!G4885,"mmmm")</f>
        <v>September</v>
      </c>
      <c r="W4885">
        <f>YEAR(CustomerSupport[[#This Row],[Date of Purchase]])</f>
        <v>2021</v>
      </c>
      <c r="X4885">
        <f t="shared" si="76"/>
        <v>10.816666666651145</v>
      </c>
    </row>
    <row r="4886" spans="1:24" ht="14.25" customHeight="1" x14ac:dyDescent="0.4">
      <c r="A4886">
        <v>4885</v>
      </c>
      <c r="B4886" t="s">
        <v>15904</v>
      </c>
      <c r="C4886" t="s">
        <v>15905</v>
      </c>
      <c r="D4886">
        <v>52</v>
      </c>
      <c r="E4886" t="s">
        <v>29</v>
      </c>
      <c r="F4886" t="s">
        <v>339</v>
      </c>
      <c r="G4886" s="1">
        <v>44523</v>
      </c>
      <c r="H4886" t="s">
        <v>21</v>
      </c>
      <c r="I4886" t="s">
        <v>177</v>
      </c>
      <c r="J4886" s="2" t="s">
        <v>15906</v>
      </c>
      <c r="K4886" t="s">
        <v>39</v>
      </c>
      <c r="L4886" t="s">
        <v>15907</v>
      </c>
      <c r="M4886" t="s">
        <v>89</v>
      </c>
      <c r="N4886" t="s">
        <v>26</v>
      </c>
      <c r="O4886" s="3">
        <v>45078.250532407408</v>
      </c>
      <c r="P4886" s="3">
        <v>45078.599143518521</v>
      </c>
      <c r="Q4886">
        <v>2</v>
      </c>
      <c r="R4886">
        <v>4885</v>
      </c>
      <c r="S4886" t="str">
        <f>PROPER(CustomerSupport[[#This Row],[Resolution]])</f>
        <v>Technology Page Professor Once Respond Million Seem.</v>
      </c>
      <c r="T4886" t="str">
        <f>TRIM(CustomerSupport[[#This Row],[Customer Name]])</f>
        <v>Ricky Rodriguez</v>
      </c>
      <c r="U4886">
        <f>MONTH(CustomerSupport[[#This Row],[Date of Purchase]])</f>
        <v>11</v>
      </c>
      <c r="V4886" t="str">
        <f>TEXT('Working data'!G4886,"mmmm")</f>
        <v>November</v>
      </c>
      <c r="W4886">
        <f>YEAR(CustomerSupport[[#This Row],[Date of Purchase]])</f>
        <v>2021</v>
      </c>
      <c r="X4886">
        <f t="shared" si="76"/>
        <v>8.3666666666977108</v>
      </c>
    </row>
    <row r="4887" spans="1:24" ht="14.25" customHeight="1" x14ac:dyDescent="0.4">
      <c r="A4887">
        <v>4886</v>
      </c>
      <c r="B4887" t="s">
        <v>15908</v>
      </c>
      <c r="C4887" t="s">
        <v>15909</v>
      </c>
      <c r="D4887">
        <v>23</v>
      </c>
      <c r="E4887" t="s">
        <v>19</v>
      </c>
      <c r="F4887" t="s">
        <v>125</v>
      </c>
      <c r="G4887" s="1">
        <v>44137</v>
      </c>
      <c r="H4887" t="s">
        <v>21</v>
      </c>
      <c r="I4887" t="s">
        <v>67</v>
      </c>
      <c r="J4887" t="s">
        <v>15910</v>
      </c>
      <c r="K4887" t="s">
        <v>24</v>
      </c>
      <c r="M4887" t="s">
        <v>25</v>
      </c>
      <c r="N4887" t="s">
        <v>55</v>
      </c>
      <c r="O4887" s="3">
        <v>45078.069282407407</v>
      </c>
      <c r="R4887">
        <v>4886</v>
      </c>
      <c r="S4887" t="str">
        <f>PROPER(CustomerSupport[[#This Row],[Resolution]])</f>
        <v/>
      </c>
      <c r="T4887" t="str">
        <f>TRIM(CustomerSupport[[#This Row],[Customer Name]])</f>
        <v>Sandy Jones</v>
      </c>
      <c r="U4887">
        <f>MONTH(CustomerSupport[[#This Row],[Date of Purchase]])</f>
        <v>11</v>
      </c>
      <c r="V4887" t="str">
        <f>TEXT('Working data'!G4887,"mmmm")</f>
        <v>November</v>
      </c>
      <c r="W4887">
        <f>YEAR(CustomerSupport[[#This Row],[Date of Purchase]])</f>
        <v>2020</v>
      </c>
      <c r="X4887" t="str">
        <f t="shared" si="76"/>
        <v/>
      </c>
    </row>
    <row r="4888" spans="1:24" ht="14.25" customHeight="1" x14ac:dyDescent="0.4">
      <c r="A4888">
        <v>4887</v>
      </c>
      <c r="B4888" t="s">
        <v>15911</v>
      </c>
      <c r="C4888" t="s">
        <v>15912</v>
      </c>
      <c r="D4888">
        <v>29</v>
      </c>
      <c r="E4888" t="s">
        <v>58</v>
      </c>
      <c r="F4888" t="s">
        <v>286</v>
      </c>
      <c r="G4888" s="1">
        <v>44270</v>
      </c>
      <c r="H4888" t="s">
        <v>59</v>
      </c>
      <c r="I4888" t="s">
        <v>22</v>
      </c>
      <c r="J4888" s="2" t="s">
        <v>15913</v>
      </c>
      <c r="K4888" t="s">
        <v>62</v>
      </c>
      <c r="M4888" t="s">
        <v>41</v>
      </c>
      <c r="N4888" t="s">
        <v>33</v>
      </c>
      <c r="R4888">
        <v>4887</v>
      </c>
      <c r="S4888" t="str">
        <f>PROPER(CustomerSupport[[#This Row],[Resolution]])</f>
        <v/>
      </c>
      <c r="T4888" t="str">
        <f>TRIM(CustomerSupport[[#This Row],[Customer Name]])</f>
        <v>Kirsten Powell</v>
      </c>
      <c r="U4888">
        <f>MONTH(CustomerSupport[[#This Row],[Date of Purchase]])</f>
        <v>3</v>
      </c>
      <c r="V4888" t="str">
        <f>TEXT('Working data'!G4888,"mmmm")</f>
        <v>March</v>
      </c>
      <c r="W4888">
        <f>YEAR(CustomerSupport[[#This Row],[Date of Purchase]])</f>
        <v>2021</v>
      </c>
      <c r="X4888" t="str">
        <f t="shared" si="76"/>
        <v/>
      </c>
    </row>
    <row r="4889" spans="1:24" ht="14.25" customHeight="1" x14ac:dyDescent="0.4">
      <c r="A4889">
        <v>4888</v>
      </c>
      <c r="B4889" t="s">
        <v>15914</v>
      </c>
      <c r="C4889" t="s">
        <v>15915</v>
      </c>
      <c r="D4889">
        <v>70</v>
      </c>
      <c r="E4889" t="s">
        <v>58</v>
      </c>
      <c r="F4889" t="s">
        <v>317</v>
      </c>
      <c r="G4889" s="1">
        <v>44127</v>
      </c>
      <c r="H4889" t="s">
        <v>21</v>
      </c>
      <c r="I4889" t="s">
        <v>177</v>
      </c>
      <c r="J4889" s="2" t="s">
        <v>15916</v>
      </c>
      <c r="K4889" t="s">
        <v>24</v>
      </c>
      <c r="M4889" t="s">
        <v>25</v>
      </c>
      <c r="N4889" t="s">
        <v>26</v>
      </c>
      <c r="O4889" s="3">
        <v>45078.732523148145</v>
      </c>
      <c r="R4889">
        <v>4888</v>
      </c>
      <c r="S4889" t="str">
        <f>PROPER(CustomerSupport[[#This Row],[Resolution]])</f>
        <v/>
      </c>
      <c r="T4889" t="str">
        <f>TRIM(CustomerSupport[[#This Row],[Customer Name]])</f>
        <v>Karen Brewer</v>
      </c>
      <c r="U4889">
        <f>MONTH(CustomerSupport[[#This Row],[Date of Purchase]])</f>
        <v>10</v>
      </c>
      <c r="V4889" t="str">
        <f>TEXT('Working data'!G4889,"mmmm")</f>
        <v>October</v>
      </c>
      <c r="W4889">
        <f>YEAR(CustomerSupport[[#This Row],[Date of Purchase]])</f>
        <v>2020</v>
      </c>
      <c r="X4889" t="str">
        <f t="shared" si="76"/>
        <v/>
      </c>
    </row>
    <row r="4890" spans="1:24" ht="14.25" customHeight="1" x14ac:dyDescent="0.4">
      <c r="A4890">
        <v>4889</v>
      </c>
      <c r="B4890" t="s">
        <v>15917</v>
      </c>
      <c r="C4890" t="s">
        <v>15918</v>
      </c>
      <c r="D4890">
        <v>42</v>
      </c>
      <c r="E4890" t="s">
        <v>58</v>
      </c>
      <c r="F4890" t="s">
        <v>76</v>
      </c>
      <c r="G4890" s="1">
        <v>44128</v>
      </c>
      <c r="H4890" t="s">
        <v>45</v>
      </c>
      <c r="I4890" t="s">
        <v>52</v>
      </c>
      <c r="J4890" t="s">
        <v>15919</v>
      </c>
      <c r="K4890" t="s">
        <v>24</v>
      </c>
      <c r="M4890" t="s">
        <v>41</v>
      </c>
      <c r="N4890" t="s">
        <v>83</v>
      </c>
      <c r="O4890" s="3">
        <v>45078.681840277779</v>
      </c>
      <c r="R4890">
        <v>4889</v>
      </c>
      <c r="S4890" t="str">
        <f>PROPER(CustomerSupport[[#This Row],[Resolution]])</f>
        <v/>
      </c>
      <c r="T4890" t="str">
        <f>TRIM(CustomerSupport[[#This Row],[Customer Name]])</f>
        <v>Jenny Johnson</v>
      </c>
      <c r="U4890">
        <f>MONTH(CustomerSupport[[#This Row],[Date of Purchase]])</f>
        <v>10</v>
      </c>
      <c r="V4890" t="str">
        <f>TEXT('Working data'!G4890,"mmmm")</f>
        <v>October</v>
      </c>
      <c r="W4890">
        <f>YEAR(CustomerSupport[[#This Row],[Date of Purchase]])</f>
        <v>2020</v>
      </c>
      <c r="X4890" t="str">
        <f t="shared" si="76"/>
        <v/>
      </c>
    </row>
    <row r="4891" spans="1:24" ht="14.25" customHeight="1" x14ac:dyDescent="0.4">
      <c r="A4891">
        <v>4890</v>
      </c>
      <c r="B4891" t="s">
        <v>15920</v>
      </c>
      <c r="C4891" t="s">
        <v>15921</v>
      </c>
      <c r="D4891">
        <v>30</v>
      </c>
      <c r="E4891" t="s">
        <v>29</v>
      </c>
      <c r="F4891" t="s">
        <v>249</v>
      </c>
      <c r="G4891" s="1">
        <v>44249</v>
      </c>
      <c r="H4891" t="s">
        <v>59</v>
      </c>
      <c r="I4891" t="s">
        <v>113</v>
      </c>
      <c r="J4891" s="2" t="s">
        <v>15922</v>
      </c>
      <c r="K4891" t="s">
        <v>39</v>
      </c>
      <c r="L4891" t="s">
        <v>15923</v>
      </c>
      <c r="M4891" t="s">
        <v>143</v>
      </c>
      <c r="N4891" t="s">
        <v>26</v>
      </c>
      <c r="O4891" s="3">
        <v>45078.551307870373</v>
      </c>
      <c r="P4891" s="3">
        <v>45078.063113425924</v>
      </c>
      <c r="Q4891">
        <v>1</v>
      </c>
      <c r="R4891">
        <v>4890</v>
      </c>
      <c r="S4891" t="str">
        <f>PROPER(CustomerSupport[[#This Row],[Resolution]])</f>
        <v>Everyone Smile Stand A.</v>
      </c>
      <c r="T4891" t="str">
        <f>TRIM(CustomerSupport[[#This Row],[Customer Name]])</f>
        <v>Karl Dixon</v>
      </c>
      <c r="U4891">
        <f>MONTH(CustomerSupport[[#This Row],[Date of Purchase]])</f>
        <v>2</v>
      </c>
      <c r="V4891" t="str">
        <f>TEXT('Working data'!G4891,"mmmm")</f>
        <v>February</v>
      </c>
      <c r="W4891">
        <f>YEAR(CustomerSupport[[#This Row],[Date of Purchase]])</f>
        <v>2021</v>
      </c>
      <c r="X4891">
        <f t="shared" si="76"/>
        <v>-11.716666666790843</v>
      </c>
    </row>
    <row r="4892" spans="1:24" ht="14.25" customHeight="1" x14ac:dyDescent="0.4">
      <c r="A4892">
        <v>4891</v>
      </c>
      <c r="B4892" t="s">
        <v>15924</v>
      </c>
      <c r="C4892" t="s">
        <v>15925</v>
      </c>
      <c r="D4892">
        <v>55</v>
      </c>
      <c r="E4892" t="s">
        <v>19</v>
      </c>
      <c r="F4892" t="s">
        <v>117</v>
      </c>
      <c r="G4892" s="1">
        <v>44011</v>
      </c>
      <c r="H4892" t="s">
        <v>21</v>
      </c>
      <c r="I4892" t="s">
        <v>31</v>
      </c>
      <c r="J4892" t="s">
        <v>15926</v>
      </c>
      <c r="K4892" t="s">
        <v>39</v>
      </c>
      <c r="L4892" t="s">
        <v>15927</v>
      </c>
      <c r="M4892" t="s">
        <v>143</v>
      </c>
      <c r="N4892" t="s">
        <v>55</v>
      </c>
      <c r="O4892" s="3">
        <v>45078.550625000003</v>
      </c>
      <c r="P4892" s="3">
        <v>45078.349930555552</v>
      </c>
      <c r="Q4892">
        <v>1</v>
      </c>
      <c r="R4892">
        <v>4891</v>
      </c>
      <c r="S4892" t="str">
        <f>PROPER(CustomerSupport[[#This Row],[Resolution]])</f>
        <v>Treatment Song Stop Claim Until Commercial.</v>
      </c>
      <c r="T4892" t="str">
        <f>TRIM(CustomerSupport[[#This Row],[Customer Name]])</f>
        <v>Mackenzie Phillips</v>
      </c>
      <c r="U4892">
        <f>MONTH(CustomerSupport[[#This Row],[Date of Purchase]])</f>
        <v>6</v>
      </c>
      <c r="V4892" t="str">
        <f>TEXT('Working data'!G4892,"mmmm")</f>
        <v>June</v>
      </c>
      <c r="W4892">
        <f>YEAR(CustomerSupport[[#This Row],[Date of Purchase]])</f>
        <v>2020</v>
      </c>
      <c r="X4892">
        <f t="shared" si="76"/>
        <v>-4.8166666668257676</v>
      </c>
    </row>
    <row r="4893" spans="1:24" ht="14.25" customHeight="1" x14ac:dyDescent="0.4">
      <c r="A4893">
        <v>4892</v>
      </c>
      <c r="B4893" t="s">
        <v>15928</v>
      </c>
      <c r="C4893" t="s">
        <v>15929</v>
      </c>
      <c r="D4893">
        <v>27</v>
      </c>
      <c r="E4893" t="s">
        <v>29</v>
      </c>
      <c r="F4893" t="s">
        <v>383</v>
      </c>
      <c r="G4893" s="1">
        <v>44011</v>
      </c>
      <c r="H4893" t="s">
        <v>67</v>
      </c>
      <c r="I4893" t="s">
        <v>99</v>
      </c>
      <c r="J4893" s="2" t="s">
        <v>15930</v>
      </c>
      <c r="K4893" t="s">
        <v>39</v>
      </c>
      <c r="L4893" t="s">
        <v>15931</v>
      </c>
      <c r="M4893" t="s">
        <v>41</v>
      </c>
      <c r="N4893" t="s">
        <v>33</v>
      </c>
      <c r="O4893" s="3">
        <v>45078.004803240743</v>
      </c>
      <c r="P4893" s="3">
        <v>45078.245081018518</v>
      </c>
      <c r="Q4893">
        <v>4</v>
      </c>
      <c r="R4893">
        <v>4892</v>
      </c>
      <c r="S4893" t="str">
        <f>PROPER(CustomerSupport[[#This Row],[Resolution]])</f>
        <v>Six Work Government Serve Support Suffer Prove Full.</v>
      </c>
      <c r="T4893" t="str">
        <f>TRIM(CustomerSupport[[#This Row],[Customer Name]])</f>
        <v>Lisa Hester</v>
      </c>
      <c r="U4893">
        <f>MONTH(CustomerSupport[[#This Row],[Date of Purchase]])</f>
        <v>6</v>
      </c>
      <c r="V4893" t="str">
        <f>TEXT('Working data'!G4893,"mmmm")</f>
        <v>June</v>
      </c>
      <c r="W4893">
        <f>YEAR(CustomerSupport[[#This Row],[Date of Purchase]])</f>
        <v>2020</v>
      </c>
      <c r="X4893">
        <f t="shared" si="76"/>
        <v>5.7666666666045785</v>
      </c>
    </row>
    <row r="4894" spans="1:24" ht="14.25" customHeight="1" x14ac:dyDescent="0.4">
      <c r="A4894">
        <v>4893</v>
      </c>
      <c r="B4894" t="s">
        <v>15932</v>
      </c>
      <c r="C4894" t="s">
        <v>15933</v>
      </c>
      <c r="D4894">
        <v>42</v>
      </c>
      <c r="E4894" t="s">
        <v>19</v>
      </c>
      <c r="F4894" t="s">
        <v>397</v>
      </c>
      <c r="G4894" s="1">
        <v>44491</v>
      </c>
      <c r="H4894" t="s">
        <v>59</v>
      </c>
      <c r="I4894" t="s">
        <v>59</v>
      </c>
      <c r="J4894" t="s">
        <v>1230</v>
      </c>
      <c r="K4894" t="s">
        <v>24</v>
      </c>
      <c r="M4894" t="s">
        <v>143</v>
      </c>
      <c r="N4894" t="s">
        <v>33</v>
      </c>
      <c r="O4894" s="3">
        <v>45078.5937037037</v>
      </c>
      <c r="R4894">
        <v>4893</v>
      </c>
      <c r="S4894" t="str">
        <f>PROPER(CustomerSupport[[#This Row],[Resolution]])</f>
        <v/>
      </c>
      <c r="T4894" t="str">
        <f>TRIM(CustomerSupport[[#This Row],[Customer Name]])</f>
        <v>Mr. Daniel Price DDS</v>
      </c>
      <c r="U4894">
        <f>MONTH(CustomerSupport[[#This Row],[Date of Purchase]])</f>
        <v>10</v>
      </c>
      <c r="V4894" t="str">
        <f>TEXT('Working data'!G4894,"mmmm")</f>
        <v>October</v>
      </c>
      <c r="W4894">
        <f>YEAR(CustomerSupport[[#This Row],[Date of Purchase]])</f>
        <v>2021</v>
      </c>
      <c r="X4894" t="str">
        <f t="shared" si="76"/>
        <v/>
      </c>
    </row>
    <row r="4895" spans="1:24" ht="14.25" customHeight="1" x14ac:dyDescent="0.4">
      <c r="A4895">
        <v>4894</v>
      </c>
      <c r="B4895" t="s">
        <v>15934</v>
      </c>
      <c r="C4895" t="s">
        <v>15935</v>
      </c>
      <c r="D4895">
        <v>41</v>
      </c>
      <c r="E4895" t="s">
        <v>19</v>
      </c>
      <c r="F4895" t="s">
        <v>107</v>
      </c>
      <c r="G4895" s="1">
        <v>44559</v>
      </c>
      <c r="H4895" t="s">
        <v>59</v>
      </c>
      <c r="I4895" t="s">
        <v>37</v>
      </c>
      <c r="J4895" s="2" t="s">
        <v>15936</v>
      </c>
      <c r="K4895" t="s">
        <v>24</v>
      </c>
      <c r="M4895" t="s">
        <v>89</v>
      </c>
      <c r="N4895" t="s">
        <v>55</v>
      </c>
      <c r="O4895" s="3">
        <v>45078.509699074071</v>
      </c>
      <c r="R4895">
        <v>4894</v>
      </c>
      <c r="S4895" t="str">
        <f>PROPER(CustomerSupport[[#This Row],[Resolution]])</f>
        <v/>
      </c>
      <c r="T4895" t="str">
        <f>TRIM(CustomerSupport[[#This Row],[Customer Name]])</f>
        <v>Sarah Nguyen</v>
      </c>
      <c r="U4895">
        <f>MONTH(CustomerSupport[[#This Row],[Date of Purchase]])</f>
        <v>12</v>
      </c>
      <c r="V4895" t="str">
        <f>TEXT('Working data'!G4895,"mmmm")</f>
        <v>December</v>
      </c>
      <c r="W4895">
        <f>YEAR(CustomerSupport[[#This Row],[Date of Purchase]])</f>
        <v>2021</v>
      </c>
      <c r="X4895" t="str">
        <f t="shared" si="76"/>
        <v/>
      </c>
    </row>
    <row r="4896" spans="1:24" ht="14.25" customHeight="1" x14ac:dyDescent="0.4">
      <c r="A4896">
        <v>4895</v>
      </c>
      <c r="B4896" t="s">
        <v>15937</v>
      </c>
      <c r="C4896" t="s">
        <v>15938</v>
      </c>
      <c r="D4896">
        <v>62</v>
      </c>
      <c r="E4896" t="s">
        <v>19</v>
      </c>
      <c r="F4896" t="s">
        <v>157</v>
      </c>
      <c r="G4896" s="1">
        <v>44298</v>
      </c>
      <c r="H4896" t="s">
        <v>67</v>
      </c>
      <c r="I4896" t="s">
        <v>113</v>
      </c>
      <c r="J4896" t="s">
        <v>15939</v>
      </c>
      <c r="K4896" t="s">
        <v>39</v>
      </c>
      <c r="L4896" t="s">
        <v>15940</v>
      </c>
      <c r="M4896" t="s">
        <v>89</v>
      </c>
      <c r="N4896" t="s">
        <v>55</v>
      </c>
      <c r="O4896" s="3">
        <v>45078.714583333334</v>
      </c>
      <c r="P4896" s="3">
        <v>45078.293749999997</v>
      </c>
      <c r="Q4896">
        <v>3</v>
      </c>
      <c r="R4896">
        <v>4895</v>
      </c>
      <c r="S4896" t="str">
        <f>PROPER(CustomerSupport[[#This Row],[Resolution]])</f>
        <v>Generation Might Movement Item Technology Center Direction Business.</v>
      </c>
      <c r="T4896" t="str">
        <f>TRIM(CustomerSupport[[#This Row],[Customer Name]])</f>
        <v>Edward Hardin</v>
      </c>
      <c r="U4896">
        <f>MONTH(CustomerSupport[[#This Row],[Date of Purchase]])</f>
        <v>4</v>
      </c>
      <c r="V4896" t="str">
        <f>TEXT('Working data'!G4896,"mmmm")</f>
        <v>April</v>
      </c>
      <c r="W4896">
        <f>YEAR(CustomerSupport[[#This Row],[Date of Purchase]])</f>
        <v>2021</v>
      </c>
      <c r="X4896">
        <f t="shared" si="76"/>
        <v>-10.100000000093132</v>
      </c>
    </row>
    <row r="4897" spans="1:24" ht="14.25" customHeight="1" x14ac:dyDescent="0.4">
      <c r="A4897">
        <v>4896</v>
      </c>
      <c r="B4897" t="s">
        <v>15941</v>
      </c>
      <c r="C4897" t="s">
        <v>15942</v>
      </c>
      <c r="D4897">
        <v>32</v>
      </c>
      <c r="E4897" t="s">
        <v>58</v>
      </c>
      <c r="F4897" t="s">
        <v>30</v>
      </c>
      <c r="G4897" s="1">
        <v>44479</v>
      </c>
      <c r="H4897" t="s">
        <v>59</v>
      </c>
      <c r="I4897" t="s">
        <v>93</v>
      </c>
      <c r="J4897" s="2" t="s">
        <v>15943</v>
      </c>
      <c r="K4897" t="s">
        <v>24</v>
      </c>
      <c r="M4897" t="s">
        <v>89</v>
      </c>
      <c r="N4897" t="s">
        <v>26</v>
      </c>
      <c r="O4897" s="3">
        <v>45078.243761574071</v>
      </c>
      <c r="R4897">
        <v>4896</v>
      </c>
      <c r="S4897" t="str">
        <f>PROPER(CustomerSupport[[#This Row],[Resolution]])</f>
        <v/>
      </c>
      <c r="T4897" t="str">
        <f>TRIM(CustomerSupport[[#This Row],[Customer Name]])</f>
        <v>Angela Phillips</v>
      </c>
      <c r="U4897">
        <f>MONTH(CustomerSupport[[#This Row],[Date of Purchase]])</f>
        <v>10</v>
      </c>
      <c r="V4897" t="str">
        <f>TEXT('Working data'!G4897,"mmmm")</f>
        <v>October</v>
      </c>
      <c r="W4897">
        <f>YEAR(CustomerSupport[[#This Row],[Date of Purchase]])</f>
        <v>2021</v>
      </c>
      <c r="X4897" t="str">
        <f t="shared" si="76"/>
        <v/>
      </c>
    </row>
    <row r="4898" spans="1:24" ht="14.25" customHeight="1" x14ac:dyDescent="0.4">
      <c r="A4898">
        <v>4897</v>
      </c>
      <c r="B4898" t="s">
        <v>15944</v>
      </c>
      <c r="C4898" t="s">
        <v>14739</v>
      </c>
      <c r="D4898">
        <v>46</v>
      </c>
      <c r="E4898" t="s">
        <v>29</v>
      </c>
      <c r="F4898" t="s">
        <v>173</v>
      </c>
      <c r="G4898" s="1">
        <v>43993</v>
      </c>
      <c r="H4898" t="s">
        <v>66</v>
      </c>
      <c r="I4898" t="s">
        <v>77</v>
      </c>
      <c r="J4898" s="2" t="s">
        <v>15945</v>
      </c>
      <c r="K4898" t="s">
        <v>24</v>
      </c>
      <c r="M4898" t="s">
        <v>25</v>
      </c>
      <c r="N4898" t="s">
        <v>26</v>
      </c>
      <c r="O4898" s="3">
        <v>45078.467395833337</v>
      </c>
      <c r="R4898">
        <v>4897</v>
      </c>
      <c r="S4898" t="str">
        <f>PROPER(CustomerSupport[[#This Row],[Resolution]])</f>
        <v/>
      </c>
      <c r="T4898" t="str">
        <f>TRIM(CustomerSupport[[#This Row],[Customer Name]])</f>
        <v>Michele Rose</v>
      </c>
      <c r="U4898">
        <f>MONTH(CustomerSupport[[#This Row],[Date of Purchase]])</f>
        <v>6</v>
      </c>
      <c r="V4898" t="str">
        <f>TEXT('Working data'!G4898,"mmmm")</f>
        <v>June</v>
      </c>
      <c r="W4898">
        <f>YEAR(CustomerSupport[[#This Row],[Date of Purchase]])</f>
        <v>2020</v>
      </c>
      <c r="X4898" t="str">
        <f t="shared" si="76"/>
        <v/>
      </c>
    </row>
    <row r="4899" spans="1:24" ht="14.25" customHeight="1" x14ac:dyDescent="0.4">
      <c r="A4899">
        <v>4898</v>
      </c>
      <c r="B4899" t="s">
        <v>15946</v>
      </c>
      <c r="C4899" t="s">
        <v>15947</v>
      </c>
      <c r="D4899">
        <v>66</v>
      </c>
      <c r="E4899" t="s">
        <v>58</v>
      </c>
      <c r="F4899" t="s">
        <v>92</v>
      </c>
      <c r="G4899" s="1">
        <v>44461</v>
      </c>
      <c r="H4899" t="s">
        <v>66</v>
      </c>
      <c r="I4899" t="s">
        <v>150</v>
      </c>
      <c r="J4899" s="2" t="s">
        <v>15948</v>
      </c>
      <c r="K4899" t="s">
        <v>39</v>
      </c>
      <c r="L4899" t="s">
        <v>15949</v>
      </c>
      <c r="M4899" t="s">
        <v>41</v>
      </c>
      <c r="N4899" t="s">
        <v>26</v>
      </c>
      <c r="O4899" s="3">
        <v>45078.072974537034</v>
      </c>
      <c r="P4899" s="3">
        <v>45078.266724537039</v>
      </c>
      <c r="Q4899">
        <v>3</v>
      </c>
      <c r="R4899">
        <v>4898</v>
      </c>
      <c r="S4899" t="str">
        <f>PROPER(CustomerSupport[[#This Row],[Resolution]])</f>
        <v>Show Buy Whatever Everybody.</v>
      </c>
      <c r="T4899" t="str">
        <f>TRIM(CustomerSupport[[#This Row],[Customer Name]])</f>
        <v>Mark Gomez</v>
      </c>
      <c r="U4899">
        <f>MONTH(CustomerSupport[[#This Row],[Date of Purchase]])</f>
        <v>9</v>
      </c>
      <c r="V4899" t="str">
        <f>TEXT('Working data'!G4899,"mmmm")</f>
        <v>September</v>
      </c>
      <c r="W4899">
        <f>YEAR(CustomerSupport[[#This Row],[Date of Purchase]])</f>
        <v>2021</v>
      </c>
      <c r="X4899">
        <f t="shared" si="76"/>
        <v>4.6500000001396984</v>
      </c>
    </row>
    <row r="4900" spans="1:24" ht="14.25" customHeight="1" x14ac:dyDescent="0.4">
      <c r="A4900">
        <v>4899</v>
      </c>
      <c r="B4900" t="s">
        <v>15950</v>
      </c>
      <c r="C4900" t="s">
        <v>15951</v>
      </c>
      <c r="D4900">
        <v>31</v>
      </c>
      <c r="E4900" t="s">
        <v>29</v>
      </c>
      <c r="F4900" t="s">
        <v>157</v>
      </c>
      <c r="G4900" s="1">
        <v>44387</v>
      </c>
      <c r="H4900" t="s">
        <v>66</v>
      </c>
      <c r="I4900" t="s">
        <v>150</v>
      </c>
      <c r="J4900" s="2" t="s">
        <v>15952</v>
      </c>
      <c r="K4900" t="s">
        <v>62</v>
      </c>
      <c r="M4900" t="s">
        <v>41</v>
      </c>
      <c r="N4900" t="s">
        <v>26</v>
      </c>
      <c r="R4900">
        <v>4899</v>
      </c>
      <c r="S4900" t="str">
        <f>PROPER(CustomerSupport[[#This Row],[Resolution]])</f>
        <v/>
      </c>
      <c r="T4900" t="str">
        <f>TRIM(CustomerSupport[[#This Row],[Customer Name]])</f>
        <v>Sarah Williamson</v>
      </c>
      <c r="U4900">
        <f>MONTH(CustomerSupport[[#This Row],[Date of Purchase]])</f>
        <v>7</v>
      </c>
      <c r="V4900" t="str">
        <f>TEXT('Working data'!G4900,"mmmm")</f>
        <v>July</v>
      </c>
      <c r="W4900">
        <f>YEAR(CustomerSupport[[#This Row],[Date of Purchase]])</f>
        <v>2021</v>
      </c>
      <c r="X4900" t="str">
        <f t="shared" si="76"/>
        <v/>
      </c>
    </row>
    <row r="4901" spans="1:24" ht="14.25" customHeight="1" x14ac:dyDescent="0.4">
      <c r="A4901">
        <v>4900</v>
      </c>
      <c r="B4901" t="s">
        <v>15953</v>
      </c>
      <c r="C4901" t="s">
        <v>15954</v>
      </c>
      <c r="D4901">
        <v>49</v>
      </c>
      <c r="E4901" t="s">
        <v>19</v>
      </c>
      <c r="F4901" t="s">
        <v>92</v>
      </c>
      <c r="G4901" s="1">
        <v>44477</v>
      </c>
      <c r="H4901" t="s">
        <v>45</v>
      </c>
      <c r="I4901" t="s">
        <v>67</v>
      </c>
      <c r="J4901" s="2" t="s">
        <v>15955</v>
      </c>
      <c r="K4901" t="s">
        <v>24</v>
      </c>
      <c r="M4901" t="s">
        <v>25</v>
      </c>
      <c r="N4901" t="s">
        <v>55</v>
      </c>
      <c r="O4901" s="3">
        <v>45078.363275462965</v>
      </c>
      <c r="R4901">
        <v>4900</v>
      </c>
      <c r="S4901" t="str">
        <f>PROPER(CustomerSupport[[#This Row],[Resolution]])</f>
        <v/>
      </c>
      <c r="T4901" t="str">
        <f>TRIM(CustomerSupport[[#This Row],[Customer Name]])</f>
        <v>Jason Wagner</v>
      </c>
      <c r="U4901">
        <f>MONTH(CustomerSupport[[#This Row],[Date of Purchase]])</f>
        <v>10</v>
      </c>
      <c r="V4901" t="str">
        <f>TEXT('Working data'!G4901,"mmmm")</f>
        <v>October</v>
      </c>
      <c r="W4901">
        <f>YEAR(CustomerSupport[[#This Row],[Date of Purchase]])</f>
        <v>2021</v>
      </c>
      <c r="X4901" t="str">
        <f t="shared" si="76"/>
        <v/>
      </c>
    </row>
    <row r="4902" spans="1:24" ht="14.25" customHeight="1" x14ac:dyDescent="0.4">
      <c r="A4902">
        <v>4901</v>
      </c>
      <c r="B4902" t="s">
        <v>15956</v>
      </c>
      <c r="C4902" t="s">
        <v>15957</v>
      </c>
      <c r="D4902">
        <v>27</v>
      </c>
      <c r="E4902" t="s">
        <v>29</v>
      </c>
      <c r="F4902" t="s">
        <v>44</v>
      </c>
      <c r="G4902" s="1">
        <v>44205</v>
      </c>
      <c r="H4902" t="s">
        <v>59</v>
      </c>
      <c r="I4902" t="s">
        <v>22</v>
      </c>
      <c r="J4902" s="2" t="s">
        <v>15958</v>
      </c>
      <c r="K4902" t="s">
        <v>24</v>
      </c>
      <c r="M4902" t="s">
        <v>25</v>
      </c>
      <c r="N4902" t="s">
        <v>55</v>
      </c>
      <c r="O4902" s="3">
        <v>45078.12232638889</v>
      </c>
      <c r="R4902">
        <v>4901</v>
      </c>
      <c r="S4902" t="str">
        <f>PROPER(CustomerSupport[[#This Row],[Resolution]])</f>
        <v/>
      </c>
      <c r="T4902" t="str">
        <f>TRIM(CustomerSupport[[#This Row],[Customer Name]])</f>
        <v>Margaret Jones</v>
      </c>
      <c r="U4902">
        <f>MONTH(CustomerSupport[[#This Row],[Date of Purchase]])</f>
        <v>1</v>
      </c>
      <c r="V4902" t="str">
        <f>TEXT('Working data'!G4902,"mmmm")</f>
        <v>January</v>
      </c>
      <c r="W4902">
        <f>YEAR(CustomerSupport[[#This Row],[Date of Purchase]])</f>
        <v>2021</v>
      </c>
      <c r="X4902" t="str">
        <f t="shared" si="76"/>
        <v/>
      </c>
    </row>
    <row r="4903" spans="1:24" ht="14.25" customHeight="1" x14ac:dyDescent="0.4">
      <c r="A4903">
        <v>4902</v>
      </c>
      <c r="B4903" t="s">
        <v>15959</v>
      </c>
      <c r="C4903" t="s">
        <v>15960</v>
      </c>
      <c r="D4903">
        <v>65</v>
      </c>
      <c r="E4903" t="s">
        <v>58</v>
      </c>
      <c r="F4903" t="s">
        <v>219</v>
      </c>
      <c r="G4903" s="1">
        <v>44317</v>
      </c>
      <c r="H4903" t="s">
        <v>59</v>
      </c>
      <c r="I4903" t="s">
        <v>99</v>
      </c>
      <c r="J4903" s="2" t="s">
        <v>15961</v>
      </c>
      <c r="K4903" t="s">
        <v>39</v>
      </c>
      <c r="L4903" t="s">
        <v>15962</v>
      </c>
      <c r="M4903" t="s">
        <v>143</v>
      </c>
      <c r="N4903" t="s">
        <v>26</v>
      </c>
      <c r="O4903" s="3">
        <v>45078.405671296299</v>
      </c>
      <c r="P4903" s="3">
        <v>45078.569560185184</v>
      </c>
      <c r="Q4903">
        <v>3</v>
      </c>
      <c r="R4903">
        <v>4902</v>
      </c>
      <c r="S4903" t="str">
        <f>PROPER(CustomerSupport[[#This Row],[Resolution]])</f>
        <v>Inside Write Administration See Drop Past.</v>
      </c>
      <c r="T4903" t="str">
        <f>TRIM(CustomerSupport[[#This Row],[Customer Name]])</f>
        <v>Tami Young</v>
      </c>
      <c r="U4903">
        <f>MONTH(CustomerSupport[[#This Row],[Date of Purchase]])</f>
        <v>5</v>
      </c>
      <c r="V4903" t="str">
        <f>TEXT('Working data'!G4903,"mmmm")</f>
        <v>May</v>
      </c>
      <c r="W4903">
        <f>YEAR(CustomerSupport[[#This Row],[Date of Purchase]])</f>
        <v>2021</v>
      </c>
      <c r="X4903">
        <f t="shared" si="76"/>
        <v>3.9333333332324401</v>
      </c>
    </row>
    <row r="4904" spans="1:24" ht="14.25" customHeight="1" x14ac:dyDescent="0.4">
      <c r="A4904">
        <v>4903</v>
      </c>
      <c r="B4904" t="s">
        <v>15963</v>
      </c>
      <c r="C4904" t="s">
        <v>15964</v>
      </c>
      <c r="D4904">
        <v>47</v>
      </c>
      <c r="E4904" t="s">
        <v>29</v>
      </c>
      <c r="F4904" t="s">
        <v>134</v>
      </c>
      <c r="G4904" s="1">
        <v>43965</v>
      </c>
      <c r="H4904" t="s">
        <v>67</v>
      </c>
      <c r="I4904" t="s">
        <v>52</v>
      </c>
      <c r="J4904" s="2" t="s">
        <v>15965</v>
      </c>
      <c r="K4904" t="s">
        <v>39</v>
      </c>
      <c r="L4904" t="s">
        <v>15966</v>
      </c>
      <c r="M4904" t="s">
        <v>25</v>
      </c>
      <c r="N4904" t="s">
        <v>55</v>
      </c>
      <c r="O4904" s="3">
        <v>45078.309166666666</v>
      </c>
      <c r="P4904" s="3">
        <v>45078.894583333335</v>
      </c>
      <c r="Q4904">
        <v>5</v>
      </c>
      <c r="R4904">
        <v>4903</v>
      </c>
      <c r="S4904" t="str">
        <f>PROPER(CustomerSupport[[#This Row],[Resolution]])</f>
        <v>Experience Feeling Sure Health.</v>
      </c>
      <c r="T4904" t="str">
        <f>TRIM(CustomerSupport[[#This Row],[Customer Name]])</f>
        <v>Heather Potter</v>
      </c>
      <c r="U4904">
        <f>MONTH(CustomerSupport[[#This Row],[Date of Purchase]])</f>
        <v>5</v>
      </c>
      <c r="V4904" t="str">
        <f>TEXT('Working data'!G4904,"mmmm")</f>
        <v>May</v>
      </c>
      <c r="W4904">
        <f>YEAR(CustomerSupport[[#This Row],[Date of Purchase]])</f>
        <v>2020</v>
      </c>
      <c r="X4904">
        <f t="shared" si="76"/>
        <v>14.050000000046566</v>
      </c>
    </row>
    <row r="4905" spans="1:24" ht="14.25" customHeight="1" x14ac:dyDescent="0.4">
      <c r="A4905">
        <v>4904</v>
      </c>
      <c r="B4905" t="s">
        <v>15967</v>
      </c>
      <c r="C4905" t="s">
        <v>15968</v>
      </c>
      <c r="D4905">
        <v>19</v>
      </c>
      <c r="E4905" t="s">
        <v>58</v>
      </c>
      <c r="F4905" t="s">
        <v>207</v>
      </c>
      <c r="G4905" s="1">
        <v>44549</v>
      </c>
      <c r="H4905" t="s">
        <v>67</v>
      </c>
      <c r="I4905" t="s">
        <v>67</v>
      </c>
      <c r="J4905" t="s">
        <v>15969</v>
      </c>
      <c r="K4905" t="s">
        <v>62</v>
      </c>
      <c r="M4905" t="s">
        <v>143</v>
      </c>
      <c r="N4905" t="s">
        <v>83</v>
      </c>
      <c r="R4905">
        <v>4904</v>
      </c>
      <c r="S4905" t="str">
        <f>PROPER(CustomerSupport[[#This Row],[Resolution]])</f>
        <v/>
      </c>
      <c r="T4905" t="str">
        <f>TRIM(CustomerSupport[[#This Row],[Customer Name]])</f>
        <v>Russell Floyd</v>
      </c>
      <c r="U4905">
        <f>MONTH(CustomerSupport[[#This Row],[Date of Purchase]])</f>
        <v>12</v>
      </c>
      <c r="V4905" t="str">
        <f>TEXT('Working data'!G4905,"mmmm")</f>
        <v>December</v>
      </c>
      <c r="W4905">
        <f>YEAR(CustomerSupport[[#This Row],[Date of Purchase]])</f>
        <v>2021</v>
      </c>
      <c r="X4905" t="str">
        <f t="shared" si="76"/>
        <v/>
      </c>
    </row>
    <row r="4906" spans="1:24" ht="14.25" customHeight="1" x14ac:dyDescent="0.4">
      <c r="A4906">
        <v>4905</v>
      </c>
      <c r="B4906" t="s">
        <v>15970</v>
      </c>
      <c r="C4906" t="s">
        <v>15971</v>
      </c>
      <c r="D4906">
        <v>53</v>
      </c>
      <c r="E4906" t="s">
        <v>19</v>
      </c>
      <c r="F4906" t="s">
        <v>112</v>
      </c>
      <c r="G4906" s="1">
        <v>44515</v>
      </c>
      <c r="H4906" t="s">
        <v>67</v>
      </c>
      <c r="I4906" t="s">
        <v>177</v>
      </c>
      <c r="J4906" s="2" t="s">
        <v>15972</v>
      </c>
      <c r="K4906" t="s">
        <v>24</v>
      </c>
      <c r="M4906" t="s">
        <v>41</v>
      </c>
      <c r="N4906" t="s">
        <v>55</v>
      </c>
      <c r="O4906" s="3">
        <v>45078.56753472222</v>
      </c>
      <c r="R4906">
        <v>4905</v>
      </c>
      <c r="S4906" t="str">
        <f>PROPER(CustomerSupport[[#This Row],[Resolution]])</f>
        <v/>
      </c>
      <c r="T4906" t="str">
        <f>TRIM(CustomerSupport[[#This Row],[Customer Name]])</f>
        <v>Gregory Palmer</v>
      </c>
      <c r="U4906">
        <f>MONTH(CustomerSupport[[#This Row],[Date of Purchase]])</f>
        <v>11</v>
      </c>
      <c r="V4906" t="str">
        <f>TEXT('Working data'!G4906,"mmmm")</f>
        <v>November</v>
      </c>
      <c r="W4906">
        <f>YEAR(CustomerSupport[[#This Row],[Date of Purchase]])</f>
        <v>2021</v>
      </c>
      <c r="X4906" t="str">
        <f t="shared" si="76"/>
        <v/>
      </c>
    </row>
    <row r="4907" spans="1:24" ht="14.25" customHeight="1" x14ac:dyDescent="0.4">
      <c r="A4907">
        <v>4906</v>
      </c>
      <c r="B4907" t="s">
        <v>15973</v>
      </c>
      <c r="C4907" t="s">
        <v>15974</v>
      </c>
      <c r="D4907">
        <v>18</v>
      </c>
      <c r="E4907" t="s">
        <v>58</v>
      </c>
      <c r="F4907" t="s">
        <v>71</v>
      </c>
      <c r="G4907" s="1">
        <v>44506</v>
      </c>
      <c r="H4907" t="s">
        <v>66</v>
      </c>
      <c r="I4907" t="s">
        <v>72</v>
      </c>
      <c r="J4907" s="2" t="s">
        <v>15975</v>
      </c>
      <c r="K4907" t="s">
        <v>62</v>
      </c>
      <c r="M4907" t="s">
        <v>41</v>
      </c>
      <c r="N4907" t="s">
        <v>26</v>
      </c>
      <c r="R4907">
        <v>4906</v>
      </c>
      <c r="S4907" t="str">
        <f>PROPER(CustomerSupport[[#This Row],[Resolution]])</f>
        <v/>
      </c>
      <c r="T4907" t="str">
        <f>TRIM(CustomerSupport[[#This Row],[Customer Name]])</f>
        <v>Micheal Baker</v>
      </c>
      <c r="U4907">
        <f>MONTH(CustomerSupport[[#This Row],[Date of Purchase]])</f>
        <v>11</v>
      </c>
      <c r="V4907" t="str">
        <f>TEXT('Working data'!G4907,"mmmm")</f>
        <v>November</v>
      </c>
      <c r="W4907">
        <f>YEAR(CustomerSupport[[#This Row],[Date of Purchase]])</f>
        <v>2021</v>
      </c>
      <c r="X4907" t="str">
        <f t="shared" si="76"/>
        <v/>
      </c>
    </row>
    <row r="4908" spans="1:24" ht="14.25" customHeight="1" x14ac:dyDescent="0.4">
      <c r="A4908">
        <v>4907</v>
      </c>
      <c r="B4908" t="s">
        <v>15976</v>
      </c>
      <c r="C4908" t="s">
        <v>15977</v>
      </c>
      <c r="D4908">
        <v>27</v>
      </c>
      <c r="E4908" t="s">
        <v>58</v>
      </c>
      <c r="F4908" t="s">
        <v>86</v>
      </c>
      <c r="G4908" s="1">
        <v>44012</v>
      </c>
      <c r="H4908" t="s">
        <v>67</v>
      </c>
      <c r="I4908" t="s">
        <v>141</v>
      </c>
      <c r="J4908" t="s">
        <v>15978</v>
      </c>
      <c r="K4908" t="s">
        <v>24</v>
      </c>
      <c r="M4908" t="s">
        <v>143</v>
      </c>
      <c r="N4908" t="s">
        <v>55</v>
      </c>
      <c r="O4908" s="3">
        <v>45078.854375000003</v>
      </c>
      <c r="R4908">
        <v>4907</v>
      </c>
      <c r="S4908" t="str">
        <f>PROPER(CustomerSupport[[#This Row],[Resolution]])</f>
        <v/>
      </c>
      <c r="T4908" t="str">
        <f>TRIM(CustomerSupport[[#This Row],[Customer Name]])</f>
        <v>Christopher Wolf</v>
      </c>
      <c r="U4908">
        <f>MONTH(CustomerSupport[[#This Row],[Date of Purchase]])</f>
        <v>6</v>
      </c>
      <c r="V4908" t="str">
        <f>TEXT('Working data'!G4908,"mmmm")</f>
        <v>June</v>
      </c>
      <c r="W4908">
        <f>YEAR(CustomerSupport[[#This Row],[Date of Purchase]])</f>
        <v>2020</v>
      </c>
      <c r="X4908" t="str">
        <f t="shared" si="76"/>
        <v/>
      </c>
    </row>
    <row r="4909" spans="1:24" ht="14.25" customHeight="1" x14ac:dyDescent="0.4">
      <c r="A4909">
        <v>4908</v>
      </c>
      <c r="B4909" t="s">
        <v>15979</v>
      </c>
      <c r="C4909" t="s">
        <v>15980</v>
      </c>
      <c r="D4909">
        <v>28</v>
      </c>
      <c r="E4909" t="s">
        <v>19</v>
      </c>
      <c r="F4909" t="s">
        <v>71</v>
      </c>
      <c r="G4909" s="1">
        <v>43899</v>
      </c>
      <c r="H4909" t="s">
        <v>45</v>
      </c>
      <c r="I4909" t="s">
        <v>150</v>
      </c>
      <c r="J4909" s="2" t="s">
        <v>15981</v>
      </c>
      <c r="K4909" t="s">
        <v>62</v>
      </c>
      <c r="M4909" t="s">
        <v>89</v>
      </c>
      <c r="N4909" t="s">
        <v>83</v>
      </c>
      <c r="R4909">
        <v>4908</v>
      </c>
      <c r="S4909" t="str">
        <f>PROPER(CustomerSupport[[#This Row],[Resolution]])</f>
        <v/>
      </c>
      <c r="T4909" t="str">
        <f>TRIM(CustomerSupport[[#This Row],[Customer Name]])</f>
        <v>Kevin Gordon</v>
      </c>
      <c r="U4909">
        <f>MONTH(CustomerSupport[[#This Row],[Date of Purchase]])</f>
        <v>3</v>
      </c>
      <c r="V4909" t="str">
        <f>TEXT('Working data'!G4909,"mmmm")</f>
        <v>March</v>
      </c>
      <c r="W4909">
        <f>YEAR(CustomerSupport[[#This Row],[Date of Purchase]])</f>
        <v>2020</v>
      </c>
      <c r="X4909" t="str">
        <f t="shared" si="76"/>
        <v/>
      </c>
    </row>
    <row r="4910" spans="1:24" ht="14.25" customHeight="1" x14ac:dyDescent="0.4">
      <c r="A4910">
        <v>4909</v>
      </c>
      <c r="B4910" t="s">
        <v>15982</v>
      </c>
      <c r="C4910" t="s">
        <v>15983</v>
      </c>
      <c r="D4910">
        <v>63</v>
      </c>
      <c r="E4910" t="s">
        <v>29</v>
      </c>
      <c r="F4910" t="s">
        <v>71</v>
      </c>
      <c r="G4910" s="1">
        <v>44319</v>
      </c>
      <c r="H4910" t="s">
        <v>67</v>
      </c>
      <c r="I4910" t="s">
        <v>46</v>
      </c>
      <c r="J4910" s="2" t="s">
        <v>15984</v>
      </c>
      <c r="K4910" t="s">
        <v>39</v>
      </c>
      <c r="L4910" t="s">
        <v>15985</v>
      </c>
      <c r="M4910" t="s">
        <v>143</v>
      </c>
      <c r="N4910" t="s">
        <v>83</v>
      </c>
      <c r="O4910" s="3">
        <v>45078.911365740743</v>
      </c>
      <c r="P4910" s="3">
        <v>45078.630810185183</v>
      </c>
      <c r="Q4910">
        <v>2</v>
      </c>
      <c r="R4910">
        <v>4909</v>
      </c>
      <c r="S4910" t="str">
        <f>PROPER(CustomerSupport[[#This Row],[Resolution]])</f>
        <v>Race Bring Direction Candidate Fire Test Training.</v>
      </c>
      <c r="T4910" t="str">
        <f>TRIM(CustomerSupport[[#This Row],[Customer Name]])</f>
        <v>Tyler Lowery</v>
      </c>
      <c r="U4910">
        <f>MONTH(CustomerSupport[[#This Row],[Date of Purchase]])</f>
        <v>5</v>
      </c>
      <c r="V4910" t="str">
        <f>TEXT('Working data'!G4910,"mmmm")</f>
        <v>May</v>
      </c>
      <c r="W4910">
        <f>YEAR(CustomerSupport[[#This Row],[Date of Purchase]])</f>
        <v>2021</v>
      </c>
      <c r="X4910">
        <f t="shared" si="76"/>
        <v>-6.7333333334536292</v>
      </c>
    </row>
    <row r="4911" spans="1:24" ht="14.25" customHeight="1" x14ac:dyDescent="0.4">
      <c r="A4911">
        <v>4910</v>
      </c>
      <c r="B4911" t="s">
        <v>15986</v>
      </c>
      <c r="C4911" t="s">
        <v>15987</v>
      </c>
      <c r="D4911">
        <v>42</v>
      </c>
      <c r="E4911" t="s">
        <v>19</v>
      </c>
      <c r="F4911" t="s">
        <v>383</v>
      </c>
      <c r="G4911" s="1">
        <v>44030</v>
      </c>
      <c r="H4911" t="s">
        <v>67</v>
      </c>
      <c r="I4911" t="s">
        <v>46</v>
      </c>
      <c r="J4911" s="2" t="s">
        <v>15988</v>
      </c>
      <c r="K4911" t="s">
        <v>39</v>
      </c>
      <c r="L4911" t="s">
        <v>15989</v>
      </c>
      <c r="M4911" t="s">
        <v>89</v>
      </c>
      <c r="N4911" t="s">
        <v>83</v>
      </c>
      <c r="O4911" s="3">
        <v>45078.499571759261</v>
      </c>
      <c r="P4911" s="3">
        <v>45078.498182870368</v>
      </c>
      <c r="Q4911">
        <v>2</v>
      </c>
      <c r="R4911">
        <v>4910</v>
      </c>
      <c r="S4911" t="str">
        <f>PROPER(CustomerSupport[[#This Row],[Resolution]])</f>
        <v>Wear Sometimes Technology Occur.</v>
      </c>
      <c r="T4911" t="str">
        <f>TRIM(CustomerSupport[[#This Row],[Customer Name]])</f>
        <v>Randy Clements</v>
      </c>
      <c r="U4911">
        <f>MONTH(CustomerSupport[[#This Row],[Date of Purchase]])</f>
        <v>7</v>
      </c>
      <c r="V4911" t="str">
        <f>TEXT('Working data'!G4911,"mmmm")</f>
        <v>July</v>
      </c>
      <c r="W4911">
        <f>YEAR(CustomerSupport[[#This Row],[Date of Purchase]])</f>
        <v>2020</v>
      </c>
      <c r="X4911">
        <f t="shared" si="76"/>
        <v>-3.3333333441987634E-2</v>
      </c>
    </row>
    <row r="4912" spans="1:24" ht="14.25" customHeight="1" x14ac:dyDescent="0.4">
      <c r="A4912">
        <v>4911</v>
      </c>
      <c r="B4912" t="s">
        <v>15990</v>
      </c>
      <c r="C4912" t="s">
        <v>15991</v>
      </c>
      <c r="D4912">
        <v>41</v>
      </c>
      <c r="E4912" t="s">
        <v>19</v>
      </c>
      <c r="F4912" t="s">
        <v>65</v>
      </c>
      <c r="G4912" s="1">
        <v>44555</v>
      </c>
      <c r="H4912" t="s">
        <v>45</v>
      </c>
      <c r="I4912" t="s">
        <v>99</v>
      </c>
      <c r="J4912" t="s">
        <v>15992</v>
      </c>
      <c r="K4912" t="s">
        <v>62</v>
      </c>
      <c r="M4912" t="s">
        <v>41</v>
      </c>
      <c r="N4912" t="s">
        <v>55</v>
      </c>
      <c r="R4912">
        <v>4911</v>
      </c>
      <c r="S4912" t="str">
        <f>PROPER(CustomerSupport[[#This Row],[Resolution]])</f>
        <v/>
      </c>
      <c r="T4912" t="str">
        <f>TRIM(CustomerSupport[[#This Row],[Customer Name]])</f>
        <v>Ronald Ramirez</v>
      </c>
      <c r="U4912">
        <f>MONTH(CustomerSupport[[#This Row],[Date of Purchase]])</f>
        <v>12</v>
      </c>
      <c r="V4912" t="str">
        <f>TEXT('Working data'!G4912,"mmmm")</f>
        <v>December</v>
      </c>
      <c r="W4912">
        <f>YEAR(CustomerSupport[[#This Row],[Date of Purchase]])</f>
        <v>2021</v>
      </c>
      <c r="X4912" t="str">
        <f t="shared" si="76"/>
        <v/>
      </c>
    </row>
    <row r="4913" spans="1:24" ht="14.25" customHeight="1" x14ac:dyDescent="0.4">
      <c r="A4913">
        <v>4912</v>
      </c>
      <c r="B4913" t="s">
        <v>15993</v>
      </c>
      <c r="C4913" t="s">
        <v>15994</v>
      </c>
      <c r="D4913">
        <v>39</v>
      </c>
      <c r="E4913" t="s">
        <v>19</v>
      </c>
      <c r="F4913" t="s">
        <v>249</v>
      </c>
      <c r="G4913" s="1">
        <v>43833</v>
      </c>
      <c r="H4913" t="s">
        <v>45</v>
      </c>
      <c r="I4913" t="s">
        <v>141</v>
      </c>
      <c r="J4913" s="2" t="s">
        <v>15995</v>
      </c>
      <c r="K4913" t="s">
        <v>62</v>
      </c>
      <c r="M4913" t="s">
        <v>25</v>
      </c>
      <c r="N4913" t="s">
        <v>33</v>
      </c>
      <c r="R4913">
        <v>4912</v>
      </c>
      <c r="S4913" t="str">
        <f>PROPER(CustomerSupport[[#This Row],[Resolution]])</f>
        <v/>
      </c>
      <c r="T4913" t="str">
        <f>TRIM(CustomerSupport[[#This Row],[Customer Name]])</f>
        <v>Kerry Rodriguez</v>
      </c>
      <c r="U4913">
        <f>MONTH(CustomerSupport[[#This Row],[Date of Purchase]])</f>
        <v>1</v>
      </c>
      <c r="V4913" t="str">
        <f>TEXT('Working data'!G4913,"mmmm")</f>
        <v>January</v>
      </c>
      <c r="W4913">
        <f>YEAR(CustomerSupport[[#This Row],[Date of Purchase]])</f>
        <v>2020</v>
      </c>
      <c r="X4913" t="str">
        <f t="shared" si="76"/>
        <v/>
      </c>
    </row>
    <row r="4914" spans="1:24" ht="14.25" customHeight="1" x14ac:dyDescent="0.4">
      <c r="A4914">
        <v>4913</v>
      </c>
      <c r="B4914" t="s">
        <v>15996</v>
      </c>
      <c r="C4914" t="s">
        <v>15997</v>
      </c>
      <c r="D4914">
        <v>25</v>
      </c>
      <c r="E4914" t="s">
        <v>58</v>
      </c>
      <c r="F4914" t="s">
        <v>202</v>
      </c>
      <c r="G4914" s="1">
        <v>44521</v>
      </c>
      <c r="H4914" t="s">
        <v>59</v>
      </c>
      <c r="I4914" t="s">
        <v>99</v>
      </c>
      <c r="J4914" t="s">
        <v>985</v>
      </c>
      <c r="K4914" t="s">
        <v>62</v>
      </c>
      <c r="M4914" t="s">
        <v>89</v>
      </c>
      <c r="N4914" t="s">
        <v>26</v>
      </c>
      <c r="R4914">
        <v>4913</v>
      </c>
      <c r="S4914" t="str">
        <f>PROPER(CustomerSupport[[#This Row],[Resolution]])</f>
        <v/>
      </c>
      <c r="T4914" t="str">
        <f>TRIM(CustomerSupport[[#This Row],[Customer Name]])</f>
        <v>Janet Moore</v>
      </c>
      <c r="U4914">
        <f>MONTH(CustomerSupport[[#This Row],[Date of Purchase]])</f>
        <v>11</v>
      </c>
      <c r="V4914" t="str">
        <f>TEXT('Working data'!G4914,"mmmm")</f>
        <v>November</v>
      </c>
      <c r="W4914">
        <f>YEAR(CustomerSupport[[#This Row],[Date of Purchase]])</f>
        <v>2021</v>
      </c>
      <c r="X4914" t="str">
        <f t="shared" si="76"/>
        <v/>
      </c>
    </row>
    <row r="4915" spans="1:24" ht="14.25" customHeight="1" x14ac:dyDescent="0.4">
      <c r="A4915">
        <v>4914</v>
      </c>
      <c r="B4915" t="s">
        <v>15998</v>
      </c>
      <c r="C4915" t="s">
        <v>15999</v>
      </c>
      <c r="D4915">
        <v>26</v>
      </c>
      <c r="E4915" t="s">
        <v>19</v>
      </c>
      <c r="F4915" t="s">
        <v>20</v>
      </c>
      <c r="G4915" s="1">
        <v>44357</v>
      </c>
      <c r="H4915" t="s">
        <v>66</v>
      </c>
      <c r="I4915" t="s">
        <v>150</v>
      </c>
      <c r="J4915" s="2" t="s">
        <v>16000</v>
      </c>
      <c r="K4915" t="s">
        <v>39</v>
      </c>
      <c r="L4915" t="s">
        <v>16001</v>
      </c>
      <c r="M4915" t="s">
        <v>25</v>
      </c>
      <c r="N4915" t="s">
        <v>55</v>
      </c>
      <c r="O4915" s="3">
        <v>45078.768368055556</v>
      </c>
      <c r="P4915" s="3">
        <v>45078.002395833333</v>
      </c>
      <c r="Q4915">
        <v>2</v>
      </c>
      <c r="R4915">
        <v>4914</v>
      </c>
      <c r="S4915" t="str">
        <f>PROPER(CustomerSupport[[#This Row],[Resolution]])</f>
        <v>Story Challenge Determine Evidence Order Statement.</v>
      </c>
      <c r="T4915" t="str">
        <f>TRIM(CustomerSupport[[#This Row],[Customer Name]])</f>
        <v>Matthew Nunez</v>
      </c>
      <c r="U4915">
        <f>MONTH(CustomerSupport[[#This Row],[Date of Purchase]])</f>
        <v>6</v>
      </c>
      <c r="V4915" t="str">
        <f>TEXT('Working data'!G4915,"mmmm")</f>
        <v>June</v>
      </c>
      <c r="W4915">
        <f>YEAR(CustomerSupport[[#This Row],[Date of Purchase]])</f>
        <v>2021</v>
      </c>
      <c r="X4915">
        <f t="shared" si="76"/>
        <v>-18.383333333360497</v>
      </c>
    </row>
    <row r="4916" spans="1:24" ht="14.25" customHeight="1" x14ac:dyDescent="0.4">
      <c r="A4916">
        <v>4915</v>
      </c>
      <c r="B4916" t="s">
        <v>16002</v>
      </c>
      <c r="C4916" t="s">
        <v>16003</v>
      </c>
      <c r="D4916">
        <v>53</v>
      </c>
      <c r="E4916" t="s">
        <v>19</v>
      </c>
      <c r="F4916" t="s">
        <v>655</v>
      </c>
      <c r="G4916" s="1">
        <v>44375</v>
      </c>
      <c r="H4916" t="s">
        <v>67</v>
      </c>
      <c r="I4916" t="s">
        <v>93</v>
      </c>
      <c r="J4916" s="2" t="s">
        <v>16004</v>
      </c>
      <c r="K4916" t="s">
        <v>24</v>
      </c>
      <c r="M4916" t="s">
        <v>41</v>
      </c>
      <c r="N4916" t="s">
        <v>33</v>
      </c>
      <c r="O4916" s="3">
        <v>45078.610752314817</v>
      </c>
      <c r="R4916">
        <v>4915</v>
      </c>
      <c r="S4916" t="str">
        <f>PROPER(CustomerSupport[[#This Row],[Resolution]])</f>
        <v/>
      </c>
      <c r="T4916" t="str">
        <f>TRIM(CustomerSupport[[#This Row],[Customer Name]])</f>
        <v>Robert Washington</v>
      </c>
      <c r="U4916">
        <f>MONTH(CustomerSupport[[#This Row],[Date of Purchase]])</f>
        <v>6</v>
      </c>
      <c r="V4916" t="str">
        <f>TEXT('Working data'!G4916,"mmmm")</f>
        <v>June</v>
      </c>
      <c r="W4916">
        <f>YEAR(CustomerSupport[[#This Row],[Date of Purchase]])</f>
        <v>2021</v>
      </c>
      <c r="X4916" t="str">
        <f t="shared" si="76"/>
        <v/>
      </c>
    </row>
    <row r="4917" spans="1:24" ht="14.25" customHeight="1" x14ac:dyDescent="0.4">
      <c r="A4917">
        <v>4916</v>
      </c>
      <c r="B4917" t="s">
        <v>16005</v>
      </c>
      <c r="C4917" t="s">
        <v>16006</v>
      </c>
      <c r="D4917">
        <v>66</v>
      </c>
      <c r="E4917" t="s">
        <v>29</v>
      </c>
      <c r="F4917" t="s">
        <v>76</v>
      </c>
      <c r="G4917" s="1">
        <v>44472</v>
      </c>
      <c r="H4917" t="s">
        <v>45</v>
      </c>
      <c r="I4917" t="s">
        <v>93</v>
      </c>
      <c r="J4917" s="2" t="s">
        <v>16007</v>
      </c>
      <c r="K4917" t="s">
        <v>39</v>
      </c>
      <c r="L4917" t="s">
        <v>16008</v>
      </c>
      <c r="M4917" t="s">
        <v>25</v>
      </c>
      <c r="N4917" t="s">
        <v>33</v>
      </c>
      <c r="O4917" s="3">
        <v>45078.801041666666</v>
      </c>
      <c r="P4917" s="3">
        <v>45078.130902777775</v>
      </c>
      <c r="Q4917">
        <v>4</v>
      </c>
      <c r="R4917">
        <v>4916</v>
      </c>
      <c r="S4917" t="str">
        <f>PROPER(CustomerSupport[[#This Row],[Resolution]])</f>
        <v>Democrat Together Nation National.</v>
      </c>
      <c r="T4917" t="str">
        <f>TRIM(CustomerSupport[[#This Row],[Customer Name]])</f>
        <v>Jennifer Vargas</v>
      </c>
      <c r="U4917">
        <f>MONTH(CustomerSupport[[#This Row],[Date of Purchase]])</f>
        <v>10</v>
      </c>
      <c r="V4917" t="str">
        <f>TEXT('Working data'!G4917,"mmmm")</f>
        <v>October</v>
      </c>
      <c r="W4917">
        <f>YEAR(CustomerSupport[[#This Row],[Date of Purchase]])</f>
        <v>2021</v>
      </c>
      <c r="X4917">
        <f t="shared" si="76"/>
        <v>-16.083333333372138</v>
      </c>
    </row>
    <row r="4918" spans="1:24" ht="14.25" customHeight="1" x14ac:dyDescent="0.4">
      <c r="A4918">
        <v>4917</v>
      </c>
      <c r="B4918" t="s">
        <v>16009</v>
      </c>
      <c r="C4918" t="s">
        <v>16010</v>
      </c>
      <c r="D4918">
        <v>34</v>
      </c>
      <c r="E4918" t="s">
        <v>58</v>
      </c>
      <c r="F4918" t="s">
        <v>281</v>
      </c>
      <c r="G4918" s="1">
        <v>44440</v>
      </c>
      <c r="H4918" t="s">
        <v>66</v>
      </c>
      <c r="I4918" t="s">
        <v>59</v>
      </c>
      <c r="J4918" s="2" t="s">
        <v>16011</v>
      </c>
      <c r="K4918" t="s">
        <v>24</v>
      </c>
      <c r="M4918" t="s">
        <v>89</v>
      </c>
      <c r="N4918" t="s">
        <v>83</v>
      </c>
      <c r="O4918" s="3">
        <v>45078.850358796299</v>
      </c>
      <c r="R4918">
        <v>4917</v>
      </c>
      <c r="S4918" t="str">
        <f>PROPER(CustomerSupport[[#This Row],[Resolution]])</f>
        <v/>
      </c>
      <c r="T4918" t="str">
        <f>TRIM(CustomerSupport[[#This Row],[Customer Name]])</f>
        <v>Kimberly Gray</v>
      </c>
      <c r="U4918">
        <f>MONTH(CustomerSupport[[#This Row],[Date of Purchase]])</f>
        <v>9</v>
      </c>
      <c r="V4918" t="str">
        <f>TEXT('Working data'!G4918,"mmmm")</f>
        <v>September</v>
      </c>
      <c r="W4918">
        <f>YEAR(CustomerSupport[[#This Row],[Date of Purchase]])</f>
        <v>2021</v>
      </c>
      <c r="X4918" t="str">
        <f t="shared" si="76"/>
        <v/>
      </c>
    </row>
    <row r="4919" spans="1:24" ht="14.25" customHeight="1" x14ac:dyDescent="0.4">
      <c r="A4919">
        <v>4918</v>
      </c>
      <c r="B4919" t="s">
        <v>16012</v>
      </c>
      <c r="C4919" t="s">
        <v>16013</v>
      </c>
      <c r="D4919">
        <v>68</v>
      </c>
      <c r="E4919" t="s">
        <v>29</v>
      </c>
      <c r="F4919" t="s">
        <v>281</v>
      </c>
      <c r="G4919" s="1">
        <v>44361</v>
      </c>
      <c r="H4919" t="s">
        <v>59</v>
      </c>
      <c r="I4919" t="s">
        <v>99</v>
      </c>
      <c r="J4919" s="2" t="s">
        <v>16014</v>
      </c>
      <c r="K4919" t="s">
        <v>62</v>
      </c>
      <c r="M4919" t="s">
        <v>25</v>
      </c>
      <c r="N4919" t="s">
        <v>33</v>
      </c>
      <c r="R4919">
        <v>4918</v>
      </c>
      <c r="S4919" t="str">
        <f>PROPER(CustomerSupport[[#This Row],[Resolution]])</f>
        <v/>
      </c>
      <c r="T4919" t="str">
        <f>TRIM(CustomerSupport[[#This Row],[Customer Name]])</f>
        <v>Jennifer Perez</v>
      </c>
      <c r="U4919">
        <f>MONTH(CustomerSupport[[#This Row],[Date of Purchase]])</f>
        <v>6</v>
      </c>
      <c r="V4919" t="str">
        <f>TEXT('Working data'!G4919,"mmmm")</f>
        <v>June</v>
      </c>
      <c r="W4919">
        <f>YEAR(CustomerSupport[[#This Row],[Date of Purchase]])</f>
        <v>2021</v>
      </c>
      <c r="X4919" t="str">
        <f t="shared" si="76"/>
        <v/>
      </c>
    </row>
    <row r="4920" spans="1:24" ht="14.25" customHeight="1" x14ac:dyDescent="0.4">
      <c r="A4920">
        <v>4919</v>
      </c>
      <c r="B4920" t="s">
        <v>16015</v>
      </c>
      <c r="C4920" t="s">
        <v>16016</v>
      </c>
      <c r="D4920">
        <v>49</v>
      </c>
      <c r="E4920" t="s">
        <v>58</v>
      </c>
      <c r="F4920" t="s">
        <v>117</v>
      </c>
      <c r="G4920" s="1">
        <v>43835</v>
      </c>
      <c r="H4920" t="s">
        <v>21</v>
      </c>
      <c r="I4920" t="s">
        <v>60</v>
      </c>
      <c r="J4920" s="2" t="s">
        <v>16017</v>
      </c>
      <c r="K4920" t="s">
        <v>24</v>
      </c>
      <c r="M4920" t="s">
        <v>41</v>
      </c>
      <c r="N4920" t="s">
        <v>26</v>
      </c>
      <c r="O4920" s="3">
        <v>45078.710115740738</v>
      </c>
      <c r="R4920">
        <v>4919</v>
      </c>
      <c r="S4920" t="str">
        <f>PROPER(CustomerSupport[[#This Row],[Resolution]])</f>
        <v/>
      </c>
      <c r="T4920" t="str">
        <f>TRIM(CustomerSupport[[#This Row],[Customer Name]])</f>
        <v>Shaun Williams</v>
      </c>
      <c r="U4920">
        <f>MONTH(CustomerSupport[[#This Row],[Date of Purchase]])</f>
        <v>1</v>
      </c>
      <c r="V4920" t="str">
        <f>TEXT('Working data'!G4920,"mmmm")</f>
        <v>January</v>
      </c>
      <c r="W4920">
        <f>YEAR(CustomerSupport[[#This Row],[Date of Purchase]])</f>
        <v>2020</v>
      </c>
      <c r="X4920" t="str">
        <f t="shared" si="76"/>
        <v/>
      </c>
    </row>
    <row r="4921" spans="1:24" ht="14.25" customHeight="1" x14ac:dyDescent="0.4">
      <c r="A4921">
        <v>4920</v>
      </c>
      <c r="B4921" t="s">
        <v>16018</v>
      </c>
      <c r="C4921" t="s">
        <v>16019</v>
      </c>
      <c r="D4921">
        <v>23</v>
      </c>
      <c r="E4921" t="s">
        <v>29</v>
      </c>
      <c r="F4921" t="s">
        <v>202</v>
      </c>
      <c r="G4921" s="1">
        <v>44546</v>
      </c>
      <c r="H4921" t="s">
        <v>66</v>
      </c>
      <c r="I4921" t="s">
        <v>37</v>
      </c>
      <c r="J4921" t="s">
        <v>985</v>
      </c>
      <c r="K4921" t="s">
        <v>39</v>
      </c>
      <c r="L4921" t="s">
        <v>16020</v>
      </c>
      <c r="M4921" t="s">
        <v>41</v>
      </c>
      <c r="N4921" t="s">
        <v>26</v>
      </c>
      <c r="O4921" s="3">
        <v>45078.327476851853</v>
      </c>
      <c r="P4921" s="3">
        <v>45078.768449074072</v>
      </c>
      <c r="Q4921">
        <v>2</v>
      </c>
      <c r="R4921">
        <v>4920</v>
      </c>
      <c r="S4921" t="str">
        <f>PROPER(CustomerSupport[[#This Row],[Resolution]])</f>
        <v>Budget Probably Ready At Check.</v>
      </c>
      <c r="T4921" t="str">
        <f>TRIM(CustomerSupport[[#This Row],[Customer Name]])</f>
        <v>Victoria Martinez</v>
      </c>
      <c r="U4921">
        <f>MONTH(CustomerSupport[[#This Row],[Date of Purchase]])</f>
        <v>12</v>
      </c>
      <c r="V4921" t="str">
        <f>TEXT('Working data'!G4921,"mmmm")</f>
        <v>December</v>
      </c>
      <c r="W4921">
        <f>YEAR(CustomerSupport[[#This Row],[Date of Purchase]])</f>
        <v>2021</v>
      </c>
      <c r="X4921">
        <f t="shared" si="76"/>
        <v>10.583333333255723</v>
      </c>
    </row>
    <row r="4922" spans="1:24" ht="14.25" customHeight="1" x14ac:dyDescent="0.4">
      <c r="A4922">
        <v>4921</v>
      </c>
      <c r="B4922" t="s">
        <v>16021</v>
      </c>
      <c r="C4922" t="s">
        <v>16022</v>
      </c>
      <c r="D4922">
        <v>68</v>
      </c>
      <c r="E4922" t="s">
        <v>29</v>
      </c>
      <c r="F4922" t="s">
        <v>317</v>
      </c>
      <c r="G4922" s="1">
        <v>44353</v>
      </c>
      <c r="H4922" t="s">
        <v>45</v>
      </c>
      <c r="I4922" t="s">
        <v>22</v>
      </c>
      <c r="J4922" s="2" t="s">
        <v>16023</v>
      </c>
      <c r="K4922" t="s">
        <v>62</v>
      </c>
      <c r="M4922" t="s">
        <v>25</v>
      </c>
      <c r="N4922" t="s">
        <v>26</v>
      </c>
      <c r="R4922">
        <v>4921</v>
      </c>
      <c r="S4922" t="str">
        <f>PROPER(CustomerSupport[[#This Row],[Resolution]])</f>
        <v/>
      </c>
      <c r="T4922" t="str">
        <f>TRIM(CustomerSupport[[#This Row],[Customer Name]])</f>
        <v>Lisa Douglas</v>
      </c>
      <c r="U4922">
        <f>MONTH(CustomerSupport[[#This Row],[Date of Purchase]])</f>
        <v>6</v>
      </c>
      <c r="V4922" t="str">
        <f>TEXT('Working data'!G4922,"mmmm")</f>
        <v>June</v>
      </c>
      <c r="W4922">
        <f>YEAR(CustomerSupport[[#This Row],[Date of Purchase]])</f>
        <v>2021</v>
      </c>
      <c r="X4922" t="str">
        <f t="shared" si="76"/>
        <v/>
      </c>
    </row>
    <row r="4923" spans="1:24" ht="14.25" customHeight="1" x14ac:dyDescent="0.4">
      <c r="A4923">
        <v>4922</v>
      </c>
      <c r="B4923" t="s">
        <v>16024</v>
      </c>
      <c r="C4923" t="s">
        <v>16025</v>
      </c>
      <c r="D4923">
        <v>26</v>
      </c>
      <c r="E4923" t="s">
        <v>19</v>
      </c>
      <c r="F4923" t="s">
        <v>202</v>
      </c>
      <c r="G4923" s="1">
        <v>44330</v>
      </c>
      <c r="H4923" t="s">
        <v>67</v>
      </c>
      <c r="I4923" t="s">
        <v>67</v>
      </c>
      <c r="J4923" t="s">
        <v>1141</v>
      </c>
      <c r="K4923" t="s">
        <v>24</v>
      </c>
      <c r="M4923" t="s">
        <v>25</v>
      </c>
      <c r="N4923" t="s">
        <v>26</v>
      </c>
      <c r="O4923" s="3">
        <v>45078.06013888889</v>
      </c>
      <c r="R4923">
        <v>4922</v>
      </c>
      <c r="S4923" t="str">
        <f>PROPER(CustomerSupport[[#This Row],[Resolution]])</f>
        <v/>
      </c>
      <c r="T4923" t="str">
        <f>TRIM(CustomerSupport[[#This Row],[Customer Name]])</f>
        <v>Mr. Ruben Jenkins</v>
      </c>
      <c r="U4923">
        <f>MONTH(CustomerSupport[[#This Row],[Date of Purchase]])</f>
        <v>5</v>
      </c>
      <c r="V4923" t="str">
        <f>TEXT('Working data'!G4923,"mmmm")</f>
        <v>May</v>
      </c>
      <c r="W4923">
        <f>YEAR(CustomerSupport[[#This Row],[Date of Purchase]])</f>
        <v>2021</v>
      </c>
      <c r="X4923" t="str">
        <f t="shared" si="76"/>
        <v/>
      </c>
    </row>
    <row r="4924" spans="1:24" ht="14.25" customHeight="1" x14ac:dyDescent="0.4">
      <c r="A4924">
        <v>4923</v>
      </c>
      <c r="B4924" t="s">
        <v>16026</v>
      </c>
      <c r="C4924" t="s">
        <v>16027</v>
      </c>
      <c r="D4924">
        <v>21</v>
      </c>
      <c r="E4924" t="s">
        <v>29</v>
      </c>
      <c r="F4924" t="s">
        <v>51</v>
      </c>
      <c r="G4924" s="1">
        <v>44536</v>
      </c>
      <c r="H4924" t="s">
        <v>21</v>
      </c>
      <c r="I4924" t="s">
        <v>46</v>
      </c>
      <c r="J4924" t="s">
        <v>1076</v>
      </c>
      <c r="K4924" t="s">
        <v>62</v>
      </c>
      <c r="M4924" t="s">
        <v>25</v>
      </c>
      <c r="N4924" t="s">
        <v>33</v>
      </c>
      <c r="R4924">
        <v>4923</v>
      </c>
      <c r="S4924" t="str">
        <f>PROPER(CustomerSupport[[#This Row],[Resolution]])</f>
        <v/>
      </c>
      <c r="T4924" t="str">
        <f>TRIM(CustomerSupport[[#This Row],[Customer Name]])</f>
        <v>Michael Pena</v>
      </c>
      <c r="U4924">
        <f>MONTH(CustomerSupport[[#This Row],[Date of Purchase]])</f>
        <v>12</v>
      </c>
      <c r="V4924" t="str">
        <f>TEXT('Working data'!G4924,"mmmm")</f>
        <v>December</v>
      </c>
      <c r="W4924">
        <f>YEAR(CustomerSupport[[#This Row],[Date of Purchase]])</f>
        <v>2021</v>
      </c>
      <c r="X4924" t="str">
        <f t="shared" si="76"/>
        <v/>
      </c>
    </row>
    <row r="4925" spans="1:24" ht="14.25" customHeight="1" x14ac:dyDescent="0.4">
      <c r="A4925">
        <v>4924</v>
      </c>
      <c r="B4925" t="s">
        <v>16028</v>
      </c>
      <c r="C4925" t="s">
        <v>16029</v>
      </c>
      <c r="D4925">
        <v>50</v>
      </c>
      <c r="E4925" t="s">
        <v>29</v>
      </c>
      <c r="F4925" t="s">
        <v>219</v>
      </c>
      <c r="G4925" s="1">
        <v>44153</v>
      </c>
      <c r="H4925" t="s">
        <v>45</v>
      </c>
      <c r="I4925" t="s">
        <v>22</v>
      </c>
      <c r="J4925" s="2" t="s">
        <v>16030</v>
      </c>
      <c r="K4925" t="s">
        <v>39</v>
      </c>
      <c r="L4925" t="s">
        <v>16031</v>
      </c>
      <c r="M4925" t="s">
        <v>25</v>
      </c>
      <c r="N4925" t="s">
        <v>33</v>
      </c>
      <c r="O4925" s="3">
        <v>45078.441412037035</v>
      </c>
      <c r="P4925" s="3">
        <v>45078.473356481481</v>
      </c>
      <c r="Q4925">
        <v>4</v>
      </c>
      <c r="R4925">
        <v>4924</v>
      </c>
      <c r="S4925" t="str">
        <f>PROPER(CustomerSupport[[#This Row],[Resolution]])</f>
        <v>Together Federal Prevent Perhaps.</v>
      </c>
      <c r="T4925" t="str">
        <f>TRIM(CustomerSupport[[#This Row],[Customer Name]])</f>
        <v>Jason Benson</v>
      </c>
      <c r="U4925">
        <f>MONTH(CustomerSupport[[#This Row],[Date of Purchase]])</f>
        <v>11</v>
      </c>
      <c r="V4925" t="str">
        <f>TEXT('Working data'!G4925,"mmmm")</f>
        <v>November</v>
      </c>
      <c r="W4925">
        <f>YEAR(CustomerSupport[[#This Row],[Date of Purchase]])</f>
        <v>2020</v>
      </c>
      <c r="X4925">
        <f t="shared" si="76"/>
        <v>0.76666666672099382</v>
      </c>
    </row>
    <row r="4926" spans="1:24" ht="14.25" customHeight="1" x14ac:dyDescent="0.4">
      <c r="A4926">
        <v>4925</v>
      </c>
      <c r="B4926" t="s">
        <v>16032</v>
      </c>
      <c r="C4926" t="s">
        <v>16033</v>
      </c>
      <c r="D4926">
        <v>39</v>
      </c>
      <c r="E4926" t="s">
        <v>58</v>
      </c>
      <c r="F4926" t="s">
        <v>98</v>
      </c>
      <c r="G4926" s="1">
        <v>44370</v>
      </c>
      <c r="H4926" t="s">
        <v>45</v>
      </c>
      <c r="I4926" t="s">
        <v>31</v>
      </c>
      <c r="J4926" t="s">
        <v>16034</v>
      </c>
      <c r="K4926" t="s">
        <v>62</v>
      </c>
      <c r="M4926" t="s">
        <v>89</v>
      </c>
      <c r="N4926" t="s">
        <v>55</v>
      </c>
      <c r="R4926">
        <v>4925</v>
      </c>
      <c r="S4926" t="str">
        <f>PROPER(CustomerSupport[[#This Row],[Resolution]])</f>
        <v/>
      </c>
      <c r="T4926" t="str">
        <f>TRIM(CustomerSupport[[#This Row],[Customer Name]])</f>
        <v>Herbert Coleman</v>
      </c>
      <c r="U4926">
        <f>MONTH(CustomerSupport[[#This Row],[Date of Purchase]])</f>
        <v>6</v>
      </c>
      <c r="V4926" t="str">
        <f>TEXT('Working data'!G4926,"mmmm")</f>
        <v>June</v>
      </c>
      <c r="W4926">
        <f>YEAR(CustomerSupport[[#This Row],[Date of Purchase]])</f>
        <v>2021</v>
      </c>
      <c r="X4926" t="str">
        <f t="shared" si="76"/>
        <v/>
      </c>
    </row>
    <row r="4927" spans="1:24" ht="14.25" customHeight="1" x14ac:dyDescent="0.4">
      <c r="A4927">
        <v>4926</v>
      </c>
      <c r="B4927" t="s">
        <v>16035</v>
      </c>
      <c r="C4927" t="s">
        <v>16036</v>
      </c>
      <c r="D4927">
        <v>27</v>
      </c>
      <c r="E4927" t="s">
        <v>58</v>
      </c>
      <c r="F4927" t="s">
        <v>456</v>
      </c>
      <c r="G4927" s="1">
        <v>44508</v>
      </c>
      <c r="H4927" t="s">
        <v>66</v>
      </c>
      <c r="I4927" t="s">
        <v>46</v>
      </c>
      <c r="J4927" t="s">
        <v>16037</v>
      </c>
      <c r="K4927" t="s">
        <v>24</v>
      </c>
      <c r="M4927" t="s">
        <v>89</v>
      </c>
      <c r="N4927" t="s">
        <v>83</v>
      </c>
      <c r="O4927" s="3">
        <v>45078.619895833333</v>
      </c>
      <c r="R4927">
        <v>4926</v>
      </c>
      <c r="S4927" t="str">
        <f>PROPER(CustomerSupport[[#This Row],[Resolution]])</f>
        <v/>
      </c>
      <c r="T4927" t="str">
        <f>TRIM(CustomerSupport[[#This Row],[Customer Name]])</f>
        <v>Raymond Ball</v>
      </c>
      <c r="U4927">
        <f>MONTH(CustomerSupport[[#This Row],[Date of Purchase]])</f>
        <v>11</v>
      </c>
      <c r="V4927" t="str">
        <f>TEXT('Working data'!G4927,"mmmm")</f>
        <v>November</v>
      </c>
      <c r="W4927">
        <f>YEAR(CustomerSupport[[#This Row],[Date of Purchase]])</f>
        <v>2021</v>
      </c>
      <c r="X4927" t="str">
        <f t="shared" si="76"/>
        <v/>
      </c>
    </row>
    <row r="4928" spans="1:24" ht="14.25" customHeight="1" x14ac:dyDescent="0.4">
      <c r="A4928">
        <v>4927</v>
      </c>
      <c r="B4928" t="s">
        <v>16038</v>
      </c>
      <c r="C4928" t="s">
        <v>16039</v>
      </c>
      <c r="D4928">
        <v>18</v>
      </c>
      <c r="E4928" t="s">
        <v>19</v>
      </c>
      <c r="F4928" t="s">
        <v>211</v>
      </c>
      <c r="G4928" s="1">
        <v>43924</v>
      </c>
      <c r="H4928" t="s">
        <v>59</v>
      </c>
      <c r="I4928" t="s">
        <v>141</v>
      </c>
      <c r="J4928" s="2" t="s">
        <v>16040</v>
      </c>
      <c r="K4928" t="s">
        <v>62</v>
      </c>
      <c r="M4928" t="s">
        <v>25</v>
      </c>
      <c r="N4928" t="s">
        <v>26</v>
      </c>
      <c r="R4928">
        <v>4927</v>
      </c>
      <c r="S4928" t="str">
        <f>PROPER(CustomerSupport[[#This Row],[Resolution]])</f>
        <v/>
      </c>
      <c r="T4928" t="str">
        <f>TRIM(CustomerSupport[[#This Row],[Customer Name]])</f>
        <v>Lance Mcmillan</v>
      </c>
      <c r="U4928">
        <f>MONTH(CustomerSupport[[#This Row],[Date of Purchase]])</f>
        <v>4</v>
      </c>
      <c r="V4928" t="str">
        <f>TEXT('Working data'!G4928,"mmmm")</f>
        <v>April</v>
      </c>
      <c r="W4928">
        <f>YEAR(CustomerSupport[[#This Row],[Date of Purchase]])</f>
        <v>2020</v>
      </c>
      <c r="X4928" t="str">
        <f t="shared" si="76"/>
        <v/>
      </c>
    </row>
    <row r="4929" spans="1:24" ht="14.25" customHeight="1" x14ac:dyDescent="0.4">
      <c r="A4929">
        <v>4928</v>
      </c>
      <c r="B4929" t="s">
        <v>1918</v>
      </c>
      <c r="C4929" t="s">
        <v>16041</v>
      </c>
      <c r="D4929">
        <v>22</v>
      </c>
      <c r="E4929" t="s">
        <v>29</v>
      </c>
      <c r="F4929" t="s">
        <v>157</v>
      </c>
      <c r="G4929" s="1">
        <v>43905</v>
      </c>
      <c r="H4929" t="s">
        <v>59</v>
      </c>
      <c r="I4929" t="s">
        <v>177</v>
      </c>
      <c r="J4929" t="s">
        <v>1057</v>
      </c>
      <c r="K4929" t="s">
        <v>62</v>
      </c>
      <c r="M4929" t="s">
        <v>25</v>
      </c>
      <c r="N4929" t="s">
        <v>33</v>
      </c>
      <c r="R4929">
        <v>4928</v>
      </c>
      <c r="S4929" t="str">
        <f>PROPER(CustomerSupport[[#This Row],[Resolution]])</f>
        <v/>
      </c>
      <c r="T4929" t="str">
        <f>TRIM(CustomerSupport[[#This Row],[Customer Name]])</f>
        <v>Kimberly Frazier</v>
      </c>
      <c r="U4929">
        <f>MONTH(CustomerSupport[[#This Row],[Date of Purchase]])</f>
        <v>3</v>
      </c>
      <c r="V4929" t="str">
        <f>TEXT('Working data'!G4929,"mmmm")</f>
        <v>March</v>
      </c>
      <c r="W4929">
        <f>YEAR(CustomerSupport[[#This Row],[Date of Purchase]])</f>
        <v>2020</v>
      </c>
      <c r="X4929" t="str">
        <f t="shared" si="76"/>
        <v/>
      </c>
    </row>
    <row r="4930" spans="1:24" ht="14.25" customHeight="1" x14ac:dyDescent="0.4">
      <c r="A4930">
        <v>4929</v>
      </c>
      <c r="B4930" t="s">
        <v>16042</v>
      </c>
      <c r="C4930" t="s">
        <v>16043</v>
      </c>
      <c r="D4930">
        <v>40</v>
      </c>
      <c r="E4930" t="s">
        <v>29</v>
      </c>
      <c r="F4930" t="s">
        <v>456</v>
      </c>
      <c r="G4930" s="1">
        <v>44425</v>
      </c>
      <c r="H4930" t="s">
        <v>21</v>
      </c>
      <c r="I4930" t="s">
        <v>60</v>
      </c>
      <c r="J4930" t="s">
        <v>16044</v>
      </c>
      <c r="K4930" t="s">
        <v>62</v>
      </c>
      <c r="M4930" t="s">
        <v>41</v>
      </c>
      <c r="N4930" t="s">
        <v>33</v>
      </c>
      <c r="R4930">
        <v>4929</v>
      </c>
      <c r="S4930" t="str">
        <f>PROPER(CustomerSupport[[#This Row],[Resolution]])</f>
        <v/>
      </c>
      <c r="T4930" t="str">
        <f>TRIM(CustomerSupport[[#This Row],[Customer Name]])</f>
        <v>Justin Blevins</v>
      </c>
      <c r="U4930">
        <f>MONTH(CustomerSupport[[#This Row],[Date of Purchase]])</f>
        <v>8</v>
      </c>
      <c r="V4930" t="str">
        <f>TEXT('Working data'!G4930,"mmmm")</f>
        <v>August</v>
      </c>
      <c r="W4930">
        <f>YEAR(CustomerSupport[[#This Row],[Date of Purchase]])</f>
        <v>2021</v>
      </c>
      <c r="X4930" t="str">
        <f t="shared" ref="X4930:X4993" si="77">IF(OR(O4930="",P4930=""),"",(P4930-O4930)*24)</f>
        <v/>
      </c>
    </row>
    <row r="4931" spans="1:24" ht="14.25" customHeight="1" x14ac:dyDescent="0.4">
      <c r="A4931">
        <v>4930</v>
      </c>
      <c r="B4931" t="s">
        <v>16045</v>
      </c>
      <c r="C4931" t="s">
        <v>16046</v>
      </c>
      <c r="D4931">
        <v>29</v>
      </c>
      <c r="E4931" t="s">
        <v>58</v>
      </c>
      <c r="F4931" t="s">
        <v>44</v>
      </c>
      <c r="G4931" s="1">
        <v>44167</v>
      </c>
      <c r="H4931" t="s">
        <v>67</v>
      </c>
      <c r="I4931" t="s">
        <v>177</v>
      </c>
      <c r="J4931" s="2" t="s">
        <v>16047</v>
      </c>
      <c r="K4931" t="s">
        <v>39</v>
      </c>
      <c r="L4931" t="s">
        <v>16048</v>
      </c>
      <c r="M4931" t="s">
        <v>143</v>
      </c>
      <c r="N4931" t="s">
        <v>33</v>
      </c>
      <c r="O4931" s="3">
        <v>45078.594259259262</v>
      </c>
      <c r="P4931" s="3">
        <v>45078.760925925926</v>
      </c>
      <c r="Q4931">
        <v>1</v>
      </c>
      <c r="R4931">
        <v>4930</v>
      </c>
      <c r="S4931" t="str">
        <f>PROPER(CustomerSupport[[#This Row],[Resolution]])</f>
        <v>Enter Stock Either.</v>
      </c>
      <c r="T4931" t="str">
        <f>TRIM(CustomerSupport[[#This Row],[Customer Name]])</f>
        <v>Summer Bentley</v>
      </c>
      <c r="U4931">
        <f>MONTH(CustomerSupport[[#This Row],[Date of Purchase]])</f>
        <v>12</v>
      </c>
      <c r="V4931" t="str">
        <f>TEXT('Working data'!G4931,"mmmm")</f>
        <v>December</v>
      </c>
      <c r="W4931">
        <f>YEAR(CustomerSupport[[#This Row],[Date of Purchase]])</f>
        <v>2020</v>
      </c>
      <c r="X4931">
        <f t="shared" si="77"/>
        <v>3.9999999999417923</v>
      </c>
    </row>
    <row r="4932" spans="1:24" ht="14.25" customHeight="1" x14ac:dyDescent="0.4">
      <c r="A4932">
        <v>4931</v>
      </c>
      <c r="B4932" t="s">
        <v>16049</v>
      </c>
      <c r="C4932" t="s">
        <v>16050</v>
      </c>
      <c r="D4932">
        <v>38</v>
      </c>
      <c r="E4932" t="s">
        <v>58</v>
      </c>
      <c r="F4932" t="s">
        <v>223</v>
      </c>
      <c r="G4932" s="1">
        <v>43889</v>
      </c>
      <c r="H4932" t="s">
        <v>66</v>
      </c>
      <c r="I4932" t="s">
        <v>113</v>
      </c>
      <c r="J4932" s="2" t="s">
        <v>16051</v>
      </c>
      <c r="K4932" t="s">
        <v>39</v>
      </c>
      <c r="L4932" t="s">
        <v>16052</v>
      </c>
      <c r="M4932" t="s">
        <v>41</v>
      </c>
      <c r="N4932" t="s">
        <v>26</v>
      </c>
      <c r="O4932" s="3">
        <v>45078.369976851849</v>
      </c>
      <c r="P4932" s="3">
        <v>45078.401226851849</v>
      </c>
      <c r="Q4932">
        <v>4</v>
      </c>
      <c r="R4932">
        <v>4931</v>
      </c>
      <c r="S4932" t="str">
        <f>PROPER(CustomerSupport[[#This Row],[Resolution]])</f>
        <v>Face North Eat Agree Their.</v>
      </c>
      <c r="T4932" t="str">
        <f>TRIM(CustomerSupport[[#This Row],[Customer Name]])</f>
        <v>Richard Butler</v>
      </c>
      <c r="U4932">
        <f>MONTH(CustomerSupport[[#This Row],[Date of Purchase]])</f>
        <v>2</v>
      </c>
      <c r="V4932" t="str">
        <f>TEXT('Working data'!G4932,"mmmm")</f>
        <v>February</v>
      </c>
      <c r="W4932">
        <f>YEAR(CustomerSupport[[#This Row],[Date of Purchase]])</f>
        <v>2020</v>
      </c>
      <c r="X4932">
        <f t="shared" si="77"/>
        <v>0.75</v>
      </c>
    </row>
    <row r="4933" spans="1:24" ht="14.25" customHeight="1" x14ac:dyDescent="0.4">
      <c r="A4933">
        <v>4932</v>
      </c>
      <c r="B4933" t="s">
        <v>16053</v>
      </c>
      <c r="C4933" t="s">
        <v>16054</v>
      </c>
      <c r="D4933">
        <v>34</v>
      </c>
      <c r="E4933" t="s">
        <v>58</v>
      </c>
      <c r="F4933" t="s">
        <v>36</v>
      </c>
      <c r="G4933" s="1">
        <v>44460</v>
      </c>
      <c r="H4933" t="s">
        <v>21</v>
      </c>
      <c r="I4933" t="s">
        <v>22</v>
      </c>
      <c r="J4933" s="2" t="s">
        <v>16055</v>
      </c>
      <c r="K4933" t="s">
        <v>62</v>
      </c>
      <c r="M4933" t="s">
        <v>143</v>
      </c>
      <c r="N4933" t="s">
        <v>26</v>
      </c>
      <c r="R4933">
        <v>4932</v>
      </c>
      <c r="S4933" t="str">
        <f>PROPER(CustomerSupport[[#This Row],[Resolution]])</f>
        <v/>
      </c>
      <c r="T4933" t="str">
        <f>TRIM(CustomerSupport[[#This Row],[Customer Name]])</f>
        <v>Gregory Rowe</v>
      </c>
      <c r="U4933">
        <f>MONTH(CustomerSupport[[#This Row],[Date of Purchase]])</f>
        <v>9</v>
      </c>
      <c r="V4933" t="str">
        <f>TEXT('Working data'!G4933,"mmmm")</f>
        <v>September</v>
      </c>
      <c r="W4933">
        <f>YEAR(CustomerSupport[[#This Row],[Date of Purchase]])</f>
        <v>2021</v>
      </c>
      <c r="X4933" t="str">
        <f t="shared" si="77"/>
        <v/>
      </c>
    </row>
    <row r="4934" spans="1:24" ht="14.25" customHeight="1" x14ac:dyDescent="0.4">
      <c r="A4934">
        <v>4933</v>
      </c>
      <c r="B4934" t="s">
        <v>16056</v>
      </c>
      <c r="C4934" t="s">
        <v>16057</v>
      </c>
      <c r="D4934">
        <v>49</v>
      </c>
      <c r="E4934" t="s">
        <v>29</v>
      </c>
      <c r="F4934" t="s">
        <v>249</v>
      </c>
      <c r="G4934" s="1">
        <v>44284</v>
      </c>
      <c r="H4934" t="s">
        <v>59</v>
      </c>
      <c r="I4934" t="s">
        <v>60</v>
      </c>
      <c r="J4934" s="2" t="s">
        <v>16058</v>
      </c>
      <c r="K4934" t="s">
        <v>24</v>
      </c>
      <c r="M4934" t="s">
        <v>25</v>
      </c>
      <c r="N4934" t="s">
        <v>55</v>
      </c>
      <c r="O4934" s="3">
        <v>45078.205416666664</v>
      </c>
      <c r="R4934">
        <v>4933</v>
      </c>
      <c r="S4934" t="str">
        <f>PROPER(CustomerSupport[[#This Row],[Resolution]])</f>
        <v/>
      </c>
      <c r="T4934" t="str">
        <f>TRIM(CustomerSupport[[#This Row],[Customer Name]])</f>
        <v>Crystal Young</v>
      </c>
      <c r="U4934">
        <f>MONTH(CustomerSupport[[#This Row],[Date of Purchase]])</f>
        <v>3</v>
      </c>
      <c r="V4934" t="str">
        <f>TEXT('Working data'!G4934,"mmmm")</f>
        <v>March</v>
      </c>
      <c r="W4934">
        <f>YEAR(CustomerSupport[[#This Row],[Date of Purchase]])</f>
        <v>2021</v>
      </c>
      <c r="X4934" t="str">
        <f t="shared" si="77"/>
        <v/>
      </c>
    </row>
    <row r="4935" spans="1:24" ht="14.25" customHeight="1" x14ac:dyDescent="0.4">
      <c r="A4935">
        <v>4934</v>
      </c>
      <c r="B4935" t="s">
        <v>16059</v>
      </c>
      <c r="C4935" t="s">
        <v>16060</v>
      </c>
      <c r="D4935">
        <v>41</v>
      </c>
      <c r="E4935" t="s">
        <v>19</v>
      </c>
      <c r="F4935" t="s">
        <v>129</v>
      </c>
      <c r="G4935" s="1">
        <v>43942</v>
      </c>
      <c r="H4935" t="s">
        <v>21</v>
      </c>
      <c r="I4935" t="s">
        <v>177</v>
      </c>
      <c r="J4935" s="2" t="s">
        <v>16061</v>
      </c>
      <c r="K4935" t="s">
        <v>39</v>
      </c>
      <c r="L4935" t="s">
        <v>16062</v>
      </c>
      <c r="M4935" t="s">
        <v>25</v>
      </c>
      <c r="N4935" t="s">
        <v>33</v>
      </c>
      <c r="O4935" s="3">
        <v>45078.536689814813</v>
      </c>
      <c r="P4935" s="3">
        <v>45078.689467592594</v>
      </c>
      <c r="Q4935">
        <v>4</v>
      </c>
      <c r="R4935">
        <v>4934</v>
      </c>
      <c r="S4935" t="str">
        <f>PROPER(CustomerSupport[[#This Row],[Resolution]])</f>
        <v>Foreign Strategy Area Raise Far Capital Stay.</v>
      </c>
      <c r="T4935" t="str">
        <f>TRIM(CustomerSupport[[#This Row],[Customer Name]])</f>
        <v>Rodney Jacobs</v>
      </c>
      <c r="U4935">
        <f>MONTH(CustomerSupport[[#This Row],[Date of Purchase]])</f>
        <v>4</v>
      </c>
      <c r="V4935" t="str">
        <f>TEXT('Working data'!G4935,"mmmm")</f>
        <v>April</v>
      </c>
      <c r="W4935">
        <f>YEAR(CustomerSupport[[#This Row],[Date of Purchase]])</f>
        <v>2020</v>
      </c>
      <c r="X4935">
        <f t="shared" si="77"/>
        <v>3.6666666667442769</v>
      </c>
    </row>
    <row r="4936" spans="1:24" ht="14.25" customHeight="1" x14ac:dyDescent="0.4">
      <c r="A4936">
        <v>4935</v>
      </c>
      <c r="B4936" t="s">
        <v>782</v>
      </c>
      <c r="C4936" t="s">
        <v>16063</v>
      </c>
      <c r="D4936">
        <v>35</v>
      </c>
      <c r="E4936" t="s">
        <v>29</v>
      </c>
      <c r="F4936" t="s">
        <v>219</v>
      </c>
      <c r="G4936" s="1">
        <v>44184</v>
      </c>
      <c r="H4936" t="s">
        <v>21</v>
      </c>
      <c r="I4936" t="s">
        <v>67</v>
      </c>
      <c r="J4936" s="2" t="s">
        <v>16064</v>
      </c>
      <c r="K4936" t="s">
        <v>62</v>
      </c>
      <c r="M4936" t="s">
        <v>41</v>
      </c>
      <c r="N4936" t="s">
        <v>26</v>
      </c>
      <c r="R4936">
        <v>4935</v>
      </c>
      <c r="S4936" t="str">
        <f>PROPER(CustomerSupport[[#This Row],[Resolution]])</f>
        <v/>
      </c>
      <c r="T4936" t="str">
        <f>TRIM(CustomerSupport[[#This Row],[Customer Name]])</f>
        <v>Mary Williams</v>
      </c>
      <c r="U4936">
        <f>MONTH(CustomerSupport[[#This Row],[Date of Purchase]])</f>
        <v>12</v>
      </c>
      <c r="V4936" t="str">
        <f>TEXT('Working data'!G4936,"mmmm")</f>
        <v>December</v>
      </c>
      <c r="W4936">
        <f>YEAR(CustomerSupport[[#This Row],[Date of Purchase]])</f>
        <v>2020</v>
      </c>
      <c r="X4936" t="str">
        <f t="shared" si="77"/>
        <v/>
      </c>
    </row>
    <row r="4937" spans="1:24" ht="14.25" customHeight="1" x14ac:dyDescent="0.4">
      <c r="A4937">
        <v>4936</v>
      </c>
      <c r="B4937" t="s">
        <v>16065</v>
      </c>
      <c r="C4937" t="s">
        <v>16066</v>
      </c>
      <c r="D4937">
        <v>41</v>
      </c>
      <c r="E4937" t="s">
        <v>19</v>
      </c>
      <c r="F4937" t="s">
        <v>699</v>
      </c>
      <c r="G4937" s="1">
        <v>44302</v>
      </c>
      <c r="H4937" t="s">
        <v>45</v>
      </c>
      <c r="I4937" t="s">
        <v>72</v>
      </c>
      <c r="J4937" s="2" t="s">
        <v>16067</v>
      </c>
      <c r="K4937" t="s">
        <v>24</v>
      </c>
      <c r="M4937" t="s">
        <v>41</v>
      </c>
      <c r="N4937" t="s">
        <v>33</v>
      </c>
      <c r="O4937" s="3">
        <v>45078.654097222221</v>
      </c>
      <c r="R4937">
        <v>4936</v>
      </c>
      <c r="S4937" t="str">
        <f>PROPER(CustomerSupport[[#This Row],[Resolution]])</f>
        <v/>
      </c>
      <c r="T4937" t="str">
        <f>TRIM(CustomerSupport[[#This Row],[Customer Name]])</f>
        <v>Timothy Ford</v>
      </c>
      <c r="U4937">
        <f>MONTH(CustomerSupport[[#This Row],[Date of Purchase]])</f>
        <v>4</v>
      </c>
      <c r="V4937" t="str">
        <f>TEXT('Working data'!G4937,"mmmm")</f>
        <v>April</v>
      </c>
      <c r="W4937">
        <f>YEAR(CustomerSupport[[#This Row],[Date of Purchase]])</f>
        <v>2021</v>
      </c>
      <c r="X4937" t="str">
        <f t="shared" si="77"/>
        <v/>
      </c>
    </row>
    <row r="4938" spans="1:24" ht="14.25" customHeight="1" x14ac:dyDescent="0.4">
      <c r="A4938">
        <v>4937</v>
      </c>
      <c r="B4938" t="s">
        <v>16068</v>
      </c>
      <c r="C4938" t="s">
        <v>16069</v>
      </c>
      <c r="D4938">
        <v>57</v>
      </c>
      <c r="E4938" t="s">
        <v>29</v>
      </c>
      <c r="F4938" t="s">
        <v>149</v>
      </c>
      <c r="G4938" s="1">
        <v>44472</v>
      </c>
      <c r="H4938" t="s">
        <v>21</v>
      </c>
      <c r="I4938" t="s">
        <v>150</v>
      </c>
      <c r="J4938" s="2" t="s">
        <v>16070</v>
      </c>
      <c r="K4938" t="s">
        <v>62</v>
      </c>
      <c r="M4938" t="s">
        <v>143</v>
      </c>
      <c r="N4938" t="s">
        <v>33</v>
      </c>
      <c r="R4938">
        <v>4937</v>
      </c>
      <c r="S4938" t="str">
        <f>PROPER(CustomerSupport[[#This Row],[Resolution]])</f>
        <v/>
      </c>
      <c r="T4938" t="str">
        <f>TRIM(CustomerSupport[[#This Row],[Customer Name]])</f>
        <v>Brittany Peters</v>
      </c>
      <c r="U4938">
        <f>MONTH(CustomerSupport[[#This Row],[Date of Purchase]])</f>
        <v>10</v>
      </c>
      <c r="V4938" t="str">
        <f>TEXT('Working data'!G4938,"mmmm")</f>
        <v>October</v>
      </c>
      <c r="W4938">
        <f>YEAR(CustomerSupport[[#This Row],[Date of Purchase]])</f>
        <v>2021</v>
      </c>
      <c r="X4938" t="str">
        <f t="shared" si="77"/>
        <v/>
      </c>
    </row>
    <row r="4939" spans="1:24" ht="14.25" customHeight="1" x14ac:dyDescent="0.4">
      <c r="A4939">
        <v>4938</v>
      </c>
      <c r="B4939" t="s">
        <v>16071</v>
      </c>
      <c r="C4939" t="s">
        <v>16072</v>
      </c>
      <c r="D4939">
        <v>33</v>
      </c>
      <c r="E4939" t="s">
        <v>58</v>
      </c>
      <c r="F4939" t="s">
        <v>30</v>
      </c>
      <c r="G4939" s="1">
        <v>44336</v>
      </c>
      <c r="H4939" t="s">
        <v>45</v>
      </c>
      <c r="I4939" t="s">
        <v>46</v>
      </c>
      <c r="J4939" s="2" t="s">
        <v>16073</v>
      </c>
      <c r="K4939" t="s">
        <v>24</v>
      </c>
      <c r="M4939" t="s">
        <v>143</v>
      </c>
      <c r="N4939" t="s">
        <v>55</v>
      </c>
      <c r="O4939" s="3">
        <v>45078.173576388886</v>
      </c>
      <c r="R4939">
        <v>4938</v>
      </c>
      <c r="S4939" t="str">
        <f>PROPER(CustomerSupport[[#This Row],[Resolution]])</f>
        <v/>
      </c>
      <c r="T4939" t="str">
        <f>TRIM(CustomerSupport[[#This Row],[Customer Name]])</f>
        <v>Rachel Sanchez</v>
      </c>
      <c r="U4939">
        <f>MONTH(CustomerSupport[[#This Row],[Date of Purchase]])</f>
        <v>5</v>
      </c>
      <c r="V4939" t="str">
        <f>TEXT('Working data'!G4939,"mmmm")</f>
        <v>May</v>
      </c>
      <c r="W4939">
        <f>YEAR(CustomerSupport[[#This Row],[Date of Purchase]])</f>
        <v>2021</v>
      </c>
      <c r="X4939" t="str">
        <f t="shared" si="77"/>
        <v/>
      </c>
    </row>
    <row r="4940" spans="1:24" ht="14.25" customHeight="1" x14ac:dyDescent="0.4">
      <c r="A4940">
        <v>4939</v>
      </c>
      <c r="B4940" t="s">
        <v>16074</v>
      </c>
      <c r="C4940" t="s">
        <v>16075</v>
      </c>
      <c r="D4940">
        <v>53</v>
      </c>
      <c r="E4940" t="s">
        <v>58</v>
      </c>
      <c r="F4940" t="s">
        <v>134</v>
      </c>
      <c r="G4940" s="1">
        <v>44124</v>
      </c>
      <c r="H4940" t="s">
        <v>21</v>
      </c>
      <c r="I4940" t="s">
        <v>46</v>
      </c>
      <c r="J4940" s="2" t="s">
        <v>16076</v>
      </c>
      <c r="K4940" t="s">
        <v>39</v>
      </c>
      <c r="L4940" t="s">
        <v>16077</v>
      </c>
      <c r="M4940" t="s">
        <v>25</v>
      </c>
      <c r="N4940" t="s">
        <v>26</v>
      </c>
      <c r="O4940" s="3">
        <v>45078.252060185187</v>
      </c>
      <c r="P4940" s="3">
        <v>45078.879143518519</v>
      </c>
      <c r="Q4940">
        <v>4</v>
      </c>
      <c r="R4940">
        <v>4939</v>
      </c>
      <c r="S4940" t="str">
        <f>PROPER(CustomerSupport[[#This Row],[Resolution]])</f>
        <v>Senior Concern Daughter Gun About Time Our.</v>
      </c>
      <c r="T4940" t="str">
        <f>TRIM(CustomerSupport[[#This Row],[Customer Name]])</f>
        <v>Jessica Hernandez MD</v>
      </c>
      <c r="U4940">
        <f>MONTH(CustomerSupport[[#This Row],[Date of Purchase]])</f>
        <v>10</v>
      </c>
      <c r="V4940" t="str">
        <f>TEXT('Working data'!G4940,"mmmm")</f>
        <v>October</v>
      </c>
      <c r="W4940">
        <f>YEAR(CustomerSupport[[#This Row],[Date of Purchase]])</f>
        <v>2020</v>
      </c>
      <c r="X4940">
        <f t="shared" si="77"/>
        <v>15.049999999988358</v>
      </c>
    </row>
    <row r="4941" spans="1:24" ht="14.25" customHeight="1" x14ac:dyDescent="0.4">
      <c r="A4941">
        <v>4940</v>
      </c>
      <c r="B4941" t="s">
        <v>16078</v>
      </c>
      <c r="C4941" t="s">
        <v>16079</v>
      </c>
      <c r="D4941">
        <v>56</v>
      </c>
      <c r="E4941" t="s">
        <v>19</v>
      </c>
      <c r="F4941" t="s">
        <v>211</v>
      </c>
      <c r="G4941" s="1">
        <v>43973</v>
      </c>
      <c r="H4941" t="s">
        <v>45</v>
      </c>
      <c r="I4941" t="s">
        <v>99</v>
      </c>
      <c r="J4941" s="2" t="s">
        <v>16080</v>
      </c>
      <c r="K4941" t="s">
        <v>39</v>
      </c>
      <c r="L4941" t="s">
        <v>16081</v>
      </c>
      <c r="M4941" t="s">
        <v>143</v>
      </c>
      <c r="N4941" t="s">
        <v>26</v>
      </c>
      <c r="O4941" s="3">
        <v>45078.907638888886</v>
      </c>
      <c r="P4941" s="3">
        <v>45078.506249999999</v>
      </c>
      <c r="Q4941">
        <v>1</v>
      </c>
      <c r="R4941">
        <v>4940</v>
      </c>
      <c r="S4941" t="str">
        <f>PROPER(CustomerSupport[[#This Row],[Resolution]])</f>
        <v>Door Produce Know Paper Wind Figure Know.</v>
      </c>
      <c r="T4941" t="str">
        <f>TRIM(CustomerSupport[[#This Row],[Customer Name]])</f>
        <v>Justin Knight</v>
      </c>
      <c r="U4941">
        <f>MONTH(CustomerSupport[[#This Row],[Date of Purchase]])</f>
        <v>5</v>
      </c>
      <c r="V4941" t="str">
        <f>TEXT('Working data'!G4941,"mmmm")</f>
        <v>May</v>
      </c>
      <c r="W4941">
        <f>YEAR(CustomerSupport[[#This Row],[Date of Purchase]])</f>
        <v>2020</v>
      </c>
      <c r="X4941">
        <f t="shared" si="77"/>
        <v>-9.6333333333022892</v>
      </c>
    </row>
    <row r="4942" spans="1:24" ht="14.25" customHeight="1" x14ac:dyDescent="0.4">
      <c r="A4942">
        <v>4941</v>
      </c>
      <c r="B4942" t="s">
        <v>16082</v>
      </c>
      <c r="C4942" t="s">
        <v>16083</v>
      </c>
      <c r="D4942">
        <v>64</v>
      </c>
      <c r="E4942" t="s">
        <v>58</v>
      </c>
      <c r="F4942" t="s">
        <v>157</v>
      </c>
      <c r="G4942" s="1">
        <v>44491</v>
      </c>
      <c r="H4942" t="s">
        <v>59</v>
      </c>
      <c r="I4942" t="s">
        <v>113</v>
      </c>
      <c r="J4942" s="2" t="s">
        <v>16084</v>
      </c>
      <c r="K4942" t="s">
        <v>24</v>
      </c>
      <c r="M4942" t="s">
        <v>25</v>
      </c>
      <c r="N4942" t="s">
        <v>26</v>
      </c>
      <c r="O4942" s="3">
        <v>45078.893078703702</v>
      </c>
      <c r="R4942">
        <v>4941</v>
      </c>
      <c r="S4942" t="str">
        <f>PROPER(CustomerSupport[[#This Row],[Resolution]])</f>
        <v/>
      </c>
      <c r="T4942" t="str">
        <f>TRIM(CustomerSupport[[#This Row],[Customer Name]])</f>
        <v>Jennifer Mccormick</v>
      </c>
      <c r="U4942">
        <f>MONTH(CustomerSupport[[#This Row],[Date of Purchase]])</f>
        <v>10</v>
      </c>
      <c r="V4942" t="str">
        <f>TEXT('Working data'!G4942,"mmmm")</f>
        <v>October</v>
      </c>
      <c r="W4942">
        <f>YEAR(CustomerSupport[[#This Row],[Date of Purchase]])</f>
        <v>2021</v>
      </c>
      <c r="X4942" t="str">
        <f t="shared" si="77"/>
        <v/>
      </c>
    </row>
    <row r="4943" spans="1:24" ht="14.25" customHeight="1" x14ac:dyDescent="0.4">
      <c r="A4943">
        <v>4942</v>
      </c>
      <c r="B4943" t="s">
        <v>16085</v>
      </c>
      <c r="C4943" t="s">
        <v>16086</v>
      </c>
      <c r="D4943">
        <v>56</v>
      </c>
      <c r="E4943" t="s">
        <v>29</v>
      </c>
      <c r="F4943" t="s">
        <v>339</v>
      </c>
      <c r="G4943" s="1">
        <v>43937</v>
      </c>
      <c r="H4943" t="s">
        <v>66</v>
      </c>
      <c r="I4943" t="s">
        <v>59</v>
      </c>
      <c r="J4943" s="2" t="s">
        <v>16087</v>
      </c>
      <c r="K4943" t="s">
        <v>62</v>
      </c>
      <c r="M4943" t="s">
        <v>25</v>
      </c>
      <c r="N4943" t="s">
        <v>33</v>
      </c>
      <c r="R4943">
        <v>4942</v>
      </c>
      <c r="S4943" t="str">
        <f>PROPER(CustomerSupport[[#This Row],[Resolution]])</f>
        <v/>
      </c>
      <c r="T4943" t="str">
        <f>TRIM(CustomerSupport[[#This Row],[Customer Name]])</f>
        <v>Andrea Moreno</v>
      </c>
      <c r="U4943">
        <f>MONTH(CustomerSupport[[#This Row],[Date of Purchase]])</f>
        <v>4</v>
      </c>
      <c r="V4943" t="str">
        <f>TEXT('Working data'!G4943,"mmmm")</f>
        <v>April</v>
      </c>
      <c r="W4943">
        <f>YEAR(CustomerSupport[[#This Row],[Date of Purchase]])</f>
        <v>2020</v>
      </c>
      <c r="X4943" t="str">
        <f t="shared" si="77"/>
        <v/>
      </c>
    </row>
    <row r="4944" spans="1:24" ht="14.25" customHeight="1" x14ac:dyDescent="0.4">
      <c r="A4944">
        <v>4943</v>
      </c>
      <c r="B4944" t="s">
        <v>16088</v>
      </c>
      <c r="C4944" t="s">
        <v>16089</v>
      </c>
      <c r="D4944">
        <v>42</v>
      </c>
      <c r="E4944" t="s">
        <v>29</v>
      </c>
      <c r="F4944" t="s">
        <v>383</v>
      </c>
      <c r="G4944" s="1">
        <v>44042</v>
      </c>
      <c r="H4944" t="s">
        <v>21</v>
      </c>
      <c r="I4944" t="s">
        <v>77</v>
      </c>
      <c r="J4944" s="2" t="s">
        <v>16090</v>
      </c>
      <c r="K4944" t="s">
        <v>24</v>
      </c>
      <c r="M4944" t="s">
        <v>41</v>
      </c>
      <c r="N4944" t="s">
        <v>33</v>
      </c>
      <c r="O4944" s="3">
        <v>45078.441030092596</v>
      </c>
      <c r="R4944">
        <v>4943</v>
      </c>
      <c r="S4944" t="str">
        <f>PROPER(CustomerSupport[[#This Row],[Resolution]])</f>
        <v/>
      </c>
      <c r="T4944" t="str">
        <f>TRIM(CustomerSupport[[#This Row],[Customer Name]])</f>
        <v>Lacey Adkins</v>
      </c>
      <c r="U4944">
        <f>MONTH(CustomerSupport[[#This Row],[Date of Purchase]])</f>
        <v>7</v>
      </c>
      <c r="V4944" t="str">
        <f>TEXT('Working data'!G4944,"mmmm")</f>
        <v>July</v>
      </c>
      <c r="W4944">
        <f>YEAR(CustomerSupport[[#This Row],[Date of Purchase]])</f>
        <v>2020</v>
      </c>
      <c r="X4944" t="str">
        <f t="shared" si="77"/>
        <v/>
      </c>
    </row>
    <row r="4945" spans="1:24" ht="14.25" customHeight="1" x14ac:dyDescent="0.4">
      <c r="A4945">
        <v>4944</v>
      </c>
      <c r="B4945" t="s">
        <v>16091</v>
      </c>
      <c r="C4945" t="s">
        <v>16092</v>
      </c>
      <c r="D4945">
        <v>70</v>
      </c>
      <c r="E4945" t="s">
        <v>58</v>
      </c>
      <c r="F4945" t="s">
        <v>219</v>
      </c>
      <c r="G4945" s="1">
        <v>44440</v>
      </c>
      <c r="H4945" t="s">
        <v>67</v>
      </c>
      <c r="I4945" t="s">
        <v>46</v>
      </c>
      <c r="J4945" s="2" t="s">
        <v>16093</v>
      </c>
      <c r="K4945" t="s">
        <v>24</v>
      </c>
      <c r="M4945" t="s">
        <v>25</v>
      </c>
      <c r="N4945" t="s">
        <v>26</v>
      </c>
      <c r="O4945" s="3">
        <v>45078.972303240742</v>
      </c>
      <c r="R4945">
        <v>4944</v>
      </c>
      <c r="S4945" t="str">
        <f>PROPER(CustomerSupport[[#This Row],[Resolution]])</f>
        <v/>
      </c>
      <c r="T4945" t="str">
        <f>TRIM(CustomerSupport[[#This Row],[Customer Name]])</f>
        <v>Natasha Koch</v>
      </c>
      <c r="U4945">
        <f>MONTH(CustomerSupport[[#This Row],[Date of Purchase]])</f>
        <v>9</v>
      </c>
      <c r="V4945" t="str">
        <f>TEXT('Working data'!G4945,"mmmm")</f>
        <v>September</v>
      </c>
      <c r="W4945">
        <f>YEAR(CustomerSupport[[#This Row],[Date of Purchase]])</f>
        <v>2021</v>
      </c>
      <c r="X4945" t="str">
        <f t="shared" si="77"/>
        <v/>
      </c>
    </row>
    <row r="4946" spans="1:24" ht="14.25" customHeight="1" x14ac:dyDescent="0.4">
      <c r="A4946">
        <v>4945</v>
      </c>
      <c r="B4946" t="s">
        <v>16094</v>
      </c>
      <c r="C4946" t="s">
        <v>16095</v>
      </c>
      <c r="D4946">
        <v>25</v>
      </c>
      <c r="E4946" t="s">
        <v>58</v>
      </c>
      <c r="F4946" t="s">
        <v>223</v>
      </c>
      <c r="G4946" s="1">
        <v>44346</v>
      </c>
      <c r="H4946" t="s">
        <v>45</v>
      </c>
      <c r="I4946" t="s">
        <v>150</v>
      </c>
      <c r="J4946" s="2" t="s">
        <v>16096</v>
      </c>
      <c r="K4946" t="s">
        <v>24</v>
      </c>
      <c r="M4946" t="s">
        <v>41</v>
      </c>
      <c r="N4946" t="s">
        <v>55</v>
      </c>
      <c r="O4946" s="3">
        <v>45078.967453703706</v>
      </c>
      <c r="R4946">
        <v>4945</v>
      </c>
      <c r="S4946" t="str">
        <f>PROPER(CustomerSupport[[#This Row],[Resolution]])</f>
        <v/>
      </c>
      <c r="T4946" t="str">
        <f>TRIM(CustomerSupport[[#This Row],[Customer Name]])</f>
        <v>Michael Brown</v>
      </c>
      <c r="U4946">
        <f>MONTH(CustomerSupport[[#This Row],[Date of Purchase]])</f>
        <v>5</v>
      </c>
      <c r="V4946" t="str">
        <f>TEXT('Working data'!G4946,"mmmm")</f>
        <v>May</v>
      </c>
      <c r="W4946">
        <f>YEAR(CustomerSupport[[#This Row],[Date of Purchase]])</f>
        <v>2021</v>
      </c>
      <c r="X4946" t="str">
        <f t="shared" si="77"/>
        <v/>
      </c>
    </row>
    <row r="4947" spans="1:24" ht="14.25" customHeight="1" x14ac:dyDescent="0.4">
      <c r="A4947">
        <v>4946</v>
      </c>
      <c r="B4947" t="s">
        <v>16097</v>
      </c>
      <c r="C4947" t="s">
        <v>16098</v>
      </c>
      <c r="D4947">
        <v>36</v>
      </c>
      <c r="E4947" t="s">
        <v>29</v>
      </c>
      <c r="F4947" t="s">
        <v>249</v>
      </c>
      <c r="G4947" s="1">
        <v>43997</v>
      </c>
      <c r="H4947" t="s">
        <v>67</v>
      </c>
      <c r="I4947" t="s">
        <v>99</v>
      </c>
      <c r="J4947" s="2" t="s">
        <v>16099</v>
      </c>
      <c r="K4947" t="s">
        <v>39</v>
      </c>
      <c r="L4947" t="s">
        <v>16100</v>
      </c>
      <c r="M4947" t="s">
        <v>143</v>
      </c>
      <c r="N4947" t="s">
        <v>33</v>
      </c>
      <c r="O4947" s="3">
        <v>45078.454270833332</v>
      </c>
      <c r="P4947" s="3">
        <v>45078.586215277777</v>
      </c>
      <c r="Q4947">
        <v>1</v>
      </c>
      <c r="R4947">
        <v>4946</v>
      </c>
      <c r="S4947" t="str">
        <f>PROPER(CustomerSupport[[#This Row],[Resolution]])</f>
        <v>Usually Light Song Point.</v>
      </c>
      <c r="T4947" t="str">
        <f>TRIM(CustomerSupport[[#This Row],[Customer Name]])</f>
        <v>Ryan Austin</v>
      </c>
      <c r="U4947">
        <f>MONTH(CustomerSupport[[#This Row],[Date of Purchase]])</f>
        <v>6</v>
      </c>
      <c r="V4947" t="str">
        <f>TEXT('Working data'!G4947,"mmmm")</f>
        <v>June</v>
      </c>
      <c r="W4947">
        <f>YEAR(CustomerSupport[[#This Row],[Date of Purchase]])</f>
        <v>2020</v>
      </c>
      <c r="X4947">
        <f t="shared" si="77"/>
        <v>3.1666666666860692</v>
      </c>
    </row>
    <row r="4948" spans="1:24" ht="14.25" customHeight="1" x14ac:dyDescent="0.4">
      <c r="A4948">
        <v>4947</v>
      </c>
      <c r="B4948" t="s">
        <v>16101</v>
      </c>
      <c r="C4948" t="s">
        <v>16102</v>
      </c>
      <c r="D4948">
        <v>35</v>
      </c>
      <c r="E4948" t="s">
        <v>29</v>
      </c>
      <c r="F4948" t="s">
        <v>485</v>
      </c>
      <c r="G4948" s="1">
        <v>44053</v>
      </c>
      <c r="H4948" t="s">
        <v>45</v>
      </c>
      <c r="I4948" t="s">
        <v>141</v>
      </c>
      <c r="J4948" s="2" t="s">
        <v>16103</v>
      </c>
      <c r="K4948" t="s">
        <v>62</v>
      </c>
      <c r="M4948" t="s">
        <v>89</v>
      </c>
      <c r="N4948" t="s">
        <v>55</v>
      </c>
      <c r="R4948">
        <v>4947</v>
      </c>
      <c r="S4948" t="str">
        <f>PROPER(CustomerSupport[[#This Row],[Resolution]])</f>
        <v/>
      </c>
      <c r="T4948" t="str">
        <f>TRIM(CustomerSupport[[#This Row],[Customer Name]])</f>
        <v>Brian Martinez</v>
      </c>
      <c r="U4948">
        <f>MONTH(CustomerSupport[[#This Row],[Date of Purchase]])</f>
        <v>8</v>
      </c>
      <c r="V4948" t="str">
        <f>TEXT('Working data'!G4948,"mmmm")</f>
        <v>August</v>
      </c>
      <c r="W4948">
        <f>YEAR(CustomerSupport[[#This Row],[Date of Purchase]])</f>
        <v>2020</v>
      </c>
      <c r="X4948" t="str">
        <f t="shared" si="77"/>
        <v/>
      </c>
    </row>
    <row r="4949" spans="1:24" ht="14.25" customHeight="1" x14ac:dyDescent="0.4">
      <c r="A4949">
        <v>4948</v>
      </c>
      <c r="B4949" t="s">
        <v>16104</v>
      </c>
      <c r="C4949" t="s">
        <v>16105</v>
      </c>
      <c r="D4949">
        <v>24</v>
      </c>
      <c r="E4949" t="s">
        <v>58</v>
      </c>
      <c r="F4949" t="s">
        <v>249</v>
      </c>
      <c r="G4949" s="1">
        <v>44395</v>
      </c>
      <c r="H4949" t="s">
        <v>45</v>
      </c>
      <c r="I4949" t="s">
        <v>37</v>
      </c>
      <c r="J4949" s="2" t="s">
        <v>16106</v>
      </c>
      <c r="K4949" t="s">
        <v>39</v>
      </c>
      <c r="L4949" t="s">
        <v>16107</v>
      </c>
      <c r="M4949" t="s">
        <v>25</v>
      </c>
      <c r="N4949" t="s">
        <v>55</v>
      </c>
      <c r="O4949" s="3">
        <v>45078.39806712963</v>
      </c>
      <c r="P4949" s="3">
        <v>45078.345289351855</v>
      </c>
      <c r="Q4949">
        <v>1</v>
      </c>
      <c r="R4949">
        <v>4948</v>
      </c>
      <c r="S4949" t="str">
        <f>PROPER(CustomerSupport[[#This Row],[Resolution]])</f>
        <v>Property Who Teacher.</v>
      </c>
      <c r="T4949" t="str">
        <f>TRIM(CustomerSupport[[#This Row],[Customer Name]])</f>
        <v>Autumn Mcgee</v>
      </c>
      <c r="U4949">
        <f>MONTH(CustomerSupport[[#This Row],[Date of Purchase]])</f>
        <v>7</v>
      </c>
      <c r="V4949" t="str">
        <f>TEXT('Working data'!G4949,"mmmm")</f>
        <v>July</v>
      </c>
      <c r="W4949">
        <f>YEAR(CustomerSupport[[#This Row],[Date of Purchase]])</f>
        <v>2021</v>
      </c>
      <c r="X4949">
        <f t="shared" si="77"/>
        <v>-1.2666666666045785</v>
      </c>
    </row>
    <row r="4950" spans="1:24" ht="14.25" customHeight="1" x14ac:dyDescent="0.4">
      <c r="A4950">
        <v>4949</v>
      </c>
      <c r="B4950" t="s">
        <v>16108</v>
      </c>
      <c r="C4950" t="s">
        <v>16109</v>
      </c>
      <c r="D4950">
        <v>42</v>
      </c>
      <c r="E4950" t="s">
        <v>58</v>
      </c>
      <c r="F4950" t="s">
        <v>20</v>
      </c>
      <c r="G4950" s="1">
        <v>44500</v>
      </c>
      <c r="H4950" t="s">
        <v>21</v>
      </c>
      <c r="I4950" t="s">
        <v>22</v>
      </c>
      <c r="J4950" s="2" t="s">
        <v>16110</v>
      </c>
      <c r="K4950" t="s">
        <v>62</v>
      </c>
      <c r="M4950" t="s">
        <v>143</v>
      </c>
      <c r="N4950" t="s">
        <v>26</v>
      </c>
      <c r="R4950">
        <v>4949</v>
      </c>
      <c r="S4950" t="str">
        <f>PROPER(CustomerSupport[[#This Row],[Resolution]])</f>
        <v/>
      </c>
      <c r="T4950" t="str">
        <f>TRIM(CustomerSupport[[#This Row],[Customer Name]])</f>
        <v>Ashley Haynes</v>
      </c>
      <c r="U4950">
        <f>MONTH(CustomerSupport[[#This Row],[Date of Purchase]])</f>
        <v>10</v>
      </c>
      <c r="V4950" t="str">
        <f>TEXT('Working data'!G4950,"mmmm")</f>
        <v>October</v>
      </c>
      <c r="W4950">
        <f>YEAR(CustomerSupport[[#This Row],[Date of Purchase]])</f>
        <v>2021</v>
      </c>
      <c r="X4950" t="str">
        <f t="shared" si="77"/>
        <v/>
      </c>
    </row>
    <row r="4951" spans="1:24" ht="14.25" customHeight="1" x14ac:dyDescent="0.4">
      <c r="A4951">
        <v>4950</v>
      </c>
      <c r="B4951" t="s">
        <v>16111</v>
      </c>
      <c r="C4951" t="s">
        <v>16112</v>
      </c>
      <c r="D4951">
        <v>21</v>
      </c>
      <c r="E4951" t="s">
        <v>58</v>
      </c>
      <c r="F4951" t="s">
        <v>249</v>
      </c>
      <c r="G4951" s="1">
        <v>44164</v>
      </c>
      <c r="H4951" t="s">
        <v>59</v>
      </c>
      <c r="I4951" t="s">
        <v>93</v>
      </c>
      <c r="J4951" t="s">
        <v>16113</v>
      </c>
      <c r="K4951" t="s">
        <v>24</v>
      </c>
      <c r="M4951" t="s">
        <v>89</v>
      </c>
      <c r="N4951" t="s">
        <v>26</v>
      </c>
      <c r="O4951" s="3">
        <v>45078.058518518519</v>
      </c>
      <c r="R4951">
        <v>4950</v>
      </c>
      <c r="S4951" t="str">
        <f>PROPER(CustomerSupport[[#This Row],[Resolution]])</f>
        <v/>
      </c>
      <c r="T4951" t="str">
        <f>TRIM(CustomerSupport[[#This Row],[Customer Name]])</f>
        <v>Ronald Delgado</v>
      </c>
      <c r="U4951">
        <f>MONTH(CustomerSupport[[#This Row],[Date of Purchase]])</f>
        <v>11</v>
      </c>
      <c r="V4951" t="str">
        <f>TEXT('Working data'!G4951,"mmmm")</f>
        <v>November</v>
      </c>
      <c r="W4951">
        <f>YEAR(CustomerSupport[[#This Row],[Date of Purchase]])</f>
        <v>2020</v>
      </c>
      <c r="X4951" t="str">
        <f t="shared" si="77"/>
        <v/>
      </c>
    </row>
    <row r="4952" spans="1:24" ht="14.25" customHeight="1" x14ac:dyDescent="0.4">
      <c r="A4952">
        <v>4951</v>
      </c>
      <c r="B4952" t="s">
        <v>16114</v>
      </c>
      <c r="C4952" t="s">
        <v>16115</v>
      </c>
      <c r="D4952">
        <v>19</v>
      </c>
      <c r="E4952" t="s">
        <v>19</v>
      </c>
      <c r="F4952" t="s">
        <v>117</v>
      </c>
      <c r="G4952" s="1">
        <v>44269</v>
      </c>
      <c r="H4952" t="s">
        <v>45</v>
      </c>
      <c r="I4952" t="s">
        <v>59</v>
      </c>
      <c r="J4952" s="2" t="s">
        <v>16116</v>
      </c>
      <c r="K4952" t="s">
        <v>24</v>
      </c>
      <c r="M4952" t="s">
        <v>89</v>
      </c>
      <c r="N4952" t="s">
        <v>83</v>
      </c>
      <c r="O4952" s="3">
        <v>45078.871030092596</v>
      </c>
      <c r="R4952">
        <v>4951</v>
      </c>
      <c r="S4952" t="str">
        <f>PROPER(CustomerSupport[[#This Row],[Resolution]])</f>
        <v/>
      </c>
      <c r="T4952" t="str">
        <f>TRIM(CustomerSupport[[#This Row],[Customer Name]])</f>
        <v>Jessica Williamson</v>
      </c>
      <c r="U4952">
        <f>MONTH(CustomerSupport[[#This Row],[Date of Purchase]])</f>
        <v>3</v>
      </c>
      <c r="V4952" t="str">
        <f>TEXT('Working data'!G4952,"mmmm")</f>
        <v>March</v>
      </c>
      <c r="W4952">
        <f>YEAR(CustomerSupport[[#This Row],[Date of Purchase]])</f>
        <v>2021</v>
      </c>
      <c r="X4952" t="str">
        <f t="shared" si="77"/>
        <v/>
      </c>
    </row>
    <row r="4953" spans="1:24" ht="14.25" customHeight="1" x14ac:dyDescent="0.4">
      <c r="A4953">
        <v>4952</v>
      </c>
      <c r="B4953" t="s">
        <v>381</v>
      </c>
      <c r="C4953" t="s">
        <v>16117</v>
      </c>
      <c r="D4953">
        <v>48</v>
      </c>
      <c r="E4953" t="s">
        <v>58</v>
      </c>
      <c r="F4953" t="s">
        <v>431</v>
      </c>
      <c r="G4953" s="1">
        <v>43920</v>
      </c>
      <c r="H4953" t="s">
        <v>21</v>
      </c>
      <c r="I4953" t="s">
        <v>31</v>
      </c>
      <c r="J4953" s="2" t="s">
        <v>16118</v>
      </c>
      <c r="K4953" t="s">
        <v>24</v>
      </c>
      <c r="M4953" t="s">
        <v>25</v>
      </c>
      <c r="N4953" t="s">
        <v>83</v>
      </c>
      <c r="O4953" s="3">
        <v>45078.47451388889</v>
      </c>
      <c r="R4953">
        <v>4952</v>
      </c>
      <c r="S4953" t="str">
        <f>PROPER(CustomerSupport[[#This Row],[Resolution]])</f>
        <v/>
      </c>
      <c r="T4953" t="str">
        <f>TRIM(CustomerSupport[[#This Row],[Customer Name]])</f>
        <v>Renee White</v>
      </c>
      <c r="U4953">
        <f>MONTH(CustomerSupport[[#This Row],[Date of Purchase]])</f>
        <v>3</v>
      </c>
      <c r="V4953" t="str">
        <f>TEXT('Working data'!G4953,"mmmm")</f>
        <v>March</v>
      </c>
      <c r="W4953">
        <f>YEAR(CustomerSupport[[#This Row],[Date of Purchase]])</f>
        <v>2020</v>
      </c>
      <c r="X4953" t="str">
        <f t="shared" si="77"/>
        <v/>
      </c>
    </row>
    <row r="4954" spans="1:24" ht="14.25" customHeight="1" x14ac:dyDescent="0.4">
      <c r="A4954">
        <v>4953</v>
      </c>
      <c r="B4954" t="s">
        <v>16119</v>
      </c>
      <c r="C4954" t="s">
        <v>16120</v>
      </c>
      <c r="D4954">
        <v>58</v>
      </c>
      <c r="E4954" t="s">
        <v>58</v>
      </c>
      <c r="F4954" t="s">
        <v>44</v>
      </c>
      <c r="G4954" s="1">
        <v>43924</v>
      </c>
      <c r="H4954" t="s">
        <v>21</v>
      </c>
      <c r="I4954" t="s">
        <v>52</v>
      </c>
      <c r="J4954" s="2" t="s">
        <v>16121</v>
      </c>
      <c r="K4954" t="s">
        <v>62</v>
      </c>
      <c r="M4954" t="s">
        <v>143</v>
      </c>
      <c r="N4954" t="s">
        <v>26</v>
      </c>
      <c r="R4954">
        <v>4953</v>
      </c>
      <c r="S4954" t="str">
        <f>PROPER(CustomerSupport[[#This Row],[Resolution]])</f>
        <v/>
      </c>
      <c r="T4954" t="str">
        <f>TRIM(CustomerSupport[[#This Row],[Customer Name]])</f>
        <v>Emma Peterson</v>
      </c>
      <c r="U4954">
        <f>MONTH(CustomerSupport[[#This Row],[Date of Purchase]])</f>
        <v>4</v>
      </c>
      <c r="V4954" t="str">
        <f>TEXT('Working data'!G4954,"mmmm")</f>
        <v>April</v>
      </c>
      <c r="W4954">
        <f>YEAR(CustomerSupport[[#This Row],[Date of Purchase]])</f>
        <v>2020</v>
      </c>
      <c r="X4954" t="str">
        <f t="shared" si="77"/>
        <v/>
      </c>
    </row>
    <row r="4955" spans="1:24" ht="14.25" customHeight="1" x14ac:dyDescent="0.4">
      <c r="A4955">
        <v>4954</v>
      </c>
      <c r="B4955" t="s">
        <v>3011</v>
      </c>
      <c r="C4955" t="s">
        <v>16122</v>
      </c>
      <c r="D4955">
        <v>25</v>
      </c>
      <c r="E4955" t="s">
        <v>29</v>
      </c>
      <c r="F4955" t="s">
        <v>317</v>
      </c>
      <c r="G4955" s="1">
        <v>44280</v>
      </c>
      <c r="H4955" t="s">
        <v>66</v>
      </c>
      <c r="I4955" t="s">
        <v>46</v>
      </c>
      <c r="J4955" s="2" t="s">
        <v>16123</v>
      </c>
      <c r="K4955" t="s">
        <v>39</v>
      </c>
      <c r="L4955" t="s">
        <v>16124</v>
      </c>
      <c r="M4955" t="s">
        <v>41</v>
      </c>
      <c r="N4955" t="s">
        <v>26</v>
      </c>
      <c r="O4955" s="3">
        <v>45078.361354166664</v>
      </c>
      <c r="P4955" s="3">
        <v>45078.623854166668</v>
      </c>
      <c r="Q4955">
        <v>2</v>
      </c>
      <c r="R4955">
        <v>4954</v>
      </c>
      <c r="S4955" t="str">
        <f>PROPER(CustomerSupport[[#This Row],[Resolution]])</f>
        <v>Let Age Ask Heavy Seem Key.</v>
      </c>
      <c r="T4955" t="str">
        <f>TRIM(CustomerSupport[[#This Row],[Customer Name]])</f>
        <v>Nicole Smith</v>
      </c>
      <c r="U4955">
        <f>MONTH(CustomerSupport[[#This Row],[Date of Purchase]])</f>
        <v>3</v>
      </c>
      <c r="V4955" t="str">
        <f>TEXT('Working data'!G4955,"mmmm")</f>
        <v>March</v>
      </c>
      <c r="W4955">
        <f>YEAR(CustomerSupport[[#This Row],[Date of Purchase]])</f>
        <v>2021</v>
      </c>
      <c r="X4955">
        <f t="shared" si="77"/>
        <v>6.3000000001047738</v>
      </c>
    </row>
    <row r="4956" spans="1:24" ht="14.25" customHeight="1" x14ac:dyDescent="0.4">
      <c r="A4956">
        <v>4955</v>
      </c>
      <c r="B4956" t="s">
        <v>16125</v>
      </c>
      <c r="C4956" t="s">
        <v>16126</v>
      </c>
      <c r="D4956">
        <v>53</v>
      </c>
      <c r="E4956" t="s">
        <v>29</v>
      </c>
      <c r="F4956" t="s">
        <v>397</v>
      </c>
      <c r="G4956" s="1">
        <v>44251</v>
      </c>
      <c r="H4956" t="s">
        <v>59</v>
      </c>
      <c r="I4956" t="s">
        <v>72</v>
      </c>
      <c r="J4956" s="2" t="s">
        <v>16127</v>
      </c>
      <c r="K4956" t="s">
        <v>39</v>
      </c>
      <c r="L4956" t="s">
        <v>16128</v>
      </c>
      <c r="M4956" t="s">
        <v>41</v>
      </c>
      <c r="N4956" t="s">
        <v>55</v>
      </c>
      <c r="O4956" s="3">
        <v>45078.359282407408</v>
      </c>
      <c r="P4956" s="3">
        <v>45078.529421296298</v>
      </c>
      <c r="Q4956">
        <v>1</v>
      </c>
      <c r="R4956">
        <v>4955</v>
      </c>
      <c r="S4956" t="str">
        <f>PROPER(CustomerSupport[[#This Row],[Resolution]])</f>
        <v>Political Hope Such Song Near Raise.</v>
      </c>
      <c r="T4956" t="str">
        <f>TRIM(CustomerSupport[[#This Row],[Customer Name]])</f>
        <v>Christina Dunn</v>
      </c>
      <c r="U4956">
        <f>MONTH(CustomerSupport[[#This Row],[Date of Purchase]])</f>
        <v>2</v>
      </c>
      <c r="V4956" t="str">
        <f>TEXT('Working data'!G4956,"mmmm")</f>
        <v>February</v>
      </c>
      <c r="W4956">
        <f>YEAR(CustomerSupport[[#This Row],[Date of Purchase]])</f>
        <v>2021</v>
      </c>
      <c r="X4956">
        <f t="shared" si="77"/>
        <v>4.0833333333721384</v>
      </c>
    </row>
    <row r="4957" spans="1:24" ht="14.25" customHeight="1" x14ac:dyDescent="0.4">
      <c r="A4957">
        <v>4956</v>
      </c>
      <c r="B4957" t="s">
        <v>16129</v>
      </c>
      <c r="C4957" t="s">
        <v>16130</v>
      </c>
      <c r="D4957">
        <v>67</v>
      </c>
      <c r="E4957" t="s">
        <v>58</v>
      </c>
      <c r="F4957" t="s">
        <v>383</v>
      </c>
      <c r="G4957" s="1">
        <v>44186</v>
      </c>
      <c r="H4957" t="s">
        <v>45</v>
      </c>
      <c r="I4957" t="s">
        <v>99</v>
      </c>
      <c r="J4957" s="2" t="s">
        <v>16131</v>
      </c>
      <c r="K4957" t="s">
        <v>39</v>
      </c>
      <c r="L4957" t="s">
        <v>16132</v>
      </c>
      <c r="M4957" t="s">
        <v>143</v>
      </c>
      <c r="N4957" t="s">
        <v>55</v>
      </c>
      <c r="O4957" s="3">
        <v>45078.00513888889</v>
      </c>
      <c r="P4957" s="3">
        <v>45078.929444444446</v>
      </c>
      <c r="Q4957">
        <v>3</v>
      </c>
      <c r="R4957">
        <v>4956</v>
      </c>
      <c r="S4957" t="str">
        <f>PROPER(CustomerSupport[[#This Row],[Resolution]])</f>
        <v>Easy East Put Course.</v>
      </c>
      <c r="T4957" t="str">
        <f>TRIM(CustomerSupport[[#This Row],[Customer Name]])</f>
        <v>Scott Peters</v>
      </c>
      <c r="U4957">
        <f>MONTH(CustomerSupport[[#This Row],[Date of Purchase]])</f>
        <v>12</v>
      </c>
      <c r="V4957" t="str">
        <f>TEXT('Working data'!G4957,"mmmm")</f>
        <v>December</v>
      </c>
      <c r="W4957">
        <f>YEAR(CustomerSupport[[#This Row],[Date of Purchase]])</f>
        <v>2020</v>
      </c>
      <c r="X4957">
        <f t="shared" si="77"/>
        <v>22.183333333348855</v>
      </c>
    </row>
    <row r="4958" spans="1:24" ht="14.25" customHeight="1" x14ac:dyDescent="0.4">
      <c r="A4958">
        <v>4957</v>
      </c>
      <c r="B4958" t="s">
        <v>16133</v>
      </c>
      <c r="C4958" t="s">
        <v>16134</v>
      </c>
      <c r="D4958">
        <v>59</v>
      </c>
      <c r="E4958" t="s">
        <v>19</v>
      </c>
      <c r="F4958" t="s">
        <v>219</v>
      </c>
      <c r="G4958" s="1">
        <v>44109</v>
      </c>
      <c r="H4958" t="s">
        <v>67</v>
      </c>
      <c r="I4958" t="s">
        <v>22</v>
      </c>
      <c r="J4958" s="2" t="s">
        <v>16135</v>
      </c>
      <c r="K4958" t="s">
        <v>39</v>
      </c>
      <c r="L4958" t="s">
        <v>16136</v>
      </c>
      <c r="M4958" t="s">
        <v>25</v>
      </c>
      <c r="N4958" t="s">
        <v>55</v>
      </c>
      <c r="O4958" s="3">
        <v>45078.614189814813</v>
      </c>
      <c r="P4958" s="3">
        <v>45078.92391203704</v>
      </c>
      <c r="Q4958">
        <v>2</v>
      </c>
      <c r="R4958">
        <v>4957</v>
      </c>
      <c r="S4958" t="str">
        <f>PROPER(CustomerSupport[[#This Row],[Resolution]])</f>
        <v>Tonight Raise Air Add Official Coach Ever.</v>
      </c>
      <c r="T4958" t="str">
        <f>TRIM(CustomerSupport[[#This Row],[Customer Name]])</f>
        <v>Johnny Cook</v>
      </c>
      <c r="U4958">
        <f>MONTH(CustomerSupport[[#This Row],[Date of Purchase]])</f>
        <v>10</v>
      </c>
      <c r="V4958" t="str">
        <f>TEXT('Working data'!G4958,"mmmm")</f>
        <v>October</v>
      </c>
      <c r="W4958">
        <f>YEAR(CustomerSupport[[#This Row],[Date of Purchase]])</f>
        <v>2020</v>
      </c>
      <c r="X4958">
        <f t="shared" si="77"/>
        <v>7.4333333334652707</v>
      </c>
    </row>
    <row r="4959" spans="1:24" ht="14.25" customHeight="1" x14ac:dyDescent="0.4">
      <c r="A4959">
        <v>4958</v>
      </c>
      <c r="B4959" t="s">
        <v>1283</v>
      </c>
      <c r="C4959" t="s">
        <v>16137</v>
      </c>
      <c r="D4959">
        <v>65</v>
      </c>
      <c r="E4959" t="s">
        <v>19</v>
      </c>
      <c r="F4959" t="s">
        <v>383</v>
      </c>
      <c r="G4959" s="1">
        <v>44268</v>
      </c>
      <c r="H4959" t="s">
        <v>59</v>
      </c>
      <c r="I4959" t="s">
        <v>150</v>
      </c>
      <c r="J4959" t="s">
        <v>16138</v>
      </c>
      <c r="K4959" t="s">
        <v>24</v>
      </c>
      <c r="M4959" t="s">
        <v>143</v>
      </c>
      <c r="N4959" t="s">
        <v>33</v>
      </c>
      <c r="O4959" s="3">
        <v>45078.558657407404</v>
      </c>
      <c r="R4959">
        <v>4958</v>
      </c>
      <c r="S4959" t="str">
        <f>PROPER(CustomerSupport[[#This Row],[Resolution]])</f>
        <v/>
      </c>
      <c r="T4959" t="str">
        <f>TRIM(CustomerSupport[[#This Row],[Customer Name]])</f>
        <v>James Lewis</v>
      </c>
      <c r="U4959">
        <f>MONTH(CustomerSupport[[#This Row],[Date of Purchase]])</f>
        <v>3</v>
      </c>
      <c r="V4959" t="str">
        <f>TEXT('Working data'!G4959,"mmmm")</f>
        <v>March</v>
      </c>
      <c r="W4959">
        <f>YEAR(CustomerSupport[[#This Row],[Date of Purchase]])</f>
        <v>2021</v>
      </c>
      <c r="X4959" t="str">
        <f t="shared" si="77"/>
        <v/>
      </c>
    </row>
    <row r="4960" spans="1:24" ht="14.25" customHeight="1" x14ac:dyDescent="0.4">
      <c r="A4960">
        <v>4959</v>
      </c>
      <c r="B4960" t="s">
        <v>16139</v>
      </c>
      <c r="C4960" t="s">
        <v>16140</v>
      </c>
      <c r="D4960">
        <v>18</v>
      </c>
      <c r="E4960" t="s">
        <v>29</v>
      </c>
      <c r="F4960" t="s">
        <v>317</v>
      </c>
      <c r="G4960" s="1">
        <v>43894</v>
      </c>
      <c r="H4960" t="s">
        <v>45</v>
      </c>
      <c r="I4960" t="s">
        <v>52</v>
      </c>
      <c r="J4960" s="2" t="s">
        <v>16141</v>
      </c>
      <c r="K4960" t="s">
        <v>62</v>
      </c>
      <c r="M4960" t="s">
        <v>89</v>
      </c>
      <c r="N4960" t="s">
        <v>83</v>
      </c>
      <c r="R4960">
        <v>4959</v>
      </c>
      <c r="S4960" t="str">
        <f>PROPER(CustomerSupport[[#This Row],[Resolution]])</f>
        <v/>
      </c>
      <c r="T4960" t="str">
        <f>TRIM(CustomerSupport[[#This Row],[Customer Name]])</f>
        <v>Heather Miles</v>
      </c>
      <c r="U4960">
        <f>MONTH(CustomerSupport[[#This Row],[Date of Purchase]])</f>
        <v>3</v>
      </c>
      <c r="V4960" t="str">
        <f>TEXT('Working data'!G4960,"mmmm")</f>
        <v>March</v>
      </c>
      <c r="W4960">
        <f>YEAR(CustomerSupport[[#This Row],[Date of Purchase]])</f>
        <v>2020</v>
      </c>
      <c r="X4960" t="str">
        <f t="shared" si="77"/>
        <v/>
      </c>
    </row>
    <row r="4961" spans="1:24" ht="14.25" customHeight="1" x14ac:dyDescent="0.4">
      <c r="A4961">
        <v>4960</v>
      </c>
      <c r="B4961" t="s">
        <v>16142</v>
      </c>
      <c r="C4961" t="s">
        <v>16143</v>
      </c>
      <c r="D4961">
        <v>29</v>
      </c>
      <c r="E4961" t="s">
        <v>19</v>
      </c>
      <c r="F4961" t="s">
        <v>134</v>
      </c>
      <c r="G4961" s="1">
        <v>44318</v>
      </c>
      <c r="H4961" t="s">
        <v>45</v>
      </c>
      <c r="I4961" t="s">
        <v>113</v>
      </c>
      <c r="J4961" s="2" t="s">
        <v>16144</v>
      </c>
      <c r="K4961" t="s">
        <v>24</v>
      </c>
      <c r="M4961" t="s">
        <v>89</v>
      </c>
      <c r="N4961" t="s">
        <v>26</v>
      </c>
      <c r="O4961" s="3">
        <v>45078.957291666666</v>
      </c>
      <c r="R4961">
        <v>4960</v>
      </c>
      <c r="S4961" t="str">
        <f>PROPER(CustomerSupport[[#This Row],[Resolution]])</f>
        <v/>
      </c>
      <c r="T4961" t="str">
        <f>TRIM(CustomerSupport[[#This Row],[Customer Name]])</f>
        <v>Lisa Mitchell</v>
      </c>
      <c r="U4961">
        <f>MONTH(CustomerSupport[[#This Row],[Date of Purchase]])</f>
        <v>5</v>
      </c>
      <c r="V4961" t="str">
        <f>TEXT('Working data'!G4961,"mmmm")</f>
        <v>May</v>
      </c>
      <c r="W4961">
        <f>YEAR(CustomerSupport[[#This Row],[Date of Purchase]])</f>
        <v>2021</v>
      </c>
      <c r="X4961" t="str">
        <f t="shared" si="77"/>
        <v/>
      </c>
    </row>
    <row r="4962" spans="1:24" ht="14.25" customHeight="1" x14ac:dyDescent="0.4">
      <c r="A4962">
        <v>4961</v>
      </c>
      <c r="B4962" t="s">
        <v>16145</v>
      </c>
      <c r="C4962" t="s">
        <v>16146</v>
      </c>
      <c r="D4962">
        <v>35</v>
      </c>
      <c r="E4962" t="s">
        <v>29</v>
      </c>
      <c r="F4962" t="s">
        <v>207</v>
      </c>
      <c r="G4962" s="1">
        <v>44302</v>
      </c>
      <c r="H4962" t="s">
        <v>21</v>
      </c>
      <c r="I4962" t="s">
        <v>72</v>
      </c>
      <c r="J4962" t="s">
        <v>16147</v>
      </c>
      <c r="K4962" t="s">
        <v>24</v>
      </c>
      <c r="M4962" t="s">
        <v>41</v>
      </c>
      <c r="N4962" t="s">
        <v>83</v>
      </c>
      <c r="O4962" s="3">
        <v>45078.849664351852</v>
      </c>
      <c r="R4962">
        <v>4961</v>
      </c>
      <c r="S4962" t="str">
        <f>PROPER(CustomerSupport[[#This Row],[Resolution]])</f>
        <v/>
      </c>
      <c r="T4962" t="str">
        <f>TRIM(CustomerSupport[[#This Row],[Customer Name]])</f>
        <v>Connie Ferguson</v>
      </c>
      <c r="U4962">
        <f>MONTH(CustomerSupport[[#This Row],[Date of Purchase]])</f>
        <v>4</v>
      </c>
      <c r="V4962" t="str">
        <f>TEXT('Working data'!G4962,"mmmm")</f>
        <v>April</v>
      </c>
      <c r="W4962">
        <f>YEAR(CustomerSupport[[#This Row],[Date of Purchase]])</f>
        <v>2021</v>
      </c>
      <c r="X4962" t="str">
        <f t="shared" si="77"/>
        <v/>
      </c>
    </row>
    <row r="4963" spans="1:24" ht="14.25" customHeight="1" x14ac:dyDescent="0.4">
      <c r="A4963">
        <v>4962</v>
      </c>
      <c r="B4963" t="s">
        <v>16148</v>
      </c>
      <c r="C4963" t="s">
        <v>16149</v>
      </c>
      <c r="D4963">
        <v>30</v>
      </c>
      <c r="E4963" t="s">
        <v>29</v>
      </c>
      <c r="F4963" t="s">
        <v>76</v>
      </c>
      <c r="G4963" s="1">
        <v>43838</v>
      </c>
      <c r="H4963" t="s">
        <v>59</v>
      </c>
      <c r="I4963" t="s">
        <v>52</v>
      </c>
      <c r="J4963" s="2" t="s">
        <v>16150</v>
      </c>
      <c r="K4963" t="s">
        <v>62</v>
      </c>
      <c r="M4963" t="s">
        <v>143</v>
      </c>
      <c r="N4963" t="s">
        <v>55</v>
      </c>
      <c r="R4963">
        <v>4962</v>
      </c>
      <c r="S4963" t="str">
        <f>PROPER(CustomerSupport[[#This Row],[Resolution]])</f>
        <v/>
      </c>
      <c r="T4963" t="str">
        <f>TRIM(CustomerSupport[[#This Row],[Customer Name]])</f>
        <v>Megan Sharp</v>
      </c>
      <c r="U4963">
        <f>MONTH(CustomerSupport[[#This Row],[Date of Purchase]])</f>
        <v>1</v>
      </c>
      <c r="V4963" t="str">
        <f>TEXT('Working data'!G4963,"mmmm")</f>
        <v>January</v>
      </c>
      <c r="W4963">
        <f>YEAR(CustomerSupport[[#This Row],[Date of Purchase]])</f>
        <v>2020</v>
      </c>
      <c r="X4963" t="str">
        <f t="shared" si="77"/>
        <v/>
      </c>
    </row>
    <row r="4964" spans="1:24" ht="14.25" customHeight="1" x14ac:dyDescent="0.4">
      <c r="A4964">
        <v>4963</v>
      </c>
      <c r="B4964" t="s">
        <v>16151</v>
      </c>
      <c r="C4964" t="s">
        <v>16152</v>
      </c>
      <c r="D4964">
        <v>67</v>
      </c>
      <c r="E4964" t="s">
        <v>58</v>
      </c>
      <c r="F4964" t="s">
        <v>317</v>
      </c>
      <c r="G4964" s="1">
        <v>43984</v>
      </c>
      <c r="H4964" t="s">
        <v>21</v>
      </c>
      <c r="I4964" t="s">
        <v>93</v>
      </c>
      <c r="J4964" s="2" t="s">
        <v>16153</v>
      </c>
      <c r="K4964" t="s">
        <v>39</v>
      </c>
      <c r="L4964" t="s">
        <v>16154</v>
      </c>
      <c r="M4964" t="s">
        <v>143</v>
      </c>
      <c r="N4964" t="s">
        <v>55</v>
      </c>
      <c r="O4964" s="3">
        <v>45078.324699074074</v>
      </c>
      <c r="P4964" s="3">
        <v>45078.060810185183</v>
      </c>
      <c r="Q4964">
        <v>5</v>
      </c>
      <c r="R4964">
        <v>4963</v>
      </c>
      <c r="S4964" t="str">
        <f>PROPER(CustomerSupport[[#This Row],[Resolution]])</f>
        <v>Option Great Nice.</v>
      </c>
      <c r="T4964" t="str">
        <f>TRIM(CustomerSupport[[#This Row],[Customer Name]])</f>
        <v>Marie Davis</v>
      </c>
      <c r="U4964">
        <f>MONTH(CustomerSupport[[#This Row],[Date of Purchase]])</f>
        <v>6</v>
      </c>
      <c r="V4964" t="str">
        <f>TEXT('Working data'!G4964,"mmmm")</f>
        <v>June</v>
      </c>
      <c r="W4964">
        <f>YEAR(CustomerSupport[[#This Row],[Date of Purchase]])</f>
        <v>2020</v>
      </c>
      <c r="X4964">
        <f t="shared" si="77"/>
        <v>-6.3333333333721384</v>
      </c>
    </row>
    <row r="4965" spans="1:24" ht="14.25" customHeight="1" x14ac:dyDescent="0.4">
      <c r="A4965">
        <v>4964</v>
      </c>
      <c r="B4965" t="s">
        <v>16155</v>
      </c>
      <c r="C4965" t="s">
        <v>16156</v>
      </c>
      <c r="D4965">
        <v>50</v>
      </c>
      <c r="E4965" t="s">
        <v>29</v>
      </c>
      <c r="F4965" t="s">
        <v>92</v>
      </c>
      <c r="G4965" s="1">
        <v>43932</v>
      </c>
      <c r="H4965" t="s">
        <v>67</v>
      </c>
      <c r="I4965" t="s">
        <v>150</v>
      </c>
      <c r="J4965" s="2" t="s">
        <v>16157</v>
      </c>
      <c r="K4965" t="s">
        <v>62</v>
      </c>
      <c r="M4965" t="s">
        <v>89</v>
      </c>
      <c r="N4965" t="s">
        <v>83</v>
      </c>
      <c r="R4965">
        <v>4964</v>
      </c>
      <c r="S4965" t="str">
        <f>PROPER(CustomerSupport[[#This Row],[Resolution]])</f>
        <v/>
      </c>
      <c r="T4965" t="str">
        <f>TRIM(CustomerSupport[[#This Row],[Customer Name]])</f>
        <v>Colton Roberts</v>
      </c>
      <c r="U4965">
        <f>MONTH(CustomerSupport[[#This Row],[Date of Purchase]])</f>
        <v>4</v>
      </c>
      <c r="V4965" t="str">
        <f>TEXT('Working data'!G4965,"mmmm")</f>
        <v>April</v>
      </c>
      <c r="W4965">
        <f>YEAR(CustomerSupport[[#This Row],[Date of Purchase]])</f>
        <v>2020</v>
      </c>
      <c r="X4965" t="str">
        <f t="shared" si="77"/>
        <v/>
      </c>
    </row>
    <row r="4966" spans="1:24" ht="14.25" customHeight="1" x14ac:dyDescent="0.4">
      <c r="A4966">
        <v>4965</v>
      </c>
      <c r="B4966" t="s">
        <v>16158</v>
      </c>
      <c r="C4966" t="s">
        <v>16159</v>
      </c>
      <c r="D4966">
        <v>69</v>
      </c>
      <c r="E4966" t="s">
        <v>19</v>
      </c>
      <c r="F4966" t="s">
        <v>397</v>
      </c>
      <c r="G4966" s="1">
        <v>44193</v>
      </c>
      <c r="H4966" t="s">
        <v>45</v>
      </c>
      <c r="I4966" t="s">
        <v>52</v>
      </c>
      <c r="J4966" s="2" t="s">
        <v>16160</v>
      </c>
      <c r="K4966" t="s">
        <v>24</v>
      </c>
      <c r="M4966" t="s">
        <v>25</v>
      </c>
      <c r="N4966" t="s">
        <v>83</v>
      </c>
      <c r="O4966" s="3">
        <v>45078.952488425923</v>
      </c>
      <c r="R4966">
        <v>4965</v>
      </c>
      <c r="S4966" t="str">
        <f>PROPER(CustomerSupport[[#This Row],[Resolution]])</f>
        <v/>
      </c>
      <c r="T4966" t="str">
        <f>TRIM(CustomerSupport[[#This Row],[Customer Name]])</f>
        <v>Adam Silva</v>
      </c>
      <c r="U4966">
        <f>MONTH(CustomerSupport[[#This Row],[Date of Purchase]])</f>
        <v>12</v>
      </c>
      <c r="V4966" t="str">
        <f>TEXT('Working data'!G4966,"mmmm")</f>
        <v>December</v>
      </c>
      <c r="W4966">
        <f>YEAR(CustomerSupport[[#This Row],[Date of Purchase]])</f>
        <v>2020</v>
      </c>
      <c r="X4966" t="str">
        <f t="shared" si="77"/>
        <v/>
      </c>
    </row>
    <row r="4967" spans="1:24" ht="14.25" customHeight="1" x14ac:dyDescent="0.4">
      <c r="A4967">
        <v>4966</v>
      </c>
      <c r="B4967" t="s">
        <v>16161</v>
      </c>
      <c r="C4967" t="s">
        <v>16162</v>
      </c>
      <c r="D4967">
        <v>30</v>
      </c>
      <c r="E4967" t="s">
        <v>19</v>
      </c>
      <c r="F4967" t="s">
        <v>421</v>
      </c>
      <c r="G4967" s="1">
        <v>44072</v>
      </c>
      <c r="H4967" t="s">
        <v>59</v>
      </c>
      <c r="I4967" t="s">
        <v>60</v>
      </c>
      <c r="J4967" s="2" t="s">
        <v>16163</v>
      </c>
      <c r="K4967" t="s">
        <v>24</v>
      </c>
      <c r="M4967" t="s">
        <v>25</v>
      </c>
      <c r="N4967" t="s">
        <v>55</v>
      </c>
      <c r="O4967" s="3">
        <v>45078.712233796294</v>
      </c>
      <c r="R4967">
        <v>4966</v>
      </c>
      <c r="S4967" t="str">
        <f>PROPER(CustomerSupport[[#This Row],[Resolution]])</f>
        <v/>
      </c>
      <c r="T4967" t="str">
        <f>TRIM(CustomerSupport[[#This Row],[Customer Name]])</f>
        <v>Pamela Gibbs</v>
      </c>
      <c r="U4967">
        <f>MONTH(CustomerSupport[[#This Row],[Date of Purchase]])</f>
        <v>8</v>
      </c>
      <c r="V4967" t="str">
        <f>TEXT('Working data'!G4967,"mmmm")</f>
        <v>August</v>
      </c>
      <c r="W4967">
        <f>YEAR(CustomerSupport[[#This Row],[Date of Purchase]])</f>
        <v>2020</v>
      </c>
      <c r="X4967" t="str">
        <f t="shared" si="77"/>
        <v/>
      </c>
    </row>
    <row r="4968" spans="1:24" ht="14.25" customHeight="1" x14ac:dyDescent="0.4">
      <c r="A4968">
        <v>4967</v>
      </c>
      <c r="B4968" t="s">
        <v>16164</v>
      </c>
      <c r="C4968" t="s">
        <v>16165</v>
      </c>
      <c r="D4968">
        <v>57</v>
      </c>
      <c r="E4968" t="s">
        <v>19</v>
      </c>
      <c r="F4968" t="s">
        <v>51</v>
      </c>
      <c r="G4968" s="1">
        <v>44026</v>
      </c>
      <c r="H4968" t="s">
        <v>21</v>
      </c>
      <c r="I4968" t="s">
        <v>77</v>
      </c>
      <c r="J4968" s="2" t="s">
        <v>16166</v>
      </c>
      <c r="K4968" t="s">
        <v>39</v>
      </c>
      <c r="L4968" t="s">
        <v>16167</v>
      </c>
      <c r="M4968" t="s">
        <v>25</v>
      </c>
      <c r="N4968" t="s">
        <v>33</v>
      </c>
      <c r="O4968" s="3">
        <v>45078.573368055557</v>
      </c>
      <c r="P4968" s="3">
        <v>45078.594201388885</v>
      </c>
      <c r="Q4968">
        <v>4</v>
      </c>
      <c r="R4968">
        <v>4967</v>
      </c>
      <c r="S4968" t="str">
        <f>PROPER(CustomerSupport[[#This Row],[Resolution]])</f>
        <v>Ten I Common.</v>
      </c>
      <c r="T4968" t="str">
        <f>TRIM(CustomerSupport[[#This Row],[Customer Name]])</f>
        <v>Peter Hinton</v>
      </c>
      <c r="U4968">
        <f>MONTH(CustomerSupport[[#This Row],[Date of Purchase]])</f>
        <v>7</v>
      </c>
      <c r="V4968" t="str">
        <f>TEXT('Working data'!G4968,"mmmm")</f>
        <v>July</v>
      </c>
      <c r="W4968">
        <f>YEAR(CustomerSupport[[#This Row],[Date of Purchase]])</f>
        <v>2020</v>
      </c>
      <c r="X4968">
        <f t="shared" si="77"/>
        <v>0.49999999988358468</v>
      </c>
    </row>
    <row r="4969" spans="1:24" ht="14.25" customHeight="1" x14ac:dyDescent="0.4">
      <c r="A4969">
        <v>4968</v>
      </c>
      <c r="B4969" t="s">
        <v>16168</v>
      </c>
      <c r="C4969" t="s">
        <v>16169</v>
      </c>
      <c r="D4969">
        <v>56</v>
      </c>
      <c r="E4969" t="s">
        <v>58</v>
      </c>
      <c r="F4969" t="s">
        <v>161</v>
      </c>
      <c r="G4969" s="1">
        <v>43928</v>
      </c>
      <c r="H4969" t="s">
        <v>59</v>
      </c>
      <c r="I4969" t="s">
        <v>59</v>
      </c>
      <c r="J4969" s="2" t="s">
        <v>16170</v>
      </c>
      <c r="K4969" t="s">
        <v>24</v>
      </c>
      <c r="M4969" t="s">
        <v>89</v>
      </c>
      <c r="N4969" t="s">
        <v>33</v>
      </c>
      <c r="O4969" s="3">
        <v>45078.559490740743</v>
      </c>
      <c r="R4969">
        <v>4968</v>
      </c>
      <c r="S4969" t="str">
        <f>PROPER(CustomerSupport[[#This Row],[Resolution]])</f>
        <v/>
      </c>
      <c r="T4969" t="str">
        <f>TRIM(CustomerSupport[[#This Row],[Customer Name]])</f>
        <v>Kelsey Bartlett</v>
      </c>
      <c r="U4969">
        <f>MONTH(CustomerSupport[[#This Row],[Date of Purchase]])</f>
        <v>4</v>
      </c>
      <c r="V4969" t="str">
        <f>TEXT('Working data'!G4969,"mmmm")</f>
        <v>April</v>
      </c>
      <c r="W4969">
        <f>YEAR(CustomerSupport[[#This Row],[Date of Purchase]])</f>
        <v>2020</v>
      </c>
      <c r="X4969" t="str">
        <f t="shared" si="77"/>
        <v/>
      </c>
    </row>
    <row r="4970" spans="1:24" ht="14.25" customHeight="1" x14ac:dyDescent="0.4">
      <c r="A4970">
        <v>4969</v>
      </c>
      <c r="B4970" t="s">
        <v>16171</v>
      </c>
      <c r="C4970" t="s">
        <v>16172</v>
      </c>
      <c r="D4970">
        <v>44</v>
      </c>
      <c r="E4970" t="s">
        <v>29</v>
      </c>
      <c r="F4970" t="s">
        <v>65</v>
      </c>
      <c r="G4970" s="1">
        <v>44313</v>
      </c>
      <c r="H4970" t="s">
        <v>66</v>
      </c>
      <c r="I4970" t="s">
        <v>46</v>
      </c>
      <c r="J4970" s="2" t="s">
        <v>16173</v>
      </c>
      <c r="K4970" t="s">
        <v>39</v>
      </c>
      <c r="L4970" t="s">
        <v>16174</v>
      </c>
      <c r="M4970" t="s">
        <v>25</v>
      </c>
      <c r="N4970" t="s">
        <v>83</v>
      </c>
      <c r="O4970" s="3">
        <v>45078.363680555558</v>
      </c>
      <c r="P4970" s="3">
        <v>45078.015763888892</v>
      </c>
      <c r="Q4970">
        <v>3</v>
      </c>
      <c r="R4970">
        <v>4969</v>
      </c>
      <c r="S4970" t="str">
        <f>PROPER(CustomerSupport[[#This Row],[Resolution]])</f>
        <v>Main Upon Lay Care Important Movie Between Upon.</v>
      </c>
      <c r="T4970" t="str">
        <f>TRIM(CustomerSupport[[#This Row],[Customer Name]])</f>
        <v>Carly Clark</v>
      </c>
      <c r="U4970">
        <f>MONTH(CustomerSupport[[#This Row],[Date of Purchase]])</f>
        <v>4</v>
      </c>
      <c r="V4970" t="str">
        <f>TEXT('Working data'!G4970,"mmmm")</f>
        <v>April</v>
      </c>
      <c r="W4970">
        <f>YEAR(CustomerSupport[[#This Row],[Date of Purchase]])</f>
        <v>2021</v>
      </c>
      <c r="X4970">
        <f t="shared" si="77"/>
        <v>-8.3499999999767169</v>
      </c>
    </row>
    <row r="4971" spans="1:24" ht="14.25" customHeight="1" x14ac:dyDescent="0.4">
      <c r="A4971">
        <v>4970</v>
      </c>
      <c r="B4971" t="s">
        <v>16175</v>
      </c>
      <c r="C4971" t="s">
        <v>16176</v>
      </c>
      <c r="D4971">
        <v>58</v>
      </c>
      <c r="E4971" t="s">
        <v>58</v>
      </c>
      <c r="F4971" t="s">
        <v>36</v>
      </c>
      <c r="G4971" s="1">
        <v>43979</v>
      </c>
      <c r="H4971" t="s">
        <v>59</v>
      </c>
      <c r="I4971" t="s">
        <v>150</v>
      </c>
      <c r="J4971" s="2" t="s">
        <v>16177</v>
      </c>
      <c r="K4971" t="s">
        <v>62</v>
      </c>
      <c r="M4971" t="s">
        <v>41</v>
      </c>
      <c r="N4971" t="s">
        <v>83</v>
      </c>
      <c r="R4971">
        <v>4970</v>
      </c>
      <c r="S4971" t="str">
        <f>PROPER(CustomerSupport[[#This Row],[Resolution]])</f>
        <v/>
      </c>
      <c r="T4971" t="str">
        <f>TRIM(CustomerSupport[[#This Row],[Customer Name]])</f>
        <v>David Barrett</v>
      </c>
      <c r="U4971">
        <f>MONTH(CustomerSupport[[#This Row],[Date of Purchase]])</f>
        <v>5</v>
      </c>
      <c r="V4971" t="str">
        <f>TEXT('Working data'!G4971,"mmmm")</f>
        <v>May</v>
      </c>
      <c r="W4971">
        <f>YEAR(CustomerSupport[[#This Row],[Date of Purchase]])</f>
        <v>2020</v>
      </c>
      <c r="X4971" t="str">
        <f t="shared" si="77"/>
        <v/>
      </c>
    </row>
    <row r="4972" spans="1:24" ht="14.25" customHeight="1" x14ac:dyDescent="0.4">
      <c r="A4972">
        <v>4971</v>
      </c>
      <c r="B4972" t="s">
        <v>16178</v>
      </c>
      <c r="C4972" t="s">
        <v>16179</v>
      </c>
      <c r="D4972">
        <v>47</v>
      </c>
      <c r="E4972" t="s">
        <v>19</v>
      </c>
      <c r="F4972" t="s">
        <v>161</v>
      </c>
      <c r="G4972" s="1">
        <v>44454</v>
      </c>
      <c r="H4972" t="s">
        <v>66</v>
      </c>
      <c r="I4972" t="s">
        <v>150</v>
      </c>
      <c r="J4972" s="2" t="s">
        <v>16180</v>
      </c>
      <c r="K4972" t="s">
        <v>39</v>
      </c>
      <c r="L4972" t="s">
        <v>16181</v>
      </c>
      <c r="M4972" t="s">
        <v>25</v>
      </c>
      <c r="N4972" t="s">
        <v>26</v>
      </c>
      <c r="O4972" s="3">
        <v>45078.638020833336</v>
      </c>
      <c r="P4972" s="3">
        <v>45078.553993055553</v>
      </c>
      <c r="Q4972">
        <v>2</v>
      </c>
      <c r="R4972">
        <v>4971</v>
      </c>
      <c r="S4972" t="str">
        <f>PROPER(CustomerSupport[[#This Row],[Resolution]])</f>
        <v>Across Herself Sing Which Old Mean Next.</v>
      </c>
      <c r="T4972" t="str">
        <f>TRIM(CustomerSupport[[#This Row],[Customer Name]])</f>
        <v>William Fry</v>
      </c>
      <c r="U4972">
        <f>MONTH(CustomerSupport[[#This Row],[Date of Purchase]])</f>
        <v>9</v>
      </c>
      <c r="V4972" t="str">
        <f>TEXT('Working data'!G4972,"mmmm")</f>
        <v>September</v>
      </c>
      <c r="W4972">
        <f>YEAR(CustomerSupport[[#This Row],[Date of Purchase]])</f>
        <v>2021</v>
      </c>
      <c r="X4972">
        <f t="shared" si="77"/>
        <v>-2.0166666667792015</v>
      </c>
    </row>
    <row r="4973" spans="1:24" ht="14.25" customHeight="1" x14ac:dyDescent="0.4">
      <c r="A4973">
        <v>4972</v>
      </c>
      <c r="B4973" t="s">
        <v>16182</v>
      </c>
      <c r="C4973" t="s">
        <v>16183</v>
      </c>
      <c r="D4973">
        <v>39</v>
      </c>
      <c r="E4973" t="s">
        <v>19</v>
      </c>
      <c r="F4973" t="s">
        <v>20</v>
      </c>
      <c r="G4973" s="1">
        <v>43969</v>
      </c>
      <c r="H4973" t="s">
        <v>67</v>
      </c>
      <c r="I4973" t="s">
        <v>67</v>
      </c>
      <c r="J4973" s="2" t="s">
        <v>16184</v>
      </c>
      <c r="K4973" t="s">
        <v>24</v>
      </c>
      <c r="M4973" t="s">
        <v>89</v>
      </c>
      <c r="N4973" t="s">
        <v>55</v>
      </c>
      <c r="O4973" s="3">
        <v>45078.179016203707</v>
      </c>
      <c r="R4973">
        <v>4972</v>
      </c>
      <c r="S4973" t="str">
        <f>PROPER(CustomerSupport[[#This Row],[Resolution]])</f>
        <v/>
      </c>
      <c r="T4973" t="str">
        <f>TRIM(CustomerSupport[[#This Row],[Customer Name]])</f>
        <v>Nicole Cooper</v>
      </c>
      <c r="U4973">
        <f>MONTH(CustomerSupport[[#This Row],[Date of Purchase]])</f>
        <v>5</v>
      </c>
      <c r="V4973" t="str">
        <f>TEXT('Working data'!G4973,"mmmm")</f>
        <v>May</v>
      </c>
      <c r="W4973">
        <f>YEAR(CustomerSupport[[#This Row],[Date of Purchase]])</f>
        <v>2020</v>
      </c>
      <c r="X4973" t="str">
        <f t="shared" si="77"/>
        <v/>
      </c>
    </row>
    <row r="4974" spans="1:24" ht="14.25" customHeight="1" x14ac:dyDescent="0.4">
      <c r="A4974">
        <v>4973</v>
      </c>
      <c r="B4974" t="s">
        <v>16185</v>
      </c>
      <c r="C4974" t="s">
        <v>16186</v>
      </c>
      <c r="D4974">
        <v>25</v>
      </c>
      <c r="E4974" t="s">
        <v>29</v>
      </c>
      <c r="F4974" t="s">
        <v>202</v>
      </c>
      <c r="G4974" s="1">
        <v>43851</v>
      </c>
      <c r="H4974" t="s">
        <v>66</v>
      </c>
      <c r="I4974" t="s">
        <v>59</v>
      </c>
      <c r="J4974" s="2" t="s">
        <v>16187</v>
      </c>
      <c r="K4974" t="s">
        <v>62</v>
      </c>
      <c r="M4974" t="s">
        <v>25</v>
      </c>
      <c r="N4974" t="s">
        <v>33</v>
      </c>
      <c r="R4974">
        <v>4973</v>
      </c>
      <c r="S4974" t="str">
        <f>PROPER(CustomerSupport[[#This Row],[Resolution]])</f>
        <v/>
      </c>
      <c r="T4974" t="str">
        <f>TRIM(CustomerSupport[[#This Row],[Customer Name]])</f>
        <v>Denise Norton</v>
      </c>
      <c r="U4974">
        <f>MONTH(CustomerSupport[[#This Row],[Date of Purchase]])</f>
        <v>1</v>
      </c>
      <c r="V4974" t="str">
        <f>TEXT('Working data'!G4974,"mmmm")</f>
        <v>January</v>
      </c>
      <c r="W4974">
        <f>YEAR(CustomerSupport[[#This Row],[Date of Purchase]])</f>
        <v>2020</v>
      </c>
      <c r="X4974" t="str">
        <f t="shared" si="77"/>
        <v/>
      </c>
    </row>
    <row r="4975" spans="1:24" ht="14.25" customHeight="1" x14ac:dyDescent="0.4">
      <c r="A4975">
        <v>4974</v>
      </c>
      <c r="B4975" t="s">
        <v>16188</v>
      </c>
      <c r="C4975" t="s">
        <v>16189</v>
      </c>
      <c r="D4975">
        <v>63</v>
      </c>
      <c r="E4975" t="s">
        <v>29</v>
      </c>
      <c r="F4975" t="s">
        <v>117</v>
      </c>
      <c r="G4975" s="1">
        <v>44500</v>
      </c>
      <c r="H4975" t="s">
        <v>59</v>
      </c>
      <c r="I4975" t="s">
        <v>31</v>
      </c>
      <c r="J4975" s="2" t="s">
        <v>16190</v>
      </c>
      <c r="K4975" t="s">
        <v>24</v>
      </c>
      <c r="M4975" t="s">
        <v>89</v>
      </c>
      <c r="N4975" t="s">
        <v>55</v>
      </c>
      <c r="O4975" s="3">
        <v>45078.829745370371</v>
      </c>
      <c r="R4975">
        <v>4974</v>
      </c>
      <c r="S4975" t="str">
        <f>PROPER(CustomerSupport[[#This Row],[Resolution]])</f>
        <v/>
      </c>
      <c r="T4975" t="str">
        <f>TRIM(CustomerSupport[[#This Row],[Customer Name]])</f>
        <v>Elizabeth Wade</v>
      </c>
      <c r="U4975">
        <f>MONTH(CustomerSupport[[#This Row],[Date of Purchase]])</f>
        <v>10</v>
      </c>
      <c r="V4975" t="str">
        <f>TEXT('Working data'!G4975,"mmmm")</f>
        <v>October</v>
      </c>
      <c r="W4975">
        <f>YEAR(CustomerSupport[[#This Row],[Date of Purchase]])</f>
        <v>2021</v>
      </c>
      <c r="X4975" t="str">
        <f t="shared" si="77"/>
        <v/>
      </c>
    </row>
    <row r="4976" spans="1:24" ht="14.25" customHeight="1" x14ac:dyDescent="0.4">
      <c r="A4976">
        <v>4975</v>
      </c>
      <c r="B4976" t="s">
        <v>16191</v>
      </c>
      <c r="C4976" t="s">
        <v>16192</v>
      </c>
      <c r="D4976">
        <v>48</v>
      </c>
      <c r="E4976" t="s">
        <v>29</v>
      </c>
      <c r="F4976" t="s">
        <v>149</v>
      </c>
      <c r="G4976" s="1">
        <v>44221</v>
      </c>
      <c r="H4976" t="s">
        <v>59</v>
      </c>
      <c r="I4976" t="s">
        <v>150</v>
      </c>
      <c r="J4976" t="s">
        <v>16193</v>
      </c>
      <c r="K4976" t="s">
        <v>39</v>
      </c>
      <c r="L4976" t="s">
        <v>16194</v>
      </c>
      <c r="M4976" t="s">
        <v>143</v>
      </c>
      <c r="N4976" t="s">
        <v>26</v>
      </c>
      <c r="O4976" s="3">
        <v>45078.517256944448</v>
      </c>
      <c r="P4976" s="3">
        <v>45078.292256944442</v>
      </c>
      <c r="Q4976">
        <v>1</v>
      </c>
      <c r="R4976">
        <v>4975</v>
      </c>
      <c r="S4976" t="str">
        <f>PROPER(CustomerSupport[[#This Row],[Resolution]])</f>
        <v>Along Around Church Political Reveal Fine.</v>
      </c>
      <c r="T4976" t="str">
        <f>TRIM(CustomerSupport[[#This Row],[Customer Name]])</f>
        <v>Susan Brown</v>
      </c>
      <c r="U4976">
        <f>MONTH(CustomerSupport[[#This Row],[Date of Purchase]])</f>
        <v>1</v>
      </c>
      <c r="V4976" t="str">
        <f>TEXT('Working data'!G4976,"mmmm")</f>
        <v>January</v>
      </c>
      <c r="W4976">
        <f>YEAR(CustomerSupport[[#This Row],[Date of Purchase]])</f>
        <v>2021</v>
      </c>
      <c r="X4976">
        <f t="shared" si="77"/>
        <v>-5.4000000001396984</v>
      </c>
    </row>
    <row r="4977" spans="1:24" ht="14.25" customHeight="1" x14ac:dyDescent="0.4">
      <c r="A4977">
        <v>4976</v>
      </c>
      <c r="B4977" t="s">
        <v>16195</v>
      </c>
      <c r="C4977" t="s">
        <v>16196</v>
      </c>
      <c r="D4977">
        <v>21</v>
      </c>
      <c r="E4977" t="s">
        <v>29</v>
      </c>
      <c r="F4977" t="s">
        <v>149</v>
      </c>
      <c r="G4977" s="1">
        <v>44560</v>
      </c>
      <c r="H4977" t="s">
        <v>45</v>
      </c>
      <c r="I4977" t="s">
        <v>46</v>
      </c>
      <c r="J4977" s="2" t="s">
        <v>16197</v>
      </c>
      <c r="K4977" t="s">
        <v>39</v>
      </c>
      <c r="L4977" t="s">
        <v>16198</v>
      </c>
      <c r="M4977" t="s">
        <v>89</v>
      </c>
      <c r="N4977" t="s">
        <v>83</v>
      </c>
      <c r="O4977" s="3">
        <v>45078.145740740743</v>
      </c>
      <c r="P4977" s="3">
        <v>45078.26935185185</v>
      </c>
      <c r="Q4977">
        <v>1</v>
      </c>
      <c r="R4977">
        <v>4976</v>
      </c>
      <c r="S4977" t="str">
        <f>PROPER(CustomerSupport[[#This Row],[Resolution]])</f>
        <v>Stuff Respond Despite Have.</v>
      </c>
      <c r="T4977" t="str">
        <f>TRIM(CustomerSupport[[#This Row],[Customer Name]])</f>
        <v>Sue Marshall</v>
      </c>
      <c r="U4977">
        <f>MONTH(CustomerSupport[[#This Row],[Date of Purchase]])</f>
        <v>12</v>
      </c>
      <c r="V4977" t="str">
        <f>TEXT('Working data'!G4977,"mmmm")</f>
        <v>December</v>
      </c>
      <c r="W4977">
        <f>YEAR(CustomerSupport[[#This Row],[Date of Purchase]])</f>
        <v>2021</v>
      </c>
      <c r="X4977">
        <f t="shared" si="77"/>
        <v>2.9666666665580124</v>
      </c>
    </row>
    <row r="4978" spans="1:24" ht="14.25" customHeight="1" x14ac:dyDescent="0.4">
      <c r="A4978">
        <v>4977</v>
      </c>
      <c r="B4978" t="s">
        <v>16199</v>
      </c>
      <c r="C4978" t="s">
        <v>16200</v>
      </c>
      <c r="D4978">
        <v>42</v>
      </c>
      <c r="E4978" t="s">
        <v>58</v>
      </c>
      <c r="F4978" t="s">
        <v>383</v>
      </c>
      <c r="G4978" s="1">
        <v>43980</v>
      </c>
      <c r="H4978" t="s">
        <v>21</v>
      </c>
      <c r="I4978" t="s">
        <v>46</v>
      </c>
      <c r="J4978" s="2" t="s">
        <v>16201</v>
      </c>
      <c r="K4978" t="s">
        <v>39</v>
      </c>
      <c r="L4978" t="s">
        <v>16202</v>
      </c>
      <c r="M4978" t="s">
        <v>41</v>
      </c>
      <c r="N4978" t="s">
        <v>83</v>
      </c>
      <c r="O4978" s="3">
        <v>45078.528379629628</v>
      </c>
      <c r="P4978" s="3">
        <v>45078.4762962963</v>
      </c>
      <c r="Q4978">
        <v>1</v>
      </c>
      <c r="R4978">
        <v>4977</v>
      </c>
      <c r="S4978" t="str">
        <f>PROPER(CustomerSupport[[#This Row],[Resolution]])</f>
        <v>Court Claim Realize Peace Leg Network.</v>
      </c>
      <c r="T4978" t="str">
        <f>TRIM(CustomerSupport[[#This Row],[Customer Name]])</f>
        <v>Lauren Bailey</v>
      </c>
      <c r="U4978">
        <f>MONTH(CustomerSupport[[#This Row],[Date of Purchase]])</f>
        <v>5</v>
      </c>
      <c r="V4978" t="str">
        <f>TEXT('Working data'!G4978,"mmmm")</f>
        <v>May</v>
      </c>
      <c r="W4978">
        <f>YEAR(CustomerSupport[[#This Row],[Date of Purchase]])</f>
        <v>2020</v>
      </c>
      <c r="X4978">
        <f t="shared" si="77"/>
        <v>-1.2499999998835847</v>
      </c>
    </row>
    <row r="4979" spans="1:24" ht="14.25" customHeight="1" x14ac:dyDescent="0.4">
      <c r="A4979">
        <v>4978</v>
      </c>
      <c r="B4979" t="s">
        <v>16203</v>
      </c>
      <c r="C4979" t="s">
        <v>16204</v>
      </c>
      <c r="D4979">
        <v>41</v>
      </c>
      <c r="E4979" t="s">
        <v>58</v>
      </c>
      <c r="F4979" t="s">
        <v>242</v>
      </c>
      <c r="G4979" s="1">
        <v>44074</v>
      </c>
      <c r="H4979" t="s">
        <v>21</v>
      </c>
      <c r="I4979" t="s">
        <v>77</v>
      </c>
      <c r="J4979" s="2" t="s">
        <v>16205</v>
      </c>
      <c r="K4979" t="s">
        <v>24</v>
      </c>
      <c r="M4979" t="s">
        <v>89</v>
      </c>
      <c r="N4979" t="s">
        <v>55</v>
      </c>
      <c r="O4979" s="3">
        <v>45078.381863425922</v>
      </c>
      <c r="R4979">
        <v>4978</v>
      </c>
      <c r="S4979" t="str">
        <f>PROPER(CustomerSupport[[#This Row],[Resolution]])</f>
        <v/>
      </c>
      <c r="T4979" t="str">
        <f>TRIM(CustomerSupport[[#This Row],[Customer Name]])</f>
        <v>Roberto Young</v>
      </c>
      <c r="U4979">
        <f>MONTH(CustomerSupport[[#This Row],[Date of Purchase]])</f>
        <v>8</v>
      </c>
      <c r="V4979" t="str">
        <f>TEXT('Working data'!G4979,"mmmm")</f>
        <v>August</v>
      </c>
      <c r="W4979">
        <f>YEAR(CustomerSupport[[#This Row],[Date of Purchase]])</f>
        <v>2020</v>
      </c>
      <c r="X4979" t="str">
        <f t="shared" si="77"/>
        <v/>
      </c>
    </row>
    <row r="4980" spans="1:24" ht="14.25" customHeight="1" x14ac:dyDescent="0.4">
      <c r="A4980">
        <v>4979</v>
      </c>
      <c r="B4980" t="s">
        <v>16206</v>
      </c>
      <c r="C4980" t="s">
        <v>16207</v>
      </c>
      <c r="D4980">
        <v>48</v>
      </c>
      <c r="E4980" t="s">
        <v>29</v>
      </c>
      <c r="F4980" t="s">
        <v>431</v>
      </c>
      <c r="G4980" s="1">
        <v>44455</v>
      </c>
      <c r="H4980" t="s">
        <v>21</v>
      </c>
      <c r="I4980" t="s">
        <v>77</v>
      </c>
      <c r="J4980" s="2" t="s">
        <v>16208</v>
      </c>
      <c r="K4980" t="s">
        <v>62</v>
      </c>
      <c r="M4980" t="s">
        <v>25</v>
      </c>
      <c r="N4980" t="s">
        <v>55</v>
      </c>
      <c r="R4980">
        <v>4979</v>
      </c>
      <c r="S4980" t="str">
        <f>PROPER(CustomerSupport[[#This Row],[Resolution]])</f>
        <v/>
      </c>
      <c r="T4980" t="str">
        <f>TRIM(CustomerSupport[[#This Row],[Customer Name]])</f>
        <v>Jack Walton</v>
      </c>
      <c r="U4980">
        <f>MONTH(CustomerSupport[[#This Row],[Date of Purchase]])</f>
        <v>9</v>
      </c>
      <c r="V4980" t="str">
        <f>TEXT('Working data'!G4980,"mmmm")</f>
        <v>September</v>
      </c>
      <c r="W4980">
        <f>YEAR(CustomerSupport[[#This Row],[Date of Purchase]])</f>
        <v>2021</v>
      </c>
      <c r="X4980" t="str">
        <f t="shared" si="77"/>
        <v/>
      </c>
    </row>
    <row r="4981" spans="1:24" ht="14.25" customHeight="1" x14ac:dyDescent="0.4">
      <c r="A4981">
        <v>4980</v>
      </c>
      <c r="B4981" t="s">
        <v>16209</v>
      </c>
      <c r="C4981" t="s">
        <v>16210</v>
      </c>
      <c r="D4981">
        <v>50</v>
      </c>
      <c r="E4981" t="s">
        <v>19</v>
      </c>
      <c r="F4981" t="s">
        <v>202</v>
      </c>
      <c r="G4981" s="1">
        <v>43936</v>
      </c>
      <c r="H4981" t="s">
        <v>66</v>
      </c>
      <c r="I4981" t="s">
        <v>72</v>
      </c>
      <c r="J4981" s="2" t="s">
        <v>16211</v>
      </c>
      <c r="K4981" t="s">
        <v>62</v>
      </c>
      <c r="M4981" t="s">
        <v>89</v>
      </c>
      <c r="N4981" t="s">
        <v>33</v>
      </c>
      <c r="R4981">
        <v>4980</v>
      </c>
      <c r="S4981" t="str">
        <f>PROPER(CustomerSupport[[#This Row],[Resolution]])</f>
        <v/>
      </c>
      <c r="T4981" t="str">
        <f>TRIM(CustomerSupport[[#This Row],[Customer Name]])</f>
        <v>Laura Fletcher</v>
      </c>
      <c r="U4981">
        <f>MONTH(CustomerSupport[[#This Row],[Date of Purchase]])</f>
        <v>4</v>
      </c>
      <c r="V4981" t="str">
        <f>TEXT('Working data'!G4981,"mmmm")</f>
        <v>April</v>
      </c>
      <c r="W4981">
        <f>YEAR(CustomerSupport[[#This Row],[Date of Purchase]])</f>
        <v>2020</v>
      </c>
      <c r="X4981" t="str">
        <f t="shared" si="77"/>
        <v/>
      </c>
    </row>
    <row r="4982" spans="1:24" ht="14.25" customHeight="1" x14ac:dyDescent="0.4">
      <c r="A4982">
        <v>4981</v>
      </c>
      <c r="B4982" t="s">
        <v>16212</v>
      </c>
      <c r="C4982" t="s">
        <v>16213</v>
      </c>
      <c r="D4982">
        <v>34</v>
      </c>
      <c r="E4982" t="s">
        <v>58</v>
      </c>
      <c r="F4982" t="s">
        <v>202</v>
      </c>
      <c r="G4982" s="1">
        <v>44355</v>
      </c>
      <c r="H4982" t="s">
        <v>66</v>
      </c>
      <c r="I4982" t="s">
        <v>93</v>
      </c>
      <c r="J4982" s="2" t="s">
        <v>16214</v>
      </c>
      <c r="K4982" t="s">
        <v>39</v>
      </c>
      <c r="L4982" t="s">
        <v>16215</v>
      </c>
      <c r="M4982" t="s">
        <v>25</v>
      </c>
      <c r="N4982" t="s">
        <v>33</v>
      </c>
      <c r="O4982" s="3">
        <v>45078.697199074071</v>
      </c>
      <c r="P4982" s="3">
        <v>45077.997199074074</v>
      </c>
      <c r="Q4982">
        <v>2</v>
      </c>
      <c r="R4982">
        <v>4981</v>
      </c>
      <c r="S4982" t="str">
        <f>PROPER(CustomerSupport[[#This Row],[Resolution]])</f>
        <v>Today Prepare Might Office.</v>
      </c>
      <c r="T4982" t="str">
        <f>TRIM(CustomerSupport[[#This Row],[Customer Name]])</f>
        <v>Linda Garcia</v>
      </c>
      <c r="U4982">
        <f>MONTH(CustomerSupport[[#This Row],[Date of Purchase]])</f>
        <v>6</v>
      </c>
      <c r="V4982" t="str">
        <f>TEXT('Working data'!G4982,"mmmm")</f>
        <v>June</v>
      </c>
      <c r="W4982">
        <f>YEAR(CustomerSupport[[#This Row],[Date of Purchase]])</f>
        <v>2021</v>
      </c>
      <c r="X4982">
        <f t="shared" si="77"/>
        <v>-16.799999999930151</v>
      </c>
    </row>
    <row r="4983" spans="1:24" ht="14.25" customHeight="1" x14ac:dyDescent="0.4">
      <c r="A4983">
        <v>4982</v>
      </c>
      <c r="B4983" t="s">
        <v>16216</v>
      </c>
      <c r="C4983" t="s">
        <v>16217</v>
      </c>
      <c r="D4983">
        <v>38</v>
      </c>
      <c r="E4983" t="s">
        <v>58</v>
      </c>
      <c r="F4983" t="s">
        <v>134</v>
      </c>
      <c r="G4983" s="1">
        <v>44433</v>
      </c>
      <c r="H4983" t="s">
        <v>21</v>
      </c>
      <c r="I4983" t="s">
        <v>141</v>
      </c>
      <c r="J4983" s="2" t="s">
        <v>16218</v>
      </c>
      <c r="K4983" t="s">
        <v>39</v>
      </c>
      <c r="L4983" t="s">
        <v>16219</v>
      </c>
      <c r="M4983" t="s">
        <v>89</v>
      </c>
      <c r="N4983" t="s">
        <v>26</v>
      </c>
      <c r="O4983" s="3">
        <v>45078.870821759258</v>
      </c>
      <c r="P4983" s="3">
        <v>45078.111793981479</v>
      </c>
      <c r="Q4983">
        <v>2</v>
      </c>
      <c r="R4983">
        <v>4982</v>
      </c>
      <c r="S4983" t="str">
        <f>PROPER(CustomerSupport[[#This Row],[Resolution]])</f>
        <v>Increase Bit Support Lay Provide Newspaper.</v>
      </c>
      <c r="T4983" t="str">
        <f>TRIM(CustomerSupport[[#This Row],[Customer Name]])</f>
        <v>Sandra Rodriguez</v>
      </c>
      <c r="U4983">
        <f>MONTH(CustomerSupport[[#This Row],[Date of Purchase]])</f>
        <v>8</v>
      </c>
      <c r="V4983" t="str">
        <f>TEXT('Working data'!G4983,"mmmm")</f>
        <v>August</v>
      </c>
      <c r="W4983">
        <f>YEAR(CustomerSupport[[#This Row],[Date of Purchase]])</f>
        <v>2021</v>
      </c>
      <c r="X4983">
        <f t="shared" si="77"/>
        <v>-18.216666666674428</v>
      </c>
    </row>
    <row r="4984" spans="1:24" ht="14.25" customHeight="1" x14ac:dyDescent="0.4">
      <c r="A4984">
        <v>4983</v>
      </c>
      <c r="B4984" t="s">
        <v>1632</v>
      </c>
      <c r="C4984" t="s">
        <v>16220</v>
      </c>
      <c r="D4984">
        <v>32</v>
      </c>
      <c r="E4984" t="s">
        <v>58</v>
      </c>
      <c r="F4984" t="s">
        <v>383</v>
      </c>
      <c r="G4984" s="1">
        <v>44251</v>
      </c>
      <c r="H4984" t="s">
        <v>21</v>
      </c>
      <c r="I4984" t="s">
        <v>46</v>
      </c>
      <c r="J4984" s="2" t="s">
        <v>16221</v>
      </c>
      <c r="K4984" t="s">
        <v>62</v>
      </c>
      <c r="M4984" t="s">
        <v>25</v>
      </c>
      <c r="N4984" t="s">
        <v>83</v>
      </c>
      <c r="R4984">
        <v>4983</v>
      </c>
      <c r="S4984" t="str">
        <f>PROPER(CustomerSupport[[#This Row],[Resolution]])</f>
        <v/>
      </c>
      <c r="T4984" t="str">
        <f>TRIM(CustomerSupport[[#This Row],[Customer Name]])</f>
        <v>Michael Miller</v>
      </c>
      <c r="U4984">
        <f>MONTH(CustomerSupport[[#This Row],[Date of Purchase]])</f>
        <v>2</v>
      </c>
      <c r="V4984" t="str">
        <f>TEXT('Working data'!G4984,"mmmm")</f>
        <v>February</v>
      </c>
      <c r="W4984">
        <f>YEAR(CustomerSupport[[#This Row],[Date of Purchase]])</f>
        <v>2021</v>
      </c>
      <c r="X4984" t="str">
        <f t="shared" si="77"/>
        <v/>
      </c>
    </row>
    <row r="4985" spans="1:24" ht="14.25" customHeight="1" x14ac:dyDescent="0.4">
      <c r="A4985">
        <v>4984</v>
      </c>
      <c r="B4985" t="s">
        <v>16222</v>
      </c>
      <c r="C4985" t="s">
        <v>16223</v>
      </c>
      <c r="D4985">
        <v>26</v>
      </c>
      <c r="E4985" t="s">
        <v>58</v>
      </c>
      <c r="F4985" t="s">
        <v>242</v>
      </c>
      <c r="G4985" s="1">
        <v>43832</v>
      </c>
      <c r="H4985" t="s">
        <v>59</v>
      </c>
      <c r="I4985" t="s">
        <v>150</v>
      </c>
      <c r="J4985" s="2" t="s">
        <v>16224</v>
      </c>
      <c r="K4985" t="s">
        <v>62</v>
      </c>
      <c r="M4985" t="s">
        <v>41</v>
      </c>
      <c r="N4985" t="s">
        <v>83</v>
      </c>
      <c r="R4985">
        <v>4984</v>
      </c>
      <c r="S4985" t="str">
        <f>PROPER(CustomerSupport[[#This Row],[Resolution]])</f>
        <v/>
      </c>
      <c r="T4985" t="str">
        <f>TRIM(CustomerSupport[[#This Row],[Customer Name]])</f>
        <v>John Frank</v>
      </c>
      <c r="U4985">
        <f>MONTH(CustomerSupport[[#This Row],[Date of Purchase]])</f>
        <v>1</v>
      </c>
      <c r="V4985" t="str">
        <f>TEXT('Working data'!G4985,"mmmm")</f>
        <v>January</v>
      </c>
      <c r="W4985">
        <f>YEAR(CustomerSupport[[#This Row],[Date of Purchase]])</f>
        <v>2020</v>
      </c>
      <c r="X4985" t="str">
        <f t="shared" si="77"/>
        <v/>
      </c>
    </row>
    <row r="4986" spans="1:24" ht="14.25" customHeight="1" x14ac:dyDescent="0.4">
      <c r="A4986">
        <v>4985</v>
      </c>
      <c r="B4986" t="s">
        <v>16225</v>
      </c>
      <c r="C4986" t="s">
        <v>16226</v>
      </c>
      <c r="D4986">
        <v>69</v>
      </c>
      <c r="E4986" t="s">
        <v>58</v>
      </c>
      <c r="F4986" t="s">
        <v>383</v>
      </c>
      <c r="G4986" s="1">
        <v>44227</v>
      </c>
      <c r="H4986" t="s">
        <v>67</v>
      </c>
      <c r="I4986" t="s">
        <v>31</v>
      </c>
      <c r="J4986" s="2" t="s">
        <v>16227</v>
      </c>
      <c r="K4986" t="s">
        <v>24</v>
      </c>
      <c r="M4986" t="s">
        <v>41</v>
      </c>
      <c r="N4986" t="s">
        <v>33</v>
      </c>
      <c r="O4986" s="3">
        <v>45078.779907407406</v>
      </c>
      <c r="R4986">
        <v>4985</v>
      </c>
      <c r="S4986" t="str">
        <f>PROPER(CustomerSupport[[#This Row],[Resolution]])</f>
        <v/>
      </c>
      <c r="T4986" t="str">
        <f>TRIM(CustomerSupport[[#This Row],[Customer Name]])</f>
        <v>Adam Howard</v>
      </c>
      <c r="U4986">
        <f>MONTH(CustomerSupport[[#This Row],[Date of Purchase]])</f>
        <v>1</v>
      </c>
      <c r="V4986" t="str">
        <f>TEXT('Working data'!G4986,"mmmm")</f>
        <v>January</v>
      </c>
      <c r="W4986">
        <f>YEAR(CustomerSupport[[#This Row],[Date of Purchase]])</f>
        <v>2021</v>
      </c>
      <c r="X4986" t="str">
        <f t="shared" si="77"/>
        <v/>
      </c>
    </row>
    <row r="4987" spans="1:24" ht="14.25" customHeight="1" x14ac:dyDescent="0.4">
      <c r="A4987">
        <v>4986</v>
      </c>
      <c r="B4987" t="s">
        <v>16228</v>
      </c>
      <c r="C4987" t="s">
        <v>16229</v>
      </c>
      <c r="D4987">
        <v>42</v>
      </c>
      <c r="E4987" t="s">
        <v>19</v>
      </c>
      <c r="F4987" t="s">
        <v>207</v>
      </c>
      <c r="G4987" s="1">
        <v>44363</v>
      </c>
      <c r="H4987" t="s">
        <v>45</v>
      </c>
      <c r="I4987" t="s">
        <v>46</v>
      </c>
      <c r="J4987" t="s">
        <v>16230</v>
      </c>
      <c r="K4987" t="s">
        <v>39</v>
      </c>
      <c r="L4987" t="s">
        <v>16231</v>
      </c>
      <c r="M4987" t="s">
        <v>25</v>
      </c>
      <c r="N4987" t="s">
        <v>55</v>
      </c>
      <c r="O4987" s="3">
        <v>45078.505601851852</v>
      </c>
      <c r="P4987" s="3">
        <v>45078.938240740739</v>
      </c>
      <c r="Q4987">
        <v>3</v>
      </c>
      <c r="R4987">
        <v>4986</v>
      </c>
      <c r="S4987" t="str">
        <f>PROPER(CustomerSupport[[#This Row],[Resolution]])</f>
        <v>Star Budget Start Consumer Recognize.</v>
      </c>
      <c r="T4987" t="str">
        <f>TRIM(CustomerSupport[[#This Row],[Customer Name]])</f>
        <v>Edward Green</v>
      </c>
      <c r="U4987">
        <f>MONTH(CustomerSupport[[#This Row],[Date of Purchase]])</f>
        <v>6</v>
      </c>
      <c r="V4987" t="str">
        <f>TEXT('Working data'!G4987,"mmmm")</f>
        <v>June</v>
      </c>
      <c r="W4987">
        <f>YEAR(CustomerSupport[[#This Row],[Date of Purchase]])</f>
        <v>2021</v>
      </c>
      <c r="X4987">
        <f t="shared" si="77"/>
        <v>10.383333333302289</v>
      </c>
    </row>
    <row r="4988" spans="1:24" ht="14.25" customHeight="1" x14ac:dyDescent="0.4">
      <c r="A4988">
        <v>4987</v>
      </c>
      <c r="B4988" t="s">
        <v>16232</v>
      </c>
      <c r="C4988" t="s">
        <v>16233</v>
      </c>
      <c r="D4988">
        <v>37</v>
      </c>
      <c r="E4988" t="s">
        <v>29</v>
      </c>
      <c r="F4988" t="s">
        <v>211</v>
      </c>
      <c r="G4988" s="1">
        <v>44227</v>
      </c>
      <c r="H4988" t="s">
        <v>45</v>
      </c>
      <c r="I4988" t="s">
        <v>52</v>
      </c>
      <c r="J4988" s="2" t="s">
        <v>16234</v>
      </c>
      <c r="K4988" t="s">
        <v>62</v>
      </c>
      <c r="M4988" t="s">
        <v>25</v>
      </c>
      <c r="N4988" t="s">
        <v>55</v>
      </c>
      <c r="R4988">
        <v>4987</v>
      </c>
      <c r="S4988" t="str">
        <f>PROPER(CustomerSupport[[#This Row],[Resolution]])</f>
        <v/>
      </c>
      <c r="T4988" t="str">
        <f>TRIM(CustomerSupport[[#This Row],[Customer Name]])</f>
        <v>Andrew Wright</v>
      </c>
      <c r="U4988">
        <f>MONTH(CustomerSupport[[#This Row],[Date of Purchase]])</f>
        <v>1</v>
      </c>
      <c r="V4988" t="str">
        <f>TEXT('Working data'!G4988,"mmmm")</f>
        <v>January</v>
      </c>
      <c r="W4988">
        <f>YEAR(CustomerSupport[[#This Row],[Date of Purchase]])</f>
        <v>2021</v>
      </c>
      <c r="X4988" t="str">
        <f t="shared" si="77"/>
        <v/>
      </c>
    </row>
    <row r="4989" spans="1:24" ht="14.25" customHeight="1" x14ac:dyDescent="0.4">
      <c r="A4989">
        <v>4988</v>
      </c>
      <c r="B4989" t="s">
        <v>16235</v>
      </c>
      <c r="C4989" t="s">
        <v>16236</v>
      </c>
      <c r="D4989">
        <v>70</v>
      </c>
      <c r="E4989" t="s">
        <v>58</v>
      </c>
      <c r="F4989" t="s">
        <v>76</v>
      </c>
      <c r="G4989" s="1">
        <v>44330</v>
      </c>
      <c r="H4989" t="s">
        <v>67</v>
      </c>
      <c r="I4989" t="s">
        <v>72</v>
      </c>
      <c r="J4989" t="s">
        <v>16237</v>
      </c>
      <c r="K4989" t="s">
        <v>24</v>
      </c>
      <c r="M4989" t="s">
        <v>143</v>
      </c>
      <c r="N4989" t="s">
        <v>83</v>
      </c>
      <c r="O4989" s="3">
        <v>45078.635497685187</v>
      </c>
      <c r="R4989">
        <v>4988</v>
      </c>
      <c r="S4989" t="str">
        <f>PROPER(CustomerSupport[[#This Row],[Resolution]])</f>
        <v/>
      </c>
      <c r="T4989" t="str">
        <f>TRIM(CustomerSupport[[#This Row],[Customer Name]])</f>
        <v>Tammy Hernandez</v>
      </c>
      <c r="U4989">
        <f>MONTH(CustomerSupport[[#This Row],[Date of Purchase]])</f>
        <v>5</v>
      </c>
      <c r="V4989" t="str">
        <f>TEXT('Working data'!G4989,"mmmm")</f>
        <v>May</v>
      </c>
      <c r="W4989">
        <f>YEAR(CustomerSupport[[#This Row],[Date of Purchase]])</f>
        <v>2021</v>
      </c>
      <c r="X4989" t="str">
        <f t="shared" si="77"/>
        <v/>
      </c>
    </row>
    <row r="4990" spans="1:24" ht="14.25" customHeight="1" x14ac:dyDescent="0.4">
      <c r="A4990">
        <v>4989</v>
      </c>
      <c r="B4990" t="s">
        <v>16238</v>
      </c>
      <c r="C4990" t="s">
        <v>16239</v>
      </c>
      <c r="D4990">
        <v>62</v>
      </c>
      <c r="E4990" t="s">
        <v>58</v>
      </c>
      <c r="F4990" t="s">
        <v>173</v>
      </c>
      <c r="G4990" s="1">
        <v>44068</v>
      </c>
      <c r="H4990" t="s">
        <v>59</v>
      </c>
      <c r="I4990" t="s">
        <v>67</v>
      </c>
      <c r="J4990" t="s">
        <v>16240</v>
      </c>
      <c r="K4990" t="s">
        <v>62</v>
      </c>
      <c r="M4990" t="s">
        <v>41</v>
      </c>
      <c r="N4990" t="s">
        <v>83</v>
      </c>
      <c r="R4990">
        <v>4989</v>
      </c>
      <c r="S4990" t="str">
        <f>PROPER(CustomerSupport[[#This Row],[Resolution]])</f>
        <v/>
      </c>
      <c r="T4990" t="str">
        <f>TRIM(CustomerSupport[[#This Row],[Customer Name]])</f>
        <v>Christopher Hawkins</v>
      </c>
      <c r="U4990">
        <f>MONTH(CustomerSupport[[#This Row],[Date of Purchase]])</f>
        <v>8</v>
      </c>
      <c r="V4990" t="str">
        <f>TEXT('Working data'!G4990,"mmmm")</f>
        <v>August</v>
      </c>
      <c r="W4990">
        <f>YEAR(CustomerSupport[[#This Row],[Date of Purchase]])</f>
        <v>2020</v>
      </c>
      <c r="X4990" t="str">
        <f t="shared" si="77"/>
        <v/>
      </c>
    </row>
    <row r="4991" spans="1:24" ht="14.25" customHeight="1" x14ac:dyDescent="0.4">
      <c r="A4991">
        <v>4990</v>
      </c>
      <c r="B4991" t="s">
        <v>16241</v>
      </c>
      <c r="C4991" t="s">
        <v>16242</v>
      </c>
      <c r="D4991">
        <v>28</v>
      </c>
      <c r="E4991" t="s">
        <v>58</v>
      </c>
      <c r="F4991" t="s">
        <v>223</v>
      </c>
      <c r="G4991" s="1">
        <v>44530</v>
      </c>
      <c r="H4991" t="s">
        <v>21</v>
      </c>
      <c r="I4991" t="s">
        <v>52</v>
      </c>
      <c r="J4991" s="2" t="s">
        <v>16243</v>
      </c>
      <c r="K4991" t="s">
        <v>39</v>
      </c>
      <c r="L4991" t="s">
        <v>16244</v>
      </c>
      <c r="M4991" t="s">
        <v>25</v>
      </c>
      <c r="N4991" t="s">
        <v>55</v>
      </c>
      <c r="O4991" s="3">
        <v>45078.920266203706</v>
      </c>
      <c r="P4991" s="3">
        <v>45078.922349537039</v>
      </c>
      <c r="Q4991">
        <v>2</v>
      </c>
      <c r="R4991">
        <v>4990</v>
      </c>
      <c r="S4991" t="str">
        <f>PROPER(CustomerSupport[[#This Row],[Resolution]])</f>
        <v>Third Husband Matter Throughout.</v>
      </c>
      <c r="T4991" t="str">
        <f>TRIM(CustomerSupport[[#This Row],[Customer Name]])</f>
        <v>Evan Jones</v>
      </c>
      <c r="U4991">
        <f>MONTH(CustomerSupport[[#This Row],[Date of Purchase]])</f>
        <v>11</v>
      </c>
      <c r="V4991" t="str">
        <f>TEXT('Working data'!G4991,"mmmm")</f>
        <v>November</v>
      </c>
      <c r="W4991">
        <f>YEAR(CustomerSupport[[#This Row],[Date of Purchase]])</f>
        <v>2021</v>
      </c>
      <c r="X4991">
        <f t="shared" si="77"/>
        <v>4.9999999988358468E-2</v>
      </c>
    </row>
    <row r="4992" spans="1:24" ht="14.25" customHeight="1" x14ac:dyDescent="0.4">
      <c r="A4992">
        <v>4991</v>
      </c>
      <c r="B4992" t="s">
        <v>16245</v>
      </c>
      <c r="C4992" t="s">
        <v>16246</v>
      </c>
      <c r="D4992">
        <v>31</v>
      </c>
      <c r="E4992" t="s">
        <v>29</v>
      </c>
      <c r="F4992" t="s">
        <v>485</v>
      </c>
      <c r="G4992" s="1">
        <v>44505</v>
      </c>
      <c r="H4992" t="s">
        <v>59</v>
      </c>
      <c r="I4992" t="s">
        <v>99</v>
      </c>
      <c r="J4992" s="2" t="s">
        <v>16247</v>
      </c>
      <c r="K4992" t="s">
        <v>39</v>
      </c>
      <c r="L4992" t="s">
        <v>16248</v>
      </c>
      <c r="M4992" t="s">
        <v>143</v>
      </c>
      <c r="N4992" t="s">
        <v>33</v>
      </c>
      <c r="O4992" s="3">
        <v>45078.305694444447</v>
      </c>
      <c r="P4992" s="3">
        <v>45078.586944444447</v>
      </c>
      <c r="Q4992">
        <v>3</v>
      </c>
      <c r="R4992">
        <v>4991</v>
      </c>
      <c r="S4992" t="str">
        <f>PROPER(CustomerSupport[[#This Row],[Resolution]])</f>
        <v>Discussion Street Also Along Affect Scene Wish.</v>
      </c>
      <c r="T4992" t="str">
        <f>TRIM(CustomerSupport[[#This Row],[Customer Name]])</f>
        <v>Anthony Ashley</v>
      </c>
      <c r="U4992">
        <f>MONTH(CustomerSupport[[#This Row],[Date of Purchase]])</f>
        <v>11</v>
      </c>
      <c r="V4992" t="str">
        <f>TEXT('Working data'!G4992,"mmmm")</f>
        <v>November</v>
      </c>
      <c r="W4992">
        <f>YEAR(CustomerSupport[[#This Row],[Date of Purchase]])</f>
        <v>2021</v>
      </c>
      <c r="X4992">
        <f t="shared" si="77"/>
        <v>6.75</v>
      </c>
    </row>
    <row r="4993" spans="1:24" ht="14.25" customHeight="1" x14ac:dyDescent="0.4">
      <c r="A4993">
        <v>4992</v>
      </c>
      <c r="B4993" t="s">
        <v>16249</v>
      </c>
      <c r="C4993" t="s">
        <v>16250</v>
      </c>
      <c r="D4993">
        <v>46</v>
      </c>
      <c r="E4993" t="s">
        <v>19</v>
      </c>
      <c r="F4993" t="s">
        <v>125</v>
      </c>
      <c r="G4993" s="1">
        <v>43833</v>
      </c>
      <c r="H4993" t="s">
        <v>67</v>
      </c>
      <c r="I4993" t="s">
        <v>150</v>
      </c>
      <c r="J4993" s="2" t="s">
        <v>16251</v>
      </c>
      <c r="K4993" t="s">
        <v>24</v>
      </c>
      <c r="M4993" t="s">
        <v>89</v>
      </c>
      <c r="N4993" t="s">
        <v>26</v>
      </c>
      <c r="O4993" s="3">
        <v>45078.195983796293</v>
      </c>
      <c r="R4993">
        <v>4992</v>
      </c>
      <c r="S4993" t="str">
        <f>PROPER(CustomerSupport[[#This Row],[Resolution]])</f>
        <v/>
      </c>
      <c r="T4993" t="str">
        <f>TRIM(CustomerSupport[[#This Row],[Customer Name]])</f>
        <v>Joshua Little</v>
      </c>
      <c r="U4993">
        <f>MONTH(CustomerSupport[[#This Row],[Date of Purchase]])</f>
        <v>1</v>
      </c>
      <c r="V4993" t="str">
        <f>TEXT('Working data'!G4993,"mmmm")</f>
        <v>January</v>
      </c>
      <c r="W4993">
        <f>YEAR(CustomerSupport[[#This Row],[Date of Purchase]])</f>
        <v>2020</v>
      </c>
      <c r="X4993" t="str">
        <f t="shared" si="77"/>
        <v/>
      </c>
    </row>
    <row r="4994" spans="1:24" ht="14.25" customHeight="1" x14ac:dyDescent="0.4">
      <c r="A4994">
        <v>4993</v>
      </c>
      <c r="B4994" t="s">
        <v>16252</v>
      </c>
      <c r="C4994" t="s">
        <v>16253</v>
      </c>
      <c r="D4994">
        <v>43</v>
      </c>
      <c r="E4994" t="s">
        <v>29</v>
      </c>
      <c r="F4994" t="s">
        <v>397</v>
      </c>
      <c r="G4994" s="1">
        <v>44471</v>
      </c>
      <c r="H4994" t="s">
        <v>45</v>
      </c>
      <c r="I4994" t="s">
        <v>67</v>
      </c>
      <c r="J4994" s="2" t="s">
        <v>16254</v>
      </c>
      <c r="K4994" t="s">
        <v>39</v>
      </c>
      <c r="L4994" t="s">
        <v>16255</v>
      </c>
      <c r="M4994" t="s">
        <v>41</v>
      </c>
      <c r="N4994" t="s">
        <v>26</v>
      </c>
      <c r="O4994" s="3">
        <v>45078.636967592596</v>
      </c>
      <c r="P4994" s="3">
        <v>45078.047384259262</v>
      </c>
      <c r="Q4994">
        <v>5</v>
      </c>
      <c r="R4994">
        <v>4993</v>
      </c>
      <c r="S4994" t="str">
        <f>PROPER(CustomerSupport[[#This Row],[Resolution]])</f>
        <v>Later Police Opportunity Court.</v>
      </c>
      <c r="T4994" t="str">
        <f>TRIM(CustomerSupport[[#This Row],[Customer Name]])</f>
        <v>Billy Martinez</v>
      </c>
      <c r="U4994">
        <f>MONTH(CustomerSupport[[#This Row],[Date of Purchase]])</f>
        <v>10</v>
      </c>
      <c r="V4994" t="str">
        <f>TEXT('Working data'!G4994,"mmmm")</f>
        <v>October</v>
      </c>
      <c r="W4994">
        <f>YEAR(CustomerSupport[[#This Row],[Date of Purchase]])</f>
        <v>2021</v>
      </c>
      <c r="X4994">
        <f t="shared" ref="X4994:X5057" si="78">IF(OR(O4994="",P4994=""),"",(P4994-O4994)*24)</f>
        <v>-14.150000000023283</v>
      </c>
    </row>
    <row r="4995" spans="1:24" ht="14.25" customHeight="1" x14ac:dyDescent="0.4">
      <c r="A4995">
        <v>4994</v>
      </c>
      <c r="B4995" t="s">
        <v>16256</v>
      </c>
      <c r="C4995" t="s">
        <v>16257</v>
      </c>
      <c r="D4995">
        <v>39</v>
      </c>
      <c r="E4995" t="s">
        <v>58</v>
      </c>
      <c r="F4995" t="s">
        <v>397</v>
      </c>
      <c r="G4995" s="1">
        <v>44509</v>
      </c>
      <c r="H4995" t="s">
        <v>45</v>
      </c>
      <c r="I4995" t="s">
        <v>93</v>
      </c>
      <c r="J4995" s="2" t="s">
        <v>16258</v>
      </c>
      <c r="K4995" t="s">
        <v>39</v>
      </c>
      <c r="L4995" t="s">
        <v>16259</v>
      </c>
      <c r="M4995" t="s">
        <v>41</v>
      </c>
      <c r="N4995" t="s">
        <v>83</v>
      </c>
      <c r="O4995" s="3">
        <v>45078.566840277781</v>
      </c>
      <c r="P4995" s="3">
        <v>45078.350868055553</v>
      </c>
      <c r="Q4995">
        <v>4</v>
      </c>
      <c r="R4995">
        <v>4994</v>
      </c>
      <c r="S4995" t="str">
        <f>PROPER(CustomerSupport[[#This Row],[Resolution]])</f>
        <v>It Shoulder Prepare.</v>
      </c>
      <c r="T4995" t="str">
        <f>TRIM(CustomerSupport[[#This Row],[Customer Name]])</f>
        <v>Brooke Nicholson</v>
      </c>
      <c r="U4995">
        <f>MONTH(CustomerSupport[[#This Row],[Date of Purchase]])</f>
        <v>11</v>
      </c>
      <c r="V4995" t="str">
        <f>TEXT('Working data'!G4995,"mmmm")</f>
        <v>November</v>
      </c>
      <c r="W4995">
        <f>YEAR(CustomerSupport[[#This Row],[Date of Purchase]])</f>
        <v>2021</v>
      </c>
      <c r="X4995">
        <f t="shared" si="78"/>
        <v>-5.1833333334652707</v>
      </c>
    </row>
    <row r="4996" spans="1:24" ht="14.25" customHeight="1" x14ac:dyDescent="0.4">
      <c r="A4996">
        <v>4995</v>
      </c>
      <c r="B4996" t="s">
        <v>3834</v>
      </c>
      <c r="C4996" t="s">
        <v>16260</v>
      </c>
      <c r="D4996">
        <v>53</v>
      </c>
      <c r="E4996" t="s">
        <v>29</v>
      </c>
      <c r="F4996" t="s">
        <v>485</v>
      </c>
      <c r="G4996" s="1">
        <v>44282</v>
      </c>
      <c r="H4996" t="s">
        <v>59</v>
      </c>
      <c r="I4996" t="s">
        <v>177</v>
      </c>
      <c r="J4996" s="2" t="s">
        <v>16261</v>
      </c>
      <c r="K4996" t="s">
        <v>62</v>
      </c>
      <c r="M4996" t="s">
        <v>25</v>
      </c>
      <c r="N4996" t="s">
        <v>26</v>
      </c>
      <c r="R4996">
        <v>4995</v>
      </c>
      <c r="S4996" t="str">
        <f>PROPER(CustomerSupport[[#This Row],[Resolution]])</f>
        <v/>
      </c>
      <c r="T4996" t="str">
        <f>TRIM(CustomerSupport[[#This Row],[Customer Name]])</f>
        <v>James Smith</v>
      </c>
      <c r="U4996">
        <f>MONTH(CustomerSupport[[#This Row],[Date of Purchase]])</f>
        <v>3</v>
      </c>
      <c r="V4996" t="str">
        <f>TEXT('Working data'!G4996,"mmmm")</f>
        <v>March</v>
      </c>
      <c r="W4996">
        <f>YEAR(CustomerSupport[[#This Row],[Date of Purchase]])</f>
        <v>2021</v>
      </c>
      <c r="X4996" t="str">
        <f t="shared" si="78"/>
        <v/>
      </c>
    </row>
    <row r="4997" spans="1:24" ht="14.25" customHeight="1" x14ac:dyDescent="0.4">
      <c r="A4997">
        <v>4996</v>
      </c>
      <c r="B4997" t="s">
        <v>16262</v>
      </c>
      <c r="C4997" t="s">
        <v>16263</v>
      </c>
      <c r="D4997">
        <v>56</v>
      </c>
      <c r="E4997" t="s">
        <v>29</v>
      </c>
      <c r="F4997" t="s">
        <v>92</v>
      </c>
      <c r="G4997" s="1">
        <v>44272</v>
      </c>
      <c r="H4997" t="s">
        <v>59</v>
      </c>
      <c r="I4997" t="s">
        <v>31</v>
      </c>
      <c r="J4997" s="2" t="s">
        <v>16264</v>
      </c>
      <c r="K4997" t="s">
        <v>62</v>
      </c>
      <c r="M4997" t="s">
        <v>89</v>
      </c>
      <c r="N4997" t="s">
        <v>83</v>
      </c>
      <c r="R4997">
        <v>4996</v>
      </c>
      <c r="S4997" t="str">
        <f>PROPER(CustomerSupport[[#This Row],[Resolution]])</f>
        <v/>
      </c>
      <c r="T4997" t="str">
        <f>TRIM(CustomerSupport[[#This Row],[Customer Name]])</f>
        <v>Randy Campbell</v>
      </c>
      <c r="U4997">
        <f>MONTH(CustomerSupport[[#This Row],[Date of Purchase]])</f>
        <v>3</v>
      </c>
      <c r="V4997" t="str">
        <f>TEXT('Working data'!G4997,"mmmm")</f>
        <v>March</v>
      </c>
      <c r="W4997">
        <f>YEAR(CustomerSupport[[#This Row],[Date of Purchase]])</f>
        <v>2021</v>
      </c>
      <c r="X4997" t="str">
        <f t="shared" si="78"/>
        <v/>
      </c>
    </row>
    <row r="4998" spans="1:24" ht="14.25" customHeight="1" x14ac:dyDescent="0.4">
      <c r="A4998">
        <v>4997</v>
      </c>
      <c r="B4998" t="s">
        <v>16265</v>
      </c>
      <c r="C4998" t="s">
        <v>16266</v>
      </c>
      <c r="D4998">
        <v>62</v>
      </c>
      <c r="E4998" t="s">
        <v>29</v>
      </c>
      <c r="F4998" t="s">
        <v>655</v>
      </c>
      <c r="G4998" s="1">
        <v>44555</v>
      </c>
      <c r="H4998" t="s">
        <v>45</v>
      </c>
      <c r="I4998" t="s">
        <v>99</v>
      </c>
      <c r="J4998" s="2" t="s">
        <v>16267</v>
      </c>
      <c r="K4998" t="s">
        <v>39</v>
      </c>
      <c r="L4998" t="s">
        <v>16268</v>
      </c>
      <c r="M4998" t="s">
        <v>143</v>
      </c>
      <c r="N4998" t="s">
        <v>33</v>
      </c>
      <c r="O4998" s="3">
        <v>45078.131481481483</v>
      </c>
      <c r="P4998" s="3">
        <v>45078.62939814815</v>
      </c>
      <c r="Q4998">
        <v>4</v>
      </c>
      <c r="R4998">
        <v>4997</v>
      </c>
      <c r="S4998" t="str">
        <f>PROPER(CustomerSupport[[#This Row],[Resolution]])</f>
        <v>Next Wish Marriage Some Interest Need Dark.</v>
      </c>
      <c r="T4998" t="str">
        <f>TRIM(CustomerSupport[[#This Row],[Customer Name]])</f>
        <v>Cassandra Bush MD</v>
      </c>
      <c r="U4998">
        <f>MONTH(CustomerSupport[[#This Row],[Date of Purchase]])</f>
        <v>12</v>
      </c>
      <c r="V4998" t="str">
        <f>TEXT('Working data'!G4998,"mmmm")</f>
        <v>December</v>
      </c>
      <c r="W4998">
        <f>YEAR(CustomerSupport[[#This Row],[Date of Purchase]])</f>
        <v>2021</v>
      </c>
      <c r="X4998">
        <f t="shared" si="78"/>
        <v>11.950000000011642</v>
      </c>
    </row>
    <row r="4999" spans="1:24" ht="14.25" customHeight="1" x14ac:dyDescent="0.4">
      <c r="A4999">
        <v>4998</v>
      </c>
      <c r="B4999" t="s">
        <v>16269</v>
      </c>
      <c r="C4999" t="s">
        <v>16270</v>
      </c>
      <c r="D4999">
        <v>60</v>
      </c>
      <c r="E4999" t="s">
        <v>19</v>
      </c>
      <c r="F4999" t="s">
        <v>207</v>
      </c>
      <c r="G4999" s="1">
        <v>44501</v>
      </c>
      <c r="H4999" t="s">
        <v>45</v>
      </c>
      <c r="I4999" t="s">
        <v>150</v>
      </c>
      <c r="J4999" t="s">
        <v>16271</v>
      </c>
      <c r="K4999" t="s">
        <v>62</v>
      </c>
      <c r="M4999" t="s">
        <v>143</v>
      </c>
      <c r="N4999" t="s">
        <v>26</v>
      </c>
      <c r="R4999">
        <v>4998</v>
      </c>
      <c r="S4999" t="str">
        <f>PROPER(CustomerSupport[[#This Row],[Resolution]])</f>
        <v/>
      </c>
      <c r="T4999" t="str">
        <f>TRIM(CustomerSupport[[#This Row],[Customer Name]])</f>
        <v>Robert Charles</v>
      </c>
      <c r="U4999">
        <f>MONTH(CustomerSupport[[#This Row],[Date of Purchase]])</f>
        <v>11</v>
      </c>
      <c r="V4999" t="str">
        <f>TEXT('Working data'!G4999,"mmmm")</f>
        <v>November</v>
      </c>
      <c r="W4999">
        <f>YEAR(CustomerSupport[[#This Row],[Date of Purchase]])</f>
        <v>2021</v>
      </c>
      <c r="X4999" t="str">
        <f t="shared" si="78"/>
        <v/>
      </c>
    </row>
    <row r="5000" spans="1:24" ht="14.25" customHeight="1" x14ac:dyDescent="0.4">
      <c r="A5000">
        <v>4999</v>
      </c>
      <c r="B5000" t="s">
        <v>16272</v>
      </c>
      <c r="C5000" t="s">
        <v>16273</v>
      </c>
      <c r="D5000">
        <v>68</v>
      </c>
      <c r="E5000" t="s">
        <v>58</v>
      </c>
      <c r="F5000" t="s">
        <v>36</v>
      </c>
      <c r="G5000" s="1">
        <v>43991</v>
      </c>
      <c r="H5000" t="s">
        <v>67</v>
      </c>
      <c r="I5000" t="s">
        <v>99</v>
      </c>
      <c r="J5000" t="s">
        <v>16274</v>
      </c>
      <c r="K5000" t="s">
        <v>24</v>
      </c>
      <c r="M5000" t="s">
        <v>25</v>
      </c>
      <c r="N5000" t="s">
        <v>55</v>
      </c>
      <c r="O5000" s="3">
        <v>45078.722488425927</v>
      </c>
      <c r="R5000">
        <v>4999</v>
      </c>
      <c r="S5000" t="str">
        <f>PROPER(CustomerSupport[[#This Row],[Resolution]])</f>
        <v/>
      </c>
      <c r="T5000" t="str">
        <f>TRIM(CustomerSupport[[#This Row],[Customer Name]])</f>
        <v>Jessica Jones</v>
      </c>
      <c r="U5000">
        <f>MONTH(CustomerSupport[[#This Row],[Date of Purchase]])</f>
        <v>6</v>
      </c>
      <c r="V5000" t="str">
        <f>TEXT('Working data'!G5000,"mmmm")</f>
        <v>June</v>
      </c>
      <c r="W5000">
        <f>YEAR(CustomerSupport[[#This Row],[Date of Purchase]])</f>
        <v>2020</v>
      </c>
      <c r="X5000" t="str">
        <f t="shared" si="78"/>
        <v/>
      </c>
    </row>
    <row r="5001" spans="1:24" ht="14.25" customHeight="1" x14ac:dyDescent="0.4">
      <c r="A5001">
        <v>5000</v>
      </c>
      <c r="B5001" t="s">
        <v>12003</v>
      </c>
      <c r="C5001" t="s">
        <v>16275</v>
      </c>
      <c r="D5001">
        <v>39</v>
      </c>
      <c r="E5001" t="s">
        <v>29</v>
      </c>
      <c r="F5001" t="s">
        <v>92</v>
      </c>
      <c r="G5001" s="1">
        <v>44238</v>
      </c>
      <c r="H5001" t="s">
        <v>59</v>
      </c>
      <c r="I5001" t="s">
        <v>60</v>
      </c>
      <c r="J5001" t="s">
        <v>16276</v>
      </c>
      <c r="K5001" t="s">
        <v>24</v>
      </c>
      <c r="M5001" t="s">
        <v>41</v>
      </c>
      <c r="N5001" t="s">
        <v>33</v>
      </c>
      <c r="O5001" s="3">
        <v>45078.257916666669</v>
      </c>
      <c r="R5001">
        <v>5000</v>
      </c>
      <c r="S5001" t="str">
        <f>PROPER(CustomerSupport[[#This Row],[Resolution]])</f>
        <v/>
      </c>
      <c r="T5001" t="str">
        <f>TRIM(CustomerSupport[[#This Row],[Customer Name]])</f>
        <v>Christine Cobb</v>
      </c>
      <c r="U5001">
        <f>MONTH(CustomerSupport[[#This Row],[Date of Purchase]])</f>
        <v>2</v>
      </c>
      <c r="V5001" t="str">
        <f>TEXT('Working data'!G5001,"mmmm")</f>
        <v>February</v>
      </c>
      <c r="W5001">
        <f>YEAR(CustomerSupport[[#This Row],[Date of Purchase]])</f>
        <v>2021</v>
      </c>
      <c r="X5001" t="str">
        <f t="shared" si="78"/>
        <v/>
      </c>
    </row>
    <row r="5002" spans="1:24" ht="14.25" customHeight="1" x14ac:dyDescent="0.4">
      <c r="A5002">
        <v>5001</v>
      </c>
      <c r="B5002" t="s">
        <v>16277</v>
      </c>
      <c r="C5002" t="s">
        <v>16278</v>
      </c>
      <c r="D5002">
        <v>45</v>
      </c>
      <c r="E5002" t="s">
        <v>19</v>
      </c>
      <c r="F5002" t="s">
        <v>286</v>
      </c>
      <c r="G5002" s="1">
        <v>44050</v>
      </c>
      <c r="H5002" t="s">
        <v>67</v>
      </c>
      <c r="I5002" t="s">
        <v>46</v>
      </c>
      <c r="J5002" t="s">
        <v>16279</v>
      </c>
      <c r="K5002" t="s">
        <v>62</v>
      </c>
      <c r="M5002" t="s">
        <v>25</v>
      </c>
      <c r="N5002" t="s">
        <v>55</v>
      </c>
      <c r="R5002">
        <v>5001</v>
      </c>
      <c r="S5002" t="str">
        <f>PROPER(CustomerSupport[[#This Row],[Resolution]])</f>
        <v/>
      </c>
      <c r="T5002" t="str">
        <f>TRIM(CustomerSupport[[#This Row],[Customer Name]])</f>
        <v>Mariah Price</v>
      </c>
      <c r="U5002">
        <f>MONTH(CustomerSupport[[#This Row],[Date of Purchase]])</f>
        <v>8</v>
      </c>
      <c r="V5002" t="str">
        <f>TEXT('Working data'!G5002,"mmmm")</f>
        <v>August</v>
      </c>
      <c r="W5002">
        <f>YEAR(CustomerSupport[[#This Row],[Date of Purchase]])</f>
        <v>2020</v>
      </c>
      <c r="X5002" t="str">
        <f t="shared" si="78"/>
        <v/>
      </c>
    </row>
    <row r="5003" spans="1:24" ht="14.25" customHeight="1" x14ac:dyDescent="0.4">
      <c r="A5003">
        <v>5002</v>
      </c>
      <c r="B5003" t="s">
        <v>16280</v>
      </c>
      <c r="C5003" t="s">
        <v>16281</v>
      </c>
      <c r="D5003">
        <v>50</v>
      </c>
      <c r="E5003" t="s">
        <v>58</v>
      </c>
      <c r="F5003" t="s">
        <v>36</v>
      </c>
      <c r="G5003" s="1">
        <v>44057</v>
      </c>
      <c r="H5003" t="s">
        <v>45</v>
      </c>
      <c r="I5003" t="s">
        <v>99</v>
      </c>
      <c r="J5003" s="2" t="s">
        <v>16282</v>
      </c>
      <c r="K5003" t="s">
        <v>24</v>
      </c>
      <c r="M5003" t="s">
        <v>25</v>
      </c>
      <c r="N5003" t="s">
        <v>83</v>
      </c>
      <c r="O5003" s="3">
        <v>45078.039201388892</v>
      </c>
      <c r="R5003">
        <v>5002</v>
      </c>
      <c r="S5003" t="str">
        <f>PROPER(CustomerSupport[[#This Row],[Resolution]])</f>
        <v/>
      </c>
      <c r="T5003" t="str">
        <f>TRIM(CustomerSupport[[#This Row],[Customer Name]])</f>
        <v>Angela Jacobs</v>
      </c>
      <c r="U5003">
        <f>MONTH(CustomerSupport[[#This Row],[Date of Purchase]])</f>
        <v>8</v>
      </c>
      <c r="V5003" t="str">
        <f>TEXT('Working data'!G5003,"mmmm")</f>
        <v>August</v>
      </c>
      <c r="W5003">
        <f>YEAR(CustomerSupport[[#This Row],[Date of Purchase]])</f>
        <v>2020</v>
      </c>
      <c r="X5003" t="str">
        <f t="shared" si="78"/>
        <v/>
      </c>
    </row>
    <row r="5004" spans="1:24" ht="14.25" customHeight="1" x14ac:dyDescent="0.4">
      <c r="A5004">
        <v>5003</v>
      </c>
      <c r="B5004" t="s">
        <v>16283</v>
      </c>
      <c r="C5004" t="s">
        <v>16284</v>
      </c>
      <c r="D5004">
        <v>41</v>
      </c>
      <c r="E5004" t="s">
        <v>29</v>
      </c>
      <c r="F5004" t="s">
        <v>107</v>
      </c>
      <c r="G5004" s="1">
        <v>44257</v>
      </c>
      <c r="H5004" t="s">
        <v>66</v>
      </c>
      <c r="I5004" t="s">
        <v>60</v>
      </c>
      <c r="J5004" s="2" t="s">
        <v>16285</v>
      </c>
      <c r="K5004" t="s">
        <v>39</v>
      </c>
      <c r="L5004" t="s">
        <v>16286</v>
      </c>
      <c r="M5004" t="s">
        <v>143</v>
      </c>
      <c r="N5004" t="s">
        <v>33</v>
      </c>
      <c r="O5004" s="3">
        <v>45078.772546296299</v>
      </c>
      <c r="P5004" s="3">
        <v>45078.556574074071</v>
      </c>
      <c r="Q5004">
        <v>3</v>
      </c>
      <c r="R5004">
        <v>5003</v>
      </c>
      <c r="S5004" t="str">
        <f>PROPER(CustomerSupport[[#This Row],[Resolution]])</f>
        <v>Customer Forget Head.</v>
      </c>
      <c r="T5004" t="str">
        <f>TRIM(CustomerSupport[[#This Row],[Customer Name]])</f>
        <v>Desiree Holloway</v>
      </c>
      <c r="U5004">
        <f>MONTH(CustomerSupport[[#This Row],[Date of Purchase]])</f>
        <v>3</v>
      </c>
      <c r="V5004" t="str">
        <f>TEXT('Working data'!G5004,"mmmm")</f>
        <v>March</v>
      </c>
      <c r="W5004">
        <f>YEAR(CustomerSupport[[#This Row],[Date of Purchase]])</f>
        <v>2021</v>
      </c>
      <c r="X5004">
        <f t="shared" si="78"/>
        <v>-5.1833333334652707</v>
      </c>
    </row>
    <row r="5005" spans="1:24" ht="14.25" customHeight="1" x14ac:dyDescent="0.4">
      <c r="A5005">
        <v>5004</v>
      </c>
      <c r="B5005" t="s">
        <v>16287</v>
      </c>
      <c r="C5005" t="s">
        <v>16288</v>
      </c>
      <c r="D5005">
        <v>22</v>
      </c>
      <c r="E5005" t="s">
        <v>29</v>
      </c>
      <c r="F5005" t="s">
        <v>383</v>
      </c>
      <c r="G5005" s="1">
        <v>43939</v>
      </c>
      <c r="H5005" t="s">
        <v>45</v>
      </c>
      <c r="I5005" t="s">
        <v>141</v>
      </c>
      <c r="J5005" s="2" t="s">
        <v>16289</v>
      </c>
      <c r="K5005" t="s">
        <v>39</v>
      </c>
      <c r="L5005" t="s">
        <v>16290</v>
      </c>
      <c r="M5005" t="s">
        <v>143</v>
      </c>
      <c r="N5005" t="s">
        <v>55</v>
      </c>
      <c r="O5005" s="3">
        <v>45078.035763888889</v>
      </c>
      <c r="P5005" s="3">
        <v>45078.010763888888</v>
      </c>
      <c r="Q5005">
        <v>5</v>
      </c>
      <c r="R5005">
        <v>5004</v>
      </c>
      <c r="S5005" t="str">
        <f>PROPER(CustomerSupport[[#This Row],[Resolution]])</f>
        <v>Term Take Business Provide Owner.</v>
      </c>
      <c r="T5005" t="str">
        <f>TRIM(CustomerSupport[[#This Row],[Customer Name]])</f>
        <v>Stephanie Cook</v>
      </c>
      <c r="U5005">
        <f>MONTH(CustomerSupport[[#This Row],[Date of Purchase]])</f>
        <v>4</v>
      </c>
      <c r="V5005" t="str">
        <f>TEXT('Working data'!G5005,"mmmm")</f>
        <v>April</v>
      </c>
      <c r="W5005">
        <f>YEAR(CustomerSupport[[#This Row],[Date of Purchase]])</f>
        <v>2020</v>
      </c>
      <c r="X5005">
        <f t="shared" si="78"/>
        <v>-0.6000000000349246</v>
      </c>
    </row>
    <row r="5006" spans="1:24" ht="14.25" customHeight="1" x14ac:dyDescent="0.4">
      <c r="A5006">
        <v>5005</v>
      </c>
      <c r="B5006" t="s">
        <v>1008</v>
      </c>
      <c r="C5006" t="s">
        <v>16291</v>
      </c>
      <c r="D5006">
        <v>49</v>
      </c>
      <c r="E5006" t="s">
        <v>19</v>
      </c>
      <c r="F5006" t="s">
        <v>286</v>
      </c>
      <c r="G5006" s="1">
        <v>44200</v>
      </c>
      <c r="H5006" t="s">
        <v>67</v>
      </c>
      <c r="I5006" t="s">
        <v>67</v>
      </c>
      <c r="J5006" s="2" t="s">
        <v>16292</v>
      </c>
      <c r="K5006" t="s">
        <v>62</v>
      </c>
      <c r="M5006" t="s">
        <v>143</v>
      </c>
      <c r="N5006" t="s">
        <v>83</v>
      </c>
      <c r="R5006">
        <v>5005</v>
      </c>
      <c r="S5006" t="str">
        <f>PROPER(CustomerSupport[[#This Row],[Resolution]])</f>
        <v/>
      </c>
      <c r="T5006" t="str">
        <f>TRIM(CustomerSupport[[#This Row],[Customer Name]])</f>
        <v>Lisa Brown</v>
      </c>
      <c r="U5006">
        <f>MONTH(CustomerSupport[[#This Row],[Date of Purchase]])</f>
        <v>1</v>
      </c>
      <c r="V5006" t="str">
        <f>TEXT('Working data'!G5006,"mmmm")</f>
        <v>January</v>
      </c>
      <c r="W5006">
        <f>YEAR(CustomerSupport[[#This Row],[Date of Purchase]])</f>
        <v>2021</v>
      </c>
      <c r="X5006" t="str">
        <f t="shared" si="78"/>
        <v/>
      </c>
    </row>
    <row r="5007" spans="1:24" ht="14.25" customHeight="1" x14ac:dyDescent="0.4">
      <c r="A5007">
        <v>5006</v>
      </c>
      <c r="B5007" t="s">
        <v>16293</v>
      </c>
      <c r="C5007" t="s">
        <v>16294</v>
      </c>
      <c r="D5007">
        <v>45</v>
      </c>
      <c r="E5007" t="s">
        <v>19</v>
      </c>
      <c r="F5007" t="s">
        <v>76</v>
      </c>
      <c r="G5007" s="1">
        <v>43993</v>
      </c>
      <c r="H5007" t="s">
        <v>21</v>
      </c>
      <c r="I5007" t="s">
        <v>67</v>
      </c>
      <c r="J5007" s="2" t="s">
        <v>16295</v>
      </c>
      <c r="K5007" t="s">
        <v>62</v>
      </c>
      <c r="M5007" t="s">
        <v>143</v>
      </c>
      <c r="N5007" t="s">
        <v>26</v>
      </c>
      <c r="R5007">
        <v>5006</v>
      </c>
      <c r="S5007" t="str">
        <f>PROPER(CustomerSupport[[#This Row],[Resolution]])</f>
        <v/>
      </c>
      <c r="T5007" t="str">
        <f>TRIM(CustomerSupport[[#This Row],[Customer Name]])</f>
        <v>William Hawkins</v>
      </c>
      <c r="U5007">
        <f>MONTH(CustomerSupport[[#This Row],[Date of Purchase]])</f>
        <v>6</v>
      </c>
      <c r="V5007" t="str">
        <f>TEXT('Working data'!G5007,"mmmm")</f>
        <v>June</v>
      </c>
      <c r="W5007">
        <f>YEAR(CustomerSupport[[#This Row],[Date of Purchase]])</f>
        <v>2020</v>
      </c>
      <c r="X5007" t="str">
        <f t="shared" si="78"/>
        <v/>
      </c>
    </row>
    <row r="5008" spans="1:24" ht="14.25" customHeight="1" x14ac:dyDescent="0.4">
      <c r="A5008">
        <v>5007</v>
      </c>
      <c r="B5008" t="s">
        <v>16296</v>
      </c>
      <c r="C5008" t="s">
        <v>16297</v>
      </c>
      <c r="D5008">
        <v>58</v>
      </c>
      <c r="E5008" t="s">
        <v>29</v>
      </c>
      <c r="F5008" t="s">
        <v>107</v>
      </c>
      <c r="G5008" s="1">
        <v>44449</v>
      </c>
      <c r="H5008" t="s">
        <v>45</v>
      </c>
      <c r="I5008" t="s">
        <v>22</v>
      </c>
      <c r="J5008" s="2" t="s">
        <v>16298</v>
      </c>
      <c r="K5008" t="s">
        <v>62</v>
      </c>
      <c r="M5008" t="s">
        <v>89</v>
      </c>
      <c r="N5008" t="s">
        <v>26</v>
      </c>
      <c r="R5008">
        <v>5007</v>
      </c>
      <c r="S5008" t="str">
        <f>PROPER(CustomerSupport[[#This Row],[Resolution]])</f>
        <v/>
      </c>
      <c r="T5008" t="str">
        <f>TRIM(CustomerSupport[[#This Row],[Customer Name]])</f>
        <v>Shannon Garcia</v>
      </c>
      <c r="U5008">
        <f>MONTH(CustomerSupport[[#This Row],[Date of Purchase]])</f>
        <v>9</v>
      </c>
      <c r="V5008" t="str">
        <f>TEXT('Working data'!G5008,"mmmm")</f>
        <v>September</v>
      </c>
      <c r="W5008">
        <f>YEAR(CustomerSupport[[#This Row],[Date of Purchase]])</f>
        <v>2021</v>
      </c>
      <c r="X5008" t="str">
        <f t="shared" si="78"/>
        <v/>
      </c>
    </row>
    <row r="5009" spans="1:24" ht="14.25" customHeight="1" x14ac:dyDescent="0.4">
      <c r="A5009">
        <v>5008</v>
      </c>
      <c r="B5009" t="s">
        <v>16299</v>
      </c>
      <c r="C5009" t="s">
        <v>16300</v>
      </c>
      <c r="D5009">
        <v>50</v>
      </c>
      <c r="E5009" t="s">
        <v>29</v>
      </c>
      <c r="F5009" t="s">
        <v>129</v>
      </c>
      <c r="G5009" s="1">
        <v>44171</v>
      </c>
      <c r="H5009" t="s">
        <v>67</v>
      </c>
      <c r="I5009" t="s">
        <v>31</v>
      </c>
      <c r="J5009" t="s">
        <v>16301</v>
      </c>
      <c r="K5009" t="s">
        <v>24</v>
      </c>
      <c r="M5009" t="s">
        <v>143</v>
      </c>
      <c r="N5009" t="s">
        <v>33</v>
      </c>
      <c r="O5009" s="3">
        <v>45078.759432870371</v>
      </c>
      <c r="R5009">
        <v>5008</v>
      </c>
      <c r="S5009" t="str">
        <f>PROPER(CustomerSupport[[#This Row],[Resolution]])</f>
        <v/>
      </c>
      <c r="T5009" t="str">
        <f>TRIM(CustomerSupport[[#This Row],[Customer Name]])</f>
        <v>Dennis Singleton</v>
      </c>
      <c r="U5009">
        <f>MONTH(CustomerSupport[[#This Row],[Date of Purchase]])</f>
        <v>12</v>
      </c>
      <c r="V5009" t="str">
        <f>TEXT('Working data'!G5009,"mmmm")</f>
        <v>December</v>
      </c>
      <c r="W5009">
        <f>YEAR(CustomerSupport[[#This Row],[Date of Purchase]])</f>
        <v>2020</v>
      </c>
      <c r="X5009" t="str">
        <f t="shared" si="78"/>
        <v/>
      </c>
    </row>
    <row r="5010" spans="1:24" ht="14.25" customHeight="1" x14ac:dyDescent="0.4">
      <c r="A5010">
        <v>5009</v>
      </c>
      <c r="B5010" t="s">
        <v>16302</v>
      </c>
      <c r="C5010" t="s">
        <v>16303</v>
      </c>
      <c r="D5010">
        <v>25</v>
      </c>
      <c r="E5010" t="s">
        <v>58</v>
      </c>
      <c r="F5010" t="s">
        <v>92</v>
      </c>
      <c r="G5010" s="1">
        <v>44141</v>
      </c>
      <c r="H5010" t="s">
        <v>59</v>
      </c>
      <c r="I5010" t="s">
        <v>60</v>
      </c>
      <c r="J5010" t="s">
        <v>1949</v>
      </c>
      <c r="K5010" t="s">
        <v>24</v>
      </c>
      <c r="M5010" t="s">
        <v>25</v>
      </c>
      <c r="N5010" t="s">
        <v>83</v>
      </c>
      <c r="O5010" s="3">
        <v>45078.209432870368</v>
      </c>
      <c r="R5010">
        <v>5009</v>
      </c>
      <c r="S5010" t="str">
        <f>PROPER(CustomerSupport[[#This Row],[Resolution]])</f>
        <v/>
      </c>
      <c r="T5010" t="str">
        <f>TRIM(CustomerSupport[[#This Row],[Customer Name]])</f>
        <v>Linda Baxter</v>
      </c>
      <c r="U5010">
        <f>MONTH(CustomerSupport[[#This Row],[Date of Purchase]])</f>
        <v>11</v>
      </c>
      <c r="V5010" t="str">
        <f>TEXT('Working data'!G5010,"mmmm")</f>
        <v>November</v>
      </c>
      <c r="W5010">
        <f>YEAR(CustomerSupport[[#This Row],[Date of Purchase]])</f>
        <v>2020</v>
      </c>
      <c r="X5010" t="str">
        <f t="shared" si="78"/>
        <v/>
      </c>
    </row>
    <row r="5011" spans="1:24" ht="14.25" customHeight="1" x14ac:dyDescent="0.4">
      <c r="A5011">
        <v>5010</v>
      </c>
      <c r="B5011" t="s">
        <v>16304</v>
      </c>
      <c r="C5011" t="s">
        <v>16305</v>
      </c>
      <c r="D5011">
        <v>25</v>
      </c>
      <c r="E5011" t="s">
        <v>29</v>
      </c>
      <c r="F5011" t="s">
        <v>456</v>
      </c>
      <c r="G5011" s="1">
        <v>44310</v>
      </c>
      <c r="H5011" t="s">
        <v>66</v>
      </c>
      <c r="I5011" t="s">
        <v>93</v>
      </c>
      <c r="J5011" s="2" t="s">
        <v>16306</v>
      </c>
      <c r="K5011" t="s">
        <v>62</v>
      </c>
      <c r="M5011" t="s">
        <v>143</v>
      </c>
      <c r="N5011" t="s">
        <v>33</v>
      </c>
      <c r="R5011">
        <v>5010</v>
      </c>
      <c r="S5011" t="str">
        <f>PROPER(CustomerSupport[[#This Row],[Resolution]])</f>
        <v/>
      </c>
      <c r="T5011" t="str">
        <f>TRIM(CustomerSupport[[#This Row],[Customer Name]])</f>
        <v>Miss Heather Whitehead PhD</v>
      </c>
      <c r="U5011">
        <f>MONTH(CustomerSupport[[#This Row],[Date of Purchase]])</f>
        <v>4</v>
      </c>
      <c r="V5011" t="str">
        <f>TEXT('Working data'!G5011,"mmmm")</f>
        <v>April</v>
      </c>
      <c r="W5011">
        <f>YEAR(CustomerSupport[[#This Row],[Date of Purchase]])</f>
        <v>2021</v>
      </c>
      <c r="X5011" t="str">
        <f t="shared" si="78"/>
        <v/>
      </c>
    </row>
    <row r="5012" spans="1:24" ht="14.25" customHeight="1" x14ac:dyDescent="0.4">
      <c r="A5012">
        <v>5011</v>
      </c>
      <c r="B5012" t="s">
        <v>16307</v>
      </c>
      <c r="C5012" t="s">
        <v>16308</v>
      </c>
      <c r="D5012">
        <v>52</v>
      </c>
      <c r="E5012" t="s">
        <v>19</v>
      </c>
      <c r="F5012" t="s">
        <v>30</v>
      </c>
      <c r="G5012" s="1">
        <v>44368</v>
      </c>
      <c r="H5012" t="s">
        <v>59</v>
      </c>
      <c r="I5012" t="s">
        <v>150</v>
      </c>
      <c r="J5012" t="s">
        <v>16309</v>
      </c>
      <c r="K5012" t="s">
        <v>39</v>
      </c>
      <c r="L5012" t="s">
        <v>16310</v>
      </c>
      <c r="M5012" t="s">
        <v>143</v>
      </c>
      <c r="N5012" t="s">
        <v>55</v>
      </c>
      <c r="O5012" s="3">
        <v>45078.604618055557</v>
      </c>
      <c r="P5012" s="3">
        <v>45078.033784722225</v>
      </c>
      <c r="Q5012">
        <v>4</v>
      </c>
      <c r="R5012">
        <v>5011</v>
      </c>
      <c r="S5012" t="str">
        <f>PROPER(CustomerSupport[[#This Row],[Resolution]])</f>
        <v>Street Bit Find Face Business Bring Physical Quickly.</v>
      </c>
      <c r="T5012" t="str">
        <f>TRIM(CustomerSupport[[#This Row],[Customer Name]])</f>
        <v>Kerry Wright</v>
      </c>
      <c r="U5012">
        <f>MONTH(CustomerSupport[[#This Row],[Date of Purchase]])</f>
        <v>6</v>
      </c>
      <c r="V5012" t="str">
        <f>TEXT('Working data'!G5012,"mmmm")</f>
        <v>June</v>
      </c>
      <c r="W5012">
        <f>YEAR(CustomerSupport[[#This Row],[Date of Purchase]])</f>
        <v>2021</v>
      </c>
      <c r="X5012">
        <f t="shared" si="78"/>
        <v>-13.699999999953434</v>
      </c>
    </row>
    <row r="5013" spans="1:24" ht="14.25" customHeight="1" x14ac:dyDescent="0.4">
      <c r="A5013">
        <v>5012</v>
      </c>
      <c r="B5013" t="s">
        <v>16311</v>
      </c>
      <c r="C5013" t="s">
        <v>16312</v>
      </c>
      <c r="D5013">
        <v>43</v>
      </c>
      <c r="E5013" t="s">
        <v>19</v>
      </c>
      <c r="F5013" t="s">
        <v>281</v>
      </c>
      <c r="G5013" s="1">
        <v>44369</v>
      </c>
      <c r="H5013" t="s">
        <v>59</v>
      </c>
      <c r="I5013" t="s">
        <v>67</v>
      </c>
      <c r="J5013" t="s">
        <v>16313</v>
      </c>
      <c r="K5013" t="s">
        <v>39</v>
      </c>
      <c r="L5013" t="s">
        <v>16314</v>
      </c>
      <c r="M5013" t="s">
        <v>89</v>
      </c>
      <c r="N5013" t="s">
        <v>33</v>
      </c>
      <c r="O5013" s="3">
        <v>45078.019224537034</v>
      </c>
      <c r="P5013" s="3">
        <v>45078.174085648148</v>
      </c>
      <c r="Q5013">
        <v>5</v>
      </c>
      <c r="R5013">
        <v>5012</v>
      </c>
      <c r="S5013" t="str">
        <f>PROPER(CustomerSupport[[#This Row],[Resolution]])</f>
        <v>World Carry Interesting Position Necessary.</v>
      </c>
      <c r="T5013" t="str">
        <f>TRIM(CustomerSupport[[#This Row],[Customer Name]])</f>
        <v>Shannon Stokes</v>
      </c>
      <c r="U5013">
        <f>MONTH(CustomerSupport[[#This Row],[Date of Purchase]])</f>
        <v>6</v>
      </c>
      <c r="V5013" t="str">
        <f>TEXT('Working data'!G5013,"mmmm")</f>
        <v>June</v>
      </c>
      <c r="W5013">
        <f>YEAR(CustomerSupport[[#This Row],[Date of Purchase]])</f>
        <v>2021</v>
      </c>
      <c r="X5013">
        <f t="shared" si="78"/>
        <v>3.7166666667326353</v>
      </c>
    </row>
    <row r="5014" spans="1:24" ht="14.25" customHeight="1" x14ac:dyDescent="0.4">
      <c r="A5014">
        <v>5013</v>
      </c>
      <c r="B5014" t="s">
        <v>16315</v>
      </c>
      <c r="C5014" t="s">
        <v>16316</v>
      </c>
      <c r="D5014">
        <v>64</v>
      </c>
      <c r="E5014" t="s">
        <v>58</v>
      </c>
      <c r="F5014" t="s">
        <v>103</v>
      </c>
      <c r="G5014" s="1">
        <v>43886</v>
      </c>
      <c r="H5014" t="s">
        <v>45</v>
      </c>
      <c r="I5014" t="s">
        <v>37</v>
      </c>
      <c r="J5014" s="2" t="s">
        <v>16317</v>
      </c>
      <c r="K5014" t="s">
        <v>62</v>
      </c>
      <c r="M5014" t="s">
        <v>25</v>
      </c>
      <c r="N5014" t="s">
        <v>33</v>
      </c>
      <c r="R5014">
        <v>5013</v>
      </c>
      <c r="S5014" t="str">
        <f>PROPER(CustomerSupport[[#This Row],[Resolution]])</f>
        <v/>
      </c>
      <c r="T5014" t="str">
        <f>TRIM(CustomerSupport[[#This Row],[Customer Name]])</f>
        <v>Kenneth Cox</v>
      </c>
      <c r="U5014">
        <f>MONTH(CustomerSupport[[#This Row],[Date of Purchase]])</f>
        <v>2</v>
      </c>
      <c r="V5014" t="str">
        <f>TEXT('Working data'!G5014,"mmmm")</f>
        <v>February</v>
      </c>
      <c r="W5014">
        <f>YEAR(CustomerSupport[[#This Row],[Date of Purchase]])</f>
        <v>2020</v>
      </c>
      <c r="X5014" t="str">
        <f t="shared" si="78"/>
        <v/>
      </c>
    </row>
    <row r="5015" spans="1:24" ht="14.25" customHeight="1" x14ac:dyDescent="0.4">
      <c r="A5015">
        <v>5014</v>
      </c>
      <c r="B5015" t="s">
        <v>16318</v>
      </c>
      <c r="C5015" t="s">
        <v>16319</v>
      </c>
      <c r="D5015">
        <v>18</v>
      </c>
      <c r="E5015" t="s">
        <v>19</v>
      </c>
      <c r="F5015" t="s">
        <v>202</v>
      </c>
      <c r="G5015" s="1">
        <v>44521</v>
      </c>
      <c r="H5015" t="s">
        <v>66</v>
      </c>
      <c r="I5015" t="s">
        <v>93</v>
      </c>
      <c r="J5015" s="2" t="s">
        <v>16320</v>
      </c>
      <c r="K5015" t="s">
        <v>39</v>
      </c>
      <c r="L5015" t="s">
        <v>16321</v>
      </c>
      <c r="M5015" t="s">
        <v>25</v>
      </c>
      <c r="N5015" t="s">
        <v>83</v>
      </c>
      <c r="O5015" s="3">
        <v>45078.747025462966</v>
      </c>
      <c r="P5015" s="3">
        <v>45078.556747685187</v>
      </c>
      <c r="Q5015">
        <v>1</v>
      </c>
      <c r="R5015">
        <v>5014</v>
      </c>
      <c r="S5015" t="str">
        <f>PROPER(CustomerSupport[[#This Row],[Resolution]])</f>
        <v>Card Employee His House Financial Hope City.</v>
      </c>
      <c r="T5015" t="str">
        <f>TRIM(CustomerSupport[[#This Row],[Customer Name]])</f>
        <v>Daniel Brown</v>
      </c>
      <c r="U5015">
        <f>MONTH(CustomerSupport[[#This Row],[Date of Purchase]])</f>
        <v>11</v>
      </c>
      <c r="V5015" t="str">
        <f>TEXT('Working data'!G5015,"mmmm")</f>
        <v>November</v>
      </c>
      <c r="W5015">
        <f>YEAR(CustomerSupport[[#This Row],[Date of Purchase]])</f>
        <v>2021</v>
      </c>
      <c r="X5015">
        <f t="shared" si="78"/>
        <v>-4.5666666667093523</v>
      </c>
    </row>
    <row r="5016" spans="1:24" ht="14.25" customHeight="1" x14ac:dyDescent="0.4">
      <c r="A5016">
        <v>5015</v>
      </c>
      <c r="B5016" t="s">
        <v>16322</v>
      </c>
      <c r="C5016" t="s">
        <v>16323</v>
      </c>
      <c r="D5016">
        <v>68</v>
      </c>
      <c r="E5016" t="s">
        <v>58</v>
      </c>
      <c r="F5016" t="s">
        <v>485</v>
      </c>
      <c r="G5016" s="1">
        <v>44056</v>
      </c>
      <c r="H5016" t="s">
        <v>67</v>
      </c>
      <c r="I5016" t="s">
        <v>46</v>
      </c>
      <c r="J5016" s="2" t="s">
        <v>16324</v>
      </c>
      <c r="K5016" t="s">
        <v>39</v>
      </c>
      <c r="L5016" t="s">
        <v>16325</v>
      </c>
      <c r="M5016" t="s">
        <v>89</v>
      </c>
      <c r="N5016" t="s">
        <v>55</v>
      </c>
      <c r="O5016" s="3">
        <v>45078.536631944444</v>
      </c>
      <c r="P5016" s="3">
        <v>45078.89565972222</v>
      </c>
      <c r="Q5016">
        <v>4</v>
      </c>
      <c r="R5016">
        <v>5015</v>
      </c>
      <c r="S5016" t="str">
        <f>PROPER(CustomerSupport[[#This Row],[Resolution]])</f>
        <v>Mr Field True Note Hour Responsibility Republican.</v>
      </c>
      <c r="T5016" t="str">
        <f>TRIM(CustomerSupport[[#This Row],[Customer Name]])</f>
        <v>Robert Fisher</v>
      </c>
      <c r="U5016">
        <f>MONTH(CustomerSupport[[#This Row],[Date of Purchase]])</f>
        <v>8</v>
      </c>
      <c r="V5016" t="str">
        <f>TEXT('Working data'!G5016,"mmmm")</f>
        <v>August</v>
      </c>
      <c r="W5016">
        <f>YEAR(CustomerSupport[[#This Row],[Date of Purchase]])</f>
        <v>2020</v>
      </c>
      <c r="X5016">
        <f t="shared" si="78"/>
        <v>8.6166666666395031</v>
      </c>
    </row>
    <row r="5017" spans="1:24" ht="14.25" customHeight="1" x14ac:dyDescent="0.4">
      <c r="A5017">
        <v>5016</v>
      </c>
      <c r="B5017" t="s">
        <v>16326</v>
      </c>
      <c r="C5017" t="s">
        <v>16327</v>
      </c>
      <c r="D5017">
        <v>38</v>
      </c>
      <c r="E5017" t="s">
        <v>58</v>
      </c>
      <c r="F5017" t="s">
        <v>397</v>
      </c>
      <c r="G5017" s="1">
        <v>44347</v>
      </c>
      <c r="H5017" t="s">
        <v>66</v>
      </c>
      <c r="I5017" t="s">
        <v>67</v>
      </c>
      <c r="J5017" s="2" t="s">
        <v>16328</v>
      </c>
      <c r="K5017" t="s">
        <v>24</v>
      </c>
      <c r="M5017" t="s">
        <v>41</v>
      </c>
      <c r="N5017" t="s">
        <v>26</v>
      </c>
      <c r="O5017" s="3">
        <v>45078.46303240741</v>
      </c>
      <c r="R5017">
        <v>5016</v>
      </c>
      <c r="S5017" t="str">
        <f>PROPER(CustomerSupport[[#This Row],[Resolution]])</f>
        <v/>
      </c>
      <c r="T5017" t="str">
        <f>TRIM(CustomerSupport[[#This Row],[Customer Name]])</f>
        <v>Tonya Daniel</v>
      </c>
      <c r="U5017">
        <f>MONTH(CustomerSupport[[#This Row],[Date of Purchase]])</f>
        <v>5</v>
      </c>
      <c r="V5017" t="str">
        <f>TEXT('Working data'!G5017,"mmmm")</f>
        <v>May</v>
      </c>
      <c r="W5017">
        <f>YEAR(CustomerSupport[[#This Row],[Date of Purchase]])</f>
        <v>2021</v>
      </c>
      <c r="X5017" t="str">
        <f t="shared" si="78"/>
        <v/>
      </c>
    </row>
    <row r="5018" spans="1:24" ht="14.25" customHeight="1" x14ac:dyDescent="0.4">
      <c r="A5018">
        <v>5017</v>
      </c>
      <c r="B5018" t="s">
        <v>16329</v>
      </c>
      <c r="C5018" t="s">
        <v>16330</v>
      </c>
      <c r="D5018">
        <v>70</v>
      </c>
      <c r="E5018" t="s">
        <v>58</v>
      </c>
      <c r="F5018" t="s">
        <v>76</v>
      </c>
      <c r="G5018" s="1">
        <v>44436</v>
      </c>
      <c r="H5018" t="s">
        <v>45</v>
      </c>
      <c r="I5018" t="s">
        <v>31</v>
      </c>
      <c r="J5018" s="2" t="s">
        <v>16331</v>
      </c>
      <c r="K5018" t="s">
        <v>62</v>
      </c>
      <c r="M5018" t="s">
        <v>89</v>
      </c>
      <c r="N5018" t="s">
        <v>55</v>
      </c>
      <c r="R5018">
        <v>5017</v>
      </c>
      <c r="S5018" t="str">
        <f>PROPER(CustomerSupport[[#This Row],[Resolution]])</f>
        <v/>
      </c>
      <c r="T5018" t="str">
        <f>TRIM(CustomerSupport[[#This Row],[Customer Name]])</f>
        <v>Barbara Rogers</v>
      </c>
      <c r="U5018">
        <f>MONTH(CustomerSupport[[#This Row],[Date of Purchase]])</f>
        <v>8</v>
      </c>
      <c r="V5018" t="str">
        <f>TEXT('Working data'!G5018,"mmmm")</f>
        <v>August</v>
      </c>
      <c r="W5018">
        <f>YEAR(CustomerSupport[[#This Row],[Date of Purchase]])</f>
        <v>2021</v>
      </c>
      <c r="X5018" t="str">
        <f t="shared" si="78"/>
        <v/>
      </c>
    </row>
    <row r="5019" spans="1:24" ht="14.25" customHeight="1" x14ac:dyDescent="0.4">
      <c r="A5019">
        <v>5018</v>
      </c>
      <c r="B5019" t="s">
        <v>16332</v>
      </c>
      <c r="C5019" t="s">
        <v>16333</v>
      </c>
      <c r="D5019">
        <v>33</v>
      </c>
      <c r="E5019" t="s">
        <v>58</v>
      </c>
      <c r="F5019" t="s">
        <v>44</v>
      </c>
      <c r="G5019" s="1">
        <v>44146</v>
      </c>
      <c r="H5019" t="s">
        <v>21</v>
      </c>
      <c r="I5019" t="s">
        <v>77</v>
      </c>
      <c r="J5019" s="2" t="s">
        <v>16334</v>
      </c>
      <c r="K5019" t="s">
        <v>62</v>
      </c>
      <c r="M5019" t="s">
        <v>41</v>
      </c>
      <c r="N5019" t="s">
        <v>26</v>
      </c>
      <c r="R5019">
        <v>5018</v>
      </c>
      <c r="S5019" t="str">
        <f>PROPER(CustomerSupport[[#This Row],[Resolution]])</f>
        <v/>
      </c>
      <c r="T5019" t="str">
        <f>TRIM(CustomerSupport[[#This Row],[Customer Name]])</f>
        <v>Mary Larson</v>
      </c>
      <c r="U5019">
        <f>MONTH(CustomerSupport[[#This Row],[Date of Purchase]])</f>
        <v>11</v>
      </c>
      <c r="V5019" t="str">
        <f>TEXT('Working data'!G5019,"mmmm")</f>
        <v>November</v>
      </c>
      <c r="W5019">
        <f>YEAR(CustomerSupport[[#This Row],[Date of Purchase]])</f>
        <v>2020</v>
      </c>
      <c r="X5019" t="str">
        <f t="shared" si="78"/>
        <v/>
      </c>
    </row>
    <row r="5020" spans="1:24" ht="14.25" customHeight="1" x14ac:dyDescent="0.4">
      <c r="A5020">
        <v>5019</v>
      </c>
      <c r="B5020" t="s">
        <v>16335</v>
      </c>
      <c r="C5020" t="s">
        <v>4717</v>
      </c>
      <c r="D5020">
        <v>44</v>
      </c>
      <c r="E5020" t="s">
        <v>29</v>
      </c>
      <c r="F5020" t="s">
        <v>125</v>
      </c>
      <c r="G5020" s="1">
        <v>44062</v>
      </c>
      <c r="H5020" t="s">
        <v>59</v>
      </c>
      <c r="I5020" t="s">
        <v>177</v>
      </c>
      <c r="J5020" s="2" t="s">
        <v>16336</v>
      </c>
      <c r="K5020" t="s">
        <v>39</v>
      </c>
      <c r="L5020" t="s">
        <v>16337</v>
      </c>
      <c r="M5020" t="s">
        <v>25</v>
      </c>
      <c r="N5020" t="s">
        <v>55</v>
      </c>
      <c r="O5020" s="3">
        <v>45078.437395833331</v>
      </c>
      <c r="P5020" s="3">
        <v>45078.688784722224</v>
      </c>
      <c r="Q5020">
        <v>1</v>
      </c>
      <c r="R5020">
        <v>5019</v>
      </c>
      <c r="S5020" t="str">
        <f>PROPER(CustomerSupport[[#This Row],[Resolution]])</f>
        <v>Measure Available None Site.</v>
      </c>
      <c r="T5020" t="str">
        <f>TRIM(CustomerSupport[[#This Row],[Customer Name]])</f>
        <v>Victoria Gibbs</v>
      </c>
      <c r="U5020">
        <f>MONTH(CustomerSupport[[#This Row],[Date of Purchase]])</f>
        <v>8</v>
      </c>
      <c r="V5020" t="str">
        <f>TEXT('Working data'!G5020,"mmmm")</f>
        <v>August</v>
      </c>
      <c r="W5020">
        <f>YEAR(CustomerSupport[[#This Row],[Date of Purchase]])</f>
        <v>2020</v>
      </c>
      <c r="X5020">
        <f t="shared" si="78"/>
        <v>6.0333333334419876</v>
      </c>
    </row>
    <row r="5021" spans="1:24" ht="14.25" customHeight="1" x14ac:dyDescent="0.4">
      <c r="A5021">
        <v>5020</v>
      </c>
      <c r="B5021" t="s">
        <v>16338</v>
      </c>
      <c r="C5021" t="s">
        <v>16339</v>
      </c>
      <c r="D5021">
        <v>32</v>
      </c>
      <c r="E5021" t="s">
        <v>19</v>
      </c>
      <c r="F5021" t="s">
        <v>249</v>
      </c>
      <c r="G5021" s="1">
        <v>43978</v>
      </c>
      <c r="H5021" t="s">
        <v>67</v>
      </c>
      <c r="I5021" t="s">
        <v>99</v>
      </c>
      <c r="J5021" s="2" t="s">
        <v>16340</v>
      </c>
      <c r="K5021" t="s">
        <v>62</v>
      </c>
      <c r="M5021" t="s">
        <v>89</v>
      </c>
      <c r="N5021" t="s">
        <v>26</v>
      </c>
      <c r="R5021">
        <v>5020</v>
      </c>
      <c r="S5021" t="str">
        <f>PROPER(CustomerSupport[[#This Row],[Resolution]])</f>
        <v/>
      </c>
      <c r="T5021" t="str">
        <f>TRIM(CustomerSupport[[#This Row],[Customer Name]])</f>
        <v>Andrew Jones</v>
      </c>
      <c r="U5021">
        <f>MONTH(CustomerSupport[[#This Row],[Date of Purchase]])</f>
        <v>5</v>
      </c>
      <c r="V5021" t="str">
        <f>TEXT('Working data'!G5021,"mmmm")</f>
        <v>May</v>
      </c>
      <c r="W5021">
        <f>YEAR(CustomerSupport[[#This Row],[Date of Purchase]])</f>
        <v>2020</v>
      </c>
      <c r="X5021" t="str">
        <f t="shared" si="78"/>
        <v/>
      </c>
    </row>
    <row r="5022" spans="1:24" ht="14.25" customHeight="1" x14ac:dyDescent="0.4">
      <c r="A5022">
        <v>5021</v>
      </c>
      <c r="B5022" t="s">
        <v>16341</v>
      </c>
      <c r="C5022" t="s">
        <v>5645</v>
      </c>
      <c r="D5022">
        <v>60</v>
      </c>
      <c r="E5022" t="s">
        <v>58</v>
      </c>
      <c r="F5022" t="s">
        <v>117</v>
      </c>
      <c r="G5022" s="1">
        <v>44254</v>
      </c>
      <c r="H5022" t="s">
        <v>59</v>
      </c>
      <c r="I5022" t="s">
        <v>59</v>
      </c>
      <c r="J5022" s="2" t="s">
        <v>16342</v>
      </c>
      <c r="K5022" t="s">
        <v>62</v>
      </c>
      <c r="M5022" t="s">
        <v>41</v>
      </c>
      <c r="N5022" t="s">
        <v>83</v>
      </c>
      <c r="R5022">
        <v>5021</v>
      </c>
      <c r="S5022" t="str">
        <f>PROPER(CustomerSupport[[#This Row],[Resolution]])</f>
        <v/>
      </c>
      <c r="T5022" t="str">
        <f>TRIM(CustomerSupport[[#This Row],[Customer Name]])</f>
        <v>Juan Gonzalez</v>
      </c>
      <c r="U5022">
        <f>MONTH(CustomerSupport[[#This Row],[Date of Purchase]])</f>
        <v>2</v>
      </c>
      <c r="V5022" t="str">
        <f>TEXT('Working data'!G5022,"mmmm")</f>
        <v>February</v>
      </c>
      <c r="W5022">
        <f>YEAR(CustomerSupport[[#This Row],[Date of Purchase]])</f>
        <v>2021</v>
      </c>
      <c r="X5022" t="str">
        <f t="shared" si="78"/>
        <v/>
      </c>
    </row>
    <row r="5023" spans="1:24" ht="14.25" customHeight="1" x14ac:dyDescent="0.4">
      <c r="A5023">
        <v>5022</v>
      </c>
      <c r="B5023" t="s">
        <v>16343</v>
      </c>
      <c r="C5023" t="s">
        <v>16344</v>
      </c>
      <c r="D5023">
        <v>37</v>
      </c>
      <c r="E5023" t="s">
        <v>58</v>
      </c>
      <c r="F5023" t="s">
        <v>20</v>
      </c>
      <c r="G5023" s="1">
        <v>44334</v>
      </c>
      <c r="H5023" t="s">
        <v>59</v>
      </c>
      <c r="I5023" t="s">
        <v>22</v>
      </c>
      <c r="J5023" s="2" t="s">
        <v>16345</v>
      </c>
      <c r="K5023" t="s">
        <v>24</v>
      </c>
      <c r="M5023" t="s">
        <v>25</v>
      </c>
      <c r="N5023" t="s">
        <v>83</v>
      </c>
      <c r="O5023" s="3">
        <v>45078.841620370367</v>
      </c>
      <c r="R5023">
        <v>5022</v>
      </c>
      <c r="S5023" t="str">
        <f>PROPER(CustomerSupport[[#This Row],[Resolution]])</f>
        <v/>
      </c>
      <c r="T5023" t="str">
        <f>TRIM(CustomerSupport[[#This Row],[Customer Name]])</f>
        <v>Kim Sawyer</v>
      </c>
      <c r="U5023">
        <f>MONTH(CustomerSupport[[#This Row],[Date of Purchase]])</f>
        <v>5</v>
      </c>
      <c r="V5023" t="str">
        <f>TEXT('Working data'!G5023,"mmmm")</f>
        <v>May</v>
      </c>
      <c r="W5023">
        <f>YEAR(CustomerSupport[[#This Row],[Date of Purchase]])</f>
        <v>2021</v>
      </c>
      <c r="X5023" t="str">
        <f t="shared" si="78"/>
        <v/>
      </c>
    </row>
    <row r="5024" spans="1:24" ht="14.25" customHeight="1" x14ac:dyDescent="0.4">
      <c r="A5024">
        <v>5023</v>
      </c>
      <c r="B5024" t="s">
        <v>16346</v>
      </c>
      <c r="C5024" t="s">
        <v>16347</v>
      </c>
      <c r="D5024">
        <v>47</v>
      </c>
      <c r="E5024" t="s">
        <v>29</v>
      </c>
      <c r="F5024" t="s">
        <v>317</v>
      </c>
      <c r="G5024" s="1">
        <v>43902</v>
      </c>
      <c r="H5024" t="s">
        <v>21</v>
      </c>
      <c r="I5024" t="s">
        <v>31</v>
      </c>
      <c r="J5024" t="s">
        <v>16348</v>
      </c>
      <c r="K5024" t="s">
        <v>24</v>
      </c>
      <c r="M5024" t="s">
        <v>89</v>
      </c>
      <c r="N5024" t="s">
        <v>83</v>
      </c>
      <c r="O5024" s="3">
        <v>45078.605509259258</v>
      </c>
      <c r="R5024">
        <v>5023</v>
      </c>
      <c r="S5024" t="str">
        <f>PROPER(CustomerSupport[[#This Row],[Resolution]])</f>
        <v/>
      </c>
      <c r="T5024" t="str">
        <f>TRIM(CustomerSupport[[#This Row],[Customer Name]])</f>
        <v>Suzanne Hart</v>
      </c>
      <c r="U5024">
        <f>MONTH(CustomerSupport[[#This Row],[Date of Purchase]])</f>
        <v>3</v>
      </c>
      <c r="V5024" t="str">
        <f>TEXT('Working data'!G5024,"mmmm")</f>
        <v>March</v>
      </c>
      <c r="W5024">
        <f>YEAR(CustomerSupport[[#This Row],[Date of Purchase]])</f>
        <v>2020</v>
      </c>
      <c r="X5024" t="str">
        <f t="shared" si="78"/>
        <v/>
      </c>
    </row>
    <row r="5025" spans="1:24" ht="14.25" customHeight="1" x14ac:dyDescent="0.4">
      <c r="A5025">
        <v>5024</v>
      </c>
      <c r="B5025" t="s">
        <v>6951</v>
      </c>
      <c r="C5025" t="s">
        <v>16349</v>
      </c>
      <c r="D5025">
        <v>39</v>
      </c>
      <c r="E5025" t="s">
        <v>29</v>
      </c>
      <c r="F5025" t="s">
        <v>107</v>
      </c>
      <c r="G5025" s="1">
        <v>44469</v>
      </c>
      <c r="H5025" t="s">
        <v>21</v>
      </c>
      <c r="I5025" t="s">
        <v>77</v>
      </c>
      <c r="J5025" t="s">
        <v>2443</v>
      </c>
      <c r="K5025" t="s">
        <v>24</v>
      </c>
      <c r="M5025" t="s">
        <v>89</v>
      </c>
      <c r="N5025" t="s">
        <v>83</v>
      </c>
      <c r="O5025" s="3">
        <v>45078.7187037037</v>
      </c>
      <c r="R5025">
        <v>5024</v>
      </c>
      <c r="S5025" t="str">
        <f>PROPER(CustomerSupport[[#This Row],[Resolution]])</f>
        <v/>
      </c>
      <c r="T5025" t="str">
        <f>TRIM(CustomerSupport[[#This Row],[Customer Name]])</f>
        <v>Matthew Jones</v>
      </c>
      <c r="U5025">
        <f>MONTH(CustomerSupport[[#This Row],[Date of Purchase]])</f>
        <v>9</v>
      </c>
      <c r="V5025" t="str">
        <f>TEXT('Working data'!G5025,"mmmm")</f>
        <v>September</v>
      </c>
      <c r="W5025">
        <f>YEAR(CustomerSupport[[#This Row],[Date of Purchase]])</f>
        <v>2021</v>
      </c>
      <c r="X5025" t="str">
        <f t="shared" si="78"/>
        <v/>
      </c>
    </row>
    <row r="5026" spans="1:24" ht="14.25" customHeight="1" x14ac:dyDescent="0.4">
      <c r="A5026">
        <v>5025</v>
      </c>
      <c r="B5026" t="s">
        <v>16350</v>
      </c>
      <c r="C5026" t="s">
        <v>16351</v>
      </c>
      <c r="D5026">
        <v>66</v>
      </c>
      <c r="E5026" t="s">
        <v>58</v>
      </c>
      <c r="F5026" t="s">
        <v>242</v>
      </c>
      <c r="G5026" s="1">
        <v>44209</v>
      </c>
      <c r="H5026" t="s">
        <v>59</v>
      </c>
      <c r="I5026" t="s">
        <v>177</v>
      </c>
      <c r="J5026" s="2" t="s">
        <v>16352</v>
      </c>
      <c r="K5026" t="s">
        <v>39</v>
      </c>
      <c r="L5026" t="s">
        <v>16353</v>
      </c>
      <c r="M5026" t="s">
        <v>143</v>
      </c>
      <c r="N5026" t="s">
        <v>55</v>
      </c>
      <c r="O5026" s="3">
        <v>45078.969421296293</v>
      </c>
      <c r="P5026" s="3">
        <v>45078.384004629632</v>
      </c>
      <c r="Q5026">
        <v>3</v>
      </c>
      <c r="R5026">
        <v>5025</v>
      </c>
      <c r="S5026" t="str">
        <f>PROPER(CustomerSupport[[#This Row],[Resolution]])</f>
        <v>Decide Do Sell Into Address Western Report.</v>
      </c>
      <c r="T5026" t="str">
        <f>TRIM(CustomerSupport[[#This Row],[Customer Name]])</f>
        <v>David Bradshaw</v>
      </c>
      <c r="U5026">
        <f>MONTH(CustomerSupport[[#This Row],[Date of Purchase]])</f>
        <v>1</v>
      </c>
      <c r="V5026" t="str">
        <f>TEXT('Working data'!G5026,"mmmm")</f>
        <v>January</v>
      </c>
      <c r="W5026">
        <f>YEAR(CustomerSupport[[#This Row],[Date of Purchase]])</f>
        <v>2021</v>
      </c>
      <c r="X5026">
        <f t="shared" si="78"/>
        <v>-14.049999999871943</v>
      </c>
    </row>
    <row r="5027" spans="1:24" ht="14.25" customHeight="1" x14ac:dyDescent="0.4">
      <c r="A5027">
        <v>5026</v>
      </c>
      <c r="B5027" t="s">
        <v>16354</v>
      </c>
      <c r="C5027" t="s">
        <v>16355</v>
      </c>
      <c r="D5027">
        <v>69</v>
      </c>
      <c r="E5027" t="s">
        <v>29</v>
      </c>
      <c r="F5027" t="s">
        <v>125</v>
      </c>
      <c r="G5027" s="1">
        <v>44113</v>
      </c>
      <c r="H5027" t="s">
        <v>21</v>
      </c>
      <c r="I5027" t="s">
        <v>31</v>
      </c>
      <c r="J5027" t="s">
        <v>16356</v>
      </c>
      <c r="K5027" t="s">
        <v>24</v>
      </c>
      <c r="M5027" t="s">
        <v>143</v>
      </c>
      <c r="N5027" t="s">
        <v>26</v>
      </c>
      <c r="O5027" s="3">
        <v>45078.704861111109</v>
      </c>
      <c r="R5027">
        <v>5026</v>
      </c>
      <c r="S5027" t="str">
        <f>PROPER(CustomerSupport[[#This Row],[Resolution]])</f>
        <v/>
      </c>
      <c r="T5027" t="str">
        <f>TRIM(CustomerSupport[[#This Row],[Customer Name]])</f>
        <v>Brandi Johnson</v>
      </c>
      <c r="U5027">
        <f>MONTH(CustomerSupport[[#This Row],[Date of Purchase]])</f>
        <v>10</v>
      </c>
      <c r="V5027" t="str">
        <f>TEXT('Working data'!G5027,"mmmm")</f>
        <v>October</v>
      </c>
      <c r="W5027">
        <f>YEAR(CustomerSupport[[#This Row],[Date of Purchase]])</f>
        <v>2020</v>
      </c>
      <c r="X5027" t="str">
        <f t="shared" si="78"/>
        <v/>
      </c>
    </row>
    <row r="5028" spans="1:24" ht="14.25" customHeight="1" x14ac:dyDescent="0.4">
      <c r="A5028">
        <v>5027</v>
      </c>
      <c r="B5028" t="s">
        <v>16357</v>
      </c>
      <c r="C5028" t="s">
        <v>16358</v>
      </c>
      <c r="D5028">
        <v>61</v>
      </c>
      <c r="E5028" t="s">
        <v>29</v>
      </c>
      <c r="F5028" t="s">
        <v>317</v>
      </c>
      <c r="G5028" s="1">
        <v>43944</v>
      </c>
      <c r="H5028" t="s">
        <v>59</v>
      </c>
      <c r="I5028" t="s">
        <v>59</v>
      </c>
      <c r="J5028" s="2" t="s">
        <v>16359</v>
      </c>
      <c r="K5028" t="s">
        <v>24</v>
      </c>
      <c r="M5028" t="s">
        <v>25</v>
      </c>
      <c r="N5028" t="s">
        <v>26</v>
      </c>
      <c r="O5028" s="3">
        <v>45078.250011574077</v>
      </c>
      <c r="R5028">
        <v>5027</v>
      </c>
      <c r="S5028" t="str">
        <f>PROPER(CustomerSupport[[#This Row],[Resolution]])</f>
        <v/>
      </c>
      <c r="T5028" t="str">
        <f>TRIM(CustomerSupport[[#This Row],[Customer Name]])</f>
        <v>Jordan Moran</v>
      </c>
      <c r="U5028">
        <f>MONTH(CustomerSupport[[#This Row],[Date of Purchase]])</f>
        <v>4</v>
      </c>
      <c r="V5028" t="str">
        <f>TEXT('Working data'!G5028,"mmmm")</f>
        <v>April</v>
      </c>
      <c r="W5028">
        <f>YEAR(CustomerSupport[[#This Row],[Date of Purchase]])</f>
        <v>2020</v>
      </c>
      <c r="X5028" t="str">
        <f t="shared" si="78"/>
        <v/>
      </c>
    </row>
    <row r="5029" spans="1:24" ht="14.25" customHeight="1" x14ac:dyDescent="0.4">
      <c r="A5029">
        <v>5028</v>
      </c>
      <c r="B5029" t="s">
        <v>16360</v>
      </c>
      <c r="C5029" t="s">
        <v>16361</v>
      </c>
      <c r="D5029">
        <v>43</v>
      </c>
      <c r="E5029" t="s">
        <v>29</v>
      </c>
      <c r="F5029" t="s">
        <v>223</v>
      </c>
      <c r="G5029" s="1">
        <v>44324</v>
      </c>
      <c r="H5029" t="s">
        <v>21</v>
      </c>
      <c r="I5029" t="s">
        <v>59</v>
      </c>
      <c r="J5029" t="s">
        <v>10832</v>
      </c>
      <c r="K5029" t="s">
        <v>62</v>
      </c>
      <c r="M5029" t="s">
        <v>89</v>
      </c>
      <c r="N5029" t="s">
        <v>83</v>
      </c>
      <c r="R5029">
        <v>5028</v>
      </c>
      <c r="S5029" t="str">
        <f>PROPER(CustomerSupport[[#This Row],[Resolution]])</f>
        <v/>
      </c>
      <c r="T5029" t="str">
        <f>TRIM(CustomerSupport[[#This Row],[Customer Name]])</f>
        <v>Jordan Kennedy</v>
      </c>
      <c r="U5029">
        <f>MONTH(CustomerSupport[[#This Row],[Date of Purchase]])</f>
        <v>5</v>
      </c>
      <c r="V5029" t="str">
        <f>TEXT('Working data'!G5029,"mmmm")</f>
        <v>May</v>
      </c>
      <c r="W5029">
        <f>YEAR(CustomerSupport[[#This Row],[Date of Purchase]])</f>
        <v>2021</v>
      </c>
      <c r="X5029" t="str">
        <f t="shared" si="78"/>
        <v/>
      </c>
    </row>
    <row r="5030" spans="1:24" ht="14.25" customHeight="1" x14ac:dyDescent="0.4">
      <c r="A5030">
        <v>5029</v>
      </c>
      <c r="B5030" t="s">
        <v>16362</v>
      </c>
      <c r="C5030" t="s">
        <v>16363</v>
      </c>
      <c r="D5030">
        <v>50</v>
      </c>
      <c r="E5030" t="s">
        <v>58</v>
      </c>
      <c r="F5030" t="s">
        <v>161</v>
      </c>
      <c r="G5030" s="1">
        <v>44556</v>
      </c>
      <c r="H5030" t="s">
        <v>45</v>
      </c>
      <c r="I5030" t="s">
        <v>93</v>
      </c>
      <c r="J5030" s="2" t="s">
        <v>16364</v>
      </c>
      <c r="K5030" t="s">
        <v>39</v>
      </c>
      <c r="L5030" t="s">
        <v>16365</v>
      </c>
      <c r="M5030" t="s">
        <v>143</v>
      </c>
      <c r="N5030" t="s">
        <v>26</v>
      </c>
      <c r="O5030" s="3">
        <v>45078.529895833337</v>
      </c>
      <c r="P5030" s="3">
        <v>45078.038229166668</v>
      </c>
      <c r="Q5030">
        <v>4</v>
      </c>
      <c r="R5030">
        <v>5029</v>
      </c>
      <c r="S5030" t="str">
        <f>PROPER(CustomerSupport[[#This Row],[Resolution]])</f>
        <v>Foreign Travel First On Become.</v>
      </c>
      <c r="T5030" t="str">
        <f>TRIM(CustomerSupport[[#This Row],[Customer Name]])</f>
        <v>Brian Lee</v>
      </c>
      <c r="U5030">
        <f>MONTH(CustomerSupport[[#This Row],[Date of Purchase]])</f>
        <v>12</v>
      </c>
      <c r="V5030" t="str">
        <f>TEXT('Working data'!G5030,"mmmm")</f>
        <v>December</v>
      </c>
      <c r="W5030">
        <f>YEAR(CustomerSupport[[#This Row],[Date of Purchase]])</f>
        <v>2021</v>
      </c>
      <c r="X5030">
        <f t="shared" si="78"/>
        <v>-11.800000000046566</v>
      </c>
    </row>
    <row r="5031" spans="1:24" ht="14.25" customHeight="1" x14ac:dyDescent="0.4">
      <c r="A5031">
        <v>5030</v>
      </c>
      <c r="B5031" t="s">
        <v>16366</v>
      </c>
      <c r="C5031" t="s">
        <v>16367</v>
      </c>
      <c r="D5031">
        <v>68</v>
      </c>
      <c r="E5031" t="s">
        <v>58</v>
      </c>
      <c r="F5031" t="s">
        <v>281</v>
      </c>
      <c r="G5031" s="1">
        <v>44018</v>
      </c>
      <c r="H5031" t="s">
        <v>59</v>
      </c>
      <c r="I5031" t="s">
        <v>31</v>
      </c>
      <c r="J5031" s="2" t="s">
        <v>16368</v>
      </c>
      <c r="K5031" t="s">
        <v>39</v>
      </c>
      <c r="L5031" t="s">
        <v>16369</v>
      </c>
      <c r="M5031" t="s">
        <v>89</v>
      </c>
      <c r="N5031" t="s">
        <v>26</v>
      </c>
      <c r="O5031" s="3">
        <v>45078.213240740741</v>
      </c>
      <c r="P5031" s="3">
        <v>45078.172268518516</v>
      </c>
      <c r="Q5031">
        <v>4</v>
      </c>
      <c r="R5031">
        <v>5030</v>
      </c>
      <c r="S5031" t="str">
        <f>PROPER(CustomerSupport[[#This Row],[Resolution]])</f>
        <v>Information Best Cause Boy.</v>
      </c>
      <c r="T5031" t="str">
        <f>TRIM(CustomerSupport[[#This Row],[Customer Name]])</f>
        <v>Mrs. Cheyenne Ross</v>
      </c>
      <c r="U5031">
        <f>MONTH(CustomerSupport[[#This Row],[Date of Purchase]])</f>
        <v>7</v>
      </c>
      <c r="V5031" t="str">
        <f>TEXT('Working data'!G5031,"mmmm")</f>
        <v>July</v>
      </c>
      <c r="W5031">
        <f>YEAR(CustomerSupport[[#This Row],[Date of Purchase]])</f>
        <v>2020</v>
      </c>
      <c r="X5031">
        <f t="shared" si="78"/>
        <v>-0.9833333333954215</v>
      </c>
    </row>
    <row r="5032" spans="1:24" ht="14.25" customHeight="1" x14ac:dyDescent="0.4">
      <c r="A5032">
        <v>5031</v>
      </c>
      <c r="B5032" t="s">
        <v>16370</v>
      </c>
      <c r="C5032" t="s">
        <v>16371</v>
      </c>
      <c r="D5032">
        <v>54</v>
      </c>
      <c r="E5032" t="s">
        <v>29</v>
      </c>
      <c r="F5032" t="s">
        <v>20</v>
      </c>
      <c r="G5032" s="1">
        <v>44225</v>
      </c>
      <c r="H5032" t="s">
        <v>66</v>
      </c>
      <c r="I5032" t="s">
        <v>93</v>
      </c>
      <c r="J5032" s="2" t="s">
        <v>16372</v>
      </c>
      <c r="K5032" t="s">
        <v>24</v>
      </c>
      <c r="M5032" t="s">
        <v>143</v>
      </c>
      <c r="N5032" t="s">
        <v>83</v>
      </c>
      <c r="O5032" s="3">
        <v>45078.563263888886</v>
      </c>
      <c r="R5032">
        <v>5031</v>
      </c>
      <c r="S5032" t="str">
        <f>PROPER(CustomerSupport[[#This Row],[Resolution]])</f>
        <v/>
      </c>
      <c r="T5032" t="str">
        <f>TRIM(CustomerSupport[[#This Row],[Customer Name]])</f>
        <v>Sandra Smith</v>
      </c>
      <c r="U5032">
        <f>MONTH(CustomerSupport[[#This Row],[Date of Purchase]])</f>
        <v>1</v>
      </c>
      <c r="V5032" t="str">
        <f>TEXT('Working data'!G5032,"mmmm")</f>
        <v>January</v>
      </c>
      <c r="W5032">
        <f>YEAR(CustomerSupport[[#This Row],[Date of Purchase]])</f>
        <v>2021</v>
      </c>
      <c r="X5032" t="str">
        <f t="shared" si="78"/>
        <v/>
      </c>
    </row>
    <row r="5033" spans="1:24" ht="14.25" customHeight="1" x14ac:dyDescent="0.4">
      <c r="A5033">
        <v>5032</v>
      </c>
      <c r="B5033" t="s">
        <v>16373</v>
      </c>
      <c r="C5033" t="s">
        <v>16374</v>
      </c>
      <c r="D5033">
        <v>25</v>
      </c>
      <c r="E5033" t="s">
        <v>29</v>
      </c>
      <c r="F5033" t="s">
        <v>30</v>
      </c>
      <c r="G5033" s="1">
        <v>44163</v>
      </c>
      <c r="H5033" t="s">
        <v>59</v>
      </c>
      <c r="I5033" t="s">
        <v>60</v>
      </c>
      <c r="J5033" s="2" t="s">
        <v>16375</v>
      </c>
      <c r="K5033" t="s">
        <v>62</v>
      </c>
      <c r="M5033" t="s">
        <v>25</v>
      </c>
      <c r="N5033" t="s">
        <v>83</v>
      </c>
      <c r="R5033">
        <v>5032</v>
      </c>
      <c r="S5033" t="str">
        <f>PROPER(CustomerSupport[[#This Row],[Resolution]])</f>
        <v/>
      </c>
      <c r="T5033" t="str">
        <f>TRIM(CustomerSupport[[#This Row],[Customer Name]])</f>
        <v>Daniel Warren</v>
      </c>
      <c r="U5033">
        <f>MONTH(CustomerSupport[[#This Row],[Date of Purchase]])</f>
        <v>11</v>
      </c>
      <c r="V5033" t="str">
        <f>TEXT('Working data'!G5033,"mmmm")</f>
        <v>November</v>
      </c>
      <c r="W5033">
        <f>YEAR(CustomerSupport[[#This Row],[Date of Purchase]])</f>
        <v>2020</v>
      </c>
      <c r="X5033" t="str">
        <f t="shared" si="78"/>
        <v/>
      </c>
    </row>
    <row r="5034" spans="1:24" ht="14.25" customHeight="1" x14ac:dyDescent="0.4">
      <c r="A5034">
        <v>5033</v>
      </c>
      <c r="B5034" t="s">
        <v>16376</v>
      </c>
      <c r="C5034" t="s">
        <v>16377</v>
      </c>
      <c r="D5034">
        <v>48</v>
      </c>
      <c r="E5034" t="s">
        <v>58</v>
      </c>
      <c r="F5034" t="s">
        <v>431</v>
      </c>
      <c r="G5034" s="1">
        <v>44329</v>
      </c>
      <c r="H5034" t="s">
        <v>67</v>
      </c>
      <c r="I5034" t="s">
        <v>72</v>
      </c>
      <c r="J5034" s="2" t="s">
        <v>16378</v>
      </c>
      <c r="K5034" t="s">
        <v>24</v>
      </c>
      <c r="M5034" t="s">
        <v>89</v>
      </c>
      <c r="N5034" t="s">
        <v>33</v>
      </c>
      <c r="O5034" s="3">
        <v>45078.748715277776</v>
      </c>
      <c r="R5034">
        <v>5033</v>
      </c>
      <c r="S5034" t="str">
        <f>PROPER(CustomerSupport[[#This Row],[Resolution]])</f>
        <v/>
      </c>
      <c r="T5034" t="str">
        <f>TRIM(CustomerSupport[[#This Row],[Customer Name]])</f>
        <v>Devin Hicks</v>
      </c>
      <c r="U5034">
        <f>MONTH(CustomerSupport[[#This Row],[Date of Purchase]])</f>
        <v>5</v>
      </c>
      <c r="V5034" t="str">
        <f>TEXT('Working data'!G5034,"mmmm")</f>
        <v>May</v>
      </c>
      <c r="W5034">
        <f>YEAR(CustomerSupport[[#This Row],[Date of Purchase]])</f>
        <v>2021</v>
      </c>
      <c r="X5034" t="str">
        <f t="shared" si="78"/>
        <v/>
      </c>
    </row>
    <row r="5035" spans="1:24" ht="14.25" customHeight="1" x14ac:dyDescent="0.4">
      <c r="A5035">
        <v>5034</v>
      </c>
      <c r="B5035" t="s">
        <v>16379</v>
      </c>
      <c r="C5035" t="s">
        <v>16380</v>
      </c>
      <c r="D5035">
        <v>22</v>
      </c>
      <c r="E5035" t="s">
        <v>19</v>
      </c>
      <c r="F5035" t="s">
        <v>81</v>
      </c>
      <c r="G5035" s="1">
        <v>43922</v>
      </c>
      <c r="H5035" t="s">
        <v>21</v>
      </c>
      <c r="I5035" t="s">
        <v>46</v>
      </c>
      <c r="J5035" s="2" t="s">
        <v>16381</v>
      </c>
      <c r="K5035" t="s">
        <v>62</v>
      </c>
      <c r="M5035" t="s">
        <v>89</v>
      </c>
      <c r="N5035" t="s">
        <v>55</v>
      </c>
      <c r="R5035">
        <v>5034</v>
      </c>
      <c r="S5035" t="str">
        <f>PROPER(CustomerSupport[[#This Row],[Resolution]])</f>
        <v/>
      </c>
      <c r="T5035" t="str">
        <f>TRIM(CustomerSupport[[#This Row],[Customer Name]])</f>
        <v>Meghan Chavez</v>
      </c>
      <c r="U5035">
        <f>MONTH(CustomerSupport[[#This Row],[Date of Purchase]])</f>
        <v>4</v>
      </c>
      <c r="V5035" t="str">
        <f>TEXT('Working data'!G5035,"mmmm")</f>
        <v>April</v>
      </c>
      <c r="W5035">
        <f>YEAR(CustomerSupport[[#This Row],[Date of Purchase]])</f>
        <v>2020</v>
      </c>
      <c r="X5035" t="str">
        <f t="shared" si="78"/>
        <v/>
      </c>
    </row>
    <row r="5036" spans="1:24" ht="14.25" customHeight="1" x14ac:dyDescent="0.4">
      <c r="A5036">
        <v>5035</v>
      </c>
      <c r="B5036" t="s">
        <v>16382</v>
      </c>
      <c r="C5036" t="s">
        <v>16383</v>
      </c>
      <c r="D5036">
        <v>58</v>
      </c>
      <c r="E5036" t="s">
        <v>29</v>
      </c>
      <c r="F5036" t="s">
        <v>30</v>
      </c>
      <c r="G5036" s="1">
        <v>44359</v>
      </c>
      <c r="H5036" t="s">
        <v>66</v>
      </c>
      <c r="I5036" t="s">
        <v>150</v>
      </c>
      <c r="J5036" s="2" t="s">
        <v>16384</v>
      </c>
      <c r="K5036" t="s">
        <v>62</v>
      </c>
      <c r="M5036" t="s">
        <v>143</v>
      </c>
      <c r="N5036" t="s">
        <v>83</v>
      </c>
      <c r="R5036">
        <v>5035</v>
      </c>
      <c r="S5036" t="str">
        <f>PROPER(CustomerSupport[[#This Row],[Resolution]])</f>
        <v/>
      </c>
      <c r="T5036" t="str">
        <f>TRIM(CustomerSupport[[#This Row],[Customer Name]])</f>
        <v>David Park</v>
      </c>
      <c r="U5036">
        <f>MONTH(CustomerSupport[[#This Row],[Date of Purchase]])</f>
        <v>6</v>
      </c>
      <c r="V5036" t="str">
        <f>TEXT('Working data'!G5036,"mmmm")</f>
        <v>June</v>
      </c>
      <c r="W5036">
        <f>YEAR(CustomerSupport[[#This Row],[Date of Purchase]])</f>
        <v>2021</v>
      </c>
      <c r="X5036" t="str">
        <f t="shared" si="78"/>
        <v/>
      </c>
    </row>
    <row r="5037" spans="1:24" ht="14.25" customHeight="1" x14ac:dyDescent="0.4">
      <c r="A5037">
        <v>5036</v>
      </c>
      <c r="B5037" t="s">
        <v>16385</v>
      </c>
      <c r="C5037" t="s">
        <v>16386</v>
      </c>
      <c r="D5037">
        <v>29</v>
      </c>
      <c r="E5037" t="s">
        <v>19</v>
      </c>
      <c r="F5037" t="s">
        <v>207</v>
      </c>
      <c r="G5037" s="1">
        <v>44252</v>
      </c>
      <c r="H5037" t="s">
        <v>21</v>
      </c>
      <c r="I5037" t="s">
        <v>60</v>
      </c>
      <c r="J5037" s="2" t="s">
        <v>16387</v>
      </c>
      <c r="K5037" t="s">
        <v>62</v>
      </c>
      <c r="M5037" t="s">
        <v>89</v>
      </c>
      <c r="N5037" t="s">
        <v>26</v>
      </c>
      <c r="R5037">
        <v>5036</v>
      </c>
      <c r="S5037" t="str">
        <f>PROPER(CustomerSupport[[#This Row],[Resolution]])</f>
        <v/>
      </c>
      <c r="T5037" t="str">
        <f>TRIM(CustomerSupport[[#This Row],[Customer Name]])</f>
        <v>Oscar Ramsey</v>
      </c>
      <c r="U5037">
        <f>MONTH(CustomerSupport[[#This Row],[Date of Purchase]])</f>
        <v>2</v>
      </c>
      <c r="V5037" t="str">
        <f>TEXT('Working data'!G5037,"mmmm")</f>
        <v>February</v>
      </c>
      <c r="W5037">
        <f>YEAR(CustomerSupport[[#This Row],[Date of Purchase]])</f>
        <v>2021</v>
      </c>
      <c r="X5037" t="str">
        <f t="shared" si="78"/>
        <v/>
      </c>
    </row>
    <row r="5038" spans="1:24" ht="14.25" customHeight="1" x14ac:dyDescent="0.4">
      <c r="A5038">
        <v>5037</v>
      </c>
      <c r="B5038" t="s">
        <v>16388</v>
      </c>
      <c r="C5038" t="s">
        <v>16389</v>
      </c>
      <c r="D5038">
        <v>49</v>
      </c>
      <c r="E5038" t="s">
        <v>29</v>
      </c>
      <c r="F5038" t="s">
        <v>134</v>
      </c>
      <c r="G5038" s="1">
        <v>44082</v>
      </c>
      <c r="H5038" t="s">
        <v>67</v>
      </c>
      <c r="I5038" t="s">
        <v>31</v>
      </c>
      <c r="J5038" t="s">
        <v>16390</v>
      </c>
      <c r="K5038" t="s">
        <v>24</v>
      </c>
      <c r="M5038" t="s">
        <v>89</v>
      </c>
      <c r="N5038" t="s">
        <v>83</v>
      </c>
      <c r="O5038" s="3">
        <v>45078.718229166669</v>
      </c>
      <c r="R5038">
        <v>5037</v>
      </c>
      <c r="S5038" t="str">
        <f>PROPER(CustomerSupport[[#This Row],[Resolution]])</f>
        <v/>
      </c>
      <c r="T5038" t="str">
        <f>TRIM(CustomerSupport[[#This Row],[Customer Name]])</f>
        <v>Victoria Ramos</v>
      </c>
      <c r="U5038">
        <f>MONTH(CustomerSupport[[#This Row],[Date of Purchase]])</f>
        <v>9</v>
      </c>
      <c r="V5038" t="str">
        <f>TEXT('Working data'!G5038,"mmmm")</f>
        <v>September</v>
      </c>
      <c r="W5038">
        <f>YEAR(CustomerSupport[[#This Row],[Date of Purchase]])</f>
        <v>2020</v>
      </c>
      <c r="X5038" t="str">
        <f t="shared" si="78"/>
        <v/>
      </c>
    </row>
    <row r="5039" spans="1:24" ht="14.25" customHeight="1" x14ac:dyDescent="0.4">
      <c r="A5039">
        <v>5038</v>
      </c>
      <c r="B5039" t="s">
        <v>16391</v>
      </c>
      <c r="C5039" t="s">
        <v>16392</v>
      </c>
      <c r="D5039">
        <v>52</v>
      </c>
      <c r="E5039" t="s">
        <v>29</v>
      </c>
      <c r="F5039" t="s">
        <v>86</v>
      </c>
      <c r="G5039" s="1">
        <v>43897</v>
      </c>
      <c r="H5039" t="s">
        <v>59</v>
      </c>
      <c r="I5039" t="s">
        <v>67</v>
      </c>
      <c r="J5039" s="2" t="s">
        <v>16393</v>
      </c>
      <c r="K5039" t="s">
        <v>24</v>
      </c>
      <c r="M5039" t="s">
        <v>143</v>
      </c>
      <c r="N5039" t="s">
        <v>83</v>
      </c>
      <c r="O5039" s="3">
        <v>45078.548113425924</v>
      </c>
      <c r="R5039">
        <v>5038</v>
      </c>
      <c r="S5039" t="str">
        <f>PROPER(CustomerSupport[[#This Row],[Resolution]])</f>
        <v/>
      </c>
      <c r="T5039" t="str">
        <f>TRIM(CustomerSupport[[#This Row],[Customer Name]])</f>
        <v>William Adkins</v>
      </c>
      <c r="U5039">
        <f>MONTH(CustomerSupport[[#This Row],[Date of Purchase]])</f>
        <v>3</v>
      </c>
      <c r="V5039" t="str">
        <f>TEXT('Working data'!G5039,"mmmm")</f>
        <v>March</v>
      </c>
      <c r="W5039">
        <f>YEAR(CustomerSupport[[#This Row],[Date of Purchase]])</f>
        <v>2020</v>
      </c>
      <c r="X5039" t="str">
        <f t="shared" si="78"/>
        <v/>
      </c>
    </row>
    <row r="5040" spans="1:24" ht="14.25" customHeight="1" x14ac:dyDescent="0.4">
      <c r="A5040">
        <v>5039</v>
      </c>
      <c r="B5040" t="s">
        <v>16394</v>
      </c>
      <c r="C5040" t="s">
        <v>16395</v>
      </c>
      <c r="D5040">
        <v>21</v>
      </c>
      <c r="E5040" t="s">
        <v>19</v>
      </c>
      <c r="F5040" t="s">
        <v>223</v>
      </c>
      <c r="G5040" s="1">
        <v>44369</v>
      </c>
      <c r="H5040" t="s">
        <v>66</v>
      </c>
      <c r="I5040" t="s">
        <v>22</v>
      </c>
      <c r="J5040" s="2" t="s">
        <v>16396</v>
      </c>
      <c r="K5040" t="s">
        <v>24</v>
      </c>
      <c r="M5040" t="s">
        <v>89</v>
      </c>
      <c r="N5040" t="s">
        <v>26</v>
      </c>
      <c r="O5040" s="3">
        <v>45078.109247685185</v>
      </c>
      <c r="R5040">
        <v>5039</v>
      </c>
      <c r="S5040" t="str">
        <f>PROPER(CustomerSupport[[#This Row],[Resolution]])</f>
        <v/>
      </c>
      <c r="T5040" t="str">
        <f>TRIM(CustomerSupport[[#This Row],[Customer Name]])</f>
        <v>Adam Nelson</v>
      </c>
      <c r="U5040">
        <f>MONTH(CustomerSupport[[#This Row],[Date of Purchase]])</f>
        <v>6</v>
      </c>
      <c r="V5040" t="str">
        <f>TEXT('Working data'!G5040,"mmmm")</f>
        <v>June</v>
      </c>
      <c r="W5040">
        <f>YEAR(CustomerSupport[[#This Row],[Date of Purchase]])</f>
        <v>2021</v>
      </c>
      <c r="X5040" t="str">
        <f t="shared" si="78"/>
        <v/>
      </c>
    </row>
    <row r="5041" spans="1:24" ht="14.25" customHeight="1" x14ac:dyDescent="0.4">
      <c r="A5041">
        <v>5040</v>
      </c>
      <c r="B5041" t="s">
        <v>16397</v>
      </c>
      <c r="C5041" t="s">
        <v>16398</v>
      </c>
      <c r="D5041">
        <v>30</v>
      </c>
      <c r="E5041" t="s">
        <v>58</v>
      </c>
      <c r="F5041" t="s">
        <v>44</v>
      </c>
      <c r="G5041" s="1">
        <v>44335</v>
      </c>
      <c r="H5041" t="s">
        <v>21</v>
      </c>
      <c r="I5041" t="s">
        <v>72</v>
      </c>
      <c r="J5041" t="s">
        <v>16399</v>
      </c>
      <c r="K5041" t="s">
        <v>24</v>
      </c>
      <c r="M5041" t="s">
        <v>143</v>
      </c>
      <c r="N5041" t="s">
        <v>55</v>
      </c>
      <c r="O5041" s="3">
        <v>45078.076620370368</v>
      </c>
      <c r="R5041">
        <v>5040</v>
      </c>
      <c r="S5041" t="str">
        <f>PROPER(CustomerSupport[[#This Row],[Resolution]])</f>
        <v/>
      </c>
      <c r="T5041" t="str">
        <f>TRIM(CustomerSupport[[#This Row],[Customer Name]])</f>
        <v>Leslie Douglas</v>
      </c>
      <c r="U5041">
        <f>MONTH(CustomerSupport[[#This Row],[Date of Purchase]])</f>
        <v>5</v>
      </c>
      <c r="V5041" t="str">
        <f>TEXT('Working data'!G5041,"mmmm")</f>
        <v>May</v>
      </c>
      <c r="W5041">
        <f>YEAR(CustomerSupport[[#This Row],[Date of Purchase]])</f>
        <v>2021</v>
      </c>
      <c r="X5041" t="str">
        <f t="shared" si="78"/>
        <v/>
      </c>
    </row>
    <row r="5042" spans="1:24" ht="14.25" customHeight="1" x14ac:dyDescent="0.4">
      <c r="A5042">
        <v>5041</v>
      </c>
      <c r="B5042" t="s">
        <v>16400</v>
      </c>
      <c r="C5042" t="s">
        <v>16401</v>
      </c>
      <c r="D5042">
        <v>32</v>
      </c>
      <c r="E5042" t="s">
        <v>58</v>
      </c>
      <c r="F5042" t="s">
        <v>223</v>
      </c>
      <c r="G5042" s="1">
        <v>44452</v>
      </c>
      <c r="H5042" t="s">
        <v>59</v>
      </c>
      <c r="I5042" t="s">
        <v>113</v>
      </c>
      <c r="J5042" s="2" t="s">
        <v>16402</v>
      </c>
      <c r="K5042" t="s">
        <v>39</v>
      </c>
      <c r="L5042" t="s">
        <v>16403</v>
      </c>
      <c r="M5042" t="s">
        <v>89</v>
      </c>
      <c r="N5042" t="s">
        <v>55</v>
      </c>
      <c r="O5042" s="3">
        <v>45078.937754629631</v>
      </c>
      <c r="P5042" s="3">
        <v>45078.382199074076</v>
      </c>
      <c r="Q5042">
        <v>3</v>
      </c>
      <c r="R5042">
        <v>5041</v>
      </c>
      <c r="S5042" t="str">
        <f>PROPER(CustomerSupport[[#This Row],[Resolution]])</f>
        <v>Letter Window Build Laugh Away.</v>
      </c>
      <c r="T5042" t="str">
        <f>TRIM(CustomerSupport[[#This Row],[Customer Name]])</f>
        <v>Clayton Clark</v>
      </c>
      <c r="U5042">
        <f>MONTH(CustomerSupport[[#This Row],[Date of Purchase]])</f>
        <v>9</v>
      </c>
      <c r="V5042" t="str">
        <f>TEXT('Working data'!G5042,"mmmm")</f>
        <v>September</v>
      </c>
      <c r="W5042">
        <f>YEAR(CustomerSupport[[#This Row],[Date of Purchase]])</f>
        <v>2021</v>
      </c>
      <c r="X5042">
        <f t="shared" si="78"/>
        <v>-13.333333333313931</v>
      </c>
    </row>
    <row r="5043" spans="1:24" ht="14.25" customHeight="1" x14ac:dyDescent="0.4">
      <c r="A5043">
        <v>5042</v>
      </c>
      <c r="B5043" t="s">
        <v>16404</v>
      </c>
      <c r="C5043" t="s">
        <v>16405</v>
      </c>
      <c r="D5043">
        <v>49</v>
      </c>
      <c r="E5043" t="s">
        <v>58</v>
      </c>
      <c r="F5043" t="s">
        <v>173</v>
      </c>
      <c r="G5043" s="1">
        <v>44514</v>
      </c>
      <c r="H5043" t="s">
        <v>67</v>
      </c>
      <c r="I5043" t="s">
        <v>60</v>
      </c>
      <c r="J5043" s="2" t="s">
        <v>16406</v>
      </c>
      <c r="K5043" t="s">
        <v>39</v>
      </c>
      <c r="L5043" t="s">
        <v>16407</v>
      </c>
      <c r="M5043" t="s">
        <v>25</v>
      </c>
      <c r="N5043" t="s">
        <v>83</v>
      </c>
      <c r="O5043" s="3">
        <v>45078.076666666668</v>
      </c>
      <c r="P5043" s="3">
        <v>45078.743333333332</v>
      </c>
      <c r="Q5043">
        <v>1</v>
      </c>
      <c r="R5043">
        <v>5042</v>
      </c>
      <c r="S5043" t="str">
        <f>PROPER(CustomerSupport[[#This Row],[Resolution]])</f>
        <v>Foot Study World Save Agent Seek Lead Another.</v>
      </c>
      <c r="T5043" t="str">
        <f>TRIM(CustomerSupport[[#This Row],[Customer Name]])</f>
        <v>Kari Morgan</v>
      </c>
      <c r="U5043">
        <f>MONTH(CustomerSupport[[#This Row],[Date of Purchase]])</f>
        <v>11</v>
      </c>
      <c r="V5043" t="str">
        <f>TEXT('Working data'!G5043,"mmmm")</f>
        <v>November</v>
      </c>
      <c r="W5043">
        <f>YEAR(CustomerSupport[[#This Row],[Date of Purchase]])</f>
        <v>2021</v>
      </c>
      <c r="X5043">
        <f t="shared" si="78"/>
        <v>15.999999999941792</v>
      </c>
    </row>
    <row r="5044" spans="1:24" ht="14.25" customHeight="1" x14ac:dyDescent="0.4">
      <c r="A5044">
        <v>5043</v>
      </c>
      <c r="B5044" t="s">
        <v>16408</v>
      </c>
      <c r="C5044" t="s">
        <v>16409</v>
      </c>
      <c r="D5044">
        <v>63</v>
      </c>
      <c r="E5044" t="s">
        <v>58</v>
      </c>
      <c r="F5044" t="s">
        <v>129</v>
      </c>
      <c r="G5044" s="1">
        <v>44412</v>
      </c>
      <c r="H5044" t="s">
        <v>45</v>
      </c>
      <c r="I5044" t="s">
        <v>52</v>
      </c>
      <c r="J5044" s="2" t="s">
        <v>16410</v>
      </c>
      <c r="K5044" t="s">
        <v>39</v>
      </c>
      <c r="L5044" t="s">
        <v>16411</v>
      </c>
      <c r="M5044" t="s">
        <v>25</v>
      </c>
      <c r="N5044" t="s">
        <v>26</v>
      </c>
      <c r="O5044" s="3">
        <v>45078.15792824074</v>
      </c>
      <c r="P5044" s="3">
        <v>45078.982233796298</v>
      </c>
      <c r="Q5044">
        <v>2</v>
      </c>
      <c r="R5044">
        <v>5043</v>
      </c>
      <c r="S5044" t="str">
        <f>PROPER(CustomerSupport[[#This Row],[Resolution]])</f>
        <v>Professor Public Continue.</v>
      </c>
      <c r="T5044" t="str">
        <f>TRIM(CustomerSupport[[#This Row],[Customer Name]])</f>
        <v>Matthew Lam</v>
      </c>
      <c r="U5044">
        <f>MONTH(CustomerSupport[[#This Row],[Date of Purchase]])</f>
        <v>8</v>
      </c>
      <c r="V5044" t="str">
        <f>TEXT('Working data'!G5044,"mmmm")</f>
        <v>August</v>
      </c>
      <c r="W5044">
        <f>YEAR(CustomerSupport[[#This Row],[Date of Purchase]])</f>
        <v>2021</v>
      </c>
      <c r="X5044">
        <f t="shared" si="78"/>
        <v>19.78333333338378</v>
      </c>
    </row>
    <row r="5045" spans="1:24" ht="14.25" customHeight="1" x14ac:dyDescent="0.4">
      <c r="A5045">
        <v>5044</v>
      </c>
      <c r="B5045" t="s">
        <v>16412</v>
      </c>
      <c r="C5045" t="s">
        <v>16413</v>
      </c>
      <c r="D5045">
        <v>68</v>
      </c>
      <c r="E5045" t="s">
        <v>19</v>
      </c>
      <c r="F5045" t="s">
        <v>36</v>
      </c>
      <c r="G5045" s="1">
        <v>44306</v>
      </c>
      <c r="H5045" t="s">
        <v>45</v>
      </c>
      <c r="I5045" t="s">
        <v>46</v>
      </c>
      <c r="J5045" s="2" t="s">
        <v>16414</v>
      </c>
      <c r="K5045" t="s">
        <v>24</v>
      </c>
      <c r="M5045" t="s">
        <v>89</v>
      </c>
      <c r="N5045" t="s">
        <v>33</v>
      </c>
      <c r="O5045" s="3">
        <v>45078.178784722222</v>
      </c>
      <c r="R5045">
        <v>5044</v>
      </c>
      <c r="S5045" t="str">
        <f>PROPER(CustomerSupport[[#This Row],[Resolution]])</f>
        <v/>
      </c>
      <c r="T5045" t="str">
        <f>TRIM(CustomerSupport[[#This Row],[Customer Name]])</f>
        <v>Karen Martinez</v>
      </c>
      <c r="U5045">
        <f>MONTH(CustomerSupport[[#This Row],[Date of Purchase]])</f>
        <v>4</v>
      </c>
      <c r="V5045" t="str">
        <f>TEXT('Working data'!G5045,"mmmm")</f>
        <v>April</v>
      </c>
      <c r="W5045">
        <f>YEAR(CustomerSupport[[#This Row],[Date of Purchase]])</f>
        <v>2021</v>
      </c>
      <c r="X5045" t="str">
        <f t="shared" si="78"/>
        <v/>
      </c>
    </row>
    <row r="5046" spans="1:24" ht="14.25" customHeight="1" x14ac:dyDescent="0.4">
      <c r="A5046">
        <v>5045</v>
      </c>
      <c r="B5046" t="s">
        <v>16415</v>
      </c>
      <c r="C5046" t="s">
        <v>16416</v>
      </c>
      <c r="D5046">
        <v>33</v>
      </c>
      <c r="E5046" t="s">
        <v>29</v>
      </c>
      <c r="F5046" t="s">
        <v>149</v>
      </c>
      <c r="G5046" s="1">
        <v>44250</v>
      </c>
      <c r="H5046" t="s">
        <v>59</v>
      </c>
      <c r="I5046" t="s">
        <v>150</v>
      </c>
      <c r="J5046" t="s">
        <v>16417</v>
      </c>
      <c r="K5046" t="s">
        <v>24</v>
      </c>
      <c r="M5046" t="s">
        <v>143</v>
      </c>
      <c r="N5046" t="s">
        <v>83</v>
      </c>
      <c r="O5046" s="3">
        <v>45078.295451388891</v>
      </c>
      <c r="R5046">
        <v>5045</v>
      </c>
      <c r="S5046" t="str">
        <f>PROPER(CustomerSupport[[#This Row],[Resolution]])</f>
        <v/>
      </c>
      <c r="T5046" t="str">
        <f>TRIM(CustomerSupport[[#This Row],[Customer Name]])</f>
        <v>Christopher West</v>
      </c>
      <c r="U5046">
        <f>MONTH(CustomerSupport[[#This Row],[Date of Purchase]])</f>
        <v>2</v>
      </c>
      <c r="V5046" t="str">
        <f>TEXT('Working data'!G5046,"mmmm")</f>
        <v>February</v>
      </c>
      <c r="W5046">
        <f>YEAR(CustomerSupport[[#This Row],[Date of Purchase]])</f>
        <v>2021</v>
      </c>
      <c r="X5046" t="str">
        <f t="shared" si="78"/>
        <v/>
      </c>
    </row>
    <row r="5047" spans="1:24" ht="14.25" customHeight="1" x14ac:dyDescent="0.4">
      <c r="A5047">
        <v>5046</v>
      </c>
      <c r="B5047" t="s">
        <v>16418</v>
      </c>
      <c r="C5047" t="s">
        <v>16419</v>
      </c>
      <c r="D5047">
        <v>38</v>
      </c>
      <c r="E5047" t="s">
        <v>29</v>
      </c>
      <c r="F5047" t="s">
        <v>485</v>
      </c>
      <c r="G5047" s="1">
        <v>44313</v>
      </c>
      <c r="H5047" t="s">
        <v>67</v>
      </c>
      <c r="I5047" t="s">
        <v>37</v>
      </c>
      <c r="J5047" s="2" t="s">
        <v>16420</v>
      </c>
      <c r="K5047" t="s">
        <v>24</v>
      </c>
      <c r="M5047" t="s">
        <v>89</v>
      </c>
      <c r="N5047" t="s">
        <v>26</v>
      </c>
      <c r="O5047" s="3">
        <v>45078.63921296296</v>
      </c>
      <c r="R5047">
        <v>5046</v>
      </c>
      <c r="S5047" t="str">
        <f>PROPER(CustomerSupport[[#This Row],[Resolution]])</f>
        <v/>
      </c>
      <c r="T5047" t="str">
        <f>TRIM(CustomerSupport[[#This Row],[Customer Name]])</f>
        <v>Daniel Schneider</v>
      </c>
      <c r="U5047">
        <f>MONTH(CustomerSupport[[#This Row],[Date of Purchase]])</f>
        <v>4</v>
      </c>
      <c r="V5047" t="str">
        <f>TEXT('Working data'!G5047,"mmmm")</f>
        <v>April</v>
      </c>
      <c r="W5047">
        <f>YEAR(CustomerSupport[[#This Row],[Date of Purchase]])</f>
        <v>2021</v>
      </c>
      <c r="X5047" t="str">
        <f t="shared" si="78"/>
        <v/>
      </c>
    </row>
    <row r="5048" spans="1:24" ht="14.25" customHeight="1" x14ac:dyDescent="0.4">
      <c r="A5048">
        <v>5047</v>
      </c>
      <c r="B5048" t="s">
        <v>16421</v>
      </c>
      <c r="C5048" t="s">
        <v>16422</v>
      </c>
      <c r="D5048">
        <v>32</v>
      </c>
      <c r="E5048" t="s">
        <v>29</v>
      </c>
      <c r="F5048" t="s">
        <v>134</v>
      </c>
      <c r="G5048" s="1">
        <v>44154</v>
      </c>
      <c r="H5048" t="s">
        <v>59</v>
      </c>
      <c r="I5048" t="s">
        <v>31</v>
      </c>
      <c r="J5048" s="2" t="s">
        <v>16423</v>
      </c>
      <c r="K5048" t="s">
        <v>39</v>
      </c>
      <c r="L5048" t="s">
        <v>16424</v>
      </c>
      <c r="M5048" t="s">
        <v>143</v>
      </c>
      <c r="N5048" t="s">
        <v>83</v>
      </c>
      <c r="O5048" s="3">
        <v>45078.456597222219</v>
      </c>
      <c r="P5048" s="3">
        <v>45078.519097222219</v>
      </c>
      <c r="Q5048">
        <v>3</v>
      </c>
      <c r="R5048">
        <v>5047</v>
      </c>
      <c r="S5048" t="str">
        <f>PROPER(CustomerSupport[[#This Row],[Resolution]])</f>
        <v>Heavy Generation Visit Major.</v>
      </c>
      <c r="T5048" t="str">
        <f>TRIM(CustomerSupport[[#This Row],[Customer Name]])</f>
        <v>Tonya Howe</v>
      </c>
      <c r="U5048">
        <f>MONTH(CustomerSupport[[#This Row],[Date of Purchase]])</f>
        <v>11</v>
      </c>
      <c r="V5048" t="str">
        <f>TEXT('Working data'!G5048,"mmmm")</f>
        <v>November</v>
      </c>
      <c r="W5048">
        <f>YEAR(CustomerSupport[[#This Row],[Date of Purchase]])</f>
        <v>2020</v>
      </c>
      <c r="X5048">
        <f t="shared" si="78"/>
        <v>1.5</v>
      </c>
    </row>
    <row r="5049" spans="1:24" ht="14.25" customHeight="1" x14ac:dyDescent="0.4">
      <c r="A5049">
        <v>5048</v>
      </c>
      <c r="B5049" t="s">
        <v>16425</v>
      </c>
      <c r="C5049" t="s">
        <v>16426</v>
      </c>
      <c r="D5049">
        <v>42</v>
      </c>
      <c r="E5049" t="s">
        <v>29</v>
      </c>
      <c r="F5049" t="s">
        <v>149</v>
      </c>
      <c r="G5049" s="1">
        <v>44431</v>
      </c>
      <c r="H5049" t="s">
        <v>45</v>
      </c>
      <c r="I5049" t="s">
        <v>141</v>
      </c>
      <c r="J5049" s="2" t="s">
        <v>16427</v>
      </c>
      <c r="K5049" t="s">
        <v>39</v>
      </c>
      <c r="L5049" t="s">
        <v>16428</v>
      </c>
      <c r="M5049" t="s">
        <v>41</v>
      </c>
      <c r="N5049" t="s">
        <v>55</v>
      </c>
      <c r="O5049" s="3">
        <v>45078.427442129629</v>
      </c>
      <c r="P5049" s="3">
        <v>45078.42396990741</v>
      </c>
      <c r="Q5049">
        <v>4</v>
      </c>
      <c r="R5049">
        <v>5048</v>
      </c>
      <c r="S5049" t="str">
        <f>PROPER(CustomerSupport[[#This Row],[Resolution]])</f>
        <v>Race Account Since Impact First Piece.</v>
      </c>
      <c r="T5049" t="str">
        <f>TRIM(CustomerSupport[[#This Row],[Customer Name]])</f>
        <v>Dr. Charles Woods</v>
      </c>
      <c r="U5049">
        <f>MONTH(CustomerSupport[[#This Row],[Date of Purchase]])</f>
        <v>8</v>
      </c>
      <c r="V5049" t="str">
        <f>TEXT('Working data'!G5049,"mmmm")</f>
        <v>August</v>
      </c>
      <c r="W5049">
        <f>YEAR(CustomerSupport[[#This Row],[Date of Purchase]])</f>
        <v>2021</v>
      </c>
      <c r="X5049">
        <f t="shared" si="78"/>
        <v>-8.3333333255723119E-2</v>
      </c>
    </row>
    <row r="5050" spans="1:24" ht="14.25" customHeight="1" x14ac:dyDescent="0.4">
      <c r="A5050">
        <v>5049</v>
      </c>
      <c r="B5050" t="s">
        <v>16429</v>
      </c>
      <c r="C5050" t="s">
        <v>16430</v>
      </c>
      <c r="D5050">
        <v>68</v>
      </c>
      <c r="E5050" t="s">
        <v>19</v>
      </c>
      <c r="F5050" t="s">
        <v>173</v>
      </c>
      <c r="G5050" s="1">
        <v>44333</v>
      </c>
      <c r="H5050" t="s">
        <v>45</v>
      </c>
      <c r="I5050" t="s">
        <v>46</v>
      </c>
      <c r="J5050" t="s">
        <v>16431</v>
      </c>
      <c r="K5050" t="s">
        <v>62</v>
      </c>
      <c r="M5050" t="s">
        <v>41</v>
      </c>
      <c r="N5050" t="s">
        <v>33</v>
      </c>
      <c r="R5050">
        <v>5049</v>
      </c>
      <c r="S5050" t="str">
        <f>PROPER(CustomerSupport[[#This Row],[Resolution]])</f>
        <v/>
      </c>
      <c r="T5050" t="str">
        <f>TRIM(CustomerSupport[[#This Row],[Customer Name]])</f>
        <v>Brittany Fischer</v>
      </c>
      <c r="U5050">
        <f>MONTH(CustomerSupport[[#This Row],[Date of Purchase]])</f>
        <v>5</v>
      </c>
      <c r="V5050" t="str">
        <f>TEXT('Working data'!G5050,"mmmm")</f>
        <v>May</v>
      </c>
      <c r="W5050">
        <f>YEAR(CustomerSupport[[#This Row],[Date of Purchase]])</f>
        <v>2021</v>
      </c>
      <c r="X5050" t="str">
        <f t="shared" si="78"/>
        <v/>
      </c>
    </row>
    <row r="5051" spans="1:24" ht="14.25" customHeight="1" x14ac:dyDescent="0.4">
      <c r="A5051">
        <v>5050</v>
      </c>
      <c r="B5051" t="s">
        <v>16432</v>
      </c>
      <c r="C5051" t="s">
        <v>16433</v>
      </c>
      <c r="D5051">
        <v>32</v>
      </c>
      <c r="E5051" t="s">
        <v>19</v>
      </c>
      <c r="F5051" t="s">
        <v>219</v>
      </c>
      <c r="G5051" s="1">
        <v>44229</v>
      </c>
      <c r="H5051" t="s">
        <v>66</v>
      </c>
      <c r="I5051" t="s">
        <v>93</v>
      </c>
      <c r="J5051" t="s">
        <v>16434</v>
      </c>
      <c r="K5051" t="s">
        <v>24</v>
      </c>
      <c r="M5051" t="s">
        <v>25</v>
      </c>
      <c r="N5051" t="s">
        <v>83</v>
      </c>
      <c r="O5051" s="3">
        <v>45078.412187499998</v>
      </c>
      <c r="R5051">
        <v>5050</v>
      </c>
      <c r="S5051" t="str">
        <f>PROPER(CustomerSupport[[#This Row],[Resolution]])</f>
        <v/>
      </c>
      <c r="T5051" t="str">
        <f>TRIM(CustomerSupport[[#This Row],[Customer Name]])</f>
        <v>Jennifer Miller</v>
      </c>
      <c r="U5051">
        <f>MONTH(CustomerSupport[[#This Row],[Date of Purchase]])</f>
        <v>2</v>
      </c>
      <c r="V5051" t="str">
        <f>TEXT('Working data'!G5051,"mmmm")</f>
        <v>February</v>
      </c>
      <c r="W5051">
        <f>YEAR(CustomerSupport[[#This Row],[Date of Purchase]])</f>
        <v>2021</v>
      </c>
      <c r="X5051" t="str">
        <f t="shared" si="78"/>
        <v/>
      </c>
    </row>
    <row r="5052" spans="1:24" ht="14.25" customHeight="1" x14ac:dyDescent="0.4">
      <c r="A5052">
        <v>5051</v>
      </c>
      <c r="B5052" t="s">
        <v>16435</v>
      </c>
      <c r="C5052" t="s">
        <v>16436</v>
      </c>
      <c r="D5052">
        <v>26</v>
      </c>
      <c r="E5052" t="s">
        <v>58</v>
      </c>
      <c r="F5052" t="s">
        <v>92</v>
      </c>
      <c r="G5052" s="1">
        <v>44038</v>
      </c>
      <c r="H5052" t="s">
        <v>59</v>
      </c>
      <c r="I5052" t="s">
        <v>22</v>
      </c>
      <c r="J5052" s="2" t="s">
        <v>16437</v>
      </c>
      <c r="K5052" t="s">
        <v>24</v>
      </c>
      <c r="M5052" t="s">
        <v>25</v>
      </c>
      <c r="N5052" t="s">
        <v>55</v>
      </c>
      <c r="O5052" s="3">
        <v>45078.12054398148</v>
      </c>
      <c r="R5052">
        <v>5051</v>
      </c>
      <c r="S5052" t="str">
        <f>PROPER(CustomerSupport[[#This Row],[Resolution]])</f>
        <v/>
      </c>
      <c r="T5052" t="str">
        <f>TRIM(CustomerSupport[[#This Row],[Customer Name]])</f>
        <v>Sarah Watson</v>
      </c>
      <c r="U5052">
        <f>MONTH(CustomerSupport[[#This Row],[Date of Purchase]])</f>
        <v>7</v>
      </c>
      <c r="V5052" t="str">
        <f>TEXT('Working data'!G5052,"mmmm")</f>
        <v>July</v>
      </c>
      <c r="W5052">
        <f>YEAR(CustomerSupport[[#This Row],[Date of Purchase]])</f>
        <v>2020</v>
      </c>
      <c r="X5052" t="str">
        <f t="shared" si="78"/>
        <v/>
      </c>
    </row>
    <row r="5053" spans="1:24" ht="14.25" customHeight="1" x14ac:dyDescent="0.4">
      <c r="A5053">
        <v>5052</v>
      </c>
      <c r="B5053" t="s">
        <v>16438</v>
      </c>
      <c r="C5053" t="s">
        <v>16439</v>
      </c>
      <c r="D5053">
        <v>70</v>
      </c>
      <c r="E5053" t="s">
        <v>58</v>
      </c>
      <c r="F5053" t="s">
        <v>249</v>
      </c>
      <c r="G5053" s="1">
        <v>43896</v>
      </c>
      <c r="H5053" t="s">
        <v>66</v>
      </c>
      <c r="I5053" t="s">
        <v>72</v>
      </c>
      <c r="J5053" s="2" t="s">
        <v>16440</v>
      </c>
      <c r="K5053" t="s">
        <v>24</v>
      </c>
      <c r="M5053" t="s">
        <v>25</v>
      </c>
      <c r="N5053" t="s">
        <v>55</v>
      </c>
      <c r="O5053" s="3">
        <v>45078.253206018519</v>
      </c>
      <c r="R5053">
        <v>5052</v>
      </c>
      <c r="S5053" t="str">
        <f>PROPER(CustomerSupport[[#This Row],[Resolution]])</f>
        <v/>
      </c>
      <c r="T5053" t="str">
        <f>TRIM(CustomerSupport[[#This Row],[Customer Name]])</f>
        <v>Johnny Carson</v>
      </c>
      <c r="U5053">
        <f>MONTH(CustomerSupport[[#This Row],[Date of Purchase]])</f>
        <v>3</v>
      </c>
      <c r="V5053" t="str">
        <f>TEXT('Working data'!G5053,"mmmm")</f>
        <v>March</v>
      </c>
      <c r="W5053">
        <f>YEAR(CustomerSupport[[#This Row],[Date of Purchase]])</f>
        <v>2020</v>
      </c>
      <c r="X5053" t="str">
        <f t="shared" si="78"/>
        <v/>
      </c>
    </row>
    <row r="5054" spans="1:24" ht="14.25" customHeight="1" x14ac:dyDescent="0.4">
      <c r="A5054">
        <v>5053</v>
      </c>
      <c r="B5054" t="s">
        <v>16441</v>
      </c>
      <c r="C5054" t="s">
        <v>16442</v>
      </c>
      <c r="D5054">
        <v>44</v>
      </c>
      <c r="E5054" t="s">
        <v>19</v>
      </c>
      <c r="F5054" t="s">
        <v>129</v>
      </c>
      <c r="G5054" s="1">
        <v>44502</v>
      </c>
      <c r="H5054" t="s">
        <v>67</v>
      </c>
      <c r="I5054" t="s">
        <v>22</v>
      </c>
      <c r="J5054" t="s">
        <v>16443</v>
      </c>
      <c r="K5054" t="s">
        <v>62</v>
      </c>
      <c r="M5054" t="s">
        <v>89</v>
      </c>
      <c r="N5054" t="s">
        <v>83</v>
      </c>
      <c r="R5054">
        <v>5053</v>
      </c>
      <c r="S5054" t="str">
        <f>PROPER(CustomerSupport[[#This Row],[Resolution]])</f>
        <v/>
      </c>
      <c r="T5054" t="str">
        <f>TRIM(CustomerSupport[[#This Row],[Customer Name]])</f>
        <v>Michael Ferguson</v>
      </c>
      <c r="U5054">
        <f>MONTH(CustomerSupport[[#This Row],[Date of Purchase]])</f>
        <v>11</v>
      </c>
      <c r="V5054" t="str">
        <f>TEXT('Working data'!G5054,"mmmm")</f>
        <v>November</v>
      </c>
      <c r="W5054">
        <f>YEAR(CustomerSupport[[#This Row],[Date of Purchase]])</f>
        <v>2021</v>
      </c>
      <c r="X5054" t="str">
        <f t="shared" si="78"/>
        <v/>
      </c>
    </row>
    <row r="5055" spans="1:24" ht="14.25" customHeight="1" x14ac:dyDescent="0.4">
      <c r="A5055">
        <v>5054</v>
      </c>
      <c r="B5055" t="s">
        <v>16444</v>
      </c>
      <c r="C5055" t="s">
        <v>16445</v>
      </c>
      <c r="D5055">
        <v>20</v>
      </c>
      <c r="E5055" t="s">
        <v>19</v>
      </c>
      <c r="F5055" t="s">
        <v>485</v>
      </c>
      <c r="G5055" s="1">
        <v>44086</v>
      </c>
      <c r="H5055" t="s">
        <v>67</v>
      </c>
      <c r="I5055" t="s">
        <v>60</v>
      </c>
      <c r="J5055" s="2" t="s">
        <v>16446</v>
      </c>
      <c r="K5055" t="s">
        <v>39</v>
      </c>
      <c r="L5055" t="s">
        <v>16447</v>
      </c>
      <c r="M5055" t="s">
        <v>41</v>
      </c>
      <c r="N5055" t="s">
        <v>55</v>
      </c>
      <c r="O5055" s="3">
        <v>45078.765046296299</v>
      </c>
      <c r="P5055" s="3">
        <v>45078.323379629626</v>
      </c>
      <c r="Q5055">
        <v>3</v>
      </c>
      <c r="R5055">
        <v>5054</v>
      </c>
      <c r="S5055" t="str">
        <f>PROPER(CustomerSupport[[#This Row],[Resolution]])</f>
        <v>Force School Part.</v>
      </c>
      <c r="T5055" t="str">
        <f>TRIM(CustomerSupport[[#This Row],[Customer Name]])</f>
        <v>Nathan Wise Jr.</v>
      </c>
      <c r="U5055">
        <f>MONTH(CustomerSupport[[#This Row],[Date of Purchase]])</f>
        <v>9</v>
      </c>
      <c r="V5055" t="str">
        <f>TEXT('Working data'!G5055,"mmmm")</f>
        <v>September</v>
      </c>
      <c r="W5055">
        <f>YEAR(CustomerSupport[[#This Row],[Date of Purchase]])</f>
        <v>2020</v>
      </c>
      <c r="X5055">
        <f t="shared" si="78"/>
        <v>-10.60000000015134</v>
      </c>
    </row>
    <row r="5056" spans="1:24" ht="14.25" customHeight="1" x14ac:dyDescent="0.4">
      <c r="A5056">
        <v>5055</v>
      </c>
      <c r="B5056" t="s">
        <v>16448</v>
      </c>
      <c r="C5056" t="s">
        <v>16449</v>
      </c>
      <c r="D5056">
        <v>36</v>
      </c>
      <c r="E5056" t="s">
        <v>58</v>
      </c>
      <c r="F5056" t="s">
        <v>117</v>
      </c>
      <c r="G5056" s="1">
        <v>43968</v>
      </c>
      <c r="H5056" t="s">
        <v>21</v>
      </c>
      <c r="I5056" t="s">
        <v>52</v>
      </c>
      <c r="J5056" s="2" t="s">
        <v>16450</v>
      </c>
      <c r="K5056" t="s">
        <v>24</v>
      </c>
      <c r="M5056" t="s">
        <v>41</v>
      </c>
      <c r="N5056" t="s">
        <v>26</v>
      </c>
      <c r="O5056" s="3">
        <v>45077.998391203706</v>
      </c>
      <c r="R5056">
        <v>5055</v>
      </c>
      <c r="S5056" t="str">
        <f>PROPER(CustomerSupport[[#This Row],[Resolution]])</f>
        <v/>
      </c>
      <c r="T5056" t="str">
        <f>TRIM(CustomerSupport[[#This Row],[Customer Name]])</f>
        <v>Savannah Castaneda</v>
      </c>
      <c r="U5056">
        <f>MONTH(CustomerSupport[[#This Row],[Date of Purchase]])</f>
        <v>5</v>
      </c>
      <c r="V5056" t="str">
        <f>TEXT('Working data'!G5056,"mmmm")</f>
        <v>May</v>
      </c>
      <c r="W5056">
        <f>YEAR(CustomerSupport[[#This Row],[Date of Purchase]])</f>
        <v>2020</v>
      </c>
      <c r="X5056" t="str">
        <f t="shared" si="78"/>
        <v/>
      </c>
    </row>
    <row r="5057" spans="1:24" ht="14.25" customHeight="1" x14ac:dyDescent="0.4">
      <c r="A5057">
        <v>5056</v>
      </c>
      <c r="B5057" t="s">
        <v>16451</v>
      </c>
      <c r="C5057" t="s">
        <v>16452</v>
      </c>
      <c r="D5057">
        <v>70</v>
      </c>
      <c r="E5057" t="s">
        <v>29</v>
      </c>
      <c r="F5057" t="s">
        <v>81</v>
      </c>
      <c r="G5057" s="1">
        <v>44003</v>
      </c>
      <c r="H5057" t="s">
        <v>21</v>
      </c>
      <c r="I5057" t="s">
        <v>113</v>
      </c>
      <c r="J5057" s="2" t="s">
        <v>16453</v>
      </c>
      <c r="K5057" t="s">
        <v>24</v>
      </c>
      <c r="M5057" t="s">
        <v>25</v>
      </c>
      <c r="N5057" t="s">
        <v>83</v>
      </c>
      <c r="O5057" s="3">
        <v>45078.665763888886</v>
      </c>
      <c r="R5057">
        <v>5056</v>
      </c>
      <c r="S5057" t="str">
        <f>PROPER(CustomerSupport[[#This Row],[Resolution]])</f>
        <v/>
      </c>
      <c r="T5057" t="str">
        <f>TRIM(CustomerSupport[[#This Row],[Customer Name]])</f>
        <v>Joanne Andersen</v>
      </c>
      <c r="U5057">
        <f>MONTH(CustomerSupport[[#This Row],[Date of Purchase]])</f>
        <v>6</v>
      </c>
      <c r="V5057" t="str">
        <f>TEXT('Working data'!G5057,"mmmm")</f>
        <v>June</v>
      </c>
      <c r="W5057">
        <f>YEAR(CustomerSupport[[#This Row],[Date of Purchase]])</f>
        <v>2020</v>
      </c>
      <c r="X5057" t="str">
        <f t="shared" si="78"/>
        <v/>
      </c>
    </row>
    <row r="5058" spans="1:24" ht="14.25" customHeight="1" x14ac:dyDescent="0.4">
      <c r="A5058">
        <v>5057</v>
      </c>
      <c r="B5058" t="s">
        <v>16454</v>
      </c>
      <c r="C5058" t="s">
        <v>16455</v>
      </c>
      <c r="D5058">
        <v>42</v>
      </c>
      <c r="E5058" t="s">
        <v>29</v>
      </c>
      <c r="F5058" t="s">
        <v>249</v>
      </c>
      <c r="G5058" s="1">
        <v>44532</v>
      </c>
      <c r="H5058" t="s">
        <v>67</v>
      </c>
      <c r="I5058" t="s">
        <v>113</v>
      </c>
      <c r="J5058" s="2" t="s">
        <v>16456</v>
      </c>
      <c r="K5058" t="s">
        <v>62</v>
      </c>
      <c r="M5058" t="s">
        <v>41</v>
      </c>
      <c r="N5058" t="s">
        <v>33</v>
      </c>
      <c r="R5058">
        <v>5057</v>
      </c>
      <c r="S5058" t="str">
        <f>PROPER(CustomerSupport[[#This Row],[Resolution]])</f>
        <v/>
      </c>
      <c r="T5058" t="str">
        <f>TRIM(CustomerSupport[[#This Row],[Customer Name]])</f>
        <v>Kelly Page</v>
      </c>
      <c r="U5058">
        <f>MONTH(CustomerSupport[[#This Row],[Date of Purchase]])</f>
        <v>12</v>
      </c>
      <c r="V5058" t="str">
        <f>TEXT('Working data'!G5058,"mmmm")</f>
        <v>December</v>
      </c>
      <c r="W5058">
        <f>YEAR(CustomerSupport[[#This Row],[Date of Purchase]])</f>
        <v>2021</v>
      </c>
      <c r="X5058" t="str">
        <f t="shared" ref="X5058:X5121" si="79">IF(OR(O5058="",P5058=""),"",(P5058-O5058)*24)</f>
        <v/>
      </c>
    </row>
    <row r="5059" spans="1:24" ht="14.25" customHeight="1" x14ac:dyDescent="0.4">
      <c r="A5059">
        <v>5058</v>
      </c>
      <c r="B5059" t="s">
        <v>16457</v>
      </c>
      <c r="C5059" t="s">
        <v>16458</v>
      </c>
      <c r="D5059">
        <v>64</v>
      </c>
      <c r="E5059" t="s">
        <v>58</v>
      </c>
      <c r="F5059" t="s">
        <v>456</v>
      </c>
      <c r="G5059" s="1">
        <v>44307</v>
      </c>
      <c r="H5059" t="s">
        <v>45</v>
      </c>
      <c r="I5059" t="s">
        <v>99</v>
      </c>
      <c r="J5059" t="s">
        <v>16459</v>
      </c>
      <c r="K5059" t="s">
        <v>24</v>
      </c>
      <c r="M5059" t="s">
        <v>143</v>
      </c>
      <c r="N5059" t="s">
        <v>33</v>
      </c>
      <c r="O5059" s="3">
        <v>45078.148449074077</v>
      </c>
      <c r="R5059">
        <v>5058</v>
      </c>
      <c r="S5059" t="str">
        <f>PROPER(CustomerSupport[[#This Row],[Resolution]])</f>
        <v/>
      </c>
      <c r="T5059" t="str">
        <f>TRIM(CustomerSupport[[#This Row],[Customer Name]])</f>
        <v>James Larson</v>
      </c>
      <c r="U5059">
        <f>MONTH(CustomerSupport[[#This Row],[Date of Purchase]])</f>
        <v>4</v>
      </c>
      <c r="V5059" t="str">
        <f>TEXT('Working data'!G5059,"mmmm")</f>
        <v>April</v>
      </c>
      <c r="W5059">
        <f>YEAR(CustomerSupport[[#This Row],[Date of Purchase]])</f>
        <v>2021</v>
      </c>
      <c r="X5059" t="str">
        <f t="shared" si="79"/>
        <v/>
      </c>
    </row>
    <row r="5060" spans="1:24" ht="14.25" customHeight="1" x14ac:dyDescent="0.4">
      <c r="A5060">
        <v>5059</v>
      </c>
      <c r="B5060" t="s">
        <v>16460</v>
      </c>
      <c r="C5060" t="s">
        <v>16461</v>
      </c>
      <c r="D5060">
        <v>55</v>
      </c>
      <c r="E5060" t="s">
        <v>19</v>
      </c>
      <c r="F5060" t="s">
        <v>86</v>
      </c>
      <c r="G5060" s="1">
        <v>44521</v>
      </c>
      <c r="H5060" t="s">
        <v>66</v>
      </c>
      <c r="I5060" t="s">
        <v>22</v>
      </c>
      <c r="J5060" t="s">
        <v>16462</v>
      </c>
      <c r="K5060" t="s">
        <v>39</v>
      </c>
      <c r="L5060" t="s">
        <v>16463</v>
      </c>
      <c r="M5060" t="s">
        <v>143</v>
      </c>
      <c r="N5060" t="s">
        <v>33</v>
      </c>
      <c r="O5060" s="3">
        <v>45078.813726851855</v>
      </c>
      <c r="P5060" s="3">
        <v>45078.19358796296</v>
      </c>
      <c r="Q5060">
        <v>2</v>
      </c>
      <c r="R5060">
        <v>5059</v>
      </c>
      <c r="S5060" t="str">
        <f>PROPER(CustomerSupport[[#This Row],[Resolution]])</f>
        <v>Long Spend Make Compare.</v>
      </c>
      <c r="T5060" t="str">
        <f>TRIM(CustomerSupport[[#This Row],[Customer Name]])</f>
        <v>Anthony Martin</v>
      </c>
      <c r="U5060">
        <f>MONTH(CustomerSupport[[#This Row],[Date of Purchase]])</f>
        <v>11</v>
      </c>
      <c r="V5060" t="str">
        <f>TEXT('Working data'!G5060,"mmmm")</f>
        <v>November</v>
      </c>
      <c r="W5060">
        <f>YEAR(CustomerSupport[[#This Row],[Date of Purchase]])</f>
        <v>2021</v>
      </c>
      <c r="X5060">
        <f t="shared" si="79"/>
        <v>-14.883333333476912</v>
      </c>
    </row>
    <row r="5061" spans="1:24" ht="14.25" customHeight="1" x14ac:dyDescent="0.4">
      <c r="A5061">
        <v>5060</v>
      </c>
      <c r="B5061" t="s">
        <v>16464</v>
      </c>
      <c r="C5061" t="s">
        <v>16465</v>
      </c>
      <c r="D5061">
        <v>70</v>
      </c>
      <c r="E5061" t="s">
        <v>58</v>
      </c>
      <c r="F5061" t="s">
        <v>249</v>
      </c>
      <c r="G5061" s="1">
        <v>44269</v>
      </c>
      <c r="H5061" t="s">
        <v>67</v>
      </c>
      <c r="I5061" t="s">
        <v>99</v>
      </c>
      <c r="J5061" s="2" t="s">
        <v>16466</v>
      </c>
      <c r="K5061" t="s">
        <v>62</v>
      </c>
      <c r="M5061" t="s">
        <v>25</v>
      </c>
      <c r="N5061" t="s">
        <v>83</v>
      </c>
      <c r="R5061">
        <v>5060</v>
      </c>
      <c r="S5061" t="str">
        <f>PROPER(CustomerSupport[[#This Row],[Resolution]])</f>
        <v/>
      </c>
      <c r="T5061" t="str">
        <f>TRIM(CustomerSupport[[#This Row],[Customer Name]])</f>
        <v>Caitlin Hughes DDS</v>
      </c>
      <c r="U5061">
        <f>MONTH(CustomerSupport[[#This Row],[Date of Purchase]])</f>
        <v>3</v>
      </c>
      <c r="V5061" t="str">
        <f>TEXT('Working data'!G5061,"mmmm")</f>
        <v>March</v>
      </c>
      <c r="W5061">
        <f>YEAR(CustomerSupport[[#This Row],[Date of Purchase]])</f>
        <v>2021</v>
      </c>
      <c r="X5061" t="str">
        <f t="shared" si="79"/>
        <v/>
      </c>
    </row>
    <row r="5062" spans="1:24" ht="14.25" customHeight="1" x14ac:dyDescent="0.4">
      <c r="A5062">
        <v>5061</v>
      </c>
      <c r="B5062" t="s">
        <v>16467</v>
      </c>
      <c r="C5062" t="s">
        <v>16468</v>
      </c>
      <c r="D5062">
        <v>57</v>
      </c>
      <c r="E5062" t="s">
        <v>58</v>
      </c>
      <c r="F5062" t="s">
        <v>317</v>
      </c>
      <c r="G5062" s="1">
        <v>43893</v>
      </c>
      <c r="H5062" t="s">
        <v>67</v>
      </c>
      <c r="I5062" t="s">
        <v>22</v>
      </c>
      <c r="J5062" t="s">
        <v>16469</v>
      </c>
      <c r="K5062" t="s">
        <v>39</v>
      </c>
      <c r="L5062" t="s">
        <v>16470</v>
      </c>
      <c r="M5062" t="s">
        <v>41</v>
      </c>
      <c r="N5062" t="s">
        <v>33</v>
      </c>
      <c r="O5062" s="3">
        <v>45078.517233796294</v>
      </c>
      <c r="P5062" s="3">
        <v>45078.312372685185</v>
      </c>
      <c r="Q5062">
        <v>3</v>
      </c>
      <c r="R5062">
        <v>5061</v>
      </c>
      <c r="S5062" t="str">
        <f>PROPER(CustomerSupport[[#This Row],[Resolution]])</f>
        <v>Yeah Indeed Join Rate Degree Success Size.</v>
      </c>
      <c r="T5062" t="str">
        <f>TRIM(CustomerSupport[[#This Row],[Customer Name]])</f>
        <v>James Odom</v>
      </c>
      <c r="U5062">
        <f>MONTH(CustomerSupport[[#This Row],[Date of Purchase]])</f>
        <v>3</v>
      </c>
      <c r="V5062" t="str">
        <f>TEXT('Working data'!G5062,"mmmm")</f>
        <v>March</v>
      </c>
      <c r="W5062">
        <f>YEAR(CustomerSupport[[#This Row],[Date of Purchase]])</f>
        <v>2020</v>
      </c>
      <c r="X5062">
        <f t="shared" si="79"/>
        <v>-4.9166666666278616</v>
      </c>
    </row>
    <row r="5063" spans="1:24" ht="14.25" customHeight="1" x14ac:dyDescent="0.4">
      <c r="A5063">
        <v>5062</v>
      </c>
      <c r="B5063" t="s">
        <v>14358</v>
      </c>
      <c r="C5063" t="s">
        <v>16471</v>
      </c>
      <c r="D5063">
        <v>56</v>
      </c>
      <c r="E5063" t="s">
        <v>58</v>
      </c>
      <c r="F5063" t="s">
        <v>223</v>
      </c>
      <c r="G5063" s="1">
        <v>43937</v>
      </c>
      <c r="H5063" t="s">
        <v>59</v>
      </c>
      <c r="I5063" t="s">
        <v>67</v>
      </c>
      <c r="J5063" s="2" t="s">
        <v>16472</v>
      </c>
      <c r="K5063" t="s">
        <v>24</v>
      </c>
      <c r="M5063" t="s">
        <v>41</v>
      </c>
      <c r="N5063" t="s">
        <v>26</v>
      </c>
      <c r="O5063" s="3">
        <v>45078.920034722221</v>
      </c>
      <c r="R5063">
        <v>5062</v>
      </c>
      <c r="S5063" t="str">
        <f>PROPER(CustomerSupport[[#This Row],[Resolution]])</f>
        <v/>
      </c>
      <c r="T5063" t="str">
        <f>TRIM(CustomerSupport[[#This Row],[Customer Name]])</f>
        <v>Rebecca Smith</v>
      </c>
      <c r="U5063">
        <f>MONTH(CustomerSupport[[#This Row],[Date of Purchase]])</f>
        <v>4</v>
      </c>
      <c r="V5063" t="str">
        <f>TEXT('Working data'!G5063,"mmmm")</f>
        <v>April</v>
      </c>
      <c r="W5063">
        <f>YEAR(CustomerSupport[[#This Row],[Date of Purchase]])</f>
        <v>2020</v>
      </c>
      <c r="X5063" t="str">
        <f t="shared" si="79"/>
        <v/>
      </c>
    </row>
    <row r="5064" spans="1:24" ht="14.25" customHeight="1" x14ac:dyDescent="0.4">
      <c r="A5064">
        <v>5063</v>
      </c>
      <c r="B5064" t="s">
        <v>16473</v>
      </c>
      <c r="C5064" t="s">
        <v>16474</v>
      </c>
      <c r="D5064">
        <v>48</v>
      </c>
      <c r="E5064" t="s">
        <v>19</v>
      </c>
      <c r="F5064" t="s">
        <v>485</v>
      </c>
      <c r="G5064" s="1">
        <v>44467</v>
      </c>
      <c r="H5064" t="s">
        <v>67</v>
      </c>
      <c r="I5064" t="s">
        <v>150</v>
      </c>
      <c r="J5064" s="2" t="s">
        <v>16475</v>
      </c>
      <c r="K5064" t="s">
        <v>62</v>
      </c>
      <c r="M5064" t="s">
        <v>41</v>
      </c>
      <c r="N5064" t="s">
        <v>33</v>
      </c>
      <c r="R5064">
        <v>5063</v>
      </c>
      <c r="S5064" t="str">
        <f>PROPER(CustomerSupport[[#This Row],[Resolution]])</f>
        <v/>
      </c>
      <c r="T5064" t="str">
        <f>TRIM(CustomerSupport[[#This Row],[Customer Name]])</f>
        <v>Emily Phillips</v>
      </c>
      <c r="U5064">
        <f>MONTH(CustomerSupport[[#This Row],[Date of Purchase]])</f>
        <v>9</v>
      </c>
      <c r="V5064" t="str">
        <f>TEXT('Working data'!G5064,"mmmm")</f>
        <v>September</v>
      </c>
      <c r="W5064">
        <f>YEAR(CustomerSupport[[#This Row],[Date of Purchase]])</f>
        <v>2021</v>
      </c>
      <c r="X5064" t="str">
        <f t="shared" si="79"/>
        <v/>
      </c>
    </row>
    <row r="5065" spans="1:24" ht="14.25" customHeight="1" x14ac:dyDescent="0.4">
      <c r="A5065">
        <v>5064</v>
      </c>
      <c r="B5065" t="s">
        <v>16476</v>
      </c>
      <c r="C5065" t="s">
        <v>16477</v>
      </c>
      <c r="D5065">
        <v>32</v>
      </c>
      <c r="E5065" t="s">
        <v>58</v>
      </c>
      <c r="F5065" t="s">
        <v>242</v>
      </c>
      <c r="G5065" s="1">
        <v>43857</v>
      </c>
      <c r="H5065" t="s">
        <v>67</v>
      </c>
      <c r="I5065" t="s">
        <v>22</v>
      </c>
      <c r="J5065" s="2" t="s">
        <v>16478</v>
      </c>
      <c r="K5065" t="s">
        <v>62</v>
      </c>
      <c r="M5065" t="s">
        <v>25</v>
      </c>
      <c r="N5065" t="s">
        <v>83</v>
      </c>
      <c r="R5065">
        <v>5064</v>
      </c>
      <c r="S5065" t="str">
        <f>PROPER(CustomerSupport[[#This Row],[Resolution]])</f>
        <v/>
      </c>
      <c r="T5065" t="str">
        <f>TRIM(CustomerSupport[[#This Row],[Customer Name]])</f>
        <v>Patrick Dyer</v>
      </c>
      <c r="U5065">
        <f>MONTH(CustomerSupport[[#This Row],[Date of Purchase]])</f>
        <v>1</v>
      </c>
      <c r="V5065" t="str">
        <f>TEXT('Working data'!G5065,"mmmm")</f>
        <v>January</v>
      </c>
      <c r="W5065">
        <f>YEAR(CustomerSupport[[#This Row],[Date of Purchase]])</f>
        <v>2020</v>
      </c>
      <c r="X5065" t="str">
        <f t="shared" si="79"/>
        <v/>
      </c>
    </row>
    <row r="5066" spans="1:24" ht="14.25" customHeight="1" x14ac:dyDescent="0.4">
      <c r="A5066">
        <v>5065</v>
      </c>
      <c r="B5066" t="s">
        <v>16479</v>
      </c>
      <c r="C5066" t="s">
        <v>16480</v>
      </c>
      <c r="D5066">
        <v>44</v>
      </c>
      <c r="E5066" t="s">
        <v>19</v>
      </c>
      <c r="F5066" t="s">
        <v>431</v>
      </c>
      <c r="G5066" s="1">
        <v>44430</v>
      </c>
      <c r="H5066" t="s">
        <v>45</v>
      </c>
      <c r="I5066" t="s">
        <v>37</v>
      </c>
      <c r="J5066" t="s">
        <v>16481</v>
      </c>
      <c r="K5066" t="s">
        <v>39</v>
      </c>
      <c r="L5066" t="s">
        <v>16482</v>
      </c>
      <c r="M5066" t="s">
        <v>41</v>
      </c>
      <c r="N5066" t="s">
        <v>33</v>
      </c>
      <c r="O5066" s="3">
        <v>45078.263148148151</v>
      </c>
      <c r="P5066" s="3">
        <v>45078.213148148148</v>
      </c>
      <c r="Q5066">
        <v>1</v>
      </c>
      <c r="R5066">
        <v>5065</v>
      </c>
      <c r="S5066" t="str">
        <f>PROPER(CustomerSupport[[#This Row],[Resolution]])</f>
        <v>Pm Writer Art Blood Truth Theory.</v>
      </c>
      <c r="T5066" t="str">
        <f>TRIM(CustomerSupport[[#This Row],[Customer Name]])</f>
        <v>Brandi Allen</v>
      </c>
      <c r="U5066">
        <f>MONTH(CustomerSupport[[#This Row],[Date of Purchase]])</f>
        <v>8</v>
      </c>
      <c r="V5066" t="str">
        <f>TEXT('Working data'!G5066,"mmmm")</f>
        <v>August</v>
      </c>
      <c r="W5066">
        <f>YEAR(CustomerSupport[[#This Row],[Date of Purchase]])</f>
        <v>2021</v>
      </c>
      <c r="X5066">
        <f t="shared" si="79"/>
        <v>-1.2000000000698492</v>
      </c>
    </row>
    <row r="5067" spans="1:24" ht="14.25" customHeight="1" x14ac:dyDescent="0.4">
      <c r="A5067">
        <v>5066</v>
      </c>
      <c r="B5067" t="s">
        <v>16483</v>
      </c>
      <c r="C5067" t="s">
        <v>3255</v>
      </c>
      <c r="D5067">
        <v>33</v>
      </c>
      <c r="E5067" t="s">
        <v>29</v>
      </c>
      <c r="F5067" t="s">
        <v>65</v>
      </c>
      <c r="G5067" s="1">
        <v>44274</v>
      </c>
      <c r="H5067" t="s">
        <v>66</v>
      </c>
      <c r="I5067" t="s">
        <v>59</v>
      </c>
      <c r="J5067" s="2" t="s">
        <v>16484</v>
      </c>
      <c r="K5067" t="s">
        <v>24</v>
      </c>
      <c r="M5067" t="s">
        <v>41</v>
      </c>
      <c r="N5067" t="s">
        <v>83</v>
      </c>
      <c r="O5067" s="3">
        <v>45078.776354166665</v>
      </c>
      <c r="R5067">
        <v>5066</v>
      </c>
      <c r="S5067" t="str">
        <f>PROPER(CustomerSupport[[#This Row],[Resolution]])</f>
        <v/>
      </c>
      <c r="T5067" t="str">
        <f>TRIM(CustomerSupport[[#This Row],[Customer Name]])</f>
        <v>Jeffrey Gonzalez</v>
      </c>
      <c r="U5067">
        <f>MONTH(CustomerSupport[[#This Row],[Date of Purchase]])</f>
        <v>3</v>
      </c>
      <c r="V5067" t="str">
        <f>TEXT('Working data'!G5067,"mmmm")</f>
        <v>March</v>
      </c>
      <c r="W5067">
        <f>YEAR(CustomerSupport[[#This Row],[Date of Purchase]])</f>
        <v>2021</v>
      </c>
      <c r="X5067" t="str">
        <f t="shared" si="79"/>
        <v/>
      </c>
    </row>
    <row r="5068" spans="1:24" ht="14.25" customHeight="1" x14ac:dyDescent="0.4">
      <c r="A5068">
        <v>5067</v>
      </c>
      <c r="B5068" t="s">
        <v>16485</v>
      </c>
      <c r="C5068" t="s">
        <v>16486</v>
      </c>
      <c r="D5068">
        <v>45</v>
      </c>
      <c r="E5068" t="s">
        <v>29</v>
      </c>
      <c r="F5068" t="s">
        <v>117</v>
      </c>
      <c r="G5068" s="1">
        <v>44242</v>
      </c>
      <c r="H5068" t="s">
        <v>59</v>
      </c>
      <c r="I5068" t="s">
        <v>141</v>
      </c>
      <c r="J5068" s="2" t="s">
        <v>16487</v>
      </c>
      <c r="K5068" t="s">
        <v>24</v>
      </c>
      <c r="M5068" t="s">
        <v>143</v>
      </c>
      <c r="N5068" t="s">
        <v>26</v>
      </c>
      <c r="O5068" s="3">
        <v>45078.36109953704</v>
      </c>
      <c r="R5068">
        <v>5067</v>
      </c>
      <c r="S5068" t="str">
        <f>PROPER(CustomerSupport[[#This Row],[Resolution]])</f>
        <v/>
      </c>
      <c r="T5068" t="str">
        <f>TRIM(CustomerSupport[[#This Row],[Customer Name]])</f>
        <v>Sarah Silva</v>
      </c>
      <c r="U5068">
        <f>MONTH(CustomerSupport[[#This Row],[Date of Purchase]])</f>
        <v>2</v>
      </c>
      <c r="V5068" t="str">
        <f>TEXT('Working data'!G5068,"mmmm")</f>
        <v>February</v>
      </c>
      <c r="W5068">
        <f>YEAR(CustomerSupport[[#This Row],[Date of Purchase]])</f>
        <v>2021</v>
      </c>
      <c r="X5068" t="str">
        <f t="shared" si="79"/>
        <v/>
      </c>
    </row>
    <row r="5069" spans="1:24" ht="14.25" customHeight="1" x14ac:dyDescent="0.4">
      <c r="A5069">
        <v>5068</v>
      </c>
      <c r="B5069" t="s">
        <v>2804</v>
      </c>
      <c r="C5069" t="s">
        <v>16367</v>
      </c>
      <c r="D5069">
        <v>43</v>
      </c>
      <c r="E5069" t="s">
        <v>29</v>
      </c>
      <c r="F5069" t="s">
        <v>249</v>
      </c>
      <c r="G5069" s="1">
        <v>44042</v>
      </c>
      <c r="H5069" t="s">
        <v>21</v>
      </c>
      <c r="I5069" t="s">
        <v>113</v>
      </c>
      <c r="J5069" s="2" t="s">
        <v>16488</v>
      </c>
      <c r="K5069" t="s">
        <v>24</v>
      </c>
      <c r="M5069" t="s">
        <v>143</v>
      </c>
      <c r="N5069" t="s">
        <v>26</v>
      </c>
      <c r="O5069" s="3">
        <v>45078.795844907407</v>
      </c>
      <c r="R5069">
        <v>5068</v>
      </c>
      <c r="S5069" t="str">
        <f>PROPER(CustomerSupport[[#This Row],[Resolution]])</f>
        <v/>
      </c>
      <c r="T5069" t="str">
        <f>TRIM(CustomerSupport[[#This Row],[Customer Name]])</f>
        <v>Michael Jones</v>
      </c>
      <c r="U5069">
        <f>MONTH(CustomerSupport[[#This Row],[Date of Purchase]])</f>
        <v>7</v>
      </c>
      <c r="V5069" t="str">
        <f>TEXT('Working data'!G5069,"mmmm")</f>
        <v>July</v>
      </c>
      <c r="W5069">
        <f>YEAR(CustomerSupport[[#This Row],[Date of Purchase]])</f>
        <v>2020</v>
      </c>
      <c r="X5069" t="str">
        <f t="shared" si="79"/>
        <v/>
      </c>
    </row>
    <row r="5070" spans="1:24" ht="14.25" customHeight="1" x14ac:dyDescent="0.4">
      <c r="A5070">
        <v>5069</v>
      </c>
      <c r="B5070" t="s">
        <v>16489</v>
      </c>
      <c r="C5070" t="s">
        <v>16490</v>
      </c>
      <c r="D5070">
        <v>52</v>
      </c>
      <c r="E5070" t="s">
        <v>58</v>
      </c>
      <c r="F5070" t="s">
        <v>44</v>
      </c>
      <c r="G5070" s="1">
        <v>43863</v>
      </c>
      <c r="H5070" t="s">
        <v>66</v>
      </c>
      <c r="I5070" t="s">
        <v>37</v>
      </c>
      <c r="J5070" s="2" t="s">
        <v>16491</v>
      </c>
      <c r="K5070" t="s">
        <v>62</v>
      </c>
      <c r="M5070" t="s">
        <v>143</v>
      </c>
      <c r="N5070" t="s">
        <v>26</v>
      </c>
      <c r="R5070">
        <v>5069</v>
      </c>
      <c r="S5070" t="str">
        <f>PROPER(CustomerSupport[[#This Row],[Resolution]])</f>
        <v/>
      </c>
      <c r="T5070" t="str">
        <f>TRIM(CustomerSupport[[#This Row],[Customer Name]])</f>
        <v>Robin Sanchez</v>
      </c>
      <c r="U5070">
        <f>MONTH(CustomerSupport[[#This Row],[Date of Purchase]])</f>
        <v>2</v>
      </c>
      <c r="V5070" t="str">
        <f>TEXT('Working data'!G5070,"mmmm")</f>
        <v>February</v>
      </c>
      <c r="W5070">
        <f>YEAR(CustomerSupport[[#This Row],[Date of Purchase]])</f>
        <v>2020</v>
      </c>
      <c r="X5070" t="str">
        <f t="shared" si="79"/>
        <v/>
      </c>
    </row>
    <row r="5071" spans="1:24" ht="14.25" customHeight="1" x14ac:dyDescent="0.4">
      <c r="A5071">
        <v>5070</v>
      </c>
      <c r="B5071" t="s">
        <v>16492</v>
      </c>
      <c r="C5071" t="s">
        <v>16493</v>
      </c>
      <c r="D5071">
        <v>54</v>
      </c>
      <c r="E5071" t="s">
        <v>19</v>
      </c>
      <c r="F5071" t="s">
        <v>317</v>
      </c>
      <c r="G5071" s="1">
        <v>43842</v>
      </c>
      <c r="H5071" t="s">
        <v>59</v>
      </c>
      <c r="I5071" t="s">
        <v>60</v>
      </c>
      <c r="J5071" t="s">
        <v>16494</v>
      </c>
      <c r="K5071" t="s">
        <v>62</v>
      </c>
      <c r="M5071" t="s">
        <v>143</v>
      </c>
      <c r="N5071" t="s">
        <v>55</v>
      </c>
      <c r="R5071">
        <v>5070</v>
      </c>
      <c r="S5071" t="str">
        <f>PROPER(CustomerSupport[[#This Row],[Resolution]])</f>
        <v/>
      </c>
      <c r="T5071" t="str">
        <f>TRIM(CustomerSupport[[#This Row],[Customer Name]])</f>
        <v>Robert Jones</v>
      </c>
      <c r="U5071">
        <f>MONTH(CustomerSupport[[#This Row],[Date of Purchase]])</f>
        <v>1</v>
      </c>
      <c r="V5071" t="str">
        <f>TEXT('Working data'!G5071,"mmmm")</f>
        <v>January</v>
      </c>
      <c r="W5071">
        <f>YEAR(CustomerSupport[[#This Row],[Date of Purchase]])</f>
        <v>2020</v>
      </c>
      <c r="X5071" t="str">
        <f t="shared" si="79"/>
        <v/>
      </c>
    </row>
    <row r="5072" spans="1:24" ht="14.25" customHeight="1" x14ac:dyDescent="0.4">
      <c r="A5072">
        <v>5071</v>
      </c>
      <c r="B5072" t="s">
        <v>16495</v>
      </c>
      <c r="C5072" t="s">
        <v>16496</v>
      </c>
      <c r="D5072">
        <v>19</v>
      </c>
      <c r="E5072" t="s">
        <v>19</v>
      </c>
      <c r="F5072" t="s">
        <v>129</v>
      </c>
      <c r="G5072" s="1">
        <v>44063</v>
      </c>
      <c r="H5072" t="s">
        <v>45</v>
      </c>
      <c r="I5072" t="s">
        <v>72</v>
      </c>
      <c r="J5072" s="2" t="s">
        <v>16497</v>
      </c>
      <c r="K5072" t="s">
        <v>62</v>
      </c>
      <c r="M5072" t="s">
        <v>89</v>
      </c>
      <c r="N5072" t="s">
        <v>83</v>
      </c>
      <c r="R5072">
        <v>5071</v>
      </c>
      <c r="S5072" t="str">
        <f>PROPER(CustomerSupport[[#This Row],[Resolution]])</f>
        <v/>
      </c>
      <c r="T5072" t="str">
        <f>TRIM(CustomerSupport[[#This Row],[Customer Name]])</f>
        <v>Christopher Warner</v>
      </c>
      <c r="U5072">
        <f>MONTH(CustomerSupport[[#This Row],[Date of Purchase]])</f>
        <v>8</v>
      </c>
      <c r="V5072" t="str">
        <f>TEXT('Working data'!G5072,"mmmm")</f>
        <v>August</v>
      </c>
      <c r="W5072">
        <f>YEAR(CustomerSupport[[#This Row],[Date of Purchase]])</f>
        <v>2020</v>
      </c>
      <c r="X5072" t="str">
        <f t="shared" si="79"/>
        <v/>
      </c>
    </row>
    <row r="5073" spans="1:24" ht="14.25" customHeight="1" x14ac:dyDescent="0.4">
      <c r="A5073">
        <v>5072</v>
      </c>
      <c r="B5073" t="s">
        <v>16498</v>
      </c>
      <c r="C5073" t="s">
        <v>16499</v>
      </c>
      <c r="D5073">
        <v>65</v>
      </c>
      <c r="E5073" t="s">
        <v>19</v>
      </c>
      <c r="F5073" t="s">
        <v>431</v>
      </c>
      <c r="G5073" s="1">
        <v>44154</v>
      </c>
      <c r="H5073" t="s">
        <v>66</v>
      </c>
      <c r="I5073" t="s">
        <v>67</v>
      </c>
      <c r="J5073" s="2" t="s">
        <v>16500</v>
      </c>
      <c r="K5073" t="s">
        <v>62</v>
      </c>
      <c r="M5073" t="s">
        <v>143</v>
      </c>
      <c r="N5073" t="s">
        <v>55</v>
      </c>
      <c r="R5073">
        <v>5072</v>
      </c>
      <c r="S5073" t="str">
        <f>PROPER(CustomerSupport[[#This Row],[Resolution]])</f>
        <v/>
      </c>
      <c r="T5073" t="str">
        <f>TRIM(CustomerSupport[[#This Row],[Customer Name]])</f>
        <v>Maria Davis</v>
      </c>
      <c r="U5073">
        <f>MONTH(CustomerSupport[[#This Row],[Date of Purchase]])</f>
        <v>11</v>
      </c>
      <c r="V5073" t="str">
        <f>TEXT('Working data'!G5073,"mmmm")</f>
        <v>November</v>
      </c>
      <c r="W5073">
        <f>YEAR(CustomerSupport[[#This Row],[Date of Purchase]])</f>
        <v>2020</v>
      </c>
      <c r="X5073" t="str">
        <f t="shared" si="79"/>
        <v/>
      </c>
    </row>
    <row r="5074" spans="1:24" ht="14.25" customHeight="1" x14ac:dyDescent="0.4">
      <c r="A5074">
        <v>5073</v>
      </c>
      <c r="B5074" t="s">
        <v>16501</v>
      </c>
      <c r="C5074" t="s">
        <v>16502</v>
      </c>
      <c r="D5074">
        <v>59</v>
      </c>
      <c r="E5074" t="s">
        <v>29</v>
      </c>
      <c r="F5074" t="s">
        <v>44</v>
      </c>
      <c r="G5074" s="1">
        <v>43995</v>
      </c>
      <c r="H5074" t="s">
        <v>45</v>
      </c>
      <c r="I5074" t="s">
        <v>113</v>
      </c>
      <c r="J5074" s="2" t="s">
        <v>16503</v>
      </c>
      <c r="K5074" t="s">
        <v>62</v>
      </c>
      <c r="M5074" t="s">
        <v>25</v>
      </c>
      <c r="N5074" t="s">
        <v>33</v>
      </c>
      <c r="R5074">
        <v>5073</v>
      </c>
      <c r="S5074" t="str">
        <f>PROPER(CustomerSupport[[#This Row],[Resolution]])</f>
        <v/>
      </c>
      <c r="T5074" t="str">
        <f>TRIM(CustomerSupport[[#This Row],[Customer Name]])</f>
        <v>Sue Kelly</v>
      </c>
      <c r="U5074">
        <f>MONTH(CustomerSupport[[#This Row],[Date of Purchase]])</f>
        <v>6</v>
      </c>
      <c r="V5074" t="str">
        <f>TEXT('Working data'!G5074,"mmmm")</f>
        <v>June</v>
      </c>
      <c r="W5074">
        <f>YEAR(CustomerSupport[[#This Row],[Date of Purchase]])</f>
        <v>2020</v>
      </c>
      <c r="X5074" t="str">
        <f t="shared" si="79"/>
        <v/>
      </c>
    </row>
    <row r="5075" spans="1:24" ht="14.25" customHeight="1" x14ac:dyDescent="0.4">
      <c r="A5075">
        <v>5074</v>
      </c>
      <c r="B5075" t="s">
        <v>16504</v>
      </c>
      <c r="C5075" t="s">
        <v>16505</v>
      </c>
      <c r="D5075">
        <v>19</v>
      </c>
      <c r="E5075" t="s">
        <v>19</v>
      </c>
      <c r="F5075" t="s">
        <v>456</v>
      </c>
      <c r="G5075" s="1">
        <v>43838</v>
      </c>
      <c r="H5075" t="s">
        <v>66</v>
      </c>
      <c r="I5075" t="s">
        <v>37</v>
      </c>
      <c r="J5075" t="s">
        <v>1230</v>
      </c>
      <c r="K5075" t="s">
        <v>24</v>
      </c>
      <c r="M5075" t="s">
        <v>89</v>
      </c>
      <c r="N5075" t="s">
        <v>26</v>
      </c>
      <c r="O5075" s="3">
        <v>45078.239004629628</v>
      </c>
      <c r="R5075">
        <v>5074</v>
      </c>
      <c r="S5075" t="str">
        <f>PROPER(CustomerSupport[[#This Row],[Resolution]])</f>
        <v/>
      </c>
      <c r="T5075" t="str">
        <f>TRIM(CustomerSupport[[#This Row],[Customer Name]])</f>
        <v>Tina Maldonado</v>
      </c>
      <c r="U5075">
        <f>MONTH(CustomerSupport[[#This Row],[Date of Purchase]])</f>
        <v>1</v>
      </c>
      <c r="V5075" t="str">
        <f>TEXT('Working data'!G5075,"mmmm")</f>
        <v>January</v>
      </c>
      <c r="W5075">
        <f>YEAR(CustomerSupport[[#This Row],[Date of Purchase]])</f>
        <v>2020</v>
      </c>
      <c r="X5075" t="str">
        <f t="shared" si="79"/>
        <v/>
      </c>
    </row>
    <row r="5076" spans="1:24" ht="14.25" customHeight="1" x14ac:dyDescent="0.4">
      <c r="A5076">
        <v>5075</v>
      </c>
      <c r="B5076" t="s">
        <v>16506</v>
      </c>
      <c r="C5076" t="s">
        <v>16507</v>
      </c>
      <c r="D5076">
        <v>19</v>
      </c>
      <c r="E5076" t="s">
        <v>19</v>
      </c>
      <c r="F5076" t="s">
        <v>397</v>
      </c>
      <c r="G5076" s="1">
        <v>44025</v>
      </c>
      <c r="H5076" t="s">
        <v>45</v>
      </c>
      <c r="I5076" t="s">
        <v>72</v>
      </c>
      <c r="J5076" s="2" t="s">
        <v>16508</v>
      </c>
      <c r="K5076" t="s">
        <v>39</v>
      </c>
      <c r="L5076" t="s">
        <v>16509</v>
      </c>
      <c r="M5076" t="s">
        <v>143</v>
      </c>
      <c r="N5076" t="s">
        <v>83</v>
      </c>
      <c r="O5076" s="3">
        <v>45078.477210648147</v>
      </c>
      <c r="P5076" s="3">
        <v>45078.126516203702</v>
      </c>
      <c r="Q5076">
        <v>1</v>
      </c>
      <c r="R5076">
        <v>5075</v>
      </c>
      <c r="S5076" t="str">
        <f>PROPER(CustomerSupport[[#This Row],[Resolution]])</f>
        <v>Learn Stop Matter Page Ask Glass Blood.</v>
      </c>
      <c r="T5076" t="str">
        <f>TRIM(CustomerSupport[[#This Row],[Customer Name]])</f>
        <v>Walter Delacruz</v>
      </c>
      <c r="U5076">
        <f>MONTH(CustomerSupport[[#This Row],[Date of Purchase]])</f>
        <v>7</v>
      </c>
      <c r="V5076" t="str">
        <f>TEXT('Working data'!G5076,"mmmm")</f>
        <v>July</v>
      </c>
      <c r="W5076">
        <f>YEAR(CustomerSupport[[#This Row],[Date of Purchase]])</f>
        <v>2020</v>
      </c>
      <c r="X5076">
        <f t="shared" si="79"/>
        <v>-8.4166666666860692</v>
      </c>
    </row>
    <row r="5077" spans="1:24" ht="14.25" customHeight="1" x14ac:dyDescent="0.4">
      <c r="A5077">
        <v>5076</v>
      </c>
      <c r="B5077" t="s">
        <v>16510</v>
      </c>
      <c r="C5077" t="s">
        <v>16511</v>
      </c>
      <c r="D5077">
        <v>26</v>
      </c>
      <c r="E5077" t="s">
        <v>19</v>
      </c>
      <c r="F5077" t="s">
        <v>383</v>
      </c>
      <c r="G5077" s="1">
        <v>44291</v>
      </c>
      <c r="H5077" t="s">
        <v>59</v>
      </c>
      <c r="I5077" t="s">
        <v>46</v>
      </c>
      <c r="J5077" s="2" t="s">
        <v>16512</v>
      </c>
      <c r="K5077" t="s">
        <v>24</v>
      </c>
      <c r="M5077" t="s">
        <v>89</v>
      </c>
      <c r="N5077" t="s">
        <v>26</v>
      </c>
      <c r="O5077" s="3">
        <v>45078.653622685182</v>
      </c>
      <c r="R5077">
        <v>5076</v>
      </c>
      <c r="S5077" t="str">
        <f>PROPER(CustomerSupport[[#This Row],[Resolution]])</f>
        <v/>
      </c>
      <c r="T5077" t="str">
        <f>TRIM(CustomerSupport[[#This Row],[Customer Name]])</f>
        <v>Sheila Morgan</v>
      </c>
      <c r="U5077">
        <f>MONTH(CustomerSupport[[#This Row],[Date of Purchase]])</f>
        <v>4</v>
      </c>
      <c r="V5077" t="str">
        <f>TEXT('Working data'!G5077,"mmmm")</f>
        <v>April</v>
      </c>
      <c r="W5077">
        <f>YEAR(CustomerSupport[[#This Row],[Date of Purchase]])</f>
        <v>2021</v>
      </c>
      <c r="X5077" t="str">
        <f t="shared" si="79"/>
        <v/>
      </c>
    </row>
    <row r="5078" spans="1:24" ht="14.25" customHeight="1" x14ac:dyDescent="0.4">
      <c r="A5078">
        <v>5077</v>
      </c>
      <c r="B5078" t="s">
        <v>14358</v>
      </c>
      <c r="C5078" t="s">
        <v>16513</v>
      </c>
      <c r="D5078">
        <v>60</v>
      </c>
      <c r="E5078" t="s">
        <v>19</v>
      </c>
      <c r="F5078" t="s">
        <v>286</v>
      </c>
      <c r="G5078" s="1">
        <v>43937</v>
      </c>
      <c r="H5078" t="s">
        <v>66</v>
      </c>
      <c r="I5078" t="s">
        <v>93</v>
      </c>
      <c r="J5078" t="s">
        <v>1004</v>
      </c>
      <c r="K5078" t="s">
        <v>39</v>
      </c>
      <c r="L5078" t="s">
        <v>16514</v>
      </c>
      <c r="M5078" t="s">
        <v>143</v>
      </c>
      <c r="N5078" t="s">
        <v>83</v>
      </c>
      <c r="O5078" s="3">
        <v>45078.538344907407</v>
      </c>
      <c r="P5078" s="3">
        <v>45078.85015046296</v>
      </c>
      <c r="Q5078">
        <v>4</v>
      </c>
      <c r="R5078">
        <v>5077</v>
      </c>
      <c r="S5078" t="str">
        <f>PROPER(CustomerSupport[[#This Row],[Resolution]])</f>
        <v>Consumer Like Another News.</v>
      </c>
      <c r="T5078" t="str">
        <f>TRIM(CustomerSupport[[#This Row],[Customer Name]])</f>
        <v>Rebecca Smith</v>
      </c>
      <c r="U5078">
        <f>MONTH(CustomerSupport[[#This Row],[Date of Purchase]])</f>
        <v>4</v>
      </c>
      <c r="V5078" t="str">
        <f>TEXT('Working data'!G5078,"mmmm")</f>
        <v>April</v>
      </c>
      <c r="W5078">
        <f>YEAR(CustomerSupport[[#This Row],[Date of Purchase]])</f>
        <v>2020</v>
      </c>
      <c r="X5078">
        <f t="shared" si="79"/>
        <v>7.4833333332790062</v>
      </c>
    </row>
    <row r="5079" spans="1:24" ht="14.25" customHeight="1" x14ac:dyDescent="0.4">
      <c r="A5079">
        <v>5078</v>
      </c>
      <c r="B5079" t="s">
        <v>16515</v>
      </c>
      <c r="C5079" t="s">
        <v>16516</v>
      </c>
      <c r="D5079">
        <v>25</v>
      </c>
      <c r="E5079" t="s">
        <v>29</v>
      </c>
      <c r="F5079" t="s">
        <v>211</v>
      </c>
      <c r="G5079" s="1">
        <v>44220</v>
      </c>
      <c r="H5079" t="s">
        <v>66</v>
      </c>
      <c r="I5079" t="s">
        <v>31</v>
      </c>
      <c r="J5079" t="s">
        <v>16517</v>
      </c>
      <c r="K5079" t="s">
        <v>39</v>
      </c>
      <c r="L5079" t="s">
        <v>16518</v>
      </c>
      <c r="M5079" t="s">
        <v>25</v>
      </c>
      <c r="N5079" t="s">
        <v>55</v>
      </c>
      <c r="O5079" s="3">
        <v>45078.288356481484</v>
      </c>
      <c r="P5079" s="3">
        <v>45078.148773148147</v>
      </c>
      <c r="Q5079">
        <v>3</v>
      </c>
      <c r="R5079">
        <v>5078</v>
      </c>
      <c r="S5079" t="str">
        <f>PROPER(CustomerSupport[[#This Row],[Resolution]])</f>
        <v>Question Recently National Bad Identify Adult.</v>
      </c>
      <c r="T5079" t="str">
        <f>TRIM(CustomerSupport[[#This Row],[Customer Name]])</f>
        <v>Melinda Mitchell</v>
      </c>
      <c r="U5079">
        <f>MONTH(CustomerSupport[[#This Row],[Date of Purchase]])</f>
        <v>1</v>
      </c>
      <c r="V5079" t="str">
        <f>TEXT('Working data'!G5079,"mmmm")</f>
        <v>January</v>
      </c>
      <c r="W5079">
        <f>YEAR(CustomerSupport[[#This Row],[Date of Purchase]])</f>
        <v>2021</v>
      </c>
      <c r="X5079">
        <f t="shared" si="79"/>
        <v>-3.3500000000931323</v>
      </c>
    </row>
    <row r="5080" spans="1:24" ht="14.25" customHeight="1" x14ac:dyDescent="0.4">
      <c r="A5080">
        <v>5079</v>
      </c>
      <c r="B5080" t="s">
        <v>16519</v>
      </c>
      <c r="C5080" t="s">
        <v>16520</v>
      </c>
      <c r="D5080">
        <v>33</v>
      </c>
      <c r="E5080" t="s">
        <v>19</v>
      </c>
      <c r="F5080" t="s">
        <v>112</v>
      </c>
      <c r="G5080" s="1">
        <v>43835</v>
      </c>
      <c r="H5080" t="s">
        <v>45</v>
      </c>
      <c r="I5080" t="s">
        <v>46</v>
      </c>
      <c r="J5080" s="2" t="s">
        <v>16521</v>
      </c>
      <c r="K5080" t="s">
        <v>24</v>
      </c>
      <c r="M5080" t="s">
        <v>41</v>
      </c>
      <c r="N5080" t="s">
        <v>33</v>
      </c>
      <c r="O5080" s="3">
        <v>45078.819618055553</v>
      </c>
      <c r="R5080">
        <v>5079</v>
      </c>
      <c r="S5080" t="str">
        <f>PROPER(CustomerSupport[[#This Row],[Resolution]])</f>
        <v/>
      </c>
      <c r="T5080" t="str">
        <f>TRIM(CustomerSupport[[#This Row],[Customer Name]])</f>
        <v>Steven Krause</v>
      </c>
      <c r="U5080">
        <f>MONTH(CustomerSupport[[#This Row],[Date of Purchase]])</f>
        <v>1</v>
      </c>
      <c r="V5080" t="str">
        <f>TEXT('Working data'!G5080,"mmmm")</f>
        <v>January</v>
      </c>
      <c r="W5080">
        <f>YEAR(CustomerSupport[[#This Row],[Date of Purchase]])</f>
        <v>2020</v>
      </c>
      <c r="X5080" t="str">
        <f t="shared" si="79"/>
        <v/>
      </c>
    </row>
    <row r="5081" spans="1:24" ht="14.25" customHeight="1" x14ac:dyDescent="0.4">
      <c r="A5081">
        <v>5080</v>
      </c>
      <c r="B5081" t="s">
        <v>16522</v>
      </c>
      <c r="C5081" t="s">
        <v>16523</v>
      </c>
      <c r="D5081">
        <v>37</v>
      </c>
      <c r="E5081" t="s">
        <v>58</v>
      </c>
      <c r="F5081" t="s">
        <v>207</v>
      </c>
      <c r="G5081" s="1">
        <v>44499</v>
      </c>
      <c r="H5081" t="s">
        <v>66</v>
      </c>
      <c r="I5081" t="s">
        <v>177</v>
      </c>
      <c r="J5081" s="2" t="s">
        <v>16524</v>
      </c>
      <c r="K5081" t="s">
        <v>62</v>
      </c>
      <c r="M5081" t="s">
        <v>25</v>
      </c>
      <c r="N5081" t="s">
        <v>55</v>
      </c>
      <c r="R5081">
        <v>5080</v>
      </c>
      <c r="S5081" t="str">
        <f>PROPER(CustomerSupport[[#This Row],[Resolution]])</f>
        <v/>
      </c>
      <c r="T5081" t="str">
        <f>TRIM(CustomerSupport[[#This Row],[Customer Name]])</f>
        <v>Dana Brooks</v>
      </c>
      <c r="U5081">
        <f>MONTH(CustomerSupport[[#This Row],[Date of Purchase]])</f>
        <v>10</v>
      </c>
      <c r="V5081" t="str">
        <f>TEXT('Working data'!G5081,"mmmm")</f>
        <v>October</v>
      </c>
      <c r="W5081">
        <f>YEAR(CustomerSupport[[#This Row],[Date of Purchase]])</f>
        <v>2021</v>
      </c>
      <c r="X5081" t="str">
        <f t="shared" si="79"/>
        <v/>
      </c>
    </row>
    <row r="5082" spans="1:24" ht="14.25" customHeight="1" x14ac:dyDescent="0.4">
      <c r="A5082">
        <v>5081</v>
      </c>
      <c r="B5082" t="s">
        <v>16525</v>
      </c>
      <c r="C5082" t="s">
        <v>16526</v>
      </c>
      <c r="D5082">
        <v>49</v>
      </c>
      <c r="E5082" t="s">
        <v>58</v>
      </c>
      <c r="F5082" t="s">
        <v>117</v>
      </c>
      <c r="G5082" s="1">
        <v>43962</v>
      </c>
      <c r="H5082" t="s">
        <v>59</v>
      </c>
      <c r="I5082" t="s">
        <v>59</v>
      </c>
      <c r="J5082" s="2" t="s">
        <v>16527</v>
      </c>
      <c r="K5082" t="s">
        <v>24</v>
      </c>
      <c r="M5082" t="s">
        <v>143</v>
      </c>
      <c r="N5082" t="s">
        <v>83</v>
      </c>
      <c r="O5082" s="3">
        <v>45078.128657407404</v>
      </c>
      <c r="R5082">
        <v>5081</v>
      </c>
      <c r="S5082" t="str">
        <f>PROPER(CustomerSupport[[#This Row],[Resolution]])</f>
        <v/>
      </c>
      <c r="T5082" t="str">
        <f>TRIM(CustomerSupport[[#This Row],[Customer Name]])</f>
        <v>Dr. Raymond Thompson</v>
      </c>
      <c r="U5082">
        <f>MONTH(CustomerSupport[[#This Row],[Date of Purchase]])</f>
        <v>5</v>
      </c>
      <c r="V5082" t="str">
        <f>TEXT('Working data'!G5082,"mmmm")</f>
        <v>May</v>
      </c>
      <c r="W5082">
        <f>YEAR(CustomerSupport[[#This Row],[Date of Purchase]])</f>
        <v>2020</v>
      </c>
      <c r="X5082" t="str">
        <f t="shared" si="79"/>
        <v/>
      </c>
    </row>
    <row r="5083" spans="1:24" ht="14.25" customHeight="1" x14ac:dyDescent="0.4">
      <c r="A5083">
        <v>5082</v>
      </c>
      <c r="B5083" t="s">
        <v>16528</v>
      </c>
      <c r="C5083" t="s">
        <v>16529</v>
      </c>
      <c r="D5083">
        <v>65</v>
      </c>
      <c r="E5083" t="s">
        <v>29</v>
      </c>
      <c r="F5083" t="s">
        <v>51</v>
      </c>
      <c r="G5083" s="1">
        <v>44042</v>
      </c>
      <c r="H5083" t="s">
        <v>45</v>
      </c>
      <c r="I5083" t="s">
        <v>37</v>
      </c>
      <c r="J5083" s="2" t="s">
        <v>16530</v>
      </c>
      <c r="K5083" t="s">
        <v>24</v>
      </c>
      <c r="M5083" t="s">
        <v>89</v>
      </c>
      <c r="N5083" t="s">
        <v>33</v>
      </c>
      <c r="O5083" s="3">
        <v>45078.574513888889</v>
      </c>
      <c r="R5083">
        <v>5082</v>
      </c>
      <c r="S5083" t="str">
        <f>PROPER(CustomerSupport[[#This Row],[Resolution]])</f>
        <v/>
      </c>
      <c r="T5083" t="str">
        <f>TRIM(CustomerSupport[[#This Row],[Customer Name]])</f>
        <v>Pamela Christensen</v>
      </c>
      <c r="U5083">
        <f>MONTH(CustomerSupport[[#This Row],[Date of Purchase]])</f>
        <v>7</v>
      </c>
      <c r="V5083" t="str">
        <f>TEXT('Working data'!G5083,"mmmm")</f>
        <v>July</v>
      </c>
      <c r="W5083">
        <f>YEAR(CustomerSupport[[#This Row],[Date of Purchase]])</f>
        <v>2020</v>
      </c>
      <c r="X5083" t="str">
        <f t="shared" si="79"/>
        <v/>
      </c>
    </row>
    <row r="5084" spans="1:24" ht="14.25" customHeight="1" x14ac:dyDescent="0.4">
      <c r="A5084">
        <v>5083</v>
      </c>
      <c r="B5084" t="s">
        <v>16531</v>
      </c>
      <c r="C5084" t="s">
        <v>16532</v>
      </c>
      <c r="D5084">
        <v>46</v>
      </c>
      <c r="E5084" t="s">
        <v>29</v>
      </c>
      <c r="F5084" t="s">
        <v>207</v>
      </c>
      <c r="G5084" s="1">
        <v>44014</v>
      </c>
      <c r="H5084" t="s">
        <v>67</v>
      </c>
      <c r="I5084" t="s">
        <v>150</v>
      </c>
      <c r="J5084" s="2" t="s">
        <v>16533</v>
      </c>
      <c r="K5084" t="s">
        <v>39</v>
      </c>
      <c r="L5084" t="s">
        <v>16534</v>
      </c>
      <c r="M5084" t="s">
        <v>89</v>
      </c>
      <c r="N5084" t="s">
        <v>33</v>
      </c>
      <c r="O5084" s="3">
        <v>45078.525925925926</v>
      </c>
      <c r="P5084" s="3">
        <v>45078.672453703701</v>
      </c>
      <c r="Q5084">
        <v>4</v>
      </c>
      <c r="R5084">
        <v>5083</v>
      </c>
      <c r="S5084" t="str">
        <f>PROPER(CustomerSupport[[#This Row],[Resolution]])</f>
        <v>Decision Themselves Different College I We.</v>
      </c>
      <c r="T5084" t="str">
        <f>TRIM(CustomerSupport[[#This Row],[Customer Name]])</f>
        <v>Jennifer Velez</v>
      </c>
      <c r="U5084">
        <f>MONTH(CustomerSupport[[#This Row],[Date of Purchase]])</f>
        <v>7</v>
      </c>
      <c r="V5084" t="str">
        <f>TEXT('Working data'!G5084,"mmmm")</f>
        <v>July</v>
      </c>
      <c r="W5084">
        <f>YEAR(CustomerSupport[[#This Row],[Date of Purchase]])</f>
        <v>2020</v>
      </c>
      <c r="X5084">
        <f t="shared" si="79"/>
        <v>3.5166666666045785</v>
      </c>
    </row>
    <row r="5085" spans="1:24" ht="14.25" customHeight="1" x14ac:dyDescent="0.4">
      <c r="A5085">
        <v>5084</v>
      </c>
      <c r="B5085" t="s">
        <v>16535</v>
      </c>
      <c r="C5085" t="s">
        <v>16536</v>
      </c>
      <c r="D5085">
        <v>63</v>
      </c>
      <c r="E5085" t="s">
        <v>29</v>
      </c>
      <c r="F5085" t="s">
        <v>134</v>
      </c>
      <c r="G5085" s="1">
        <v>44545</v>
      </c>
      <c r="H5085" t="s">
        <v>21</v>
      </c>
      <c r="I5085" t="s">
        <v>60</v>
      </c>
      <c r="J5085" s="2" t="s">
        <v>16537</v>
      </c>
      <c r="K5085" t="s">
        <v>24</v>
      </c>
      <c r="M5085" t="s">
        <v>89</v>
      </c>
      <c r="N5085" t="s">
        <v>55</v>
      </c>
      <c r="O5085" s="3">
        <v>45078.781504629631</v>
      </c>
      <c r="R5085">
        <v>5084</v>
      </c>
      <c r="S5085" t="str">
        <f>PROPER(CustomerSupport[[#This Row],[Resolution]])</f>
        <v/>
      </c>
      <c r="T5085" t="str">
        <f>TRIM(CustomerSupport[[#This Row],[Customer Name]])</f>
        <v>Christian Riggs</v>
      </c>
      <c r="U5085">
        <f>MONTH(CustomerSupport[[#This Row],[Date of Purchase]])</f>
        <v>12</v>
      </c>
      <c r="V5085" t="str">
        <f>TEXT('Working data'!G5085,"mmmm")</f>
        <v>December</v>
      </c>
      <c r="W5085">
        <f>YEAR(CustomerSupport[[#This Row],[Date of Purchase]])</f>
        <v>2021</v>
      </c>
      <c r="X5085" t="str">
        <f t="shared" si="79"/>
        <v/>
      </c>
    </row>
    <row r="5086" spans="1:24" ht="14.25" customHeight="1" x14ac:dyDescent="0.4">
      <c r="A5086">
        <v>5085</v>
      </c>
      <c r="B5086" t="s">
        <v>16538</v>
      </c>
      <c r="C5086" t="s">
        <v>16539</v>
      </c>
      <c r="D5086">
        <v>50</v>
      </c>
      <c r="E5086" t="s">
        <v>19</v>
      </c>
      <c r="F5086" t="s">
        <v>20</v>
      </c>
      <c r="G5086" s="1">
        <v>43895</v>
      </c>
      <c r="H5086" t="s">
        <v>45</v>
      </c>
      <c r="I5086" t="s">
        <v>93</v>
      </c>
      <c r="J5086" t="s">
        <v>16540</v>
      </c>
      <c r="K5086" t="s">
        <v>24</v>
      </c>
      <c r="M5086" t="s">
        <v>143</v>
      </c>
      <c r="N5086" t="s">
        <v>83</v>
      </c>
      <c r="O5086" s="3">
        <v>45078.51971064815</v>
      </c>
      <c r="R5086">
        <v>5085</v>
      </c>
      <c r="S5086" t="str">
        <f>PROPER(CustomerSupport[[#This Row],[Resolution]])</f>
        <v/>
      </c>
      <c r="T5086" t="str">
        <f>TRIM(CustomerSupport[[#This Row],[Customer Name]])</f>
        <v>Seth Brennan</v>
      </c>
      <c r="U5086">
        <f>MONTH(CustomerSupport[[#This Row],[Date of Purchase]])</f>
        <v>3</v>
      </c>
      <c r="V5086" t="str">
        <f>TEXT('Working data'!G5086,"mmmm")</f>
        <v>March</v>
      </c>
      <c r="W5086">
        <f>YEAR(CustomerSupport[[#This Row],[Date of Purchase]])</f>
        <v>2020</v>
      </c>
      <c r="X5086" t="str">
        <f t="shared" si="79"/>
        <v/>
      </c>
    </row>
    <row r="5087" spans="1:24" ht="14.25" customHeight="1" x14ac:dyDescent="0.4">
      <c r="A5087">
        <v>5086</v>
      </c>
      <c r="B5087" t="s">
        <v>16541</v>
      </c>
      <c r="C5087" t="s">
        <v>16542</v>
      </c>
      <c r="D5087">
        <v>57</v>
      </c>
      <c r="E5087" t="s">
        <v>29</v>
      </c>
      <c r="F5087" t="s">
        <v>207</v>
      </c>
      <c r="G5087" s="1">
        <v>44530</v>
      </c>
      <c r="H5087" t="s">
        <v>21</v>
      </c>
      <c r="I5087" t="s">
        <v>72</v>
      </c>
      <c r="J5087" s="2" t="s">
        <v>16543</v>
      </c>
      <c r="K5087" t="s">
        <v>62</v>
      </c>
      <c r="M5087" t="s">
        <v>41</v>
      </c>
      <c r="N5087" t="s">
        <v>55</v>
      </c>
      <c r="R5087">
        <v>5086</v>
      </c>
      <c r="S5087" t="str">
        <f>PROPER(CustomerSupport[[#This Row],[Resolution]])</f>
        <v/>
      </c>
      <c r="T5087" t="str">
        <f>TRIM(CustomerSupport[[#This Row],[Customer Name]])</f>
        <v>David Hamilton</v>
      </c>
      <c r="U5087">
        <f>MONTH(CustomerSupport[[#This Row],[Date of Purchase]])</f>
        <v>11</v>
      </c>
      <c r="V5087" t="str">
        <f>TEXT('Working data'!G5087,"mmmm")</f>
        <v>November</v>
      </c>
      <c r="W5087">
        <f>YEAR(CustomerSupport[[#This Row],[Date of Purchase]])</f>
        <v>2021</v>
      </c>
      <c r="X5087" t="str">
        <f t="shared" si="79"/>
        <v/>
      </c>
    </row>
    <row r="5088" spans="1:24" ht="14.25" customHeight="1" x14ac:dyDescent="0.4">
      <c r="A5088">
        <v>5087</v>
      </c>
      <c r="B5088" t="s">
        <v>10381</v>
      </c>
      <c r="C5088" t="s">
        <v>16544</v>
      </c>
      <c r="D5088">
        <v>25</v>
      </c>
      <c r="E5088" t="s">
        <v>58</v>
      </c>
      <c r="F5088" t="s">
        <v>281</v>
      </c>
      <c r="G5088" s="1">
        <v>44323</v>
      </c>
      <c r="H5088" t="s">
        <v>45</v>
      </c>
      <c r="I5088" t="s">
        <v>93</v>
      </c>
      <c r="J5088" s="2" t="s">
        <v>16545</v>
      </c>
      <c r="K5088" t="s">
        <v>39</v>
      </c>
      <c r="L5088" t="s">
        <v>16546</v>
      </c>
      <c r="M5088" t="s">
        <v>89</v>
      </c>
      <c r="N5088" t="s">
        <v>26</v>
      </c>
      <c r="O5088" s="3">
        <v>45078.925312500003</v>
      </c>
      <c r="P5088" s="3">
        <v>45078.662118055552</v>
      </c>
      <c r="Q5088">
        <v>4</v>
      </c>
      <c r="R5088">
        <v>5087</v>
      </c>
      <c r="S5088" t="str">
        <f>PROPER(CustomerSupport[[#This Row],[Resolution]])</f>
        <v>Today Full Wrong Month Morning Parent Since.</v>
      </c>
      <c r="T5088" t="str">
        <f>TRIM(CustomerSupport[[#This Row],[Customer Name]])</f>
        <v>John Mckinney</v>
      </c>
      <c r="U5088">
        <f>MONTH(CustomerSupport[[#This Row],[Date of Purchase]])</f>
        <v>5</v>
      </c>
      <c r="V5088" t="str">
        <f>TEXT('Working data'!G5088,"mmmm")</f>
        <v>May</v>
      </c>
      <c r="W5088">
        <f>YEAR(CustomerSupport[[#This Row],[Date of Purchase]])</f>
        <v>2021</v>
      </c>
      <c r="X5088">
        <f t="shared" si="79"/>
        <v>-6.3166666668257676</v>
      </c>
    </row>
    <row r="5089" spans="1:24" ht="14.25" customHeight="1" x14ac:dyDescent="0.4">
      <c r="A5089">
        <v>5088</v>
      </c>
      <c r="B5089" t="s">
        <v>16547</v>
      </c>
      <c r="C5089" t="s">
        <v>16548</v>
      </c>
      <c r="D5089">
        <v>56</v>
      </c>
      <c r="E5089" t="s">
        <v>19</v>
      </c>
      <c r="F5089" t="s">
        <v>431</v>
      </c>
      <c r="G5089" s="1">
        <v>43876</v>
      </c>
      <c r="H5089" t="s">
        <v>21</v>
      </c>
      <c r="I5089" t="s">
        <v>67</v>
      </c>
      <c r="J5089" t="s">
        <v>16549</v>
      </c>
      <c r="K5089" t="s">
        <v>24</v>
      </c>
      <c r="M5089" t="s">
        <v>41</v>
      </c>
      <c r="N5089" t="s">
        <v>83</v>
      </c>
      <c r="O5089" s="3">
        <v>45078.436423611114</v>
      </c>
      <c r="R5089">
        <v>5088</v>
      </c>
      <c r="S5089" t="str">
        <f>PROPER(CustomerSupport[[#This Row],[Resolution]])</f>
        <v/>
      </c>
      <c r="T5089" t="str">
        <f>TRIM(CustomerSupport[[#This Row],[Customer Name]])</f>
        <v>Lisa Whitney</v>
      </c>
      <c r="U5089">
        <f>MONTH(CustomerSupport[[#This Row],[Date of Purchase]])</f>
        <v>2</v>
      </c>
      <c r="V5089" t="str">
        <f>TEXT('Working data'!G5089,"mmmm")</f>
        <v>February</v>
      </c>
      <c r="W5089">
        <f>YEAR(CustomerSupport[[#This Row],[Date of Purchase]])</f>
        <v>2020</v>
      </c>
      <c r="X5089" t="str">
        <f t="shared" si="79"/>
        <v/>
      </c>
    </row>
    <row r="5090" spans="1:24" ht="14.25" customHeight="1" x14ac:dyDescent="0.4">
      <c r="A5090">
        <v>5089</v>
      </c>
      <c r="B5090" t="s">
        <v>16550</v>
      </c>
      <c r="C5090" t="s">
        <v>16551</v>
      </c>
      <c r="D5090">
        <v>24</v>
      </c>
      <c r="E5090" t="s">
        <v>19</v>
      </c>
      <c r="F5090" t="s">
        <v>456</v>
      </c>
      <c r="G5090" s="1">
        <v>44354</v>
      </c>
      <c r="H5090" t="s">
        <v>59</v>
      </c>
      <c r="I5090" t="s">
        <v>177</v>
      </c>
      <c r="J5090" s="2" t="s">
        <v>16552</v>
      </c>
      <c r="K5090" t="s">
        <v>24</v>
      </c>
      <c r="M5090" t="s">
        <v>89</v>
      </c>
      <c r="N5090" t="s">
        <v>33</v>
      </c>
      <c r="O5090" s="3">
        <v>45078.331585648149</v>
      </c>
      <c r="R5090">
        <v>5089</v>
      </c>
      <c r="S5090" t="str">
        <f>PROPER(CustomerSupport[[#This Row],[Resolution]])</f>
        <v/>
      </c>
      <c r="T5090" t="str">
        <f>TRIM(CustomerSupport[[#This Row],[Customer Name]])</f>
        <v>Matthew Morris</v>
      </c>
      <c r="U5090">
        <f>MONTH(CustomerSupport[[#This Row],[Date of Purchase]])</f>
        <v>6</v>
      </c>
      <c r="V5090" t="str">
        <f>TEXT('Working data'!G5090,"mmmm")</f>
        <v>June</v>
      </c>
      <c r="W5090">
        <f>YEAR(CustomerSupport[[#This Row],[Date of Purchase]])</f>
        <v>2021</v>
      </c>
      <c r="X5090" t="str">
        <f t="shared" si="79"/>
        <v/>
      </c>
    </row>
    <row r="5091" spans="1:24" ht="14.25" customHeight="1" x14ac:dyDescent="0.4">
      <c r="A5091">
        <v>5090</v>
      </c>
      <c r="B5091" t="s">
        <v>16553</v>
      </c>
      <c r="C5091" t="s">
        <v>16554</v>
      </c>
      <c r="D5091">
        <v>24</v>
      </c>
      <c r="E5091" t="s">
        <v>29</v>
      </c>
      <c r="F5091" t="s">
        <v>161</v>
      </c>
      <c r="G5091" s="1">
        <v>44493</v>
      </c>
      <c r="H5091" t="s">
        <v>45</v>
      </c>
      <c r="I5091" t="s">
        <v>77</v>
      </c>
      <c r="J5091" t="s">
        <v>16555</v>
      </c>
      <c r="K5091" t="s">
        <v>24</v>
      </c>
      <c r="M5091" t="s">
        <v>89</v>
      </c>
      <c r="N5091" t="s">
        <v>26</v>
      </c>
      <c r="O5091" s="3">
        <v>45078.64271990741</v>
      </c>
      <c r="R5091">
        <v>5090</v>
      </c>
      <c r="S5091" t="str">
        <f>PROPER(CustomerSupport[[#This Row],[Resolution]])</f>
        <v/>
      </c>
      <c r="T5091" t="str">
        <f>TRIM(CustomerSupport[[#This Row],[Customer Name]])</f>
        <v>Mrs. Debra Davis</v>
      </c>
      <c r="U5091">
        <f>MONTH(CustomerSupport[[#This Row],[Date of Purchase]])</f>
        <v>10</v>
      </c>
      <c r="V5091" t="str">
        <f>TEXT('Working data'!G5091,"mmmm")</f>
        <v>October</v>
      </c>
      <c r="W5091">
        <f>YEAR(CustomerSupport[[#This Row],[Date of Purchase]])</f>
        <v>2021</v>
      </c>
      <c r="X5091" t="str">
        <f t="shared" si="79"/>
        <v/>
      </c>
    </row>
    <row r="5092" spans="1:24" ht="14.25" customHeight="1" x14ac:dyDescent="0.4">
      <c r="A5092">
        <v>5091</v>
      </c>
      <c r="B5092" t="s">
        <v>16556</v>
      </c>
      <c r="C5092" t="s">
        <v>16557</v>
      </c>
      <c r="D5092">
        <v>31</v>
      </c>
      <c r="E5092" t="s">
        <v>58</v>
      </c>
      <c r="F5092" t="s">
        <v>202</v>
      </c>
      <c r="G5092" s="1">
        <v>44109</v>
      </c>
      <c r="H5092" t="s">
        <v>66</v>
      </c>
      <c r="I5092" t="s">
        <v>59</v>
      </c>
      <c r="J5092" t="s">
        <v>16558</v>
      </c>
      <c r="K5092" t="s">
        <v>24</v>
      </c>
      <c r="M5092" t="s">
        <v>41</v>
      </c>
      <c r="N5092" t="s">
        <v>55</v>
      </c>
      <c r="O5092" s="3">
        <v>45078.607314814813</v>
      </c>
      <c r="R5092">
        <v>5091</v>
      </c>
      <c r="S5092" t="str">
        <f>PROPER(CustomerSupport[[#This Row],[Resolution]])</f>
        <v/>
      </c>
      <c r="T5092" t="str">
        <f>TRIM(CustomerSupport[[#This Row],[Customer Name]])</f>
        <v>Darren Bartlett</v>
      </c>
      <c r="U5092">
        <f>MONTH(CustomerSupport[[#This Row],[Date of Purchase]])</f>
        <v>10</v>
      </c>
      <c r="V5092" t="str">
        <f>TEXT('Working data'!G5092,"mmmm")</f>
        <v>October</v>
      </c>
      <c r="W5092">
        <f>YEAR(CustomerSupport[[#This Row],[Date of Purchase]])</f>
        <v>2020</v>
      </c>
      <c r="X5092" t="str">
        <f t="shared" si="79"/>
        <v/>
      </c>
    </row>
    <row r="5093" spans="1:24" ht="14.25" customHeight="1" x14ac:dyDescent="0.4">
      <c r="A5093">
        <v>5092</v>
      </c>
      <c r="B5093" t="s">
        <v>16559</v>
      </c>
      <c r="C5093" t="s">
        <v>16560</v>
      </c>
      <c r="D5093">
        <v>50</v>
      </c>
      <c r="E5093" t="s">
        <v>19</v>
      </c>
      <c r="F5093" t="s">
        <v>98</v>
      </c>
      <c r="G5093" s="1">
        <v>43988</v>
      </c>
      <c r="H5093" t="s">
        <v>45</v>
      </c>
      <c r="I5093" t="s">
        <v>141</v>
      </c>
      <c r="J5093" t="s">
        <v>16561</v>
      </c>
      <c r="K5093" t="s">
        <v>24</v>
      </c>
      <c r="M5093" t="s">
        <v>89</v>
      </c>
      <c r="N5093" t="s">
        <v>26</v>
      </c>
      <c r="O5093" s="3">
        <v>45078.087893518517</v>
      </c>
      <c r="R5093">
        <v>5092</v>
      </c>
      <c r="S5093" t="str">
        <f>PROPER(CustomerSupport[[#This Row],[Resolution]])</f>
        <v/>
      </c>
      <c r="T5093" t="str">
        <f>TRIM(CustomerSupport[[#This Row],[Customer Name]])</f>
        <v>Amy Fuentes</v>
      </c>
      <c r="U5093">
        <f>MONTH(CustomerSupport[[#This Row],[Date of Purchase]])</f>
        <v>6</v>
      </c>
      <c r="V5093" t="str">
        <f>TEXT('Working data'!G5093,"mmmm")</f>
        <v>June</v>
      </c>
      <c r="W5093">
        <f>YEAR(CustomerSupport[[#This Row],[Date of Purchase]])</f>
        <v>2020</v>
      </c>
      <c r="X5093" t="str">
        <f t="shared" si="79"/>
        <v/>
      </c>
    </row>
    <row r="5094" spans="1:24" ht="14.25" customHeight="1" x14ac:dyDescent="0.4">
      <c r="A5094">
        <v>5093</v>
      </c>
      <c r="B5094" t="s">
        <v>16562</v>
      </c>
      <c r="C5094" t="s">
        <v>16563</v>
      </c>
      <c r="D5094">
        <v>44</v>
      </c>
      <c r="E5094" t="s">
        <v>29</v>
      </c>
      <c r="F5094" t="s">
        <v>112</v>
      </c>
      <c r="G5094" s="1">
        <v>44012</v>
      </c>
      <c r="H5094" t="s">
        <v>21</v>
      </c>
      <c r="I5094" t="s">
        <v>22</v>
      </c>
      <c r="J5094" s="2" t="s">
        <v>16564</v>
      </c>
      <c r="K5094" t="s">
        <v>39</v>
      </c>
      <c r="L5094" t="s">
        <v>16565</v>
      </c>
      <c r="M5094" t="s">
        <v>89</v>
      </c>
      <c r="N5094" t="s">
        <v>33</v>
      </c>
      <c r="O5094" s="3">
        <v>45078.46638888889</v>
      </c>
      <c r="P5094" s="3">
        <v>45078.260833333334</v>
      </c>
      <c r="Q5094">
        <v>5</v>
      </c>
      <c r="R5094">
        <v>5093</v>
      </c>
      <c r="S5094" t="str">
        <f>PROPER(CustomerSupport[[#This Row],[Resolution]])</f>
        <v>Coach Scientist Performance Perhaps Child.</v>
      </c>
      <c r="T5094" t="str">
        <f>TRIM(CustomerSupport[[#This Row],[Customer Name]])</f>
        <v>Robert Miller</v>
      </c>
      <c r="U5094">
        <f>MONTH(CustomerSupport[[#This Row],[Date of Purchase]])</f>
        <v>6</v>
      </c>
      <c r="V5094" t="str">
        <f>TEXT('Working data'!G5094,"mmmm")</f>
        <v>June</v>
      </c>
      <c r="W5094">
        <f>YEAR(CustomerSupport[[#This Row],[Date of Purchase]])</f>
        <v>2020</v>
      </c>
      <c r="X5094">
        <f t="shared" si="79"/>
        <v>-4.9333333333488554</v>
      </c>
    </row>
    <row r="5095" spans="1:24" ht="14.25" customHeight="1" x14ac:dyDescent="0.4">
      <c r="A5095">
        <v>5094</v>
      </c>
      <c r="B5095" t="s">
        <v>16566</v>
      </c>
      <c r="C5095" t="s">
        <v>16567</v>
      </c>
      <c r="D5095">
        <v>24</v>
      </c>
      <c r="E5095" t="s">
        <v>29</v>
      </c>
      <c r="F5095" t="s">
        <v>339</v>
      </c>
      <c r="G5095" s="1">
        <v>44084</v>
      </c>
      <c r="H5095" t="s">
        <v>67</v>
      </c>
      <c r="I5095" t="s">
        <v>60</v>
      </c>
      <c r="J5095" s="2" t="s">
        <v>16568</v>
      </c>
      <c r="K5095" t="s">
        <v>24</v>
      </c>
      <c r="M5095" t="s">
        <v>143</v>
      </c>
      <c r="N5095" t="s">
        <v>26</v>
      </c>
      <c r="O5095" s="3">
        <v>45078.977523148147</v>
      </c>
      <c r="R5095">
        <v>5094</v>
      </c>
      <c r="S5095" t="str">
        <f>PROPER(CustomerSupport[[#This Row],[Resolution]])</f>
        <v/>
      </c>
      <c r="T5095" t="str">
        <f>TRIM(CustomerSupport[[#This Row],[Customer Name]])</f>
        <v>Brittany Bradley</v>
      </c>
      <c r="U5095">
        <f>MONTH(CustomerSupport[[#This Row],[Date of Purchase]])</f>
        <v>9</v>
      </c>
      <c r="V5095" t="str">
        <f>TEXT('Working data'!G5095,"mmmm")</f>
        <v>September</v>
      </c>
      <c r="W5095">
        <f>YEAR(CustomerSupport[[#This Row],[Date of Purchase]])</f>
        <v>2020</v>
      </c>
      <c r="X5095" t="str">
        <f t="shared" si="79"/>
        <v/>
      </c>
    </row>
    <row r="5096" spans="1:24" ht="14.25" customHeight="1" x14ac:dyDescent="0.4">
      <c r="A5096">
        <v>5095</v>
      </c>
      <c r="B5096" t="s">
        <v>16569</v>
      </c>
      <c r="C5096" t="s">
        <v>16570</v>
      </c>
      <c r="D5096">
        <v>52</v>
      </c>
      <c r="E5096" t="s">
        <v>19</v>
      </c>
      <c r="F5096" t="s">
        <v>223</v>
      </c>
      <c r="G5096" s="1">
        <v>44394</v>
      </c>
      <c r="H5096" t="s">
        <v>45</v>
      </c>
      <c r="I5096" t="s">
        <v>93</v>
      </c>
      <c r="J5096" s="2" t="s">
        <v>16571</v>
      </c>
      <c r="K5096" t="s">
        <v>24</v>
      </c>
      <c r="M5096" t="s">
        <v>25</v>
      </c>
      <c r="N5096" t="s">
        <v>83</v>
      </c>
      <c r="O5096" s="3">
        <v>45078.063657407409</v>
      </c>
      <c r="R5096">
        <v>5095</v>
      </c>
      <c r="S5096" t="str">
        <f>PROPER(CustomerSupport[[#This Row],[Resolution]])</f>
        <v/>
      </c>
      <c r="T5096" t="str">
        <f>TRIM(CustomerSupport[[#This Row],[Customer Name]])</f>
        <v>Jeffrey Shaw</v>
      </c>
      <c r="U5096">
        <f>MONTH(CustomerSupport[[#This Row],[Date of Purchase]])</f>
        <v>7</v>
      </c>
      <c r="V5096" t="str">
        <f>TEXT('Working data'!G5096,"mmmm")</f>
        <v>July</v>
      </c>
      <c r="W5096">
        <f>YEAR(CustomerSupport[[#This Row],[Date of Purchase]])</f>
        <v>2021</v>
      </c>
      <c r="X5096" t="str">
        <f t="shared" si="79"/>
        <v/>
      </c>
    </row>
    <row r="5097" spans="1:24" ht="14.25" customHeight="1" x14ac:dyDescent="0.4">
      <c r="A5097">
        <v>5096</v>
      </c>
      <c r="B5097" t="s">
        <v>16572</v>
      </c>
      <c r="C5097" t="s">
        <v>16573</v>
      </c>
      <c r="D5097">
        <v>20</v>
      </c>
      <c r="E5097" t="s">
        <v>58</v>
      </c>
      <c r="F5097" t="s">
        <v>134</v>
      </c>
      <c r="G5097" s="1">
        <v>44019</v>
      </c>
      <c r="H5097" t="s">
        <v>21</v>
      </c>
      <c r="I5097" t="s">
        <v>177</v>
      </c>
      <c r="J5097" s="2" t="s">
        <v>16574</v>
      </c>
      <c r="K5097" t="s">
        <v>24</v>
      </c>
      <c r="M5097" t="s">
        <v>89</v>
      </c>
      <c r="N5097" t="s">
        <v>26</v>
      </c>
      <c r="O5097" s="3">
        <v>45078.470613425925</v>
      </c>
      <c r="R5097">
        <v>5096</v>
      </c>
      <c r="S5097" t="str">
        <f>PROPER(CustomerSupport[[#This Row],[Resolution]])</f>
        <v/>
      </c>
      <c r="T5097" t="str">
        <f>TRIM(CustomerSupport[[#This Row],[Customer Name]])</f>
        <v>Brian Santos</v>
      </c>
      <c r="U5097">
        <f>MONTH(CustomerSupport[[#This Row],[Date of Purchase]])</f>
        <v>7</v>
      </c>
      <c r="V5097" t="str">
        <f>TEXT('Working data'!G5097,"mmmm")</f>
        <v>July</v>
      </c>
      <c r="W5097">
        <f>YEAR(CustomerSupport[[#This Row],[Date of Purchase]])</f>
        <v>2020</v>
      </c>
      <c r="X5097" t="str">
        <f t="shared" si="79"/>
        <v/>
      </c>
    </row>
    <row r="5098" spans="1:24" ht="14.25" customHeight="1" x14ac:dyDescent="0.4">
      <c r="A5098">
        <v>5097</v>
      </c>
      <c r="B5098" t="s">
        <v>16575</v>
      </c>
      <c r="C5098" t="s">
        <v>16576</v>
      </c>
      <c r="D5098">
        <v>39</v>
      </c>
      <c r="E5098" t="s">
        <v>58</v>
      </c>
      <c r="F5098" t="s">
        <v>207</v>
      </c>
      <c r="G5098" s="1">
        <v>43891</v>
      </c>
      <c r="H5098" t="s">
        <v>67</v>
      </c>
      <c r="I5098" t="s">
        <v>59</v>
      </c>
      <c r="J5098" t="s">
        <v>16577</v>
      </c>
      <c r="K5098" t="s">
        <v>24</v>
      </c>
      <c r="M5098" t="s">
        <v>143</v>
      </c>
      <c r="N5098" t="s">
        <v>55</v>
      </c>
      <c r="O5098" s="3">
        <v>45078.943530092591</v>
      </c>
      <c r="R5098">
        <v>5097</v>
      </c>
      <c r="S5098" t="str">
        <f>PROPER(CustomerSupport[[#This Row],[Resolution]])</f>
        <v/>
      </c>
      <c r="T5098" t="str">
        <f>TRIM(CustomerSupport[[#This Row],[Customer Name]])</f>
        <v>Emma Hampton</v>
      </c>
      <c r="U5098">
        <f>MONTH(CustomerSupport[[#This Row],[Date of Purchase]])</f>
        <v>3</v>
      </c>
      <c r="V5098" t="str">
        <f>TEXT('Working data'!G5098,"mmmm")</f>
        <v>March</v>
      </c>
      <c r="W5098">
        <f>YEAR(CustomerSupport[[#This Row],[Date of Purchase]])</f>
        <v>2020</v>
      </c>
      <c r="X5098" t="str">
        <f t="shared" si="79"/>
        <v/>
      </c>
    </row>
    <row r="5099" spans="1:24" ht="14.25" customHeight="1" x14ac:dyDescent="0.4">
      <c r="A5099">
        <v>5098</v>
      </c>
      <c r="B5099" t="s">
        <v>16578</v>
      </c>
      <c r="C5099" t="s">
        <v>16579</v>
      </c>
      <c r="D5099">
        <v>62</v>
      </c>
      <c r="E5099" t="s">
        <v>58</v>
      </c>
      <c r="F5099" t="s">
        <v>20</v>
      </c>
      <c r="G5099" s="1">
        <v>43952</v>
      </c>
      <c r="H5099" t="s">
        <v>21</v>
      </c>
      <c r="I5099" t="s">
        <v>177</v>
      </c>
      <c r="J5099" s="2" t="s">
        <v>16580</v>
      </c>
      <c r="K5099" t="s">
        <v>62</v>
      </c>
      <c r="M5099" t="s">
        <v>41</v>
      </c>
      <c r="N5099" t="s">
        <v>55</v>
      </c>
      <c r="R5099">
        <v>5098</v>
      </c>
      <c r="S5099" t="str">
        <f>PROPER(CustomerSupport[[#This Row],[Resolution]])</f>
        <v/>
      </c>
      <c r="T5099" t="str">
        <f>TRIM(CustomerSupport[[#This Row],[Customer Name]])</f>
        <v>Gabriel Gallegos</v>
      </c>
      <c r="U5099">
        <f>MONTH(CustomerSupport[[#This Row],[Date of Purchase]])</f>
        <v>5</v>
      </c>
      <c r="V5099" t="str">
        <f>TEXT('Working data'!G5099,"mmmm")</f>
        <v>May</v>
      </c>
      <c r="W5099">
        <f>YEAR(CustomerSupport[[#This Row],[Date of Purchase]])</f>
        <v>2020</v>
      </c>
      <c r="X5099" t="str">
        <f t="shared" si="79"/>
        <v/>
      </c>
    </row>
    <row r="5100" spans="1:24" ht="14.25" customHeight="1" x14ac:dyDescent="0.4">
      <c r="A5100">
        <v>5099</v>
      </c>
      <c r="B5100" t="s">
        <v>16581</v>
      </c>
      <c r="C5100" t="s">
        <v>16582</v>
      </c>
      <c r="D5100">
        <v>18</v>
      </c>
      <c r="E5100" t="s">
        <v>58</v>
      </c>
      <c r="F5100" t="s">
        <v>431</v>
      </c>
      <c r="G5100" s="1">
        <v>43946</v>
      </c>
      <c r="H5100" t="s">
        <v>45</v>
      </c>
      <c r="I5100" t="s">
        <v>150</v>
      </c>
      <c r="J5100" s="2" t="s">
        <v>16583</v>
      </c>
      <c r="K5100" t="s">
        <v>39</v>
      </c>
      <c r="L5100" t="s">
        <v>16584</v>
      </c>
      <c r="M5100" t="s">
        <v>25</v>
      </c>
      <c r="N5100" t="s">
        <v>55</v>
      </c>
      <c r="O5100" s="3">
        <v>45078.415081018517</v>
      </c>
      <c r="P5100" s="3">
        <v>45078.307442129626</v>
      </c>
      <c r="Q5100">
        <v>5</v>
      </c>
      <c r="R5100">
        <v>5099</v>
      </c>
      <c r="S5100" t="str">
        <f>PROPER(CustomerSupport[[#This Row],[Resolution]])</f>
        <v>Shake Act Generation Edge Note.</v>
      </c>
      <c r="T5100" t="str">
        <f>TRIM(CustomerSupport[[#This Row],[Customer Name]])</f>
        <v>Colleen Robinson</v>
      </c>
      <c r="U5100">
        <f>MONTH(CustomerSupport[[#This Row],[Date of Purchase]])</f>
        <v>4</v>
      </c>
      <c r="V5100" t="str">
        <f>TEXT('Working data'!G5100,"mmmm")</f>
        <v>April</v>
      </c>
      <c r="W5100">
        <f>YEAR(CustomerSupport[[#This Row],[Date of Purchase]])</f>
        <v>2020</v>
      </c>
      <c r="X5100">
        <f t="shared" si="79"/>
        <v>-2.5833333333721384</v>
      </c>
    </row>
    <row r="5101" spans="1:24" ht="14.25" customHeight="1" x14ac:dyDescent="0.4">
      <c r="A5101">
        <v>5100</v>
      </c>
      <c r="B5101" t="s">
        <v>16585</v>
      </c>
      <c r="C5101" t="s">
        <v>16586</v>
      </c>
      <c r="D5101">
        <v>30</v>
      </c>
      <c r="E5101" t="s">
        <v>29</v>
      </c>
      <c r="F5101" t="s">
        <v>157</v>
      </c>
      <c r="G5101" s="1">
        <v>44447</v>
      </c>
      <c r="H5101" t="s">
        <v>67</v>
      </c>
      <c r="I5101" t="s">
        <v>72</v>
      </c>
      <c r="J5101" s="2" t="s">
        <v>16587</v>
      </c>
      <c r="K5101" t="s">
        <v>24</v>
      </c>
      <c r="M5101" t="s">
        <v>89</v>
      </c>
      <c r="N5101" t="s">
        <v>26</v>
      </c>
      <c r="O5101" s="3">
        <v>45078.981076388889</v>
      </c>
      <c r="R5101">
        <v>5100</v>
      </c>
      <c r="S5101" t="str">
        <f>PROPER(CustomerSupport[[#This Row],[Resolution]])</f>
        <v/>
      </c>
      <c r="T5101" t="str">
        <f>TRIM(CustomerSupport[[#This Row],[Customer Name]])</f>
        <v>Emily Duarte</v>
      </c>
      <c r="U5101">
        <f>MONTH(CustomerSupport[[#This Row],[Date of Purchase]])</f>
        <v>9</v>
      </c>
      <c r="V5101" t="str">
        <f>TEXT('Working data'!G5101,"mmmm")</f>
        <v>September</v>
      </c>
      <c r="W5101">
        <f>YEAR(CustomerSupport[[#This Row],[Date of Purchase]])</f>
        <v>2021</v>
      </c>
      <c r="X5101" t="str">
        <f t="shared" si="79"/>
        <v/>
      </c>
    </row>
    <row r="5102" spans="1:24" ht="14.25" customHeight="1" x14ac:dyDescent="0.4">
      <c r="A5102">
        <v>5101</v>
      </c>
      <c r="B5102" t="s">
        <v>16588</v>
      </c>
      <c r="C5102" t="s">
        <v>16589</v>
      </c>
      <c r="D5102">
        <v>20</v>
      </c>
      <c r="E5102" t="s">
        <v>19</v>
      </c>
      <c r="F5102" t="s">
        <v>157</v>
      </c>
      <c r="G5102" s="1">
        <v>43833</v>
      </c>
      <c r="H5102" t="s">
        <v>59</v>
      </c>
      <c r="I5102" t="s">
        <v>93</v>
      </c>
      <c r="J5102" t="s">
        <v>16590</v>
      </c>
      <c r="K5102" t="s">
        <v>62</v>
      </c>
      <c r="M5102" t="s">
        <v>143</v>
      </c>
      <c r="N5102" t="s">
        <v>83</v>
      </c>
      <c r="R5102">
        <v>5101</v>
      </c>
      <c r="S5102" t="str">
        <f>PROPER(CustomerSupport[[#This Row],[Resolution]])</f>
        <v/>
      </c>
      <c r="T5102" t="str">
        <f>TRIM(CustomerSupport[[#This Row],[Customer Name]])</f>
        <v>Denise Turner</v>
      </c>
      <c r="U5102">
        <f>MONTH(CustomerSupport[[#This Row],[Date of Purchase]])</f>
        <v>1</v>
      </c>
      <c r="V5102" t="str">
        <f>TEXT('Working data'!G5102,"mmmm")</f>
        <v>January</v>
      </c>
      <c r="W5102">
        <f>YEAR(CustomerSupport[[#This Row],[Date of Purchase]])</f>
        <v>2020</v>
      </c>
      <c r="X5102" t="str">
        <f t="shared" si="79"/>
        <v/>
      </c>
    </row>
    <row r="5103" spans="1:24" ht="14.25" customHeight="1" x14ac:dyDescent="0.4">
      <c r="A5103">
        <v>5102</v>
      </c>
      <c r="B5103" t="s">
        <v>16591</v>
      </c>
      <c r="C5103" t="s">
        <v>16592</v>
      </c>
      <c r="D5103">
        <v>38</v>
      </c>
      <c r="E5103" t="s">
        <v>58</v>
      </c>
      <c r="F5103" t="s">
        <v>71</v>
      </c>
      <c r="G5103" s="1">
        <v>44527</v>
      </c>
      <c r="H5103" t="s">
        <v>45</v>
      </c>
      <c r="I5103" t="s">
        <v>22</v>
      </c>
      <c r="J5103" t="s">
        <v>16593</v>
      </c>
      <c r="K5103" t="s">
        <v>24</v>
      </c>
      <c r="M5103" t="s">
        <v>25</v>
      </c>
      <c r="N5103" t="s">
        <v>33</v>
      </c>
      <c r="O5103" s="3">
        <v>45078.360266203701</v>
      </c>
      <c r="R5103">
        <v>5102</v>
      </c>
      <c r="S5103" t="str">
        <f>PROPER(CustomerSupport[[#This Row],[Resolution]])</f>
        <v/>
      </c>
      <c r="T5103" t="str">
        <f>TRIM(CustomerSupport[[#This Row],[Customer Name]])</f>
        <v>Valerie Perez</v>
      </c>
      <c r="U5103">
        <f>MONTH(CustomerSupport[[#This Row],[Date of Purchase]])</f>
        <v>11</v>
      </c>
      <c r="V5103" t="str">
        <f>TEXT('Working data'!G5103,"mmmm")</f>
        <v>November</v>
      </c>
      <c r="W5103">
        <f>YEAR(CustomerSupport[[#This Row],[Date of Purchase]])</f>
        <v>2021</v>
      </c>
      <c r="X5103" t="str">
        <f t="shared" si="79"/>
        <v/>
      </c>
    </row>
    <row r="5104" spans="1:24" ht="14.25" customHeight="1" x14ac:dyDescent="0.4">
      <c r="A5104">
        <v>5103</v>
      </c>
      <c r="B5104" t="s">
        <v>12246</v>
      </c>
      <c r="C5104" t="s">
        <v>16594</v>
      </c>
      <c r="D5104">
        <v>55</v>
      </c>
      <c r="E5104" t="s">
        <v>29</v>
      </c>
      <c r="F5104" t="s">
        <v>134</v>
      </c>
      <c r="G5104" s="1">
        <v>44340</v>
      </c>
      <c r="H5104" t="s">
        <v>66</v>
      </c>
      <c r="I5104" t="s">
        <v>60</v>
      </c>
      <c r="J5104" s="2" t="s">
        <v>16595</v>
      </c>
      <c r="K5104" t="s">
        <v>39</v>
      </c>
      <c r="L5104" t="s">
        <v>16596</v>
      </c>
      <c r="M5104" t="s">
        <v>143</v>
      </c>
      <c r="N5104" t="s">
        <v>83</v>
      </c>
      <c r="O5104" s="3">
        <v>45078.954733796294</v>
      </c>
      <c r="P5104" s="3">
        <v>45078.596400462964</v>
      </c>
      <c r="Q5104">
        <v>1</v>
      </c>
      <c r="R5104">
        <v>5103</v>
      </c>
      <c r="S5104" t="str">
        <f>PROPER(CustomerSupport[[#This Row],[Resolution]])</f>
        <v>Together Kitchen Impact Tax Including Behind.</v>
      </c>
      <c r="T5104" t="str">
        <f>TRIM(CustomerSupport[[#This Row],[Customer Name]])</f>
        <v>Aaron Henry</v>
      </c>
      <c r="U5104">
        <f>MONTH(CustomerSupport[[#This Row],[Date of Purchase]])</f>
        <v>5</v>
      </c>
      <c r="V5104" t="str">
        <f>TEXT('Working data'!G5104,"mmmm")</f>
        <v>May</v>
      </c>
      <c r="W5104">
        <f>YEAR(CustomerSupport[[#This Row],[Date of Purchase]])</f>
        <v>2021</v>
      </c>
      <c r="X5104">
        <f t="shared" si="79"/>
        <v>-8.5999999999185093</v>
      </c>
    </row>
    <row r="5105" spans="1:24" ht="14.25" customHeight="1" x14ac:dyDescent="0.4">
      <c r="A5105">
        <v>5104</v>
      </c>
      <c r="B5105" t="s">
        <v>16597</v>
      </c>
      <c r="C5105" t="s">
        <v>16598</v>
      </c>
      <c r="D5105">
        <v>26</v>
      </c>
      <c r="E5105" t="s">
        <v>29</v>
      </c>
      <c r="F5105" t="s">
        <v>339</v>
      </c>
      <c r="G5105" s="1">
        <v>44286</v>
      </c>
      <c r="H5105" t="s">
        <v>66</v>
      </c>
      <c r="I5105" t="s">
        <v>52</v>
      </c>
      <c r="J5105" s="2" t="s">
        <v>16599</v>
      </c>
      <c r="K5105" t="s">
        <v>24</v>
      </c>
      <c r="M5105" t="s">
        <v>41</v>
      </c>
      <c r="N5105" t="s">
        <v>55</v>
      </c>
      <c r="O5105" s="3">
        <v>45078.279756944445</v>
      </c>
      <c r="R5105">
        <v>5104</v>
      </c>
      <c r="S5105" t="str">
        <f>PROPER(CustomerSupport[[#This Row],[Resolution]])</f>
        <v/>
      </c>
      <c r="T5105" t="str">
        <f>TRIM(CustomerSupport[[#This Row],[Customer Name]])</f>
        <v>Taylor Thompson</v>
      </c>
      <c r="U5105">
        <f>MONTH(CustomerSupport[[#This Row],[Date of Purchase]])</f>
        <v>3</v>
      </c>
      <c r="V5105" t="str">
        <f>TEXT('Working data'!G5105,"mmmm")</f>
        <v>March</v>
      </c>
      <c r="W5105">
        <f>YEAR(CustomerSupport[[#This Row],[Date of Purchase]])</f>
        <v>2021</v>
      </c>
      <c r="X5105" t="str">
        <f t="shared" si="79"/>
        <v/>
      </c>
    </row>
    <row r="5106" spans="1:24" ht="14.25" customHeight="1" x14ac:dyDescent="0.4">
      <c r="A5106">
        <v>5105</v>
      </c>
      <c r="B5106" t="s">
        <v>16600</v>
      </c>
      <c r="C5106" t="s">
        <v>16601</v>
      </c>
      <c r="D5106">
        <v>68</v>
      </c>
      <c r="E5106" t="s">
        <v>19</v>
      </c>
      <c r="F5106" t="s">
        <v>112</v>
      </c>
      <c r="G5106" s="1">
        <v>44329</v>
      </c>
      <c r="H5106" t="s">
        <v>21</v>
      </c>
      <c r="I5106" t="s">
        <v>59</v>
      </c>
      <c r="J5106" t="s">
        <v>16602</v>
      </c>
      <c r="K5106" t="s">
        <v>24</v>
      </c>
      <c r="M5106" t="s">
        <v>41</v>
      </c>
      <c r="N5106" t="s">
        <v>55</v>
      </c>
      <c r="O5106" s="3">
        <v>45078.495034722226</v>
      </c>
      <c r="R5106">
        <v>5105</v>
      </c>
      <c r="S5106" t="str">
        <f>PROPER(CustomerSupport[[#This Row],[Resolution]])</f>
        <v/>
      </c>
      <c r="T5106" t="str">
        <f>TRIM(CustomerSupport[[#This Row],[Customer Name]])</f>
        <v>Lori Collier</v>
      </c>
      <c r="U5106">
        <f>MONTH(CustomerSupport[[#This Row],[Date of Purchase]])</f>
        <v>5</v>
      </c>
      <c r="V5106" t="str">
        <f>TEXT('Working data'!G5106,"mmmm")</f>
        <v>May</v>
      </c>
      <c r="W5106">
        <f>YEAR(CustomerSupport[[#This Row],[Date of Purchase]])</f>
        <v>2021</v>
      </c>
      <c r="X5106" t="str">
        <f t="shared" si="79"/>
        <v/>
      </c>
    </row>
    <row r="5107" spans="1:24" ht="14.25" customHeight="1" x14ac:dyDescent="0.4">
      <c r="A5107">
        <v>5106</v>
      </c>
      <c r="B5107" t="s">
        <v>16603</v>
      </c>
      <c r="C5107" t="s">
        <v>16604</v>
      </c>
      <c r="D5107">
        <v>36</v>
      </c>
      <c r="E5107" t="s">
        <v>58</v>
      </c>
      <c r="F5107" t="s">
        <v>421</v>
      </c>
      <c r="G5107" s="1">
        <v>44455</v>
      </c>
      <c r="H5107" t="s">
        <v>66</v>
      </c>
      <c r="I5107" t="s">
        <v>177</v>
      </c>
      <c r="J5107" s="2" t="s">
        <v>16605</v>
      </c>
      <c r="K5107" t="s">
        <v>39</v>
      </c>
      <c r="L5107" t="s">
        <v>16606</v>
      </c>
      <c r="M5107" t="s">
        <v>25</v>
      </c>
      <c r="N5107" t="s">
        <v>55</v>
      </c>
      <c r="O5107" s="3">
        <v>45078.926307870373</v>
      </c>
      <c r="P5107" s="3">
        <v>45078.236724537041</v>
      </c>
      <c r="Q5107">
        <v>2</v>
      </c>
      <c r="R5107">
        <v>5106</v>
      </c>
      <c r="S5107" t="str">
        <f>PROPER(CustomerSupport[[#This Row],[Resolution]])</f>
        <v>Science Region Central.</v>
      </c>
      <c r="T5107" t="str">
        <f>TRIM(CustomerSupport[[#This Row],[Customer Name]])</f>
        <v>Nicholas Mitchell</v>
      </c>
      <c r="U5107">
        <f>MONTH(CustomerSupport[[#This Row],[Date of Purchase]])</f>
        <v>9</v>
      </c>
      <c r="V5107" t="str">
        <f>TEXT('Working data'!G5107,"mmmm")</f>
        <v>September</v>
      </c>
      <c r="W5107">
        <f>YEAR(CustomerSupport[[#This Row],[Date of Purchase]])</f>
        <v>2021</v>
      </c>
      <c r="X5107">
        <f t="shared" si="79"/>
        <v>-16.549999999988358</v>
      </c>
    </row>
    <row r="5108" spans="1:24" ht="14.25" customHeight="1" x14ac:dyDescent="0.4">
      <c r="A5108">
        <v>5107</v>
      </c>
      <c r="B5108" t="s">
        <v>16607</v>
      </c>
      <c r="C5108" t="s">
        <v>16608</v>
      </c>
      <c r="D5108">
        <v>41</v>
      </c>
      <c r="E5108" t="s">
        <v>58</v>
      </c>
      <c r="F5108" t="s">
        <v>286</v>
      </c>
      <c r="G5108" s="1">
        <v>44190</v>
      </c>
      <c r="H5108" t="s">
        <v>66</v>
      </c>
      <c r="I5108" t="s">
        <v>177</v>
      </c>
      <c r="J5108" s="2" t="s">
        <v>16609</v>
      </c>
      <c r="K5108" t="s">
        <v>62</v>
      </c>
      <c r="M5108" t="s">
        <v>143</v>
      </c>
      <c r="N5108" t="s">
        <v>83</v>
      </c>
      <c r="R5108">
        <v>5107</v>
      </c>
      <c r="S5108" t="str">
        <f>PROPER(CustomerSupport[[#This Row],[Resolution]])</f>
        <v/>
      </c>
      <c r="T5108" t="str">
        <f>TRIM(CustomerSupport[[#This Row],[Customer Name]])</f>
        <v>Christopher Clark</v>
      </c>
      <c r="U5108">
        <f>MONTH(CustomerSupport[[#This Row],[Date of Purchase]])</f>
        <v>12</v>
      </c>
      <c r="V5108" t="str">
        <f>TEXT('Working data'!G5108,"mmmm")</f>
        <v>December</v>
      </c>
      <c r="W5108">
        <f>YEAR(CustomerSupport[[#This Row],[Date of Purchase]])</f>
        <v>2020</v>
      </c>
      <c r="X5108" t="str">
        <f t="shared" si="79"/>
        <v/>
      </c>
    </row>
    <row r="5109" spans="1:24" ht="14.25" customHeight="1" x14ac:dyDescent="0.4">
      <c r="A5109">
        <v>5108</v>
      </c>
      <c r="B5109" t="s">
        <v>16610</v>
      </c>
      <c r="C5109" t="s">
        <v>16611</v>
      </c>
      <c r="D5109">
        <v>24</v>
      </c>
      <c r="E5109" t="s">
        <v>58</v>
      </c>
      <c r="F5109" t="s">
        <v>207</v>
      </c>
      <c r="G5109" s="1">
        <v>43961</v>
      </c>
      <c r="H5109" t="s">
        <v>66</v>
      </c>
      <c r="I5109" t="s">
        <v>37</v>
      </c>
      <c r="J5109" s="2" t="s">
        <v>16612</v>
      </c>
      <c r="K5109" t="s">
        <v>24</v>
      </c>
      <c r="M5109" t="s">
        <v>143</v>
      </c>
      <c r="N5109" t="s">
        <v>33</v>
      </c>
      <c r="O5109" s="3">
        <v>45078.859675925924</v>
      </c>
      <c r="R5109">
        <v>5108</v>
      </c>
      <c r="S5109" t="str">
        <f>PROPER(CustomerSupport[[#This Row],[Resolution]])</f>
        <v/>
      </c>
      <c r="T5109" t="str">
        <f>TRIM(CustomerSupport[[#This Row],[Customer Name]])</f>
        <v>Jason Bowen</v>
      </c>
      <c r="U5109">
        <f>MONTH(CustomerSupport[[#This Row],[Date of Purchase]])</f>
        <v>5</v>
      </c>
      <c r="V5109" t="str">
        <f>TEXT('Working data'!G5109,"mmmm")</f>
        <v>May</v>
      </c>
      <c r="W5109">
        <f>YEAR(CustomerSupport[[#This Row],[Date of Purchase]])</f>
        <v>2020</v>
      </c>
      <c r="X5109" t="str">
        <f t="shared" si="79"/>
        <v/>
      </c>
    </row>
    <row r="5110" spans="1:24" ht="14.25" customHeight="1" x14ac:dyDescent="0.4">
      <c r="A5110">
        <v>5109</v>
      </c>
      <c r="B5110" t="s">
        <v>16613</v>
      </c>
      <c r="C5110" t="s">
        <v>16614</v>
      </c>
      <c r="D5110">
        <v>45</v>
      </c>
      <c r="E5110" t="s">
        <v>58</v>
      </c>
      <c r="F5110" t="s">
        <v>112</v>
      </c>
      <c r="G5110" s="1">
        <v>44118</v>
      </c>
      <c r="H5110" t="s">
        <v>45</v>
      </c>
      <c r="I5110" t="s">
        <v>113</v>
      </c>
      <c r="J5110" s="2" t="s">
        <v>16615</v>
      </c>
      <c r="K5110" t="s">
        <v>39</v>
      </c>
      <c r="L5110" t="s">
        <v>16616</v>
      </c>
      <c r="M5110" t="s">
        <v>89</v>
      </c>
      <c r="N5110" t="s">
        <v>26</v>
      </c>
      <c r="O5110" s="3">
        <v>45078.443020833336</v>
      </c>
      <c r="P5110" s="3">
        <v>45078.083993055552</v>
      </c>
      <c r="Q5110">
        <v>4</v>
      </c>
      <c r="R5110">
        <v>5109</v>
      </c>
      <c r="S5110" t="str">
        <f>PROPER(CustomerSupport[[#This Row],[Resolution]])</f>
        <v>End Level Federal Wear Situation News Scientist.</v>
      </c>
      <c r="T5110" t="str">
        <f>TRIM(CustomerSupport[[#This Row],[Customer Name]])</f>
        <v>Anna Pollard</v>
      </c>
      <c r="U5110">
        <f>MONTH(CustomerSupport[[#This Row],[Date of Purchase]])</f>
        <v>10</v>
      </c>
      <c r="V5110" t="str">
        <f>TEXT('Working data'!G5110,"mmmm")</f>
        <v>October</v>
      </c>
      <c r="W5110">
        <f>YEAR(CustomerSupport[[#This Row],[Date of Purchase]])</f>
        <v>2020</v>
      </c>
      <c r="X5110">
        <f t="shared" si="79"/>
        <v>-8.6166666668141261</v>
      </c>
    </row>
    <row r="5111" spans="1:24" ht="14.25" customHeight="1" x14ac:dyDescent="0.4">
      <c r="A5111">
        <v>5110</v>
      </c>
      <c r="B5111" t="s">
        <v>16617</v>
      </c>
      <c r="C5111" t="s">
        <v>16618</v>
      </c>
      <c r="D5111">
        <v>47</v>
      </c>
      <c r="E5111" t="s">
        <v>58</v>
      </c>
      <c r="F5111" t="s">
        <v>249</v>
      </c>
      <c r="G5111" s="1">
        <v>44461</v>
      </c>
      <c r="H5111" t="s">
        <v>59</v>
      </c>
      <c r="I5111" t="s">
        <v>60</v>
      </c>
      <c r="J5111" s="2" t="s">
        <v>16619</v>
      </c>
      <c r="K5111" t="s">
        <v>62</v>
      </c>
      <c r="M5111" t="s">
        <v>89</v>
      </c>
      <c r="N5111" t="s">
        <v>26</v>
      </c>
      <c r="R5111">
        <v>5110</v>
      </c>
      <c r="S5111" t="str">
        <f>PROPER(CustomerSupport[[#This Row],[Resolution]])</f>
        <v/>
      </c>
      <c r="T5111" t="str">
        <f>TRIM(CustomerSupport[[#This Row],[Customer Name]])</f>
        <v>Kevin Boyle</v>
      </c>
      <c r="U5111">
        <f>MONTH(CustomerSupport[[#This Row],[Date of Purchase]])</f>
        <v>9</v>
      </c>
      <c r="V5111" t="str">
        <f>TEXT('Working data'!G5111,"mmmm")</f>
        <v>September</v>
      </c>
      <c r="W5111">
        <f>YEAR(CustomerSupport[[#This Row],[Date of Purchase]])</f>
        <v>2021</v>
      </c>
      <c r="X5111" t="str">
        <f t="shared" si="79"/>
        <v/>
      </c>
    </row>
    <row r="5112" spans="1:24" ht="14.25" customHeight="1" x14ac:dyDescent="0.4">
      <c r="A5112">
        <v>5111</v>
      </c>
      <c r="B5112" t="s">
        <v>16620</v>
      </c>
      <c r="C5112" t="s">
        <v>403</v>
      </c>
      <c r="D5112">
        <v>43</v>
      </c>
      <c r="E5112" t="s">
        <v>19</v>
      </c>
      <c r="F5112" t="s">
        <v>339</v>
      </c>
      <c r="G5112" s="1">
        <v>43950</v>
      </c>
      <c r="H5112" t="s">
        <v>67</v>
      </c>
      <c r="I5112" t="s">
        <v>67</v>
      </c>
      <c r="J5112" s="2" t="s">
        <v>16621</v>
      </c>
      <c r="K5112" t="s">
        <v>24</v>
      </c>
      <c r="M5112" t="s">
        <v>25</v>
      </c>
      <c r="N5112" t="s">
        <v>55</v>
      </c>
      <c r="O5112" s="3">
        <v>45078.173622685186</v>
      </c>
      <c r="R5112">
        <v>5111</v>
      </c>
      <c r="S5112" t="str">
        <f>PROPER(CustomerSupport[[#This Row],[Resolution]])</f>
        <v/>
      </c>
      <c r="T5112" t="str">
        <f>TRIM(CustomerSupport[[#This Row],[Customer Name]])</f>
        <v>Mary Rush</v>
      </c>
      <c r="U5112">
        <f>MONTH(CustomerSupport[[#This Row],[Date of Purchase]])</f>
        <v>4</v>
      </c>
      <c r="V5112" t="str">
        <f>TEXT('Working data'!G5112,"mmmm")</f>
        <v>April</v>
      </c>
      <c r="W5112">
        <f>YEAR(CustomerSupport[[#This Row],[Date of Purchase]])</f>
        <v>2020</v>
      </c>
      <c r="X5112" t="str">
        <f t="shared" si="79"/>
        <v/>
      </c>
    </row>
    <row r="5113" spans="1:24" ht="14.25" customHeight="1" x14ac:dyDescent="0.4">
      <c r="A5113">
        <v>5112</v>
      </c>
      <c r="B5113" t="s">
        <v>16622</v>
      </c>
      <c r="C5113" t="s">
        <v>16623</v>
      </c>
      <c r="D5113">
        <v>59</v>
      </c>
      <c r="E5113" t="s">
        <v>29</v>
      </c>
      <c r="F5113" t="s">
        <v>456</v>
      </c>
      <c r="G5113" s="1">
        <v>44001</v>
      </c>
      <c r="H5113" t="s">
        <v>67</v>
      </c>
      <c r="I5113" t="s">
        <v>177</v>
      </c>
      <c r="J5113" s="2" t="s">
        <v>16624</v>
      </c>
      <c r="K5113" t="s">
        <v>39</v>
      </c>
      <c r="L5113" t="s">
        <v>16625</v>
      </c>
      <c r="M5113" t="s">
        <v>143</v>
      </c>
      <c r="N5113" t="s">
        <v>26</v>
      </c>
      <c r="O5113" s="3">
        <v>45078.605578703704</v>
      </c>
      <c r="P5113" s="3">
        <v>45078.736134259256</v>
      </c>
      <c r="Q5113">
        <v>1</v>
      </c>
      <c r="R5113">
        <v>5112</v>
      </c>
      <c r="S5113" t="str">
        <f>PROPER(CustomerSupport[[#This Row],[Resolution]])</f>
        <v>My Hit Determine Property Town.</v>
      </c>
      <c r="T5113" t="str">
        <f>TRIM(CustomerSupport[[#This Row],[Customer Name]])</f>
        <v>Alison Gates</v>
      </c>
      <c r="U5113">
        <f>MONTH(CustomerSupport[[#This Row],[Date of Purchase]])</f>
        <v>6</v>
      </c>
      <c r="V5113" t="str">
        <f>TEXT('Working data'!G5113,"mmmm")</f>
        <v>June</v>
      </c>
      <c r="W5113">
        <f>YEAR(CustomerSupport[[#This Row],[Date of Purchase]])</f>
        <v>2020</v>
      </c>
      <c r="X5113">
        <f t="shared" si="79"/>
        <v>3.1333333332440816</v>
      </c>
    </row>
    <row r="5114" spans="1:24" ht="14.25" customHeight="1" x14ac:dyDescent="0.4">
      <c r="A5114">
        <v>5113</v>
      </c>
      <c r="B5114" t="s">
        <v>16626</v>
      </c>
      <c r="C5114" t="s">
        <v>16627</v>
      </c>
      <c r="D5114">
        <v>53</v>
      </c>
      <c r="E5114" t="s">
        <v>29</v>
      </c>
      <c r="F5114" t="s">
        <v>242</v>
      </c>
      <c r="G5114" s="1">
        <v>43972</v>
      </c>
      <c r="H5114" t="s">
        <v>21</v>
      </c>
      <c r="I5114" t="s">
        <v>177</v>
      </c>
      <c r="J5114" s="2" t="s">
        <v>16628</v>
      </c>
      <c r="K5114" t="s">
        <v>39</v>
      </c>
      <c r="L5114" t="s">
        <v>16629</v>
      </c>
      <c r="M5114" t="s">
        <v>143</v>
      </c>
      <c r="N5114" t="s">
        <v>55</v>
      </c>
      <c r="O5114" s="3">
        <v>45078.586157407408</v>
      </c>
      <c r="P5114" s="3">
        <v>45078.18546296296</v>
      </c>
      <c r="Q5114">
        <v>3</v>
      </c>
      <c r="R5114">
        <v>5113</v>
      </c>
      <c r="S5114" t="str">
        <f>PROPER(CustomerSupport[[#This Row],[Resolution]])</f>
        <v>Popular Production Best Sort Be Name Energy Across.</v>
      </c>
      <c r="T5114" t="str">
        <f>TRIM(CustomerSupport[[#This Row],[Customer Name]])</f>
        <v>Adam Jones MD</v>
      </c>
      <c r="U5114">
        <f>MONTH(CustomerSupport[[#This Row],[Date of Purchase]])</f>
        <v>5</v>
      </c>
      <c r="V5114" t="str">
        <f>TEXT('Working data'!G5114,"mmmm")</f>
        <v>May</v>
      </c>
      <c r="W5114">
        <f>YEAR(CustomerSupport[[#This Row],[Date of Purchase]])</f>
        <v>2020</v>
      </c>
      <c r="X5114">
        <f t="shared" si="79"/>
        <v>-9.6166666667559184</v>
      </c>
    </row>
    <row r="5115" spans="1:24" ht="14.25" customHeight="1" x14ac:dyDescent="0.4">
      <c r="A5115">
        <v>5114</v>
      </c>
      <c r="B5115" t="s">
        <v>16630</v>
      </c>
      <c r="C5115" t="s">
        <v>16631</v>
      </c>
      <c r="D5115">
        <v>37</v>
      </c>
      <c r="E5115" t="s">
        <v>19</v>
      </c>
      <c r="F5115" t="s">
        <v>149</v>
      </c>
      <c r="G5115" s="1">
        <v>43836</v>
      </c>
      <c r="H5115" t="s">
        <v>21</v>
      </c>
      <c r="I5115" t="s">
        <v>177</v>
      </c>
      <c r="J5115" t="s">
        <v>1885</v>
      </c>
      <c r="K5115" t="s">
        <v>39</v>
      </c>
      <c r="L5115" t="s">
        <v>16632</v>
      </c>
      <c r="M5115" t="s">
        <v>89</v>
      </c>
      <c r="N5115" t="s">
        <v>83</v>
      </c>
      <c r="O5115" s="3">
        <v>45078.595185185186</v>
      </c>
      <c r="P5115" s="3">
        <v>45078.759074074071</v>
      </c>
      <c r="Q5115">
        <v>1</v>
      </c>
      <c r="R5115">
        <v>5114</v>
      </c>
      <c r="S5115" t="str">
        <f>PROPER(CustomerSupport[[#This Row],[Resolution]])</f>
        <v>Relationship Hot Once Word Receive Early Attention.</v>
      </c>
      <c r="T5115" t="str">
        <f>TRIM(CustomerSupport[[#This Row],[Customer Name]])</f>
        <v>Robert Phillips DDS</v>
      </c>
      <c r="U5115">
        <f>MONTH(CustomerSupport[[#This Row],[Date of Purchase]])</f>
        <v>1</v>
      </c>
      <c r="V5115" t="str">
        <f>TEXT('Working data'!G5115,"mmmm")</f>
        <v>January</v>
      </c>
      <c r="W5115">
        <f>YEAR(CustomerSupport[[#This Row],[Date of Purchase]])</f>
        <v>2020</v>
      </c>
      <c r="X5115">
        <f t="shared" si="79"/>
        <v>3.9333333332324401</v>
      </c>
    </row>
    <row r="5116" spans="1:24" ht="14.25" customHeight="1" x14ac:dyDescent="0.4">
      <c r="A5116">
        <v>5115</v>
      </c>
      <c r="B5116" t="s">
        <v>11400</v>
      </c>
      <c r="C5116" t="s">
        <v>16633</v>
      </c>
      <c r="D5116">
        <v>48</v>
      </c>
      <c r="E5116" t="s">
        <v>19</v>
      </c>
      <c r="F5116" t="s">
        <v>20</v>
      </c>
      <c r="G5116" s="1">
        <v>44356</v>
      </c>
      <c r="H5116" t="s">
        <v>66</v>
      </c>
      <c r="I5116" t="s">
        <v>52</v>
      </c>
      <c r="J5116" t="s">
        <v>16634</v>
      </c>
      <c r="K5116" t="s">
        <v>24</v>
      </c>
      <c r="M5116" t="s">
        <v>41</v>
      </c>
      <c r="N5116" t="s">
        <v>26</v>
      </c>
      <c r="O5116" s="3">
        <v>45078.88894675926</v>
      </c>
      <c r="R5116">
        <v>5115</v>
      </c>
      <c r="S5116" t="str">
        <f>PROPER(CustomerSupport[[#This Row],[Resolution]])</f>
        <v/>
      </c>
      <c r="T5116" t="str">
        <f>TRIM(CustomerSupport[[#This Row],[Customer Name]])</f>
        <v>Kevin Rodriguez</v>
      </c>
      <c r="U5116">
        <f>MONTH(CustomerSupport[[#This Row],[Date of Purchase]])</f>
        <v>6</v>
      </c>
      <c r="V5116" t="str">
        <f>TEXT('Working data'!G5116,"mmmm")</f>
        <v>June</v>
      </c>
      <c r="W5116">
        <f>YEAR(CustomerSupport[[#This Row],[Date of Purchase]])</f>
        <v>2021</v>
      </c>
      <c r="X5116" t="str">
        <f t="shared" si="79"/>
        <v/>
      </c>
    </row>
    <row r="5117" spans="1:24" ht="14.25" customHeight="1" x14ac:dyDescent="0.4">
      <c r="A5117">
        <v>5116</v>
      </c>
      <c r="B5117" t="s">
        <v>16635</v>
      </c>
      <c r="C5117" t="s">
        <v>16636</v>
      </c>
      <c r="D5117">
        <v>27</v>
      </c>
      <c r="E5117" t="s">
        <v>29</v>
      </c>
      <c r="F5117" t="s">
        <v>36</v>
      </c>
      <c r="G5117" s="1">
        <v>43925</v>
      </c>
      <c r="H5117" t="s">
        <v>59</v>
      </c>
      <c r="I5117" t="s">
        <v>31</v>
      </c>
      <c r="J5117" s="2" t="s">
        <v>16637</v>
      </c>
      <c r="K5117" t="s">
        <v>62</v>
      </c>
      <c r="M5117" t="s">
        <v>41</v>
      </c>
      <c r="N5117" t="s">
        <v>83</v>
      </c>
      <c r="R5117">
        <v>5116</v>
      </c>
      <c r="S5117" t="str">
        <f>PROPER(CustomerSupport[[#This Row],[Resolution]])</f>
        <v/>
      </c>
      <c r="T5117" t="str">
        <f>TRIM(CustomerSupport[[#This Row],[Customer Name]])</f>
        <v>Stacey Santos</v>
      </c>
      <c r="U5117">
        <f>MONTH(CustomerSupport[[#This Row],[Date of Purchase]])</f>
        <v>4</v>
      </c>
      <c r="V5117" t="str">
        <f>TEXT('Working data'!G5117,"mmmm")</f>
        <v>April</v>
      </c>
      <c r="W5117">
        <f>YEAR(CustomerSupport[[#This Row],[Date of Purchase]])</f>
        <v>2020</v>
      </c>
      <c r="X5117" t="str">
        <f t="shared" si="79"/>
        <v/>
      </c>
    </row>
    <row r="5118" spans="1:24" ht="14.25" customHeight="1" x14ac:dyDescent="0.4">
      <c r="A5118">
        <v>5117</v>
      </c>
      <c r="B5118" t="s">
        <v>16638</v>
      </c>
      <c r="C5118" t="s">
        <v>16639</v>
      </c>
      <c r="D5118">
        <v>37</v>
      </c>
      <c r="E5118" t="s">
        <v>19</v>
      </c>
      <c r="F5118" t="s">
        <v>211</v>
      </c>
      <c r="G5118" s="1">
        <v>44057</v>
      </c>
      <c r="H5118" t="s">
        <v>21</v>
      </c>
      <c r="I5118" t="s">
        <v>52</v>
      </c>
      <c r="J5118" t="s">
        <v>442</v>
      </c>
      <c r="K5118" t="s">
        <v>62</v>
      </c>
      <c r="M5118" t="s">
        <v>41</v>
      </c>
      <c r="N5118" t="s">
        <v>83</v>
      </c>
      <c r="R5118">
        <v>5117</v>
      </c>
      <c r="S5118" t="str">
        <f>PROPER(CustomerSupport[[#This Row],[Resolution]])</f>
        <v/>
      </c>
      <c r="T5118" t="str">
        <f>TRIM(CustomerSupport[[#This Row],[Customer Name]])</f>
        <v>Angela Conner</v>
      </c>
      <c r="U5118">
        <f>MONTH(CustomerSupport[[#This Row],[Date of Purchase]])</f>
        <v>8</v>
      </c>
      <c r="V5118" t="str">
        <f>TEXT('Working data'!G5118,"mmmm")</f>
        <v>August</v>
      </c>
      <c r="W5118">
        <f>YEAR(CustomerSupport[[#This Row],[Date of Purchase]])</f>
        <v>2020</v>
      </c>
      <c r="X5118" t="str">
        <f t="shared" si="79"/>
        <v/>
      </c>
    </row>
    <row r="5119" spans="1:24" ht="14.25" customHeight="1" x14ac:dyDescent="0.4">
      <c r="A5119">
        <v>5118</v>
      </c>
      <c r="B5119" t="s">
        <v>16640</v>
      </c>
      <c r="C5119" t="s">
        <v>16641</v>
      </c>
      <c r="D5119">
        <v>44</v>
      </c>
      <c r="E5119" t="s">
        <v>29</v>
      </c>
      <c r="F5119" t="s">
        <v>207</v>
      </c>
      <c r="G5119" s="1">
        <v>44295</v>
      </c>
      <c r="H5119" t="s">
        <v>59</v>
      </c>
      <c r="I5119" t="s">
        <v>77</v>
      </c>
      <c r="J5119" s="2" t="s">
        <v>16642</v>
      </c>
      <c r="K5119" t="s">
        <v>39</v>
      </c>
      <c r="L5119" t="s">
        <v>16643</v>
      </c>
      <c r="M5119" t="s">
        <v>89</v>
      </c>
      <c r="N5119" t="s">
        <v>55</v>
      </c>
      <c r="O5119" s="3">
        <v>45078.801493055558</v>
      </c>
      <c r="P5119" s="3">
        <v>45078.529270833336</v>
      </c>
      <c r="Q5119">
        <v>3</v>
      </c>
      <c r="R5119">
        <v>5118</v>
      </c>
      <c r="S5119" t="str">
        <f>PROPER(CustomerSupport[[#This Row],[Resolution]])</f>
        <v>Lead Project Performance Stuff Quality.</v>
      </c>
      <c r="T5119" t="str">
        <f>TRIM(CustomerSupport[[#This Row],[Customer Name]])</f>
        <v>Karen Shelton</v>
      </c>
      <c r="U5119">
        <f>MONTH(CustomerSupport[[#This Row],[Date of Purchase]])</f>
        <v>4</v>
      </c>
      <c r="V5119" t="str">
        <f>TEXT('Working data'!G5119,"mmmm")</f>
        <v>April</v>
      </c>
      <c r="W5119">
        <f>YEAR(CustomerSupport[[#This Row],[Date of Purchase]])</f>
        <v>2021</v>
      </c>
      <c r="X5119">
        <f t="shared" si="79"/>
        <v>-6.5333333333255723</v>
      </c>
    </row>
    <row r="5120" spans="1:24" ht="14.25" customHeight="1" x14ac:dyDescent="0.4">
      <c r="A5120">
        <v>5119</v>
      </c>
      <c r="B5120" t="s">
        <v>16644</v>
      </c>
      <c r="C5120" t="s">
        <v>16645</v>
      </c>
      <c r="D5120">
        <v>22</v>
      </c>
      <c r="E5120" t="s">
        <v>19</v>
      </c>
      <c r="F5120" t="s">
        <v>207</v>
      </c>
      <c r="G5120" s="1">
        <v>43889</v>
      </c>
      <c r="H5120" t="s">
        <v>66</v>
      </c>
      <c r="I5120" t="s">
        <v>150</v>
      </c>
      <c r="J5120" s="2" t="s">
        <v>16646</v>
      </c>
      <c r="K5120" t="s">
        <v>39</v>
      </c>
      <c r="L5120" t="s">
        <v>16647</v>
      </c>
      <c r="M5120" t="s">
        <v>143</v>
      </c>
      <c r="N5120" t="s">
        <v>26</v>
      </c>
      <c r="O5120" s="3">
        <v>45078.000810185185</v>
      </c>
      <c r="P5120" s="3">
        <v>45078.964004629626</v>
      </c>
      <c r="Q5120">
        <v>2</v>
      </c>
      <c r="R5120">
        <v>5119</v>
      </c>
      <c r="S5120" t="str">
        <f>PROPER(CustomerSupport[[#This Row],[Resolution]])</f>
        <v>Congress Else Research Customer.</v>
      </c>
      <c r="T5120" t="str">
        <f>TRIM(CustomerSupport[[#This Row],[Customer Name]])</f>
        <v>Kimberly Wood</v>
      </c>
      <c r="U5120">
        <f>MONTH(CustomerSupport[[#This Row],[Date of Purchase]])</f>
        <v>2</v>
      </c>
      <c r="V5120" t="str">
        <f>TEXT('Working data'!G5120,"mmmm")</f>
        <v>February</v>
      </c>
      <c r="W5120">
        <f>YEAR(CustomerSupport[[#This Row],[Date of Purchase]])</f>
        <v>2020</v>
      </c>
      <c r="X5120">
        <f t="shared" si="79"/>
        <v>23.116666666581295</v>
      </c>
    </row>
    <row r="5121" spans="1:24" ht="14.25" customHeight="1" x14ac:dyDescent="0.4">
      <c r="A5121">
        <v>5120</v>
      </c>
      <c r="B5121" t="s">
        <v>16648</v>
      </c>
      <c r="C5121" t="s">
        <v>16649</v>
      </c>
      <c r="D5121">
        <v>23</v>
      </c>
      <c r="E5121" t="s">
        <v>29</v>
      </c>
      <c r="F5121" t="s">
        <v>223</v>
      </c>
      <c r="G5121" s="1">
        <v>44204</v>
      </c>
      <c r="H5121" t="s">
        <v>59</v>
      </c>
      <c r="I5121" t="s">
        <v>59</v>
      </c>
      <c r="J5121" s="2" t="s">
        <v>16650</v>
      </c>
      <c r="K5121" t="s">
        <v>39</v>
      </c>
      <c r="L5121" t="s">
        <v>16651</v>
      </c>
      <c r="M5121" t="s">
        <v>89</v>
      </c>
      <c r="N5121" t="s">
        <v>55</v>
      </c>
      <c r="O5121" s="3">
        <v>45078.493194444447</v>
      </c>
      <c r="P5121" s="3">
        <v>45078.576527777775</v>
      </c>
      <c r="Q5121">
        <v>3</v>
      </c>
      <c r="R5121">
        <v>5120</v>
      </c>
      <c r="S5121" t="str">
        <f>PROPER(CustomerSupport[[#This Row],[Resolution]])</f>
        <v>Itself Find Probably Surface Body Watch.</v>
      </c>
      <c r="T5121" t="str">
        <f>TRIM(CustomerSupport[[#This Row],[Customer Name]])</f>
        <v>Breanna Hanson</v>
      </c>
      <c r="U5121">
        <f>MONTH(CustomerSupport[[#This Row],[Date of Purchase]])</f>
        <v>1</v>
      </c>
      <c r="V5121" t="str">
        <f>TEXT('Working data'!G5121,"mmmm")</f>
        <v>January</v>
      </c>
      <c r="W5121">
        <f>YEAR(CustomerSupport[[#This Row],[Date of Purchase]])</f>
        <v>2021</v>
      </c>
      <c r="X5121">
        <f t="shared" si="79"/>
        <v>1.9999999998835847</v>
      </c>
    </row>
    <row r="5122" spans="1:24" ht="14.25" customHeight="1" x14ac:dyDescent="0.4">
      <c r="A5122">
        <v>5121</v>
      </c>
      <c r="B5122" t="s">
        <v>16652</v>
      </c>
      <c r="C5122" t="s">
        <v>16653</v>
      </c>
      <c r="D5122">
        <v>27</v>
      </c>
      <c r="E5122" t="s">
        <v>19</v>
      </c>
      <c r="F5122" t="s">
        <v>65</v>
      </c>
      <c r="G5122" s="1">
        <v>43918</v>
      </c>
      <c r="H5122" t="s">
        <v>66</v>
      </c>
      <c r="I5122" t="s">
        <v>31</v>
      </c>
      <c r="J5122" s="2" t="s">
        <v>16654</v>
      </c>
      <c r="K5122" t="s">
        <v>24</v>
      </c>
      <c r="M5122" t="s">
        <v>25</v>
      </c>
      <c r="N5122" t="s">
        <v>33</v>
      </c>
      <c r="O5122" s="3">
        <v>45078.415416666663</v>
      </c>
      <c r="R5122">
        <v>5121</v>
      </c>
      <c r="S5122" t="str">
        <f>PROPER(CustomerSupport[[#This Row],[Resolution]])</f>
        <v/>
      </c>
      <c r="T5122" t="str">
        <f>TRIM(CustomerSupport[[#This Row],[Customer Name]])</f>
        <v>Summer Wallace</v>
      </c>
      <c r="U5122">
        <f>MONTH(CustomerSupport[[#This Row],[Date of Purchase]])</f>
        <v>3</v>
      </c>
      <c r="V5122" t="str">
        <f>TEXT('Working data'!G5122,"mmmm")</f>
        <v>March</v>
      </c>
      <c r="W5122">
        <f>YEAR(CustomerSupport[[#This Row],[Date of Purchase]])</f>
        <v>2020</v>
      </c>
      <c r="X5122" t="str">
        <f t="shared" ref="X5122:X5185" si="80">IF(OR(O5122="",P5122=""),"",(P5122-O5122)*24)</f>
        <v/>
      </c>
    </row>
    <row r="5123" spans="1:24" ht="14.25" customHeight="1" x14ac:dyDescent="0.4">
      <c r="A5123">
        <v>5122</v>
      </c>
      <c r="B5123" t="s">
        <v>16655</v>
      </c>
      <c r="C5123" t="s">
        <v>16656</v>
      </c>
      <c r="D5123">
        <v>34</v>
      </c>
      <c r="E5123" t="s">
        <v>19</v>
      </c>
      <c r="F5123" t="s">
        <v>173</v>
      </c>
      <c r="G5123" s="1">
        <v>44226</v>
      </c>
      <c r="H5123" t="s">
        <v>66</v>
      </c>
      <c r="I5123" t="s">
        <v>37</v>
      </c>
      <c r="J5123" t="s">
        <v>16657</v>
      </c>
      <c r="K5123" t="s">
        <v>24</v>
      </c>
      <c r="M5123" t="s">
        <v>143</v>
      </c>
      <c r="N5123" t="s">
        <v>33</v>
      </c>
      <c r="O5123" s="3">
        <v>45078.451527777775</v>
      </c>
      <c r="R5123">
        <v>5122</v>
      </c>
      <c r="S5123" t="str">
        <f>PROPER(CustomerSupport[[#This Row],[Resolution]])</f>
        <v/>
      </c>
      <c r="T5123" t="str">
        <f>TRIM(CustomerSupport[[#This Row],[Customer Name]])</f>
        <v>Bryan Norman</v>
      </c>
      <c r="U5123">
        <f>MONTH(CustomerSupport[[#This Row],[Date of Purchase]])</f>
        <v>1</v>
      </c>
      <c r="V5123" t="str">
        <f>TEXT('Working data'!G5123,"mmmm")</f>
        <v>January</v>
      </c>
      <c r="W5123">
        <f>YEAR(CustomerSupport[[#This Row],[Date of Purchase]])</f>
        <v>2021</v>
      </c>
      <c r="X5123" t="str">
        <f t="shared" si="80"/>
        <v/>
      </c>
    </row>
    <row r="5124" spans="1:24" ht="14.25" customHeight="1" x14ac:dyDescent="0.4">
      <c r="A5124">
        <v>5123</v>
      </c>
      <c r="B5124" t="s">
        <v>16658</v>
      </c>
      <c r="C5124" t="s">
        <v>16659</v>
      </c>
      <c r="D5124">
        <v>28</v>
      </c>
      <c r="E5124" t="s">
        <v>29</v>
      </c>
      <c r="F5124" t="s">
        <v>219</v>
      </c>
      <c r="G5124" s="1">
        <v>44272</v>
      </c>
      <c r="H5124" t="s">
        <v>45</v>
      </c>
      <c r="I5124" t="s">
        <v>177</v>
      </c>
      <c r="J5124" s="2" t="s">
        <v>16660</v>
      </c>
      <c r="K5124" t="s">
        <v>39</v>
      </c>
      <c r="L5124" t="s">
        <v>16661</v>
      </c>
      <c r="M5124" t="s">
        <v>41</v>
      </c>
      <c r="N5124" t="s">
        <v>33</v>
      </c>
      <c r="O5124" s="3">
        <v>45078.35015046296</v>
      </c>
      <c r="P5124" s="3">
        <v>45078.485567129632</v>
      </c>
      <c r="Q5124">
        <v>1</v>
      </c>
      <c r="R5124">
        <v>5123</v>
      </c>
      <c r="S5124" t="str">
        <f>PROPER(CustomerSupport[[#This Row],[Resolution]])</f>
        <v>Go Doctor Might Night Result Manager.</v>
      </c>
      <c r="T5124" t="str">
        <f>TRIM(CustomerSupport[[#This Row],[Customer Name]])</f>
        <v>Jessica Sandoval</v>
      </c>
      <c r="U5124">
        <f>MONTH(CustomerSupport[[#This Row],[Date of Purchase]])</f>
        <v>3</v>
      </c>
      <c r="V5124" t="str">
        <f>TEXT('Working data'!G5124,"mmmm")</f>
        <v>March</v>
      </c>
      <c r="W5124">
        <f>YEAR(CustomerSupport[[#This Row],[Date of Purchase]])</f>
        <v>2021</v>
      </c>
      <c r="X5124">
        <f t="shared" si="80"/>
        <v>3.2500000001164153</v>
      </c>
    </row>
    <row r="5125" spans="1:24" ht="14.25" customHeight="1" x14ac:dyDescent="0.4">
      <c r="A5125">
        <v>5124</v>
      </c>
      <c r="B5125" t="s">
        <v>16662</v>
      </c>
      <c r="C5125" t="s">
        <v>16663</v>
      </c>
      <c r="D5125">
        <v>39</v>
      </c>
      <c r="E5125" t="s">
        <v>19</v>
      </c>
      <c r="F5125" t="s">
        <v>242</v>
      </c>
      <c r="G5125" s="1">
        <v>44467</v>
      </c>
      <c r="H5125" t="s">
        <v>59</v>
      </c>
      <c r="I5125" t="s">
        <v>113</v>
      </c>
      <c r="J5125" s="2" t="s">
        <v>16664</v>
      </c>
      <c r="K5125" t="s">
        <v>39</v>
      </c>
      <c r="L5125" t="s">
        <v>16665</v>
      </c>
      <c r="M5125" t="s">
        <v>25</v>
      </c>
      <c r="N5125" t="s">
        <v>83</v>
      </c>
      <c r="O5125" s="3">
        <v>45078.373090277775</v>
      </c>
      <c r="P5125" s="3">
        <v>45078.113368055558</v>
      </c>
      <c r="Q5125">
        <v>1</v>
      </c>
      <c r="R5125">
        <v>5124</v>
      </c>
      <c r="S5125" t="str">
        <f>PROPER(CustomerSupport[[#This Row],[Resolution]])</f>
        <v>Top Tend These Since Act.</v>
      </c>
      <c r="T5125" t="str">
        <f>TRIM(CustomerSupport[[#This Row],[Customer Name]])</f>
        <v>Benjamin Key</v>
      </c>
      <c r="U5125">
        <f>MONTH(CustomerSupport[[#This Row],[Date of Purchase]])</f>
        <v>9</v>
      </c>
      <c r="V5125" t="str">
        <f>TEXT('Working data'!G5125,"mmmm")</f>
        <v>September</v>
      </c>
      <c r="W5125">
        <f>YEAR(CustomerSupport[[#This Row],[Date of Purchase]])</f>
        <v>2021</v>
      </c>
      <c r="X5125">
        <f t="shared" si="80"/>
        <v>-6.2333333332207985</v>
      </c>
    </row>
    <row r="5126" spans="1:24" ht="14.25" customHeight="1" x14ac:dyDescent="0.4">
      <c r="A5126">
        <v>5125</v>
      </c>
      <c r="B5126" t="s">
        <v>16666</v>
      </c>
      <c r="C5126" t="s">
        <v>16667</v>
      </c>
      <c r="D5126">
        <v>39</v>
      </c>
      <c r="E5126" t="s">
        <v>58</v>
      </c>
      <c r="F5126" t="s">
        <v>20</v>
      </c>
      <c r="G5126" s="1">
        <v>44027</v>
      </c>
      <c r="H5126" t="s">
        <v>67</v>
      </c>
      <c r="I5126" t="s">
        <v>22</v>
      </c>
      <c r="J5126" s="2" t="s">
        <v>16668</v>
      </c>
      <c r="K5126" t="s">
        <v>62</v>
      </c>
      <c r="M5126" t="s">
        <v>143</v>
      </c>
      <c r="N5126" t="s">
        <v>55</v>
      </c>
      <c r="R5126">
        <v>5125</v>
      </c>
      <c r="S5126" t="str">
        <f>PROPER(CustomerSupport[[#This Row],[Resolution]])</f>
        <v/>
      </c>
      <c r="T5126" t="str">
        <f>TRIM(CustomerSupport[[#This Row],[Customer Name]])</f>
        <v>Craig Hamilton</v>
      </c>
      <c r="U5126">
        <f>MONTH(CustomerSupport[[#This Row],[Date of Purchase]])</f>
        <v>7</v>
      </c>
      <c r="V5126" t="str">
        <f>TEXT('Working data'!G5126,"mmmm")</f>
        <v>July</v>
      </c>
      <c r="W5126">
        <f>YEAR(CustomerSupport[[#This Row],[Date of Purchase]])</f>
        <v>2020</v>
      </c>
      <c r="X5126" t="str">
        <f t="shared" si="80"/>
        <v/>
      </c>
    </row>
    <row r="5127" spans="1:24" ht="14.25" customHeight="1" x14ac:dyDescent="0.4">
      <c r="A5127">
        <v>5126</v>
      </c>
      <c r="B5127" t="s">
        <v>16669</v>
      </c>
      <c r="C5127" t="s">
        <v>16670</v>
      </c>
      <c r="D5127">
        <v>43</v>
      </c>
      <c r="E5127" t="s">
        <v>29</v>
      </c>
      <c r="F5127" t="s">
        <v>173</v>
      </c>
      <c r="G5127" s="1">
        <v>43835</v>
      </c>
      <c r="H5127" t="s">
        <v>59</v>
      </c>
      <c r="I5127" t="s">
        <v>52</v>
      </c>
      <c r="J5127" s="2" t="s">
        <v>16671</v>
      </c>
      <c r="K5127" t="s">
        <v>62</v>
      </c>
      <c r="M5127" t="s">
        <v>41</v>
      </c>
      <c r="N5127" t="s">
        <v>55</v>
      </c>
      <c r="R5127">
        <v>5126</v>
      </c>
      <c r="S5127" t="str">
        <f>PROPER(CustomerSupport[[#This Row],[Resolution]])</f>
        <v/>
      </c>
      <c r="T5127" t="str">
        <f>TRIM(CustomerSupport[[#This Row],[Customer Name]])</f>
        <v>Kevin Jimenez</v>
      </c>
      <c r="U5127">
        <f>MONTH(CustomerSupport[[#This Row],[Date of Purchase]])</f>
        <v>1</v>
      </c>
      <c r="V5127" t="str">
        <f>TEXT('Working data'!G5127,"mmmm")</f>
        <v>January</v>
      </c>
      <c r="W5127">
        <f>YEAR(CustomerSupport[[#This Row],[Date of Purchase]])</f>
        <v>2020</v>
      </c>
      <c r="X5127" t="str">
        <f t="shared" si="80"/>
        <v/>
      </c>
    </row>
    <row r="5128" spans="1:24" ht="14.25" customHeight="1" x14ac:dyDescent="0.4">
      <c r="A5128">
        <v>5127</v>
      </c>
      <c r="B5128" t="s">
        <v>16672</v>
      </c>
      <c r="C5128" t="s">
        <v>16673</v>
      </c>
      <c r="D5128">
        <v>46</v>
      </c>
      <c r="E5128" t="s">
        <v>58</v>
      </c>
      <c r="F5128" t="s">
        <v>107</v>
      </c>
      <c r="G5128" s="1">
        <v>44246</v>
      </c>
      <c r="H5128" t="s">
        <v>59</v>
      </c>
      <c r="I5128" t="s">
        <v>31</v>
      </c>
      <c r="J5128" s="2" t="s">
        <v>16674</v>
      </c>
      <c r="K5128" t="s">
        <v>39</v>
      </c>
      <c r="L5128" t="s">
        <v>16675</v>
      </c>
      <c r="M5128" t="s">
        <v>89</v>
      </c>
      <c r="N5128" t="s">
        <v>33</v>
      </c>
      <c r="O5128" s="3">
        <v>45078.086342592593</v>
      </c>
      <c r="P5128" s="3">
        <v>45078.685648148145</v>
      </c>
      <c r="Q5128">
        <v>3</v>
      </c>
      <c r="R5128">
        <v>5127</v>
      </c>
      <c r="S5128" t="str">
        <f>PROPER(CustomerSupport[[#This Row],[Resolution]])</f>
        <v>Own Collection Available Main Within Finish Majority.</v>
      </c>
      <c r="T5128" t="str">
        <f>TRIM(CustomerSupport[[#This Row],[Customer Name]])</f>
        <v>Holly Oliver</v>
      </c>
      <c r="U5128">
        <f>MONTH(CustomerSupport[[#This Row],[Date of Purchase]])</f>
        <v>2</v>
      </c>
      <c r="V5128" t="str">
        <f>TEXT('Working data'!G5128,"mmmm")</f>
        <v>February</v>
      </c>
      <c r="W5128">
        <f>YEAR(CustomerSupport[[#This Row],[Date of Purchase]])</f>
        <v>2021</v>
      </c>
      <c r="X5128">
        <f t="shared" si="80"/>
        <v>14.383333333244082</v>
      </c>
    </row>
    <row r="5129" spans="1:24" ht="14.25" customHeight="1" x14ac:dyDescent="0.4">
      <c r="A5129">
        <v>5128</v>
      </c>
      <c r="B5129" t="s">
        <v>16676</v>
      </c>
      <c r="C5129" t="s">
        <v>16677</v>
      </c>
      <c r="D5129">
        <v>24</v>
      </c>
      <c r="E5129" t="s">
        <v>19</v>
      </c>
      <c r="F5129" t="s">
        <v>655</v>
      </c>
      <c r="G5129" s="1">
        <v>44036</v>
      </c>
      <c r="H5129" t="s">
        <v>45</v>
      </c>
      <c r="I5129" t="s">
        <v>60</v>
      </c>
      <c r="J5129" s="2" t="s">
        <v>16678</v>
      </c>
      <c r="K5129" t="s">
        <v>39</v>
      </c>
      <c r="L5129" t="s">
        <v>16679</v>
      </c>
      <c r="M5129" t="s">
        <v>89</v>
      </c>
      <c r="N5129" t="s">
        <v>33</v>
      </c>
      <c r="O5129" s="3">
        <v>45078.528726851851</v>
      </c>
      <c r="P5129" s="3">
        <v>45078.200949074075</v>
      </c>
      <c r="Q5129">
        <v>4</v>
      </c>
      <c r="R5129">
        <v>5128</v>
      </c>
      <c r="S5129" t="str">
        <f>PROPER(CustomerSupport[[#This Row],[Resolution]])</f>
        <v>Production Show Religious Structure Approach Scientist Daughter Five.</v>
      </c>
      <c r="T5129" t="str">
        <f>TRIM(CustomerSupport[[#This Row],[Customer Name]])</f>
        <v>Daniel Newton</v>
      </c>
      <c r="U5129">
        <f>MONTH(CustomerSupport[[#This Row],[Date of Purchase]])</f>
        <v>7</v>
      </c>
      <c r="V5129" t="str">
        <f>TEXT('Working data'!G5129,"mmmm")</f>
        <v>July</v>
      </c>
      <c r="W5129">
        <f>YEAR(CustomerSupport[[#This Row],[Date of Purchase]])</f>
        <v>2020</v>
      </c>
      <c r="X5129">
        <f t="shared" si="80"/>
        <v>-7.8666666666395031</v>
      </c>
    </row>
    <row r="5130" spans="1:24" ht="14.25" customHeight="1" x14ac:dyDescent="0.4">
      <c r="A5130">
        <v>5129</v>
      </c>
      <c r="B5130" t="s">
        <v>16680</v>
      </c>
      <c r="C5130" t="s">
        <v>16681</v>
      </c>
      <c r="D5130">
        <v>51</v>
      </c>
      <c r="E5130" t="s">
        <v>19</v>
      </c>
      <c r="F5130" t="s">
        <v>242</v>
      </c>
      <c r="G5130" s="1">
        <v>44033</v>
      </c>
      <c r="H5130" t="s">
        <v>59</v>
      </c>
      <c r="I5130" t="s">
        <v>177</v>
      </c>
      <c r="J5130" s="2" t="s">
        <v>16682</v>
      </c>
      <c r="K5130" t="s">
        <v>39</v>
      </c>
      <c r="L5130" t="s">
        <v>16683</v>
      </c>
      <c r="M5130" t="s">
        <v>41</v>
      </c>
      <c r="N5130" t="s">
        <v>83</v>
      </c>
      <c r="O5130" s="3">
        <v>45078.021793981483</v>
      </c>
      <c r="P5130" s="3">
        <v>45078.464849537035</v>
      </c>
      <c r="Q5130">
        <v>5</v>
      </c>
      <c r="R5130">
        <v>5129</v>
      </c>
      <c r="S5130" t="str">
        <f>PROPER(CustomerSupport[[#This Row],[Resolution]])</f>
        <v>Economy Good War.</v>
      </c>
      <c r="T5130" t="str">
        <f>TRIM(CustomerSupport[[#This Row],[Customer Name]])</f>
        <v>Jason Burns</v>
      </c>
      <c r="U5130">
        <f>MONTH(CustomerSupport[[#This Row],[Date of Purchase]])</f>
        <v>7</v>
      </c>
      <c r="V5130" t="str">
        <f>TEXT('Working data'!G5130,"mmmm")</f>
        <v>July</v>
      </c>
      <c r="W5130">
        <f>YEAR(CustomerSupport[[#This Row],[Date of Purchase]])</f>
        <v>2020</v>
      </c>
      <c r="X5130">
        <f t="shared" si="80"/>
        <v>10.633333333244082</v>
      </c>
    </row>
    <row r="5131" spans="1:24" ht="14.25" customHeight="1" x14ac:dyDescent="0.4">
      <c r="A5131">
        <v>5130</v>
      </c>
      <c r="B5131" t="s">
        <v>16684</v>
      </c>
      <c r="C5131" t="s">
        <v>16685</v>
      </c>
      <c r="D5131">
        <v>39</v>
      </c>
      <c r="E5131" t="s">
        <v>58</v>
      </c>
      <c r="F5131" t="s">
        <v>103</v>
      </c>
      <c r="G5131" s="1">
        <v>43935</v>
      </c>
      <c r="H5131" t="s">
        <v>21</v>
      </c>
      <c r="I5131" t="s">
        <v>113</v>
      </c>
      <c r="J5131" s="2" t="s">
        <v>16686</v>
      </c>
      <c r="K5131" t="s">
        <v>24</v>
      </c>
      <c r="M5131" t="s">
        <v>143</v>
      </c>
      <c r="N5131" t="s">
        <v>33</v>
      </c>
      <c r="O5131" s="3">
        <v>45078.239872685182</v>
      </c>
      <c r="R5131">
        <v>5130</v>
      </c>
      <c r="S5131" t="str">
        <f>PROPER(CustomerSupport[[#This Row],[Resolution]])</f>
        <v/>
      </c>
      <c r="T5131" t="str">
        <f>TRIM(CustomerSupport[[#This Row],[Customer Name]])</f>
        <v>Wendy Gentry</v>
      </c>
      <c r="U5131">
        <f>MONTH(CustomerSupport[[#This Row],[Date of Purchase]])</f>
        <v>4</v>
      </c>
      <c r="V5131" t="str">
        <f>TEXT('Working data'!G5131,"mmmm")</f>
        <v>April</v>
      </c>
      <c r="W5131">
        <f>YEAR(CustomerSupport[[#This Row],[Date of Purchase]])</f>
        <v>2020</v>
      </c>
      <c r="X5131" t="str">
        <f t="shared" si="80"/>
        <v/>
      </c>
    </row>
    <row r="5132" spans="1:24" ht="14.25" customHeight="1" x14ac:dyDescent="0.4">
      <c r="A5132">
        <v>5131</v>
      </c>
      <c r="B5132" t="s">
        <v>16687</v>
      </c>
      <c r="C5132" t="s">
        <v>16688</v>
      </c>
      <c r="D5132">
        <v>31</v>
      </c>
      <c r="E5132" t="s">
        <v>58</v>
      </c>
      <c r="F5132" t="s">
        <v>71</v>
      </c>
      <c r="G5132" s="1">
        <v>44397</v>
      </c>
      <c r="H5132" t="s">
        <v>66</v>
      </c>
      <c r="I5132" t="s">
        <v>22</v>
      </c>
      <c r="J5132" t="s">
        <v>16689</v>
      </c>
      <c r="K5132" t="s">
        <v>24</v>
      </c>
      <c r="M5132" t="s">
        <v>41</v>
      </c>
      <c r="N5132" t="s">
        <v>55</v>
      </c>
      <c r="O5132" s="3">
        <v>45078.904479166667</v>
      </c>
      <c r="R5132">
        <v>5131</v>
      </c>
      <c r="S5132" t="str">
        <f>PROPER(CustomerSupport[[#This Row],[Resolution]])</f>
        <v/>
      </c>
      <c r="T5132" t="str">
        <f>TRIM(CustomerSupport[[#This Row],[Customer Name]])</f>
        <v>Christopher Long</v>
      </c>
      <c r="U5132">
        <f>MONTH(CustomerSupport[[#This Row],[Date of Purchase]])</f>
        <v>7</v>
      </c>
      <c r="V5132" t="str">
        <f>TEXT('Working data'!G5132,"mmmm")</f>
        <v>July</v>
      </c>
      <c r="W5132">
        <f>YEAR(CustomerSupport[[#This Row],[Date of Purchase]])</f>
        <v>2021</v>
      </c>
      <c r="X5132" t="str">
        <f t="shared" si="80"/>
        <v/>
      </c>
    </row>
    <row r="5133" spans="1:24" ht="14.25" customHeight="1" x14ac:dyDescent="0.4">
      <c r="A5133">
        <v>5132</v>
      </c>
      <c r="B5133" t="s">
        <v>447</v>
      </c>
      <c r="C5133" t="s">
        <v>16690</v>
      </c>
      <c r="D5133">
        <v>26</v>
      </c>
      <c r="E5133" t="s">
        <v>29</v>
      </c>
      <c r="F5133" t="s">
        <v>286</v>
      </c>
      <c r="G5133" s="1">
        <v>44063</v>
      </c>
      <c r="H5133" t="s">
        <v>67</v>
      </c>
      <c r="I5133" t="s">
        <v>72</v>
      </c>
      <c r="J5133" s="2" t="s">
        <v>16691</v>
      </c>
      <c r="K5133" t="s">
        <v>24</v>
      </c>
      <c r="M5133" t="s">
        <v>143</v>
      </c>
      <c r="N5133" t="s">
        <v>83</v>
      </c>
      <c r="O5133" s="3">
        <v>45078.469074074077</v>
      </c>
      <c r="R5133">
        <v>5132</v>
      </c>
      <c r="S5133" t="str">
        <f>PROPER(CustomerSupport[[#This Row],[Resolution]])</f>
        <v/>
      </c>
      <c r="T5133" t="str">
        <f>TRIM(CustomerSupport[[#This Row],[Customer Name]])</f>
        <v>Laura Collins</v>
      </c>
      <c r="U5133">
        <f>MONTH(CustomerSupport[[#This Row],[Date of Purchase]])</f>
        <v>8</v>
      </c>
      <c r="V5133" t="str">
        <f>TEXT('Working data'!G5133,"mmmm")</f>
        <v>August</v>
      </c>
      <c r="W5133">
        <f>YEAR(CustomerSupport[[#This Row],[Date of Purchase]])</f>
        <v>2020</v>
      </c>
      <c r="X5133" t="str">
        <f t="shared" si="80"/>
        <v/>
      </c>
    </row>
    <row r="5134" spans="1:24" ht="14.25" customHeight="1" x14ac:dyDescent="0.4">
      <c r="A5134">
        <v>5133</v>
      </c>
      <c r="B5134" t="s">
        <v>3672</v>
      </c>
      <c r="C5134" t="s">
        <v>16692</v>
      </c>
      <c r="D5134">
        <v>38</v>
      </c>
      <c r="E5134" t="s">
        <v>58</v>
      </c>
      <c r="F5134" t="s">
        <v>86</v>
      </c>
      <c r="G5134" s="1">
        <v>43931</v>
      </c>
      <c r="H5134" t="s">
        <v>45</v>
      </c>
      <c r="I5134" t="s">
        <v>99</v>
      </c>
      <c r="J5134" t="s">
        <v>16693</v>
      </c>
      <c r="K5134" t="s">
        <v>39</v>
      </c>
      <c r="L5134" t="s">
        <v>16694</v>
      </c>
      <c r="M5134" t="s">
        <v>143</v>
      </c>
      <c r="N5134" t="s">
        <v>55</v>
      </c>
      <c r="O5134" s="3">
        <v>45078.445474537039</v>
      </c>
      <c r="P5134" s="3">
        <v>45078.312835648147</v>
      </c>
      <c r="Q5134">
        <v>5</v>
      </c>
      <c r="R5134">
        <v>5133</v>
      </c>
      <c r="S5134" t="str">
        <f>PROPER(CustomerSupport[[#This Row],[Resolution]])</f>
        <v>Tree Too Reduce Enough Example Arrive.</v>
      </c>
      <c r="T5134" t="str">
        <f>TRIM(CustomerSupport[[#This Row],[Customer Name]])</f>
        <v>David Williams</v>
      </c>
      <c r="U5134">
        <f>MONTH(CustomerSupport[[#This Row],[Date of Purchase]])</f>
        <v>4</v>
      </c>
      <c r="V5134" t="str">
        <f>TEXT('Working data'!G5134,"mmmm")</f>
        <v>April</v>
      </c>
      <c r="W5134">
        <f>YEAR(CustomerSupport[[#This Row],[Date of Purchase]])</f>
        <v>2020</v>
      </c>
      <c r="X5134">
        <f t="shared" si="80"/>
        <v>-3.183333333407063</v>
      </c>
    </row>
    <row r="5135" spans="1:24" ht="14.25" customHeight="1" x14ac:dyDescent="0.4">
      <c r="A5135">
        <v>5134</v>
      </c>
      <c r="B5135" t="s">
        <v>9338</v>
      </c>
      <c r="C5135" t="s">
        <v>16695</v>
      </c>
      <c r="D5135">
        <v>53</v>
      </c>
      <c r="E5135" t="s">
        <v>58</v>
      </c>
      <c r="F5135" t="s">
        <v>286</v>
      </c>
      <c r="G5135" s="1">
        <v>44091</v>
      </c>
      <c r="H5135" t="s">
        <v>59</v>
      </c>
      <c r="I5135" t="s">
        <v>31</v>
      </c>
      <c r="J5135" s="2" t="s">
        <v>16696</v>
      </c>
      <c r="K5135" t="s">
        <v>39</v>
      </c>
      <c r="L5135" t="s">
        <v>16697</v>
      </c>
      <c r="M5135" t="s">
        <v>143</v>
      </c>
      <c r="N5135" t="s">
        <v>55</v>
      </c>
      <c r="O5135" s="3">
        <v>45078.117013888892</v>
      </c>
      <c r="P5135" s="3">
        <v>45078.978125000001</v>
      </c>
      <c r="Q5135">
        <v>2</v>
      </c>
      <c r="R5135">
        <v>5134</v>
      </c>
      <c r="S5135" t="str">
        <f>PROPER(CustomerSupport[[#This Row],[Resolution]])</f>
        <v>Help Fast Knowledge Movie Force Beautiful Lose.</v>
      </c>
      <c r="T5135" t="str">
        <f>TRIM(CustomerSupport[[#This Row],[Customer Name]])</f>
        <v>Michael Pollard</v>
      </c>
      <c r="U5135">
        <f>MONTH(CustomerSupport[[#This Row],[Date of Purchase]])</f>
        <v>9</v>
      </c>
      <c r="V5135" t="str">
        <f>TEXT('Working data'!G5135,"mmmm")</f>
        <v>September</v>
      </c>
      <c r="W5135">
        <f>YEAR(CustomerSupport[[#This Row],[Date of Purchase]])</f>
        <v>2020</v>
      </c>
      <c r="X5135">
        <f t="shared" si="80"/>
        <v>20.666666666627862</v>
      </c>
    </row>
    <row r="5136" spans="1:24" ht="14.25" customHeight="1" x14ac:dyDescent="0.4">
      <c r="A5136">
        <v>5135</v>
      </c>
      <c r="B5136" t="s">
        <v>16698</v>
      </c>
      <c r="C5136" t="s">
        <v>16699</v>
      </c>
      <c r="D5136">
        <v>46</v>
      </c>
      <c r="E5136" t="s">
        <v>29</v>
      </c>
      <c r="F5136" t="s">
        <v>421</v>
      </c>
      <c r="G5136" s="1">
        <v>44111</v>
      </c>
      <c r="H5136" t="s">
        <v>21</v>
      </c>
      <c r="I5136" t="s">
        <v>177</v>
      </c>
      <c r="J5136" s="2" t="s">
        <v>16700</v>
      </c>
      <c r="K5136" t="s">
        <v>24</v>
      </c>
      <c r="M5136" t="s">
        <v>25</v>
      </c>
      <c r="N5136" t="s">
        <v>33</v>
      </c>
      <c r="O5136" s="3">
        <v>45078.353148148148</v>
      </c>
      <c r="R5136">
        <v>5135</v>
      </c>
      <c r="S5136" t="str">
        <f>PROPER(CustomerSupport[[#This Row],[Resolution]])</f>
        <v/>
      </c>
      <c r="T5136" t="str">
        <f>TRIM(CustomerSupport[[#This Row],[Customer Name]])</f>
        <v>Michele Holloway</v>
      </c>
      <c r="U5136">
        <f>MONTH(CustomerSupport[[#This Row],[Date of Purchase]])</f>
        <v>10</v>
      </c>
      <c r="V5136" t="str">
        <f>TEXT('Working data'!G5136,"mmmm")</f>
        <v>October</v>
      </c>
      <c r="W5136">
        <f>YEAR(CustomerSupport[[#This Row],[Date of Purchase]])</f>
        <v>2020</v>
      </c>
      <c r="X5136" t="str">
        <f t="shared" si="80"/>
        <v/>
      </c>
    </row>
    <row r="5137" spans="1:24" ht="14.25" customHeight="1" x14ac:dyDescent="0.4">
      <c r="A5137">
        <v>5136</v>
      </c>
      <c r="B5137" t="s">
        <v>16701</v>
      </c>
      <c r="C5137" t="s">
        <v>16702</v>
      </c>
      <c r="D5137">
        <v>22</v>
      </c>
      <c r="E5137" t="s">
        <v>29</v>
      </c>
      <c r="F5137" t="s">
        <v>30</v>
      </c>
      <c r="G5137" s="1">
        <v>44053</v>
      </c>
      <c r="H5137" t="s">
        <v>66</v>
      </c>
      <c r="I5137" t="s">
        <v>77</v>
      </c>
      <c r="J5137" s="2" t="s">
        <v>16703</v>
      </c>
      <c r="K5137" t="s">
        <v>62</v>
      </c>
      <c r="M5137" t="s">
        <v>41</v>
      </c>
      <c r="N5137" t="s">
        <v>33</v>
      </c>
      <c r="R5137">
        <v>5136</v>
      </c>
      <c r="S5137" t="str">
        <f>PROPER(CustomerSupport[[#This Row],[Resolution]])</f>
        <v/>
      </c>
      <c r="T5137" t="str">
        <f>TRIM(CustomerSupport[[#This Row],[Customer Name]])</f>
        <v>Robert Chang</v>
      </c>
      <c r="U5137">
        <f>MONTH(CustomerSupport[[#This Row],[Date of Purchase]])</f>
        <v>8</v>
      </c>
      <c r="V5137" t="str">
        <f>TEXT('Working data'!G5137,"mmmm")</f>
        <v>August</v>
      </c>
      <c r="W5137">
        <f>YEAR(CustomerSupport[[#This Row],[Date of Purchase]])</f>
        <v>2020</v>
      </c>
      <c r="X5137" t="str">
        <f t="shared" si="80"/>
        <v/>
      </c>
    </row>
    <row r="5138" spans="1:24" ht="14.25" customHeight="1" x14ac:dyDescent="0.4">
      <c r="A5138">
        <v>5137</v>
      </c>
      <c r="B5138" t="s">
        <v>16704</v>
      </c>
      <c r="C5138" t="s">
        <v>16705</v>
      </c>
      <c r="D5138">
        <v>51</v>
      </c>
      <c r="E5138" t="s">
        <v>19</v>
      </c>
      <c r="F5138" t="s">
        <v>339</v>
      </c>
      <c r="G5138" s="1">
        <v>44465</v>
      </c>
      <c r="H5138" t="s">
        <v>66</v>
      </c>
      <c r="I5138" t="s">
        <v>31</v>
      </c>
      <c r="J5138" s="2" t="s">
        <v>16706</v>
      </c>
      <c r="K5138" t="s">
        <v>24</v>
      </c>
      <c r="M5138" t="s">
        <v>143</v>
      </c>
      <c r="N5138" t="s">
        <v>26</v>
      </c>
      <c r="O5138" s="3">
        <v>45078.224016203705</v>
      </c>
      <c r="R5138">
        <v>5137</v>
      </c>
      <c r="S5138" t="str">
        <f>PROPER(CustomerSupport[[#This Row],[Resolution]])</f>
        <v/>
      </c>
      <c r="T5138" t="str">
        <f>TRIM(CustomerSupport[[#This Row],[Customer Name]])</f>
        <v>John Alvarez</v>
      </c>
      <c r="U5138">
        <f>MONTH(CustomerSupport[[#This Row],[Date of Purchase]])</f>
        <v>9</v>
      </c>
      <c r="V5138" t="str">
        <f>TEXT('Working data'!G5138,"mmmm")</f>
        <v>September</v>
      </c>
      <c r="W5138">
        <f>YEAR(CustomerSupport[[#This Row],[Date of Purchase]])</f>
        <v>2021</v>
      </c>
      <c r="X5138" t="str">
        <f t="shared" si="80"/>
        <v/>
      </c>
    </row>
    <row r="5139" spans="1:24" ht="14.25" customHeight="1" x14ac:dyDescent="0.4">
      <c r="A5139">
        <v>5138</v>
      </c>
      <c r="B5139" t="s">
        <v>16707</v>
      </c>
      <c r="C5139" t="s">
        <v>16708</v>
      </c>
      <c r="D5139">
        <v>63</v>
      </c>
      <c r="E5139" t="s">
        <v>58</v>
      </c>
      <c r="F5139" t="s">
        <v>207</v>
      </c>
      <c r="G5139" s="1">
        <v>44068</v>
      </c>
      <c r="H5139" t="s">
        <v>59</v>
      </c>
      <c r="I5139" t="s">
        <v>60</v>
      </c>
      <c r="J5139" s="2" t="s">
        <v>16709</v>
      </c>
      <c r="K5139" t="s">
        <v>24</v>
      </c>
      <c r="M5139" t="s">
        <v>41</v>
      </c>
      <c r="N5139" t="s">
        <v>26</v>
      </c>
      <c r="O5139" s="3">
        <v>45078.294166666667</v>
      </c>
      <c r="R5139">
        <v>5138</v>
      </c>
      <c r="S5139" t="str">
        <f>PROPER(CustomerSupport[[#This Row],[Resolution]])</f>
        <v/>
      </c>
      <c r="T5139" t="str">
        <f>TRIM(CustomerSupport[[#This Row],[Customer Name]])</f>
        <v>David Cherry</v>
      </c>
      <c r="U5139">
        <f>MONTH(CustomerSupport[[#This Row],[Date of Purchase]])</f>
        <v>8</v>
      </c>
      <c r="V5139" t="str">
        <f>TEXT('Working data'!G5139,"mmmm")</f>
        <v>August</v>
      </c>
      <c r="W5139">
        <f>YEAR(CustomerSupport[[#This Row],[Date of Purchase]])</f>
        <v>2020</v>
      </c>
      <c r="X5139" t="str">
        <f t="shared" si="80"/>
        <v/>
      </c>
    </row>
    <row r="5140" spans="1:24" ht="14.25" customHeight="1" x14ac:dyDescent="0.4">
      <c r="A5140">
        <v>5139</v>
      </c>
      <c r="B5140" t="s">
        <v>16710</v>
      </c>
      <c r="C5140" t="s">
        <v>16711</v>
      </c>
      <c r="D5140">
        <v>21</v>
      </c>
      <c r="E5140" t="s">
        <v>19</v>
      </c>
      <c r="F5140" t="s">
        <v>107</v>
      </c>
      <c r="G5140" s="1">
        <v>43872</v>
      </c>
      <c r="H5140" t="s">
        <v>59</v>
      </c>
      <c r="I5140" t="s">
        <v>46</v>
      </c>
      <c r="J5140" s="2" t="s">
        <v>16712</v>
      </c>
      <c r="K5140" t="s">
        <v>39</v>
      </c>
      <c r="L5140" t="s">
        <v>16713</v>
      </c>
      <c r="M5140" t="s">
        <v>41</v>
      </c>
      <c r="N5140" t="s">
        <v>33</v>
      </c>
      <c r="O5140" s="3">
        <v>45078.026122685187</v>
      </c>
      <c r="P5140" s="3">
        <v>45078.047650462962</v>
      </c>
      <c r="Q5140">
        <v>5</v>
      </c>
      <c r="R5140">
        <v>5139</v>
      </c>
      <c r="S5140" t="str">
        <f>PROPER(CustomerSupport[[#This Row],[Resolution]])</f>
        <v>Region Right Race Physical Easy.</v>
      </c>
      <c r="T5140" t="str">
        <f>TRIM(CustomerSupport[[#This Row],[Customer Name]])</f>
        <v>Gerald Harrison</v>
      </c>
      <c r="U5140">
        <f>MONTH(CustomerSupport[[#This Row],[Date of Purchase]])</f>
        <v>2</v>
      </c>
      <c r="V5140" t="str">
        <f>TEXT('Working data'!G5140,"mmmm")</f>
        <v>February</v>
      </c>
      <c r="W5140">
        <f>YEAR(CustomerSupport[[#This Row],[Date of Purchase]])</f>
        <v>2020</v>
      </c>
      <c r="X5140">
        <f t="shared" si="80"/>
        <v>0.5166666666045785</v>
      </c>
    </row>
    <row r="5141" spans="1:24" ht="14.25" customHeight="1" x14ac:dyDescent="0.4">
      <c r="A5141">
        <v>5140</v>
      </c>
      <c r="B5141" t="s">
        <v>16714</v>
      </c>
      <c r="C5141" t="s">
        <v>16715</v>
      </c>
      <c r="D5141">
        <v>54</v>
      </c>
      <c r="E5141" t="s">
        <v>58</v>
      </c>
      <c r="F5141" t="s">
        <v>36</v>
      </c>
      <c r="G5141" s="1">
        <v>44246</v>
      </c>
      <c r="H5141" t="s">
        <v>66</v>
      </c>
      <c r="I5141" t="s">
        <v>52</v>
      </c>
      <c r="J5141" s="2" t="s">
        <v>16716</v>
      </c>
      <c r="K5141" t="s">
        <v>24</v>
      </c>
      <c r="M5141" t="s">
        <v>143</v>
      </c>
      <c r="N5141" t="s">
        <v>55</v>
      </c>
      <c r="O5141" s="3">
        <v>45078.923368055555</v>
      </c>
      <c r="R5141">
        <v>5140</v>
      </c>
      <c r="S5141" t="str">
        <f>PROPER(CustomerSupport[[#This Row],[Resolution]])</f>
        <v/>
      </c>
      <c r="T5141" t="str">
        <f>TRIM(CustomerSupport[[#This Row],[Customer Name]])</f>
        <v>Mr. Paul Stark</v>
      </c>
      <c r="U5141">
        <f>MONTH(CustomerSupport[[#This Row],[Date of Purchase]])</f>
        <v>2</v>
      </c>
      <c r="V5141" t="str">
        <f>TEXT('Working data'!G5141,"mmmm")</f>
        <v>February</v>
      </c>
      <c r="W5141">
        <f>YEAR(CustomerSupport[[#This Row],[Date of Purchase]])</f>
        <v>2021</v>
      </c>
      <c r="X5141" t="str">
        <f t="shared" si="80"/>
        <v/>
      </c>
    </row>
    <row r="5142" spans="1:24" ht="14.25" customHeight="1" x14ac:dyDescent="0.4">
      <c r="A5142">
        <v>5141</v>
      </c>
      <c r="B5142" t="s">
        <v>16717</v>
      </c>
      <c r="C5142" t="s">
        <v>16718</v>
      </c>
      <c r="D5142">
        <v>56</v>
      </c>
      <c r="E5142" t="s">
        <v>19</v>
      </c>
      <c r="F5142" t="s">
        <v>157</v>
      </c>
      <c r="G5142" s="1">
        <v>43970</v>
      </c>
      <c r="H5142" t="s">
        <v>67</v>
      </c>
      <c r="I5142" t="s">
        <v>141</v>
      </c>
      <c r="J5142" s="2" t="s">
        <v>16719</v>
      </c>
      <c r="K5142" t="s">
        <v>62</v>
      </c>
      <c r="M5142" t="s">
        <v>143</v>
      </c>
      <c r="N5142" t="s">
        <v>26</v>
      </c>
      <c r="R5142">
        <v>5141</v>
      </c>
      <c r="S5142" t="str">
        <f>PROPER(CustomerSupport[[#This Row],[Resolution]])</f>
        <v/>
      </c>
      <c r="T5142" t="str">
        <f>TRIM(CustomerSupport[[#This Row],[Customer Name]])</f>
        <v>Anne Levy</v>
      </c>
      <c r="U5142">
        <f>MONTH(CustomerSupport[[#This Row],[Date of Purchase]])</f>
        <v>5</v>
      </c>
      <c r="V5142" t="str">
        <f>TEXT('Working data'!G5142,"mmmm")</f>
        <v>May</v>
      </c>
      <c r="W5142">
        <f>YEAR(CustomerSupport[[#This Row],[Date of Purchase]])</f>
        <v>2020</v>
      </c>
      <c r="X5142" t="str">
        <f t="shared" si="80"/>
        <v/>
      </c>
    </row>
    <row r="5143" spans="1:24" ht="14.25" customHeight="1" x14ac:dyDescent="0.4">
      <c r="A5143">
        <v>5142</v>
      </c>
      <c r="B5143" t="s">
        <v>8776</v>
      </c>
      <c r="C5143" t="s">
        <v>16720</v>
      </c>
      <c r="D5143">
        <v>54</v>
      </c>
      <c r="E5143" t="s">
        <v>58</v>
      </c>
      <c r="F5143" t="s">
        <v>51</v>
      </c>
      <c r="G5143" s="1">
        <v>44213</v>
      </c>
      <c r="H5143" t="s">
        <v>66</v>
      </c>
      <c r="I5143" t="s">
        <v>52</v>
      </c>
      <c r="J5143" s="2" t="s">
        <v>16721</v>
      </c>
      <c r="K5143" t="s">
        <v>24</v>
      </c>
      <c r="M5143" t="s">
        <v>41</v>
      </c>
      <c r="N5143" t="s">
        <v>26</v>
      </c>
      <c r="O5143" s="3">
        <v>45078.386597222219</v>
      </c>
      <c r="R5143">
        <v>5142</v>
      </c>
      <c r="S5143" t="str">
        <f>PROPER(CustomerSupport[[#This Row],[Resolution]])</f>
        <v/>
      </c>
      <c r="T5143" t="str">
        <f>TRIM(CustomerSupport[[#This Row],[Customer Name]])</f>
        <v>Robert Williams</v>
      </c>
      <c r="U5143">
        <f>MONTH(CustomerSupport[[#This Row],[Date of Purchase]])</f>
        <v>1</v>
      </c>
      <c r="V5143" t="str">
        <f>TEXT('Working data'!G5143,"mmmm")</f>
        <v>January</v>
      </c>
      <c r="W5143">
        <f>YEAR(CustomerSupport[[#This Row],[Date of Purchase]])</f>
        <v>2021</v>
      </c>
      <c r="X5143" t="str">
        <f t="shared" si="80"/>
        <v/>
      </c>
    </row>
    <row r="5144" spans="1:24" ht="14.25" customHeight="1" x14ac:dyDescent="0.4">
      <c r="A5144">
        <v>5143</v>
      </c>
      <c r="B5144" t="s">
        <v>16722</v>
      </c>
      <c r="C5144" t="s">
        <v>16723</v>
      </c>
      <c r="D5144">
        <v>65</v>
      </c>
      <c r="E5144" t="s">
        <v>58</v>
      </c>
      <c r="F5144" t="s">
        <v>65</v>
      </c>
      <c r="G5144" s="1">
        <v>44399</v>
      </c>
      <c r="H5144" t="s">
        <v>66</v>
      </c>
      <c r="I5144" t="s">
        <v>93</v>
      </c>
      <c r="J5144" s="2" t="s">
        <v>16724</v>
      </c>
      <c r="K5144" t="s">
        <v>62</v>
      </c>
      <c r="M5144" t="s">
        <v>41</v>
      </c>
      <c r="N5144" t="s">
        <v>33</v>
      </c>
      <c r="R5144">
        <v>5143</v>
      </c>
      <c r="S5144" t="str">
        <f>PROPER(CustomerSupport[[#This Row],[Resolution]])</f>
        <v/>
      </c>
      <c r="T5144" t="str">
        <f>TRIM(CustomerSupport[[#This Row],[Customer Name]])</f>
        <v>Brittany Washington</v>
      </c>
      <c r="U5144">
        <f>MONTH(CustomerSupport[[#This Row],[Date of Purchase]])</f>
        <v>7</v>
      </c>
      <c r="V5144" t="str">
        <f>TEXT('Working data'!G5144,"mmmm")</f>
        <v>July</v>
      </c>
      <c r="W5144">
        <f>YEAR(CustomerSupport[[#This Row],[Date of Purchase]])</f>
        <v>2021</v>
      </c>
      <c r="X5144" t="str">
        <f t="shared" si="80"/>
        <v/>
      </c>
    </row>
    <row r="5145" spans="1:24" ht="14.25" customHeight="1" x14ac:dyDescent="0.4">
      <c r="A5145">
        <v>5144</v>
      </c>
      <c r="B5145" t="s">
        <v>16725</v>
      </c>
      <c r="C5145" t="s">
        <v>16726</v>
      </c>
      <c r="D5145">
        <v>25</v>
      </c>
      <c r="E5145" t="s">
        <v>29</v>
      </c>
      <c r="F5145" t="s">
        <v>421</v>
      </c>
      <c r="G5145" s="1">
        <v>44388</v>
      </c>
      <c r="H5145" t="s">
        <v>45</v>
      </c>
      <c r="I5145" t="s">
        <v>177</v>
      </c>
      <c r="J5145" s="2" t="s">
        <v>16727</v>
      </c>
      <c r="K5145" t="s">
        <v>39</v>
      </c>
      <c r="L5145" t="s">
        <v>16728</v>
      </c>
      <c r="M5145" t="s">
        <v>25</v>
      </c>
      <c r="N5145" t="s">
        <v>55</v>
      </c>
      <c r="O5145" s="3">
        <v>45078.055381944447</v>
      </c>
      <c r="P5145" s="3">
        <v>45078.038715277777</v>
      </c>
      <c r="Q5145">
        <v>4</v>
      </c>
      <c r="R5145">
        <v>5144</v>
      </c>
      <c r="S5145" t="str">
        <f>PROPER(CustomerSupport[[#This Row],[Resolution]])</f>
        <v>Lot Training Several Including Wear Still Thing.</v>
      </c>
      <c r="T5145" t="str">
        <f>TRIM(CustomerSupport[[#This Row],[Customer Name]])</f>
        <v>Misty Hernandez</v>
      </c>
      <c r="U5145">
        <f>MONTH(CustomerSupport[[#This Row],[Date of Purchase]])</f>
        <v>7</v>
      </c>
      <c r="V5145" t="str">
        <f>TEXT('Working data'!G5145,"mmmm")</f>
        <v>July</v>
      </c>
      <c r="W5145">
        <f>YEAR(CustomerSupport[[#This Row],[Date of Purchase]])</f>
        <v>2021</v>
      </c>
      <c r="X5145">
        <f t="shared" si="80"/>
        <v>-0.40000000008149073</v>
      </c>
    </row>
    <row r="5146" spans="1:24" ht="14.25" customHeight="1" x14ac:dyDescent="0.4">
      <c r="A5146">
        <v>5145</v>
      </c>
      <c r="B5146" t="s">
        <v>16729</v>
      </c>
      <c r="C5146" t="s">
        <v>16730</v>
      </c>
      <c r="D5146">
        <v>65</v>
      </c>
      <c r="E5146" t="s">
        <v>19</v>
      </c>
      <c r="F5146" t="s">
        <v>421</v>
      </c>
      <c r="G5146" s="1">
        <v>44138</v>
      </c>
      <c r="H5146" t="s">
        <v>66</v>
      </c>
      <c r="I5146" t="s">
        <v>150</v>
      </c>
      <c r="J5146" s="2" t="s">
        <v>16731</v>
      </c>
      <c r="K5146" t="s">
        <v>39</v>
      </c>
      <c r="L5146" t="s">
        <v>16732</v>
      </c>
      <c r="M5146" t="s">
        <v>25</v>
      </c>
      <c r="N5146" t="s">
        <v>55</v>
      </c>
      <c r="O5146" s="3">
        <v>45078.80332175926</v>
      </c>
      <c r="P5146" s="3">
        <v>45078.484571759262</v>
      </c>
      <c r="Q5146">
        <v>2</v>
      </c>
      <c r="R5146">
        <v>5145</v>
      </c>
      <c r="S5146" t="str">
        <f>PROPER(CustomerSupport[[#This Row],[Resolution]])</f>
        <v>Center Laugh Speech Even.</v>
      </c>
      <c r="T5146" t="str">
        <f>TRIM(CustomerSupport[[#This Row],[Customer Name]])</f>
        <v>Justin Weiss</v>
      </c>
      <c r="U5146">
        <f>MONTH(CustomerSupport[[#This Row],[Date of Purchase]])</f>
        <v>11</v>
      </c>
      <c r="V5146" t="str">
        <f>TEXT('Working data'!G5146,"mmmm")</f>
        <v>November</v>
      </c>
      <c r="W5146">
        <f>YEAR(CustomerSupport[[#This Row],[Date of Purchase]])</f>
        <v>2020</v>
      </c>
      <c r="X5146">
        <f t="shared" si="80"/>
        <v>-7.6499999999650754</v>
      </c>
    </row>
    <row r="5147" spans="1:24" ht="14.25" customHeight="1" x14ac:dyDescent="0.4">
      <c r="A5147">
        <v>5146</v>
      </c>
      <c r="B5147" t="s">
        <v>16733</v>
      </c>
      <c r="C5147" t="s">
        <v>14159</v>
      </c>
      <c r="D5147">
        <v>36</v>
      </c>
      <c r="E5147" t="s">
        <v>29</v>
      </c>
      <c r="F5147" t="s">
        <v>207</v>
      </c>
      <c r="G5147" s="1">
        <v>43881</v>
      </c>
      <c r="H5147" t="s">
        <v>66</v>
      </c>
      <c r="I5147" t="s">
        <v>93</v>
      </c>
      <c r="J5147" s="2" t="s">
        <v>16734</v>
      </c>
      <c r="K5147" t="s">
        <v>39</v>
      </c>
      <c r="L5147" t="s">
        <v>16735</v>
      </c>
      <c r="M5147" t="s">
        <v>25</v>
      </c>
      <c r="N5147" t="s">
        <v>55</v>
      </c>
      <c r="O5147" s="3">
        <v>45078.155416666668</v>
      </c>
      <c r="P5147" s="3">
        <v>45078.301249999997</v>
      </c>
      <c r="Q5147">
        <v>2</v>
      </c>
      <c r="R5147">
        <v>5146</v>
      </c>
      <c r="S5147" t="str">
        <f>PROPER(CustomerSupport[[#This Row],[Resolution]])</f>
        <v>Type Live Might Behavior Adult Campaign Shake About.</v>
      </c>
      <c r="T5147" t="str">
        <f>TRIM(CustomerSupport[[#This Row],[Customer Name]])</f>
        <v>Theresa Stevenson</v>
      </c>
      <c r="U5147">
        <f>MONTH(CustomerSupport[[#This Row],[Date of Purchase]])</f>
        <v>2</v>
      </c>
      <c r="V5147" t="str">
        <f>TEXT('Working data'!G5147,"mmmm")</f>
        <v>February</v>
      </c>
      <c r="W5147">
        <f>YEAR(CustomerSupport[[#This Row],[Date of Purchase]])</f>
        <v>2020</v>
      </c>
      <c r="X5147">
        <f t="shared" si="80"/>
        <v>3.4999999998835847</v>
      </c>
    </row>
    <row r="5148" spans="1:24" ht="14.25" customHeight="1" x14ac:dyDescent="0.4">
      <c r="A5148">
        <v>5147</v>
      </c>
      <c r="B5148" t="s">
        <v>16736</v>
      </c>
      <c r="C5148" t="s">
        <v>16737</v>
      </c>
      <c r="D5148">
        <v>51</v>
      </c>
      <c r="E5148" t="s">
        <v>19</v>
      </c>
      <c r="F5148" t="s">
        <v>173</v>
      </c>
      <c r="G5148" s="1">
        <v>44258</v>
      </c>
      <c r="H5148" t="s">
        <v>45</v>
      </c>
      <c r="I5148" t="s">
        <v>77</v>
      </c>
      <c r="J5148" s="2" t="s">
        <v>16738</v>
      </c>
      <c r="K5148" t="s">
        <v>24</v>
      </c>
      <c r="M5148" t="s">
        <v>25</v>
      </c>
      <c r="N5148" t="s">
        <v>33</v>
      </c>
      <c r="O5148" s="3">
        <v>45078.907511574071</v>
      </c>
      <c r="R5148">
        <v>5147</v>
      </c>
      <c r="S5148" t="str">
        <f>PROPER(CustomerSupport[[#This Row],[Resolution]])</f>
        <v/>
      </c>
      <c r="T5148" t="str">
        <f>TRIM(CustomerSupport[[#This Row],[Customer Name]])</f>
        <v>Melissa Evans</v>
      </c>
      <c r="U5148">
        <f>MONTH(CustomerSupport[[#This Row],[Date of Purchase]])</f>
        <v>3</v>
      </c>
      <c r="V5148" t="str">
        <f>TEXT('Working data'!G5148,"mmmm")</f>
        <v>March</v>
      </c>
      <c r="W5148">
        <f>YEAR(CustomerSupport[[#This Row],[Date of Purchase]])</f>
        <v>2021</v>
      </c>
      <c r="X5148" t="str">
        <f t="shared" si="80"/>
        <v/>
      </c>
    </row>
    <row r="5149" spans="1:24" ht="14.25" customHeight="1" x14ac:dyDescent="0.4">
      <c r="A5149">
        <v>5148</v>
      </c>
      <c r="B5149" t="s">
        <v>16739</v>
      </c>
      <c r="C5149" t="s">
        <v>16740</v>
      </c>
      <c r="D5149">
        <v>21</v>
      </c>
      <c r="E5149" t="s">
        <v>58</v>
      </c>
      <c r="F5149" t="s">
        <v>92</v>
      </c>
      <c r="G5149" s="1">
        <v>44209</v>
      </c>
      <c r="H5149" t="s">
        <v>21</v>
      </c>
      <c r="I5149" t="s">
        <v>37</v>
      </c>
      <c r="J5149" t="s">
        <v>16741</v>
      </c>
      <c r="K5149" t="s">
        <v>39</v>
      </c>
      <c r="L5149" t="s">
        <v>16742</v>
      </c>
      <c r="M5149" t="s">
        <v>41</v>
      </c>
      <c r="N5149" t="s">
        <v>26</v>
      </c>
      <c r="O5149" s="3">
        <v>45078.589467592596</v>
      </c>
      <c r="P5149" s="3">
        <v>45078.656828703701</v>
      </c>
      <c r="Q5149">
        <v>2</v>
      </c>
      <c r="R5149">
        <v>5148</v>
      </c>
      <c r="S5149" t="str">
        <f>PROPER(CustomerSupport[[#This Row],[Resolution]])</f>
        <v>Pattern Result Conference Adult Amount.</v>
      </c>
      <c r="T5149" t="str">
        <f>TRIM(CustomerSupport[[#This Row],[Customer Name]])</f>
        <v>Allison Stevenson</v>
      </c>
      <c r="U5149">
        <f>MONTH(CustomerSupport[[#This Row],[Date of Purchase]])</f>
        <v>1</v>
      </c>
      <c r="V5149" t="str">
        <f>TEXT('Working data'!G5149,"mmmm")</f>
        <v>January</v>
      </c>
      <c r="W5149">
        <f>YEAR(CustomerSupport[[#This Row],[Date of Purchase]])</f>
        <v>2021</v>
      </c>
      <c r="X5149">
        <f t="shared" si="80"/>
        <v>1.6166666665230878</v>
      </c>
    </row>
    <row r="5150" spans="1:24" ht="14.25" customHeight="1" x14ac:dyDescent="0.4">
      <c r="A5150">
        <v>5149</v>
      </c>
      <c r="B5150" t="s">
        <v>16743</v>
      </c>
      <c r="C5150" t="s">
        <v>16744</v>
      </c>
      <c r="D5150">
        <v>39</v>
      </c>
      <c r="E5150" t="s">
        <v>19</v>
      </c>
      <c r="F5150" t="s">
        <v>36</v>
      </c>
      <c r="G5150" s="1">
        <v>44202</v>
      </c>
      <c r="H5150" t="s">
        <v>45</v>
      </c>
      <c r="I5150" t="s">
        <v>93</v>
      </c>
      <c r="J5150" s="2" t="s">
        <v>16745</v>
      </c>
      <c r="K5150" t="s">
        <v>39</v>
      </c>
      <c r="L5150" t="s">
        <v>16746</v>
      </c>
      <c r="M5150" t="s">
        <v>41</v>
      </c>
      <c r="N5150" t="s">
        <v>83</v>
      </c>
      <c r="O5150" s="3">
        <v>45078.92628472222</v>
      </c>
      <c r="P5150" s="3">
        <v>45078.322812500002</v>
      </c>
      <c r="Q5150">
        <v>2</v>
      </c>
      <c r="R5150">
        <v>5149</v>
      </c>
      <c r="S5150" t="str">
        <f>PROPER(CustomerSupport[[#This Row],[Resolution]])</f>
        <v>Sort Why Fire These Though Knowledge.</v>
      </c>
      <c r="T5150" t="str">
        <f>TRIM(CustomerSupport[[#This Row],[Customer Name]])</f>
        <v>Yesenia Miles</v>
      </c>
      <c r="U5150">
        <f>MONTH(CustomerSupport[[#This Row],[Date of Purchase]])</f>
        <v>1</v>
      </c>
      <c r="V5150" t="str">
        <f>TEXT('Working data'!G5150,"mmmm")</f>
        <v>January</v>
      </c>
      <c r="W5150">
        <f>YEAR(CustomerSupport[[#This Row],[Date of Purchase]])</f>
        <v>2021</v>
      </c>
      <c r="X5150">
        <f t="shared" si="80"/>
        <v>-14.483333333220799</v>
      </c>
    </row>
    <row r="5151" spans="1:24" ht="14.25" customHeight="1" x14ac:dyDescent="0.4">
      <c r="A5151">
        <v>5150</v>
      </c>
      <c r="B5151" t="s">
        <v>16747</v>
      </c>
      <c r="C5151" t="s">
        <v>16748</v>
      </c>
      <c r="D5151">
        <v>18</v>
      </c>
      <c r="E5151" t="s">
        <v>29</v>
      </c>
      <c r="F5151" t="s">
        <v>173</v>
      </c>
      <c r="G5151" s="1">
        <v>44453</v>
      </c>
      <c r="H5151" t="s">
        <v>59</v>
      </c>
      <c r="I5151" t="s">
        <v>22</v>
      </c>
      <c r="J5151" s="2" t="s">
        <v>16749</v>
      </c>
      <c r="K5151" t="s">
        <v>24</v>
      </c>
      <c r="M5151" t="s">
        <v>41</v>
      </c>
      <c r="N5151" t="s">
        <v>55</v>
      </c>
      <c r="O5151" s="3">
        <v>45078.675613425927</v>
      </c>
      <c r="R5151">
        <v>5150</v>
      </c>
      <c r="S5151" t="str">
        <f>PROPER(CustomerSupport[[#This Row],[Resolution]])</f>
        <v/>
      </c>
      <c r="T5151" t="str">
        <f>TRIM(CustomerSupport[[#This Row],[Customer Name]])</f>
        <v>Karen Russell</v>
      </c>
      <c r="U5151">
        <f>MONTH(CustomerSupport[[#This Row],[Date of Purchase]])</f>
        <v>9</v>
      </c>
      <c r="V5151" t="str">
        <f>TEXT('Working data'!G5151,"mmmm")</f>
        <v>September</v>
      </c>
      <c r="W5151">
        <f>YEAR(CustomerSupport[[#This Row],[Date of Purchase]])</f>
        <v>2021</v>
      </c>
      <c r="X5151" t="str">
        <f t="shared" si="80"/>
        <v/>
      </c>
    </row>
    <row r="5152" spans="1:24" ht="14.25" customHeight="1" x14ac:dyDescent="0.4">
      <c r="A5152">
        <v>5151</v>
      </c>
      <c r="B5152" t="s">
        <v>16750</v>
      </c>
      <c r="C5152" t="s">
        <v>16751</v>
      </c>
      <c r="D5152">
        <v>34</v>
      </c>
      <c r="E5152" t="s">
        <v>19</v>
      </c>
      <c r="F5152" t="s">
        <v>456</v>
      </c>
      <c r="G5152" s="1">
        <v>44011</v>
      </c>
      <c r="H5152" t="s">
        <v>21</v>
      </c>
      <c r="I5152" t="s">
        <v>72</v>
      </c>
      <c r="J5152" s="2" t="s">
        <v>16752</v>
      </c>
      <c r="K5152" t="s">
        <v>24</v>
      </c>
      <c r="M5152" t="s">
        <v>41</v>
      </c>
      <c r="N5152" t="s">
        <v>83</v>
      </c>
      <c r="O5152" s="3">
        <v>45078.92423611111</v>
      </c>
      <c r="R5152">
        <v>5151</v>
      </c>
      <c r="S5152" t="str">
        <f>PROPER(CustomerSupport[[#This Row],[Resolution]])</f>
        <v/>
      </c>
      <c r="T5152" t="str">
        <f>TRIM(CustomerSupport[[#This Row],[Customer Name]])</f>
        <v>Sarah Robles</v>
      </c>
      <c r="U5152">
        <f>MONTH(CustomerSupport[[#This Row],[Date of Purchase]])</f>
        <v>6</v>
      </c>
      <c r="V5152" t="str">
        <f>TEXT('Working data'!G5152,"mmmm")</f>
        <v>June</v>
      </c>
      <c r="W5152">
        <f>YEAR(CustomerSupport[[#This Row],[Date of Purchase]])</f>
        <v>2020</v>
      </c>
      <c r="X5152" t="str">
        <f t="shared" si="80"/>
        <v/>
      </c>
    </row>
    <row r="5153" spans="1:24" ht="14.25" customHeight="1" x14ac:dyDescent="0.4">
      <c r="A5153">
        <v>5152</v>
      </c>
      <c r="B5153" t="s">
        <v>16753</v>
      </c>
      <c r="C5153" t="s">
        <v>16754</v>
      </c>
      <c r="D5153">
        <v>48</v>
      </c>
      <c r="E5153" t="s">
        <v>19</v>
      </c>
      <c r="F5153" t="s">
        <v>51</v>
      </c>
      <c r="G5153" s="1">
        <v>44512</v>
      </c>
      <c r="H5153" t="s">
        <v>59</v>
      </c>
      <c r="I5153" t="s">
        <v>31</v>
      </c>
      <c r="J5153" s="2" t="s">
        <v>16755</v>
      </c>
      <c r="K5153" t="s">
        <v>39</v>
      </c>
      <c r="L5153" t="s">
        <v>16756</v>
      </c>
      <c r="M5153" t="s">
        <v>41</v>
      </c>
      <c r="N5153" t="s">
        <v>83</v>
      </c>
      <c r="O5153" s="3">
        <v>45078.923564814817</v>
      </c>
      <c r="P5153" s="3">
        <v>45078.092314814814</v>
      </c>
      <c r="Q5153">
        <v>3</v>
      </c>
      <c r="R5153">
        <v>5152</v>
      </c>
      <c r="S5153" t="str">
        <f>PROPER(CustomerSupport[[#This Row],[Resolution]])</f>
        <v>Short Deal Purpose Another Performance Interview.</v>
      </c>
      <c r="T5153" t="str">
        <f>TRIM(CustomerSupport[[#This Row],[Customer Name]])</f>
        <v>Jeffrey Williams</v>
      </c>
      <c r="U5153">
        <f>MONTH(CustomerSupport[[#This Row],[Date of Purchase]])</f>
        <v>11</v>
      </c>
      <c r="V5153" t="str">
        <f>TEXT('Working data'!G5153,"mmmm")</f>
        <v>November</v>
      </c>
      <c r="W5153">
        <f>YEAR(CustomerSupport[[#This Row],[Date of Purchase]])</f>
        <v>2021</v>
      </c>
      <c r="X5153">
        <f t="shared" si="80"/>
        <v>-19.950000000069849</v>
      </c>
    </row>
    <row r="5154" spans="1:24" ht="14.25" customHeight="1" x14ac:dyDescent="0.4">
      <c r="A5154">
        <v>5153</v>
      </c>
      <c r="B5154" t="s">
        <v>16757</v>
      </c>
      <c r="C5154" t="s">
        <v>16758</v>
      </c>
      <c r="D5154">
        <v>19</v>
      </c>
      <c r="E5154" t="s">
        <v>58</v>
      </c>
      <c r="F5154" t="s">
        <v>112</v>
      </c>
      <c r="G5154" s="1">
        <v>43858</v>
      </c>
      <c r="H5154" t="s">
        <v>21</v>
      </c>
      <c r="I5154" t="s">
        <v>141</v>
      </c>
      <c r="J5154" s="2" t="s">
        <v>16759</v>
      </c>
      <c r="K5154" t="s">
        <v>39</v>
      </c>
      <c r="L5154" t="s">
        <v>16760</v>
      </c>
      <c r="M5154" t="s">
        <v>25</v>
      </c>
      <c r="N5154" t="s">
        <v>55</v>
      </c>
      <c r="O5154" s="3">
        <v>45078.117337962962</v>
      </c>
      <c r="P5154" s="3">
        <v>45078.119421296295</v>
      </c>
      <c r="Q5154">
        <v>1</v>
      </c>
      <c r="R5154">
        <v>5153</v>
      </c>
      <c r="S5154" t="str">
        <f>PROPER(CustomerSupport[[#This Row],[Resolution]])</f>
        <v>Land Good Meeting Spring Bit They.</v>
      </c>
      <c r="T5154" t="str">
        <f>TRIM(CustomerSupport[[#This Row],[Customer Name]])</f>
        <v>Jacob Yu</v>
      </c>
      <c r="U5154">
        <f>MONTH(CustomerSupport[[#This Row],[Date of Purchase]])</f>
        <v>1</v>
      </c>
      <c r="V5154" t="str">
        <f>TEXT('Working data'!G5154,"mmmm")</f>
        <v>January</v>
      </c>
      <c r="W5154">
        <f>YEAR(CustomerSupport[[#This Row],[Date of Purchase]])</f>
        <v>2020</v>
      </c>
      <c r="X5154">
        <f t="shared" si="80"/>
        <v>4.9999999988358468E-2</v>
      </c>
    </row>
    <row r="5155" spans="1:24" ht="14.25" customHeight="1" x14ac:dyDescent="0.4">
      <c r="A5155">
        <v>5154</v>
      </c>
      <c r="B5155" t="s">
        <v>16761</v>
      </c>
      <c r="C5155" t="s">
        <v>16762</v>
      </c>
      <c r="D5155">
        <v>66</v>
      </c>
      <c r="E5155" t="s">
        <v>58</v>
      </c>
      <c r="F5155" t="s">
        <v>76</v>
      </c>
      <c r="G5155" s="1">
        <v>44275</v>
      </c>
      <c r="H5155" t="s">
        <v>67</v>
      </c>
      <c r="I5155" t="s">
        <v>141</v>
      </c>
      <c r="J5155" t="s">
        <v>16763</v>
      </c>
      <c r="K5155" t="s">
        <v>39</v>
      </c>
      <c r="L5155" t="s">
        <v>16764</v>
      </c>
      <c r="M5155" t="s">
        <v>25</v>
      </c>
      <c r="N5155" t="s">
        <v>83</v>
      </c>
      <c r="O5155" s="3">
        <v>45078.684004629627</v>
      </c>
      <c r="P5155" s="3">
        <v>45078.766643518517</v>
      </c>
      <c r="Q5155">
        <v>4</v>
      </c>
      <c r="R5155">
        <v>5154</v>
      </c>
      <c r="S5155" t="str">
        <f>PROPER(CustomerSupport[[#This Row],[Resolution]])</f>
        <v>Action Instead Hope Always.</v>
      </c>
      <c r="T5155" t="str">
        <f>TRIM(CustomerSupport[[#This Row],[Customer Name]])</f>
        <v>David Hudson</v>
      </c>
      <c r="U5155">
        <f>MONTH(CustomerSupport[[#This Row],[Date of Purchase]])</f>
        <v>3</v>
      </c>
      <c r="V5155" t="str">
        <f>TEXT('Working data'!G5155,"mmmm")</f>
        <v>March</v>
      </c>
      <c r="W5155">
        <f>YEAR(CustomerSupport[[#This Row],[Date of Purchase]])</f>
        <v>2021</v>
      </c>
      <c r="X5155">
        <f t="shared" si="80"/>
        <v>1.9833333333372138</v>
      </c>
    </row>
    <row r="5156" spans="1:24" ht="14.25" customHeight="1" x14ac:dyDescent="0.4">
      <c r="A5156">
        <v>5155</v>
      </c>
      <c r="B5156" t="s">
        <v>16765</v>
      </c>
      <c r="C5156" t="s">
        <v>16766</v>
      </c>
      <c r="D5156">
        <v>58</v>
      </c>
      <c r="E5156" t="s">
        <v>19</v>
      </c>
      <c r="F5156" t="s">
        <v>20</v>
      </c>
      <c r="G5156" s="1">
        <v>44459</v>
      </c>
      <c r="H5156" t="s">
        <v>66</v>
      </c>
      <c r="I5156" t="s">
        <v>22</v>
      </c>
      <c r="J5156" s="2" t="s">
        <v>16767</v>
      </c>
      <c r="K5156" t="s">
        <v>39</v>
      </c>
      <c r="L5156" t="s">
        <v>16768</v>
      </c>
      <c r="M5156" t="s">
        <v>41</v>
      </c>
      <c r="N5156" t="s">
        <v>83</v>
      </c>
      <c r="O5156" s="3">
        <v>45078.152083333334</v>
      </c>
      <c r="P5156" s="3">
        <v>45078.119444444441</v>
      </c>
      <c r="Q5156">
        <v>4</v>
      </c>
      <c r="R5156">
        <v>5155</v>
      </c>
      <c r="S5156" t="str">
        <f>PROPER(CustomerSupport[[#This Row],[Resolution]])</f>
        <v>Rise Interview Daughter.</v>
      </c>
      <c r="T5156" t="str">
        <f>TRIM(CustomerSupport[[#This Row],[Customer Name]])</f>
        <v>Gary Morgan</v>
      </c>
      <c r="U5156">
        <f>MONTH(CustomerSupport[[#This Row],[Date of Purchase]])</f>
        <v>9</v>
      </c>
      <c r="V5156" t="str">
        <f>TEXT('Working data'!G5156,"mmmm")</f>
        <v>September</v>
      </c>
      <c r="W5156">
        <f>YEAR(CustomerSupport[[#This Row],[Date of Purchase]])</f>
        <v>2021</v>
      </c>
      <c r="X5156">
        <f t="shared" si="80"/>
        <v>-0.78333333344198763</v>
      </c>
    </row>
    <row r="5157" spans="1:24" ht="14.25" customHeight="1" x14ac:dyDescent="0.4">
      <c r="A5157">
        <v>5156</v>
      </c>
      <c r="B5157" t="s">
        <v>16769</v>
      </c>
      <c r="C5157" t="s">
        <v>16770</v>
      </c>
      <c r="D5157">
        <v>26</v>
      </c>
      <c r="E5157" t="s">
        <v>58</v>
      </c>
      <c r="F5157" t="s">
        <v>211</v>
      </c>
      <c r="G5157" s="1">
        <v>43858</v>
      </c>
      <c r="H5157" t="s">
        <v>21</v>
      </c>
      <c r="I5157" t="s">
        <v>99</v>
      </c>
      <c r="J5157" s="2" t="s">
        <v>16771</v>
      </c>
      <c r="K5157" t="s">
        <v>62</v>
      </c>
      <c r="M5157" t="s">
        <v>41</v>
      </c>
      <c r="N5157" t="s">
        <v>55</v>
      </c>
      <c r="R5157">
        <v>5156</v>
      </c>
      <c r="S5157" t="str">
        <f>PROPER(CustomerSupport[[#This Row],[Resolution]])</f>
        <v/>
      </c>
      <c r="T5157" t="str">
        <f>TRIM(CustomerSupport[[#This Row],[Customer Name]])</f>
        <v>Dennis Mcdaniel</v>
      </c>
      <c r="U5157">
        <f>MONTH(CustomerSupport[[#This Row],[Date of Purchase]])</f>
        <v>1</v>
      </c>
      <c r="V5157" t="str">
        <f>TEXT('Working data'!G5157,"mmmm")</f>
        <v>January</v>
      </c>
      <c r="W5157">
        <f>YEAR(CustomerSupport[[#This Row],[Date of Purchase]])</f>
        <v>2020</v>
      </c>
      <c r="X5157" t="str">
        <f t="shared" si="80"/>
        <v/>
      </c>
    </row>
    <row r="5158" spans="1:24" ht="14.25" customHeight="1" x14ac:dyDescent="0.4">
      <c r="A5158">
        <v>5157</v>
      </c>
      <c r="B5158" t="s">
        <v>16772</v>
      </c>
      <c r="C5158" t="s">
        <v>16773</v>
      </c>
      <c r="D5158">
        <v>53</v>
      </c>
      <c r="E5158" t="s">
        <v>29</v>
      </c>
      <c r="F5158" t="s">
        <v>485</v>
      </c>
      <c r="G5158" s="1">
        <v>44142</v>
      </c>
      <c r="H5158" t="s">
        <v>66</v>
      </c>
      <c r="I5158" t="s">
        <v>31</v>
      </c>
      <c r="J5158" s="2" t="s">
        <v>16774</v>
      </c>
      <c r="K5158" t="s">
        <v>39</v>
      </c>
      <c r="L5158" t="s">
        <v>16775</v>
      </c>
      <c r="M5158" t="s">
        <v>143</v>
      </c>
      <c r="N5158" t="s">
        <v>83</v>
      </c>
      <c r="O5158" s="3">
        <v>45078.427118055559</v>
      </c>
      <c r="P5158" s="3">
        <v>45078.954201388886</v>
      </c>
      <c r="Q5158">
        <v>3</v>
      </c>
      <c r="R5158">
        <v>5157</v>
      </c>
      <c r="S5158" t="str">
        <f>PROPER(CustomerSupport[[#This Row],[Resolution]])</f>
        <v>Computer Personal Owner Character.</v>
      </c>
      <c r="T5158" t="str">
        <f>TRIM(CustomerSupport[[#This Row],[Customer Name]])</f>
        <v>Robert Barnes</v>
      </c>
      <c r="U5158">
        <f>MONTH(CustomerSupport[[#This Row],[Date of Purchase]])</f>
        <v>11</v>
      </c>
      <c r="V5158" t="str">
        <f>TEXT('Working data'!G5158,"mmmm")</f>
        <v>November</v>
      </c>
      <c r="W5158">
        <f>YEAR(CustomerSupport[[#This Row],[Date of Purchase]])</f>
        <v>2020</v>
      </c>
      <c r="X5158">
        <f t="shared" si="80"/>
        <v>12.64999999984866</v>
      </c>
    </row>
    <row r="5159" spans="1:24" ht="14.25" customHeight="1" x14ac:dyDescent="0.4">
      <c r="A5159">
        <v>5158</v>
      </c>
      <c r="B5159" t="s">
        <v>16776</v>
      </c>
      <c r="C5159" t="s">
        <v>16777</v>
      </c>
      <c r="D5159">
        <v>20</v>
      </c>
      <c r="E5159" t="s">
        <v>29</v>
      </c>
      <c r="F5159" t="s">
        <v>219</v>
      </c>
      <c r="G5159" s="1">
        <v>44391</v>
      </c>
      <c r="H5159" t="s">
        <v>59</v>
      </c>
      <c r="I5159" t="s">
        <v>150</v>
      </c>
      <c r="J5159" s="2" t="s">
        <v>16778</v>
      </c>
      <c r="K5159" t="s">
        <v>39</v>
      </c>
      <c r="L5159" t="s">
        <v>16779</v>
      </c>
      <c r="M5159" t="s">
        <v>25</v>
      </c>
      <c r="N5159" t="s">
        <v>26</v>
      </c>
      <c r="O5159" s="3">
        <v>45078.027812499997</v>
      </c>
      <c r="P5159" s="3">
        <v>45078.268090277779</v>
      </c>
      <c r="Q5159">
        <v>5</v>
      </c>
      <c r="R5159">
        <v>5158</v>
      </c>
      <c r="S5159" t="str">
        <f>PROPER(CustomerSupport[[#This Row],[Resolution]])</f>
        <v>Your Key Box With Blue A Though.</v>
      </c>
      <c r="T5159" t="str">
        <f>TRIM(CustomerSupport[[#This Row],[Customer Name]])</f>
        <v>Alexander Lee</v>
      </c>
      <c r="U5159">
        <f>MONTH(CustomerSupport[[#This Row],[Date of Purchase]])</f>
        <v>7</v>
      </c>
      <c r="V5159" t="str">
        <f>TEXT('Working data'!G5159,"mmmm")</f>
        <v>July</v>
      </c>
      <c r="W5159">
        <f>YEAR(CustomerSupport[[#This Row],[Date of Purchase]])</f>
        <v>2021</v>
      </c>
      <c r="X5159">
        <f t="shared" si="80"/>
        <v>5.7666666667792015</v>
      </c>
    </row>
    <row r="5160" spans="1:24" ht="14.25" customHeight="1" x14ac:dyDescent="0.4">
      <c r="A5160">
        <v>5159</v>
      </c>
      <c r="B5160" t="s">
        <v>16780</v>
      </c>
      <c r="C5160" t="s">
        <v>16781</v>
      </c>
      <c r="D5160">
        <v>19</v>
      </c>
      <c r="E5160" t="s">
        <v>58</v>
      </c>
      <c r="F5160" t="s">
        <v>98</v>
      </c>
      <c r="G5160" s="1">
        <v>44127</v>
      </c>
      <c r="H5160" t="s">
        <v>59</v>
      </c>
      <c r="I5160" t="s">
        <v>22</v>
      </c>
      <c r="J5160" s="2" t="s">
        <v>16782</v>
      </c>
      <c r="K5160" t="s">
        <v>62</v>
      </c>
      <c r="M5160" t="s">
        <v>143</v>
      </c>
      <c r="N5160" t="s">
        <v>26</v>
      </c>
      <c r="R5160">
        <v>5159</v>
      </c>
      <c r="S5160" t="str">
        <f>PROPER(CustomerSupport[[#This Row],[Resolution]])</f>
        <v/>
      </c>
      <c r="T5160" t="str">
        <f>TRIM(CustomerSupport[[#This Row],[Customer Name]])</f>
        <v>Matthew Howard</v>
      </c>
      <c r="U5160">
        <f>MONTH(CustomerSupport[[#This Row],[Date of Purchase]])</f>
        <v>10</v>
      </c>
      <c r="V5160" t="str">
        <f>TEXT('Working data'!G5160,"mmmm")</f>
        <v>October</v>
      </c>
      <c r="W5160">
        <f>YEAR(CustomerSupport[[#This Row],[Date of Purchase]])</f>
        <v>2020</v>
      </c>
      <c r="X5160" t="str">
        <f t="shared" si="80"/>
        <v/>
      </c>
    </row>
    <row r="5161" spans="1:24" ht="14.25" customHeight="1" x14ac:dyDescent="0.4">
      <c r="A5161">
        <v>5160</v>
      </c>
      <c r="B5161" t="s">
        <v>16783</v>
      </c>
      <c r="C5161" t="s">
        <v>16784</v>
      </c>
      <c r="D5161">
        <v>18</v>
      </c>
      <c r="E5161" t="s">
        <v>58</v>
      </c>
      <c r="F5161" t="s">
        <v>161</v>
      </c>
      <c r="G5161" s="1">
        <v>44080</v>
      </c>
      <c r="H5161" t="s">
        <v>67</v>
      </c>
      <c r="I5161" t="s">
        <v>72</v>
      </c>
      <c r="J5161" t="s">
        <v>16785</v>
      </c>
      <c r="K5161" t="s">
        <v>62</v>
      </c>
      <c r="M5161" t="s">
        <v>25</v>
      </c>
      <c r="N5161" t="s">
        <v>83</v>
      </c>
      <c r="R5161">
        <v>5160</v>
      </c>
      <c r="S5161" t="str">
        <f>PROPER(CustomerSupport[[#This Row],[Resolution]])</f>
        <v/>
      </c>
      <c r="T5161" t="str">
        <f>TRIM(CustomerSupport[[#This Row],[Customer Name]])</f>
        <v>Danny Reilly</v>
      </c>
      <c r="U5161">
        <f>MONTH(CustomerSupport[[#This Row],[Date of Purchase]])</f>
        <v>9</v>
      </c>
      <c r="V5161" t="str">
        <f>TEXT('Working data'!G5161,"mmmm")</f>
        <v>September</v>
      </c>
      <c r="W5161">
        <f>YEAR(CustomerSupport[[#This Row],[Date of Purchase]])</f>
        <v>2020</v>
      </c>
      <c r="X5161" t="str">
        <f t="shared" si="80"/>
        <v/>
      </c>
    </row>
    <row r="5162" spans="1:24" ht="14.25" customHeight="1" x14ac:dyDescent="0.4">
      <c r="A5162">
        <v>5161</v>
      </c>
      <c r="B5162" t="s">
        <v>16786</v>
      </c>
      <c r="C5162" t="s">
        <v>16787</v>
      </c>
      <c r="D5162">
        <v>33</v>
      </c>
      <c r="E5162" t="s">
        <v>58</v>
      </c>
      <c r="F5162" t="s">
        <v>655</v>
      </c>
      <c r="G5162" s="1">
        <v>44180</v>
      </c>
      <c r="H5162" t="s">
        <v>21</v>
      </c>
      <c r="I5162" t="s">
        <v>31</v>
      </c>
      <c r="J5162" t="s">
        <v>357</v>
      </c>
      <c r="K5162" t="s">
        <v>39</v>
      </c>
      <c r="L5162" t="s">
        <v>16788</v>
      </c>
      <c r="M5162" t="s">
        <v>25</v>
      </c>
      <c r="N5162" t="s">
        <v>33</v>
      </c>
      <c r="O5162" s="3">
        <v>45078.526446759257</v>
      </c>
      <c r="P5162" s="3">
        <v>45078.842418981483</v>
      </c>
      <c r="Q5162">
        <v>2</v>
      </c>
      <c r="R5162">
        <v>5161</v>
      </c>
      <c r="S5162" t="str">
        <f>PROPER(CustomerSupport[[#This Row],[Resolution]])</f>
        <v>Ten Enjoy Goal Manage Sound Animal.</v>
      </c>
      <c r="T5162" t="str">
        <f>TRIM(CustomerSupport[[#This Row],[Customer Name]])</f>
        <v>Jessica Vang</v>
      </c>
      <c r="U5162">
        <f>MONTH(CustomerSupport[[#This Row],[Date of Purchase]])</f>
        <v>12</v>
      </c>
      <c r="V5162" t="str">
        <f>TEXT('Working data'!G5162,"mmmm")</f>
        <v>December</v>
      </c>
      <c r="W5162">
        <f>YEAR(CustomerSupport[[#This Row],[Date of Purchase]])</f>
        <v>2020</v>
      </c>
      <c r="X5162">
        <f t="shared" si="80"/>
        <v>7.5833333334303461</v>
      </c>
    </row>
    <row r="5163" spans="1:24" ht="14.25" customHeight="1" x14ac:dyDescent="0.4">
      <c r="A5163">
        <v>5162</v>
      </c>
      <c r="B5163" t="s">
        <v>16789</v>
      </c>
      <c r="C5163" t="s">
        <v>16790</v>
      </c>
      <c r="D5163">
        <v>59</v>
      </c>
      <c r="E5163" t="s">
        <v>29</v>
      </c>
      <c r="F5163" t="s">
        <v>65</v>
      </c>
      <c r="G5163" s="1">
        <v>43834</v>
      </c>
      <c r="H5163" t="s">
        <v>45</v>
      </c>
      <c r="I5163" t="s">
        <v>67</v>
      </c>
      <c r="J5163" s="2" t="s">
        <v>16791</v>
      </c>
      <c r="K5163" t="s">
        <v>62</v>
      </c>
      <c r="M5163" t="s">
        <v>143</v>
      </c>
      <c r="N5163" t="s">
        <v>26</v>
      </c>
      <c r="R5163">
        <v>5162</v>
      </c>
      <c r="S5163" t="str">
        <f>PROPER(CustomerSupport[[#This Row],[Resolution]])</f>
        <v/>
      </c>
      <c r="T5163" t="str">
        <f>TRIM(CustomerSupport[[#This Row],[Customer Name]])</f>
        <v>Jill Long</v>
      </c>
      <c r="U5163">
        <f>MONTH(CustomerSupport[[#This Row],[Date of Purchase]])</f>
        <v>1</v>
      </c>
      <c r="V5163" t="str">
        <f>TEXT('Working data'!G5163,"mmmm")</f>
        <v>January</v>
      </c>
      <c r="W5163">
        <f>YEAR(CustomerSupport[[#This Row],[Date of Purchase]])</f>
        <v>2020</v>
      </c>
      <c r="X5163" t="str">
        <f t="shared" si="80"/>
        <v/>
      </c>
    </row>
    <row r="5164" spans="1:24" ht="14.25" customHeight="1" x14ac:dyDescent="0.4">
      <c r="A5164">
        <v>5163</v>
      </c>
      <c r="B5164" t="s">
        <v>16792</v>
      </c>
      <c r="C5164" t="s">
        <v>16793</v>
      </c>
      <c r="D5164">
        <v>64</v>
      </c>
      <c r="E5164" t="s">
        <v>19</v>
      </c>
      <c r="F5164" t="s">
        <v>339</v>
      </c>
      <c r="G5164" s="1">
        <v>44495</v>
      </c>
      <c r="H5164" t="s">
        <v>66</v>
      </c>
      <c r="I5164" t="s">
        <v>141</v>
      </c>
      <c r="J5164" s="2" t="s">
        <v>16794</v>
      </c>
      <c r="K5164" t="s">
        <v>62</v>
      </c>
      <c r="M5164" t="s">
        <v>143</v>
      </c>
      <c r="N5164" t="s">
        <v>26</v>
      </c>
      <c r="R5164">
        <v>5163</v>
      </c>
      <c r="S5164" t="str">
        <f>PROPER(CustomerSupport[[#This Row],[Resolution]])</f>
        <v/>
      </c>
      <c r="T5164" t="str">
        <f>TRIM(CustomerSupport[[#This Row],[Customer Name]])</f>
        <v>Scott Smith</v>
      </c>
      <c r="U5164">
        <f>MONTH(CustomerSupport[[#This Row],[Date of Purchase]])</f>
        <v>10</v>
      </c>
      <c r="V5164" t="str">
        <f>TEXT('Working data'!G5164,"mmmm")</f>
        <v>October</v>
      </c>
      <c r="W5164">
        <f>YEAR(CustomerSupport[[#This Row],[Date of Purchase]])</f>
        <v>2021</v>
      </c>
      <c r="X5164" t="str">
        <f t="shared" si="80"/>
        <v/>
      </c>
    </row>
    <row r="5165" spans="1:24" ht="14.25" customHeight="1" x14ac:dyDescent="0.4">
      <c r="A5165">
        <v>5164</v>
      </c>
      <c r="B5165" t="s">
        <v>16795</v>
      </c>
      <c r="C5165" t="s">
        <v>16796</v>
      </c>
      <c r="D5165">
        <v>50</v>
      </c>
      <c r="E5165" t="s">
        <v>58</v>
      </c>
      <c r="F5165" t="s">
        <v>107</v>
      </c>
      <c r="G5165" s="1">
        <v>44524</v>
      </c>
      <c r="H5165" t="s">
        <v>59</v>
      </c>
      <c r="I5165" t="s">
        <v>31</v>
      </c>
      <c r="J5165" s="2" t="s">
        <v>16797</v>
      </c>
      <c r="K5165" t="s">
        <v>39</v>
      </c>
      <c r="L5165" t="s">
        <v>16798</v>
      </c>
      <c r="M5165" t="s">
        <v>143</v>
      </c>
      <c r="N5165" t="s">
        <v>83</v>
      </c>
      <c r="O5165" s="3">
        <v>45078.08898148148</v>
      </c>
      <c r="P5165" s="3">
        <v>45078.298703703702</v>
      </c>
      <c r="Q5165">
        <v>4</v>
      </c>
      <c r="R5165">
        <v>5164</v>
      </c>
      <c r="S5165" t="str">
        <f>PROPER(CustomerSupport[[#This Row],[Resolution]])</f>
        <v>Product Per List Understand Probably Face Plant.</v>
      </c>
      <c r="T5165" t="str">
        <f>TRIM(CustomerSupport[[#This Row],[Customer Name]])</f>
        <v>John Andersen</v>
      </c>
      <c r="U5165">
        <f>MONTH(CustomerSupport[[#This Row],[Date of Purchase]])</f>
        <v>11</v>
      </c>
      <c r="V5165" t="str">
        <f>TEXT('Working data'!G5165,"mmmm")</f>
        <v>November</v>
      </c>
      <c r="W5165">
        <f>YEAR(CustomerSupport[[#This Row],[Date of Purchase]])</f>
        <v>2021</v>
      </c>
      <c r="X5165">
        <f t="shared" si="80"/>
        <v>5.0333333333255723</v>
      </c>
    </row>
    <row r="5166" spans="1:24" ht="14.25" customHeight="1" x14ac:dyDescent="0.4">
      <c r="A5166">
        <v>5165</v>
      </c>
      <c r="B5166" t="s">
        <v>16799</v>
      </c>
      <c r="C5166" t="s">
        <v>16800</v>
      </c>
      <c r="D5166">
        <v>19</v>
      </c>
      <c r="E5166" t="s">
        <v>58</v>
      </c>
      <c r="F5166" t="s">
        <v>129</v>
      </c>
      <c r="G5166" s="1">
        <v>44115</v>
      </c>
      <c r="H5166" t="s">
        <v>45</v>
      </c>
      <c r="I5166" t="s">
        <v>141</v>
      </c>
      <c r="J5166" t="s">
        <v>16801</v>
      </c>
      <c r="K5166" t="s">
        <v>62</v>
      </c>
      <c r="M5166" t="s">
        <v>41</v>
      </c>
      <c r="N5166" t="s">
        <v>33</v>
      </c>
      <c r="R5166">
        <v>5165</v>
      </c>
      <c r="S5166" t="str">
        <f>PROPER(CustomerSupport[[#This Row],[Resolution]])</f>
        <v/>
      </c>
      <c r="T5166" t="str">
        <f>TRIM(CustomerSupport[[#This Row],[Customer Name]])</f>
        <v>Wayne Crawford</v>
      </c>
      <c r="U5166">
        <f>MONTH(CustomerSupport[[#This Row],[Date of Purchase]])</f>
        <v>10</v>
      </c>
      <c r="V5166" t="str">
        <f>TEXT('Working data'!G5166,"mmmm")</f>
        <v>October</v>
      </c>
      <c r="W5166">
        <f>YEAR(CustomerSupport[[#This Row],[Date of Purchase]])</f>
        <v>2020</v>
      </c>
      <c r="X5166" t="str">
        <f t="shared" si="80"/>
        <v/>
      </c>
    </row>
    <row r="5167" spans="1:24" ht="14.25" customHeight="1" x14ac:dyDescent="0.4">
      <c r="A5167">
        <v>5166</v>
      </c>
      <c r="B5167" t="s">
        <v>16802</v>
      </c>
      <c r="C5167" t="s">
        <v>16803</v>
      </c>
      <c r="D5167">
        <v>47</v>
      </c>
      <c r="E5167" t="s">
        <v>58</v>
      </c>
      <c r="F5167" t="s">
        <v>51</v>
      </c>
      <c r="G5167" s="1">
        <v>43923</v>
      </c>
      <c r="H5167" t="s">
        <v>67</v>
      </c>
      <c r="I5167" t="s">
        <v>93</v>
      </c>
      <c r="J5167" s="2" t="s">
        <v>16804</v>
      </c>
      <c r="K5167" t="s">
        <v>24</v>
      </c>
      <c r="M5167" t="s">
        <v>41</v>
      </c>
      <c r="N5167" t="s">
        <v>55</v>
      </c>
      <c r="O5167" s="3">
        <v>45078.491805555554</v>
      </c>
      <c r="R5167">
        <v>5166</v>
      </c>
      <c r="S5167" t="str">
        <f>PROPER(CustomerSupport[[#This Row],[Resolution]])</f>
        <v/>
      </c>
      <c r="T5167" t="str">
        <f>TRIM(CustomerSupport[[#This Row],[Customer Name]])</f>
        <v>Victor Gibbs</v>
      </c>
      <c r="U5167">
        <f>MONTH(CustomerSupport[[#This Row],[Date of Purchase]])</f>
        <v>4</v>
      </c>
      <c r="V5167" t="str">
        <f>TEXT('Working data'!G5167,"mmmm")</f>
        <v>April</v>
      </c>
      <c r="W5167">
        <f>YEAR(CustomerSupport[[#This Row],[Date of Purchase]])</f>
        <v>2020</v>
      </c>
      <c r="X5167" t="str">
        <f t="shared" si="80"/>
        <v/>
      </c>
    </row>
    <row r="5168" spans="1:24" ht="14.25" customHeight="1" x14ac:dyDescent="0.4">
      <c r="A5168">
        <v>5167</v>
      </c>
      <c r="B5168" t="s">
        <v>16805</v>
      </c>
      <c r="C5168" t="s">
        <v>16806</v>
      </c>
      <c r="D5168">
        <v>57</v>
      </c>
      <c r="E5168" t="s">
        <v>19</v>
      </c>
      <c r="F5168" t="s">
        <v>134</v>
      </c>
      <c r="G5168" s="1">
        <v>44256</v>
      </c>
      <c r="H5168" t="s">
        <v>21</v>
      </c>
      <c r="I5168" t="s">
        <v>59</v>
      </c>
      <c r="J5168" s="2" t="s">
        <v>16807</v>
      </c>
      <c r="K5168" t="s">
        <v>62</v>
      </c>
      <c r="M5168" t="s">
        <v>89</v>
      </c>
      <c r="N5168" t="s">
        <v>26</v>
      </c>
      <c r="R5168">
        <v>5167</v>
      </c>
      <c r="S5168" t="str">
        <f>PROPER(CustomerSupport[[#This Row],[Resolution]])</f>
        <v/>
      </c>
      <c r="T5168" t="str">
        <f>TRIM(CustomerSupport[[#This Row],[Customer Name]])</f>
        <v>Robert Edwards</v>
      </c>
      <c r="U5168">
        <f>MONTH(CustomerSupport[[#This Row],[Date of Purchase]])</f>
        <v>3</v>
      </c>
      <c r="V5168" t="str">
        <f>TEXT('Working data'!G5168,"mmmm")</f>
        <v>March</v>
      </c>
      <c r="W5168">
        <f>YEAR(CustomerSupport[[#This Row],[Date of Purchase]])</f>
        <v>2021</v>
      </c>
      <c r="X5168" t="str">
        <f t="shared" si="80"/>
        <v/>
      </c>
    </row>
    <row r="5169" spans="1:24" ht="14.25" customHeight="1" x14ac:dyDescent="0.4">
      <c r="A5169">
        <v>5168</v>
      </c>
      <c r="B5169" t="s">
        <v>16808</v>
      </c>
      <c r="C5169" t="s">
        <v>16809</v>
      </c>
      <c r="D5169">
        <v>51</v>
      </c>
      <c r="E5169" t="s">
        <v>29</v>
      </c>
      <c r="F5169" t="s">
        <v>149</v>
      </c>
      <c r="G5169" s="1">
        <v>44163</v>
      </c>
      <c r="H5169" t="s">
        <v>59</v>
      </c>
      <c r="I5169" t="s">
        <v>67</v>
      </c>
      <c r="J5169" s="2" t="s">
        <v>16810</v>
      </c>
      <c r="K5169" t="s">
        <v>39</v>
      </c>
      <c r="L5169" t="s">
        <v>16811</v>
      </c>
      <c r="M5169" t="s">
        <v>143</v>
      </c>
      <c r="N5169" t="s">
        <v>83</v>
      </c>
      <c r="O5169" s="3">
        <v>45078.186979166669</v>
      </c>
      <c r="P5169" s="3">
        <v>45078.098090277781</v>
      </c>
      <c r="Q5169">
        <v>3</v>
      </c>
      <c r="R5169">
        <v>5168</v>
      </c>
      <c r="S5169" t="str">
        <f>PROPER(CustomerSupport[[#This Row],[Resolution]])</f>
        <v>Whole Small Vote Article Challenge.</v>
      </c>
      <c r="T5169" t="str">
        <f>TRIM(CustomerSupport[[#This Row],[Customer Name]])</f>
        <v>Brenda Warner</v>
      </c>
      <c r="U5169">
        <f>MONTH(CustomerSupport[[#This Row],[Date of Purchase]])</f>
        <v>11</v>
      </c>
      <c r="V5169" t="str">
        <f>TEXT('Working data'!G5169,"mmmm")</f>
        <v>November</v>
      </c>
      <c r="W5169">
        <f>YEAR(CustomerSupport[[#This Row],[Date of Purchase]])</f>
        <v>2020</v>
      </c>
      <c r="X5169">
        <f t="shared" si="80"/>
        <v>-2.1333333333022892</v>
      </c>
    </row>
    <row r="5170" spans="1:24" ht="14.25" customHeight="1" x14ac:dyDescent="0.4">
      <c r="A5170">
        <v>5169</v>
      </c>
      <c r="B5170" t="s">
        <v>16812</v>
      </c>
      <c r="C5170" t="s">
        <v>16813</v>
      </c>
      <c r="D5170">
        <v>33</v>
      </c>
      <c r="E5170" t="s">
        <v>19</v>
      </c>
      <c r="F5170" t="s">
        <v>134</v>
      </c>
      <c r="G5170" s="1">
        <v>44279</v>
      </c>
      <c r="H5170" t="s">
        <v>21</v>
      </c>
      <c r="I5170" t="s">
        <v>22</v>
      </c>
      <c r="J5170" s="2" t="s">
        <v>16814</v>
      </c>
      <c r="K5170" t="s">
        <v>24</v>
      </c>
      <c r="M5170" t="s">
        <v>89</v>
      </c>
      <c r="N5170" t="s">
        <v>26</v>
      </c>
      <c r="O5170" s="3">
        <v>45078.47519675926</v>
      </c>
      <c r="R5170">
        <v>5169</v>
      </c>
      <c r="S5170" t="str">
        <f>PROPER(CustomerSupport[[#This Row],[Resolution]])</f>
        <v/>
      </c>
      <c r="T5170" t="str">
        <f>TRIM(CustomerSupport[[#This Row],[Customer Name]])</f>
        <v>Ryan Craig</v>
      </c>
      <c r="U5170">
        <f>MONTH(CustomerSupport[[#This Row],[Date of Purchase]])</f>
        <v>3</v>
      </c>
      <c r="V5170" t="str">
        <f>TEXT('Working data'!G5170,"mmmm")</f>
        <v>March</v>
      </c>
      <c r="W5170">
        <f>YEAR(CustomerSupport[[#This Row],[Date of Purchase]])</f>
        <v>2021</v>
      </c>
      <c r="X5170" t="str">
        <f t="shared" si="80"/>
        <v/>
      </c>
    </row>
    <row r="5171" spans="1:24" ht="14.25" customHeight="1" x14ac:dyDescent="0.4">
      <c r="A5171">
        <v>5170</v>
      </c>
      <c r="B5171" t="s">
        <v>16815</v>
      </c>
      <c r="C5171" t="s">
        <v>16816</v>
      </c>
      <c r="D5171">
        <v>20</v>
      </c>
      <c r="E5171" t="s">
        <v>29</v>
      </c>
      <c r="F5171" t="s">
        <v>207</v>
      </c>
      <c r="G5171" s="1">
        <v>44170</v>
      </c>
      <c r="H5171" t="s">
        <v>45</v>
      </c>
      <c r="I5171" t="s">
        <v>77</v>
      </c>
      <c r="J5171" t="s">
        <v>16817</v>
      </c>
      <c r="K5171" t="s">
        <v>39</v>
      </c>
      <c r="L5171" t="s">
        <v>16818</v>
      </c>
      <c r="M5171" t="s">
        <v>41</v>
      </c>
      <c r="N5171" t="s">
        <v>26</v>
      </c>
      <c r="O5171" s="3">
        <v>45078.614085648151</v>
      </c>
      <c r="P5171" s="3">
        <v>45078.659224537034</v>
      </c>
      <c r="Q5171">
        <v>4</v>
      </c>
      <c r="R5171">
        <v>5170</v>
      </c>
      <c r="S5171" t="str">
        <f>PROPER(CustomerSupport[[#This Row],[Resolution]])</f>
        <v>Rise None Never Anything Modern.</v>
      </c>
      <c r="T5171" t="str">
        <f>TRIM(CustomerSupport[[#This Row],[Customer Name]])</f>
        <v>Gina Conley</v>
      </c>
      <c r="U5171">
        <f>MONTH(CustomerSupport[[#This Row],[Date of Purchase]])</f>
        <v>12</v>
      </c>
      <c r="V5171" t="str">
        <f>TEXT('Working data'!G5171,"mmmm")</f>
        <v>December</v>
      </c>
      <c r="W5171">
        <f>YEAR(CustomerSupport[[#This Row],[Date of Purchase]])</f>
        <v>2020</v>
      </c>
      <c r="X5171">
        <f t="shared" si="80"/>
        <v>1.0833333331975155</v>
      </c>
    </row>
    <row r="5172" spans="1:24" ht="14.25" customHeight="1" x14ac:dyDescent="0.4">
      <c r="A5172">
        <v>5171</v>
      </c>
      <c r="B5172" t="s">
        <v>16819</v>
      </c>
      <c r="C5172" t="s">
        <v>16820</v>
      </c>
      <c r="D5172">
        <v>43</v>
      </c>
      <c r="E5172" t="s">
        <v>29</v>
      </c>
      <c r="F5172" t="s">
        <v>149</v>
      </c>
      <c r="G5172" s="1">
        <v>43881</v>
      </c>
      <c r="H5172" t="s">
        <v>45</v>
      </c>
      <c r="I5172" t="s">
        <v>177</v>
      </c>
      <c r="J5172" s="2" t="s">
        <v>16821</v>
      </c>
      <c r="K5172" t="s">
        <v>39</v>
      </c>
      <c r="L5172" t="s">
        <v>16822</v>
      </c>
      <c r="M5172" t="s">
        <v>41</v>
      </c>
      <c r="N5172" t="s">
        <v>33</v>
      </c>
      <c r="O5172" s="3">
        <v>45078.538402777776</v>
      </c>
      <c r="P5172" s="3">
        <v>45078.589097222219</v>
      </c>
      <c r="Q5172">
        <v>3</v>
      </c>
      <c r="R5172">
        <v>5171</v>
      </c>
      <c r="S5172" t="str">
        <f>PROPER(CustomerSupport[[#This Row],[Resolution]])</f>
        <v>The Age Nothing Upon As Control Until Effort.</v>
      </c>
      <c r="T5172" t="str">
        <f>TRIM(CustomerSupport[[#This Row],[Customer Name]])</f>
        <v>Kevin Richardson</v>
      </c>
      <c r="U5172">
        <f>MONTH(CustomerSupport[[#This Row],[Date of Purchase]])</f>
        <v>2</v>
      </c>
      <c r="V5172" t="str">
        <f>TEXT('Working data'!G5172,"mmmm")</f>
        <v>February</v>
      </c>
      <c r="W5172">
        <f>YEAR(CustomerSupport[[#This Row],[Date of Purchase]])</f>
        <v>2020</v>
      </c>
      <c r="X5172">
        <f t="shared" si="80"/>
        <v>1.21666666661622</v>
      </c>
    </row>
    <row r="5173" spans="1:24" ht="14.25" customHeight="1" x14ac:dyDescent="0.4">
      <c r="A5173">
        <v>5172</v>
      </c>
      <c r="B5173" t="s">
        <v>16823</v>
      </c>
      <c r="C5173" t="s">
        <v>16824</v>
      </c>
      <c r="D5173">
        <v>69</v>
      </c>
      <c r="E5173" t="s">
        <v>58</v>
      </c>
      <c r="F5173" t="s">
        <v>699</v>
      </c>
      <c r="G5173" s="1">
        <v>44516</v>
      </c>
      <c r="H5173" t="s">
        <v>67</v>
      </c>
      <c r="I5173" t="s">
        <v>59</v>
      </c>
      <c r="J5173" t="s">
        <v>5901</v>
      </c>
      <c r="K5173" t="s">
        <v>24</v>
      </c>
      <c r="M5173" t="s">
        <v>143</v>
      </c>
      <c r="N5173" t="s">
        <v>83</v>
      </c>
      <c r="O5173" s="3">
        <v>45078.150208333333</v>
      </c>
      <c r="R5173">
        <v>5172</v>
      </c>
      <c r="S5173" t="str">
        <f>PROPER(CustomerSupport[[#This Row],[Resolution]])</f>
        <v/>
      </c>
      <c r="T5173" t="str">
        <f>TRIM(CustomerSupport[[#This Row],[Customer Name]])</f>
        <v>Cassie Watson</v>
      </c>
      <c r="U5173">
        <f>MONTH(CustomerSupport[[#This Row],[Date of Purchase]])</f>
        <v>11</v>
      </c>
      <c r="V5173" t="str">
        <f>TEXT('Working data'!G5173,"mmmm")</f>
        <v>November</v>
      </c>
      <c r="W5173">
        <f>YEAR(CustomerSupport[[#This Row],[Date of Purchase]])</f>
        <v>2021</v>
      </c>
      <c r="X5173" t="str">
        <f t="shared" si="80"/>
        <v/>
      </c>
    </row>
    <row r="5174" spans="1:24" ht="14.25" customHeight="1" x14ac:dyDescent="0.4">
      <c r="A5174">
        <v>5173</v>
      </c>
      <c r="B5174" t="s">
        <v>16825</v>
      </c>
      <c r="C5174" t="s">
        <v>16826</v>
      </c>
      <c r="D5174">
        <v>63</v>
      </c>
      <c r="E5174" t="s">
        <v>58</v>
      </c>
      <c r="F5174" t="s">
        <v>30</v>
      </c>
      <c r="G5174" s="1">
        <v>44122</v>
      </c>
      <c r="H5174" t="s">
        <v>59</v>
      </c>
      <c r="I5174" t="s">
        <v>93</v>
      </c>
      <c r="J5174" t="s">
        <v>16827</v>
      </c>
      <c r="K5174" t="s">
        <v>24</v>
      </c>
      <c r="M5174" t="s">
        <v>89</v>
      </c>
      <c r="N5174" t="s">
        <v>26</v>
      </c>
      <c r="O5174" s="3">
        <v>45078.596053240741</v>
      </c>
      <c r="R5174">
        <v>5173</v>
      </c>
      <c r="S5174" t="str">
        <f>PROPER(CustomerSupport[[#This Row],[Resolution]])</f>
        <v/>
      </c>
      <c r="T5174" t="str">
        <f>TRIM(CustomerSupport[[#This Row],[Customer Name]])</f>
        <v>Edward Nguyen</v>
      </c>
      <c r="U5174">
        <f>MONTH(CustomerSupport[[#This Row],[Date of Purchase]])</f>
        <v>10</v>
      </c>
      <c r="V5174" t="str">
        <f>TEXT('Working data'!G5174,"mmmm")</f>
        <v>October</v>
      </c>
      <c r="W5174">
        <f>YEAR(CustomerSupport[[#This Row],[Date of Purchase]])</f>
        <v>2020</v>
      </c>
      <c r="X5174" t="str">
        <f t="shared" si="80"/>
        <v/>
      </c>
    </row>
    <row r="5175" spans="1:24" ht="14.25" customHeight="1" x14ac:dyDescent="0.4">
      <c r="A5175">
        <v>5174</v>
      </c>
      <c r="B5175" t="s">
        <v>16828</v>
      </c>
      <c r="C5175" t="s">
        <v>16829</v>
      </c>
      <c r="D5175">
        <v>69</v>
      </c>
      <c r="E5175" t="s">
        <v>29</v>
      </c>
      <c r="F5175" t="s">
        <v>317</v>
      </c>
      <c r="G5175" s="1">
        <v>44364</v>
      </c>
      <c r="H5175" t="s">
        <v>67</v>
      </c>
      <c r="I5175" t="s">
        <v>150</v>
      </c>
      <c r="J5175" s="2" t="s">
        <v>16830</v>
      </c>
      <c r="K5175" t="s">
        <v>39</v>
      </c>
      <c r="L5175" t="s">
        <v>16831</v>
      </c>
      <c r="M5175" t="s">
        <v>143</v>
      </c>
      <c r="N5175" t="s">
        <v>33</v>
      </c>
      <c r="O5175" s="3">
        <v>45078.482870370368</v>
      </c>
      <c r="P5175" s="3">
        <v>45078.691203703704</v>
      </c>
      <c r="Q5175">
        <v>2</v>
      </c>
      <c r="R5175">
        <v>5174</v>
      </c>
      <c r="S5175" t="str">
        <f>PROPER(CustomerSupport[[#This Row],[Resolution]])</f>
        <v>Treatment Different Kitchen Book Ok Miss Can.</v>
      </c>
      <c r="T5175" t="str">
        <f>TRIM(CustomerSupport[[#This Row],[Customer Name]])</f>
        <v>Caitlin Harper</v>
      </c>
      <c r="U5175">
        <f>MONTH(CustomerSupport[[#This Row],[Date of Purchase]])</f>
        <v>6</v>
      </c>
      <c r="V5175" t="str">
        <f>TEXT('Working data'!G5175,"mmmm")</f>
        <v>June</v>
      </c>
      <c r="W5175">
        <f>YEAR(CustomerSupport[[#This Row],[Date of Purchase]])</f>
        <v>2021</v>
      </c>
      <c r="X5175">
        <f t="shared" si="80"/>
        <v>5.0000000000582077</v>
      </c>
    </row>
    <row r="5176" spans="1:24" ht="14.25" customHeight="1" x14ac:dyDescent="0.4">
      <c r="A5176">
        <v>5175</v>
      </c>
      <c r="B5176" t="s">
        <v>16832</v>
      </c>
      <c r="C5176" t="s">
        <v>16833</v>
      </c>
      <c r="D5176">
        <v>41</v>
      </c>
      <c r="E5176" t="s">
        <v>19</v>
      </c>
      <c r="F5176" t="s">
        <v>339</v>
      </c>
      <c r="G5176" s="1">
        <v>44383</v>
      </c>
      <c r="H5176" t="s">
        <v>45</v>
      </c>
      <c r="I5176" t="s">
        <v>99</v>
      </c>
      <c r="J5176" s="2" t="s">
        <v>16834</v>
      </c>
      <c r="K5176" t="s">
        <v>39</v>
      </c>
      <c r="L5176" t="s">
        <v>16835</v>
      </c>
      <c r="M5176" t="s">
        <v>89</v>
      </c>
      <c r="N5176" t="s">
        <v>26</v>
      </c>
      <c r="O5176" s="3">
        <v>45078.890532407408</v>
      </c>
      <c r="P5176" s="3">
        <v>45078.069699074076</v>
      </c>
      <c r="Q5176">
        <v>2</v>
      </c>
      <c r="R5176">
        <v>5175</v>
      </c>
      <c r="S5176" t="str">
        <f>PROPER(CustomerSupport[[#This Row],[Resolution]])</f>
        <v>Them Manager Activity Nearly Heavy Continue Figure.</v>
      </c>
      <c r="T5176" t="str">
        <f>TRIM(CustomerSupport[[#This Row],[Customer Name]])</f>
        <v>Lisa Swanson</v>
      </c>
      <c r="U5176">
        <f>MONTH(CustomerSupport[[#This Row],[Date of Purchase]])</f>
        <v>7</v>
      </c>
      <c r="V5176" t="str">
        <f>TEXT('Working data'!G5176,"mmmm")</f>
        <v>July</v>
      </c>
      <c r="W5176">
        <f>YEAR(CustomerSupport[[#This Row],[Date of Purchase]])</f>
        <v>2021</v>
      </c>
      <c r="X5176">
        <f t="shared" si="80"/>
        <v>-19.699999999953434</v>
      </c>
    </row>
    <row r="5177" spans="1:24" ht="14.25" customHeight="1" x14ac:dyDescent="0.4">
      <c r="A5177">
        <v>5176</v>
      </c>
      <c r="B5177" t="s">
        <v>16836</v>
      </c>
      <c r="C5177" t="s">
        <v>16837</v>
      </c>
      <c r="D5177">
        <v>46</v>
      </c>
      <c r="E5177" t="s">
        <v>29</v>
      </c>
      <c r="F5177" t="s">
        <v>242</v>
      </c>
      <c r="G5177" s="1">
        <v>44127</v>
      </c>
      <c r="H5177" t="s">
        <v>67</v>
      </c>
      <c r="I5177" t="s">
        <v>72</v>
      </c>
      <c r="J5177" s="2" t="s">
        <v>16838</v>
      </c>
      <c r="K5177" t="s">
        <v>24</v>
      </c>
      <c r="M5177" t="s">
        <v>89</v>
      </c>
      <c r="N5177" t="s">
        <v>83</v>
      </c>
      <c r="O5177" s="3">
        <v>45078.64471064815</v>
      </c>
      <c r="R5177">
        <v>5176</v>
      </c>
      <c r="S5177" t="str">
        <f>PROPER(CustomerSupport[[#This Row],[Resolution]])</f>
        <v/>
      </c>
      <c r="T5177" t="str">
        <f>TRIM(CustomerSupport[[#This Row],[Customer Name]])</f>
        <v>Jeffrey Chavez</v>
      </c>
      <c r="U5177">
        <f>MONTH(CustomerSupport[[#This Row],[Date of Purchase]])</f>
        <v>10</v>
      </c>
      <c r="V5177" t="str">
        <f>TEXT('Working data'!G5177,"mmmm")</f>
        <v>October</v>
      </c>
      <c r="W5177">
        <f>YEAR(CustomerSupport[[#This Row],[Date of Purchase]])</f>
        <v>2020</v>
      </c>
      <c r="X5177" t="str">
        <f t="shared" si="80"/>
        <v/>
      </c>
    </row>
    <row r="5178" spans="1:24" ht="14.25" customHeight="1" x14ac:dyDescent="0.4">
      <c r="A5178">
        <v>5177</v>
      </c>
      <c r="B5178" t="s">
        <v>16839</v>
      </c>
      <c r="C5178" t="s">
        <v>16126</v>
      </c>
      <c r="D5178">
        <v>27</v>
      </c>
      <c r="E5178" t="s">
        <v>19</v>
      </c>
      <c r="F5178" t="s">
        <v>129</v>
      </c>
      <c r="G5178" s="1">
        <v>44407</v>
      </c>
      <c r="H5178" t="s">
        <v>67</v>
      </c>
      <c r="I5178" t="s">
        <v>72</v>
      </c>
      <c r="J5178" s="2" t="s">
        <v>16840</v>
      </c>
      <c r="K5178" t="s">
        <v>24</v>
      </c>
      <c r="M5178" t="s">
        <v>89</v>
      </c>
      <c r="N5178" t="s">
        <v>26</v>
      </c>
      <c r="O5178" s="3">
        <v>45078.421122685184</v>
      </c>
      <c r="R5178">
        <v>5177</v>
      </c>
      <c r="S5178" t="str">
        <f>PROPER(CustomerSupport[[#This Row],[Resolution]])</f>
        <v/>
      </c>
      <c r="T5178" t="str">
        <f>TRIM(CustomerSupport[[#This Row],[Customer Name]])</f>
        <v>Tammy Henderson</v>
      </c>
      <c r="U5178">
        <f>MONTH(CustomerSupport[[#This Row],[Date of Purchase]])</f>
        <v>7</v>
      </c>
      <c r="V5178" t="str">
        <f>TEXT('Working data'!G5178,"mmmm")</f>
        <v>July</v>
      </c>
      <c r="W5178">
        <f>YEAR(CustomerSupport[[#This Row],[Date of Purchase]])</f>
        <v>2021</v>
      </c>
      <c r="X5178" t="str">
        <f t="shared" si="80"/>
        <v/>
      </c>
    </row>
    <row r="5179" spans="1:24" ht="14.25" customHeight="1" x14ac:dyDescent="0.4">
      <c r="A5179">
        <v>5178</v>
      </c>
      <c r="B5179" t="s">
        <v>16841</v>
      </c>
      <c r="C5179" t="s">
        <v>16842</v>
      </c>
      <c r="D5179">
        <v>32</v>
      </c>
      <c r="E5179" t="s">
        <v>29</v>
      </c>
      <c r="F5179" t="s">
        <v>161</v>
      </c>
      <c r="G5179" s="1">
        <v>44495</v>
      </c>
      <c r="H5179" t="s">
        <v>67</v>
      </c>
      <c r="I5179" t="s">
        <v>77</v>
      </c>
      <c r="J5179" t="s">
        <v>16843</v>
      </c>
      <c r="K5179" t="s">
        <v>24</v>
      </c>
      <c r="M5179" t="s">
        <v>89</v>
      </c>
      <c r="N5179" t="s">
        <v>26</v>
      </c>
      <c r="O5179" s="3">
        <v>45078.92528935185</v>
      </c>
      <c r="R5179">
        <v>5178</v>
      </c>
      <c r="S5179" t="str">
        <f>PROPER(CustomerSupport[[#This Row],[Resolution]])</f>
        <v/>
      </c>
      <c r="T5179" t="str">
        <f>TRIM(CustomerSupport[[#This Row],[Customer Name]])</f>
        <v>John Strickland</v>
      </c>
      <c r="U5179">
        <f>MONTH(CustomerSupport[[#This Row],[Date of Purchase]])</f>
        <v>10</v>
      </c>
      <c r="V5179" t="str">
        <f>TEXT('Working data'!G5179,"mmmm")</f>
        <v>October</v>
      </c>
      <c r="W5179">
        <f>YEAR(CustomerSupport[[#This Row],[Date of Purchase]])</f>
        <v>2021</v>
      </c>
      <c r="X5179" t="str">
        <f t="shared" si="80"/>
        <v/>
      </c>
    </row>
    <row r="5180" spans="1:24" ht="14.25" customHeight="1" x14ac:dyDescent="0.4">
      <c r="A5180">
        <v>5179</v>
      </c>
      <c r="B5180" t="s">
        <v>16844</v>
      </c>
      <c r="C5180" t="s">
        <v>16845</v>
      </c>
      <c r="D5180">
        <v>37</v>
      </c>
      <c r="E5180" t="s">
        <v>19</v>
      </c>
      <c r="F5180" t="s">
        <v>20</v>
      </c>
      <c r="G5180" s="1">
        <v>44107</v>
      </c>
      <c r="H5180" t="s">
        <v>67</v>
      </c>
      <c r="I5180" t="s">
        <v>141</v>
      </c>
      <c r="J5180" s="2" t="s">
        <v>16846</v>
      </c>
      <c r="K5180" t="s">
        <v>39</v>
      </c>
      <c r="L5180" t="s">
        <v>16847</v>
      </c>
      <c r="M5180" t="s">
        <v>41</v>
      </c>
      <c r="N5180" t="s">
        <v>55</v>
      </c>
      <c r="O5180" s="3">
        <v>45078.654479166667</v>
      </c>
      <c r="P5180" s="3">
        <v>45077.991979166669</v>
      </c>
      <c r="Q5180">
        <v>5</v>
      </c>
      <c r="R5180">
        <v>5179</v>
      </c>
      <c r="S5180" t="str">
        <f>PROPER(CustomerSupport[[#This Row],[Resolution]])</f>
        <v>Challenge Person Street Paper.</v>
      </c>
      <c r="T5180" t="str">
        <f>TRIM(CustomerSupport[[#This Row],[Customer Name]])</f>
        <v>Victoria Sawyer</v>
      </c>
      <c r="U5180">
        <f>MONTH(CustomerSupport[[#This Row],[Date of Purchase]])</f>
        <v>10</v>
      </c>
      <c r="V5180" t="str">
        <f>TEXT('Working data'!G5180,"mmmm")</f>
        <v>October</v>
      </c>
      <c r="W5180">
        <f>YEAR(CustomerSupport[[#This Row],[Date of Purchase]])</f>
        <v>2020</v>
      </c>
      <c r="X5180">
        <f t="shared" si="80"/>
        <v>-15.899999999965075</v>
      </c>
    </row>
    <row r="5181" spans="1:24" ht="14.25" customHeight="1" x14ac:dyDescent="0.4">
      <c r="A5181">
        <v>5180</v>
      </c>
      <c r="B5181" t="s">
        <v>16848</v>
      </c>
      <c r="C5181" t="s">
        <v>16849</v>
      </c>
      <c r="D5181">
        <v>18</v>
      </c>
      <c r="E5181" t="s">
        <v>58</v>
      </c>
      <c r="F5181" t="s">
        <v>51</v>
      </c>
      <c r="G5181" s="1">
        <v>44032</v>
      </c>
      <c r="H5181" t="s">
        <v>21</v>
      </c>
      <c r="I5181" t="s">
        <v>77</v>
      </c>
      <c r="J5181" s="2" t="s">
        <v>16850</v>
      </c>
      <c r="K5181" t="s">
        <v>39</v>
      </c>
      <c r="L5181" t="s">
        <v>16851</v>
      </c>
      <c r="M5181" t="s">
        <v>25</v>
      </c>
      <c r="N5181" t="s">
        <v>83</v>
      </c>
      <c r="O5181" s="3">
        <v>45078.629490740743</v>
      </c>
      <c r="P5181" s="3">
        <v>45078.751712962963</v>
      </c>
      <c r="Q5181">
        <v>3</v>
      </c>
      <c r="R5181">
        <v>5180</v>
      </c>
      <c r="S5181" t="str">
        <f>PROPER(CustomerSupport[[#This Row],[Resolution]])</f>
        <v>Property Young Land Kind Office Case Into.</v>
      </c>
      <c r="T5181" t="str">
        <f>TRIM(CustomerSupport[[#This Row],[Customer Name]])</f>
        <v>Jessica Armstrong</v>
      </c>
      <c r="U5181">
        <f>MONTH(CustomerSupport[[#This Row],[Date of Purchase]])</f>
        <v>7</v>
      </c>
      <c r="V5181" t="str">
        <f>TEXT('Working data'!G5181,"mmmm")</f>
        <v>July</v>
      </c>
      <c r="W5181">
        <f>YEAR(CustomerSupport[[#This Row],[Date of Purchase]])</f>
        <v>2020</v>
      </c>
      <c r="X5181">
        <f t="shared" si="80"/>
        <v>2.9333333332906477</v>
      </c>
    </row>
    <row r="5182" spans="1:24" ht="14.25" customHeight="1" x14ac:dyDescent="0.4">
      <c r="A5182">
        <v>5181</v>
      </c>
      <c r="B5182" t="s">
        <v>16852</v>
      </c>
      <c r="C5182" t="s">
        <v>16853</v>
      </c>
      <c r="D5182">
        <v>49</v>
      </c>
      <c r="E5182" t="s">
        <v>29</v>
      </c>
      <c r="F5182" t="s">
        <v>286</v>
      </c>
      <c r="G5182" s="1">
        <v>44302</v>
      </c>
      <c r="H5182" t="s">
        <v>45</v>
      </c>
      <c r="I5182" t="s">
        <v>59</v>
      </c>
      <c r="J5182" t="s">
        <v>16854</v>
      </c>
      <c r="K5182" t="s">
        <v>62</v>
      </c>
      <c r="M5182" t="s">
        <v>25</v>
      </c>
      <c r="N5182" t="s">
        <v>83</v>
      </c>
      <c r="R5182">
        <v>5181</v>
      </c>
      <c r="S5182" t="str">
        <f>PROPER(CustomerSupport[[#This Row],[Resolution]])</f>
        <v/>
      </c>
      <c r="T5182" t="str">
        <f>TRIM(CustomerSupport[[#This Row],[Customer Name]])</f>
        <v>Anthony Luna</v>
      </c>
      <c r="U5182">
        <f>MONTH(CustomerSupport[[#This Row],[Date of Purchase]])</f>
        <v>4</v>
      </c>
      <c r="V5182" t="str">
        <f>TEXT('Working data'!G5182,"mmmm")</f>
        <v>April</v>
      </c>
      <c r="W5182">
        <f>YEAR(CustomerSupport[[#This Row],[Date of Purchase]])</f>
        <v>2021</v>
      </c>
      <c r="X5182" t="str">
        <f t="shared" si="80"/>
        <v/>
      </c>
    </row>
    <row r="5183" spans="1:24" ht="14.25" customHeight="1" x14ac:dyDescent="0.4">
      <c r="A5183">
        <v>5182</v>
      </c>
      <c r="B5183" t="s">
        <v>16855</v>
      </c>
      <c r="C5183" t="s">
        <v>16856</v>
      </c>
      <c r="D5183">
        <v>44</v>
      </c>
      <c r="E5183" t="s">
        <v>29</v>
      </c>
      <c r="F5183" t="s">
        <v>699</v>
      </c>
      <c r="G5183" s="1">
        <v>43833</v>
      </c>
      <c r="H5183" t="s">
        <v>45</v>
      </c>
      <c r="I5183" t="s">
        <v>37</v>
      </c>
      <c r="J5183" t="s">
        <v>16857</v>
      </c>
      <c r="K5183" t="s">
        <v>62</v>
      </c>
      <c r="M5183" t="s">
        <v>143</v>
      </c>
      <c r="N5183" t="s">
        <v>55</v>
      </c>
      <c r="R5183">
        <v>5182</v>
      </c>
      <c r="S5183" t="str">
        <f>PROPER(CustomerSupport[[#This Row],[Resolution]])</f>
        <v/>
      </c>
      <c r="T5183" t="str">
        <f>TRIM(CustomerSupport[[#This Row],[Customer Name]])</f>
        <v>Samuel Price</v>
      </c>
      <c r="U5183">
        <f>MONTH(CustomerSupport[[#This Row],[Date of Purchase]])</f>
        <v>1</v>
      </c>
      <c r="V5183" t="str">
        <f>TEXT('Working data'!G5183,"mmmm")</f>
        <v>January</v>
      </c>
      <c r="W5183">
        <f>YEAR(CustomerSupport[[#This Row],[Date of Purchase]])</f>
        <v>2020</v>
      </c>
      <c r="X5183" t="str">
        <f t="shared" si="80"/>
        <v/>
      </c>
    </row>
    <row r="5184" spans="1:24" ht="14.25" customHeight="1" x14ac:dyDescent="0.4">
      <c r="A5184">
        <v>5183</v>
      </c>
      <c r="B5184" t="s">
        <v>16858</v>
      </c>
      <c r="C5184" t="s">
        <v>16859</v>
      </c>
      <c r="D5184">
        <v>59</v>
      </c>
      <c r="E5184" t="s">
        <v>58</v>
      </c>
      <c r="F5184" t="s">
        <v>202</v>
      </c>
      <c r="G5184" s="1">
        <v>44552</v>
      </c>
      <c r="H5184" t="s">
        <v>45</v>
      </c>
      <c r="I5184" t="s">
        <v>60</v>
      </c>
      <c r="J5184" s="2" t="s">
        <v>16860</v>
      </c>
      <c r="K5184" t="s">
        <v>24</v>
      </c>
      <c r="M5184" t="s">
        <v>143</v>
      </c>
      <c r="N5184" t="s">
        <v>55</v>
      </c>
      <c r="O5184" s="3">
        <v>45078.889270833337</v>
      </c>
      <c r="R5184">
        <v>5183</v>
      </c>
      <c r="S5184" t="str">
        <f>PROPER(CustomerSupport[[#This Row],[Resolution]])</f>
        <v/>
      </c>
      <c r="T5184" t="str">
        <f>TRIM(CustomerSupport[[#This Row],[Customer Name]])</f>
        <v>Keith Tucker</v>
      </c>
      <c r="U5184">
        <f>MONTH(CustomerSupport[[#This Row],[Date of Purchase]])</f>
        <v>12</v>
      </c>
      <c r="V5184" t="str">
        <f>TEXT('Working data'!G5184,"mmmm")</f>
        <v>December</v>
      </c>
      <c r="W5184">
        <f>YEAR(CustomerSupport[[#This Row],[Date of Purchase]])</f>
        <v>2021</v>
      </c>
      <c r="X5184" t="str">
        <f t="shared" si="80"/>
        <v/>
      </c>
    </row>
    <row r="5185" spans="1:24" ht="14.25" customHeight="1" x14ac:dyDescent="0.4">
      <c r="A5185">
        <v>5184</v>
      </c>
      <c r="B5185" t="s">
        <v>13755</v>
      </c>
      <c r="C5185" t="s">
        <v>16861</v>
      </c>
      <c r="D5185">
        <v>41</v>
      </c>
      <c r="E5185" t="s">
        <v>29</v>
      </c>
      <c r="F5185" t="s">
        <v>129</v>
      </c>
      <c r="G5185" s="1">
        <v>44136</v>
      </c>
      <c r="H5185" t="s">
        <v>21</v>
      </c>
      <c r="I5185" t="s">
        <v>59</v>
      </c>
      <c r="J5185" s="2" t="s">
        <v>16862</v>
      </c>
      <c r="K5185" t="s">
        <v>62</v>
      </c>
      <c r="M5185" t="s">
        <v>25</v>
      </c>
      <c r="N5185" t="s">
        <v>26</v>
      </c>
      <c r="R5185">
        <v>5184</v>
      </c>
      <c r="S5185" t="str">
        <f>PROPER(CustomerSupport[[#This Row],[Resolution]])</f>
        <v/>
      </c>
      <c r="T5185" t="str">
        <f>TRIM(CustomerSupport[[#This Row],[Customer Name]])</f>
        <v>Christopher Davis</v>
      </c>
      <c r="U5185">
        <f>MONTH(CustomerSupport[[#This Row],[Date of Purchase]])</f>
        <v>11</v>
      </c>
      <c r="V5185" t="str">
        <f>TEXT('Working data'!G5185,"mmmm")</f>
        <v>November</v>
      </c>
      <c r="W5185">
        <f>YEAR(CustomerSupport[[#This Row],[Date of Purchase]])</f>
        <v>2020</v>
      </c>
      <c r="X5185" t="str">
        <f t="shared" si="80"/>
        <v/>
      </c>
    </row>
    <row r="5186" spans="1:24" ht="14.25" customHeight="1" x14ac:dyDescent="0.4">
      <c r="A5186">
        <v>5185</v>
      </c>
      <c r="B5186" t="s">
        <v>16863</v>
      </c>
      <c r="C5186" t="s">
        <v>16864</v>
      </c>
      <c r="D5186">
        <v>28</v>
      </c>
      <c r="E5186" t="s">
        <v>29</v>
      </c>
      <c r="F5186" t="s">
        <v>20</v>
      </c>
      <c r="G5186" s="1">
        <v>44126</v>
      </c>
      <c r="H5186" t="s">
        <v>67</v>
      </c>
      <c r="I5186" t="s">
        <v>177</v>
      </c>
      <c r="J5186" s="2" t="s">
        <v>16865</v>
      </c>
      <c r="K5186" t="s">
        <v>62</v>
      </c>
      <c r="M5186" t="s">
        <v>25</v>
      </c>
      <c r="N5186" t="s">
        <v>83</v>
      </c>
      <c r="R5186">
        <v>5185</v>
      </c>
      <c r="S5186" t="str">
        <f>PROPER(CustomerSupport[[#This Row],[Resolution]])</f>
        <v/>
      </c>
      <c r="T5186" t="str">
        <f>TRIM(CustomerSupport[[#This Row],[Customer Name]])</f>
        <v>Angela Adams</v>
      </c>
      <c r="U5186">
        <f>MONTH(CustomerSupport[[#This Row],[Date of Purchase]])</f>
        <v>10</v>
      </c>
      <c r="V5186" t="str">
        <f>TEXT('Working data'!G5186,"mmmm")</f>
        <v>October</v>
      </c>
      <c r="W5186">
        <f>YEAR(CustomerSupport[[#This Row],[Date of Purchase]])</f>
        <v>2020</v>
      </c>
      <c r="X5186" t="str">
        <f t="shared" ref="X5186:X5249" si="81">IF(OR(O5186="",P5186=""),"",(P5186-O5186)*24)</f>
        <v/>
      </c>
    </row>
    <row r="5187" spans="1:24" ht="14.25" customHeight="1" x14ac:dyDescent="0.4">
      <c r="A5187">
        <v>5186</v>
      </c>
      <c r="B5187" t="s">
        <v>16866</v>
      </c>
      <c r="C5187" t="s">
        <v>16867</v>
      </c>
      <c r="D5187">
        <v>18</v>
      </c>
      <c r="E5187" t="s">
        <v>29</v>
      </c>
      <c r="F5187" t="s">
        <v>431</v>
      </c>
      <c r="G5187" s="1">
        <v>44173</v>
      </c>
      <c r="H5187" t="s">
        <v>59</v>
      </c>
      <c r="I5187" t="s">
        <v>22</v>
      </c>
      <c r="J5187" t="s">
        <v>16868</v>
      </c>
      <c r="K5187" t="s">
        <v>39</v>
      </c>
      <c r="L5187" t="s">
        <v>16869</v>
      </c>
      <c r="M5187" t="s">
        <v>41</v>
      </c>
      <c r="N5187" t="s">
        <v>83</v>
      </c>
      <c r="O5187" s="3">
        <v>45078.357372685183</v>
      </c>
      <c r="P5187" s="3">
        <v>45078.001817129632</v>
      </c>
      <c r="Q5187">
        <v>2</v>
      </c>
      <c r="R5187">
        <v>5186</v>
      </c>
      <c r="S5187" t="str">
        <f>PROPER(CustomerSupport[[#This Row],[Resolution]])</f>
        <v>Seat Spring Allow Son Make Few.</v>
      </c>
      <c r="T5187" t="str">
        <f>TRIM(CustomerSupport[[#This Row],[Customer Name]])</f>
        <v>Martha Williams</v>
      </c>
      <c r="U5187">
        <f>MONTH(CustomerSupport[[#This Row],[Date of Purchase]])</f>
        <v>12</v>
      </c>
      <c r="V5187" t="str">
        <f>TEXT('Working data'!G5187,"mmmm")</f>
        <v>December</v>
      </c>
      <c r="W5187">
        <f>YEAR(CustomerSupport[[#This Row],[Date of Purchase]])</f>
        <v>2020</v>
      </c>
      <c r="X5187">
        <f t="shared" si="81"/>
        <v>-8.533333333209157</v>
      </c>
    </row>
    <row r="5188" spans="1:24" ht="14.25" customHeight="1" x14ac:dyDescent="0.4">
      <c r="A5188">
        <v>5187</v>
      </c>
      <c r="B5188" t="s">
        <v>16870</v>
      </c>
      <c r="C5188" t="s">
        <v>16871</v>
      </c>
      <c r="D5188">
        <v>63</v>
      </c>
      <c r="E5188" t="s">
        <v>19</v>
      </c>
      <c r="F5188" t="s">
        <v>107</v>
      </c>
      <c r="G5188" s="1">
        <v>43984</v>
      </c>
      <c r="H5188" t="s">
        <v>59</v>
      </c>
      <c r="I5188" t="s">
        <v>52</v>
      </c>
      <c r="J5188" t="s">
        <v>1076</v>
      </c>
      <c r="K5188" t="s">
        <v>39</v>
      </c>
      <c r="L5188" t="s">
        <v>16872</v>
      </c>
      <c r="M5188" t="s">
        <v>143</v>
      </c>
      <c r="N5188" t="s">
        <v>83</v>
      </c>
      <c r="O5188" s="3">
        <v>45078.37195601852</v>
      </c>
      <c r="P5188" s="3">
        <v>45078.941400462965</v>
      </c>
      <c r="Q5188">
        <v>2</v>
      </c>
      <c r="R5188">
        <v>5187</v>
      </c>
      <c r="S5188" t="str">
        <f>PROPER(CustomerSupport[[#This Row],[Resolution]])</f>
        <v>Animal Student Office High Five Soldier.</v>
      </c>
      <c r="T5188" t="str">
        <f>TRIM(CustomerSupport[[#This Row],[Customer Name]])</f>
        <v>Jacqueline Perez</v>
      </c>
      <c r="U5188">
        <f>MONTH(CustomerSupport[[#This Row],[Date of Purchase]])</f>
        <v>6</v>
      </c>
      <c r="V5188" t="str">
        <f>TEXT('Working data'!G5188,"mmmm")</f>
        <v>June</v>
      </c>
      <c r="W5188">
        <f>YEAR(CustomerSupport[[#This Row],[Date of Purchase]])</f>
        <v>2020</v>
      </c>
      <c r="X5188">
        <f t="shared" si="81"/>
        <v>13.666666666686069</v>
      </c>
    </row>
    <row r="5189" spans="1:24" ht="14.25" customHeight="1" x14ac:dyDescent="0.4">
      <c r="A5189">
        <v>5188</v>
      </c>
      <c r="B5189" t="s">
        <v>16873</v>
      </c>
      <c r="C5189" t="s">
        <v>16874</v>
      </c>
      <c r="D5189">
        <v>67</v>
      </c>
      <c r="E5189" t="s">
        <v>29</v>
      </c>
      <c r="F5189" t="s">
        <v>129</v>
      </c>
      <c r="G5189" s="1">
        <v>44509</v>
      </c>
      <c r="H5189" t="s">
        <v>45</v>
      </c>
      <c r="I5189" t="s">
        <v>31</v>
      </c>
      <c r="J5189" s="2" t="s">
        <v>16875</v>
      </c>
      <c r="K5189" t="s">
        <v>62</v>
      </c>
      <c r="M5189" t="s">
        <v>143</v>
      </c>
      <c r="N5189" t="s">
        <v>33</v>
      </c>
      <c r="R5189">
        <v>5188</v>
      </c>
      <c r="S5189" t="str">
        <f>PROPER(CustomerSupport[[#This Row],[Resolution]])</f>
        <v/>
      </c>
      <c r="T5189" t="str">
        <f>TRIM(CustomerSupport[[#This Row],[Customer Name]])</f>
        <v>Bobby Wheeler</v>
      </c>
      <c r="U5189">
        <f>MONTH(CustomerSupport[[#This Row],[Date of Purchase]])</f>
        <v>11</v>
      </c>
      <c r="V5189" t="str">
        <f>TEXT('Working data'!G5189,"mmmm")</f>
        <v>November</v>
      </c>
      <c r="W5189">
        <f>YEAR(CustomerSupport[[#This Row],[Date of Purchase]])</f>
        <v>2021</v>
      </c>
      <c r="X5189" t="str">
        <f t="shared" si="81"/>
        <v/>
      </c>
    </row>
    <row r="5190" spans="1:24" ht="14.25" customHeight="1" x14ac:dyDescent="0.4">
      <c r="A5190">
        <v>5189</v>
      </c>
      <c r="B5190" t="s">
        <v>16876</v>
      </c>
      <c r="C5190" t="s">
        <v>16877</v>
      </c>
      <c r="D5190">
        <v>67</v>
      </c>
      <c r="E5190" t="s">
        <v>58</v>
      </c>
      <c r="F5190" t="s">
        <v>421</v>
      </c>
      <c r="G5190" s="1">
        <v>43894</v>
      </c>
      <c r="H5190" t="s">
        <v>59</v>
      </c>
      <c r="I5190" t="s">
        <v>52</v>
      </c>
      <c r="J5190" s="2" t="s">
        <v>16878</v>
      </c>
      <c r="K5190" t="s">
        <v>62</v>
      </c>
      <c r="M5190" t="s">
        <v>143</v>
      </c>
      <c r="N5190" t="s">
        <v>33</v>
      </c>
      <c r="R5190">
        <v>5189</v>
      </c>
      <c r="S5190" t="str">
        <f>PROPER(CustomerSupport[[#This Row],[Resolution]])</f>
        <v/>
      </c>
      <c r="T5190" t="str">
        <f>TRIM(CustomerSupport[[#This Row],[Customer Name]])</f>
        <v>David Johnston</v>
      </c>
      <c r="U5190">
        <f>MONTH(CustomerSupport[[#This Row],[Date of Purchase]])</f>
        <v>3</v>
      </c>
      <c r="V5190" t="str">
        <f>TEXT('Working data'!G5190,"mmmm")</f>
        <v>March</v>
      </c>
      <c r="W5190">
        <f>YEAR(CustomerSupport[[#This Row],[Date of Purchase]])</f>
        <v>2020</v>
      </c>
      <c r="X5190" t="str">
        <f t="shared" si="81"/>
        <v/>
      </c>
    </row>
    <row r="5191" spans="1:24" ht="14.25" customHeight="1" x14ac:dyDescent="0.4">
      <c r="A5191">
        <v>5190</v>
      </c>
      <c r="B5191" t="s">
        <v>16879</v>
      </c>
      <c r="C5191" t="s">
        <v>16880</v>
      </c>
      <c r="D5191">
        <v>68</v>
      </c>
      <c r="E5191" t="s">
        <v>58</v>
      </c>
      <c r="F5191" t="s">
        <v>485</v>
      </c>
      <c r="G5191" s="1">
        <v>44427</v>
      </c>
      <c r="H5191" t="s">
        <v>67</v>
      </c>
      <c r="I5191" t="s">
        <v>67</v>
      </c>
      <c r="J5191" s="2" t="s">
        <v>16881</v>
      </c>
      <c r="K5191" t="s">
        <v>39</v>
      </c>
      <c r="L5191" t="s">
        <v>16882</v>
      </c>
      <c r="M5191" t="s">
        <v>89</v>
      </c>
      <c r="N5191" t="s">
        <v>55</v>
      </c>
      <c r="O5191" s="3">
        <v>45078.718541666669</v>
      </c>
      <c r="P5191" s="3">
        <v>45078.957430555558</v>
      </c>
      <c r="Q5191">
        <v>3</v>
      </c>
      <c r="R5191">
        <v>5190</v>
      </c>
      <c r="S5191" t="str">
        <f>PROPER(CustomerSupport[[#This Row],[Resolution]])</f>
        <v>Read Western Man Check Onto Statement.</v>
      </c>
      <c r="T5191" t="str">
        <f>TRIM(CustomerSupport[[#This Row],[Customer Name]])</f>
        <v>Justin Mcconnell</v>
      </c>
      <c r="U5191">
        <f>MONTH(CustomerSupport[[#This Row],[Date of Purchase]])</f>
        <v>8</v>
      </c>
      <c r="V5191" t="str">
        <f>TEXT('Working data'!G5191,"mmmm")</f>
        <v>August</v>
      </c>
      <c r="W5191">
        <f>YEAR(CustomerSupport[[#This Row],[Date of Purchase]])</f>
        <v>2021</v>
      </c>
      <c r="X5191">
        <f t="shared" si="81"/>
        <v>5.7333333333372138</v>
      </c>
    </row>
    <row r="5192" spans="1:24" ht="14.25" customHeight="1" x14ac:dyDescent="0.4">
      <c r="A5192">
        <v>5191</v>
      </c>
      <c r="B5192" t="s">
        <v>16883</v>
      </c>
      <c r="C5192" t="s">
        <v>5821</v>
      </c>
      <c r="D5192">
        <v>30</v>
      </c>
      <c r="E5192" t="s">
        <v>29</v>
      </c>
      <c r="F5192" t="s">
        <v>125</v>
      </c>
      <c r="G5192" s="1">
        <v>44329</v>
      </c>
      <c r="H5192" t="s">
        <v>66</v>
      </c>
      <c r="I5192" t="s">
        <v>46</v>
      </c>
      <c r="J5192" s="2" t="s">
        <v>16884</v>
      </c>
      <c r="K5192" t="s">
        <v>62</v>
      </c>
      <c r="M5192" t="s">
        <v>41</v>
      </c>
      <c r="N5192" t="s">
        <v>26</v>
      </c>
      <c r="R5192">
        <v>5191</v>
      </c>
      <c r="S5192" t="str">
        <f>PROPER(CustomerSupport[[#This Row],[Resolution]])</f>
        <v/>
      </c>
      <c r="T5192" t="str">
        <f>TRIM(CustomerSupport[[#This Row],[Customer Name]])</f>
        <v>Joel Brown</v>
      </c>
      <c r="U5192">
        <f>MONTH(CustomerSupport[[#This Row],[Date of Purchase]])</f>
        <v>5</v>
      </c>
      <c r="V5192" t="str">
        <f>TEXT('Working data'!G5192,"mmmm")</f>
        <v>May</v>
      </c>
      <c r="W5192">
        <f>YEAR(CustomerSupport[[#This Row],[Date of Purchase]])</f>
        <v>2021</v>
      </c>
      <c r="X5192" t="str">
        <f t="shared" si="81"/>
        <v/>
      </c>
    </row>
    <row r="5193" spans="1:24" ht="14.25" customHeight="1" x14ac:dyDescent="0.4">
      <c r="A5193">
        <v>5192</v>
      </c>
      <c r="B5193" t="s">
        <v>16885</v>
      </c>
      <c r="C5193" t="s">
        <v>16886</v>
      </c>
      <c r="D5193">
        <v>20</v>
      </c>
      <c r="E5193" t="s">
        <v>19</v>
      </c>
      <c r="F5193" t="s">
        <v>51</v>
      </c>
      <c r="G5193" s="1">
        <v>44162</v>
      </c>
      <c r="H5193" t="s">
        <v>45</v>
      </c>
      <c r="I5193" t="s">
        <v>46</v>
      </c>
      <c r="J5193" t="s">
        <v>16887</v>
      </c>
      <c r="K5193" t="s">
        <v>39</v>
      </c>
      <c r="L5193" t="s">
        <v>16888</v>
      </c>
      <c r="M5193" t="s">
        <v>143</v>
      </c>
      <c r="N5193" t="s">
        <v>33</v>
      </c>
      <c r="O5193" s="3">
        <v>45078.726909722223</v>
      </c>
      <c r="P5193" s="3">
        <v>45078.541493055556</v>
      </c>
      <c r="Q5193">
        <v>1</v>
      </c>
      <c r="R5193">
        <v>5192</v>
      </c>
      <c r="S5193" t="str">
        <f>PROPER(CustomerSupport[[#This Row],[Resolution]])</f>
        <v>Take Remember Show Address Control.</v>
      </c>
      <c r="T5193" t="str">
        <f>TRIM(CustomerSupport[[#This Row],[Customer Name]])</f>
        <v>Joshua Alvarez</v>
      </c>
      <c r="U5193">
        <f>MONTH(CustomerSupport[[#This Row],[Date of Purchase]])</f>
        <v>11</v>
      </c>
      <c r="V5193" t="str">
        <f>TEXT('Working data'!G5193,"mmmm")</f>
        <v>November</v>
      </c>
      <c r="W5193">
        <f>YEAR(CustomerSupport[[#This Row],[Date of Purchase]])</f>
        <v>2020</v>
      </c>
      <c r="X5193">
        <f t="shared" si="81"/>
        <v>-4.4500000000116415</v>
      </c>
    </row>
    <row r="5194" spans="1:24" ht="14.25" customHeight="1" x14ac:dyDescent="0.4">
      <c r="A5194">
        <v>5193</v>
      </c>
      <c r="B5194" t="s">
        <v>16889</v>
      </c>
      <c r="C5194" t="s">
        <v>16890</v>
      </c>
      <c r="D5194">
        <v>28</v>
      </c>
      <c r="E5194" t="s">
        <v>29</v>
      </c>
      <c r="F5194" t="s">
        <v>207</v>
      </c>
      <c r="G5194" s="1">
        <v>43888</v>
      </c>
      <c r="H5194" t="s">
        <v>59</v>
      </c>
      <c r="I5194" t="s">
        <v>141</v>
      </c>
      <c r="J5194" t="s">
        <v>16891</v>
      </c>
      <c r="K5194" t="s">
        <v>62</v>
      </c>
      <c r="M5194" t="s">
        <v>89</v>
      </c>
      <c r="N5194" t="s">
        <v>33</v>
      </c>
      <c r="R5194">
        <v>5193</v>
      </c>
      <c r="S5194" t="str">
        <f>PROPER(CustomerSupport[[#This Row],[Resolution]])</f>
        <v/>
      </c>
      <c r="T5194" t="str">
        <f>TRIM(CustomerSupport[[#This Row],[Customer Name]])</f>
        <v>Stephanie Rios</v>
      </c>
      <c r="U5194">
        <f>MONTH(CustomerSupport[[#This Row],[Date of Purchase]])</f>
        <v>2</v>
      </c>
      <c r="V5194" t="str">
        <f>TEXT('Working data'!G5194,"mmmm")</f>
        <v>February</v>
      </c>
      <c r="W5194">
        <f>YEAR(CustomerSupport[[#This Row],[Date of Purchase]])</f>
        <v>2020</v>
      </c>
      <c r="X5194" t="str">
        <f t="shared" si="81"/>
        <v/>
      </c>
    </row>
    <row r="5195" spans="1:24" ht="14.25" customHeight="1" x14ac:dyDescent="0.4">
      <c r="A5195">
        <v>5194</v>
      </c>
      <c r="B5195" t="s">
        <v>16892</v>
      </c>
      <c r="C5195" t="s">
        <v>16893</v>
      </c>
      <c r="D5195">
        <v>46</v>
      </c>
      <c r="E5195" t="s">
        <v>58</v>
      </c>
      <c r="F5195" t="s">
        <v>65</v>
      </c>
      <c r="G5195" s="1">
        <v>44205</v>
      </c>
      <c r="H5195" t="s">
        <v>66</v>
      </c>
      <c r="I5195" t="s">
        <v>46</v>
      </c>
      <c r="J5195" s="2" t="s">
        <v>16894</v>
      </c>
      <c r="K5195" t="s">
        <v>62</v>
      </c>
      <c r="M5195" t="s">
        <v>89</v>
      </c>
      <c r="N5195" t="s">
        <v>55</v>
      </c>
      <c r="R5195">
        <v>5194</v>
      </c>
      <c r="S5195" t="str">
        <f>PROPER(CustomerSupport[[#This Row],[Resolution]])</f>
        <v/>
      </c>
      <c r="T5195" t="str">
        <f>TRIM(CustomerSupport[[#This Row],[Customer Name]])</f>
        <v>Peter Byrd</v>
      </c>
      <c r="U5195">
        <f>MONTH(CustomerSupport[[#This Row],[Date of Purchase]])</f>
        <v>1</v>
      </c>
      <c r="V5195" t="str">
        <f>TEXT('Working data'!G5195,"mmmm")</f>
        <v>January</v>
      </c>
      <c r="W5195">
        <f>YEAR(CustomerSupport[[#This Row],[Date of Purchase]])</f>
        <v>2021</v>
      </c>
      <c r="X5195" t="str">
        <f t="shared" si="81"/>
        <v/>
      </c>
    </row>
    <row r="5196" spans="1:24" ht="14.25" customHeight="1" x14ac:dyDescent="0.4">
      <c r="A5196">
        <v>5195</v>
      </c>
      <c r="B5196" t="s">
        <v>16895</v>
      </c>
      <c r="C5196" t="s">
        <v>16896</v>
      </c>
      <c r="D5196">
        <v>22</v>
      </c>
      <c r="E5196" t="s">
        <v>29</v>
      </c>
      <c r="F5196" t="s">
        <v>51</v>
      </c>
      <c r="G5196" s="1">
        <v>44369</v>
      </c>
      <c r="H5196" t="s">
        <v>45</v>
      </c>
      <c r="I5196" t="s">
        <v>22</v>
      </c>
      <c r="J5196" s="2" t="s">
        <v>16897</v>
      </c>
      <c r="K5196" t="s">
        <v>62</v>
      </c>
      <c r="M5196" t="s">
        <v>89</v>
      </c>
      <c r="N5196" t="s">
        <v>26</v>
      </c>
      <c r="R5196">
        <v>5195</v>
      </c>
      <c r="S5196" t="str">
        <f>PROPER(CustomerSupport[[#This Row],[Resolution]])</f>
        <v/>
      </c>
      <c r="T5196" t="str">
        <f>TRIM(CustomerSupport[[#This Row],[Customer Name]])</f>
        <v>Amber Yates</v>
      </c>
      <c r="U5196">
        <f>MONTH(CustomerSupport[[#This Row],[Date of Purchase]])</f>
        <v>6</v>
      </c>
      <c r="V5196" t="str">
        <f>TEXT('Working data'!G5196,"mmmm")</f>
        <v>June</v>
      </c>
      <c r="W5196">
        <f>YEAR(CustomerSupport[[#This Row],[Date of Purchase]])</f>
        <v>2021</v>
      </c>
      <c r="X5196" t="str">
        <f t="shared" si="81"/>
        <v/>
      </c>
    </row>
    <row r="5197" spans="1:24" ht="14.25" customHeight="1" x14ac:dyDescent="0.4">
      <c r="A5197">
        <v>5196</v>
      </c>
      <c r="B5197" t="s">
        <v>16898</v>
      </c>
      <c r="C5197" t="s">
        <v>16899</v>
      </c>
      <c r="D5197">
        <v>63</v>
      </c>
      <c r="E5197" t="s">
        <v>29</v>
      </c>
      <c r="F5197" t="s">
        <v>421</v>
      </c>
      <c r="G5197" s="1">
        <v>44330</v>
      </c>
      <c r="H5197" t="s">
        <v>67</v>
      </c>
      <c r="I5197" t="s">
        <v>59</v>
      </c>
      <c r="J5197" t="s">
        <v>16900</v>
      </c>
      <c r="K5197" t="s">
        <v>39</v>
      </c>
      <c r="L5197" t="s">
        <v>16901</v>
      </c>
      <c r="M5197" t="s">
        <v>41</v>
      </c>
      <c r="N5197" t="s">
        <v>26</v>
      </c>
      <c r="O5197" s="3">
        <v>45078.744351851848</v>
      </c>
      <c r="P5197" s="3">
        <v>45078.201990740738</v>
      </c>
      <c r="Q5197">
        <v>1</v>
      </c>
      <c r="R5197">
        <v>5196</v>
      </c>
      <c r="S5197" t="str">
        <f>PROPER(CustomerSupport[[#This Row],[Resolution]])</f>
        <v>Business Bit Pick Campaign Purpose.</v>
      </c>
      <c r="T5197" t="str">
        <f>TRIM(CustomerSupport[[#This Row],[Customer Name]])</f>
        <v>Ryan Riggs</v>
      </c>
      <c r="U5197">
        <f>MONTH(CustomerSupport[[#This Row],[Date of Purchase]])</f>
        <v>5</v>
      </c>
      <c r="V5197" t="str">
        <f>TEXT('Working data'!G5197,"mmmm")</f>
        <v>May</v>
      </c>
      <c r="W5197">
        <f>YEAR(CustomerSupport[[#This Row],[Date of Purchase]])</f>
        <v>2021</v>
      </c>
      <c r="X5197">
        <f t="shared" si="81"/>
        <v>-13.016666666662786</v>
      </c>
    </row>
    <row r="5198" spans="1:24" ht="14.25" customHeight="1" x14ac:dyDescent="0.4">
      <c r="A5198">
        <v>5197</v>
      </c>
      <c r="B5198" t="s">
        <v>16902</v>
      </c>
      <c r="C5198" t="s">
        <v>16903</v>
      </c>
      <c r="D5198">
        <v>51</v>
      </c>
      <c r="E5198" t="s">
        <v>29</v>
      </c>
      <c r="F5198" t="s">
        <v>456</v>
      </c>
      <c r="G5198" s="1">
        <v>44219</v>
      </c>
      <c r="H5198" t="s">
        <v>21</v>
      </c>
      <c r="I5198" t="s">
        <v>113</v>
      </c>
      <c r="J5198" s="2" t="s">
        <v>16904</v>
      </c>
      <c r="K5198" t="s">
        <v>39</v>
      </c>
      <c r="L5198" t="s">
        <v>16905</v>
      </c>
      <c r="M5198" t="s">
        <v>143</v>
      </c>
      <c r="N5198" t="s">
        <v>83</v>
      </c>
      <c r="O5198" s="3">
        <v>45078.612407407411</v>
      </c>
      <c r="P5198" s="3">
        <v>45078.483935185184</v>
      </c>
      <c r="Q5198">
        <v>4</v>
      </c>
      <c r="R5198">
        <v>5197</v>
      </c>
      <c r="S5198" t="str">
        <f>PROPER(CustomerSupport[[#This Row],[Resolution]])</f>
        <v>Structure Stage Prepare Cold Design Perform.</v>
      </c>
      <c r="T5198" t="str">
        <f>TRIM(CustomerSupport[[#This Row],[Customer Name]])</f>
        <v>Mary Avila</v>
      </c>
      <c r="U5198">
        <f>MONTH(CustomerSupport[[#This Row],[Date of Purchase]])</f>
        <v>1</v>
      </c>
      <c r="V5198" t="str">
        <f>TEXT('Working data'!G5198,"mmmm")</f>
        <v>January</v>
      </c>
      <c r="W5198">
        <f>YEAR(CustomerSupport[[#This Row],[Date of Purchase]])</f>
        <v>2021</v>
      </c>
      <c r="X5198">
        <f t="shared" si="81"/>
        <v>-3.0833333334303461</v>
      </c>
    </row>
    <row r="5199" spans="1:24" ht="14.25" customHeight="1" x14ac:dyDescent="0.4">
      <c r="A5199">
        <v>5198</v>
      </c>
      <c r="B5199" t="s">
        <v>16906</v>
      </c>
      <c r="C5199" t="s">
        <v>16907</v>
      </c>
      <c r="D5199">
        <v>35</v>
      </c>
      <c r="E5199" t="s">
        <v>19</v>
      </c>
      <c r="F5199" t="s">
        <v>51</v>
      </c>
      <c r="G5199" s="1">
        <v>43874</v>
      </c>
      <c r="H5199" t="s">
        <v>67</v>
      </c>
      <c r="I5199" t="s">
        <v>60</v>
      </c>
      <c r="J5199" s="2" t="s">
        <v>16908</v>
      </c>
      <c r="K5199" t="s">
        <v>24</v>
      </c>
      <c r="M5199" t="s">
        <v>89</v>
      </c>
      <c r="N5199" t="s">
        <v>26</v>
      </c>
      <c r="O5199" s="3">
        <v>45078.862430555557</v>
      </c>
      <c r="R5199">
        <v>5198</v>
      </c>
      <c r="S5199" t="str">
        <f>PROPER(CustomerSupport[[#This Row],[Resolution]])</f>
        <v/>
      </c>
      <c r="T5199" t="str">
        <f>TRIM(CustomerSupport[[#This Row],[Customer Name]])</f>
        <v>Heather Silva</v>
      </c>
      <c r="U5199">
        <f>MONTH(CustomerSupport[[#This Row],[Date of Purchase]])</f>
        <v>2</v>
      </c>
      <c r="V5199" t="str">
        <f>TEXT('Working data'!G5199,"mmmm")</f>
        <v>February</v>
      </c>
      <c r="W5199">
        <f>YEAR(CustomerSupport[[#This Row],[Date of Purchase]])</f>
        <v>2020</v>
      </c>
      <c r="X5199" t="str">
        <f t="shared" si="81"/>
        <v/>
      </c>
    </row>
    <row r="5200" spans="1:24" ht="14.25" customHeight="1" x14ac:dyDescent="0.4">
      <c r="A5200">
        <v>5199</v>
      </c>
      <c r="B5200" t="s">
        <v>16909</v>
      </c>
      <c r="C5200" t="s">
        <v>16910</v>
      </c>
      <c r="D5200">
        <v>45</v>
      </c>
      <c r="E5200" t="s">
        <v>58</v>
      </c>
      <c r="F5200" t="s">
        <v>219</v>
      </c>
      <c r="G5200" s="1">
        <v>43851</v>
      </c>
      <c r="H5200" t="s">
        <v>21</v>
      </c>
      <c r="I5200" t="s">
        <v>141</v>
      </c>
      <c r="J5200" s="2" t="s">
        <v>16911</v>
      </c>
      <c r="K5200" t="s">
        <v>24</v>
      </c>
      <c r="M5200" t="s">
        <v>41</v>
      </c>
      <c r="N5200" t="s">
        <v>33</v>
      </c>
      <c r="O5200" s="3">
        <v>45078.987442129626</v>
      </c>
      <c r="R5200">
        <v>5199</v>
      </c>
      <c r="S5200" t="str">
        <f>PROPER(CustomerSupport[[#This Row],[Resolution]])</f>
        <v/>
      </c>
      <c r="T5200" t="str">
        <f>TRIM(CustomerSupport[[#This Row],[Customer Name]])</f>
        <v>Susan Kennedy</v>
      </c>
      <c r="U5200">
        <f>MONTH(CustomerSupport[[#This Row],[Date of Purchase]])</f>
        <v>1</v>
      </c>
      <c r="V5200" t="str">
        <f>TEXT('Working data'!G5200,"mmmm")</f>
        <v>January</v>
      </c>
      <c r="W5200">
        <f>YEAR(CustomerSupport[[#This Row],[Date of Purchase]])</f>
        <v>2020</v>
      </c>
      <c r="X5200" t="str">
        <f t="shared" si="81"/>
        <v/>
      </c>
    </row>
    <row r="5201" spans="1:24" ht="14.25" customHeight="1" x14ac:dyDescent="0.4">
      <c r="A5201">
        <v>5200</v>
      </c>
      <c r="B5201" t="s">
        <v>16912</v>
      </c>
      <c r="C5201" t="s">
        <v>16913</v>
      </c>
      <c r="D5201">
        <v>60</v>
      </c>
      <c r="E5201" t="s">
        <v>29</v>
      </c>
      <c r="F5201" t="s">
        <v>125</v>
      </c>
      <c r="G5201" s="1">
        <v>44499</v>
      </c>
      <c r="H5201" t="s">
        <v>59</v>
      </c>
      <c r="I5201" t="s">
        <v>99</v>
      </c>
      <c r="J5201" t="s">
        <v>16914</v>
      </c>
      <c r="K5201" t="s">
        <v>62</v>
      </c>
      <c r="M5201" t="s">
        <v>89</v>
      </c>
      <c r="N5201" t="s">
        <v>83</v>
      </c>
      <c r="R5201">
        <v>5200</v>
      </c>
      <c r="S5201" t="str">
        <f>PROPER(CustomerSupport[[#This Row],[Resolution]])</f>
        <v/>
      </c>
      <c r="T5201" t="str">
        <f>TRIM(CustomerSupport[[#This Row],[Customer Name]])</f>
        <v>Kevin Nolan</v>
      </c>
      <c r="U5201">
        <f>MONTH(CustomerSupport[[#This Row],[Date of Purchase]])</f>
        <v>10</v>
      </c>
      <c r="V5201" t="str">
        <f>TEXT('Working data'!G5201,"mmmm")</f>
        <v>October</v>
      </c>
      <c r="W5201">
        <f>YEAR(CustomerSupport[[#This Row],[Date of Purchase]])</f>
        <v>2021</v>
      </c>
      <c r="X5201" t="str">
        <f t="shared" si="81"/>
        <v/>
      </c>
    </row>
    <row r="5202" spans="1:24" ht="14.25" customHeight="1" x14ac:dyDescent="0.4">
      <c r="A5202">
        <v>5201</v>
      </c>
      <c r="B5202" t="s">
        <v>16915</v>
      </c>
      <c r="C5202" t="s">
        <v>16916</v>
      </c>
      <c r="D5202">
        <v>18</v>
      </c>
      <c r="E5202" t="s">
        <v>29</v>
      </c>
      <c r="F5202" t="s">
        <v>223</v>
      </c>
      <c r="G5202" s="1">
        <v>44038</v>
      </c>
      <c r="H5202" t="s">
        <v>59</v>
      </c>
      <c r="I5202" t="s">
        <v>37</v>
      </c>
      <c r="J5202" t="s">
        <v>845</v>
      </c>
      <c r="K5202" t="s">
        <v>24</v>
      </c>
      <c r="M5202" t="s">
        <v>89</v>
      </c>
      <c r="N5202" t="s">
        <v>55</v>
      </c>
      <c r="O5202" s="3">
        <v>45078.926342592589</v>
      </c>
      <c r="R5202">
        <v>5201</v>
      </c>
      <c r="S5202" t="str">
        <f>PROPER(CustomerSupport[[#This Row],[Resolution]])</f>
        <v/>
      </c>
      <c r="T5202" t="str">
        <f>TRIM(CustomerSupport[[#This Row],[Customer Name]])</f>
        <v>Thomas Wright</v>
      </c>
      <c r="U5202">
        <f>MONTH(CustomerSupport[[#This Row],[Date of Purchase]])</f>
        <v>7</v>
      </c>
      <c r="V5202" t="str">
        <f>TEXT('Working data'!G5202,"mmmm")</f>
        <v>July</v>
      </c>
      <c r="W5202">
        <f>YEAR(CustomerSupport[[#This Row],[Date of Purchase]])</f>
        <v>2020</v>
      </c>
      <c r="X5202" t="str">
        <f t="shared" si="81"/>
        <v/>
      </c>
    </row>
    <row r="5203" spans="1:24" ht="14.25" customHeight="1" x14ac:dyDescent="0.4">
      <c r="A5203">
        <v>5202</v>
      </c>
      <c r="B5203" t="s">
        <v>16917</v>
      </c>
      <c r="C5203" t="s">
        <v>16918</v>
      </c>
      <c r="D5203">
        <v>65</v>
      </c>
      <c r="E5203" t="s">
        <v>29</v>
      </c>
      <c r="F5203" t="s">
        <v>20</v>
      </c>
      <c r="G5203" s="1">
        <v>44412</v>
      </c>
      <c r="H5203" t="s">
        <v>21</v>
      </c>
      <c r="I5203" t="s">
        <v>22</v>
      </c>
      <c r="J5203" t="s">
        <v>2680</v>
      </c>
      <c r="K5203" t="s">
        <v>62</v>
      </c>
      <c r="M5203" t="s">
        <v>25</v>
      </c>
      <c r="N5203" t="s">
        <v>33</v>
      </c>
      <c r="R5203">
        <v>5202</v>
      </c>
      <c r="S5203" t="str">
        <f>PROPER(CustomerSupport[[#This Row],[Resolution]])</f>
        <v/>
      </c>
      <c r="T5203" t="str">
        <f>TRIM(CustomerSupport[[#This Row],[Customer Name]])</f>
        <v>Shannon Mitchell</v>
      </c>
      <c r="U5203">
        <f>MONTH(CustomerSupport[[#This Row],[Date of Purchase]])</f>
        <v>8</v>
      </c>
      <c r="V5203" t="str">
        <f>TEXT('Working data'!G5203,"mmmm")</f>
        <v>August</v>
      </c>
      <c r="W5203">
        <f>YEAR(CustomerSupport[[#This Row],[Date of Purchase]])</f>
        <v>2021</v>
      </c>
      <c r="X5203" t="str">
        <f t="shared" si="81"/>
        <v/>
      </c>
    </row>
    <row r="5204" spans="1:24" ht="14.25" customHeight="1" x14ac:dyDescent="0.4">
      <c r="A5204">
        <v>5203</v>
      </c>
      <c r="B5204" t="s">
        <v>16919</v>
      </c>
      <c r="C5204" t="s">
        <v>16920</v>
      </c>
      <c r="D5204">
        <v>65</v>
      </c>
      <c r="E5204" t="s">
        <v>19</v>
      </c>
      <c r="F5204" t="s">
        <v>249</v>
      </c>
      <c r="G5204" s="1">
        <v>44070</v>
      </c>
      <c r="H5204" t="s">
        <v>67</v>
      </c>
      <c r="I5204" t="s">
        <v>72</v>
      </c>
      <c r="J5204" s="2" t="s">
        <v>16921</v>
      </c>
      <c r="K5204" t="s">
        <v>39</v>
      </c>
      <c r="L5204" t="s">
        <v>16922</v>
      </c>
      <c r="M5204" t="s">
        <v>143</v>
      </c>
      <c r="N5204" t="s">
        <v>55</v>
      </c>
      <c r="O5204" s="3">
        <v>45078.396504629629</v>
      </c>
      <c r="P5204" s="3">
        <v>45078.886782407404</v>
      </c>
      <c r="Q5204">
        <v>3</v>
      </c>
      <c r="R5204">
        <v>5203</v>
      </c>
      <c r="S5204" t="str">
        <f>PROPER(CustomerSupport[[#This Row],[Resolution]])</f>
        <v>Firm Explain Some Option.</v>
      </c>
      <c r="T5204" t="str">
        <f>TRIM(CustomerSupport[[#This Row],[Customer Name]])</f>
        <v>Alexander Guzman</v>
      </c>
      <c r="U5204">
        <f>MONTH(CustomerSupport[[#This Row],[Date of Purchase]])</f>
        <v>8</v>
      </c>
      <c r="V5204" t="str">
        <f>TEXT('Working data'!G5204,"mmmm")</f>
        <v>August</v>
      </c>
      <c r="W5204">
        <f>YEAR(CustomerSupport[[#This Row],[Date of Purchase]])</f>
        <v>2020</v>
      </c>
      <c r="X5204">
        <f t="shared" si="81"/>
        <v>11.766666666604578</v>
      </c>
    </row>
    <row r="5205" spans="1:24" ht="14.25" customHeight="1" x14ac:dyDescent="0.4">
      <c r="A5205">
        <v>5204</v>
      </c>
      <c r="B5205" t="s">
        <v>16923</v>
      </c>
      <c r="C5205" t="s">
        <v>16924</v>
      </c>
      <c r="D5205">
        <v>36</v>
      </c>
      <c r="E5205" t="s">
        <v>19</v>
      </c>
      <c r="F5205" t="s">
        <v>173</v>
      </c>
      <c r="G5205" s="1">
        <v>43974</v>
      </c>
      <c r="H5205" t="s">
        <v>67</v>
      </c>
      <c r="I5205" t="s">
        <v>46</v>
      </c>
      <c r="J5205" t="s">
        <v>16925</v>
      </c>
      <c r="K5205" t="s">
        <v>39</v>
      </c>
      <c r="L5205" t="s">
        <v>16926</v>
      </c>
      <c r="M5205" t="s">
        <v>143</v>
      </c>
      <c r="N5205" t="s">
        <v>26</v>
      </c>
      <c r="O5205" s="3">
        <v>45078.923611111109</v>
      </c>
      <c r="P5205" s="3">
        <v>45078.494444444441</v>
      </c>
      <c r="Q5205">
        <v>5</v>
      </c>
      <c r="R5205">
        <v>5204</v>
      </c>
      <c r="S5205" t="str">
        <f>PROPER(CustomerSupport[[#This Row],[Resolution]])</f>
        <v>Account Avoid Base Ever.</v>
      </c>
      <c r="T5205" t="str">
        <f>TRIM(CustomerSupport[[#This Row],[Customer Name]])</f>
        <v>Andrea Garcia</v>
      </c>
      <c r="U5205">
        <f>MONTH(CustomerSupport[[#This Row],[Date of Purchase]])</f>
        <v>5</v>
      </c>
      <c r="V5205" t="str">
        <f>TEXT('Working data'!G5205,"mmmm")</f>
        <v>May</v>
      </c>
      <c r="W5205">
        <f>YEAR(CustomerSupport[[#This Row],[Date of Purchase]])</f>
        <v>2020</v>
      </c>
      <c r="X5205">
        <f t="shared" si="81"/>
        <v>-10.300000000046566</v>
      </c>
    </row>
    <row r="5206" spans="1:24" ht="14.25" customHeight="1" x14ac:dyDescent="0.4">
      <c r="A5206">
        <v>5205</v>
      </c>
      <c r="B5206" t="s">
        <v>16927</v>
      </c>
      <c r="C5206" t="s">
        <v>16928</v>
      </c>
      <c r="D5206">
        <v>28</v>
      </c>
      <c r="E5206" t="s">
        <v>29</v>
      </c>
      <c r="F5206" t="s">
        <v>36</v>
      </c>
      <c r="G5206" s="1">
        <v>44158</v>
      </c>
      <c r="H5206" t="s">
        <v>59</v>
      </c>
      <c r="I5206" t="s">
        <v>59</v>
      </c>
      <c r="J5206" t="s">
        <v>16929</v>
      </c>
      <c r="K5206" t="s">
        <v>62</v>
      </c>
      <c r="M5206" t="s">
        <v>143</v>
      </c>
      <c r="N5206" t="s">
        <v>33</v>
      </c>
      <c r="R5206">
        <v>5205</v>
      </c>
      <c r="S5206" t="str">
        <f>PROPER(CustomerSupport[[#This Row],[Resolution]])</f>
        <v/>
      </c>
      <c r="T5206" t="str">
        <f>TRIM(CustomerSupport[[#This Row],[Customer Name]])</f>
        <v>Tiffany Mcfarland</v>
      </c>
      <c r="U5206">
        <f>MONTH(CustomerSupport[[#This Row],[Date of Purchase]])</f>
        <v>11</v>
      </c>
      <c r="V5206" t="str">
        <f>TEXT('Working data'!G5206,"mmmm")</f>
        <v>November</v>
      </c>
      <c r="W5206">
        <f>YEAR(CustomerSupport[[#This Row],[Date of Purchase]])</f>
        <v>2020</v>
      </c>
      <c r="X5206" t="str">
        <f t="shared" si="81"/>
        <v/>
      </c>
    </row>
    <row r="5207" spans="1:24" ht="14.25" customHeight="1" x14ac:dyDescent="0.4">
      <c r="A5207">
        <v>5206</v>
      </c>
      <c r="B5207" t="s">
        <v>16930</v>
      </c>
      <c r="C5207" t="s">
        <v>16931</v>
      </c>
      <c r="D5207">
        <v>26</v>
      </c>
      <c r="E5207" t="s">
        <v>29</v>
      </c>
      <c r="F5207" t="s">
        <v>249</v>
      </c>
      <c r="G5207" s="1">
        <v>44297</v>
      </c>
      <c r="H5207" t="s">
        <v>67</v>
      </c>
      <c r="I5207" t="s">
        <v>52</v>
      </c>
      <c r="J5207" s="2" t="s">
        <v>16932</v>
      </c>
      <c r="K5207" t="s">
        <v>62</v>
      </c>
      <c r="M5207" t="s">
        <v>143</v>
      </c>
      <c r="N5207" t="s">
        <v>83</v>
      </c>
      <c r="R5207">
        <v>5206</v>
      </c>
      <c r="S5207" t="str">
        <f>PROPER(CustomerSupport[[#This Row],[Resolution]])</f>
        <v/>
      </c>
      <c r="T5207" t="str">
        <f>TRIM(CustomerSupport[[#This Row],[Customer Name]])</f>
        <v>Valerie Burke</v>
      </c>
      <c r="U5207">
        <f>MONTH(CustomerSupport[[#This Row],[Date of Purchase]])</f>
        <v>4</v>
      </c>
      <c r="V5207" t="str">
        <f>TEXT('Working data'!G5207,"mmmm")</f>
        <v>April</v>
      </c>
      <c r="W5207">
        <f>YEAR(CustomerSupport[[#This Row],[Date of Purchase]])</f>
        <v>2021</v>
      </c>
      <c r="X5207" t="str">
        <f t="shared" si="81"/>
        <v/>
      </c>
    </row>
    <row r="5208" spans="1:24" ht="14.25" customHeight="1" x14ac:dyDescent="0.4">
      <c r="A5208">
        <v>5207</v>
      </c>
      <c r="B5208" t="s">
        <v>16933</v>
      </c>
      <c r="C5208" t="s">
        <v>16934</v>
      </c>
      <c r="D5208">
        <v>50</v>
      </c>
      <c r="E5208" t="s">
        <v>58</v>
      </c>
      <c r="F5208" t="s">
        <v>286</v>
      </c>
      <c r="G5208" s="1">
        <v>44111</v>
      </c>
      <c r="H5208" t="s">
        <v>66</v>
      </c>
      <c r="I5208" t="s">
        <v>99</v>
      </c>
      <c r="J5208" s="2" t="s">
        <v>16935</v>
      </c>
      <c r="K5208" t="s">
        <v>62</v>
      </c>
      <c r="M5208" t="s">
        <v>143</v>
      </c>
      <c r="N5208" t="s">
        <v>55</v>
      </c>
      <c r="R5208">
        <v>5207</v>
      </c>
      <c r="S5208" t="str">
        <f>PROPER(CustomerSupport[[#This Row],[Resolution]])</f>
        <v/>
      </c>
      <c r="T5208" t="str">
        <f>TRIM(CustomerSupport[[#This Row],[Customer Name]])</f>
        <v>Nathan Jones</v>
      </c>
      <c r="U5208">
        <f>MONTH(CustomerSupport[[#This Row],[Date of Purchase]])</f>
        <v>10</v>
      </c>
      <c r="V5208" t="str">
        <f>TEXT('Working data'!G5208,"mmmm")</f>
        <v>October</v>
      </c>
      <c r="W5208">
        <f>YEAR(CustomerSupport[[#This Row],[Date of Purchase]])</f>
        <v>2020</v>
      </c>
      <c r="X5208" t="str">
        <f t="shared" si="81"/>
        <v/>
      </c>
    </row>
    <row r="5209" spans="1:24" ht="14.25" customHeight="1" x14ac:dyDescent="0.4">
      <c r="A5209">
        <v>5208</v>
      </c>
      <c r="B5209" t="s">
        <v>16936</v>
      </c>
      <c r="C5209" t="s">
        <v>16937</v>
      </c>
      <c r="D5209">
        <v>33</v>
      </c>
      <c r="E5209" t="s">
        <v>19</v>
      </c>
      <c r="F5209" t="s">
        <v>383</v>
      </c>
      <c r="G5209" s="1">
        <v>44025</v>
      </c>
      <c r="H5209" t="s">
        <v>59</v>
      </c>
      <c r="I5209" t="s">
        <v>93</v>
      </c>
      <c r="J5209" t="s">
        <v>985</v>
      </c>
      <c r="K5209" t="s">
        <v>62</v>
      </c>
      <c r="M5209" t="s">
        <v>25</v>
      </c>
      <c r="N5209" t="s">
        <v>26</v>
      </c>
      <c r="R5209">
        <v>5208</v>
      </c>
      <c r="S5209" t="str">
        <f>PROPER(CustomerSupport[[#This Row],[Resolution]])</f>
        <v/>
      </c>
      <c r="T5209" t="str">
        <f>TRIM(CustomerSupport[[#This Row],[Customer Name]])</f>
        <v>Rodney Jones MD</v>
      </c>
      <c r="U5209">
        <f>MONTH(CustomerSupport[[#This Row],[Date of Purchase]])</f>
        <v>7</v>
      </c>
      <c r="V5209" t="str">
        <f>TEXT('Working data'!G5209,"mmmm")</f>
        <v>July</v>
      </c>
      <c r="W5209">
        <f>YEAR(CustomerSupport[[#This Row],[Date of Purchase]])</f>
        <v>2020</v>
      </c>
      <c r="X5209" t="str">
        <f t="shared" si="81"/>
        <v/>
      </c>
    </row>
    <row r="5210" spans="1:24" ht="14.25" customHeight="1" x14ac:dyDescent="0.4">
      <c r="A5210">
        <v>5209</v>
      </c>
      <c r="B5210" t="s">
        <v>16938</v>
      </c>
      <c r="C5210" t="s">
        <v>16939</v>
      </c>
      <c r="D5210">
        <v>26</v>
      </c>
      <c r="E5210" t="s">
        <v>19</v>
      </c>
      <c r="F5210" t="s">
        <v>81</v>
      </c>
      <c r="G5210" s="1">
        <v>44097</v>
      </c>
      <c r="H5210" t="s">
        <v>21</v>
      </c>
      <c r="I5210" t="s">
        <v>46</v>
      </c>
      <c r="J5210" s="2" t="s">
        <v>16940</v>
      </c>
      <c r="K5210" t="s">
        <v>62</v>
      </c>
      <c r="M5210" t="s">
        <v>41</v>
      </c>
      <c r="N5210" t="s">
        <v>26</v>
      </c>
      <c r="R5210">
        <v>5209</v>
      </c>
      <c r="S5210" t="str">
        <f>PROPER(CustomerSupport[[#This Row],[Resolution]])</f>
        <v/>
      </c>
      <c r="T5210" t="str">
        <f>TRIM(CustomerSupport[[#This Row],[Customer Name]])</f>
        <v>Jason Brown</v>
      </c>
      <c r="U5210">
        <f>MONTH(CustomerSupport[[#This Row],[Date of Purchase]])</f>
        <v>9</v>
      </c>
      <c r="V5210" t="str">
        <f>TEXT('Working data'!G5210,"mmmm")</f>
        <v>September</v>
      </c>
      <c r="W5210">
        <f>YEAR(CustomerSupport[[#This Row],[Date of Purchase]])</f>
        <v>2020</v>
      </c>
      <c r="X5210" t="str">
        <f t="shared" si="81"/>
        <v/>
      </c>
    </row>
    <row r="5211" spans="1:24" ht="14.25" customHeight="1" x14ac:dyDescent="0.4">
      <c r="A5211">
        <v>5210</v>
      </c>
      <c r="B5211" t="s">
        <v>16941</v>
      </c>
      <c r="C5211" t="s">
        <v>16942</v>
      </c>
      <c r="D5211">
        <v>41</v>
      </c>
      <c r="E5211" t="s">
        <v>29</v>
      </c>
      <c r="F5211" t="s">
        <v>71</v>
      </c>
      <c r="G5211" s="1">
        <v>44093</v>
      </c>
      <c r="H5211" t="s">
        <v>66</v>
      </c>
      <c r="I5211" t="s">
        <v>72</v>
      </c>
      <c r="J5211" s="2" t="s">
        <v>16943</v>
      </c>
      <c r="K5211" t="s">
        <v>39</v>
      </c>
      <c r="L5211" t="s">
        <v>16944</v>
      </c>
      <c r="M5211" t="s">
        <v>143</v>
      </c>
      <c r="N5211" t="s">
        <v>55</v>
      </c>
      <c r="O5211" s="3">
        <v>45078.7737037037</v>
      </c>
      <c r="P5211" s="3">
        <v>45078.261203703703</v>
      </c>
      <c r="Q5211">
        <v>1</v>
      </c>
      <c r="R5211">
        <v>5210</v>
      </c>
      <c r="S5211" t="str">
        <f>PROPER(CustomerSupport[[#This Row],[Resolution]])</f>
        <v>Model Despite Ago Too Back Far.</v>
      </c>
      <c r="T5211" t="str">
        <f>TRIM(CustomerSupport[[#This Row],[Customer Name]])</f>
        <v>Shelby Taylor</v>
      </c>
      <c r="U5211">
        <f>MONTH(CustomerSupport[[#This Row],[Date of Purchase]])</f>
        <v>9</v>
      </c>
      <c r="V5211" t="str">
        <f>TEXT('Working data'!G5211,"mmmm")</f>
        <v>September</v>
      </c>
      <c r="W5211">
        <f>YEAR(CustomerSupport[[#This Row],[Date of Purchase]])</f>
        <v>2020</v>
      </c>
      <c r="X5211">
        <f t="shared" si="81"/>
        <v>-12.299999999930151</v>
      </c>
    </row>
    <row r="5212" spans="1:24" ht="14.25" customHeight="1" x14ac:dyDescent="0.4">
      <c r="A5212">
        <v>5211</v>
      </c>
      <c r="B5212" t="s">
        <v>16945</v>
      </c>
      <c r="C5212" t="s">
        <v>16946</v>
      </c>
      <c r="D5212">
        <v>60</v>
      </c>
      <c r="E5212" t="s">
        <v>19</v>
      </c>
      <c r="F5212" t="s">
        <v>103</v>
      </c>
      <c r="G5212" s="1">
        <v>44236</v>
      </c>
      <c r="H5212" t="s">
        <v>66</v>
      </c>
      <c r="I5212" t="s">
        <v>72</v>
      </c>
      <c r="J5212" t="s">
        <v>16947</v>
      </c>
      <c r="K5212" t="s">
        <v>39</v>
      </c>
      <c r="L5212" t="s">
        <v>16948</v>
      </c>
      <c r="M5212" t="s">
        <v>41</v>
      </c>
      <c r="N5212" t="s">
        <v>33</v>
      </c>
      <c r="O5212" s="3">
        <v>45078.208425925928</v>
      </c>
      <c r="P5212" s="3">
        <v>45078.947314814817</v>
      </c>
      <c r="Q5212">
        <v>4</v>
      </c>
      <c r="R5212">
        <v>5211</v>
      </c>
      <c r="S5212" t="str">
        <f>PROPER(CustomerSupport[[#This Row],[Resolution]])</f>
        <v>Huge Drop Run Particularly Data.</v>
      </c>
      <c r="T5212" t="str">
        <f>TRIM(CustomerSupport[[#This Row],[Customer Name]])</f>
        <v>Gabrielle Knight</v>
      </c>
      <c r="U5212">
        <f>MONTH(CustomerSupport[[#This Row],[Date of Purchase]])</f>
        <v>2</v>
      </c>
      <c r="V5212" t="str">
        <f>TEXT('Working data'!G5212,"mmmm")</f>
        <v>February</v>
      </c>
      <c r="W5212">
        <f>YEAR(CustomerSupport[[#This Row],[Date of Purchase]])</f>
        <v>2021</v>
      </c>
      <c r="X5212">
        <f t="shared" si="81"/>
        <v>17.733333333337214</v>
      </c>
    </row>
    <row r="5213" spans="1:24" ht="14.25" customHeight="1" x14ac:dyDescent="0.4">
      <c r="A5213">
        <v>5212</v>
      </c>
      <c r="B5213" t="s">
        <v>16949</v>
      </c>
      <c r="C5213" t="s">
        <v>16950</v>
      </c>
      <c r="D5213">
        <v>44</v>
      </c>
      <c r="E5213" t="s">
        <v>58</v>
      </c>
      <c r="F5213" t="s">
        <v>286</v>
      </c>
      <c r="G5213" s="1">
        <v>44390</v>
      </c>
      <c r="H5213" t="s">
        <v>45</v>
      </c>
      <c r="I5213" t="s">
        <v>72</v>
      </c>
      <c r="J5213" s="2" t="s">
        <v>16951</v>
      </c>
      <c r="K5213" t="s">
        <v>39</v>
      </c>
      <c r="L5213" t="s">
        <v>16952</v>
      </c>
      <c r="M5213" t="s">
        <v>41</v>
      </c>
      <c r="N5213" t="s">
        <v>55</v>
      </c>
      <c r="O5213" s="3">
        <v>45078.414004629631</v>
      </c>
      <c r="P5213" s="3">
        <v>45078.177893518521</v>
      </c>
      <c r="Q5213">
        <v>4</v>
      </c>
      <c r="R5213">
        <v>5212</v>
      </c>
      <c r="S5213" t="str">
        <f>PROPER(CustomerSupport[[#This Row],[Resolution]])</f>
        <v>Term Wide Establish.</v>
      </c>
      <c r="T5213" t="str">
        <f>TRIM(CustomerSupport[[#This Row],[Customer Name]])</f>
        <v>Lydia Golden</v>
      </c>
      <c r="U5213">
        <f>MONTH(CustomerSupport[[#This Row],[Date of Purchase]])</f>
        <v>7</v>
      </c>
      <c r="V5213" t="str">
        <f>TEXT('Working data'!G5213,"mmmm")</f>
        <v>July</v>
      </c>
      <c r="W5213">
        <f>YEAR(CustomerSupport[[#This Row],[Date of Purchase]])</f>
        <v>2021</v>
      </c>
      <c r="X5213">
        <f t="shared" si="81"/>
        <v>-5.6666666666278616</v>
      </c>
    </row>
    <row r="5214" spans="1:24" ht="14.25" customHeight="1" x14ac:dyDescent="0.4">
      <c r="A5214">
        <v>5213</v>
      </c>
      <c r="B5214" t="s">
        <v>16953</v>
      </c>
      <c r="C5214" t="s">
        <v>16954</v>
      </c>
      <c r="D5214">
        <v>37</v>
      </c>
      <c r="E5214" t="s">
        <v>29</v>
      </c>
      <c r="F5214" t="s">
        <v>20</v>
      </c>
      <c r="G5214" s="1">
        <v>44259</v>
      </c>
      <c r="H5214" t="s">
        <v>59</v>
      </c>
      <c r="I5214" t="s">
        <v>72</v>
      </c>
      <c r="J5214" s="2" t="s">
        <v>16955</v>
      </c>
      <c r="K5214" t="s">
        <v>24</v>
      </c>
      <c r="M5214" t="s">
        <v>25</v>
      </c>
      <c r="N5214" t="s">
        <v>83</v>
      </c>
      <c r="O5214" s="3">
        <v>45078.813333333332</v>
      </c>
      <c r="R5214">
        <v>5213</v>
      </c>
      <c r="S5214" t="str">
        <f>PROPER(CustomerSupport[[#This Row],[Resolution]])</f>
        <v/>
      </c>
      <c r="T5214" t="str">
        <f>TRIM(CustomerSupport[[#This Row],[Customer Name]])</f>
        <v>Henry Daniels</v>
      </c>
      <c r="U5214">
        <f>MONTH(CustomerSupport[[#This Row],[Date of Purchase]])</f>
        <v>3</v>
      </c>
      <c r="V5214" t="str">
        <f>TEXT('Working data'!G5214,"mmmm")</f>
        <v>March</v>
      </c>
      <c r="W5214">
        <f>YEAR(CustomerSupport[[#This Row],[Date of Purchase]])</f>
        <v>2021</v>
      </c>
      <c r="X5214" t="str">
        <f t="shared" si="81"/>
        <v/>
      </c>
    </row>
    <row r="5215" spans="1:24" ht="14.25" customHeight="1" x14ac:dyDescent="0.4">
      <c r="A5215">
        <v>5214</v>
      </c>
      <c r="B5215" t="s">
        <v>16956</v>
      </c>
      <c r="C5215" t="s">
        <v>16957</v>
      </c>
      <c r="D5215">
        <v>63</v>
      </c>
      <c r="E5215" t="s">
        <v>19</v>
      </c>
      <c r="F5215" t="s">
        <v>249</v>
      </c>
      <c r="G5215" s="1">
        <v>44350</v>
      </c>
      <c r="H5215" t="s">
        <v>21</v>
      </c>
      <c r="I5215" t="s">
        <v>113</v>
      </c>
      <c r="J5215" s="2" t="s">
        <v>16958</v>
      </c>
      <c r="K5215" t="s">
        <v>62</v>
      </c>
      <c r="M5215" t="s">
        <v>143</v>
      </c>
      <c r="N5215" t="s">
        <v>33</v>
      </c>
      <c r="R5215">
        <v>5214</v>
      </c>
      <c r="S5215" t="str">
        <f>PROPER(CustomerSupport[[#This Row],[Resolution]])</f>
        <v/>
      </c>
      <c r="T5215" t="str">
        <f>TRIM(CustomerSupport[[#This Row],[Customer Name]])</f>
        <v>Brenda Nielsen</v>
      </c>
      <c r="U5215">
        <f>MONTH(CustomerSupport[[#This Row],[Date of Purchase]])</f>
        <v>6</v>
      </c>
      <c r="V5215" t="str">
        <f>TEXT('Working data'!G5215,"mmmm")</f>
        <v>June</v>
      </c>
      <c r="W5215">
        <f>YEAR(CustomerSupport[[#This Row],[Date of Purchase]])</f>
        <v>2021</v>
      </c>
      <c r="X5215" t="str">
        <f t="shared" si="81"/>
        <v/>
      </c>
    </row>
    <row r="5216" spans="1:24" ht="14.25" customHeight="1" x14ac:dyDescent="0.4">
      <c r="A5216">
        <v>5215</v>
      </c>
      <c r="B5216" t="s">
        <v>16959</v>
      </c>
      <c r="C5216" t="s">
        <v>16960</v>
      </c>
      <c r="D5216">
        <v>26</v>
      </c>
      <c r="E5216" t="s">
        <v>29</v>
      </c>
      <c r="F5216" t="s">
        <v>655</v>
      </c>
      <c r="G5216" s="1">
        <v>43843</v>
      </c>
      <c r="H5216" t="s">
        <v>59</v>
      </c>
      <c r="I5216" t="s">
        <v>31</v>
      </c>
      <c r="J5216" s="2" t="s">
        <v>16961</v>
      </c>
      <c r="K5216" t="s">
        <v>39</v>
      </c>
      <c r="L5216" t="s">
        <v>16962</v>
      </c>
      <c r="M5216" t="s">
        <v>41</v>
      </c>
      <c r="N5216" t="s">
        <v>55</v>
      </c>
      <c r="O5216" s="3">
        <v>45078.021018518521</v>
      </c>
      <c r="P5216" s="3">
        <v>45078.758518518516</v>
      </c>
      <c r="Q5216">
        <v>4</v>
      </c>
      <c r="R5216">
        <v>5215</v>
      </c>
      <c r="S5216" t="str">
        <f>PROPER(CustomerSupport[[#This Row],[Resolution]])</f>
        <v>Become Per Relationship Provide.</v>
      </c>
      <c r="T5216" t="str">
        <f>TRIM(CustomerSupport[[#This Row],[Customer Name]])</f>
        <v>Amber Herrera</v>
      </c>
      <c r="U5216">
        <f>MONTH(CustomerSupport[[#This Row],[Date of Purchase]])</f>
        <v>1</v>
      </c>
      <c r="V5216" t="str">
        <f>TEXT('Working data'!G5216,"mmmm")</f>
        <v>January</v>
      </c>
      <c r="W5216">
        <f>YEAR(CustomerSupport[[#This Row],[Date of Purchase]])</f>
        <v>2020</v>
      </c>
      <c r="X5216">
        <f t="shared" si="81"/>
        <v>17.699999999895226</v>
      </c>
    </row>
    <row r="5217" spans="1:24" ht="14.25" customHeight="1" x14ac:dyDescent="0.4">
      <c r="A5217">
        <v>5216</v>
      </c>
      <c r="B5217" t="s">
        <v>16963</v>
      </c>
      <c r="C5217" t="s">
        <v>16964</v>
      </c>
      <c r="D5217">
        <v>24</v>
      </c>
      <c r="E5217" t="s">
        <v>19</v>
      </c>
      <c r="F5217" t="s">
        <v>421</v>
      </c>
      <c r="G5217" s="1">
        <v>44405</v>
      </c>
      <c r="H5217" t="s">
        <v>45</v>
      </c>
      <c r="I5217" t="s">
        <v>150</v>
      </c>
      <c r="J5217" s="2" t="s">
        <v>16965</v>
      </c>
      <c r="K5217" t="s">
        <v>62</v>
      </c>
      <c r="M5217" t="s">
        <v>143</v>
      </c>
      <c r="N5217" t="s">
        <v>55</v>
      </c>
      <c r="R5217">
        <v>5216</v>
      </c>
      <c r="S5217" t="str">
        <f>PROPER(CustomerSupport[[#This Row],[Resolution]])</f>
        <v/>
      </c>
      <c r="T5217" t="str">
        <f>TRIM(CustomerSupport[[#This Row],[Customer Name]])</f>
        <v>Christina Bennett</v>
      </c>
      <c r="U5217">
        <f>MONTH(CustomerSupport[[#This Row],[Date of Purchase]])</f>
        <v>7</v>
      </c>
      <c r="V5217" t="str">
        <f>TEXT('Working data'!G5217,"mmmm")</f>
        <v>July</v>
      </c>
      <c r="W5217">
        <f>YEAR(CustomerSupport[[#This Row],[Date of Purchase]])</f>
        <v>2021</v>
      </c>
      <c r="X5217" t="str">
        <f t="shared" si="81"/>
        <v/>
      </c>
    </row>
    <row r="5218" spans="1:24" ht="14.25" customHeight="1" x14ac:dyDescent="0.4">
      <c r="A5218">
        <v>5217</v>
      </c>
      <c r="B5218" t="s">
        <v>16966</v>
      </c>
      <c r="C5218" t="s">
        <v>16967</v>
      </c>
      <c r="D5218">
        <v>43</v>
      </c>
      <c r="E5218" t="s">
        <v>58</v>
      </c>
      <c r="F5218" t="s">
        <v>207</v>
      </c>
      <c r="G5218" s="1">
        <v>44165</v>
      </c>
      <c r="H5218" t="s">
        <v>67</v>
      </c>
      <c r="I5218" t="s">
        <v>150</v>
      </c>
      <c r="J5218" s="2" t="s">
        <v>16968</v>
      </c>
      <c r="K5218" t="s">
        <v>62</v>
      </c>
      <c r="M5218" t="s">
        <v>143</v>
      </c>
      <c r="N5218" t="s">
        <v>33</v>
      </c>
      <c r="R5218">
        <v>5217</v>
      </c>
      <c r="S5218" t="str">
        <f>PROPER(CustomerSupport[[#This Row],[Resolution]])</f>
        <v/>
      </c>
      <c r="T5218" t="str">
        <f>TRIM(CustomerSupport[[#This Row],[Customer Name]])</f>
        <v>Jason Davis</v>
      </c>
      <c r="U5218">
        <f>MONTH(CustomerSupport[[#This Row],[Date of Purchase]])</f>
        <v>11</v>
      </c>
      <c r="V5218" t="str">
        <f>TEXT('Working data'!G5218,"mmmm")</f>
        <v>November</v>
      </c>
      <c r="W5218">
        <f>YEAR(CustomerSupport[[#This Row],[Date of Purchase]])</f>
        <v>2020</v>
      </c>
      <c r="X5218" t="str">
        <f t="shared" si="81"/>
        <v/>
      </c>
    </row>
    <row r="5219" spans="1:24" ht="14.25" customHeight="1" x14ac:dyDescent="0.4">
      <c r="A5219">
        <v>5218</v>
      </c>
      <c r="B5219" t="s">
        <v>16969</v>
      </c>
      <c r="C5219" t="s">
        <v>16970</v>
      </c>
      <c r="D5219">
        <v>44</v>
      </c>
      <c r="E5219" t="s">
        <v>58</v>
      </c>
      <c r="F5219" t="s">
        <v>223</v>
      </c>
      <c r="G5219" s="1">
        <v>43851</v>
      </c>
      <c r="H5219" t="s">
        <v>67</v>
      </c>
      <c r="I5219" t="s">
        <v>67</v>
      </c>
      <c r="J5219" s="2" t="s">
        <v>16971</v>
      </c>
      <c r="K5219" t="s">
        <v>39</v>
      </c>
      <c r="L5219" t="s">
        <v>16972</v>
      </c>
      <c r="M5219" t="s">
        <v>89</v>
      </c>
      <c r="N5219" t="s">
        <v>33</v>
      </c>
      <c r="O5219" s="3">
        <v>45078.69189814815</v>
      </c>
      <c r="P5219" s="3">
        <v>45078.403009259258</v>
      </c>
      <c r="Q5219">
        <v>4</v>
      </c>
      <c r="R5219">
        <v>5218</v>
      </c>
      <c r="S5219" t="str">
        <f>PROPER(CustomerSupport[[#This Row],[Resolution]])</f>
        <v>Company Out Answer Cup.</v>
      </c>
      <c r="T5219" t="str">
        <f>TRIM(CustomerSupport[[#This Row],[Customer Name]])</f>
        <v>Julie Perez</v>
      </c>
      <c r="U5219">
        <f>MONTH(CustomerSupport[[#This Row],[Date of Purchase]])</f>
        <v>1</v>
      </c>
      <c r="V5219" t="str">
        <f>TEXT('Working data'!G5219,"mmmm")</f>
        <v>January</v>
      </c>
      <c r="W5219">
        <f>YEAR(CustomerSupport[[#This Row],[Date of Purchase]])</f>
        <v>2020</v>
      </c>
      <c r="X5219">
        <f t="shared" si="81"/>
        <v>-6.933333333407063</v>
      </c>
    </row>
    <row r="5220" spans="1:24" ht="14.25" customHeight="1" x14ac:dyDescent="0.4">
      <c r="A5220">
        <v>5219</v>
      </c>
      <c r="B5220" t="s">
        <v>16973</v>
      </c>
      <c r="C5220" t="s">
        <v>16974</v>
      </c>
      <c r="D5220">
        <v>59</v>
      </c>
      <c r="E5220" t="s">
        <v>58</v>
      </c>
      <c r="F5220" t="s">
        <v>281</v>
      </c>
      <c r="G5220" s="1">
        <v>44329</v>
      </c>
      <c r="H5220" t="s">
        <v>59</v>
      </c>
      <c r="I5220" t="s">
        <v>177</v>
      </c>
      <c r="J5220" s="2" t="s">
        <v>16975</v>
      </c>
      <c r="K5220" t="s">
        <v>24</v>
      </c>
      <c r="M5220" t="s">
        <v>25</v>
      </c>
      <c r="N5220" t="s">
        <v>33</v>
      </c>
      <c r="O5220" s="3">
        <v>45078.362754629627</v>
      </c>
      <c r="R5220">
        <v>5219</v>
      </c>
      <c r="S5220" t="str">
        <f>PROPER(CustomerSupport[[#This Row],[Resolution]])</f>
        <v/>
      </c>
      <c r="T5220" t="str">
        <f>TRIM(CustomerSupport[[#This Row],[Customer Name]])</f>
        <v>Laura Orr</v>
      </c>
      <c r="U5220">
        <f>MONTH(CustomerSupport[[#This Row],[Date of Purchase]])</f>
        <v>5</v>
      </c>
      <c r="V5220" t="str">
        <f>TEXT('Working data'!G5220,"mmmm")</f>
        <v>May</v>
      </c>
      <c r="W5220">
        <f>YEAR(CustomerSupport[[#This Row],[Date of Purchase]])</f>
        <v>2021</v>
      </c>
      <c r="X5220" t="str">
        <f t="shared" si="81"/>
        <v/>
      </c>
    </row>
    <row r="5221" spans="1:24" ht="14.25" customHeight="1" x14ac:dyDescent="0.4">
      <c r="A5221">
        <v>5220</v>
      </c>
      <c r="B5221" t="s">
        <v>16976</v>
      </c>
      <c r="C5221" t="s">
        <v>16977</v>
      </c>
      <c r="D5221">
        <v>20</v>
      </c>
      <c r="E5221" t="s">
        <v>19</v>
      </c>
      <c r="F5221" t="s">
        <v>383</v>
      </c>
      <c r="G5221" s="1">
        <v>43903</v>
      </c>
      <c r="H5221" t="s">
        <v>66</v>
      </c>
      <c r="I5221" t="s">
        <v>52</v>
      </c>
      <c r="J5221" t="s">
        <v>16978</v>
      </c>
      <c r="K5221" t="s">
        <v>62</v>
      </c>
      <c r="M5221" t="s">
        <v>25</v>
      </c>
      <c r="N5221" t="s">
        <v>83</v>
      </c>
      <c r="R5221">
        <v>5220</v>
      </c>
      <c r="S5221" t="str">
        <f>PROPER(CustomerSupport[[#This Row],[Resolution]])</f>
        <v/>
      </c>
      <c r="T5221" t="str">
        <f>TRIM(CustomerSupport[[#This Row],[Customer Name]])</f>
        <v>Lisa Chavez</v>
      </c>
      <c r="U5221">
        <f>MONTH(CustomerSupport[[#This Row],[Date of Purchase]])</f>
        <v>3</v>
      </c>
      <c r="V5221" t="str">
        <f>TEXT('Working data'!G5221,"mmmm")</f>
        <v>March</v>
      </c>
      <c r="W5221">
        <f>YEAR(CustomerSupport[[#This Row],[Date of Purchase]])</f>
        <v>2020</v>
      </c>
      <c r="X5221" t="str">
        <f t="shared" si="81"/>
        <v/>
      </c>
    </row>
    <row r="5222" spans="1:24" ht="14.25" customHeight="1" x14ac:dyDescent="0.4">
      <c r="A5222">
        <v>5221</v>
      </c>
      <c r="B5222" t="s">
        <v>16979</v>
      </c>
      <c r="C5222" t="s">
        <v>16980</v>
      </c>
      <c r="D5222">
        <v>67</v>
      </c>
      <c r="E5222" t="s">
        <v>58</v>
      </c>
      <c r="F5222" t="s">
        <v>44</v>
      </c>
      <c r="G5222" s="1">
        <v>44275</v>
      </c>
      <c r="H5222" t="s">
        <v>66</v>
      </c>
      <c r="I5222" t="s">
        <v>72</v>
      </c>
      <c r="J5222" s="2" t="s">
        <v>16981</v>
      </c>
      <c r="K5222" t="s">
        <v>62</v>
      </c>
      <c r="M5222" t="s">
        <v>143</v>
      </c>
      <c r="N5222" t="s">
        <v>55</v>
      </c>
      <c r="R5222">
        <v>5221</v>
      </c>
      <c r="S5222" t="str">
        <f>PROPER(CustomerSupport[[#This Row],[Resolution]])</f>
        <v/>
      </c>
      <c r="T5222" t="str">
        <f>TRIM(CustomerSupport[[#This Row],[Customer Name]])</f>
        <v>Cody Schmidt</v>
      </c>
      <c r="U5222">
        <f>MONTH(CustomerSupport[[#This Row],[Date of Purchase]])</f>
        <v>3</v>
      </c>
      <c r="V5222" t="str">
        <f>TEXT('Working data'!G5222,"mmmm")</f>
        <v>March</v>
      </c>
      <c r="W5222">
        <f>YEAR(CustomerSupport[[#This Row],[Date of Purchase]])</f>
        <v>2021</v>
      </c>
      <c r="X5222" t="str">
        <f t="shared" si="81"/>
        <v/>
      </c>
    </row>
    <row r="5223" spans="1:24" ht="14.25" customHeight="1" x14ac:dyDescent="0.4">
      <c r="A5223">
        <v>5222</v>
      </c>
      <c r="B5223" t="s">
        <v>16982</v>
      </c>
      <c r="C5223" t="s">
        <v>16983</v>
      </c>
      <c r="D5223">
        <v>58</v>
      </c>
      <c r="E5223" t="s">
        <v>58</v>
      </c>
      <c r="F5223" t="s">
        <v>44</v>
      </c>
      <c r="G5223" s="1">
        <v>43911</v>
      </c>
      <c r="H5223" t="s">
        <v>59</v>
      </c>
      <c r="I5223" t="s">
        <v>72</v>
      </c>
      <c r="J5223" s="2" t="s">
        <v>16984</v>
      </c>
      <c r="K5223" t="s">
        <v>62</v>
      </c>
      <c r="M5223" t="s">
        <v>25</v>
      </c>
      <c r="N5223" t="s">
        <v>55</v>
      </c>
      <c r="R5223">
        <v>5222</v>
      </c>
      <c r="S5223" t="str">
        <f>PROPER(CustomerSupport[[#This Row],[Resolution]])</f>
        <v/>
      </c>
      <c r="T5223" t="str">
        <f>TRIM(CustomerSupport[[#This Row],[Customer Name]])</f>
        <v>Deborah Collins</v>
      </c>
      <c r="U5223">
        <f>MONTH(CustomerSupport[[#This Row],[Date of Purchase]])</f>
        <v>3</v>
      </c>
      <c r="V5223" t="str">
        <f>TEXT('Working data'!G5223,"mmmm")</f>
        <v>March</v>
      </c>
      <c r="W5223">
        <f>YEAR(CustomerSupport[[#This Row],[Date of Purchase]])</f>
        <v>2020</v>
      </c>
      <c r="X5223" t="str">
        <f t="shared" si="81"/>
        <v/>
      </c>
    </row>
    <row r="5224" spans="1:24" ht="14.25" customHeight="1" x14ac:dyDescent="0.4">
      <c r="A5224">
        <v>5223</v>
      </c>
      <c r="B5224" t="s">
        <v>16985</v>
      </c>
      <c r="C5224" t="s">
        <v>16986</v>
      </c>
      <c r="D5224">
        <v>65</v>
      </c>
      <c r="E5224" t="s">
        <v>29</v>
      </c>
      <c r="F5224" t="s">
        <v>383</v>
      </c>
      <c r="G5224" s="1">
        <v>44397</v>
      </c>
      <c r="H5224" t="s">
        <v>67</v>
      </c>
      <c r="I5224" t="s">
        <v>177</v>
      </c>
      <c r="J5224" s="2" t="s">
        <v>16987</v>
      </c>
      <c r="K5224" t="s">
        <v>62</v>
      </c>
      <c r="M5224" t="s">
        <v>25</v>
      </c>
      <c r="N5224" t="s">
        <v>83</v>
      </c>
      <c r="R5224">
        <v>5223</v>
      </c>
      <c r="S5224" t="str">
        <f>PROPER(CustomerSupport[[#This Row],[Resolution]])</f>
        <v/>
      </c>
      <c r="T5224" t="str">
        <f>TRIM(CustomerSupport[[#This Row],[Customer Name]])</f>
        <v>Kim Atkins</v>
      </c>
      <c r="U5224">
        <f>MONTH(CustomerSupport[[#This Row],[Date of Purchase]])</f>
        <v>7</v>
      </c>
      <c r="V5224" t="str">
        <f>TEXT('Working data'!G5224,"mmmm")</f>
        <v>July</v>
      </c>
      <c r="W5224">
        <f>YEAR(CustomerSupport[[#This Row],[Date of Purchase]])</f>
        <v>2021</v>
      </c>
      <c r="X5224" t="str">
        <f t="shared" si="81"/>
        <v/>
      </c>
    </row>
    <row r="5225" spans="1:24" ht="14.25" customHeight="1" x14ac:dyDescent="0.4">
      <c r="A5225">
        <v>5224</v>
      </c>
      <c r="B5225" t="s">
        <v>16988</v>
      </c>
      <c r="C5225" t="s">
        <v>16989</v>
      </c>
      <c r="D5225">
        <v>32</v>
      </c>
      <c r="E5225" t="s">
        <v>58</v>
      </c>
      <c r="F5225" t="s">
        <v>173</v>
      </c>
      <c r="G5225" s="1">
        <v>44166</v>
      </c>
      <c r="H5225" t="s">
        <v>66</v>
      </c>
      <c r="I5225" t="s">
        <v>22</v>
      </c>
      <c r="J5225" t="s">
        <v>16990</v>
      </c>
      <c r="K5225" t="s">
        <v>39</v>
      </c>
      <c r="L5225" t="s">
        <v>16991</v>
      </c>
      <c r="M5225" t="s">
        <v>89</v>
      </c>
      <c r="N5225" t="s">
        <v>83</v>
      </c>
      <c r="O5225" s="3">
        <v>45078.410717592589</v>
      </c>
      <c r="P5225" s="3">
        <v>45077.993356481478</v>
      </c>
      <c r="Q5225">
        <v>3</v>
      </c>
      <c r="R5225">
        <v>5224</v>
      </c>
      <c r="S5225" t="str">
        <f>PROPER(CustomerSupport[[#This Row],[Resolution]])</f>
        <v>Measure Within Boy What Tough Such Hand Project.</v>
      </c>
      <c r="T5225" t="str">
        <f>TRIM(CustomerSupport[[#This Row],[Customer Name]])</f>
        <v>Hunter Hayes</v>
      </c>
      <c r="U5225">
        <f>MONTH(CustomerSupport[[#This Row],[Date of Purchase]])</f>
        <v>12</v>
      </c>
      <c r="V5225" t="str">
        <f>TEXT('Working data'!G5225,"mmmm")</f>
        <v>December</v>
      </c>
      <c r="W5225">
        <f>YEAR(CustomerSupport[[#This Row],[Date of Purchase]])</f>
        <v>2020</v>
      </c>
      <c r="X5225">
        <f t="shared" si="81"/>
        <v>-10.016666666662786</v>
      </c>
    </row>
    <row r="5226" spans="1:24" ht="14.25" customHeight="1" x14ac:dyDescent="0.4">
      <c r="A5226">
        <v>5225</v>
      </c>
      <c r="B5226" t="s">
        <v>16992</v>
      </c>
      <c r="C5226" t="s">
        <v>4095</v>
      </c>
      <c r="D5226">
        <v>46</v>
      </c>
      <c r="E5226" t="s">
        <v>58</v>
      </c>
      <c r="F5226" t="s">
        <v>202</v>
      </c>
      <c r="G5226" s="1">
        <v>44097</v>
      </c>
      <c r="H5226" t="s">
        <v>59</v>
      </c>
      <c r="I5226" t="s">
        <v>141</v>
      </c>
      <c r="J5226" s="2" t="s">
        <v>16993</v>
      </c>
      <c r="K5226" t="s">
        <v>24</v>
      </c>
      <c r="M5226" t="s">
        <v>25</v>
      </c>
      <c r="N5226" t="s">
        <v>33</v>
      </c>
      <c r="O5226" s="3">
        <v>45078.260740740741</v>
      </c>
      <c r="R5226">
        <v>5225</v>
      </c>
      <c r="S5226" t="str">
        <f>PROPER(CustomerSupport[[#This Row],[Resolution]])</f>
        <v/>
      </c>
      <c r="T5226" t="str">
        <f>TRIM(CustomerSupport[[#This Row],[Customer Name]])</f>
        <v>Cindy Ruiz</v>
      </c>
      <c r="U5226">
        <f>MONTH(CustomerSupport[[#This Row],[Date of Purchase]])</f>
        <v>9</v>
      </c>
      <c r="V5226" t="str">
        <f>TEXT('Working data'!G5226,"mmmm")</f>
        <v>September</v>
      </c>
      <c r="W5226">
        <f>YEAR(CustomerSupport[[#This Row],[Date of Purchase]])</f>
        <v>2020</v>
      </c>
      <c r="X5226" t="str">
        <f t="shared" si="81"/>
        <v/>
      </c>
    </row>
    <row r="5227" spans="1:24" ht="14.25" customHeight="1" x14ac:dyDescent="0.4">
      <c r="A5227">
        <v>5226</v>
      </c>
      <c r="B5227" t="s">
        <v>16994</v>
      </c>
      <c r="C5227" t="s">
        <v>16995</v>
      </c>
      <c r="D5227">
        <v>21</v>
      </c>
      <c r="E5227" t="s">
        <v>19</v>
      </c>
      <c r="F5227" t="s">
        <v>211</v>
      </c>
      <c r="G5227" s="1">
        <v>44234</v>
      </c>
      <c r="H5227" t="s">
        <v>45</v>
      </c>
      <c r="I5227" t="s">
        <v>150</v>
      </c>
      <c r="J5227" s="2" t="s">
        <v>16996</v>
      </c>
      <c r="K5227" t="s">
        <v>62</v>
      </c>
      <c r="M5227" t="s">
        <v>41</v>
      </c>
      <c r="N5227" t="s">
        <v>83</v>
      </c>
      <c r="R5227">
        <v>5226</v>
      </c>
      <c r="S5227" t="str">
        <f>PROPER(CustomerSupport[[#This Row],[Resolution]])</f>
        <v/>
      </c>
      <c r="T5227" t="str">
        <f>TRIM(CustomerSupport[[#This Row],[Customer Name]])</f>
        <v>Sean Jones</v>
      </c>
      <c r="U5227">
        <f>MONTH(CustomerSupport[[#This Row],[Date of Purchase]])</f>
        <v>2</v>
      </c>
      <c r="V5227" t="str">
        <f>TEXT('Working data'!G5227,"mmmm")</f>
        <v>February</v>
      </c>
      <c r="W5227">
        <f>YEAR(CustomerSupport[[#This Row],[Date of Purchase]])</f>
        <v>2021</v>
      </c>
      <c r="X5227" t="str">
        <f t="shared" si="81"/>
        <v/>
      </c>
    </row>
    <row r="5228" spans="1:24" ht="14.25" customHeight="1" x14ac:dyDescent="0.4">
      <c r="A5228">
        <v>5227</v>
      </c>
      <c r="B5228" t="s">
        <v>16997</v>
      </c>
      <c r="C5228" t="s">
        <v>16998</v>
      </c>
      <c r="D5228">
        <v>61</v>
      </c>
      <c r="E5228" t="s">
        <v>29</v>
      </c>
      <c r="F5228" t="s">
        <v>456</v>
      </c>
      <c r="G5228" s="1">
        <v>44523</v>
      </c>
      <c r="H5228" t="s">
        <v>59</v>
      </c>
      <c r="I5228" t="s">
        <v>67</v>
      </c>
      <c r="J5228" s="2" t="s">
        <v>16999</v>
      </c>
      <c r="K5228" t="s">
        <v>62</v>
      </c>
      <c r="M5228" t="s">
        <v>89</v>
      </c>
      <c r="N5228" t="s">
        <v>33</v>
      </c>
      <c r="R5228">
        <v>5227</v>
      </c>
      <c r="S5228" t="str">
        <f>PROPER(CustomerSupport[[#This Row],[Resolution]])</f>
        <v/>
      </c>
      <c r="T5228" t="str">
        <f>TRIM(CustomerSupport[[#This Row],[Customer Name]])</f>
        <v>Kayla Ballard</v>
      </c>
      <c r="U5228">
        <f>MONTH(CustomerSupport[[#This Row],[Date of Purchase]])</f>
        <v>11</v>
      </c>
      <c r="V5228" t="str">
        <f>TEXT('Working data'!G5228,"mmmm")</f>
        <v>November</v>
      </c>
      <c r="W5228">
        <f>YEAR(CustomerSupport[[#This Row],[Date of Purchase]])</f>
        <v>2021</v>
      </c>
      <c r="X5228" t="str">
        <f t="shared" si="81"/>
        <v/>
      </c>
    </row>
    <row r="5229" spans="1:24" ht="14.25" customHeight="1" x14ac:dyDescent="0.4">
      <c r="A5229">
        <v>5228</v>
      </c>
      <c r="B5229" t="s">
        <v>17000</v>
      </c>
      <c r="C5229" t="s">
        <v>17001</v>
      </c>
      <c r="D5229">
        <v>62</v>
      </c>
      <c r="E5229" t="s">
        <v>58</v>
      </c>
      <c r="F5229" t="s">
        <v>207</v>
      </c>
      <c r="G5229" s="1">
        <v>44465</v>
      </c>
      <c r="H5229" t="s">
        <v>21</v>
      </c>
      <c r="I5229" t="s">
        <v>77</v>
      </c>
      <c r="J5229" t="s">
        <v>17002</v>
      </c>
      <c r="K5229" t="s">
        <v>39</v>
      </c>
      <c r="L5229" t="s">
        <v>17003</v>
      </c>
      <c r="M5229" t="s">
        <v>41</v>
      </c>
      <c r="N5229" t="s">
        <v>26</v>
      </c>
      <c r="O5229" s="3">
        <v>45078.091354166667</v>
      </c>
      <c r="P5229" s="3">
        <v>45078.01635416667</v>
      </c>
      <c r="Q5229">
        <v>5</v>
      </c>
      <c r="R5229">
        <v>5228</v>
      </c>
      <c r="S5229" t="str">
        <f>PROPER(CustomerSupport[[#This Row],[Resolution]])</f>
        <v>Into Method Wrong Seat.</v>
      </c>
      <c r="T5229" t="str">
        <f>TRIM(CustomerSupport[[#This Row],[Customer Name]])</f>
        <v>Deanna Davis</v>
      </c>
      <c r="U5229">
        <f>MONTH(CustomerSupport[[#This Row],[Date of Purchase]])</f>
        <v>9</v>
      </c>
      <c r="V5229" t="str">
        <f>TEXT('Working data'!G5229,"mmmm")</f>
        <v>September</v>
      </c>
      <c r="W5229">
        <f>YEAR(CustomerSupport[[#This Row],[Date of Purchase]])</f>
        <v>2021</v>
      </c>
      <c r="X5229">
        <f t="shared" si="81"/>
        <v>-1.7999999999301508</v>
      </c>
    </row>
    <row r="5230" spans="1:24" ht="14.25" customHeight="1" x14ac:dyDescent="0.4">
      <c r="A5230">
        <v>5229</v>
      </c>
      <c r="B5230" t="s">
        <v>17004</v>
      </c>
      <c r="C5230" t="s">
        <v>17005</v>
      </c>
      <c r="D5230">
        <v>52</v>
      </c>
      <c r="E5230" t="s">
        <v>19</v>
      </c>
      <c r="F5230" t="s">
        <v>281</v>
      </c>
      <c r="G5230" s="1">
        <v>44204</v>
      </c>
      <c r="H5230" t="s">
        <v>67</v>
      </c>
      <c r="I5230" t="s">
        <v>60</v>
      </c>
      <c r="J5230" s="2" t="s">
        <v>17006</v>
      </c>
      <c r="K5230" t="s">
        <v>24</v>
      </c>
      <c r="M5230" t="s">
        <v>89</v>
      </c>
      <c r="N5230" t="s">
        <v>33</v>
      </c>
      <c r="O5230" s="3">
        <v>45078.591365740744</v>
      </c>
      <c r="R5230">
        <v>5229</v>
      </c>
      <c r="S5230" t="str">
        <f>PROPER(CustomerSupport[[#This Row],[Resolution]])</f>
        <v/>
      </c>
      <c r="T5230" t="str">
        <f>TRIM(CustomerSupport[[#This Row],[Customer Name]])</f>
        <v>Dr. Brian Melton</v>
      </c>
      <c r="U5230">
        <f>MONTH(CustomerSupport[[#This Row],[Date of Purchase]])</f>
        <v>1</v>
      </c>
      <c r="V5230" t="str">
        <f>TEXT('Working data'!G5230,"mmmm")</f>
        <v>January</v>
      </c>
      <c r="W5230">
        <f>YEAR(CustomerSupport[[#This Row],[Date of Purchase]])</f>
        <v>2021</v>
      </c>
      <c r="X5230" t="str">
        <f t="shared" si="81"/>
        <v/>
      </c>
    </row>
    <row r="5231" spans="1:24" ht="14.25" customHeight="1" x14ac:dyDescent="0.4">
      <c r="A5231">
        <v>5230</v>
      </c>
      <c r="B5231" t="s">
        <v>17007</v>
      </c>
      <c r="C5231" t="s">
        <v>17008</v>
      </c>
      <c r="D5231">
        <v>65</v>
      </c>
      <c r="E5231" t="s">
        <v>19</v>
      </c>
      <c r="F5231" t="s">
        <v>397</v>
      </c>
      <c r="G5231" s="1">
        <v>44254</v>
      </c>
      <c r="H5231" t="s">
        <v>45</v>
      </c>
      <c r="I5231" t="s">
        <v>99</v>
      </c>
      <c r="J5231" t="s">
        <v>1230</v>
      </c>
      <c r="K5231" t="s">
        <v>39</v>
      </c>
      <c r="L5231" t="s">
        <v>17009</v>
      </c>
      <c r="M5231" t="s">
        <v>143</v>
      </c>
      <c r="N5231" t="s">
        <v>26</v>
      </c>
      <c r="O5231" s="3">
        <v>45078.364988425928</v>
      </c>
      <c r="P5231" s="3">
        <v>45078.881655092591</v>
      </c>
      <c r="Q5231">
        <v>5</v>
      </c>
      <c r="R5231">
        <v>5230</v>
      </c>
      <c r="S5231" t="str">
        <f>PROPER(CustomerSupport[[#This Row],[Resolution]])</f>
        <v>Half Heavy Woman Congress Trial Class.</v>
      </c>
      <c r="T5231" t="str">
        <f>TRIM(CustomerSupport[[#This Row],[Customer Name]])</f>
        <v>Daniel Jimenez</v>
      </c>
      <c r="U5231">
        <f>MONTH(CustomerSupport[[#This Row],[Date of Purchase]])</f>
        <v>2</v>
      </c>
      <c r="V5231" t="str">
        <f>TEXT('Working data'!G5231,"mmmm")</f>
        <v>February</v>
      </c>
      <c r="W5231">
        <f>YEAR(CustomerSupport[[#This Row],[Date of Purchase]])</f>
        <v>2021</v>
      </c>
      <c r="X5231">
        <f t="shared" si="81"/>
        <v>12.399999999906868</v>
      </c>
    </row>
    <row r="5232" spans="1:24" ht="14.25" customHeight="1" x14ac:dyDescent="0.4">
      <c r="A5232">
        <v>5231</v>
      </c>
      <c r="B5232" t="s">
        <v>17010</v>
      </c>
      <c r="C5232" t="s">
        <v>17011</v>
      </c>
      <c r="D5232">
        <v>69</v>
      </c>
      <c r="E5232" t="s">
        <v>19</v>
      </c>
      <c r="F5232" t="s">
        <v>242</v>
      </c>
      <c r="G5232" s="1">
        <v>44553</v>
      </c>
      <c r="H5232" t="s">
        <v>45</v>
      </c>
      <c r="I5232" t="s">
        <v>72</v>
      </c>
      <c r="J5232" s="2" t="s">
        <v>17012</v>
      </c>
      <c r="K5232" t="s">
        <v>39</v>
      </c>
      <c r="L5232" t="s">
        <v>17013</v>
      </c>
      <c r="M5232" t="s">
        <v>143</v>
      </c>
      <c r="N5232" t="s">
        <v>55</v>
      </c>
      <c r="O5232" s="3">
        <v>45078.221944444442</v>
      </c>
      <c r="P5232" s="3">
        <v>45078.369166666664</v>
      </c>
      <c r="Q5232">
        <v>2</v>
      </c>
      <c r="R5232">
        <v>5231</v>
      </c>
      <c r="S5232" t="str">
        <f>PROPER(CustomerSupport[[#This Row],[Resolution]])</f>
        <v>Move Seek Remain Experience No Difference.</v>
      </c>
      <c r="T5232" t="str">
        <f>TRIM(CustomerSupport[[#This Row],[Customer Name]])</f>
        <v>Christy Burke</v>
      </c>
      <c r="U5232">
        <f>MONTH(CustomerSupport[[#This Row],[Date of Purchase]])</f>
        <v>12</v>
      </c>
      <c r="V5232" t="str">
        <f>TEXT('Working data'!G5232,"mmmm")</f>
        <v>December</v>
      </c>
      <c r="W5232">
        <f>YEAR(CustomerSupport[[#This Row],[Date of Purchase]])</f>
        <v>2021</v>
      </c>
      <c r="X5232">
        <f t="shared" si="81"/>
        <v>3.5333333333255723</v>
      </c>
    </row>
    <row r="5233" spans="1:24" ht="14.25" customHeight="1" x14ac:dyDescent="0.4">
      <c r="A5233">
        <v>5232</v>
      </c>
      <c r="B5233" t="s">
        <v>17014</v>
      </c>
      <c r="C5233" t="s">
        <v>17015</v>
      </c>
      <c r="D5233">
        <v>45</v>
      </c>
      <c r="E5233" t="s">
        <v>19</v>
      </c>
      <c r="F5233" t="s">
        <v>249</v>
      </c>
      <c r="G5233" s="1">
        <v>44111</v>
      </c>
      <c r="H5233" t="s">
        <v>21</v>
      </c>
      <c r="I5233" t="s">
        <v>72</v>
      </c>
      <c r="J5233" s="2" t="s">
        <v>17016</v>
      </c>
      <c r="K5233" t="s">
        <v>39</v>
      </c>
      <c r="L5233" t="s">
        <v>17017</v>
      </c>
      <c r="M5233" t="s">
        <v>41</v>
      </c>
      <c r="N5233" t="s">
        <v>83</v>
      </c>
      <c r="O5233" s="3">
        <v>45078.642094907409</v>
      </c>
      <c r="P5233" s="3">
        <v>45078.326817129629</v>
      </c>
      <c r="Q5233">
        <v>2</v>
      </c>
      <c r="R5233">
        <v>5232</v>
      </c>
      <c r="S5233" t="str">
        <f>PROPER(CustomerSupport[[#This Row],[Resolution]])</f>
        <v>System Discuss Class Care.</v>
      </c>
      <c r="T5233" t="str">
        <f>TRIM(CustomerSupport[[#This Row],[Customer Name]])</f>
        <v>Anna Stone</v>
      </c>
      <c r="U5233">
        <f>MONTH(CustomerSupport[[#This Row],[Date of Purchase]])</f>
        <v>10</v>
      </c>
      <c r="V5233" t="str">
        <f>TEXT('Working data'!G5233,"mmmm")</f>
        <v>October</v>
      </c>
      <c r="W5233">
        <f>YEAR(CustomerSupport[[#This Row],[Date of Purchase]])</f>
        <v>2020</v>
      </c>
      <c r="X5233">
        <f t="shared" si="81"/>
        <v>-7.5666666667093523</v>
      </c>
    </row>
    <row r="5234" spans="1:24" ht="14.25" customHeight="1" x14ac:dyDescent="0.4">
      <c r="A5234">
        <v>5233</v>
      </c>
      <c r="B5234" t="s">
        <v>17018</v>
      </c>
      <c r="C5234" t="s">
        <v>17019</v>
      </c>
      <c r="D5234">
        <v>24</v>
      </c>
      <c r="E5234" t="s">
        <v>19</v>
      </c>
      <c r="F5234" t="s">
        <v>281</v>
      </c>
      <c r="G5234" s="1">
        <v>44247</v>
      </c>
      <c r="H5234" t="s">
        <v>59</v>
      </c>
      <c r="I5234" t="s">
        <v>22</v>
      </c>
      <c r="J5234" s="2" t="s">
        <v>17020</v>
      </c>
      <c r="K5234" t="s">
        <v>62</v>
      </c>
      <c r="M5234" t="s">
        <v>89</v>
      </c>
      <c r="N5234" t="s">
        <v>33</v>
      </c>
      <c r="R5234">
        <v>5233</v>
      </c>
      <c r="S5234" t="str">
        <f>PROPER(CustomerSupport[[#This Row],[Resolution]])</f>
        <v/>
      </c>
      <c r="T5234" t="str">
        <f>TRIM(CustomerSupport[[#This Row],[Customer Name]])</f>
        <v>Anthony Blackburn</v>
      </c>
      <c r="U5234">
        <f>MONTH(CustomerSupport[[#This Row],[Date of Purchase]])</f>
        <v>2</v>
      </c>
      <c r="V5234" t="str">
        <f>TEXT('Working data'!G5234,"mmmm")</f>
        <v>February</v>
      </c>
      <c r="W5234">
        <f>YEAR(CustomerSupport[[#This Row],[Date of Purchase]])</f>
        <v>2021</v>
      </c>
      <c r="X5234" t="str">
        <f t="shared" si="81"/>
        <v/>
      </c>
    </row>
    <row r="5235" spans="1:24" ht="14.25" customHeight="1" x14ac:dyDescent="0.4">
      <c r="A5235">
        <v>5234</v>
      </c>
      <c r="B5235" t="s">
        <v>17021</v>
      </c>
      <c r="C5235" t="s">
        <v>17022</v>
      </c>
      <c r="D5235">
        <v>33</v>
      </c>
      <c r="E5235" t="s">
        <v>19</v>
      </c>
      <c r="F5235" t="s">
        <v>125</v>
      </c>
      <c r="G5235" s="1">
        <v>44387</v>
      </c>
      <c r="H5235" t="s">
        <v>59</v>
      </c>
      <c r="I5235" t="s">
        <v>67</v>
      </c>
      <c r="J5235" s="2" t="s">
        <v>17023</v>
      </c>
      <c r="K5235" t="s">
        <v>39</v>
      </c>
      <c r="L5235" t="s">
        <v>17024</v>
      </c>
      <c r="M5235" t="s">
        <v>143</v>
      </c>
      <c r="N5235" t="s">
        <v>26</v>
      </c>
      <c r="O5235" s="3">
        <v>45078.533796296295</v>
      </c>
      <c r="P5235" s="3">
        <v>45078.499768518515</v>
      </c>
      <c r="Q5235">
        <v>3</v>
      </c>
      <c r="R5235">
        <v>5234</v>
      </c>
      <c r="S5235" t="str">
        <f>PROPER(CustomerSupport[[#This Row],[Resolution]])</f>
        <v>Deep Capital Cup Throughout Debate.</v>
      </c>
      <c r="T5235" t="str">
        <f>TRIM(CustomerSupport[[#This Row],[Customer Name]])</f>
        <v>Kristina Williams</v>
      </c>
      <c r="U5235">
        <f>MONTH(CustomerSupport[[#This Row],[Date of Purchase]])</f>
        <v>7</v>
      </c>
      <c r="V5235" t="str">
        <f>TEXT('Working data'!G5235,"mmmm")</f>
        <v>July</v>
      </c>
      <c r="W5235">
        <f>YEAR(CustomerSupport[[#This Row],[Date of Purchase]])</f>
        <v>2021</v>
      </c>
      <c r="X5235">
        <f t="shared" si="81"/>
        <v>-0.81666666670935228</v>
      </c>
    </row>
    <row r="5236" spans="1:24" ht="14.25" customHeight="1" x14ac:dyDescent="0.4">
      <c r="A5236">
        <v>5235</v>
      </c>
      <c r="B5236" t="s">
        <v>17025</v>
      </c>
      <c r="C5236" t="s">
        <v>17026</v>
      </c>
      <c r="D5236">
        <v>63</v>
      </c>
      <c r="E5236" t="s">
        <v>29</v>
      </c>
      <c r="F5236" t="s">
        <v>20</v>
      </c>
      <c r="G5236" s="1">
        <v>43887</v>
      </c>
      <c r="H5236" t="s">
        <v>45</v>
      </c>
      <c r="I5236" t="s">
        <v>113</v>
      </c>
      <c r="J5236" s="2" t="s">
        <v>17027</v>
      </c>
      <c r="K5236" t="s">
        <v>62</v>
      </c>
      <c r="M5236" t="s">
        <v>41</v>
      </c>
      <c r="N5236" t="s">
        <v>33</v>
      </c>
      <c r="R5236">
        <v>5235</v>
      </c>
      <c r="S5236" t="str">
        <f>PROPER(CustomerSupport[[#This Row],[Resolution]])</f>
        <v/>
      </c>
      <c r="T5236" t="str">
        <f>TRIM(CustomerSupport[[#This Row],[Customer Name]])</f>
        <v>Vanessa Bates</v>
      </c>
      <c r="U5236">
        <f>MONTH(CustomerSupport[[#This Row],[Date of Purchase]])</f>
        <v>2</v>
      </c>
      <c r="V5236" t="str">
        <f>TEXT('Working data'!G5236,"mmmm")</f>
        <v>February</v>
      </c>
      <c r="W5236">
        <f>YEAR(CustomerSupport[[#This Row],[Date of Purchase]])</f>
        <v>2020</v>
      </c>
      <c r="X5236" t="str">
        <f t="shared" si="81"/>
        <v/>
      </c>
    </row>
    <row r="5237" spans="1:24" ht="14.25" customHeight="1" x14ac:dyDescent="0.4">
      <c r="A5237">
        <v>5236</v>
      </c>
      <c r="B5237" t="s">
        <v>17028</v>
      </c>
      <c r="C5237" t="s">
        <v>17029</v>
      </c>
      <c r="D5237">
        <v>25</v>
      </c>
      <c r="E5237" t="s">
        <v>58</v>
      </c>
      <c r="F5237" t="s">
        <v>81</v>
      </c>
      <c r="G5237" s="1">
        <v>44301</v>
      </c>
      <c r="H5237" t="s">
        <v>21</v>
      </c>
      <c r="I5237" t="s">
        <v>150</v>
      </c>
      <c r="J5237" s="2" t="s">
        <v>17030</v>
      </c>
      <c r="K5237" t="s">
        <v>62</v>
      </c>
      <c r="M5237" t="s">
        <v>89</v>
      </c>
      <c r="N5237" t="s">
        <v>83</v>
      </c>
      <c r="R5237">
        <v>5236</v>
      </c>
      <c r="S5237" t="str">
        <f>PROPER(CustomerSupport[[#This Row],[Resolution]])</f>
        <v/>
      </c>
      <c r="T5237" t="str">
        <f>TRIM(CustomerSupport[[#This Row],[Customer Name]])</f>
        <v>Erin Lawrence</v>
      </c>
      <c r="U5237">
        <f>MONTH(CustomerSupport[[#This Row],[Date of Purchase]])</f>
        <v>4</v>
      </c>
      <c r="V5237" t="str">
        <f>TEXT('Working data'!G5237,"mmmm")</f>
        <v>April</v>
      </c>
      <c r="W5237">
        <f>YEAR(CustomerSupport[[#This Row],[Date of Purchase]])</f>
        <v>2021</v>
      </c>
      <c r="X5237" t="str">
        <f t="shared" si="81"/>
        <v/>
      </c>
    </row>
    <row r="5238" spans="1:24" ht="14.25" customHeight="1" x14ac:dyDescent="0.4">
      <c r="A5238">
        <v>5237</v>
      </c>
      <c r="B5238" t="s">
        <v>17031</v>
      </c>
      <c r="C5238" t="s">
        <v>17032</v>
      </c>
      <c r="D5238">
        <v>52</v>
      </c>
      <c r="E5238" t="s">
        <v>58</v>
      </c>
      <c r="F5238" t="s">
        <v>655</v>
      </c>
      <c r="G5238" s="1">
        <v>44329</v>
      </c>
      <c r="H5238" t="s">
        <v>67</v>
      </c>
      <c r="I5238" t="s">
        <v>67</v>
      </c>
      <c r="J5238" s="2" t="s">
        <v>17033</v>
      </c>
      <c r="K5238" t="s">
        <v>39</v>
      </c>
      <c r="L5238" t="s">
        <v>17034</v>
      </c>
      <c r="M5238" t="s">
        <v>143</v>
      </c>
      <c r="N5238" t="s">
        <v>26</v>
      </c>
      <c r="O5238" s="3">
        <v>45078.942187499997</v>
      </c>
      <c r="P5238" s="3">
        <v>45078.16302083333</v>
      </c>
      <c r="Q5238">
        <v>4</v>
      </c>
      <c r="R5238">
        <v>5237</v>
      </c>
      <c r="S5238" t="str">
        <f>PROPER(CustomerSupport[[#This Row],[Resolution]])</f>
        <v>Particular Population Sit Every.</v>
      </c>
      <c r="T5238" t="str">
        <f>TRIM(CustomerSupport[[#This Row],[Customer Name]])</f>
        <v>Kevin Jacobs</v>
      </c>
      <c r="U5238">
        <f>MONTH(CustomerSupport[[#This Row],[Date of Purchase]])</f>
        <v>5</v>
      </c>
      <c r="V5238" t="str">
        <f>TEXT('Working data'!G5238,"mmmm")</f>
        <v>May</v>
      </c>
      <c r="W5238">
        <f>YEAR(CustomerSupport[[#This Row],[Date of Purchase]])</f>
        <v>2021</v>
      </c>
      <c r="X5238">
        <f t="shared" si="81"/>
        <v>-18.700000000011642</v>
      </c>
    </row>
    <row r="5239" spans="1:24" ht="14.25" customHeight="1" x14ac:dyDescent="0.4">
      <c r="A5239">
        <v>5238</v>
      </c>
      <c r="B5239" t="s">
        <v>12317</v>
      </c>
      <c r="C5239" t="s">
        <v>17035</v>
      </c>
      <c r="D5239">
        <v>65</v>
      </c>
      <c r="E5239" t="s">
        <v>19</v>
      </c>
      <c r="F5239" t="s">
        <v>51</v>
      </c>
      <c r="G5239" s="1">
        <v>43955</v>
      </c>
      <c r="H5239" t="s">
        <v>21</v>
      </c>
      <c r="I5239" t="s">
        <v>99</v>
      </c>
      <c r="J5239" s="2" t="s">
        <v>17036</v>
      </c>
      <c r="K5239" t="s">
        <v>39</v>
      </c>
      <c r="L5239" t="s">
        <v>17037</v>
      </c>
      <c r="M5239" t="s">
        <v>25</v>
      </c>
      <c r="N5239" t="s">
        <v>83</v>
      </c>
      <c r="O5239" s="3">
        <v>45078.884560185186</v>
      </c>
      <c r="P5239" s="3">
        <v>45078.742199074077</v>
      </c>
      <c r="Q5239">
        <v>4</v>
      </c>
      <c r="R5239">
        <v>5238</v>
      </c>
      <c r="S5239" t="str">
        <f>PROPER(CustomerSupport[[#This Row],[Resolution]])</f>
        <v>Show Ask Very Return Relationship.</v>
      </c>
      <c r="T5239" t="str">
        <f>TRIM(CustomerSupport[[#This Row],[Customer Name]])</f>
        <v>Stacy Lynch</v>
      </c>
      <c r="U5239">
        <f>MONTH(CustomerSupport[[#This Row],[Date of Purchase]])</f>
        <v>5</v>
      </c>
      <c r="V5239" t="str">
        <f>TEXT('Working data'!G5239,"mmmm")</f>
        <v>May</v>
      </c>
      <c r="W5239">
        <f>YEAR(CustomerSupport[[#This Row],[Date of Purchase]])</f>
        <v>2020</v>
      </c>
      <c r="X5239">
        <f t="shared" si="81"/>
        <v>-3.4166666666278616</v>
      </c>
    </row>
    <row r="5240" spans="1:24" ht="14.25" customHeight="1" x14ac:dyDescent="0.4">
      <c r="A5240">
        <v>5239</v>
      </c>
      <c r="B5240" t="s">
        <v>17038</v>
      </c>
      <c r="C5240" t="s">
        <v>17039</v>
      </c>
      <c r="D5240">
        <v>40</v>
      </c>
      <c r="E5240" t="s">
        <v>29</v>
      </c>
      <c r="F5240" t="s">
        <v>242</v>
      </c>
      <c r="G5240" s="1">
        <v>44087</v>
      </c>
      <c r="H5240" t="s">
        <v>67</v>
      </c>
      <c r="I5240" t="s">
        <v>150</v>
      </c>
      <c r="J5240" s="2" t="s">
        <v>17040</v>
      </c>
      <c r="K5240" t="s">
        <v>24</v>
      </c>
      <c r="M5240" t="s">
        <v>25</v>
      </c>
      <c r="N5240" t="s">
        <v>26</v>
      </c>
      <c r="O5240" s="3">
        <v>45078.350543981483</v>
      </c>
      <c r="R5240">
        <v>5239</v>
      </c>
      <c r="S5240" t="str">
        <f>PROPER(CustomerSupport[[#This Row],[Resolution]])</f>
        <v/>
      </c>
      <c r="T5240" t="str">
        <f>TRIM(CustomerSupport[[#This Row],[Customer Name]])</f>
        <v>Nicholas Coffey</v>
      </c>
      <c r="U5240">
        <f>MONTH(CustomerSupport[[#This Row],[Date of Purchase]])</f>
        <v>9</v>
      </c>
      <c r="V5240" t="str">
        <f>TEXT('Working data'!G5240,"mmmm")</f>
        <v>September</v>
      </c>
      <c r="W5240">
        <f>YEAR(CustomerSupport[[#This Row],[Date of Purchase]])</f>
        <v>2020</v>
      </c>
      <c r="X5240" t="str">
        <f t="shared" si="81"/>
        <v/>
      </c>
    </row>
    <row r="5241" spans="1:24" ht="14.25" customHeight="1" x14ac:dyDescent="0.4">
      <c r="A5241">
        <v>5240</v>
      </c>
      <c r="B5241" t="s">
        <v>17041</v>
      </c>
      <c r="C5241" t="s">
        <v>17042</v>
      </c>
      <c r="D5241">
        <v>36</v>
      </c>
      <c r="E5241" t="s">
        <v>58</v>
      </c>
      <c r="F5241" t="s">
        <v>219</v>
      </c>
      <c r="G5241" s="1">
        <v>44496</v>
      </c>
      <c r="H5241" t="s">
        <v>21</v>
      </c>
      <c r="I5241" t="s">
        <v>150</v>
      </c>
      <c r="J5241" s="2" t="s">
        <v>17043</v>
      </c>
      <c r="K5241" t="s">
        <v>39</v>
      </c>
      <c r="L5241" t="s">
        <v>17044</v>
      </c>
      <c r="M5241" t="s">
        <v>143</v>
      </c>
      <c r="N5241" t="s">
        <v>83</v>
      </c>
      <c r="O5241" s="3">
        <v>45078.960277777776</v>
      </c>
      <c r="P5241" s="3">
        <v>45078.354722222219</v>
      </c>
      <c r="Q5241">
        <v>4</v>
      </c>
      <c r="R5241">
        <v>5240</v>
      </c>
      <c r="S5241" t="str">
        <f>PROPER(CustomerSupport[[#This Row],[Resolution]])</f>
        <v>News Explain Plant Executive Series Imagine Than.</v>
      </c>
      <c r="T5241" t="str">
        <f>TRIM(CustomerSupport[[#This Row],[Customer Name]])</f>
        <v>Maria Wong</v>
      </c>
      <c r="U5241">
        <f>MONTH(CustomerSupport[[#This Row],[Date of Purchase]])</f>
        <v>10</v>
      </c>
      <c r="V5241" t="str">
        <f>TEXT('Working data'!G5241,"mmmm")</f>
        <v>October</v>
      </c>
      <c r="W5241">
        <f>YEAR(CustomerSupport[[#This Row],[Date of Purchase]])</f>
        <v>2021</v>
      </c>
      <c r="X5241">
        <f t="shared" si="81"/>
        <v>-14.53333333338378</v>
      </c>
    </row>
    <row r="5242" spans="1:24" ht="14.25" customHeight="1" x14ac:dyDescent="0.4">
      <c r="A5242">
        <v>5241</v>
      </c>
      <c r="B5242" t="s">
        <v>17045</v>
      </c>
      <c r="C5242" t="s">
        <v>17046</v>
      </c>
      <c r="D5242">
        <v>67</v>
      </c>
      <c r="E5242" t="s">
        <v>19</v>
      </c>
      <c r="F5242" t="s">
        <v>134</v>
      </c>
      <c r="G5242" s="1">
        <v>44428</v>
      </c>
      <c r="H5242" t="s">
        <v>59</v>
      </c>
      <c r="I5242" t="s">
        <v>59</v>
      </c>
      <c r="J5242" s="2" t="s">
        <v>17047</v>
      </c>
      <c r="K5242" t="s">
        <v>39</v>
      </c>
      <c r="L5242" t="s">
        <v>17048</v>
      </c>
      <c r="M5242" t="s">
        <v>41</v>
      </c>
      <c r="N5242" t="s">
        <v>33</v>
      </c>
      <c r="O5242" s="3">
        <v>45078.195023148146</v>
      </c>
      <c r="P5242" s="3">
        <v>45078.827662037038</v>
      </c>
      <c r="Q5242">
        <v>3</v>
      </c>
      <c r="R5242">
        <v>5241</v>
      </c>
      <c r="S5242" t="str">
        <f>PROPER(CustomerSupport[[#This Row],[Resolution]])</f>
        <v>What Middle Standard Themselves Baby.</v>
      </c>
      <c r="T5242" t="str">
        <f>TRIM(CustomerSupport[[#This Row],[Customer Name]])</f>
        <v>Robin Webster</v>
      </c>
      <c r="U5242">
        <f>MONTH(CustomerSupport[[#This Row],[Date of Purchase]])</f>
        <v>8</v>
      </c>
      <c r="V5242" t="str">
        <f>TEXT('Working data'!G5242,"mmmm")</f>
        <v>August</v>
      </c>
      <c r="W5242">
        <f>YEAR(CustomerSupport[[#This Row],[Date of Purchase]])</f>
        <v>2021</v>
      </c>
      <c r="X5242">
        <f t="shared" si="81"/>
        <v>15.183333333407063</v>
      </c>
    </row>
    <row r="5243" spans="1:24" ht="14.25" customHeight="1" x14ac:dyDescent="0.4">
      <c r="A5243">
        <v>5242</v>
      </c>
      <c r="B5243" t="s">
        <v>17049</v>
      </c>
      <c r="C5243" t="s">
        <v>17050</v>
      </c>
      <c r="D5243">
        <v>45</v>
      </c>
      <c r="E5243" t="s">
        <v>19</v>
      </c>
      <c r="F5243" t="s">
        <v>125</v>
      </c>
      <c r="G5243" s="1">
        <v>44098</v>
      </c>
      <c r="H5243" t="s">
        <v>21</v>
      </c>
      <c r="I5243" t="s">
        <v>46</v>
      </c>
      <c r="J5243" s="2" t="s">
        <v>17051</v>
      </c>
      <c r="K5243" t="s">
        <v>39</v>
      </c>
      <c r="L5243" t="s">
        <v>17052</v>
      </c>
      <c r="M5243" t="s">
        <v>89</v>
      </c>
      <c r="N5243" t="s">
        <v>55</v>
      </c>
      <c r="O5243" s="3">
        <v>45078.490185185183</v>
      </c>
      <c r="P5243" s="3">
        <v>45078.837407407409</v>
      </c>
      <c r="Q5243">
        <v>5</v>
      </c>
      <c r="R5243">
        <v>5242</v>
      </c>
      <c r="S5243" t="str">
        <f>PROPER(CustomerSupport[[#This Row],[Resolution]])</f>
        <v>Respond Several Cause Once Middle Issue Ok.</v>
      </c>
      <c r="T5243" t="str">
        <f>TRIM(CustomerSupport[[#This Row],[Customer Name]])</f>
        <v>Brittany Tucker</v>
      </c>
      <c r="U5243">
        <f>MONTH(CustomerSupport[[#This Row],[Date of Purchase]])</f>
        <v>9</v>
      </c>
      <c r="V5243" t="str">
        <f>TEXT('Working data'!G5243,"mmmm")</f>
        <v>September</v>
      </c>
      <c r="W5243">
        <f>YEAR(CustomerSupport[[#This Row],[Date of Purchase]])</f>
        <v>2020</v>
      </c>
      <c r="X5243">
        <f t="shared" si="81"/>
        <v>8.3333333334303461</v>
      </c>
    </row>
    <row r="5244" spans="1:24" ht="14.25" customHeight="1" x14ac:dyDescent="0.4">
      <c r="A5244">
        <v>5243</v>
      </c>
      <c r="B5244" t="s">
        <v>17053</v>
      </c>
      <c r="C5244" t="s">
        <v>17054</v>
      </c>
      <c r="D5244">
        <v>56</v>
      </c>
      <c r="E5244" t="s">
        <v>29</v>
      </c>
      <c r="F5244" t="s">
        <v>202</v>
      </c>
      <c r="G5244" s="1">
        <v>43833</v>
      </c>
      <c r="H5244" t="s">
        <v>21</v>
      </c>
      <c r="I5244" t="s">
        <v>60</v>
      </c>
      <c r="J5244" s="2" t="s">
        <v>17055</v>
      </c>
      <c r="K5244" t="s">
        <v>24</v>
      </c>
      <c r="M5244" t="s">
        <v>25</v>
      </c>
      <c r="N5244" t="s">
        <v>55</v>
      </c>
      <c r="O5244" s="3">
        <v>45078.374930555554</v>
      </c>
      <c r="R5244">
        <v>5243</v>
      </c>
      <c r="S5244" t="str">
        <f>PROPER(CustomerSupport[[#This Row],[Resolution]])</f>
        <v/>
      </c>
      <c r="T5244" t="str">
        <f>TRIM(CustomerSupport[[#This Row],[Customer Name]])</f>
        <v>John Butler</v>
      </c>
      <c r="U5244">
        <f>MONTH(CustomerSupport[[#This Row],[Date of Purchase]])</f>
        <v>1</v>
      </c>
      <c r="V5244" t="str">
        <f>TEXT('Working data'!G5244,"mmmm")</f>
        <v>January</v>
      </c>
      <c r="W5244">
        <f>YEAR(CustomerSupport[[#This Row],[Date of Purchase]])</f>
        <v>2020</v>
      </c>
      <c r="X5244" t="str">
        <f t="shared" si="81"/>
        <v/>
      </c>
    </row>
    <row r="5245" spans="1:24" ht="14.25" customHeight="1" x14ac:dyDescent="0.4">
      <c r="A5245">
        <v>5244</v>
      </c>
      <c r="B5245" t="s">
        <v>17056</v>
      </c>
      <c r="C5245" t="s">
        <v>17057</v>
      </c>
      <c r="D5245">
        <v>42</v>
      </c>
      <c r="E5245" t="s">
        <v>29</v>
      </c>
      <c r="F5245" t="s">
        <v>149</v>
      </c>
      <c r="G5245" s="1">
        <v>44117</v>
      </c>
      <c r="H5245" t="s">
        <v>45</v>
      </c>
      <c r="I5245" t="s">
        <v>67</v>
      </c>
      <c r="J5245" s="2" t="s">
        <v>17058</v>
      </c>
      <c r="K5245" t="s">
        <v>24</v>
      </c>
      <c r="M5245" t="s">
        <v>143</v>
      </c>
      <c r="N5245" t="s">
        <v>26</v>
      </c>
      <c r="O5245" s="3">
        <v>45078.031192129631</v>
      </c>
      <c r="R5245">
        <v>5244</v>
      </c>
      <c r="S5245" t="str">
        <f>PROPER(CustomerSupport[[#This Row],[Resolution]])</f>
        <v/>
      </c>
      <c r="T5245" t="str">
        <f>TRIM(CustomerSupport[[#This Row],[Customer Name]])</f>
        <v>Barbara Martinez</v>
      </c>
      <c r="U5245">
        <f>MONTH(CustomerSupport[[#This Row],[Date of Purchase]])</f>
        <v>10</v>
      </c>
      <c r="V5245" t="str">
        <f>TEXT('Working data'!G5245,"mmmm")</f>
        <v>October</v>
      </c>
      <c r="W5245">
        <f>YEAR(CustomerSupport[[#This Row],[Date of Purchase]])</f>
        <v>2020</v>
      </c>
      <c r="X5245" t="str">
        <f t="shared" si="81"/>
        <v/>
      </c>
    </row>
    <row r="5246" spans="1:24" ht="14.25" customHeight="1" x14ac:dyDescent="0.4">
      <c r="A5246">
        <v>5245</v>
      </c>
      <c r="B5246" t="s">
        <v>17059</v>
      </c>
      <c r="C5246" t="s">
        <v>17060</v>
      </c>
      <c r="D5246">
        <v>45</v>
      </c>
      <c r="E5246" t="s">
        <v>58</v>
      </c>
      <c r="F5246" t="s">
        <v>129</v>
      </c>
      <c r="G5246" s="1">
        <v>44288</v>
      </c>
      <c r="H5246" t="s">
        <v>59</v>
      </c>
      <c r="I5246" t="s">
        <v>150</v>
      </c>
      <c r="J5246" s="2" t="s">
        <v>17061</v>
      </c>
      <c r="K5246" t="s">
        <v>39</v>
      </c>
      <c r="L5246" t="s">
        <v>17062</v>
      </c>
      <c r="M5246" t="s">
        <v>89</v>
      </c>
      <c r="N5246" t="s">
        <v>26</v>
      </c>
      <c r="O5246" s="3">
        <v>45078.197870370372</v>
      </c>
      <c r="P5246" s="3">
        <v>45078.277037037034</v>
      </c>
      <c r="Q5246">
        <v>5</v>
      </c>
      <c r="R5246">
        <v>5245</v>
      </c>
      <c r="S5246" t="str">
        <f>PROPER(CustomerSupport[[#This Row],[Resolution]])</f>
        <v>Dream Pattern Player Agreement.</v>
      </c>
      <c r="T5246" t="str">
        <f>TRIM(CustomerSupport[[#This Row],[Customer Name]])</f>
        <v>Manuel Cook</v>
      </c>
      <c r="U5246">
        <f>MONTH(CustomerSupport[[#This Row],[Date of Purchase]])</f>
        <v>4</v>
      </c>
      <c r="V5246" t="str">
        <f>TEXT('Working data'!G5246,"mmmm")</f>
        <v>April</v>
      </c>
      <c r="W5246">
        <f>YEAR(CustomerSupport[[#This Row],[Date of Purchase]])</f>
        <v>2021</v>
      </c>
      <c r="X5246">
        <f t="shared" si="81"/>
        <v>1.8999999999068677</v>
      </c>
    </row>
    <row r="5247" spans="1:24" ht="14.25" customHeight="1" x14ac:dyDescent="0.4">
      <c r="A5247">
        <v>5246</v>
      </c>
      <c r="B5247" t="s">
        <v>14295</v>
      </c>
      <c r="C5247" t="s">
        <v>17063</v>
      </c>
      <c r="D5247">
        <v>32</v>
      </c>
      <c r="E5247" t="s">
        <v>58</v>
      </c>
      <c r="F5247" t="s">
        <v>20</v>
      </c>
      <c r="G5247" s="1">
        <v>44308</v>
      </c>
      <c r="H5247" t="s">
        <v>59</v>
      </c>
      <c r="I5247" t="s">
        <v>37</v>
      </c>
      <c r="J5247" t="s">
        <v>17064</v>
      </c>
      <c r="K5247" t="s">
        <v>39</v>
      </c>
      <c r="L5247" t="s">
        <v>17065</v>
      </c>
      <c r="M5247" t="s">
        <v>89</v>
      </c>
      <c r="N5247" t="s">
        <v>33</v>
      </c>
      <c r="O5247" s="3">
        <v>45078.799976851849</v>
      </c>
      <c r="P5247" s="3">
        <v>45078.606921296298</v>
      </c>
      <c r="Q5247">
        <v>5</v>
      </c>
      <c r="R5247">
        <v>5246</v>
      </c>
      <c r="S5247" t="str">
        <f>PROPER(CustomerSupport[[#This Row],[Resolution]])</f>
        <v>Science Smile Purpose Give Walk.</v>
      </c>
      <c r="T5247" t="str">
        <f>TRIM(CustomerSupport[[#This Row],[Customer Name]])</f>
        <v>Jennifer Clark</v>
      </c>
      <c r="U5247">
        <f>MONTH(CustomerSupport[[#This Row],[Date of Purchase]])</f>
        <v>4</v>
      </c>
      <c r="V5247" t="str">
        <f>TEXT('Working data'!G5247,"mmmm")</f>
        <v>April</v>
      </c>
      <c r="W5247">
        <f>YEAR(CustomerSupport[[#This Row],[Date of Purchase]])</f>
        <v>2021</v>
      </c>
      <c r="X5247">
        <f t="shared" si="81"/>
        <v>-4.6333333332440816</v>
      </c>
    </row>
    <row r="5248" spans="1:24" ht="14.25" customHeight="1" x14ac:dyDescent="0.4">
      <c r="A5248">
        <v>5247</v>
      </c>
      <c r="B5248" t="s">
        <v>17066</v>
      </c>
      <c r="C5248" t="s">
        <v>17067</v>
      </c>
      <c r="D5248">
        <v>62</v>
      </c>
      <c r="E5248" t="s">
        <v>19</v>
      </c>
      <c r="F5248" t="s">
        <v>223</v>
      </c>
      <c r="G5248" s="1">
        <v>44389</v>
      </c>
      <c r="H5248" t="s">
        <v>45</v>
      </c>
      <c r="I5248" t="s">
        <v>59</v>
      </c>
      <c r="J5248" s="2" t="s">
        <v>17068</v>
      </c>
      <c r="K5248" t="s">
        <v>39</v>
      </c>
      <c r="L5248" t="s">
        <v>17069</v>
      </c>
      <c r="M5248" t="s">
        <v>143</v>
      </c>
      <c r="N5248" t="s">
        <v>83</v>
      </c>
      <c r="O5248" s="3">
        <v>45078.206944444442</v>
      </c>
      <c r="P5248" s="3">
        <v>45078.173611111109</v>
      </c>
      <c r="Q5248">
        <v>1</v>
      </c>
      <c r="R5248">
        <v>5247</v>
      </c>
      <c r="S5248" t="str">
        <f>PROPER(CustomerSupport[[#This Row],[Resolution]])</f>
        <v>Foot Week Than Amount Through.</v>
      </c>
      <c r="T5248" t="str">
        <f>TRIM(CustomerSupport[[#This Row],[Customer Name]])</f>
        <v>Kathryn Austin</v>
      </c>
      <c r="U5248">
        <f>MONTH(CustomerSupport[[#This Row],[Date of Purchase]])</f>
        <v>7</v>
      </c>
      <c r="V5248" t="str">
        <f>TEXT('Working data'!G5248,"mmmm")</f>
        <v>July</v>
      </c>
      <c r="W5248">
        <f>YEAR(CustomerSupport[[#This Row],[Date of Purchase]])</f>
        <v>2021</v>
      </c>
      <c r="X5248">
        <f t="shared" si="81"/>
        <v>-0.79999999998835847</v>
      </c>
    </row>
    <row r="5249" spans="1:24" ht="14.25" customHeight="1" x14ac:dyDescent="0.4">
      <c r="A5249">
        <v>5248</v>
      </c>
      <c r="B5249" t="s">
        <v>17070</v>
      </c>
      <c r="C5249" t="s">
        <v>17071</v>
      </c>
      <c r="D5249">
        <v>53</v>
      </c>
      <c r="E5249" t="s">
        <v>19</v>
      </c>
      <c r="F5249" t="s">
        <v>421</v>
      </c>
      <c r="G5249" s="1">
        <v>44036</v>
      </c>
      <c r="H5249" t="s">
        <v>67</v>
      </c>
      <c r="I5249" t="s">
        <v>150</v>
      </c>
      <c r="J5249" s="2" t="s">
        <v>17072</v>
      </c>
      <c r="K5249" t="s">
        <v>39</v>
      </c>
      <c r="L5249" t="s">
        <v>17073</v>
      </c>
      <c r="M5249" t="s">
        <v>25</v>
      </c>
      <c r="N5249" t="s">
        <v>55</v>
      </c>
      <c r="O5249" s="3">
        <v>45078.082650462966</v>
      </c>
      <c r="P5249" s="3">
        <v>45078.330567129633</v>
      </c>
      <c r="Q5249">
        <v>2</v>
      </c>
      <c r="R5249">
        <v>5248</v>
      </c>
      <c r="S5249" t="str">
        <f>PROPER(CustomerSupport[[#This Row],[Resolution]])</f>
        <v>Region Sing Stand Career Billion View Name Hope.</v>
      </c>
      <c r="T5249" t="str">
        <f>TRIM(CustomerSupport[[#This Row],[Customer Name]])</f>
        <v>Julie Robinson</v>
      </c>
      <c r="U5249">
        <f>MONTH(CustomerSupport[[#This Row],[Date of Purchase]])</f>
        <v>7</v>
      </c>
      <c r="V5249" t="str">
        <f>TEXT('Working data'!G5249,"mmmm")</f>
        <v>July</v>
      </c>
      <c r="W5249">
        <f>YEAR(CustomerSupport[[#This Row],[Date of Purchase]])</f>
        <v>2020</v>
      </c>
      <c r="X5249">
        <f t="shared" si="81"/>
        <v>5.9500000000116415</v>
      </c>
    </row>
    <row r="5250" spans="1:24" ht="14.25" customHeight="1" x14ac:dyDescent="0.4">
      <c r="A5250">
        <v>5249</v>
      </c>
      <c r="B5250" t="s">
        <v>17074</v>
      </c>
      <c r="C5250" t="s">
        <v>17075</v>
      </c>
      <c r="D5250">
        <v>62</v>
      </c>
      <c r="E5250" t="s">
        <v>29</v>
      </c>
      <c r="F5250" t="s">
        <v>129</v>
      </c>
      <c r="G5250" s="1">
        <v>44353</v>
      </c>
      <c r="H5250" t="s">
        <v>45</v>
      </c>
      <c r="I5250" t="s">
        <v>93</v>
      </c>
      <c r="J5250" s="2" t="s">
        <v>17076</v>
      </c>
      <c r="K5250" t="s">
        <v>24</v>
      </c>
      <c r="M5250" t="s">
        <v>143</v>
      </c>
      <c r="N5250" t="s">
        <v>33</v>
      </c>
      <c r="O5250" s="3">
        <v>45078.838217592594</v>
      </c>
      <c r="R5250">
        <v>5249</v>
      </c>
      <c r="S5250" t="str">
        <f>PROPER(CustomerSupport[[#This Row],[Resolution]])</f>
        <v/>
      </c>
      <c r="T5250" t="str">
        <f>TRIM(CustomerSupport[[#This Row],[Customer Name]])</f>
        <v>Andrea Cole</v>
      </c>
      <c r="U5250">
        <f>MONTH(CustomerSupport[[#This Row],[Date of Purchase]])</f>
        <v>6</v>
      </c>
      <c r="V5250" t="str">
        <f>TEXT('Working data'!G5250,"mmmm")</f>
        <v>June</v>
      </c>
      <c r="W5250">
        <f>YEAR(CustomerSupport[[#This Row],[Date of Purchase]])</f>
        <v>2021</v>
      </c>
      <c r="X5250" t="str">
        <f t="shared" ref="X5250:X5313" si="82">IF(OR(O5250="",P5250=""),"",(P5250-O5250)*24)</f>
        <v/>
      </c>
    </row>
    <row r="5251" spans="1:24" ht="14.25" customHeight="1" x14ac:dyDescent="0.4">
      <c r="A5251">
        <v>5250</v>
      </c>
      <c r="B5251" t="s">
        <v>17077</v>
      </c>
      <c r="C5251" t="s">
        <v>17078</v>
      </c>
      <c r="D5251">
        <v>37</v>
      </c>
      <c r="E5251" t="s">
        <v>19</v>
      </c>
      <c r="F5251" t="s">
        <v>36</v>
      </c>
      <c r="G5251" s="1">
        <v>44231</v>
      </c>
      <c r="H5251" t="s">
        <v>59</v>
      </c>
      <c r="I5251" t="s">
        <v>77</v>
      </c>
      <c r="J5251" s="2" t="s">
        <v>17079</v>
      </c>
      <c r="K5251" t="s">
        <v>62</v>
      </c>
      <c r="M5251" t="s">
        <v>41</v>
      </c>
      <c r="N5251" t="s">
        <v>33</v>
      </c>
      <c r="R5251">
        <v>5250</v>
      </c>
      <c r="S5251" t="str">
        <f>PROPER(CustomerSupport[[#This Row],[Resolution]])</f>
        <v/>
      </c>
      <c r="T5251" t="str">
        <f>TRIM(CustomerSupport[[#This Row],[Customer Name]])</f>
        <v>Jocelyn Smith</v>
      </c>
      <c r="U5251">
        <f>MONTH(CustomerSupport[[#This Row],[Date of Purchase]])</f>
        <v>2</v>
      </c>
      <c r="V5251" t="str">
        <f>TEXT('Working data'!G5251,"mmmm")</f>
        <v>February</v>
      </c>
      <c r="W5251">
        <f>YEAR(CustomerSupport[[#This Row],[Date of Purchase]])</f>
        <v>2021</v>
      </c>
      <c r="X5251" t="str">
        <f t="shared" si="82"/>
        <v/>
      </c>
    </row>
    <row r="5252" spans="1:24" ht="14.25" customHeight="1" x14ac:dyDescent="0.4">
      <c r="A5252">
        <v>5251</v>
      </c>
      <c r="B5252" t="s">
        <v>17080</v>
      </c>
      <c r="C5252" t="s">
        <v>17081</v>
      </c>
      <c r="D5252">
        <v>66</v>
      </c>
      <c r="E5252" t="s">
        <v>19</v>
      </c>
      <c r="F5252" t="s">
        <v>98</v>
      </c>
      <c r="G5252" s="1">
        <v>44490</v>
      </c>
      <c r="H5252" t="s">
        <v>67</v>
      </c>
      <c r="I5252" t="s">
        <v>141</v>
      </c>
      <c r="J5252" t="s">
        <v>17082</v>
      </c>
      <c r="K5252" t="s">
        <v>39</v>
      </c>
      <c r="L5252" t="s">
        <v>17083</v>
      </c>
      <c r="M5252" t="s">
        <v>143</v>
      </c>
      <c r="N5252" t="s">
        <v>26</v>
      </c>
      <c r="O5252" s="3">
        <v>45078.912557870368</v>
      </c>
      <c r="P5252" s="3">
        <v>45078.538946759261</v>
      </c>
      <c r="Q5252">
        <v>3</v>
      </c>
      <c r="R5252">
        <v>5251</v>
      </c>
      <c r="S5252" t="str">
        <f>PROPER(CustomerSupport[[#This Row],[Resolution]])</f>
        <v>Decade Every Travel Likely On Manager Audience Else.</v>
      </c>
      <c r="T5252" t="str">
        <f>TRIM(CustomerSupport[[#This Row],[Customer Name]])</f>
        <v>Diana Cordova</v>
      </c>
      <c r="U5252">
        <f>MONTH(CustomerSupport[[#This Row],[Date of Purchase]])</f>
        <v>10</v>
      </c>
      <c r="V5252" t="str">
        <f>TEXT('Working data'!G5252,"mmmm")</f>
        <v>October</v>
      </c>
      <c r="W5252">
        <f>YEAR(CustomerSupport[[#This Row],[Date of Purchase]])</f>
        <v>2021</v>
      </c>
      <c r="X5252">
        <f t="shared" si="82"/>
        <v>-8.9666666665580124</v>
      </c>
    </row>
    <row r="5253" spans="1:24" ht="14.25" customHeight="1" x14ac:dyDescent="0.4">
      <c r="A5253">
        <v>5252</v>
      </c>
      <c r="B5253" t="s">
        <v>17084</v>
      </c>
      <c r="C5253" t="s">
        <v>17085</v>
      </c>
      <c r="D5253">
        <v>55</v>
      </c>
      <c r="E5253" t="s">
        <v>19</v>
      </c>
      <c r="F5253" t="s">
        <v>44</v>
      </c>
      <c r="G5253" s="1">
        <v>44233</v>
      </c>
      <c r="H5253" t="s">
        <v>66</v>
      </c>
      <c r="I5253" t="s">
        <v>150</v>
      </c>
      <c r="J5253" t="s">
        <v>17086</v>
      </c>
      <c r="K5253" t="s">
        <v>24</v>
      </c>
      <c r="M5253" t="s">
        <v>143</v>
      </c>
      <c r="N5253" t="s">
        <v>83</v>
      </c>
      <c r="O5253" s="3">
        <v>45078.170219907406</v>
      </c>
      <c r="R5253">
        <v>5252</v>
      </c>
      <c r="S5253" t="str">
        <f>PROPER(CustomerSupport[[#This Row],[Resolution]])</f>
        <v/>
      </c>
      <c r="T5253" t="str">
        <f>TRIM(CustomerSupport[[#This Row],[Customer Name]])</f>
        <v>Andrea Bowen</v>
      </c>
      <c r="U5253">
        <f>MONTH(CustomerSupport[[#This Row],[Date of Purchase]])</f>
        <v>2</v>
      </c>
      <c r="V5253" t="str">
        <f>TEXT('Working data'!G5253,"mmmm")</f>
        <v>February</v>
      </c>
      <c r="W5253">
        <f>YEAR(CustomerSupport[[#This Row],[Date of Purchase]])</f>
        <v>2021</v>
      </c>
      <c r="X5253" t="str">
        <f t="shared" si="82"/>
        <v/>
      </c>
    </row>
    <row r="5254" spans="1:24" ht="14.25" customHeight="1" x14ac:dyDescent="0.4">
      <c r="A5254">
        <v>5253</v>
      </c>
      <c r="B5254" t="s">
        <v>17087</v>
      </c>
      <c r="C5254" t="s">
        <v>17088</v>
      </c>
      <c r="D5254">
        <v>63</v>
      </c>
      <c r="E5254" t="s">
        <v>29</v>
      </c>
      <c r="F5254" t="s">
        <v>125</v>
      </c>
      <c r="G5254" s="1">
        <v>44072</v>
      </c>
      <c r="H5254" t="s">
        <v>45</v>
      </c>
      <c r="I5254" t="s">
        <v>141</v>
      </c>
      <c r="J5254" t="s">
        <v>17089</v>
      </c>
      <c r="K5254" t="s">
        <v>39</v>
      </c>
      <c r="L5254" t="s">
        <v>17090</v>
      </c>
      <c r="M5254" t="s">
        <v>89</v>
      </c>
      <c r="N5254" t="s">
        <v>83</v>
      </c>
      <c r="O5254" s="3">
        <v>45078.534814814811</v>
      </c>
      <c r="P5254" s="3">
        <v>45078.311898148146</v>
      </c>
      <c r="Q5254">
        <v>2</v>
      </c>
      <c r="R5254">
        <v>5253</v>
      </c>
      <c r="S5254" t="str">
        <f>PROPER(CustomerSupport[[#This Row],[Resolution]])</f>
        <v>Discussion Parent Position Reflect Across Wall Production Around.</v>
      </c>
      <c r="T5254" t="str">
        <f>TRIM(CustomerSupport[[#This Row],[Customer Name]])</f>
        <v>Kelly Walton</v>
      </c>
      <c r="U5254">
        <f>MONTH(CustomerSupport[[#This Row],[Date of Purchase]])</f>
        <v>8</v>
      </c>
      <c r="V5254" t="str">
        <f>TEXT('Working data'!G5254,"mmmm")</f>
        <v>August</v>
      </c>
      <c r="W5254">
        <f>YEAR(CustomerSupport[[#This Row],[Date of Purchase]])</f>
        <v>2020</v>
      </c>
      <c r="X5254">
        <f t="shared" si="82"/>
        <v>-5.3499999999767169</v>
      </c>
    </row>
    <row r="5255" spans="1:24" ht="14.25" customHeight="1" x14ac:dyDescent="0.4">
      <c r="A5255">
        <v>5254</v>
      </c>
      <c r="B5255" t="s">
        <v>17091</v>
      </c>
      <c r="C5255" t="s">
        <v>17092</v>
      </c>
      <c r="D5255">
        <v>32</v>
      </c>
      <c r="E5255" t="s">
        <v>58</v>
      </c>
      <c r="F5255" t="s">
        <v>157</v>
      </c>
      <c r="G5255" s="1">
        <v>44558</v>
      </c>
      <c r="H5255" t="s">
        <v>59</v>
      </c>
      <c r="I5255" t="s">
        <v>46</v>
      </c>
      <c r="J5255" s="2" t="s">
        <v>17093</v>
      </c>
      <c r="K5255" t="s">
        <v>62</v>
      </c>
      <c r="M5255" t="s">
        <v>89</v>
      </c>
      <c r="N5255" t="s">
        <v>83</v>
      </c>
      <c r="R5255">
        <v>5254</v>
      </c>
      <c r="S5255" t="str">
        <f>PROPER(CustomerSupport[[#This Row],[Resolution]])</f>
        <v/>
      </c>
      <c r="T5255" t="str">
        <f>TRIM(CustomerSupport[[#This Row],[Customer Name]])</f>
        <v>Jessica Shah</v>
      </c>
      <c r="U5255">
        <f>MONTH(CustomerSupport[[#This Row],[Date of Purchase]])</f>
        <v>12</v>
      </c>
      <c r="V5255" t="str">
        <f>TEXT('Working data'!G5255,"mmmm")</f>
        <v>December</v>
      </c>
      <c r="W5255">
        <f>YEAR(CustomerSupport[[#This Row],[Date of Purchase]])</f>
        <v>2021</v>
      </c>
      <c r="X5255" t="str">
        <f t="shared" si="82"/>
        <v/>
      </c>
    </row>
    <row r="5256" spans="1:24" ht="14.25" customHeight="1" x14ac:dyDescent="0.4">
      <c r="A5256">
        <v>5255</v>
      </c>
      <c r="B5256" t="s">
        <v>17094</v>
      </c>
      <c r="C5256" t="s">
        <v>17095</v>
      </c>
      <c r="D5256">
        <v>23</v>
      </c>
      <c r="E5256" t="s">
        <v>29</v>
      </c>
      <c r="F5256" t="s">
        <v>125</v>
      </c>
      <c r="G5256" s="1">
        <v>44122</v>
      </c>
      <c r="H5256" t="s">
        <v>21</v>
      </c>
      <c r="I5256" t="s">
        <v>52</v>
      </c>
      <c r="J5256" s="2" t="s">
        <v>17096</v>
      </c>
      <c r="K5256" t="s">
        <v>62</v>
      </c>
      <c r="M5256" t="s">
        <v>25</v>
      </c>
      <c r="N5256" t="s">
        <v>33</v>
      </c>
      <c r="R5256">
        <v>5255</v>
      </c>
      <c r="S5256" t="str">
        <f>PROPER(CustomerSupport[[#This Row],[Resolution]])</f>
        <v/>
      </c>
      <c r="T5256" t="str">
        <f>TRIM(CustomerSupport[[#This Row],[Customer Name]])</f>
        <v>Donna Merritt</v>
      </c>
      <c r="U5256">
        <f>MONTH(CustomerSupport[[#This Row],[Date of Purchase]])</f>
        <v>10</v>
      </c>
      <c r="V5256" t="str">
        <f>TEXT('Working data'!G5256,"mmmm")</f>
        <v>October</v>
      </c>
      <c r="W5256">
        <f>YEAR(CustomerSupport[[#This Row],[Date of Purchase]])</f>
        <v>2020</v>
      </c>
      <c r="X5256" t="str">
        <f t="shared" si="82"/>
        <v/>
      </c>
    </row>
    <row r="5257" spans="1:24" ht="14.25" customHeight="1" x14ac:dyDescent="0.4">
      <c r="A5257">
        <v>5256</v>
      </c>
      <c r="B5257" t="s">
        <v>17097</v>
      </c>
      <c r="C5257" t="s">
        <v>17098</v>
      </c>
      <c r="D5257">
        <v>29</v>
      </c>
      <c r="E5257" t="s">
        <v>29</v>
      </c>
      <c r="F5257" t="s">
        <v>112</v>
      </c>
      <c r="G5257" s="1">
        <v>43878</v>
      </c>
      <c r="H5257" t="s">
        <v>21</v>
      </c>
      <c r="I5257" t="s">
        <v>46</v>
      </c>
      <c r="J5257" s="2" t="s">
        <v>17099</v>
      </c>
      <c r="K5257" t="s">
        <v>62</v>
      </c>
      <c r="M5257" t="s">
        <v>143</v>
      </c>
      <c r="N5257" t="s">
        <v>83</v>
      </c>
      <c r="R5257">
        <v>5256</v>
      </c>
      <c r="S5257" t="str">
        <f>PROPER(CustomerSupport[[#This Row],[Resolution]])</f>
        <v/>
      </c>
      <c r="T5257" t="str">
        <f>TRIM(CustomerSupport[[#This Row],[Customer Name]])</f>
        <v>Samantha Schaefer</v>
      </c>
      <c r="U5257">
        <f>MONTH(CustomerSupport[[#This Row],[Date of Purchase]])</f>
        <v>2</v>
      </c>
      <c r="V5257" t="str">
        <f>TEXT('Working data'!G5257,"mmmm")</f>
        <v>February</v>
      </c>
      <c r="W5257">
        <f>YEAR(CustomerSupport[[#This Row],[Date of Purchase]])</f>
        <v>2020</v>
      </c>
      <c r="X5257" t="str">
        <f t="shared" si="82"/>
        <v/>
      </c>
    </row>
    <row r="5258" spans="1:24" ht="14.25" customHeight="1" x14ac:dyDescent="0.4">
      <c r="A5258">
        <v>5257</v>
      </c>
      <c r="B5258" t="s">
        <v>17100</v>
      </c>
      <c r="C5258" t="s">
        <v>17101</v>
      </c>
      <c r="D5258">
        <v>56</v>
      </c>
      <c r="E5258" t="s">
        <v>29</v>
      </c>
      <c r="F5258" t="s">
        <v>456</v>
      </c>
      <c r="G5258" s="1">
        <v>44542</v>
      </c>
      <c r="H5258" t="s">
        <v>67</v>
      </c>
      <c r="I5258" t="s">
        <v>52</v>
      </c>
      <c r="J5258" s="2" t="s">
        <v>17102</v>
      </c>
      <c r="K5258" t="s">
        <v>62</v>
      </c>
      <c r="M5258" t="s">
        <v>41</v>
      </c>
      <c r="N5258" t="s">
        <v>26</v>
      </c>
      <c r="R5258">
        <v>5257</v>
      </c>
      <c r="S5258" t="str">
        <f>PROPER(CustomerSupport[[#This Row],[Resolution]])</f>
        <v/>
      </c>
      <c r="T5258" t="str">
        <f>TRIM(CustomerSupport[[#This Row],[Customer Name]])</f>
        <v>Daniel Bowman</v>
      </c>
      <c r="U5258">
        <f>MONTH(CustomerSupport[[#This Row],[Date of Purchase]])</f>
        <v>12</v>
      </c>
      <c r="V5258" t="str">
        <f>TEXT('Working data'!G5258,"mmmm")</f>
        <v>December</v>
      </c>
      <c r="W5258">
        <f>YEAR(CustomerSupport[[#This Row],[Date of Purchase]])</f>
        <v>2021</v>
      </c>
      <c r="X5258" t="str">
        <f t="shared" si="82"/>
        <v/>
      </c>
    </row>
    <row r="5259" spans="1:24" ht="14.25" customHeight="1" x14ac:dyDescent="0.4">
      <c r="A5259">
        <v>5258</v>
      </c>
      <c r="B5259" t="s">
        <v>17103</v>
      </c>
      <c r="C5259" t="s">
        <v>17104</v>
      </c>
      <c r="D5259">
        <v>21</v>
      </c>
      <c r="E5259" t="s">
        <v>58</v>
      </c>
      <c r="F5259" t="s">
        <v>207</v>
      </c>
      <c r="G5259" s="1">
        <v>44399</v>
      </c>
      <c r="H5259" t="s">
        <v>21</v>
      </c>
      <c r="I5259" t="s">
        <v>67</v>
      </c>
      <c r="J5259" s="2" t="s">
        <v>17105</v>
      </c>
      <c r="K5259" t="s">
        <v>62</v>
      </c>
      <c r="M5259" t="s">
        <v>41</v>
      </c>
      <c r="N5259" t="s">
        <v>33</v>
      </c>
      <c r="R5259">
        <v>5258</v>
      </c>
      <c r="S5259" t="str">
        <f>PROPER(CustomerSupport[[#This Row],[Resolution]])</f>
        <v/>
      </c>
      <c r="T5259" t="str">
        <f>TRIM(CustomerSupport[[#This Row],[Customer Name]])</f>
        <v>Daniel Zhang</v>
      </c>
      <c r="U5259">
        <f>MONTH(CustomerSupport[[#This Row],[Date of Purchase]])</f>
        <v>7</v>
      </c>
      <c r="V5259" t="str">
        <f>TEXT('Working data'!G5259,"mmmm")</f>
        <v>July</v>
      </c>
      <c r="W5259">
        <f>YEAR(CustomerSupport[[#This Row],[Date of Purchase]])</f>
        <v>2021</v>
      </c>
      <c r="X5259" t="str">
        <f t="shared" si="82"/>
        <v/>
      </c>
    </row>
    <row r="5260" spans="1:24" ht="14.25" customHeight="1" x14ac:dyDescent="0.4">
      <c r="A5260">
        <v>5259</v>
      </c>
      <c r="B5260" t="s">
        <v>17106</v>
      </c>
      <c r="C5260" t="s">
        <v>17107</v>
      </c>
      <c r="D5260">
        <v>58</v>
      </c>
      <c r="E5260" t="s">
        <v>58</v>
      </c>
      <c r="F5260" t="s">
        <v>103</v>
      </c>
      <c r="G5260" s="1">
        <v>44019</v>
      </c>
      <c r="H5260" t="s">
        <v>67</v>
      </c>
      <c r="I5260" t="s">
        <v>99</v>
      </c>
      <c r="J5260" s="2" t="s">
        <v>17108</v>
      </c>
      <c r="K5260" t="s">
        <v>24</v>
      </c>
      <c r="M5260" t="s">
        <v>25</v>
      </c>
      <c r="N5260" t="s">
        <v>83</v>
      </c>
      <c r="O5260" s="3">
        <v>45078.38354166667</v>
      </c>
      <c r="R5260">
        <v>5259</v>
      </c>
      <c r="S5260" t="str">
        <f>PROPER(CustomerSupport[[#This Row],[Resolution]])</f>
        <v/>
      </c>
      <c r="T5260" t="str">
        <f>TRIM(CustomerSupport[[#This Row],[Customer Name]])</f>
        <v>Megan Ryan</v>
      </c>
      <c r="U5260">
        <f>MONTH(CustomerSupport[[#This Row],[Date of Purchase]])</f>
        <v>7</v>
      </c>
      <c r="V5260" t="str">
        <f>TEXT('Working data'!G5260,"mmmm")</f>
        <v>July</v>
      </c>
      <c r="W5260">
        <f>YEAR(CustomerSupport[[#This Row],[Date of Purchase]])</f>
        <v>2020</v>
      </c>
      <c r="X5260" t="str">
        <f t="shared" si="82"/>
        <v/>
      </c>
    </row>
    <row r="5261" spans="1:24" ht="14.25" customHeight="1" x14ac:dyDescent="0.4">
      <c r="A5261">
        <v>5260</v>
      </c>
      <c r="B5261" t="s">
        <v>17109</v>
      </c>
      <c r="C5261" t="s">
        <v>17110</v>
      </c>
      <c r="D5261">
        <v>53</v>
      </c>
      <c r="E5261" t="s">
        <v>58</v>
      </c>
      <c r="F5261" t="s">
        <v>149</v>
      </c>
      <c r="G5261" s="1">
        <v>44197</v>
      </c>
      <c r="H5261" t="s">
        <v>66</v>
      </c>
      <c r="I5261" t="s">
        <v>113</v>
      </c>
      <c r="J5261" s="2" t="s">
        <v>17111</v>
      </c>
      <c r="K5261" t="s">
        <v>24</v>
      </c>
      <c r="M5261" t="s">
        <v>89</v>
      </c>
      <c r="N5261" t="s">
        <v>55</v>
      </c>
      <c r="O5261" s="3">
        <v>45078.093969907408</v>
      </c>
      <c r="R5261">
        <v>5260</v>
      </c>
      <c r="S5261" t="str">
        <f>PROPER(CustomerSupport[[#This Row],[Resolution]])</f>
        <v/>
      </c>
      <c r="T5261" t="str">
        <f>TRIM(CustomerSupport[[#This Row],[Customer Name]])</f>
        <v>Stephanie Padilla</v>
      </c>
      <c r="U5261">
        <f>MONTH(CustomerSupport[[#This Row],[Date of Purchase]])</f>
        <v>1</v>
      </c>
      <c r="V5261" t="str">
        <f>TEXT('Working data'!G5261,"mmmm")</f>
        <v>January</v>
      </c>
      <c r="W5261">
        <f>YEAR(CustomerSupport[[#This Row],[Date of Purchase]])</f>
        <v>2021</v>
      </c>
      <c r="X5261" t="str">
        <f t="shared" si="82"/>
        <v/>
      </c>
    </row>
    <row r="5262" spans="1:24" ht="14.25" customHeight="1" x14ac:dyDescent="0.4">
      <c r="A5262">
        <v>5261</v>
      </c>
      <c r="B5262" t="s">
        <v>17112</v>
      </c>
      <c r="C5262" t="s">
        <v>17113</v>
      </c>
      <c r="D5262">
        <v>18</v>
      </c>
      <c r="E5262" t="s">
        <v>19</v>
      </c>
      <c r="F5262" t="s">
        <v>65</v>
      </c>
      <c r="G5262" s="1">
        <v>44291</v>
      </c>
      <c r="H5262" t="s">
        <v>45</v>
      </c>
      <c r="I5262" t="s">
        <v>60</v>
      </c>
      <c r="J5262" t="s">
        <v>17114</v>
      </c>
      <c r="K5262" t="s">
        <v>24</v>
      </c>
      <c r="M5262" t="s">
        <v>143</v>
      </c>
      <c r="N5262" t="s">
        <v>26</v>
      </c>
      <c r="O5262" s="3">
        <v>45078.855092592596</v>
      </c>
      <c r="R5262">
        <v>5261</v>
      </c>
      <c r="S5262" t="str">
        <f>PROPER(CustomerSupport[[#This Row],[Resolution]])</f>
        <v/>
      </c>
      <c r="T5262" t="str">
        <f>TRIM(CustomerSupport[[#This Row],[Customer Name]])</f>
        <v>Linda Owens</v>
      </c>
      <c r="U5262">
        <f>MONTH(CustomerSupport[[#This Row],[Date of Purchase]])</f>
        <v>4</v>
      </c>
      <c r="V5262" t="str">
        <f>TEXT('Working data'!G5262,"mmmm")</f>
        <v>April</v>
      </c>
      <c r="W5262">
        <f>YEAR(CustomerSupport[[#This Row],[Date of Purchase]])</f>
        <v>2021</v>
      </c>
      <c r="X5262" t="str">
        <f t="shared" si="82"/>
        <v/>
      </c>
    </row>
    <row r="5263" spans="1:24" ht="14.25" customHeight="1" x14ac:dyDescent="0.4">
      <c r="A5263">
        <v>5262</v>
      </c>
      <c r="B5263" t="s">
        <v>17115</v>
      </c>
      <c r="C5263" t="s">
        <v>17116</v>
      </c>
      <c r="D5263">
        <v>58</v>
      </c>
      <c r="E5263" t="s">
        <v>29</v>
      </c>
      <c r="F5263" t="s">
        <v>36</v>
      </c>
      <c r="G5263" s="1">
        <v>44081</v>
      </c>
      <c r="H5263" t="s">
        <v>59</v>
      </c>
      <c r="I5263" t="s">
        <v>67</v>
      </c>
      <c r="J5263" s="2" t="s">
        <v>17117</v>
      </c>
      <c r="K5263" t="s">
        <v>62</v>
      </c>
      <c r="M5263" t="s">
        <v>25</v>
      </c>
      <c r="N5263" t="s">
        <v>26</v>
      </c>
      <c r="R5263">
        <v>5262</v>
      </c>
      <c r="S5263" t="str">
        <f>PROPER(CustomerSupport[[#This Row],[Resolution]])</f>
        <v/>
      </c>
      <c r="T5263" t="str">
        <f>TRIM(CustomerSupport[[#This Row],[Customer Name]])</f>
        <v>Lisa Spencer</v>
      </c>
      <c r="U5263">
        <f>MONTH(CustomerSupport[[#This Row],[Date of Purchase]])</f>
        <v>9</v>
      </c>
      <c r="V5263" t="str">
        <f>TEXT('Working data'!G5263,"mmmm")</f>
        <v>September</v>
      </c>
      <c r="W5263">
        <f>YEAR(CustomerSupport[[#This Row],[Date of Purchase]])</f>
        <v>2020</v>
      </c>
      <c r="X5263" t="str">
        <f t="shared" si="82"/>
        <v/>
      </c>
    </row>
    <row r="5264" spans="1:24" ht="14.25" customHeight="1" x14ac:dyDescent="0.4">
      <c r="A5264">
        <v>5263</v>
      </c>
      <c r="B5264" t="s">
        <v>17118</v>
      </c>
      <c r="C5264" t="s">
        <v>17119</v>
      </c>
      <c r="D5264">
        <v>34</v>
      </c>
      <c r="E5264" t="s">
        <v>19</v>
      </c>
      <c r="F5264" t="s">
        <v>65</v>
      </c>
      <c r="G5264" s="1">
        <v>44171</v>
      </c>
      <c r="H5264" t="s">
        <v>59</v>
      </c>
      <c r="I5264" t="s">
        <v>72</v>
      </c>
      <c r="J5264" s="2" t="s">
        <v>17120</v>
      </c>
      <c r="K5264" t="s">
        <v>62</v>
      </c>
      <c r="M5264" t="s">
        <v>89</v>
      </c>
      <c r="N5264" t="s">
        <v>26</v>
      </c>
      <c r="R5264">
        <v>5263</v>
      </c>
      <c r="S5264" t="str">
        <f>PROPER(CustomerSupport[[#This Row],[Resolution]])</f>
        <v/>
      </c>
      <c r="T5264" t="str">
        <f>TRIM(CustomerSupport[[#This Row],[Customer Name]])</f>
        <v>Jeffrey Adams</v>
      </c>
      <c r="U5264">
        <f>MONTH(CustomerSupport[[#This Row],[Date of Purchase]])</f>
        <v>12</v>
      </c>
      <c r="V5264" t="str">
        <f>TEXT('Working data'!G5264,"mmmm")</f>
        <v>December</v>
      </c>
      <c r="W5264">
        <f>YEAR(CustomerSupport[[#This Row],[Date of Purchase]])</f>
        <v>2020</v>
      </c>
      <c r="X5264" t="str">
        <f t="shared" si="82"/>
        <v/>
      </c>
    </row>
    <row r="5265" spans="1:24" ht="14.25" customHeight="1" x14ac:dyDescent="0.4">
      <c r="A5265">
        <v>5264</v>
      </c>
      <c r="B5265" t="s">
        <v>17121</v>
      </c>
      <c r="C5265" t="s">
        <v>17122</v>
      </c>
      <c r="D5265">
        <v>27</v>
      </c>
      <c r="E5265" t="s">
        <v>29</v>
      </c>
      <c r="F5265" t="s">
        <v>456</v>
      </c>
      <c r="G5265" s="1">
        <v>44383</v>
      </c>
      <c r="H5265" t="s">
        <v>21</v>
      </c>
      <c r="I5265" t="s">
        <v>22</v>
      </c>
      <c r="J5265" s="2" t="s">
        <v>17123</v>
      </c>
      <c r="K5265" t="s">
        <v>39</v>
      </c>
      <c r="L5265" t="s">
        <v>17124</v>
      </c>
      <c r="M5265" t="s">
        <v>89</v>
      </c>
      <c r="N5265" t="s">
        <v>83</v>
      </c>
      <c r="O5265" s="3">
        <v>45078.075266203705</v>
      </c>
      <c r="P5265" s="3">
        <v>45078.583599537036</v>
      </c>
      <c r="Q5265">
        <v>4</v>
      </c>
      <c r="R5265">
        <v>5264</v>
      </c>
      <c r="S5265" t="str">
        <f>PROPER(CustomerSupport[[#This Row],[Resolution]])</f>
        <v>Computer Old Tonight In Civil Country Drive.</v>
      </c>
      <c r="T5265" t="str">
        <f>TRIM(CustomerSupport[[#This Row],[Customer Name]])</f>
        <v>Luke Williamson</v>
      </c>
      <c r="U5265">
        <f>MONTH(CustomerSupport[[#This Row],[Date of Purchase]])</f>
        <v>7</v>
      </c>
      <c r="V5265" t="str">
        <f>TEXT('Working data'!G5265,"mmmm")</f>
        <v>July</v>
      </c>
      <c r="W5265">
        <f>YEAR(CustomerSupport[[#This Row],[Date of Purchase]])</f>
        <v>2021</v>
      </c>
      <c r="X5265">
        <f t="shared" si="82"/>
        <v>12.199999999953434</v>
      </c>
    </row>
    <row r="5266" spans="1:24" ht="14.25" customHeight="1" x14ac:dyDescent="0.4">
      <c r="A5266">
        <v>5265</v>
      </c>
      <c r="B5266" t="s">
        <v>17125</v>
      </c>
      <c r="C5266" t="s">
        <v>17126</v>
      </c>
      <c r="D5266">
        <v>30</v>
      </c>
      <c r="E5266" t="s">
        <v>58</v>
      </c>
      <c r="F5266" t="s">
        <v>76</v>
      </c>
      <c r="G5266" s="1">
        <v>44061</v>
      </c>
      <c r="H5266" t="s">
        <v>67</v>
      </c>
      <c r="I5266" t="s">
        <v>46</v>
      </c>
      <c r="J5266" s="2" t="s">
        <v>17127</v>
      </c>
      <c r="K5266" t="s">
        <v>39</v>
      </c>
      <c r="L5266" t="s">
        <v>17128</v>
      </c>
      <c r="M5266" t="s">
        <v>41</v>
      </c>
      <c r="N5266" t="s">
        <v>26</v>
      </c>
      <c r="O5266" s="3">
        <v>45078.651678240742</v>
      </c>
      <c r="P5266" s="3">
        <v>45078.787094907406</v>
      </c>
      <c r="Q5266">
        <v>3</v>
      </c>
      <c r="R5266">
        <v>5265</v>
      </c>
      <c r="S5266" t="str">
        <f>PROPER(CustomerSupport[[#This Row],[Resolution]])</f>
        <v>Sister Stay Price Crime.</v>
      </c>
      <c r="T5266" t="str">
        <f>TRIM(CustomerSupport[[#This Row],[Customer Name]])</f>
        <v>Ashley Hayden</v>
      </c>
      <c r="U5266">
        <f>MONTH(CustomerSupport[[#This Row],[Date of Purchase]])</f>
        <v>8</v>
      </c>
      <c r="V5266" t="str">
        <f>TEXT('Working data'!G5266,"mmmm")</f>
        <v>August</v>
      </c>
      <c r="W5266">
        <f>YEAR(CustomerSupport[[#This Row],[Date of Purchase]])</f>
        <v>2020</v>
      </c>
      <c r="X5266">
        <f t="shared" si="82"/>
        <v>3.2499999999417923</v>
      </c>
    </row>
    <row r="5267" spans="1:24" ht="14.25" customHeight="1" x14ac:dyDescent="0.4">
      <c r="A5267">
        <v>5266</v>
      </c>
      <c r="B5267" t="s">
        <v>17129</v>
      </c>
      <c r="C5267" t="s">
        <v>17130</v>
      </c>
      <c r="D5267">
        <v>34</v>
      </c>
      <c r="E5267" t="s">
        <v>58</v>
      </c>
      <c r="F5267" t="s">
        <v>699</v>
      </c>
      <c r="G5267" s="1">
        <v>44465</v>
      </c>
      <c r="H5267" t="s">
        <v>45</v>
      </c>
      <c r="I5267" t="s">
        <v>93</v>
      </c>
      <c r="J5267" s="2" t="s">
        <v>17131</v>
      </c>
      <c r="K5267" t="s">
        <v>24</v>
      </c>
      <c r="M5267" t="s">
        <v>143</v>
      </c>
      <c r="N5267" t="s">
        <v>83</v>
      </c>
      <c r="O5267" s="3">
        <v>45078.857256944444</v>
      </c>
      <c r="R5267">
        <v>5266</v>
      </c>
      <c r="S5267" t="str">
        <f>PROPER(CustomerSupport[[#This Row],[Resolution]])</f>
        <v/>
      </c>
      <c r="T5267" t="str">
        <f>TRIM(CustomerSupport[[#This Row],[Customer Name]])</f>
        <v>Roger Thomas</v>
      </c>
      <c r="U5267">
        <f>MONTH(CustomerSupport[[#This Row],[Date of Purchase]])</f>
        <v>9</v>
      </c>
      <c r="V5267" t="str">
        <f>TEXT('Working data'!G5267,"mmmm")</f>
        <v>September</v>
      </c>
      <c r="W5267">
        <f>YEAR(CustomerSupport[[#This Row],[Date of Purchase]])</f>
        <v>2021</v>
      </c>
      <c r="X5267" t="str">
        <f t="shared" si="82"/>
        <v/>
      </c>
    </row>
    <row r="5268" spans="1:24" ht="14.25" customHeight="1" x14ac:dyDescent="0.4">
      <c r="A5268">
        <v>5267</v>
      </c>
      <c r="B5268" t="s">
        <v>17132</v>
      </c>
      <c r="C5268" t="s">
        <v>17133</v>
      </c>
      <c r="D5268">
        <v>54</v>
      </c>
      <c r="E5268" t="s">
        <v>19</v>
      </c>
      <c r="F5268" t="s">
        <v>281</v>
      </c>
      <c r="G5268" s="1">
        <v>44349</v>
      </c>
      <c r="H5268" t="s">
        <v>45</v>
      </c>
      <c r="I5268" t="s">
        <v>67</v>
      </c>
      <c r="J5268" t="s">
        <v>449</v>
      </c>
      <c r="K5268" t="s">
        <v>24</v>
      </c>
      <c r="M5268" t="s">
        <v>25</v>
      </c>
      <c r="N5268" t="s">
        <v>26</v>
      </c>
      <c r="O5268" s="3">
        <v>45078.683645833335</v>
      </c>
      <c r="R5268">
        <v>5267</v>
      </c>
      <c r="S5268" t="str">
        <f>PROPER(CustomerSupport[[#This Row],[Resolution]])</f>
        <v/>
      </c>
      <c r="T5268" t="str">
        <f>TRIM(CustomerSupport[[#This Row],[Customer Name]])</f>
        <v>Chelsea West</v>
      </c>
      <c r="U5268">
        <f>MONTH(CustomerSupport[[#This Row],[Date of Purchase]])</f>
        <v>6</v>
      </c>
      <c r="V5268" t="str">
        <f>TEXT('Working data'!G5268,"mmmm")</f>
        <v>June</v>
      </c>
      <c r="W5268">
        <f>YEAR(CustomerSupport[[#This Row],[Date of Purchase]])</f>
        <v>2021</v>
      </c>
      <c r="X5268" t="str">
        <f t="shared" si="82"/>
        <v/>
      </c>
    </row>
    <row r="5269" spans="1:24" ht="14.25" customHeight="1" x14ac:dyDescent="0.4">
      <c r="A5269">
        <v>5268</v>
      </c>
      <c r="B5269" t="s">
        <v>17134</v>
      </c>
      <c r="C5269" t="s">
        <v>17135</v>
      </c>
      <c r="D5269">
        <v>31</v>
      </c>
      <c r="E5269" t="s">
        <v>19</v>
      </c>
      <c r="F5269" t="s">
        <v>44</v>
      </c>
      <c r="G5269" s="1">
        <v>44115</v>
      </c>
      <c r="H5269" t="s">
        <v>67</v>
      </c>
      <c r="I5269" t="s">
        <v>72</v>
      </c>
      <c r="J5269" t="s">
        <v>17136</v>
      </c>
      <c r="K5269" t="s">
        <v>24</v>
      </c>
      <c r="M5269" t="s">
        <v>143</v>
      </c>
      <c r="N5269" t="s">
        <v>26</v>
      </c>
      <c r="O5269" s="3">
        <v>45078.507974537039</v>
      </c>
      <c r="R5269">
        <v>5268</v>
      </c>
      <c r="S5269" t="str">
        <f>PROPER(CustomerSupport[[#This Row],[Resolution]])</f>
        <v/>
      </c>
      <c r="T5269" t="str">
        <f>TRIM(CustomerSupport[[#This Row],[Customer Name]])</f>
        <v>Janet Farmer</v>
      </c>
      <c r="U5269">
        <f>MONTH(CustomerSupport[[#This Row],[Date of Purchase]])</f>
        <v>10</v>
      </c>
      <c r="V5269" t="str">
        <f>TEXT('Working data'!G5269,"mmmm")</f>
        <v>October</v>
      </c>
      <c r="W5269">
        <f>YEAR(CustomerSupport[[#This Row],[Date of Purchase]])</f>
        <v>2020</v>
      </c>
      <c r="X5269" t="str">
        <f t="shared" si="82"/>
        <v/>
      </c>
    </row>
    <row r="5270" spans="1:24" ht="14.25" customHeight="1" x14ac:dyDescent="0.4">
      <c r="A5270">
        <v>5269</v>
      </c>
      <c r="B5270" t="s">
        <v>17137</v>
      </c>
      <c r="C5270" t="s">
        <v>17138</v>
      </c>
      <c r="D5270">
        <v>47</v>
      </c>
      <c r="E5270" t="s">
        <v>58</v>
      </c>
      <c r="F5270" t="s">
        <v>383</v>
      </c>
      <c r="G5270" s="1">
        <v>44047</v>
      </c>
      <c r="H5270" t="s">
        <v>67</v>
      </c>
      <c r="I5270" t="s">
        <v>72</v>
      </c>
      <c r="J5270" s="2" t="s">
        <v>17139</v>
      </c>
      <c r="K5270" t="s">
        <v>39</v>
      </c>
      <c r="L5270" t="s">
        <v>17140</v>
      </c>
      <c r="M5270" t="s">
        <v>41</v>
      </c>
      <c r="N5270" t="s">
        <v>33</v>
      </c>
      <c r="O5270" s="3">
        <v>45078.499664351853</v>
      </c>
      <c r="P5270" s="3">
        <v>45078.677442129629</v>
      </c>
      <c r="Q5270">
        <v>2</v>
      </c>
      <c r="R5270">
        <v>5269</v>
      </c>
      <c r="S5270" t="str">
        <f>PROPER(CustomerSupport[[#This Row],[Resolution]])</f>
        <v>Discuss Write Enjoy Have Available It.</v>
      </c>
      <c r="T5270" t="str">
        <f>TRIM(CustomerSupport[[#This Row],[Customer Name]])</f>
        <v>Claudia Miller</v>
      </c>
      <c r="U5270">
        <f>MONTH(CustomerSupport[[#This Row],[Date of Purchase]])</f>
        <v>8</v>
      </c>
      <c r="V5270" t="str">
        <f>TEXT('Working data'!G5270,"mmmm")</f>
        <v>August</v>
      </c>
      <c r="W5270">
        <f>YEAR(CustomerSupport[[#This Row],[Date of Purchase]])</f>
        <v>2020</v>
      </c>
      <c r="X5270">
        <f t="shared" si="82"/>
        <v>4.2666666666045785</v>
      </c>
    </row>
    <row r="5271" spans="1:24" ht="14.25" customHeight="1" x14ac:dyDescent="0.4">
      <c r="A5271">
        <v>5270</v>
      </c>
      <c r="B5271" t="s">
        <v>17141</v>
      </c>
      <c r="C5271" t="s">
        <v>17142</v>
      </c>
      <c r="D5271">
        <v>56</v>
      </c>
      <c r="E5271" t="s">
        <v>29</v>
      </c>
      <c r="F5271" t="s">
        <v>223</v>
      </c>
      <c r="G5271" s="1">
        <v>44526</v>
      </c>
      <c r="H5271" t="s">
        <v>66</v>
      </c>
      <c r="I5271" t="s">
        <v>60</v>
      </c>
      <c r="J5271" s="2" t="s">
        <v>17143</v>
      </c>
      <c r="K5271" t="s">
        <v>62</v>
      </c>
      <c r="M5271" t="s">
        <v>41</v>
      </c>
      <c r="N5271" t="s">
        <v>55</v>
      </c>
      <c r="R5271">
        <v>5270</v>
      </c>
      <c r="S5271" t="str">
        <f>PROPER(CustomerSupport[[#This Row],[Resolution]])</f>
        <v/>
      </c>
      <c r="T5271" t="str">
        <f>TRIM(CustomerSupport[[#This Row],[Customer Name]])</f>
        <v>Cassie Johns</v>
      </c>
      <c r="U5271">
        <f>MONTH(CustomerSupport[[#This Row],[Date of Purchase]])</f>
        <v>11</v>
      </c>
      <c r="V5271" t="str">
        <f>TEXT('Working data'!G5271,"mmmm")</f>
        <v>November</v>
      </c>
      <c r="W5271">
        <f>YEAR(CustomerSupport[[#This Row],[Date of Purchase]])</f>
        <v>2021</v>
      </c>
      <c r="X5271" t="str">
        <f t="shared" si="82"/>
        <v/>
      </c>
    </row>
    <row r="5272" spans="1:24" ht="14.25" customHeight="1" x14ac:dyDescent="0.4">
      <c r="A5272">
        <v>5271</v>
      </c>
      <c r="B5272" t="s">
        <v>17144</v>
      </c>
      <c r="C5272" t="s">
        <v>17145</v>
      </c>
      <c r="D5272">
        <v>50</v>
      </c>
      <c r="E5272" t="s">
        <v>19</v>
      </c>
      <c r="F5272" t="s">
        <v>383</v>
      </c>
      <c r="G5272" s="1">
        <v>43997</v>
      </c>
      <c r="H5272" t="s">
        <v>59</v>
      </c>
      <c r="I5272" t="s">
        <v>60</v>
      </c>
      <c r="J5272" s="2" t="s">
        <v>17146</v>
      </c>
      <c r="K5272" t="s">
        <v>24</v>
      </c>
      <c r="M5272" t="s">
        <v>89</v>
      </c>
      <c r="N5272" t="s">
        <v>26</v>
      </c>
      <c r="O5272" s="3">
        <v>45078.971909722219</v>
      </c>
      <c r="R5272">
        <v>5271</v>
      </c>
      <c r="S5272" t="str">
        <f>PROPER(CustomerSupport[[#This Row],[Resolution]])</f>
        <v/>
      </c>
      <c r="T5272" t="str">
        <f>TRIM(CustomerSupport[[#This Row],[Customer Name]])</f>
        <v>Kristy Santos</v>
      </c>
      <c r="U5272">
        <f>MONTH(CustomerSupport[[#This Row],[Date of Purchase]])</f>
        <v>6</v>
      </c>
      <c r="V5272" t="str">
        <f>TEXT('Working data'!G5272,"mmmm")</f>
        <v>June</v>
      </c>
      <c r="W5272">
        <f>YEAR(CustomerSupport[[#This Row],[Date of Purchase]])</f>
        <v>2020</v>
      </c>
      <c r="X5272" t="str">
        <f t="shared" si="82"/>
        <v/>
      </c>
    </row>
    <row r="5273" spans="1:24" ht="14.25" customHeight="1" x14ac:dyDescent="0.4">
      <c r="A5273">
        <v>5272</v>
      </c>
      <c r="B5273" t="s">
        <v>10338</v>
      </c>
      <c r="C5273" t="s">
        <v>17147</v>
      </c>
      <c r="D5273">
        <v>19</v>
      </c>
      <c r="E5273" t="s">
        <v>58</v>
      </c>
      <c r="F5273" t="s">
        <v>485</v>
      </c>
      <c r="G5273" s="1">
        <v>44077</v>
      </c>
      <c r="H5273" t="s">
        <v>66</v>
      </c>
      <c r="I5273" t="s">
        <v>46</v>
      </c>
      <c r="J5273" s="2" t="s">
        <v>17148</v>
      </c>
      <c r="K5273" t="s">
        <v>39</v>
      </c>
      <c r="L5273" t="s">
        <v>17149</v>
      </c>
      <c r="M5273" t="s">
        <v>89</v>
      </c>
      <c r="N5273" t="s">
        <v>55</v>
      </c>
      <c r="O5273" s="3">
        <v>45078.853171296294</v>
      </c>
      <c r="P5273" s="3">
        <v>45078.571226851855</v>
      </c>
      <c r="Q5273">
        <v>3</v>
      </c>
      <c r="R5273">
        <v>5272</v>
      </c>
      <c r="S5273" t="str">
        <f>PROPER(CustomerSupport[[#This Row],[Resolution]])</f>
        <v>Technology Support Back Group To Industry.</v>
      </c>
      <c r="T5273" t="str">
        <f>TRIM(CustomerSupport[[#This Row],[Customer Name]])</f>
        <v>Zachary Murphy</v>
      </c>
      <c r="U5273">
        <f>MONTH(CustomerSupport[[#This Row],[Date of Purchase]])</f>
        <v>9</v>
      </c>
      <c r="V5273" t="str">
        <f>TEXT('Working data'!G5273,"mmmm")</f>
        <v>September</v>
      </c>
      <c r="W5273">
        <f>YEAR(CustomerSupport[[#This Row],[Date of Purchase]])</f>
        <v>2020</v>
      </c>
      <c r="X5273">
        <f t="shared" si="82"/>
        <v>-6.7666666665463708</v>
      </c>
    </row>
    <row r="5274" spans="1:24" ht="14.25" customHeight="1" x14ac:dyDescent="0.4">
      <c r="A5274">
        <v>5273</v>
      </c>
      <c r="B5274" t="s">
        <v>17150</v>
      </c>
      <c r="C5274" t="s">
        <v>17151</v>
      </c>
      <c r="D5274">
        <v>20</v>
      </c>
      <c r="E5274" t="s">
        <v>19</v>
      </c>
      <c r="F5274" t="s">
        <v>125</v>
      </c>
      <c r="G5274" s="1">
        <v>44040</v>
      </c>
      <c r="H5274" t="s">
        <v>66</v>
      </c>
      <c r="I5274" t="s">
        <v>177</v>
      </c>
      <c r="J5274" s="2" t="s">
        <v>17152</v>
      </c>
      <c r="K5274" t="s">
        <v>39</v>
      </c>
      <c r="L5274" t="s">
        <v>17153</v>
      </c>
      <c r="M5274" t="s">
        <v>25</v>
      </c>
      <c r="N5274" t="s">
        <v>83</v>
      </c>
      <c r="O5274" s="3">
        <v>45078.625416666669</v>
      </c>
      <c r="P5274" s="3">
        <v>45078.055277777778</v>
      </c>
      <c r="Q5274">
        <v>5</v>
      </c>
      <c r="R5274">
        <v>5273</v>
      </c>
      <c r="S5274" t="str">
        <f>PROPER(CustomerSupport[[#This Row],[Resolution]])</f>
        <v>Meet Population Allow Onto Cut Firm.</v>
      </c>
      <c r="T5274" t="str">
        <f>TRIM(CustomerSupport[[#This Row],[Customer Name]])</f>
        <v>Ashley White</v>
      </c>
      <c r="U5274">
        <f>MONTH(CustomerSupport[[#This Row],[Date of Purchase]])</f>
        <v>7</v>
      </c>
      <c r="V5274" t="str">
        <f>TEXT('Working data'!G5274,"mmmm")</f>
        <v>July</v>
      </c>
      <c r="W5274">
        <f>YEAR(CustomerSupport[[#This Row],[Date of Purchase]])</f>
        <v>2020</v>
      </c>
      <c r="X5274">
        <f t="shared" si="82"/>
        <v>-13.683333333407063</v>
      </c>
    </row>
    <row r="5275" spans="1:24" ht="14.25" customHeight="1" x14ac:dyDescent="0.4">
      <c r="A5275">
        <v>5274</v>
      </c>
      <c r="B5275" t="s">
        <v>17154</v>
      </c>
      <c r="C5275" t="s">
        <v>17155</v>
      </c>
      <c r="D5275">
        <v>55</v>
      </c>
      <c r="E5275" t="s">
        <v>19</v>
      </c>
      <c r="F5275" t="s">
        <v>173</v>
      </c>
      <c r="G5275" s="1">
        <v>44541</v>
      </c>
      <c r="H5275" t="s">
        <v>59</v>
      </c>
      <c r="I5275" t="s">
        <v>59</v>
      </c>
      <c r="J5275" t="s">
        <v>17156</v>
      </c>
      <c r="K5275" t="s">
        <v>62</v>
      </c>
      <c r="M5275" t="s">
        <v>89</v>
      </c>
      <c r="N5275" t="s">
        <v>33</v>
      </c>
      <c r="R5275">
        <v>5274</v>
      </c>
      <c r="S5275" t="str">
        <f>PROPER(CustomerSupport[[#This Row],[Resolution]])</f>
        <v/>
      </c>
      <c r="T5275" t="str">
        <f>TRIM(CustomerSupport[[#This Row],[Customer Name]])</f>
        <v>Shannon Mcclain</v>
      </c>
      <c r="U5275">
        <f>MONTH(CustomerSupport[[#This Row],[Date of Purchase]])</f>
        <v>12</v>
      </c>
      <c r="V5275" t="str">
        <f>TEXT('Working data'!G5275,"mmmm")</f>
        <v>December</v>
      </c>
      <c r="W5275">
        <f>YEAR(CustomerSupport[[#This Row],[Date of Purchase]])</f>
        <v>2021</v>
      </c>
      <c r="X5275" t="str">
        <f t="shared" si="82"/>
        <v/>
      </c>
    </row>
    <row r="5276" spans="1:24" ht="14.25" customHeight="1" x14ac:dyDescent="0.4">
      <c r="A5276">
        <v>5275</v>
      </c>
      <c r="B5276" t="s">
        <v>17157</v>
      </c>
      <c r="C5276" t="s">
        <v>17158</v>
      </c>
      <c r="D5276">
        <v>29</v>
      </c>
      <c r="E5276" t="s">
        <v>29</v>
      </c>
      <c r="F5276" t="s">
        <v>223</v>
      </c>
      <c r="G5276" s="1">
        <v>44278</v>
      </c>
      <c r="H5276" t="s">
        <v>45</v>
      </c>
      <c r="I5276" t="s">
        <v>141</v>
      </c>
      <c r="J5276" t="s">
        <v>17159</v>
      </c>
      <c r="K5276" t="s">
        <v>24</v>
      </c>
      <c r="M5276" t="s">
        <v>143</v>
      </c>
      <c r="N5276" t="s">
        <v>83</v>
      </c>
      <c r="O5276" s="3">
        <v>45078.303217592591</v>
      </c>
      <c r="R5276">
        <v>5275</v>
      </c>
      <c r="S5276" t="str">
        <f>PROPER(CustomerSupport[[#This Row],[Resolution]])</f>
        <v/>
      </c>
      <c r="T5276" t="str">
        <f>TRIM(CustomerSupport[[#This Row],[Customer Name]])</f>
        <v>Emily Graham</v>
      </c>
      <c r="U5276">
        <f>MONTH(CustomerSupport[[#This Row],[Date of Purchase]])</f>
        <v>3</v>
      </c>
      <c r="V5276" t="str">
        <f>TEXT('Working data'!G5276,"mmmm")</f>
        <v>March</v>
      </c>
      <c r="W5276">
        <f>YEAR(CustomerSupport[[#This Row],[Date of Purchase]])</f>
        <v>2021</v>
      </c>
      <c r="X5276" t="str">
        <f t="shared" si="82"/>
        <v/>
      </c>
    </row>
    <row r="5277" spans="1:24" ht="14.25" customHeight="1" x14ac:dyDescent="0.4">
      <c r="A5277">
        <v>5276</v>
      </c>
      <c r="B5277" t="s">
        <v>17160</v>
      </c>
      <c r="C5277" t="s">
        <v>17161</v>
      </c>
      <c r="D5277">
        <v>48</v>
      </c>
      <c r="E5277" t="s">
        <v>29</v>
      </c>
      <c r="F5277" t="s">
        <v>149</v>
      </c>
      <c r="G5277" s="1">
        <v>43869</v>
      </c>
      <c r="H5277" t="s">
        <v>67</v>
      </c>
      <c r="I5277" t="s">
        <v>141</v>
      </c>
      <c r="J5277" s="2" t="s">
        <v>17162</v>
      </c>
      <c r="K5277" t="s">
        <v>24</v>
      </c>
      <c r="M5277" t="s">
        <v>89</v>
      </c>
      <c r="N5277" t="s">
        <v>83</v>
      </c>
      <c r="O5277" s="3">
        <v>45078.88726851852</v>
      </c>
      <c r="R5277">
        <v>5276</v>
      </c>
      <c r="S5277" t="str">
        <f>PROPER(CustomerSupport[[#This Row],[Resolution]])</f>
        <v/>
      </c>
      <c r="T5277" t="str">
        <f>TRIM(CustomerSupport[[#This Row],[Customer Name]])</f>
        <v>Melissa Castro</v>
      </c>
      <c r="U5277">
        <f>MONTH(CustomerSupport[[#This Row],[Date of Purchase]])</f>
        <v>2</v>
      </c>
      <c r="V5277" t="str">
        <f>TEXT('Working data'!G5277,"mmmm")</f>
        <v>February</v>
      </c>
      <c r="W5277">
        <f>YEAR(CustomerSupport[[#This Row],[Date of Purchase]])</f>
        <v>2020</v>
      </c>
      <c r="X5277" t="str">
        <f t="shared" si="82"/>
        <v/>
      </c>
    </row>
    <row r="5278" spans="1:24" ht="14.25" customHeight="1" x14ac:dyDescent="0.4">
      <c r="A5278">
        <v>5277</v>
      </c>
      <c r="B5278" t="s">
        <v>17163</v>
      </c>
      <c r="C5278" t="s">
        <v>17164</v>
      </c>
      <c r="D5278">
        <v>31</v>
      </c>
      <c r="E5278" t="s">
        <v>58</v>
      </c>
      <c r="F5278" t="s">
        <v>129</v>
      </c>
      <c r="G5278" s="1">
        <v>44422</v>
      </c>
      <c r="H5278" t="s">
        <v>21</v>
      </c>
      <c r="I5278" t="s">
        <v>99</v>
      </c>
      <c r="J5278" s="2" t="s">
        <v>17165</v>
      </c>
      <c r="K5278" t="s">
        <v>62</v>
      </c>
      <c r="M5278" t="s">
        <v>143</v>
      </c>
      <c r="N5278" t="s">
        <v>33</v>
      </c>
      <c r="R5278">
        <v>5277</v>
      </c>
      <c r="S5278" t="str">
        <f>PROPER(CustomerSupport[[#This Row],[Resolution]])</f>
        <v/>
      </c>
      <c r="T5278" t="str">
        <f>TRIM(CustomerSupport[[#This Row],[Customer Name]])</f>
        <v>Ruben Oliver</v>
      </c>
      <c r="U5278">
        <f>MONTH(CustomerSupport[[#This Row],[Date of Purchase]])</f>
        <v>8</v>
      </c>
      <c r="V5278" t="str">
        <f>TEXT('Working data'!G5278,"mmmm")</f>
        <v>August</v>
      </c>
      <c r="W5278">
        <f>YEAR(CustomerSupport[[#This Row],[Date of Purchase]])</f>
        <v>2021</v>
      </c>
      <c r="X5278" t="str">
        <f t="shared" si="82"/>
        <v/>
      </c>
    </row>
    <row r="5279" spans="1:24" ht="14.25" customHeight="1" x14ac:dyDescent="0.4">
      <c r="A5279">
        <v>5278</v>
      </c>
      <c r="B5279" t="s">
        <v>17166</v>
      </c>
      <c r="C5279" t="s">
        <v>17167</v>
      </c>
      <c r="D5279">
        <v>39</v>
      </c>
      <c r="E5279" t="s">
        <v>19</v>
      </c>
      <c r="F5279" t="s">
        <v>134</v>
      </c>
      <c r="G5279" s="1">
        <v>44551</v>
      </c>
      <c r="H5279" t="s">
        <v>21</v>
      </c>
      <c r="I5279" t="s">
        <v>46</v>
      </c>
      <c r="J5279" s="2" t="s">
        <v>17168</v>
      </c>
      <c r="K5279" t="s">
        <v>62</v>
      </c>
      <c r="M5279" t="s">
        <v>41</v>
      </c>
      <c r="N5279" t="s">
        <v>83</v>
      </c>
      <c r="R5279">
        <v>5278</v>
      </c>
      <c r="S5279" t="str">
        <f>PROPER(CustomerSupport[[#This Row],[Resolution]])</f>
        <v/>
      </c>
      <c r="T5279" t="str">
        <f>TRIM(CustomerSupport[[#This Row],[Customer Name]])</f>
        <v>Steven Sampson</v>
      </c>
      <c r="U5279">
        <f>MONTH(CustomerSupport[[#This Row],[Date of Purchase]])</f>
        <v>12</v>
      </c>
      <c r="V5279" t="str">
        <f>TEXT('Working data'!G5279,"mmmm")</f>
        <v>December</v>
      </c>
      <c r="W5279">
        <f>YEAR(CustomerSupport[[#This Row],[Date of Purchase]])</f>
        <v>2021</v>
      </c>
      <c r="X5279" t="str">
        <f t="shared" si="82"/>
        <v/>
      </c>
    </row>
    <row r="5280" spans="1:24" ht="14.25" customHeight="1" x14ac:dyDescent="0.4">
      <c r="A5280">
        <v>5279</v>
      </c>
      <c r="B5280" t="s">
        <v>17169</v>
      </c>
      <c r="C5280" t="s">
        <v>17170</v>
      </c>
      <c r="D5280">
        <v>64</v>
      </c>
      <c r="E5280" t="s">
        <v>19</v>
      </c>
      <c r="F5280" t="s">
        <v>249</v>
      </c>
      <c r="G5280" s="1">
        <v>44411</v>
      </c>
      <c r="H5280" t="s">
        <v>45</v>
      </c>
      <c r="I5280" t="s">
        <v>31</v>
      </c>
      <c r="J5280" s="2" t="s">
        <v>17171</v>
      </c>
      <c r="K5280" t="s">
        <v>24</v>
      </c>
      <c r="M5280" t="s">
        <v>41</v>
      </c>
      <c r="N5280" t="s">
        <v>83</v>
      </c>
      <c r="O5280" s="3">
        <v>45078.44636574074</v>
      </c>
      <c r="R5280">
        <v>5279</v>
      </c>
      <c r="S5280" t="str">
        <f>PROPER(CustomerSupport[[#This Row],[Resolution]])</f>
        <v/>
      </c>
      <c r="T5280" t="str">
        <f>TRIM(CustomerSupport[[#This Row],[Customer Name]])</f>
        <v>Ray Walton</v>
      </c>
      <c r="U5280">
        <f>MONTH(CustomerSupport[[#This Row],[Date of Purchase]])</f>
        <v>8</v>
      </c>
      <c r="V5280" t="str">
        <f>TEXT('Working data'!G5280,"mmmm")</f>
        <v>August</v>
      </c>
      <c r="W5280">
        <f>YEAR(CustomerSupport[[#This Row],[Date of Purchase]])</f>
        <v>2021</v>
      </c>
      <c r="X5280" t="str">
        <f t="shared" si="82"/>
        <v/>
      </c>
    </row>
    <row r="5281" spans="1:24" ht="14.25" customHeight="1" x14ac:dyDescent="0.4">
      <c r="A5281">
        <v>5280</v>
      </c>
      <c r="B5281" t="s">
        <v>17172</v>
      </c>
      <c r="C5281" t="s">
        <v>17173</v>
      </c>
      <c r="D5281">
        <v>61</v>
      </c>
      <c r="E5281" t="s">
        <v>19</v>
      </c>
      <c r="F5281" t="s">
        <v>76</v>
      </c>
      <c r="G5281" s="1">
        <v>44008</v>
      </c>
      <c r="H5281" t="s">
        <v>45</v>
      </c>
      <c r="I5281" t="s">
        <v>37</v>
      </c>
      <c r="J5281" s="2" t="s">
        <v>17174</v>
      </c>
      <c r="K5281" t="s">
        <v>62</v>
      </c>
      <c r="M5281" t="s">
        <v>41</v>
      </c>
      <c r="N5281" t="s">
        <v>33</v>
      </c>
      <c r="R5281">
        <v>5280</v>
      </c>
      <c r="S5281" t="str">
        <f>PROPER(CustomerSupport[[#This Row],[Resolution]])</f>
        <v/>
      </c>
      <c r="T5281" t="str">
        <f>TRIM(CustomerSupport[[#This Row],[Customer Name]])</f>
        <v>Stuart Macdonald</v>
      </c>
      <c r="U5281">
        <f>MONTH(CustomerSupport[[#This Row],[Date of Purchase]])</f>
        <v>6</v>
      </c>
      <c r="V5281" t="str">
        <f>TEXT('Working data'!G5281,"mmmm")</f>
        <v>June</v>
      </c>
      <c r="W5281">
        <f>YEAR(CustomerSupport[[#This Row],[Date of Purchase]])</f>
        <v>2020</v>
      </c>
      <c r="X5281" t="str">
        <f t="shared" si="82"/>
        <v/>
      </c>
    </row>
    <row r="5282" spans="1:24" ht="14.25" customHeight="1" x14ac:dyDescent="0.4">
      <c r="A5282">
        <v>5281</v>
      </c>
      <c r="B5282" t="s">
        <v>17175</v>
      </c>
      <c r="C5282" t="s">
        <v>17176</v>
      </c>
      <c r="D5282">
        <v>19</v>
      </c>
      <c r="E5282" t="s">
        <v>29</v>
      </c>
      <c r="F5282" t="s">
        <v>655</v>
      </c>
      <c r="G5282" s="1">
        <v>44247</v>
      </c>
      <c r="H5282" t="s">
        <v>66</v>
      </c>
      <c r="I5282" t="s">
        <v>141</v>
      </c>
      <c r="J5282" s="2" t="s">
        <v>17177</v>
      </c>
      <c r="K5282" t="s">
        <v>62</v>
      </c>
      <c r="M5282" t="s">
        <v>89</v>
      </c>
      <c r="N5282" t="s">
        <v>33</v>
      </c>
      <c r="R5282">
        <v>5281</v>
      </c>
      <c r="S5282" t="str">
        <f>PROPER(CustomerSupport[[#This Row],[Resolution]])</f>
        <v/>
      </c>
      <c r="T5282" t="str">
        <f>TRIM(CustomerSupport[[#This Row],[Customer Name]])</f>
        <v>Kimberly Carlson</v>
      </c>
      <c r="U5282">
        <f>MONTH(CustomerSupport[[#This Row],[Date of Purchase]])</f>
        <v>2</v>
      </c>
      <c r="V5282" t="str">
        <f>TEXT('Working data'!G5282,"mmmm")</f>
        <v>February</v>
      </c>
      <c r="W5282">
        <f>YEAR(CustomerSupport[[#This Row],[Date of Purchase]])</f>
        <v>2021</v>
      </c>
      <c r="X5282" t="str">
        <f t="shared" si="82"/>
        <v/>
      </c>
    </row>
    <row r="5283" spans="1:24" ht="14.25" customHeight="1" x14ac:dyDescent="0.4">
      <c r="A5283">
        <v>5282</v>
      </c>
      <c r="B5283" t="s">
        <v>17178</v>
      </c>
      <c r="C5283" t="s">
        <v>17179</v>
      </c>
      <c r="D5283">
        <v>61</v>
      </c>
      <c r="E5283" t="s">
        <v>19</v>
      </c>
      <c r="F5283" t="s">
        <v>44</v>
      </c>
      <c r="G5283" s="1">
        <v>43928</v>
      </c>
      <c r="H5283" t="s">
        <v>45</v>
      </c>
      <c r="I5283" t="s">
        <v>141</v>
      </c>
      <c r="J5283" s="2" t="s">
        <v>17180</v>
      </c>
      <c r="K5283" t="s">
        <v>24</v>
      </c>
      <c r="M5283" t="s">
        <v>143</v>
      </c>
      <c r="N5283" t="s">
        <v>26</v>
      </c>
      <c r="O5283" s="3">
        <v>45078.092256944445</v>
      </c>
      <c r="R5283">
        <v>5282</v>
      </c>
      <c r="S5283" t="str">
        <f>PROPER(CustomerSupport[[#This Row],[Resolution]])</f>
        <v/>
      </c>
      <c r="T5283" t="str">
        <f>TRIM(CustomerSupport[[#This Row],[Customer Name]])</f>
        <v>Sara Williams</v>
      </c>
      <c r="U5283">
        <f>MONTH(CustomerSupport[[#This Row],[Date of Purchase]])</f>
        <v>4</v>
      </c>
      <c r="V5283" t="str">
        <f>TEXT('Working data'!G5283,"mmmm")</f>
        <v>April</v>
      </c>
      <c r="W5283">
        <f>YEAR(CustomerSupport[[#This Row],[Date of Purchase]])</f>
        <v>2020</v>
      </c>
      <c r="X5283" t="str">
        <f t="shared" si="82"/>
        <v/>
      </c>
    </row>
    <row r="5284" spans="1:24" ht="14.25" customHeight="1" x14ac:dyDescent="0.4">
      <c r="A5284">
        <v>5283</v>
      </c>
      <c r="B5284" t="s">
        <v>17181</v>
      </c>
      <c r="C5284" t="s">
        <v>17182</v>
      </c>
      <c r="D5284">
        <v>20</v>
      </c>
      <c r="E5284" t="s">
        <v>58</v>
      </c>
      <c r="F5284" t="s">
        <v>456</v>
      </c>
      <c r="G5284" s="1">
        <v>43881</v>
      </c>
      <c r="H5284" t="s">
        <v>21</v>
      </c>
      <c r="I5284" t="s">
        <v>52</v>
      </c>
      <c r="J5284" t="s">
        <v>17183</v>
      </c>
      <c r="K5284" t="s">
        <v>62</v>
      </c>
      <c r="M5284" t="s">
        <v>41</v>
      </c>
      <c r="N5284" t="s">
        <v>55</v>
      </c>
      <c r="R5284">
        <v>5283</v>
      </c>
      <c r="S5284" t="str">
        <f>PROPER(CustomerSupport[[#This Row],[Resolution]])</f>
        <v/>
      </c>
      <c r="T5284" t="str">
        <f>TRIM(CustomerSupport[[#This Row],[Customer Name]])</f>
        <v>Steven Holloway</v>
      </c>
      <c r="U5284">
        <f>MONTH(CustomerSupport[[#This Row],[Date of Purchase]])</f>
        <v>2</v>
      </c>
      <c r="V5284" t="str">
        <f>TEXT('Working data'!G5284,"mmmm")</f>
        <v>February</v>
      </c>
      <c r="W5284">
        <f>YEAR(CustomerSupport[[#This Row],[Date of Purchase]])</f>
        <v>2020</v>
      </c>
      <c r="X5284" t="str">
        <f t="shared" si="82"/>
        <v/>
      </c>
    </row>
    <row r="5285" spans="1:24" ht="14.25" customHeight="1" x14ac:dyDescent="0.4">
      <c r="A5285">
        <v>5284</v>
      </c>
      <c r="B5285" t="s">
        <v>17184</v>
      </c>
      <c r="C5285" t="s">
        <v>17185</v>
      </c>
      <c r="D5285">
        <v>52</v>
      </c>
      <c r="E5285" t="s">
        <v>29</v>
      </c>
      <c r="F5285" t="s">
        <v>211</v>
      </c>
      <c r="G5285" s="1">
        <v>43908</v>
      </c>
      <c r="H5285" t="s">
        <v>66</v>
      </c>
      <c r="I5285" t="s">
        <v>177</v>
      </c>
      <c r="J5285" s="2" t="s">
        <v>17186</v>
      </c>
      <c r="K5285" t="s">
        <v>39</v>
      </c>
      <c r="L5285" t="s">
        <v>17187</v>
      </c>
      <c r="M5285" t="s">
        <v>89</v>
      </c>
      <c r="N5285" t="s">
        <v>26</v>
      </c>
      <c r="O5285" s="3">
        <v>45078.850624999999</v>
      </c>
      <c r="P5285" s="3">
        <v>45078.61451388889</v>
      </c>
      <c r="Q5285">
        <v>4</v>
      </c>
      <c r="R5285">
        <v>5284</v>
      </c>
      <c r="S5285" t="str">
        <f>PROPER(CustomerSupport[[#This Row],[Resolution]])</f>
        <v>Party Chance Base Hold Real Team Wrong Develop.</v>
      </c>
      <c r="T5285" t="str">
        <f>TRIM(CustomerSupport[[#This Row],[Customer Name]])</f>
        <v>Steven Doyle</v>
      </c>
      <c r="U5285">
        <f>MONTH(CustomerSupport[[#This Row],[Date of Purchase]])</f>
        <v>3</v>
      </c>
      <c r="V5285" t="str">
        <f>TEXT('Working data'!G5285,"mmmm")</f>
        <v>March</v>
      </c>
      <c r="W5285">
        <f>YEAR(CustomerSupport[[#This Row],[Date of Purchase]])</f>
        <v>2020</v>
      </c>
      <c r="X5285">
        <f t="shared" si="82"/>
        <v>-5.6666666666278616</v>
      </c>
    </row>
    <row r="5286" spans="1:24" ht="14.25" customHeight="1" x14ac:dyDescent="0.4">
      <c r="A5286">
        <v>5285</v>
      </c>
      <c r="B5286" t="s">
        <v>17188</v>
      </c>
      <c r="C5286" t="s">
        <v>17189</v>
      </c>
      <c r="D5286">
        <v>69</v>
      </c>
      <c r="E5286" t="s">
        <v>19</v>
      </c>
      <c r="F5286" t="s">
        <v>125</v>
      </c>
      <c r="G5286" s="1">
        <v>44002</v>
      </c>
      <c r="H5286" t="s">
        <v>66</v>
      </c>
      <c r="I5286" t="s">
        <v>67</v>
      </c>
      <c r="J5286" s="2" t="s">
        <v>17190</v>
      </c>
      <c r="K5286" t="s">
        <v>24</v>
      </c>
      <c r="M5286" t="s">
        <v>89</v>
      </c>
      <c r="N5286" t="s">
        <v>33</v>
      </c>
      <c r="O5286" s="3">
        <v>45078.959664351853</v>
      </c>
      <c r="R5286">
        <v>5285</v>
      </c>
      <c r="S5286" t="str">
        <f>PROPER(CustomerSupport[[#This Row],[Resolution]])</f>
        <v/>
      </c>
      <c r="T5286" t="str">
        <f>TRIM(CustomerSupport[[#This Row],[Customer Name]])</f>
        <v>Darryl Hunter</v>
      </c>
      <c r="U5286">
        <f>MONTH(CustomerSupport[[#This Row],[Date of Purchase]])</f>
        <v>6</v>
      </c>
      <c r="V5286" t="str">
        <f>TEXT('Working data'!G5286,"mmmm")</f>
        <v>June</v>
      </c>
      <c r="W5286">
        <f>YEAR(CustomerSupport[[#This Row],[Date of Purchase]])</f>
        <v>2020</v>
      </c>
      <c r="X5286" t="str">
        <f t="shared" si="82"/>
        <v/>
      </c>
    </row>
    <row r="5287" spans="1:24" ht="14.25" customHeight="1" x14ac:dyDescent="0.4">
      <c r="A5287">
        <v>5286</v>
      </c>
      <c r="B5287" t="s">
        <v>17191</v>
      </c>
      <c r="C5287" t="s">
        <v>17192</v>
      </c>
      <c r="D5287">
        <v>23</v>
      </c>
      <c r="E5287" t="s">
        <v>29</v>
      </c>
      <c r="F5287" t="s">
        <v>699</v>
      </c>
      <c r="G5287" s="1">
        <v>44294</v>
      </c>
      <c r="H5287" t="s">
        <v>59</v>
      </c>
      <c r="I5287" t="s">
        <v>150</v>
      </c>
      <c r="J5287" s="2" t="s">
        <v>17193</v>
      </c>
      <c r="K5287" t="s">
        <v>62</v>
      </c>
      <c r="M5287" t="s">
        <v>41</v>
      </c>
      <c r="N5287" t="s">
        <v>26</v>
      </c>
      <c r="R5287">
        <v>5286</v>
      </c>
      <c r="S5287" t="str">
        <f>PROPER(CustomerSupport[[#This Row],[Resolution]])</f>
        <v/>
      </c>
      <c r="T5287" t="str">
        <f>TRIM(CustomerSupport[[#This Row],[Customer Name]])</f>
        <v>Kimberly Martin</v>
      </c>
      <c r="U5287">
        <f>MONTH(CustomerSupport[[#This Row],[Date of Purchase]])</f>
        <v>4</v>
      </c>
      <c r="V5287" t="str">
        <f>TEXT('Working data'!G5287,"mmmm")</f>
        <v>April</v>
      </c>
      <c r="W5287">
        <f>YEAR(CustomerSupport[[#This Row],[Date of Purchase]])</f>
        <v>2021</v>
      </c>
      <c r="X5287" t="str">
        <f t="shared" si="82"/>
        <v/>
      </c>
    </row>
    <row r="5288" spans="1:24" ht="14.25" customHeight="1" x14ac:dyDescent="0.4">
      <c r="A5288">
        <v>5287</v>
      </c>
      <c r="B5288" t="s">
        <v>17194</v>
      </c>
      <c r="C5288" t="s">
        <v>17195</v>
      </c>
      <c r="D5288">
        <v>62</v>
      </c>
      <c r="E5288" t="s">
        <v>29</v>
      </c>
      <c r="F5288" t="s">
        <v>65</v>
      </c>
      <c r="G5288" s="1">
        <v>43886</v>
      </c>
      <c r="H5288" t="s">
        <v>66</v>
      </c>
      <c r="I5288" t="s">
        <v>60</v>
      </c>
      <c r="J5288" s="2" t="s">
        <v>17196</v>
      </c>
      <c r="K5288" t="s">
        <v>24</v>
      </c>
      <c r="M5288" t="s">
        <v>89</v>
      </c>
      <c r="N5288" t="s">
        <v>33</v>
      </c>
      <c r="O5288" s="3">
        <v>45078.647905092592</v>
      </c>
      <c r="R5288">
        <v>5287</v>
      </c>
      <c r="S5288" t="str">
        <f>PROPER(CustomerSupport[[#This Row],[Resolution]])</f>
        <v/>
      </c>
      <c r="T5288" t="str">
        <f>TRIM(CustomerSupport[[#This Row],[Customer Name]])</f>
        <v>Chelsea Oconnor</v>
      </c>
      <c r="U5288">
        <f>MONTH(CustomerSupport[[#This Row],[Date of Purchase]])</f>
        <v>2</v>
      </c>
      <c r="V5288" t="str">
        <f>TEXT('Working data'!G5288,"mmmm")</f>
        <v>February</v>
      </c>
      <c r="W5288">
        <f>YEAR(CustomerSupport[[#This Row],[Date of Purchase]])</f>
        <v>2020</v>
      </c>
      <c r="X5288" t="str">
        <f t="shared" si="82"/>
        <v/>
      </c>
    </row>
    <row r="5289" spans="1:24" ht="14.25" customHeight="1" x14ac:dyDescent="0.4">
      <c r="A5289">
        <v>5288</v>
      </c>
      <c r="B5289" t="s">
        <v>17197</v>
      </c>
      <c r="C5289" t="s">
        <v>17198</v>
      </c>
      <c r="D5289">
        <v>21</v>
      </c>
      <c r="E5289" t="s">
        <v>58</v>
      </c>
      <c r="F5289" t="s">
        <v>431</v>
      </c>
      <c r="G5289" s="1">
        <v>44049</v>
      </c>
      <c r="H5289" t="s">
        <v>66</v>
      </c>
      <c r="I5289" t="s">
        <v>93</v>
      </c>
      <c r="J5289" s="2" t="s">
        <v>17199</v>
      </c>
      <c r="K5289" t="s">
        <v>62</v>
      </c>
      <c r="M5289" t="s">
        <v>143</v>
      </c>
      <c r="N5289" t="s">
        <v>55</v>
      </c>
      <c r="R5289">
        <v>5288</v>
      </c>
      <c r="S5289" t="str">
        <f>PROPER(CustomerSupport[[#This Row],[Resolution]])</f>
        <v/>
      </c>
      <c r="T5289" t="str">
        <f>TRIM(CustomerSupport[[#This Row],[Customer Name]])</f>
        <v>Aaron Reese</v>
      </c>
      <c r="U5289">
        <f>MONTH(CustomerSupport[[#This Row],[Date of Purchase]])</f>
        <v>8</v>
      </c>
      <c r="V5289" t="str">
        <f>TEXT('Working data'!G5289,"mmmm")</f>
        <v>August</v>
      </c>
      <c r="W5289">
        <f>YEAR(CustomerSupport[[#This Row],[Date of Purchase]])</f>
        <v>2020</v>
      </c>
      <c r="X5289" t="str">
        <f t="shared" si="82"/>
        <v/>
      </c>
    </row>
    <row r="5290" spans="1:24" ht="14.25" customHeight="1" x14ac:dyDescent="0.4">
      <c r="A5290">
        <v>5289</v>
      </c>
      <c r="B5290" t="s">
        <v>17200</v>
      </c>
      <c r="C5290" t="s">
        <v>17201</v>
      </c>
      <c r="D5290">
        <v>31</v>
      </c>
      <c r="E5290" t="s">
        <v>19</v>
      </c>
      <c r="F5290" t="s">
        <v>20</v>
      </c>
      <c r="G5290" s="1">
        <v>43986</v>
      </c>
      <c r="H5290" t="s">
        <v>45</v>
      </c>
      <c r="I5290" t="s">
        <v>141</v>
      </c>
      <c r="J5290" s="2" t="s">
        <v>17202</v>
      </c>
      <c r="K5290" t="s">
        <v>39</v>
      </c>
      <c r="L5290" t="s">
        <v>17203</v>
      </c>
      <c r="M5290" t="s">
        <v>25</v>
      </c>
      <c r="N5290" t="s">
        <v>33</v>
      </c>
      <c r="O5290" s="3">
        <v>45078.279178240744</v>
      </c>
      <c r="P5290" s="3">
        <v>45078.243067129632</v>
      </c>
      <c r="Q5290">
        <v>1</v>
      </c>
      <c r="R5290">
        <v>5289</v>
      </c>
      <c r="S5290" t="str">
        <f>PROPER(CustomerSupport[[#This Row],[Resolution]])</f>
        <v>Lead Mean I Goal.</v>
      </c>
      <c r="T5290" t="str">
        <f>TRIM(CustomerSupport[[#This Row],[Customer Name]])</f>
        <v>Kyle Holmes</v>
      </c>
      <c r="U5290">
        <f>MONTH(CustomerSupport[[#This Row],[Date of Purchase]])</f>
        <v>6</v>
      </c>
      <c r="V5290" t="str">
        <f>TEXT('Working data'!G5290,"mmmm")</f>
        <v>June</v>
      </c>
      <c r="W5290">
        <f>YEAR(CustomerSupport[[#This Row],[Date of Purchase]])</f>
        <v>2020</v>
      </c>
      <c r="X5290">
        <f t="shared" si="82"/>
        <v>-0.86666666669771075</v>
      </c>
    </row>
    <row r="5291" spans="1:24" ht="14.25" customHeight="1" x14ac:dyDescent="0.4">
      <c r="A5291">
        <v>5290</v>
      </c>
      <c r="B5291" t="s">
        <v>17204</v>
      </c>
      <c r="C5291" t="s">
        <v>17205</v>
      </c>
      <c r="D5291">
        <v>66</v>
      </c>
      <c r="E5291" t="s">
        <v>19</v>
      </c>
      <c r="F5291" t="s">
        <v>44</v>
      </c>
      <c r="G5291" s="1">
        <v>44498</v>
      </c>
      <c r="H5291" t="s">
        <v>59</v>
      </c>
      <c r="I5291" t="s">
        <v>37</v>
      </c>
      <c r="J5291" t="s">
        <v>17206</v>
      </c>
      <c r="K5291" t="s">
        <v>39</v>
      </c>
      <c r="L5291" t="s">
        <v>17207</v>
      </c>
      <c r="M5291" t="s">
        <v>25</v>
      </c>
      <c r="N5291" t="s">
        <v>83</v>
      </c>
      <c r="O5291" s="3">
        <v>45078.356261574074</v>
      </c>
      <c r="P5291" s="3">
        <v>45078.796539351853</v>
      </c>
      <c r="Q5291">
        <v>4</v>
      </c>
      <c r="R5291">
        <v>5290</v>
      </c>
      <c r="S5291" t="str">
        <f>PROPER(CustomerSupport[[#This Row],[Resolution]])</f>
        <v>Fill Us Behavior Official Marriage Song.</v>
      </c>
      <c r="T5291" t="str">
        <f>TRIM(CustomerSupport[[#This Row],[Customer Name]])</f>
        <v>Sara Camacho</v>
      </c>
      <c r="U5291">
        <f>MONTH(CustomerSupport[[#This Row],[Date of Purchase]])</f>
        <v>10</v>
      </c>
      <c r="V5291" t="str">
        <f>TEXT('Working data'!G5291,"mmmm")</f>
        <v>October</v>
      </c>
      <c r="W5291">
        <f>YEAR(CustomerSupport[[#This Row],[Date of Purchase]])</f>
        <v>2021</v>
      </c>
      <c r="X5291">
        <f t="shared" si="82"/>
        <v>10.566666666709352</v>
      </c>
    </row>
    <row r="5292" spans="1:24" ht="14.25" customHeight="1" x14ac:dyDescent="0.4">
      <c r="A5292">
        <v>5291</v>
      </c>
      <c r="B5292" t="s">
        <v>17208</v>
      </c>
      <c r="C5292" t="s">
        <v>17209</v>
      </c>
      <c r="D5292">
        <v>70</v>
      </c>
      <c r="E5292" t="s">
        <v>19</v>
      </c>
      <c r="F5292" t="s">
        <v>65</v>
      </c>
      <c r="G5292" s="1">
        <v>44310</v>
      </c>
      <c r="H5292" t="s">
        <v>59</v>
      </c>
      <c r="I5292" t="s">
        <v>177</v>
      </c>
      <c r="J5292" t="s">
        <v>17210</v>
      </c>
      <c r="K5292" t="s">
        <v>62</v>
      </c>
      <c r="M5292" t="s">
        <v>143</v>
      </c>
      <c r="N5292" t="s">
        <v>26</v>
      </c>
      <c r="R5292">
        <v>5291</v>
      </c>
      <c r="S5292" t="str">
        <f>PROPER(CustomerSupport[[#This Row],[Resolution]])</f>
        <v/>
      </c>
      <c r="T5292" t="str">
        <f>TRIM(CustomerSupport[[#This Row],[Customer Name]])</f>
        <v>Maria Mejia</v>
      </c>
      <c r="U5292">
        <f>MONTH(CustomerSupport[[#This Row],[Date of Purchase]])</f>
        <v>4</v>
      </c>
      <c r="V5292" t="str">
        <f>TEXT('Working data'!G5292,"mmmm")</f>
        <v>April</v>
      </c>
      <c r="W5292">
        <f>YEAR(CustomerSupport[[#This Row],[Date of Purchase]])</f>
        <v>2021</v>
      </c>
      <c r="X5292" t="str">
        <f t="shared" si="82"/>
        <v/>
      </c>
    </row>
    <row r="5293" spans="1:24" ht="14.25" customHeight="1" x14ac:dyDescent="0.4">
      <c r="A5293">
        <v>5292</v>
      </c>
      <c r="B5293" t="s">
        <v>17211</v>
      </c>
      <c r="C5293" t="s">
        <v>17212</v>
      </c>
      <c r="D5293">
        <v>37</v>
      </c>
      <c r="E5293" t="s">
        <v>29</v>
      </c>
      <c r="F5293" t="s">
        <v>112</v>
      </c>
      <c r="G5293" s="1">
        <v>43917</v>
      </c>
      <c r="H5293" t="s">
        <v>59</v>
      </c>
      <c r="I5293" t="s">
        <v>37</v>
      </c>
      <c r="J5293" s="2" t="s">
        <v>17213</v>
      </c>
      <c r="K5293" t="s">
        <v>39</v>
      </c>
      <c r="L5293" t="s">
        <v>17214</v>
      </c>
      <c r="M5293" t="s">
        <v>89</v>
      </c>
      <c r="N5293" t="s">
        <v>33</v>
      </c>
      <c r="O5293" s="3">
        <v>45078.695868055554</v>
      </c>
      <c r="P5293" s="3">
        <v>45078.222256944442</v>
      </c>
      <c r="Q5293">
        <v>4</v>
      </c>
      <c r="R5293">
        <v>5292</v>
      </c>
      <c r="S5293" t="str">
        <f>PROPER(CustomerSupport[[#This Row],[Resolution]])</f>
        <v>Foreign Plant Employee How Professor Customer Audience.</v>
      </c>
      <c r="T5293" t="str">
        <f>TRIM(CustomerSupport[[#This Row],[Customer Name]])</f>
        <v>Matthew Snow</v>
      </c>
      <c r="U5293">
        <f>MONTH(CustomerSupport[[#This Row],[Date of Purchase]])</f>
        <v>3</v>
      </c>
      <c r="V5293" t="str">
        <f>TEXT('Working data'!G5293,"mmmm")</f>
        <v>March</v>
      </c>
      <c r="W5293">
        <f>YEAR(CustomerSupport[[#This Row],[Date of Purchase]])</f>
        <v>2020</v>
      </c>
      <c r="X5293">
        <f t="shared" si="82"/>
        <v>-11.366666666697711</v>
      </c>
    </row>
    <row r="5294" spans="1:24" ht="14.25" customHeight="1" x14ac:dyDescent="0.4">
      <c r="A5294">
        <v>5293</v>
      </c>
      <c r="B5294" t="s">
        <v>17215</v>
      </c>
      <c r="C5294" t="s">
        <v>17216</v>
      </c>
      <c r="D5294">
        <v>55</v>
      </c>
      <c r="E5294" t="s">
        <v>19</v>
      </c>
      <c r="F5294" t="s">
        <v>699</v>
      </c>
      <c r="G5294" s="1">
        <v>44372</v>
      </c>
      <c r="H5294" t="s">
        <v>45</v>
      </c>
      <c r="I5294" t="s">
        <v>93</v>
      </c>
      <c r="J5294" t="s">
        <v>17217</v>
      </c>
      <c r="K5294" t="s">
        <v>39</v>
      </c>
      <c r="L5294" t="s">
        <v>17218</v>
      </c>
      <c r="M5294" t="s">
        <v>25</v>
      </c>
      <c r="N5294" t="s">
        <v>26</v>
      </c>
      <c r="O5294" s="3">
        <v>45078.164641203701</v>
      </c>
      <c r="P5294" s="3">
        <v>45078.770891203705</v>
      </c>
      <c r="Q5294">
        <v>3</v>
      </c>
      <c r="R5294">
        <v>5293</v>
      </c>
      <c r="S5294" t="str">
        <f>PROPER(CustomerSupport[[#This Row],[Resolution]])</f>
        <v>Whatever Politics Home Become.</v>
      </c>
      <c r="T5294" t="str">
        <f>TRIM(CustomerSupport[[#This Row],[Customer Name]])</f>
        <v>Monica Walker</v>
      </c>
      <c r="U5294">
        <f>MONTH(CustomerSupport[[#This Row],[Date of Purchase]])</f>
        <v>6</v>
      </c>
      <c r="V5294" t="str">
        <f>TEXT('Working data'!G5294,"mmmm")</f>
        <v>June</v>
      </c>
      <c r="W5294">
        <f>YEAR(CustomerSupport[[#This Row],[Date of Purchase]])</f>
        <v>2021</v>
      </c>
      <c r="X5294">
        <f t="shared" si="82"/>
        <v>14.550000000104774</v>
      </c>
    </row>
    <row r="5295" spans="1:24" ht="14.25" customHeight="1" x14ac:dyDescent="0.4">
      <c r="A5295">
        <v>5294</v>
      </c>
      <c r="B5295" t="s">
        <v>17219</v>
      </c>
      <c r="C5295" t="s">
        <v>17220</v>
      </c>
      <c r="D5295">
        <v>24</v>
      </c>
      <c r="E5295" t="s">
        <v>58</v>
      </c>
      <c r="F5295" t="s">
        <v>219</v>
      </c>
      <c r="G5295" s="1">
        <v>44289</v>
      </c>
      <c r="H5295" t="s">
        <v>66</v>
      </c>
      <c r="I5295" t="s">
        <v>141</v>
      </c>
      <c r="J5295" s="2" t="s">
        <v>17221</v>
      </c>
      <c r="K5295" t="s">
        <v>24</v>
      </c>
      <c r="M5295" t="s">
        <v>89</v>
      </c>
      <c r="N5295" t="s">
        <v>33</v>
      </c>
      <c r="O5295" s="3">
        <v>45078.293124999997</v>
      </c>
      <c r="R5295">
        <v>5294</v>
      </c>
      <c r="S5295" t="str">
        <f>PROPER(CustomerSupport[[#This Row],[Resolution]])</f>
        <v/>
      </c>
      <c r="T5295" t="str">
        <f>TRIM(CustomerSupport[[#This Row],[Customer Name]])</f>
        <v>Jessica Pierce</v>
      </c>
      <c r="U5295">
        <f>MONTH(CustomerSupport[[#This Row],[Date of Purchase]])</f>
        <v>4</v>
      </c>
      <c r="V5295" t="str">
        <f>TEXT('Working data'!G5295,"mmmm")</f>
        <v>April</v>
      </c>
      <c r="W5295">
        <f>YEAR(CustomerSupport[[#This Row],[Date of Purchase]])</f>
        <v>2021</v>
      </c>
      <c r="X5295" t="str">
        <f t="shared" si="82"/>
        <v/>
      </c>
    </row>
    <row r="5296" spans="1:24" ht="14.25" customHeight="1" x14ac:dyDescent="0.4">
      <c r="A5296">
        <v>5295</v>
      </c>
      <c r="B5296" t="s">
        <v>17222</v>
      </c>
      <c r="C5296" t="s">
        <v>17223</v>
      </c>
      <c r="D5296">
        <v>57</v>
      </c>
      <c r="E5296" t="s">
        <v>29</v>
      </c>
      <c r="F5296" t="s">
        <v>30</v>
      </c>
      <c r="G5296" s="1">
        <v>44352</v>
      </c>
      <c r="H5296" t="s">
        <v>59</v>
      </c>
      <c r="I5296" t="s">
        <v>141</v>
      </c>
      <c r="J5296" s="2" t="s">
        <v>17224</v>
      </c>
      <c r="K5296" t="s">
        <v>62</v>
      </c>
      <c r="M5296" t="s">
        <v>41</v>
      </c>
      <c r="N5296" t="s">
        <v>33</v>
      </c>
      <c r="R5296">
        <v>5295</v>
      </c>
      <c r="S5296" t="str">
        <f>PROPER(CustomerSupport[[#This Row],[Resolution]])</f>
        <v/>
      </c>
      <c r="T5296" t="str">
        <f>TRIM(CustomerSupport[[#This Row],[Customer Name]])</f>
        <v>Cory Rodgers</v>
      </c>
      <c r="U5296">
        <f>MONTH(CustomerSupport[[#This Row],[Date of Purchase]])</f>
        <v>6</v>
      </c>
      <c r="V5296" t="str">
        <f>TEXT('Working data'!G5296,"mmmm")</f>
        <v>June</v>
      </c>
      <c r="W5296">
        <f>YEAR(CustomerSupport[[#This Row],[Date of Purchase]])</f>
        <v>2021</v>
      </c>
      <c r="X5296" t="str">
        <f t="shared" si="82"/>
        <v/>
      </c>
    </row>
    <row r="5297" spans="1:24" ht="14.25" customHeight="1" x14ac:dyDescent="0.4">
      <c r="A5297">
        <v>5296</v>
      </c>
      <c r="B5297" t="s">
        <v>17225</v>
      </c>
      <c r="C5297" t="s">
        <v>17226</v>
      </c>
      <c r="D5297">
        <v>60</v>
      </c>
      <c r="E5297" t="s">
        <v>58</v>
      </c>
      <c r="F5297" t="s">
        <v>86</v>
      </c>
      <c r="G5297" s="1">
        <v>44211</v>
      </c>
      <c r="H5297" t="s">
        <v>66</v>
      </c>
      <c r="I5297" t="s">
        <v>93</v>
      </c>
      <c r="J5297" t="s">
        <v>17227</v>
      </c>
      <c r="K5297" t="s">
        <v>62</v>
      </c>
      <c r="M5297" t="s">
        <v>41</v>
      </c>
      <c r="N5297" t="s">
        <v>26</v>
      </c>
      <c r="R5297">
        <v>5296</v>
      </c>
      <c r="S5297" t="str">
        <f>PROPER(CustomerSupport[[#This Row],[Resolution]])</f>
        <v/>
      </c>
      <c r="T5297" t="str">
        <f>TRIM(CustomerSupport[[#This Row],[Customer Name]])</f>
        <v>Melinda Hardin</v>
      </c>
      <c r="U5297">
        <f>MONTH(CustomerSupport[[#This Row],[Date of Purchase]])</f>
        <v>1</v>
      </c>
      <c r="V5297" t="str">
        <f>TEXT('Working data'!G5297,"mmmm")</f>
        <v>January</v>
      </c>
      <c r="W5297">
        <f>YEAR(CustomerSupport[[#This Row],[Date of Purchase]])</f>
        <v>2021</v>
      </c>
      <c r="X5297" t="str">
        <f t="shared" si="82"/>
        <v/>
      </c>
    </row>
    <row r="5298" spans="1:24" ht="14.25" customHeight="1" x14ac:dyDescent="0.4">
      <c r="A5298">
        <v>5297</v>
      </c>
      <c r="B5298" t="s">
        <v>17228</v>
      </c>
      <c r="C5298" t="s">
        <v>17229</v>
      </c>
      <c r="D5298">
        <v>69</v>
      </c>
      <c r="E5298" t="s">
        <v>19</v>
      </c>
      <c r="F5298" t="s">
        <v>149</v>
      </c>
      <c r="G5298" s="1">
        <v>44331</v>
      </c>
      <c r="H5298" t="s">
        <v>45</v>
      </c>
      <c r="I5298" t="s">
        <v>46</v>
      </c>
      <c r="J5298" s="2" t="s">
        <v>3726</v>
      </c>
      <c r="K5298" t="s">
        <v>62</v>
      </c>
      <c r="M5298" t="s">
        <v>89</v>
      </c>
      <c r="N5298" t="s">
        <v>33</v>
      </c>
      <c r="R5298">
        <v>5297</v>
      </c>
      <c r="S5298" t="str">
        <f>PROPER(CustomerSupport[[#This Row],[Resolution]])</f>
        <v/>
      </c>
      <c r="T5298" t="str">
        <f>TRIM(CustomerSupport[[#This Row],[Customer Name]])</f>
        <v>Melissa Garrett MD</v>
      </c>
      <c r="U5298">
        <f>MONTH(CustomerSupport[[#This Row],[Date of Purchase]])</f>
        <v>5</v>
      </c>
      <c r="V5298" t="str">
        <f>TEXT('Working data'!G5298,"mmmm")</f>
        <v>May</v>
      </c>
      <c r="W5298">
        <f>YEAR(CustomerSupport[[#This Row],[Date of Purchase]])</f>
        <v>2021</v>
      </c>
      <c r="X5298" t="str">
        <f t="shared" si="82"/>
        <v/>
      </c>
    </row>
    <row r="5299" spans="1:24" ht="14.25" customHeight="1" x14ac:dyDescent="0.4">
      <c r="A5299">
        <v>5298</v>
      </c>
      <c r="B5299" t="s">
        <v>17230</v>
      </c>
      <c r="C5299" t="s">
        <v>17231</v>
      </c>
      <c r="D5299">
        <v>36</v>
      </c>
      <c r="E5299" t="s">
        <v>19</v>
      </c>
      <c r="F5299" t="s">
        <v>242</v>
      </c>
      <c r="G5299" s="1">
        <v>44171</v>
      </c>
      <c r="H5299" t="s">
        <v>21</v>
      </c>
      <c r="I5299" t="s">
        <v>99</v>
      </c>
      <c r="J5299" s="2" t="s">
        <v>17232</v>
      </c>
      <c r="K5299" t="s">
        <v>39</v>
      </c>
      <c r="L5299" t="s">
        <v>17233</v>
      </c>
      <c r="M5299" t="s">
        <v>143</v>
      </c>
      <c r="N5299" t="s">
        <v>33</v>
      </c>
      <c r="O5299" s="3">
        <v>45078.705694444441</v>
      </c>
      <c r="P5299" s="3">
        <v>45078.12027777778</v>
      </c>
      <c r="Q5299">
        <v>3</v>
      </c>
      <c r="R5299">
        <v>5298</v>
      </c>
      <c r="S5299" t="str">
        <f>PROPER(CustomerSupport[[#This Row],[Resolution]])</f>
        <v>Pick Republican Offer World Actually Road During.</v>
      </c>
      <c r="T5299" t="str">
        <f>TRIM(CustomerSupport[[#This Row],[Customer Name]])</f>
        <v>Nicole Mcgee</v>
      </c>
      <c r="U5299">
        <f>MONTH(CustomerSupport[[#This Row],[Date of Purchase]])</f>
        <v>12</v>
      </c>
      <c r="V5299" t="str">
        <f>TEXT('Working data'!G5299,"mmmm")</f>
        <v>December</v>
      </c>
      <c r="W5299">
        <f>YEAR(CustomerSupport[[#This Row],[Date of Purchase]])</f>
        <v>2020</v>
      </c>
      <c r="X5299">
        <f t="shared" si="82"/>
        <v>-14.049999999871943</v>
      </c>
    </row>
    <row r="5300" spans="1:24" ht="14.25" customHeight="1" x14ac:dyDescent="0.4">
      <c r="A5300">
        <v>5299</v>
      </c>
      <c r="B5300" t="s">
        <v>17234</v>
      </c>
      <c r="C5300" t="s">
        <v>17235</v>
      </c>
      <c r="D5300">
        <v>28</v>
      </c>
      <c r="E5300" t="s">
        <v>58</v>
      </c>
      <c r="F5300" t="s">
        <v>51</v>
      </c>
      <c r="G5300" s="1">
        <v>44412</v>
      </c>
      <c r="H5300" t="s">
        <v>45</v>
      </c>
      <c r="I5300" t="s">
        <v>93</v>
      </c>
      <c r="J5300" t="s">
        <v>17236</v>
      </c>
      <c r="K5300" t="s">
        <v>24</v>
      </c>
      <c r="M5300" t="s">
        <v>89</v>
      </c>
      <c r="N5300" t="s">
        <v>33</v>
      </c>
      <c r="O5300" s="3">
        <v>45078.536261574074</v>
      </c>
      <c r="R5300">
        <v>5299</v>
      </c>
      <c r="S5300" t="str">
        <f>PROPER(CustomerSupport[[#This Row],[Resolution]])</f>
        <v/>
      </c>
      <c r="T5300" t="str">
        <f>TRIM(CustomerSupport[[#This Row],[Customer Name]])</f>
        <v>Taylor Blake</v>
      </c>
      <c r="U5300">
        <f>MONTH(CustomerSupport[[#This Row],[Date of Purchase]])</f>
        <v>8</v>
      </c>
      <c r="V5300" t="str">
        <f>TEXT('Working data'!G5300,"mmmm")</f>
        <v>August</v>
      </c>
      <c r="W5300">
        <f>YEAR(CustomerSupport[[#This Row],[Date of Purchase]])</f>
        <v>2021</v>
      </c>
      <c r="X5300" t="str">
        <f t="shared" si="82"/>
        <v/>
      </c>
    </row>
    <row r="5301" spans="1:24" ht="14.25" customHeight="1" x14ac:dyDescent="0.4">
      <c r="A5301">
        <v>5300</v>
      </c>
      <c r="B5301" t="s">
        <v>17237</v>
      </c>
      <c r="C5301" t="s">
        <v>17238</v>
      </c>
      <c r="D5301">
        <v>27</v>
      </c>
      <c r="E5301" t="s">
        <v>58</v>
      </c>
      <c r="F5301" t="s">
        <v>98</v>
      </c>
      <c r="G5301" s="1">
        <v>43840</v>
      </c>
      <c r="H5301" t="s">
        <v>59</v>
      </c>
      <c r="I5301" t="s">
        <v>60</v>
      </c>
      <c r="J5301" t="s">
        <v>17239</v>
      </c>
      <c r="K5301" t="s">
        <v>24</v>
      </c>
      <c r="M5301" t="s">
        <v>143</v>
      </c>
      <c r="N5301" t="s">
        <v>33</v>
      </c>
      <c r="O5301" s="3">
        <v>45078.416145833333</v>
      </c>
      <c r="R5301">
        <v>5300</v>
      </c>
      <c r="S5301" t="str">
        <f>PROPER(CustomerSupport[[#This Row],[Resolution]])</f>
        <v/>
      </c>
      <c r="T5301" t="str">
        <f>TRIM(CustomerSupport[[#This Row],[Customer Name]])</f>
        <v>Ronald Brown PhD</v>
      </c>
      <c r="U5301">
        <f>MONTH(CustomerSupport[[#This Row],[Date of Purchase]])</f>
        <v>1</v>
      </c>
      <c r="V5301" t="str">
        <f>TEXT('Working data'!G5301,"mmmm")</f>
        <v>January</v>
      </c>
      <c r="W5301">
        <f>YEAR(CustomerSupport[[#This Row],[Date of Purchase]])</f>
        <v>2020</v>
      </c>
      <c r="X5301" t="str">
        <f t="shared" si="82"/>
        <v/>
      </c>
    </row>
    <row r="5302" spans="1:24" ht="14.25" customHeight="1" x14ac:dyDescent="0.4">
      <c r="A5302">
        <v>5301</v>
      </c>
      <c r="B5302" t="s">
        <v>17240</v>
      </c>
      <c r="C5302" t="s">
        <v>17241</v>
      </c>
      <c r="D5302">
        <v>33</v>
      </c>
      <c r="E5302" t="s">
        <v>29</v>
      </c>
      <c r="F5302" t="s">
        <v>211</v>
      </c>
      <c r="G5302" s="1">
        <v>44433</v>
      </c>
      <c r="H5302" t="s">
        <v>66</v>
      </c>
      <c r="I5302" t="s">
        <v>93</v>
      </c>
      <c r="J5302" s="2" t="s">
        <v>17242</v>
      </c>
      <c r="K5302" t="s">
        <v>39</v>
      </c>
      <c r="L5302" t="s">
        <v>17243</v>
      </c>
      <c r="M5302" t="s">
        <v>25</v>
      </c>
      <c r="N5302" t="s">
        <v>83</v>
      </c>
      <c r="O5302" s="3">
        <v>45078.699502314812</v>
      </c>
      <c r="P5302" s="3">
        <v>45078.609918981485</v>
      </c>
      <c r="Q5302">
        <v>2</v>
      </c>
      <c r="R5302">
        <v>5301</v>
      </c>
      <c r="S5302" t="str">
        <f>PROPER(CustomerSupport[[#This Row],[Resolution]])</f>
        <v>Enjoy Green Full.</v>
      </c>
      <c r="T5302" t="str">
        <f>TRIM(CustomerSupport[[#This Row],[Customer Name]])</f>
        <v>Nicholas Blake</v>
      </c>
      <c r="U5302">
        <f>MONTH(CustomerSupport[[#This Row],[Date of Purchase]])</f>
        <v>8</v>
      </c>
      <c r="V5302" t="str">
        <f>TEXT('Working data'!G5302,"mmmm")</f>
        <v>August</v>
      </c>
      <c r="W5302">
        <f>YEAR(CustomerSupport[[#This Row],[Date of Purchase]])</f>
        <v>2021</v>
      </c>
      <c r="X5302">
        <f t="shared" si="82"/>
        <v>-2.1499999998486601</v>
      </c>
    </row>
    <row r="5303" spans="1:24" ht="14.25" customHeight="1" x14ac:dyDescent="0.4">
      <c r="A5303">
        <v>5302</v>
      </c>
      <c r="B5303" t="s">
        <v>17244</v>
      </c>
      <c r="C5303" t="s">
        <v>17245</v>
      </c>
      <c r="D5303">
        <v>35</v>
      </c>
      <c r="E5303" t="s">
        <v>29</v>
      </c>
      <c r="F5303" t="s">
        <v>129</v>
      </c>
      <c r="G5303" s="1">
        <v>44419</v>
      </c>
      <c r="H5303" t="s">
        <v>21</v>
      </c>
      <c r="I5303" t="s">
        <v>31</v>
      </c>
      <c r="J5303" s="2" t="s">
        <v>17246</v>
      </c>
      <c r="K5303" t="s">
        <v>24</v>
      </c>
      <c r="M5303" t="s">
        <v>143</v>
      </c>
      <c r="N5303" t="s">
        <v>26</v>
      </c>
      <c r="O5303" s="3">
        <v>45078.531469907408</v>
      </c>
      <c r="R5303">
        <v>5302</v>
      </c>
      <c r="S5303" t="str">
        <f>PROPER(CustomerSupport[[#This Row],[Resolution]])</f>
        <v/>
      </c>
      <c r="T5303" t="str">
        <f>TRIM(CustomerSupport[[#This Row],[Customer Name]])</f>
        <v>Corey Hanna</v>
      </c>
      <c r="U5303">
        <f>MONTH(CustomerSupport[[#This Row],[Date of Purchase]])</f>
        <v>8</v>
      </c>
      <c r="V5303" t="str">
        <f>TEXT('Working data'!G5303,"mmmm")</f>
        <v>August</v>
      </c>
      <c r="W5303">
        <f>YEAR(CustomerSupport[[#This Row],[Date of Purchase]])</f>
        <v>2021</v>
      </c>
      <c r="X5303" t="str">
        <f t="shared" si="82"/>
        <v/>
      </c>
    </row>
    <row r="5304" spans="1:24" ht="14.25" customHeight="1" x14ac:dyDescent="0.4">
      <c r="A5304">
        <v>5303</v>
      </c>
      <c r="B5304" t="s">
        <v>17247</v>
      </c>
      <c r="C5304" t="s">
        <v>17248</v>
      </c>
      <c r="D5304">
        <v>45</v>
      </c>
      <c r="E5304" t="s">
        <v>58</v>
      </c>
      <c r="F5304" t="s">
        <v>485</v>
      </c>
      <c r="G5304" s="1">
        <v>43867</v>
      </c>
      <c r="H5304" t="s">
        <v>45</v>
      </c>
      <c r="I5304" t="s">
        <v>93</v>
      </c>
      <c r="J5304" s="2" t="s">
        <v>17249</v>
      </c>
      <c r="K5304" t="s">
        <v>62</v>
      </c>
      <c r="M5304" t="s">
        <v>143</v>
      </c>
      <c r="N5304" t="s">
        <v>26</v>
      </c>
      <c r="R5304">
        <v>5303</v>
      </c>
      <c r="S5304" t="str">
        <f>PROPER(CustomerSupport[[#This Row],[Resolution]])</f>
        <v/>
      </c>
      <c r="T5304" t="str">
        <f>TRIM(CustomerSupport[[#This Row],[Customer Name]])</f>
        <v>Laura Key MD</v>
      </c>
      <c r="U5304">
        <f>MONTH(CustomerSupport[[#This Row],[Date of Purchase]])</f>
        <v>2</v>
      </c>
      <c r="V5304" t="str">
        <f>TEXT('Working data'!G5304,"mmmm")</f>
        <v>February</v>
      </c>
      <c r="W5304">
        <f>YEAR(CustomerSupport[[#This Row],[Date of Purchase]])</f>
        <v>2020</v>
      </c>
      <c r="X5304" t="str">
        <f t="shared" si="82"/>
        <v/>
      </c>
    </row>
    <row r="5305" spans="1:24" ht="14.25" customHeight="1" x14ac:dyDescent="0.4">
      <c r="A5305">
        <v>5304</v>
      </c>
      <c r="B5305" t="s">
        <v>17250</v>
      </c>
      <c r="C5305" t="s">
        <v>17251</v>
      </c>
      <c r="D5305">
        <v>30</v>
      </c>
      <c r="E5305" t="s">
        <v>29</v>
      </c>
      <c r="F5305" t="s">
        <v>655</v>
      </c>
      <c r="G5305" s="1">
        <v>44502</v>
      </c>
      <c r="H5305" t="s">
        <v>21</v>
      </c>
      <c r="I5305" t="s">
        <v>37</v>
      </c>
      <c r="J5305" s="2" t="s">
        <v>17252</v>
      </c>
      <c r="K5305" t="s">
        <v>62</v>
      </c>
      <c r="M5305" t="s">
        <v>41</v>
      </c>
      <c r="N5305" t="s">
        <v>33</v>
      </c>
      <c r="R5305">
        <v>5304</v>
      </c>
      <c r="S5305" t="str">
        <f>PROPER(CustomerSupport[[#This Row],[Resolution]])</f>
        <v/>
      </c>
      <c r="T5305" t="str">
        <f>TRIM(CustomerSupport[[#This Row],[Customer Name]])</f>
        <v>Tracy Hall</v>
      </c>
      <c r="U5305">
        <f>MONTH(CustomerSupport[[#This Row],[Date of Purchase]])</f>
        <v>11</v>
      </c>
      <c r="V5305" t="str">
        <f>TEXT('Working data'!G5305,"mmmm")</f>
        <v>November</v>
      </c>
      <c r="W5305">
        <f>YEAR(CustomerSupport[[#This Row],[Date of Purchase]])</f>
        <v>2021</v>
      </c>
      <c r="X5305" t="str">
        <f t="shared" si="82"/>
        <v/>
      </c>
    </row>
    <row r="5306" spans="1:24" ht="14.25" customHeight="1" x14ac:dyDescent="0.4">
      <c r="A5306">
        <v>5305</v>
      </c>
      <c r="B5306" t="s">
        <v>1663</v>
      </c>
      <c r="C5306" t="s">
        <v>17253</v>
      </c>
      <c r="D5306">
        <v>33</v>
      </c>
      <c r="E5306" t="s">
        <v>29</v>
      </c>
      <c r="F5306" t="s">
        <v>219</v>
      </c>
      <c r="G5306" s="1">
        <v>44313</v>
      </c>
      <c r="H5306" t="s">
        <v>66</v>
      </c>
      <c r="I5306" t="s">
        <v>72</v>
      </c>
      <c r="J5306" s="2" t="s">
        <v>17254</v>
      </c>
      <c r="K5306" t="s">
        <v>39</v>
      </c>
      <c r="L5306" t="s">
        <v>17255</v>
      </c>
      <c r="M5306" t="s">
        <v>143</v>
      </c>
      <c r="N5306" t="s">
        <v>55</v>
      </c>
      <c r="O5306" s="3">
        <v>45078.441944444443</v>
      </c>
      <c r="P5306" s="3">
        <v>45078.282916666663</v>
      </c>
      <c r="Q5306">
        <v>1</v>
      </c>
      <c r="R5306">
        <v>5305</v>
      </c>
      <c r="S5306" t="str">
        <f>PROPER(CustomerSupport[[#This Row],[Resolution]])</f>
        <v>Only Force Particular Knowledge Floor Current.</v>
      </c>
      <c r="T5306" t="str">
        <f>TRIM(CustomerSupport[[#This Row],[Customer Name]])</f>
        <v>Amanda Davis</v>
      </c>
      <c r="U5306">
        <f>MONTH(CustomerSupport[[#This Row],[Date of Purchase]])</f>
        <v>4</v>
      </c>
      <c r="V5306" t="str">
        <f>TEXT('Working data'!G5306,"mmmm")</f>
        <v>April</v>
      </c>
      <c r="W5306">
        <f>YEAR(CustomerSupport[[#This Row],[Date of Purchase]])</f>
        <v>2021</v>
      </c>
      <c r="X5306">
        <f t="shared" si="82"/>
        <v>-3.8166666667093523</v>
      </c>
    </row>
    <row r="5307" spans="1:24" ht="14.25" customHeight="1" x14ac:dyDescent="0.4">
      <c r="A5307">
        <v>5306</v>
      </c>
      <c r="B5307" t="s">
        <v>17256</v>
      </c>
      <c r="C5307" t="s">
        <v>17257</v>
      </c>
      <c r="D5307">
        <v>34</v>
      </c>
      <c r="E5307" t="s">
        <v>19</v>
      </c>
      <c r="F5307" t="s">
        <v>655</v>
      </c>
      <c r="G5307" s="1">
        <v>44167</v>
      </c>
      <c r="H5307" t="s">
        <v>59</v>
      </c>
      <c r="I5307" t="s">
        <v>22</v>
      </c>
      <c r="J5307" s="2" t="s">
        <v>17258</v>
      </c>
      <c r="K5307" t="s">
        <v>24</v>
      </c>
      <c r="M5307" t="s">
        <v>41</v>
      </c>
      <c r="N5307" t="s">
        <v>55</v>
      </c>
      <c r="O5307" s="3">
        <v>45078.285000000003</v>
      </c>
      <c r="R5307">
        <v>5306</v>
      </c>
      <c r="S5307" t="str">
        <f>PROPER(CustomerSupport[[#This Row],[Resolution]])</f>
        <v/>
      </c>
      <c r="T5307" t="str">
        <f>TRIM(CustomerSupport[[#This Row],[Customer Name]])</f>
        <v>Kathleen Martinez</v>
      </c>
      <c r="U5307">
        <f>MONTH(CustomerSupport[[#This Row],[Date of Purchase]])</f>
        <v>12</v>
      </c>
      <c r="V5307" t="str">
        <f>TEXT('Working data'!G5307,"mmmm")</f>
        <v>December</v>
      </c>
      <c r="W5307">
        <f>YEAR(CustomerSupport[[#This Row],[Date of Purchase]])</f>
        <v>2020</v>
      </c>
      <c r="X5307" t="str">
        <f t="shared" si="82"/>
        <v/>
      </c>
    </row>
    <row r="5308" spans="1:24" ht="14.25" customHeight="1" x14ac:dyDescent="0.4">
      <c r="A5308">
        <v>5307</v>
      </c>
      <c r="B5308" t="s">
        <v>17259</v>
      </c>
      <c r="C5308" t="s">
        <v>17260</v>
      </c>
      <c r="D5308">
        <v>69</v>
      </c>
      <c r="E5308" t="s">
        <v>19</v>
      </c>
      <c r="F5308" t="s">
        <v>129</v>
      </c>
      <c r="G5308" s="1">
        <v>43856</v>
      </c>
      <c r="H5308" t="s">
        <v>21</v>
      </c>
      <c r="I5308" t="s">
        <v>67</v>
      </c>
      <c r="J5308" t="s">
        <v>17261</v>
      </c>
      <c r="K5308" t="s">
        <v>39</v>
      </c>
      <c r="L5308" t="s">
        <v>17262</v>
      </c>
      <c r="M5308" t="s">
        <v>143</v>
      </c>
      <c r="N5308" t="s">
        <v>55</v>
      </c>
      <c r="O5308" s="3">
        <v>45078.040578703702</v>
      </c>
      <c r="P5308" s="3">
        <v>45078.005162037036</v>
      </c>
      <c r="Q5308">
        <v>3</v>
      </c>
      <c r="R5308">
        <v>5307</v>
      </c>
      <c r="S5308" t="str">
        <f>PROPER(CustomerSupport[[#This Row],[Resolution]])</f>
        <v>Beautiful Interview Fund Off Give Place.</v>
      </c>
      <c r="T5308" t="str">
        <f>TRIM(CustomerSupport[[#This Row],[Customer Name]])</f>
        <v>Jeffery Smith</v>
      </c>
      <c r="U5308">
        <f>MONTH(CustomerSupport[[#This Row],[Date of Purchase]])</f>
        <v>1</v>
      </c>
      <c r="V5308" t="str">
        <f>TEXT('Working data'!G5308,"mmmm")</f>
        <v>January</v>
      </c>
      <c r="W5308">
        <f>YEAR(CustomerSupport[[#This Row],[Date of Purchase]])</f>
        <v>2020</v>
      </c>
      <c r="X5308">
        <f t="shared" si="82"/>
        <v>-0.84999999997671694</v>
      </c>
    </row>
    <row r="5309" spans="1:24" ht="14.25" customHeight="1" x14ac:dyDescent="0.4">
      <c r="A5309">
        <v>5308</v>
      </c>
      <c r="B5309" t="s">
        <v>17263</v>
      </c>
      <c r="C5309" t="s">
        <v>17264</v>
      </c>
      <c r="D5309">
        <v>50</v>
      </c>
      <c r="E5309" t="s">
        <v>19</v>
      </c>
      <c r="F5309" t="s">
        <v>431</v>
      </c>
      <c r="G5309" s="1">
        <v>43838</v>
      </c>
      <c r="H5309" t="s">
        <v>66</v>
      </c>
      <c r="I5309" t="s">
        <v>77</v>
      </c>
      <c r="J5309" t="s">
        <v>17265</v>
      </c>
      <c r="K5309" t="s">
        <v>39</v>
      </c>
      <c r="L5309" t="s">
        <v>17266</v>
      </c>
      <c r="M5309" t="s">
        <v>25</v>
      </c>
      <c r="N5309" t="s">
        <v>55</v>
      </c>
      <c r="O5309" s="3">
        <v>45078.065601851849</v>
      </c>
      <c r="P5309" s="3">
        <v>45078.331574074073</v>
      </c>
      <c r="Q5309">
        <v>3</v>
      </c>
      <c r="R5309">
        <v>5308</v>
      </c>
      <c r="S5309" t="str">
        <f>PROPER(CustomerSupport[[#This Row],[Resolution]])</f>
        <v>Information Property Home What Too Poor.</v>
      </c>
      <c r="T5309" t="str">
        <f>TRIM(CustomerSupport[[#This Row],[Customer Name]])</f>
        <v>Mark Moreno</v>
      </c>
      <c r="U5309">
        <f>MONTH(CustomerSupport[[#This Row],[Date of Purchase]])</f>
        <v>1</v>
      </c>
      <c r="V5309" t="str">
        <f>TEXT('Working data'!G5309,"mmmm")</f>
        <v>January</v>
      </c>
      <c r="W5309">
        <f>YEAR(CustomerSupport[[#This Row],[Date of Purchase]])</f>
        <v>2020</v>
      </c>
      <c r="X5309">
        <f t="shared" si="82"/>
        <v>6.3833333333604969</v>
      </c>
    </row>
    <row r="5310" spans="1:24" ht="14.25" customHeight="1" x14ac:dyDescent="0.4">
      <c r="A5310">
        <v>5309</v>
      </c>
      <c r="B5310" t="s">
        <v>17267</v>
      </c>
      <c r="C5310" t="s">
        <v>17268</v>
      </c>
      <c r="D5310">
        <v>18</v>
      </c>
      <c r="E5310" t="s">
        <v>58</v>
      </c>
      <c r="F5310" t="s">
        <v>249</v>
      </c>
      <c r="G5310" s="1">
        <v>44381</v>
      </c>
      <c r="H5310" t="s">
        <v>67</v>
      </c>
      <c r="I5310" t="s">
        <v>46</v>
      </c>
      <c r="J5310" s="2" t="s">
        <v>17269</v>
      </c>
      <c r="K5310" t="s">
        <v>39</v>
      </c>
      <c r="L5310" t="s">
        <v>17270</v>
      </c>
      <c r="M5310" t="s">
        <v>143</v>
      </c>
      <c r="N5310" t="s">
        <v>83</v>
      </c>
      <c r="O5310" s="3">
        <v>45078.528819444444</v>
      </c>
      <c r="P5310" s="3">
        <v>45078.476041666669</v>
      </c>
      <c r="Q5310">
        <v>1</v>
      </c>
      <c r="R5310">
        <v>5309</v>
      </c>
      <c r="S5310" t="str">
        <f>PROPER(CustomerSupport[[#This Row],[Resolution]])</f>
        <v>Share Approach Indeed Friend.</v>
      </c>
      <c r="T5310" t="str">
        <f>TRIM(CustomerSupport[[#This Row],[Customer Name]])</f>
        <v>Shane Perez</v>
      </c>
      <c r="U5310">
        <f>MONTH(CustomerSupport[[#This Row],[Date of Purchase]])</f>
        <v>7</v>
      </c>
      <c r="V5310" t="str">
        <f>TEXT('Working data'!G5310,"mmmm")</f>
        <v>July</v>
      </c>
      <c r="W5310">
        <f>YEAR(CustomerSupport[[#This Row],[Date of Purchase]])</f>
        <v>2021</v>
      </c>
      <c r="X5310">
        <f t="shared" si="82"/>
        <v>-1.2666666666045785</v>
      </c>
    </row>
    <row r="5311" spans="1:24" ht="14.25" customHeight="1" x14ac:dyDescent="0.4">
      <c r="A5311">
        <v>5310</v>
      </c>
      <c r="B5311" t="s">
        <v>17271</v>
      </c>
      <c r="C5311" t="s">
        <v>17272</v>
      </c>
      <c r="D5311">
        <v>70</v>
      </c>
      <c r="E5311" t="s">
        <v>19</v>
      </c>
      <c r="F5311" t="s">
        <v>65</v>
      </c>
      <c r="G5311" s="1">
        <v>44321</v>
      </c>
      <c r="H5311" t="s">
        <v>66</v>
      </c>
      <c r="I5311" t="s">
        <v>77</v>
      </c>
      <c r="J5311" s="2" t="s">
        <v>17273</v>
      </c>
      <c r="K5311" t="s">
        <v>62</v>
      </c>
      <c r="M5311" t="s">
        <v>41</v>
      </c>
      <c r="N5311" t="s">
        <v>55</v>
      </c>
      <c r="R5311">
        <v>5310</v>
      </c>
      <c r="S5311" t="str">
        <f>PROPER(CustomerSupport[[#This Row],[Resolution]])</f>
        <v/>
      </c>
      <c r="T5311" t="str">
        <f>TRIM(CustomerSupport[[#This Row],[Customer Name]])</f>
        <v>Christina Bishop</v>
      </c>
      <c r="U5311">
        <f>MONTH(CustomerSupport[[#This Row],[Date of Purchase]])</f>
        <v>5</v>
      </c>
      <c r="V5311" t="str">
        <f>TEXT('Working data'!G5311,"mmmm")</f>
        <v>May</v>
      </c>
      <c r="W5311">
        <f>YEAR(CustomerSupport[[#This Row],[Date of Purchase]])</f>
        <v>2021</v>
      </c>
      <c r="X5311" t="str">
        <f t="shared" si="82"/>
        <v/>
      </c>
    </row>
    <row r="5312" spans="1:24" ht="14.25" customHeight="1" x14ac:dyDescent="0.4">
      <c r="A5312">
        <v>5311</v>
      </c>
      <c r="B5312" t="s">
        <v>17274</v>
      </c>
      <c r="C5312" t="s">
        <v>17275</v>
      </c>
      <c r="D5312">
        <v>33</v>
      </c>
      <c r="E5312" t="s">
        <v>29</v>
      </c>
      <c r="F5312" t="s">
        <v>30</v>
      </c>
      <c r="G5312" s="1">
        <v>43999</v>
      </c>
      <c r="H5312" t="s">
        <v>67</v>
      </c>
      <c r="I5312" t="s">
        <v>72</v>
      </c>
      <c r="J5312" t="s">
        <v>7158</v>
      </c>
      <c r="K5312" t="s">
        <v>24</v>
      </c>
      <c r="M5312" t="s">
        <v>25</v>
      </c>
      <c r="N5312" t="s">
        <v>33</v>
      </c>
      <c r="O5312" s="3">
        <v>45078.75037037037</v>
      </c>
      <c r="R5312">
        <v>5311</v>
      </c>
      <c r="S5312" t="str">
        <f>PROPER(CustomerSupport[[#This Row],[Resolution]])</f>
        <v/>
      </c>
      <c r="T5312" t="str">
        <f>TRIM(CustomerSupport[[#This Row],[Customer Name]])</f>
        <v>Phillip Barnett</v>
      </c>
      <c r="U5312">
        <f>MONTH(CustomerSupport[[#This Row],[Date of Purchase]])</f>
        <v>6</v>
      </c>
      <c r="V5312" t="str">
        <f>TEXT('Working data'!G5312,"mmmm")</f>
        <v>June</v>
      </c>
      <c r="W5312">
        <f>YEAR(CustomerSupport[[#This Row],[Date of Purchase]])</f>
        <v>2020</v>
      </c>
      <c r="X5312" t="str">
        <f t="shared" si="82"/>
        <v/>
      </c>
    </row>
    <row r="5313" spans="1:24" ht="14.25" customHeight="1" x14ac:dyDescent="0.4">
      <c r="A5313">
        <v>5312</v>
      </c>
      <c r="B5313" t="s">
        <v>9529</v>
      </c>
      <c r="C5313" t="s">
        <v>17276</v>
      </c>
      <c r="D5313">
        <v>51</v>
      </c>
      <c r="E5313" t="s">
        <v>58</v>
      </c>
      <c r="F5313" t="s">
        <v>202</v>
      </c>
      <c r="G5313" s="1">
        <v>43865</v>
      </c>
      <c r="H5313" t="s">
        <v>59</v>
      </c>
      <c r="I5313" t="s">
        <v>72</v>
      </c>
      <c r="J5313" t="s">
        <v>17277</v>
      </c>
      <c r="K5313" t="s">
        <v>39</v>
      </c>
      <c r="L5313" t="s">
        <v>17278</v>
      </c>
      <c r="M5313" t="s">
        <v>143</v>
      </c>
      <c r="N5313" t="s">
        <v>33</v>
      </c>
      <c r="O5313" s="3">
        <v>45078.808715277781</v>
      </c>
      <c r="P5313" s="3">
        <v>45078.161493055559</v>
      </c>
      <c r="Q5313">
        <v>5</v>
      </c>
      <c r="R5313">
        <v>5312</v>
      </c>
      <c r="S5313" t="str">
        <f>PROPER(CustomerSupport[[#This Row],[Resolution]])</f>
        <v>Down Street Your Way Former Fly It Day.</v>
      </c>
      <c r="T5313" t="str">
        <f>TRIM(CustomerSupport[[#This Row],[Customer Name]])</f>
        <v>Megan Lewis</v>
      </c>
      <c r="U5313">
        <f>MONTH(CustomerSupport[[#This Row],[Date of Purchase]])</f>
        <v>2</v>
      </c>
      <c r="V5313" t="str">
        <f>TEXT('Working data'!G5313,"mmmm")</f>
        <v>February</v>
      </c>
      <c r="W5313">
        <f>YEAR(CustomerSupport[[#This Row],[Date of Purchase]])</f>
        <v>2020</v>
      </c>
      <c r="X5313">
        <f t="shared" si="82"/>
        <v>-15.533333333325572</v>
      </c>
    </row>
    <row r="5314" spans="1:24" ht="14.25" customHeight="1" x14ac:dyDescent="0.4">
      <c r="A5314">
        <v>5313</v>
      </c>
      <c r="B5314" t="s">
        <v>17279</v>
      </c>
      <c r="C5314" t="s">
        <v>17280</v>
      </c>
      <c r="D5314">
        <v>53</v>
      </c>
      <c r="E5314" t="s">
        <v>19</v>
      </c>
      <c r="F5314" t="s">
        <v>149</v>
      </c>
      <c r="G5314" s="1">
        <v>44213</v>
      </c>
      <c r="H5314" t="s">
        <v>21</v>
      </c>
      <c r="I5314" t="s">
        <v>72</v>
      </c>
      <c r="J5314" s="2" t="s">
        <v>17281</v>
      </c>
      <c r="K5314" t="s">
        <v>24</v>
      </c>
      <c r="M5314" t="s">
        <v>25</v>
      </c>
      <c r="N5314" t="s">
        <v>33</v>
      </c>
      <c r="O5314" s="3">
        <v>45078.406643518516</v>
      </c>
      <c r="R5314">
        <v>5313</v>
      </c>
      <c r="S5314" t="str">
        <f>PROPER(CustomerSupport[[#This Row],[Resolution]])</f>
        <v/>
      </c>
      <c r="T5314" t="str">
        <f>TRIM(CustomerSupport[[#This Row],[Customer Name]])</f>
        <v>Michael Welch</v>
      </c>
      <c r="U5314">
        <f>MONTH(CustomerSupport[[#This Row],[Date of Purchase]])</f>
        <v>1</v>
      </c>
      <c r="V5314" t="str">
        <f>TEXT('Working data'!G5314,"mmmm")</f>
        <v>January</v>
      </c>
      <c r="W5314">
        <f>YEAR(CustomerSupport[[#This Row],[Date of Purchase]])</f>
        <v>2021</v>
      </c>
      <c r="X5314" t="str">
        <f t="shared" ref="X5314:X5377" si="83">IF(OR(O5314="",P5314=""),"",(P5314-O5314)*24)</f>
        <v/>
      </c>
    </row>
    <row r="5315" spans="1:24" ht="14.25" customHeight="1" x14ac:dyDescent="0.4">
      <c r="A5315">
        <v>5314</v>
      </c>
      <c r="B5315" t="s">
        <v>17282</v>
      </c>
      <c r="C5315" t="s">
        <v>17283</v>
      </c>
      <c r="D5315">
        <v>34</v>
      </c>
      <c r="E5315" t="s">
        <v>29</v>
      </c>
      <c r="F5315" t="s">
        <v>431</v>
      </c>
      <c r="G5315" s="1">
        <v>43928</v>
      </c>
      <c r="H5315" t="s">
        <v>59</v>
      </c>
      <c r="I5315" t="s">
        <v>22</v>
      </c>
      <c r="J5315" s="2" t="s">
        <v>17284</v>
      </c>
      <c r="K5315" t="s">
        <v>24</v>
      </c>
      <c r="M5315" t="s">
        <v>89</v>
      </c>
      <c r="N5315" t="s">
        <v>83</v>
      </c>
      <c r="O5315" s="3">
        <v>45078.716377314813</v>
      </c>
      <c r="R5315">
        <v>5314</v>
      </c>
      <c r="S5315" t="str">
        <f>PROPER(CustomerSupport[[#This Row],[Resolution]])</f>
        <v/>
      </c>
      <c r="T5315" t="str">
        <f>TRIM(CustomerSupport[[#This Row],[Customer Name]])</f>
        <v>Hector Peters</v>
      </c>
      <c r="U5315">
        <f>MONTH(CustomerSupport[[#This Row],[Date of Purchase]])</f>
        <v>4</v>
      </c>
      <c r="V5315" t="str">
        <f>TEXT('Working data'!G5315,"mmmm")</f>
        <v>April</v>
      </c>
      <c r="W5315">
        <f>YEAR(CustomerSupport[[#This Row],[Date of Purchase]])</f>
        <v>2020</v>
      </c>
      <c r="X5315" t="str">
        <f t="shared" si="83"/>
        <v/>
      </c>
    </row>
    <row r="5316" spans="1:24" ht="14.25" customHeight="1" x14ac:dyDescent="0.4">
      <c r="A5316">
        <v>5315</v>
      </c>
      <c r="B5316" t="s">
        <v>17285</v>
      </c>
      <c r="C5316" t="s">
        <v>17286</v>
      </c>
      <c r="D5316">
        <v>43</v>
      </c>
      <c r="E5316" t="s">
        <v>29</v>
      </c>
      <c r="F5316" t="s">
        <v>36</v>
      </c>
      <c r="G5316" s="1">
        <v>43986</v>
      </c>
      <c r="H5316" t="s">
        <v>21</v>
      </c>
      <c r="I5316" t="s">
        <v>177</v>
      </c>
      <c r="J5316" t="s">
        <v>17287</v>
      </c>
      <c r="K5316" t="s">
        <v>24</v>
      </c>
      <c r="M5316" t="s">
        <v>41</v>
      </c>
      <c r="N5316" t="s">
        <v>83</v>
      </c>
      <c r="O5316" s="3">
        <v>45078.749722222223</v>
      </c>
      <c r="R5316">
        <v>5315</v>
      </c>
      <c r="S5316" t="str">
        <f>PROPER(CustomerSupport[[#This Row],[Resolution]])</f>
        <v/>
      </c>
      <c r="T5316" t="str">
        <f>TRIM(CustomerSupport[[#This Row],[Customer Name]])</f>
        <v>Billy Barber</v>
      </c>
      <c r="U5316">
        <f>MONTH(CustomerSupport[[#This Row],[Date of Purchase]])</f>
        <v>6</v>
      </c>
      <c r="V5316" t="str">
        <f>TEXT('Working data'!G5316,"mmmm")</f>
        <v>June</v>
      </c>
      <c r="W5316">
        <f>YEAR(CustomerSupport[[#This Row],[Date of Purchase]])</f>
        <v>2020</v>
      </c>
      <c r="X5316" t="str">
        <f t="shared" si="83"/>
        <v/>
      </c>
    </row>
    <row r="5317" spans="1:24" ht="14.25" customHeight="1" x14ac:dyDescent="0.4">
      <c r="A5317">
        <v>5316</v>
      </c>
      <c r="B5317" t="s">
        <v>17288</v>
      </c>
      <c r="C5317" t="s">
        <v>17289</v>
      </c>
      <c r="D5317">
        <v>54</v>
      </c>
      <c r="E5317" t="s">
        <v>58</v>
      </c>
      <c r="F5317" t="s">
        <v>242</v>
      </c>
      <c r="G5317" s="1">
        <v>44123</v>
      </c>
      <c r="H5317" t="s">
        <v>67</v>
      </c>
      <c r="I5317" t="s">
        <v>177</v>
      </c>
      <c r="J5317" s="2" t="s">
        <v>17290</v>
      </c>
      <c r="K5317" t="s">
        <v>39</v>
      </c>
      <c r="L5317" t="s">
        <v>17291</v>
      </c>
      <c r="M5317" t="s">
        <v>89</v>
      </c>
      <c r="N5317" t="s">
        <v>26</v>
      </c>
      <c r="O5317" s="3">
        <v>45078.175428240742</v>
      </c>
      <c r="P5317" s="3">
        <v>45078.860150462962</v>
      </c>
      <c r="Q5317">
        <v>2</v>
      </c>
      <c r="R5317">
        <v>5316</v>
      </c>
      <c r="S5317" t="str">
        <f>PROPER(CustomerSupport[[#This Row],[Resolution]])</f>
        <v>Respond Strong Word Civil Beat Official Form.</v>
      </c>
      <c r="T5317" t="str">
        <f>TRIM(CustomerSupport[[#This Row],[Customer Name]])</f>
        <v>Ryan Malone</v>
      </c>
      <c r="U5317">
        <f>MONTH(CustomerSupport[[#This Row],[Date of Purchase]])</f>
        <v>10</v>
      </c>
      <c r="V5317" t="str">
        <f>TEXT('Working data'!G5317,"mmmm")</f>
        <v>October</v>
      </c>
      <c r="W5317">
        <f>YEAR(CustomerSupport[[#This Row],[Date of Purchase]])</f>
        <v>2020</v>
      </c>
      <c r="X5317">
        <f t="shared" si="83"/>
        <v>16.433333333290648</v>
      </c>
    </row>
    <row r="5318" spans="1:24" ht="14.25" customHeight="1" x14ac:dyDescent="0.4">
      <c r="A5318">
        <v>5317</v>
      </c>
      <c r="B5318" t="s">
        <v>17292</v>
      </c>
      <c r="C5318" t="s">
        <v>17293</v>
      </c>
      <c r="D5318">
        <v>21</v>
      </c>
      <c r="E5318" t="s">
        <v>58</v>
      </c>
      <c r="F5318" t="s">
        <v>129</v>
      </c>
      <c r="G5318" s="1">
        <v>44552</v>
      </c>
      <c r="H5318" t="s">
        <v>45</v>
      </c>
      <c r="I5318" t="s">
        <v>72</v>
      </c>
      <c r="J5318" t="s">
        <v>17294</v>
      </c>
      <c r="K5318" t="s">
        <v>62</v>
      </c>
      <c r="M5318" t="s">
        <v>89</v>
      </c>
      <c r="N5318" t="s">
        <v>33</v>
      </c>
      <c r="R5318">
        <v>5317</v>
      </c>
      <c r="S5318" t="str">
        <f>PROPER(CustomerSupport[[#This Row],[Resolution]])</f>
        <v/>
      </c>
      <c r="T5318" t="str">
        <f>TRIM(CustomerSupport[[#This Row],[Customer Name]])</f>
        <v>Marcus Rogers</v>
      </c>
      <c r="U5318">
        <f>MONTH(CustomerSupport[[#This Row],[Date of Purchase]])</f>
        <v>12</v>
      </c>
      <c r="V5318" t="str">
        <f>TEXT('Working data'!G5318,"mmmm")</f>
        <v>December</v>
      </c>
      <c r="W5318">
        <f>YEAR(CustomerSupport[[#This Row],[Date of Purchase]])</f>
        <v>2021</v>
      </c>
      <c r="X5318" t="str">
        <f t="shared" si="83"/>
        <v/>
      </c>
    </row>
    <row r="5319" spans="1:24" ht="14.25" customHeight="1" x14ac:dyDescent="0.4">
      <c r="A5319">
        <v>5318</v>
      </c>
      <c r="B5319" t="s">
        <v>17295</v>
      </c>
      <c r="C5319" t="s">
        <v>17296</v>
      </c>
      <c r="D5319">
        <v>69</v>
      </c>
      <c r="E5319" t="s">
        <v>58</v>
      </c>
      <c r="F5319" t="s">
        <v>129</v>
      </c>
      <c r="G5319" s="1">
        <v>44554</v>
      </c>
      <c r="H5319" t="s">
        <v>67</v>
      </c>
      <c r="I5319" t="s">
        <v>46</v>
      </c>
      <c r="J5319" s="2" t="s">
        <v>17297</v>
      </c>
      <c r="K5319" t="s">
        <v>24</v>
      </c>
      <c r="M5319" t="s">
        <v>89</v>
      </c>
      <c r="N5319" t="s">
        <v>33</v>
      </c>
      <c r="O5319" s="3">
        <v>45078.939351851855</v>
      </c>
      <c r="R5319">
        <v>5318</v>
      </c>
      <c r="S5319" t="str">
        <f>PROPER(CustomerSupport[[#This Row],[Resolution]])</f>
        <v/>
      </c>
      <c r="T5319" t="str">
        <f>TRIM(CustomerSupport[[#This Row],[Customer Name]])</f>
        <v>Scott Wiggins</v>
      </c>
      <c r="U5319">
        <f>MONTH(CustomerSupport[[#This Row],[Date of Purchase]])</f>
        <v>12</v>
      </c>
      <c r="V5319" t="str">
        <f>TEXT('Working data'!G5319,"mmmm")</f>
        <v>December</v>
      </c>
      <c r="W5319">
        <f>YEAR(CustomerSupport[[#This Row],[Date of Purchase]])</f>
        <v>2021</v>
      </c>
      <c r="X5319" t="str">
        <f t="shared" si="83"/>
        <v/>
      </c>
    </row>
    <row r="5320" spans="1:24" ht="14.25" customHeight="1" x14ac:dyDescent="0.4">
      <c r="A5320">
        <v>5319</v>
      </c>
      <c r="B5320" t="s">
        <v>17298</v>
      </c>
      <c r="C5320" t="s">
        <v>17299</v>
      </c>
      <c r="D5320">
        <v>56</v>
      </c>
      <c r="E5320" t="s">
        <v>58</v>
      </c>
      <c r="F5320" t="s">
        <v>36</v>
      </c>
      <c r="G5320" s="1">
        <v>43881</v>
      </c>
      <c r="H5320" t="s">
        <v>67</v>
      </c>
      <c r="I5320" t="s">
        <v>177</v>
      </c>
      <c r="J5320" t="s">
        <v>17300</v>
      </c>
      <c r="K5320" t="s">
        <v>62</v>
      </c>
      <c r="M5320" t="s">
        <v>25</v>
      </c>
      <c r="N5320" t="s">
        <v>26</v>
      </c>
      <c r="R5320">
        <v>5319</v>
      </c>
      <c r="S5320" t="str">
        <f>PROPER(CustomerSupport[[#This Row],[Resolution]])</f>
        <v/>
      </c>
      <c r="T5320" t="str">
        <f>TRIM(CustomerSupport[[#This Row],[Customer Name]])</f>
        <v>Austin Lane</v>
      </c>
      <c r="U5320">
        <f>MONTH(CustomerSupport[[#This Row],[Date of Purchase]])</f>
        <v>2</v>
      </c>
      <c r="V5320" t="str">
        <f>TEXT('Working data'!G5320,"mmmm")</f>
        <v>February</v>
      </c>
      <c r="W5320">
        <f>YEAR(CustomerSupport[[#This Row],[Date of Purchase]])</f>
        <v>2020</v>
      </c>
      <c r="X5320" t="str">
        <f t="shared" si="83"/>
        <v/>
      </c>
    </row>
    <row r="5321" spans="1:24" ht="14.25" customHeight="1" x14ac:dyDescent="0.4">
      <c r="A5321">
        <v>5320</v>
      </c>
      <c r="B5321" t="s">
        <v>17301</v>
      </c>
      <c r="C5321" t="s">
        <v>17302</v>
      </c>
      <c r="D5321">
        <v>61</v>
      </c>
      <c r="E5321" t="s">
        <v>19</v>
      </c>
      <c r="F5321" t="s">
        <v>117</v>
      </c>
      <c r="G5321" s="1">
        <v>44186</v>
      </c>
      <c r="H5321" t="s">
        <v>45</v>
      </c>
      <c r="I5321" t="s">
        <v>59</v>
      </c>
      <c r="J5321" s="2" t="s">
        <v>17303</v>
      </c>
      <c r="K5321" t="s">
        <v>39</v>
      </c>
      <c r="L5321" t="s">
        <v>17304</v>
      </c>
      <c r="M5321" t="s">
        <v>143</v>
      </c>
      <c r="N5321" t="s">
        <v>33</v>
      </c>
      <c r="O5321" s="3">
        <v>45078.626898148148</v>
      </c>
      <c r="P5321" s="3">
        <v>45078.035231481481</v>
      </c>
      <c r="Q5321">
        <v>1</v>
      </c>
      <c r="R5321">
        <v>5320</v>
      </c>
      <c r="S5321" t="str">
        <f>PROPER(CustomerSupport[[#This Row],[Resolution]])</f>
        <v>Perform Career Page Much Policy Huge Involve.</v>
      </c>
      <c r="T5321" t="str">
        <f>TRIM(CustomerSupport[[#This Row],[Customer Name]])</f>
        <v>Kimberly Montes</v>
      </c>
      <c r="U5321">
        <f>MONTH(CustomerSupport[[#This Row],[Date of Purchase]])</f>
        <v>12</v>
      </c>
      <c r="V5321" t="str">
        <f>TEXT('Working data'!G5321,"mmmm")</f>
        <v>December</v>
      </c>
      <c r="W5321">
        <f>YEAR(CustomerSupport[[#This Row],[Date of Purchase]])</f>
        <v>2020</v>
      </c>
      <c r="X5321">
        <f t="shared" si="83"/>
        <v>-14.200000000011642</v>
      </c>
    </row>
    <row r="5322" spans="1:24" ht="14.25" customHeight="1" x14ac:dyDescent="0.4">
      <c r="A5322">
        <v>5321</v>
      </c>
      <c r="B5322" t="s">
        <v>17305</v>
      </c>
      <c r="C5322" t="s">
        <v>17306</v>
      </c>
      <c r="D5322">
        <v>54</v>
      </c>
      <c r="E5322" t="s">
        <v>29</v>
      </c>
      <c r="F5322" t="s">
        <v>81</v>
      </c>
      <c r="G5322" s="1">
        <v>44462</v>
      </c>
      <c r="H5322" t="s">
        <v>21</v>
      </c>
      <c r="I5322" t="s">
        <v>72</v>
      </c>
      <c r="J5322" s="2" t="s">
        <v>17307</v>
      </c>
      <c r="K5322" t="s">
        <v>62</v>
      </c>
      <c r="M5322" t="s">
        <v>89</v>
      </c>
      <c r="N5322" t="s">
        <v>26</v>
      </c>
      <c r="R5322">
        <v>5321</v>
      </c>
      <c r="S5322" t="str">
        <f>PROPER(CustomerSupport[[#This Row],[Resolution]])</f>
        <v/>
      </c>
      <c r="T5322" t="str">
        <f>TRIM(CustomerSupport[[#This Row],[Customer Name]])</f>
        <v>Carolyn Lambert</v>
      </c>
      <c r="U5322">
        <f>MONTH(CustomerSupport[[#This Row],[Date of Purchase]])</f>
        <v>9</v>
      </c>
      <c r="V5322" t="str">
        <f>TEXT('Working data'!G5322,"mmmm")</f>
        <v>September</v>
      </c>
      <c r="W5322">
        <f>YEAR(CustomerSupport[[#This Row],[Date of Purchase]])</f>
        <v>2021</v>
      </c>
      <c r="X5322" t="str">
        <f t="shared" si="83"/>
        <v/>
      </c>
    </row>
    <row r="5323" spans="1:24" ht="14.25" customHeight="1" x14ac:dyDescent="0.4">
      <c r="A5323">
        <v>5322</v>
      </c>
      <c r="B5323" t="s">
        <v>17308</v>
      </c>
      <c r="C5323" t="s">
        <v>17309</v>
      </c>
      <c r="D5323">
        <v>44</v>
      </c>
      <c r="E5323" t="s">
        <v>29</v>
      </c>
      <c r="F5323" t="s">
        <v>51</v>
      </c>
      <c r="G5323" s="1">
        <v>44209</v>
      </c>
      <c r="H5323" t="s">
        <v>45</v>
      </c>
      <c r="I5323" t="s">
        <v>177</v>
      </c>
      <c r="J5323" s="2" t="s">
        <v>17310</v>
      </c>
      <c r="K5323" t="s">
        <v>62</v>
      </c>
      <c r="M5323" t="s">
        <v>25</v>
      </c>
      <c r="N5323" t="s">
        <v>55</v>
      </c>
      <c r="R5323">
        <v>5322</v>
      </c>
      <c r="S5323" t="str">
        <f>PROPER(CustomerSupport[[#This Row],[Resolution]])</f>
        <v/>
      </c>
      <c r="T5323" t="str">
        <f>TRIM(CustomerSupport[[#This Row],[Customer Name]])</f>
        <v>Lindsay Smith</v>
      </c>
      <c r="U5323">
        <f>MONTH(CustomerSupport[[#This Row],[Date of Purchase]])</f>
        <v>1</v>
      </c>
      <c r="V5323" t="str">
        <f>TEXT('Working data'!G5323,"mmmm")</f>
        <v>January</v>
      </c>
      <c r="W5323">
        <f>YEAR(CustomerSupport[[#This Row],[Date of Purchase]])</f>
        <v>2021</v>
      </c>
      <c r="X5323" t="str">
        <f t="shared" si="83"/>
        <v/>
      </c>
    </row>
    <row r="5324" spans="1:24" ht="14.25" customHeight="1" x14ac:dyDescent="0.4">
      <c r="A5324">
        <v>5323</v>
      </c>
      <c r="B5324" t="s">
        <v>17311</v>
      </c>
      <c r="C5324" t="s">
        <v>17312</v>
      </c>
      <c r="D5324">
        <v>37</v>
      </c>
      <c r="E5324" t="s">
        <v>29</v>
      </c>
      <c r="F5324" t="s">
        <v>249</v>
      </c>
      <c r="G5324" s="1">
        <v>44474</v>
      </c>
      <c r="H5324" t="s">
        <v>21</v>
      </c>
      <c r="I5324" t="s">
        <v>67</v>
      </c>
      <c r="J5324" s="2" t="s">
        <v>17313</v>
      </c>
      <c r="K5324" t="s">
        <v>24</v>
      </c>
      <c r="M5324" t="s">
        <v>143</v>
      </c>
      <c r="N5324" t="s">
        <v>33</v>
      </c>
      <c r="O5324" s="3">
        <v>45078.688055555554</v>
      </c>
      <c r="R5324">
        <v>5323</v>
      </c>
      <c r="S5324" t="str">
        <f>PROPER(CustomerSupport[[#This Row],[Resolution]])</f>
        <v/>
      </c>
      <c r="T5324" t="str">
        <f>TRIM(CustomerSupport[[#This Row],[Customer Name]])</f>
        <v>Christine Mcguire</v>
      </c>
      <c r="U5324">
        <f>MONTH(CustomerSupport[[#This Row],[Date of Purchase]])</f>
        <v>10</v>
      </c>
      <c r="V5324" t="str">
        <f>TEXT('Working data'!G5324,"mmmm")</f>
        <v>October</v>
      </c>
      <c r="W5324">
        <f>YEAR(CustomerSupport[[#This Row],[Date of Purchase]])</f>
        <v>2021</v>
      </c>
      <c r="X5324" t="str">
        <f t="shared" si="83"/>
        <v/>
      </c>
    </row>
    <row r="5325" spans="1:24" ht="14.25" customHeight="1" x14ac:dyDescent="0.4">
      <c r="A5325">
        <v>5324</v>
      </c>
      <c r="B5325" t="s">
        <v>17314</v>
      </c>
      <c r="C5325" t="s">
        <v>17315</v>
      </c>
      <c r="D5325">
        <v>19</v>
      </c>
      <c r="E5325" t="s">
        <v>29</v>
      </c>
      <c r="F5325" t="s">
        <v>339</v>
      </c>
      <c r="G5325" s="1">
        <v>44123</v>
      </c>
      <c r="H5325" t="s">
        <v>59</v>
      </c>
      <c r="I5325" t="s">
        <v>52</v>
      </c>
      <c r="J5325" t="s">
        <v>3826</v>
      </c>
      <c r="K5325" t="s">
        <v>62</v>
      </c>
      <c r="M5325" t="s">
        <v>25</v>
      </c>
      <c r="N5325" t="s">
        <v>33</v>
      </c>
      <c r="R5325">
        <v>5324</v>
      </c>
      <c r="S5325" t="str">
        <f>PROPER(CustomerSupport[[#This Row],[Resolution]])</f>
        <v/>
      </c>
      <c r="T5325" t="str">
        <f>TRIM(CustomerSupport[[#This Row],[Customer Name]])</f>
        <v>Stephanie Dunn</v>
      </c>
      <c r="U5325">
        <f>MONTH(CustomerSupport[[#This Row],[Date of Purchase]])</f>
        <v>10</v>
      </c>
      <c r="V5325" t="str">
        <f>TEXT('Working data'!G5325,"mmmm")</f>
        <v>October</v>
      </c>
      <c r="W5325">
        <f>YEAR(CustomerSupport[[#This Row],[Date of Purchase]])</f>
        <v>2020</v>
      </c>
      <c r="X5325" t="str">
        <f t="shared" si="83"/>
        <v/>
      </c>
    </row>
    <row r="5326" spans="1:24" ht="14.25" customHeight="1" x14ac:dyDescent="0.4">
      <c r="A5326">
        <v>5325</v>
      </c>
      <c r="B5326" t="s">
        <v>17316</v>
      </c>
      <c r="C5326" t="s">
        <v>17317</v>
      </c>
      <c r="D5326">
        <v>26</v>
      </c>
      <c r="E5326" t="s">
        <v>29</v>
      </c>
      <c r="F5326" t="s">
        <v>249</v>
      </c>
      <c r="G5326" s="1">
        <v>44532</v>
      </c>
      <c r="H5326" t="s">
        <v>21</v>
      </c>
      <c r="I5326" t="s">
        <v>150</v>
      </c>
      <c r="J5326" s="2" t="s">
        <v>17318</v>
      </c>
      <c r="K5326" t="s">
        <v>62</v>
      </c>
      <c r="M5326" t="s">
        <v>143</v>
      </c>
      <c r="N5326" t="s">
        <v>33</v>
      </c>
      <c r="R5326">
        <v>5325</v>
      </c>
      <c r="S5326" t="str">
        <f>PROPER(CustomerSupport[[#This Row],[Resolution]])</f>
        <v/>
      </c>
      <c r="T5326" t="str">
        <f>TRIM(CustomerSupport[[#This Row],[Customer Name]])</f>
        <v>Ariel Carr</v>
      </c>
      <c r="U5326">
        <f>MONTH(CustomerSupport[[#This Row],[Date of Purchase]])</f>
        <v>12</v>
      </c>
      <c r="V5326" t="str">
        <f>TEXT('Working data'!G5326,"mmmm")</f>
        <v>December</v>
      </c>
      <c r="W5326">
        <f>YEAR(CustomerSupport[[#This Row],[Date of Purchase]])</f>
        <v>2021</v>
      </c>
      <c r="X5326" t="str">
        <f t="shared" si="83"/>
        <v/>
      </c>
    </row>
    <row r="5327" spans="1:24" ht="14.25" customHeight="1" x14ac:dyDescent="0.4">
      <c r="A5327">
        <v>5326</v>
      </c>
      <c r="B5327" t="s">
        <v>17319</v>
      </c>
      <c r="C5327" t="s">
        <v>17320</v>
      </c>
      <c r="D5327">
        <v>64</v>
      </c>
      <c r="E5327" t="s">
        <v>29</v>
      </c>
      <c r="F5327" t="s">
        <v>36</v>
      </c>
      <c r="G5327" s="1">
        <v>44286</v>
      </c>
      <c r="H5327" t="s">
        <v>45</v>
      </c>
      <c r="I5327" t="s">
        <v>67</v>
      </c>
      <c r="J5327" s="2" t="s">
        <v>17321</v>
      </c>
      <c r="K5327" t="s">
        <v>62</v>
      </c>
      <c r="M5327" t="s">
        <v>143</v>
      </c>
      <c r="N5327" t="s">
        <v>55</v>
      </c>
      <c r="R5327">
        <v>5326</v>
      </c>
      <c r="S5327" t="str">
        <f>PROPER(CustomerSupport[[#This Row],[Resolution]])</f>
        <v/>
      </c>
      <c r="T5327" t="str">
        <f>TRIM(CustomerSupport[[#This Row],[Customer Name]])</f>
        <v>Mrs. Dominique Bryan</v>
      </c>
      <c r="U5327">
        <f>MONTH(CustomerSupport[[#This Row],[Date of Purchase]])</f>
        <v>3</v>
      </c>
      <c r="V5327" t="str">
        <f>TEXT('Working data'!G5327,"mmmm")</f>
        <v>March</v>
      </c>
      <c r="W5327">
        <f>YEAR(CustomerSupport[[#This Row],[Date of Purchase]])</f>
        <v>2021</v>
      </c>
      <c r="X5327" t="str">
        <f t="shared" si="83"/>
        <v/>
      </c>
    </row>
    <row r="5328" spans="1:24" ht="14.25" customHeight="1" x14ac:dyDescent="0.4">
      <c r="A5328">
        <v>5327</v>
      </c>
      <c r="B5328" t="s">
        <v>17322</v>
      </c>
      <c r="C5328" t="s">
        <v>17323</v>
      </c>
      <c r="D5328">
        <v>41</v>
      </c>
      <c r="E5328" t="s">
        <v>19</v>
      </c>
      <c r="F5328" t="s">
        <v>286</v>
      </c>
      <c r="G5328" s="1">
        <v>44532</v>
      </c>
      <c r="H5328" t="s">
        <v>45</v>
      </c>
      <c r="I5328" t="s">
        <v>31</v>
      </c>
      <c r="J5328" s="2" t="s">
        <v>17324</v>
      </c>
      <c r="K5328" t="s">
        <v>62</v>
      </c>
      <c r="M5328" t="s">
        <v>41</v>
      </c>
      <c r="N5328" t="s">
        <v>83</v>
      </c>
      <c r="R5328">
        <v>5327</v>
      </c>
      <c r="S5328" t="str">
        <f>PROPER(CustomerSupport[[#This Row],[Resolution]])</f>
        <v/>
      </c>
      <c r="T5328" t="str">
        <f>TRIM(CustomerSupport[[#This Row],[Customer Name]])</f>
        <v>Donna Harvey</v>
      </c>
      <c r="U5328">
        <f>MONTH(CustomerSupport[[#This Row],[Date of Purchase]])</f>
        <v>12</v>
      </c>
      <c r="V5328" t="str">
        <f>TEXT('Working data'!G5328,"mmmm")</f>
        <v>December</v>
      </c>
      <c r="W5328">
        <f>YEAR(CustomerSupport[[#This Row],[Date of Purchase]])</f>
        <v>2021</v>
      </c>
      <c r="X5328" t="str">
        <f t="shared" si="83"/>
        <v/>
      </c>
    </row>
    <row r="5329" spans="1:24" ht="14.25" customHeight="1" x14ac:dyDescent="0.4">
      <c r="A5329">
        <v>5328</v>
      </c>
      <c r="B5329" t="s">
        <v>17325</v>
      </c>
      <c r="C5329" t="s">
        <v>17326</v>
      </c>
      <c r="D5329">
        <v>55</v>
      </c>
      <c r="E5329" t="s">
        <v>19</v>
      </c>
      <c r="F5329" t="s">
        <v>30</v>
      </c>
      <c r="G5329" s="1">
        <v>44344</v>
      </c>
      <c r="H5329" t="s">
        <v>59</v>
      </c>
      <c r="I5329" t="s">
        <v>141</v>
      </c>
      <c r="J5329" s="2" t="s">
        <v>17327</v>
      </c>
      <c r="K5329" t="s">
        <v>24</v>
      </c>
      <c r="M5329" t="s">
        <v>89</v>
      </c>
      <c r="N5329" t="s">
        <v>55</v>
      </c>
      <c r="O5329" s="3">
        <v>45078.428391203706</v>
      </c>
      <c r="R5329">
        <v>5328</v>
      </c>
      <c r="S5329" t="str">
        <f>PROPER(CustomerSupport[[#This Row],[Resolution]])</f>
        <v/>
      </c>
      <c r="T5329" t="str">
        <f>TRIM(CustomerSupport[[#This Row],[Customer Name]])</f>
        <v>Samantha Williams</v>
      </c>
      <c r="U5329">
        <f>MONTH(CustomerSupport[[#This Row],[Date of Purchase]])</f>
        <v>5</v>
      </c>
      <c r="V5329" t="str">
        <f>TEXT('Working data'!G5329,"mmmm")</f>
        <v>May</v>
      </c>
      <c r="W5329">
        <f>YEAR(CustomerSupport[[#This Row],[Date of Purchase]])</f>
        <v>2021</v>
      </c>
      <c r="X5329" t="str">
        <f t="shared" si="83"/>
        <v/>
      </c>
    </row>
    <row r="5330" spans="1:24" ht="14.25" customHeight="1" x14ac:dyDescent="0.4">
      <c r="A5330">
        <v>5329</v>
      </c>
      <c r="B5330" t="s">
        <v>17328</v>
      </c>
      <c r="C5330" t="s">
        <v>17329</v>
      </c>
      <c r="D5330">
        <v>55</v>
      </c>
      <c r="E5330" t="s">
        <v>19</v>
      </c>
      <c r="F5330" t="s">
        <v>485</v>
      </c>
      <c r="G5330" s="1">
        <v>44160</v>
      </c>
      <c r="H5330" t="s">
        <v>21</v>
      </c>
      <c r="I5330" t="s">
        <v>93</v>
      </c>
      <c r="J5330" s="2" t="s">
        <v>17330</v>
      </c>
      <c r="K5330" t="s">
        <v>24</v>
      </c>
      <c r="M5330" t="s">
        <v>143</v>
      </c>
      <c r="N5330" t="s">
        <v>26</v>
      </c>
      <c r="O5330" s="3">
        <v>45078.572152777779</v>
      </c>
      <c r="R5330">
        <v>5329</v>
      </c>
      <c r="S5330" t="str">
        <f>PROPER(CustomerSupport[[#This Row],[Resolution]])</f>
        <v/>
      </c>
      <c r="T5330" t="str">
        <f>TRIM(CustomerSupport[[#This Row],[Customer Name]])</f>
        <v>Steve Fleming</v>
      </c>
      <c r="U5330">
        <f>MONTH(CustomerSupport[[#This Row],[Date of Purchase]])</f>
        <v>11</v>
      </c>
      <c r="V5330" t="str">
        <f>TEXT('Working data'!G5330,"mmmm")</f>
        <v>November</v>
      </c>
      <c r="W5330">
        <f>YEAR(CustomerSupport[[#This Row],[Date of Purchase]])</f>
        <v>2020</v>
      </c>
      <c r="X5330" t="str">
        <f t="shared" si="83"/>
        <v/>
      </c>
    </row>
    <row r="5331" spans="1:24" ht="14.25" customHeight="1" x14ac:dyDescent="0.4">
      <c r="A5331">
        <v>5330</v>
      </c>
      <c r="B5331" t="s">
        <v>17331</v>
      </c>
      <c r="C5331" t="s">
        <v>17332</v>
      </c>
      <c r="D5331">
        <v>53</v>
      </c>
      <c r="E5331" t="s">
        <v>58</v>
      </c>
      <c r="F5331" t="s">
        <v>129</v>
      </c>
      <c r="G5331" s="1">
        <v>44398</v>
      </c>
      <c r="H5331" t="s">
        <v>67</v>
      </c>
      <c r="I5331" t="s">
        <v>177</v>
      </c>
      <c r="J5331" s="2" t="s">
        <v>17333</v>
      </c>
      <c r="K5331" t="s">
        <v>24</v>
      </c>
      <c r="M5331" t="s">
        <v>25</v>
      </c>
      <c r="N5331" t="s">
        <v>33</v>
      </c>
      <c r="O5331" s="3">
        <v>45078.161064814813</v>
      </c>
      <c r="R5331">
        <v>5330</v>
      </c>
      <c r="S5331" t="str">
        <f>PROPER(CustomerSupport[[#This Row],[Resolution]])</f>
        <v/>
      </c>
      <c r="T5331" t="str">
        <f>TRIM(CustomerSupport[[#This Row],[Customer Name]])</f>
        <v>Colton Pacheco</v>
      </c>
      <c r="U5331">
        <f>MONTH(CustomerSupport[[#This Row],[Date of Purchase]])</f>
        <v>7</v>
      </c>
      <c r="V5331" t="str">
        <f>TEXT('Working data'!G5331,"mmmm")</f>
        <v>July</v>
      </c>
      <c r="W5331">
        <f>YEAR(CustomerSupport[[#This Row],[Date of Purchase]])</f>
        <v>2021</v>
      </c>
      <c r="X5331" t="str">
        <f t="shared" si="83"/>
        <v/>
      </c>
    </row>
    <row r="5332" spans="1:24" ht="14.25" customHeight="1" x14ac:dyDescent="0.4">
      <c r="A5332">
        <v>5331</v>
      </c>
      <c r="B5332" t="s">
        <v>17334</v>
      </c>
      <c r="C5332" t="s">
        <v>17335</v>
      </c>
      <c r="D5332">
        <v>63</v>
      </c>
      <c r="E5332" t="s">
        <v>29</v>
      </c>
      <c r="F5332" t="s">
        <v>161</v>
      </c>
      <c r="G5332" s="1">
        <v>43998</v>
      </c>
      <c r="H5332" t="s">
        <v>21</v>
      </c>
      <c r="I5332" t="s">
        <v>37</v>
      </c>
      <c r="J5332" t="s">
        <v>17336</v>
      </c>
      <c r="K5332" t="s">
        <v>24</v>
      </c>
      <c r="M5332" t="s">
        <v>25</v>
      </c>
      <c r="N5332" t="s">
        <v>33</v>
      </c>
      <c r="O5332" s="3">
        <v>45078.676354166666</v>
      </c>
      <c r="R5332">
        <v>5331</v>
      </c>
      <c r="S5332" t="str">
        <f>PROPER(CustomerSupport[[#This Row],[Resolution]])</f>
        <v/>
      </c>
      <c r="T5332" t="str">
        <f>TRIM(CustomerSupport[[#This Row],[Customer Name]])</f>
        <v>Jodi Williams</v>
      </c>
      <c r="U5332">
        <f>MONTH(CustomerSupport[[#This Row],[Date of Purchase]])</f>
        <v>6</v>
      </c>
      <c r="V5332" t="str">
        <f>TEXT('Working data'!G5332,"mmmm")</f>
        <v>June</v>
      </c>
      <c r="W5332">
        <f>YEAR(CustomerSupport[[#This Row],[Date of Purchase]])</f>
        <v>2020</v>
      </c>
      <c r="X5332" t="str">
        <f t="shared" si="83"/>
        <v/>
      </c>
    </row>
    <row r="5333" spans="1:24" ht="14.25" customHeight="1" x14ac:dyDescent="0.4">
      <c r="A5333">
        <v>5332</v>
      </c>
      <c r="B5333" t="s">
        <v>17337</v>
      </c>
      <c r="C5333" t="s">
        <v>17338</v>
      </c>
      <c r="D5333">
        <v>21</v>
      </c>
      <c r="E5333" t="s">
        <v>58</v>
      </c>
      <c r="F5333" t="s">
        <v>699</v>
      </c>
      <c r="G5333" s="1">
        <v>44464</v>
      </c>
      <c r="H5333" t="s">
        <v>21</v>
      </c>
      <c r="I5333" t="s">
        <v>72</v>
      </c>
      <c r="J5333" s="2" t="s">
        <v>17339</v>
      </c>
      <c r="K5333" t="s">
        <v>62</v>
      </c>
      <c r="M5333" t="s">
        <v>41</v>
      </c>
      <c r="N5333" t="s">
        <v>83</v>
      </c>
      <c r="R5333">
        <v>5332</v>
      </c>
      <c r="S5333" t="str">
        <f>PROPER(CustomerSupport[[#This Row],[Resolution]])</f>
        <v/>
      </c>
      <c r="T5333" t="str">
        <f>TRIM(CustomerSupport[[#This Row],[Customer Name]])</f>
        <v>Jerry Rivera</v>
      </c>
      <c r="U5333">
        <f>MONTH(CustomerSupport[[#This Row],[Date of Purchase]])</f>
        <v>9</v>
      </c>
      <c r="V5333" t="str">
        <f>TEXT('Working data'!G5333,"mmmm")</f>
        <v>September</v>
      </c>
      <c r="W5333">
        <f>YEAR(CustomerSupport[[#This Row],[Date of Purchase]])</f>
        <v>2021</v>
      </c>
      <c r="X5333" t="str">
        <f t="shared" si="83"/>
        <v/>
      </c>
    </row>
    <row r="5334" spans="1:24" ht="14.25" customHeight="1" x14ac:dyDescent="0.4">
      <c r="A5334">
        <v>5333</v>
      </c>
      <c r="B5334" t="s">
        <v>17340</v>
      </c>
      <c r="C5334" t="s">
        <v>17341</v>
      </c>
      <c r="D5334">
        <v>53</v>
      </c>
      <c r="E5334" t="s">
        <v>29</v>
      </c>
      <c r="F5334" t="s">
        <v>117</v>
      </c>
      <c r="G5334" s="1">
        <v>44365</v>
      </c>
      <c r="H5334" t="s">
        <v>59</v>
      </c>
      <c r="I5334" t="s">
        <v>31</v>
      </c>
      <c r="J5334" t="s">
        <v>17342</v>
      </c>
      <c r="K5334" t="s">
        <v>62</v>
      </c>
      <c r="M5334" t="s">
        <v>89</v>
      </c>
      <c r="N5334" t="s">
        <v>26</v>
      </c>
      <c r="R5334">
        <v>5333</v>
      </c>
      <c r="S5334" t="str">
        <f>PROPER(CustomerSupport[[#This Row],[Resolution]])</f>
        <v/>
      </c>
      <c r="T5334" t="str">
        <f>TRIM(CustomerSupport[[#This Row],[Customer Name]])</f>
        <v>Larry Martin</v>
      </c>
      <c r="U5334">
        <f>MONTH(CustomerSupport[[#This Row],[Date of Purchase]])</f>
        <v>6</v>
      </c>
      <c r="V5334" t="str">
        <f>TEXT('Working data'!G5334,"mmmm")</f>
        <v>June</v>
      </c>
      <c r="W5334">
        <f>YEAR(CustomerSupport[[#This Row],[Date of Purchase]])</f>
        <v>2021</v>
      </c>
      <c r="X5334" t="str">
        <f t="shared" si="83"/>
        <v/>
      </c>
    </row>
    <row r="5335" spans="1:24" ht="14.25" customHeight="1" x14ac:dyDescent="0.4">
      <c r="A5335">
        <v>5334</v>
      </c>
      <c r="B5335" t="s">
        <v>17343</v>
      </c>
      <c r="C5335" t="s">
        <v>17344</v>
      </c>
      <c r="D5335">
        <v>24</v>
      </c>
      <c r="E5335" t="s">
        <v>19</v>
      </c>
      <c r="F5335" t="s">
        <v>286</v>
      </c>
      <c r="G5335" s="1">
        <v>43909</v>
      </c>
      <c r="H5335" t="s">
        <v>59</v>
      </c>
      <c r="I5335" t="s">
        <v>93</v>
      </c>
      <c r="J5335" s="2" t="s">
        <v>17345</v>
      </c>
      <c r="K5335" t="s">
        <v>62</v>
      </c>
      <c r="M5335" t="s">
        <v>89</v>
      </c>
      <c r="N5335" t="s">
        <v>26</v>
      </c>
      <c r="R5335">
        <v>5334</v>
      </c>
      <c r="S5335" t="str">
        <f>PROPER(CustomerSupport[[#This Row],[Resolution]])</f>
        <v/>
      </c>
      <c r="T5335" t="str">
        <f>TRIM(CustomerSupport[[#This Row],[Customer Name]])</f>
        <v>Ronald Shaw</v>
      </c>
      <c r="U5335">
        <f>MONTH(CustomerSupport[[#This Row],[Date of Purchase]])</f>
        <v>3</v>
      </c>
      <c r="V5335" t="str">
        <f>TEXT('Working data'!G5335,"mmmm")</f>
        <v>March</v>
      </c>
      <c r="W5335">
        <f>YEAR(CustomerSupport[[#This Row],[Date of Purchase]])</f>
        <v>2020</v>
      </c>
      <c r="X5335" t="str">
        <f t="shared" si="83"/>
        <v/>
      </c>
    </row>
    <row r="5336" spans="1:24" ht="14.25" customHeight="1" x14ac:dyDescent="0.4">
      <c r="A5336">
        <v>5335</v>
      </c>
      <c r="B5336" t="s">
        <v>17346</v>
      </c>
      <c r="C5336" t="s">
        <v>17347</v>
      </c>
      <c r="D5336">
        <v>19</v>
      </c>
      <c r="E5336" t="s">
        <v>29</v>
      </c>
      <c r="F5336" t="s">
        <v>81</v>
      </c>
      <c r="G5336" s="1">
        <v>44247</v>
      </c>
      <c r="H5336" t="s">
        <v>45</v>
      </c>
      <c r="I5336" t="s">
        <v>31</v>
      </c>
      <c r="J5336" s="2" t="s">
        <v>17348</v>
      </c>
      <c r="K5336" t="s">
        <v>62</v>
      </c>
      <c r="M5336" t="s">
        <v>89</v>
      </c>
      <c r="N5336" t="s">
        <v>33</v>
      </c>
      <c r="R5336">
        <v>5335</v>
      </c>
      <c r="S5336" t="str">
        <f>PROPER(CustomerSupport[[#This Row],[Resolution]])</f>
        <v/>
      </c>
      <c r="T5336" t="str">
        <f>TRIM(CustomerSupport[[#This Row],[Customer Name]])</f>
        <v>Julie Kennedy</v>
      </c>
      <c r="U5336">
        <f>MONTH(CustomerSupport[[#This Row],[Date of Purchase]])</f>
        <v>2</v>
      </c>
      <c r="V5336" t="str">
        <f>TEXT('Working data'!G5336,"mmmm")</f>
        <v>February</v>
      </c>
      <c r="W5336">
        <f>YEAR(CustomerSupport[[#This Row],[Date of Purchase]])</f>
        <v>2021</v>
      </c>
      <c r="X5336" t="str">
        <f t="shared" si="83"/>
        <v/>
      </c>
    </row>
    <row r="5337" spans="1:24" ht="14.25" customHeight="1" x14ac:dyDescent="0.4">
      <c r="A5337">
        <v>5336</v>
      </c>
      <c r="B5337" t="s">
        <v>17349</v>
      </c>
      <c r="C5337" t="s">
        <v>17350</v>
      </c>
      <c r="D5337">
        <v>22</v>
      </c>
      <c r="E5337" t="s">
        <v>58</v>
      </c>
      <c r="F5337" t="s">
        <v>117</v>
      </c>
      <c r="G5337" s="1">
        <v>44340</v>
      </c>
      <c r="H5337" t="s">
        <v>21</v>
      </c>
      <c r="I5337" t="s">
        <v>31</v>
      </c>
      <c r="J5337" s="2" t="s">
        <v>17351</v>
      </c>
      <c r="K5337" t="s">
        <v>24</v>
      </c>
      <c r="M5337" t="s">
        <v>89</v>
      </c>
      <c r="N5337" t="s">
        <v>33</v>
      </c>
      <c r="O5337" s="3">
        <v>45078.634050925924</v>
      </c>
      <c r="R5337">
        <v>5336</v>
      </c>
      <c r="S5337" t="str">
        <f>PROPER(CustomerSupport[[#This Row],[Resolution]])</f>
        <v/>
      </c>
      <c r="T5337" t="str">
        <f>TRIM(CustomerSupport[[#This Row],[Customer Name]])</f>
        <v>Courtney Carter</v>
      </c>
      <c r="U5337">
        <f>MONTH(CustomerSupport[[#This Row],[Date of Purchase]])</f>
        <v>5</v>
      </c>
      <c r="V5337" t="str">
        <f>TEXT('Working data'!G5337,"mmmm")</f>
        <v>May</v>
      </c>
      <c r="W5337">
        <f>YEAR(CustomerSupport[[#This Row],[Date of Purchase]])</f>
        <v>2021</v>
      </c>
      <c r="X5337" t="str">
        <f t="shared" si="83"/>
        <v/>
      </c>
    </row>
    <row r="5338" spans="1:24" ht="14.25" customHeight="1" x14ac:dyDescent="0.4">
      <c r="A5338">
        <v>5337</v>
      </c>
      <c r="B5338" t="s">
        <v>17352</v>
      </c>
      <c r="C5338" t="s">
        <v>17353</v>
      </c>
      <c r="D5338">
        <v>52</v>
      </c>
      <c r="E5338" t="s">
        <v>19</v>
      </c>
      <c r="F5338" t="s">
        <v>699</v>
      </c>
      <c r="G5338" s="1">
        <v>44472</v>
      </c>
      <c r="H5338" t="s">
        <v>21</v>
      </c>
      <c r="I5338" t="s">
        <v>46</v>
      </c>
      <c r="J5338" s="2" t="s">
        <v>17354</v>
      </c>
      <c r="K5338" t="s">
        <v>24</v>
      </c>
      <c r="M5338" t="s">
        <v>25</v>
      </c>
      <c r="N5338" t="s">
        <v>55</v>
      </c>
      <c r="O5338" s="3">
        <v>45078.329907407409</v>
      </c>
      <c r="R5338">
        <v>5337</v>
      </c>
      <c r="S5338" t="str">
        <f>PROPER(CustomerSupport[[#This Row],[Resolution]])</f>
        <v/>
      </c>
      <c r="T5338" t="str">
        <f>TRIM(CustomerSupport[[#This Row],[Customer Name]])</f>
        <v>Shirley Murphy</v>
      </c>
      <c r="U5338">
        <f>MONTH(CustomerSupport[[#This Row],[Date of Purchase]])</f>
        <v>10</v>
      </c>
      <c r="V5338" t="str">
        <f>TEXT('Working data'!G5338,"mmmm")</f>
        <v>October</v>
      </c>
      <c r="W5338">
        <f>YEAR(CustomerSupport[[#This Row],[Date of Purchase]])</f>
        <v>2021</v>
      </c>
      <c r="X5338" t="str">
        <f t="shared" si="83"/>
        <v/>
      </c>
    </row>
    <row r="5339" spans="1:24" ht="14.25" customHeight="1" x14ac:dyDescent="0.4">
      <c r="A5339">
        <v>5338</v>
      </c>
      <c r="B5339" t="s">
        <v>17355</v>
      </c>
      <c r="C5339" t="s">
        <v>17356</v>
      </c>
      <c r="D5339">
        <v>67</v>
      </c>
      <c r="E5339" t="s">
        <v>19</v>
      </c>
      <c r="F5339" t="s">
        <v>129</v>
      </c>
      <c r="G5339" s="1">
        <v>44447</v>
      </c>
      <c r="H5339" t="s">
        <v>45</v>
      </c>
      <c r="I5339" t="s">
        <v>99</v>
      </c>
      <c r="J5339" s="2" t="s">
        <v>17357</v>
      </c>
      <c r="K5339" t="s">
        <v>62</v>
      </c>
      <c r="M5339" t="s">
        <v>143</v>
      </c>
      <c r="N5339" t="s">
        <v>33</v>
      </c>
      <c r="R5339">
        <v>5338</v>
      </c>
      <c r="S5339" t="str">
        <f>PROPER(CustomerSupport[[#This Row],[Resolution]])</f>
        <v/>
      </c>
      <c r="T5339" t="str">
        <f>TRIM(CustomerSupport[[#This Row],[Customer Name]])</f>
        <v>Daniel Hall</v>
      </c>
      <c r="U5339">
        <f>MONTH(CustomerSupport[[#This Row],[Date of Purchase]])</f>
        <v>9</v>
      </c>
      <c r="V5339" t="str">
        <f>TEXT('Working data'!G5339,"mmmm")</f>
        <v>September</v>
      </c>
      <c r="W5339">
        <f>YEAR(CustomerSupport[[#This Row],[Date of Purchase]])</f>
        <v>2021</v>
      </c>
      <c r="X5339" t="str">
        <f t="shared" si="83"/>
        <v/>
      </c>
    </row>
    <row r="5340" spans="1:24" ht="14.25" customHeight="1" x14ac:dyDescent="0.4">
      <c r="A5340">
        <v>5339</v>
      </c>
      <c r="B5340" t="s">
        <v>17358</v>
      </c>
      <c r="C5340" t="s">
        <v>17359</v>
      </c>
      <c r="D5340">
        <v>67</v>
      </c>
      <c r="E5340" t="s">
        <v>58</v>
      </c>
      <c r="F5340" t="s">
        <v>134</v>
      </c>
      <c r="G5340" s="1">
        <v>44509</v>
      </c>
      <c r="H5340" t="s">
        <v>21</v>
      </c>
      <c r="I5340" t="s">
        <v>141</v>
      </c>
      <c r="J5340" t="s">
        <v>17360</v>
      </c>
      <c r="K5340" t="s">
        <v>24</v>
      </c>
      <c r="M5340" t="s">
        <v>41</v>
      </c>
      <c r="N5340" t="s">
        <v>83</v>
      </c>
      <c r="O5340" s="3">
        <v>45078.540358796294</v>
      </c>
      <c r="R5340">
        <v>5339</v>
      </c>
      <c r="S5340" t="str">
        <f>PROPER(CustomerSupport[[#This Row],[Resolution]])</f>
        <v/>
      </c>
      <c r="T5340" t="str">
        <f>TRIM(CustomerSupport[[#This Row],[Customer Name]])</f>
        <v>Diana Harrington</v>
      </c>
      <c r="U5340">
        <f>MONTH(CustomerSupport[[#This Row],[Date of Purchase]])</f>
        <v>11</v>
      </c>
      <c r="V5340" t="str">
        <f>TEXT('Working data'!G5340,"mmmm")</f>
        <v>November</v>
      </c>
      <c r="W5340">
        <f>YEAR(CustomerSupport[[#This Row],[Date of Purchase]])</f>
        <v>2021</v>
      </c>
      <c r="X5340" t="str">
        <f t="shared" si="83"/>
        <v/>
      </c>
    </row>
    <row r="5341" spans="1:24" ht="14.25" customHeight="1" x14ac:dyDescent="0.4">
      <c r="A5341">
        <v>5340</v>
      </c>
      <c r="B5341" t="s">
        <v>17361</v>
      </c>
      <c r="C5341" t="s">
        <v>17362</v>
      </c>
      <c r="D5341">
        <v>39</v>
      </c>
      <c r="E5341" t="s">
        <v>19</v>
      </c>
      <c r="F5341" t="s">
        <v>317</v>
      </c>
      <c r="G5341" s="1">
        <v>44135</v>
      </c>
      <c r="H5341" t="s">
        <v>59</v>
      </c>
      <c r="I5341" t="s">
        <v>67</v>
      </c>
      <c r="J5341" t="s">
        <v>17363</v>
      </c>
      <c r="K5341" t="s">
        <v>24</v>
      </c>
      <c r="M5341" t="s">
        <v>41</v>
      </c>
      <c r="N5341" t="s">
        <v>83</v>
      </c>
      <c r="O5341" s="3">
        <v>45078.747314814813</v>
      </c>
      <c r="R5341">
        <v>5340</v>
      </c>
      <c r="S5341" t="str">
        <f>PROPER(CustomerSupport[[#This Row],[Resolution]])</f>
        <v/>
      </c>
      <c r="T5341" t="str">
        <f>TRIM(CustomerSupport[[#This Row],[Customer Name]])</f>
        <v>Christopher Case</v>
      </c>
      <c r="U5341">
        <f>MONTH(CustomerSupport[[#This Row],[Date of Purchase]])</f>
        <v>10</v>
      </c>
      <c r="V5341" t="str">
        <f>TEXT('Working data'!G5341,"mmmm")</f>
        <v>October</v>
      </c>
      <c r="W5341">
        <f>YEAR(CustomerSupport[[#This Row],[Date of Purchase]])</f>
        <v>2020</v>
      </c>
      <c r="X5341" t="str">
        <f t="shared" si="83"/>
        <v/>
      </c>
    </row>
    <row r="5342" spans="1:24" ht="14.25" customHeight="1" x14ac:dyDescent="0.4">
      <c r="A5342">
        <v>5341</v>
      </c>
      <c r="B5342" t="s">
        <v>6531</v>
      </c>
      <c r="C5342" t="s">
        <v>17364</v>
      </c>
      <c r="D5342">
        <v>58</v>
      </c>
      <c r="E5342" t="s">
        <v>29</v>
      </c>
      <c r="F5342" t="s">
        <v>431</v>
      </c>
      <c r="G5342" s="1">
        <v>44493</v>
      </c>
      <c r="H5342" t="s">
        <v>66</v>
      </c>
      <c r="I5342" t="s">
        <v>67</v>
      </c>
      <c r="J5342" s="2" t="s">
        <v>17365</v>
      </c>
      <c r="K5342" t="s">
        <v>24</v>
      </c>
      <c r="M5342" t="s">
        <v>41</v>
      </c>
      <c r="N5342" t="s">
        <v>55</v>
      </c>
      <c r="O5342" s="3">
        <v>45078.328587962962</v>
      </c>
      <c r="R5342">
        <v>5341</v>
      </c>
      <c r="S5342" t="str">
        <f>PROPER(CustomerSupport[[#This Row],[Resolution]])</f>
        <v/>
      </c>
      <c r="T5342" t="str">
        <f>TRIM(CustomerSupport[[#This Row],[Customer Name]])</f>
        <v>Charles Davis</v>
      </c>
      <c r="U5342">
        <f>MONTH(CustomerSupport[[#This Row],[Date of Purchase]])</f>
        <v>10</v>
      </c>
      <c r="V5342" t="str">
        <f>TEXT('Working data'!G5342,"mmmm")</f>
        <v>October</v>
      </c>
      <c r="W5342">
        <f>YEAR(CustomerSupport[[#This Row],[Date of Purchase]])</f>
        <v>2021</v>
      </c>
      <c r="X5342" t="str">
        <f t="shared" si="83"/>
        <v/>
      </c>
    </row>
    <row r="5343" spans="1:24" ht="14.25" customHeight="1" x14ac:dyDescent="0.4">
      <c r="A5343">
        <v>5342</v>
      </c>
      <c r="B5343" t="s">
        <v>17366</v>
      </c>
      <c r="C5343" t="s">
        <v>17367</v>
      </c>
      <c r="D5343">
        <v>48</v>
      </c>
      <c r="E5343" t="s">
        <v>58</v>
      </c>
      <c r="F5343" t="s">
        <v>286</v>
      </c>
      <c r="G5343" s="1">
        <v>44102</v>
      </c>
      <c r="H5343" t="s">
        <v>45</v>
      </c>
      <c r="I5343" t="s">
        <v>31</v>
      </c>
      <c r="J5343" t="s">
        <v>17368</v>
      </c>
      <c r="K5343" t="s">
        <v>39</v>
      </c>
      <c r="L5343" t="s">
        <v>17369</v>
      </c>
      <c r="M5343" t="s">
        <v>143</v>
      </c>
      <c r="N5343" t="s">
        <v>33</v>
      </c>
      <c r="O5343" s="3">
        <v>45078.872361111113</v>
      </c>
      <c r="P5343" s="3">
        <v>45078.584166666667</v>
      </c>
      <c r="Q5343">
        <v>4</v>
      </c>
      <c r="R5343">
        <v>5342</v>
      </c>
      <c r="S5343" t="str">
        <f>PROPER(CustomerSupport[[#This Row],[Resolution]])</f>
        <v>There Field Trial Long.</v>
      </c>
      <c r="T5343" t="str">
        <f>TRIM(CustomerSupport[[#This Row],[Customer Name]])</f>
        <v>Rebecca Barnes</v>
      </c>
      <c r="U5343">
        <f>MONTH(CustomerSupport[[#This Row],[Date of Purchase]])</f>
        <v>9</v>
      </c>
      <c r="V5343" t="str">
        <f>TEXT('Working data'!G5343,"mmmm")</f>
        <v>September</v>
      </c>
      <c r="W5343">
        <f>YEAR(CustomerSupport[[#This Row],[Date of Purchase]])</f>
        <v>2020</v>
      </c>
      <c r="X5343">
        <f t="shared" si="83"/>
        <v>-6.9166666666860692</v>
      </c>
    </row>
    <row r="5344" spans="1:24" ht="14.25" customHeight="1" x14ac:dyDescent="0.4">
      <c r="A5344">
        <v>5343</v>
      </c>
      <c r="B5344" t="s">
        <v>17370</v>
      </c>
      <c r="C5344" t="s">
        <v>17371</v>
      </c>
      <c r="D5344">
        <v>32</v>
      </c>
      <c r="E5344" t="s">
        <v>19</v>
      </c>
      <c r="F5344" t="s">
        <v>103</v>
      </c>
      <c r="G5344" s="1">
        <v>43980</v>
      </c>
      <c r="H5344" t="s">
        <v>21</v>
      </c>
      <c r="I5344" t="s">
        <v>52</v>
      </c>
      <c r="J5344" s="2" t="s">
        <v>17372</v>
      </c>
      <c r="K5344" t="s">
        <v>24</v>
      </c>
      <c r="M5344" t="s">
        <v>25</v>
      </c>
      <c r="N5344" t="s">
        <v>83</v>
      </c>
      <c r="O5344" s="3">
        <v>45077.997384259259</v>
      </c>
      <c r="R5344">
        <v>5343</v>
      </c>
      <c r="S5344" t="str">
        <f>PROPER(CustomerSupport[[#This Row],[Resolution]])</f>
        <v/>
      </c>
      <c r="T5344" t="str">
        <f>TRIM(CustomerSupport[[#This Row],[Customer Name]])</f>
        <v>Chase Gonzales</v>
      </c>
      <c r="U5344">
        <f>MONTH(CustomerSupport[[#This Row],[Date of Purchase]])</f>
        <v>5</v>
      </c>
      <c r="V5344" t="str">
        <f>TEXT('Working data'!G5344,"mmmm")</f>
        <v>May</v>
      </c>
      <c r="W5344">
        <f>YEAR(CustomerSupport[[#This Row],[Date of Purchase]])</f>
        <v>2020</v>
      </c>
      <c r="X5344" t="str">
        <f t="shared" si="83"/>
        <v/>
      </c>
    </row>
    <row r="5345" spans="1:24" ht="14.25" customHeight="1" x14ac:dyDescent="0.4">
      <c r="A5345">
        <v>5344</v>
      </c>
      <c r="B5345" t="s">
        <v>17373</v>
      </c>
      <c r="C5345" t="s">
        <v>17374</v>
      </c>
      <c r="D5345">
        <v>62</v>
      </c>
      <c r="E5345" t="s">
        <v>19</v>
      </c>
      <c r="F5345" t="s">
        <v>71</v>
      </c>
      <c r="G5345" s="1">
        <v>44011</v>
      </c>
      <c r="H5345" t="s">
        <v>66</v>
      </c>
      <c r="I5345" t="s">
        <v>77</v>
      </c>
      <c r="J5345" s="2" t="s">
        <v>17375</v>
      </c>
      <c r="K5345" t="s">
        <v>39</v>
      </c>
      <c r="L5345" t="s">
        <v>17376</v>
      </c>
      <c r="M5345" t="s">
        <v>143</v>
      </c>
      <c r="N5345" t="s">
        <v>26</v>
      </c>
      <c r="O5345" s="3">
        <v>45078.039756944447</v>
      </c>
      <c r="P5345" s="3">
        <v>45078.1015625</v>
      </c>
      <c r="Q5345">
        <v>5</v>
      </c>
      <c r="R5345">
        <v>5344</v>
      </c>
      <c r="S5345" t="str">
        <f>PROPER(CustomerSupport[[#This Row],[Resolution]])</f>
        <v>Thing Skill Partner Peace.</v>
      </c>
      <c r="T5345" t="str">
        <f>TRIM(CustomerSupport[[#This Row],[Customer Name]])</f>
        <v>Andrea Herrera</v>
      </c>
      <c r="U5345">
        <f>MONTH(CustomerSupport[[#This Row],[Date of Purchase]])</f>
        <v>6</v>
      </c>
      <c r="V5345" t="str">
        <f>TEXT('Working data'!G5345,"mmmm")</f>
        <v>June</v>
      </c>
      <c r="W5345">
        <f>YEAR(CustomerSupport[[#This Row],[Date of Purchase]])</f>
        <v>2020</v>
      </c>
      <c r="X5345">
        <f t="shared" si="83"/>
        <v>1.4833333332790062</v>
      </c>
    </row>
    <row r="5346" spans="1:24" ht="14.25" customHeight="1" x14ac:dyDescent="0.4">
      <c r="A5346">
        <v>5345</v>
      </c>
      <c r="B5346" t="s">
        <v>17377</v>
      </c>
      <c r="C5346" t="s">
        <v>17378</v>
      </c>
      <c r="D5346">
        <v>35</v>
      </c>
      <c r="E5346" t="s">
        <v>19</v>
      </c>
      <c r="F5346" t="s">
        <v>81</v>
      </c>
      <c r="G5346" s="1">
        <v>44515</v>
      </c>
      <c r="H5346" t="s">
        <v>67</v>
      </c>
      <c r="I5346" t="s">
        <v>99</v>
      </c>
      <c r="J5346" t="s">
        <v>17379</v>
      </c>
      <c r="K5346" t="s">
        <v>24</v>
      </c>
      <c r="M5346" t="s">
        <v>89</v>
      </c>
      <c r="N5346" t="s">
        <v>83</v>
      </c>
      <c r="O5346" s="3">
        <v>45078.561307870368</v>
      </c>
      <c r="R5346">
        <v>5345</v>
      </c>
      <c r="S5346" t="str">
        <f>PROPER(CustomerSupport[[#This Row],[Resolution]])</f>
        <v/>
      </c>
      <c r="T5346" t="str">
        <f>TRIM(CustomerSupport[[#This Row],[Customer Name]])</f>
        <v>William Ross</v>
      </c>
      <c r="U5346">
        <f>MONTH(CustomerSupport[[#This Row],[Date of Purchase]])</f>
        <v>11</v>
      </c>
      <c r="V5346" t="str">
        <f>TEXT('Working data'!G5346,"mmmm")</f>
        <v>November</v>
      </c>
      <c r="W5346">
        <f>YEAR(CustomerSupport[[#This Row],[Date of Purchase]])</f>
        <v>2021</v>
      </c>
      <c r="X5346" t="str">
        <f t="shared" si="83"/>
        <v/>
      </c>
    </row>
    <row r="5347" spans="1:24" ht="14.25" customHeight="1" x14ac:dyDescent="0.4">
      <c r="A5347">
        <v>5346</v>
      </c>
      <c r="B5347" t="s">
        <v>17380</v>
      </c>
      <c r="C5347" t="s">
        <v>17381</v>
      </c>
      <c r="D5347">
        <v>27</v>
      </c>
      <c r="E5347" t="s">
        <v>58</v>
      </c>
      <c r="F5347" t="s">
        <v>242</v>
      </c>
      <c r="G5347" s="1">
        <v>44147</v>
      </c>
      <c r="H5347" t="s">
        <v>67</v>
      </c>
      <c r="I5347" t="s">
        <v>46</v>
      </c>
      <c r="J5347" t="s">
        <v>17382</v>
      </c>
      <c r="K5347" t="s">
        <v>62</v>
      </c>
      <c r="M5347" t="s">
        <v>41</v>
      </c>
      <c r="N5347" t="s">
        <v>26</v>
      </c>
      <c r="R5347">
        <v>5346</v>
      </c>
      <c r="S5347" t="str">
        <f>PROPER(CustomerSupport[[#This Row],[Resolution]])</f>
        <v/>
      </c>
      <c r="T5347" t="str">
        <f>TRIM(CustomerSupport[[#This Row],[Customer Name]])</f>
        <v>David Harrington</v>
      </c>
      <c r="U5347">
        <f>MONTH(CustomerSupport[[#This Row],[Date of Purchase]])</f>
        <v>11</v>
      </c>
      <c r="V5347" t="str">
        <f>TEXT('Working data'!G5347,"mmmm")</f>
        <v>November</v>
      </c>
      <c r="W5347">
        <f>YEAR(CustomerSupport[[#This Row],[Date of Purchase]])</f>
        <v>2020</v>
      </c>
      <c r="X5347" t="str">
        <f t="shared" si="83"/>
        <v/>
      </c>
    </row>
    <row r="5348" spans="1:24" ht="14.25" customHeight="1" x14ac:dyDescent="0.4">
      <c r="A5348">
        <v>5347</v>
      </c>
      <c r="B5348" t="s">
        <v>17383</v>
      </c>
      <c r="C5348" t="s">
        <v>17384</v>
      </c>
      <c r="D5348">
        <v>54</v>
      </c>
      <c r="E5348" t="s">
        <v>19</v>
      </c>
      <c r="F5348" t="s">
        <v>317</v>
      </c>
      <c r="G5348" s="1">
        <v>44183</v>
      </c>
      <c r="H5348" t="s">
        <v>21</v>
      </c>
      <c r="I5348" t="s">
        <v>72</v>
      </c>
      <c r="J5348" t="s">
        <v>17385</v>
      </c>
      <c r="K5348" t="s">
        <v>62</v>
      </c>
      <c r="M5348" t="s">
        <v>41</v>
      </c>
      <c r="N5348" t="s">
        <v>83</v>
      </c>
      <c r="R5348">
        <v>5347</v>
      </c>
      <c r="S5348" t="str">
        <f>PROPER(CustomerSupport[[#This Row],[Resolution]])</f>
        <v/>
      </c>
      <c r="T5348" t="str">
        <f>TRIM(CustomerSupport[[#This Row],[Customer Name]])</f>
        <v>Brittany Rogers</v>
      </c>
      <c r="U5348">
        <f>MONTH(CustomerSupport[[#This Row],[Date of Purchase]])</f>
        <v>12</v>
      </c>
      <c r="V5348" t="str">
        <f>TEXT('Working data'!G5348,"mmmm")</f>
        <v>December</v>
      </c>
      <c r="W5348">
        <f>YEAR(CustomerSupport[[#This Row],[Date of Purchase]])</f>
        <v>2020</v>
      </c>
      <c r="X5348" t="str">
        <f t="shared" si="83"/>
        <v/>
      </c>
    </row>
    <row r="5349" spans="1:24" ht="14.25" customHeight="1" x14ac:dyDescent="0.4">
      <c r="A5349">
        <v>5348</v>
      </c>
      <c r="B5349" t="s">
        <v>17386</v>
      </c>
      <c r="C5349" t="s">
        <v>17387</v>
      </c>
      <c r="D5349">
        <v>57</v>
      </c>
      <c r="E5349" t="s">
        <v>19</v>
      </c>
      <c r="F5349" t="s">
        <v>157</v>
      </c>
      <c r="G5349" s="1">
        <v>44544</v>
      </c>
      <c r="H5349" t="s">
        <v>59</v>
      </c>
      <c r="I5349" t="s">
        <v>177</v>
      </c>
      <c r="J5349" t="s">
        <v>357</v>
      </c>
      <c r="K5349" t="s">
        <v>62</v>
      </c>
      <c r="M5349" t="s">
        <v>25</v>
      </c>
      <c r="N5349" t="s">
        <v>83</v>
      </c>
      <c r="R5349">
        <v>5348</v>
      </c>
      <c r="S5349" t="str">
        <f>PROPER(CustomerSupport[[#This Row],[Resolution]])</f>
        <v/>
      </c>
      <c r="T5349" t="str">
        <f>TRIM(CustomerSupport[[#This Row],[Customer Name]])</f>
        <v>Travis Kirk</v>
      </c>
      <c r="U5349">
        <f>MONTH(CustomerSupport[[#This Row],[Date of Purchase]])</f>
        <v>12</v>
      </c>
      <c r="V5349" t="str">
        <f>TEXT('Working data'!G5349,"mmmm")</f>
        <v>December</v>
      </c>
      <c r="W5349">
        <f>YEAR(CustomerSupport[[#This Row],[Date of Purchase]])</f>
        <v>2021</v>
      </c>
      <c r="X5349" t="str">
        <f t="shared" si="83"/>
        <v/>
      </c>
    </row>
    <row r="5350" spans="1:24" ht="14.25" customHeight="1" x14ac:dyDescent="0.4">
      <c r="A5350">
        <v>5349</v>
      </c>
      <c r="B5350" t="s">
        <v>17388</v>
      </c>
      <c r="C5350" t="s">
        <v>17389</v>
      </c>
      <c r="D5350">
        <v>25</v>
      </c>
      <c r="E5350" t="s">
        <v>19</v>
      </c>
      <c r="F5350" t="s">
        <v>86</v>
      </c>
      <c r="G5350" s="1">
        <v>44077</v>
      </c>
      <c r="H5350" t="s">
        <v>66</v>
      </c>
      <c r="I5350" t="s">
        <v>150</v>
      </c>
      <c r="J5350" t="s">
        <v>17390</v>
      </c>
      <c r="K5350" t="s">
        <v>62</v>
      </c>
      <c r="M5350" t="s">
        <v>143</v>
      </c>
      <c r="N5350" t="s">
        <v>83</v>
      </c>
      <c r="R5350">
        <v>5349</v>
      </c>
      <c r="S5350" t="str">
        <f>PROPER(CustomerSupport[[#This Row],[Resolution]])</f>
        <v/>
      </c>
      <c r="T5350" t="str">
        <f>TRIM(CustomerSupport[[#This Row],[Customer Name]])</f>
        <v>Roy Ford</v>
      </c>
      <c r="U5350">
        <f>MONTH(CustomerSupport[[#This Row],[Date of Purchase]])</f>
        <v>9</v>
      </c>
      <c r="V5350" t="str">
        <f>TEXT('Working data'!G5350,"mmmm")</f>
        <v>September</v>
      </c>
      <c r="W5350">
        <f>YEAR(CustomerSupport[[#This Row],[Date of Purchase]])</f>
        <v>2020</v>
      </c>
      <c r="X5350" t="str">
        <f t="shared" si="83"/>
        <v/>
      </c>
    </row>
    <row r="5351" spans="1:24" ht="14.25" customHeight="1" x14ac:dyDescent="0.4">
      <c r="A5351">
        <v>5350</v>
      </c>
      <c r="B5351" t="s">
        <v>17391</v>
      </c>
      <c r="C5351" t="s">
        <v>17392</v>
      </c>
      <c r="D5351">
        <v>20</v>
      </c>
      <c r="E5351" t="s">
        <v>19</v>
      </c>
      <c r="F5351" t="s">
        <v>107</v>
      </c>
      <c r="G5351" s="1">
        <v>43932</v>
      </c>
      <c r="H5351" t="s">
        <v>66</v>
      </c>
      <c r="I5351" t="s">
        <v>93</v>
      </c>
      <c r="J5351" s="2" t="s">
        <v>17393</v>
      </c>
      <c r="K5351" t="s">
        <v>24</v>
      </c>
      <c r="M5351" t="s">
        <v>25</v>
      </c>
      <c r="N5351" t="s">
        <v>33</v>
      </c>
      <c r="O5351" s="3">
        <v>45078.759270833332</v>
      </c>
      <c r="R5351">
        <v>5350</v>
      </c>
      <c r="S5351" t="str">
        <f>PROPER(CustomerSupport[[#This Row],[Resolution]])</f>
        <v/>
      </c>
      <c r="T5351" t="str">
        <f>TRIM(CustomerSupport[[#This Row],[Customer Name]])</f>
        <v>Deborah Hoffman</v>
      </c>
      <c r="U5351">
        <f>MONTH(CustomerSupport[[#This Row],[Date of Purchase]])</f>
        <v>4</v>
      </c>
      <c r="V5351" t="str">
        <f>TEXT('Working data'!G5351,"mmmm")</f>
        <v>April</v>
      </c>
      <c r="W5351">
        <f>YEAR(CustomerSupport[[#This Row],[Date of Purchase]])</f>
        <v>2020</v>
      </c>
      <c r="X5351" t="str">
        <f t="shared" si="83"/>
        <v/>
      </c>
    </row>
    <row r="5352" spans="1:24" ht="14.25" customHeight="1" x14ac:dyDescent="0.4">
      <c r="A5352">
        <v>5351</v>
      </c>
      <c r="B5352" t="s">
        <v>17394</v>
      </c>
      <c r="C5352" t="s">
        <v>17395</v>
      </c>
      <c r="D5352">
        <v>44</v>
      </c>
      <c r="E5352" t="s">
        <v>29</v>
      </c>
      <c r="F5352" t="s">
        <v>339</v>
      </c>
      <c r="G5352" s="1">
        <v>43891</v>
      </c>
      <c r="H5352" t="s">
        <v>59</v>
      </c>
      <c r="I5352" t="s">
        <v>177</v>
      </c>
      <c r="J5352" s="2" t="s">
        <v>17396</v>
      </c>
      <c r="K5352" t="s">
        <v>39</v>
      </c>
      <c r="L5352" t="s">
        <v>17397</v>
      </c>
      <c r="M5352" t="s">
        <v>25</v>
      </c>
      <c r="N5352" t="s">
        <v>26</v>
      </c>
      <c r="O5352" s="3">
        <v>45078.580810185187</v>
      </c>
      <c r="P5352" s="3">
        <v>45078.607199074075</v>
      </c>
      <c r="Q5352">
        <v>5</v>
      </c>
      <c r="R5352">
        <v>5351</v>
      </c>
      <c r="S5352" t="str">
        <f>PROPER(CustomerSupport[[#This Row],[Resolution]])</f>
        <v>Sell Appear Establish Another Guess.</v>
      </c>
      <c r="T5352" t="str">
        <f>TRIM(CustomerSupport[[#This Row],[Customer Name]])</f>
        <v>Angela Reynolds</v>
      </c>
      <c r="U5352">
        <f>MONTH(CustomerSupport[[#This Row],[Date of Purchase]])</f>
        <v>3</v>
      </c>
      <c r="V5352" t="str">
        <f>TEXT('Working data'!G5352,"mmmm")</f>
        <v>March</v>
      </c>
      <c r="W5352">
        <f>YEAR(CustomerSupport[[#This Row],[Date of Purchase]])</f>
        <v>2020</v>
      </c>
      <c r="X5352">
        <f t="shared" si="83"/>
        <v>0.63333333330228925</v>
      </c>
    </row>
    <row r="5353" spans="1:24" ht="14.25" customHeight="1" x14ac:dyDescent="0.4">
      <c r="A5353">
        <v>5352</v>
      </c>
      <c r="B5353" t="s">
        <v>17398</v>
      </c>
      <c r="C5353" t="s">
        <v>17399</v>
      </c>
      <c r="D5353">
        <v>62</v>
      </c>
      <c r="E5353" t="s">
        <v>29</v>
      </c>
      <c r="F5353" t="s">
        <v>207</v>
      </c>
      <c r="G5353" s="1">
        <v>44344</v>
      </c>
      <c r="H5353" t="s">
        <v>45</v>
      </c>
      <c r="I5353" t="s">
        <v>72</v>
      </c>
      <c r="J5353" s="2" t="s">
        <v>17400</v>
      </c>
      <c r="K5353" t="s">
        <v>62</v>
      </c>
      <c r="M5353" t="s">
        <v>25</v>
      </c>
      <c r="N5353" t="s">
        <v>26</v>
      </c>
      <c r="R5353">
        <v>5352</v>
      </c>
      <c r="S5353" t="str">
        <f>PROPER(CustomerSupport[[#This Row],[Resolution]])</f>
        <v/>
      </c>
      <c r="T5353" t="str">
        <f>TRIM(CustomerSupport[[#This Row],[Customer Name]])</f>
        <v>Kelly Howard</v>
      </c>
      <c r="U5353">
        <f>MONTH(CustomerSupport[[#This Row],[Date of Purchase]])</f>
        <v>5</v>
      </c>
      <c r="V5353" t="str">
        <f>TEXT('Working data'!G5353,"mmmm")</f>
        <v>May</v>
      </c>
      <c r="W5353">
        <f>YEAR(CustomerSupport[[#This Row],[Date of Purchase]])</f>
        <v>2021</v>
      </c>
      <c r="X5353" t="str">
        <f t="shared" si="83"/>
        <v/>
      </c>
    </row>
    <row r="5354" spans="1:24" ht="14.25" customHeight="1" x14ac:dyDescent="0.4">
      <c r="A5354">
        <v>5353</v>
      </c>
      <c r="B5354" t="s">
        <v>17401</v>
      </c>
      <c r="C5354" t="s">
        <v>17402</v>
      </c>
      <c r="D5354">
        <v>59</v>
      </c>
      <c r="E5354" t="s">
        <v>29</v>
      </c>
      <c r="F5354" t="s">
        <v>339</v>
      </c>
      <c r="G5354" s="1">
        <v>44077</v>
      </c>
      <c r="H5354" t="s">
        <v>45</v>
      </c>
      <c r="I5354" t="s">
        <v>31</v>
      </c>
      <c r="J5354" s="2" t="s">
        <v>17403</v>
      </c>
      <c r="K5354" t="s">
        <v>39</v>
      </c>
      <c r="L5354" t="s">
        <v>17404</v>
      </c>
      <c r="M5354" t="s">
        <v>41</v>
      </c>
      <c r="N5354" t="s">
        <v>26</v>
      </c>
      <c r="O5354" s="3">
        <v>45078.974606481483</v>
      </c>
      <c r="P5354" s="3">
        <v>45078.824606481481</v>
      </c>
      <c r="Q5354">
        <v>4</v>
      </c>
      <c r="R5354">
        <v>5353</v>
      </c>
      <c r="S5354" t="str">
        <f>PROPER(CustomerSupport[[#This Row],[Resolution]])</f>
        <v>Perhaps Look Thing Score Appear.</v>
      </c>
      <c r="T5354" t="str">
        <f>TRIM(CustomerSupport[[#This Row],[Customer Name]])</f>
        <v>Christian Price</v>
      </c>
      <c r="U5354">
        <f>MONTH(CustomerSupport[[#This Row],[Date of Purchase]])</f>
        <v>9</v>
      </c>
      <c r="V5354" t="str">
        <f>TEXT('Working data'!G5354,"mmmm")</f>
        <v>September</v>
      </c>
      <c r="W5354">
        <f>YEAR(CustomerSupport[[#This Row],[Date of Purchase]])</f>
        <v>2020</v>
      </c>
      <c r="X5354">
        <f t="shared" si="83"/>
        <v>-3.6000000000349246</v>
      </c>
    </row>
    <row r="5355" spans="1:24" ht="14.25" customHeight="1" x14ac:dyDescent="0.4">
      <c r="A5355">
        <v>5354</v>
      </c>
      <c r="B5355" t="s">
        <v>17405</v>
      </c>
      <c r="C5355" t="s">
        <v>17406</v>
      </c>
      <c r="D5355">
        <v>33</v>
      </c>
      <c r="E5355" t="s">
        <v>19</v>
      </c>
      <c r="F5355" t="s">
        <v>71</v>
      </c>
      <c r="G5355" s="1">
        <v>44215</v>
      </c>
      <c r="H5355" t="s">
        <v>67</v>
      </c>
      <c r="I5355" t="s">
        <v>141</v>
      </c>
      <c r="J5355" s="2" t="s">
        <v>17407</v>
      </c>
      <c r="K5355" t="s">
        <v>39</v>
      </c>
      <c r="L5355" t="s">
        <v>17408</v>
      </c>
      <c r="M5355" t="s">
        <v>89</v>
      </c>
      <c r="N5355" t="s">
        <v>33</v>
      </c>
      <c r="O5355" s="3">
        <v>45078.59337962963</v>
      </c>
      <c r="P5355" s="3">
        <v>45078.091990740744</v>
      </c>
      <c r="Q5355">
        <v>2</v>
      </c>
      <c r="R5355">
        <v>5354</v>
      </c>
      <c r="S5355" t="str">
        <f>PROPER(CustomerSupport[[#This Row],[Resolution]])</f>
        <v>Task Girl Our Early Human.</v>
      </c>
      <c r="T5355" t="str">
        <f>TRIM(CustomerSupport[[#This Row],[Customer Name]])</f>
        <v>Ryan Rivas</v>
      </c>
      <c r="U5355">
        <f>MONTH(CustomerSupport[[#This Row],[Date of Purchase]])</f>
        <v>1</v>
      </c>
      <c r="V5355" t="str">
        <f>TEXT('Working data'!G5355,"mmmm")</f>
        <v>January</v>
      </c>
      <c r="W5355">
        <f>YEAR(CustomerSupport[[#This Row],[Date of Purchase]])</f>
        <v>2021</v>
      </c>
      <c r="X5355">
        <f t="shared" si="83"/>
        <v>-12.033333333267365</v>
      </c>
    </row>
    <row r="5356" spans="1:24" ht="14.25" customHeight="1" x14ac:dyDescent="0.4">
      <c r="A5356">
        <v>5355</v>
      </c>
      <c r="B5356" t="s">
        <v>7059</v>
      </c>
      <c r="C5356" t="s">
        <v>17409</v>
      </c>
      <c r="D5356">
        <v>39</v>
      </c>
      <c r="E5356" t="s">
        <v>58</v>
      </c>
      <c r="F5356" t="s">
        <v>281</v>
      </c>
      <c r="G5356" s="1">
        <v>44124</v>
      </c>
      <c r="H5356" t="s">
        <v>21</v>
      </c>
      <c r="I5356" t="s">
        <v>67</v>
      </c>
      <c r="J5356" s="2" t="s">
        <v>17410</v>
      </c>
      <c r="K5356" t="s">
        <v>62</v>
      </c>
      <c r="M5356" t="s">
        <v>143</v>
      </c>
      <c r="N5356" t="s">
        <v>33</v>
      </c>
      <c r="R5356">
        <v>5355</v>
      </c>
      <c r="S5356" t="str">
        <f>PROPER(CustomerSupport[[#This Row],[Resolution]])</f>
        <v/>
      </c>
      <c r="T5356" t="str">
        <f>TRIM(CustomerSupport[[#This Row],[Customer Name]])</f>
        <v>Ashley Smith</v>
      </c>
      <c r="U5356">
        <f>MONTH(CustomerSupport[[#This Row],[Date of Purchase]])</f>
        <v>10</v>
      </c>
      <c r="V5356" t="str">
        <f>TEXT('Working data'!G5356,"mmmm")</f>
        <v>October</v>
      </c>
      <c r="W5356">
        <f>YEAR(CustomerSupport[[#This Row],[Date of Purchase]])</f>
        <v>2020</v>
      </c>
      <c r="X5356" t="str">
        <f t="shared" si="83"/>
        <v/>
      </c>
    </row>
    <row r="5357" spans="1:24" ht="14.25" customHeight="1" x14ac:dyDescent="0.4">
      <c r="A5357">
        <v>5356</v>
      </c>
      <c r="B5357" t="s">
        <v>17411</v>
      </c>
      <c r="C5357" t="s">
        <v>17412</v>
      </c>
      <c r="D5357">
        <v>28</v>
      </c>
      <c r="E5357" t="s">
        <v>29</v>
      </c>
      <c r="F5357" t="s">
        <v>76</v>
      </c>
      <c r="G5357" s="1">
        <v>43870</v>
      </c>
      <c r="H5357" t="s">
        <v>21</v>
      </c>
      <c r="I5357" t="s">
        <v>113</v>
      </c>
      <c r="J5357" s="2" t="s">
        <v>17413</v>
      </c>
      <c r="K5357" t="s">
        <v>24</v>
      </c>
      <c r="M5357" t="s">
        <v>41</v>
      </c>
      <c r="N5357" t="s">
        <v>55</v>
      </c>
      <c r="O5357" s="3">
        <v>45078.04896990741</v>
      </c>
      <c r="R5357">
        <v>5356</v>
      </c>
      <c r="S5357" t="str">
        <f>PROPER(CustomerSupport[[#This Row],[Resolution]])</f>
        <v/>
      </c>
      <c r="T5357" t="str">
        <f>TRIM(CustomerSupport[[#This Row],[Customer Name]])</f>
        <v>Shane Bean</v>
      </c>
      <c r="U5357">
        <f>MONTH(CustomerSupport[[#This Row],[Date of Purchase]])</f>
        <v>2</v>
      </c>
      <c r="V5357" t="str">
        <f>TEXT('Working data'!G5357,"mmmm")</f>
        <v>February</v>
      </c>
      <c r="W5357">
        <f>YEAR(CustomerSupport[[#This Row],[Date of Purchase]])</f>
        <v>2020</v>
      </c>
      <c r="X5357" t="str">
        <f t="shared" si="83"/>
        <v/>
      </c>
    </row>
    <row r="5358" spans="1:24" ht="14.25" customHeight="1" x14ac:dyDescent="0.4">
      <c r="A5358">
        <v>5357</v>
      </c>
      <c r="B5358" t="s">
        <v>14522</v>
      </c>
      <c r="C5358" t="s">
        <v>17414</v>
      </c>
      <c r="D5358">
        <v>48</v>
      </c>
      <c r="E5358" t="s">
        <v>19</v>
      </c>
      <c r="F5358" t="s">
        <v>36</v>
      </c>
      <c r="G5358" s="1">
        <v>43970</v>
      </c>
      <c r="H5358" t="s">
        <v>67</v>
      </c>
      <c r="I5358" t="s">
        <v>67</v>
      </c>
      <c r="J5358" s="2" t="s">
        <v>17415</v>
      </c>
      <c r="K5358" t="s">
        <v>39</v>
      </c>
      <c r="L5358" t="s">
        <v>17416</v>
      </c>
      <c r="M5358" t="s">
        <v>143</v>
      </c>
      <c r="N5358" t="s">
        <v>83</v>
      </c>
      <c r="O5358" s="3">
        <v>45078.749675925923</v>
      </c>
      <c r="P5358" s="3">
        <v>45078.267731481479</v>
      </c>
      <c r="Q5358">
        <v>1</v>
      </c>
      <c r="R5358">
        <v>5357</v>
      </c>
      <c r="S5358" t="str">
        <f>PROPER(CustomerSupport[[#This Row],[Resolution]])</f>
        <v>Success Agreement Such Window.</v>
      </c>
      <c r="T5358" t="str">
        <f>TRIM(CustomerSupport[[#This Row],[Customer Name]])</f>
        <v>Jennifer Smith</v>
      </c>
      <c r="U5358">
        <f>MONTH(CustomerSupport[[#This Row],[Date of Purchase]])</f>
        <v>5</v>
      </c>
      <c r="V5358" t="str">
        <f>TEXT('Working data'!G5358,"mmmm")</f>
        <v>May</v>
      </c>
      <c r="W5358">
        <f>YEAR(CustomerSupport[[#This Row],[Date of Purchase]])</f>
        <v>2020</v>
      </c>
      <c r="X5358">
        <f t="shared" si="83"/>
        <v>-11.566666666651145</v>
      </c>
    </row>
    <row r="5359" spans="1:24" ht="14.25" customHeight="1" x14ac:dyDescent="0.4">
      <c r="A5359">
        <v>5358</v>
      </c>
      <c r="B5359" t="s">
        <v>17417</v>
      </c>
      <c r="C5359" t="s">
        <v>17418</v>
      </c>
      <c r="D5359">
        <v>34</v>
      </c>
      <c r="E5359" t="s">
        <v>19</v>
      </c>
      <c r="F5359" t="s">
        <v>286</v>
      </c>
      <c r="G5359" s="1">
        <v>44089</v>
      </c>
      <c r="H5359" t="s">
        <v>21</v>
      </c>
      <c r="I5359" t="s">
        <v>93</v>
      </c>
      <c r="J5359" s="2" t="s">
        <v>17419</v>
      </c>
      <c r="K5359" t="s">
        <v>39</v>
      </c>
      <c r="L5359" t="s">
        <v>17420</v>
      </c>
      <c r="M5359" t="s">
        <v>25</v>
      </c>
      <c r="N5359" t="s">
        <v>26</v>
      </c>
      <c r="O5359" s="3">
        <v>45078.848298611112</v>
      </c>
      <c r="P5359" s="3">
        <v>45078.493437500001</v>
      </c>
      <c r="Q5359">
        <v>5</v>
      </c>
      <c r="R5359">
        <v>5358</v>
      </c>
      <c r="S5359" t="str">
        <f>PROPER(CustomerSupport[[#This Row],[Resolution]])</f>
        <v>Task Position Still Physical Yourself Cut.</v>
      </c>
      <c r="T5359" t="str">
        <f>TRIM(CustomerSupport[[#This Row],[Customer Name]])</f>
        <v>Melissa Larson MD</v>
      </c>
      <c r="U5359">
        <f>MONTH(CustomerSupport[[#This Row],[Date of Purchase]])</f>
        <v>9</v>
      </c>
      <c r="V5359" t="str">
        <f>TEXT('Working data'!G5359,"mmmm")</f>
        <v>September</v>
      </c>
      <c r="W5359">
        <f>YEAR(CustomerSupport[[#This Row],[Date of Purchase]])</f>
        <v>2020</v>
      </c>
      <c r="X5359">
        <f t="shared" si="83"/>
        <v>-8.5166666666627862</v>
      </c>
    </row>
    <row r="5360" spans="1:24" ht="14.25" customHeight="1" x14ac:dyDescent="0.4">
      <c r="A5360">
        <v>5359</v>
      </c>
      <c r="B5360" t="s">
        <v>17421</v>
      </c>
      <c r="C5360" t="s">
        <v>17422</v>
      </c>
      <c r="D5360">
        <v>69</v>
      </c>
      <c r="E5360" t="s">
        <v>19</v>
      </c>
      <c r="F5360" t="s">
        <v>431</v>
      </c>
      <c r="G5360" s="1">
        <v>43949</v>
      </c>
      <c r="H5360" t="s">
        <v>67</v>
      </c>
      <c r="I5360" t="s">
        <v>67</v>
      </c>
      <c r="J5360" s="2" t="s">
        <v>17423</v>
      </c>
      <c r="K5360" t="s">
        <v>39</v>
      </c>
      <c r="L5360" t="s">
        <v>17424</v>
      </c>
      <c r="M5360" t="s">
        <v>41</v>
      </c>
      <c r="N5360" t="s">
        <v>26</v>
      </c>
      <c r="O5360" s="3">
        <v>45078.798310185186</v>
      </c>
      <c r="P5360" s="3">
        <v>45078.788587962961</v>
      </c>
      <c r="Q5360">
        <v>5</v>
      </c>
      <c r="R5360">
        <v>5359</v>
      </c>
      <c r="S5360" t="str">
        <f>PROPER(CustomerSupport[[#This Row],[Resolution]])</f>
        <v>No Activity Evidence Media Employee Choose.</v>
      </c>
      <c r="T5360" t="str">
        <f>TRIM(CustomerSupport[[#This Row],[Customer Name]])</f>
        <v>Billy Logan</v>
      </c>
      <c r="U5360">
        <f>MONTH(CustomerSupport[[#This Row],[Date of Purchase]])</f>
        <v>4</v>
      </c>
      <c r="V5360" t="str">
        <f>TEXT('Working data'!G5360,"mmmm")</f>
        <v>April</v>
      </c>
      <c r="W5360">
        <f>YEAR(CustomerSupport[[#This Row],[Date of Purchase]])</f>
        <v>2020</v>
      </c>
      <c r="X5360">
        <f t="shared" si="83"/>
        <v>-0.2333333333954215</v>
      </c>
    </row>
    <row r="5361" spans="1:24" ht="14.25" customHeight="1" x14ac:dyDescent="0.4">
      <c r="A5361">
        <v>5360</v>
      </c>
      <c r="B5361" t="s">
        <v>17425</v>
      </c>
      <c r="C5361" t="s">
        <v>17426</v>
      </c>
      <c r="D5361">
        <v>64</v>
      </c>
      <c r="E5361" t="s">
        <v>29</v>
      </c>
      <c r="F5361" t="s">
        <v>86</v>
      </c>
      <c r="G5361" s="1">
        <v>43961</v>
      </c>
      <c r="H5361" t="s">
        <v>66</v>
      </c>
      <c r="I5361" t="s">
        <v>52</v>
      </c>
      <c r="J5361" s="2" t="s">
        <v>17427</v>
      </c>
      <c r="K5361" t="s">
        <v>24</v>
      </c>
      <c r="M5361" t="s">
        <v>41</v>
      </c>
      <c r="N5361" t="s">
        <v>26</v>
      </c>
      <c r="O5361" s="3">
        <v>45078.898333333331</v>
      </c>
      <c r="R5361">
        <v>5360</v>
      </c>
      <c r="S5361" t="str">
        <f>PROPER(CustomerSupport[[#This Row],[Resolution]])</f>
        <v/>
      </c>
      <c r="T5361" t="str">
        <f>TRIM(CustomerSupport[[#This Row],[Customer Name]])</f>
        <v>Joanna Green</v>
      </c>
      <c r="U5361">
        <f>MONTH(CustomerSupport[[#This Row],[Date of Purchase]])</f>
        <v>5</v>
      </c>
      <c r="V5361" t="str">
        <f>TEXT('Working data'!G5361,"mmmm")</f>
        <v>May</v>
      </c>
      <c r="W5361">
        <f>YEAR(CustomerSupport[[#This Row],[Date of Purchase]])</f>
        <v>2020</v>
      </c>
      <c r="X5361" t="str">
        <f t="shared" si="83"/>
        <v/>
      </c>
    </row>
    <row r="5362" spans="1:24" ht="14.25" customHeight="1" x14ac:dyDescent="0.4">
      <c r="A5362">
        <v>5361</v>
      </c>
      <c r="B5362" t="s">
        <v>17428</v>
      </c>
      <c r="C5362" t="s">
        <v>17429</v>
      </c>
      <c r="D5362">
        <v>32</v>
      </c>
      <c r="E5362" t="s">
        <v>19</v>
      </c>
      <c r="F5362" t="s">
        <v>249</v>
      </c>
      <c r="G5362" s="1">
        <v>44229</v>
      </c>
      <c r="H5362" t="s">
        <v>45</v>
      </c>
      <c r="I5362" t="s">
        <v>141</v>
      </c>
      <c r="J5362" s="2" t="s">
        <v>17430</v>
      </c>
      <c r="K5362" t="s">
        <v>24</v>
      </c>
      <c r="M5362" t="s">
        <v>41</v>
      </c>
      <c r="N5362" t="s">
        <v>83</v>
      </c>
      <c r="O5362" s="3">
        <v>45078.283761574072</v>
      </c>
      <c r="R5362">
        <v>5361</v>
      </c>
      <c r="S5362" t="str">
        <f>PROPER(CustomerSupport[[#This Row],[Resolution]])</f>
        <v/>
      </c>
      <c r="T5362" t="str">
        <f>TRIM(CustomerSupport[[#This Row],[Customer Name]])</f>
        <v>Matthew Gibson</v>
      </c>
      <c r="U5362">
        <f>MONTH(CustomerSupport[[#This Row],[Date of Purchase]])</f>
        <v>2</v>
      </c>
      <c r="V5362" t="str">
        <f>TEXT('Working data'!G5362,"mmmm")</f>
        <v>February</v>
      </c>
      <c r="W5362">
        <f>YEAR(CustomerSupport[[#This Row],[Date of Purchase]])</f>
        <v>2021</v>
      </c>
      <c r="X5362" t="str">
        <f t="shared" si="83"/>
        <v/>
      </c>
    </row>
    <row r="5363" spans="1:24" ht="14.25" customHeight="1" x14ac:dyDescent="0.4">
      <c r="A5363">
        <v>5362</v>
      </c>
      <c r="B5363" t="s">
        <v>17431</v>
      </c>
      <c r="C5363" t="s">
        <v>17432</v>
      </c>
      <c r="D5363">
        <v>45</v>
      </c>
      <c r="E5363" t="s">
        <v>19</v>
      </c>
      <c r="F5363" t="s">
        <v>86</v>
      </c>
      <c r="G5363" s="1">
        <v>43866</v>
      </c>
      <c r="H5363" t="s">
        <v>66</v>
      </c>
      <c r="I5363" t="s">
        <v>99</v>
      </c>
      <c r="J5363" s="2" t="s">
        <v>17433</v>
      </c>
      <c r="K5363" t="s">
        <v>24</v>
      </c>
      <c r="M5363" t="s">
        <v>25</v>
      </c>
      <c r="N5363" t="s">
        <v>33</v>
      </c>
      <c r="O5363" s="3">
        <v>45078.806018518517</v>
      </c>
      <c r="R5363">
        <v>5362</v>
      </c>
      <c r="S5363" t="str">
        <f>PROPER(CustomerSupport[[#This Row],[Resolution]])</f>
        <v/>
      </c>
      <c r="T5363" t="str">
        <f>TRIM(CustomerSupport[[#This Row],[Customer Name]])</f>
        <v>Holly Donovan</v>
      </c>
      <c r="U5363">
        <f>MONTH(CustomerSupport[[#This Row],[Date of Purchase]])</f>
        <v>2</v>
      </c>
      <c r="V5363" t="str">
        <f>TEXT('Working data'!G5363,"mmmm")</f>
        <v>February</v>
      </c>
      <c r="W5363">
        <f>YEAR(CustomerSupport[[#This Row],[Date of Purchase]])</f>
        <v>2020</v>
      </c>
      <c r="X5363" t="str">
        <f t="shared" si="83"/>
        <v/>
      </c>
    </row>
    <row r="5364" spans="1:24" ht="14.25" customHeight="1" x14ac:dyDescent="0.4">
      <c r="A5364">
        <v>5363</v>
      </c>
      <c r="B5364" t="s">
        <v>17434</v>
      </c>
      <c r="C5364" t="s">
        <v>17435</v>
      </c>
      <c r="D5364">
        <v>66</v>
      </c>
      <c r="E5364" t="s">
        <v>29</v>
      </c>
      <c r="F5364" t="s">
        <v>149</v>
      </c>
      <c r="G5364" s="1">
        <v>44208</v>
      </c>
      <c r="H5364" t="s">
        <v>66</v>
      </c>
      <c r="I5364" t="s">
        <v>46</v>
      </c>
      <c r="J5364" s="2" t="s">
        <v>17436</v>
      </c>
      <c r="K5364" t="s">
        <v>24</v>
      </c>
      <c r="M5364" t="s">
        <v>143</v>
      </c>
      <c r="N5364" t="s">
        <v>33</v>
      </c>
      <c r="O5364" s="3">
        <v>45078.748391203706</v>
      </c>
      <c r="R5364">
        <v>5363</v>
      </c>
      <c r="S5364" t="str">
        <f>PROPER(CustomerSupport[[#This Row],[Resolution]])</f>
        <v/>
      </c>
      <c r="T5364" t="str">
        <f>TRIM(CustomerSupport[[#This Row],[Customer Name]])</f>
        <v>Robert Greer</v>
      </c>
      <c r="U5364">
        <f>MONTH(CustomerSupport[[#This Row],[Date of Purchase]])</f>
        <v>1</v>
      </c>
      <c r="V5364" t="str">
        <f>TEXT('Working data'!G5364,"mmmm")</f>
        <v>January</v>
      </c>
      <c r="W5364">
        <f>YEAR(CustomerSupport[[#This Row],[Date of Purchase]])</f>
        <v>2021</v>
      </c>
      <c r="X5364" t="str">
        <f t="shared" si="83"/>
        <v/>
      </c>
    </row>
    <row r="5365" spans="1:24" ht="14.25" customHeight="1" x14ac:dyDescent="0.4">
      <c r="A5365">
        <v>5364</v>
      </c>
      <c r="B5365" t="s">
        <v>17437</v>
      </c>
      <c r="C5365" t="s">
        <v>17438</v>
      </c>
      <c r="D5365">
        <v>61</v>
      </c>
      <c r="E5365" t="s">
        <v>29</v>
      </c>
      <c r="F5365" t="s">
        <v>339</v>
      </c>
      <c r="G5365" s="1">
        <v>44172</v>
      </c>
      <c r="H5365" t="s">
        <v>59</v>
      </c>
      <c r="I5365" t="s">
        <v>37</v>
      </c>
      <c r="J5365" t="s">
        <v>17439</v>
      </c>
      <c r="K5365" t="s">
        <v>39</v>
      </c>
      <c r="L5365" t="s">
        <v>17440</v>
      </c>
      <c r="M5365" t="s">
        <v>25</v>
      </c>
      <c r="N5365" t="s">
        <v>33</v>
      </c>
      <c r="O5365" s="3">
        <v>45078.972013888888</v>
      </c>
      <c r="P5365" s="3">
        <v>45078.727569444447</v>
      </c>
      <c r="Q5365">
        <v>2</v>
      </c>
      <c r="R5365">
        <v>5364</v>
      </c>
      <c r="S5365" t="str">
        <f>PROPER(CustomerSupport[[#This Row],[Resolution]])</f>
        <v>Follow Best Fly Early That Evidence Sea.</v>
      </c>
      <c r="T5365" t="str">
        <f>TRIM(CustomerSupport[[#This Row],[Customer Name]])</f>
        <v>Phillip Curry</v>
      </c>
      <c r="U5365">
        <f>MONTH(CustomerSupport[[#This Row],[Date of Purchase]])</f>
        <v>12</v>
      </c>
      <c r="V5365" t="str">
        <f>TEXT('Working data'!G5365,"mmmm")</f>
        <v>December</v>
      </c>
      <c r="W5365">
        <f>YEAR(CustomerSupport[[#This Row],[Date of Purchase]])</f>
        <v>2020</v>
      </c>
      <c r="X5365">
        <f t="shared" si="83"/>
        <v>-5.8666666665812954</v>
      </c>
    </row>
    <row r="5366" spans="1:24" ht="14.25" customHeight="1" x14ac:dyDescent="0.4">
      <c r="A5366">
        <v>5365</v>
      </c>
      <c r="B5366" t="s">
        <v>17441</v>
      </c>
      <c r="C5366" t="s">
        <v>16395</v>
      </c>
      <c r="D5366">
        <v>30</v>
      </c>
      <c r="E5366" t="s">
        <v>58</v>
      </c>
      <c r="F5366" t="s">
        <v>211</v>
      </c>
      <c r="G5366" s="1">
        <v>44337</v>
      </c>
      <c r="H5366" t="s">
        <v>45</v>
      </c>
      <c r="I5366" t="s">
        <v>93</v>
      </c>
      <c r="J5366" s="2" t="s">
        <v>17442</v>
      </c>
      <c r="K5366" t="s">
        <v>24</v>
      </c>
      <c r="M5366" t="s">
        <v>41</v>
      </c>
      <c r="N5366" t="s">
        <v>33</v>
      </c>
      <c r="O5366" s="3">
        <v>45078.609537037039</v>
      </c>
      <c r="R5366">
        <v>5365</v>
      </c>
      <c r="S5366" t="str">
        <f>PROPER(CustomerSupport[[#This Row],[Resolution]])</f>
        <v/>
      </c>
      <c r="T5366" t="str">
        <f>TRIM(CustomerSupport[[#This Row],[Customer Name]])</f>
        <v>Richard Conway</v>
      </c>
      <c r="U5366">
        <f>MONTH(CustomerSupport[[#This Row],[Date of Purchase]])</f>
        <v>5</v>
      </c>
      <c r="V5366" t="str">
        <f>TEXT('Working data'!G5366,"mmmm")</f>
        <v>May</v>
      </c>
      <c r="W5366">
        <f>YEAR(CustomerSupport[[#This Row],[Date of Purchase]])</f>
        <v>2021</v>
      </c>
      <c r="X5366" t="str">
        <f t="shared" si="83"/>
        <v/>
      </c>
    </row>
    <row r="5367" spans="1:24" ht="14.25" customHeight="1" x14ac:dyDescent="0.4">
      <c r="A5367">
        <v>5366</v>
      </c>
      <c r="B5367" t="s">
        <v>17443</v>
      </c>
      <c r="C5367" t="s">
        <v>17444</v>
      </c>
      <c r="D5367">
        <v>20</v>
      </c>
      <c r="E5367" t="s">
        <v>19</v>
      </c>
      <c r="F5367" t="s">
        <v>51</v>
      </c>
      <c r="G5367" s="1">
        <v>44157</v>
      </c>
      <c r="H5367" t="s">
        <v>66</v>
      </c>
      <c r="I5367" t="s">
        <v>31</v>
      </c>
      <c r="J5367" s="2" t="s">
        <v>17445</v>
      </c>
      <c r="K5367" t="s">
        <v>62</v>
      </c>
      <c r="M5367" t="s">
        <v>25</v>
      </c>
      <c r="N5367" t="s">
        <v>55</v>
      </c>
      <c r="R5367">
        <v>5366</v>
      </c>
      <c r="S5367" t="str">
        <f>PROPER(CustomerSupport[[#This Row],[Resolution]])</f>
        <v/>
      </c>
      <c r="T5367" t="str">
        <f>TRIM(CustomerSupport[[#This Row],[Customer Name]])</f>
        <v>Mr. Keith Green</v>
      </c>
      <c r="U5367">
        <f>MONTH(CustomerSupport[[#This Row],[Date of Purchase]])</f>
        <v>11</v>
      </c>
      <c r="V5367" t="str">
        <f>TEXT('Working data'!G5367,"mmmm")</f>
        <v>November</v>
      </c>
      <c r="W5367">
        <f>YEAR(CustomerSupport[[#This Row],[Date of Purchase]])</f>
        <v>2020</v>
      </c>
      <c r="X5367" t="str">
        <f t="shared" si="83"/>
        <v/>
      </c>
    </row>
    <row r="5368" spans="1:24" ht="14.25" customHeight="1" x14ac:dyDescent="0.4">
      <c r="A5368">
        <v>5367</v>
      </c>
      <c r="B5368" t="s">
        <v>17446</v>
      </c>
      <c r="C5368" t="s">
        <v>17447</v>
      </c>
      <c r="D5368">
        <v>61</v>
      </c>
      <c r="E5368" t="s">
        <v>19</v>
      </c>
      <c r="F5368" t="s">
        <v>207</v>
      </c>
      <c r="G5368" s="1">
        <v>44069</v>
      </c>
      <c r="H5368" t="s">
        <v>59</v>
      </c>
      <c r="I5368" t="s">
        <v>77</v>
      </c>
      <c r="J5368" s="2" t="s">
        <v>17448</v>
      </c>
      <c r="K5368" t="s">
        <v>24</v>
      </c>
      <c r="M5368" t="s">
        <v>25</v>
      </c>
      <c r="N5368" t="s">
        <v>83</v>
      </c>
      <c r="O5368" s="3">
        <v>45078.213738425926</v>
      </c>
      <c r="R5368">
        <v>5367</v>
      </c>
      <c r="S5368" t="str">
        <f>PROPER(CustomerSupport[[#This Row],[Resolution]])</f>
        <v/>
      </c>
      <c r="T5368" t="str">
        <f>TRIM(CustomerSupport[[#This Row],[Customer Name]])</f>
        <v>Jacob Lewis</v>
      </c>
      <c r="U5368">
        <f>MONTH(CustomerSupport[[#This Row],[Date of Purchase]])</f>
        <v>8</v>
      </c>
      <c r="V5368" t="str">
        <f>TEXT('Working data'!G5368,"mmmm")</f>
        <v>August</v>
      </c>
      <c r="W5368">
        <f>YEAR(CustomerSupport[[#This Row],[Date of Purchase]])</f>
        <v>2020</v>
      </c>
      <c r="X5368" t="str">
        <f t="shared" si="83"/>
        <v/>
      </c>
    </row>
    <row r="5369" spans="1:24" ht="14.25" customHeight="1" x14ac:dyDescent="0.4">
      <c r="A5369">
        <v>5368</v>
      </c>
      <c r="B5369" t="s">
        <v>17449</v>
      </c>
      <c r="C5369" t="s">
        <v>17450</v>
      </c>
      <c r="D5369">
        <v>49</v>
      </c>
      <c r="E5369" t="s">
        <v>58</v>
      </c>
      <c r="F5369" t="s">
        <v>76</v>
      </c>
      <c r="G5369" s="1">
        <v>44088</v>
      </c>
      <c r="H5369" t="s">
        <v>45</v>
      </c>
      <c r="I5369" t="s">
        <v>37</v>
      </c>
      <c r="J5369" t="s">
        <v>17451</v>
      </c>
      <c r="K5369" t="s">
        <v>39</v>
      </c>
      <c r="L5369" t="s">
        <v>17452</v>
      </c>
      <c r="M5369" t="s">
        <v>143</v>
      </c>
      <c r="N5369" t="s">
        <v>26</v>
      </c>
      <c r="O5369" s="3">
        <v>45078.535983796297</v>
      </c>
      <c r="P5369" s="3">
        <v>45078.358206018522</v>
      </c>
      <c r="Q5369">
        <v>1</v>
      </c>
      <c r="R5369">
        <v>5368</v>
      </c>
      <c r="S5369" t="str">
        <f>PROPER(CustomerSupport[[#This Row],[Resolution]])</f>
        <v>Top History Cut Action.</v>
      </c>
      <c r="T5369" t="str">
        <f>TRIM(CustomerSupport[[#This Row],[Customer Name]])</f>
        <v>Stephen Chambers</v>
      </c>
      <c r="U5369">
        <f>MONTH(CustomerSupport[[#This Row],[Date of Purchase]])</f>
        <v>9</v>
      </c>
      <c r="V5369" t="str">
        <f>TEXT('Working data'!G5369,"mmmm")</f>
        <v>September</v>
      </c>
      <c r="W5369">
        <f>YEAR(CustomerSupport[[#This Row],[Date of Purchase]])</f>
        <v>2020</v>
      </c>
      <c r="X5369">
        <f t="shared" si="83"/>
        <v>-4.2666666666045785</v>
      </c>
    </row>
    <row r="5370" spans="1:24" ht="14.25" customHeight="1" x14ac:dyDescent="0.4">
      <c r="A5370">
        <v>5369</v>
      </c>
      <c r="B5370" t="s">
        <v>17453</v>
      </c>
      <c r="C5370" t="s">
        <v>17454</v>
      </c>
      <c r="D5370">
        <v>48</v>
      </c>
      <c r="E5370" t="s">
        <v>58</v>
      </c>
      <c r="F5370" t="s">
        <v>397</v>
      </c>
      <c r="G5370" s="1">
        <v>43843</v>
      </c>
      <c r="H5370" t="s">
        <v>66</v>
      </c>
      <c r="I5370" t="s">
        <v>60</v>
      </c>
      <c r="J5370" t="s">
        <v>445</v>
      </c>
      <c r="K5370" t="s">
        <v>39</v>
      </c>
      <c r="L5370" t="s">
        <v>17455</v>
      </c>
      <c r="M5370" t="s">
        <v>25</v>
      </c>
      <c r="N5370" t="s">
        <v>26</v>
      </c>
      <c r="O5370" s="3">
        <v>45078.92765046296</v>
      </c>
      <c r="P5370" s="3">
        <v>45078.481122685182</v>
      </c>
      <c r="Q5370">
        <v>4</v>
      </c>
      <c r="R5370">
        <v>5369</v>
      </c>
      <c r="S5370" t="str">
        <f>PROPER(CustomerSupport[[#This Row],[Resolution]])</f>
        <v>Maybe Chance Reduce Where Future.</v>
      </c>
      <c r="T5370" t="str">
        <f>TRIM(CustomerSupport[[#This Row],[Customer Name]])</f>
        <v>Joseph Fox</v>
      </c>
      <c r="U5370">
        <f>MONTH(CustomerSupport[[#This Row],[Date of Purchase]])</f>
        <v>1</v>
      </c>
      <c r="V5370" t="str">
        <f>TEXT('Working data'!G5370,"mmmm")</f>
        <v>January</v>
      </c>
      <c r="W5370">
        <f>YEAR(CustomerSupport[[#This Row],[Date of Purchase]])</f>
        <v>2020</v>
      </c>
      <c r="X5370">
        <f t="shared" si="83"/>
        <v>-10.716666666674428</v>
      </c>
    </row>
    <row r="5371" spans="1:24" ht="14.25" customHeight="1" x14ac:dyDescent="0.4">
      <c r="A5371">
        <v>5370</v>
      </c>
      <c r="B5371" t="s">
        <v>17456</v>
      </c>
      <c r="C5371" t="s">
        <v>17457</v>
      </c>
      <c r="D5371">
        <v>39</v>
      </c>
      <c r="E5371" t="s">
        <v>58</v>
      </c>
      <c r="F5371" t="s">
        <v>112</v>
      </c>
      <c r="G5371" s="1">
        <v>44012</v>
      </c>
      <c r="H5371" t="s">
        <v>66</v>
      </c>
      <c r="I5371" t="s">
        <v>60</v>
      </c>
      <c r="J5371" t="s">
        <v>17458</v>
      </c>
      <c r="K5371" t="s">
        <v>62</v>
      </c>
      <c r="M5371" t="s">
        <v>41</v>
      </c>
      <c r="N5371" t="s">
        <v>33</v>
      </c>
      <c r="R5371">
        <v>5370</v>
      </c>
      <c r="S5371" t="str">
        <f>PROPER(CustomerSupport[[#This Row],[Resolution]])</f>
        <v/>
      </c>
      <c r="T5371" t="str">
        <f>TRIM(CustomerSupport[[#This Row],[Customer Name]])</f>
        <v>David Bailey</v>
      </c>
      <c r="U5371">
        <f>MONTH(CustomerSupport[[#This Row],[Date of Purchase]])</f>
        <v>6</v>
      </c>
      <c r="V5371" t="str">
        <f>TEXT('Working data'!G5371,"mmmm")</f>
        <v>June</v>
      </c>
      <c r="W5371">
        <f>YEAR(CustomerSupport[[#This Row],[Date of Purchase]])</f>
        <v>2020</v>
      </c>
      <c r="X5371" t="str">
        <f t="shared" si="83"/>
        <v/>
      </c>
    </row>
    <row r="5372" spans="1:24" ht="14.25" customHeight="1" x14ac:dyDescent="0.4">
      <c r="A5372">
        <v>5371</v>
      </c>
      <c r="B5372" t="s">
        <v>17459</v>
      </c>
      <c r="C5372" t="s">
        <v>17460</v>
      </c>
      <c r="D5372">
        <v>50</v>
      </c>
      <c r="E5372" t="s">
        <v>29</v>
      </c>
      <c r="F5372" t="s">
        <v>249</v>
      </c>
      <c r="G5372" s="1">
        <v>44002</v>
      </c>
      <c r="H5372" t="s">
        <v>66</v>
      </c>
      <c r="I5372" t="s">
        <v>52</v>
      </c>
      <c r="J5372" s="2" t="s">
        <v>17461</v>
      </c>
      <c r="K5372" t="s">
        <v>39</v>
      </c>
      <c r="L5372" t="s">
        <v>17462</v>
      </c>
      <c r="M5372" t="s">
        <v>25</v>
      </c>
      <c r="N5372" t="s">
        <v>33</v>
      </c>
      <c r="O5372" s="3">
        <v>45078.125601851854</v>
      </c>
      <c r="P5372" s="3">
        <v>45078.671435185184</v>
      </c>
      <c r="Q5372">
        <v>5</v>
      </c>
      <c r="R5372">
        <v>5371</v>
      </c>
      <c r="S5372" t="str">
        <f>PROPER(CustomerSupport[[#This Row],[Resolution]])</f>
        <v>Join Far Last.</v>
      </c>
      <c r="T5372" t="str">
        <f>TRIM(CustomerSupport[[#This Row],[Customer Name]])</f>
        <v>William Oconnor</v>
      </c>
      <c r="U5372">
        <f>MONTH(CustomerSupport[[#This Row],[Date of Purchase]])</f>
        <v>6</v>
      </c>
      <c r="V5372" t="str">
        <f>TEXT('Working data'!G5372,"mmmm")</f>
        <v>June</v>
      </c>
      <c r="W5372">
        <f>YEAR(CustomerSupport[[#This Row],[Date of Purchase]])</f>
        <v>2020</v>
      </c>
      <c r="X5372">
        <f t="shared" si="83"/>
        <v>13.099999999918509</v>
      </c>
    </row>
    <row r="5373" spans="1:24" ht="14.25" customHeight="1" x14ac:dyDescent="0.4">
      <c r="A5373">
        <v>5372</v>
      </c>
      <c r="B5373" t="s">
        <v>17463</v>
      </c>
      <c r="C5373" t="s">
        <v>17464</v>
      </c>
      <c r="D5373">
        <v>24</v>
      </c>
      <c r="E5373" t="s">
        <v>29</v>
      </c>
      <c r="F5373" t="s">
        <v>485</v>
      </c>
      <c r="G5373" s="1">
        <v>44066</v>
      </c>
      <c r="H5373" t="s">
        <v>45</v>
      </c>
      <c r="I5373" t="s">
        <v>37</v>
      </c>
      <c r="J5373" s="2" t="s">
        <v>17465</v>
      </c>
      <c r="K5373" t="s">
        <v>62</v>
      </c>
      <c r="M5373" t="s">
        <v>41</v>
      </c>
      <c r="N5373" t="s">
        <v>33</v>
      </c>
      <c r="R5373">
        <v>5372</v>
      </c>
      <c r="S5373" t="str">
        <f>PROPER(CustomerSupport[[#This Row],[Resolution]])</f>
        <v/>
      </c>
      <c r="T5373" t="str">
        <f>TRIM(CustomerSupport[[#This Row],[Customer Name]])</f>
        <v>Joanna Pena</v>
      </c>
      <c r="U5373">
        <f>MONTH(CustomerSupport[[#This Row],[Date of Purchase]])</f>
        <v>8</v>
      </c>
      <c r="V5373" t="str">
        <f>TEXT('Working data'!G5373,"mmmm")</f>
        <v>August</v>
      </c>
      <c r="W5373">
        <f>YEAR(CustomerSupport[[#This Row],[Date of Purchase]])</f>
        <v>2020</v>
      </c>
      <c r="X5373" t="str">
        <f t="shared" si="83"/>
        <v/>
      </c>
    </row>
    <row r="5374" spans="1:24" ht="14.25" customHeight="1" x14ac:dyDescent="0.4">
      <c r="A5374">
        <v>5373</v>
      </c>
      <c r="B5374" t="s">
        <v>17466</v>
      </c>
      <c r="C5374" t="s">
        <v>17467</v>
      </c>
      <c r="D5374">
        <v>70</v>
      </c>
      <c r="E5374" t="s">
        <v>29</v>
      </c>
      <c r="F5374" t="s">
        <v>281</v>
      </c>
      <c r="G5374" s="1">
        <v>44518</v>
      </c>
      <c r="H5374" t="s">
        <v>59</v>
      </c>
      <c r="I5374" t="s">
        <v>77</v>
      </c>
      <c r="J5374" t="s">
        <v>9810</v>
      </c>
      <c r="K5374" t="s">
        <v>24</v>
      </c>
      <c r="M5374" t="s">
        <v>143</v>
      </c>
      <c r="N5374" t="s">
        <v>83</v>
      </c>
      <c r="O5374" s="3">
        <v>45078.012430555558</v>
      </c>
      <c r="R5374">
        <v>5373</v>
      </c>
      <c r="S5374" t="str">
        <f>PROPER(CustomerSupport[[#This Row],[Resolution]])</f>
        <v/>
      </c>
      <c r="T5374" t="str">
        <f>TRIM(CustomerSupport[[#This Row],[Customer Name]])</f>
        <v>Kerri Murphy</v>
      </c>
      <c r="U5374">
        <f>MONTH(CustomerSupport[[#This Row],[Date of Purchase]])</f>
        <v>11</v>
      </c>
      <c r="V5374" t="str">
        <f>TEXT('Working data'!G5374,"mmmm")</f>
        <v>November</v>
      </c>
      <c r="W5374">
        <f>YEAR(CustomerSupport[[#This Row],[Date of Purchase]])</f>
        <v>2021</v>
      </c>
      <c r="X5374" t="str">
        <f t="shared" si="83"/>
        <v/>
      </c>
    </row>
    <row r="5375" spans="1:24" ht="14.25" customHeight="1" x14ac:dyDescent="0.4">
      <c r="A5375">
        <v>5374</v>
      </c>
      <c r="B5375" t="s">
        <v>17468</v>
      </c>
      <c r="C5375" t="s">
        <v>17469</v>
      </c>
      <c r="D5375">
        <v>53</v>
      </c>
      <c r="E5375" t="s">
        <v>19</v>
      </c>
      <c r="F5375" t="s">
        <v>211</v>
      </c>
      <c r="G5375" s="1">
        <v>44450</v>
      </c>
      <c r="H5375" t="s">
        <v>59</v>
      </c>
      <c r="I5375" t="s">
        <v>59</v>
      </c>
      <c r="J5375" s="2" t="s">
        <v>17470</v>
      </c>
      <c r="K5375" t="s">
        <v>39</v>
      </c>
      <c r="L5375" t="s">
        <v>17471</v>
      </c>
      <c r="M5375" t="s">
        <v>41</v>
      </c>
      <c r="N5375" t="s">
        <v>26</v>
      </c>
      <c r="O5375" s="3">
        <v>45078.573564814818</v>
      </c>
      <c r="P5375" s="3">
        <v>45078.302731481483</v>
      </c>
      <c r="Q5375">
        <v>4</v>
      </c>
      <c r="R5375">
        <v>5374</v>
      </c>
      <c r="S5375" t="str">
        <f>PROPER(CustomerSupport[[#This Row],[Resolution]])</f>
        <v>Republican Generation Anyone Interest Worry Agree.</v>
      </c>
      <c r="T5375" t="str">
        <f>TRIM(CustomerSupport[[#This Row],[Customer Name]])</f>
        <v>Joshua Hall</v>
      </c>
      <c r="U5375">
        <f>MONTH(CustomerSupport[[#This Row],[Date of Purchase]])</f>
        <v>9</v>
      </c>
      <c r="V5375" t="str">
        <f>TEXT('Working data'!G5375,"mmmm")</f>
        <v>September</v>
      </c>
      <c r="W5375">
        <f>YEAR(CustomerSupport[[#This Row],[Date of Purchase]])</f>
        <v>2021</v>
      </c>
      <c r="X5375">
        <f t="shared" si="83"/>
        <v>-6.5000000000582077</v>
      </c>
    </row>
    <row r="5376" spans="1:24" ht="14.25" customHeight="1" x14ac:dyDescent="0.4">
      <c r="A5376">
        <v>5375</v>
      </c>
      <c r="B5376" t="s">
        <v>17472</v>
      </c>
      <c r="C5376" t="s">
        <v>17473</v>
      </c>
      <c r="D5376">
        <v>57</v>
      </c>
      <c r="E5376" t="s">
        <v>29</v>
      </c>
      <c r="F5376" t="s">
        <v>485</v>
      </c>
      <c r="G5376" s="1">
        <v>44135</v>
      </c>
      <c r="H5376" t="s">
        <v>66</v>
      </c>
      <c r="I5376" t="s">
        <v>31</v>
      </c>
      <c r="J5376" s="2" t="s">
        <v>17474</v>
      </c>
      <c r="K5376" t="s">
        <v>62</v>
      </c>
      <c r="M5376" t="s">
        <v>143</v>
      </c>
      <c r="N5376" t="s">
        <v>83</v>
      </c>
      <c r="R5376">
        <v>5375</v>
      </c>
      <c r="S5376" t="str">
        <f>PROPER(CustomerSupport[[#This Row],[Resolution]])</f>
        <v/>
      </c>
      <c r="T5376" t="str">
        <f>TRIM(CustomerSupport[[#This Row],[Customer Name]])</f>
        <v>Norman Perez</v>
      </c>
      <c r="U5376">
        <f>MONTH(CustomerSupport[[#This Row],[Date of Purchase]])</f>
        <v>10</v>
      </c>
      <c r="V5376" t="str">
        <f>TEXT('Working data'!G5376,"mmmm")</f>
        <v>October</v>
      </c>
      <c r="W5376">
        <f>YEAR(CustomerSupport[[#This Row],[Date of Purchase]])</f>
        <v>2020</v>
      </c>
      <c r="X5376" t="str">
        <f t="shared" si="83"/>
        <v/>
      </c>
    </row>
    <row r="5377" spans="1:24" ht="14.25" customHeight="1" x14ac:dyDescent="0.4">
      <c r="A5377">
        <v>5376</v>
      </c>
      <c r="B5377" t="s">
        <v>17475</v>
      </c>
      <c r="C5377" t="s">
        <v>17476</v>
      </c>
      <c r="D5377">
        <v>55</v>
      </c>
      <c r="E5377" t="s">
        <v>29</v>
      </c>
      <c r="F5377" t="s">
        <v>219</v>
      </c>
      <c r="G5377" s="1">
        <v>43977</v>
      </c>
      <c r="H5377" t="s">
        <v>67</v>
      </c>
      <c r="I5377" t="s">
        <v>72</v>
      </c>
      <c r="J5377" t="s">
        <v>17477</v>
      </c>
      <c r="K5377" t="s">
        <v>24</v>
      </c>
      <c r="M5377" t="s">
        <v>25</v>
      </c>
      <c r="N5377" t="s">
        <v>26</v>
      </c>
      <c r="O5377" s="3">
        <v>45078.928449074076</v>
      </c>
      <c r="R5377">
        <v>5376</v>
      </c>
      <c r="S5377" t="str">
        <f>PROPER(CustomerSupport[[#This Row],[Resolution]])</f>
        <v/>
      </c>
      <c r="T5377" t="str">
        <f>TRIM(CustomerSupport[[#This Row],[Customer Name]])</f>
        <v>Adam Pope</v>
      </c>
      <c r="U5377">
        <f>MONTH(CustomerSupport[[#This Row],[Date of Purchase]])</f>
        <v>5</v>
      </c>
      <c r="V5377" t="str">
        <f>TEXT('Working data'!G5377,"mmmm")</f>
        <v>May</v>
      </c>
      <c r="W5377">
        <f>YEAR(CustomerSupport[[#This Row],[Date of Purchase]])</f>
        <v>2020</v>
      </c>
      <c r="X5377" t="str">
        <f t="shared" si="83"/>
        <v/>
      </c>
    </row>
    <row r="5378" spans="1:24" ht="14.25" customHeight="1" x14ac:dyDescent="0.4">
      <c r="A5378">
        <v>5377</v>
      </c>
      <c r="B5378" t="s">
        <v>17478</v>
      </c>
      <c r="C5378" t="s">
        <v>17479</v>
      </c>
      <c r="D5378">
        <v>28</v>
      </c>
      <c r="E5378" t="s">
        <v>19</v>
      </c>
      <c r="F5378" t="s">
        <v>655</v>
      </c>
      <c r="G5378" s="1">
        <v>44297</v>
      </c>
      <c r="H5378" t="s">
        <v>66</v>
      </c>
      <c r="I5378" t="s">
        <v>60</v>
      </c>
      <c r="J5378" t="s">
        <v>17480</v>
      </c>
      <c r="K5378" t="s">
        <v>24</v>
      </c>
      <c r="M5378" t="s">
        <v>41</v>
      </c>
      <c r="N5378" t="s">
        <v>26</v>
      </c>
      <c r="O5378" s="3">
        <v>45078.411111111112</v>
      </c>
      <c r="R5378">
        <v>5377</v>
      </c>
      <c r="S5378" t="str">
        <f>PROPER(CustomerSupport[[#This Row],[Resolution]])</f>
        <v/>
      </c>
      <c r="T5378" t="str">
        <f>TRIM(CustomerSupport[[#This Row],[Customer Name]])</f>
        <v>Raymond Hughes</v>
      </c>
      <c r="U5378">
        <f>MONTH(CustomerSupport[[#This Row],[Date of Purchase]])</f>
        <v>4</v>
      </c>
      <c r="V5378" t="str">
        <f>TEXT('Working data'!G5378,"mmmm")</f>
        <v>April</v>
      </c>
      <c r="W5378">
        <f>YEAR(CustomerSupport[[#This Row],[Date of Purchase]])</f>
        <v>2021</v>
      </c>
      <c r="X5378" t="str">
        <f t="shared" ref="X5378:X5441" si="84">IF(OR(O5378="",P5378=""),"",(P5378-O5378)*24)</f>
        <v/>
      </c>
    </row>
    <row r="5379" spans="1:24" ht="14.25" customHeight="1" x14ac:dyDescent="0.4">
      <c r="A5379">
        <v>5378</v>
      </c>
      <c r="B5379" t="s">
        <v>17481</v>
      </c>
      <c r="C5379" t="s">
        <v>17482</v>
      </c>
      <c r="D5379">
        <v>47</v>
      </c>
      <c r="E5379" t="s">
        <v>29</v>
      </c>
      <c r="F5379" t="s">
        <v>281</v>
      </c>
      <c r="G5379" s="1">
        <v>44436</v>
      </c>
      <c r="H5379" t="s">
        <v>66</v>
      </c>
      <c r="I5379" t="s">
        <v>67</v>
      </c>
      <c r="J5379" s="2" t="s">
        <v>17483</v>
      </c>
      <c r="K5379" t="s">
        <v>24</v>
      </c>
      <c r="M5379" t="s">
        <v>41</v>
      </c>
      <c r="N5379" t="s">
        <v>33</v>
      </c>
      <c r="O5379" s="3">
        <v>45078.422233796293</v>
      </c>
      <c r="R5379">
        <v>5378</v>
      </c>
      <c r="S5379" t="str">
        <f>PROPER(CustomerSupport[[#This Row],[Resolution]])</f>
        <v/>
      </c>
      <c r="T5379" t="str">
        <f>TRIM(CustomerSupport[[#This Row],[Customer Name]])</f>
        <v>Charles Stewart</v>
      </c>
      <c r="U5379">
        <f>MONTH(CustomerSupport[[#This Row],[Date of Purchase]])</f>
        <v>8</v>
      </c>
      <c r="V5379" t="str">
        <f>TEXT('Working data'!G5379,"mmmm")</f>
        <v>August</v>
      </c>
      <c r="W5379">
        <f>YEAR(CustomerSupport[[#This Row],[Date of Purchase]])</f>
        <v>2021</v>
      </c>
      <c r="X5379" t="str">
        <f t="shared" si="84"/>
        <v/>
      </c>
    </row>
    <row r="5380" spans="1:24" ht="14.25" customHeight="1" x14ac:dyDescent="0.4">
      <c r="A5380">
        <v>5379</v>
      </c>
      <c r="B5380" t="s">
        <v>17484</v>
      </c>
      <c r="C5380" t="s">
        <v>17485</v>
      </c>
      <c r="D5380">
        <v>51</v>
      </c>
      <c r="E5380" t="s">
        <v>58</v>
      </c>
      <c r="F5380" t="s">
        <v>134</v>
      </c>
      <c r="G5380" s="1">
        <v>44324</v>
      </c>
      <c r="H5380" t="s">
        <v>59</v>
      </c>
      <c r="I5380" t="s">
        <v>60</v>
      </c>
      <c r="J5380" t="s">
        <v>17486</v>
      </c>
      <c r="K5380" t="s">
        <v>24</v>
      </c>
      <c r="M5380" t="s">
        <v>41</v>
      </c>
      <c r="N5380" t="s">
        <v>83</v>
      </c>
      <c r="O5380" s="3">
        <v>45078.212534722225</v>
      </c>
      <c r="R5380">
        <v>5379</v>
      </c>
      <c r="S5380" t="str">
        <f>PROPER(CustomerSupport[[#This Row],[Resolution]])</f>
        <v/>
      </c>
      <c r="T5380" t="str">
        <f>TRIM(CustomerSupport[[#This Row],[Customer Name]])</f>
        <v>Steven Wilson</v>
      </c>
      <c r="U5380">
        <f>MONTH(CustomerSupport[[#This Row],[Date of Purchase]])</f>
        <v>5</v>
      </c>
      <c r="V5380" t="str">
        <f>TEXT('Working data'!G5380,"mmmm")</f>
        <v>May</v>
      </c>
      <c r="W5380">
        <f>YEAR(CustomerSupport[[#This Row],[Date of Purchase]])</f>
        <v>2021</v>
      </c>
      <c r="X5380" t="str">
        <f t="shared" si="84"/>
        <v/>
      </c>
    </row>
    <row r="5381" spans="1:24" ht="14.25" customHeight="1" x14ac:dyDescent="0.4">
      <c r="A5381">
        <v>5380</v>
      </c>
      <c r="B5381" t="s">
        <v>17487</v>
      </c>
      <c r="C5381" t="s">
        <v>17488</v>
      </c>
      <c r="D5381">
        <v>63</v>
      </c>
      <c r="E5381" t="s">
        <v>19</v>
      </c>
      <c r="F5381" t="s">
        <v>51</v>
      </c>
      <c r="G5381" s="1">
        <v>44267</v>
      </c>
      <c r="H5381" t="s">
        <v>59</v>
      </c>
      <c r="I5381" t="s">
        <v>141</v>
      </c>
      <c r="J5381" t="s">
        <v>17489</v>
      </c>
      <c r="K5381" t="s">
        <v>39</v>
      </c>
      <c r="L5381" t="s">
        <v>17490</v>
      </c>
      <c r="M5381" t="s">
        <v>25</v>
      </c>
      <c r="N5381" t="s">
        <v>26</v>
      </c>
      <c r="O5381" s="3">
        <v>45078.488935185182</v>
      </c>
      <c r="P5381" s="3">
        <v>45078.242407407408</v>
      </c>
      <c r="Q5381">
        <v>4</v>
      </c>
      <c r="R5381">
        <v>5380</v>
      </c>
      <c r="S5381" t="str">
        <f>PROPER(CustomerSupport[[#This Row],[Resolution]])</f>
        <v>Respond Popular Either Laugh.</v>
      </c>
      <c r="T5381" t="str">
        <f>TRIM(CustomerSupport[[#This Row],[Customer Name]])</f>
        <v>Amber Nelson</v>
      </c>
      <c r="U5381">
        <f>MONTH(CustomerSupport[[#This Row],[Date of Purchase]])</f>
        <v>3</v>
      </c>
      <c r="V5381" t="str">
        <f>TEXT('Working data'!G5381,"mmmm")</f>
        <v>March</v>
      </c>
      <c r="W5381">
        <f>YEAR(CustomerSupport[[#This Row],[Date of Purchase]])</f>
        <v>2021</v>
      </c>
      <c r="X5381">
        <f t="shared" si="84"/>
        <v>-5.9166666665696539</v>
      </c>
    </row>
    <row r="5382" spans="1:24" ht="14.25" customHeight="1" x14ac:dyDescent="0.4">
      <c r="A5382">
        <v>5381</v>
      </c>
      <c r="B5382" t="s">
        <v>17491</v>
      </c>
      <c r="C5382" t="s">
        <v>17492</v>
      </c>
      <c r="D5382">
        <v>49</v>
      </c>
      <c r="E5382" t="s">
        <v>29</v>
      </c>
      <c r="F5382" t="s">
        <v>76</v>
      </c>
      <c r="G5382" s="1">
        <v>43901</v>
      </c>
      <c r="H5382" t="s">
        <v>45</v>
      </c>
      <c r="I5382" t="s">
        <v>99</v>
      </c>
      <c r="J5382" s="2" t="s">
        <v>17493</v>
      </c>
      <c r="K5382" t="s">
        <v>39</v>
      </c>
      <c r="L5382" t="s">
        <v>17494</v>
      </c>
      <c r="M5382" t="s">
        <v>41</v>
      </c>
      <c r="N5382" t="s">
        <v>83</v>
      </c>
      <c r="O5382" s="3">
        <v>45078.187569444446</v>
      </c>
      <c r="P5382" s="3">
        <v>45078.493125000001</v>
      </c>
      <c r="Q5382">
        <v>4</v>
      </c>
      <c r="R5382">
        <v>5381</v>
      </c>
      <c r="S5382" t="str">
        <f>PROPER(CustomerSupport[[#This Row],[Resolution]])</f>
        <v>Western Explain Whole.</v>
      </c>
      <c r="T5382" t="str">
        <f>TRIM(CustomerSupport[[#This Row],[Customer Name]])</f>
        <v>Barbara Lara</v>
      </c>
      <c r="U5382">
        <f>MONTH(CustomerSupport[[#This Row],[Date of Purchase]])</f>
        <v>3</v>
      </c>
      <c r="V5382" t="str">
        <f>TEXT('Working data'!G5382,"mmmm")</f>
        <v>March</v>
      </c>
      <c r="W5382">
        <f>YEAR(CustomerSupport[[#This Row],[Date of Purchase]])</f>
        <v>2020</v>
      </c>
      <c r="X5382">
        <f t="shared" si="84"/>
        <v>7.3333333333139308</v>
      </c>
    </row>
    <row r="5383" spans="1:24" ht="14.25" customHeight="1" x14ac:dyDescent="0.4">
      <c r="A5383">
        <v>5382</v>
      </c>
      <c r="B5383" t="s">
        <v>17495</v>
      </c>
      <c r="C5383" t="s">
        <v>17496</v>
      </c>
      <c r="D5383">
        <v>40</v>
      </c>
      <c r="E5383" t="s">
        <v>29</v>
      </c>
      <c r="F5383" t="s">
        <v>223</v>
      </c>
      <c r="G5383" s="1">
        <v>43939</v>
      </c>
      <c r="H5383" t="s">
        <v>21</v>
      </c>
      <c r="I5383" t="s">
        <v>31</v>
      </c>
      <c r="J5383" s="2" t="s">
        <v>17497</v>
      </c>
      <c r="K5383" t="s">
        <v>24</v>
      </c>
      <c r="M5383" t="s">
        <v>25</v>
      </c>
      <c r="N5383" t="s">
        <v>26</v>
      </c>
      <c r="O5383" s="3">
        <v>45078.010509259257</v>
      </c>
      <c r="R5383">
        <v>5382</v>
      </c>
      <c r="S5383" t="str">
        <f>PROPER(CustomerSupport[[#This Row],[Resolution]])</f>
        <v/>
      </c>
      <c r="T5383" t="str">
        <f>TRIM(CustomerSupport[[#This Row],[Customer Name]])</f>
        <v>Andrea Cross</v>
      </c>
      <c r="U5383">
        <f>MONTH(CustomerSupport[[#This Row],[Date of Purchase]])</f>
        <v>4</v>
      </c>
      <c r="V5383" t="str">
        <f>TEXT('Working data'!G5383,"mmmm")</f>
        <v>April</v>
      </c>
      <c r="W5383">
        <f>YEAR(CustomerSupport[[#This Row],[Date of Purchase]])</f>
        <v>2020</v>
      </c>
      <c r="X5383" t="str">
        <f t="shared" si="84"/>
        <v/>
      </c>
    </row>
    <row r="5384" spans="1:24" ht="14.25" customHeight="1" x14ac:dyDescent="0.4">
      <c r="A5384">
        <v>5383</v>
      </c>
      <c r="B5384" t="s">
        <v>17498</v>
      </c>
      <c r="C5384" t="s">
        <v>17499</v>
      </c>
      <c r="D5384">
        <v>68</v>
      </c>
      <c r="E5384" t="s">
        <v>58</v>
      </c>
      <c r="F5384" t="s">
        <v>86</v>
      </c>
      <c r="G5384" s="1">
        <v>44544</v>
      </c>
      <c r="H5384" t="s">
        <v>21</v>
      </c>
      <c r="I5384" t="s">
        <v>22</v>
      </c>
      <c r="J5384" s="2" t="s">
        <v>17500</v>
      </c>
      <c r="K5384" t="s">
        <v>39</v>
      </c>
      <c r="L5384" t="s">
        <v>17501</v>
      </c>
      <c r="M5384" t="s">
        <v>143</v>
      </c>
      <c r="N5384" t="s">
        <v>26</v>
      </c>
      <c r="O5384" s="3">
        <v>45078.064004629632</v>
      </c>
      <c r="P5384" s="3">
        <v>45077.995949074073</v>
      </c>
      <c r="Q5384">
        <v>4</v>
      </c>
      <c r="R5384">
        <v>5383</v>
      </c>
      <c r="S5384" t="str">
        <f>PROPER(CustomerSupport[[#This Row],[Resolution]])</f>
        <v>Meeting General Common Agent Beautiful.</v>
      </c>
      <c r="T5384" t="str">
        <f>TRIM(CustomerSupport[[#This Row],[Customer Name]])</f>
        <v>Justin Cross</v>
      </c>
      <c r="U5384">
        <f>MONTH(CustomerSupport[[#This Row],[Date of Purchase]])</f>
        <v>12</v>
      </c>
      <c r="V5384" t="str">
        <f>TEXT('Working data'!G5384,"mmmm")</f>
        <v>December</v>
      </c>
      <c r="W5384">
        <f>YEAR(CustomerSupport[[#This Row],[Date of Purchase]])</f>
        <v>2021</v>
      </c>
      <c r="X5384">
        <f t="shared" si="84"/>
        <v>-1.6333333334187046</v>
      </c>
    </row>
    <row r="5385" spans="1:24" ht="14.25" customHeight="1" x14ac:dyDescent="0.4">
      <c r="A5385">
        <v>5384</v>
      </c>
      <c r="B5385" t="s">
        <v>17502</v>
      </c>
      <c r="C5385" t="s">
        <v>17503</v>
      </c>
      <c r="D5385">
        <v>31</v>
      </c>
      <c r="E5385" t="s">
        <v>29</v>
      </c>
      <c r="F5385" t="s">
        <v>699</v>
      </c>
      <c r="G5385" s="1">
        <v>43854</v>
      </c>
      <c r="H5385" t="s">
        <v>21</v>
      </c>
      <c r="I5385" t="s">
        <v>60</v>
      </c>
      <c r="J5385" s="2" t="s">
        <v>17504</v>
      </c>
      <c r="K5385" t="s">
        <v>24</v>
      </c>
      <c r="M5385" t="s">
        <v>89</v>
      </c>
      <c r="N5385" t="s">
        <v>26</v>
      </c>
      <c r="O5385" s="3">
        <v>45078.483460648145</v>
      </c>
      <c r="R5385">
        <v>5384</v>
      </c>
      <c r="S5385" t="str">
        <f>PROPER(CustomerSupport[[#This Row],[Resolution]])</f>
        <v/>
      </c>
      <c r="T5385" t="str">
        <f>TRIM(CustomerSupport[[#This Row],[Customer Name]])</f>
        <v>Michael Taylor</v>
      </c>
      <c r="U5385">
        <f>MONTH(CustomerSupport[[#This Row],[Date of Purchase]])</f>
        <v>1</v>
      </c>
      <c r="V5385" t="str">
        <f>TEXT('Working data'!G5385,"mmmm")</f>
        <v>January</v>
      </c>
      <c r="W5385">
        <f>YEAR(CustomerSupport[[#This Row],[Date of Purchase]])</f>
        <v>2020</v>
      </c>
      <c r="X5385" t="str">
        <f t="shared" si="84"/>
        <v/>
      </c>
    </row>
    <row r="5386" spans="1:24" ht="14.25" customHeight="1" x14ac:dyDescent="0.4">
      <c r="A5386">
        <v>5385</v>
      </c>
      <c r="B5386" t="s">
        <v>17505</v>
      </c>
      <c r="C5386" t="s">
        <v>17506</v>
      </c>
      <c r="D5386">
        <v>25</v>
      </c>
      <c r="E5386" t="s">
        <v>29</v>
      </c>
      <c r="F5386" t="s">
        <v>71</v>
      </c>
      <c r="G5386" s="1">
        <v>44477</v>
      </c>
      <c r="H5386" t="s">
        <v>66</v>
      </c>
      <c r="I5386" t="s">
        <v>77</v>
      </c>
      <c r="J5386" s="2" t="s">
        <v>17507</v>
      </c>
      <c r="K5386" t="s">
        <v>24</v>
      </c>
      <c r="M5386" t="s">
        <v>143</v>
      </c>
      <c r="N5386" t="s">
        <v>26</v>
      </c>
      <c r="O5386" s="3">
        <v>45078.71402777778</v>
      </c>
      <c r="R5386">
        <v>5385</v>
      </c>
      <c r="S5386" t="str">
        <f>PROPER(CustomerSupport[[#This Row],[Resolution]])</f>
        <v/>
      </c>
      <c r="T5386" t="str">
        <f>TRIM(CustomerSupport[[#This Row],[Customer Name]])</f>
        <v>Audrey Mccarthy MD</v>
      </c>
      <c r="U5386">
        <f>MONTH(CustomerSupport[[#This Row],[Date of Purchase]])</f>
        <v>10</v>
      </c>
      <c r="V5386" t="str">
        <f>TEXT('Working data'!G5386,"mmmm")</f>
        <v>October</v>
      </c>
      <c r="W5386">
        <f>YEAR(CustomerSupport[[#This Row],[Date of Purchase]])</f>
        <v>2021</v>
      </c>
      <c r="X5386" t="str">
        <f t="shared" si="84"/>
        <v/>
      </c>
    </row>
    <row r="5387" spans="1:24" ht="14.25" customHeight="1" x14ac:dyDescent="0.4">
      <c r="A5387">
        <v>5386</v>
      </c>
      <c r="B5387" t="s">
        <v>17508</v>
      </c>
      <c r="C5387" t="s">
        <v>17509</v>
      </c>
      <c r="D5387">
        <v>45</v>
      </c>
      <c r="E5387" t="s">
        <v>19</v>
      </c>
      <c r="F5387" t="s">
        <v>36</v>
      </c>
      <c r="G5387" s="1">
        <v>44312</v>
      </c>
      <c r="H5387" t="s">
        <v>21</v>
      </c>
      <c r="I5387" t="s">
        <v>59</v>
      </c>
      <c r="J5387" t="s">
        <v>17510</v>
      </c>
      <c r="K5387" t="s">
        <v>62</v>
      </c>
      <c r="M5387" t="s">
        <v>89</v>
      </c>
      <c r="N5387" t="s">
        <v>55</v>
      </c>
      <c r="R5387">
        <v>5386</v>
      </c>
      <c r="S5387" t="str">
        <f>PROPER(CustomerSupport[[#This Row],[Resolution]])</f>
        <v/>
      </c>
      <c r="T5387" t="str">
        <f>TRIM(CustomerSupport[[#This Row],[Customer Name]])</f>
        <v>Paul Sosa</v>
      </c>
      <c r="U5387">
        <f>MONTH(CustomerSupport[[#This Row],[Date of Purchase]])</f>
        <v>4</v>
      </c>
      <c r="V5387" t="str">
        <f>TEXT('Working data'!G5387,"mmmm")</f>
        <v>April</v>
      </c>
      <c r="W5387">
        <f>YEAR(CustomerSupport[[#This Row],[Date of Purchase]])</f>
        <v>2021</v>
      </c>
      <c r="X5387" t="str">
        <f t="shared" si="84"/>
        <v/>
      </c>
    </row>
    <row r="5388" spans="1:24" ht="14.25" customHeight="1" x14ac:dyDescent="0.4">
      <c r="A5388">
        <v>5387</v>
      </c>
      <c r="B5388" t="s">
        <v>17511</v>
      </c>
      <c r="C5388" t="s">
        <v>17512</v>
      </c>
      <c r="D5388">
        <v>68</v>
      </c>
      <c r="E5388" t="s">
        <v>58</v>
      </c>
      <c r="F5388" t="s">
        <v>65</v>
      </c>
      <c r="G5388" s="1">
        <v>43839</v>
      </c>
      <c r="H5388" t="s">
        <v>45</v>
      </c>
      <c r="I5388" t="s">
        <v>150</v>
      </c>
      <c r="J5388" s="2" t="s">
        <v>17513</v>
      </c>
      <c r="K5388" t="s">
        <v>62</v>
      </c>
      <c r="M5388" t="s">
        <v>143</v>
      </c>
      <c r="N5388" t="s">
        <v>33</v>
      </c>
      <c r="R5388">
        <v>5387</v>
      </c>
      <c r="S5388" t="str">
        <f>PROPER(CustomerSupport[[#This Row],[Resolution]])</f>
        <v/>
      </c>
      <c r="T5388" t="str">
        <f>TRIM(CustomerSupport[[#This Row],[Customer Name]])</f>
        <v>Sharon Dyer</v>
      </c>
      <c r="U5388">
        <f>MONTH(CustomerSupport[[#This Row],[Date of Purchase]])</f>
        <v>1</v>
      </c>
      <c r="V5388" t="str">
        <f>TEXT('Working data'!G5388,"mmmm")</f>
        <v>January</v>
      </c>
      <c r="W5388">
        <f>YEAR(CustomerSupport[[#This Row],[Date of Purchase]])</f>
        <v>2020</v>
      </c>
      <c r="X5388" t="str">
        <f t="shared" si="84"/>
        <v/>
      </c>
    </row>
    <row r="5389" spans="1:24" ht="14.25" customHeight="1" x14ac:dyDescent="0.4">
      <c r="A5389">
        <v>5388</v>
      </c>
      <c r="B5389" t="s">
        <v>17514</v>
      </c>
      <c r="C5389" t="s">
        <v>17515</v>
      </c>
      <c r="D5389">
        <v>57</v>
      </c>
      <c r="E5389" t="s">
        <v>29</v>
      </c>
      <c r="F5389" t="s">
        <v>20</v>
      </c>
      <c r="G5389" s="1">
        <v>44329</v>
      </c>
      <c r="H5389" t="s">
        <v>67</v>
      </c>
      <c r="I5389" t="s">
        <v>177</v>
      </c>
      <c r="J5389" s="2" t="s">
        <v>17516</v>
      </c>
      <c r="K5389" t="s">
        <v>39</v>
      </c>
      <c r="L5389" t="s">
        <v>17517</v>
      </c>
      <c r="M5389" t="s">
        <v>89</v>
      </c>
      <c r="N5389" t="s">
        <v>55</v>
      </c>
      <c r="O5389" s="3">
        <v>45078.355046296296</v>
      </c>
      <c r="P5389" s="3">
        <v>45078.324490740742</v>
      </c>
      <c r="Q5389">
        <v>1</v>
      </c>
      <c r="R5389">
        <v>5388</v>
      </c>
      <c r="S5389" t="str">
        <f>PROPER(CustomerSupport[[#This Row],[Resolution]])</f>
        <v>Kind Eat Score Billion.</v>
      </c>
      <c r="T5389" t="str">
        <f>TRIM(CustomerSupport[[#This Row],[Customer Name]])</f>
        <v>Shannon Cameron</v>
      </c>
      <c r="U5389">
        <f>MONTH(CustomerSupport[[#This Row],[Date of Purchase]])</f>
        <v>5</v>
      </c>
      <c r="V5389" t="str">
        <f>TEXT('Working data'!G5389,"mmmm")</f>
        <v>May</v>
      </c>
      <c r="W5389">
        <f>YEAR(CustomerSupport[[#This Row],[Date of Purchase]])</f>
        <v>2021</v>
      </c>
      <c r="X5389">
        <f t="shared" si="84"/>
        <v>-0.73333333327900618</v>
      </c>
    </row>
    <row r="5390" spans="1:24" ht="14.25" customHeight="1" x14ac:dyDescent="0.4">
      <c r="A5390">
        <v>5389</v>
      </c>
      <c r="B5390" t="s">
        <v>17518</v>
      </c>
      <c r="C5390" t="s">
        <v>17519</v>
      </c>
      <c r="D5390">
        <v>36</v>
      </c>
      <c r="E5390" t="s">
        <v>19</v>
      </c>
      <c r="F5390" t="s">
        <v>44</v>
      </c>
      <c r="G5390" s="1">
        <v>44297</v>
      </c>
      <c r="H5390" t="s">
        <v>21</v>
      </c>
      <c r="I5390" t="s">
        <v>72</v>
      </c>
      <c r="J5390" s="2" t="s">
        <v>17520</v>
      </c>
      <c r="K5390" t="s">
        <v>24</v>
      </c>
      <c r="M5390" t="s">
        <v>89</v>
      </c>
      <c r="N5390" t="s">
        <v>55</v>
      </c>
      <c r="O5390" s="3">
        <v>45078.043263888889</v>
      </c>
      <c r="R5390">
        <v>5389</v>
      </c>
      <c r="S5390" t="str">
        <f>PROPER(CustomerSupport[[#This Row],[Resolution]])</f>
        <v/>
      </c>
      <c r="T5390" t="str">
        <f>TRIM(CustomerSupport[[#This Row],[Customer Name]])</f>
        <v>Jonathan Chang</v>
      </c>
      <c r="U5390">
        <f>MONTH(CustomerSupport[[#This Row],[Date of Purchase]])</f>
        <v>4</v>
      </c>
      <c r="V5390" t="str">
        <f>TEXT('Working data'!G5390,"mmmm")</f>
        <v>April</v>
      </c>
      <c r="W5390">
        <f>YEAR(CustomerSupport[[#This Row],[Date of Purchase]])</f>
        <v>2021</v>
      </c>
      <c r="X5390" t="str">
        <f t="shared" si="84"/>
        <v/>
      </c>
    </row>
    <row r="5391" spans="1:24" ht="14.25" customHeight="1" x14ac:dyDescent="0.4">
      <c r="A5391">
        <v>5390</v>
      </c>
      <c r="B5391" t="s">
        <v>17521</v>
      </c>
      <c r="C5391" t="s">
        <v>17522</v>
      </c>
      <c r="D5391">
        <v>25</v>
      </c>
      <c r="E5391" t="s">
        <v>29</v>
      </c>
      <c r="F5391" t="s">
        <v>161</v>
      </c>
      <c r="G5391" s="1">
        <v>44214</v>
      </c>
      <c r="H5391" t="s">
        <v>45</v>
      </c>
      <c r="I5391" t="s">
        <v>177</v>
      </c>
      <c r="J5391" s="2" t="s">
        <v>17523</v>
      </c>
      <c r="K5391" t="s">
        <v>24</v>
      </c>
      <c r="M5391" t="s">
        <v>143</v>
      </c>
      <c r="N5391" t="s">
        <v>83</v>
      </c>
      <c r="O5391" s="3">
        <v>45078.737719907411</v>
      </c>
      <c r="R5391">
        <v>5390</v>
      </c>
      <c r="S5391" t="str">
        <f>PROPER(CustomerSupport[[#This Row],[Resolution]])</f>
        <v/>
      </c>
      <c r="T5391" t="str">
        <f>TRIM(CustomerSupport[[#This Row],[Customer Name]])</f>
        <v>David Holloway</v>
      </c>
      <c r="U5391">
        <f>MONTH(CustomerSupport[[#This Row],[Date of Purchase]])</f>
        <v>1</v>
      </c>
      <c r="V5391" t="str">
        <f>TEXT('Working data'!G5391,"mmmm")</f>
        <v>January</v>
      </c>
      <c r="W5391">
        <f>YEAR(CustomerSupport[[#This Row],[Date of Purchase]])</f>
        <v>2021</v>
      </c>
      <c r="X5391" t="str">
        <f t="shared" si="84"/>
        <v/>
      </c>
    </row>
    <row r="5392" spans="1:24" ht="14.25" customHeight="1" x14ac:dyDescent="0.4">
      <c r="A5392">
        <v>5391</v>
      </c>
      <c r="B5392" t="s">
        <v>17524</v>
      </c>
      <c r="C5392" t="s">
        <v>17525</v>
      </c>
      <c r="D5392">
        <v>68</v>
      </c>
      <c r="E5392" t="s">
        <v>58</v>
      </c>
      <c r="F5392" t="s">
        <v>98</v>
      </c>
      <c r="G5392" s="1">
        <v>44457</v>
      </c>
      <c r="H5392" t="s">
        <v>59</v>
      </c>
      <c r="I5392" t="s">
        <v>67</v>
      </c>
      <c r="J5392" s="2" t="s">
        <v>17526</v>
      </c>
      <c r="K5392" t="s">
        <v>24</v>
      </c>
      <c r="M5392" t="s">
        <v>143</v>
      </c>
      <c r="N5392" t="s">
        <v>33</v>
      </c>
      <c r="O5392" s="3">
        <v>45078.700243055559</v>
      </c>
      <c r="R5392">
        <v>5391</v>
      </c>
      <c r="S5392" t="str">
        <f>PROPER(CustomerSupport[[#This Row],[Resolution]])</f>
        <v/>
      </c>
      <c r="T5392" t="str">
        <f>TRIM(CustomerSupport[[#This Row],[Customer Name]])</f>
        <v>Cynthia Gibbs</v>
      </c>
      <c r="U5392">
        <f>MONTH(CustomerSupport[[#This Row],[Date of Purchase]])</f>
        <v>9</v>
      </c>
      <c r="V5392" t="str">
        <f>TEXT('Working data'!G5392,"mmmm")</f>
        <v>September</v>
      </c>
      <c r="W5392">
        <f>YEAR(CustomerSupport[[#This Row],[Date of Purchase]])</f>
        <v>2021</v>
      </c>
      <c r="X5392" t="str">
        <f t="shared" si="84"/>
        <v/>
      </c>
    </row>
    <row r="5393" spans="1:24" ht="14.25" customHeight="1" x14ac:dyDescent="0.4">
      <c r="A5393">
        <v>5392</v>
      </c>
      <c r="B5393" t="s">
        <v>17527</v>
      </c>
      <c r="C5393" t="s">
        <v>17528</v>
      </c>
      <c r="D5393">
        <v>56</v>
      </c>
      <c r="E5393" t="s">
        <v>29</v>
      </c>
      <c r="F5393" t="s">
        <v>211</v>
      </c>
      <c r="G5393" s="1">
        <v>44066</v>
      </c>
      <c r="H5393" t="s">
        <v>45</v>
      </c>
      <c r="I5393" t="s">
        <v>93</v>
      </c>
      <c r="J5393" s="2" t="s">
        <v>17529</v>
      </c>
      <c r="K5393" t="s">
        <v>24</v>
      </c>
      <c r="M5393" t="s">
        <v>143</v>
      </c>
      <c r="N5393" t="s">
        <v>83</v>
      </c>
      <c r="O5393" s="3">
        <v>45078.412766203706</v>
      </c>
      <c r="R5393">
        <v>5392</v>
      </c>
      <c r="S5393" t="str">
        <f>PROPER(CustomerSupport[[#This Row],[Resolution]])</f>
        <v/>
      </c>
      <c r="T5393" t="str">
        <f>TRIM(CustomerSupport[[#This Row],[Customer Name]])</f>
        <v>Tina Arnold</v>
      </c>
      <c r="U5393">
        <f>MONTH(CustomerSupport[[#This Row],[Date of Purchase]])</f>
        <v>8</v>
      </c>
      <c r="V5393" t="str">
        <f>TEXT('Working data'!G5393,"mmmm")</f>
        <v>August</v>
      </c>
      <c r="W5393">
        <f>YEAR(CustomerSupport[[#This Row],[Date of Purchase]])</f>
        <v>2020</v>
      </c>
      <c r="X5393" t="str">
        <f t="shared" si="84"/>
        <v/>
      </c>
    </row>
    <row r="5394" spans="1:24" ht="14.25" customHeight="1" x14ac:dyDescent="0.4">
      <c r="A5394">
        <v>5393</v>
      </c>
      <c r="B5394" t="s">
        <v>17530</v>
      </c>
      <c r="C5394" t="s">
        <v>17531</v>
      </c>
      <c r="D5394">
        <v>57</v>
      </c>
      <c r="E5394" t="s">
        <v>29</v>
      </c>
      <c r="F5394" t="s">
        <v>281</v>
      </c>
      <c r="G5394" s="1">
        <v>44141</v>
      </c>
      <c r="H5394" t="s">
        <v>21</v>
      </c>
      <c r="I5394" t="s">
        <v>67</v>
      </c>
      <c r="J5394" s="2" t="s">
        <v>17532</v>
      </c>
      <c r="K5394" t="s">
        <v>24</v>
      </c>
      <c r="M5394" t="s">
        <v>41</v>
      </c>
      <c r="N5394" t="s">
        <v>26</v>
      </c>
      <c r="O5394" s="3">
        <v>45078.58084490741</v>
      </c>
      <c r="R5394">
        <v>5393</v>
      </c>
      <c r="S5394" t="str">
        <f>PROPER(CustomerSupport[[#This Row],[Resolution]])</f>
        <v/>
      </c>
      <c r="T5394" t="str">
        <f>TRIM(CustomerSupport[[#This Row],[Customer Name]])</f>
        <v>Justin Diaz</v>
      </c>
      <c r="U5394">
        <f>MONTH(CustomerSupport[[#This Row],[Date of Purchase]])</f>
        <v>11</v>
      </c>
      <c r="V5394" t="str">
        <f>TEXT('Working data'!G5394,"mmmm")</f>
        <v>November</v>
      </c>
      <c r="W5394">
        <f>YEAR(CustomerSupport[[#This Row],[Date of Purchase]])</f>
        <v>2020</v>
      </c>
      <c r="X5394" t="str">
        <f t="shared" si="84"/>
        <v/>
      </c>
    </row>
    <row r="5395" spans="1:24" ht="14.25" customHeight="1" x14ac:dyDescent="0.4">
      <c r="A5395">
        <v>5394</v>
      </c>
      <c r="B5395" t="s">
        <v>17533</v>
      </c>
      <c r="C5395" t="s">
        <v>17534</v>
      </c>
      <c r="D5395">
        <v>47</v>
      </c>
      <c r="E5395" t="s">
        <v>58</v>
      </c>
      <c r="F5395" t="s">
        <v>223</v>
      </c>
      <c r="G5395" s="1">
        <v>44494</v>
      </c>
      <c r="H5395" t="s">
        <v>59</v>
      </c>
      <c r="I5395" t="s">
        <v>31</v>
      </c>
      <c r="J5395" s="2" t="s">
        <v>17535</v>
      </c>
      <c r="K5395" t="s">
        <v>24</v>
      </c>
      <c r="M5395" t="s">
        <v>25</v>
      </c>
      <c r="N5395" t="s">
        <v>26</v>
      </c>
      <c r="O5395" s="3">
        <v>45078.08085648148</v>
      </c>
      <c r="R5395">
        <v>5394</v>
      </c>
      <c r="S5395" t="str">
        <f>PROPER(CustomerSupport[[#This Row],[Resolution]])</f>
        <v/>
      </c>
      <c r="T5395" t="str">
        <f>TRIM(CustomerSupport[[#This Row],[Customer Name]])</f>
        <v>Leah Murray</v>
      </c>
      <c r="U5395">
        <f>MONTH(CustomerSupport[[#This Row],[Date of Purchase]])</f>
        <v>10</v>
      </c>
      <c r="V5395" t="str">
        <f>TEXT('Working data'!G5395,"mmmm")</f>
        <v>October</v>
      </c>
      <c r="W5395">
        <f>YEAR(CustomerSupport[[#This Row],[Date of Purchase]])</f>
        <v>2021</v>
      </c>
      <c r="X5395" t="str">
        <f t="shared" si="84"/>
        <v/>
      </c>
    </row>
    <row r="5396" spans="1:24" ht="14.25" customHeight="1" x14ac:dyDescent="0.4">
      <c r="A5396">
        <v>5395</v>
      </c>
      <c r="B5396" t="s">
        <v>17536</v>
      </c>
      <c r="C5396" t="s">
        <v>17537</v>
      </c>
      <c r="D5396">
        <v>44</v>
      </c>
      <c r="E5396" t="s">
        <v>29</v>
      </c>
      <c r="F5396" t="s">
        <v>317</v>
      </c>
      <c r="G5396" s="1">
        <v>43854</v>
      </c>
      <c r="H5396" t="s">
        <v>45</v>
      </c>
      <c r="I5396" t="s">
        <v>67</v>
      </c>
      <c r="J5396" s="2" t="s">
        <v>17538</v>
      </c>
      <c r="K5396" t="s">
        <v>39</v>
      </c>
      <c r="L5396" t="s">
        <v>17539</v>
      </c>
      <c r="M5396" t="s">
        <v>25</v>
      </c>
      <c r="N5396" t="s">
        <v>26</v>
      </c>
      <c r="O5396" s="3">
        <v>45078.057951388888</v>
      </c>
      <c r="P5396" s="3">
        <v>45078.380868055552</v>
      </c>
      <c r="Q5396">
        <v>3</v>
      </c>
      <c r="R5396">
        <v>5395</v>
      </c>
      <c r="S5396" t="str">
        <f>PROPER(CustomerSupport[[#This Row],[Resolution]])</f>
        <v>Save Relate Space Agent.</v>
      </c>
      <c r="T5396" t="str">
        <f>TRIM(CustomerSupport[[#This Row],[Customer Name]])</f>
        <v>Joseph Smith</v>
      </c>
      <c r="U5396">
        <f>MONTH(CustomerSupport[[#This Row],[Date of Purchase]])</f>
        <v>1</v>
      </c>
      <c r="V5396" t="str">
        <f>TEXT('Working data'!G5396,"mmmm")</f>
        <v>January</v>
      </c>
      <c r="W5396">
        <f>YEAR(CustomerSupport[[#This Row],[Date of Purchase]])</f>
        <v>2020</v>
      </c>
      <c r="X5396">
        <f t="shared" si="84"/>
        <v>7.7499999999417923</v>
      </c>
    </row>
    <row r="5397" spans="1:24" ht="14.25" customHeight="1" x14ac:dyDescent="0.4">
      <c r="A5397">
        <v>5396</v>
      </c>
      <c r="B5397" t="s">
        <v>17540</v>
      </c>
      <c r="C5397" t="s">
        <v>17541</v>
      </c>
      <c r="D5397">
        <v>36</v>
      </c>
      <c r="E5397" t="s">
        <v>29</v>
      </c>
      <c r="F5397" t="s">
        <v>281</v>
      </c>
      <c r="G5397" s="1">
        <v>43890</v>
      </c>
      <c r="H5397" t="s">
        <v>21</v>
      </c>
      <c r="I5397" t="s">
        <v>60</v>
      </c>
      <c r="J5397" s="2" t="s">
        <v>17542</v>
      </c>
      <c r="K5397" t="s">
        <v>39</v>
      </c>
      <c r="L5397" t="s">
        <v>17543</v>
      </c>
      <c r="M5397" t="s">
        <v>25</v>
      </c>
      <c r="N5397" t="s">
        <v>33</v>
      </c>
      <c r="O5397" s="3">
        <v>45078.859363425923</v>
      </c>
      <c r="P5397" s="3">
        <v>45078.617696759262</v>
      </c>
      <c r="Q5397">
        <v>3</v>
      </c>
      <c r="R5397">
        <v>5396</v>
      </c>
      <c r="S5397" t="str">
        <f>PROPER(CustomerSupport[[#This Row],[Resolution]])</f>
        <v>Necessary Impact Animal Those Might Public.</v>
      </c>
      <c r="T5397" t="str">
        <f>TRIM(CustomerSupport[[#This Row],[Customer Name]])</f>
        <v>Justin Thompson</v>
      </c>
      <c r="U5397">
        <f>MONTH(CustomerSupport[[#This Row],[Date of Purchase]])</f>
        <v>2</v>
      </c>
      <c r="V5397" t="str">
        <f>TEXT('Working data'!G5397,"mmmm")</f>
        <v>February</v>
      </c>
      <c r="W5397">
        <f>YEAR(CustomerSupport[[#This Row],[Date of Purchase]])</f>
        <v>2020</v>
      </c>
      <c r="X5397">
        <f t="shared" si="84"/>
        <v>-5.7999999998719431</v>
      </c>
    </row>
    <row r="5398" spans="1:24" ht="14.25" customHeight="1" x14ac:dyDescent="0.4">
      <c r="A5398">
        <v>5397</v>
      </c>
      <c r="B5398" t="s">
        <v>17544</v>
      </c>
      <c r="C5398" t="s">
        <v>17545</v>
      </c>
      <c r="D5398">
        <v>47</v>
      </c>
      <c r="E5398" t="s">
        <v>19</v>
      </c>
      <c r="F5398" t="s">
        <v>317</v>
      </c>
      <c r="G5398" s="1">
        <v>44052</v>
      </c>
      <c r="H5398" t="s">
        <v>45</v>
      </c>
      <c r="I5398" t="s">
        <v>60</v>
      </c>
      <c r="J5398" s="2" t="s">
        <v>17546</v>
      </c>
      <c r="K5398" t="s">
        <v>24</v>
      </c>
      <c r="M5398" t="s">
        <v>143</v>
      </c>
      <c r="N5398" t="s">
        <v>55</v>
      </c>
      <c r="O5398" s="3">
        <v>45078.914942129632</v>
      </c>
      <c r="R5398">
        <v>5397</v>
      </c>
      <c r="S5398" t="str">
        <f>PROPER(CustomerSupport[[#This Row],[Resolution]])</f>
        <v/>
      </c>
      <c r="T5398" t="str">
        <f>TRIM(CustomerSupport[[#This Row],[Customer Name]])</f>
        <v>Steven Novak</v>
      </c>
      <c r="U5398">
        <f>MONTH(CustomerSupport[[#This Row],[Date of Purchase]])</f>
        <v>8</v>
      </c>
      <c r="V5398" t="str">
        <f>TEXT('Working data'!G5398,"mmmm")</f>
        <v>August</v>
      </c>
      <c r="W5398">
        <f>YEAR(CustomerSupport[[#This Row],[Date of Purchase]])</f>
        <v>2020</v>
      </c>
      <c r="X5398" t="str">
        <f t="shared" si="84"/>
        <v/>
      </c>
    </row>
    <row r="5399" spans="1:24" ht="14.25" customHeight="1" x14ac:dyDescent="0.4">
      <c r="A5399">
        <v>5398</v>
      </c>
      <c r="B5399" t="s">
        <v>17547</v>
      </c>
      <c r="C5399" t="s">
        <v>17548</v>
      </c>
      <c r="D5399">
        <v>59</v>
      </c>
      <c r="E5399" t="s">
        <v>19</v>
      </c>
      <c r="F5399" t="s">
        <v>134</v>
      </c>
      <c r="G5399" s="1">
        <v>44447</v>
      </c>
      <c r="H5399" t="s">
        <v>67</v>
      </c>
      <c r="I5399" t="s">
        <v>52</v>
      </c>
      <c r="J5399" t="s">
        <v>17549</v>
      </c>
      <c r="K5399" t="s">
        <v>62</v>
      </c>
      <c r="M5399" t="s">
        <v>89</v>
      </c>
      <c r="N5399" t="s">
        <v>33</v>
      </c>
      <c r="R5399">
        <v>5398</v>
      </c>
      <c r="S5399" t="str">
        <f>PROPER(CustomerSupport[[#This Row],[Resolution]])</f>
        <v/>
      </c>
      <c r="T5399" t="str">
        <f>TRIM(CustomerSupport[[#This Row],[Customer Name]])</f>
        <v>Ryan Adkins</v>
      </c>
      <c r="U5399">
        <f>MONTH(CustomerSupport[[#This Row],[Date of Purchase]])</f>
        <v>9</v>
      </c>
      <c r="V5399" t="str">
        <f>TEXT('Working data'!G5399,"mmmm")</f>
        <v>September</v>
      </c>
      <c r="W5399">
        <f>YEAR(CustomerSupport[[#This Row],[Date of Purchase]])</f>
        <v>2021</v>
      </c>
      <c r="X5399" t="str">
        <f t="shared" si="84"/>
        <v/>
      </c>
    </row>
    <row r="5400" spans="1:24" ht="14.25" customHeight="1" x14ac:dyDescent="0.4">
      <c r="A5400">
        <v>5399</v>
      </c>
      <c r="B5400" t="s">
        <v>17550</v>
      </c>
      <c r="C5400" t="s">
        <v>17551</v>
      </c>
      <c r="D5400">
        <v>24</v>
      </c>
      <c r="E5400" t="s">
        <v>29</v>
      </c>
      <c r="F5400" t="s">
        <v>249</v>
      </c>
      <c r="G5400" s="1">
        <v>44147</v>
      </c>
      <c r="H5400" t="s">
        <v>67</v>
      </c>
      <c r="I5400" t="s">
        <v>141</v>
      </c>
      <c r="J5400" s="2" t="s">
        <v>17552</v>
      </c>
      <c r="K5400" t="s">
        <v>24</v>
      </c>
      <c r="M5400" t="s">
        <v>143</v>
      </c>
      <c r="N5400" t="s">
        <v>33</v>
      </c>
      <c r="O5400" s="3">
        <v>45078.299004629633</v>
      </c>
      <c r="R5400">
        <v>5399</v>
      </c>
      <c r="S5400" t="str">
        <f>PROPER(CustomerSupport[[#This Row],[Resolution]])</f>
        <v/>
      </c>
      <c r="T5400" t="str">
        <f>TRIM(CustomerSupport[[#This Row],[Customer Name]])</f>
        <v>Tiffany Reid</v>
      </c>
      <c r="U5400">
        <f>MONTH(CustomerSupport[[#This Row],[Date of Purchase]])</f>
        <v>11</v>
      </c>
      <c r="V5400" t="str">
        <f>TEXT('Working data'!G5400,"mmmm")</f>
        <v>November</v>
      </c>
      <c r="W5400">
        <f>YEAR(CustomerSupport[[#This Row],[Date of Purchase]])</f>
        <v>2020</v>
      </c>
      <c r="X5400" t="str">
        <f t="shared" si="84"/>
        <v/>
      </c>
    </row>
    <row r="5401" spans="1:24" ht="14.25" customHeight="1" x14ac:dyDescent="0.4">
      <c r="A5401">
        <v>5400</v>
      </c>
      <c r="B5401" t="s">
        <v>17553</v>
      </c>
      <c r="C5401" t="s">
        <v>1968</v>
      </c>
      <c r="D5401">
        <v>27</v>
      </c>
      <c r="E5401" t="s">
        <v>58</v>
      </c>
      <c r="F5401" t="s">
        <v>249</v>
      </c>
      <c r="G5401" s="1">
        <v>44314</v>
      </c>
      <c r="H5401" t="s">
        <v>59</v>
      </c>
      <c r="I5401" t="s">
        <v>52</v>
      </c>
      <c r="J5401" t="s">
        <v>17554</v>
      </c>
      <c r="K5401" t="s">
        <v>62</v>
      </c>
      <c r="M5401" t="s">
        <v>143</v>
      </c>
      <c r="N5401" t="s">
        <v>33</v>
      </c>
      <c r="R5401">
        <v>5400</v>
      </c>
      <c r="S5401" t="str">
        <f>PROPER(CustomerSupport[[#This Row],[Resolution]])</f>
        <v/>
      </c>
      <c r="T5401" t="str">
        <f>TRIM(CustomerSupport[[#This Row],[Customer Name]])</f>
        <v>Carol Gray</v>
      </c>
      <c r="U5401">
        <f>MONTH(CustomerSupport[[#This Row],[Date of Purchase]])</f>
        <v>4</v>
      </c>
      <c r="V5401" t="str">
        <f>TEXT('Working data'!G5401,"mmmm")</f>
        <v>April</v>
      </c>
      <c r="W5401">
        <f>YEAR(CustomerSupport[[#This Row],[Date of Purchase]])</f>
        <v>2021</v>
      </c>
      <c r="X5401" t="str">
        <f t="shared" si="84"/>
        <v/>
      </c>
    </row>
    <row r="5402" spans="1:24" ht="14.25" customHeight="1" x14ac:dyDescent="0.4">
      <c r="A5402">
        <v>5401</v>
      </c>
      <c r="B5402" t="s">
        <v>5584</v>
      </c>
      <c r="C5402" t="s">
        <v>17555</v>
      </c>
      <c r="D5402">
        <v>52</v>
      </c>
      <c r="E5402" t="s">
        <v>58</v>
      </c>
      <c r="F5402" t="s">
        <v>161</v>
      </c>
      <c r="G5402" s="1">
        <v>43967</v>
      </c>
      <c r="H5402" t="s">
        <v>45</v>
      </c>
      <c r="I5402" t="s">
        <v>37</v>
      </c>
      <c r="J5402" s="2" t="s">
        <v>17556</v>
      </c>
      <c r="K5402" t="s">
        <v>39</v>
      </c>
      <c r="L5402" t="s">
        <v>17557</v>
      </c>
      <c r="M5402" t="s">
        <v>143</v>
      </c>
      <c r="N5402" t="s">
        <v>83</v>
      </c>
      <c r="O5402" s="3">
        <v>45078.647650462961</v>
      </c>
      <c r="P5402" s="3">
        <v>45078.433067129627</v>
      </c>
      <c r="Q5402">
        <v>4</v>
      </c>
      <c r="R5402">
        <v>5401</v>
      </c>
      <c r="S5402" t="str">
        <f>PROPER(CustomerSupport[[#This Row],[Resolution]])</f>
        <v>Different Protect Others Bed Guy.</v>
      </c>
      <c r="T5402" t="str">
        <f>TRIM(CustomerSupport[[#This Row],[Customer Name]])</f>
        <v>Andrew Atkins</v>
      </c>
      <c r="U5402">
        <f>MONTH(CustomerSupport[[#This Row],[Date of Purchase]])</f>
        <v>5</v>
      </c>
      <c r="V5402" t="str">
        <f>TEXT('Working data'!G5402,"mmmm")</f>
        <v>May</v>
      </c>
      <c r="W5402">
        <f>YEAR(CustomerSupport[[#This Row],[Date of Purchase]])</f>
        <v>2020</v>
      </c>
      <c r="X5402">
        <f t="shared" si="84"/>
        <v>-5.1500000000232831</v>
      </c>
    </row>
    <row r="5403" spans="1:24" ht="14.25" customHeight="1" x14ac:dyDescent="0.4">
      <c r="A5403">
        <v>5402</v>
      </c>
      <c r="B5403" t="s">
        <v>17558</v>
      </c>
      <c r="C5403" t="s">
        <v>17559</v>
      </c>
      <c r="D5403">
        <v>49</v>
      </c>
      <c r="E5403" t="s">
        <v>19</v>
      </c>
      <c r="F5403" t="s">
        <v>71</v>
      </c>
      <c r="G5403" s="1">
        <v>44436</v>
      </c>
      <c r="H5403" t="s">
        <v>59</v>
      </c>
      <c r="I5403" t="s">
        <v>67</v>
      </c>
      <c r="J5403" s="2" t="s">
        <v>17560</v>
      </c>
      <c r="K5403" t="s">
        <v>24</v>
      </c>
      <c r="M5403" t="s">
        <v>143</v>
      </c>
      <c r="N5403" t="s">
        <v>83</v>
      </c>
      <c r="O5403" s="3">
        <v>45078.940729166665</v>
      </c>
      <c r="R5403">
        <v>5402</v>
      </c>
      <c r="S5403" t="str">
        <f>PROPER(CustomerSupport[[#This Row],[Resolution]])</f>
        <v/>
      </c>
      <c r="T5403" t="str">
        <f>TRIM(CustomerSupport[[#This Row],[Customer Name]])</f>
        <v>Joseph Peters</v>
      </c>
      <c r="U5403">
        <f>MONTH(CustomerSupport[[#This Row],[Date of Purchase]])</f>
        <v>8</v>
      </c>
      <c r="V5403" t="str">
        <f>TEXT('Working data'!G5403,"mmmm")</f>
        <v>August</v>
      </c>
      <c r="W5403">
        <f>YEAR(CustomerSupport[[#This Row],[Date of Purchase]])</f>
        <v>2021</v>
      </c>
      <c r="X5403" t="str">
        <f t="shared" si="84"/>
        <v/>
      </c>
    </row>
    <row r="5404" spans="1:24" ht="14.25" customHeight="1" x14ac:dyDescent="0.4">
      <c r="A5404">
        <v>5403</v>
      </c>
      <c r="B5404" t="s">
        <v>17561</v>
      </c>
      <c r="C5404" t="s">
        <v>17562</v>
      </c>
      <c r="D5404">
        <v>69</v>
      </c>
      <c r="E5404" t="s">
        <v>19</v>
      </c>
      <c r="F5404" t="s">
        <v>655</v>
      </c>
      <c r="G5404" s="1">
        <v>44190</v>
      </c>
      <c r="H5404" t="s">
        <v>59</v>
      </c>
      <c r="I5404" t="s">
        <v>60</v>
      </c>
      <c r="J5404" s="2" t="s">
        <v>17563</v>
      </c>
      <c r="K5404" t="s">
        <v>24</v>
      </c>
      <c r="M5404" t="s">
        <v>25</v>
      </c>
      <c r="N5404" t="s">
        <v>26</v>
      </c>
      <c r="O5404" s="3">
        <v>45078.033796296295</v>
      </c>
      <c r="R5404">
        <v>5403</v>
      </c>
      <c r="S5404" t="str">
        <f>PROPER(CustomerSupport[[#This Row],[Resolution]])</f>
        <v/>
      </c>
      <c r="T5404" t="str">
        <f>TRIM(CustomerSupport[[#This Row],[Customer Name]])</f>
        <v>Holly Allen</v>
      </c>
      <c r="U5404">
        <f>MONTH(CustomerSupport[[#This Row],[Date of Purchase]])</f>
        <v>12</v>
      </c>
      <c r="V5404" t="str">
        <f>TEXT('Working data'!G5404,"mmmm")</f>
        <v>December</v>
      </c>
      <c r="W5404">
        <f>YEAR(CustomerSupport[[#This Row],[Date of Purchase]])</f>
        <v>2020</v>
      </c>
      <c r="X5404" t="str">
        <f t="shared" si="84"/>
        <v/>
      </c>
    </row>
    <row r="5405" spans="1:24" ht="14.25" customHeight="1" x14ac:dyDescent="0.4">
      <c r="A5405">
        <v>5404</v>
      </c>
      <c r="B5405" t="s">
        <v>17564</v>
      </c>
      <c r="C5405" t="s">
        <v>17565</v>
      </c>
      <c r="D5405">
        <v>50</v>
      </c>
      <c r="E5405" t="s">
        <v>58</v>
      </c>
      <c r="F5405" t="s">
        <v>20</v>
      </c>
      <c r="G5405" s="1">
        <v>43878</v>
      </c>
      <c r="H5405" t="s">
        <v>59</v>
      </c>
      <c r="I5405" t="s">
        <v>141</v>
      </c>
      <c r="J5405" t="s">
        <v>445</v>
      </c>
      <c r="K5405" t="s">
        <v>39</v>
      </c>
      <c r="L5405" t="s">
        <v>17566</v>
      </c>
      <c r="M5405" t="s">
        <v>25</v>
      </c>
      <c r="N5405" t="s">
        <v>26</v>
      </c>
      <c r="O5405" s="3">
        <v>45078.482407407406</v>
      </c>
      <c r="P5405" s="3">
        <v>45078.142824074072</v>
      </c>
      <c r="Q5405">
        <v>5</v>
      </c>
      <c r="R5405">
        <v>5404</v>
      </c>
      <c r="S5405" t="str">
        <f>PROPER(CustomerSupport[[#This Row],[Resolution]])</f>
        <v>Show Generation Book Small.</v>
      </c>
      <c r="T5405" t="str">
        <f>TRIM(CustomerSupport[[#This Row],[Customer Name]])</f>
        <v>Wayne Rodriguez</v>
      </c>
      <c r="U5405">
        <f>MONTH(CustomerSupport[[#This Row],[Date of Purchase]])</f>
        <v>2</v>
      </c>
      <c r="V5405" t="str">
        <f>TEXT('Working data'!G5405,"mmmm")</f>
        <v>February</v>
      </c>
      <c r="W5405">
        <f>YEAR(CustomerSupport[[#This Row],[Date of Purchase]])</f>
        <v>2020</v>
      </c>
      <c r="X5405">
        <f t="shared" si="84"/>
        <v>-8.1500000000232831</v>
      </c>
    </row>
    <row r="5406" spans="1:24" ht="14.25" customHeight="1" x14ac:dyDescent="0.4">
      <c r="A5406">
        <v>5405</v>
      </c>
      <c r="B5406" t="s">
        <v>17567</v>
      </c>
      <c r="C5406" t="s">
        <v>17568</v>
      </c>
      <c r="D5406">
        <v>20</v>
      </c>
      <c r="E5406" t="s">
        <v>58</v>
      </c>
      <c r="F5406" t="s">
        <v>456</v>
      </c>
      <c r="G5406" s="1">
        <v>44204</v>
      </c>
      <c r="H5406" t="s">
        <v>66</v>
      </c>
      <c r="I5406" t="s">
        <v>77</v>
      </c>
      <c r="J5406" s="2" t="s">
        <v>17569</v>
      </c>
      <c r="K5406" t="s">
        <v>62</v>
      </c>
      <c r="M5406" t="s">
        <v>89</v>
      </c>
      <c r="N5406" t="s">
        <v>55</v>
      </c>
      <c r="R5406">
        <v>5405</v>
      </c>
      <c r="S5406" t="str">
        <f>PROPER(CustomerSupport[[#This Row],[Resolution]])</f>
        <v/>
      </c>
      <c r="T5406" t="str">
        <f>TRIM(CustomerSupport[[#This Row],[Customer Name]])</f>
        <v>Jordan Ho</v>
      </c>
      <c r="U5406">
        <f>MONTH(CustomerSupport[[#This Row],[Date of Purchase]])</f>
        <v>1</v>
      </c>
      <c r="V5406" t="str">
        <f>TEXT('Working data'!G5406,"mmmm")</f>
        <v>January</v>
      </c>
      <c r="W5406">
        <f>YEAR(CustomerSupport[[#This Row],[Date of Purchase]])</f>
        <v>2021</v>
      </c>
      <c r="X5406" t="str">
        <f t="shared" si="84"/>
        <v/>
      </c>
    </row>
    <row r="5407" spans="1:24" ht="14.25" customHeight="1" x14ac:dyDescent="0.4">
      <c r="A5407">
        <v>5406</v>
      </c>
      <c r="B5407" t="s">
        <v>17570</v>
      </c>
      <c r="C5407" t="s">
        <v>17571</v>
      </c>
      <c r="D5407">
        <v>27</v>
      </c>
      <c r="E5407" t="s">
        <v>58</v>
      </c>
      <c r="F5407" t="s">
        <v>207</v>
      </c>
      <c r="G5407" s="1">
        <v>44029</v>
      </c>
      <c r="H5407" t="s">
        <v>45</v>
      </c>
      <c r="I5407" t="s">
        <v>60</v>
      </c>
      <c r="J5407" t="s">
        <v>17572</v>
      </c>
      <c r="K5407" t="s">
        <v>24</v>
      </c>
      <c r="M5407" t="s">
        <v>41</v>
      </c>
      <c r="N5407" t="s">
        <v>26</v>
      </c>
      <c r="O5407" s="3">
        <v>45078.160925925928</v>
      </c>
      <c r="R5407">
        <v>5406</v>
      </c>
      <c r="S5407" t="str">
        <f>PROPER(CustomerSupport[[#This Row],[Resolution]])</f>
        <v/>
      </c>
      <c r="T5407" t="str">
        <f>TRIM(CustomerSupport[[#This Row],[Customer Name]])</f>
        <v>Nathan Phillips</v>
      </c>
      <c r="U5407">
        <f>MONTH(CustomerSupport[[#This Row],[Date of Purchase]])</f>
        <v>7</v>
      </c>
      <c r="V5407" t="str">
        <f>TEXT('Working data'!G5407,"mmmm")</f>
        <v>July</v>
      </c>
      <c r="W5407">
        <f>YEAR(CustomerSupport[[#This Row],[Date of Purchase]])</f>
        <v>2020</v>
      </c>
      <c r="X5407" t="str">
        <f t="shared" si="84"/>
        <v/>
      </c>
    </row>
    <row r="5408" spans="1:24" ht="14.25" customHeight="1" x14ac:dyDescent="0.4">
      <c r="A5408">
        <v>5407</v>
      </c>
      <c r="B5408" t="s">
        <v>17573</v>
      </c>
      <c r="C5408" t="s">
        <v>17574</v>
      </c>
      <c r="D5408">
        <v>28</v>
      </c>
      <c r="E5408" t="s">
        <v>19</v>
      </c>
      <c r="F5408" t="s">
        <v>81</v>
      </c>
      <c r="G5408" s="1">
        <v>44141</v>
      </c>
      <c r="H5408" t="s">
        <v>66</v>
      </c>
      <c r="I5408" t="s">
        <v>22</v>
      </c>
      <c r="J5408" t="s">
        <v>17575</v>
      </c>
      <c r="K5408" t="s">
        <v>24</v>
      </c>
      <c r="M5408" t="s">
        <v>25</v>
      </c>
      <c r="N5408" t="s">
        <v>33</v>
      </c>
      <c r="O5408" s="3">
        <v>45078.317881944444</v>
      </c>
      <c r="R5408">
        <v>5407</v>
      </c>
      <c r="S5408" t="str">
        <f>PROPER(CustomerSupport[[#This Row],[Resolution]])</f>
        <v/>
      </c>
      <c r="T5408" t="str">
        <f>TRIM(CustomerSupport[[#This Row],[Customer Name]])</f>
        <v>Darrell Jacobson</v>
      </c>
      <c r="U5408">
        <f>MONTH(CustomerSupport[[#This Row],[Date of Purchase]])</f>
        <v>11</v>
      </c>
      <c r="V5408" t="str">
        <f>TEXT('Working data'!G5408,"mmmm")</f>
        <v>November</v>
      </c>
      <c r="W5408">
        <f>YEAR(CustomerSupport[[#This Row],[Date of Purchase]])</f>
        <v>2020</v>
      </c>
      <c r="X5408" t="str">
        <f t="shared" si="84"/>
        <v/>
      </c>
    </row>
    <row r="5409" spans="1:24" ht="14.25" customHeight="1" x14ac:dyDescent="0.4">
      <c r="A5409">
        <v>5408</v>
      </c>
      <c r="B5409" t="s">
        <v>17576</v>
      </c>
      <c r="C5409" t="s">
        <v>17577</v>
      </c>
      <c r="D5409">
        <v>49</v>
      </c>
      <c r="E5409" t="s">
        <v>19</v>
      </c>
      <c r="F5409" t="s">
        <v>112</v>
      </c>
      <c r="G5409" s="1">
        <v>44084</v>
      </c>
      <c r="H5409" t="s">
        <v>67</v>
      </c>
      <c r="I5409" t="s">
        <v>60</v>
      </c>
      <c r="J5409" t="s">
        <v>10832</v>
      </c>
      <c r="K5409" t="s">
        <v>62</v>
      </c>
      <c r="M5409" t="s">
        <v>143</v>
      </c>
      <c r="N5409" t="s">
        <v>26</v>
      </c>
      <c r="R5409">
        <v>5408</v>
      </c>
      <c r="S5409" t="str">
        <f>PROPER(CustomerSupport[[#This Row],[Resolution]])</f>
        <v/>
      </c>
      <c r="T5409" t="str">
        <f>TRIM(CustomerSupport[[#This Row],[Customer Name]])</f>
        <v>Cynthia Fox</v>
      </c>
      <c r="U5409">
        <f>MONTH(CustomerSupport[[#This Row],[Date of Purchase]])</f>
        <v>9</v>
      </c>
      <c r="V5409" t="str">
        <f>TEXT('Working data'!G5409,"mmmm")</f>
        <v>September</v>
      </c>
      <c r="W5409">
        <f>YEAR(CustomerSupport[[#This Row],[Date of Purchase]])</f>
        <v>2020</v>
      </c>
      <c r="X5409" t="str">
        <f t="shared" si="84"/>
        <v/>
      </c>
    </row>
    <row r="5410" spans="1:24" ht="14.25" customHeight="1" x14ac:dyDescent="0.4">
      <c r="A5410">
        <v>5409</v>
      </c>
      <c r="B5410" t="s">
        <v>17578</v>
      </c>
      <c r="C5410" t="s">
        <v>17579</v>
      </c>
      <c r="D5410">
        <v>38</v>
      </c>
      <c r="E5410" t="s">
        <v>19</v>
      </c>
      <c r="F5410" t="s">
        <v>98</v>
      </c>
      <c r="G5410" s="1">
        <v>44369</v>
      </c>
      <c r="H5410" t="s">
        <v>21</v>
      </c>
      <c r="I5410" t="s">
        <v>177</v>
      </c>
      <c r="J5410" s="2" t="s">
        <v>17580</v>
      </c>
      <c r="K5410" t="s">
        <v>62</v>
      </c>
      <c r="M5410" t="s">
        <v>41</v>
      </c>
      <c r="N5410" t="s">
        <v>83</v>
      </c>
      <c r="R5410">
        <v>5409</v>
      </c>
      <c r="S5410" t="str">
        <f>PROPER(CustomerSupport[[#This Row],[Resolution]])</f>
        <v/>
      </c>
      <c r="T5410" t="str">
        <f>TRIM(CustomerSupport[[#This Row],[Customer Name]])</f>
        <v>Stephen Lam</v>
      </c>
      <c r="U5410">
        <f>MONTH(CustomerSupport[[#This Row],[Date of Purchase]])</f>
        <v>6</v>
      </c>
      <c r="V5410" t="str">
        <f>TEXT('Working data'!G5410,"mmmm")</f>
        <v>June</v>
      </c>
      <c r="W5410">
        <f>YEAR(CustomerSupport[[#This Row],[Date of Purchase]])</f>
        <v>2021</v>
      </c>
      <c r="X5410" t="str">
        <f t="shared" si="84"/>
        <v/>
      </c>
    </row>
    <row r="5411" spans="1:24" ht="14.25" customHeight="1" x14ac:dyDescent="0.4">
      <c r="A5411">
        <v>5410</v>
      </c>
      <c r="B5411" t="s">
        <v>17581</v>
      </c>
      <c r="C5411" t="s">
        <v>17582</v>
      </c>
      <c r="D5411">
        <v>33</v>
      </c>
      <c r="E5411" t="s">
        <v>29</v>
      </c>
      <c r="F5411" t="s">
        <v>249</v>
      </c>
      <c r="G5411" s="1">
        <v>44301</v>
      </c>
      <c r="H5411" t="s">
        <v>21</v>
      </c>
      <c r="I5411" t="s">
        <v>72</v>
      </c>
      <c r="J5411" s="2" t="s">
        <v>17583</v>
      </c>
      <c r="K5411" t="s">
        <v>39</v>
      </c>
      <c r="L5411" t="s">
        <v>17584</v>
      </c>
      <c r="M5411" t="s">
        <v>41</v>
      </c>
      <c r="N5411" t="s">
        <v>83</v>
      </c>
      <c r="O5411" s="3">
        <v>45078.366539351853</v>
      </c>
      <c r="P5411" s="3">
        <v>45078.610983796294</v>
      </c>
      <c r="Q5411">
        <v>1</v>
      </c>
      <c r="R5411">
        <v>5410</v>
      </c>
      <c r="S5411" t="str">
        <f>PROPER(CustomerSupport[[#This Row],[Resolution]])</f>
        <v>Decade Level Fast When Life Dog.</v>
      </c>
      <c r="T5411" t="str">
        <f>TRIM(CustomerSupport[[#This Row],[Customer Name]])</f>
        <v>Emily Hull</v>
      </c>
      <c r="U5411">
        <f>MONTH(CustomerSupport[[#This Row],[Date of Purchase]])</f>
        <v>4</v>
      </c>
      <c r="V5411" t="str">
        <f>TEXT('Working data'!G5411,"mmmm")</f>
        <v>April</v>
      </c>
      <c r="W5411">
        <f>YEAR(CustomerSupport[[#This Row],[Date of Purchase]])</f>
        <v>2021</v>
      </c>
      <c r="X5411">
        <f t="shared" si="84"/>
        <v>5.8666666665812954</v>
      </c>
    </row>
    <row r="5412" spans="1:24" ht="14.25" customHeight="1" x14ac:dyDescent="0.4">
      <c r="A5412">
        <v>5411</v>
      </c>
      <c r="B5412" t="s">
        <v>17585</v>
      </c>
      <c r="C5412" t="s">
        <v>17586</v>
      </c>
      <c r="D5412">
        <v>39</v>
      </c>
      <c r="E5412" t="s">
        <v>29</v>
      </c>
      <c r="F5412" t="s">
        <v>92</v>
      </c>
      <c r="G5412" s="1">
        <v>43849</v>
      </c>
      <c r="H5412" t="s">
        <v>59</v>
      </c>
      <c r="I5412" t="s">
        <v>59</v>
      </c>
      <c r="J5412" t="s">
        <v>17587</v>
      </c>
      <c r="K5412" t="s">
        <v>24</v>
      </c>
      <c r="M5412" t="s">
        <v>143</v>
      </c>
      <c r="N5412" t="s">
        <v>26</v>
      </c>
      <c r="O5412" s="3">
        <v>45078.110312500001</v>
      </c>
      <c r="R5412">
        <v>5411</v>
      </c>
      <c r="S5412" t="str">
        <f>PROPER(CustomerSupport[[#This Row],[Resolution]])</f>
        <v/>
      </c>
      <c r="T5412" t="str">
        <f>TRIM(CustomerSupport[[#This Row],[Customer Name]])</f>
        <v>Jeffrey Smith</v>
      </c>
      <c r="U5412">
        <f>MONTH(CustomerSupport[[#This Row],[Date of Purchase]])</f>
        <v>1</v>
      </c>
      <c r="V5412" t="str">
        <f>TEXT('Working data'!G5412,"mmmm")</f>
        <v>January</v>
      </c>
      <c r="W5412">
        <f>YEAR(CustomerSupport[[#This Row],[Date of Purchase]])</f>
        <v>2020</v>
      </c>
      <c r="X5412" t="str">
        <f t="shared" si="84"/>
        <v/>
      </c>
    </row>
    <row r="5413" spans="1:24" ht="14.25" customHeight="1" x14ac:dyDescent="0.4">
      <c r="A5413">
        <v>5412</v>
      </c>
      <c r="B5413" t="s">
        <v>17588</v>
      </c>
      <c r="C5413" t="s">
        <v>17589</v>
      </c>
      <c r="D5413">
        <v>26</v>
      </c>
      <c r="E5413" t="s">
        <v>58</v>
      </c>
      <c r="F5413" t="s">
        <v>51</v>
      </c>
      <c r="G5413" s="1">
        <v>44258</v>
      </c>
      <c r="H5413" t="s">
        <v>21</v>
      </c>
      <c r="I5413" t="s">
        <v>67</v>
      </c>
      <c r="J5413" s="2" t="s">
        <v>17590</v>
      </c>
      <c r="K5413" t="s">
        <v>62</v>
      </c>
      <c r="M5413" t="s">
        <v>25</v>
      </c>
      <c r="N5413" t="s">
        <v>33</v>
      </c>
      <c r="R5413">
        <v>5412</v>
      </c>
      <c r="S5413" t="str">
        <f>PROPER(CustomerSupport[[#This Row],[Resolution]])</f>
        <v/>
      </c>
      <c r="T5413" t="str">
        <f>TRIM(CustomerSupport[[#This Row],[Customer Name]])</f>
        <v>Molly Walker</v>
      </c>
      <c r="U5413">
        <f>MONTH(CustomerSupport[[#This Row],[Date of Purchase]])</f>
        <v>3</v>
      </c>
      <c r="V5413" t="str">
        <f>TEXT('Working data'!G5413,"mmmm")</f>
        <v>March</v>
      </c>
      <c r="W5413">
        <f>YEAR(CustomerSupport[[#This Row],[Date of Purchase]])</f>
        <v>2021</v>
      </c>
      <c r="X5413" t="str">
        <f t="shared" si="84"/>
        <v/>
      </c>
    </row>
    <row r="5414" spans="1:24" ht="14.25" customHeight="1" x14ac:dyDescent="0.4">
      <c r="A5414">
        <v>5413</v>
      </c>
      <c r="B5414" t="s">
        <v>17591</v>
      </c>
      <c r="C5414" t="s">
        <v>17592</v>
      </c>
      <c r="D5414">
        <v>50</v>
      </c>
      <c r="E5414" t="s">
        <v>58</v>
      </c>
      <c r="F5414" t="s">
        <v>103</v>
      </c>
      <c r="G5414" s="1">
        <v>44457</v>
      </c>
      <c r="H5414" t="s">
        <v>66</v>
      </c>
      <c r="I5414" t="s">
        <v>31</v>
      </c>
      <c r="J5414" s="2" t="s">
        <v>17593</v>
      </c>
      <c r="K5414" t="s">
        <v>24</v>
      </c>
      <c r="M5414" t="s">
        <v>143</v>
      </c>
      <c r="N5414" t="s">
        <v>83</v>
      </c>
      <c r="O5414" s="3">
        <v>45078.578402777777</v>
      </c>
      <c r="R5414">
        <v>5413</v>
      </c>
      <c r="S5414" t="str">
        <f>PROPER(CustomerSupport[[#This Row],[Resolution]])</f>
        <v/>
      </c>
      <c r="T5414" t="str">
        <f>TRIM(CustomerSupport[[#This Row],[Customer Name]])</f>
        <v>Scott Rhodes</v>
      </c>
      <c r="U5414">
        <f>MONTH(CustomerSupport[[#This Row],[Date of Purchase]])</f>
        <v>9</v>
      </c>
      <c r="V5414" t="str">
        <f>TEXT('Working data'!G5414,"mmmm")</f>
        <v>September</v>
      </c>
      <c r="W5414">
        <f>YEAR(CustomerSupport[[#This Row],[Date of Purchase]])</f>
        <v>2021</v>
      </c>
      <c r="X5414" t="str">
        <f t="shared" si="84"/>
        <v/>
      </c>
    </row>
    <row r="5415" spans="1:24" ht="14.25" customHeight="1" x14ac:dyDescent="0.4">
      <c r="A5415">
        <v>5414</v>
      </c>
      <c r="B5415" t="s">
        <v>17594</v>
      </c>
      <c r="C5415" t="s">
        <v>17595</v>
      </c>
      <c r="D5415">
        <v>23</v>
      </c>
      <c r="E5415" t="s">
        <v>29</v>
      </c>
      <c r="F5415" t="s">
        <v>71</v>
      </c>
      <c r="G5415" s="1">
        <v>44252</v>
      </c>
      <c r="H5415" t="s">
        <v>59</v>
      </c>
      <c r="I5415" t="s">
        <v>150</v>
      </c>
      <c r="J5415" s="2" t="s">
        <v>17596</v>
      </c>
      <c r="K5415" t="s">
        <v>62</v>
      </c>
      <c r="M5415" t="s">
        <v>143</v>
      </c>
      <c r="N5415" t="s">
        <v>33</v>
      </c>
      <c r="R5415">
        <v>5414</v>
      </c>
      <c r="S5415" t="str">
        <f>PROPER(CustomerSupport[[#This Row],[Resolution]])</f>
        <v/>
      </c>
      <c r="T5415" t="str">
        <f>TRIM(CustomerSupport[[#This Row],[Customer Name]])</f>
        <v>Kim Wall</v>
      </c>
      <c r="U5415">
        <f>MONTH(CustomerSupport[[#This Row],[Date of Purchase]])</f>
        <v>2</v>
      </c>
      <c r="V5415" t="str">
        <f>TEXT('Working data'!G5415,"mmmm")</f>
        <v>February</v>
      </c>
      <c r="W5415">
        <f>YEAR(CustomerSupport[[#This Row],[Date of Purchase]])</f>
        <v>2021</v>
      </c>
      <c r="X5415" t="str">
        <f t="shared" si="84"/>
        <v/>
      </c>
    </row>
    <row r="5416" spans="1:24" ht="14.25" customHeight="1" x14ac:dyDescent="0.4">
      <c r="A5416">
        <v>5415</v>
      </c>
      <c r="B5416" t="s">
        <v>17597</v>
      </c>
      <c r="C5416" t="s">
        <v>17598</v>
      </c>
      <c r="D5416">
        <v>52</v>
      </c>
      <c r="E5416" t="s">
        <v>58</v>
      </c>
      <c r="F5416" t="s">
        <v>249</v>
      </c>
      <c r="G5416" s="1">
        <v>44410</v>
      </c>
      <c r="H5416" t="s">
        <v>45</v>
      </c>
      <c r="I5416" t="s">
        <v>141</v>
      </c>
      <c r="J5416" s="2" t="s">
        <v>17599</v>
      </c>
      <c r="K5416" t="s">
        <v>24</v>
      </c>
      <c r="M5416" t="s">
        <v>143</v>
      </c>
      <c r="N5416" t="s">
        <v>83</v>
      </c>
      <c r="O5416" s="3">
        <v>45078.708993055552</v>
      </c>
      <c r="R5416">
        <v>5415</v>
      </c>
      <c r="S5416" t="str">
        <f>PROPER(CustomerSupport[[#This Row],[Resolution]])</f>
        <v/>
      </c>
      <c r="T5416" t="str">
        <f>TRIM(CustomerSupport[[#This Row],[Customer Name]])</f>
        <v>Kimberly Crosby</v>
      </c>
      <c r="U5416">
        <f>MONTH(CustomerSupport[[#This Row],[Date of Purchase]])</f>
        <v>8</v>
      </c>
      <c r="V5416" t="str">
        <f>TEXT('Working data'!G5416,"mmmm")</f>
        <v>August</v>
      </c>
      <c r="W5416">
        <f>YEAR(CustomerSupport[[#This Row],[Date of Purchase]])</f>
        <v>2021</v>
      </c>
      <c r="X5416" t="str">
        <f t="shared" si="84"/>
        <v/>
      </c>
    </row>
    <row r="5417" spans="1:24" ht="14.25" customHeight="1" x14ac:dyDescent="0.4">
      <c r="A5417">
        <v>5416</v>
      </c>
      <c r="B5417" t="s">
        <v>17600</v>
      </c>
      <c r="C5417" t="s">
        <v>17601</v>
      </c>
      <c r="D5417">
        <v>46</v>
      </c>
      <c r="E5417" t="s">
        <v>29</v>
      </c>
      <c r="F5417" t="s">
        <v>397</v>
      </c>
      <c r="G5417" s="1">
        <v>44063</v>
      </c>
      <c r="H5417" t="s">
        <v>67</v>
      </c>
      <c r="I5417" t="s">
        <v>93</v>
      </c>
      <c r="J5417" s="2" t="s">
        <v>17602</v>
      </c>
      <c r="K5417" t="s">
        <v>24</v>
      </c>
      <c r="M5417" t="s">
        <v>89</v>
      </c>
      <c r="N5417" t="s">
        <v>33</v>
      </c>
      <c r="O5417" s="3">
        <v>45078.576377314814</v>
      </c>
      <c r="R5417">
        <v>5416</v>
      </c>
      <c r="S5417" t="str">
        <f>PROPER(CustomerSupport[[#This Row],[Resolution]])</f>
        <v/>
      </c>
      <c r="T5417" t="str">
        <f>TRIM(CustomerSupport[[#This Row],[Customer Name]])</f>
        <v>Nicole Knight</v>
      </c>
      <c r="U5417">
        <f>MONTH(CustomerSupport[[#This Row],[Date of Purchase]])</f>
        <v>8</v>
      </c>
      <c r="V5417" t="str">
        <f>TEXT('Working data'!G5417,"mmmm")</f>
        <v>August</v>
      </c>
      <c r="W5417">
        <f>YEAR(CustomerSupport[[#This Row],[Date of Purchase]])</f>
        <v>2020</v>
      </c>
      <c r="X5417" t="str">
        <f t="shared" si="84"/>
        <v/>
      </c>
    </row>
    <row r="5418" spans="1:24" ht="14.25" customHeight="1" x14ac:dyDescent="0.4">
      <c r="A5418">
        <v>5417</v>
      </c>
      <c r="B5418" t="s">
        <v>17603</v>
      </c>
      <c r="C5418" t="s">
        <v>17604</v>
      </c>
      <c r="D5418">
        <v>50</v>
      </c>
      <c r="E5418" t="s">
        <v>29</v>
      </c>
      <c r="F5418" t="s">
        <v>202</v>
      </c>
      <c r="G5418" s="1">
        <v>44253</v>
      </c>
      <c r="H5418" t="s">
        <v>59</v>
      </c>
      <c r="I5418" t="s">
        <v>141</v>
      </c>
      <c r="J5418" t="s">
        <v>17605</v>
      </c>
      <c r="K5418" t="s">
        <v>39</v>
      </c>
      <c r="L5418" t="s">
        <v>17606</v>
      </c>
      <c r="M5418" t="s">
        <v>143</v>
      </c>
      <c r="N5418" t="s">
        <v>83</v>
      </c>
      <c r="O5418" s="3">
        <v>45078.261805555558</v>
      </c>
      <c r="P5418" s="3">
        <v>45078.775694444441</v>
      </c>
      <c r="Q5418">
        <v>2</v>
      </c>
      <c r="R5418">
        <v>5417</v>
      </c>
      <c r="S5418" t="str">
        <f>PROPER(CustomerSupport[[#This Row],[Resolution]])</f>
        <v>Rate Image Today Game.</v>
      </c>
      <c r="T5418" t="str">
        <f>TRIM(CustomerSupport[[#This Row],[Customer Name]])</f>
        <v>Danielle Reed</v>
      </c>
      <c r="U5418">
        <f>MONTH(CustomerSupport[[#This Row],[Date of Purchase]])</f>
        <v>2</v>
      </c>
      <c r="V5418" t="str">
        <f>TEXT('Working data'!G5418,"mmmm")</f>
        <v>February</v>
      </c>
      <c r="W5418">
        <f>YEAR(CustomerSupport[[#This Row],[Date of Purchase]])</f>
        <v>2021</v>
      </c>
      <c r="X5418">
        <f t="shared" si="84"/>
        <v>12.333333333197515</v>
      </c>
    </row>
    <row r="5419" spans="1:24" ht="14.25" customHeight="1" x14ac:dyDescent="0.4">
      <c r="A5419">
        <v>5418</v>
      </c>
      <c r="B5419" t="s">
        <v>17607</v>
      </c>
      <c r="C5419" t="s">
        <v>17608</v>
      </c>
      <c r="D5419">
        <v>66</v>
      </c>
      <c r="E5419" t="s">
        <v>19</v>
      </c>
      <c r="F5419" t="s">
        <v>103</v>
      </c>
      <c r="G5419" s="1">
        <v>44082</v>
      </c>
      <c r="H5419" t="s">
        <v>67</v>
      </c>
      <c r="I5419" t="s">
        <v>37</v>
      </c>
      <c r="J5419" s="2" t="s">
        <v>17609</v>
      </c>
      <c r="K5419" t="s">
        <v>24</v>
      </c>
      <c r="M5419" t="s">
        <v>143</v>
      </c>
      <c r="N5419" t="s">
        <v>33</v>
      </c>
      <c r="O5419" s="3">
        <v>45078.022233796299</v>
      </c>
      <c r="R5419">
        <v>5418</v>
      </c>
      <c r="S5419" t="str">
        <f>PROPER(CustomerSupport[[#This Row],[Resolution]])</f>
        <v/>
      </c>
      <c r="T5419" t="str">
        <f>TRIM(CustomerSupport[[#This Row],[Customer Name]])</f>
        <v>Mr. David Richardson</v>
      </c>
      <c r="U5419">
        <f>MONTH(CustomerSupport[[#This Row],[Date of Purchase]])</f>
        <v>9</v>
      </c>
      <c r="V5419" t="str">
        <f>TEXT('Working data'!G5419,"mmmm")</f>
        <v>September</v>
      </c>
      <c r="W5419">
        <f>YEAR(CustomerSupport[[#This Row],[Date of Purchase]])</f>
        <v>2020</v>
      </c>
      <c r="X5419" t="str">
        <f t="shared" si="84"/>
        <v/>
      </c>
    </row>
    <row r="5420" spans="1:24" ht="14.25" customHeight="1" x14ac:dyDescent="0.4">
      <c r="A5420">
        <v>5419</v>
      </c>
      <c r="B5420" t="s">
        <v>17610</v>
      </c>
      <c r="C5420" t="s">
        <v>17611</v>
      </c>
      <c r="D5420">
        <v>23</v>
      </c>
      <c r="E5420" t="s">
        <v>58</v>
      </c>
      <c r="F5420" t="s">
        <v>65</v>
      </c>
      <c r="G5420" s="1">
        <v>43960</v>
      </c>
      <c r="H5420" t="s">
        <v>21</v>
      </c>
      <c r="I5420" t="s">
        <v>67</v>
      </c>
      <c r="J5420" s="2" t="s">
        <v>17612</v>
      </c>
      <c r="K5420" t="s">
        <v>62</v>
      </c>
      <c r="M5420" t="s">
        <v>89</v>
      </c>
      <c r="N5420" t="s">
        <v>55</v>
      </c>
      <c r="R5420">
        <v>5419</v>
      </c>
      <c r="S5420" t="str">
        <f>PROPER(CustomerSupport[[#This Row],[Resolution]])</f>
        <v/>
      </c>
      <c r="T5420" t="str">
        <f>TRIM(CustomerSupport[[#This Row],[Customer Name]])</f>
        <v>Nathan Downs Jr.</v>
      </c>
      <c r="U5420">
        <f>MONTH(CustomerSupport[[#This Row],[Date of Purchase]])</f>
        <v>5</v>
      </c>
      <c r="V5420" t="str">
        <f>TEXT('Working data'!G5420,"mmmm")</f>
        <v>May</v>
      </c>
      <c r="W5420">
        <f>YEAR(CustomerSupport[[#This Row],[Date of Purchase]])</f>
        <v>2020</v>
      </c>
      <c r="X5420" t="str">
        <f t="shared" si="84"/>
        <v/>
      </c>
    </row>
    <row r="5421" spans="1:24" ht="14.25" customHeight="1" x14ac:dyDescent="0.4">
      <c r="A5421">
        <v>5420</v>
      </c>
      <c r="B5421" t="s">
        <v>17613</v>
      </c>
      <c r="C5421" t="s">
        <v>17614</v>
      </c>
      <c r="D5421">
        <v>44</v>
      </c>
      <c r="E5421" t="s">
        <v>19</v>
      </c>
      <c r="F5421" t="s">
        <v>103</v>
      </c>
      <c r="G5421" s="1">
        <v>44202</v>
      </c>
      <c r="H5421" t="s">
        <v>45</v>
      </c>
      <c r="I5421" t="s">
        <v>150</v>
      </c>
      <c r="J5421" s="2" t="s">
        <v>17615</v>
      </c>
      <c r="K5421" t="s">
        <v>62</v>
      </c>
      <c r="M5421" t="s">
        <v>89</v>
      </c>
      <c r="N5421" t="s">
        <v>33</v>
      </c>
      <c r="R5421">
        <v>5420</v>
      </c>
      <c r="S5421" t="str">
        <f>PROPER(CustomerSupport[[#This Row],[Resolution]])</f>
        <v/>
      </c>
      <c r="T5421" t="str">
        <f>TRIM(CustomerSupport[[#This Row],[Customer Name]])</f>
        <v>Jessica Lewis</v>
      </c>
      <c r="U5421">
        <f>MONTH(CustomerSupport[[#This Row],[Date of Purchase]])</f>
        <v>1</v>
      </c>
      <c r="V5421" t="str">
        <f>TEXT('Working data'!G5421,"mmmm")</f>
        <v>January</v>
      </c>
      <c r="W5421">
        <f>YEAR(CustomerSupport[[#This Row],[Date of Purchase]])</f>
        <v>2021</v>
      </c>
      <c r="X5421" t="str">
        <f t="shared" si="84"/>
        <v/>
      </c>
    </row>
    <row r="5422" spans="1:24" ht="14.25" customHeight="1" x14ac:dyDescent="0.4">
      <c r="A5422">
        <v>5421</v>
      </c>
      <c r="B5422" t="s">
        <v>17616</v>
      </c>
      <c r="C5422" t="s">
        <v>17617</v>
      </c>
      <c r="D5422">
        <v>64</v>
      </c>
      <c r="E5422" t="s">
        <v>29</v>
      </c>
      <c r="F5422" t="s">
        <v>149</v>
      </c>
      <c r="G5422" s="1">
        <v>44351</v>
      </c>
      <c r="H5422" t="s">
        <v>66</v>
      </c>
      <c r="I5422" t="s">
        <v>113</v>
      </c>
      <c r="J5422" s="2" t="s">
        <v>17618</v>
      </c>
      <c r="K5422" t="s">
        <v>24</v>
      </c>
      <c r="M5422" t="s">
        <v>25</v>
      </c>
      <c r="N5422" t="s">
        <v>33</v>
      </c>
      <c r="O5422" s="3">
        <v>45078.061863425923</v>
      </c>
      <c r="R5422">
        <v>5421</v>
      </c>
      <c r="S5422" t="str">
        <f>PROPER(CustomerSupport[[#This Row],[Resolution]])</f>
        <v/>
      </c>
      <c r="T5422" t="str">
        <f>TRIM(CustomerSupport[[#This Row],[Customer Name]])</f>
        <v>Lauren Taylor</v>
      </c>
      <c r="U5422">
        <f>MONTH(CustomerSupport[[#This Row],[Date of Purchase]])</f>
        <v>6</v>
      </c>
      <c r="V5422" t="str">
        <f>TEXT('Working data'!G5422,"mmmm")</f>
        <v>June</v>
      </c>
      <c r="W5422">
        <f>YEAR(CustomerSupport[[#This Row],[Date of Purchase]])</f>
        <v>2021</v>
      </c>
      <c r="X5422" t="str">
        <f t="shared" si="84"/>
        <v/>
      </c>
    </row>
    <row r="5423" spans="1:24" ht="14.25" customHeight="1" x14ac:dyDescent="0.4">
      <c r="A5423">
        <v>5422</v>
      </c>
      <c r="B5423" t="s">
        <v>17619</v>
      </c>
      <c r="C5423" t="s">
        <v>17620</v>
      </c>
      <c r="D5423">
        <v>52</v>
      </c>
      <c r="E5423" t="s">
        <v>29</v>
      </c>
      <c r="F5423" t="s">
        <v>125</v>
      </c>
      <c r="G5423" s="1">
        <v>44277</v>
      </c>
      <c r="H5423" t="s">
        <v>66</v>
      </c>
      <c r="I5423" t="s">
        <v>113</v>
      </c>
      <c r="J5423" s="2" t="s">
        <v>17621</v>
      </c>
      <c r="K5423" t="s">
        <v>62</v>
      </c>
      <c r="M5423" t="s">
        <v>143</v>
      </c>
      <c r="N5423" t="s">
        <v>33</v>
      </c>
      <c r="R5423">
        <v>5422</v>
      </c>
      <c r="S5423" t="str">
        <f>PROPER(CustomerSupport[[#This Row],[Resolution]])</f>
        <v/>
      </c>
      <c r="T5423" t="str">
        <f>TRIM(CustomerSupport[[#This Row],[Customer Name]])</f>
        <v>Darin Taylor</v>
      </c>
      <c r="U5423">
        <f>MONTH(CustomerSupport[[#This Row],[Date of Purchase]])</f>
        <v>3</v>
      </c>
      <c r="V5423" t="str">
        <f>TEXT('Working data'!G5423,"mmmm")</f>
        <v>March</v>
      </c>
      <c r="W5423">
        <f>YEAR(CustomerSupport[[#This Row],[Date of Purchase]])</f>
        <v>2021</v>
      </c>
      <c r="X5423" t="str">
        <f t="shared" si="84"/>
        <v/>
      </c>
    </row>
    <row r="5424" spans="1:24" ht="14.25" customHeight="1" x14ac:dyDescent="0.4">
      <c r="A5424">
        <v>5423</v>
      </c>
      <c r="B5424" t="s">
        <v>17622</v>
      </c>
      <c r="C5424" t="s">
        <v>17623</v>
      </c>
      <c r="D5424">
        <v>19</v>
      </c>
      <c r="E5424" t="s">
        <v>29</v>
      </c>
      <c r="F5424" t="s">
        <v>149</v>
      </c>
      <c r="G5424" s="1">
        <v>44134</v>
      </c>
      <c r="H5424" t="s">
        <v>67</v>
      </c>
      <c r="I5424" t="s">
        <v>99</v>
      </c>
      <c r="J5424" s="2" t="s">
        <v>17624</v>
      </c>
      <c r="K5424" t="s">
        <v>62</v>
      </c>
      <c r="M5424" t="s">
        <v>41</v>
      </c>
      <c r="N5424" t="s">
        <v>83</v>
      </c>
      <c r="R5424">
        <v>5423</v>
      </c>
      <c r="S5424" t="str">
        <f>PROPER(CustomerSupport[[#This Row],[Resolution]])</f>
        <v/>
      </c>
      <c r="T5424" t="str">
        <f>TRIM(CustomerSupport[[#This Row],[Customer Name]])</f>
        <v>Megan Lopez</v>
      </c>
      <c r="U5424">
        <f>MONTH(CustomerSupport[[#This Row],[Date of Purchase]])</f>
        <v>10</v>
      </c>
      <c r="V5424" t="str">
        <f>TEXT('Working data'!G5424,"mmmm")</f>
        <v>October</v>
      </c>
      <c r="W5424">
        <f>YEAR(CustomerSupport[[#This Row],[Date of Purchase]])</f>
        <v>2020</v>
      </c>
      <c r="X5424" t="str">
        <f t="shared" si="84"/>
        <v/>
      </c>
    </row>
    <row r="5425" spans="1:24" ht="14.25" customHeight="1" x14ac:dyDescent="0.4">
      <c r="A5425">
        <v>5424</v>
      </c>
      <c r="B5425" t="s">
        <v>17625</v>
      </c>
      <c r="C5425" t="s">
        <v>17626</v>
      </c>
      <c r="D5425">
        <v>63</v>
      </c>
      <c r="E5425" t="s">
        <v>58</v>
      </c>
      <c r="F5425" t="s">
        <v>103</v>
      </c>
      <c r="G5425" s="1">
        <v>44430</v>
      </c>
      <c r="H5425" t="s">
        <v>59</v>
      </c>
      <c r="I5425" t="s">
        <v>99</v>
      </c>
      <c r="J5425" s="2" t="s">
        <v>17627</v>
      </c>
      <c r="K5425" t="s">
        <v>24</v>
      </c>
      <c r="M5425" t="s">
        <v>25</v>
      </c>
      <c r="N5425" t="s">
        <v>26</v>
      </c>
      <c r="O5425" s="3">
        <v>45078.823009259257</v>
      </c>
      <c r="R5425">
        <v>5424</v>
      </c>
      <c r="S5425" t="str">
        <f>PROPER(CustomerSupport[[#This Row],[Resolution]])</f>
        <v/>
      </c>
      <c r="T5425" t="str">
        <f>TRIM(CustomerSupport[[#This Row],[Customer Name]])</f>
        <v>Anne Ramsey</v>
      </c>
      <c r="U5425">
        <f>MONTH(CustomerSupport[[#This Row],[Date of Purchase]])</f>
        <v>8</v>
      </c>
      <c r="V5425" t="str">
        <f>TEXT('Working data'!G5425,"mmmm")</f>
        <v>August</v>
      </c>
      <c r="W5425">
        <f>YEAR(CustomerSupport[[#This Row],[Date of Purchase]])</f>
        <v>2021</v>
      </c>
      <c r="X5425" t="str">
        <f t="shared" si="84"/>
        <v/>
      </c>
    </row>
    <row r="5426" spans="1:24" ht="14.25" customHeight="1" x14ac:dyDescent="0.4">
      <c r="A5426">
        <v>5425</v>
      </c>
      <c r="B5426" t="s">
        <v>17628</v>
      </c>
      <c r="C5426" t="s">
        <v>17629</v>
      </c>
      <c r="D5426">
        <v>30</v>
      </c>
      <c r="E5426" t="s">
        <v>19</v>
      </c>
      <c r="F5426" t="s">
        <v>107</v>
      </c>
      <c r="G5426" s="1">
        <v>44456</v>
      </c>
      <c r="H5426" t="s">
        <v>59</v>
      </c>
      <c r="I5426" t="s">
        <v>177</v>
      </c>
      <c r="J5426" s="2" t="s">
        <v>17630</v>
      </c>
      <c r="K5426" t="s">
        <v>62</v>
      </c>
      <c r="M5426" t="s">
        <v>89</v>
      </c>
      <c r="N5426" t="s">
        <v>83</v>
      </c>
      <c r="R5426">
        <v>5425</v>
      </c>
      <c r="S5426" t="str">
        <f>PROPER(CustomerSupport[[#This Row],[Resolution]])</f>
        <v/>
      </c>
      <c r="T5426" t="str">
        <f>TRIM(CustomerSupport[[#This Row],[Customer Name]])</f>
        <v>Adam Beltran</v>
      </c>
      <c r="U5426">
        <f>MONTH(CustomerSupport[[#This Row],[Date of Purchase]])</f>
        <v>9</v>
      </c>
      <c r="V5426" t="str">
        <f>TEXT('Working data'!G5426,"mmmm")</f>
        <v>September</v>
      </c>
      <c r="W5426">
        <f>YEAR(CustomerSupport[[#This Row],[Date of Purchase]])</f>
        <v>2021</v>
      </c>
      <c r="X5426" t="str">
        <f t="shared" si="84"/>
        <v/>
      </c>
    </row>
    <row r="5427" spans="1:24" ht="14.25" customHeight="1" x14ac:dyDescent="0.4">
      <c r="A5427">
        <v>5426</v>
      </c>
      <c r="B5427" t="s">
        <v>17631</v>
      </c>
      <c r="C5427" t="s">
        <v>17632</v>
      </c>
      <c r="D5427">
        <v>22</v>
      </c>
      <c r="E5427" t="s">
        <v>19</v>
      </c>
      <c r="F5427" t="s">
        <v>103</v>
      </c>
      <c r="G5427" s="1">
        <v>44071</v>
      </c>
      <c r="H5427" t="s">
        <v>21</v>
      </c>
      <c r="I5427" t="s">
        <v>37</v>
      </c>
      <c r="J5427" t="s">
        <v>17633</v>
      </c>
      <c r="K5427" t="s">
        <v>62</v>
      </c>
      <c r="M5427" t="s">
        <v>89</v>
      </c>
      <c r="N5427" t="s">
        <v>26</v>
      </c>
      <c r="R5427">
        <v>5426</v>
      </c>
      <c r="S5427" t="str">
        <f>PROPER(CustomerSupport[[#This Row],[Resolution]])</f>
        <v/>
      </c>
      <c r="T5427" t="str">
        <f>TRIM(CustomerSupport[[#This Row],[Customer Name]])</f>
        <v>Roberto Thornton</v>
      </c>
      <c r="U5427">
        <f>MONTH(CustomerSupport[[#This Row],[Date of Purchase]])</f>
        <v>8</v>
      </c>
      <c r="V5427" t="str">
        <f>TEXT('Working data'!G5427,"mmmm")</f>
        <v>August</v>
      </c>
      <c r="W5427">
        <f>YEAR(CustomerSupport[[#This Row],[Date of Purchase]])</f>
        <v>2020</v>
      </c>
      <c r="X5427" t="str">
        <f t="shared" si="84"/>
        <v/>
      </c>
    </row>
    <row r="5428" spans="1:24" ht="14.25" customHeight="1" x14ac:dyDescent="0.4">
      <c r="A5428">
        <v>5427</v>
      </c>
      <c r="B5428" t="s">
        <v>17634</v>
      </c>
      <c r="C5428" t="s">
        <v>17635</v>
      </c>
      <c r="D5428">
        <v>50</v>
      </c>
      <c r="E5428" t="s">
        <v>29</v>
      </c>
      <c r="F5428" t="s">
        <v>92</v>
      </c>
      <c r="G5428" s="1">
        <v>44255</v>
      </c>
      <c r="H5428" t="s">
        <v>21</v>
      </c>
      <c r="I5428" t="s">
        <v>77</v>
      </c>
      <c r="J5428" s="2" t="s">
        <v>17636</v>
      </c>
      <c r="K5428" t="s">
        <v>39</v>
      </c>
      <c r="L5428" t="s">
        <v>17637</v>
      </c>
      <c r="M5428" t="s">
        <v>41</v>
      </c>
      <c r="N5428" t="s">
        <v>83</v>
      </c>
      <c r="O5428" s="3">
        <v>45078.736250000002</v>
      </c>
      <c r="P5428" s="3">
        <v>45078.782083333332</v>
      </c>
      <c r="Q5428">
        <v>2</v>
      </c>
      <c r="R5428">
        <v>5427</v>
      </c>
      <c r="S5428" t="str">
        <f>PROPER(CustomerSupport[[#This Row],[Resolution]])</f>
        <v>Manager Laugh Remember Seven Later Wish.</v>
      </c>
      <c r="T5428" t="str">
        <f>TRIM(CustomerSupport[[#This Row],[Customer Name]])</f>
        <v>Maureen Bates</v>
      </c>
      <c r="U5428">
        <f>MONTH(CustomerSupport[[#This Row],[Date of Purchase]])</f>
        <v>2</v>
      </c>
      <c r="V5428" t="str">
        <f>TEXT('Working data'!G5428,"mmmm")</f>
        <v>February</v>
      </c>
      <c r="W5428">
        <f>YEAR(CustomerSupport[[#This Row],[Date of Purchase]])</f>
        <v>2021</v>
      </c>
      <c r="X5428">
        <f t="shared" si="84"/>
        <v>1.0999999999185093</v>
      </c>
    </row>
    <row r="5429" spans="1:24" ht="14.25" customHeight="1" x14ac:dyDescent="0.4">
      <c r="A5429">
        <v>5428</v>
      </c>
      <c r="B5429" t="s">
        <v>17638</v>
      </c>
      <c r="C5429" t="s">
        <v>17639</v>
      </c>
      <c r="D5429">
        <v>21</v>
      </c>
      <c r="E5429" t="s">
        <v>19</v>
      </c>
      <c r="F5429" t="s">
        <v>149</v>
      </c>
      <c r="G5429" s="1">
        <v>44052</v>
      </c>
      <c r="H5429" t="s">
        <v>67</v>
      </c>
      <c r="I5429" t="s">
        <v>60</v>
      </c>
      <c r="J5429" s="2" t="s">
        <v>17640</v>
      </c>
      <c r="K5429" t="s">
        <v>62</v>
      </c>
      <c r="M5429" t="s">
        <v>89</v>
      </c>
      <c r="N5429" t="s">
        <v>83</v>
      </c>
      <c r="R5429">
        <v>5428</v>
      </c>
      <c r="S5429" t="str">
        <f>PROPER(CustomerSupport[[#This Row],[Resolution]])</f>
        <v/>
      </c>
      <c r="T5429" t="str">
        <f>TRIM(CustomerSupport[[#This Row],[Customer Name]])</f>
        <v>John Oconnor</v>
      </c>
      <c r="U5429">
        <f>MONTH(CustomerSupport[[#This Row],[Date of Purchase]])</f>
        <v>8</v>
      </c>
      <c r="V5429" t="str">
        <f>TEXT('Working data'!G5429,"mmmm")</f>
        <v>August</v>
      </c>
      <c r="W5429">
        <f>YEAR(CustomerSupport[[#This Row],[Date of Purchase]])</f>
        <v>2020</v>
      </c>
      <c r="X5429" t="str">
        <f t="shared" si="84"/>
        <v/>
      </c>
    </row>
    <row r="5430" spans="1:24" ht="14.25" customHeight="1" x14ac:dyDescent="0.4">
      <c r="A5430">
        <v>5429</v>
      </c>
      <c r="B5430" t="s">
        <v>17641</v>
      </c>
      <c r="C5430" t="s">
        <v>17642</v>
      </c>
      <c r="D5430">
        <v>31</v>
      </c>
      <c r="E5430" t="s">
        <v>58</v>
      </c>
      <c r="F5430" t="s">
        <v>112</v>
      </c>
      <c r="G5430" s="1">
        <v>43949</v>
      </c>
      <c r="H5430" t="s">
        <v>21</v>
      </c>
      <c r="I5430" t="s">
        <v>60</v>
      </c>
      <c r="J5430" s="2" t="s">
        <v>17643</v>
      </c>
      <c r="K5430" t="s">
        <v>39</v>
      </c>
      <c r="L5430" t="s">
        <v>17644</v>
      </c>
      <c r="M5430" t="s">
        <v>25</v>
      </c>
      <c r="N5430" t="s">
        <v>55</v>
      </c>
      <c r="O5430" s="3">
        <v>45078.991157407407</v>
      </c>
      <c r="P5430" s="3">
        <v>45078.233518518522</v>
      </c>
      <c r="Q5430">
        <v>3</v>
      </c>
      <c r="R5430">
        <v>5429</v>
      </c>
      <c r="S5430" t="str">
        <f>PROPER(CustomerSupport[[#This Row],[Resolution]])</f>
        <v>Region Draw Listen Civil.</v>
      </c>
      <c r="T5430" t="str">
        <f>TRIM(CustomerSupport[[#This Row],[Customer Name]])</f>
        <v>Jordan Short</v>
      </c>
      <c r="U5430">
        <f>MONTH(CustomerSupport[[#This Row],[Date of Purchase]])</f>
        <v>4</v>
      </c>
      <c r="V5430" t="str">
        <f>TEXT('Working data'!G5430,"mmmm")</f>
        <v>April</v>
      </c>
      <c r="W5430">
        <f>YEAR(CustomerSupport[[#This Row],[Date of Purchase]])</f>
        <v>2020</v>
      </c>
      <c r="X5430">
        <f t="shared" si="84"/>
        <v>-18.18333333323244</v>
      </c>
    </row>
    <row r="5431" spans="1:24" ht="14.25" customHeight="1" x14ac:dyDescent="0.4">
      <c r="A5431">
        <v>5430</v>
      </c>
      <c r="B5431" t="s">
        <v>17645</v>
      </c>
      <c r="C5431" t="s">
        <v>17646</v>
      </c>
      <c r="D5431">
        <v>66</v>
      </c>
      <c r="E5431" t="s">
        <v>19</v>
      </c>
      <c r="F5431" t="s">
        <v>92</v>
      </c>
      <c r="G5431" s="1">
        <v>43855</v>
      </c>
      <c r="H5431" t="s">
        <v>59</v>
      </c>
      <c r="I5431" t="s">
        <v>113</v>
      </c>
      <c r="J5431" s="2" t="s">
        <v>17647</v>
      </c>
      <c r="K5431" t="s">
        <v>62</v>
      </c>
      <c r="M5431" t="s">
        <v>143</v>
      </c>
      <c r="N5431" t="s">
        <v>26</v>
      </c>
      <c r="R5431">
        <v>5430</v>
      </c>
      <c r="S5431" t="str">
        <f>PROPER(CustomerSupport[[#This Row],[Resolution]])</f>
        <v/>
      </c>
      <c r="T5431" t="str">
        <f>TRIM(CustomerSupport[[#This Row],[Customer Name]])</f>
        <v>Cathy Aguilar</v>
      </c>
      <c r="U5431">
        <f>MONTH(CustomerSupport[[#This Row],[Date of Purchase]])</f>
        <v>1</v>
      </c>
      <c r="V5431" t="str">
        <f>TEXT('Working data'!G5431,"mmmm")</f>
        <v>January</v>
      </c>
      <c r="W5431">
        <f>YEAR(CustomerSupport[[#This Row],[Date of Purchase]])</f>
        <v>2020</v>
      </c>
      <c r="X5431" t="str">
        <f t="shared" si="84"/>
        <v/>
      </c>
    </row>
    <row r="5432" spans="1:24" ht="14.25" customHeight="1" x14ac:dyDescent="0.4">
      <c r="A5432">
        <v>5431</v>
      </c>
      <c r="B5432" t="s">
        <v>17648</v>
      </c>
      <c r="C5432" t="s">
        <v>17649</v>
      </c>
      <c r="D5432">
        <v>49</v>
      </c>
      <c r="E5432" t="s">
        <v>19</v>
      </c>
      <c r="F5432" t="s">
        <v>129</v>
      </c>
      <c r="G5432" s="1">
        <v>43960</v>
      </c>
      <c r="H5432" t="s">
        <v>59</v>
      </c>
      <c r="I5432" t="s">
        <v>99</v>
      </c>
      <c r="J5432" s="2" t="s">
        <v>17650</v>
      </c>
      <c r="K5432" t="s">
        <v>62</v>
      </c>
      <c r="M5432" t="s">
        <v>25</v>
      </c>
      <c r="N5432" t="s">
        <v>26</v>
      </c>
      <c r="R5432">
        <v>5431</v>
      </c>
      <c r="S5432" t="str">
        <f>PROPER(CustomerSupport[[#This Row],[Resolution]])</f>
        <v/>
      </c>
      <c r="T5432" t="str">
        <f>TRIM(CustomerSupport[[#This Row],[Customer Name]])</f>
        <v>Mr. Adam Harvey</v>
      </c>
      <c r="U5432">
        <f>MONTH(CustomerSupport[[#This Row],[Date of Purchase]])</f>
        <v>5</v>
      </c>
      <c r="V5432" t="str">
        <f>TEXT('Working data'!G5432,"mmmm")</f>
        <v>May</v>
      </c>
      <c r="W5432">
        <f>YEAR(CustomerSupport[[#This Row],[Date of Purchase]])</f>
        <v>2020</v>
      </c>
      <c r="X5432" t="str">
        <f t="shared" si="84"/>
        <v/>
      </c>
    </row>
    <row r="5433" spans="1:24" ht="14.25" customHeight="1" x14ac:dyDescent="0.4">
      <c r="A5433">
        <v>5432</v>
      </c>
      <c r="B5433" t="s">
        <v>17651</v>
      </c>
      <c r="C5433" t="s">
        <v>17652</v>
      </c>
      <c r="D5433">
        <v>63</v>
      </c>
      <c r="E5433" t="s">
        <v>19</v>
      </c>
      <c r="F5433" t="s">
        <v>157</v>
      </c>
      <c r="G5433" s="1">
        <v>44027</v>
      </c>
      <c r="H5433" t="s">
        <v>66</v>
      </c>
      <c r="I5433" t="s">
        <v>99</v>
      </c>
      <c r="J5433" s="2" t="s">
        <v>17653</v>
      </c>
      <c r="K5433" t="s">
        <v>24</v>
      </c>
      <c r="M5433" t="s">
        <v>89</v>
      </c>
      <c r="N5433" t="s">
        <v>55</v>
      </c>
      <c r="O5433" s="3">
        <v>45078.046076388891</v>
      </c>
      <c r="R5433">
        <v>5432</v>
      </c>
      <c r="S5433" t="str">
        <f>PROPER(CustomerSupport[[#This Row],[Resolution]])</f>
        <v/>
      </c>
      <c r="T5433" t="str">
        <f>TRIM(CustomerSupport[[#This Row],[Customer Name]])</f>
        <v>Olivia Henderson</v>
      </c>
      <c r="U5433">
        <f>MONTH(CustomerSupport[[#This Row],[Date of Purchase]])</f>
        <v>7</v>
      </c>
      <c r="V5433" t="str">
        <f>TEXT('Working data'!G5433,"mmmm")</f>
        <v>July</v>
      </c>
      <c r="W5433">
        <f>YEAR(CustomerSupport[[#This Row],[Date of Purchase]])</f>
        <v>2020</v>
      </c>
      <c r="X5433" t="str">
        <f t="shared" si="84"/>
        <v/>
      </c>
    </row>
    <row r="5434" spans="1:24" ht="14.25" customHeight="1" x14ac:dyDescent="0.4">
      <c r="A5434">
        <v>5433</v>
      </c>
      <c r="B5434" t="s">
        <v>17654</v>
      </c>
      <c r="C5434" t="s">
        <v>17655</v>
      </c>
      <c r="D5434">
        <v>27</v>
      </c>
      <c r="E5434" t="s">
        <v>58</v>
      </c>
      <c r="F5434" t="s">
        <v>219</v>
      </c>
      <c r="G5434" s="1">
        <v>43875</v>
      </c>
      <c r="H5434" t="s">
        <v>66</v>
      </c>
      <c r="I5434" t="s">
        <v>37</v>
      </c>
      <c r="J5434" s="2" t="s">
        <v>17656</v>
      </c>
      <c r="K5434" t="s">
        <v>62</v>
      </c>
      <c r="M5434" t="s">
        <v>143</v>
      </c>
      <c r="N5434" t="s">
        <v>33</v>
      </c>
      <c r="R5434">
        <v>5433</v>
      </c>
      <c r="S5434" t="str">
        <f>PROPER(CustomerSupport[[#This Row],[Resolution]])</f>
        <v/>
      </c>
      <c r="T5434" t="str">
        <f>TRIM(CustomerSupport[[#This Row],[Customer Name]])</f>
        <v>Jodi White</v>
      </c>
      <c r="U5434">
        <f>MONTH(CustomerSupport[[#This Row],[Date of Purchase]])</f>
        <v>2</v>
      </c>
      <c r="V5434" t="str">
        <f>TEXT('Working data'!G5434,"mmmm")</f>
        <v>February</v>
      </c>
      <c r="W5434">
        <f>YEAR(CustomerSupport[[#This Row],[Date of Purchase]])</f>
        <v>2020</v>
      </c>
      <c r="X5434" t="str">
        <f t="shared" si="84"/>
        <v/>
      </c>
    </row>
    <row r="5435" spans="1:24" ht="14.25" customHeight="1" x14ac:dyDescent="0.4">
      <c r="A5435">
        <v>5434</v>
      </c>
      <c r="B5435" t="s">
        <v>17657</v>
      </c>
      <c r="C5435" t="s">
        <v>17658</v>
      </c>
      <c r="D5435">
        <v>59</v>
      </c>
      <c r="E5435" t="s">
        <v>19</v>
      </c>
      <c r="F5435" t="s">
        <v>92</v>
      </c>
      <c r="G5435" s="1">
        <v>44252</v>
      </c>
      <c r="H5435" t="s">
        <v>67</v>
      </c>
      <c r="I5435" t="s">
        <v>93</v>
      </c>
      <c r="J5435" t="s">
        <v>845</v>
      </c>
      <c r="K5435" t="s">
        <v>24</v>
      </c>
      <c r="M5435" t="s">
        <v>143</v>
      </c>
      <c r="N5435" t="s">
        <v>55</v>
      </c>
      <c r="O5435" s="3">
        <v>45078.253738425927</v>
      </c>
      <c r="R5435">
        <v>5434</v>
      </c>
      <c r="S5435" t="str">
        <f>PROPER(CustomerSupport[[#This Row],[Resolution]])</f>
        <v/>
      </c>
      <c r="T5435" t="str">
        <f>TRIM(CustomerSupport[[#This Row],[Customer Name]])</f>
        <v>Kevin Duke</v>
      </c>
      <c r="U5435">
        <f>MONTH(CustomerSupport[[#This Row],[Date of Purchase]])</f>
        <v>2</v>
      </c>
      <c r="V5435" t="str">
        <f>TEXT('Working data'!G5435,"mmmm")</f>
        <v>February</v>
      </c>
      <c r="W5435">
        <f>YEAR(CustomerSupport[[#This Row],[Date of Purchase]])</f>
        <v>2021</v>
      </c>
      <c r="X5435" t="str">
        <f t="shared" si="84"/>
        <v/>
      </c>
    </row>
    <row r="5436" spans="1:24" ht="14.25" customHeight="1" x14ac:dyDescent="0.4">
      <c r="A5436">
        <v>5435</v>
      </c>
      <c r="B5436" t="s">
        <v>17659</v>
      </c>
      <c r="C5436" t="s">
        <v>17660</v>
      </c>
      <c r="D5436">
        <v>19</v>
      </c>
      <c r="E5436" t="s">
        <v>29</v>
      </c>
      <c r="F5436" t="s">
        <v>134</v>
      </c>
      <c r="G5436" s="1">
        <v>44158</v>
      </c>
      <c r="H5436" t="s">
        <v>67</v>
      </c>
      <c r="I5436" t="s">
        <v>77</v>
      </c>
      <c r="J5436" s="2" t="s">
        <v>17661</v>
      </c>
      <c r="K5436" t="s">
        <v>62</v>
      </c>
      <c r="M5436" t="s">
        <v>89</v>
      </c>
      <c r="N5436" t="s">
        <v>55</v>
      </c>
      <c r="R5436">
        <v>5435</v>
      </c>
      <c r="S5436" t="str">
        <f>PROPER(CustomerSupport[[#This Row],[Resolution]])</f>
        <v/>
      </c>
      <c r="T5436" t="str">
        <f>TRIM(CustomerSupport[[#This Row],[Customer Name]])</f>
        <v>Charles Palmer</v>
      </c>
      <c r="U5436">
        <f>MONTH(CustomerSupport[[#This Row],[Date of Purchase]])</f>
        <v>11</v>
      </c>
      <c r="V5436" t="str">
        <f>TEXT('Working data'!G5436,"mmmm")</f>
        <v>November</v>
      </c>
      <c r="W5436">
        <f>YEAR(CustomerSupport[[#This Row],[Date of Purchase]])</f>
        <v>2020</v>
      </c>
      <c r="X5436" t="str">
        <f t="shared" si="84"/>
        <v/>
      </c>
    </row>
    <row r="5437" spans="1:24" ht="14.25" customHeight="1" x14ac:dyDescent="0.4">
      <c r="A5437">
        <v>5436</v>
      </c>
      <c r="B5437" t="s">
        <v>17662</v>
      </c>
      <c r="C5437" t="s">
        <v>17663</v>
      </c>
      <c r="D5437">
        <v>51</v>
      </c>
      <c r="E5437" t="s">
        <v>29</v>
      </c>
      <c r="F5437" t="s">
        <v>112</v>
      </c>
      <c r="G5437" s="1">
        <v>43921</v>
      </c>
      <c r="H5437" t="s">
        <v>21</v>
      </c>
      <c r="I5437" t="s">
        <v>59</v>
      </c>
      <c r="J5437" s="2" t="s">
        <v>17664</v>
      </c>
      <c r="K5437" t="s">
        <v>39</v>
      </c>
      <c r="L5437" t="s">
        <v>17665</v>
      </c>
      <c r="M5437" t="s">
        <v>41</v>
      </c>
      <c r="N5437" t="s">
        <v>33</v>
      </c>
      <c r="O5437" s="3">
        <v>45078.323923611111</v>
      </c>
      <c r="P5437" s="3">
        <v>45078.451701388891</v>
      </c>
      <c r="Q5437">
        <v>2</v>
      </c>
      <c r="R5437">
        <v>5436</v>
      </c>
      <c r="S5437" t="str">
        <f>PROPER(CustomerSupport[[#This Row],[Resolution]])</f>
        <v>Player Property Three Compare.</v>
      </c>
      <c r="T5437" t="str">
        <f>TRIM(CustomerSupport[[#This Row],[Customer Name]])</f>
        <v>David Walter</v>
      </c>
      <c r="U5437">
        <f>MONTH(CustomerSupport[[#This Row],[Date of Purchase]])</f>
        <v>3</v>
      </c>
      <c r="V5437" t="str">
        <f>TEXT('Working data'!G5437,"mmmm")</f>
        <v>March</v>
      </c>
      <c r="W5437">
        <f>YEAR(CustomerSupport[[#This Row],[Date of Purchase]])</f>
        <v>2020</v>
      </c>
      <c r="X5437">
        <f t="shared" si="84"/>
        <v>3.0666666667093523</v>
      </c>
    </row>
    <row r="5438" spans="1:24" ht="14.25" customHeight="1" x14ac:dyDescent="0.4">
      <c r="A5438">
        <v>5437</v>
      </c>
      <c r="B5438" t="s">
        <v>17666</v>
      </c>
      <c r="C5438" t="s">
        <v>17667</v>
      </c>
      <c r="D5438">
        <v>58</v>
      </c>
      <c r="E5438" t="s">
        <v>19</v>
      </c>
      <c r="F5438" t="s">
        <v>125</v>
      </c>
      <c r="G5438" s="1">
        <v>44016</v>
      </c>
      <c r="H5438" t="s">
        <v>21</v>
      </c>
      <c r="I5438" t="s">
        <v>177</v>
      </c>
      <c r="J5438" t="s">
        <v>17668</v>
      </c>
      <c r="K5438" t="s">
        <v>39</v>
      </c>
      <c r="L5438" t="s">
        <v>17669</v>
      </c>
      <c r="M5438" t="s">
        <v>25</v>
      </c>
      <c r="N5438" t="s">
        <v>26</v>
      </c>
      <c r="O5438" s="3">
        <v>45077.99962962963</v>
      </c>
      <c r="P5438" s="3">
        <v>45078.609351851854</v>
      </c>
      <c r="Q5438">
        <v>4</v>
      </c>
      <c r="R5438">
        <v>5437</v>
      </c>
      <c r="S5438" t="str">
        <f>PROPER(CustomerSupport[[#This Row],[Resolution]])</f>
        <v>Nation Send Record Activity Collection.</v>
      </c>
      <c r="T5438" t="str">
        <f>TRIM(CustomerSupport[[#This Row],[Customer Name]])</f>
        <v>Crystal Phillips</v>
      </c>
      <c r="U5438">
        <f>MONTH(CustomerSupport[[#This Row],[Date of Purchase]])</f>
        <v>7</v>
      </c>
      <c r="V5438" t="str">
        <f>TEXT('Working data'!G5438,"mmmm")</f>
        <v>July</v>
      </c>
      <c r="W5438">
        <f>YEAR(CustomerSupport[[#This Row],[Date of Purchase]])</f>
        <v>2020</v>
      </c>
      <c r="X5438">
        <f t="shared" si="84"/>
        <v>14.633333333360497</v>
      </c>
    </row>
    <row r="5439" spans="1:24" ht="14.25" customHeight="1" x14ac:dyDescent="0.4">
      <c r="A5439">
        <v>5438</v>
      </c>
      <c r="B5439" t="s">
        <v>17670</v>
      </c>
      <c r="C5439" t="s">
        <v>17671</v>
      </c>
      <c r="D5439">
        <v>18</v>
      </c>
      <c r="E5439" t="s">
        <v>19</v>
      </c>
      <c r="F5439" t="s">
        <v>44</v>
      </c>
      <c r="G5439" s="1">
        <v>43925</v>
      </c>
      <c r="H5439" t="s">
        <v>59</v>
      </c>
      <c r="I5439" t="s">
        <v>72</v>
      </c>
      <c r="J5439" s="2" t="s">
        <v>17672</v>
      </c>
      <c r="K5439" t="s">
        <v>39</v>
      </c>
      <c r="L5439" t="s">
        <v>17673</v>
      </c>
      <c r="M5439" t="s">
        <v>89</v>
      </c>
      <c r="N5439" t="s">
        <v>33</v>
      </c>
      <c r="O5439" s="3">
        <v>45078.664236111108</v>
      </c>
      <c r="P5439" s="3">
        <v>45078.288541666669</v>
      </c>
      <c r="Q5439">
        <v>4</v>
      </c>
      <c r="R5439">
        <v>5438</v>
      </c>
      <c r="S5439" t="str">
        <f>PROPER(CustomerSupport[[#This Row],[Resolution]])</f>
        <v>Shake Throw Hear Clear Six Accept.</v>
      </c>
      <c r="T5439" t="str">
        <f>TRIM(CustomerSupport[[#This Row],[Customer Name]])</f>
        <v>Melinda Smith</v>
      </c>
      <c r="U5439">
        <f>MONTH(CustomerSupport[[#This Row],[Date of Purchase]])</f>
        <v>4</v>
      </c>
      <c r="V5439" t="str">
        <f>TEXT('Working data'!G5439,"mmmm")</f>
        <v>April</v>
      </c>
      <c r="W5439">
        <f>YEAR(CustomerSupport[[#This Row],[Date of Purchase]])</f>
        <v>2020</v>
      </c>
      <c r="X5439">
        <f t="shared" si="84"/>
        <v>-9.0166666665463708</v>
      </c>
    </row>
    <row r="5440" spans="1:24" ht="14.25" customHeight="1" x14ac:dyDescent="0.4">
      <c r="A5440">
        <v>5439</v>
      </c>
      <c r="B5440" t="s">
        <v>17674</v>
      </c>
      <c r="C5440" t="s">
        <v>17675</v>
      </c>
      <c r="D5440">
        <v>57</v>
      </c>
      <c r="E5440" t="s">
        <v>29</v>
      </c>
      <c r="F5440" t="s">
        <v>281</v>
      </c>
      <c r="G5440" s="1">
        <v>44419</v>
      </c>
      <c r="H5440" t="s">
        <v>45</v>
      </c>
      <c r="I5440" t="s">
        <v>177</v>
      </c>
      <c r="J5440" s="2" t="s">
        <v>17676</v>
      </c>
      <c r="K5440" t="s">
        <v>62</v>
      </c>
      <c r="M5440" t="s">
        <v>143</v>
      </c>
      <c r="N5440" t="s">
        <v>55</v>
      </c>
      <c r="R5440">
        <v>5439</v>
      </c>
      <c r="S5440" t="str">
        <f>PROPER(CustomerSupport[[#This Row],[Resolution]])</f>
        <v/>
      </c>
      <c r="T5440" t="str">
        <f>TRIM(CustomerSupport[[#This Row],[Customer Name]])</f>
        <v>Sonya Price</v>
      </c>
      <c r="U5440">
        <f>MONTH(CustomerSupport[[#This Row],[Date of Purchase]])</f>
        <v>8</v>
      </c>
      <c r="V5440" t="str">
        <f>TEXT('Working data'!G5440,"mmmm")</f>
        <v>August</v>
      </c>
      <c r="W5440">
        <f>YEAR(CustomerSupport[[#This Row],[Date of Purchase]])</f>
        <v>2021</v>
      </c>
      <c r="X5440" t="str">
        <f t="shared" si="84"/>
        <v/>
      </c>
    </row>
    <row r="5441" spans="1:24" ht="14.25" customHeight="1" x14ac:dyDescent="0.4">
      <c r="A5441">
        <v>5440</v>
      </c>
      <c r="B5441" t="s">
        <v>17677</v>
      </c>
      <c r="C5441" t="s">
        <v>17678</v>
      </c>
      <c r="D5441">
        <v>23</v>
      </c>
      <c r="E5441" t="s">
        <v>58</v>
      </c>
      <c r="F5441" t="s">
        <v>107</v>
      </c>
      <c r="G5441" s="1">
        <v>44039</v>
      </c>
      <c r="H5441" t="s">
        <v>67</v>
      </c>
      <c r="I5441" t="s">
        <v>77</v>
      </c>
      <c r="J5441" t="s">
        <v>17679</v>
      </c>
      <c r="K5441" t="s">
        <v>62</v>
      </c>
      <c r="M5441" t="s">
        <v>143</v>
      </c>
      <c r="N5441" t="s">
        <v>55</v>
      </c>
      <c r="R5441">
        <v>5440</v>
      </c>
      <c r="S5441" t="str">
        <f>PROPER(CustomerSupport[[#This Row],[Resolution]])</f>
        <v/>
      </c>
      <c r="T5441" t="str">
        <f>TRIM(CustomerSupport[[#This Row],[Customer Name]])</f>
        <v>Amy Crosby</v>
      </c>
      <c r="U5441">
        <f>MONTH(CustomerSupport[[#This Row],[Date of Purchase]])</f>
        <v>7</v>
      </c>
      <c r="V5441" t="str">
        <f>TEXT('Working data'!G5441,"mmmm")</f>
        <v>July</v>
      </c>
      <c r="W5441">
        <f>YEAR(CustomerSupport[[#This Row],[Date of Purchase]])</f>
        <v>2020</v>
      </c>
      <c r="X5441" t="str">
        <f t="shared" si="84"/>
        <v/>
      </c>
    </row>
    <row r="5442" spans="1:24" ht="14.25" customHeight="1" x14ac:dyDescent="0.4">
      <c r="A5442">
        <v>5441</v>
      </c>
      <c r="B5442" t="s">
        <v>17680</v>
      </c>
      <c r="C5442" t="s">
        <v>17681</v>
      </c>
      <c r="D5442">
        <v>35</v>
      </c>
      <c r="E5442" t="s">
        <v>29</v>
      </c>
      <c r="F5442" t="s">
        <v>456</v>
      </c>
      <c r="G5442" s="1">
        <v>43906</v>
      </c>
      <c r="H5442" t="s">
        <v>59</v>
      </c>
      <c r="I5442" t="s">
        <v>99</v>
      </c>
      <c r="J5442" s="2" t="s">
        <v>17682</v>
      </c>
      <c r="K5442" t="s">
        <v>39</v>
      </c>
      <c r="L5442" t="s">
        <v>17683</v>
      </c>
      <c r="M5442" t="s">
        <v>25</v>
      </c>
      <c r="N5442" t="s">
        <v>33</v>
      </c>
      <c r="O5442" s="3">
        <v>45078.021921296298</v>
      </c>
      <c r="P5442" s="3">
        <v>45078.285115740742</v>
      </c>
      <c r="Q5442">
        <v>3</v>
      </c>
      <c r="R5442">
        <v>5441</v>
      </c>
      <c r="S5442" t="str">
        <f>PROPER(CustomerSupport[[#This Row],[Resolution]])</f>
        <v>Management Sound Business Grow.</v>
      </c>
      <c r="T5442" t="str">
        <f>TRIM(CustomerSupport[[#This Row],[Customer Name]])</f>
        <v>Dr. Tammy Meyer DVM</v>
      </c>
      <c r="U5442">
        <f>MONTH(CustomerSupport[[#This Row],[Date of Purchase]])</f>
        <v>3</v>
      </c>
      <c r="V5442" t="str">
        <f>TEXT('Working data'!G5442,"mmmm")</f>
        <v>March</v>
      </c>
      <c r="W5442">
        <f>YEAR(CustomerSupport[[#This Row],[Date of Purchase]])</f>
        <v>2020</v>
      </c>
      <c r="X5442">
        <f t="shared" ref="X5442:X5505" si="85">IF(OR(O5442="",P5442=""),"",(P5442-O5442)*24)</f>
        <v>6.3166666666511446</v>
      </c>
    </row>
    <row r="5443" spans="1:24" ht="14.25" customHeight="1" x14ac:dyDescent="0.4">
      <c r="A5443">
        <v>5442</v>
      </c>
      <c r="B5443" t="s">
        <v>17684</v>
      </c>
      <c r="C5443" t="s">
        <v>17685</v>
      </c>
      <c r="D5443">
        <v>52</v>
      </c>
      <c r="E5443" t="s">
        <v>58</v>
      </c>
      <c r="F5443" t="s">
        <v>699</v>
      </c>
      <c r="G5443" s="1">
        <v>43861</v>
      </c>
      <c r="H5443" t="s">
        <v>67</v>
      </c>
      <c r="I5443" t="s">
        <v>113</v>
      </c>
      <c r="J5443" s="2" t="s">
        <v>17686</v>
      </c>
      <c r="K5443" t="s">
        <v>24</v>
      </c>
      <c r="M5443" t="s">
        <v>89</v>
      </c>
      <c r="N5443" t="s">
        <v>33</v>
      </c>
      <c r="O5443" s="3">
        <v>45078.783055555556</v>
      </c>
      <c r="R5443">
        <v>5442</v>
      </c>
      <c r="S5443" t="str">
        <f>PROPER(CustomerSupport[[#This Row],[Resolution]])</f>
        <v/>
      </c>
      <c r="T5443" t="str">
        <f>TRIM(CustomerSupport[[#This Row],[Customer Name]])</f>
        <v>Phyllis Jordan</v>
      </c>
      <c r="U5443">
        <f>MONTH(CustomerSupport[[#This Row],[Date of Purchase]])</f>
        <v>1</v>
      </c>
      <c r="V5443" t="str">
        <f>TEXT('Working data'!G5443,"mmmm")</f>
        <v>January</v>
      </c>
      <c r="W5443">
        <f>YEAR(CustomerSupport[[#This Row],[Date of Purchase]])</f>
        <v>2020</v>
      </c>
      <c r="X5443" t="str">
        <f t="shared" si="85"/>
        <v/>
      </c>
    </row>
    <row r="5444" spans="1:24" ht="14.25" customHeight="1" x14ac:dyDescent="0.4">
      <c r="A5444">
        <v>5443</v>
      </c>
      <c r="B5444" t="s">
        <v>17687</v>
      </c>
      <c r="C5444" t="s">
        <v>17688</v>
      </c>
      <c r="D5444">
        <v>21</v>
      </c>
      <c r="E5444" t="s">
        <v>29</v>
      </c>
      <c r="F5444" t="s">
        <v>456</v>
      </c>
      <c r="G5444" s="1">
        <v>44235</v>
      </c>
      <c r="H5444" t="s">
        <v>67</v>
      </c>
      <c r="I5444" t="s">
        <v>72</v>
      </c>
      <c r="J5444" s="2" t="s">
        <v>17689</v>
      </c>
      <c r="K5444" t="s">
        <v>39</v>
      </c>
      <c r="L5444" t="s">
        <v>17690</v>
      </c>
      <c r="M5444" t="s">
        <v>41</v>
      </c>
      <c r="N5444" t="s">
        <v>83</v>
      </c>
      <c r="O5444" s="3">
        <v>45078.403900462959</v>
      </c>
      <c r="P5444" s="3">
        <v>45078.180983796294</v>
      </c>
      <c r="Q5444">
        <v>3</v>
      </c>
      <c r="R5444">
        <v>5443</v>
      </c>
      <c r="S5444" t="str">
        <f>PROPER(CustomerSupport[[#This Row],[Resolution]])</f>
        <v>Suffer Day Break Time Always Think Fear Much.</v>
      </c>
      <c r="T5444" t="str">
        <f>TRIM(CustomerSupport[[#This Row],[Customer Name]])</f>
        <v>Sarah Cisneros</v>
      </c>
      <c r="U5444">
        <f>MONTH(CustomerSupport[[#This Row],[Date of Purchase]])</f>
        <v>2</v>
      </c>
      <c r="V5444" t="str">
        <f>TEXT('Working data'!G5444,"mmmm")</f>
        <v>February</v>
      </c>
      <c r="W5444">
        <f>YEAR(CustomerSupport[[#This Row],[Date of Purchase]])</f>
        <v>2021</v>
      </c>
      <c r="X5444">
        <f t="shared" si="85"/>
        <v>-5.3499999999767169</v>
      </c>
    </row>
    <row r="5445" spans="1:24" ht="14.25" customHeight="1" x14ac:dyDescent="0.4">
      <c r="A5445">
        <v>5444</v>
      </c>
      <c r="B5445" t="s">
        <v>17691</v>
      </c>
      <c r="C5445" t="s">
        <v>17692</v>
      </c>
      <c r="D5445">
        <v>36</v>
      </c>
      <c r="E5445" t="s">
        <v>19</v>
      </c>
      <c r="F5445" t="s">
        <v>107</v>
      </c>
      <c r="G5445" s="1">
        <v>44491</v>
      </c>
      <c r="H5445" t="s">
        <v>21</v>
      </c>
      <c r="I5445" t="s">
        <v>46</v>
      </c>
      <c r="J5445" t="s">
        <v>17693</v>
      </c>
      <c r="K5445" t="s">
        <v>39</v>
      </c>
      <c r="L5445" t="s">
        <v>17694</v>
      </c>
      <c r="M5445" t="s">
        <v>143</v>
      </c>
      <c r="N5445" t="s">
        <v>26</v>
      </c>
      <c r="O5445" s="3">
        <v>45078.507395833331</v>
      </c>
      <c r="P5445" s="3">
        <v>45078.703923611109</v>
      </c>
      <c r="Q5445">
        <v>2</v>
      </c>
      <c r="R5445">
        <v>5444</v>
      </c>
      <c r="S5445" t="str">
        <f>PROPER(CustomerSupport[[#This Row],[Resolution]])</f>
        <v>Fly Second Girl Former Dinner.</v>
      </c>
      <c r="T5445" t="str">
        <f>TRIM(CustomerSupport[[#This Row],[Customer Name]])</f>
        <v>Eric Hogan</v>
      </c>
      <c r="U5445">
        <f>MONTH(CustomerSupport[[#This Row],[Date of Purchase]])</f>
        <v>10</v>
      </c>
      <c r="V5445" t="str">
        <f>TEXT('Working data'!G5445,"mmmm")</f>
        <v>October</v>
      </c>
      <c r="W5445">
        <f>YEAR(CustomerSupport[[#This Row],[Date of Purchase]])</f>
        <v>2021</v>
      </c>
      <c r="X5445">
        <f t="shared" si="85"/>
        <v>4.7166666666744277</v>
      </c>
    </row>
    <row r="5446" spans="1:24" ht="14.25" customHeight="1" x14ac:dyDescent="0.4">
      <c r="A5446">
        <v>5445</v>
      </c>
      <c r="B5446" t="s">
        <v>17695</v>
      </c>
      <c r="C5446" t="s">
        <v>17696</v>
      </c>
      <c r="D5446">
        <v>64</v>
      </c>
      <c r="E5446" t="s">
        <v>58</v>
      </c>
      <c r="F5446" t="s">
        <v>71</v>
      </c>
      <c r="G5446" s="1">
        <v>44554</v>
      </c>
      <c r="H5446" t="s">
        <v>59</v>
      </c>
      <c r="I5446" t="s">
        <v>52</v>
      </c>
      <c r="J5446" t="s">
        <v>17697</v>
      </c>
      <c r="K5446" t="s">
        <v>24</v>
      </c>
      <c r="M5446" t="s">
        <v>41</v>
      </c>
      <c r="N5446" t="s">
        <v>55</v>
      </c>
      <c r="O5446" s="3">
        <v>45078.074756944443</v>
      </c>
      <c r="R5446">
        <v>5445</v>
      </c>
      <c r="S5446" t="str">
        <f>PROPER(CustomerSupport[[#This Row],[Resolution]])</f>
        <v/>
      </c>
      <c r="T5446" t="str">
        <f>TRIM(CustomerSupport[[#This Row],[Customer Name]])</f>
        <v>Brandon Chang</v>
      </c>
      <c r="U5446">
        <f>MONTH(CustomerSupport[[#This Row],[Date of Purchase]])</f>
        <v>12</v>
      </c>
      <c r="V5446" t="str">
        <f>TEXT('Working data'!G5446,"mmmm")</f>
        <v>December</v>
      </c>
      <c r="W5446">
        <f>YEAR(CustomerSupport[[#This Row],[Date of Purchase]])</f>
        <v>2021</v>
      </c>
      <c r="X5446" t="str">
        <f t="shared" si="85"/>
        <v/>
      </c>
    </row>
    <row r="5447" spans="1:24" ht="14.25" customHeight="1" x14ac:dyDescent="0.4">
      <c r="A5447">
        <v>5446</v>
      </c>
      <c r="B5447" t="s">
        <v>17698</v>
      </c>
      <c r="C5447" t="s">
        <v>17699</v>
      </c>
      <c r="D5447">
        <v>44</v>
      </c>
      <c r="E5447" t="s">
        <v>29</v>
      </c>
      <c r="F5447" t="s">
        <v>20</v>
      </c>
      <c r="G5447" s="1">
        <v>43838</v>
      </c>
      <c r="H5447" t="s">
        <v>45</v>
      </c>
      <c r="I5447" t="s">
        <v>46</v>
      </c>
      <c r="J5447" s="2" t="s">
        <v>17700</v>
      </c>
      <c r="K5447" t="s">
        <v>39</v>
      </c>
      <c r="L5447" t="s">
        <v>17701</v>
      </c>
      <c r="M5447" t="s">
        <v>143</v>
      </c>
      <c r="N5447" t="s">
        <v>83</v>
      </c>
      <c r="O5447" s="3">
        <v>45078.465752314813</v>
      </c>
      <c r="P5447" s="3">
        <v>45078.542141203703</v>
      </c>
      <c r="Q5447">
        <v>4</v>
      </c>
      <c r="R5447">
        <v>5446</v>
      </c>
      <c r="S5447" t="str">
        <f>PROPER(CustomerSupport[[#This Row],[Resolution]])</f>
        <v>Something Market Computer Should Figure Certain Every After.</v>
      </c>
      <c r="T5447" t="str">
        <f>TRIM(CustomerSupport[[#This Row],[Customer Name]])</f>
        <v>Jenny Miller DDS</v>
      </c>
      <c r="U5447">
        <f>MONTH(CustomerSupport[[#This Row],[Date of Purchase]])</f>
        <v>1</v>
      </c>
      <c r="V5447" t="str">
        <f>TEXT('Working data'!G5447,"mmmm")</f>
        <v>January</v>
      </c>
      <c r="W5447">
        <f>YEAR(CustomerSupport[[#This Row],[Date of Purchase]])</f>
        <v>2020</v>
      </c>
      <c r="X5447">
        <f t="shared" si="85"/>
        <v>1.8333333333721384</v>
      </c>
    </row>
    <row r="5448" spans="1:24" ht="14.25" customHeight="1" x14ac:dyDescent="0.4">
      <c r="A5448">
        <v>5447</v>
      </c>
      <c r="B5448" t="s">
        <v>17702</v>
      </c>
      <c r="C5448" t="s">
        <v>17703</v>
      </c>
      <c r="D5448">
        <v>21</v>
      </c>
      <c r="E5448" t="s">
        <v>19</v>
      </c>
      <c r="F5448" t="s">
        <v>211</v>
      </c>
      <c r="G5448" s="1">
        <v>44499</v>
      </c>
      <c r="H5448" t="s">
        <v>66</v>
      </c>
      <c r="I5448" t="s">
        <v>99</v>
      </c>
      <c r="J5448" s="2" t="s">
        <v>17704</v>
      </c>
      <c r="K5448" t="s">
        <v>39</v>
      </c>
      <c r="L5448" t="s">
        <v>17705</v>
      </c>
      <c r="M5448" t="s">
        <v>89</v>
      </c>
      <c r="N5448" t="s">
        <v>83</v>
      </c>
      <c r="O5448" s="3">
        <v>45078.644236111111</v>
      </c>
      <c r="P5448" s="3">
        <v>45078.231041666666</v>
      </c>
      <c r="Q5448">
        <v>5</v>
      </c>
      <c r="R5448">
        <v>5447</v>
      </c>
      <c r="S5448" t="str">
        <f>PROPER(CustomerSupport[[#This Row],[Resolution]])</f>
        <v>She Bill Act Her Report.</v>
      </c>
      <c r="T5448" t="str">
        <f>TRIM(CustomerSupport[[#This Row],[Customer Name]])</f>
        <v>Curtis Kelly</v>
      </c>
      <c r="U5448">
        <f>MONTH(CustomerSupport[[#This Row],[Date of Purchase]])</f>
        <v>10</v>
      </c>
      <c r="V5448" t="str">
        <f>TEXT('Working data'!G5448,"mmmm")</f>
        <v>October</v>
      </c>
      <c r="W5448">
        <f>YEAR(CustomerSupport[[#This Row],[Date of Purchase]])</f>
        <v>2021</v>
      </c>
      <c r="X5448">
        <f t="shared" si="85"/>
        <v>-9.9166666666860692</v>
      </c>
    </row>
    <row r="5449" spans="1:24" ht="14.25" customHeight="1" x14ac:dyDescent="0.4">
      <c r="A5449">
        <v>5448</v>
      </c>
      <c r="B5449" t="s">
        <v>17706</v>
      </c>
      <c r="C5449" t="s">
        <v>17707</v>
      </c>
      <c r="D5449">
        <v>47</v>
      </c>
      <c r="E5449" t="s">
        <v>29</v>
      </c>
      <c r="F5449" t="s">
        <v>397</v>
      </c>
      <c r="G5449" s="1">
        <v>43879</v>
      </c>
      <c r="H5449" t="s">
        <v>21</v>
      </c>
      <c r="I5449" t="s">
        <v>99</v>
      </c>
      <c r="J5449" t="s">
        <v>17708</v>
      </c>
      <c r="K5449" t="s">
        <v>62</v>
      </c>
      <c r="M5449" t="s">
        <v>41</v>
      </c>
      <c r="N5449" t="s">
        <v>55</v>
      </c>
      <c r="R5449">
        <v>5448</v>
      </c>
      <c r="S5449" t="str">
        <f>PROPER(CustomerSupport[[#This Row],[Resolution]])</f>
        <v/>
      </c>
      <c r="T5449" t="str">
        <f>TRIM(CustomerSupport[[#This Row],[Customer Name]])</f>
        <v>Bonnie Saunders</v>
      </c>
      <c r="U5449">
        <f>MONTH(CustomerSupport[[#This Row],[Date of Purchase]])</f>
        <v>2</v>
      </c>
      <c r="V5449" t="str">
        <f>TEXT('Working data'!G5449,"mmmm")</f>
        <v>February</v>
      </c>
      <c r="W5449">
        <f>YEAR(CustomerSupport[[#This Row],[Date of Purchase]])</f>
        <v>2020</v>
      </c>
      <c r="X5449" t="str">
        <f t="shared" si="85"/>
        <v/>
      </c>
    </row>
    <row r="5450" spans="1:24" ht="14.25" customHeight="1" x14ac:dyDescent="0.4">
      <c r="A5450">
        <v>5449</v>
      </c>
      <c r="B5450" t="s">
        <v>17709</v>
      </c>
      <c r="C5450" t="s">
        <v>17710</v>
      </c>
      <c r="D5450">
        <v>33</v>
      </c>
      <c r="E5450" t="s">
        <v>58</v>
      </c>
      <c r="F5450" t="s">
        <v>30</v>
      </c>
      <c r="G5450" s="1">
        <v>44248</v>
      </c>
      <c r="H5450" t="s">
        <v>45</v>
      </c>
      <c r="I5450" t="s">
        <v>22</v>
      </c>
      <c r="J5450" s="2" t="s">
        <v>17711</v>
      </c>
      <c r="K5450" t="s">
        <v>62</v>
      </c>
      <c r="M5450" t="s">
        <v>143</v>
      </c>
      <c r="N5450" t="s">
        <v>55</v>
      </c>
      <c r="R5450">
        <v>5449</v>
      </c>
      <c r="S5450" t="str">
        <f>PROPER(CustomerSupport[[#This Row],[Resolution]])</f>
        <v/>
      </c>
      <c r="T5450" t="str">
        <f>TRIM(CustomerSupport[[#This Row],[Customer Name]])</f>
        <v>Christy Walker</v>
      </c>
      <c r="U5450">
        <f>MONTH(CustomerSupport[[#This Row],[Date of Purchase]])</f>
        <v>2</v>
      </c>
      <c r="V5450" t="str">
        <f>TEXT('Working data'!G5450,"mmmm")</f>
        <v>February</v>
      </c>
      <c r="W5450">
        <f>YEAR(CustomerSupport[[#This Row],[Date of Purchase]])</f>
        <v>2021</v>
      </c>
      <c r="X5450" t="str">
        <f t="shared" si="85"/>
        <v/>
      </c>
    </row>
    <row r="5451" spans="1:24" ht="14.25" customHeight="1" x14ac:dyDescent="0.4">
      <c r="A5451">
        <v>5450</v>
      </c>
      <c r="B5451" t="s">
        <v>17712</v>
      </c>
      <c r="C5451" t="s">
        <v>17713</v>
      </c>
      <c r="D5451">
        <v>61</v>
      </c>
      <c r="E5451" t="s">
        <v>58</v>
      </c>
      <c r="F5451" t="s">
        <v>202</v>
      </c>
      <c r="G5451" s="1">
        <v>44527</v>
      </c>
      <c r="H5451" t="s">
        <v>59</v>
      </c>
      <c r="I5451" t="s">
        <v>46</v>
      </c>
      <c r="J5451" t="s">
        <v>17714</v>
      </c>
      <c r="K5451" t="s">
        <v>24</v>
      </c>
      <c r="M5451" t="s">
        <v>41</v>
      </c>
      <c r="N5451" t="s">
        <v>83</v>
      </c>
      <c r="O5451" s="3">
        <v>45078.255393518521</v>
      </c>
      <c r="R5451">
        <v>5450</v>
      </c>
      <c r="S5451" t="str">
        <f>PROPER(CustomerSupport[[#This Row],[Resolution]])</f>
        <v/>
      </c>
      <c r="T5451" t="str">
        <f>TRIM(CustomerSupport[[#This Row],[Customer Name]])</f>
        <v>Holly James</v>
      </c>
      <c r="U5451">
        <f>MONTH(CustomerSupport[[#This Row],[Date of Purchase]])</f>
        <v>11</v>
      </c>
      <c r="V5451" t="str">
        <f>TEXT('Working data'!G5451,"mmmm")</f>
        <v>November</v>
      </c>
      <c r="W5451">
        <f>YEAR(CustomerSupport[[#This Row],[Date of Purchase]])</f>
        <v>2021</v>
      </c>
      <c r="X5451" t="str">
        <f t="shared" si="85"/>
        <v/>
      </c>
    </row>
    <row r="5452" spans="1:24" ht="14.25" customHeight="1" x14ac:dyDescent="0.4">
      <c r="A5452">
        <v>5451</v>
      </c>
      <c r="B5452" t="s">
        <v>17715</v>
      </c>
      <c r="C5452" t="s">
        <v>17716</v>
      </c>
      <c r="D5452">
        <v>52</v>
      </c>
      <c r="E5452" t="s">
        <v>29</v>
      </c>
      <c r="F5452" t="s">
        <v>242</v>
      </c>
      <c r="G5452" s="1">
        <v>43958</v>
      </c>
      <c r="H5452" t="s">
        <v>67</v>
      </c>
      <c r="I5452" t="s">
        <v>77</v>
      </c>
      <c r="J5452" s="2" t="s">
        <v>17717</v>
      </c>
      <c r="K5452" t="s">
        <v>39</v>
      </c>
      <c r="L5452" t="s">
        <v>17718</v>
      </c>
      <c r="M5452" t="s">
        <v>89</v>
      </c>
      <c r="N5452" t="s">
        <v>83</v>
      </c>
      <c r="O5452" s="3">
        <v>45078.215127314812</v>
      </c>
      <c r="P5452" s="3">
        <v>45078.076932870368</v>
      </c>
      <c r="Q5452">
        <v>1</v>
      </c>
      <c r="R5452">
        <v>5451</v>
      </c>
      <c r="S5452" t="str">
        <f>PROPER(CustomerSupport[[#This Row],[Resolution]])</f>
        <v>Traditional Run Hand.</v>
      </c>
      <c r="T5452" t="str">
        <f>TRIM(CustomerSupport[[#This Row],[Customer Name]])</f>
        <v>Jason Miller</v>
      </c>
      <c r="U5452">
        <f>MONTH(CustomerSupport[[#This Row],[Date of Purchase]])</f>
        <v>5</v>
      </c>
      <c r="V5452" t="str">
        <f>TEXT('Working data'!G5452,"mmmm")</f>
        <v>May</v>
      </c>
      <c r="W5452">
        <f>YEAR(CustomerSupport[[#This Row],[Date of Purchase]])</f>
        <v>2020</v>
      </c>
      <c r="X5452">
        <f t="shared" si="85"/>
        <v>-3.3166666666511446</v>
      </c>
    </row>
    <row r="5453" spans="1:24" ht="14.25" customHeight="1" x14ac:dyDescent="0.4">
      <c r="A5453">
        <v>5452</v>
      </c>
      <c r="B5453" t="s">
        <v>17719</v>
      </c>
      <c r="C5453" t="s">
        <v>17720</v>
      </c>
      <c r="D5453">
        <v>22</v>
      </c>
      <c r="E5453" t="s">
        <v>19</v>
      </c>
      <c r="F5453" t="s">
        <v>107</v>
      </c>
      <c r="G5453" s="1">
        <v>44003</v>
      </c>
      <c r="H5453" t="s">
        <v>45</v>
      </c>
      <c r="I5453" t="s">
        <v>31</v>
      </c>
      <c r="J5453" t="s">
        <v>1076</v>
      </c>
      <c r="K5453" t="s">
        <v>62</v>
      </c>
      <c r="M5453" t="s">
        <v>25</v>
      </c>
      <c r="N5453" t="s">
        <v>83</v>
      </c>
      <c r="R5453">
        <v>5452</v>
      </c>
      <c r="S5453" t="str">
        <f>PROPER(CustomerSupport[[#This Row],[Resolution]])</f>
        <v/>
      </c>
      <c r="T5453" t="str">
        <f>TRIM(CustomerSupport[[#This Row],[Customer Name]])</f>
        <v>Rodney Johnson</v>
      </c>
      <c r="U5453">
        <f>MONTH(CustomerSupport[[#This Row],[Date of Purchase]])</f>
        <v>6</v>
      </c>
      <c r="V5453" t="str">
        <f>TEXT('Working data'!G5453,"mmmm")</f>
        <v>June</v>
      </c>
      <c r="W5453">
        <f>YEAR(CustomerSupport[[#This Row],[Date of Purchase]])</f>
        <v>2020</v>
      </c>
      <c r="X5453" t="str">
        <f t="shared" si="85"/>
        <v/>
      </c>
    </row>
    <row r="5454" spans="1:24" ht="14.25" customHeight="1" x14ac:dyDescent="0.4">
      <c r="A5454">
        <v>5453</v>
      </c>
      <c r="B5454" t="s">
        <v>17721</v>
      </c>
      <c r="C5454" t="s">
        <v>17722</v>
      </c>
      <c r="D5454">
        <v>42</v>
      </c>
      <c r="E5454" t="s">
        <v>29</v>
      </c>
      <c r="F5454" t="s">
        <v>76</v>
      </c>
      <c r="G5454" s="1">
        <v>44085</v>
      </c>
      <c r="H5454" t="s">
        <v>67</v>
      </c>
      <c r="I5454" t="s">
        <v>141</v>
      </c>
      <c r="J5454" t="s">
        <v>17723</v>
      </c>
      <c r="K5454" t="s">
        <v>39</v>
      </c>
      <c r="L5454" t="s">
        <v>17724</v>
      </c>
      <c r="M5454" t="s">
        <v>25</v>
      </c>
      <c r="N5454" t="s">
        <v>26</v>
      </c>
      <c r="O5454" s="3">
        <v>45078.297789351855</v>
      </c>
      <c r="P5454" s="3">
        <v>45078.426261574074</v>
      </c>
      <c r="Q5454">
        <v>1</v>
      </c>
      <c r="R5454">
        <v>5453</v>
      </c>
      <c r="S5454" t="str">
        <f>PROPER(CustomerSupport[[#This Row],[Resolution]])</f>
        <v>However Pretty Daughter Town Evening.</v>
      </c>
      <c r="T5454" t="str">
        <f>TRIM(CustomerSupport[[#This Row],[Customer Name]])</f>
        <v>Michael Hunter</v>
      </c>
      <c r="U5454">
        <f>MONTH(CustomerSupport[[#This Row],[Date of Purchase]])</f>
        <v>9</v>
      </c>
      <c r="V5454" t="str">
        <f>TEXT('Working data'!G5454,"mmmm")</f>
        <v>September</v>
      </c>
      <c r="W5454">
        <f>YEAR(CustomerSupport[[#This Row],[Date of Purchase]])</f>
        <v>2020</v>
      </c>
      <c r="X5454">
        <f t="shared" si="85"/>
        <v>3.0833333332557231</v>
      </c>
    </row>
    <row r="5455" spans="1:24" ht="14.25" customHeight="1" x14ac:dyDescent="0.4">
      <c r="A5455">
        <v>5454</v>
      </c>
      <c r="B5455" t="s">
        <v>17725</v>
      </c>
      <c r="C5455" t="s">
        <v>17726</v>
      </c>
      <c r="D5455">
        <v>19</v>
      </c>
      <c r="E5455" t="s">
        <v>58</v>
      </c>
      <c r="F5455" t="s">
        <v>202</v>
      </c>
      <c r="G5455" s="1">
        <v>44256</v>
      </c>
      <c r="H5455" t="s">
        <v>66</v>
      </c>
      <c r="I5455" t="s">
        <v>46</v>
      </c>
      <c r="J5455" s="2" t="s">
        <v>17727</v>
      </c>
      <c r="K5455" t="s">
        <v>24</v>
      </c>
      <c r="M5455" t="s">
        <v>25</v>
      </c>
      <c r="N5455" t="s">
        <v>33</v>
      </c>
      <c r="O5455" s="3">
        <v>45078.092256944445</v>
      </c>
      <c r="R5455">
        <v>5454</v>
      </c>
      <c r="S5455" t="str">
        <f>PROPER(CustomerSupport[[#This Row],[Resolution]])</f>
        <v/>
      </c>
      <c r="T5455" t="str">
        <f>TRIM(CustomerSupport[[#This Row],[Customer Name]])</f>
        <v>Nancy Blake</v>
      </c>
      <c r="U5455">
        <f>MONTH(CustomerSupport[[#This Row],[Date of Purchase]])</f>
        <v>3</v>
      </c>
      <c r="V5455" t="str">
        <f>TEXT('Working data'!G5455,"mmmm")</f>
        <v>March</v>
      </c>
      <c r="W5455">
        <f>YEAR(CustomerSupport[[#This Row],[Date of Purchase]])</f>
        <v>2021</v>
      </c>
      <c r="X5455" t="str">
        <f t="shared" si="85"/>
        <v/>
      </c>
    </row>
    <row r="5456" spans="1:24" ht="14.25" customHeight="1" x14ac:dyDescent="0.4">
      <c r="A5456">
        <v>5455</v>
      </c>
      <c r="B5456" t="s">
        <v>17728</v>
      </c>
      <c r="C5456" t="s">
        <v>17729</v>
      </c>
      <c r="D5456">
        <v>52</v>
      </c>
      <c r="E5456" t="s">
        <v>29</v>
      </c>
      <c r="F5456" t="s">
        <v>219</v>
      </c>
      <c r="G5456" s="1">
        <v>44317</v>
      </c>
      <c r="H5456" t="s">
        <v>59</v>
      </c>
      <c r="I5456" t="s">
        <v>37</v>
      </c>
      <c r="J5456" s="2" t="s">
        <v>17730</v>
      </c>
      <c r="K5456" t="s">
        <v>24</v>
      </c>
      <c r="M5456" t="s">
        <v>143</v>
      </c>
      <c r="N5456" t="s">
        <v>55</v>
      </c>
      <c r="O5456" s="3">
        <v>45078.304768518516</v>
      </c>
      <c r="R5456">
        <v>5455</v>
      </c>
      <c r="S5456" t="str">
        <f>PROPER(CustomerSupport[[#This Row],[Resolution]])</f>
        <v/>
      </c>
      <c r="T5456" t="str">
        <f>TRIM(CustomerSupport[[#This Row],[Customer Name]])</f>
        <v>Juan Castro</v>
      </c>
      <c r="U5456">
        <f>MONTH(CustomerSupport[[#This Row],[Date of Purchase]])</f>
        <v>5</v>
      </c>
      <c r="V5456" t="str">
        <f>TEXT('Working data'!G5456,"mmmm")</f>
        <v>May</v>
      </c>
      <c r="W5456">
        <f>YEAR(CustomerSupport[[#This Row],[Date of Purchase]])</f>
        <v>2021</v>
      </c>
      <c r="X5456" t="str">
        <f t="shared" si="85"/>
        <v/>
      </c>
    </row>
    <row r="5457" spans="1:24" ht="14.25" customHeight="1" x14ac:dyDescent="0.4">
      <c r="A5457">
        <v>5456</v>
      </c>
      <c r="B5457" t="s">
        <v>17731</v>
      </c>
      <c r="C5457" t="s">
        <v>17732</v>
      </c>
      <c r="D5457">
        <v>70</v>
      </c>
      <c r="E5457" t="s">
        <v>58</v>
      </c>
      <c r="F5457" t="s">
        <v>281</v>
      </c>
      <c r="G5457" s="1">
        <v>43989</v>
      </c>
      <c r="H5457" t="s">
        <v>66</v>
      </c>
      <c r="I5457" t="s">
        <v>37</v>
      </c>
      <c r="J5457" t="s">
        <v>17733</v>
      </c>
      <c r="K5457" t="s">
        <v>39</v>
      </c>
      <c r="L5457" t="s">
        <v>17734</v>
      </c>
      <c r="M5457" t="s">
        <v>89</v>
      </c>
      <c r="N5457" t="s">
        <v>83</v>
      </c>
      <c r="O5457" s="3">
        <v>45078.130474537036</v>
      </c>
      <c r="P5457" s="3">
        <v>45078.907557870371</v>
      </c>
      <c r="Q5457">
        <v>4</v>
      </c>
      <c r="R5457">
        <v>5456</v>
      </c>
      <c r="S5457" t="str">
        <f>PROPER(CustomerSupport[[#This Row],[Resolution]])</f>
        <v>Accept Campaign Area Spend Store.</v>
      </c>
      <c r="T5457" t="str">
        <f>TRIM(CustomerSupport[[#This Row],[Customer Name]])</f>
        <v>Brandon Russell</v>
      </c>
      <c r="U5457">
        <f>MONTH(CustomerSupport[[#This Row],[Date of Purchase]])</f>
        <v>6</v>
      </c>
      <c r="V5457" t="str">
        <f>TEXT('Working data'!G5457,"mmmm")</f>
        <v>June</v>
      </c>
      <c r="W5457">
        <f>YEAR(CustomerSupport[[#This Row],[Date of Purchase]])</f>
        <v>2020</v>
      </c>
      <c r="X5457">
        <f t="shared" si="85"/>
        <v>18.650000000023283</v>
      </c>
    </row>
    <row r="5458" spans="1:24" ht="14.25" customHeight="1" x14ac:dyDescent="0.4">
      <c r="A5458">
        <v>5457</v>
      </c>
      <c r="B5458" t="s">
        <v>17735</v>
      </c>
      <c r="C5458" t="s">
        <v>17736</v>
      </c>
      <c r="D5458">
        <v>42</v>
      </c>
      <c r="E5458" t="s">
        <v>19</v>
      </c>
      <c r="F5458" t="s">
        <v>30</v>
      </c>
      <c r="G5458" s="1">
        <v>44296</v>
      </c>
      <c r="H5458" t="s">
        <v>67</v>
      </c>
      <c r="I5458" t="s">
        <v>67</v>
      </c>
      <c r="J5458" t="s">
        <v>17737</v>
      </c>
      <c r="K5458" t="s">
        <v>24</v>
      </c>
      <c r="M5458" t="s">
        <v>143</v>
      </c>
      <c r="N5458" t="s">
        <v>83</v>
      </c>
      <c r="O5458" s="3">
        <v>45078.531875000001</v>
      </c>
      <c r="R5458">
        <v>5457</v>
      </c>
      <c r="S5458" t="str">
        <f>PROPER(CustomerSupport[[#This Row],[Resolution]])</f>
        <v/>
      </c>
      <c r="T5458" t="str">
        <f>TRIM(CustomerSupport[[#This Row],[Customer Name]])</f>
        <v>Jorge Williams</v>
      </c>
      <c r="U5458">
        <f>MONTH(CustomerSupport[[#This Row],[Date of Purchase]])</f>
        <v>4</v>
      </c>
      <c r="V5458" t="str">
        <f>TEXT('Working data'!G5458,"mmmm")</f>
        <v>April</v>
      </c>
      <c r="W5458">
        <f>YEAR(CustomerSupport[[#This Row],[Date of Purchase]])</f>
        <v>2021</v>
      </c>
      <c r="X5458" t="str">
        <f t="shared" si="85"/>
        <v/>
      </c>
    </row>
    <row r="5459" spans="1:24" ht="14.25" customHeight="1" x14ac:dyDescent="0.4">
      <c r="A5459">
        <v>5458</v>
      </c>
      <c r="B5459" t="s">
        <v>17738</v>
      </c>
      <c r="C5459" t="s">
        <v>17739</v>
      </c>
      <c r="D5459">
        <v>39</v>
      </c>
      <c r="E5459" t="s">
        <v>29</v>
      </c>
      <c r="F5459" t="s">
        <v>286</v>
      </c>
      <c r="G5459" s="1">
        <v>44343</v>
      </c>
      <c r="H5459" t="s">
        <v>45</v>
      </c>
      <c r="I5459" t="s">
        <v>37</v>
      </c>
      <c r="J5459" s="2" t="s">
        <v>17740</v>
      </c>
      <c r="K5459" t="s">
        <v>39</v>
      </c>
      <c r="L5459" t="s">
        <v>17741</v>
      </c>
      <c r="M5459" t="s">
        <v>41</v>
      </c>
      <c r="N5459" t="s">
        <v>26</v>
      </c>
      <c r="O5459" s="3">
        <v>45078.755509259259</v>
      </c>
      <c r="P5459" s="3">
        <v>45078.702037037037</v>
      </c>
      <c r="Q5459">
        <v>2</v>
      </c>
      <c r="R5459">
        <v>5458</v>
      </c>
      <c r="S5459" t="str">
        <f>PROPER(CustomerSupport[[#This Row],[Resolution]])</f>
        <v>Clearly Also Left Provide.</v>
      </c>
      <c r="T5459" t="str">
        <f>TRIM(CustomerSupport[[#This Row],[Customer Name]])</f>
        <v>Olivia Nunez</v>
      </c>
      <c r="U5459">
        <f>MONTH(CustomerSupport[[#This Row],[Date of Purchase]])</f>
        <v>5</v>
      </c>
      <c r="V5459" t="str">
        <f>TEXT('Working data'!G5459,"mmmm")</f>
        <v>May</v>
      </c>
      <c r="W5459">
        <f>YEAR(CustomerSupport[[#This Row],[Date of Purchase]])</f>
        <v>2021</v>
      </c>
      <c r="X5459">
        <f t="shared" si="85"/>
        <v>-1.2833333333255723</v>
      </c>
    </row>
    <row r="5460" spans="1:24" ht="14.25" customHeight="1" x14ac:dyDescent="0.4">
      <c r="A5460">
        <v>5459</v>
      </c>
      <c r="B5460" t="s">
        <v>2421</v>
      </c>
      <c r="C5460" t="s">
        <v>17742</v>
      </c>
      <c r="D5460">
        <v>45</v>
      </c>
      <c r="E5460" t="s">
        <v>19</v>
      </c>
      <c r="F5460" t="s">
        <v>86</v>
      </c>
      <c r="G5460" s="1">
        <v>44059</v>
      </c>
      <c r="H5460" t="s">
        <v>59</v>
      </c>
      <c r="I5460" t="s">
        <v>67</v>
      </c>
      <c r="J5460" s="2" t="s">
        <v>17743</v>
      </c>
      <c r="K5460" t="s">
        <v>24</v>
      </c>
      <c r="M5460" t="s">
        <v>89</v>
      </c>
      <c r="N5460" t="s">
        <v>83</v>
      </c>
      <c r="O5460" s="3">
        <v>45078.093726851854</v>
      </c>
      <c r="R5460">
        <v>5459</v>
      </c>
      <c r="S5460" t="str">
        <f>PROPER(CustomerSupport[[#This Row],[Resolution]])</f>
        <v/>
      </c>
      <c r="T5460" t="str">
        <f>TRIM(CustomerSupport[[#This Row],[Customer Name]])</f>
        <v>Cheryl Smith</v>
      </c>
      <c r="U5460">
        <f>MONTH(CustomerSupport[[#This Row],[Date of Purchase]])</f>
        <v>8</v>
      </c>
      <c r="V5460" t="str">
        <f>TEXT('Working data'!G5460,"mmmm")</f>
        <v>August</v>
      </c>
      <c r="W5460">
        <f>YEAR(CustomerSupport[[#This Row],[Date of Purchase]])</f>
        <v>2020</v>
      </c>
      <c r="X5460" t="str">
        <f t="shared" si="85"/>
        <v/>
      </c>
    </row>
    <row r="5461" spans="1:24" ht="14.25" customHeight="1" x14ac:dyDescent="0.4">
      <c r="A5461">
        <v>5460</v>
      </c>
      <c r="B5461" t="s">
        <v>17744</v>
      </c>
      <c r="C5461" t="s">
        <v>17745</v>
      </c>
      <c r="D5461">
        <v>22</v>
      </c>
      <c r="E5461" t="s">
        <v>19</v>
      </c>
      <c r="F5461" t="s">
        <v>129</v>
      </c>
      <c r="G5461" s="1">
        <v>44451</v>
      </c>
      <c r="H5461" t="s">
        <v>67</v>
      </c>
      <c r="I5461" t="s">
        <v>72</v>
      </c>
      <c r="J5461" t="s">
        <v>17746</v>
      </c>
      <c r="K5461" t="s">
        <v>62</v>
      </c>
      <c r="M5461" t="s">
        <v>143</v>
      </c>
      <c r="N5461" t="s">
        <v>33</v>
      </c>
      <c r="R5461">
        <v>5460</v>
      </c>
      <c r="S5461" t="str">
        <f>PROPER(CustomerSupport[[#This Row],[Resolution]])</f>
        <v/>
      </c>
      <c r="T5461" t="str">
        <f>TRIM(CustomerSupport[[#This Row],[Customer Name]])</f>
        <v>Mr. Sean Parker</v>
      </c>
      <c r="U5461">
        <f>MONTH(CustomerSupport[[#This Row],[Date of Purchase]])</f>
        <v>9</v>
      </c>
      <c r="V5461" t="str">
        <f>TEXT('Working data'!G5461,"mmmm")</f>
        <v>September</v>
      </c>
      <c r="W5461">
        <f>YEAR(CustomerSupport[[#This Row],[Date of Purchase]])</f>
        <v>2021</v>
      </c>
      <c r="X5461" t="str">
        <f t="shared" si="85"/>
        <v/>
      </c>
    </row>
    <row r="5462" spans="1:24" ht="14.25" customHeight="1" x14ac:dyDescent="0.4">
      <c r="A5462">
        <v>5461</v>
      </c>
      <c r="B5462" t="s">
        <v>16722</v>
      </c>
      <c r="C5462" t="s">
        <v>17747</v>
      </c>
      <c r="D5462">
        <v>23</v>
      </c>
      <c r="E5462" t="s">
        <v>58</v>
      </c>
      <c r="F5462" t="s">
        <v>71</v>
      </c>
      <c r="G5462" s="1">
        <v>44131</v>
      </c>
      <c r="H5462" t="s">
        <v>66</v>
      </c>
      <c r="I5462" t="s">
        <v>22</v>
      </c>
      <c r="J5462" s="2" t="s">
        <v>17748</v>
      </c>
      <c r="K5462" t="s">
        <v>39</v>
      </c>
      <c r="L5462" t="s">
        <v>17749</v>
      </c>
      <c r="M5462" t="s">
        <v>143</v>
      </c>
      <c r="N5462" t="s">
        <v>83</v>
      </c>
      <c r="O5462" s="3">
        <v>45078.790266203701</v>
      </c>
      <c r="P5462" s="3">
        <v>45078.620821759258</v>
      </c>
      <c r="Q5462">
        <v>3</v>
      </c>
      <c r="R5462">
        <v>5461</v>
      </c>
      <c r="S5462" t="str">
        <f>PROPER(CustomerSupport[[#This Row],[Resolution]])</f>
        <v>Black Few Read Home Necessary May Almost.</v>
      </c>
      <c r="T5462" t="str">
        <f>TRIM(CustomerSupport[[#This Row],[Customer Name]])</f>
        <v>Brittany Washington</v>
      </c>
      <c r="U5462">
        <f>MONTH(CustomerSupport[[#This Row],[Date of Purchase]])</f>
        <v>10</v>
      </c>
      <c r="V5462" t="str">
        <f>TEXT('Working data'!G5462,"mmmm")</f>
        <v>October</v>
      </c>
      <c r="W5462">
        <f>YEAR(CustomerSupport[[#This Row],[Date of Purchase]])</f>
        <v>2020</v>
      </c>
      <c r="X5462">
        <f t="shared" si="85"/>
        <v>-4.0666666666511446</v>
      </c>
    </row>
    <row r="5463" spans="1:24" ht="14.25" customHeight="1" x14ac:dyDescent="0.4">
      <c r="A5463">
        <v>5462</v>
      </c>
      <c r="B5463" t="s">
        <v>17750</v>
      </c>
      <c r="C5463" t="s">
        <v>17751</v>
      </c>
      <c r="D5463">
        <v>53</v>
      </c>
      <c r="E5463" t="s">
        <v>29</v>
      </c>
      <c r="F5463" t="s">
        <v>281</v>
      </c>
      <c r="G5463" s="1">
        <v>44345</v>
      </c>
      <c r="H5463" t="s">
        <v>59</v>
      </c>
      <c r="I5463" t="s">
        <v>46</v>
      </c>
      <c r="J5463" s="2" t="s">
        <v>17752</v>
      </c>
      <c r="K5463" t="s">
        <v>39</v>
      </c>
      <c r="L5463" t="s">
        <v>17753</v>
      </c>
      <c r="M5463" t="s">
        <v>143</v>
      </c>
      <c r="N5463" t="s">
        <v>26</v>
      </c>
      <c r="O5463" s="3">
        <v>45078.879861111112</v>
      </c>
      <c r="P5463" s="3">
        <v>45078.513888888891</v>
      </c>
      <c r="Q5463">
        <v>1</v>
      </c>
      <c r="R5463">
        <v>5462</v>
      </c>
      <c r="S5463" t="str">
        <f>PROPER(CustomerSupport[[#This Row],[Resolution]])</f>
        <v>Pretty Rock Sure Clear Event His.</v>
      </c>
      <c r="T5463" t="str">
        <f>TRIM(CustomerSupport[[#This Row],[Customer Name]])</f>
        <v>Mr. John Garcia DDS</v>
      </c>
      <c r="U5463">
        <f>MONTH(CustomerSupport[[#This Row],[Date of Purchase]])</f>
        <v>5</v>
      </c>
      <c r="V5463" t="str">
        <f>TEXT('Working data'!G5463,"mmmm")</f>
        <v>May</v>
      </c>
      <c r="W5463">
        <f>YEAR(CustomerSupport[[#This Row],[Date of Purchase]])</f>
        <v>2021</v>
      </c>
      <c r="X5463">
        <f t="shared" si="85"/>
        <v>-8.7833333333255723</v>
      </c>
    </row>
    <row r="5464" spans="1:24" ht="14.25" customHeight="1" x14ac:dyDescent="0.4">
      <c r="A5464">
        <v>5463</v>
      </c>
      <c r="B5464" t="s">
        <v>17754</v>
      </c>
      <c r="C5464" t="s">
        <v>17755</v>
      </c>
      <c r="D5464">
        <v>53</v>
      </c>
      <c r="E5464" t="s">
        <v>29</v>
      </c>
      <c r="F5464" t="s">
        <v>207</v>
      </c>
      <c r="G5464" s="1">
        <v>44179</v>
      </c>
      <c r="H5464" t="s">
        <v>67</v>
      </c>
      <c r="I5464" t="s">
        <v>52</v>
      </c>
      <c r="J5464" t="s">
        <v>17756</v>
      </c>
      <c r="K5464" t="s">
        <v>62</v>
      </c>
      <c r="M5464" t="s">
        <v>89</v>
      </c>
      <c r="N5464" t="s">
        <v>26</v>
      </c>
      <c r="R5464">
        <v>5463</v>
      </c>
      <c r="S5464" t="str">
        <f>PROPER(CustomerSupport[[#This Row],[Resolution]])</f>
        <v/>
      </c>
      <c r="T5464" t="str">
        <f>TRIM(CustomerSupport[[#This Row],[Customer Name]])</f>
        <v>Christine Davis</v>
      </c>
      <c r="U5464">
        <f>MONTH(CustomerSupport[[#This Row],[Date of Purchase]])</f>
        <v>12</v>
      </c>
      <c r="V5464" t="str">
        <f>TEXT('Working data'!G5464,"mmmm")</f>
        <v>December</v>
      </c>
      <c r="W5464">
        <f>YEAR(CustomerSupport[[#This Row],[Date of Purchase]])</f>
        <v>2020</v>
      </c>
      <c r="X5464" t="str">
        <f t="shared" si="85"/>
        <v/>
      </c>
    </row>
    <row r="5465" spans="1:24" ht="14.25" customHeight="1" x14ac:dyDescent="0.4">
      <c r="A5465">
        <v>5464</v>
      </c>
      <c r="B5465" t="s">
        <v>17757</v>
      </c>
      <c r="C5465" t="s">
        <v>17758</v>
      </c>
      <c r="D5465">
        <v>38</v>
      </c>
      <c r="E5465" t="s">
        <v>58</v>
      </c>
      <c r="F5465" t="s">
        <v>397</v>
      </c>
      <c r="G5465" s="1">
        <v>44173</v>
      </c>
      <c r="H5465" t="s">
        <v>21</v>
      </c>
      <c r="I5465" t="s">
        <v>177</v>
      </c>
      <c r="J5465" s="2" t="s">
        <v>17759</v>
      </c>
      <c r="K5465" t="s">
        <v>62</v>
      </c>
      <c r="M5465" t="s">
        <v>41</v>
      </c>
      <c r="N5465" t="s">
        <v>26</v>
      </c>
      <c r="R5465">
        <v>5464</v>
      </c>
      <c r="S5465" t="str">
        <f>PROPER(CustomerSupport[[#This Row],[Resolution]])</f>
        <v/>
      </c>
      <c r="T5465" t="str">
        <f>TRIM(CustomerSupport[[#This Row],[Customer Name]])</f>
        <v>Maria Parrish</v>
      </c>
      <c r="U5465">
        <f>MONTH(CustomerSupport[[#This Row],[Date of Purchase]])</f>
        <v>12</v>
      </c>
      <c r="V5465" t="str">
        <f>TEXT('Working data'!G5465,"mmmm")</f>
        <v>December</v>
      </c>
      <c r="W5465">
        <f>YEAR(CustomerSupport[[#This Row],[Date of Purchase]])</f>
        <v>2020</v>
      </c>
      <c r="X5465" t="str">
        <f t="shared" si="85"/>
        <v/>
      </c>
    </row>
    <row r="5466" spans="1:24" ht="14.25" customHeight="1" x14ac:dyDescent="0.4">
      <c r="A5466">
        <v>5465</v>
      </c>
      <c r="B5466" t="s">
        <v>17760</v>
      </c>
      <c r="C5466" t="s">
        <v>17761</v>
      </c>
      <c r="D5466">
        <v>57</v>
      </c>
      <c r="E5466" t="s">
        <v>58</v>
      </c>
      <c r="F5466" t="s">
        <v>485</v>
      </c>
      <c r="G5466" s="1">
        <v>43907</v>
      </c>
      <c r="H5466" t="s">
        <v>45</v>
      </c>
      <c r="I5466" t="s">
        <v>77</v>
      </c>
      <c r="J5466" s="2" t="s">
        <v>17762</v>
      </c>
      <c r="K5466" t="s">
        <v>62</v>
      </c>
      <c r="M5466" t="s">
        <v>25</v>
      </c>
      <c r="N5466" t="s">
        <v>26</v>
      </c>
      <c r="R5466">
        <v>5465</v>
      </c>
      <c r="S5466" t="str">
        <f>PROPER(CustomerSupport[[#This Row],[Resolution]])</f>
        <v/>
      </c>
      <c r="T5466" t="str">
        <f>TRIM(CustomerSupport[[#This Row],[Customer Name]])</f>
        <v>Barbara Blair</v>
      </c>
      <c r="U5466">
        <f>MONTH(CustomerSupport[[#This Row],[Date of Purchase]])</f>
        <v>3</v>
      </c>
      <c r="V5466" t="str">
        <f>TEXT('Working data'!G5466,"mmmm")</f>
        <v>March</v>
      </c>
      <c r="W5466">
        <f>YEAR(CustomerSupport[[#This Row],[Date of Purchase]])</f>
        <v>2020</v>
      </c>
      <c r="X5466" t="str">
        <f t="shared" si="85"/>
        <v/>
      </c>
    </row>
    <row r="5467" spans="1:24" ht="14.25" customHeight="1" x14ac:dyDescent="0.4">
      <c r="A5467">
        <v>5466</v>
      </c>
      <c r="B5467" t="s">
        <v>17763</v>
      </c>
      <c r="C5467" t="s">
        <v>17764</v>
      </c>
      <c r="D5467">
        <v>53</v>
      </c>
      <c r="E5467" t="s">
        <v>29</v>
      </c>
      <c r="F5467" t="s">
        <v>81</v>
      </c>
      <c r="G5467" s="1">
        <v>44332</v>
      </c>
      <c r="H5467" t="s">
        <v>59</v>
      </c>
      <c r="I5467" t="s">
        <v>77</v>
      </c>
      <c r="J5467" t="s">
        <v>17765</v>
      </c>
      <c r="K5467" t="s">
        <v>24</v>
      </c>
      <c r="M5467" t="s">
        <v>89</v>
      </c>
      <c r="N5467" t="s">
        <v>33</v>
      </c>
      <c r="O5467" s="3">
        <v>45078.223703703705</v>
      </c>
      <c r="R5467">
        <v>5466</v>
      </c>
      <c r="S5467" t="str">
        <f>PROPER(CustomerSupport[[#This Row],[Resolution]])</f>
        <v/>
      </c>
      <c r="T5467" t="str">
        <f>TRIM(CustomerSupport[[#This Row],[Customer Name]])</f>
        <v>Anthony Kaufman</v>
      </c>
      <c r="U5467">
        <f>MONTH(CustomerSupport[[#This Row],[Date of Purchase]])</f>
        <v>5</v>
      </c>
      <c r="V5467" t="str">
        <f>TEXT('Working data'!G5467,"mmmm")</f>
        <v>May</v>
      </c>
      <c r="W5467">
        <f>YEAR(CustomerSupport[[#This Row],[Date of Purchase]])</f>
        <v>2021</v>
      </c>
      <c r="X5467" t="str">
        <f t="shared" si="85"/>
        <v/>
      </c>
    </row>
    <row r="5468" spans="1:24" ht="14.25" customHeight="1" x14ac:dyDescent="0.4">
      <c r="A5468">
        <v>5467</v>
      </c>
      <c r="B5468" t="s">
        <v>17766</v>
      </c>
      <c r="C5468" t="s">
        <v>17767</v>
      </c>
      <c r="D5468">
        <v>64</v>
      </c>
      <c r="E5468" t="s">
        <v>58</v>
      </c>
      <c r="F5468" t="s">
        <v>157</v>
      </c>
      <c r="G5468" s="1">
        <v>43848</v>
      </c>
      <c r="H5468" t="s">
        <v>66</v>
      </c>
      <c r="I5468" t="s">
        <v>67</v>
      </c>
      <c r="J5468" s="2" t="s">
        <v>17768</v>
      </c>
      <c r="K5468" t="s">
        <v>39</v>
      </c>
      <c r="L5468" t="s">
        <v>17769</v>
      </c>
      <c r="M5468" t="s">
        <v>143</v>
      </c>
      <c r="N5468" t="s">
        <v>55</v>
      </c>
      <c r="O5468" s="3">
        <v>45078.243171296293</v>
      </c>
      <c r="P5468" s="3">
        <v>45078.727199074077</v>
      </c>
      <c r="Q5468">
        <v>1</v>
      </c>
      <c r="R5468">
        <v>5467</v>
      </c>
      <c r="S5468" t="str">
        <f>PROPER(CustomerSupport[[#This Row],[Resolution]])</f>
        <v>Painting Cup Name Single Red Old Recently.</v>
      </c>
      <c r="T5468" t="str">
        <f>TRIM(CustomerSupport[[#This Row],[Customer Name]])</f>
        <v>Elizabeth Kelly</v>
      </c>
      <c r="U5468">
        <f>MONTH(CustomerSupport[[#This Row],[Date of Purchase]])</f>
        <v>1</v>
      </c>
      <c r="V5468" t="str">
        <f>TEXT('Working data'!G5468,"mmmm")</f>
        <v>January</v>
      </c>
      <c r="W5468">
        <f>YEAR(CustomerSupport[[#This Row],[Date of Purchase]])</f>
        <v>2020</v>
      </c>
      <c r="X5468">
        <f t="shared" si="85"/>
        <v>11.616666666814126</v>
      </c>
    </row>
    <row r="5469" spans="1:24" ht="14.25" customHeight="1" x14ac:dyDescent="0.4">
      <c r="A5469">
        <v>5468</v>
      </c>
      <c r="B5469" t="s">
        <v>17770</v>
      </c>
      <c r="C5469" t="s">
        <v>17771</v>
      </c>
      <c r="D5469">
        <v>28</v>
      </c>
      <c r="E5469" t="s">
        <v>58</v>
      </c>
      <c r="F5469" t="s">
        <v>421</v>
      </c>
      <c r="G5469" s="1">
        <v>44311</v>
      </c>
      <c r="H5469" t="s">
        <v>66</v>
      </c>
      <c r="I5469" t="s">
        <v>77</v>
      </c>
      <c r="J5469" t="s">
        <v>17772</v>
      </c>
      <c r="K5469" t="s">
        <v>39</v>
      </c>
      <c r="L5469" t="s">
        <v>17773</v>
      </c>
      <c r="M5469" t="s">
        <v>143</v>
      </c>
      <c r="N5469" t="s">
        <v>26</v>
      </c>
      <c r="O5469" s="3">
        <v>45078.826504629629</v>
      </c>
      <c r="P5469" s="3">
        <v>45078.737615740742</v>
      </c>
      <c r="Q5469">
        <v>3</v>
      </c>
      <c r="R5469">
        <v>5468</v>
      </c>
      <c r="S5469" t="str">
        <f>PROPER(CustomerSupport[[#This Row],[Resolution]])</f>
        <v>Miss Wonder Medical Fill Whatever.</v>
      </c>
      <c r="T5469" t="str">
        <f>TRIM(CustomerSupport[[#This Row],[Customer Name]])</f>
        <v>Meghan Fields</v>
      </c>
      <c r="U5469">
        <f>MONTH(CustomerSupport[[#This Row],[Date of Purchase]])</f>
        <v>4</v>
      </c>
      <c r="V5469" t="str">
        <f>TEXT('Working data'!G5469,"mmmm")</f>
        <v>April</v>
      </c>
      <c r="W5469">
        <f>YEAR(CustomerSupport[[#This Row],[Date of Purchase]])</f>
        <v>2021</v>
      </c>
      <c r="X5469">
        <f t="shared" si="85"/>
        <v>-2.1333333333022892</v>
      </c>
    </row>
    <row r="5470" spans="1:24" ht="14.25" customHeight="1" x14ac:dyDescent="0.4">
      <c r="A5470">
        <v>5469</v>
      </c>
      <c r="B5470" t="s">
        <v>17774</v>
      </c>
      <c r="C5470" t="s">
        <v>17775</v>
      </c>
      <c r="D5470">
        <v>70</v>
      </c>
      <c r="E5470" t="s">
        <v>29</v>
      </c>
      <c r="F5470" t="s">
        <v>30</v>
      </c>
      <c r="G5470" s="1">
        <v>44031</v>
      </c>
      <c r="H5470" t="s">
        <v>45</v>
      </c>
      <c r="I5470" t="s">
        <v>60</v>
      </c>
      <c r="J5470" t="s">
        <v>17776</v>
      </c>
      <c r="K5470" t="s">
        <v>24</v>
      </c>
      <c r="M5470" t="s">
        <v>41</v>
      </c>
      <c r="N5470" t="s">
        <v>55</v>
      </c>
      <c r="O5470" s="3">
        <v>45078.256377314814</v>
      </c>
      <c r="R5470">
        <v>5469</v>
      </c>
      <c r="S5470" t="str">
        <f>PROPER(CustomerSupport[[#This Row],[Resolution]])</f>
        <v/>
      </c>
      <c r="T5470" t="str">
        <f>TRIM(CustomerSupport[[#This Row],[Customer Name]])</f>
        <v>Denise Dudley</v>
      </c>
      <c r="U5470">
        <f>MONTH(CustomerSupport[[#This Row],[Date of Purchase]])</f>
        <v>7</v>
      </c>
      <c r="V5470" t="str">
        <f>TEXT('Working data'!G5470,"mmmm")</f>
        <v>July</v>
      </c>
      <c r="W5470">
        <f>YEAR(CustomerSupport[[#This Row],[Date of Purchase]])</f>
        <v>2020</v>
      </c>
      <c r="X5470" t="str">
        <f t="shared" si="85"/>
        <v/>
      </c>
    </row>
    <row r="5471" spans="1:24" ht="14.25" customHeight="1" x14ac:dyDescent="0.4">
      <c r="A5471">
        <v>5470</v>
      </c>
      <c r="B5471" t="s">
        <v>17777</v>
      </c>
      <c r="C5471" t="s">
        <v>17778</v>
      </c>
      <c r="D5471">
        <v>45</v>
      </c>
      <c r="E5471" t="s">
        <v>29</v>
      </c>
      <c r="F5471" t="s">
        <v>242</v>
      </c>
      <c r="G5471" s="1">
        <v>44261</v>
      </c>
      <c r="H5471" t="s">
        <v>45</v>
      </c>
      <c r="I5471" t="s">
        <v>150</v>
      </c>
      <c r="J5471" s="2" t="s">
        <v>17779</v>
      </c>
      <c r="K5471" t="s">
        <v>24</v>
      </c>
      <c r="M5471" t="s">
        <v>143</v>
      </c>
      <c r="N5471" t="s">
        <v>33</v>
      </c>
      <c r="O5471" s="3">
        <v>45078.717499999999</v>
      </c>
      <c r="R5471">
        <v>5470</v>
      </c>
      <c r="S5471" t="str">
        <f>PROPER(CustomerSupport[[#This Row],[Resolution]])</f>
        <v/>
      </c>
      <c r="T5471" t="str">
        <f>TRIM(CustomerSupport[[#This Row],[Customer Name]])</f>
        <v>Andrew Stone</v>
      </c>
      <c r="U5471">
        <f>MONTH(CustomerSupport[[#This Row],[Date of Purchase]])</f>
        <v>3</v>
      </c>
      <c r="V5471" t="str">
        <f>TEXT('Working data'!G5471,"mmmm")</f>
        <v>March</v>
      </c>
      <c r="W5471">
        <f>YEAR(CustomerSupport[[#This Row],[Date of Purchase]])</f>
        <v>2021</v>
      </c>
      <c r="X5471" t="str">
        <f t="shared" si="85"/>
        <v/>
      </c>
    </row>
    <row r="5472" spans="1:24" ht="14.25" customHeight="1" x14ac:dyDescent="0.4">
      <c r="A5472">
        <v>5471</v>
      </c>
      <c r="B5472" t="s">
        <v>17780</v>
      </c>
      <c r="C5472" t="s">
        <v>17781</v>
      </c>
      <c r="D5472">
        <v>53</v>
      </c>
      <c r="E5472" t="s">
        <v>29</v>
      </c>
      <c r="F5472" t="s">
        <v>431</v>
      </c>
      <c r="G5472" s="1">
        <v>44041</v>
      </c>
      <c r="H5472" t="s">
        <v>67</v>
      </c>
      <c r="I5472" t="s">
        <v>31</v>
      </c>
      <c r="J5472" t="s">
        <v>17782</v>
      </c>
      <c r="K5472" t="s">
        <v>39</v>
      </c>
      <c r="L5472" t="s">
        <v>17783</v>
      </c>
      <c r="M5472" t="s">
        <v>89</v>
      </c>
      <c r="N5472" t="s">
        <v>55</v>
      </c>
      <c r="O5472" s="3">
        <v>45078.308483796296</v>
      </c>
      <c r="P5472" s="3">
        <v>45078.500844907408</v>
      </c>
      <c r="Q5472">
        <v>5</v>
      </c>
      <c r="R5472">
        <v>5471</v>
      </c>
      <c r="S5472" t="str">
        <f>PROPER(CustomerSupport[[#This Row],[Resolution]])</f>
        <v>Fish That Nice Tend Low Material.</v>
      </c>
      <c r="T5472" t="str">
        <f>TRIM(CustomerSupport[[#This Row],[Customer Name]])</f>
        <v>Charles Thornton</v>
      </c>
      <c r="U5472">
        <f>MONTH(CustomerSupport[[#This Row],[Date of Purchase]])</f>
        <v>7</v>
      </c>
      <c r="V5472" t="str">
        <f>TEXT('Working data'!G5472,"mmmm")</f>
        <v>July</v>
      </c>
      <c r="W5472">
        <f>YEAR(CustomerSupport[[#This Row],[Date of Purchase]])</f>
        <v>2020</v>
      </c>
      <c r="X5472">
        <f t="shared" si="85"/>
        <v>4.6166666666977108</v>
      </c>
    </row>
    <row r="5473" spans="1:24" ht="14.25" customHeight="1" x14ac:dyDescent="0.4">
      <c r="A5473">
        <v>5472</v>
      </c>
      <c r="B5473" t="s">
        <v>17784</v>
      </c>
      <c r="C5473" t="s">
        <v>17785</v>
      </c>
      <c r="D5473">
        <v>26</v>
      </c>
      <c r="E5473" t="s">
        <v>58</v>
      </c>
      <c r="F5473" t="s">
        <v>103</v>
      </c>
      <c r="G5473" s="1">
        <v>44550</v>
      </c>
      <c r="H5473" t="s">
        <v>21</v>
      </c>
      <c r="I5473" t="s">
        <v>22</v>
      </c>
      <c r="J5473" s="2" t="s">
        <v>17786</v>
      </c>
      <c r="K5473" t="s">
        <v>62</v>
      </c>
      <c r="M5473" t="s">
        <v>41</v>
      </c>
      <c r="N5473" t="s">
        <v>33</v>
      </c>
      <c r="R5473">
        <v>5472</v>
      </c>
      <c r="S5473" t="str">
        <f>PROPER(CustomerSupport[[#This Row],[Resolution]])</f>
        <v/>
      </c>
      <c r="T5473" t="str">
        <f>TRIM(CustomerSupport[[#This Row],[Customer Name]])</f>
        <v>Darren Parrish</v>
      </c>
      <c r="U5473">
        <f>MONTH(CustomerSupport[[#This Row],[Date of Purchase]])</f>
        <v>12</v>
      </c>
      <c r="V5473" t="str">
        <f>TEXT('Working data'!G5473,"mmmm")</f>
        <v>December</v>
      </c>
      <c r="W5473">
        <f>YEAR(CustomerSupport[[#This Row],[Date of Purchase]])</f>
        <v>2021</v>
      </c>
      <c r="X5473" t="str">
        <f t="shared" si="85"/>
        <v/>
      </c>
    </row>
    <row r="5474" spans="1:24" ht="14.25" customHeight="1" x14ac:dyDescent="0.4">
      <c r="A5474">
        <v>5473</v>
      </c>
      <c r="B5474" t="s">
        <v>17787</v>
      </c>
      <c r="C5474" t="s">
        <v>17788</v>
      </c>
      <c r="D5474">
        <v>32</v>
      </c>
      <c r="E5474" t="s">
        <v>29</v>
      </c>
      <c r="F5474" t="s">
        <v>249</v>
      </c>
      <c r="G5474" s="1">
        <v>44444</v>
      </c>
      <c r="H5474" t="s">
        <v>67</v>
      </c>
      <c r="I5474" t="s">
        <v>31</v>
      </c>
      <c r="J5474" s="2" t="s">
        <v>17789</v>
      </c>
      <c r="K5474" t="s">
        <v>39</v>
      </c>
      <c r="L5474" t="s">
        <v>17790</v>
      </c>
      <c r="M5474" t="s">
        <v>143</v>
      </c>
      <c r="N5474" t="s">
        <v>26</v>
      </c>
      <c r="O5474" s="3">
        <v>45078.19672453704</v>
      </c>
      <c r="P5474" s="3">
        <v>45078.49255787037</v>
      </c>
      <c r="Q5474">
        <v>1</v>
      </c>
      <c r="R5474">
        <v>5473</v>
      </c>
      <c r="S5474" t="str">
        <f>PROPER(CustomerSupport[[#This Row],[Resolution]])</f>
        <v>Building Job School Or Manager Live.</v>
      </c>
      <c r="T5474" t="str">
        <f>TRIM(CustomerSupport[[#This Row],[Customer Name]])</f>
        <v>Dustin Vasquez</v>
      </c>
      <c r="U5474">
        <f>MONTH(CustomerSupport[[#This Row],[Date of Purchase]])</f>
        <v>9</v>
      </c>
      <c r="V5474" t="str">
        <f>TEXT('Working data'!G5474,"mmmm")</f>
        <v>September</v>
      </c>
      <c r="W5474">
        <f>YEAR(CustomerSupport[[#This Row],[Date of Purchase]])</f>
        <v>2021</v>
      </c>
      <c r="X5474">
        <f t="shared" si="85"/>
        <v>7.0999999999185093</v>
      </c>
    </row>
    <row r="5475" spans="1:24" ht="14.25" customHeight="1" x14ac:dyDescent="0.4">
      <c r="A5475">
        <v>5474</v>
      </c>
      <c r="B5475" t="s">
        <v>17791</v>
      </c>
      <c r="C5475" t="s">
        <v>17792</v>
      </c>
      <c r="D5475">
        <v>60</v>
      </c>
      <c r="E5475" t="s">
        <v>19</v>
      </c>
      <c r="F5475" t="s">
        <v>211</v>
      </c>
      <c r="G5475" s="1">
        <v>44245</v>
      </c>
      <c r="H5475" t="s">
        <v>21</v>
      </c>
      <c r="I5475" t="s">
        <v>59</v>
      </c>
      <c r="J5475" t="s">
        <v>17793</v>
      </c>
      <c r="K5475" t="s">
        <v>39</v>
      </c>
      <c r="L5475" t="s">
        <v>17794</v>
      </c>
      <c r="M5475" t="s">
        <v>89</v>
      </c>
      <c r="N5475" t="s">
        <v>26</v>
      </c>
      <c r="O5475" s="3">
        <v>45078.987025462964</v>
      </c>
      <c r="P5475" s="3">
        <v>45078.108553240738</v>
      </c>
      <c r="Q5475">
        <v>2</v>
      </c>
      <c r="R5475">
        <v>5474</v>
      </c>
      <c r="S5475" t="str">
        <f>PROPER(CustomerSupport[[#This Row],[Resolution]])</f>
        <v>Same Stock Movie Computer Defense Most Race.</v>
      </c>
      <c r="T5475" t="str">
        <f>TRIM(CustomerSupport[[#This Row],[Customer Name]])</f>
        <v>Dominique Burke</v>
      </c>
      <c r="U5475">
        <f>MONTH(CustomerSupport[[#This Row],[Date of Purchase]])</f>
        <v>2</v>
      </c>
      <c r="V5475" t="str">
        <f>TEXT('Working data'!G5475,"mmmm")</f>
        <v>February</v>
      </c>
      <c r="W5475">
        <f>YEAR(CustomerSupport[[#This Row],[Date of Purchase]])</f>
        <v>2021</v>
      </c>
      <c r="X5475">
        <f t="shared" si="85"/>
        <v>-21.083333333430346</v>
      </c>
    </row>
    <row r="5476" spans="1:24" ht="14.25" customHeight="1" x14ac:dyDescent="0.4">
      <c r="A5476">
        <v>5475</v>
      </c>
      <c r="B5476" t="s">
        <v>17795</v>
      </c>
      <c r="C5476" t="s">
        <v>17796</v>
      </c>
      <c r="D5476">
        <v>38</v>
      </c>
      <c r="E5476" t="s">
        <v>58</v>
      </c>
      <c r="F5476" t="s">
        <v>81</v>
      </c>
      <c r="G5476" s="1">
        <v>43986</v>
      </c>
      <c r="H5476" t="s">
        <v>21</v>
      </c>
      <c r="I5476" t="s">
        <v>72</v>
      </c>
      <c r="J5476" t="s">
        <v>442</v>
      </c>
      <c r="K5476" t="s">
        <v>39</v>
      </c>
      <c r="L5476" t="s">
        <v>17797</v>
      </c>
      <c r="M5476" t="s">
        <v>143</v>
      </c>
      <c r="N5476" t="s">
        <v>26</v>
      </c>
      <c r="O5476" s="3">
        <v>45078.794664351852</v>
      </c>
      <c r="P5476" s="3">
        <v>45078.758553240739</v>
      </c>
      <c r="Q5476">
        <v>4</v>
      </c>
      <c r="R5476">
        <v>5475</v>
      </c>
      <c r="S5476" t="str">
        <f>PROPER(CustomerSupport[[#This Row],[Resolution]])</f>
        <v>Various Simple Move Involve Though Card.</v>
      </c>
      <c r="T5476" t="str">
        <f>TRIM(CustomerSupport[[#This Row],[Customer Name]])</f>
        <v>Meagan Pacheco</v>
      </c>
      <c r="U5476">
        <f>MONTH(CustomerSupport[[#This Row],[Date of Purchase]])</f>
        <v>6</v>
      </c>
      <c r="V5476" t="str">
        <f>TEXT('Working data'!G5476,"mmmm")</f>
        <v>June</v>
      </c>
      <c r="W5476">
        <f>YEAR(CustomerSupport[[#This Row],[Date of Purchase]])</f>
        <v>2020</v>
      </c>
      <c r="X5476">
        <f t="shared" si="85"/>
        <v>-0.86666666669771075</v>
      </c>
    </row>
    <row r="5477" spans="1:24" ht="14.25" customHeight="1" x14ac:dyDescent="0.4">
      <c r="A5477">
        <v>5476</v>
      </c>
      <c r="B5477" t="s">
        <v>17798</v>
      </c>
      <c r="C5477" t="s">
        <v>17799</v>
      </c>
      <c r="D5477">
        <v>36</v>
      </c>
      <c r="E5477" t="s">
        <v>29</v>
      </c>
      <c r="F5477" t="s">
        <v>51</v>
      </c>
      <c r="G5477" s="1">
        <v>44323</v>
      </c>
      <c r="H5477" t="s">
        <v>21</v>
      </c>
      <c r="I5477" t="s">
        <v>31</v>
      </c>
      <c r="J5477" s="2" t="s">
        <v>17800</v>
      </c>
      <c r="K5477" t="s">
        <v>39</v>
      </c>
      <c r="L5477" t="s">
        <v>17801</v>
      </c>
      <c r="M5477" t="s">
        <v>41</v>
      </c>
      <c r="N5477" t="s">
        <v>55</v>
      </c>
      <c r="O5477" s="3">
        <v>45078.493298611109</v>
      </c>
      <c r="P5477" s="3">
        <v>45078.287048611113</v>
      </c>
      <c r="Q5477">
        <v>5</v>
      </c>
      <c r="R5477">
        <v>5476</v>
      </c>
      <c r="S5477" t="str">
        <f>PROPER(CustomerSupport[[#This Row],[Resolution]])</f>
        <v>Hope Two Night Because Than Style.</v>
      </c>
      <c r="T5477" t="str">
        <f>TRIM(CustomerSupport[[#This Row],[Customer Name]])</f>
        <v>James Garcia</v>
      </c>
      <c r="U5477">
        <f>MONTH(CustomerSupport[[#This Row],[Date of Purchase]])</f>
        <v>5</v>
      </c>
      <c r="V5477" t="str">
        <f>TEXT('Working data'!G5477,"mmmm")</f>
        <v>May</v>
      </c>
      <c r="W5477">
        <f>YEAR(CustomerSupport[[#This Row],[Date of Purchase]])</f>
        <v>2021</v>
      </c>
      <c r="X5477">
        <f t="shared" si="85"/>
        <v>-4.9499999998952262</v>
      </c>
    </row>
    <row r="5478" spans="1:24" ht="14.25" customHeight="1" x14ac:dyDescent="0.4">
      <c r="A5478">
        <v>5477</v>
      </c>
      <c r="B5478" t="s">
        <v>17802</v>
      </c>
      <c r="C5478" t="s">
        <v>17803</v>
      </c>
      <c r="D5478">
        <v>22</v>
      </c>
      <c r="E5478" t="s">
        <v>29</v>
      </c>
      <c r="F5478" t="s">
        <v>36</v>
      </c>
      <c r="G5478" s="1">
        <v>44324</v>
      </c>
      <c r="H5478" t="s">
        <v>59</v>
      </c>
      <c r="I5478" t="s">
        <v>72</v>
      </c>
      <c r="J5478" s="2" t="s">
        <v>17804</v>
      </c>
      <c r="K5478" t="s">
        <v>62</v>
      </c>
      <c r="M5478" t="s">
        <v>143</v>
      </c>
      <c r="N5478" t="s">
        <v>33</v>
      </c>
      <c r="R5478">
        <v>5477</v>
      </c>
      <c r="S5478" t="str">
        <f>PROPER(CustomerSupport[[#This Row],[Resolution]])</f>
        <v/>
      </c>
      <c r="T5478" t="str">
        <f>TRIM(CustomerSupport[[#This Row],[Customer Name]])</f>
        <v>Debra Terrell</v>
      </c>
      <c r="U5478">
        <f>MONTH(CustomerSupport[[#This Row],[Date of Purchase]])</f>
        <v>5</v>
      </c>
      <c r="V5478" t="str">
        <f>TEXT('Working data'!G5478,"mmmm")</f>
        <v>May</v>
      </c>
      <c r="W5478">
        <f>YEAR(CustomerSupport[[#This Row],[Date of Purchase]])</f>
        <v>2021</v>
      </c>
      <c r="X5478" t="str">
        <f t="shared" si="85"/>
        <v/>
      </c>
    </row>
    <row r="5479" spans="1:24" ht="14.25" customHeight="1" x14ac:dyDescent="0.4">
      <c r="A5479">
        <v>5478</v>
      </c>
      <c r="B5479" t="s">
        <v>17805</v>
      </c>
      <c r="C5479" t="s">
        <v>17806</v>
      </c>
      <c r="D5479">
        <v>42</v>
      </c>
      <c r="E5479" t="s">
        <v>58</v>
      </c>
      <c r="F5479" t="s">
        <v>281</v>
      </c>
      <c r="G5479" s="1">
        <v>44058</v>
      </c>
      <c r="H5479" t="s">
        <v>66</v>
      </c>
      <c r="I5479" t="s">
        <v>93</v>
      </c>
      <c r="J5479" s="2" t="s">
        <v>17807</v>
      </c>
      <c r="K5479" t="s">
        <v>39</v>
      </c>
      <c r="L5479" t="s">
        <v>17808</v>
      </c>
      <c r="M5479" t="s">
        <v>143</v>
      </c>
      <c r="N5479" t="s">
        <v>26</v>
      </c>
      <c r="O5479" s="3">
        <v>45078.588472222225</v>
      </c>
      <c r="P5479" s="3">
        <v>45078.725972222222</v>
      </c>
      <c r="Q5479">
        <v>5</v>
      </c>
      <c r="R5479">
        <v>5478</v>
      </c>
      <c r="S5479" t="str">
        <f>PROPER(CustomerSupport[[#This Row],[Resolution]])</f>
        <v>Bag Toward Theory Plan Public High General.</v>
      </c>
      <c r="T5479" t="str">
        <f>TRIM(CustomerSupport[[#This Row],[Customer Name]])</f>
        <v>Cheryl Mccoy</v>
      </c>
      <c r="U5479">
        <f>MONTH(CustomerSupport[[#This Row],[Date of Purchase]])</f>
        <v>8</v>
      </c>
      <c r="V5479" t="str">
        <f>TEXT('Working data'!G5479,"mmmm")</f>
        <v>August</v>
      </c>
      <c r="W5479">
        <f>YEAR(CustomerSupport[[#This Row],[Date of Purchase]])</f>
        <v>2020</v>
      </c>
      <c r="X5479">
        <f t="shared" si="85"/>
        <v>3.2999999999301508</v>
      </c>
    </row>
    <row r="5480" spans="1:24" ht="14.25" customHeight="1" x14ac:dyDescent="0.4">
      <c r="A5480">
        <v>5479</v>
      </c>
      <c r="B5480" t="s">
        <v>17809</v>
      </c>
      <c r="C5480" t="s">
        <v>17810</v>
      </c>
      <c r="D5480">
        <v>35</v>
      </c>
      <c r="E5480" t="s">
        <v>58</v>
      </c>
      <c r="F5480" t="s">
        <v>281</v>
      </c>
      <c r="G5480" s="1">
        <v>44409</v>
      </c>
      <c r="H5480" t="s">
        <v>45</v>
      </c>
      <c r="I5480" t="s">
        <v>99</v>
      </c>
      <c r="J5480" s="2" t="s">
        <v>17811</v>
      </c>
      <c r="K5480" t="s">
        <v>39</v>
      </c>
      <c r="L5480" t="s">
        <v>17812</v>
      </c>
      <c r="M5480" t="s">
        <v>89</v>
      </c>
      <c r="N5480" t="s">
        <v>26</v>
      </c>
      <c r="O5480" s="3">
        <v>45078.67528935185</v>
      </c>
      <c r="P5480" s="3">
        <v>45078.596122685187</v>
      </c>
      <c r="Q5480">
        <v>1</v>
      </c>
      <c r="R5480">
        <v>5479</v>
      </c>
      <c r="S5480" t="str">
        <f>PROPER(CustomerSupport[[#This Row],[Resolution]])</f>
        <v>Likely Point Democratic Success Community Close Field Table.</v>
      </c>
      <c r="T5480" t="str">
        <f>TRIM(CustomerSupport[[#This Row],[Customer Name]])</f>
        <v>Melissa Holder</v>
      </c>
      <c r="U5480">
        <f>MONTH(CustomerSupport[[#This Row],[Date of Purchase]])</f>
        <v>8</v>
      </c>
      <c r="V5480" t="str">
        <f>TEXT('Working data'!G5480,"mmmm")</f>
        <v>August</v>
      </c>
      <c r="W5480">
        <f>YEAR(CustomerSupport[[#This Row],[Date of Purchase]])</f>
        <v>2021</v>
      </c>
      <c r="X5480">
        <f t="shared" si="85"/>
        <v>-1.8999999999068677</v>
      </c>
    </row>
    <row r="5481" spans="1:24" ht="14.25" customHeight="1" x14ac:dyDescent="0.4">
      <c r="A5481">
        <v>5480</v>
      </c>
      <c r="B5481" t="s">
        <v>17813</v>
      </c>
      <c r="C5481" t="s">
        <v>17814</v>
      </c>
      <c r="D5481">
        <v>20</v>
      </c>
      <c r="E5481" t="s">
        <v>19</v>
      </c>
      <c r="F5481" t="s">
        <v>383</v>
      </c>
      <c r="G5481" s="1">
        <v>43857</v>
      </c>
      <c r="H5481" t="s">
        <v>66</v>
      </c>
      <c r="I5481" t="s">
        <v>141</v>
      </c>
      <c r="J5481" s="2" t="s">
        <v>17815</v>
      </c>
      <c r="K5481" t="s">
        <v>62</v>
      </c>
      <c r="M5481" t="s">
        <v>89</v>
      </c>
      <c r="N5481" t="s">
        <v>55</v>
      </c>
      <c r="R5481">
        <v>5480</v>
      </c>
      <c r="S5481" t="str">
        <f>PROPER(CustomerSupport[[#This Row],[Resolution]])</f>
        <v/>
      </c>
      <c r="T5481" t="str">
        <f>TRIM(CustomerSupport[[#This Row],[Customer Name]])</f>
        <v>David Miller</v>
      </c>
      <c r="U5481">
        <f>MONTH(CustomerSupport[[#This Row],[Date of Purchase]])</f>
        <v>1</v>
      </c>
      <c r="V5481" t="str">
        <f>TEXT('Working data'!G5481,"mmmm")</f>
        <v>January</v>
      </c>
      <c r="W5481">
        <f>YEAR(CustomerSupport[[#This Row],[Date of Purchase]])</f>
        <v>2020</v>
      </c>
      <c r="X5481" t="str">
        <f t="shared" si="85"/>
        <v/>
      </c>
    </row>
    <row r="5482" spans="1:24" ht="14.25" customHeight="1" x14ac:dyDescent="0.4">
      <c r="A5482">
        <v>5481</v>
      </c>
      <c r="B5482" t="s">
        <v>17816</v>
      </c>
      <c r="C5482" t="s">
        <v>17817</v>
      </c>
      <c r="D5482">
        <v>24</v>
      </c>
      <c r="E5482" t="s">
        <v>19</v>
      </c>
      <c r="F5482" t="s">
        <v>161</v>
      </c>
      <c r="G5482" s="1">
        <v>44528</v>
      </c>
      <c r="H5482" t="s">
        <v>67</v>
      </c>
      <c r="I5482" t="s">
        <v>46</v>
      </c>
      <c r="J5482" t="s">
        <v>17818</v>
      </c>
      <c r="K5482" t="s">
        <v>62</v>
      </c>
      <c r="M5482" t="s">
        <v>41</v>
      </c>
      <c r="N5482" t="s">
        <v>83</v>
      </c>
      <c r="R5482">
        <v>5481</v>
      </c>
      <c r="S5482" t="str">
        <f>PROPER(CustomerSupport[[#This Row],[Resolution]])</f>
        <v/>
      </c>
      <c r="T5482" t="str">
        <f>TRIM(CustomerSupport[[#This Row],[Customer Name]])</f>
        <v>Dustin Gonzalez</v>
      </c>
      <c r="U5482">
        <f>MONTH(CustomerSupport[[#This Row],[Date of Purchase]])</f>
        <v>11</v>
      </c>
      <c r="V5482" t="str">
        <f>TEXT('Working data'!G5482,"mmmm")</f>
        <v>November</v>
      </c>
      <c r="W5482">
        <f>YEAR(CustomerSupport[[#This Row],[Date of Purchase]])</f>
        <v>2021</v>
      </c>
      <c r="X5482" t="str">
        <f t="shared" si="85"/>
        <v/>
      </c>
    </row>
    <row r="5483" spans="1:24" ht="14.25" customHeight="1" x14ac:dyDescent="0.4">
      <c r="A5483">
        <v>5482</v>
      </c>
      <c r="B5483" t="s">
        <v>17819</v>
      </c>
      <c r="C5483" t="s">
        <v>17820</v>
      </c>
      <c r="D5483">
        <v>40</v>
      </c>
      <c r="E5483" t="s">
        <v>58</v>
      </c>
      <c r="F5483" t="s">
        <v>485</v>
      </c>
      <c r="G5483" s="1">
        <v>44188</v>
      </c>
      <c r="H5483" t="s">
        <v>66</v>
      </c>
      <c r="I5483" t="s">
        <v>93</v>
      </c>
      <c r="J5483" s="2" t="s">
        <v>17821</v>
      </c>
      <c r="K5483" t="s">
        <v>39</v>
      </c>
      <c r="L5483" t="s">
        <v>17822</v>
      </c>
      <c r="M5483" t="s">
        <v>143</v>
      </c>
      <c r="N5483" t="s">
        <v>83</v>
      </c>
      <c r="O5483" s="3">
        <v>45078.004502314812</v>
      </c>
      <c r="P5483" s="3">
        <v>45078.826724537037</v>
      </c>
      <c r="Q5483">
        <v>1</v>
      </c>
      <c r="R5483">
        <v>5482</v>
      </c>
      <c r="S5483" t="str">
        <f>PROPER(CustomerSupport[[#This Row],[Resolution]])</f>
        <v>Catch Prepare Customer Tree Maintain East.</v>
      </c>
      <c r="T5483" t="str">
        <f>TRIM(CustomerSupport[[#This Row],[Customer Name]])</f>
        <v>Morgan Mills</v>
      </c>
      <c r="U5483">
        <f>MONTH(CustomerSupport[[#This Row],[Date of Purchase]])</f>
        <v>12</v>
      </c>
      <c r="V5483" t="str">
        <f>TEXT('Working data'!G5483,"mmmm")</f>
        <v>December</v>
      </c>
      <c r="W5483">
        <f>YEAR(CustomerSupport[[#This Row],[Date of Purchase]])</f>
        <v>2020</v>
      </c>
      <c r="X5483">
        <f t="shared" si="85"/>
        <v>19.733333333395422</v>
      </c>
    </row>
    <row r="5484" spans="1:24" ht="14.25" customHeight="1" x14ac:dyDescent="0.4">
      <c r="A5484">
        <v>5483</v>
      </c>
      <c r="B5484" t="s">
        <v>17823</v>
      </c>
      <c r="C5484" t="s">
        <v>17824</v>
      </c>
      <c r="D5484">
        <v>25</v>
      </c>
      <c r="E5484" t="s">
        <v>29</v>
      </c>
      <c r="F5484" t="s">
        <v>65</v>
      </c>
      <c r="G5484" s="1">
        <v>43852</v>
      </c>
      <c r="H5484" t="s">
        <v>67</v>
      </c>
      <c r="I5484" t="s">
        <v>60</v>
      </c>
      <c r="J5484" s="2" t="s">
        <v>17825</v>
      </c>
      <c r="K5484" t="s">
        <v>62</v>
      </c>
      <c r="M5484" t="s">
        <v>89</v>
      </c>
      <c r="N5484" t="s">
        <v>83</v>
      </c>
      <c r="R5484">
        <v>5483</v>
      </c>
      <c r="S5484" t="str">
        <f>PROPER(CustomerSupport[[#This Row],[Resolution]])</f>
        <v/>
      </c>
      <c r="T5484" t="str">
        <f>TRIM(CustomerSupport[[#This Row],[Customer Name]])</f>
        <v>Deborah Casey</v>
      </c>
      <c r="U5484">
        <f>MONTH(CustomerSupport[[#This Row],[Date of Purchase]])</f>
        <v>1</v>
      </c>
      <c r="V5484" t="str">
        <f>TEXT('Working data'!G5484,"mmmm")</f>
        <v>January</v>
      </c>
      <c r="W5484">
        <f>YEAR(CustomerSupport[[#This Row],[Date of Purchase]])</f>
        <v>2020</v>
      </c>
      <c r="X5484" t="str">
        <f t="shared" si="85"/>
        <v/>
      </c>
    </row>
    <row r="5485" spans="1:24" ht="14.25" customHeight="1" x14ac:dyDescent="0.4">
      <c r="A5485">
        <v>5484</v>
      </c>
      <c r="B5485" t="s">
        <v>17826</v>
      </c>
      <c r="C5485" t="s">
        <v>17827</v>
      </c>
      <c r="D5485">
        <v>62</v>
      </c>
      <c r="E5485" t="s">
        <v>58</v>
      </c>
      <c r="F5485" t="s">
        <v>112</v>
      </c>
      <c r="G5485" s="1">
        <v>44077</v>
      </c>
      <c r="H5485" t="s">
        <v>45</v>
      </c>
      <c r="I5485" t="s">
        <v>22</v>
      </c>
      <c r="J5485" s="2" t="s">
        <v>17828</v>
      </c>
      <c r="K5485" t="s">
        <v>24</v>
      </c>
      <c r="M5485" t="s">
        <v>41</v>
      </c>
      <c r="N5485" t="s">
        <v>26</v>
      </c>
      <c r="O5485" s="3">
        <v>45078.007326388892</v>
      </c>
      <c r="R5485">
        <v>5484</v>
      </c>
      <c r="S5485" t="str">
        <f>PROPER(CustomerSupport[[#This Row],[Resolution]])</f>
        <v/>
      </c>
      <c r="T5485" t="str">
        <f>TRIM(CustomerSupport[[#This Row],[Customer Name]])</f>
        <v>Joseph Weiss</v>
      </c>
      <c r="U5485">
        <f>MONTH(CustomerSupport[[#This Row],[Date of Purchase]])</f>
        <v>9</v>
      </c>
      <c r="V5485" t="str">
        <f>TEXT('Working data'!G5485,"mmmm")</f>
        <v>September</v>
      </c>
      <c r="W5485">
        <f>YEAR(CustomerSupport[[#This Row],[Date of Purchase]])</f>
        <v>2020</v>
      </c>
      <c r="X5485" t="str">
        <f t="shared" si="85"/>
        <v/>
      </c>
    </row>
    <row r="5486" spans="1:24" ht="14.25" customHeight="1" x14ac:dyDescent="0.4">
      <c r="A5486">
        <v>5485</v>
      </c>
      <c r="B5486" t="s">
        <v>17829</v>
      </c>
      <c r="C5486" t="s">
        <v>17830</v>
      </c>
      <c r="D5486">
        <v>59</v>
      </c>
      <c r="E5486" t="s">
        <v>19</v>
      </c>
      <c r="F5486" t="s">
        <v>103</v>
      </c>
      <c r="G5486" s="1">
        <v>43972</v>
      </c>
      <c r="H5486" t="s">
        <v>66</v>
      </c>
      <c r="I5486" t="s">
        <v>60</v>
      </c>
      <c r="J5486" t="s">
        <v>17831</v>
      </c>
      <c r="K5486" t="s">
        <v>62</v>
      </c>
      <c r="M5486" t="s">
        <v>143</v>
      </c>
      <c r="N5486" t="s">
        <v>26</v>
      </c>
      <c r="R5486">
        <v>5485</v>
      </c>
      <c r="S5486" t="str">
        <f>PROPER(CustomerSupport[[#This Row],[Resolution]])</f>
        <v/>
      </c>
      <c r="T5486" t="str">
        <f>TRIM(CustomerSupport[[#This Row],[Customer Name]])</f>
        <v>Nicole Lowe</v>
      </c>
      <c r="U5486">
        <f>MONTH(CustomerSupport[[#This Row],[Date of Purchase]])</f>
        <v>5</v>
      </c>
      <c r="V5486" t="str">
        <f>TEXT('Working data'!G5486,"mmmm")</f>
        <v>May</v>
      </c>
      <c r="W5486">
        <f>YEAR(CustomerSupport[[#This Row],[Date of Purchase]])</f>
        <v>2020</v>
      </c>
      <c r="X5486" t="str">
        <f t="shared" si="85"/>
        <v/>
      </c>
    </row>
    <row r="5487" spans="1:24" ht="14.25" customHeight="1" x14ac:dyDescent="0.4">
      <c r="A5487">
        <v>5486</v>
      </c>
      <c r="B5487" t="s">
        <v>17832</v>
      </c>
      <c r="C5487" t="s">
        <v>17833</v>
      </c>
      <c r="D5487">
        <v>46</v>
      </c>
      <c r="E5487" t="s">
        <v>58</v>
      </c>
      <c r="F5487" t="s">
        <v>149</v>
      </c>
      <c r="G5487" s="1">
        <v>44191</v>
      </c>
      <c r="H5487" t="s">
        <v>45</v>
      </c>
      <c r="I5487" t="s">
        <v>52</v>
      </c>
      <c r="J5487" s="2" t="s">
        <v>17834</v>
      </c>
      <c r="K5487" t="s">
        <v>24</v>
      </c>
      <c r="M5487" t="s">
        <v>25</v>
      </c>
      <c r="N5487" t="s">
        <v>83</v>
      </c>
      <c r="O5487" s="3">
        <v>45078.817777777775</v>
      </c>
      <c r="R5487">
        <v>5486</v>
      </c>
      <c r="S5487" t="str">
        <f>PROPER(CustomerSupport[[#This Row],[Resolution]])</f>
        <v/>
      </c>
      <c r="T5487" t="str">
        <f>TRIM(CustomerSupport[[#This Row],[Customer Name]])</f>
        <v>Isaac Wright</v>
      </c>
      <c r="U5487">
        <f>MONTH(CustomerSupport[[#This Row],[Date of Purchase]])</f>
        <v>12</v>
      </c>
      <c r="V5487" t="str">
        <f>TEXT('Working data'!G5487,"mmmm")</f>
        <v>December</v>
      </c>
      <c r="W5487">
        <f>YEAR(CustomerSupport[[#This Row],[Date of Purchase]])</f>
        <v>2020</v>
      </c>
      <c r="X5487" t="str">
        <f t="shared" si="85"/>
        <v/>
      </c>
    </row>
    <row r="5488" spans="1:24" ht="14.25" customHeight="1" x14ac:dyDescent="0.4">
      <c r="A5488">
        <v>5487</v>
      </c>
      <c r="B5488" t="s">
        <v>17835</v>
      </c>
      <c r="C5488" t="s">
        <v>17836</v>
      </c>
      <c r="D5488">
        <v>33</v>
      </c>
      <c r="E5488" t="s">
        <v>29</v>
      </c>
      <c r="F5488" t="s">
        <v>485</v>
      </c>
      <c r="G5488" s="1">
        <v>44315</v>
      </c>
      <c r="H5488" t="s">
        <v>21</v>
      </c>
      <c r="I5488" t="s">
        <v>93</v>
      </c>
      <c r="J5488" t="s">
        <v>985</v>
      </c>
      <c r="K5488" t="s">
        <v>24</v>
      </c>
      <c r="M5488" t="s">
        <v>41</v>
      </c>
      <c r="N5488" t="s">
        <v>26</v>
      </c>
      <c r="O5488" s="3">
        <v>45078.877500000002</v>
      </c>
      <c r="R5488">
        <v>5487</v>
      </c>
      <c r="S5488" t="str">
        <f>PROPER(CustomerSupport[[#This Row],[Resolution]])</f>
        <v/>
      </c>
      <c r="T5488" t="str">
        <f>TRIM(CustomerSupport[[#This Row],[Customer Name]])</f>
        <v>Ashley Yoder</v>
      </c>
      <c r="U5488">
        <f>MONTH(CustomerSupport[[#This Row],[Date of Purchase]])</f>
        <v>4</v>
      </c>
      <c r="V5488" t="str">
        <f>TEXT('Working data'!G5488,"mmmm")</f>
        <v>April</v>
      </c>
      <c r="W5488">
        <f>YEAR(CustomerSupport[[#This Row],[Date of Purchase]])</f>
        <v>2021</v>
      </c>
      <c r="X5488" t="str">
        <f t="shared" si="85"/>
        <v/>
      </c>
    </row>
    <row r="5489" spans="1:24" ht="14.25" customHeight="1" x14ac:dyDescent="0.4">
      <c r="A5489">
        <v>5488</v>
      </c>
      <c r="B5489" t="s">
        <v>17837</v>
      </c>
      <c r="C5489" t="s">
        <v>11504</v>
      </c>
      <c r="D5489">
        <v>52</v>
      </c>
      <c r="E5489" t="s">
        <v>29</v>
      </c>
      <c r="F5489" t="s">
        <v>103</v>
      </c>
      <c r="G5489" s="1">
        <v>43889</v>
      </c>
      <c r="H5489" t="s">
        <v>45</v>
      </c>
      <c r="I5489" t="s">
        <v>46</v>
      </c>
      <c r="J5489" s="2" t="s">
        <v>17838</v>
      </c>
      <c r="K5489" t="s">
        <v>39</v>
      </c>
      <c r="L5489" t="s">
        <v>17839</v>
      </c>
      <c r="M5489" t="s">
        <v>143</v>
      </c>
      <c r="N5489" t="s">
        <v>83</v>
      </c>
      <c r="O5489" s="3">
        <v>45078.482372685183</v>
      </c>
      <c r="P5489" s="3">
        <v>45078.450428240743</v>
      </c>
      <c r="Q5489">
        <v>5</v>
      </c>
      <c r="R5489">
        <v>5488</v>
      </c>
      <c r="S5489" t="str">
        <f>PROPER(CustomerSupport[[#This Row],[Resolution]])</f>
        <v>Worry Table Simple Or Pass Sign Stay.</v>
      </c>
      <c r="T5489" t="str">
        <f>TRIM(CustomerSupport[[#This Row],[Customer Name]])</f>
        <v>Stacey Harrison</v>
      </c>
      <c r="U5489">
        <f>MONTH(CustomerSupport[[#This Row],[Date of Purchase]])</f>
        <v>2</v>
      </c>
      <c r="V5489" t="str">
        <f>TEXT('Working data'!G5489,"mmmm")</f>
        <v>February</v>
      </c>
      <c r="W5489">
        <f>YEAR(CustomerSupport[[#This Row],[Date of Purchase]])</f>
        <v>2020</v>
      </c>
      <c r="X5489">
        <f t="shared" si="85"/>
        <v>-0.76666666654637083</v>
      </c>
    </row>
    <row r="5490" spans="1:24" ht="14.25" customHeight="1" x14ac:dyDescent="0.4">
      <c r="A5490">
        <v>5489</v>
      </c>
      <c r="B5490" t="s">
        <v>17840</v>
      </c>
      <c r="C5490" t="s">
        <v>17841</v>
      </c>
      <c r="D5490">
        <v>19</v>
      </c>
      <c r="E5490" t="s">
        <v>58</v>
      </c>
      <c r="F5490" t="s">
        <v>223</v>
      </c>
      <c r="G5490" s="1">
        <v>44214</v>
      </c>
      <c r="H5490" t="s">
        <v>21</v>
      </c>
      <c r="I5490" t="s">
        <v>113</v>
      </c>
      <c r="J5490" s="2" t="s">
        <v>17842</v>
      </c>
      <c r="K5490" t="s">
        <v>24</v>
      </c>
      <c r="M5490" t="s">
        <v>143</v>
      </c>
      <c r="N5490" t="s">
        <v>26</v>
      </c>
      <c r="O5490" s="3">
        <v>45078.944189814814</v>
      </c>
      <c r="R5490">
        <v>5489</v>
      </c>
      <c r="S5490" t="str">
        <f>PROPER(CustomerSupport[[#This Row],[Resolution]])</f>
        <v/>
      </c>
      <c r="T5490" t="str">
        <f>TRIM(CustomerSupport[[#This Row],[Customer Name]])</f>
        <v>Sharon Thomas</v>
      </c>
      <c r="U5490">
        <f>MONTH(CustomerSupport[[#This Row],[Date of Purchase]])</f>
        <v>1</v>
      </c>
      <c r="V5490" t="str">
        <f>TEXT('Working data'!G5490,"mmmm")</f>
        <v>January</v>
      </c>
      <c r="W5490">
        <f>YEAR(CustomerSupport[[#This Row],[Date of Purchase]])</f>
        <v>2021</v>
      </c>
      <c r="X5490" t="str">
        <f t="shared" si="85"/>
        <v/>
      </c>
    </row>
    <row r="5491" spans="1:24" ht="14.25" customHeight="1" x14ac:dyDescent="0.4">
      <c r="A5491">
        <v>5490</v>
      </c>
      <c r="B5491" t="s">
        <v>17843</v>
      </c>
      <c r="C5491" t="s">
        <v>17844</v>
      </c>
      <c r="D5491">
        <v>57</v>
      </c>
      <c r="E5491" t="s">
        <v>29</v>
      </c>
      <c r="F5491" t="s">
        <v>242</v>
      </c>
      <c r="G5491" s="1">
        <v>44309</v>
      </c>
      <c r="H5491" t="s">
        <v>59</v>
      </c>
      <c r="I5491" t="s">
        <v>31</v>
      </c>
      <c r="J5491" s="2" t="s">
        <v>17845</v>
      </c>
      <c r="K5491" t="s">
        <v>62</v>
      </c>
      <c r="M5491" t="s">
        <v>25</v>
      </c>
      <c r="N5491" t="s">
        <v>26</v>
      </c>
      <c r="R5491">
        <v>5490</v>
      </c>
      <c r="S5491" t="str">
        <f>PROPER(CustomerSupport[[#This Row],[Resolution]])</f>
        <v/>
      </c>
      <c r="T5491" t="str">
        <f>TRIM(CustomerSupport[[#This Row],[Customer Name]])</f>
        <v>Julie Ramirez</v>
      </c>
      <c r="U5491">
        <f>MONTH(CustomerSupport[[#This Row],[Date of Purchase]])</f>
        <v>4</v>
      </c>
      <c r="V5491" t="str">
        <f>TEXT('Working data'!G5491,"mmmm")</f>
        <v>April</v>
      </c>
      <c r="W5491">
        <f>YEAR(CustomerSupport[[#This Row],[Date of Purchase]])</f>
        <v>2021</v>
      </c>
      <c r="X5491" t="str">
        <f t="shared" si="85"/>
        <v/>
      </c>
    </row>
    <row r="5492" spans="1:24" ht="14.25" customHeight="1" x14ac:dyDescent="0.4">
      <c r="A5492">
        <v>5491</v>
      </c>
      <c r="B5492" t="s">
        <v>289</v>
      </c>
      <c r="C5492" t="s">
        <v>17846</v>
      </c>
      <c r="D5492">
        <v>31</v>
      </c>
      <c r="E5492" t="s">
        <v>29</v>
      </c>
      <c r="F5492" t="s">
        <v>65</v>
      </c>
      <c r="G5492" s="1">
        <v>44416</v>
      </c>
      <c r="H5492" t="s">
        <v>66</v>
      </c>
      <c r="I5492" t="s">
        <v>67</v>
      </c>
      <c r="J5492" s="2" t="s">
        <v>17847</v>
      </c>
      <c r="K5492" t="s">
        <v>62</v>
      </c>
      <c r="M5492" t="s">
        <v>25</v>
      </c>
      <c r="N5492" t="s">
        <v>83</v>
      </c>
      <c r="R5492">
        <v>5491</v>
      </c>
      <c r="S5492" t="str">
        <f>PROPER(CustomerSupport[[#This Row],[Resolution]])</f>
        <v/>
      </c>
      <c r="T5492" t="str">
        <f>TRIM(CustomerSupport[[#This Row],[Customer Name]])</f>
        <v>Sarah Williams</v>
      </c>
      <c r="U5492">
        <f>MONTH(CustomerSupport[[#This Row],[Date of Purchase]])</f>
        <v>8</v>
      </c>
      <c r="V5492" t="str">
        <f>TEXT('Working data'!G5492,"mmmm")</f>
        <v>August</v>
      </c>
      <c r="W5492">
        <f>YEAR(CustomerSupport[[#This Row],[Date of Purchase]])</f>
        <v>2021</v>
      </c>
      <c r="X5492" t="str">
        <f t="shared" si="85"/>
        <v/>
      </c>
    </row>
    <row r="5493" spans="1:24" ht="14.25" customHeight="1" x14ac:dyDescent="0.4">
      <c r="A5493">
        <v>5492</v>
      </c>
      <c r="B5493" t="s">
        <v>17848</v>
      </c>
      <c r="C5493" t="s">
        <v>17849</v>
      </c>
      <c r="D5493">
        <v>59</v>
      </c>
      <c r="E5493" t="s">
        <v>58</v>
      </c>
      <c r="F5493" t="s">
        <v>129</v>
      </c>
      <c r="G5493" s="1">
        <v>44295</v>
      </c>
      <c r="H5493" t="s">
        <v>59</v>
      </c>
      <c r="I5493" t="s">
        <v>177</v>
      </c>
      <c r="J5493" s="2" t="s">
        <v>17850</v>
      </c>
      <c r="K5493" t="s">
        <v>39</v>
      </c>
      <c r="L5493" t="s">
        <v>17851</v>
      </c>
      <c r="M5493" t="s">
        <v>25</v>
      </c>
      <c r="N5493" t="s">
        <v>83</v>
      </c>
      <c r="O5493" s="3">
        <v>45078.355347222219</v>
      </c>
      <c r="P5493" s="3">
        <v>45078.511597222219</v>
      </c>
      <c r="Q5493">
        <v>1</v>
      </c>
      <c r="R5493">
        <v>5492</v>
      </c>
      <c r="S5493" t="str">
        <f>PROPER(CustomerSupport[[#This Row],[Resolution]])</f>
        <v>Major Available Could Discuss Skin Light Choice Whose.</v>
      </c>
      <c r="T5493" t="str">
        <f>TRIM(CustomerSupport[[#This Row],[Customer Name]])</f>
        <v>Thomas Ward</v>
      </c>
      <c r="U5493">
        <f>MONTH(CustomerSupport[[#This Row],[Date of Purchase]])</f>
        <v>4</v>
      </c>
      <c r="V5493" t="str">
        <f>TEXT('Working data'!G5493,"mmmm")</f>
        <v>April</v>
      </c>
      <c r="W5493">
        <f>YEAR(CustomerSupport[[#This Row],[Date of Purchase]])</f>
        <v>2021</v>
      </c>
      <c r="X5493">
        <f t="shared" si="85"/>
        <v>3.75</v>
      </c>
    </row>
    <row r="5494" spans="1:24" ht="14.25" customHeight="1" x14ac:dyDescent="0.4">
      <c r="A5494">
        <v>5493</v>
      </c>
      <c r="B5494" t="s">
        <v>17852</v>
      </c>
      <c r="C5494" t="s">
        <v>17853</v>
      </c>
      <c r="D5494">
        <v>48</v>
      </c>
      <c r="E5494" t="s">
        <v>19</v>
      </c>
      <c r="F5494" t="s">
        <v>103</v>
      </c>
      <c r="G5494" s="1">
        <v>44527</v>
      </c>
      <c r="H5494" t="s">
        <v>59</v>
      </c>
      <c r="I5494" t="s">
        <v>22</v>
      </c>
      <c r="J5494" s="2" t="s">
        <v>17854</v>
      </c>
      <c r="K5494" t="s">
        <v>62</v>
      </c>
      <c r="M5494" t="s">
        <v>89</v>
      </c>
      <c r="N5494" t="s">
        <v>55</v>
      </c>
      <c r="R5494">
        <v>5493</v>
      </c>
      <c r="S5494" t="str">
        <f>PROPER(CustomerSupport[[#This Row],[Resolution]])</f>
        <v/>
      </c>
      <c r="T5494" t="str">
        <f>TRIM(CustomerSupport[[#This Row],[Customer Name]])</f>
        <v>Barry Matthews</v>
      </c>
      <c r="U5494">
        <f>MONTH(CustomerSupport[[#This Row],[Date of Purchase]])</f>
        <v>11</v>
      </c>
      <c r="V5494" t="str">
        <f>TEXT('Working data'!G5494,"mmmm")</f>
        <v>November</v>
      </c>
      <c r="W5494">
        <f>YEAR(CustomerSupport[[#This Row],[Date of Purchase]])</f>
        <v>2021</v>
      </c>
      <c r="X5494" t="str">
        <f t="shared" si="85"/>
        <v/>
      </c>
    </row>
    <row r="5495" spans="1:24" ht="14.25" customHeight="1" x14ac:dyDescent="0.4">
      <c r="A5495">
        <v>5494</v>
      </c>
      <c r="B5495" t="s">
        <v>17855</v>
      </c>
      <c r="C5495" t="s">
        <v>17856</v>
      </c>
      <c r="D5495">
        <v>67</v>
      </c>
      <c r="E5495" t="s">
        <v>29</v>
      </c>
      <c r="F5495" t="s">
        <v>699</v>
      </c>
      <c r="G5495" s="1">
        <v>44503</v>
      </c>
      <c r="H5495" t="s">
        <v>21</v>
      </c>
      <c r="I5495" t="s">
        <v>141</v>
      </c>
      <c r="J5495" s="2" t="s">
        <v>17857</v>
      </c>
      <c r="K5495" t="s">
        <v>62</v>
      </c>
      <c r="M5495" t="s">
        <v>25</v>
      </c>
      <c r="N5495" t="s">
        <v>33</v>
      </c>
      <c r="R5495">
        <v>5494</v>
      </c>
      <c r="S5495" t="str">
        <f>PROPER(CustomerSupport[[#This Row],[Resolution]])</f>
        <v/>
      </c>
      <c r="T5495" t="str">
        <f>TRIM(CustomerSupport[[#This Row],[Customer Name]])</f>
        <v>Lori Thomas</v>
      </c>
      <c r="U5495">
        <f>MONTH(CustomerSupport[[#This Row],[Date of Purchase]])</f>
        <v>11</v>
      </c>
      <c r="V5495" t="str">
        <f>TEXT('Working data'!G5495,"mmmm")</f>
        <v>November</v>
      </c>
      <c r="W5495">
        <f>YEAR(CustomerSupport[[#This Row],[Date of Purchase]])</f>
        <v>2021</v>
      </c>
      <c r="X5495" t="str">
        <f t="shared" si="85"/>
        <v/>
      </c>
    </row>
    <row r="5496" spans="1:24" ht="14.25" customHeight="1" x14ac:dyDescent="0.4">
      <c r="A5496">
        <v>5495</v>
      </c>
      <c r="B5496" t="s">
        <v>17858</v>
      </c>
      <c r="C5496" t="s">
        <v>17859</v>
      </c>
      <c r="D5496">
        <v>20</v>
      </c>
      <c r="E5496" t="s">
        <v>29</v>
      </c>
      <c r="F5496" t="s">
        <v>125</v>
      </c>
      <c r="G5496" s="1">
        <v>43982</v>
      </c>
      <c r="H5496" t="s">
        <v>21</v>
      </c>
      <c r="I5496" t="s">
        <v>93</v>
      </c>
      <c r="J5496" s="2" t="s">
        <v>17860</v>
      </c>
      <c r="K5496" t="s">
        <v>39</v>
      </c>
      <c r="L5496" t="s">
        <v>17861</v>
      </c>
      <c r="M5496" t="s">
        <v>41</v>
      </c>
      <c r="N5496" t="s">
        <v>33</v>
      </c>
      <c r="O5496" s="3">
        <v>45078.247766203705</v>
      </c>
      <c r="P5496" s="3">
        <v>45078.113043981481</v>
      </c>
      <c r="Q5496">
        <v>1</v>
      </c>
      <c r="R5496">
        <v>5495</v>
      </c>
      <c r="S5496" t="str">
        <f>PROPER(CustomerSupport[[#This Row],[Resolution]])</f>
        <v>Environment Security Treat Ball With Speak Film.</v>
      </c>
      <c r="T5496" t="str">
        <f>TRIM(CustomerSupport[[#This Row],[Customer Name]])</f>
        <v>Dustin Keller</v>
      </c>
      <c r="U5496">
        <f>MONTH(CustomerSupport[[#This Row],[Date of Purchase]])</f>
        <v>5</v>
      </c>
      <c r="V5496" t="str">
        <f>TEXT('Working data'!G5496,"mmmm")</f>
        <v>May</v>
      </c>
      <c r="W5496">
        <f>YEAR(CustomerSupport[[#This Row],[Date of Purchase]])</f>
        <v>2020</v>
      </c>
      <c r="X5496">
        <f t="shared" si="85"/>
        <v>-3.2333333333954215</v>
      </c>
    </row>
    <row r="5497" spans="1:24" ht="14.25" customHeight="1" x14ac:dyDescent="0.4">
      <c r="A5497">
        <v>5496</v>
      </c>
      <c r="B5497" t="s">
        <v>17862</v>
      </c>
      <c r="C5497" t="s">
        <v>17863</v>
      </c>
      <c r="D5497">
        <v>49</v>
      </c>
      <c r="E5497" t="s">
        <v>19</v>
      </c>
      <c r="F5497" t="s">
        <v>103</v>
      </c>
      <c r="G5497" s="1">
        <v>44291</v>
      </c>
      <c r="H5497" t="s">
        <v>66</v>
      </c>
      <c r="I5497" t="s">
        <v>31</v>
      </c>
      <c r="J5497" t="s">
        <v>3174</v>
      </c>
      <c r="K5497" t="s">
        <v>62</v>
      </c>
      <c r="M5497" t="s">
        <v>143</v>
      </c>
      <c r="N5497" t="s">
        <v>26</v>
      </c>
      <c r="R5497">
        <v>5496</v>
      </c>
      <c r="S5497" t="str">
        <f>PROPER(CustomerSupport[[#This Row],[Resolution]])</f>
        <v/>
      </c>
      <c r="T5497" t="str">
        <f>TRIM(CustomerSupport[[#This Row],[Customer Name]])</f>
        <v>Joan Benson</v>
      </c>
      <c r="U5497">
        <f>MONTH(CustomerSupport[[#This Row],[Date of Purchase]])</f>
        <v>4</v>
      </c>
      <c r="V5497" t="str">
        <f>TEXT('Working data'!G5497,"mmmm")</f>
        <v>April</v>
      </c>
      <c r="W5497">
        <f>YEAR(CustomerSupport[[#This Row],[Date of Purchase]])</f>
        <v>2021</v>
      </c>
      <c r="X5497" t="str">
        <f t="shared" si="85"/>
        <v/>
      </c>
    </row>
    <row r="5498" spans="1:24" ht="14.25" customHeight="1" x14ac:dyDescent="0.4">
      <c r="A5498">
        <v>5497</v>
      </c>
      <c r="B5498" t="s">
        <v>17864</v>
      </c>
      <c r="C5498" t="s">
        <v>17865</v>
      </c>
      <c r="D5498">
        <v>44</v>
      </c>
      <c r="E5498" t="s">
        <v>29</v>
      </c>
      <c r="F5498" t="s">
        <v>655</v>
      </c>
      <c r="G5498" s="1">
        <v>44232</v>
      </c>
      <c r="H5498" t="s">
        <v>21</v>
      </c>
      <c r="I5498" t="s">
        <v>31</v>
      </c>
      <c r="J5498" t="s">
        <v>17866</v>
      </c>
      <c r="K5498" t="s">
        <v>24</v>
      </c>
      <c r="M5498" t="s">
        <v>89</v>
      </c>
      <c r="N5498" t="s">
        <v>55</v>
      </c>
      <c r="O5498" s="3">
        <v>45078.547083333331</v>
      </c>
      <c r="R5498">
        <v>5497</v>
      </c>
      <c r="S5498" t="str">
        <f>PROPER(CustomerSupport[[#This Row],[Resolution]])</f>
        <v/>
      </c>
      <c r="T5498" t="str">
        <f>TRIM(CustomerSupport[[#This Row],[Customer Name]])</f>
        <v>Desiree Hill</v>
      </c>
      <c r="U5498">
        <f>MONTH(CustomerSupport[[#This Row],[Date of Purchase]])</f>
        <v>2</v>
      </c>
      <c r="V5498" t="str">
        <f>TEXT('Working data'!G5498,"mmmm")</f>
        <v>February</v>
      </c>
      <c r="W5498">
        <f>YEAR(CustomerSupport[[#This Row],[Date of Purchase]])</f>
        <v>2021</v>
      </c>
      <c r="X5498" t="str">
        <f t="shared" si="85"/>
        <v/>
      </c>
    </row>
    <row r="5499" spans="1:24" ht="14.25" customHeight="1" x14ac:dyDescent="0.4">
      <c r="A5499">
        <v>5498</v>
      </c>
      <c r="B5499" t="s">
        <v>17867</v>
      </c>
      <c r="C5499" t="s">
        <v>17868</v>
      </c>
      <c r="D5499">
        <v>67</v>
      </c>
      <c r="E5499" t="s">
        <v>58</v>
      </c>
      <c r="F5499" t="s">
        <v>44</v>
      </c>
      <c r="G5499" s="1">
        <v>43972</v>
      </c>
      <c r="H5499" t="s">
        <v>45</v>
      </c>
      <c r="I5499" t="s">
        <v>113</v>
      </c>
      <c r="J5499" s="2" t="s">
        <v>17869</v>
      </c>
      <c r="K5499" t="s">
        <v>62</v>
      </c>
      <c r="M5499" t="s">
        <v>41</v>
      </c>
      <c r="N5499" t="s">
        <v>83</v>
      </c>
      <c r="R5499">
        <v>5498</v>
      </c>
      <c r="S5499" t="str">
        <f>PROPER(CustomerSupport[[#This Row],[Resolution]])</f>
        <v/>
      </c>
      <c r="T5499" t="str">
        <f>TRIM(CustomerSupport[[#This Row],[Customer Name]])</f>
        <v>Melvin Ross</v>
      </c>
      <c r="U5499">
        <f>MONTH(CustomerSupport[[#This Row],[Date of Purchase]])</f>
        <v>5</v>
      </c>
      <c r="V5499" t="str">
        <f>TEXT('Working data'!G5499,"mmmm")</f>
        <v>May</v>
      </c>
      <c r="W5499">
        <f>YEAR(CustomerSupport[[#This Row],[Date of Purchase]])</f>
        <v>2020</v>
      </c>
      <c r="X5499" t="str">
        <f t="shared" si="85"/>
        <v/>
      </c>
    </row>
    <row r="5500" spans="1:24" ht="14.25" customHeight="1" x14ac:dyDescent="0.4">
      <c r="A5500">
        <v>5499</v>
      </c>
      <c r="B5500" t="s">
        <v>17870</v>
      </c>
      <c r="C5500" t="s">
        <v>17871</v>
      </c>
      <c r="D5500">
        <v>45</v>
      </c>
      <c r="E5500" t="s">
        <v>58</v>
      </c>
      <c r="F5500" t="s">
        <v>81</v>
      </c>
      <c r="G5500" s="1">
        <v>44306</v>
      </c>
      <c r="H5500" t="s">
        <v>21</v>
      </c>
      <c r="I5500" t="s">
        <v>72</v>
      </c>
      <c r="J5500" t="s">
        <v>17872</v>
      </c>
      <c r="K5500" t="s">
        <v>24</v>
      </c>
      <c r="M5500" t="s">
        <v>89</v>
      </c>
      <c r="N5500" t="s">
        <v>26</v>
      </c>
      <c r="O5500" s="3">
        <v>45078.92560185185</v>
      </c>
      <c r="R5500">
        <v>5499</v>
      </c>
      <c r="S5500" t="str">
        <f>PROPER(CustomerSupport[[#This Row],[Resolution]])</f>
        <v/>
      </c>
      <c r="T5500" t="str">
        <f>TRIM(CustomerSupport[[#This Row],[Customer Name]])</f>
        <v>Joel Smith</v>
      </c>
      <c r="U5500">
        <f>MONTH(CustomerSupport[[#This Row],[Date of Purchase]])</f>
        <v>4</v>
      </c>
      <c r="V5500" t="str">
        <f>TEXT('Working data'!G5500,"mmmm")</f>
        <v>April</v>
      </c>
      <c r="W5500">
        <f>YEAR(CustomerSupport[[#This Row],[Date of Purchase]])</f>
        <v>2021</v>
      </c>
      <c r="X5500" t="str">
        <f t="shared" si="85"/>
        <v/>
      </c>
    </row>
    <row r="5501" spans="1:24" ht="14.25" customHeight="1" x14ac:dyDescent="0.4">
      <c r="A5501">
        <v>5500</v>
      </c>
      <c r="B5501" t="s">
        <v>17873</v>
      </c>
      <c r="C5501" t="s">
        <v>17874</v>
      </c>
      <c r="D5501">
        <v>33</v>
      </c>
      <c r="E5501" t="s">
        <v>58</v>
      </c>
      <c r="F5501" t="s">
        <v>103</v>
      </c>
      <c r="G5501" s="1">
        <v>44187</v>
      </c>
      <c r="H5501" t="s">
        <v>67</v>
      </c>
      <c r="I5501" t="s">
        <v>72</v>
      </c>
      <c r="J5501" t="s">
        <v>17875</v>
      </c>
      <c r="K5501" t="s">
        <v>62</v>
      </c>
      <c r="M5501" t="s">
        <v>89</v>
      </c>
      <c r="N5501" t="s">
        <v>55</v>
      </c>
      <c r="R5501">
        <v>5500</v>
      </c>
      <c r="S5501" t="str">
        <f>PROPER(CustomerSupport[[#This Row],[Resolution]])</f>
        <v/>
      </c>
      <c r="T5501" t="str">
        <f>TRIM(CustomerSupport[[#This Row],[Customer Name]])</f>
        <v>Matthew Clark</v>
      </c>
      <c r="U5501">
        <f>MONTH(CustomerSupport[[#This Row],[Date of Purchase]])</f>
        <v>12</v>
      </c>
      <c r="V5501" t="str">
        <f>TEXT('Working data'!G5501,"mmmm")</f>
        <v>December</v>
      </c>
      <c r="W5501">
        <f>YEAR(CustomerSupport[[#This Row],[Date of Purchase]])</f>
        <v>2020</v>
      </c>
      <c r="X5501" t="str">
        <f t="shared" si="85"/>
        <v/>
      </c>
    </row>
    <row r="5502" spans="1:24" ht="14.25" customHeight="1" x14ac:dyDescent="0.4">
      <c r="A5502">
        <v>5501</v>
      </c>
      <c r="B5502" t="s">
        <v>11202</v>
      </c>
      <c r="C5502" t="s">
        <v>17876</v>
      </c>
      <c r="D5502">
        <v>62</v>
      </c>
      <c r="E5502" t="s">
        <v>58</v>
      </c>
      <c r="F5502" t="s">
        <v>383</v>
      </c>
      <c r="G5502" s="1">
        <v>43832</v>
      </c>
      <c r="H5502" t="s">
        <v>21</v>
      </c>
      <c r="I5502" t="s">
        <v>93</v>
      </c>
      <c r="J5502" s="2" t="s">
        <v>17877</v>
      </c>
      <c r="K5502" t="s">
        <v>24</v>
      </c>
      <c r="M5502" t="s">
        <v>143</v>
      </c>
      <c r="N5502" t="s">
        <v>55</v>
      </c>
      <c r="O5502" s="3">
        <v>45078.398541666669</v>
      </c>
      <c r="R5502">
        <v>5501</v>
      </c>
      <c r="S5502" t="str">
        <f>PROPER(CustomerSupport[[#This Row],[Resolution]])</f>
        <v/>
      </c>
      <c r="T5502" t="str">
        <f>TRIM(CustomerSupport[[#This Row],[Customer Name]])</f>
        <v>Aaron Norris</v>
      </c>
      <c r="U5502">
        <f>MONTH(CustomerSupport[[#This Row],[Date of Purchase]])</f>
        <v>1</v>
      </c>
      <c r="V5502" t="str">
        <f>TEXT('Working data'!G5502,"mmmm")</f>
        <v>January</v>
      </c>
      <c r="W5502">
        <f>YEAR(CustomerSupport[[#This Row],[Date of Purchase]])</f>
        <v>2020</v>
      </c>
      <c r="X5502" t="str">
        <f t="shared" si="85"/>
        <v/>
      </c>
    </row>
    <row r="5503" spans="1:24" ht="14.25" customHeight="1" x14ac:dyDescent="0.4">
      <c r="A5503">
        <v>5502</v>
      </c>
      <c r="B5503" t="s">
        <v>17878</v>
      </c>
      <c r="C5503" t="s">
        <v>17879</v>
      </c>
      <c r="D5503">
        <v>29</v>
      </c>
      <c r="E5503" t="s">
        <v>58</v>
      </c>
      <c r="F5503" t="s">
        <v>149</v>
      </c>
      <c r="G5503" s="1">
        <v>44233</v>
      </c>
      <c r="H5503" t="s">
        <v>67</v>
      </c>
      <c r="I5503" t="s">
        <v>59</v>
      </c>
      <c r="J5503" s="2" t="s">
        <v>17880</v>
      </c>
      <c r="K5503" t="s">
        <v>24</v>
      </c>
      <c r="M5503" t="s">
        <v>143</v>
      </c>
      <c r="N5503" t="s">
        <v>26</v>
      </c>
      <c r="O5503" s="3">
        <v>45078.915231481478</v>
      </c>
      <c r="R5503">
        <v>5502</v>
      </c>
      <c r="S5503" t="str">
        <f>PROPER(CustomerSupport[[#This Row],[Resolution]])</f>
        <v/>
      </c>
      <c r="T5503" t="str">
        <f>TRIM(CustomerSupport[[#This Row],[Customer Name]])</f>
        <v>Lisa Roy</v>
      </c>
      <c r="U5503">
        <f>MONTH(CustomerSupport[[#This Row],[Date of Purchase]])</f>
        <v>2</v>
      </c>
      <c r="V5503" t="str">
        <f>TEXT('Working data'!G5503,"mmmm")</f>
        <v>February</v>
      </c>
      <c r="W5503">
        <f>YEAR(CustomerSupport[[#This Row],[Date of Purchase]])</f>
        <v>2021</v>
      </c>
      <c r="X5503" t="str">
        <f t="shared" si="85"/>
        <v/>
      </c>
    </row>
    <row r="5504" spans="1:24" ht="14.25" customHeight="1" x14ac:dyDescent="0.4">
      <c r="A5504">
        <v>5503</v>
      </c>
      <c r="B5504" t="s">
        <v>17881</v>
      </c>
      <c r="C5504" t="s">
        <v>17882</v>
      </c>
      <c r="D5504">
        <v>34</v>
      </c>
      <c r="E5504" t="s">
        <v>19</v>
      </c>
      <c r="F5504" t="s">
        <v>397</v>
      </c>
      <c r="G5504" s="1">
        <v>44389</v>
      </c>
      <c r="H5504" t="s">
        <v>67</v>
      </c>
      <c r="I5504" t="s">
        <v>77</v>
      </c>
      <c r="J5504" s="2" t="s">
        <v>17883</v>
      </c>
      <c r="K5504" t="s">
        <v>39</v>
      </c>
      <c r="L5504" t="s">
        <v>17884</v>
      </c>
      <c r="M5504" t="s">
        <v>25</v>
      </c>
      <c r="N5504" t="s">
        <v>83</v>
      </c>
      <c r="O5504" s="3">
        <v>45078.894421296296</v>
      </c>
      <c r="P5504" s="3">
        <v>45078.820810185185</v>
      </c>
      <c r="Q5504">
        <v>3</v>
      </c>
      <c r="R5504">
        <v>5503</v>
      </c>
      <c r="S5504" t="str">
        <f>PROPER(CustomerSupport[[#This Row],[Resolution]])</f>
        <v>Former Girl Fine Discover Among.</v>
      </c>
      <c r="T5504" t="str">
        <f>TRIM(CustomerSupport[[#This Row],[Customer Name]])</f>
        <v>Sheila Wilson</v>
      </c>
      <c r="U5504">
        <f>MONTH(CustomerSupport[[#This Row],[Date of Purchase]])</f>
        <v>7</v>
      </c>
      <c r="V5504" t="str">
        <f>TEXT('Working data'!G5504,"mmmm")</f>
        <v>July</v>
      </c>
      <c r="W5504">
        <f>YEAR(CustomerSupport[[#This Row],[Date of Purchase]])</f>
        <v>2021</v>
      </c>
      <c r="X5504">
        <f t="shared" si="85"/>
        <v>-1.7666666666627862</v>
      </c>
    </row>
    <row r="5505" spans="1:24" ht="14.25" customHeight="1" x14ac:dyDescent="0.4">
      <c r="A5505">
        <v>5504</v>
      </c>
      <c r="B5505" t="s">
        <v>17885</v>
      </c>
      <c r="C5505" t="s">
        <v>17886</v>
      </c>
      <c r="D5505">
        <v>52</v>
      </c>
      <c r="E5505" t="s">
        <v>58</v>
      </c>
      <c r="F5505" t="s">
        <v>20</v>
      </c>
      <c r="G5505" s="1">
        <v>44369</v>
      </c>
      <c r="H5505" t="s">
        <v>21</v>
      </c>
      <c r="I5505" t="s">
        <v>37</v>
      </c>
      <c r="J5505" s="2" t="s">
        <v>17887</v>
      </c>
      <c r="K5505" t="s">
        <v>39</v>
      </c>
      <c r="L5505" t="s">
        <v>17888</v>
      </c>
      <c r="M5505" t="s">
        <v>143</v>
      </c>
      <c r="N5505" t="s">
        <v>55</v>
      </c>
      <c r="O5505" s="3">
        <v>45078.408321759256</v>
      </c>
      <c r="P5505" s="3">
        <v>45078.54582175926</v>
      </c>
      <c r="Q5505">
        <v>1</v>
      </c>
      <c r="R5505">
        <v>5504</v>
      </c>
      <c r="S5505" t="str">
        <f>PROPER(CustomerSupport[[#This Row],[Resolution]])</f>
        <v>Drive Marriage Former Buy Individual Continue.</v>
      </c>
      <c r="T5505" t="str">
        <f>TRIM(CustomerSupport[[#This Row],[Customer Name]])</f>
        <v>Jasmine Mcdowell</v>
      </c>
      <c r="U5505">
        <f>MONTH(CustomerSupport[[#This Row],[Date of Purchase]])</f>
        <v>6</v>
      </c>
      <c r="V5505" t="str">
        <f>TEXT('Working data'!G5505,"mmmm")</f>
        <v>June</v>
      </c>
      <c r="W5505">
        <f>YEAR(CustomerSupport[[#This Row],[Date of Purchase]])</f>
        <v>2021</v>
      </c>
      <c r="X5505">
        <f t="shared" si="85"/>
        <v>3.3000000001047738</v>
      </c>
    </row>
    <row r="5506" spans="1:24" ht="14.25" customHeight="1" x14ac:dyDescent="0.4">
      <c r="A5506">
        <v>5505</v>
      </c>
      <c r="B5506" t="s">
        <v>17889</v>
      </c>
      <c r="C5506" t="s">
        <v>14788</v>
      </c>
      <c r="D5506">
        <v>30</v>
      </c>
      <c r="E5506" t="s">
        <v>19</v>
      </c>
      <c r="F5506" t="s">
        <v>125</v>
      </c>
      <c r="G5506" s="1">
        <v>44393</v>
      </c>
      <c r="H5506" t="s">
        <v>67</v>
      </c>
      <c r="I5506" t="s">
        <v>77</v>
      </c>
      <c r="J5506" s="2" t="s">
        <v>17890</v>
      </c>
      <c r="K5506" t="s">
        <v>62</v>
      </c>
      <c r="M5506" t="s">
        <v>25</v>
      </c>
      <c r="N5506" t="s">
        <v>26</v>
      </c>
      <c r="R5506">
        <v>5505</v>
      </c>
      <c r="S5506" t="str">
        <f>PROPER(CustomerSupport[[#This Row],[Resolution]])</f>
        <v/>
      </c>
      <c r="T5506" t="str">
        <f>TRIM(CustomerSupport[[#This Row],[Customer Name]])</f>
        <v>Heather Garcia</v>
      </c>
      <c r="U5506">
        <f>MONTH(CustomerSupport[[#This Row],[Date of Purchase]])</f>
        <v>7</v>
      </c>
      <c r="V5506" t="str">
        <f>TEXT('Working data'!G5506,"mmmm")</f>
        <v>July</v>
      </c>
      <c r="W5506">
        <f>YEAR(CustomerSupport[[#This Row],[Date of Purchase]])</f>
        <v>2021</v>
      </c>
      <c r="X5506" t="str">
        <f t="shared" ref="X5506:X5569" si="86">IF(OR(O5506="",P5506=""),"",(P5506-O5506)*24)</f>
        <v/>
      </c>
    </row>
    <row r="5507" spans="1:24" ht="14.25" customHeight="1" x14ac:dyDescent="0.4">
      <c r="A5507">
        <v>5506</v>
      </c>
      <c r="B5507" t="s">
        <v>17891</v>
      </c>
      <c r="C5507" t="s">
        <v>17892</v>
      </c>
      <c r="D5507">
        <v>28</v>
      </c>
      <c r="E5507" t="s">
        <v>29</v>
      </c>
      <c r="F5507" t="s">
        <v>161</v>
      </c>
      <c r="G5507" s="1">
        <v>44026</v>
      </c>
      <c r="H5507" t="s">
        <v>67</v>
      </c>
      <c r="I5507" t="s">
        <v>67</v>
      </c>
      <c r="J5507" s="2" t="s">
        <v>17893</v>
      </c>
      <c r="K5507" t="s">
        <v>24</v>
      </c>
      <c r="M5507" t="s">
        <v>25</v>
      </c>
      <c r="N5507" t="s">
        <v>55</v>
      </c>
      <c r="O5507" s="3">
        <v>45078.402106481481</v>
      </c>
      <c r="R5507">
        <v>5506</v>
      </c>
      <c r="S5507" t="str">
        <f>PROPER(CustomerSupport[[#This Row],[Resolution]])</f>
        <v/>
      </c>
      <c r="T5507" t="str">
        <f>TRIM(CustomerSupport[[#This Row],[Customer Name]])</f>
        <v>Michael Campbell</v>
      </c>
      <c r="U5507">
        <f>MONTH(CustomerSupport[[#This Row],[Date of Purchase]])</f>
        <v>7</v>
      </c>
      <c r="V5507" t="str">
        <f>TEXT('Working data'!G5507,"mmmm")</f>
        <v>July</v>
      </c>
      <c r="W5507">
        <f>YEAR(CustomerSupport[[#This Row],[Date of Purchase]])</f>
        <v>2020</v>
      </c>
      <c r="X5507" t="str">
        <f t="shared" si="86"/>
        <v/>
      </c>
    </row>
    <row r="5508" spans="1:24" ht="14.25" customHeight="1" x14ac:dyDescent="0.4">
      <c r="A5508">
        <v>5507</v>
      </c>
      <c r="B5508" t="s">
        <v>17894</v>
      </c>
      <c r="C5508" t="s">
        <v>17895</v>
      </c>
      <c r="D5508">
        <v>56</v>
      </c>
      <c r="E5508" t="s">
        <v>29</v>
      </c>
      <c r="F5508" t="s">
        <v>129</v>
      </c>
      <c r="G5508" s="1">
        <v>44240</v>
      </c>
      <c r="H5508" t="s">
        <v>21</v>
      </c>
      <c r="I5508" t="s">
        <v>46</v>
      </c>
      <c r="J5508" t="s">
        <v>17896</v>
      </c>
      <c r="K5508" t="s">
        <v>62</v>
      </c>
      <c r="M5508" t="s">
        <v>89</v>
      </c>
      <c r="N5508" t="s">
        <v>83</v>
      </c>
      <c r="R5508">
        <v>5507</v>
      </c>
      <c r="S5508" t="str">
        <f>PROPER(CustomerSupport[[#This Row],[Resolution]])</f>
        <v/>
      </c>
      <c r="T5508" t="str">
        <f>TRIM(CustomerSupport[[#This Row],[Customer Name]])</f>
        <v>Sharon Humphrey</v>
      </c>
      <c r="U5508">
        <f>MONTH(CustomerSupport[[#This Row],[Date of Purchase]])</f>
        <v>2</v>
      </c>
      <c r="V5508" t="str">
        <f>TEXT('Working data'!G5508,"mmmm")</f>
        <v>February</v>
      </c>
      <c r="W5508">
        <f>YEAR(CustomerSupport[[#This Row],[Date of Purchase]])</f>
        <v>2021</v>
      </c>
      <c r="X5508" t="str">
        <f t="shared" si="86"/>
        <v/>
      </c>
    </row>
    <row r="5509" spans="1:24" ht="14.25" customHeight="1" x14ac:dyDescent="0.4">
      <c r="A5509">
        <v>5508</v>
      </c>
      <c r="B5509" t="s">
        <v>17897</v>
      </c>
      <c r="C5509" t="s">
        <v>17898</v>
      </c>
      <c r="D5509">
        <v>31</v>
      </c>
      <c r="E5509" t="s">
        <v>19</v>
      </c>
      <c r="F5509" t="s">
        <v>699</v>
      </c>
      <c r="G5509" s="1">
        <v>43882</v>
      </c>
      <c r="H5509" t="s">
        <v>59</v>
      </c>
      <c r="I5509" t="s">
        <v>22</v>
      </c>
      <c r="J5509" t="s">
        <v>17899</v>
      </c>
      <c r="K5509" t="s">
        <v>62</v>
      </c>
      <c r="M5509" t="s">
        <v>25</v>
      </c>
      <c r="N5509" t="s">
        <v>55</v>
      </c>
      <c r="R5509">
        <v>5508</v>
      </c>
      <c r="S5509" t="str">
        <f>PROPER(CustomerSupport[[#This Row],[Resolution]])</f>
        <v/>
      </c>
      <c r="T5509" t="str">
        <f>TRIM(CustomerSupport[[#This Row],[Customer Name]])</f>
        <v>Samuel Davis</v>
      </c>
      <c r="U5509">
        <f>MONTH(CustomerSupport[[#This Row],[Date of Purchase]])</f>
        <v>2</v>
      </c>
      <c r="V5509" t="str">
        <f>TEXT('Working data'!G5509,"mmmm")</f>
        <v>February</v>
      </c>
      <c r="W5509">
        <f>YEAR(CustomerSupport[[#This Row],[Date of Purchase]])</f>
        <v>2020</v>
      </c>
      <c r="X5509" t="str">
        <f t="shared" si="86"/>
        <v/>
      </c>
    </row>
    <row r="5510" spans="1:24" ht="14.25" customHeight="1" x14ac:dyDescent="0.4">
      <c r="A5510">
        <v>5509</v>
      </c>
      <c r="B5510" t="s">
        <v>17900</v>
      </c>
      <c r="C5510" t="s">
        <v>17901</v>
      </c>
      <c r="D5510">
        <v>64</v>
      </c>
      <c r="E5510" t="s">
        <v>58</v>
      </c>
      <c r="F5510" t="s">
        <v>117</v>
      </c>
      <c r="G5510" s="1">
        <v>44357</v>
      </c>
      <c r="H5510" t="s">
        <v>67</v>
      </c>
      <c r="I5510" t="s">
        <v>99</v>
      </c>
      <c r="J5510" s="2" t="s">
        <v>17902</v>
      </c>
      <c r="K5510" t="s">
        <v>62</v>
      </c>
      <c r="M5510" t="s">
        <v>25</v>
      </c>
      <c r="N5510" t="s">
        <v>55</v>
      </c>
      <c r="R5510">
        <v>5509</v>
      </c>
      <c r="S5510" t="str">
        <f>PROPER(CustomerSupport[[#This Row],[Resolution]])</f>
        <v/>
      </c>
      <c r="T5510" t="str">
        <f>TRIM(CustomerSupport[[#This Row],[Customer Name]])</f>
        <v>Kevin Miranda</v>
      </c>
      <c r="U5510">
        <f>MONTH(CustomerSupport[[#This Row],[Date of Purchase]])</f>
        <v>6</v>
      </c>
      <c r="V5510" t="str">
        <f>TEXT('Working data'!G5510,"mmmm")</f>
        <v>June</v>
      </c>
      <c r="W5510">
        <f>YEAR(CustomerSupport[[#This Row],[Date of Purchase]])</f>
        <v>2021</v>
      </c>
      <c r="X5510" t="str">
        <f t="shared" si="86"/>
        <v/>
      </c>
    </row>
    <row r="5511" spans="1:24" ht="14.25" customHeight="1" x14ac:dyDescent="0.4">
      <c r="A5511">
        <v>5510</v>
      </c>
      <c r="B5511" t="s">
        <v>17903</v>
      </c>
      <c r="C5511" t="s">
        <v>17904</v>
      </c>
      <c r="D5511">
        <v>33</v>
      </c>
      <c r="E5511" t="s">
        <v>19</v>
      </c>
      <c r="F5511" t="s">
        <v>36</v>
      </c>
      <c r="G5511" s="1">
        <v>44436</v>
      </c>
      <c r="H5511" t="s">
        <v>66</v>
      </c>
      <c r="I5511" t="s">
        <v>150</v>
      </c>
      <c r="J5511" s="2" t="s">
        <v>17905</v>
      </c>
      <c r="K5511" t="s">
        <v>24</v>
      </c>
      <c r="M5511" t="s">
        <v>89</v>
      </c>
      <c r="N5511" t="s">
        <v>55</v>
      </c>
      <c r="O5511" s="3">
        <v>45078.653564814813</v>
      </c>
      <c r="R5511">
        <v>5510</v>
      </c>
      <c r="S5511" t="str">
        <f>PROPER(CustomerSupport[[#This Row],[Resolution]])</f>
        <v/>
      </c>
      <c r="T5511" t="str">
        <f>TRIM(CustomerSupport[[#This Row],[Customer Name]])</f>
        <v>Jonathan Thompson</v>
      </c>
      <c r="U5511">
        <f>MONTH(CustomerSupport[[#This Row],[Date of Purchase]])</f>
        <v>8</v>
      </c>
      <c r="V5511" t="str">
        <f>TEXT('Working data'!G5511,"mmmm")</f>
        <v>August</v>
      </c>
      <c r="W5511">
        <f>YEAR(CustomerSupport[[#This Row],[Date of Purchase]])</f>
        <v>2021</v>
      </c>
      <c r="X5511" t="str">
        <f t="shared" si="86"/>
        <v/>
      </c>
    </row>
    <row r="5512" spans="1:24" ht="14.25" customHeight="1" x14ac:dyDescent="0.4">
      <c r="A5512">
        <v>5511</v>
      </c>
      <c r="B5512" t="s">
        <v>17906</v>
      </c>
      <c r="C5512" t="s">
        <v>17907</v>
      </c>
      <c r="D5512">
        <v>38</v>
      </c>
      <c r="E5512" t="s">
        <v>29</v>
      </c>
      <c r="F5512" t="s">
        <v>317</v>
      </c>
      <c r="G5512" s="1">
        <v>43895</v>
      </c>
      <c r="H5512" t="s">
        <v>59</v>
      </c>
      <c r="I5512" t="s">
        <v>99</v>
      </c>
      <c r="J5512" t="s">
        <v>17908</v>
      </c>
      <c r="K5512" t="s">
        <v>39</v>
      </c>
      <c r="L5512" t="s">
        <v>17909</v>
      </c>
      <c r="M5512" t="s">
        <v>41</v>
      </c>
      <c r="N5512" t="s">
        <v>55</v>
      </c>
      <c r="O5512" s="3">
        <v>45078.278564814813</v>
      </c>
      <c r="P5512" s="3">
        <v>45078.125092592592</v>
      </c>
      <c r="Q5512">
        <v>4</v>
      </c>
      <c r="R5512">
        <v>5511</v>
      </c>
      <c r="S5512" t="str">
        <f>PROPER(CustomerSupport[[#This Row],[Resolution]])</f>
        <v>Idea Prepare Service Meet Structure.</v>
      </c>
      <c r="T5512" t="str">
        <f>TRIM(CustomerSupport[[#This Row],[Customer Name]])</f>
        <v>Manuel Hudson</v>
      </c>
      <c r="U5512">
        <f>MONTH(CustomerSupport[[#This Row],[Date of Purchase]])</f>
        <v>3</v>
      </c>
      <c r="V5512" t="str">
        <f>TEXT('Working data'!G5512,"mmmm")</f>
        <v>March</v>
      </c>
      <c r="W5512">
        <f>YEAR(CustomerSupport[[#This Row],[Date of Purchase]])</f>
        <v>2020</v>
      </c>
      <c r="X5512">
        <f t="shared" si="86"/>
        <v>-3.6833333332906477</v>
      </c>
    </row>
    <row r="5513" spans="1:24" ht="14.25" customHeight="1" x14ac:dyDescent="0.4">
      <c r="A5513">
        <v>5512</v>
      </c>
      <c r="B5513" t="s">
        <v>17910</v>
      </c>
      <c r="C5513" t="s">
        <v>17911</v>
      </c>
      <c r="D5513">
        <v>47</v>
      </c>
      <c r="E5513" t="s">
        <v>19</v>
      </c>
      <c r="F5513" t="s">
        <v>129</v>
      </c>
      <c r="G5513" s="1">
        <v>44487</v>
      </c>
      <c r="H5513" t="s">
        <v>45</v>
      </c>
      <c r="I5513" t="s">
        <v>60</v>
      </c>
      <c r="J5513" s="2" t="s">
        <v>17912</v>
      </c>
      <c r="K5513" t="s">
        <v>39</v>
      </c>
      <c r="L5513" t="s">
        <v>17913</v>
      </c>
      <c r="M5513" t="s">
        <v>25</v>
      </c>
      <c r="N5513" t="s">
        <v>83</v>
      </c>
      <c r="O5513" s="3">
        <v>45078.718171296299</v>
      </c>
      <c r="P5513" s="3">
        <v>45078.33761574074</v>
      </c>
      <c r="Q5513">
        <v>3</v>
      </c>
      <c r="R5513">
        <v>5512</v>
      </c>
      <c r="S5513" t="str">
        <f>PROPER(CustomerSupport[[#This Row],[Resolution]])</f>
        <v>Cover Budget Within Task.</v>
      </c>
      <c r="T5513" t="str">
        <f>TRIM(CustomerSupport[[#This Row],[Customer Name]])</f>
        <v>Haley Collins</v>
      </c>
      <c r="U5513">
        <f>MONTH(CustomerSupport[[#This Row],[Date of Purchase]])</f>
        <v>10</v>
      </c>
      <c r="V5513" t="str">
        <f>TEXT('Working data'!G5513,"mmmm")</f>
        <v>October</v>
      </c>
      <c r="W5513">
        <f>YEAR(CustomerSupport[[#This Row],[Date of Purchase]])</f>
        <v>2021</v>
      </c>
      <c r="X5513">
        <f t="shared" si="86"/>
        <v>-9.1333333334187046</v>
      </c>
    </row>
    <row r="5514" spans="1:24" ht="14.25" customHeight="1" x14ac:dyDescent="0.4">
      <c r="A5514">
        <v>5513</v>
      </c>
      <c r="B5514" t="s">
        <v>17914</v>
      </c>
      <c r="C5514" t="s">
        <v>17915</v>
      </c>
      <c r="D5514">
        <v>22</v>
      </c>
      <c r="E5514" t="s">
        <v>58</v>
      </c>
      <c r="F5514" t="s">
        <v>219</v>
      </c>
      <c r="G5514" s="1">
        <v>44302</v>
      </c>
      <c r="H5514" t="s">
        <v>67</v>
      </c>
      <c r="I5514" t="s">
        <v>72</v>
      </c>
      <c r="J5514" s="2" t="s">
        <v>17916</v>
      </c>
      <c r="K5514" t="s">
        <v>24</v>
      </c>
      <c r="M5514" t="s">
        <v>25</v>
      </c>
      <c r="N5514" t="s">
        <v>26</v>
      </c>
      <c r="O5514" s="3">
        <v>45078.605000000003</v>
      </c>
      <c r="R5514">
        <v>5513</v>
      </c>
      <c r="S5514" t="str">
        <f>PROPER(CustomerSupport[[#This Row],[Resolution]])</f>
        <v/>
      </c>
      <c r="T5514" t="str">
        <f>TRIM(CustomerSupport[[#This Row],[Customer Name]])</f>
        <v>Michael White</v>
      </c>
      <c r="U5514">
        <f>MONTH(CustomerSupport[[#This Row],[Date of Purchase]])</f>
        <v>4</v>
      </c>
      <c r="V5514" t="str">
        <f>TEXT('Working data'!G5514,"mmmm")</f>
        <v>April</v>
      </c>
      <c r="W5514">
        <f>YEAR(CustomerSupport[[#This Row],[Date of Purchase]])</f>
        <v>2021</v>
      </c>
      <c r="X5514" t="str">
        <f t="shared" si="86"/>
        <v/>
      </c>
    </row>
    <row r="5515" spans="1:24" ht="14.25" customHeight="1" x14ac:dyDescent="0.4">
      <c r="A5515">
        <v>5514</v>
      </c>
      <c r="B5515" t="s">
        <v>17917</v>
      </c>
      <c r="C5515" t="s">
        <v>17918</v>
      </c>
      <c r="D5515">
        <v>45</v>
      </c>
      <c r="E5515" t="s">
        <v>19</v>
      </c>
      <c r="F5515" t="s">
        <v>92</v>
      </c>
      <c r="G5515" s="1">
        <v>44373</v>
      </c>
      <c r="H5515" t="s">
        <v>66</v>
      </c>
      <c r="I5515" t="s">
        <v>60</v>
      </c>
      <c r="J5515" s="2" t="s">
        <v>17919</v>
      </c>
      <c r="K5515" t="s">
        <v>39</v>
      </c>
      <c r="L5515" t="s">
        <v>17920</v>
      </c>
      <c r="M5515" t="s">
        <v>25</v>
      </c>
      <c r="N5515" t="s">
        <v>55</v>
      </c>
      <c r="O5515" s="3">
        <v>45078.803611111114</v>
      </c>
      <c r="P5515" s="3">
        <v>45078.105694444443</v>
      </c>
      <c r="Q5515">
        <v>1</v>
      </c>
      <c r="R5515">
        <v>5514</v>
      </c>
      <c r="S5515" t="str">
        <f>PROPER(CustomerSupport[[#This Row],[Resolution]])</f>
        <v>Treat Baby Expect Over Discussion.</v>
      </c>
      <c r="T5515" t="str">
        <f>TRIM(CustomerSupport[[#This Row],[Customer Name]])</f>
        <v>Bruce Hernandez</v>
      </c>
      <c r="U5515">
        <f>MONTH(CustomerSupport[[#This Row],[Date of Purchase]])</f>
        <v>6</v>
      </c>
      <c r="V5515" t="str">
        <f>TEXT('Working data'!G5515,"mmmm")</f>
        <v>June</v>
      </c>
      <c r="W5515">
        <f>YEAR(CustomerSupport[[#This Row],[Date of Purchase]])</f>
        <v>2021</v>
      </c>
      <c r="X5515">
        <f t="shared" si="86"/>
        <v>-16.750000000116415</v>
      </c>
    </row>
    <row r="5516" spans="1:24" ht="14.25" customHeight="1" x14ac:dyDescent="0.4">
      <c r="A5516">
        <v>5515</v>
      </c>
      <c r="B5516" t="s">
        <v>17921</v>
      </c>
      <c r="C5516" t="s">
        <v>17922</v>
      </c>
      <c r="D5516">
        <v>31</v>
      </c>
      <c r="E5516" t="s">
        <v>58</v>
      </c>
      <c r="F5516" t="s">
        <v>397</v>
      </c>
      <c r="G5516" s="1">
        <v>43870</v>
      </c>
      <c r="H5516" t="s">
        <v>67</v>
      </c>
      <c r="I5516" t="s">
        <v>150</v>
      </c>
      <c r="J5516" s="2" t="s">
        <v>17923</v>
      </c>
      <c r="K5516" t="s">
        <v>39</v>
      </c>
      <c r="L5516" t="s">
        <v>17924</v>
      </c>
      <c r="M5516" t="s">
        <v>143</v>
      </c>
      <c r="N5516" t="s">
        <v>55</v>
      </c>
      <c r="O5516" s="3">
        <v>45078.928622685184</v>
      </c>
      <c r="P5516" s="3">
        <v>45078.268206018518</v>
      </c>
      <c r="Q5516">
        <v>2</v>
      </c>
      <c r="R5516">
        <v>5515</v>
      </c>
      <c r="S5516" t="str">
        <f>PROPER(CustomerSupport[[#This Row],[Resolution]])</f>
        <v>Big Rate Issue After.</v>
      </c>
      <c r="T5516" t="str">
        <f>TRIM(CustomerSupport[[#This Row],[Customer Name]])</f>
        <v>Emma Bell</v>
      </c>
      <c r="U5516">
        <f>MONTH(CustomerSupport[[#This Row],[Date of Purchase]])</f>
        <v>2</v>
      </c>
      <c r="V5516" t="str">
        <f>TEXT('Working data'!G5516,"mmmm")</f>
        <v>February</v>
      </c>
      <c r="W5516">
        <f>YEAR(CustomerSupport[[#This Row],[Date of Purchase]])</f>
        <v>2020</v>
      </c>
      <c r="X5516">
        <f t="shared" si="86"/>
        <v>-15.849999999976717</v>
      </c>
    </row>
    <row r="5517" spans="1:24" ht="14.25" customHeight="1" x14ac:dyDescent="0.4">
      <c r="A5517">
        <v>5516</v>
      </c>
      <c r="B5517" t="s">
        <v>17925</v>
      </c>
      <c r="C5517" t="s">
        <v>17926</v>
      </c>
      <c r="D5517">
        <v>30</v>
      </c>
      <c r="E5517" t="s">
        <v>58</v>
      </c>
      <c r="F5517" t="s">
        <v>219</v>
      </c>
      <c r="G5517" s="1">
        <v>44025</v>
      </c>
      <c r="H5517" t="s">
        <v>67</v>
      </c>
      <c r="I5517" t="s">
        <v>37</v>
      </c>
      <c r="J5517" s="2" t="s">
        <v>17927</v>
      </c>
      <c r="K5517" t="s">
        <v>62</v>
      </c>
      <c r="M5517" t="s">
        <v>89</v>
      </c>
      <c r="N5517" t="s">
        <v>83</v>
      </c>
      <c r="R5517">
        <v>5516</v>
      </c>
      <c r="S5517" t="str">
        <f>PROPER(CustomerSupport[[#This Row],[Resolution]])</f>
        <v/>
      </c>
      <c r="T5517" t="str">
        <f>TRIM(CustomerSupport[[#This Row],[Customer Name]])</f>
        <v>Brandon Archer</v>
      </c>
      <c r="U5517">
        <f>MONTH(CustomerSupport[[#This Row],[Date of Purchase]])</f>
        <v>7</v>
      </c>
      <c r="V5517" t="str">
        <f>TEXT('Working data'!G5517,"mmmm")</f>
        <v>July</v>
      </c>
      <c r="W5517">
        <f>YEAR(CustomerSupport[[#This Row],[Date of Purchase]])</f>
        <v>2020</v>
      </c>
      <c r="X5517" t="str">
        <f t="shared" si="86"/>
        <v/>
      </c>
    </row>
    <row r="5518" spans="1:24" ht="14.25" customHeight="1" x14ac:dyDescent="0.4">
      <c r="A5518">
        <v>5517</v>
      </c>
      <c r="B5518" t="s">
        <v>17928</v>
      </c>
      <c r="C5518" t="s">
        <v>17929</v>
      </c>
      <c r="D5518">
        <v>18</v>
      </c>
      <c r="E5518" t="s">
        <v>19</v>
      </c>
      <c r="F5518" t="s">
        <v>125</v>
      </c>
      <c r="G5518" s="1">
        <v>44451</v>
      </c>
      <c r="H5518" t="s">
        <v>66</v>
      </c>
      <c r="I5518" t="s">
        <v>52</v>
      </c>
      <c r="J5518" s="2" t="s">
        <v>17930</v>
      </c>
      <c r="K5518" t="s">
        <v>24</v>
      </c>
      <c r="M5518" t="s">
        <v>143</v>
      </c>
      <c r="N5518" t="s">
        <v>83</v>
      </c>
      <c r="O5518" s="3">
        <v>45078.917557870373</v>
      </c>
      <c r="R5518">
        <v>5517</v>
      </c>
      <c r="S5518" t="str">
        <f>PROPER(CustomerSupport[[#This Row],[Resolution]])</f>
        <v/>
      </c>
      <c r="T5518" t="str">
        <f>TRIM(CustomerSupport[[#This Row],[Customer Name]])</f>
        <v>Bradley Henderson</v>
      </c>
      <c r="U5518">
        <f>MONTH(CustomerSupport[[#This Row],[Date of Purchase]])</f>
        <v>9</v>
      </c>
      <c r="V5518" t="str">
        <f>TEXT('Working data'!G5518,"mmmm")</f>
        <v>September</v>
      </c>
      <c r="W5518">
        <f>YEAR(CustomerSupport[[#This Row],[Date of Purchase]])</f>
        <v>2021</v>
      </c>
      <c r="X5518" t="str">
        <f t="shared" si="86"/>
        <v/>
      </c>
    </row>
    <row r="5519" spans="1:24" ht="14.25" customHeight="1" x14ac:dyDescent="0.4">
      <c r="A5519">
        <v>5518</v>
      </c>
      <c r="B5519" t="s">
        <v>17931</v>
      </c>
      <c r="C5519" t="s">
        <v>17932</v>
      </c>
      <c r="D5519">
        <v>66</v>
      </c>
      <c r="E5519" t="s">
        <v>19</v>
      </c>
      <c r="F5519" t="s">
        <v>339</v>
      </c>
      <c r="G5519" s="1">
        <v>44466</v>
      </c>
      <c r="H5519" t="s">
        <v>21</v>
      </c>
      <c r="I5519" t="s">
        <v>72</v>
      </c>
      <c r="J5519" s="2" t="s">
        <v>17933</v>
      </c>
      <c r="K5519" t="s">
        <v>62</v>
      </c>
      <c r="M5519" t="s">
        <v>41</v>
      </c>
      <c r="N5519" t="s">
        <v>26</v>
      </c>
      <c r="R5519">
        <v>5518</v>
      </c>
      <c r="S5519" t="str">
        <f>PROPER(CustomerSupport[[#This Row],[Resolution]])</f>
        <v/>
      </c>
      <c r="T5519" t="str">
        <f>TRIM(CustomerSupport[[#This Row],[Customer Name]])</f>
        <v>Timothy Mcpherson</v>
      </c>
      <c r="U5519">
        <f>MONTH(CustomerSupport[[#This Row],[Date of Purchase]])</f>
        <v>9</v>
      </c>
      <c r="V5519" t="str">
        <f>TEXT('Working data'!G5519,"mmmm")</f>
        <v>September</v>
      </c>
      <c r="W5519">
        <f>YEAR(CustomerSupport[[#This Row],[Date of Purchase]])</f>
        <v>2021</v>
      </c>
      <c r="X5519" t="str">
        <f t="shared" si="86"/>
        <v/>
      </c>
    </row>
    <row r="5520" spans="1:24" ht="14.25" customHeight="1" x14ac:dyDescent="0.4">
      <c r="A5520">
        <v>5519</v>
      </c>
      <c r="B5520" t="s">
        <v>17934</v>
      </c>
      <c r="C5520" t="s">
        <v>17935</v>
      </c>
      <c r="D5520">
        <v>64</v>
      </c>
      <c r="E5520" t="s">
        <v>58</v>
      </c>
      <c r="F5520" t="s">
        <v>65</v>
      </c>
      <c r="G5520" s="1">
        <v>44145</v>
      </c>
      <c r="H5520" t="s">
        <v>59</v>
      </c>
      <c r="I5520" t="s">
        <v>99</v>
      </c>
      <c r="J5520" s="2" t="s">
        <v>17936</v>
      </c>
      <c r="K5520" t="s">
        <v>39</v>
      </c>
      <c r="L5520" t="s">
        <v>17937</v>
      </c>
      <c r="M5520" t="s">
        <v>143</v>
      </c>
      <c r="N5520" t="s">
        <v>33</v>
      </c>
      <c r="O5520" s="3">
        <v>45078.805092592593</v>
      </c>
      <c r="P5520" s="3">
        <v>45078.447453703702</v>
      </c>
      <c r="Q5520">
        <v>3</v>
      </c>
      <c r="R5520">
        <v>5519</v>
      </c>
      <c r="S5520" t="str">
        <f>PROPER(CustomerSupport[[#This Row],[Resolution]])</f>
        <v>Behind Among House Age Because Across Fish.</v>
      </c>
      <c r="T5520" t="str">
        <f>TRIM(CustomerSupport[[#This Row],[Customer Name]])</f>
        <v>Evelyn Watkins</v>
      </c>
      <c r="U5520">
        <f>MONTH(CustomerSupport[[#This Row],[Date of Purchase]])</f>
        <v>11</v>
      </c>
      <c r="V5520" t="str">
        <f>TEXT('Working data'!G5520,"mmmm")</f>
        <v>November</v>
      </c>
      <c r="W5520">
        <f>YEAR(CustomerSupport[[#This Row],[Date of Purchase]])</f>
        <v>2020</v>
      </c>
      <c r="X5520">
        <f t="shared" si="86"/>
        <v>-8.5833333333721384</v>
      </c>
    </row>
    <row r="5521" spans="1:24" ht="14.25" customHeight="1" x14ac:dyDescent="0.4">
      <c r="A5521">
        <v>5520</v>
      </c>
      <c r="B5521" t="s">
        <v>17938</v>
      </c>
      <c r="C5521" t="s">
        <v>17939</v>
      </c>
      <c r="D5521">
        <v>51</v>
      </c>
      <c r="E5521" t="s">
        <v>58</v>
      </c>
      <c r="F5521" t="s">
        <v>456</v>
      </c>
      <c r="G5521" s="1">
        <v>44338</v>
      </c>
      <c r="H5521" t="s">
        <v>66</v>
      </c>
      <c r="I5521" t="s">
        <v>67</v>
      </c>
      <c r="J5521" t="s">
        <v>17940</v>
      </c>
      <c r="K5521" t="s">
        <v>24</v>
      </c>
      <c r="M5521" t="s">
        <v>143</v>
      </c>
      <c r="N5521" t="s">
        <v>33</v>
      </c>
      <c r="O5521" s="3">
        <v>45078.418310185189</v>
      </c>
      <c r="R5521">
        <v>5520</v>
      </c>
      <c r="S5521" t="str">
        <f>PROPER(CustomerSupport[[#This Row],[Resolution]])</f>
        <v/>
      </c>
      <c r="T5521" t="str">
        <f>TRIM(CustomerSupport[[#This Row],[Customer Name]])</f>
        <v>Bryan Robbins</v>
      </c>
      <c r="U5521">
        <f>MONTH(CustomerSupport[[#This Row],[Date of Purchase]])</f>
        <v>5</v>
      </c>
      <c r="V5521" t="str">
        <f>TEXT('Working data'!G5521,"mmmm")</f>
        <v>May</v>
      </c>
      <c r="W5521">
        <f>YEAR(CustomerSupport[[#This Row],[Date of Purchase]])</f>
        <v>2021</v>
      </c>
      <c r="X5521" t="str">
        <f t="shared" si="86"/>
        <v/>
      </c>
    </row>
    <row r="5522" spans="1:24" ht="14.25" customHeight="1" x14ac:dyDescent="0.4">
      <c r="A5522">
        <v>5521</v>
      </c>
      <c r="B5522" t="s">
        <v>17941</v>
      </c>
      <c r="C5522" t="s">
        <v>17942</v>
      </c>
      <c r="D5522">
        <v>68</v>
      </c>
      <c r="E5522" t="s">
        <v>58</v>
      </c>
      <c r="F5522" t="s">
        <v>112</v>
      </c>
      <c r="G5522" s="1">
        <v>44244</v>
      </c>
      <c r="H5522" t="s">
        <v>45</v>
      </c>
      <c r="I5522" t="s">
        <v>72</v>
      </c>
      <c r="J5522" s="2" t="s">
        <v>17943</v>
      </c>
      <c r="K5522" t="s">
        <v>24</v>
      </c>
      <c r="M5522" t="s">
        <v>89</v>
      </c>
      <c r="N5522" t="s">
        <v>33</v>
      </c>
      <c r="O5522" s="3">
        <v>45078.590543981481</v>
      </c>
      <c r="R5522">
        <v>5521</v>
      </c>
      <c r="S5522" t="str">
        <f>PROPER(CustomerSupport[[#This Row],[Resolution]])</f>
        <v/>
      </c>
      <c r="T5522" t="str">
        <f>TRIM(CustomerSupport[[#This Row],[Customer Name]])</f>
        <v>Janice Gilbert</v>
      </c>
      <c r="U5522">
        <f>MONTH(CustomerSupport[[#This Row],[Date of Purchase]])</f>
        <v>2</v>
      </c>
      <c r="V5522" t="str">
        <f>TEXT('Working data'!G5522,"mmmm")</f>
        <v>February</v>
      </c>
      <c r="W5522">
        <f>YEAR(CustomerSupport[[#This Row],[Date of Purchase]])</f>
        <v>2021</v>
      </c>
      <c r="X5522" t="str">
        <f t="shared" si="86"/>
        <v/>
      </c>
    </row>
    <row r="5523" spans="1:24" ht="14.25" customHeight="1" x14ac:dyDescent="0.4">
      <c r="A5523">
        <v>5522</v>
      </c>
      <c r="B5523" t="s">
        <v>13999</v>
      </c>
      <c r="C5523" t="s">
        <v>17944</v>
      </c>
      <c r="D5523">
        <v>47</v>
      </c>
      <c r="E5523" t="s">
        <v>19</v>
      </c>
      <c r="F5523" t="s">
        <v>107</v>
      </c>
      <c r="G5523" s="1">
        <v>44555</v>
      </c>
      <c r="H5523" t="s">
        <v>66</v>
      </c>
      <c r="I5523" t="s">
        <v>150</v>
      </c>
      <c r="J5523" s="2" t="s">
        <v>17945</v>
      </c>
      <c r="K5523" t="s">
        <v>24</v>
      </c>
      <c r="M5523" t="s">
        <v>143</v>
      </c>
      <c r="N5523" t="s">
        <v>33</v>
      </c>
      <c r="O5523" s="3">
        <v>45078.319710648146</v>
      </c>
      <c r="R5523">
        <v>5522</v>
      </c>
      <c r="S5523" t="str">
        <f>PROPER(CustomerSupport[[#This Row],[Resolution]])</f>
        <v/>
      </c>
      <c r="T5523" t="str">
        <f>TRIM(CustomerSupport[[#This Row],[Customer Name]])</f>
        <v>Timothy Baker</v>
      </c>
      <c r="U5523">
        <f>MONTH(CustomerSupport[[#This Row],[Date of Purchase]])</f>
        <v>12</v>
      </c>
      <c r="V5523" t="str">
        <f>TEXT('Working data'!G5523,"mmmm")</f>
        <v>December</v>
      </c>
      <c r="W5523">
        <f>YEAR(CustomerSupport[[#This Row],[Date of Purchase]])</f>
        <v>2021</v>
      </c>
      <c r="X5523" t="str">
        <f t="shared" si="86"/>
        <v/>
      </c>
    </row>
    <row r="5524" spans="1:24" ht="14.25" customHeight="1" x14ac:dyDescent="0.4">
      <c r="A5524">
        <v>5523</v>
      </c>
      <c r="B5524" t="s">
        <v>17946</v>
      </c>
      <c r="C5524" t="s">
        <v>17947</v>
      </c>
      <c r="D5524">
        <v>31</v>
      </c>
      <c r="E5524" t="s">
        <v>29</v>
      </c>
      <c r="F5524" t="s">
        <v>65</v>
      </c>
      <c r="G5524" s="1">
        <v>43834</v>
      </c>
      <c r="H5524" t="s">
        <v>67</v>
      </c>
      <c r="I5524" t="s">
        <v>77</v>
      </c>
      <c r="J5524" s="2" t="s">
        <v>17948</v>
      </c>
      <c r="K5524" t="s">
        <v>39</v>
      </c>
      <c r="L5524" t="s">
        <v>17949</v>
      </c>
      <c r="M5524" t="s">
        <v>89</v>
      </c>
      <c r="N5524" t="s">
        <v>26</v>
      </c>
      <c r="O5524" s="3">
        <v>45078.78570601852</v>
      </c>
      <c r="P5524" s="3">
        <v>45078.885706018518</v>
      </c>
      <c r="Q5524">
        <v>2</v>
      </c>
      <c r="R5524">
        <v>5523</v>
      </c>
      <c r="S5524" t="str">
        <f>PROPER(CustomerSupport[[#This Row],[Resolution]])</f>
        <v>Above Growth Oil.</v>
      </c>
      <c r="T5524" t="str">
        <f>TRIM(CustomerSupport[[#This Row],[Customer Name]])</f>
        <v>Dan Dixon</v>
      </c>
      <c r="U5524">
        <f>MONTH(CustomerSupport[[#This Row],[Date of Purchase]])</f>
        <v>1</v>
      </c>
      <c r="V5524" t="str">
        <f>TEXT('Working data'!G5524,"mmmm")</f>
        <v>January</v>
      </c>
      <c r="W5524">
        <f>YEAR(CustomerSupport[[#This Row],[Date of Purchase]])</f>
        <v>2020</v>
      </c>
      <c r="X5524">
        <f t="shared" si="86"/>
        <v>2.3999999999650754</v>
      </c>
    </row>
    <row r="5525" spans="1:24" ht="14.25" customHeight="1" x14ac:dyDescent="0.4">
      <c r="A5525">
        <v>5524</v>
      </c>
      <c r="B5525" t="s">
        <v>17950</v>
      </c>
      <c r="C5525" t="s">
        <v>17951</v>
      </c>
      <c r="D5525">
        <v>48</v>
      </c>
      <c r="E5525" t="s">
        <v>29</v>
      </c>
      <c r="F5525" t="s">
        <v>129</v>
      </c>
      <c r="G5525" s="1">
        <v>44257</v>
      </c>
      <c r="H5525" t="s">
        <v>59</v>
      </c>
      <c r="I5525" t="s">
        <v>113</v>
      </c>
      <c r="J5525" s="2" t="s">
        <v>17952</v>
      </c>
      <c r="K5525" t="s">
        <v>39</v>
      </c>
      <c r="L5525" t="s">
        <v>17953</v>
      </c>
      <c r="M5525" t="s">
        <v>25</v>
      </c>
      <c r="N5525" t="s">
        <v>26</v>
      </c>
      <c r="O5525" s="3">
        <v>45078.890590277777</v>
      </c>
      <c r="P5525" s="3">
        <v>45078.981562499997</v>
      </c>
      <c r="Q5525">
        <v>3</v>
      </c>
      <c r="R5525">
        <v>5524</v>
      </c>
      <c r="S5525" t="str">
        <f>PROPER(CustomerSupport[[#This Row],[Resolution]])</f>
        <v>Best Dream Fear Wall Wait Environmental.</v>
      </c>
      <c r="T5525" t="str">
        <f>TRIM(CustomerSupport[[#This Row],[Customer Name]])</f>
        <v>Sharon Simpson</v>
      </c>
      <c r="U5525">
        <f>MONTH(CustomerSupport[[#This Row],[Date of Purchase]])</f>
        <v>3</v>
      </c>
      <c r="V5525" t="str">
        <f>TEXT('Working data'!G5525,"mmmm")</f>
        <v>March</v>
      </c>
      <c r="W5525">
        <f>YEAR(CustomerSupport[[#This Row],[Date of Purchase]])</f>
        <v>2021</v>
      </c>
      <c r="X5525">
        <f t="shared" si="86"/>
        <v>2.1833333332906477</v>
      </c>
    </row>
    <row r="5526" spans="1:24" ht="14.25" customHeight="1" x14ac:dyDescent="0.4">
      <c r="A5526">
        <v>5525</v>
      </c>
      <c r="B5526" t="s">
        <v>17954</v>
      </c>
      <c r="C5526" t="s">
        <v>17955</v>
      </c>
      <c r="D5526">
        <v>62</v>
      </c>
      <c r="E5526" t="s">
        <v>58</v>
      </c>
      <c r="F5526" t="s">
        <v>485</v>
      </c>
      <c r="G5526" s="1">
        <v>44041</v>
      </c>
      <c r="H5526" t="s">
        <v>67</v>
      </c>
      <c r="I5526" t="s">
        <v>77</v>
      </c>
      <c r="J5526" s="2" t="s">
        <v>17956</v>
      </c>
      <c r="K5526" t="s">
        <v>62</v>
      </c>
      <c r="M5526" t="s">
        <v>143</v>
      </c>
      <c r="N5526" t="s">
        <v>55</v>
      </c>
      <c r="R5526">
        <v>5525</v>
      </c>
      <c r="S5526" t="str">
        <f>PROPER(CustomerSupport[[#This Row],[Resolution]])</f>
        <v/>
      </c>
      <c r="T5526" t="str">
        <f>TRIM(CustomerSupport[[#This Row],[Customer Name]])</f>
        <v>Russell Fowler</v>
      </c>
      <c r="U5526">
        <f>MONTH(CustomerSupport[[#This Row],[Date of Purchase]])</f>
        <v>7</v>
      </c>
      <c r="V5526" t="str">
        <f>TEXT('Working data'!G5526,"mmmm")</f>
        <v>July</v>
      </c>
      <c r="W5526">
        <f>YEAR(CustomerSupport[[#This Row],[Date of Purchase]])</f>
        <v>2020</v>
      </c>
      <c r="X5526" t="str">
        <f t="shared" si="86"/>
        <v/>
      </c>
    </row>
    <row r="5527" spans="1:24" ht="14.25" customHeight="1" x14ac:dyDescent="0.4">
      <c r="A5527">
        <v>5526</v>
      </c>
      <c r="B5527" t="s">
        <v>12388</v>
      </c>
      <c r="C5527" t="s">
        <v>17957</v>
      </c>
      <c r="D5527">
        <v>48</v>
      </c>
      <c r="E5527" t="s">
        <v>58</v>
      </c>
      <c r="F5527" t="s">
        <v>161</v>
      </c>
      <c r="G5527" s="1">
        <v>44296</v>
      </c>
      <c r="H5527" t="s">
        <v>59</v>
      </c>
      <c r="I5527" t="s">
        <v>60</v>
      </c>
      <c r="J5527" s="2" t="s">
        <v>17958</v>
      </c>
      <c r="K5527" t="s">
        <v>62</v>
      </c>
      <c r="M5527" t="s">
        <v>41</v>
      </c>
      <c r="N5527" t="s">
        <v>33</v>
      </c>
      <c r="R5527">
        <v>5526</v>
      </c>
      <c r="S5527" t="str">
        <f>PROPER(CustomerSupport[[#This Row],[Resolution]])</f>
        <v/>
      </c>
      <c r="T5527" t="str">
        <f>TRIM(CustomerSupport[[#This Row],[Customer Name]])</f>
        <v>Elizabeth Castillo</v>
      </c>
      <c r="U5527">
        <f>MONTH(CustomerSupport[[#This Row],[Date of Purchase]])</f>
        <v>4</v>
      </c>
      <c r="V5527" t="str">
        <f>TEXT('Working data'!G5527,"mmmm")</f>
        <v>April</v>
      </c>
      <c r="W5527">
        <f>YEAR(CustomerSupport[[#This Row],[Date of Purchase]])</f>
        <v>2021</v>
      </c>
      <c r="X5527" t="str">
        <f t="shared" si="86"/>
        <v/>
      </c>
    </row>
    <row r="5528" spans="1:24" ht="14.25" customHeight="1" x14ac:dyDescent="0.4">
      <c r="A5528">
        <v>5527</v>
      </c>
      <c r="B5528" t="s">
        <v>17959</v>
      </c>
      <c r="C5528" t="s">
        <v>17960</v>
      </c>
      <c r="D5528">
        <v>56</v>
      </c>
      <c r="E5528" t="s">
        <v>19</v>
      </c>
      <c r="F5528" t="s">
        <v>207</v>
      </c>
      <c r="G5528" s="1">
        <v>44182</v>
      </c>
      <c r="H5528" t="s">
        <v>59</v>
      </c>
      <c r="I5528" t="s">
        <v>93</v>
      </c>
      <c r="J5528" s="2" t="s">
        <v>17961</v>
      </c>
      <c r="K5528" t="s">
        <v>24</v>
      </c>
      <c r="M5528" t="s">
        <v>41</v>
      </c>
      <c r="N5528" t="s">
        <v>83</v>
      </c>
      <c r="O5528" s="3">
        <v>45078.70521990741</v>
      </c>
      <c r="R5528">
        <v>5527</v>
      </c>
      <c r="S5528" t="str">
        <f>PROPER(CustomerSupport[[#This Row],[Resolution]])</f>
        <v/>
      </c>
      <c r="T5528" t="str">
        <f>TRIM(CustomerSupport[[#This Row],[Customer Name]])</f>
        <v>Rebecca Rodriguez</v>
      </c>
      <c r="U5528">
        <f>MONTH(CustomerSupport[[#This Row],[Date of Purchase]])</f>
        <v>12</v>
      </c>
      <c r="V5528" t="str">
        <f>TEXT('Working data'!G5528,"mmmm")</f>
        <v>December</v>
      </c>
      <c r="W5528">
        <f>YEAR(CustomerSupport[[#This Row],[Date of Purchase]])</f>
        <v>2020</v>
      </c>
      <c r="X5528" t="str">
        <f t="shared" si="86"/>
        <v/>
      </c>
    </row>
    <row r="5529" spans="1:24" ht="14.25" customHeight="1" x14ac:dyDescent="0.4">
      <c r="A5529">
        <v>5528</v>
      </c>
      <c r="B5529" t="s">
        <v>175</v>
      </c>
      <c r="C5529" t="s">
        <v>17962</v>
      </c>
      <c r="D5529">
        <v>18</v>
      </c>
      <c r="E5529" t="s">
        <v>58</v>
      </c>
      <c r="F5529" t="s">
        <v>117</v>
      </c>
      <c r="G5529" s="1">
        <v>44104</v>
      </c>
      <c r="H5529" t="s">
        <v>21</v>
      </c>
      <c r="I5529" t="s">
        <v>37</v>
      </c>
      <c r="J5529" t="s">
        <v>17963</v>
      </c>
      <c r="K5529" t="s">
        <v>24</v>
      </c>
      <c r="M5529" t="s">
        <v>89</v>
      </c>
      <c r="N5529" t="s">
        <v>55</v>
      </c>
      <c r="O5529" s="3">
        <v>45078.189259259256</v>
      </c>
      <c r="R5529">
        <v>5528</v>
      </c>
      <c r="S5529" t="str">
        <f>PROPER(CustomerSupport[[#This Row],[Resolution]])</f>
        <v/>
      </c>
      <c r="T5529" t="str">
        <f>TRIM(CustomerSupport[[#This Row],[Customer Name]])</f>
        <v>Robert Wilson</v>
      </c>
      <c r="U5529">
        <f>MONTH(CustomerSupport[[#This Row],[Date of Purchase]])</f>
        <v>9</v>
      </c>
      <c r="V5529" t="str">
        <f>TEXT('Working data'!G5529,"mmmm")</f>
        <v>September</v>
      </c>
      <c r="W5529">
        <f>YEAR(CustomerSupport[[#This Row],[Date of Purchase]])</f>
        <v>2020</v>
      </c>
      <c r="X5529" t="str">
        <f t="shared" si="86"/>
        <v/>
      </c>
    </row>
    <row r="5530" spans="1:24" ht="14.25" customHeight="1" x14ac:dyDescent="0.4">
      <c r="A5530">
        <v>5529</v>
      </c>
      <c r="B5530" t="s">
        <v>17964</v>
      </c>
      <c r="C5530" t="s">
        <v>17965</v>
      </c>
      <c r="D5530">
        <v>26</v>
      </c>
      <c r="E5530" t="s">
        <v>19</v>
      </c>
      <c r="F5530" t="s">
        <v>173</v>
      </c>
      <c r="G5530" s="1">
        <v>43867</v>
      </c>
      <c r="H5530" t="s">
        <v>67</v>
      </c>
      <c r="I5530" t="s">
        <v>99</v>
      </c>
      <c r="J5530" s="2" t="s">
        <v>17966</v>
      </c>
      <c r="K5530" t="s">
        <v>62</v>
      </c>
      <c r="M5530" t="s">
        <v>41</v>
      </c>
      <c r="N5530" t="s">
        <v>26</v>
      </c>
      <c r="R5530">
        <v>5529</v>
      </c>
      <c r="S5530" t="str">
        <f>PROPER(CustomerSupport[[#This Row],[Resolution]])</f>
        <v/>
      </c>
      <c r="T5530" t="str">
        <f>TRIM(CustomerSupport[[#This Row],[Customer Name]])</f>
        <v>Eric Brooks</v>
      </c>
      <c r="U5530">
        <f>MONTH(CustomerSupport[[#This Row],[Date of Purchase]])</f>
        <v>2</v>
      </c>
      <c r="V5530" t="str">
        <f>TEXT('Working data'!G5530,"mmmm")</f>
        <v>February</v>
      </c>
      <c r="W5530">
        <f>YEAR(CustomerSupport[[#This Row],[Date of Purchase]])</f>
        <v>2020</v>
      </c>
      <c r="X5530" t="str">
        <f t="shared" si="86"/>
        <v/>
      </c>
    </row>
    <row r="5531" spans="1:24" ht="14.25" customHeight="1" x14ac:dyDescent="0.4">
      <c r="A5531">
        <v>5530</v>
      </c>
      <c r="B5531" t="s">
        <v>17967</v>
      </c>
      <c r="C5531" t="s">
        <v>17968</v>
      </c>
      <c r="D5531">
        <v>38</v>
      </c>
      <c r="E5531" t="s">
        <v>29</v>
      </c>
      <c r="F5531" t="s">
        <v>219</v>
      </c>
      <c r="G5531" s="1">
        <v>43882</v>
      </c>
      <c r="H5531" t="s">
        <v>21</v>
      </c>
      <c r="I5531" t="s">
        <v>72</v>
      </c>
      <c r="J5531" t="s">
        <v>17969</v>
      </c>
      <c r="K5531" t="s">
        <v>62</v>
      </c>
      <c r="M5531" t="s">
        <v>143</v>
      </c>
      <c r="N5531" t="s">
        <v>26</v>
      </c>
      <c r="R5531">
        <v>5530</v>
      </c>
      <c r="S5531" t="str">
        <f>PROPER(CustomerSupport[[#This Row],[Resolution]])</f>
        <v/>
      </c>
      <c r="T5531" t="str">
        <f>TRIM(CustomerSupport[[#This Row],[Customer Name]])</f>
        <v>Samantha Lewis</v>
      </c>
      <c r="U5531">
        <f>MONTH(CustomerSupport[[#This Row],[Date of Purchase]])</f>
        <v>2</v>
      </c>
      <c r="V5531" t="str">
        <f>TEXT('Working data'!G5531,"mmmm")</f>
        <v>February</v>
      </c>
      <c r="W5531">
        <f>YEAR(CustomerSupport[[#This Row],[Date of Purchase]])</f>
        <v>2020</v>
      </c>
      <c r="X5531" t="str">
        <f t="shared" si="86"/>
        <v/>
      </c>
    </row>
    <row r="5532" spans="1:24" ht="14.25" customHeight="1" x14ac:dyDescent="0.4">
      <c r="A5532">
        <v>5531</v>
      </c>
      <c r="B5532" t="s">
        <v>17970</v>
      </c>
      <c r="C5532" t="s">
        <v>17971</v>
      </c>
      <c r="D5532">
        <v>23</v>
      </c>
      <c r="E5532" t="s">
        <v>58</v>
      </c>
      <c r="F5532" t="s">
        <v>76</v>
      </c>
      <c r="G5532" s="1">
        <v>44114</v>
      </c>
      <c r="H5532" t="s">
        <v>66</v>
      </c>
      <c r="I5532" t="s">
        <v>141</v>
      </c>
      <c r="J5532" s="2" t="s">
        <v>17972</v>
      </c>
      <c r="K5532" t="s">
        <v>62</v>
      </c>
      <c r="M5532" t="s">
        <v>143</v>
      </c>
      <c r="N5532" t="s">
        <v>26</v>
      </c>
      <c r="R5532">
        <v>5531</v>
      </c>
      <c r="S5532" t="str">
        <f>PROPER(CustomerSupport[[#This Row],[Resolution]])</f>
        <v/>
      </c>
      <c r="T5532" t="str">
        <f>TRIM(CustomerSupport[[#This Row],[Customer Name]])</f>
        <v>Pamela Alexander</v>
      </c>
      <c r="U5532">
        <f>MONTH(CustomerSupport[[#This Row],[Date of Purchase]])</f>
        <v>10</v>
      </c>
      <c r="V5532" t="str">
        <f>TEXT('Working data'!G5532,"mmmm")</f>
        <v>October</v>
      </c>
      <c r="W5532">
        <f>YEAR(CustomerSupport[[#This Row],[Date of Purchase]])</f>
        <v>2020</v>
      </c>
      <c r="X5532" t="str">
        <f t="shared" si="86"/>
        <v/>
      </c>
    </row>
    <row r="5533" spans="1:24" ht="14.25" customHeight="1" x14ac:dyDescent="0.4">
      <c r="A5533">
        <v>5532</v>
      </c>
      <c r="B5533" t="s">
        <v>17973</v>
      </c>
      <c r="C5533" t="s">
        <v>17974</v>
      </c>
      <c r="D5533">
        <v>70</v>
      </c>
      <c r="E5533" t="s">
        <v>19</v>
      </c>
      <c r="F5533" t="s">
        <v>202</v>
      </c>
      <c r="G5533" s="1">
        <v>44383</v>
      </c>
      <c r="H5533" t="s">
        <v>45</v>
      </c>
      <c r="I5533" t="s">
        <v>141</v>
      </c>
      <c r="J5533" s="2" t="s">
        <v>17975</v>
      </c>
      <c r="K5533" t="s">
        <v>62</v>
      </c>
      <c r="M5533" t="s">
        <v>41</v>
      </c>
      <c r="N5533" t="s">
        <v>55</v>
      </c>
      <c r="R5533">
        <v>5532</v>
      </c>
      <c r="S5533" t="str">
        <f>PROPER(CustomerSupport[[#This Row],[Resolution]])</f>
        <v/>
      </c>
      <c r="T5533" t="str">
        <f>TRIM(CustomerSupport[[#This Row],[Customer Name]])</f>
        <v>Casey Nguyen</v>
      </c>
      <c r="U5533">
        <f>MONTH(CustomerSupport[[#This Row],[Date of Purchase]])</f>
        <v>7</v>
      </c>
      <c r="V5533" t="str">
        <f>TEXT('Working data'!G5533,"mmmm")</f>
        <v>July</v>
      </c>
      <c r="W5533">
        <f>YEAR(CustomerSupport[[#This Row],[Date of Purchase]])</f>
        <v>2021</v>
      </c>
      <c r="X5533" t="str">
        <f t="shared" si="86"/>
        <v/>
      </c>
    </row>
    <row r="5534" spans="1:24" ht="14.25" customHeight="1" x14ac:dyDescent="0.4">
      <c r="A5534">
        <v>5533</v>
      </c>
      <c r="B5534" t="s">
        <v>17976</v>
      </c>
      <c r="C5534" t="s">
        <v>17977</v>
      </c>
      <c r="D5534">
        <v>19</v>
      </c>
      <c r="E5534" t="s">
        <v>19</v>
      </c>
      <c r="F5534" t="s">
        <v>44</v>
      </c>
      <c r="G5534" s="1">
        <v>44441</v>
      </c>
      <c r="H5534" t="s">
        <v>21</v>
      </c>
      <c r="I5534" t="s">
        <v>150</v>
      </c>
      <c r="J5534" s="2" t="s">
        <v>17978</v>
      </c>
      <c r="K5534" t="s">
        <v>62</v>
      </c>
      <c r="M5534" t="s">
        <v>89</v>
      </c>
      <c r="N5534" t="s">
        <v>55</v>
      </c>
      <c r="R5534">
        <v>5533</v>
      </c>
      <c r="S5534" t="str">
        <f>PROPER(CustomerSupport[[#This Row],[Resolution]])</f>
        <v/>
      </c>
      <c r="T5534" t="str">
        <f>TRIM(CustomerSupport[[#This Row],[Customer Name]])</f>
        <v>Shaun Kelley</v>
      </c>
      <c r="U5534">
        <f>MONTH(CustomerSupport[[#This Row],[Date of Purchase]])</f>
        <v>9</v>
      </c>
      <c r="V5534" t="str">
        <f>TEXT('Working data'!G5534,"mmmm")</f>
        <v>September</v>
      </c>
      <c r="W5534">
        <f>YEAR(CustomerSupport[[#This Row],[Date of Purchase]])</f>
        <v>2021</v>
      </c>
      <c r="X5534" t="str">
        <f t="shared" si="86"/>
        <v/>
      </c>
    </row>
    <row r="5535" spans="1:24" ht="14.25" customHeight="1" x14ac:dyDescent="0.4">
      <c r="A5535">
        <v>5534</v>
      </c>
      <c r="B5535" t="s">
        <v>17979</v>
      </c>
      <c r="C5535" t="s">
        <v>17980</v>
      </c>
      <c r="D5535">
        <v>40</v>
      </c>
      <c r="E5535" t="s">
        <v>29</v>
      </c>
      <c r="F5535" t="s">
        <v>157</v>
      </c>
      <c r="G5535" s="1">
        <v>43864</v>
      </c>
      <c r="H5535" t="s">
        <v>67</v>
      </c>
      <c r="I5535" t="s">
        <v>93</v>
      </c>
      <c r="J5535" t="s">
        <v>17981</v>
      </c>
      <c r="K5535" t="s">
        <v>24</v>
      </c>
      <c r="M5535" t="s">
        <v>25</v>
      </c>
      <c r="N5535" t="s">
        <v>26</v>
      </c>
      <c r="O5535" s="3">
        <v>45078.482407407406</v>
      </c>
      <c r="R5535">
        <v>5534</v>
      </c>
      <c r="S5535" t="str">
        <f>PROPER(CustomerSupport[[#This Row],[Resolution]])</f>
        <v/>
      </c>
      <c r="T5535" t="str">
        <f>TRIM(CustomerSupport[[#This Row],[Customer Name]])</f>
        <v>Robert Fuller</v>
      </c>
      <c r="U5535">
        <f>MONTH(CustomerSupport[[#This Row],[Date of Purchase]])</f>
        <v>2</v>
      </c>
      <c r="V5535" t="str">
        <f>TEXT('Working data'!G5535,"mmmm")</f>
        <v>February</v>
      </c>
      <c r="W5535">
        <f>YEAR(CustomerSupport[[#This Row],[Date of Purchase]])</f>
        <v>2020</v>
      </c>
      <c r="X5535" t="str">
        <f t="shared" si="86"/>
        <v/>
      </c>
    </row>
    <row r="5536" spans="1:24" ht="14.25" customHeight="1" x14ac:dyDescent="0.4">
      <c r="A5536">
        <v>5535</v>
      </c>
      <c r="B5536" t="s">
        <v>17982</v>
      </c>
      <c r="C5536" t="s">
        <v>17983</v>
      </c>
      <c r="D5536">
        <v>35</v>
      </c>
      <c r="E5536" t="s">
        <v>19</v>
      </c>
      <c r="F5536" t="s">
        <v>219</v>
      </c>
      <c r="G5536" s="1">
        <v>44126</v>
      </c>
      <c r="H5536" t="s">
        <v>59</v>
      </c>
      <c r="I5536" t="s">
        <v>37</v>
      </c>
      <c r="J5536" t="s">
        <v>17984</v>
      </c>
      <c r="K5536" t="s">
        <v>24</v>
      </c>
      <c r="M5536" t="s">
        <v>41</v>
      </c>
      <c r="N5536" t="s">
        <v>83</v>
      </c>
      <c r="O5536" s="3">
        <v>45078.447002314817</v>
      </c>
      <c r="R5536">
        <v>5535</v>
      </c>
      <c r="S5536" t="str">
        <f>PROPER(CustomerSupport[[#This Row],[Resolution]])</f>
        <v/>
      </c>
      <c r="T5536" t="str">
        <f>TRIM(CustomerSupport[[#This Row],[Customer Name]])</f>
        <v>Jessica Porter</v>
      </c>
      <c r="U5536">
        <f>MONTH(CustomerSupport[[#This Row],[Date of Purchase]])</f>
        <v>10</v>
      </c>
      <c r="V5536" t="str">
        <f>TEXT('Working data'!G5536,"mmmm")</f>
        <v>October</v>
      </c>
      <c r="W5536">
        <f>YEAR(CustomerSupport[[#This Row],[Date of Purchase]])</f>
        <v>2020</v>
      </c>
      <c r="X5536" t="str">
        <f t="shared" si="86"/>
        <v/>
      </c>
    </row>
    <row r="5537" spans="1:24" ht="14.25" customHeight="1" x14ac:dyDescent="0.4">
      <c r="A5537">
        <v>5536</v>
      </c>
      <c r="B5537" t="s">
        <v>17985</v>
      </c>
      <c r="C5537" t="s">
        <v>17986</v>
      </c>
      <c r="D5537">
        <v>65</v>
      </c>
      <c r="E5537" t="s">
        <v>58</v>
      </c>
      <c r="F5537" t="s">
        <v>173</v>
      </c>
      <c r="G5537" s="1">
        <v>44350</v>
      </c>
      <c r="H5537" t="s">
        <v>21</v>
      </c>
      <c r="I5537" t="s">
        <v>77</v>
      </c>
      <c r="J5537" s="2" t="s">
        <v>17987</v>
      </c>
      <c r="K5537" t="s">
        <v>24</v>
      </c>
      <c r="M5537" t="s">
        <v>41</v>
      </c>
      <c r="N5537" t="s">
        <v>33</v>
      </c>
      <c r="O5537" s="3">
        <v>45078.812303240738</v>
      </c>
      <c r="R5537">
        <v>5536</v>
      </c>
      <c r="S5537" t="str">
        <f>PROPER(CustomerSupport[[#This Row],[Resolution]])</f>
        <v/>
      </c>
      <c r="T5537" t="str">
        <f>TRIM(CustomerSupport[[#This Row],[Customer Name]])</f>
        <v>Michael Reyes</v>
      </c>
      <c r="U5537">
        <f>MONTH(CustomerSupport[[#This Row],[Date of Purchase]])</f>
        <v>6</v>
      </c>
      <c r="V5537" t="str">
        <f>TEXT('Working data'!G5537,"mmmm")</f>
        <v>June</v>
      </c>
      <c r="W5537">
        <f>YEAR(CustomerSupport[[#This Row],[Date of Purchase]])</f>
        <v>2021</v>
      </c>
      <c r="X5537" t="str">
        <f t="shared" si="86"/>
        <v/>
      </c>
    </row>
    <row r="5538" spans="1:24" ht="14.25" customHeight="1" x14ac:dyDescent="0.4">
      <c r="A5538">
        <v>5537</v>
      </c>
      <c r="B5538" t="s">
        <v>17988</v>
      </c>
      <c r="C5538" t="s">
        <v>17989</v>
      </c>
      <c r="D5538">
        <v>34</v>
      </c>
      <c r="E5538" t="s">
        <v>58</v>
      </c>
      <c r="F5538" t="s">
        <v>125</v>
      </c>
      <c r="G5538" s="1">
        <v>44518</v>
      </c>
      <c r="H5538" t="s">
        <v>67</v>
      </c>
      <c r="I5538" t="s">
        <v>150</v>
      </c>
      <c r="J5538" s="2" t="s">
        <v>17990</v>
      </c>
      <c r="K5538" t="s">
        <v>24</v>
      </c>
      <c r="M5538" t="s">
        <v>89</v>
      </c>
      <c r="N5538" t="s">
        <v>26</v>
      </c>
      <c r="O5538" s="3">
        <v>45078.316493055558</v>
      </c>
      <c r="R5538">
        <v>5537</v>
      </c>
      <c r="S5538" t="str">
        <f>PROPER(CustomerSupport[[#This Row],[Resolution]])</f>
        <v/>
      </c>
      <c r="T5538" t="str">
        <f>TRIM(CustomerSupport[[#This Row],[Customer Name]])</f>
        <v>Heather Brown</v>
      </c>
      <c r="U5538">
        <f>MONTH(CustomerSupport[[#This Row],[Date of Purchase]])</f>
        <v>11</v>
      </c>
      <c r="V5538" t="str">
        <f>TEXT('Working data'!G5538,"mmmm")</f>
        <v>November</v>
      </c>
      <c r="W5538">
        <f>YEAR(CustomerSupport[[#This Row],[Date of Purchase]])</f>
        <v>2021</v>
      </c>
      <c r="X5538" t="str">
        <f t="shared" si="86"/>
        <v/>
      </c>
    </row>
    <row r="5539" spans="1:24" ht="14.25" customHeight="1" x14ac:dyDescent="0.4">
      <c r="A5539">
        <v>5538</v>
      </c>
      <c r="B5539" t="s">
        <v>17991</v>
      </c>
      <c r="C5539" t="s">
        <v>17992</v>
      </c>
      <c r="D5539">
        <v>45</v>
      </c>
      <c r="E5539" t="s">
        <v>29</v>
      </c>
      <c r="F5539" t="s">
        <v>219</v>
      </c>
      <c r="G5539" s="1">
        <v>44229</v>
      </c>
      <c r="H5539" t="s">
        <v>21</v>
      </c>
      <c r="I5539" t="s">
        <v>93</v>
      </c>
      <c r="J5539" s="2" t="s">
        <v>17993</v>
      </c>
      <c r="K5539" t="s">
        <v>39</v>
      </c>
      <c r="L5539" t="s">
        <v>17994</v>
      </c>
      <c r="M5539" t="s">
        <v>41</v>
      </c>
      <c r="N5539" t="s">
        <v>83</v>
      </c>
      <c r="O5539" s="3">
        <v>45077.995682870373</v>
      </c>
      <c r="P5539" s="3">
        <v>45078.554710648146</v>
      </c>
      <c r="Q5539">
        <v>2</v>
      </c>
      <c r="R5539">
        <v>5538</v>
      </c>
      <c r="S5539" t="str">
        <f>PROPER(CustomerSupport[[#This Row],[Resolution]])</f>
        <v>Debate Wife Window Kitchen Inside Tonight Give Gas.</v>
      </c>
      <c r="T5539" t="str">
        <f>TRIM(CustomerSupport[[#This Row],[Customer Name]])</f>
        <v>Jessica Chase</v>
      </c>
      <c r="U5539">
        <f>MONTH(CustomerSupport[[#This Row],[Date of Purchase]])</f>
        <v>2</v>
      </c>
      <c r="V5539" t="str">
        <f>TEXT('Working data'!G5539,"mmmm")</f>
        <v>February</v>
      </c>
      <c r="W5539">
        <f>YEAR(CustomerSupport[[#This Row],[Date of Purchase]])</f>
        <v>2021</v>
      </c>
      <c r="X5539">
        <f t="shared" si="86"/>
        <v>13.416666666569654</v>
      </c>
    </row>
    <row r="5540" spans="1:24" ht="14.25" customHeight="1" x14ac:dyDescent="0.4">
      <c r="A5540">
        <v>5539</v>
      </c>
      <c r="B5540" t="s">
        <v>17995</v>
      </c>
      <c r="C5540" t="s">
        <v>17996</v>
      </c>
      <c r="D5540">
        <v>42</v>
      </c>
      <c r="E5540" t="s">
        <v>19</v>
      </c>
      <c r="F5540" t="s">
        <v>286</v>
      </c>
      <c r="G5540" s="1">
        <v>44510</v>
      </c>
      <c r="H5540" t="s">
        <v>66</v>
      </c>
      <c r="I5540" t="s">
        <v>177</v>
      </c>
      <c r="J5540" s="2" t="s">
        <v>17997</v>
      </c>
      <c r="K5540" t="s">
        <v>62</v>
      </c>
      <c r="M5540" t="s">
        <v>143</v>
      </c>
      <c r="N5540" t="s">
        <v>26</v>
      </c>
      <c r="R5540">
        <v>5539</v>
      </c>
      <c r="S5540" t="str">
        <f>PROPER(CustomerSupport[[#This Row],[Resolution]])</f>
        <v/>
      </c>
      <c r="T5540" t="str">
        <f>TRIM(CustomerSupport[[#This Row],[Customer Name]])</f>
        <v>Kevin Nixon</v>
      </c>
      <c r="U5540">
        <f>MONTH(CustomerSupport[[#This Row],[Date of Purchase]])</f>
        <v>11</v>
      </c>
      <c r="V5540" t="str">
        <f>TEXT('Working data'!G5540,"mmmm")</f>
        <v>November</v>
      </c>
      <c r="W5540">
        <f>YEAR(CustomerSupport[[#This Row],[Date of Purchase]])</f>
        <v>2021</v>
      </c>
      <c r="X5540" t="str">
        <f t="shared" si="86"/>
        <v/>
      </c>
    </row>
    <row r="5541" spans="1:24" ht="14.25" customHeight="1" x14ac:dyDescent="0.4">
      <c r="A5541">
        <v>5540</v>
      </c>
      <c r="B5541" t="s">
        <v>17998</v>
      </c>
      <c r="C5541" t="s">
        <v>17999</v>
      </c>
      <c r="D5541">
        <v>27</v>
      </c>
      <c r="E5541" t="s">
        <v>29</v>
      </c>
      <c r="F5541" t="s">
        <v>103</v>
      </c>
      <c r="G5541" s="1">
        <v>44325</v>
      </c>
      <c r="H5541" t="s">
        <v>21</v>
      </c>
      <c r="I5541" t="s">
        <v>22</v>
      </c>
      <c r="J5541" t="s">
        <v>985</v>
      </c>
      <c r="K5541" t="s">
        <v>39</v>
      </c>
      <c r="L5541" t="s">
        <v>18000</v>
      </c>
      <c r="M5541" t="s">
        <v>89</v>
      </c>
      <c r="N5541" t="s">
        <v>83</v>
      </c>
      <c r="O5541" s="3">
        <v>45078.105428240742</v>
      </c>
      <c r="P5541" s="3">
        <v>45078.41306712963</v>
      </c>
      <c r="Q5541">
        <v>5</v>
      </c>
      <c r="R5541">
        <v>5540</v>
      </c>
      <c r="S5541" t="str">
        <f>PROPER(CustomerSupport[[#This Row],[Resolution]])</f>
        <v>Act South Series Add Than Fast.</v>
      </c>
      <c r="T5541" t="str">
        <f>TRIM(CustomerSupport[[#This Row],[Customer Name]])</f>
        <v>Karen Rowland</v>
      </c>
      <c r="U5541">
        <f>MONTH(CustomerSupport[[#This Row],[Date of Purchase]])</f>
        <v>5</v>
      </c>
      <c r="V5541" t="str">
        <f>TEXT('Working data'!G5541,"mmmm")</f>
        <v>May</v>
      </c>
      <c r="W5541">
        <f>YEAR(CustomerSupport[[#This Row],[Date of Purchase]])</f>
        <v>2021</v>
      </c>
      <c r="X5541">
        <f t="shared" si="86"/>
        <v>7.3833333333022892</v>
      </c>
    </row>
    <row r="5542" spans="1:24" ht="14.25" customHeight="1" x14ac:dyDescent="0.4">
      <c r="A5542">
        <v>5541</v>
      </c>
      <c r="B5542" t="s">
        <v>18001</v>
      </c>
      <c r="C5542" t="s">
        <v>18002</v>
      </c>
      <c r="D5542">
        <v>45</v>
      </c>
      <c r="E5542" t="s">
        <v>19</v>
      </c>
      <c r="F5542" t="s">
        <v>286</v>
      </c>
      <c r="G5542" s="1">
        <v>43856</v>
      </c>
      <c r="H5542" t="s">
        <v>67</v>
      </c>
      <c r="I5542" t="s">
        <v>37</v>
      </c>
      <c r="J5542" s="2" t="s">
        <v>18003</v>
      </c>
      <c r="K5542" t="s">
        <v>39</v>
      </c>
      <c r="L5542" t="s">
        <v>18004</v>
      </c>
      <c r="M5542" t="s">
        <v>41</v>
      </c>
      <c r="N5542" t="s">
        <v>83</v>
      </c>
      <c r="O5542" s="3">
        <v>45078.780439814815</v>
      </c>
      <c r="P5542" s="3">
        <v>45078.029050925928</v>
      </c>
      <c r="Q5542">
        <v>5</v>
      </c>
      <c r="R5542">
        <v>5541</v>
      </c>
      <c r="S5542" t="str">
        <f>PROPER(CustomerSupport[[#This Row],[Resolution]])</f>
        <v>Benefit Hot Economy Free Significant Indeed.</v>
      </c>
      <c r="T5542" t="str">
        <f>TRIM(CustomerSupport[[#This Row],[Customer Name]])</f>
        <v>Madison Aguilar</v>
      </c>
      <c r="U5542">
        <f>MONTH(CustomerSupport[[#This Row],[Date of Purchase]])</f>
        <v>1</v>
      </c>
      <c r="V5542" t="str">
        <f>TEXT('Working data'!G5542,"mmmm")</f>
        <v>January</v>
      </c>
      <c r="W5542">
        <f>YEAR(CustomerSupport[[#This Row],[Date of Purchase]])</f>
        <v>2020</v>
      </c>
      <c r="X5542">
        <f t="shared" si="86"/>
        <v>-18.033333333267365</v>
      </c>
    </row>
    <row r="5543" spans="1:24" ht="14.25" customHeight="1" x14ac:dyDescent="0.4">
      <c r="A5543">
        <v>5542</v>
      </c>
      <c r="B5543" t="s">
        <v>16938</v>
      </c>
      <c r="C5543" t="s">
        <v>18005</v>
      </c>
      <c r="D5543">
        <v>34</v>
      </c>
      <c r="E5543" t="s">
        <v>29</v>
      </c>
      <c r="F5543" t="s">
        <v>207</v>
      </c>
      <c r="G5543" s="1">
        <v>44316</v>
      </c>
      <c r="H5543" t="s">
        <v>45</v>
      </c>
      <c r="I5543" t="s">
        <v>22</v>
      </c>
      <c r="J5543" s="2" t="s">
        <v>18006</v>
      </c>
      <c r="K5543" t="s">
        <v>24</v>
      </c>
      <c r="M5543" t="s">
        <v>25</v>
      </c>
      <c r="N5543" t="s">
        <v>26</v>
      </c>
      <c r="O5543" s="3">
        <v>45078.857534722221</v>
      </c>
      <c r="R5543">
        <v>5542</v>
      </c>
      <c r="S5543" t="str">
        <f>PROPER(CustomerSupport[[#This Row],[Resolution]])</f>
        <v/>
      </c>
      <c r="T5543" t="str">
        <f>TRIM(CustomerSupport[[#This Row],[Customer Name]])</f>
        <v>Jason Brown</v>
      </c>
      <c r="U5543">
        <f>MONTH(CustomerSupport[[#This Row],[Date of Purchase]])</f>
        <v>4</v>
      </c>
      <c r="V5543" t="str">
        <f>TEXT('Working data'!G5543,"mmmm")</f>
        <v>April</v>
      </c>
      <c r="W5543">
        <f>YEAR(CustomerSupport[[#This Row],[Date of Purchase]])</f>
        <v>2021</v>
      </c>
      <c r="X5543" t="str">
        <f t="shared" si="86"/>
        <v/>
      </c>
    </row>
    <row r="5544" spans="1:24" ht="14.25" customHeight="1" x14ac:dyDescent="0.4">
      <c r="A5544">
        <v>5543</v>
      </c>
      <c r="B5544" t="s">
        <v>18007</v>
      </c>
      <c r="C5544" t="s">
        <v>18008</v>
      </c>
      <c r="D5544">
        <v>43</v>
      </c>
      <c r="E5544" t="s">
        <v>29</v>
      </c>
      <c r="F5544" t="s">
        <v>81</v>
      </c>
      <c r="G5544" s="1">
        <v>44150</v>
      </c>
      <c r="H5544" t="s">
        <v>66</v>
      </c>
      <c r="I5544" t="s">
        <v>60</v>
      </c>
      <c r="J5544" s="2" t="s">
        <v>18009</v>
      </c>
      <c r="K5544" t="s">
        <v>39</v>
      </c>
      <c r="L5544" t="s">
        <v>18010</v>
      </c>
      <c r="M5544" t="s">
        <v>143</v>
      </c>
      <c r="N5544" t="s">
        <v>83</v>
      </c>
      <c r="O5544" s="3">
        <v>45078.096446759257</v>
      </c>
      <c r="P5544" s="3">
        <v>45078.170057870368</v>
      </c>
      <c r="Q5544">
        <v>4</v>
      </c>
      <c r="R5544">
        <v>5543</v>
      </c>
      <c r="S5544" t="str">
        <f>PROPER(CustomerSupport[[#This Row],[Resolution]])</f>
        <v>Education Religious By Sport Congress Later Imagine Happen.</v>
      </c>
      <c r="T5544" t="str">
        <f>TRIM(CustomerSupport[[#This Row],[Customer Name]])</f>
        <v>Andrew Campbell</v>
      </c>
      <c r="U5544">
        <f>MONTH(CustomerSupport[[#This Row],[Date of Purchase]])</f>
        <v>11</v>
      </c>
      <c r="V5544" t="str">
        <f>TEXT('Working data'!G5544,"mmmm")</f>
        <v>November</v>
      </c>
      <c r="W5544">
        <f>YEAR(CustomerSupport[[#This Row],[Date of Purchase]])</f>
        <v>2020</v>
      </c>
      <c r="X5544">
        <f t="shared" si="86"/>
        <v>1.7666666666627862</v>
      </c>
    </row>
    <row r="5545" spans="1:24" ht="14.25" customHeight="1" x14ac:dyDescent="0.4">
      <c r="A5545">
        <v>5544</v>
      </c>
      <c r="B5545" t="s">
        <v>18011</v>
      </c>
      <c r="C5545" t="s">
        <v>15595</v>
      </c>
      <c r="D5545">
        <v>65</v>
      </c>
      <c r="E5545" t="s">
        <v>58</v>
      </c>
      <c r="F5545" t="s">
        <v>20</v>
      </c>
      <c r="G5545" s="1">
        <v>44287</v>
      </c>
      <c r="H5545" t="s">
        <v>66</v>
      </c>
      <c r="I5545" t="s">
        <v>46</v>
      </c>
      <c r="J5545" t="s">
        <v>18012</v>
      </c>
      <c r="K5545" t="s">
        <v>24</v>
      </c>
      <c r="M5545" t="s">
        <v>25</v>
      </c>
      <c r="N5545" t="s">
        <v>33</v>
      </c>
      <c r="O5545" s="3">
        <v>45078.09715277778</v>
      </c>
      <c r="R5545">
        <v>5544</v>
      </c>
      <c r="S5545" t="str">
        <f>PROPER(CustomerSupport[[#This Row],[Resolution]])</f>
        <v/>
      </c>
      <c r="T5545" t="str">
        <f>TRIM(CustomerSupport[[#This Row],[Customer Name]])</f>
        <v>Jordan Kim</v>
      </c>
      <c r="U5545">
        <f>MONTH(CustomerSupport[[#This Row],[Date of Purchase]])</f>
        <v>4</v>
      </c>
      <c r="V5545" t="str">
        <f>TEXT('Working data'!G5545,"mmmm")</f>
        <v>April</v>
      </c>
      <c r="W5545">
        <f>YEAR(CustomerSupport[[#This Row],[Date of Purchase]])</f>
        <v>2021</v>
      </c>
      <c r="X5545" t="str">
        <f t="shared" si="86"/>
        <v/>
      </c>
    </row>
    <row r="5546" spans="1:24" ht="14.25" customHeight="1" x14ac:dyDescent="0.4">
      <c r="A5546">
        <v>5545</v>
      </c>
      <c r="B5546" t="s">
        <v>18013</v>
      </c>
      <c r="C5546" t="s">
        <v>18014</v>
      </c>
      <c r="D5546">
        <v>44</v>
      </c>
      <c r="E5546" t="s">
        <v>58</v>
      </c>
      <c r="F5546" t="s">
        <v>103</v>
      </c>
      <c r="G5546" s="1">
        <v>43994</v>
      </c>
      <c r="H5546" t="s">
        <v>66</v>
      </c>
      <c r="I5546" t="s">
        <v>72</v>
      </c>
      <c r="J5546" t="s">
        <v>18015</v>
      </c>
      <c r="K5546" t="s">
        <v>24</v>
      </c>
      <c r="M5546" t="s">
        <v>25</v>
      </c>
      <c r="N5546" t="s">
        <v>33</v>
      </c>
      <c r="O5546" s="3">
        <v>45078.852731481478</v>
      </c>
      <c r="R5546">
        <v>5545</v>
      </c>
      <c r="S5546" t="str">
        <f>PROPER(CustomerSupport[[#This Row],[Resolution]])</f>
        <v/>
      </c>
      <c r="T5546" t="str">
        <f>TRIM(CustomerSupport[[#This Row],[Customer Name]])</f>
        <v>George Haynes</v>
      </c>
      <c r="U5546">
        <f>MONTH(CustomerSupport[[#This Row],[Date of Purchase]])</f>
        <v>6</v>
      </c>
      <c r="V5546" t="str">
        <f>TEXT('Working data'!G5546,"mmmm")</f>
        <v>June</v>
      </c>
      <c r="W5546">
        <f>YEAR(CustomerSupport[[#This Row],[Date of Purchase]])</f>
        <v>2020</v>
      </c>
      <c r="X5546" t="str">
        <f t="shared" si="86"/>
        <v/>
      </c>
    </row>
    <row r="5547" spans="1:24" ht="14.25" customHeight="1" x14ac:dyDescent="0.4">
      <c r="A5547">
        <v>5546</v>
      </c>
      <c r="B5547" t="s">
        <v>18016</v>
      </c>
      <c r="C5547" t="s">
        <v>18017</v>
      </c>
      <c r="D5547">
        <v>42</v>
      </c>
      <c r="E5547" t="s">
        <v>19</v>
      </c>
      <c r="F5547" t="s">
        <v>125</v>
      </c>
      <c r="G5547" s="1">
        <v>44138</v>
      </c>
      <c r="H5547" t="s">
        <v>59</v>
      </c>
      <c r="I5547" t="s">
        <v>52</v>
      </c>
      <c r="J5547" s="2" t="s">
        <v>18018</v>
      </c>
      <c r="K5547" t="s">
        <v>62</v>
      </c>
      <c r="M5547" t="s">
        <v>25</v>
      </c>
      <c r="N5547" t="s">
        <v>55</v>
      </c>
      <c r="R5547">
        <v>5546</v>
      </c>
      <c r="S5547" t="str">
        <f>PROPER(CustomerSupport[[#This Row],[Resolution]])</f>
        <v/>
      </c>
      <c r="T5547" t="str">
        <f>TRIM(CustomerSupport[[#This Row],[Customer Name]])</f>
        <v>Brittany Curry</v>
      </c>
      <c r="U5547">
        <f>MONTH(CustomerSupport[[#This Row],[Date of Purchase]])</f>
        <v>11</v>
      </c>
      <c r="V5547" t="str">
        <f>TEXT('Working data'!G5547,"mmmm")</f>
        <v>November</v>
      </c>
      <c r="W5547">
        <f>YEAR(CustomerSupport[[#This Row],[Date of Purchase]])</f>
        <v>2020</v>
      </c>
      <c r="X5547" t="str">
        <f t="shared" si="86"/>
        <v/>
      </c>
    </row>
    <row r="5548" spans="1:24" ht="14.25" customHeight="1" x14ac:dyDescent="0.4">
      <c r="A5548">
        <v>5547</v>
      </c>
      <c r="B5548" t="s">
        <v>18019</v>
      </c>
      <c r="C5548" t="s">
        <v>18020</v>
      </c>
      <c r="D5548">
        <v>42</v>
      </c>
      <c r="E5548" t="s">
        <v>29</v>
      </c>
      <c r="F5548" t="s">
        <v>317</v>
      </c>
      <c r="G5548" s="1">
        <v>44271</v>
      </c>
      <c r="H5548" t="s">
        <v>21</v>
      </c>
      <c r="I5548" t="s">
        <v>113</v>
      </c>
      <c r="J5548" t="s">
        <v>18021</v>
      </c>
      <c r="K5548" t="s">
        <v>24</v>
      </c>
      <c r="M5548" t="s">
        <v>89</v>
      </c>
      <c r="N5548" t="s">
        <v>33</v>
      </c>
      <c r="O5548" s="3">
        <v>45078.850682870368</v>
      </c>
      <c r="R5548">
        <v>5547</v>
      </c>
      <c r="S5548" t="str">
        <f>PROPER(CustomerSupport[[#This Row],[Resolution]])</f>
        <v/>
      </c>
      <c r="T5548" t="str">
        <f>TRIM(CustomerSupport[[#This Row],[Customer Name]])</f>
        <v>Michelle Morris</v>
      </c>
      <c r="U5548">
        <f>MONTH(CustomerSupport[[#This Row],[Date of Purchase]])</f>
        <v>3</v>
      </c>
      <c r="V5548" t="str">
        <f>TEXT('Working data'!G5548,"mmmm")</f>
        <v>March</v>
      </c>
      <c r="W5548">
        <f>YEAR(CustomerSupport[[#This Row],[Date of Purchase]])</f>
        <v>2021</v>
      </c>
      <c r="X5548" t="str">
        <f t="shared" si="86"/>
        <v/>
      </c>
    </row>
    <row r="5549" spans="1:24" ht="14.25" customHeight="1" x14ac:dyDescent="0.4">
      <c r="A5549">
        <v>5548</v>
      </c>
      <c r="B5549" t="s">
        <v>18022</v>
      </c>
      <c r="C5549" t="s">
        <v>18023</v>
      </c>
      <c r="D5549">
        <v>53</v>
      </c>
      <c r="E5549" t="s">
        <v>19</v>
      </c>
      <c r="F5549" t="s">
        <v>317</v>
      </c>
      <c r="G5549" s="1">
        <v>44052</v>
      </c>
      <c r="H5549" t="s">
        <v>67</v>
      </c>
      <c r="I5549" t="s">
        <v>93</v>
      </c>
      <c r="J5549" s="2" t="s">
        <v>18024</v>
      </c>
      <c r="K5549" t="s">
        <v>39</v>
      </c>
      <c r="L5549" t="s">
        <v>18025</v>
      </c>
      <c r="M5549" t="s">
        <v>89</v>
      </c>
      <c r="N5549" t="s">
        <v>55</v>
      </c>
      <c r="O5549" s="3">
        <v>45078.71806712963</v>
      </c>
      <c r="P5549" s="3">
        <v>45078.771539351852</v>
      </c>
      <c r="Q5549">
        <v>2</v>
      </c>
      <c r="R5549">
        <v>5548</v>
      </c>
      <c r="S5549" t="str">
        <f>PROPER(CustomerSupport[[#This Row],[Resolution]])</f>
        <v>Never Finally Miss Cut Skill.</v>
      </c>
      <c r="T5549" t="str">
        <f>TRIM(CustomerSupport[[#This Row],[Customer Name]])</f>
        <v>Anthony Byrd</v>
      </c>
      <c r="U5549">
        <f>MONTH(CustomerSupport[[#This Row],[Date of Purchase]])</f>
        <v>8</v>
      </c>
      <c r="V5549" t="str">
        <f>TEXT('Working data'!G5549,"mmmm")</f>
        <v>August</v>
      </c>
      <c r="W5549">
        <f>YEAR(CustomerSupport[[#This Row],[Date of Purchase]])</f>
        <v>2020</v>
      </c>
      <c r="X5549">
        <f t="shared" si="86"/>
        <v>1.2833333333255723</v>
      </c>
    </row>
    <row r="5550" spans="1:24" ht="14.25" customHeight="1" x14ac:dyDescent="0.4">
      <c r="A5550">
        <v>5549</v>
      </c>
      <c r="B5550" t="s">
        <v>18026</v>
      </c>
      <c r="C5550" t="s">
        <v>18027</v>
      </c>
      <c r="D5550">
        <v>66</v>
      </c>
      <c r="E5550" t="s">
        <v>58</v>
      </c>
      <c r="F5550" t="s">
        <v>223</v>
      </c>
      <c r="G5550" s="1">
        <v>44199</v>
      </c>
      <c r="H5550" t="s">
        <v>59</v>
      </c>
      <c r="I5550" t="s">
        <v>37</v>
      </c>
      <c r="J5550" t="s">
        <v>18028</v>
      </c>
      <c r="K5550" t="s">
        <v>24</v>
      </c>
      <c r="M5550" t="s">
        <v>41</v>
      </c>
      <c r="N5550" t="s">
        <v>26</v>
      </c>
      <c r="O5550" s="3">
        <v>45078.195173611108</v>
      </c>
      <c r="R5550">
        <v>5549</v>
      </c>
      <c r="S5550" t="str">
        <f>PROPER(CustomerSupport[[#This Row],[Resolution]])</f>
        <v/>
      </c>
      <c r="T5550" t="str">
        <f>TRIM(CustomerSupport[[#This Row],[Customer Name]])</f>
        <v>Zachary Sandoval</v>
      </c>
      <c r="U5550">
        <f>MONTH(CustomerSupport[[#This Row],[Date of Purchase]])</f>
        <v>1</v>
      </c>
      <c r="V5550" t="str">
        <f>TEXT('Working data'!G5550,"mmmm")</f>
        <v>January</v>
      </c>
      <c r="W5550">
        <f>YEAR(CustomerSupport[[#This Row],[Date of Purchase]])</f>
        <v>2021</v>
      </c>
      <c r="X5550" t="str">
        <f t="shared" si="86"/>
        <v/>
      </c>
    </row>
    <row r="5551" spans="1:24" ht="14.25" customHeight="1" x14ac:dyDescent="0.4">
      <c r="A5551">
        <v>5550</v>
      </c>
      <c r="B5551" t="s">
        <v>18029</v>
      </c>
      <c r="C5551" t="s">
        <v>18030</v>
      </c>
      <c r="D5551">
        <v>55</v>
      </c>
      <c r="E5551" t="s">
        <v>19</v>
      </c>
      <c r="F5551" t="s">
        <v>202</v>
      </c>
      <c r="G5551" s="1">
        <v>43838</v>
      </c>
      <c r="H5551" t="s">
        <v>45</v>
      </c>
      <c r="I5551" t="s">
        <v>22</v>
      </c>
      <c r="J5551" t="s">
        <v>18031</v>
      </c>
      <c r="K5551" t="s">
        <v>39</v>
      </c>
      <c r="L5551" t="s">
        <v>18032</v>
      </c>
      <c r="M5551" t="s">
        <v>89</v>
      </c>
      <c r="N5551" t="s">
        <v>26</v>
      </c>
      <c r="O5551" s="3">
        <v>45078.079907407409</v>
      </c>
      <c r="P5551" s="3">
        <v>45078.293796296297</v>
      </c>
      <c r="Q5551">
        <v>3</v>
      </c>
      <c r="R5551">
        <v>5550</v>
      </c>
      <c r="S5551" t="str">
        <f>PROPER(CustomerSupport[[#This Row],[Resolution]])</f>
        <v>Message Cold Smile Writer Place.</v>
      </c>
      <c r="T5551" t="str">
        <f>TRIM(CustomerSupport[[#This Row],[Customer Name]])</f>
        <v>Joshua Gillespie</v>
      </c>
      <c r="U5551">
        <f>MONTH(CustomerSupport[[#This Row],[Date of Purchase]])</f>
        <v>1</v>
      </c>
      <c r="V5551" t="str">
        <f>TEXT('Working data'!G5551,"mmmm")</f>
        <v>January</v>
      </c>
      <c r="W5551">
        <f>YEAR(CustomerSupport[[#This Row],[Date of Purchase]])</f>
        <v>2020</v>
      </c>
      <c r="X5551">
        <f t="shared" si="86"/>
        <v>5.1333333333022892</v>
      </c>
    </row>
    <row r="5552" spans="1:24" ht="14.25" customHeight="1" x14ac:dyDescent="0.4">
      <c r="A5552">
        <v>5551</v>
      </c>
      <c r="B5552" t="s">
        <v>18033</v>
      </c>
      <c r="C5552" t="s">
        <v>18034</v>
      </c>
      <c r="D5552">
        <v>61</v>
      </c>
      <c r="E5552" t="s">
        <v>29</v>
      </c>
      <c r="F5552" t="s">
        <v>76</v>
      </c>
      <c r="G5552" s="1">
        <v>44281</v>
      </c>
      <c r="H5552" t="s">
        <v>59</v>
      </c>
      <c r="I5552" t="s">
        <v>141</v>
      </c>
      <c r="J5552" s="2" t="s">
        <v>18035</v>
      </c>
      <c r="K5552" t="s">
        <v>62</v>
      </c>
      <c r="M5552" t="s">
        <v>41</v>
      </c>
      <c r="N5552" t="s">
        <v>26</v>
      </c>
      <c r="R5552">
        <v>5551</v>
      </c>
      <c r="S5552" t="str">
        <f>PROPER(CustomerSupport[[#This Row],[Resolution]])</f>
        <v/>
      </c>
      <c r="T5552" t="str">
        <f>TRIM(CustomerSupport[[#This Row],[Customer Name]])</f>
        <v>Donna Garcia</v>
      </c>
      <c r="U5552">
        <f>MONTH(CustomerSupport[[#This Row],[Date of Purchase]])</f>
        <v>3</v>
      </c>
      <c r="V5552" t="str">
        <f>TEXT('Working data'!G5552,"mmmm")</f>
        <v>March</v>
      </c>
      <c r="W5552">
        <f>YEAR(CustomerSupport[[#This Row],[Date of Purchase]])</f>
        <v>2021</v>
      </c>
      <c r="X5552" t="str">
        <f t="shared" si="86"/>
        <v/>
      </c>
    </row>
    <row r="5553" spans="1:24" ht="14.25" customHeight="1" x14ac:dyDescent="0.4">
      <c r="A5553">
        <v>5552</v>
      </c>
      <c r="B5553" t="s">
        <v>18036</v>
      </c>
      <c r="C5553" t="s">
        <v>18037</v>
      </c>
      <c r="D5553">
        <v>70</v>
      </c>
      <c r="E5553" t="s">
        <v>19</v>
      </c>
      <c r="F5553" t="s">
        <v>107</v>
      </c>
      <c r="G5553" s="1">
        <v>44133</v>
      </c>
      <c r="H5553" t="s">
        <v>59</v>
      </c>
      <c r="I5553" t="s">
        <v>31</v>
      </c>
      <c r="J5553" t="s">
        <v>18038</v>
      </c>
      <c r="K5553" t="s">
        <v>62</v>
      </c>
      <c r="M5553" t="s">
        <v>89</v>
      </c>
      <c r="N5553" t="s">
        <v>26</v>
      </c>
      <c r="R5553">
        <v>5552</v>
      </c>
      <c r="S5553" t="str">
        <f>PROPER(CustomerSupport[[#This Row],[Resolution]])</f>
        <v/>
      </c>
      <c r="T5553" t="str">
        <f>TRIM(CustomerSupport[[#This Row],[Customer Name]])</f>
        <v>Brandon Hernandez</v>
      </c>
      <c r="U5553">
        <f>MONTH(CustomerSupport[[#This Row],[Date of Purchase]])</f>
        <v>10</v>
      </c>
      <c r="V5553" t="str">
        <f>TEXT('Working data'!G5553,"mmmm")</f>
        <v>October</v>
      </c>
      <c r="W5553">
        <f>YEAR(CustomerSupport[[#This Row],[Date of Purchase]])</f>
        <v>2020</v>
      </c>
      <c r="X5553" t="str">
        <f t="shared" si="86"/>
        <v/>
      </c>
    </row>
    <row r="5554" spans="1:24" ht="14.25" customHeight="1" x14ac:dyDescent="0.4">
      <c r="A5554">
        <v>5553</v>
      </c>
      <c r="B5554" t="s">
        <v>18039</v>
      </c>
      <c r="C5554" t="s">
        <v>18040</v>
      </c>
      <c r="D5554">
        <v>20</v>
      </c>
      <c r="E5554" t="s">
        <v>19</v>
      </c>
      <c r="F5554" t="s">
        <v>286</v>
      </c>
      <c r="G5554" s="1">
        <v>44121</v>
      </c>
      <c r="H5554" t="s">
        <v>67</v>
      </c>
      <c r="I5554" t="s">
        <v>150</v>
      </c>
      <c r="J5554" s="2" t="s">
        <v>18041</v>
      </c>
      <c r="K5554" t="s">
        <v>39</v>
      </c>
      <c r="L5554" t="s">
        <v>18042</v>
      </c>
      <c r="M5554" t="s">
        <v>89</v>
      </c>
      <c r="N5554" t="s">
        <v>83</v>
      </c>
      <c r="O5554" s="3">
        <v>45078.735520833332</v>
      </c>
      <c r="P5554" s="3">
        <v>45078.947326388887</v>
      </c>
      <c r="Q5554">
        <v>1</v>
      </c>
      <c r="R5554">
        <v>5553</v>
      </c>
      <c r="S5554" t="str">
        <f>PROPER(CustomerSupport[[#This Row],[Resolution]])</f>
        <v>Color Wear Onto Middle Worry Office.</v>
      </c>
      <c r="T5554" t="str">
        <f>TRIM(CustomerSupport[[#This Row],[Customer Name]])</f>
        <v>Tina Moore</v>
      </c>
      <c r="U5554">
        <f>MONTH(CustomerSupport[[#This Row],[Date of Purchase]])</f>
        <v>10</v>
      </c>
      <c r="V5554" t="str">
        <f>TEXT('Working data'!G5554,"mmmm")</f>
        <v>October</v>
      </c>
      <c r="W5554">
        <f>YEAR(CustomerSupport[[#This Row],[Date of Purchase]])</f>
        <v>2020</v>
      </c>
      <c r="X5554">
        <f t="shared" si="86"/>
        <v>5.0833333333139308</v>
      </c>
    </row>
    <row r="5555" spans="1:24" ht="14.25" customHeight="1" x14ac:dyDescent="0.4">
      <c r="A5555">
        <v>5554</v>
      </c>
      <c r="B5555" t="s">
        <v>18043</v>
      </c>
      <c r="C5555" t="s">
        <v>18044</v>
      </c>
      <c r="D5555">
        <v>56</v>
      </c>
      <c r="E5555" t="s">
        <v>19</v>
      </c>
      <c r="F5555" t="s">
        <v>129</v>
      </c>
      <c r="G5555" s="1">
        <v>44341</v>
      </c>
      <c r="H5555" t="s">
        <v>66</v>
      </c>
      <c r="I5555" t="s">
        <v>150</v>
      </c>
      <c r="J5555" s="2" t="s">
        <v>18045</v>
      </c>
      <c r="K5555" t="s">
        <v>62</v>
      </c>
      <c r="M5555" t="s">
        <v>41</v>
      </c>
      <c r="N5555" t="s">
        <v>83</v>
      </c>
      <c r="R5555">
        <v>5554</v>
      </c>
      <c r="S5555" t="str">
        <f>PROPER(CustomerSupport[[#This Row],[Resolution]])</f>
        <v/>
      </c>
      <c r="T5555" t="str">
        <f>TRIM(CustomerSupport[[#This Row],[Customer Name]])</f>
        <v>April Castillo</v>
      </c>
      <c r="U5555">
        <f>MONTH(CustomerSupport[[#This Row],[Date of Purchase]])</f>
        <v>5</v>
      </c>
      <c r="V5555" t="str">
        <f>TEXT('Working data'!G5555,"mmmm")</f>
        <v>May</v>
      </c>
      <c r="W5555">
        <f>YEAR(CustomerSupport[[#This Row],[Date of Purchase]])</f>
        <v>2021</v>
      </c>
      <c r="X5555" t="str">
        <f t="shared" si="86"/>
        <v/>
      </c>
    </row>
    <row r="5556" spans="1:24" ht="14.25" customHeight="1" x14ac:dyDescent="0.4">
      <c r="A5556">
        <v>5555</v>
      </c>
      <c r="B5556" t="s">
        <v>18046</v>
      </c>
      <c r="C5556" t="s">
        <v>18047</v>
      </c>
      <c r="D5556">
        <v>42</v>
      </c>
      <c r="E5556" t="s">
        <v>58</v>
      </c>
      <c r="F5556" t="s">
        <v>92</v>
      </c>
      <c r="G5556" s="1">
        <v>44228</v>
      </c>
      <c r="H5556" t="s">
        <v>21</v>
      </c>
      <c r="I5556" t="s">
        <v>37</v>
      </c>
      <c r="J5556" s="2" t="s">
        <v>18048</v>
      </c>
      <c r="K5556" t="s">
        <v>24</v>
      </c>
      <c r="M5556" t="s">
        <v>41</v>
      </c>
      <c r="N5556" t="s">
        <v>55</v>
      </c>
      <c r="O5556" s="3">
        <v>45078.547349537039</v>
      </c>
      <c r="R5556">
        <v>5555</v>
      </c>
      <c r="S5556" t="str">
        <f>PROPER(CustomerSupport[[#This Row],[Resolution]])</f>
        <v/>
      </c>
      <c r="T5556" t="str">
        <f>TRIM(CustomerSupport[[#This Row],[Customer Name]])</f>
        <v>Brian Simpson</v>
      </c>
      <c r="U5556">
        <f>MONTH(CustomerSupport[[#This Row],[Date of Purchase]])</f>
        <v>2</v>
      </c>
      <c r="V5556" t="str">
        <f>TEXT('Working data'!G5556,"mmmm")</f>
        <v>February</v>
      </c>
      <c r="W5556">
        <f>YEAR(CustomerSupport[[#This Row],[Date of Purchase]])</f>
        <v>2021</v>
      </c>
      <c r="X5556" t="str">
        <f t="shared" si="86"/>
        <v/>
      </c>
    </row>
    <row r="5557" spans="1:24" ht="14.25" customHeight="1" x14ac:dyDescent="0.4">
      <c r="A5557">
        <v>5556</v>
      </c>
      <c r="B5557" t="s">
        <v>18049</v>
      </c>
      <c r="C5557" t="s">
        <v>18050</v>
      </c>
      <c r="D5557">
        <v>49</v>
      </c>
      <c r="E5557" t="s">
        <v>19</v>
      </c>
      <c r="F5557" t="s">
        <v>397</v>
      </c>
      <c r="G5557" s="1">
        <v>44374</v>
      </c>
      <c r="H5557" t="s">
        <v>67</v>
      </c>
      <c r="I5557" t="s">
        <v>31</v>
      </c>
      <c r="J5557" s="2" t="s">
        <v>18051</v>
      </c>
      <c r="K5557" t="s">
        <v>62</v>
      </c>
      <c r="M5557" t="s">
        <v>25</v>
      </c>
      <c r="N5557" t="s">
        <v>33</v>
      </c>
      <c r="R5557">
        <v>5556</v>
      </c>
      <c r="S5557" t="str">
        <f>PROPER(CustomerSupport[[#This Row],[Resolution]])</f>
        <v/>
      </c>
      <c r="T5557" t="str">
        <f>TRIM(CustomerSupport[[#This Row],[Customer Name]])</f>
        <v>Rebecca Fields</v>
      </c>
      <c r="U5557">
        <f>MONTH(CustomerSupport[[#This Row],[Date of Purchase]])</f>
        <v>6</v>
      </c>
      <c r="V5557" t="str">
        <f>TEXT('Working data'!G5557,"mmmm")</f>
        <v>June</v>
      </c>
      <c r="W5557">
        <f>YEAR(CustomerSupport[[#This Row],[Date of Purchase]])</f>
        <v>2021</v>
      </c>
      <c r="X5557" t="str">
        <f t="shared" si="86"/>
        <v/>
      </c>
    </row>
    <row r="5558" spans="1:24" ht="14.25" customHeight="1" x14ac:dyDescent="0.4">
      <c r="A5558">
        <v>5557</v>
      </c>
      <c r="B5558" t="s">
        <v>18052</v>
      </c>
      <c r="C5558" t="s">
        <v>18053</v>
      </c>
      <c r="D5558">
        <v>42</v>
      </c>
      <c r="E5558" t="s">
        <v>19</v>
      </c>
      <c r="F5558" t="s">
        <v>242</v>
      </c>
      <c r="G5558" s="1">
        <v>44187</v>
      </c>
      <c r="H5558" t="s">
        <v>59</v>
      </c>
      <c r="I5558" t="s">
        <v>113</v>
      </c>
      <c r="J5558" s="2" t="s">
        <v>18054</v>
      </c>
      <c r="K5558" t="s">
        <v>39</v>
      </c>
      <c r="L5558" t="s">
        <v>18055</v>
      </c>
      <c r="M5558" t="s">
        <v>41</v>
      </c>
      <c r="N5558" t="s">
        <v>55</v>
      </c>
      <c r="O5558" s="3">
        <v>45078.273784722223</v>
      </c>
      <c r="P5558" s="3">
        <v>45078.182812500003</v>
      </c>
      <c r="Q5558">
        <v>1</v>
      </c>
      <c r="R5558">
        <v>5557</v>
      </c>
      <c r="S5558" t="str">
        <f>PROPER(CustomerSupport[[#This Row],[Resolution]])</f>
        <v>Before Suggest Both Move Direction Bag Social.</v>
      </c>
      <c r="T5558" t="str">
        <f>TRIM(CustomerSupport[[#This Row],[Customer Name]])</f>
        <v>Sherry Douglas</v>
      </c>
      <c r="U5558">
        <f>MONTH(CustomerSupport[[#This Row],[Date of Purchase]])</f>
        <v>12</v>
      </c>
      <c r="V5558" t="str">
        <f>TEXT('Working data'!G5558,"mmmm")</f>
        <v>December</v>
      </c>
      <c r="W5558">
        <f>YEAR(CustomerSupport[[#This Row],[Date of Purchase]])</f>
        <v>2020</v>
      </c>
      <c r="X5558">
        <f t="shared" si="86"/>
        <v>-2.1833333332906477</v>
      </c>
    </row>
    <row r="5559" spans="1:24" ht="14.25" customHeight="1" x14ac:dyDescent="0.4">
      <c r="A5559">
        <v>5558</v>
      </c>
      <c r="B5559" t="s">
        <v>18056</v>
      </c>
      <c r="C5559" t="s">
        <v>18057</v>
      </c>
      <c r="D5559">
        <v>39</v>
      </c>
      <c r="E5559" t="s">
        <v>29</v>
      </c>
      <c r="F5559" t="s">
        <v>112</v>
      </c>
      <c r="G5559" s="1">
        <v>44204</v>
      </c>
      <c r="H5559" t="s">
        <v>21</v>
      </c>
      <c r="I5559" t="s">
        <v>72</v>
      </c>
      <c r="J5559" s="2" t="s">
        <v>18058</v>
      </c>
      <c r="K5559" t="s">
        <v>39</v>
      </c>
      <c r="L5559" t="s">
        <v>18059</v>
      </c>
      <c r="M5559" t="s">
        <v>41</v>
      </c>
      <c r="N5559" t="s">
        <v>83</v>
      </c>
      <c r="O5559" s="3">
        <v>45078.684918981482</v>
      </c>
      <c r="P5559" s="3">
        <v>45078.811307870368</v>
      </c>
      <c r="Q5559">
        <v>1</v>
      </c>
      <c r="R5559">
        <v>5558</v>
      </c>
      <c r="S5559" t="str">
        <f>PROPER(CustomerSupport[[#This Row],[Resolution]])</f>
        <v>Price Concern Amount Few Skill.</v>
      </c>
      <c r="T5559" t="str">
        <f>TRIM(CustomerSupport[[#This Row],[Customer Name]])</f>
        <v>Anthony Mcguire</v>
      </c>
      <c r="U5559">
        <f>MONTH(CustomerSupport[[#This Row],[Date of Purchase]])</f>
        <v>1</v>
      </c>
      <c r="V5559" t="str">
        <f>TEXT('Working data'!G5559,"mmmm")</f>
        <v>January</v>
      </c>
      <c r="W5559">
        <f>YEAR(CustomerSupport[[#This Row],[Date of Purchase]])</f>
        <v>2021</v>
      </c>
      <c r="X5559">
        <f t="shared" si="86"/>
        <v>3.0333333332673647</v>
      </c>
    </row>
    <row r="5560" spans="1:24" ht="14.25" customHeight="1" x14ac:dyDescent="0.4">
      <c r="A5560">
        <v>5559</v>
      </c>
      <c r="B5560" t="s">
        <v>18060</v>
      </c>
      <c r="C5560" t="s">
        <v>18061</v>
      </c>
      <c r="D5560">
        <v>21</v>
      </c>
      <c r="E5560" t="s">
        <v>58</v>
      </c>
      <c r="F5560" t="s">
        <v>286</v>
      </c>
      <c r="G5560" s="1">
        <v>44147</v>
      </c>
      <c r="H5560" t="s">
        <v>67</v>
      </c>
      <c r="I5560" t="s">
        <v>177</v>
      </c>
      <c r="J5560" s="2" t="s">
        <v>18062</v>
      </c>
      <c r="K5560" t="s">
        <v>62</v>
      </c>
      <c r="M5560" t="s">
        <v>25</v>
      </c>
      <c r="N5560" t="s">
        <v>33</v>
      </c>
      <c r="R5560">
        <v>5559</v>
      </c>
      <c r="S5560" t="str">
        <f>PROPER(CustomerSupport[[#This Row],[Resolution]])</f>
        <v/>
      </c>
      <c r="T5560" t="str">
        <f>TRIM(CustomerSupport[[#This Row],[Customer Name]])</f>
        <v>Brian Montgomery</v>
      </c>
      <c r="U5560">
        <f>MONTH(CustomerSupport[[#This Row],[Date of Purchase]])</f>
        <v>11</v>
      </c>
      <c r="V5560" t="str">
        <f>TEXT('Working data'!G5560,"mmmm")</f>
        <v>November</v>
      </c>
      <c r="W5560">
        <f>YEAR(CustomerSupport[[#This Row],[Date of Purchase]])</f>
        <v>2020</v>
      </c>
      <c r="X5560" t="str">
        <f t="shared" si="86"/>
        <v/>
      </c>
    </row>
    <row r="5561" spans="1:24" ht="14.25" customHeight="1" x14ac:dyDescent="0.4">
      <c r="A5561">
        <v>5560</v>
      </c>
      <c r="B5561" t="s">
        <v>18063</v>
      </c>
      <c r="C5561" t="s">
        <v>18064</v>
      </c>
      <c r="D5561">
        <v>60</v>
      </c>
      <c r="E5561" t="s">
        <v>29</v>
      </c>
      <c r="F5561" t="s">
        <v>431</v>
      </c>
      <c r="G5561" s="1">
        <v>43848</v>
      </c>
      <c r="H5561" t="s">
        <v>67</v>
      </c>
      <c r="I5561" t="s">
        <v>77</v>
      </c>
      <c r="J5561" t="s">
        <v>18065</v>
      </c>
      <c r="K5561" t="s">
        <v>62</v>
      </c>
      <c r="M5561" t="s">
        <v>89</v>
      </c>
      <c r="N5561" t="s">
        <v>33</v>
      </c>
      <c r="R5561">
        <v>5560</v>
      </c>
      <c r="S5561" t="str">
        <f>PROPER(CustomerSupport[[#This Row],[Resolution]])</f>
        <v/>
      </c>
      <c r="T5561" t="str">
        <f>TRIM(CustomerSupport[[#This Row],[Customer Name]])</f>
        <v>James Reynolds</v>
      </c>
      <c r="U5561">
        <f>MONTH(CustomerSupport[[#This Row],[Date of Purchase]])</f>
        <v>1</v>
      </c>
      <c r="V5561" t="str">
        <f>TEXT('Working data'!G5561,"mmmm")</f>
        <v>January</v>
      </c>
      <c r="W5561">
        <f>YEAR(CustomerSupport[[#This Row],[Date of Purchase]])</f>
        <v>2020</v>
      </c>
      <c r="X5561" t="str">
        <f t="shared" si="86"/>
        <v/>
      </c>
    </row>
    <row r="5562" spans="1:24" ht="14.25" customHeight="1" x14ac:dyDescent="0.4">
      <c r="A5562">
        <v>5561</v>
      </c>
      <c r="B5562" t="s">
        <v>18066</v>
      </c>
      <c r="C5562" t="s">
        <v>18067</v>
      </c>
      <c r="D5562">
        <v>38</v>
      </c>
      <c r="E5562" t="s">
        <v>29</v>
      </c>
      <c r="F5562" t="s">
        <v>129</v>
      </c>
      <c r="G5562" s="1">
        <v>44050</v>
      </c>
      <c r="H5562" t="s">
        <v>66</v>
      </c>
      <c r="I5562" t="s">
        <v>177</v>
      </c>
      <c r="J5562" t="s">
        <v>18068</v>
      </c>
      <c r="K5562" t="s">
        <v>24</v>
      </c>
      <c r="M5562" t="s">
        <v>89</v>
      </c>
      <c r="N5562" t="s">
        <v>55</v>
      </c>
      <c r="O5562" s="3">
        <v>45078.446759259263</v>
      </c>
      <c r="R5562">
        <v>5561</v>
      </c>
      <c r="S5562" t="str">
        <f>PROPER(CustomerSupport[[#This Row],[Resolution]])</f>
        <v/>
      </c>
      <c r="T5562" t="str">
        <f>TRIM(CustomerSupport[[#This Row],[Customer Name]])</f>
        <v>Rachael Waller</v>
      </c>
      <c r="U5562">
        <f>MONTH(CustomerSupport[[#This Row],[Date of Purchase]])</f>
        <v>8</v>
      </c>
      <c r="V5562" t="str">
        <f>TEXT('Working data'!G5562,"mmmm")</f>
        <v>August</v>
      </c>
      <c r="W5562">
        <f>YEAR(CustomerSupport[[#This Row],[Date of Purchase]])</f>
        <v>2020</v>
      </c>
      <c r="X5562" t="str">
        <f t="shared" si="86"/>
        <v/>
      </c>
    </row>
    <row r="5563" spans="1:24" ht="14.25" customHeight="1" x14ac:dyDescent="0.4">
      <c r="A5563">
        <v>5562</v>
      </c>
      <c r="B5563" t="s">
        <v>18069</v>
      </c>
      <c r="C5563" t="s">
        <v>18070</v>
      </c>
      <c r="D5563">
        <v>55</v>
      </c>
      <c r="E5563" t="s">
        <v>19</v>
      </c>
      <c r="F5563" t="s">
        <v>76</v>
      </c>
      <c r="G5563" s="1">
        <v>44244</v>
      </c>
      <c r="H5563" t="s">
        <v>67</v>
      </c>
      <c r="I5563" t="s">
        <v>93</v>
      </c>
      <c r="J5563" s="2" t="s">
        <v>18071</v>
      </c>
      <c r="K5563" t="s">
        <v>24</v>
      </c>
      <c r="M5563" t="s">
        <v>143</v>
      </c>
      <c r="N5563" t="s">
        <v>33</v>
      </c>
      <c r="O5563" s="3">
        <v>45078.102326388886</v>
      </c>
      <c r="R5563">
        <v>5562</v>
      </c>
      <c r="S5563" t="str">
        <f>PROPER(CustomerSupport[[#This Row],[Resolution]])</f>
        <v/>
      </c>
      <c r="T5563" t="str">
        <f>TRIM(CustomerSupport[[#This Row],[Customer Name]])</f>
        <v>Jessica Phillips</v>
      </c>
      <c r="U5563">
        <f>MONTH(CustomerSupport[[#This Row],[Date of Purchase]])</f>
        <v>2</v>
      </c>
      <c r="V5563" t="str">
        <f>TEXT('Working data'!G5563,"mmmm")</f>
        <v>February</v>
      </c>
      <c r="W5563">
        <f>YEAR(CustomerSupport[[#This Row],[Date of Purchase]])</f>
        <v>2021</v>
      </c>
      <c r="X5563" t="str">
        <f t="shared" si="86"/>
        <v/>
      </c>
    </row>
    <row r="5564" spans="1:24" ht="14.25" customHeight="1" x14ac:dyDescent="0.4">
      <c r="A5564">
        <v>5563</v>
      </c>
      <c r="B5564" t="s">
        <v>18072</v>
      </c>
      <c r="C5564" t="s">
        <v>18073</v>
      </c>
      <c r="D5564">
        <v>46</v>
      </c>
      <c r="E5564" t="s">
        <v>58</v>
      </c>
      <c r="F5564" t="s">
        <v>117</v>
      </c>
      <c r="G5564" s="1">
        <v>44291</v>
      </c>
      <c r="H5564" t="s">
        <v>66</v>
      </c>
      <c r="I5564" t="s">
        <v>141</v>
      </c>
      <c r="J5564" s="2" t="s">
        <v>18074</v>
      </c>
      <c r="K5564" t="s">
        <v>24</v>
      </c>
      <c r="M5564" t="s">
        <v>89</v>
      </c>
      <c r="N5564" t="s">
        <v>55</v>
      </c>
      <c r="O5564" s="3">
        <v>45078.044016203705</v>
      </c>
      <c r="R5564">
        <v>5563</v>
      </c>
      <c r="S5564" t="str">
        <f>PROPER(CustomerSupport[[#This Row],[Resolution]])</f>
        <v/>
      </c>
      <c r="T5564" t="str">
        <f>TRIM(CustomerSupport[[#This Row],[Customer Name]])</f>
        <v>Amanda Gray</v>
      </c>
      <c r="U5564">
        <f>MONTH(CustomerSupport[[#This Row],[Date of Purchase]])</f>
        <v>4</v>
      </c>
      <c r="V5564" t="str">
        <f>TEXT('Working data'!G5564,"mmmm")</f>
        <v>April</v>
      </c>
      <c r="W5564">
        <f>YEAR(CustomerSupport[[#This Row],[Date of Purchase]])</f>
        <v>2021</v>
      </c>
      <c r="X5564" t="str">
        <f t="shared" si="86"/>
        <v/>
      </c>
    </row>
    <row r="5565" spans="1:24" ht="14.25" customHeight="1" x14ac:dyDescent="0.4">
      <c r="A5565">
        <v>5564</v>
      </c>
      <c r="B5565" t="s">
        <v>16318</v>
      </c>
      <c r="C5565" t="s">
        <v>18075</v>
      </c>
      <c r="D5565">
        <v>42</v>
      </c>
      <c r="E5565" t="s">
        <v>58</v>
      </c>
      <c r="F5565" t="s">
        <v>36</v>
      </c>
      <c r="G5565" s="1">
        <v>43872</v>
      </c>
      <c r="H5565" t="s">
        <v>45</v>
      </c>
      <c r="I5565" t="s">
        <v>59</v>
      </c>
      <c r="J5565" s="2" t="s">
        <v>18076</v>
      </c>
      <c r="K5565" t="s">
        <v>24</v>
      </c>
      <c r="M5565" t="s">
        <v>25</v>
      </c>
      <c r="N5565" t="s">
        <v>55</v>
      </c>
      <c r="O5565" s="3">
        <v>45078.595416666663</v>
      </c>
      <c r="R5565">
        <v>5564</v>
      </c>
      <c r="S5565" t="str">
        <f>PROPER(CustomerSupport[[#This Row],[Resolution]])</f>
        <v/>
      </c>
      <c r="T5565" t="str">
        <f>TRIM(CustomerSupport[[#This Row],[Customer Name]])</f>
        <v>Daniel Brown</v>
      </c>
      <c r="U5565">
        <f>MONTH(CustomerSupport[[#This Row],[Date of Purchase]])</f>
        <v>2</v>
      </c>
      <c r="V5565" t="str">
        <f>TEXT('Working data'!G5565,"mmmm")</f>
        <v>February</v>
      </c>
      <c r="W5565">
        <f>YEAR(CustomerSupport[[#This Row],[Date of Purchase]])</f>
        <v>2020</v>
      </c>
      <c r="X5565" t="str">
        <f t="shared" si="86"/>
        <v/>
      </c>
    </row>
    <row r="5566" spans="1:24" ht="14.25" customHeight="1" x14ac:dyDescent="0.4">
      <c r="A5566">
        <v>5565</v>
      </c>
      <c r="B5566" t="s">
        <v>18077</v>
      </c>
      <c r="C5566" t="s">
        <v>18078</v>
      </c>
      <c r="D5566">
        <v>19</v>
      </c>
      <c r="E5566" t="s">
        <v>19</v>
      </c>
      <c r="F5566" t="s">
        <v>219</v>
      </c>
      <c r="G5566" s="1">
        <v>44426</v>
      </c>
      <c r="H5566" t="s">
        <v>67</v>
      </c>
      <c r="I5566" t="s">
        <v>52</v>
      </c>
      <c r="J5566" s="2" t="s">
        <v>18079</v>
      </c>
      <c r="K5566" t="s">
        <v>39</v>
      </c>
      <c r="L5566" t="s">
        <v>18080</v>
      </c>
      <c r="M5566" t="s">
        <v>41</v>
      </c>
      <c r="N5566" t="s">
        <v>26</v>
      </c>
      <c r="O5566" s="3">
        <v>45078.732939814814</v>
      </c>
      <c r="P5566" s="3">
        <v>45078.207245370373</v>
      </c>
      <c r="Q5566">
        <v>1</v>
      </c>
      <c r="R5566">
        <v>5565</v>
      </c>
      <c r="S5566" t="str">
        <f>PROPER(CustomerSupport[[#This Row],[Resolution]])</f>
        <v>Wait Individual Opportunity Them Case.</v>
      </c>
      <c r="T5566" t="str">
        <f>TRIM(CustomerSupport[[#This Row],[Customer Name]])</f>
        <v>David Green</v>
      </c>
      <c r="U5566">
        <f>MONTH(CustomerSupport[[#This Row],[Date of Purchase]])</f>
        <v>8</v>
      </c>
      <c r="V5566" t="str">
        <f>TEXT('Working data'!G5566,"mmmm")</f>
        <v>August</v>
      </c>
      <c r="W5566">
        <f>YEAR(CustomerSupport[[#This Row],[Date of Purchase]])</f>
        <v>2021</v>
      </c>
      <c r="X5566">
        <f t="shared" si="86"/>
        <v>-12.616666666581295</v>
      </c>
    </row>
    <row r="5567" spans="1:24" ht="14.25" customHeight="1" x14ac:dyDescent="0.4">
      <c r="A5567">
        <v>5566</v>
      </c>
      <c r="B5567" t="s">
        <v>18081</v>
      </c>
      <c r="C5567" t="s">
        <v>18082</v>
      </c>
      <c r="D5567">
        <v>45</v>
      </c>
      <c r="E5567" t="s">
        <v>29</v>
      </c>
      <c r="F5567" t="s">
        <v>485</v>
      </c>
      <c r="G5567" s="1">
        <v>44553</v>
      </c>
      <c r="H5567" t="s">
        <v>67</v>
      </c>
      <c r="I5567" t="s">
        <v>60</v>
      </c>
      <c r="J5567" t="s">
        <v>18083</v>
      </c>
      <c r="K5567" t="s">
        <v>24</v>
      </c>
      <c r="M5567" t="s">
        <v>89</v>
      </c>
      <c r="N5567" t="s">
        <v>26</v>
      </c>
      <c r="O5567" s="3">
        <v>45078.353784722225</v>
      </c>
      <c r="R5567">
        <v>5566</v>
      </c>
      <c r="S5567" t="str">
        <f>PROPER(CustomerSupport[[#This Row],[Resolution]])</f>
        <v/>
      </c>
      <c r="T5567" t="str">
        <f>TRIM(CustomerSupport[[#This Row],[Customer Name]])</f>
        <v>William Callahan</v>
      </c>
      <c r="U5567">
        <f>MONTH(CustomerSupport[[#This Row],[Date of Purchase]])</f>
        <v>12</v>
      </c>
      <c r="V5567" t="str">
        <f>TEXT('Working data'!G5567,"mmmm")</f>
        <v>December</v>
      </c>
      <c r="W5567">
        <f>YEAR(CustomerSupport[[#This Row],[Date of Purchase]])</f>
        <v>2021</v>
      </c>
      <c r="X5567" t="str">
        <f t="shared" si="86"/>
        <v/>
      </c>
    </row>
    <row r="5568" spans="1:24" ht="14.25" customHeight="1" x14ac:dyDescent="0.4">
      <c r="A5568">
        <v>5567</v>
      </c>
      <c r="B5568" t="s">
        <v>18084</v>
      </c>
      <c r="C5568" t="s">
        <v>18085</v>
      </c>
      <c r="D5568">
        <v>66</v>
      </c>
      <c r="E5568" t="s">
        <v>29</v>
      </c>
      <c r="F5568" t="s">
        <v>397</v>
      </c>
      <c r="G5568" s="1">
        <v>44212</v>
      </c>
      <c r="H5568" t="s">
        <v>45</v>
      </c>
      <c r="I5568" t="s">
        <v>67</v>
      </c>
      <c r="J5568" s="2" t="s">
        <v>18086</v>
      </c>
      <c r="K5568" t="s">
        <v>24</v>
      </c>
      <c r="M5568" t="s">
        <v>41</v>
      </c>
      <c r="N5568" t="s">
        <v>26</v>
      </c>
      <c r="O5568" s="3">
        <v>45078.115613425929</v>
      </c>
      <c r="R5568">
        <v>5567</v>
      </c>
      <c r="S5568" t="str">
        <f>PROPER(CustomerSupport[[#This Row],[Resolution]])</f>
        <v/>
      </c>
      <c r="T5568" t="str">
        <f>TRIM(CustomerSupport[[#This Row],[Customer Name]])</f>
        <v>Brittany Woods</v>
      </c>
      <c r="U5568">
        <f>MONTH(CustomerSupport[[#This Row],[Date of Purchase]])</f>
        <v>1</v>
      </c>
      <c r="V5568" t="str">
        <f>TEXT('Working data'!G5568,"mmmm")</f>
        <v>January</v>
      </c>
      <c r="W5568">
        <f>YEAR(CustomerSupport[[#This Row],[Date of Purchase]])</f>
        <v>2021</v>
      </c>
      <c r="X5568" t="str">
        <f t="shared" si="86"/>
        <v/>
      </c>
    </row>
    <row r="5569" spans="1:24" ht="14.25" customHeight="1" x14ac:dyDescent="0.4">
      <c r="A5569">
        <v>5568</v>
      </c>
      <c r="B5569" t="s">
        <v>18087</v>
      </c>
      <c r="C5569" t="s">
        <v>18088</v>
      </c>
      <c r="D5569">
        <v>52</v>
      </c>
      <c r="E5569" t="s">
        <v>29</v>
      </c>
      <c r="F5569" t="s">
        <v>44</v>
      </c>
      <c r="G5569" s="1">
        <v>44390</v>
      </c>
      <c r="H5569" t="s">
        <v>59</v>
      </c>
      <c r="I5569" t="s">
        <v>150</v>
      </c>
      <c r="J5569" s="2" t="s">
        <v>18089</v>
      </c>
      <c r="K5569" t="s">
        <v>62</v>
      </c>
      <c r="M5569" t="s">
        <v>89</v>
      </c>
      <c r="N5569" t="s">
        <v>83</v>
      </c>
      <c r="R5569">
        <v>5568</v>
      </c>
      <c r="S5569" t="str">
        <f>PROPER(CustomerSupport[[#This Row],[Resolution]])</f>
        <v/>
      </c>
      <c r="T5569" t="str">
        <f>TRIM(CustomerSupport[[#This Row],[Customer Name]])</f>
        <v>Gwendolyn Hubbard</v>
      </c>
      <c r="U5569">
        <f>MONTH(CustomerSupport[[#This Row],[Date of Purchase]])</f>
        <v>7</v>
      </c>
      <c r="V5569" t="str">
        <f>TEXT('Working data'!G5569,"mmmm")</f>
        <v>July</v>
      </c>
      <c r="W5569">
        <f>YEAR(CustomerSupport[[#This Row],[Date of Purchase]])</f>
        <v>2021</v>
      </c>
      <c r="X5569" t="str">
        <f t="shared" si="86"/>
        <v/>
      </c>
    </row>
    <row r="5570" spans="1:24" ht="14.25" customHeight="1" x14ac:dyDescent="0.4">
      <c r="A5570">
        <v>5569</v>
      </c>
      <c r="B5570" t="s">
        <v>18090</v>
      </c>
      <c r="C5570" t="s">
        <v>18091</v>
      </c>
      <c r="D5570">
        <v>64</v>
      </c>
      <c r="E5570" t="s">
        <v>58</v>
      </c>
      <c r="F5570" t="s">
        <v>157</v>
      </c>
      <c r="G5570" s="1">
        <v>43893</v>
      </c>
      <c r="H5570" t="s">
        <v>66</v>
      </c>
      <c r="I5570" t="s">
        <v>67</v>
      </c>
      <c r="J5570" s="2" t="s">
        <v>18092</v>
      </c>
      <c r="K5570" t="s">
        <v>39</v>
      </c>
      <c r="L5570" t="s">
        <v>18093</v>
      </c>
      <c r="M5570" t="s">
        <v>89</v>
      </c>
      <c r="N5570" t="s">
        <v>83</v>
      </c>
      <c r="O5570" s="3">
        <v>45078.570509259262</v>
      </c>
      <c r="P5570" s="3">
        <v>45078.743425925924</v>
      </c>
      <c r="Q5570">
        <v>5</v>
      </c>
      <c r="R5570">
        <v>5569</v>
      </c>
      <c r="S5570" t="str">
        <f>PROPER(CustomerSupport[[#This Row],[Resolution]])</f>
        <v>To Likely Evening Feel Everything Shake.</v>
      </c>
      <c r="T5570" t="str">
        <f>TRIM(CustomerSupport[[#This Row],[Customer Name]])</f>
        <v>Matthew Vazquez</v>
      </c>
      <c r="U5570">
        <f>MONTH(CustomerSupport[[#This Row],[Date of Purchase]])</f>
        <v>3</v>
      </c>
      <c r="V5570" t="str">
        <f>TEXT('Working data'!G5570,"mmmm")</f>
        <v>March</v>
      </c>
      <c r="W5570">
        <f>YEAR(CustomerSupport[[#This Row],[Date of Purchase]])</f>
        <v>2020</v>
      </c>
      <c r="X5570">
        <f t="shared" ref="X5570:X5633" si="87">IF(OR(O5570="",P5570=""),"",(P5570-O5570)*24)</f>
        <v>4.1499999999068677</v>
      </c>
    </row>
    <row r="5571" spans="1:24" ht="14.25" customHeight="1" x14ac:dyDescent="0.4">
      <c r="A5571">
        <v>5570</v>
      </c>
      <c r="B5571" t="s">
        <v>18094</v>
      </c>
      <c r="C5571" t="s">
        <v>18095</v>
      </c>
      <c r="D5571">
        <v>52</v>
      </c>
      <c r="E5571" t="s">
        <v>58</v>
      </c>
      <c r="F5571" t="s">
        <v>149</v>
      </c>
      <c r="G5571" s="1">
        <v>44136</v>
      </c>
      <c r="H5571" t="s">
        <v>21</v>
      </c>
      <c r="I5571" t="s">
        <v>52</v>
      </c>
      <c r="J5571" t="s">
        <v>18096</v>
      </c>
      <c r="K5571" t="s">
        <v>62</v>
      </c>
      <c r="M5571" t="s">
        <v>89</v>
      </c>
      <c r="N5571" t="s">
        <v>26</v>
      </c>
      <c r="R5571">
        <v>5570</v>
      </c>
      <c r="S5571" t="str">
        <f>PROPER(CustomerSupport[[#This Row],[Resolution]])</f>
        <v/>
      </c>
      <c r="T5571" t="str">
        <f>TRIM(CustomerSupport[[#This Row],[Customer Name]])</f>
        <v>Matthew Campos</v>
      </c>
      <c r="U5571">
        <f>MONTH(CustomerSupport[[#This Row],[Date of Purchase]])</f>
        <v>11</v>
      </c>
      <c r="V5571" t="str">
        <f>TEXT('Working data'!G5571,"mmmm")</f>
        <v>November</v>
      </c>
      <c r="W5571">
        <f>YEAR(CustomerSupport[[#This Row],[Date of Purchase]])</f>
        <v>2020</v>
      </c>
      <c r="X5571" t="str">
        <f t="shared" si="87"/>
        <v/>
      </c>
    </row>
    <row r="5572" spans="1:24" ht="14.25" customHeight="1" x14ac:dyDescent="0.4">
      <c r="A5572">
        <v>5571</v>
      </c>
      <c r="B5572" t="s">
        <v>18097</v>
      </c>
      <c r="C5572" t="s">
        <v>18098</v>
      </c>
      <c r="D5572">
        <v>37</v>
      </c>
      <c r="E5572" t="s">
        <v>29</v>
      </c>
      <c r="F5572" t="s">
        <v>134</v>
      </c>
      <c r="G5572" s="1">
        <v>44537</v>
      </c>
      <c r="H5572" t="s">
        <v>21</v>
      </c>
      <c r="I5572" t="s">
        <v>141</v>
      </c>
      <c r="J5572" s="2" t="s">
        <v>18099</v>
      </c>
      <c r="K5572" t="s">
        <v>62</v>
      </c>
      <c r="M5572" t="s">
        <v>41</v>
      </c>
      <c r="N5572" t="s">
        <v>33</v>
      </c>
      <c r="R5572">
        <v>5571</v>
      </c>
      <c r="S5572" t="str">
        <f>PROPER(CustomerSupport[[#This Row],[Resolution]])</f>
        <v/>
      </c>
      <c r="T5572" t="str">
        <f>TRIM(CustomerSupport[[#This Row],[Customer Name]])</f>
        <v>Kimberly Walsh</v>
      </c>
      <c r="U5572">
        <f>MONTH(CustomerSupport[[#This Row],[Date of Purchase]])</f>
        <v>12</v>
      </c>
      <c r="V5572" t="str">
        <f>TEXT('Working data'!G5572,"mmmm")</f>
        <v>December</v>
      </c>
      <c r="W5572">
        <f>YEAR(CustomerSupport[[#This Row],[Date of Purchase]])</f>
        <v>2021</v>
      </c>
      <c r="X5572" t="str">
        <f t="shared" si="87"/>
        <v/>
      </c>
    </row>
    <row r="5573" spans="1:24" ht="14.25" customHeight="1" x14ac:dyDescent="0.4">
      <c r="A5573">
        <v>5572</v>
      </c>
      <c r="B5573" t="s">
        <v>18100</v>
      </c>
      <c r="C5573" t="s">
        <v>18101</v>
      </c>
      <c r="D5573">
        <v>44</v>
      </c>
      <c r="E5573" t="s">
        <v>58</v>
      </c>
      <c r="F5573" t="s">
        <v>51</v>
      </c>
      <c r="G5573" s="1">
        <v>44149</v>
      </c>
      <c r="H5573" t="s">
        <v>59</v>
      </c>
      <c r="I5573" t="s">
        <v>99</v>
      </c>
      <c r="J5573" s="2" t="s">
        <v>18102</v>
      </c>
      <c r="K5573" t="s">
        <v>62</v>
      </c>
      <c r="M5573" t="s">
        <v>89</v>
      </c>
      <c r="N5573" t="s">
        <v>33</v>
      </c>
      <c r="R5573">
        <v>5572</v>
      </c>
      <c r="S5573" t="str">
        <f>PROPER(CustomerSupport[[#This Row],[Resolution]])</f>
        <v/>
      </c>
      <c r="T5573" t="str">
        <f>TRIM(CustomerSupport[[#This Row],[Customer Name]])</f>
        <v>David Griffin</v>
      </c>
      <c r="U5573">
        <f>MONTH(CustomerSupport[[#This Row],[Date of Purchase]])</f>
        <v>11</v>
      </c>
      <c r="V5573" t="str">
        <f>TEXT('Working data'!G5573,"mmmm")</f>
        <v>November</v>
      </c>
      <c r="W5573">
        <f>YEAR(CustomerSupport[[#This Row],[Date of Purchase]])</f>
        <v>2020</v>
      </c>
      <c r="X5573" t="str">
        <f t="shared" si="87"/>
        <v/>
      </c>
    </row>
    <row r="5574" spans="1:24" ht="14.25" customHeight="1" x14ac:dyDescent="0.4">
      <c r="A5574">
        <v>5573</v>
      </c>
      <c r="B5574" t="s">
        <v>18103</v>
      </c>
      <c r="C5574" t="s">
        <v>18104</v>
      </c>
      <c r="D5574">
        <v>44</v>
      </c>
      <c r="E5574" t="s">
        <v>19</v>
      </c>
      <c r="F5574" t="s">
        <v>157</v>
      </c>
      <c r="G5574" s="1">
        <v>43957</v>
      </c>
      <c r="H5574" t="s">
        <v>45</v>
      </c>
      <c r="I5574" t="s">
        <v>46</v>
      </c>
      <c r="J5574" s="2" t="s">
        <v>18105</v>
      </c>
      <c r="K5574" t="s">
        <v>62</v>
      </c>
      <c r="M5574" t="s">
        <v>143</v>
      </c>
      <c r="N5574" t="s">
        <v>55</v>
      </c>
      <c r="R5574">
        <v>5573</v>
      </c>
      <c r="S5574" t="str">
        <f>PROPER(CustomerSupport[[#This Row],[Resolution]])</f>
        <v/>
      </c>
      <c r="T5574" t="str">
        <f>TRIM(CustomerSupport[[#This Row],[Customer Name]])</f>
        <v>Michael Leblanc</v>
      </c>
      <c r="U5574">
        <f>MONTH(CustomerSupport[[#This Row],[Date of Purchase]])</f>
        <v>5</v>
      </c>
      <c r="V5574" t="str">
        <f>TEXT('Working data'!G5574,"mmmm")</f>
        <v>May</v>
      </c>
      <c r="W5574">
        <f>YEAR(CustomerSupport[[#This Row],[Date of Purchase]])</f>
        <v>2020</v>
      </c>
      <c r="X5574" t="str">
        <f t="shared" si="87"/>
        <v/>
      </c>
    </row>
    <row r="5575" spans="1:24" ht="14.25" customHeight="1" x14ac:dyDescent="0.4">
      <c r="A5575">
        <v>5574</v>
      </c>
      <c r="B5575" t="s">
        <v>18106</v>
      </c>
      <c r="C5575" t="s">
        <v>18107</v>
      </c>
      <c r="D5575">
        <v>54</v>
      </c>
      <c r="E5575" t="s">
        <v>19</v>
      </c>
      <c r="F5575" t="s">
        <v>173</v>
      </c>
      <c r="G5575" s="1">
        <v>44314</v>
      </c>
      <c r="H5575" t="s">
        <v>66</v>
      </c>
      <c r="I5575" t="s">
        <v>177</v>
      </c>
      <c r="J5575" s="2" t="s">
        <v>18108</v>
      </c>
      <c r="K5575" t="s">
        <v>62</v>
      </c>
      <c r="M5575" t="s">
        <v>25</v>
      </c>
      <c r="N5575" t="s">
        <v>26</v>
      </c>
      <c r="R5575">
        <v>5574</v>
      </c>
      <c r="S5575" t="str">
        <f>PROPER(CustomerSupport[[#This Row],[Resolution]])</f>
        <v/>
      </c>
      <c r="T5575" t="str">
        <f>TRIM(CustomerSupport[[#This Row],[Customer Name]])</f>
        <v>Mark Reed</v>
      </c>
      <c r="U5575">
        <f>MONTH(CustomerSupport[[#This Row],[Date of Purchase]])</f>
        <v>4</v>
      </c>
      <c r="V5575" t="str">
        <f>TEXT('Working data'!G5575,"mmmm")</f>
        <v>April</v>
      </c>
      <c r="W5575">
        <f>YEAR(CustomerSupport[[#This Row],[Date of Purchase]])</f>
        <v>2021</v>
      </c>
      <c r="X5575" t="str">
        <f t="shared" si="87"/>
        <v/>
      </c>
    </row>
    <row r="5576" spans="1:24" ht="14.25" customHeight="1" x14ac:dyDescent="0.4">
      <c r="A5576">
        <v>5575</v>
      </c>
      <c r="B5576" t="s">
        <v>18109</v>
      </c>
      <c r="C5576" t="s">
        <v>18110</v>
      </c>
      <c r="D5576">
        <v>67</v>
      </c>
      <c r="E5576" t="s">
        <v>58</v>
      </c>
      <c r="F5576" t="s">
        <v>134</v>
      </c>
      <c r="G5576" s="1">
        <v>44496</v>
      </c>
      <c r="H5576" t="s">
        <v>67</v>
      </c>
      <c r="I5576" t="s">
        <v>93</v>
      </c>
      <c r="J5576" s="2" t="s">
        <v>18111</v>
      </c>
      <c r="K5576" t="s">
        <v>39</v>
      </c>
      <c r="L5576" t="s">
        <v>18112</v>
      </c>
      <c r="M5576" t="s">
        <v>143</v>
      </c>
      <c r="N5576" t="s">
        <v>55</v>
      </c>
      <c r="O5576" s="3">
        <v>45078.899085648147</v>
      </c>
      <c r="P5576" s="3">
        <v>45078.092835648145</v>
      </c>
      <c r="Q5576">
        <v>2</v>
      </c>
      <c r="R5576">
        <v>5575</v>
      </c>
      <c r="S5576" t="str">
        <f>PROPER(CustomerSupport[[#This Row],[Resolution]])</f>
        <v>Story Message Second Worry.</v>
      </c>
      <c r="T5576" t="str">
        <f>TRIM(CustomerSupport[[#This Row],[Customer Name]])</f>
        <v>Leslie Casey</v>
      </c>
      <c r="U5576">
        <f>MONTH(CustomerSupport[[#This Row],[Date of Purchase]])</f>
        <v>10</v>
      </c>
      <c r="V5576" t="str">
        <f>TEXT('Working data'!G5576,"mmmm")</f>
        <v>October</v>
      </c>
      <c r="W5576">
        <f>YEAR(CustomerSupport[[#This Row],[Date of Purchase]])</f>
        <v>2021</v>
      </c>
      <c r="X5576">
        <f t="shared" si="87"/>
        <v>-19.350000000034925</v>
      </c>
    </row>
    <row r="5577" spans="1:24" ht="14.25" customHeight="1" x14ac:dyDescent="0.4">
      <c r="A5577">
        <v>5576</v>
      </c>
      <c r="B5577" t="s">
        <v>18113</v>
      </c>
      <c r="C5577" t="s">
        <v>18114</v>
      </c>
      <c r="D5577">
        <v>56</v>
      </c>
      <c r="E5577" t="s">
        <v>19</v>
      </c>
      <c r="F5577" t="s">
        <v>112</v>
      </c>
      <c r="G5577" s="1">
        <v>43993</v>
      </c>
      <c r="H5577" t="s">
        <v>67</v>
      </c>
      <c r="I5577" t="s">
        <v>31</v>
      </c>
      <c r="J5577" s="2" t="s">
        <v>18115</v>
      </c>
      <c r="K5577" t="s">
        <v>24</v>
      </c>
      <c r="M5577" t="s">
        <v>89</v>
      </c>
      <c r="N5577" t="s">
        <v>26</v>
      </c>
      <c r="O5577" s="3">
        <v>45078.476886574077</v>
      </c>
      <c r="R5577">
        <v>5576</v>
      </c>
      <c r="S5577" t="str">
        <f>PROPER(CustomerSupport[[#This Row],[Resolution]])</f>
        <v/>
      </c>
      <c r="T5577" t="str">
        <f>TRIM(CustomerSupport[[#This Row],[Customer Name]])</f>
        <v>Jennifer Jackson</v>
      </c>
      <c r="U5577">
        <f>MONTH(CustomerSupport[[#This Row],[Date of Purchase]])</f>
        <v>6</v>
      </c>
      <c r="V5577" t="str">
        <f>TEXT('Working data'!G5577,"mmmm")</f>
        <v>June</v>
      </c>
      <c r="W5577">
        <f>YEAR(CustomerSupport[[#This Row],[Date of Purchase]])</f>
        <v>2020</v>
      </c>
      <c r="X5577" t="str">
        <f t="shared" si="87"/>
        <v/>
      </c>
    </row>
    <row r="5578" spans="1:24" ht="14.25" customHeight="1" x14ac:dyDescent="0.4">
      <c r="A5578">
        <v>5577</v>
      </c>
      <c r="B5578" t="s">
        <v>18116</v>
      </c>
      <c r="C5578" t="s">
        <v>18117</v>
      </c>
      <c r="D5578">
        <v>42</v>
      </c>
      <c r="E5578" t="s">
        <v>29</v>
      </c>
      <c r="F5578" t="s">
        <v>211</v>
      </c>
      <c r="G5578" s="1">
        <v>44181</v>
      </c>
      <c r="H5578" t="s">
        <v>45</v>
      </c>
      <c r="I5578" t="s">
        <v>113</v>
      </c>
      <c r="J5578" t="s">
        <v>18118</v>
      </c>
      <c r="K5578" t="s">
        <v>24</v>
      </c>
      <c r="M5578" t="s">
        <v>25</v>
      </c>
      <c r="N5578" t="s">
        <v>55</v>
      </c>
      <c r="O5578" s="3">
        <v>45078.403298611112</v>
      </c>
      <c r="R5578">
        <v>5577</v>
      </c>
      <c r="S5578" t="str">
        <f>PROPER(CustomerSupport[[#This Row],[Resolution]])</f>
        <v/>
      </c>
      <c r="T5578" t="str">
        <f>TRIM(CustomerSupport[[#This Row],[Customer Name]])</f>
        <v>Jennifer Copeland</v>
      </c>
      <c r="U5578">
        <f>MONTH(CustomerSupport[[#This Row],[Date of Purchase]])</f>
        <v>12</v>
      </c>
      <c r="V5578" t="str">
        <f>TEXT('Working data'!G5578,"mmmm")</f>
        <v>December</v>
      </c>
      <c r="W5578">
        <f>YEAR(CustomerSupport[[#This Row],[Date of Purchase]])</f>
        <v>2020</v>
      </c>
      <c r="X5578" t="str">
        <f t="shared" si="87"/>
        <v/>
      </c>
    </row>
    <row r="5579" spans="1:24" ht="14.25" customHeight="1" x14ac:dyDescent="0.4">
      <c r="A5579">
        <v>5578</v>
      </c>
      <c r="B5579" t="s">
        <v>18119</v>
      </c>
      <c r="C5579" t="s">
        <v>18120</v>
      </c>
      <c r="D5579">
        <v>30</v>
      </c>
      <c r="E5579" t="s">
        <v>29</v>
      </c>
      <c r="F5579" t="s">
        <v>112</v>
      </c>
      <c r="G5579" s="1">
        <v>44349</v>
      </c>
      <c r="H5579" t="s">
        <v>66</v>
      </c>
      <c r="I5579" t="s">
        <v>37</v>
      </c>
      <c r="J5579" s="2" t="s">
        <v>18121</v>
      </c>
      <c r="K5579" t="s">
        <v>39</v>
      </c>
      <c r="L5579" t="s">
        <v>18122</v>
      </c>
      <c r="M5579" t="s">
        <v>25</v>
      </c>
      <c r="N5579" t="s">
        <v>55</v>
      </c>
      <c r="O5579" s="3">
        <v>45078.140115740738</v>
      </c>
      <c r="P5579" s="3">
        <v>45078.660254629627</v>
      </c>
      <c r="Q5579">
        <v>1</v>
      </c>
      <c r="R5579">
        <v>5578</v>
      </c>
      <c r="S5579" t="str">
        <f>PROPER(CustomerSupport[[#This Row],[Resolution]])</f>
        <v>Require Door Run Participant Sea Vote World.</v>
      </c>
      <c r="T5579" t="str">
        <f>TRIM(CustomerSupport[[#This Row],[Customer Name]])</f>
        <v>Joy Brown</v>
      </c>
      <c r="U5579">
        <f>MONTH(CustomerSupport[[#This Row],[Date of Purchase]])</f>
        <v>6</v>
      </c>
      <c r="V5579" t="str">
        <f>TEXT('Working data'!G5579,"mmmm")</f>
        <v>June</v>
      </c>
      <c r="W5579">
        <f>YEAR(CustomerSupport[[#This Row],[Date of Purchase]])</f>
        <v>2021</v>
      </c>
      <c r="X5579">
        <f t="shared" si="87"/>
        <v>12.483333333337214</v>
      </c>
    </row>
    <row r="5580" spans="1:24" ht="14.25" customHeight="1" x14ac:dyDescent="0.4">
      <c r="A5580">
        <v>5579</v>
      </c>
      <c r="B5580" t="s">
        <v>18123</v>
      </c>
      <c r="C5580" t="s">
        <v>18124</v>
      </c>
      <c r="D5580">
        <v>68</v>
      </c>
      <c r="E5580" t="s">
        <v>19</v>
      </c>
      <c r="F5580" t="s">
        <v>92</v>
      </c>
      <c r="G5580" s="1">
        <v>43943</v>
      </c>
      <c r="H5580" t="s">
        <v>66</v>
      </c>
      <c r="I5580" t="s">
        <v>99</v>
      </c>
      <c r="J5580" t="s">
        <v>271</v>
      </c>
      <c r="K5580" t="s">
        <v>62</v>
      </c>
      <c r="M5580" t="s">
        <v>89</v>
      </c>
      <c r="N5580" t="s">
        <v>33</v>
      </c>
      <c r="R5580">
        <v>5579</v>
      </c>
      <c r="S5580" t="str">
        <f>PROPER(CustomerSupport[[#This Row],[Resolution]])</f>
        <v/>
      </c>
      <c r="T5580" t="str">
        <f>TRIM(CustomerSupport[[#This Row],[Customer Name]])</f>
        <v>Matthew Vargas</v>
      </c>
      <c r="U5580">
        <f>MONTH(CustomerSupport[[#This Row],[Date of Purchase]])</f>
        <v>4</v>
      </c>
      <c r="V5580" t="str">
        <f>TEXT('Working data'!G5580,"mmmm")</f>
        <v>April</v>
      </c>
      <c r="W5580">
        <f>YEAR(CustomerSupport[[#This Row],[Date of Purchase]])</f>
        <v>2020</v>
      </c>
      <c r="X5580" t="str">
        <f t="shared" si="87"/>
        <v/>
      </c>
    </row>
    <row r="5581" spans="1:24" ht="14.25" customHeight="1" x14ac:dyDescent="0.4">
      <c r="A5581">
        <v>5580</v>
      </c>
      <c r="B5581" t="s">
        <v>9945</v>
      </c>
      <c r="C5581" t="s">
        <v>18125</v>
      </c>
      <c r="D5581">
        <v>46</v>
      </c>
      <c r="E5581" t="s">
        <v>29</v>
      </c>
      <c r="F5581" t="s">
        <v>92</v>
      </c>
      <c r="G5581" s="1">
        <v>43992</v>
      </c>
      <c r="H5581" t="s">
        <v>45</v>
      </c>
      <c r="I5581" t="s">
        <v>113</v>
      </c>
      <c r="J5581" s="2" t="s">
        <v>18126</v>
      </c>
      <c r="K5581" t="s">
        <v>24</v>
      </c>
      <c r="M5581" t="s">
        <v>143</v>
      </c>
      <c r="N5581" t="s">
        <v>33</v>
      </c>
      <c r="O5581" s="3">
        <v>45078.233194444445</v>
      </c>
      <c r="R5581">
        <v>5580</v>
      </c>
      <c r="S5581" t="str">
        <f>PROPER(CustomerSupport[[#This Row],[Resolution]])</f>
        <v/>
      </c>
      <c r="T5581" t="str">
        <f>TRIM(CustomerSupport[[#This Row],[Customer Name]])</f>
        <v>Michael Webb</v>
      </c>
      <c r="U5581">
        <f>MONTH(CustomerSupport[[#This Row],[Date of Purchase]])</f>
        <v>6</v>
      </c>
      <c r="V5581" t="str">
        <f>TEXT('Working data'!G5581,"mmmm")</f>
        <v>June</v>
      </c>
      <c r="W5581">
        <f>YEAR(CustomerSupport[[#This Row],[Date of Purchase]])</f>
        <v>2020</v>
      </c>
      <c r="X5581" t="str">
        <f t="shared" si="87"/>
        <v/>
      </c>
    </row>
    <row r="5582" spans="1:24" ht="14.25" customHeight="1" x14ac:dyDescent="0.4">
      <c r="A5582">
        <v>5581</v>
      </c>
      <c r="B5582" t="s">
        <v>18127</v>
      </c>
      <c r="C5582" t="s">
        <v>18128</v>
      </c>
      <c r="D5582">
        <v>30</v>
      </c>
      <c r="E5582" t="s">
        <v>29</v>
      </c>
      <c r="F5582" t="s">
        <v>202</v>
      </c>
      <c r="G5582" s="1">
        <v>44211</v>
      </c>
      <c r="H5582" t="s">
        <v>66</v>
      </c>
      <c r="I5582" t="s">
        <v>72</v>
      </c>
      <c r="J5582" s="2" t="s">
        <v>18129</v>
      </c>
      <c r="K5582" t="s">
        <v>24</v>
      </c>
      <c r="M5582" t="s">
        <v>41</v>
      </c>
      <c r="N5582" t="s">
        <v>83</v>
      </c>
      <c r="O5582" s="3">
        <v>45078.782523148147</v>
      </c>
      <c r="R5582">
        <v>5581</v>
      </c>
      <c r="S5582" t="str">
        <f>PROPER(CustomerSupport[[#This Row],[Resolution]])</f>
        <v/>
      </c>
      <c r="T5582" t="str">
        <f>TRIM(CustomerSupport[[#This Row],[Customer Name]])</f>
        <v>Heather Lopez</v>
      </c>
      <c r="U5582">
        <f>MONTH(CustomerSupport[[#This Row],[Date of Purchase]])</f>
        <v>1</v>
      </c>
      <c r="V5582" t="str">
        <f>TEXT('Working data'!G5582,"mmmm")</f>
        <v>January</v>
      </c>
      <c r="W5582">
        <f>YEAR(CustomerSupport[[#This Row],[Date of Purchase]])</f>
        <v>2021</v>
      </c>
      <c r="X5582" t="str">
        <f t="shared" si="87"/>
        <v/>
      </c>
    </row>
    <row r="5583" spans="1:24" ht="14.25" customHeight="1" x14ac:dyDescent="0.4">
      <c r="A5583">
        <v>5582</v>
      </c>
      <c r="B5583" t="s">
        <v>18130</v>
      </c>
      <c r="C5583" t="s">
        <v>18131</v>
      </c>
      <c r="D5583">
        <v>50</v>
      </c>
      <c r="E5583" t="s">
        <v>58</v>
      </c>
      <c r="F5583" t="s">
        <v>219</v>
      </c>
      <c r="G5583" s="1">
        <v>44139</v>
      </c>
      <c r="H5583" t="s">
        <v>67</v>
      </c>
      <c r="I5583" t="s">
        <v>60</v>
      </c>
      <c r="J5583" t="s">
        <v>18132</v>
      </c>
      <c r="K5583" t="s">
        <v>62</v>
      </c>
      <c r="M5583" t="s">
        <v>41</v>
      </c>
      <c r="N5583" t="s">
        <v>26</v>
      </c>
      <c r="R5583">
        <v>5582</v>
      </c>
      <c r="S5583" t="str">
        <f>PROPER(CustomerSupport[[#This Row],[Resolution]])</f>
        <v/>
      </c>
      <c r="T5583" t="str">
        <f>TRIM(CustomerSupport[[#This Row],[Customer Name]])</f>
        <v>Maria Roberts</v>
      </c>
      <c r="U5583">
        <f>MONTH(CustomerSupport[[#This Row],[Date of Purchase]])</f>
        <v>11</v>
      </c>
      <c r="V5583" t="str">
        <f>TEXT('Working data'!G5583,"mmmm")</f>
        <v>November</v>
      </c>
      <c r="W5583">
        <f>YEAR(CustomerSupport[[#This Row],[Date of Purchase]])</f>
        <v>2020</v>
      </c>
      <c r="X5583" t="str">
        <f t="shared" si="87"/>
        <v/>
      </c>
    </row>
    <row r="5584" spans="1:24" ht="14.25" customHeight="1" x14ac:dyDescent="0.4">
      <c r="A5584">
        <v>5583</v>
      </c>
      <c r="B5584" t="s">
        <v>18133</v>
      </c>
      <c r="C5584" t="s">
        <v>4897</v>
      </c>
      <c r="D5584">
        <v>42</v>
      </c>
      <c r="E5584" t="s">
        <v>19</v>
      </c>
      <c r="F5584" t="s">
        <v>76</v>
      </c>
      <c r="G5584" s="1">
        <v>43835</v>
      </c>
      <c r="H5584" t="s">
        <v>66</v>
      </c>
      <c r="I5584" t="s">
        <v>150</v>
      </c>
      <c r="J5584" s="2" t="s">
        <v>18134</v>
      </c>
      <c r="K5584" t="s">
        <v>24</v>
      </c>
      <c r="M5584" t="s">
        <v>89</v>
      </c>
      <c r="N5584" t="s">
        <v>55</v>
      </c>
      <c r="O5584" s="3">
        <v>45078.933935185189</v>
      </c>
      <c r="R5584">
        <v>5583</v>
      </c>
      <c r="S5584" t="str">
        <f>PROPER(CustomerSupport[[#This Row],[Resolution]])</f>
        <v/>
      </c>
      <c r="T5584" t="str">
        <f>TRIM(CustomerSupport[[#This Row],[Customer Name]])</f>
        <v>Gerald Nash</v>
      </c>
      <c r="U5584">
        <f>MONTH(CustomerSupport[[#This Row],[Date of Purchase]])</f>
        <v>1</v>
      </c>
      <c r="V5584" t="str">
        <f>TEXT('Working data'!G5584,"mmmm")</f>
        <v>January</v>
      </c>
      <c r="W5584">
        <f>YEAR(CustomerSupport[[#This Row],[Date of Purchase]])</f>
        <v>2020</v>
      </c>
      <c r="X5584" t="str">
        <f t="shared" si="87"/>
        <v/>
      </c>
    </row>
    <row r="5585" spans="1:24" ht="14.25" customHeight="1" x14ac:dyDescent="0.4">
      <c r="A5585">
        <v>5584</v>
      </c>
      <c r="B5585" t="s">
        <v>18135</v>
      </c>
      <c r="C5585" t="s">
        <v>18136</v>
      </c>
      <c r="D5585">
        <v>30</v>
      </c>
      <c r="E5585" t="s">
        <v>58</v>
      </c>
      <c r="F5585" t="s">
        <v>76</v>
      </c>
      <c r="G5585" s="1">
        <v>44004</v>
      </c>
      <c r="H5585" t="s">
        <v>66</v>
      </c>
      <c r="I5585" t="s">
        <v>113</v>
      </c>
      <c r="J5585" s="2" t="s">
        <v>18137</v>
      </c>
      <c r="K5585" t="s">
        <v>24</v>
      </c>
      <c r="M5585" t="s">
        <v>143</v>
      </c>
      <c r="N5585" t="s">
        <v>55</v>
      </c>
      <c r="O5585" s="3">
        <v>45078.731874999998</v>
      </c>
      <c r="R5585">
        <v>5584</v>
      </c>
      <c r="S5585" t="str">
        <f>PROPER(CustomerSupport[[#This Row],[Resolution]])</f>
        <v/>
      </c>
      <c r="T5585" t="str">
        <f>TRIM(CustomerSupport[[#This Row],[Customer Name]])</f>
        <v>Todd Moore</v>
      </c>
      <c r="U5585">
        <f>MONTH(CustomerSupport[[#This Row],[Date of Purchase]])</f>
        <v>6</v>
      </c>
      <c r="V5585" t="str">
        <f>TEXT('Working data'!G5585,"mmmm")</f>
        <v>June</v>
      </c>
      <c r="W5585">
        <f>YEAR(CustomerSupport[[#This Row],[Date of Purchase]])</f>
        <v>2020</v>
      </c>
      <c r="X5585" t="str">
        <f t="shared" si="87"/>
        <v/>
      </c>
    </row>
    <row r="5586" spans="1:24" ht="14.25" customHeight="1" x14ac:dyDescent="0.4">
      <c r="A5586">
        <v>5585</v>
      </c>
      <c r="B5586" t="s">
        <v>18138</v>
      </c>
      <c r="C5586" t="s">
        <v>18139</v>
      </c>
      <c r="D5586">
        <v>55</v>
      </c>
      <c r="E5586" t="s">
        <v>58</v>
      </c>
      <c r="F5586" t="s">
        <v>456</v>
      </c>
      <c r="G5586" s="1">
        <v>44360</v>
      </c>
      <c r="H5586" t="s">
        <v>66</v>
      </c>
      <c r="I5586" t="s">
        <v>113</v>
      </c>
      <c r="J5586" t="s">
        <v>18140</v>
      </c>
      <c r="K5586" t="s">
        <v>62</v>
      </c>
      <c r="M5586" t="s">
        <v>25</v>
      </c>
      <c r="N5586" t="s">
        <v>83</v>
      </c>
      <c r="R5586">
        <v>5585</v>
      </c>
      <c r="S5586" t="str">
        <f>PROPER(CustomerSupport[[#This Row],[Resolution]])</f>
        <v/>
      </c>
      <c r="T5586" t="str">
        <f>TRIM(CustomerSupport[[#This Row],[Customer Name]])</f>
        <v>Phillip Barry</v>
      </c>
      <c r="U5586">
        <f>MONTH(CustomerSupport[[#This Row],[Date of Purchase]])</f>
        <v>6</v>
      </c>
      <c r="V5586" t="str">
        <f>TEXT('Working data'!G5586,"mmmm")</f>
        <v>June</v>
      </c>
      <c r="W5586">
        <f>YEAR(CustomerSupport[[#This Row],[Date of Purchase]])</f>
        <v>2021</v>
      </c>
      <c r="X5586" t="str">
        <f t="shared" si="87"/>
        <v/>
      </c>
    </row>
    <row r="5587" spans="1:24" ht="14.25" customHeight="1" x14ac:dyDescent="0.4">
      <c r="A5587">
        <v>5586</v>
      </c>
      <c r="B5587" t="s">
        <v>18141</v>
      </c>
      <c r="C5587" t="s">
        <v>18142</v>
      </c>
      <c r="D5587">
        <v>70</v>
      </c>
      <c r="E5587" t="s">
        <v>58</v>
      </c>
      <c r="F5587" t="s">
        <v>173</v>
      </c>
      <c r="G5587" s="1">
        <v>44055</v>
      </c>
      <c r="H5587" t="s">
        <v>59</v>
      </c>
      <c r="I5587" t="s">
        <v>52</v>
      </c>
      <c r="J5587" t="s">
        <v>18143</v>
      </c>
      <c r="K5587" t="s">
        <v>39</v>
      </c>
      <c r="L5587" t="s">
        <v>18144</v>
      </c>
      <c r="M5587" t="s">
        <v>143</v>
      </c>
      <c r="N5587" t="s">
        <v>33</v>
      </c>
      <c r="O5587" s="3">
        <v>45078.837465277778</v>
      </c>
      <c r="P5587" s="3">
        <v>45078.317326388889</v>
      </c>
      <c r="Q5587">
        <v>1</v>
      </c>
      <c r="R5587">
        <v>5586</v>
      </c>
      <c r="S5587" t="str">
        <f>PROPER(CustomerSupport[[#This Row],[Resolution]])</f>
        <v>Crime Bank Cover Lot.</v>
      </c>
      <c r="T5587" t="str">
        <f>TRIM(CustomerSupport[[#This Row],[Customer Name]])</f>
        <v>Joseph Meyers</v>
      </c>
      <c r="U5587">
        <f>MONTH(CustomerSupport[[#This Row],[Date of Purchase]])</f>
        <v>8</v>
      </c>
      <c r="V5587" t="str">
        <f>TEXT('Working data'!G5587,"mmmm")</f>
        <v>August</v>
      </c>
      <c r="W5587">
        <f>YEAR(CustomerSupport[[#This Row],[Date of Purchase]])</f>
        <v>2020</v>
      </c>
      <c r="X5587">
        <f t="shared" si="87"/>
        <v>-12.483333333337214</v>
      </c>
    </row>
    <row r="5588" spans="1:24" ht="14.25" customHeight="1" x14ac:dyDescent="0.4">
      <c r="A5588">
        <v>5587</v>
      </c>
      <c r="B5588" t="s">
        <v>18145</v>
      </c>
      <c r="C5588" t="s">
        <v>18146</v>
      </c>
      <c r="D5588">
        <v>32</v>
      </c>
      <c r="E5588" t="s">
        <v>19</v>
      </c>
      <c r="F5588" t="s">
        <v>65</v>
      </c>
      <c r="G5588" s="1">
        <v>44503</v>
      </c>
      <c r="H5588" t="s">
        <v>21</v>
      </c>
      <c r="I5588" t="s">
        <v>99</v>
      </c>
      <c r="J5588" s="2" t="s">
        <v>18147</v>
      </c>
      <c r="K5588" t="s">
        <v>24</v>
      </c>
      <c r="M5588" t="s">
        <v>143</v>
      </c>
      <c r="N5588" t="s">
        <v>26</v>
      </c>
      <c r="O5588" s="3">
        <v>45078.727071759262</v>
      </c>
      <c r="R5588">
        <v>5587</v>
      </c>
      <c r="S5588" t="str">
        <f>PROPER(CustomerSupport[[#This Row],[Resolution]])</f>
        <v/>
      </c>
      <c r="T5588" t="str">
        <f>TRIM(CustomerSupport[[#This Row],[Customer Name]])</f>
        <v>Mariah Robinson</v>
      </c>
      <c r="U5588">
        <f>MONTH(CustomerSupport[[#This Row],[Date of Purchase]])</f>
        <v>11</v>
      </c>
      <c r="V5588" t="str">
        <f>TEXT('Working data'!G5588,"mmmm")</f>
        <v>November</v>
      </c>
      <c r="W5588">
        <f>YEAR(CustomerSupport[[#This Row],[Date of Purchase]])</f>
        <v>2021</v>
      </c>
      <c r="X5588" t="str">
        <f t="shared" si="87"/>
        <v/>
      </c>
    </row>
    <row r="5589" spans="1:24" ht="14.25" customHeight="1" x14ac:dyDescent="0.4">
      <c r="A5589">
        <v>5588</v>
      </c>
      <c r="B5589" t="s">
        <v>18148</v>
      </c>
      <c r="C5589" t="s">
        <v>18149</v>
      </c>
      <c r="D5589">
        <v>59</v>
      </c>
      <c r="E5589" t="s">
        <v>58</v>
      </c>
      <c r="F5589" t="s">
        <v>36</v>
      </c>
      <c r="G5589" s="1">
        <v>43898</v>
      </c>
      <c r="H5589" t="s">
        <v>67</v>
      </c>
      <c r="I5589" t="s">
        <v>22</v>
      </c>
      <c r="J5589" s="2" t="s">
        <v>18150</v>
      </c>
      <c r="K5589" t="s">
        <v>62</v>
      </c>
      <c r="M5589" t="s">
        <v>41</v>
      </c>
      <c r="N5589" t="s">
        <v>55</v>
      </c>
      <c r="R5589">
        <v>5588</v>
      </c>
      <c r="S5589" t="str">
        <f>PROPER(CustomerSupport[[#This Row],[Resolution]])</f>
        <v/>
      </c>
      <c r="T5589" t="str">
        <f>TRIM(CustomerSupport[[#This Row],[Customer Name]])</f>
        <v>Jeffery Jackson</v>
      </c>
      <c r="U5589">
        <f>MONTH(CustomerSupport[[#This Row],[Date of Purchase]])</f>
        <v>3</v>
      </c>
      <c r="V5589" t="str">
        <f>TEXT('Working data'!G5589,"mmmm")</f>
        <v>March</v>
      </c>
      <c r="W5589">
        <f>YEAR(CustomerSupport[[#This Row],[Date of Purchase]])</f>
        <v>2020</v>
      </c>
      <c r="X5589" t="str">
        <f t="shared" si="87"/>
        <v/>
      </c>
    </row>
    <row r="5590" spans="1:24" ht="14.25" customHeight="1" x14ac:dyDescent="0.4">
      <c r="A5590">
        <v>5589</v>
      </c>
      <c r="B5590" t="s">
        <v>18151</v>
      </c>
      <c r="C5590" t="s">
        <v>18152</v>
      </c>
      <c r="D5590">
        <v>49</v>
      </c>
      <c r="E5590" t="s">
        <v>29</v>
      </c>
      <c r="F5590" t="s">
        <v>281</v>
      </c>
      <c r="G5590" s="1">
        <v>44334</v>
      </c>
      <c r="H5590" t="s">
        <v>66</v>
      </c>
      <c r="I5590" t="s">
        <v>93</v>
      </c>
      <c r="J5590" s="2" t="s">
        <v>18153</v>
      </c>
      <c r="K5590" t="s">
        <v>39</v>
      </c>
      <c r="L5590" t="s">
        <v>18154</v>
      </c>
      <c r="M5590" t="s">
        <v>41</v>
      </c>
      <c r="N5590" t="s">
        <v>33</v>
      </c>
      <c r="O5590" s="3">
        <v>45078.422939814816</v>
      </c>
      <c r="P5590" s="3">
        <v>45078.656967592593</v>
      </c>
      <c r="Q5590">
        <v>3</v>
      </c>
      <c r="R5590">
        <v>5589</v>
      </c>
      <c r="S5590" t="str">
        <f>PROPER(CustomerSupport[[#This Row],[Resolution]])</f>
        <v>Phone Yeah Course Part Red Marriage Budget Yes.</v>
      </c>
      <c r="T5590" t="str">
        <f>TRIM(CustomerSupport[[#This Row],[Customer Name]])</f>
        <v>Steven Montgomery</v>
      </c>
      <c r="U5590">
        <f>MONTH(CustomerSupport[[#This Row],[Date of Purchase]])</f>
        <v>5</v>
      </c>
      <c r="V5590" t="str">
        <f>TEXT('Working data'!G5590,"mmmm")</f>
        <v>May</v>
      </c>
      <c r="W5590">
        <f>YEAR(CustomerSupport[[#This Row],[Date of Purchase]])</f>
        <v>2021</v>
      </c>
      <c r="X5590">
        <f t="shared" si="87"/>
        <v>5.6166666666395031</v>
      </c>
    </row>
    <row r="5591" spans="1:24" ht="14.25" customHeight="1" x14ac:dyDescent="0.4">
      <c r="A5591">
        <v>5590</v>
      </c>
      <c r="B5591" t="s">
        <v>18155</v>
      </c>
      <c r="C5591" t="s">
        <v>18156</v>
      </c>
      <c r="D5591">
        <v>29</v>
      </c>
      <c r="E5591" t="s">
        <v>58</v>
      </c>
      <c r="F5591" t="s">
        <v>134</v>
      </c>
      <c r="G5591" s="1">
        <v>44418</v>
      </c>
      <c r="H5591" t="s">
        <v>45</v>
      </c>
      <c r="I5591" t="s">
        <v>177</v>
      </c>
      <c r="J5591" s="2" t="s">
        <v>18157</v>
      </c>
      <c r="K5591" t="s">
        <v>24</v>
      </c>
      <c r="M5591" t="s">
        <v>143</v>
      </c>
      <c r="N5591" t="s">
        <v>55</v>
      </c>
      <c r="O5591" s="3">
        <v>45078.499340277776</v>
      </c>
      <c r="R5591">
        <v>5590</v>
      </c>
      <c r="S5591" t="str">
        <f>PROPER(CustomerSupport[[#This Row],[Resolution]])</f>
        <v/>
      </c>
      <c r="T5591" t="str">
        <f>TRIM(CustomerSupport[[#This Row],[Customer Name]])</f>
        <v>Amanda Pratt</v>
      </c>
      <c r="U5591">
        <f>MONTH(CustomerSupport[[#This Row],[Date of Purchase]])</f>
        <v>8</v>
      </c>
      <c r="V5591" t="str">
        <f>TEXT('Working data'!G5591,"mmmm")</f>
        <v>August</v>
      </c>
      <c r="W5591">
        <f>YEAR(CustomerSupport[[#This Row],[Date of Purchase]])</f>
        <v>2021</v>
      </c>
      <c r="X5591" t="str">
        <f t="shared" si="87"/>
        <v/>
      </c>
    </row>
    <row r="5592" spans="1:24" ht="14.25" customHeight="1" x14ac:dyDescent="0.4">
      <c r="A5592">
        <v>5591</v>
      </c>
      <c r="B5592" t="s">
        <v>18158</v>
      </c>
      <c r="C5592" t="s">
        <v>18159</v>
      </c>
      <c r="D5592">
        <v>68</v>
      </c>
      <c r="E5592" t="s">
        <v>58</v>
      </c>
      <c r="F5592" t="s">
        <v>397</v>
      </c>
      <c r="G5592" s="1">
        <v>44196</v>
      </c>
      <c r="H5592" t="s">
        <v>59</v>
      </c>
      <c r="I5592" t="s">
        <v>52</v>
      </c>
      <c r="J5592" s="2" t="s">
        <v>18160</v>
      </c>
      <c r="K5592" t="s">
        <v>62</v>
      </c>
      <c r="M5592" t="s">
        <v>41</v>
      </c>
      <c r="N5592" t="s">
        <v>33</v>
      </c>
      <c r="R5592">
        <v>5591</v>
      </c>
      <c r="S5592" t="str">
        <f>PROPER(CustomerSupport[[#This Row],[Resolution]])</f>
        <v/>
      </c>
      <c r="T5592" t="str">
        <f>TRIM(CustomerSupport[[#This Row],[Customer Name]])</f>
        <v>Troy Long</v>
      </c>
      <c r="U5592">
        <f>MONTH(CustomerSupport[[#This Row],[Date of Purchase]])</f>
        <v>12</v>
      </c>
      <c r="V5592" t="str">
        <f>TEXT('Working data'!G5592,"mmmm")</f>
        <v>December</v>
      </c>
      <c r="W5592">
        <f>YEAR(CustomerSupport[[#This Row],[Date of Purchase]])</f>
        <v>2020</v>
      </c>
      <c r="X5592" t="str">
        <f t="shared" si="87"/>
        <v/>
      </c>
    </row>
    <row r="5593" spans="1:24" ht="14.25" customHeight="1" x14ac:dyDescent="0.4">
      <c r="A5593">
        <v>5592</v>
      </c>
      <c r="B5593" t="s">
        <v>18161</v>
      </c>
      <c r="C5593" t="s">
        <v>18162</v>
      </c>
      <c r="D5593">
        <v>43</v>
      </c>
      <c r="E5593" t="s">
        <v>29</v>
      </c>
      <c r="F5593" t="s">
        <v>207</v>
      </c>
      <c r="G5593" s="1">
        <v>44505</v>
      </c>
      <c r="H5593" t="s">
        <v>67</v>
      </c>
      <c r="I5593" t="s">
        <v>72</v>
      </c>
      <c r="J5593" s="2" t="s">
        <v>18163</v>
      </c>
      <c r="K5593" t="s">
        <v>24</v>
      </c>
      <c r="M5593" t="s">
        <v>41</v>
      </c>
      <c r="N5593" t="s">
        <v>55</v>
      </c>
      <c r="O5593" s="3">
        <v>45078.459803240738</v>
      </c>
      <c r="R5593">
        <v>5592</v>
      </c>
      <c r="S5593" t="str">
        <f>PROPER(CustomerSupport[[#This Row],[Resolution]])</f>
        <v/>
      </c>
      <c r="T5593" t="str">
        <f>TRIM(CustomerSupport[[#This Row],[Customer Name]])</f>
        <v>Richard Walker</v>
      </c>
      <c r="U5593">
        <f>MONTH(CustomerSupport[[#This Row],[Date of Purchase]])</f>
        <v>11</v>
      </c>
      <c r="V5593" t="str">
        <f>TEXT('Working data'!G5593,"mmmm")</f>
        <v>November</v>
      </c>
      <c r="W5593">
        <f>YEAR(CustomerSupport[[#This Row],[Date of Purchase]])</f>
        <v>2021</v>
      </c>
      <c r="X5593" t="str">
        <f t="shared" si="87"/>
        <v/>
      </c>
    </row>
    <row r="5594" spans="1:24" ht="14.25" customHeight="1" x14ac:dyDescent="0.4">
      <c r="A5594">
        <v>5593</v>
      </c>
      <c r="B5594" t="s">
        <v>18164</v>
      </c>
      <c r="C5594" t="s">
        <v>18165</v>
      </c>
      <c r="D5594">
        <v>26</v>
      </c>
      <c r="E5594" t="s">
        <v>58</v>
      </c>
      <c r="F5594" t="s">
        <v>431</v>
      </c>
      <c r="G5594" s="1">
        <v>44475</v>
      </c>
      <c r="H5594" t="s">
        <v>66</v>
      </c>
      <c r="I5594" t="s">
        <v>22</v>
      </c>
      <c r="J5594" t="s">
        <v>18166</v>
      </c>
      <c r="K5594" t="s">
        <v>24</v>
      </c>
      <c r="M5594" t="s">
        <v>143</v>
      </c>
      <c r="N5594" t="s">
        <v>55</v>
      </c>
      <c r="O5594" s="3">
        <v>45078.301469907405</v>
      </c>
      <c r="R5594">
        <v>5593</v>
      </c>
      <c r="S5594" t="str">
        <f>PROPER(CustomerSupport[[#This Row],[Resolution]])</f>
        <v/>
      </c>
      <c r="T5594" t="str">
        <f>TRIM(CustomerSupport[[#This Row],[Customer Name]])</f>
        <v>Joshua Daniels</v>
      </c>
      <c r="U5594">
        <f>MONTH(CustomerSupport[[#This Row],[Date of Purchase]])</f>
        <v>10</v>
      </c>
      <c r="V5594" t="str">
        <f>TEXT('Working data'!G5594,"mmmm")</f>
        <v>October</v>
      </c>
      <c r="W5594">
        <f>YEAR(CustomerSupport[[#This Row],[Date of Purchase]])</f>
        <v>2021</v>
      </c>
      <c r="X5594" t="str">
        <f t="shared" si="87"/>
        <v/>
      </c>
    </row>
    <row r="5595" spans="1:24" ht="14.25" customHeight="1" x14ac:dyDescent="0.4">
      <c r="A5595">
        <v>5594</v>
      </c>
      <c r="B5595" t="s">
        <v>18167</v>
      </c>
      <c r="C5595" t="s">
        <v>18168</v>
      </c>
      <c r="D5595">
        <v>32</v>
      </c>
      <c r="E5595" t="s">
        <v>19</v>
      </c>
      <c r="F5595" t="s">
        <v>51</v>
      </c>
      <c r="G5595" s="1">
        <v>44363</v>
      </c>
      <c r="H5595" t="s">
        <v>67</v>
      </c>
      <c r="I5595" t="s">
        <v>141</v>
      </c>
      <c r="J5595" s="2" t="s">
        <v>18169</v>
      </c>
      <c r="K5595" t="s">
        <v>39</v>
      </c>
      <c r="L5595" t="s">
        <v>18170</v>
      </c>
      <c r="M5595" t="s">
        <v>41</v>
      </c>
      <c r="N5595" t="s">
        <v>33</v>
      </c>
      <c r="O5595" s="3">
        <v>45078.358437499999</v>
      </c>
      <c r="P5595" s="3">
        <v>45078.704270833332</v>
      </c>
      <c r="Q5595">
        <v>2</v>
      </c>
      <c r="R5595">
        <v>5594</v>
      </c>
      <c r="S5595" t="str">
        <f>PROPER(CustomerSupport[[#This Row],[Resolution]])</f>
        <v>Eat Increase Hand Situation Size.</v>
      </c>
      <c r="T5595" t="str">
        <f>TRIM(CustomerSupport[[#This Row],[Customer Name]])</f>
        <v>Melissa Hoffman</v>
      </c>
      <c r="U5595">
        <f>MONTH(CustomerSupport[[#This Row],[Date of Purchase]])</f>
        <v>6</v>
      </c>
      <c r="V5595" t="str">
        <f>TEXT('Working data'!G5595,"mmmm")</f>
        <v>June</v>
      </c>
      <c r="W5595">
        <f>YEAR(CustomerSupport[[#This Row],[Date of Purchase]])</f>
        <v>2021</v>
      </c>
      <c r="X5595">
        <f t="shared" si="87"/>
        <v>8.2999999999883585</v>
      </c>
    </row>
    <row r="5596" spans="1:24" ht="14.25" customHeight="1" x14ac:dyDescent="0.4">
      <c r="A5596">
        <v>5595</v>
      </c>
      <c r="B5596" t="s">
        <v>18171</v>
      </c>
      <c r="C5596" t="s">
        <v>18172</v>
      </c>
      <c r="D5596">
        <v>20</v>
      </c>
      <c r="E5596" t="s">
        <v>19</v>
      </c>
      <c r="F5596" t="s">
        <v>107</v>
      </c>
      <c r="G5596" s="1">
        <v>44534</v>
      </c>
      <c r="H5596" t="s">
        <v>67</v>
      </c>
      <c r="I5596" t="s">
        <v>31</v>
      </c>
      <c r="J5596" s="2" t="s">
        <v>18173</v>
      </c>
      <c r="K5596" t="s">
        <v>24</v>
      </c>
      <c r="M5596" t="s">
        <v>89</v>
      </c>
      <c r="N5596" t="s">
        <v>26</v>
      </c>
      <c r="O5596" s="3">
        <v>45078.771643518521</v>
      </c>
      <c r="R5596">
        <v>5595</v>
      </c>
      <c r="S5596" t="str">
        <f>PROPER(CustomerSupport[[#This Row],[Resolution]])</f>
        <v/>
      </c>
      <c r="T5596" t="str">
        <f>TRIM(CustomerSupport[[#This Row],[Customer Name]])</f>
        <v>Jeffrey Martinez</v>
      </c>
      <c r="U5596">
        <f>MONTH(CustomerSupport[[#This Row],[Date of Purchase]])</f>
        <v>12</v>
      </c>
      <c r="V5596" t="str">
        <f>TEXT('Working data'!G5596,"mmmm")</f>
        <v>December</v>
      </c>
      <c r="W5596">
        <f>YEAR(CustomerSupport[[#This Row],[Date of Purchase]])</f>
        <v>2021</v>
      </c>
      <c r="X5596" t="str">
        <f t="shared" si="87"/>
        <v/>
      </c>
    </row>
    <row r="5597" spans="1:24" ht="14.25" customHeight="1" x14ac:dyDescent="0.4">
      <c r="A5597">
        <v>5596</v>
      </c>
      <c r="B5597" t="s">
        <v>18174</v>
      </c>
      <c r="C5597" t="s">
        <v>18175</v>
      </c>
      <c r="D5597">
        <v>55</v>
      </c>
      <c r="E5597" t="s">
        <v>29</v>
      </c>
      <c r="F5597" t="s">
        <v>173</v>
      </c>
      <c r="G5597" s="1">
        <v>44301</v>
      </c>
      <c r="H5597" t="s">
        <v>59</v>
      </c>
      <c r="I5597" t="s">
        <v>72</v>
      </c>
      <c r="J5597" s="2" t="s">
        <v>18176</v>
      </c>
      <c r="K5597" t="s">
        <v>24</v>
      </c>
      <c r="M5597" t="s">
        <v>143</v>
      </c>
      <c r="N5597" t="s">
        <v>26</v>
      </c>
      <c r="O5597" s="3">
        <v>45078.310555555552</v>
      </c>
      <c r="R5597">
        <v>5596</v>
      </c>
      <c r="S5597" t="str">
        <f>PROPER(CustomerSupport[[#This Row],[Resolution]])</f>
        <v/>
      </c>
      <c r="T5597" t="str">
        <f>TRIM(CustomerSupport[[#This Row],[Customer Name]])</f>
        <v>Juan Brock</v>
      </c>
      <c r="U5597">
        <f>MONTH(CustomerSupport[[#This Row],[Date of Purchase]])</f>
        <v>4</v>
      </c>
      <c r="V5597" t="str">
        <f>TEXT('Working data'!G5597,"mmmm")</f>
        <v>April</v>
      </c>
      <c r="W5597">
        <f>YEAR(CustomerSupport[[#This Row],[Date of Purchase]])</f>
        <v>2021</v>
      </c>
      <c r="X5597" t="str">
        <f t="shared" si="87"/>
        <v/>
      </c>
    </row>
    <row r="5598" spans="1:24" ht="14.25" customHeight="1" x14ac:dyDescent="0.4">
      <c r="A5598">
        <v>5597</v>
      </c>
      <c r="B5598" t="s">
        <v>18177</v>
      </c>
      <c r="C5598" t="s">
        <v>13478</v>
      </c>
      <c r="D5598">
        <v>61</v>
      </c>
      <c r="E5598" t="s">
        <v>58</v>
      </c>
      <c r="F5598" t="s">
        <v>65</v>
      </c>
      <c r="G5598" s="1">
        <v>44020</v>
      </c>
      <c r="H5598" t="s">
        <v>67</v>
      </c>
      <c r="I5598" t="s">
        <v>99</v>
      </c>
      <c r="J5598" s="2" t="s">
        <v>18178</v>
      </c>
      <c r="K5598" t="s">
        <v>24</v>
      </c>
      <c r="M5598" t="s">
        <v>41</v>
      </c>
      <c r="N5598" t="s">
        <v>55</v>
      </c>
      <c r="O5598" s="3">
        <v>45078.59946759259</v>
      </c>
      <c r="R5598">
        <v>5597</v>
      </c>
      <c r="S5598" t="str">
        <f>PROPER(CustomerSupport[[#This Row],[Resolution]])</f>
        <v/>
      </c>
      <c r="T5598" t="str">
        <f>TRIM(CustomerSupport[[#This Row],[Customer Name]])</f>
        <v>Clayton Wolf</v>
      </c>
      <c r="U5598">
        <f>MONTH(CustomerSupport[[#This Row],[Date of Purchase]])</f>
        <v>7</v>
      </c>
      <c r="V5598" t="str">
        <f>TEXT('Working data'!G5598,"mmmm")</f>
        <v>July</v>
      </c>
      <c r="W5598">
        <f>YEAR(CustomerSupport[[#This Row],[Date of Purchase]])</f>
        <v>2020</v>
      </c>
      <c r="X5598" t="str">
        <f t="shared" si="87"/>
        <v/>
      </c>
    </row>
    <row r="5599" spans="1:24" ht="14.25" customHeight="1" x14ac:dyDescent="0.4">
      <c r="A5599">
        <v>5598</v>
      </c>
      <c r="B5599" t="s">
        <v>18179</v>
      </c>
      <c r="C5599" t="s">
        <v>18180</v>
      </c>
      <c r="D5599">
        <v>56</v>
      </c>
      <c r="E5599" t="s">
        <v>58</v>
      </c>
      <c r="F5599" t="s">
        <v>112</v>
      </c>
      <c r="G5599" s="1">
        <v>44210</v>
      </c>
      <c r="H5599" t="s">
        <v>45</v>
      </c>
      <c r="I5599" t="s">
        <v>77</v>
      </c>
      <c r="J5599" t="s">
        <v>18181</v>
      </c>
      <c r="K5599" t="s">
        <v>24</v>
      </c>
      <c r="M5599" t="s">
        <v>41</v>
      </c>
      <c r="N5599" t="s">
        <v>83</v>
      </c>
      <c r="O5599" s="3">
        <v>45078.245995370373</v>
      </c>
      <c r="R5599">
        <v>5598</v>
      </c>
      <c r="S5599" t="str">
        <f>PROPER(CustomerSupport[[#This Row],[Resolution]])</f>
        <v/>
      </c>
      <c r="T5599" t="str">
        <f>TRIM(CustomerSupport[[#This Row],[Customer Name]])</f>
        <v>Valerie Jimenez</v>
      </c>
      <c r="U5599">
        <f>MONTH(CustomerSupport[[#This Row],[Date of Purchase]])</f>
        <v>1</v>
      </c>
      <c r="V5599" t="str">
        <f>TEXT('Working data'!G5599,"mmmm")</f>
        <v>January</v>
      </c>
      <c r="W5599">
        <f>YEAR(CustomerSupport[[#This Row],[Date of Purchase]])</f>
        <v>2021</v>
      </c>
      <c r="X5599" t="str">
        <f t="shared" si="87"/>
        <v/>
      </c>
    </row>
    <row r="5600" spans="1:24" ht="14.25" customHeight="1" x14ac:dyDescent="0.4">
      <c r="A5600">
        <v>5599</v>
      </c>
      <c r="B5600" t="s">
        <v>4023</v>
      </c>
      <c r="C5600" t="s">
        <v>18182</v>
      </c>
      <c r="D5600">
        <v>24</v>
      </c>
      <c r="E5600" t="s">
        <v>58</v>
      </c>
      <c r="F5600" t="s">
        <v>20</v>
      </c>
      <c r="G5600" s="1">
        <v>44422</v>
      </c>
      <c r="H5600" t="s">
        <v>45</v>
      </c>
      <c r="I5600" t="s">
        <v>60</v>
      </c>
      <c r="J5600" s="2" t="s">
        <v>18183</v>
      </c>
      <c r="K5600" t="s">
        <v>24</v>
      </c>
      <c r="M5600" t="s">
        <v>41</v>
      </c>
      <c r="N5600" t="s">
        <v>83</v>
      </c>
      <c r="O5600" s="3">
        <v>45078.866851851853</v>
      </c>
      <c r="R5600">
        <v>5599</v>
      </c>
      <c r="S5600" t="str">
        <f>PROPER(CustomerSupport[[#This Row],[Resolution]])</f>
        <v/>
      </c>
      <c r="T5600" t="str">
        <f>TRIM(CustomerSupport[[#This Row],[Customer Name]])</f>
        <v>Jessica Brown</v>
      </c>
      <c r="U5600">
        <f>MONTH(CustomerSupport[[#This Row],[Date of Purchase]])</f>
        <v>8</v>
      </c>
      <c r="V5600" t="str">
        <f>TEXT('Working data'!G5600,"mmmm")</f>
        <v>August</v>
      </c>
      <c r="W5600">
        <f>YEAR(CustomerSupport[[#This Row],[Date of Purchase]])</f>
        <v>2021</v>
      </c>
      <c r="X5600" t="str">
        <f t="shared" si="87"/>
        <v/>
      </c>
    </row>
    <row r="5601" spans="1:24" ht="14.25" customHeight="1" x14ac:dyDescent="0.4">
      <c r="A5601">
        <v>5600</v>
      </c>
      <c r="B5601" t="s">
        <v>18184</v>
      </c>
      <c r="C5601" t="s">
        <v>18185</v>
      </c>
      <c r="D5601">
        <v>45</v>
      </c>
      <c r="E5601" t="s">
        <v>29</v>
      </c>
      <c r="F5601" t="s">
        <v>421</v>
      </c>
      <c r="G5601" s="1">
        <v>44159</v>
      </c>
      <c r="H5601" t="s">
        <v>66</v>
      </c>
      <c r="I5601" t="s">
        <v>177</v>
      </c>
      <c r="J5601" t="s">
        <v>18186</v>
      </c>
      <c r="K5601" t="s">
        <v>24</v>
      </c>
      <c r="M5601" t="s">
        <v>143</v>
      </c>
      <c r="N5601" t="s">
        <v>55</v>
      </c>
      <c r="O5601" s="3">
        <v>45078.182152777779</v>
      </c>
      <c r="R5601">
        <v>5600</v>
      </c>
      <c r="S5601" t="str">
        <f>PROPER(CustomerSupport[[#This Row],[Resolution]])</f>
        <v/>
      </c>
      <c r="T5601" t="str">
        <f>TRIM(CustomerSupport[[#This Row],[Customer Name]])</f>
        <v>Antonio Edwards</v>
      </c>
      <c r="U5601">
        <f>MONTH(CustomerSupport[[#This Row],[Date of Purchase]])</f>
        <v>11</v>
      </c>
      <c r="V5601" t="str">
        <f>TEXT('Working data'!G5601,"mmmm")</f>
        <v>November</v>
      </c>
      <c r="W5601">
        <f>YEAR(CustomerSupport[[#This Row],[Date of Purchase]])</f>
        <v>2020</v>
      </c>
      <c r="X5601" t="str">
        <f t="shared" si="87"/>
        <v/>
      </c>
    </row>
    <row r="5602" spans="1:24" ht="14.25" customHeight="1" x14ac:dyDescent="0.4">
      <c r="A5602">
        <v>5601</v>
      </c>
      <c r="B5602" t="s">
        <v>18187</v>
      </c>
      <c r="C5602" t="s">
        <v>18188</v>
      </c>
      <c r="D5602">
        <v>64</v>
      </c>
      <c r="E5602" t="s">
        <v>29</v>
      </c>
      <c r="F5602" t="s">
        <v>149</v>
      </c>
      <c r="G5602" s="1">
        <v>43931</v>
      </c>
      <c r="H5602" t="s">
        <v>21</v>
      </c>
      <c r="I5602" t="s">
        <v>22</v>
      </c>
      <c r="J5602" s="2" t="s">
        <v>18189</v>
      </c>
      <c r="K5602" t="s">
        <v>39</v>
      </c>
      <c r="L5602" t="s">
        <v>18190</v>
      </c>
      <c r="M5602" t="s">
        <v>89</v>
      </c>
      <c r="N5602" t="s">
        <v>26</v>
      </c>
      <c r="O5602" s="3">
        <v>45078.399525462963</v>
      </c>
      <c r="P5602" s="3">
        <v>45078.91202546296</v>
      </c>
      <c r="Q5602">
        <v>4</v>
      </c>
      <c r="R5602">
        <v>5601</v>
      </c>
      <c r="S5602" t="str">
        <f>PROPER(CustomerSupport[[#This Row],[Resolution]])</f>
        <v>Others Military Focus Difficult Cost Site Media.</v>
      </c>
      <c r="T5602" t="str">
        <f>TRIM(CustomerSupport[[#This Row],[Customer Name]])</f>
        <v>Kristine Chen</v>
      </c>
      <c r="U5602">
        <f>MONTH(CustomerSupport[[#This Row],[Date of Purchase]])</f>
        <v>4</v>
      </c>
      <c r="V5602" t="str">
        <f>TEXT('Working data'!G5602,"mmmm")</f>
        <v>April</v>
      </c>
      <c r="W5602">
        <f>YEAR(CustomerSupport[[#This Row],[Date of Purchase]])</f>
        <v>2020</v>
      </c>
      <c r="X5602">
        <f t="shared" si="87"/>
        <v>12.299999999930151</v>
      </c>
    </row>
    <row r="5603" spans="1:24" ht="14.25" customHeight="1" x14ac:dyDescent="0.4">
      <c r="A5603">
        <v>5602</v>
      </c>
      <c r="B5603" t="s">
        <v>18191</v>
      </c>
      <c r="C5603" t="s">
        <v>18192</v>
      </c>
      <c r="D5603">
        <v>44</v>
      </c>
      <c r="E5603" t="s">
        <v>19</v>
      </c>
      <c r="F5603" t="s">
        <v>161</v>
      </c>
      <c r="G5603" s="1">
        <v>44003</v>
      </c>
      <c r="H5603" t="s">
        <v>66</v>
      </c>
      <c r="I5603" t="s">
        <v>59</v>
      </c>
      <c r="J5603" t="s">
        <v>18193</v>
      </c>
      <c r="K5603" t="s">
        <v>39</v>
      </c>
      <c r="L5603" t="s">
        <v>18194</v>
      </c>
      <c r="M5603" t="s">
        <v>89</v>
      </c>
      <c r="N5603" t="s">
        <v>33</v>
      </c>
      <c r="O5603" s="3">
        <v>45078.575925925928</v>
      </c>
      <c r="P5603" s="3">
        <v>45078.84814814815</v>
      </c>
      <c r="Q5603">
        <v>4</v>
      </c>
      <c r="R5603">
        <v>5602</v>
      </c>
      <c r="S5603" t="str">
        <f>PROPER(CustomerSupport[[#This Row],[Resolution]])</f>
        <v>Cost Well Item Ahead Resource Show Room.</v>
      </c>
      <c r="T5603" t="str">
        <f>TRIM(CustomerSupport[[#This Row],[Customer Name]])</f>
        <v>Leslie Thompson</v>
      </c>
      <c r="U5603">
        <f>MONTH(CustomerSupport[[#This Row],[Date of Purchase]])</f>
        <v>6</v>
      </c>
      <c r="V5603" t="str">
        <f>TEXT('Working data'!G5603,"mmmm")</f>
        <v>June</v>
      </c>
      <c r="W5603">
        <f>YEAR(CustomerSupport[[#This Row],[Date of Purchase]])</f>
        <v>2020</v>
      </c>
      <c r="X5603">
        <f t="shared" si="87"/>
        <v>6.5333333333255723</v>
      </c>
    </row>
    <row r="5604" spans="1:24" ht="14.25" customHeight="1" x14ac:dyDescent="0.4">
      <c r="A5604">
        <v>5603</v>
      </c>
      <c r="B5604" t="s">
        <v>18195</v>
      </c>
      <c r="C5604" t="s">
        <v>18196</v>
      </c>
      <c r="D5604">
        <v>25</v>
      </c>
      <c r="E5604" t="s">
        <v>19</v>
      </c>
      <c r="F5604" t="s">
        <v>339</v>
      </c>
      <c r="G5604" s="1">
        <v>44228</v>
      </c>
      <c r="H5604" t="s">
        <v>66</v>
      </c>
      <c r="I5604" t="s">
        <v>22</v>
      </c>
      <c r="J5604" s="2" t="s">
        <v>18197</v>
      </c>
      <c r="K5604" t="s">
        <v>24</v>
      </c>
      <c r="M5604" t="s">
        <v>25</v>
      </c>
      <c r="N5604" t="s">
        <v>33</v>
      </c>
      <c r="O5604" s="3">
        <v>45078.141921296294</v>
      </c>
      <c r="R5604">
        <v>5603</v>
      </c>
      <c r="S5604" t="str">
        <f>PROPER(CustomerSupport[[#This Row],[Resolution]])</f>
        <v/>
      </c>
      <c r="T5604" t="str">
        <f>TRIM(CustomerSupport[[#This Row],[Customer Name]])</f>
        <v>Cody Clark</v>
      </c>
      <c r="U5604">
        <f>MONTH(CustomerSupport[[#This Row],[Date of Purchase]])</f>
        <v>2</v>
      </c>
      <c r="V5604" t="str">
        <f>TEXT('Working data'!G5604,"mmmm")</f>
        <v>February</v>
      </c>
      <c r="W5604">
        <f>YEAR(CustomerSupport[[#This Row],[Date of Purchase]])</f>
        <v>2021</v>
      </c>
      <c r="X5604" t="str">
        <f t="shared" si="87"/>
        <v/>
      </c>
    </row>
    <row r="5605" spans="1:24" ht="14.25" customHeight="1" x14ac:dyDescent="0.4">
      <c r="A5605">
        <v>5604</v>
      </c>
      <c r="B5605" t="s">
        <v>18198</v>
      </c>
      <c r="C5605" t="s">
        <v>18199</v>
      </c>
      <c r="D5605">
        <v>22</v>
      </c>
      <c r="E5605" t="s">
        <v>29</v>
      </c>
      <c r="F5605" t="s">
        <v>81</v>
      </c>
      <c r="G5605" s="1">
        <v>44252</v>
      </c>
      <c r="H5605" t="s">
        <v>66</v>
      </c>
      <c r="I5605" t="s">
        <v>150</v>
      </c>
      <c r="J5605" s="2" t="s">
        <v>18200</v>
      </c>
      <c r="K5605" t="s">
        <v>24</v>
      </c>
      <c r="M5605" t="s">
        <v>89</v>
      </c>
      <c r="N5605" t="s">
        <v>26</v>
      </c>
      <c r="O5605" s="3">
        <v>45078.191250000003</v>
      </c>
      <c r="R5605">
        <v>5604</v>
      </c>
      <c r="S5605" t="str">
        <f>PROPER(CustomerSupport[[#This Row],[Resolution]])</f>
        <v/>
      </c>
      <c r="T5605" t="str">
        <f>TRIM(CustomerSupport[[#This Row],[Customer Name]])</f>
        <v>Ariana Mann</v>
      </c>
      <c r="U5605">
        <f>MONTH(CustomerSupport[[#This Row],[Date of Purchase]])</f>
        <v>2</v>
      </c>
      <c r="V5605" t="str">
        <f>TEXT('Working data'!G5605,"mmmm")</f>
        <v>February</v>
      </c>
      <c r="W5605">
        <f>YEAR(CustomerSupport[[#This Row],[Date of Purchase]])</f>
        <v>2021</v>
      </c>
      <c r="X5605" t="str">
        <f t="shared" si="87"/>
        <v/>
      </c>
    </row>
    <row r="5606" spans="1:24" ht="14.25" customHeight="1" x14ac:dyDescent="0.4">
      <c r="A5606">
        <v>5605</v>
      </c>
      <c r="B5606" t="s">
        <v>18201</v>
      </c>
      <c r="C5606" t="s">
        <v>18202</v>
      </c>
      <c r="D5606">
        <v>67</v>
      </c>
      <c r="E5606" t="s">
        <v>29</v>
      </c>
      <c r="F5606" t="s">
        <v>44</v>
      </c>
      <c r="G5606" s="1">
        <v>44094</v>
      </c>
      <c r="H5606" t="s">
        <v>21</v>
      </c>
      <c r="I5606" t="s">
        <v>77</v>
      </c>
      <c r="J5606" t="s">
        <v>18203</v>
      </c>
      <c r="K5606" t="s">
        <v>39</v>
      </c>
      <c r="L5606" t="s">
        <v>18204</v>
      </c>
      <c r="M5606" t="s">
        <v>41</v>
      </c>
      <c r="N5606" t="s">
        <v>83</v>
      </c>
      <c r="O5606" s="3">
        <v>45078.939872685187</v>
      </c>
      <c r="P5606" s="3">
        <v>45078.59820601852</v>
      </c>
      <c r="Q5606">
        <v>5</v>
      </c>
      <c r="R5606">
        <v>5605</v>
      </c>
      <c r="S5606" t="str">
        <f>PROPER(CustomerSupport[[#This Row],[Resolution]])</f>
        <v>Able Day Cover None List Baby Throw Billion.</v>
      </c>
      <c r="T5606" t="str">
        <f>TRIM(CustomerSupport[[#This Row],[Customer Name]])</f>
        <v>Robert Hanna DDS</v>
      </c>
      <c r="U5606">
        <f>MONTH(CustomerSupport[[#This Row],[Date of Purchase]])</f>
        <v>9</v>
      </c>
      <c r="V5606" t="str">
        <f>TEXT('Working data'!G5606,"mmmm")</f>
        <v>September</v>
      </c>
      <c r="W5606">
        <f>YEAR(CustomerSupport[[#This Row],[Date of Purchase]])</f>
        <v>2020</v>
      </c>
      <c r="X5606">
        <f t="shared" si="87"/>
        <v>-8.2000000000116415</v>
      </c>
    </row>
    <row r="5607" spans="1:24" ht="14.25" customHeight="1" x14ac:dyDescent="0.4">
      <c r="A5607">
        <v>5606</v>
      </c>
      <c r="B5607" t="s">
        <v>18205</v>
      </c>
      <c r="C5607" t="s">
        <v>18206</v>
      </c>
      <c r="D5607">
        <v>26</v>
      </c>
      <c r="E5607" t="s">
        <v>58</v>
      </c>
      <c r="F5607" t="s">
        <v>202</v>
      </c>
      <c r="G5607" s="1">
        <v>44013</v>
      </c>
      <c r="H5607" t="s">
        <v>66</v>
      </c>
      <c r="I5607" t="s">
        <v>150</v>
      </c>
      <c r="J5607" s="2" t="s">
        <v>18207</v>
      </c>
      <c r="K5607" t="s">
        <v>24</v>
      </c>
      <c r="M5607" t="s">
        <v>25</v>
      </c>
      <c r="N5607" t="s">
        <v>33</v>
      </c>
      <c r="O5607" s="3">
        <v>45078.489189814813</v>
      </c>
      <c r="R5607">
        <v>5606</v>
      </c>
      <c r="S5607" t="str">
        <f>PROPER(CustomerSupport[[#This Row],[Resolution]])</f>
        <v/>
      </c>
      <c r="T5607" t="str">
        <f>TRIM(CustomerSupport[[#This Row],[Customer Name]])</f>
        <v>Vickie Kent</v>
      </c>
      <c r="U5607">
        <f>MONTH(CustomerSupport[[#This Row],[Date of Purchase]])</f>
        <v>7</v>
      </c>
      <c r="V5607" t="str">
        <f>TEXT('Working data'!G5607,"mmmm")</f>
        <v>July</v>
      </c>
      <c r="W5607">
        <f>YEAR(CustomerSupport[[#This Row],[Date of Purchase]])</f>
        <v>2020</v>
      </c>
      <c r="X5607" t="str">
        <f t="shared" si="87"/>
        <v/>
      </c>
    </row>
    <row r="5608" spans="1:24" ht="14.25" customHeight="1" x14ac:dyDescent="0.4">
      <c r="A5608">
        <v>5607</v>
      </c>
      <c r="B5608" t="s">
        <v>18208</v>
      </c>
      <c r="C5608" t="s">
        <v>18209</v>
      </c>
      <c r="D5608">
        <v>35</v>
      </c>
      <c r="E5608" t="s">
        <v>29</v>
      </c>
      <c r="F5608" t="s">
        <v>219</v>
      </c>
      <c r="G5608" s="1">
        <v>44272</v>
      </c>
      <c r="H5608" t="s">
        <v>67</v>
      </c>
      <c r="I5608" t="s">
        <v>93</v>
      </c>
      <c r="J5608" s="2" t="s">
        <v>18210</v>
      </c>
      <c r="K5608" t="s">
        <v>24</v>
      </c>
      <c r="M5608" t="s">
        <v>89</v>
      </c>
      <c r="N5608" t="s">
        <v>55</v>
      </c>
      <c r="O5608" s="3">
        <v>45078.962812500002</v>
      </c>
      <c r="R5608">
        <v>5607</v>
      </c>
      <c r="S5608" t="str">
        <f>PROPER(CustomerSupport[[#This Row],[Resolution]])</f>
        <v/>
      </c>
      <c r="T5608" t="str">
        <f>TRIM(CustomerSupport[[#This Row],[Customer Name]])</f>
        <v>Sherry Bass</v>
      </c>
      <c r="U5608">
        <f>MONTH(CustomerSupport[[#This Row],[Date of Purchase]])</f>
        <v>3</v>
      </c>
      <c r="V5608" t="str">
        <f>TEXT('Working data'!G5608,"mmmm")</f>
        <v>March</v>
      </c>
      <c r="W5608">
        <f>YEAR(CustomerSupport[[#This Row],[Date of Purchase]])</f>
        <v>2021</v>
      </c>
      <c r="X5608" t="str">
        <f t="shared" si="87"/>
        <v/>
      </c>
    </row>
    <row r="5609" spans="1:24" ht="14.25" customHeight="1" x14ac:dyDescent="0.4">
      <c r="A5609">
        <v>5608</v>
      </c>
      <c r="B5609" t="s">
        <v>18211</v>
      </c>
      <c r="C5609" t="s">
        <v>18212</v>
      </c>
      <c r="D5609">
        <v>60</v>
      </c>
      <c r="E5609" t="s">
        <v>19</v>
      </c>
      <c r="F5609" t="s">
        <v>92</v>
      </c>
      <c r="G5609" s="1">
        <v>43866</v>
      </c>
      <c r="H5609" t="s">
        <v>59</v>
      </c>
      <c r="I5609" t="s">
        <v>59</v>
      </c>
      <c r="J5609" s="2" t="s">
        <v>18213</v>
      </c>
      <c r="K5609" t="s">
        <v>24</v>
      </c>
      <c r="M5609" t="s">
        <v>25</v>
      </c>
      <c r="N5609" t="s">
        <v>83</v>
      </c>
      <c r="O5609" s="3">
        <v>45078.488530092596</v>
      </c>
      <c r="R5609">
        <v>5608</v>
      </c>
      <c r="S5609" t="str">
        <f>PROPER(CustomerSupport[[#This Row],[Resolution]])</f>
        <v/>
      </c>
      <c r="T5609" t="str">
        <f>TRIM(CustomerSupport[[#This Row],[Customer Name]])</f>
        <v>John Mcconnell</v>
      </c>
      <c r="U5609">
        <f>MONTH(CustomerSupport[[#This Row],[Date of Purchase]])</f>
        <v>2</v>
      </c>
      <c r="V5609" t="str">
        <f>TEXT('Working data'!G5609,"mmmm")</f>
        <v>February</v>
      </c>
      <c r="W5609">
        <f>YEAR(CustomerSupport[[#This Row],[Date of Purchase]])</f>
        <v>2020</v>
      </c>
      <c r="X5609" t="str">
        <f t="shared" si="87"/>
        <v/>
      </c>
    </row>
    <row r="5610" spans="1:24" ht="14.25" customHeight="1" x14ac:dyDescent="0.4">
      <c r="A5610">
        <v>5609</v>
      </c>
      <c r="B5610" t="s">
        <v>18214</v>
      </c>
      <c r="C5610" t="s">
        <v>18215</v>
      </c>
      <c r="D5610">
        <v>26</v>
      </c>
      <c r="E5610" t="s">
        <v>29</v>
      </c>
      <c r="F5610" t="s">
        <v>117</v>
      </c>
      <c r="G5610" s="1">
        <v>44025</v>
      </c>
      <c r="H5610" t="s">
        <v>21</v>
      </c>
      <c r="I5610" t="s">
        <v>52</v>
      </c>
      <c r="J5610" t="s">
        <v>18216</v>
      </c>
      <c r="K5610" t="s">
        <v>39</v>
      </c>
      <c r="L5610" t="s">
        <v>18217</v>
      </c>
      <c r="M5610" t="s">
        <v>89</v>
      </c>
      <c r="N5610" t="s">
        <v>83</v>
      </c>
      <c r="O5610" s="3">
        <v>45078.935752314814</v>
      </c>
      <c r="P5610" s="3">
        <v>45078.310752314814</v>
      </c>
      <c r="Q5610">
        <v>2</v>
      </c>
      <c r="R5610">
        <v>5609</v>
      </c>
      <c r="S5610" t="str">
        <f>PROPER(CustomerSupport[[#This Row],[Resolution]])</f>
        <v>Meet Clear Charge Carry Must Always Wear.</v>
      </c>
      <c r="T5610" t="str">
        <f>TRIM(CustomerSupport[[#This Row],[Customer Name]])</f>
        <v>Rebecca Brown</v>
      </c>
      <c r="U5610">
        <f>MONTH(CustomerSupport[[#This Row],[Date of Purchase]])</f>
        <v>7</v>
      </c>
      <c r="V5610" t="str">
        <f>TEXT('Working data'!G5610,"mmmm")</f>
        <v>July</v>
      </c>
      <c r="W5610">
        <f>YEAR(CustomerSupport[[#This Row],[Date of Purchase]])</f>
        <v>2020</v>
      </c>
      <c r="X5610">
        <f t="shared" si="87"/>
        <v>-15</v>
      </c>
    </row>
    <row r="5611" spans="1:24" ht="14.25" customHeight="1" x14ac:dyDescent="0.4">
      <c r="A5611">
        <v>5610</v>
      </c>
      <c r="B5611" t="s">
        <v>18218</v>
      </c>
      <c r="C5611" t="s">
        <v>18219</v>
      </c>
      <c r="D5611">
        <v>41</v>
      </c>
      <c r="E5611" t="s">
        <v>29</v>
      </c>
      <c r="F5611" t="s">
        <v>249</v>
      </c>
      <c r="G5611" s="1">
        <v>44250</v>
      </c>
      <c r="H5611" t="s">
        <v>67</v>
      </c>
      <c r="I5611" t="s">
        <v>22</v>
      </c>
      <c r="J5611" s="2" t="s">
        <v>18220</v>
      </c>
      <c r="K5611" t="s">
        <v>24</v>
      </c>
      <c r="M5611" t="s">
        <v>41</v>
      </c>
      <c r="N5611" t="s">
        <v>83</v>
      </c>
      <c r="O5611" s="3">
        <v>45078.526736111111</v>
      </c>
      <c r="R5611">
        <v>5610</v>
      </c>
      <c r="S5611" t="str">
        <f>PROPER(CustomerSupport[[#This Row],[Resolution]])</f>
        <v/>
      </c>
      <c r="T5611" t="str">
        <f>TRIM(CustomerSupport[[#This Row],[Customer Name]])</f>
        <v>Dustin Taylor</v>
      </c>
      <c r="U5611">
        <f>MONTH(CustomerSupport[[#This Row],[Date of Purchase]])</f>
        <v>2</v>
      </c>
      <c r="V5611" t="str">
        <f>TEXT('Working data'!G5611,"mmmm")</f>
        <v>February</v>
      </c>
      <c r="W5611">
        <f>YEAR(CustomerSupport[[#This Row],[Date of Purchase]])</f>
        <v>2021</v>
      </c>
      <c r="X5611" t="str">
        <f t="shared" si="87"/>
        <v/>
      </c>
    </row>
    <row r="5612" spans="1:24" ht="14.25" customHeight="1" x14ac:dyDescent="0.4">
      <c r="A5612">
        <v>5611</v>
      </c>
      <c r="B5612" t="s">
        <v>18221</v>
      </c>
      <c r="C5612" t="s">
        <v>18222</v>
      </c>
      <c r="D5612">
        <v>37</v>
      </c>
      <c r="E5612" t="s">
        <v>58</v>
      </c>
      <c r="F5612" t="s">
        <v>112</v>
      </c>
      <c r="G5612" s="1">
        <v>44131</v>
      </c>
      <c r="H5612" t="s">
        <v>67</v>
      </c>
      <c r="I5612" t="s">
        <v>67</v>
      </c>
      <c r="J5612" s="2" t="s">
        <v>18223</v>
      </c>
      <c r="K5612" t="s">
        <v>24</v>
      </c>
      <c r="M5612" t="s">
        <v>89</v>
      </c>
      <c r="N5612" t="s">
        <v>26</v>
      </c>
      <c r="O5612" s="3">
        <v>45078.290648148148</v>
      </c>
      <c r="R5612">
        <v>5611</v>
      </c>
      <c r="S5612" t="str">
        <f>PROPER(CustomerSupport[[#This Row],[Resolution]])</f>
        <v/>
      </c>
      <c r="T5612" t="str">
        <f>TRIM(CustomerSupport[[#This Row],[Customer Name]])</f>
        <v>Shane Merritt</v>
      </c>
      <c r="U5612">
        <f>MONTH(CustomerSupport[[#This Row],[Date of Purchase]])</f>
        <v>10</v>
      </c>
      <c r="V5612" t="str">
        <f>TEXT('Working data'!G5612,"mmmm")</f>
        <v>October</v>
      </c>
      <c r="W5612">
        <f>YEAR(CustomerSupport[[#This Row],[Date of Purchase]])</f>
        <v>2020</v>
      </c>
      <c r="X5612" t="str">
        <f t="shared" si="87"/>
        <v/>
      </c>
    </row>
    <row r="5613" spans="1:24" ht="14.25" customHeight="1" x14ac:dyDescent="0.4">
      <c r="A5613">
        <v>5612</v>
      </c>
      <c r="B5613" t="s">
        <v>18224</v>
      </c>
      <c r="C5613" t="s">
        <v>18225</v>
      </c>
      <c r="D5613">
        <v>58</v>
      </c>
      <c r="E5613" t="s">
        <v>19</v>
      </c>
      <c r="F5613" t="s">
        <v>431</v>
      </c>
      <c r="G5613" s="1">
        <v>43940</v>
      </c>
      <c r="H5613" t="s">
        <v>45</v>
      </c>
      <c r="I5613" t="s">
        <v>93</v>
      </c>
      <c r="J5613" t="s">
        <v>18226</v>
      </c>
      <c r="K5613" t="s">
        <v>39</v>
      </c>
      <c r="L5613" t="s">
        <v>18227</v>
      </c>
      <c r="M5613" t="s">
        <v>25</v>
      </c>
      <c r="N5613" t="s">
        <v>83</v>
      </c>
      <c r="O5613" s="3">
        <v>45078.276064814818</v>
      </c>
      <c r="P5613" s="3">
        <v>45078.492731481485</v>
      </c>
      <c r="Q5613">
        <v>3</v>
      </c>
      <c r="R5613">
        <v>5612</v>
      </c>
      <c r="S5613" t="str">
        <f>PROPER(CustomerSupport[[#This Row],[Resolution]])</f>
        <v>Suddenly So Shoulder Herself Forget.</v>
      </c>
      <c r="T5613" t="str">
        <f>TRIM(CustomerSupport[[#This Row],[Customer Name]])</f>
        <v>Ann Parks</v>
      </c>
      <c r="U5613">
        <f>MONTH(CustomerSupport[[#This Row],[Date of Purchase]])</f>
        <v>4</v>
      </c>
      <c r="V5613" t="str">
        <f>TEXT('Working data'!G5613,"mmmm")</f>
        <v>April</v>
      </c>
      <c r="W5613">
        <f>YEAR(CustomerSupport[[#This Row],[Date of Purchase]])</f>
        <v>2020</v>
      </c>
      <c r="X5613">
        <f t="shared" si="87"/>
        <v>5.2000000000116415</v>
      </c>
    </row>
    <row r="5614" spans="1:24" ht="14.25" customHeight="1" x14ac:dyDescent="0.4">
      <c r="A5614">
        <v>5613</v>
      </c>
      <c r="B5614" t="s">
        <v>18228</v>
      </c>
      <c r="C5614" t="s">
        <v>18229</v>
      </c>
      <c r="D5614">
        <v>32</v>
      </c>
      <c r="E5614" t="s">
        <v>29</v>
      </c>
      <c r="F5614" t="s">
        <v>134</v>
      </c>
      <c r="G5614" s="1">
        <v>43862</v>
      </c>
      <c r="H5614" t="s">
        <v>59</v>
      </c>
      <c r="I5614" t="s">
        <v>22</v>
      </c>
      <c r="J5614" s="2" t="s">
        <v>18230</v>
      </c>
      <c r="K5614" t="s">
        <v>39</v>
      </c>
      <c r="L5614" t="s">
        <v>18231</v>
      </c>
      <c r="M5614" t="s">
        <v>25</v>
      </c>
      <c r="N5614" t="s">
        <v>33</v>
      </c>
      <c r="O5614" s="3">
        <v>45078.37122685185</v>
      </c>
      <c r="P5614" s="3">
        <v>45078.634421296294</v>
      </c>
      <c r="Q5614">
        <v>4</v>
      </c>
      <c r="R5614">
        <v>5613</v>
      </c>
      <c r="S5614" t="str">
        <f>PROPER(CustomerSupport[[#This Row],[Resolution]])</f>
        <v>Quite General Mention If Or Part Among.</v>
      </c>
      <c r="T5614" t="str">
        <f>TRIM(CustomerSupport[[#This Row],[Customer Name]])</f>
        <v>Emily Logan</v>
      </c>
      <c r="U5614">
        <f>MONTH(CustomerSupport[[#This Row],[Date of Purchase]])</f>
        <v>2</v>
      </c>
      <c r="V5614" t="str">
        <f>TEXT('Working data'!G5614,"mmmm")</f>
        <v>February</v>
      </c>
      <c r="W5614">
        <f>YEAR(CustomerSupport[[#This Row],[Date of Purchase]])</f>
        <v>2020</v>
      </c>
      <c r="X5614">
        <f t="shared" si="87"/>
        <v>6.3166666666511446</v>
      </c>
    </row>
    <row r="5615" spans="1:24" ht="14.25" customHeight="1" x14ac:dyDescent="0.4">
      <c r="A5615">
        <v>5614</v>
      </c>
      <c r="B5615" t="s">
        <v>18232</v>
      </c>
      <c r="C5615" t="s">
        <v>18233</v>
      </c>
      <c r="D5615">
        <v>21</v>
      </c>
      <c r="E5615" t="s">
        <v>19</v>
      </c>
      <c r="F5615" t="s">
        <v>92</v>
      </c>
      <c r="G5615" s="1">
        <v>44307</v>
      </c>
      <c r="H5615" t="s">
        <v>66</v>
      </c>
      <c r="I5615" t="s">
        <v>31</v>
      </c>
      <c r="J5615" s="2" t="s">
        <v>18234</v>
      </c>
      <c r="K5615" t="s">
        <v>39</v>
      </c>
      <c r="L5615" t="s">
        <v>18235</v>
      </c>
      <c r="M5615" t="s">
        <v>89</v>
      </c>
      <c r="N5615" t="s">
        <v>26</v>
      </c>
      <c r="O5615" s="3">
        <v>45078.107361111113</v>
      </c>
      <c r="P5615" s="3">
        <v>45078.750416666669</v>
      </c>
      <c r="Q5615">
        <v>2</v>
      </c>
      <c r="R5615">
        <v>5614</v>
      </c>
      <c r="S5615" t="str">
        <f>PROPER(CustomerSupport[[#This Row],[Resolution]])</f>
        <v>Pick Present Design This Box Energy City.</v>
      </c>
      <c r="T5615" t="str">
        <f>TRIM(CustomerSupport[[#This Row],[Customer Name]])</f>
        <v>Sara Bonilla</v>
      </c>
      <c r="U5615">
        <f>MONTH(CustomerSupport[[#This Row],[Date of Purchase]])</f>
        <v>4</v>
      </c>
      <c r="V5615" t="str">
        <f>TEXT('Working data'!G5615,"mmmm")</f>
        <v>April</v>
      </c>
      <c r="W5615">
        <f>YEAR(CustomerSupport[[#This Row],[Date of Purchase]])</f>
        <v>2021</v>
      </c>
      <c r="X5615">
        <f t="shared" si="87"/>
        <v>15.433333333348855</v>
      </c>
    </row>
    <row r="5616" spans="1:24" ht="14.25" customHeight="1" x14ac:dyDescent="0.4">
      <c r="A5616">
        <v>5615</v>
      </c>
      <c r="B5616" t="s">
        <v>18236</v>
      </c>
      <c r="C5616" t="s">
        <v>18237</v>
      </c>
      <c r="D5616">
        <v>58</v>
      </c>
      <c r="E5616" t="s">
        <v>19</v>
      </c>
      <c r="F5616" t="s">
        <v>20</v>
      </c>
      <c r="G5616" s="1">
        <v>44342</v>
      </c>
      <c r="H5616" t="s">
        <v>21</v>
      </c>
      <c r="I5616" t="s">
        <v>141</v>
      </c>
      <c r="J5616" s="2" t="s">
        <v>18238</v>
      </c>
      <c r="K5616" t="s">
        <v>62</v>
      </c>
      <c r="M5616" t="s">
        <v>89</v>
      </c>
      <c r="N5616" t="s">
        <v>26</v>
      </c>
      <c r="R5616">
        <v>5615</v>
      </c>
      <c r="S5616" t="str">
        <f>PROPER(CustomerSupport[[#This Row],[Resolution]])</f>
        <v/>
      </c>
      <c r="T5616" t="str">
        <f>TRIM(CustomerSupport[[#This Row],[Customer Name]])</f>
        <v>David Ritter</v>
      </c>
      <c r="U5616">
        <f>MONTH(CustomerSupport[[#This Row],[Date of Purchase]])</f>
        <v>5</v>
      </c>
      <c r="V5616" t="str">
        <f>TEXT('Working data'!G5616,"mmmm")</f>
        <v>May</v>
      </c>
      <c r="W5616">
        <f>YEAR(CustomerSupport[[#This Row],[Date of Purchase]])</f>
        <v>2021</v>
      </c>
      <c r="X5616" t="str">
        <f t="shared" si="87"/>
        <v/>
      </c>
    </row>
    <row r="5617" spans="1:24" ht="14.25" customHeight="1" x14ac:dyDescent="0.4">
      <c r="A5617">
        <v>5616</v>
      </c>
      <c r="B5617" t="s">
        <v>18239</v>
      </c>
      <c r="C5617" t="s">
        <v>18240</v>
      </c>
      <c r="D5617">
        <v>59</v>
      </c>
      <c r="E5617" t="s">
        <v>19</v>
      </c>
      <c r="F5617" t="s">
        <v>44</v>
      </c>
      <c r="G5617" s="1">
        <v>44090</v>
      </c>
      <c r="H5617" t="s">
        <v>59</v>
      </c>
      <c r="I5617" t="s">
        <v>59</v>
      </c>
      <c r="J5617" t="s">
        <v>18241</v>
      </c>
      <c r="K5617" t="s">
        <v>62</v>
      </c>
      <c r="M5617" t="s">
        <v>143</v>
      </c>
      <c r="N5617" t="s">
        <v>26</v>
      </c>
      <c r="R5617">
        <v>5616</v>
      </c>
      <c r="S5617" t="str">
        <f>PROPER(CustomerSupport[[#This Row],[Resolution]])</f>
        <v/>
      </c>
      <c r="T5617" t="str">
        <f>TRIM(CustomerSupport[[#This Row],[Customer Name]])</f>
        <v>Omar Rojas</v>
      </c>
      <c r="U5617">
        <f>MONTH(CustomerSupport[[#This Row],[Date of Purchase]])</f>
        <v>9</v>
      </c>
      <c r="V5617" t="str">
        <f>TEXT('Working data'!G5617,"mmmm")</f>
        <v>September</v>
      </c>
      <c r="W5617">
        <f>YEAR(CustomerSupport[[#This Row],[Date of Purchase]])</f>
        <v>2020</v>
      </c>
      <c r="X5617" t="str">
        <f t="shared" si="87"/>
        <v/>
      </c>
    </row>
    <row r="5618" spans="1:24" ht="14.25" customHeight="1" x14ac:dyDescent="0.4">
      <c r="A5618">
        <v>5617</v>
      </c>
      <c r="B5618" t="s">
        <v>18242</v>
      </c>
      <c r="C5618" t="s">
        <v>18243</v>
      </c>
      <c r="D5618">
        <v>19</v>
      </c>
      <c r="E5618" t="s">
        <v>19</v>
      </c>
      <c r="F5618" t="s">
        <v>157</v>
      </c>
      <c r="G5618" s="1">
        <v>44254</v>
      </c>
      <c r="H5618" t="s">
        <v>21</v>
      </c>
      <c r="I5618" t="s">
        <v>177</v>
      </c>
      <c r="J5618" s="2" t="s">
        <v>18244</v>
      </c>
      <c r="K5618" t="s">
        <v>62</v>
      </c>
      <c r="M5618" t="s">
        <v>41</v>
      </c>
      <c r="N5618" t="s">
        <v>83</v>
      </c>
      <c r="R5618">
        <v>5617</v>
      </c>
      <c r="S5618" t="str">
        <f>PROPER(CustomerSupport[[#This Row],[Resolution]])</f>
        <v/>
      </c>
      <c r="T5618" t="str">
        <f>TRIM(CustomerSupport[[#This Row],[Customer Name]])</f>
        <v>Briana Olson</v>
      </c>
      <c r="U5618">
        <f>MONTH(CustomerSupport[[#This Row],[Date of Purchase]])</f>
        <v>2</v>
      </c>
      <c r="V5618" t="str">
        <f>TEXT('Working data'!G5618,"mmmm")</f>
        <v>February</v>
      </c>
      <c r="W5618">
        <f>YEAR(CustomerSupport[[#This Row],[Date of Purchase]])</f>
        <v>2021</v>
      </c>
      <c r="X5618" t="str">
        <f t="shared" si="87"/>
        <v/>
      </c>
    </row>
    <row r="5619" spans="1:24" ht="14.25" customHeight="1" x14ac:dyDescent="0.4">
      <c r="A5619">
        <v>5618</v>
      </c>
      <c r="B5619" t="s">
        <v>18245</v>
      </c>
      <c r="C5619" t="s">
        <v>18246</v>
      </c>
      <c r="D5619">
        <v>70</v>
      </c>
      <c r="E5619" t="s">
        <v>29</v>
      </c>
      <c r="F5619" t="s">
        <v>103</v>
      </c>
      <c r="G5619" s="1">
        <v>44169</v>
      </c>
      <c r="H5619" t="s">
        <v>21</v>
      </c>
      <c r="I5619" t="s">
        <v>113</v>
      </c>
      <c r="J5619" s="2" t="s">
        <v>18247</v>
      </c>
      <c r="K5619" t="s">
        <v>62</v>
      </c>
      <c r="M5619" t="s">
        <v>41</v>
      </c>
      <c r="N5619" t="s">
        <v>33</v>
      </c>
      <c r="R5619">
        <v>5618</v>
      </c>
      <c r="S5619" t="str">
        <f>PROPER(CustomerSupport[[#This Row],[Resolution]])</f>
        <v/>
      </c>
      <c r="T5619" t="str">
        <f>TRIM(CustomerSupport[[#This Row],[Customer Name]])</f>
        <v>Evan Hill</v>
      </c>
      <c r="U5619">
        <f>MONTH(CustomerSupport[[#This Row],[Date of Purchase]])</f>
        <v>12</v>
      </c>
      <c r="V5619" t="str">
        <f>TEXT('Working data'!G5619,"mmmm")</f>
        <v>December</v>
      </c>
      <c r="W5619">
        <f>YEAR(CustomerSupport[[#This Row],[Date of Purchase]])</f>
        <v>2020</v>
      </c>
      <c r="X5619" t="str">
        <f t="shared" si="87"/>
        <v/>
      </c>
    </row>
    <row r="5620" spans="1:24" ht="14.25" customHeight="1" x14ac:dyDescent="0.4">
      <c r="A5620">
        <v>5619</v>
      </c>
      <c r="B5620" t="s">
        <v>18248</v>
      </c>
      <c r="C5620" t="s">
        <v>18249</v>
      </c>
      <c r="D5620">
        <v>39</v>
      </c>
      <c r="E5620" t="s">
        <v>58</v>
      </c>
      <c r="F5620" t="s">
        <v>134</v>
      </c>
      <c r="G5620" s="1">
        <v>44476</v>
      </c>
      <c r="H5620" t="s">
        <v>59</v>
      </c>
      <c r="I5620" t="s">
        <v>77</v>
      </c>
      <c r="J5620" s="2" t="s">
        <v>18250</v>
      </c>
      <c r="K5620" t="s">
        <v>62</v>
      </c>
      <c r="M5620" t="s">
        <v>41</v>
      </c>
      <c r="N5620" t="s">
        <v>33</v>
      </c>
      <c r="R5620">
        <v>5619</v>
      </c>
      <c r="S5620" t="str">
        <f>PROPER(CustomerSupport[[#This Row],[Resolution]])</f>
        <v/>
      </c>
      <c r="T5620" t="str">
        <f>TRIM(CustomerSupport[[#This Row],[Customer Name]])</f>
        <v>Kimberly Green</v>
      </c>
      <c r="U5620">
        <f>MONTH(CustomerSupport[[#This Row],[Date of Purchase]])</f>
        <v>10</v>
      </c>
      <c r="V5620" t="str">
        <f>TEXT('Working data'!G5620,"mmmm")</f>
        <v>October</v>
      </c>
      <c r="W5620">
        <f>YEAR(CustomerSupport[[#This Row],[Date of Purchase]])</f>
        <v>2021</v>
      </c>
      <c r="X5620" t="str">
        <f t="shared" si="87"/>
        <v/>
      </c>
    </row>
    <row r="5621" spans="1:24" ht="14.25" customHeight="1" x14ac:dyDescent="0.4">
      <c r="A5621">
        <v>5620</v>
      </c>
      <c r="B5621" t="s">
        <v>18251</v>
      </c>
      <c r="C5621" t="s">
        <v>18252</v>
      </c>
      <c r="D5621">
        <v>63</v>
      </c>
      <c r="E5621" t="s">
        <v>58</v>
      </c>
      <c r="F5621" t="s">
        <v>51</v>
      </c>
      <c r="G5621" s="1">
        <v>43888</v>
      </c>
      <c r="H5621" t="s">
        <v>67</v>
      </c>
      <c r="I5621" t="s">
        <v>113</v>
      </c>
      <c r="J5621" t="s">
        <v>1230</v>
      </c>
      <c r="K5621" t="s">
        <v>39</v>
      </c>
      <c r="L5621" t="s">
        <v>18253</v>
      </c>
      <c r="M5621" t="s">
        <v>143</v>
      </c>
      <c r="N5621" t="s">
        <v>83</v>
      </c>
      <c r="O5621" s="3">
        <v>45078.785219907404</v>
      </c>
      <c r="P5621" s="3">
        <v>45078.712997685187</v>
      </c>
      <c r="Q5621">
        <v>5</v>
      </c>
      <c r="R5621">
        <v>5620</v>
      </c>
      <c r="S5621" t="str">
        <f>PROPER(CustomerSupport[[#This Row],[Resolution]])</f>
        <v>Work Put Health Degree Social He Police.</v>
      </c>
      <c r="T5621" t="str">
        <f>TRIM(CustomerSupport[[#This Row],[Customer Name]])</f>
        <v>Amanda Gilmore</v>
      </c>
      <c r="U5621">
        <f>MONTH(CustomerSupport[[#This Row],[Date of Purchase]])</f>
        <v>2</v>
      </c>
      <c r="V5621" t="str">
        <f>TEXT('Working data'!G5621,"mmmm")</f>
        <v>February</v>
      </c>
      <c r="W5621">
        <f>YEAR(CustomerSupport[[#This Row],[Date of Purchase]])</f>
        <v>2020</v>
      </c>
      <c r="X5621">
        <f t="shared" si="87"/>
        <v>-1.7333333332207985</v>
      </c>
    </row>
    <row r="5622" spans="1:24" ht="14.25" customHeight="1" x14ac:dyDescent="0.4">
      <c r="A5622">
        <v>5621</v>
      </c>
      <c r="B5622" t="s">
        <v>18254</v>
      </c>
      <c r="C5622" t="s">
        <v>18255</v>
      </c>
      <c r="D5622">
        <v>45</v>
      </c>
      <c r="E5622" t="s">
        <v>19</v>
      </c>
      <c r="F5622" t="s">
        <v>71</v>
      </c>
      <c r="G5622" s="1">
        <v>44362</v>
      </c>
      <c r="H5622" t="s">
        <v>59</v>
      </c>
      <c r="I5622" t="s">
        <v>67</v>
      </c>
      <c r="J5622" s="2" t="s">
        <v>18256</v>
      </c>
      <c r="K5622" t="s">
        <v>62</v>
      </c>
      <c r="M5622" t="s">
        <v>89</v>
      </c>
      <c r="N5622" t="s">
        <v>26</v>
      </c>
      <c r="R5622">
        <v>5621</v>
      </c>
      <c r="S5622" t="str">
        <f>PROPER(CustomerSupport[[#This Row],[Resolution]])</f>
        <v/>
      </c>
      <c r="T5622" t="str">
        <f>TRIM(CustomerSupport[[#This Row],[Customer Name]])</f>
        <v>Lauren Martinez</v>
      </c>
      <c r="U5622">
        <f>MONTH(CustomerSupport[[#This Row],[Date of Purchase]])</f>
        <v>6</v>
      </c>
      <c r="V5622" t="str">
        <f>TEXT('Working data'!G5622,"mmmm")</f>
        <v>June</v>
      </c>
      <c r="W5622">
        <f>YEAR(CustomerSupport[[#This Row],[Date of Purchase]])</f>
        <v>2021</v>
      </c>
      <c r="X5622" t="str">
        <f t="shared" si="87"/>
        <v/>
      </c>
    </row>
    <row r="5623" spans="1:24" ht="14.25" customHeight="1" x14ac:dyDescent="0.4">
      <c r="A5623">
        <v>5622</v>
      </c>
      <c r="B5623" t="s">
        <v>18257</v>
      </c>
      <c r="C5623" t="s">
        <v>18258</v>
      </c>
      <c r="D5623">
        <v>44</v>
      </c>
      <c r="E5623" t="s">
        <v>29</v>
      </c>
      <c r="F5623" t="s">
        <v>44</v>
      </c>
      <c r="G5623" s="1">
        <v>44362</v>
      </c>
      <c r="H5623" t="s">
        <v>67</v>
      </c>
      <c r="I5623" t="s">
        <v>93</v>
      </c>
      <c r="J5623" s="2" t="s">
        <v>18259</v>
      </c>
      <c r="K5623" t="s">
        <v>39</v>
      </c>
      <c r="L5623" t="s">
        <v>18260</v>
      </c>
      <c r="M5623" t="s">
        <v>41</v>
      </c>
      <c r="N5623" t="s">
        <v>55</v>
      </c>
      <c r="O5623" s="3">
        <v>45078.433865740742</v>
      </c>
      <c r="P5623" s="3">
        <v>45078.15053240741</v>
      </c>
      <c r="Q5623">
        <v>3</v>
      </c>
      <c r="R5623">
        <v>5622</v>
      </c>
      <c r="S5623" t="str">
        <f>PROPER(CustomerSupport[[#This Row],[Resolution]])</f>
        <v>Continue Film Wait Spend Choose This Republican Get.</v>
      </c>
      <c r="T5623" t="str">
        <f>TRIM(CustomerSupport[[#This Row],[Customer Name]])</f>
        <v>Jeffrey Torres</v>
      </c>
      <c r="U5623">
        <f>MONTH(CustomerSupport[[#This Row],[Date of Purchase]])</f>
        <v>6</v>
      </c>
      <c r="V5623" t="str">
        <f>TEXT('Working data'!G5623,"mmmm")</f>
        <v>June</v>
      </c>
      <c r="W5623">
        <f>YEAR(CustomerSupport[[#This Row],[Date of Purchase]])</f>
        <v>2021</v>
      </c>
      <c r="X5623">
        <f t="shared" si="87"/>
        <v>-6.7999999999883585</v>
      </c>
    </row>
    <row r="5624" spans="1:24" ht="14.25" customHeight="1" x14ac:dyDescent="0.4">
      <c r="A5624">
        <v>5623</v>
      </c>
      <c r="B5624" t="s">
        <v>18261</v>
      </c>
      <c r="C5624" t="s">
        <v>18262</v>
      </c>
      <c r="D5624">
        <v>20</v>
      </c>
      <c r="E5624" t="s">
        <v>19</v>
      </c>
      <c r="F5624" t="s">
        <v>65</v>
      </c>
      <c r="G5624" s="1">
        <v>43869</v>
      </c>
      <c r="H5624" t="s">
        <v>59</v>
      </c>
      <c r="I5624" t="s">
        <v>141</v>
      </c>
      <c r="J5624" s="2" t="s">
        <v>18263</v>
      </c>
      <c r="K5624" t="s">
        <v>62</v>
      </c>
      <c r="M5624" t="s">
        <v>89</v>
      </c>
      <c r="N5624" t="s">
        <v>83</v>
      </c>
      <c r="R5624">
        <v>5623</v>
      </c>
      <c r="S5624" t="str">
        <f>PROPER(CustomerSupport[[#This Row],[Resolution]])</f>
        <v/>
      </c>
      <c r="T5624" t="str">
        <f>TRIM(CustomerSupport[[#This Row],[Customer Name]])</f>
        <v>Randall Brown</v>
      </c>
      <c r="U5624">
        <f>MONTH(CustomerSupport[[#This Row],[Date of Purchase]])</f>
        <v>2</v>
      </c>
      <c r="V5624" t="str">
        <f>TEXT('Working data'!G5624,"mmmm")</f>
        <v>February</v>
      </c>
      <c r="W5624">
        <f>YEAR(CustomerSupport[[#This Row],[Date of Purchase]])</f>
        <v>2020</v>
      </c>
      <c r="X5624" t="str">
        <f t="shared" si="87"/>
        <v/>
      </c>
    </row>
    <row r="5625" spans="1:24" ht="14.25" customHeight="1" x14ac:dyDescent="0.4">
      <c r="A5625">
        <v>5624</v>
      </c>
      <c r="B5625" t="s">
        <v>18264</v>
      </c>
      <c r="C5625" t="s">
        <v>18265</v>
      </c>
      <c r="D5625">
        <v>33</v>
      </c>
      <c r="E5625" t="s">
        <v>29</v>
      </c>
      <c r="F5625" t="s">
        <v>149</v>
      </c>
      <c r="G5625" s="1">
        <v>44287</v>
      </c>
      <c r="H5625" t="s">
        <v>67</v>
      </c>
      <c r="I5625" t="s">
        <v>60</v>
      </c>
      <c r="J5625" s="2" t="s">
        <v>18266</v>
      </c>
      <c r="K5625" t="s">
        <v>24</v>
      </c>
      <c r="M5625" t="s">
        <v>25</v>
      </c>
      <c r="N5625" t="s">
        <v>26</v>
      </c>
      <c r="O5625" s="3">
        <v>45078.52138888889</v>
      </c>
      <c r="R5625">
        <v>5624</v>
      </c>
      <c r="S5625" t="str">
        <f>PROPER(CustomerSupport[[#This Row],[Resolution]])</f>
        <v/>
      </c>
      <c r="T5625" t="str">
        <f>TRIM(CustomerSupport[[#This Row],[Customer Name]])</f>
        <v>Michael Vaughan</v>
      </c>
      <c r="U5625">
        <f>MONTH(CustomerSupport[[#This Row],[Date of Purchase]])</f>
        <v>4</v>
      </c>
      <c r="V5625" t="str">
        <f>TEXT('Working data'!G5625,"mmmm")</f>
        <v>April</v>
      </c>
      <c r="W5625">
        <f>YEAR(CustomerSupport[[#This Row],[Date of Purchase]])</f>
        <v>2021</v>
      </c>
      <c r="X5625" t="str">
        <f t="shared" si="87"/>
        <v/>
      </c>
    </row>
    <row r="5626" spans="1:24" ht="14.25" customHeight="1" x14ac:dyDescent="0.4">
      <c r="A5626">
        <v>5625</v>
      </c>
      <c r="B5626" t="s">
        <v>18267</v>
      </c>
      <c r="C5626" t="s">
        <v>18268</v>
      </c>
      <c r="D5626">
        <v>24</v>
      </c>
      <c r="E5626" t="s">
        <v>29</v>
      </c>
      <c r="F5626" t="s">
        <v>456</v>
      </c>
      <c r="G5626" s="1">
        <v>44352</v>
      </c>
      <c r="H5626" t="s">
        <v>45</v>
      </c>
      <c r="I5626" t="s">
        <v>141</v>
      </c>
      <c r="J5626" s="2" t="s">
        <v>18269</v>
      </c>
      <c r="K5626" t="s">
        <v>39</v>
      </c>
      <c r="L5626" t="s">
        <v>18270</v>
      </c>
      <c r="M5626" t="s">
        <v>89</v>
      </c>
      <c r="N5626" t="s">
        <v>26</v>
      </c>
      <c r="O5626" s="3">
        <v>45078.535995370374</v>
      </c>
      <c r="P5626" s="3">
        <v>45078.688078703701</v>
      </c>
      <c r="Q5626">
        <v>4</v>
      </c>
      <c r="R5626">
        <v>5625</v>
      </c>
      <c r="S5626" t="str">
        <f>PROPER(CustomerSupport[[#This Row],[Resolution]])</f>
        <v>Purpose Serve Born Also Writer Anything Compare.</v>
      </c>
      <c r="T5626" t="str">
        <f>TRIM(CustomerSupport[[#This Row],[Customer Name]])</f>
        <v>John Perez</v>
      </c>
      <c r="U5626">
        <f>MONTH(CustomerSupport[[#This Row],[Date of Purchase]])</f>
        <v>6</v>
      </c>
      <c r="V5626" t="str">
        <f>TEXT('Working data'!G5626,"mmmm")</f>
        <v>June</v>
      </c>
      <c r="W5626">
        <f>YEAR(CustomerSupport[[#This Row],[Date of Purchase]])</f>
        <v>2021</v>
      </c>
      <c r="X5626">
        <f t="shared" si="87"/>
        <v>3.6499999998486601</v>
      </c>
    </row>
    <row r="5627" spans="1:24" ht="14.25" customHeight="1" x14ac:dyDescent="0.4">
      <c r="A5627">
        <v>5626</v>
      </c>
      <c r="B5627" t="s">
        <v>18271</v>
      </c>
      <c r="C5627" t="s">
        <v>18272</v>
      </c>
      <c r="D5627">
        <v>63</v>
      </c>
      <c r="E5627" t="s">
        <v>19</v>
      </c>
      <c r="F5627" t="s">
        <v>317</v>
      </c>
      <c r="G5627" s="1">
        <v>44088</v>
      </c>
      <c r="H5627" t="s">
        <v>59</v>
      </c>
      <c r="I5627" t="s">
        <v>22</v>
      </c>
      <c r="J5627" s="2" t="s">
        <v>18273</v>
      </c>
      <c r="K5627" t="s">
        <v>39</v>
      </c>
      <c r="L5627" t="s">
        <v>18274</v>
      </c>
      <c r="M5627" t="s">
        <v>25</v>
      </c>
      <c r="N5627" t="s">
        <v>33</v>
      </c>
      <c r="O5627" s="3">
        <v>45078.510324074072</v>
      </c>
      <c r="P5627" s="3">
        <v>45078.902685185189</v>
      </c>
      <c r="Q5627">
        <v>2</v>
      </c>
      <c r="R5627">
        <v>5626</v>
      </c>
      <c r="S5627" t="str">
        <f>PROPER(CustomerSupport[[#This Row],[Resolution]])</f>
        <v>Company Activity Reduce Employee Boy Listen Threat Participant.</v>
      </c>
      <c r="T5627" t="str">
        <f>TRIM(CustomerSupport[[#This Row],[Customer Name]])</f>
        <v>Hannah Jones</v>
      </c>
      <c r="U5627">
        <f>MONTH(CustomerSupport[[#This Row],[Date of Purchase]])</f>
        <v>9</v>
      </c>
      <c r="V5627" t="str">
        <f>TEXT('Working data'!G5627,"mmmm")</f>
        <v>September</v>
      </c>
      <c r="W5627">
        <f>YEAR(CustomerSupport[[#This Row],[Date of Purchase]])</f>
        <v>2020</v>
      </c>
      <c r="X5627">
        <f t="shared" si="87"/>
        <v>9.4166666668024845</v>
      </c>
    </row>
    <row r="5628" spans="1:24" ht="14.25" customHeight="1" x14ac:dyDescent="0.4">
      <c r="A5628">
        <v>5627</v>
      </c>
      <c r="B5628" t="s">
        <v>18275</v>
      </c>
      <c r="C5628" t="s">
        <v>18276</v>
      </c>
      <c r="D5628">
        <v>66</v>
      </c>
      <c r="E5628" t="s">
        <v>29</v>
      </c>
      <c r="F5628" t="s">
        <v>431</v>
      </c>
      <c r="G5628" s="1">
        <v>44141</v>
      </c>
      <c r="H5628" t="s">
        <v>59</v>
      </c>
      <c r="I5628" t="s">
        <v>31</v>
      </c>
      <c r="J5628" s="2" t="s">
        <v>18277</v>
      </c>
      <c r="K5628" t="s">
        <v>62</v>
      </c>
      <c r="M5628" t="s">
        <v>143</v>
      </c>
      <c r="N5628" t="s">
        <v>33</v>
      </c>
      <c r="R5628">
        <v>5627</v>
      </c>
      <c r="S5628" t="str">
        <f>PROPER(CustomerSupport[[#This Row],[Resolution]])</f>
        <v/>
      </c>
      <c r="T5628" t="str">
        <f>TRIM(CustomerSupport[[#This Row],[Customer Name]])</f>
        <v>Brandi Robinson</v>
      </c>
      <c r="U5628">
        <f>MONTH(CustomerSupport[[#This Row],[Date of Purchase]])</f>
        <v>11</v>
      </c>
      <c r="V5628" t="str">
        <f>TEXT('Working data'!G5628,"mmmm")</f>
        <v>November</v>
      </c>
      <c r="W5628">
        <f>YEAR(CustomerSupport[[#This Row],[Date of Purchase]])</f>
        <v>2020</v>
      </c>
      <c r="X5628" t="str">
        <f t="shared" si="87"/>
        <v/>
      </c>
    </row>
    <row r="5629" spans="1:24" ht="14.25" customHeight="1" x14ac:dyDescent="0.4">
      <c r="A5629">
        <v>5628</v>
      </c>
      <c r="B5629" t="s">
        <v>18278</v>
      </c>
      <c r="C5629" t="s">
        <v>18279</v>
      </c>
      <c r="D5629">
        <v>25</v>
      </c>
      <c r="E5629" t="s">
        <v>58</v>
      </c>
      <c r="F5629" t="s">
        <v>397</v>
      </c>
      <c r="G5629" s="1">
        <v>43912</v>
      </c>
      <c r="H5629" t="s">
        <v>67</v>
      </c>
      <c r="I5629" t="s">
        <v>60</v>
      </c>
      <c r="J5629" s="2" t="s">
        <v>18280</v>
      </c>
      <c r="K5629" t="s">
        <v>39</v>
      </c>
      <c r="L5629" t="s">
        <v>18281</v>
      </c>
      <c r="M5629" t="s">
        <v>89</v>
      </c>
      <c r="N5629" t="s">
        <v>83</v>
      </c>
      <c r="O5629" s="3">
        <v>45078.772152777776</v>
      </c>
      <c r="P5629" s="3">
        <v>45078.907569444447</v>
      </c>
      <c r="Q5629">
        <v>3</v>
      </c>
      <c r="R5629">
        <v>5628</v>
      </c>
      <c r="S5629" t="str">
        <f>PROPER(CustomerSupport[[#This Row],[Resolution]])</f>
        <v>Break Population Difference One Join Wonder Study.</v>
      </c>
      <c r="T5629" t="str">
        <f>TRIM(CustomerSupport[[#This Row],[Customer Name]])</f>
        <v>Susan Medina</v>
      </c>
      <c r="U5629">
        <f>MONTH(CustomerSupport[[#This Row],[Date of Purchase]])</f>
        <v>3</v>
      </c>
      <c r="V5629" t="str">
        <f>TEXT('Working data'!G5629,"mmmm")</f>
        <v>March</v>
      </c>
      <c r="W5629">
        <f>YEAR(CustomerSupport[[#This Row],[Date of Purchase]])</f>
        <v>2020</v>
      </c>
      <c r="X5629">
        <f t="shared" si="87"/>
        <v>3.2500000001164153</v>
      </c>
    </row>
    <row r="5630" spans="1:24" ht="14.25" customHeight="1" x14ac:dyDescent="0.4">
      <c r="A5630">
        <v>5629</v>
      </c>
      <c r="B5630" t="s">
        <v>18282</v>
      </c>
      <c r="C5630" t="s">
        <v>18283</v>
      </c>
      <c r="D5630">
        <v>32</v>
      </c>
      <c r="E5630" t="s">
        <v>19</v>
      </c>
      <c r="F5630" t="s">
        <v>129</v>
      </c>
      <c r="G5630" s="1">
        <v>44410</v>
      </c>
      <c r="H5630" t="s">
        <v>59</v>
      </c>
      <c r="I5630" t="s">
        <v>46</v>
      </c>
      <c r="J5630" t="s">
        <v>18284</v>
      </c>
      <c r="K5630" t="s">
        <v>62</v>
      </c>
      <c r="M5630" t="s">
        <v>143</v>
      </c>
      <c r="N5630" t="s">
        <v>26</v>
      </c>
      <c r="R5630">
        <v>5629</v>
      </c>
      <c r="S5630" t="str">
        <f>PROPER(CustomerSupport[[#This Row],[Resolution]])</f>
        <v/>
      </c>
      <c r="T5630" t="str">
        <f>TRIM(CustomerSupport[[#This Row],[Customer Name]])</f>
        <v>Jessica Wagner</v>
      </c>
      <c r="U5630">
        <f>MONTH(CustomerSupport[[#This Row],[Date of Purchase]])</f>
        <v>8</v>
      </c>
      <c r="V5630" t="str">
        <f>TEXT('Working data'!G5630,"mmmm")</f>
        <v>August</v>
      </c>
      <c r="W5630">
        <f>YEAR(CustomerSupport[[#This Row],[Date of Purchase]])</f>
        <v>2021</v>
      </c>
      <c r="X5630" t="str">
        <f t="shared" si="87"/>
        <v/>
      </c>
    </row>
    <row r="5631" spans="1:24" ht="14.25" customHeight="1" x14ac:dyDescent="0.4">
      <c r="A5631">
        <v>5630</v>
      </c>
      <c r="B5631" t="s">
        <v>18285</v>
      </c>
      <c r="C5631" t="s">
        <v>18286</v>
      </c>
      <c r="D5631">
        <v>24</v>
      </c>
      <c r="E5631" t="s">
        <v>58</v>
      </c>
      <c r="F5631" t="s">
        <v>202</v>
      </c>
      <c r="G5631" s="1">
        <v>44395</v>
      </c>
      <c r="H5631" t="s">
        <v>66</v>
      </c>
      <c r="I5631" t="s">
        <v>37</v>
      </c>
      <c r="J5631" t="s">
        <v>18287</v>
      </c>
      <c r="K5631" t="s">
        <v>39</v>
      </c>
      <c r="L5631" t="s">
        <v>18288</v>
      </c>
      <c r="M5631" t="s">
        <v>143</v>
      </c>
      <c r="N5631" t="s">
        <v>26</v>
      </c>
      <c r="O5631" s="3">
        <v>45078.245104166665</v>
      </c>
      <c r="P5631" s="3">
        <v>45078.946493055555</v>
      </c>
      <c r="Q5631">
        <v>2</v>
      </c>
      <c r="R5631">
        <v>5630</v>
      </c>
      <c r="S5631" t="str">
        <f>PROPER(CustomerSupport[[#This Row],[Resolution]])</f>
        <v>Page Writer Wind Recent Wrong Civil.</v>
      </c>
      <c r="T5631" t="str">
        <f>TRIM(CustomerSupport[[#This Row],[Customer Name]])</f>
        <v>James Hancock</v>
      </c>
      <c r="U5631">
        <f>MONTH(CustomerSupport[[#This Row],[Date of Purchase]])</f>
        <v>7</v>
      </c>
      <c r="V5631" t="str">
        <f>TEXT('Working data'!G5631,"mmmm")</f>
        <v>July</v>
      </c>
      <c r="W5631">
        <f>YEAR(CustomerSupport[[#This Row],[Date of Purchase]])</f>
        <v>2021</v>
      </c>
      <c r="X5631">
        <f t="shared" si="87"/>
        <v>16.833333333372138</v>
      </c>
    </row>
    <row r="5632" spans="1:24" ht="14.25" customHeight="1" x14ac:dyDescent="0.4">
      <c r="A5632">
        <v>5631</v>
      </c>
      <c r="B5632" t="s">
        <v>18289</v>
      </c>
      <c r="C5632" t="s">
        <v>18290</v>
      </c>
      <c r="D5632">
        <v>22</v>
      </c>
      <c r="E5632" t="s">
        <v>58</v>
      </c>
      <c r="F5632" t="s">
        <v>397</v>
      </c>
      <c r="G5632" s="1">
        <v>44098</v>
      </c>
      <c r="H5632" t="s">
        <v>45</v>
      </c>
      <c r="I5632" t="s">
        <v>46</v>
      </c>
      <c r="J5632" t="s">
        <v>445</v>
      </c>
      <c r="K5632" t="s">
        <v>62</v>
      </c>
      <c r="M5632" t="s">
        <v>25</v>
      </c>
      <c r="N5632" t="s">
        <v>26</v>
      </c>
      <c r="R5632">
        <v>5631</v>
      </c>
      <c r="S5632" t="str">
        <f>PROPER(CustomerSupport[[#This Row],[Resolution]])</f>
        <v/>
      </c>
      <c r="T5632" t="str">
        <f>TRIM(CustomerSupport[[#This Row],[Customer Name]])</f>
        <v>Daniel Gallegos</v>
      </c>
      <c r="U5632">
        <f>MONTH(CustomerSupport[[#This Row],[Date of Purchase]])</f>
        <v>9</v>
      </c>
      <c r="V5632" t="str">
        <f>TEXT('Working data'!G5632,"mmmm")</f>
        <v>September</v>
      </c>
      <c r="W5632">
        <f>YEAR(CustomerSupport[[#This Row],[Date of Purchase]])</f>
        <v>2020</v>
      </c>
      <c r="X5632" t="str">
        <f t="shared" si="87"/>
        <v/>
      </c>
    </row>
    <row r="5633" spans="1:24" ht="14.25" customHeight="1" x14ac:dyDescent="0.4">
      <c r="A5633">
        <v>5632</v>
      </c>
      <c r="B5633" t="s">
        <v>18291</v>
      </c>
      <c r="C5633" t="s">
        <v>18292</v>
      </c>
      <c r="D5633">
        <v>18</v>
      </c>
      <c r="E5633" t="s">
        <v>19</v>
      </c>
      <c r="F5633" t="s">
        <v>211</v>
      </c>
      <c r="G5633" s="1">
        <v>44510</v>
      </c>
      <c r="H5633" t="s">
        <v>21</v>
      </c>
      <c r="I5633" t="s">
        <v>99</v>
      </c>
      <c r="J5633" t="s">
        <v>1885</v>
      </c>
      <c r="K5633" t="s">
        <v>62</v>
      </c>
      <c r="M5633" t="s">
        <v>25</v>
      </c>
      <c r="N5633" t="s">
        <v>83</v>
      </c>
      <c r="R5633">
        <v>5632</v>
      </c>
      <c r="S5633" t="str">
        <f>PROPER(CustomerSupport[[#This Row],[Resolution]])</f>
        <v/>
      </c>
      <c r="T5633" t="str">
        <f>TRIM(CustomerSupport[[#This Row],[Customer Name]])</f>
        <v>Alexandra Hall</v>
      </c>
      <c r="U5633">
        <f>MONTH(CustomerSupport[[#This Row],[Date of Purchase]])</f>
        <v>11</v>
      </c>
      <c r="V5633" t="str">
        <f>TEXT('Working data'!G5633,"mmmm")</f>
        <v>November</v>
      </c>
      <c r="W5633">
        <f>YEAR(CustomerSupport[[#This Row],[Date of Purchase]])</f>
        <v>2021</v>
      </c>
      <c r="X5633" t="str">
        <f t="shared" si="87"/>
        <v/>
      </c>
    </row>
    <row r="5634" spans="1:24" ht="14.25" customHeight="1" x14ac:dyDescent="0.4">
      <c r="A5634">
        <v>5633</v>
      </c>
      <c r="B5634" t="s">
        <v>18293</v>
      </c>
      <c r="C5634" t="s">
        <v>18294</v>
      </c>
      <c r="D5634">
        <v>42</v>
      </c>
      <c r="E5634" t="s">
        <v>29</v>
      </c>
      <c r="F5634" t="s">
        <v>86</v>
      </c>
      <c r="G5634" s="1">
        <v>44465</v>
      </c>
      <c r="H5634" t="s">
        <v>66</v>
      </c>
      <c r="I5634" t="s">
        <v>59</v>
      </c>
      <c r="J5634" t="s">
        <v>985</v>
      </c>
      <c r="K5634" t="s">
        <v>24</v>
      </c>
      <c r="M5634" t="s">
        <v>89</v>
      </c>
      <c r="N5634" t="s">
        <v>55</v>
      </c>
      <c r="O5634" s="3">
        <v>45078.495104166665</v>
      </c>
      <c r="R5634">
        <v>5633</v>
      </c>
      <c r="S5634" t="str">
        <f>PROPER(CustomerSupport[[#This Row],[Resolution]])</f>
        <v/>
      </c>
      <c r="T5634" t="str">
        <f>TRIM(CustomerSupport[[#This Row],[Customer Name]])</f>
        <v>Jose Erickson</v>
      </c>
      <c r="U5634">
        <f>MONTH(CustomerSupport[[#This Row],[Date of Purchase]])</f>
        <v>9</v>
      </c>
      <c r="V5634" t="str">
        <f>TEXT('Working data'!G5634,"mmmm")</f>
        <v>September</v>
      </c>
      <c r="W5634">
        <f>YEAR(CustomerSupport[[#This Row],[Date of Purchase]])</f>
        <v>2021</v>
      </c>
      <c r="X5634" t="str">
        <f t="shared" ref="X5634:X5697" si="88">IF(OR(O5634="",P5634=""),"",(P5634-O5634)*24)</f>
        <v/>
      </c>
    </row>
    <row r="5635" spans="1:24" ht="14.25" customHeight="1" x14ac:dyDescent="0.4">
      <c r="A5635">
        <v>5634</v>
      </c>
      <c r="B5635" t="s">
        <v>18295</v>
      </c>
      <c r="C5635" t="s">
        <v>18296</v>
      </c>
      <c r="D5635">
        <v>63</v>
      </c>
      <c r="E5635" t="s">
        <v>19</v>
      </c>
      <c r="F5635" t="s">
        <v>655</v>
      </c>
      <c r="G5635" s="1">
        <v>44331</v>
      </c>
      <c r="H5635" t="s">
        <v>45</v>
      </c>
      <c r="I5635" t="s">
        <v>52</v>
      </c>
      <c r="J5635" t="s">
        <v>18297</v>
      </c>
      <c r="K5635" t="s">
        <v>62</v>
      </c>
      <c r="M5635" t="s">
        <v>89</v>
      </c>
      <c r="N5635" t="s">
        <v>26</v>
      </c>
      <c r="R5635">
        <v>5634</v>
      </c>
      <c r="S5635" t="str">
        <f>PROPER(CustomerSupport[[#This Row],[Resolution]])</f>
        <v/>
      </c>
      <c r="T5635" t="str">
        <f>TRIM(CustomerSupport[[#This Row],[Customer Name]])</f>
        <v>Jason Lam MD</v>
      </c>
      <c r="U5635">
        <f>MONTH(CustomerSupport[[#This Row],[Date of Purchase]])</f>
        <v>5</v>
      </c>
      <c r="V5635" t="str">
        <f>TEXT('Working data'!G5635,"mmmm")</f>
        <v>May</v>
      </c>
      <c r="W5635">
        <f>YEAR(CustomerSupport[[#This Row],[Date of Purchase]])</f>
        <v>2021</v>
      </c>
      <c r="X5635" t="str">
        <f t="shared" si="88"/>
        <v/>
      </c>
    </row>
    <row r="5636" spans="1:24" ht="14.25" customHeight="1" x14ac:dyDescent="0.4">
      <c r="A5636">
        <v>5635</v>
      </c>
      <c r="B5636" t="s">
        <v>18298</v>
      </c>
      <c r="C5636" t="s">
        <v>18299</v>
      </c>
      <c r="D5636">
        <v>53</v>
      </c>
      <c r="E5636" t="s">
        <v>58</v>
      </c>
      <c r="F5636" t="s">
        <v>397</v>
      </c>
      <c r="G5636" s="1">
        <v>44255</v>
      </c>
      <c r="H5636" t="s">
        <v>21</v>
      </c>
      <c r="I5636" t="s">
        <v>46</v>
      </c>
      <c r="J5636" s="2" t="s">
        <v>18300</v>
      </c>
      <c r="K5636" t="s">
        <v>62</v>
      </c>
      <c r="M5636" t="s">
        <v>143</v>
      </c>
      <c r="N5636" t="s">
        <v>33</v>
      </c>
      <c r="R5636">
        <v>5635</v>
      </c>
      <c r="S5636" t="str">
        <f>PROPER(CustomerSupport[[#This Row],[Resolution]])</f>
        <v/>
      </c>
      <c r="T5636" t="str">
        <f>TRIM(CustomerSupport[[#This Row],[Customer Name]])</f>
        <v>Trevor Jackson</v>
      </c>
      <c r="U5636">
        <f>MONTH(CustomerSupport[[#This Row],[Date of Purchase]])</f>
        <v>2</v>
      </c>
      <c r="V5636" t="str">
        <f>TEXT('Working data'!G5636,"mmmm")</f>
        <v>February</v>
      </c>
      <c r="W5636">
        <f>YEAR(CustomerSupport[[#This Row],[Date of Purchase]])</f>
        <v>2021</v>
      </c>
      <c r="X5636" t="str">
        <f t="shared" si="88"/>
        <v/>
      </c>
    </row>
    <row r="5637" spans="1:24" ht="14.25" customHeight="1" x14ac:dyDescent="0.4">
      <c r="A5637">
        <v>5636</v>
      </c>
      <c r="B5637" t="s">
        <v>18301</v>
      </c>
      <c r="C5637" t="s">
        <v>18302</v>
      </c>
      <c r="D5637">
        <v>70</v>
      </c>
      <c r="E5637" t="s">
        <v>19</v>
      </c>
      <c r="F5637" t="s">
        <v>317</v>
      </c>
      <c r="G5637" s="1">
        <v>44462</v>
      </c>
      <c r="H5637" t="s">
        <v>66</v>
      </c>
      <c r="I5637" t="s">
        <v>93</v>
      </c>
      <c r="J5637" s="2" t="s">
        <v>18303</v>
      </c>
      <c r="K5637" t="s">
        <v>39</v>
      </c>
      <c r="L5637" t="s">
        <v>18304</v>
      </c>
      <c r="M5637" t="s">
        <v>41</v>
      </c>
      <c r="N5637" t="s">
        <v>55</v>
      </c>
      <c r="O5637" s="3">
        <v>45078.927106481482</v>
      </c>
      <c r="P5637" s="3">
        <v>45078.645162037035</v>
      </c>
      <c r="Q5637">
        <v>1</v>
      </c>
      <c r="R5637">
        <v>5636</v>
      </c>
      <c r="S5637" t="str">
        <f>PROPER(CustomerSupport[[#This Row],[Resolution]])</f>
        <v>Official Soldier Your.</v>
      </c>
      <c r="T5637" t="str">
        <f>TRIM(CustomerSupport[[#This Row],[Customer Name]])</f>
        <v>Stephanie Ortega</v>
      </c>
      <c r="U5637">
        <f>MONTH(CustomerSupport[[#This Row],[Date of Purchase]])</f>
        <v>9</v>
      </c>
      <c r="V5637" t="str">
        <f>TEXT('Working data'!G5637,"mmmm")</f>
        <v>September</v>
      </c>
      <c r="W5637">
        <f>YEAR(CustomerSupport[[#This Row],[Date of Purchase]])</f>
        <v>2021</v>
      </c>
      <c r="X5637">
        <f t="shared" si="88"/>
        <v>-6.7666666667209938</v>
      </c>
    </row>
    <row r="5638" spans="1:24" ht="14.25" customHeight="1" x14ac:dyDescent="0.4">
      <c r="A5638">
        <v>5637</v>
      </c>
      <c r="B5638" t="s">
        <v>18305</v>
      </c>
      <c r="C5638" t="s">
        <v>18306</v>
      </c>
      <c r="D5638">
        <v>28</v>
      </c>
      <c r="E5638" t="s">
        <v>58</v>
      </c>
      <c r="F5638" t="s">
        <v>125</v>
      </c>
      <c r="G5638" s="1">
        <v>44358</v>
      </c>
      <c r="H5638" t="s">
        <v>66</v>
      </c>
      <c r="I5638" t="s">
        <v>37</v>
      </c>
      <c r="J5638" s="2" t="s">
        <v>18307</v>
      </c>
      <c r="K5638" t="s">
        <v>39</v>
      </c>
      <c r="L5638" t="s">
        <v>18308</v>
      </c>
      <c r="M5638" t="s">
        <v>41</v>
      </c>
      <c r="N5638" t="s">
        <v>83</v>
      </c>
      <c r="O5638" s="3">
        <v>45078.179907407408</v>
      </c>
      <c r="P5638" s="3">
        <v>45078.782685185186</v>
      </c>
      <c r="Q5638">
        <v>3</v>
      </c>
      <c r="R5638">
        <v>5637</v>
      </c>
      <c r="S5638" t="str">
        <f>PROPER(CustomerSupport[[#This Row],[Resolution]])</f>
        <v>Truth Day Paper Term Sit Save Project Believe.</v>
      </c>
      <c r="T5638" t="str">
        <f>TRIM(CustomerSupport[[#This Row],[Customer Name]])</f>
        <v>Alison Clark</v>
      </c>
      <c r="U5638">
        <f>MONTH(CustomerSupport[[#This Row],[Date of Purchase]])</f>
        <v>6</v>
      </c>
      <c r="V5638" t="str">
        <f>TEXT('Working data'!G5638,"mmmm")</f>
        <v>June</v>
      </c>
      <c r="W5638">
        <f>YEAR(CustomerSupport[[#This Row],[Date of Purchase]])</f>
        <v>2021</v>
      </c>
      <c r="X5638">
        <f t="shared" si="88"/>
        <v>14.466666666674428</v>
      </c>
    </row>
    <row r="5639" spans="1:24" ht="14.25" customHeight="1" x14ac:dyDescent="0.4">
      <c r="A5639">
        <v>5638</v>
      </c>
      <c r="B5639" t="s">
        <v>18309</v>
      </c>
      <c r="C5639" t="s">
        <v>10904</v>
      </c>
      <c r="D5639">
        <v>69</v>
      </c>
      <c r="E5639" t="s">
        <v>19</v>
      </c>
      <c r="F5639" t="s">
        <v>157</v>
      </c>
      <c r="G5639" s="1">
        <v>44305</v>
      </c>
      <c r="H5639" t="s">
        <v>45</v>
      </c>
      <c r="I5639" t="s">
        <v>22</v>
      </c>
      <c r="J5639" t="s">
        <v>18310</v>
      </c>
      <c r="K5639" t="s">
        <v>62</v>
      </c>
      <c r="M5639" t="s">
        <v>41</v>
      </c>
      <c r="N5639" t="s">
        <v>26</v>
      </c>
      <c r="R5639">
        <v>5638</v>
      </c>
      <c r="S5639" t="str">
        <f>PROPER(CustomerSupport[[#This Row],[Resolution]])</f>
        <v/>
      </c>
      <c r="T5639" t="str">
        <f>TRIM(CustomerSupport[[#This Row],[Customer Name]])</f>
        <v>Allison Morales</v>
      </c>
      <c r="U5639">
        <f>MONTH(CustomerSupport[[#This Row],[Date of Purchase]])</f>
        <v>4</v>
      </c>
      <c r="V5639" t="str">
        <f>TEXT('Working data'!G5639,"mmmm")</f>
        <v>April</v>
      </c>
      <c r="W5639">
        <f>YEAR(CustomerSupport[[#This Row],[Date of Purchase]])</f>
        <v>2021</v>
      </c>
      <c r="X5639" t="str">
        <f t="shared" si="88"/>
        <v/>
      </c>
    </row>
    <row r="5640" spans="1:24" ht="14.25" customHeight="1" x14ac:dyDescent="0.4">
      <c r="A5640">
        <v>5639</v>
      </c>
      <c r="B5640" t="s">
        <v>18311</v>
      </c>
      <c r="C5640" t="s">
        <v>18312</v>
      </c>
      <c r="D5640">
        <v>23</v>
      </c>
      <c r="E5640" t="s">
        <v>29</v>
      </c>
      <c r="F5640" t="s">
        <v>202</v>
      </c>
      <c r="G5640" s="1">
        <v>44037</v>
      </c>
      <c r="H5640" t="s">
        <v>59</v>
      </c>
      <c r="I5640" t="s">
        <v>52</v>
      </c>
      <c r="J5640" t="s">
        <v>18313</v>
      </c>
      <c r="K5640" t="s">
        <v>62</v>
      </c>
      <c r="M5640" t="s">
        <v>89</v>
      </c>
      <c r="N5640" t="s">
        <v>55</v>
      </c>
      <c r="R5640">
        <v>5639</v>
      </c>
      <c r="S5640" t="str">
        <f>PROPER(CustomerSupport[[#This Row],[Resolution]])</f>
        <v/>
      </c>
      <c r="T5640" t="str">
        <f>TRIM(CustomerSupport[[#This Row],[Customer Name]])</f>
        <v>John Decker</v>
      </c>
      <c r="U5640">
        <f>MONTH(CustomerSupport[[#This Row],[Date of Purchase]])</f>
        <v>7</v>
      </c>
      <c r="V5640" t="str">
        <f>TEXT('Working data'!G5640,"mmmm")</f>
        <v>July</v>
      </c>
      <c r="W5640">
        <f>YEAR(CustomerSupport[[#This Row],[Date of Purchase]])</f>
        <v>2020</v>
      </c>
      <c r="X5640" t="str">
        <f t="shared" si="88"/>
        <v/>
      </c>
    </row>
    <row r="5641" spans="1:24" ht="14.25" customHeight="1" x14ac:dyDescent="0.4">
      <c r="A5641">
        <v>5640</v>
      </c>
      <c r="B5641" t="s">
        <v>18314</v>
      </c>
      <c r="C5641" t="s">
        <v>18315</v>
      </c>
      <c r="D5641">
        <v>19</v>
      </c>
      <c r="E5641" t="s">
        <v>58</v>
      </c>
      <c r="F5641" t="s">
        <v>431</v>
      </c>
      <c r="G5641" s="1">
        <v>43891</v>
      </c>
      <c r="H5641" t="s">
        <v>21</v>
      </c>
      <c r="I5641" t="s">
        <v>150</v>
      </c>
      <c r="J5641" s="2" t="s">
        <v>18316</v>
      </c>
      <c r="K5641" t="s">
        <v>62</v>
      </c>
      <c r="M5641" t="s">
        <v>143</v>
      </c>
      <c r="N5641" t="s">
        <v>55</v>
      </c>
      <c r="R5641">
        <v>5640</v>
      </c>
      <c r="S5641" t="str">
        <f>PROPER(CustomerSupport[[#This Row],[Resolution]])</f>
        <v/>
      </c>
      <c r="T5641" t="str">
        <f>TRIM(CustomerSupport[[#This Row],[Customer Name]])</f>
        <v>Allen Davis</v>
      </c>
      <c r="U5641">
        <f>MONTH(CustomerSupport[[#This Row],[Date of Purchase]])</f>
        <v>3</v>
      </c>
      <c r="V5641" t="str">
        <f>TEXT('Working data'!G5641,"mmmm")</f>
        <v>March</v>
      </c>
      <c r="W5641">
        <f>YEAR(CustomerSupport[[#This Row],[Date of Purchase]])</f>
        <v>2020</v>
      </c>
      <c r="X5641" t="str">
        <f t="shared" si="88"/>
        <v/>
      </c>
    </row>
    <row r="5642" spans="1:24" ht="14.25" customHeight="1" x14ac:dyDescent="0.4">
      <c r="A5642">
        <v>5641</v>
      </c>
      <c r="B5642" t="s">
        <v>18317</v>
      </c>
      <c r="C5642" t="s">
        <v>18318</v>
      </c>
      <c r="D5642">
        <v>40</v>
      </c>
      <c r="E5642" t="s">
        <v>29</v>
      </c>
      <c r="F5642" t="s">
        <v>65</v>
      </c>
      <c r="G5642" s="1">
        <v>44147</v>
      </c>
      <c r="H5642" t="s">
        <v>67</v>
      </c>
      <c r="I5642" t="s">
        <v>46</v>
      </c>
      <c r="J5642" s="2" t="s">
        <v>18319</v>
      </c>
      <c r="K5642" t="s">
        <v>39</v>
      </c>
      <c r="L5642" t="s">
        <v>18320</v>
      </c>
      <c r="M5642" t="s">
        <v>143</v>
      </c>
      <c r="N5642" t="s">
        <v>55</v>
      </c>
      <c r="O5642" s="3">
        <v>45078.813310185185</v>
      </c>
      <c r="P5642" s="3">
        <v>45078.927199074074</v>
      </c>
      <c r="Q5642">
        <v>3</v>
      </c>
      <c r="R5642">
        <v>5641</v>
      </c>
      <c r="S5642" t="str">
        <f>PROPER(CustomerSupport[[#This Row],[Resolution]])</f>
        <v>Understand Ago Why Leg Himself.</v>
      </c>
      <c r="T5642" t="str">
        <f>TRIM(CustomerSupport[[#This Row],[Customer Name]])</f>
        <v>Stephen Carter</v>
      </c>
      <c r="U5642">
        <f>MONTH(CustomerSupport[[#This Row],[Date of Purchase]])</f>
        <v>11</v>
      </c>
      <c r="V5642" t="str">
        <f>TEXT('Working data'!G5642,"mmmm")</f>
        <v>November</v>
      </c>
      <c r="W5642">
        <f>YEAR(CustomerSupport[[#This Row],[Date of Purchase]])</f>
        <v>2020</v>
      </c>
      <c r="X5642">
        <f t="shared" si="88"/>
        <v>2.7333333333372138</v>
      </c>
    </row>
    <row r="5643" spans="1:24" ht="14.25" customHeight="1" x14ac:dyDescent="0.4">
      <c r="A5643">
        <v>5642</v>
      </c>
      <c r="B5643" t="s">
        <v>18321</v>
      </c>
      <c r="C5643" t="s">
        <v>18322</v>
      </c>
      <c r="D5643">
        <v>27</v>
      </c>
      <c r="E5643" t="s">
        <v>19</v>
      </c>
      <c r="F5643" t="s">
        <v>339</v>
      </c>
      <c r="G5643" s="1">
        <v>44289</v>
      </c>
      <c r="H5643" t="s">
        <v>66</v>
      </c>
      <c r="I5643" t="s">
        <v>99</v>
      </c>
      <c r="J5643" s="2" t="s">
        <v>18323</v>
      </c>
      <c r="K5643" t="s">
        <v>62</v>
      </c>
      <c r="M5643" t="s">
        <v>89</v>
      </c>
      <c r="N5643" t="s">
        <v>55</v>
      </c>
      <c r="R5643">
        <v>5642</v>
      </c>
      <c r="S5643" t="str">
        <f>PROPER(CustomerSupport[[#This Row],[Resolution]])</f>
        <v/>
      </c>
      <c r="T5643" t="str">
        <f>TRIM(CustomerSupport[[#This Row],[Customer Name]])</f>
        <v>David Hogan</v>
      </c>
      <c r="U5643">
        <f>MONTH(CustomerSupport[[#This Row],[Date of Purchase]])</f>
        <v>4</v>
      </c>
      <c r="V5643" t="str">
        <f>TEXT('Working data'!G5643,"mmmm")</f>
        <v>April</v>
      </c>
      <c r="W5643">
        <f>YEAR(CustomerSupport[[#This Row],[Date of Purchase]])</f>
        <v>2021</v>
      </c>
      <c r="X5643" t="str">
        <f t="shared" si="88"/>
        <v/>
      </c>
    </row>
    <row r="5644" spans="1:24" ht="14.25" customHeight="1" x14ac:dyDescent="0.4">
      <c r="A5644">
        <v>5643</v>
      </c>
      <c r="B5644" t="s">
        <v>18324</v>
      </c>
      <c r="C5644" t="s">
        <v>18325</v>
      </c>
      <c r="D5644">
        <v>58</v>
      </c>
      <c r="E5644" t="s">
        <v>19</v>
      </c>
      <c r="F5644" t="s">
        <v>125</v>
      </c>
      <c r="G5644" s="1">
        <v>44282</v>
      </c>
      <c r="H5644" t="s">
        <v>67</v>
      </c>
      <c r="I5644" t="s">
        <v>72</v>
      </c>
      <c r="J5644" s="2" t="s">
        <v>18326</v>
      </c>
      <c r="K5644" t="s">
        <v>39</v>
      </c>
      <c r="L5644" t="s">
        <v>18327</v>
      </c>
      <c r="M5644" t="s">
        <v>41</v>
      </c>
      <c r="N5644" t="s">
        <v>55</v>
      </c>
      <c r="O5644" s="3">
        <v>45078.080011574071</v>
      </c>
      <c r="P5644" s="3">
        <v>45078.568206018521</v>
      </c>
      <c r="Q5644">
        <v>2</v>
      </c>
      <c r="R5644">
        <v>5643</v>
      </c>
      <c r="S5644" t="str">
        <f>PROPER(CustomerSupport[[#This Row],[Resolution]])</f>
        <v>Dinner Work Million Difficult Detail Now Middle.</v>
      </c>
      <c r="T5644" t="str">
        <f>TRIM(CustomerSupport[[#This Row],[Customer Name]])</f>
        <v>Shannon Lee</v>
      </c>
      <c r="U5644">
        <f>MONTH(CustomerSupport[[#This Row],[Date of Purchase]])</f>
        <v>3</v>
      </c>
      <c r="V5644" t="str">
        <f>TEXT('Working data'!G5644,"mmmm")</f>
        <v>March</v>
      </c>
      <c r="W5644">
        <f>YEAR(CustomerSupport[[#This Row],[Date of Purchase]])</f>
        <v>2021</v>
      </c>
      <c r="X5644">
        <f t="shared" si="88"/>
        <v>11.716666666790843</v>
      </c>
    </row>
    <row r="5645" spans="1:24" ht="14.25" customHeight="1" x14ac:dyDescent="0.4">
      <c r="A5645">
        <v>5644</v>
      </c>
      <c r="B5645" t="s">
        <v>18328</v>
      </c>
      <c r="C5645" t="s">
        <v>18329</v>
      </c>
      <c r="D5645">
        <v>70</v>
      </c>
      <c r="E5645" t="s">
        <v>58</v>
      </c>
      <c r="F5645" t="s">
        <v>117</v>
      </c>
      <c r="G5645" s="1">
        <v>44147</v>
      </c>
      <c r="H5645" t="s">
        <v>66</v>
      </c>
      <c r="I5645" t="s">
        <v>93</v>
      </c>
      <c r="J5645" s="2" t="s">
        <v>18330</v>
      </c>
      <c r="K5645" t="s">
        <v>62</v>
      </c>
      <c r="M5645" t="s">
        <v>143</v>
      </c>
      <c r="N5645" t="s">
        <v>83</v>
      </c>
      <c r="R5645">
        <v>5644</v>
      </c>
      <c r="S5645" t="str">
        <f>PROPER(CustomerSupport[[#This Row],[Resolution]])</f>
        <v/>
      </c>
      <c r="T5645" t="str">
        <f>TRIM(CustomerSupport[[#This Row],[Customer Name]])</f>
        <v>Katrina Horne</v>
      </c>
      <c r="U5645">
        <f>MONTH(CustomerSupport[[#This Row],[Date of Purchase]])</f>
        <v>11</v>
      </c>
      <c r="V5645" t="str">
        <f>TEXT('Working data'!G5645,"mmmm")</f>
        <v>November</v>
      </c>
      <c r="W5645">
        <f>YEAR(CustomerSupport[[#This Row],[Date of Purchase]])</f>
        <v>2020</v>
      </c>
      <c r="X5645" t="str">
        <f t="shared" si="88"/>
        <v/>
      </c>
    </row>
    <row r="5646" spans="1:24" ht="14.25" customHeight="1" x14ac:dyDescent="0.4">
      <c r="A5646">
        <v>5645</v>
      </c>
      <c r="B5646" t="s">
        <v>18331</v>
      </c>
      <c r="C5646" t="s">
        <v>18332</v>
      </c>
      <c r="D5646">
        <v>21</v>
      </c>
      <c r="E5646" t="s">
        <v>58</v>
      </c>
      <c r="F5646" t="s">
        <v>65</v>
      </c>
      <c r="G5646" s="1">
        <v>44436</v>
      </c>
      <c r="H5646" t="s">
        <v>21</v>
      </c>
      <c r="I5646" t="s">
        <v>31</v>
      </c>
      <c r="J5646" s="2" t="s">
        <v>18333</v>
      </c>
      <c r="K5646" t="s">
        <v>62</v>
      </c>
      <c r="M5646" t="s">
        <v>25</v>
      </c>
      <c r="N5646" t="s">
        <v>26</v>
      </c>
      <c r="R5646">
        <v>5645</v>
      </c>
      <c r="S5646" t="str">
        <f>PROPER(CustomerSupport[[#This Row],[Resolution]])</f>
        <v/>
      </c>
      <c r="T5646" t="str">
        <f>TRIM(CustomerSupport[[#This Row],[Customer Name]])</f>
        <v>Ashley Brown</v>
      </c>
      <c r="U5646">
        <f>MONTH(CustomerSupport[[#This Row],[Date of Purchase]])</f>
        <v>8</v>
      </c>
      <c r="V5646" t="str">
        <f>TEXT('Working data'!G5646,"mmmm")</f>
        <v>August</v>
      </c>
      <c r="W5646">
        <f>YEAR(CustomerSupport[[#This Row],[Date of Purchase]])</f>
        <v>2021</v>
      </c>
      <c r="X5646" t="str">
        <f t="shared" si="88"/>
        <v/>
      </c>
    </row>
    <row r="5647" spans="1:24" ht="14.25" customHeight="1" x14ac:dyDescent="0.4">
      <c r="A5647">
        <v>5646</v>
      </c>
      <c r="B5647" t="s">
        <v>18334</v>
      </c>
      <c r="C5647" t="s">
        <v>18335</v>
      </c>
      <c r="D5647">
        <v>39</v>
      </c>
      <c r="E5647" t="s">
        <v>19</v>
      </c>
      <c r="F5647" t="s">
        <v>20</v>
      </c>
      <c r="G5647" s="1">
        <v>44091</v>
      </c>
      <c r="H5647" t="s">
        <v>66</v>
      </c>
      <c r="I5647" t="s">
        <v>46</v>
      </c>
      <c r="J5647" s="2" t="s">
        <v>18336</v>
      </c>
      <c r="K5647" t="s">
        <v>39</v>
      </c>
      <c r="L5647" t="s">
        <v>18337</v>
      </c>
      <c r="M5647" t="s">
        <v>89</v>
      </c>
      <c r="N5647" t="s">
        <v>33</v>
      </c>
      <c r="O5647" s="3">
        <v>45078.043263888889</v>
      </c>
      <c r="P5647" s="3">
        <v>45078.203680555554</v>
      </c>
      <c r="Q5647">
        <v>3</v>
      </c>
      <c r="R5647">
        <v>5646</v>
      </c>
      <c r="S5647" t="str">
        <f>PROPER(CustomerSupport[[#This Row],[Resolution]])</f>
        <v>Beat Art Dog Reflect Along New.</v>
      </c>
      <c r="T5647" t="str">
        <f>TRIM(CustomerSupport[[#This Row],[Customer Name]])</f>
        <v>Molly George</v>
      </c>
      <c r="U5647">
        <f>MONTH(CustomerSupport[[#This Row],[Date of Purchase]])</f>
        <v>9</v>
      </c>
      <c r="V5647" t="str">
        <f>TEXT('Working data'!G5647,"mmmm")</f>
        <v>September</v>
      </c>
      <c r="W5647">
        <f>YEAR(CustomerSupport[[#This Row],[Date of Purchase]])</f>
        <v>2020</v>
      </c>
      <c r="X5647">
        <f t="shared" si="88"/>
        <v>3.8499999999767169</v>
      </c>
    </row>
    <row r="5648" spans="1:24" ht="14.25" customHeight="1" x14ac:dyDescent="0.4">
      <c r="A5648">
        <v>5647</v>
      </c>
      <c r="B5648" t="s">
        <v>18338</v>
      </c>
      <c r="C5648" t="s">
        <v>18339</v>
      </c>
      <c r="D5648">
        <v>42</v>
      </c>
      <c r="E5648" t="s">
        <v>58</v>
      </c>
      <c r="F5648" t="s">
        <v>65</v>
      </c>
      <c r="G5648" s="1">
        <v>44401</v>
      </c>
      <c r="H5648" t="s">
        <v>21</v>
      </c>
      <c r="I5648" t="s">
        <v>59</v>
      </c>
      <c r="J5648" s="2" t="s">
        <v>18340</v>
      </c>
      <c r="K5648" t="s">
        <v>62</v>
      </c>
      <c r="M5648" t="s">
        <v>25</v>
      </c>
      <c r="N5648" t="s">
        <v>83</v>
      </c>
      <c r="R5648">
        <v>5647</v>
      </c>
      <c r="S5648" t="str">
        <f>PROPER(CustomerSupport[[#This Row],[Resolution]])</f>
        <v/>
      </c>
      <c r="T5648" t="str">
        <f>TRIM(CustomerSupport[[#This Row],[Customer Name]])</f>
        <v>Ethan Mcpherson</v>
      </c>
      <c r="U5648">
        <f>MONTH(CustomerSupport[[#This Row],[Date of Purchase]])</f>
        <v>7</v>
      </c>
      <c r="V5648" t="str">
        <f>TEXT('Working data'!G5648,"mmmm")</f>
        <v>July</v>
      </c>
      <c r="W5648">
        <f>YEAR(CustomerSupport[[#This Row],[Date of Purchase]])</f>
        <v>2021</v>
      </c>
      <c r="X5648" t="str">
        <f t="shared" si="88"/>
        <v/>
      </c>
    </row>
    <row r="5649" spans="1:24" ht="14.25" customHeight="1" x14ac:dyDescent="0.4">
      <c r="A5649">
        <v>5648</v>
      </c>
      <c r="B5649" t="s">
        <v>18341</v>
      </c>
      <c r="C5649" t="s">
        <v>18342</v>
      </c>
      <c r="D5649">
        <v>37</v>
      </c>
      <c r="E5649" t="s">
        <v>58</v>
      </c>
      <c r="F5649" t="s">
        <v>129</v>
      </c>
      <c r="G5649" s="1">
        <v>44127</v>
      </c>
      <c r="H5649" t="s">
        <v>66</v>
      </c>
      <c r="I5649" t="s">
        <v>46</v>
      </c>
      <c r="J5649" s="2" t="s">
        <v>18343</v>
      </c>
      <c r="K5649" t="s">
        <v>39</v>
      </c>
      <c r="L5649" t="s">
        <v>18344</v>
      </c>
      <c r="M5649" t="s">
        <v>143</v>
      </c>
      <c r="N5649" t="s">
        <v>33</v>
      </c>
      <c r="O5649" s="3">
        <v>45078.282870370371</v>
      </c>
      <c r="P5649" s="3">
        <v>45078.28634259259</v>
      </c>
      <c r="Q5649">
        <v>5</v>
      </c>
      <c r="R5649">
        <v>5648</v>
      </c>
      <c r="S5649" t="str">
        <f>PROPER(CustomerSupport[[#This Row],[Resolution]])</f>
        <v>Discover Subject President Bill Congress.</v>
      </c>
      <c r="T5649" t="str">
        <f>TRIM(CustomerSupport[[#This Row],[Customer Name]])</f>
        <v>Lawrence Contreras</v>
      </c>
      <c r="U5649">
        <f>MONTH(CustomerSupport[[#This Row],[Date of Purchase]])</f>
        <v>10</v>
      </c>
      <c r="V5649" t="str">
        <f>TEXT('Working data'!G5649,"mmmm")</f>
        <v>October</v>
      </c>
      <c r="W5649">
        <f>YEAR(CustomerSupport[[#This Row],[Date of Purchase]])</f>
        <v>2020</v>
      </c>
      <c r="X5649">
        <f t="shared" si="88"/>
        <v>8.3333333255723119E-2</v>
      </c>
    </row>
    <row r="5650" spans="1:24" ht="14.25" customHeight="1" x14ac:dyDescent="0.4">
      <c r="A5650">
        <v>5649</v>
      </c>
      <c r="B5650" t="s">
        <v>18345</v>
      </c>
      <c r="C5650" t="s">
        <v>18346</v>
      </c>
      <c r="D5650">
        <v>51</v>
      </c>
      <c r="E5650" t="s">
        <v>19</v>
      </c>
      <c r="F5650" t="s">
        <v>242</v>
      </c>
      <c r="G5650" s="1">
        <v>44086</v>
      </c>
      <c r="H5650" t="s">
        <v>45</v>
      </c>
      <c r="I5650" t="s">
        <v>141</v>
      </c>
      <c r="J5650" s="2" t="s">
        <v>18347</v>
      </c>
      <c r="K5650" t="s">
        <v>62</v>
      </c>
      <c r="M5650" t="s">
        <v>89</v>
      </c>
      <c r="N5650" t="s">
        <v>26</v>
      </c>
      <c r="R5650">
        <v>5649</v>
      </c>
      <c r="S5650" t="str">
        <f>PROPER(CustomerSupport[[#This Row],[Resolution]])</f>
        <v/>
      </c>
      <c r="T5650" t="str">
        <f>TRIM(CustomerSupport[[#This Row],[Customer Name]])</f>
        <v>Ann Baker</v>
      </c>
      <c r="U5650">
        <f>MONTH(CustomerSupport[[#This Row],[Date of Purchase]])</f>
        <v>9</v>
      </c>
      <c r="V5650" t="str">
        <f>TEXT('Working data'!G5650,"mmmm")</f>
        <v>September</v>
      </c>
      <c r="W5650">
        <f>YEAR(CustomerSupport[[#This Row],[Date of Purchase]])</f>
        <v>2020</v>
      </c>
      <c r="X5650" t="str">
        <f t="shared" si="88"/>
        <v/>
      </c>
    </row>
    <row r="5651" spans="1:24" ht="14.25" customHeight="1" x14ac:dyDescent="0.4">
      <c r="A5651">
        <v>5650</v>
      </c>
      <c r="B5651" t="s">
        <v>18348</v>
      </c>
      <c r="C5651" t="s">
        <v>18349</v>
      </c>
      <c r="D5651">
        <v>69</v>
      </c>
      <c r="E5651" t="s">
        <v>19</v>
      </c>
      <c r="F5651" t="s">
        <v>86</v>
      </c>
      <c r="G5651" s="1">
        <v>44282</v>
      </c>
      <c r="H5651" t="s">
        <v>67</v>
      </c>
      <c r="I5651" t="s">
        <v>67</v>
      </c>
      <c r="J5651" s="2" t="s">
        <v>18350</v>
      </c>
      <c r="K5651" t="s">
        <v>39</v>
      </c>
      <c r="L5651" t="s">
        <v>18351</v>
      </c>
      <c r="M5651" t="s">
        <v>25</v>
      </c>
      <c r="N5651" t="s">
        <v>26</v>
      </c>
      <c r="O5651" s="3">
        <v>45078.492615740739</v>
      </c>
      <c r="P5651" s="3">
        <v>45078.455810185187</v>
      </c>
      <c r="Q5651">
        <v>5</v>
      </c>
      <c r="R5651">
        <v>5650</v>
      </c>
      <c r="S5651" t="str">
        <f>PROPER(CustomerSupport[[#This Row],[Resolution]])</f>
        <v>Strategy Reveal Their Perform Official Change.</v>
      </c>
      <c r="T5651" t="str">
        <f>TRIM(CustomerSupport[[#This Row],[Customer Name]])</f>
        <v>Lauren Wiggins</v>
      </c>
      <c r="U5651">
        <f>MONTH(CustomerSupport[[#This Row],[Date of Purchase]])</f>
        <v>3</v>
      </c>
      <c r="V5651" t="str">
        <f>TEXT('Working data'!G5651,"mmmm")</f>
        <v>March</v>
      </c>
      <c r="W5651">
        <f>YEAR(CustomerSupport[[#This Row],[Date of Purchase]])</f>
        <v>2021</v>
      </c>
      <c r="X5651">
        <f t="shared" si="88"/>
        <v>-0.88333333324408159</v>
      </c>
    </row>
    <row r="5652" spans="1:24" ht="14.25" customHeight="1" x14ac:dyDescent="0.4">
      <c r="A5652">
        <v>5651</v>
      </c>
      <c r="B5652" t="s">
        <v>18352</v>
      </c>
      <c r="C5652" t="s">
        <v>18353</v>
      </c>
      <c r="D5652">
        <v>49</v>
      </c>
      <c r="E5652" t="s">
        <v>29</v>
      </c>
      <c r="F5652" t="s">
        <v>129</v>
      </c>
      <c r="G5652" s="1">
        <v>44366</v>
      </c>
      <c r="H5652" t="s">
        <v>67</v>
      </c>
      <c r="I5652" t="s">
        <v>141</v>
      </c>
      <c r="J5652" s="2" t="s">
        <v>18354</v>
      </c>
      <c r="K5652" t="s">
        <v>39</v>
      </c>
      <c r="L5652" t="s">
        <v>18355</v>
      </c>
      <c r="M5652" t="s">
        <v>143</v>
      </c>
      <c r="N5652" t="s">
        <v>55</v>
      </c>
      <c r="O5652" s="3">
        <v>45078.896805555552</v>
      </c>
      <c r="P5652" s="3">
        <v>45078.087777777779</v>
      </c>
      <c r="Q5652">
        <v>2</v>
      </c>
      <c r="R5652">
        <v>5651</v>
      </c>
      <c r="S5652" t="str">
        <f>PROPER(CustomerSupport[[#This Row],[Resolution]])</f>
        <v>Test Yard Poor Old Organization Such Dinner.</v>
      </c>
      <c r="T5652" t="str">
        <f>TRIM(CustomerSupport[[#This Row],[Customer Name]])</f>
        <v>Mike Harris</v>
      </c>
      <c r="U5652">
        <f>MONTH(CustomerSupport[[#This Row],[Date of Purchase]])</f>
        <v>6</v>
      </c>
      <c r="V5652" t="str">
        <f>TEXT('Working data'!G5652,"mmmm")</f>
        <v>June</v>
      </c>
      <c r="W5652">
        <f>YEAR(CustomerSupport[[#This Row],[Date of Purchase]])</f>
        <v>2021</v>
      </c>
      <c r="X5652">
        <f t="shared" si="88"/>
        <v>-19.416666666569654</v>
      </c>
    </row>
    <row r="5653" spans="1:24" ht="14.25" customHeight="1" x14ac:dyDescent="0.4">
      <c r="A5653">
        <v>5652</v>
      </c>
      <c r="B5653" t="s">
        <v>18356</v>
      </c>
      <c r="C5653" t="s">
        <v>18357</v>
      </c>
      <c r="D5653">
        <v>60</v>
      </c>
      <c r="E5653" t="s">
        <v>29</v>
      </c>
      <c r="F5653" t="s">
        <v>81</v>
      </c>
      <c r="G5653" s="1">
        <v>44215</v>
      </c>
      <c r="H5653" t="s">
        <v>21</v>
      </c>
      <c r="I5653" t="s">
        <v>60</v>
      </c>
      <c r="J5653" s="2" t="s">
        <v>18358</v>
      </c>
      <c r="K5653" t="s">
        <v>24</v>
      </c>
      <c r="M5653" t="s">
        <v>25</v>
      </c>
      <c r="N5653" t="s">
        <v>55</v>
      </c>
      <c r="O5653" s="3">
        <v>45078.068344907406</v>
      </c>
      <c r="R5653">
        <v>5652</v>
      </c>
      <c r="S5653" t="str">
        <f>PROPER(CustomerSupport[[#This Row],[Resolution]])</f>
        <v/>
      </c>
      <c r="T5653" t="str">
        <f>TRIM(CustomerSupport[[#This Row],[Customer Name]])</f>
        <v>Christopher Lang</v>
      </c>
      <c r="U5653">
        <f>MONTH(CustomerSupport[[#This Row],[Date of Purchase]])</f>
        <v>1</v>
      </c>
      <c r="V5653" t="str">
        <f>TEXT('Working data'!G5653,"mmmm")</f>
        <v>January</v>
      </c>
      <c r="W5653">
        <f>YEAR(CustomerSupport[[#This Row],[Date of Purchase]])</f>
        <v>2021</v>
      </c>
      <c r="X5653" t="str">
        <f t="shared" si="88"/>
        <v/>
      </c>
    </row>
    <row r="5654" spans="1:24" ht="14.25" customHeight="1" x14ac:dyDescent="0.4">
      <c r="A5654">
        <v>5653</v>
      </c>
      <c r="B5654" t="s">
        <v>18359</v>
      </c>
      <c r="C5654" t="s">
        <v>18360</v>
      </c>
      <c r="D5654">
        <v>29</v>
      </c>
      <c r="E5654" t="s">
        <v>29</v>
      </c>
      <c r="F5654" t="s">
        <v>112</v>
      </c>
      <c r="G5654" s="1">
        <v>44100</v>
      </c>
      <c r="H5654" t="s">
        <v>67</v>
      </c>
      <c r="I5654" t="s">
        <v>22</v>
      </c>
      <c r="J5654" s="2" t="s">
        <v>18361</v>
      </c>
      <c r="K5654" t="s">
        <v>24</v>
      </c>
      <c r="M5654" t="s">
        <v>41</v>
      </c>
      <c r="N5654" t="s">
        <v>55</v>
      </c>
      <c r="O5654" s="3">
        <v>45078.512800925928</v>
      </c>
      <c r="R5654">
        <v>5653</v>
      </c>
      <c r="S5654" t="str">
        <f>PROPER(CustomerSupport[[#This Row],[Resolution]])</f>
        <v/>
      </c>
      <c r="T5654" t="str">
        <f>TRIM(CustomerSupport[[#This Row],[Customer Name]])</f>
        <v>Kenneth Parrish</v>
      </c>
      <c r="U5654">
        <f>MONTH(CustomerSupport[[#This Row],[Date of Purchase]])</f>
        <v>9</v>
      </c>
      <c r="V5654" t="str">
        <f>TEXT('Working data'!G5654,"mmmm")</f>
        <v>September</v>
      </c>
      <c r="W5654">
        <f>YEAR(CustomerSupport[[#This Row],[Date of Purchase]])</f>
        <v>2020</v>
      </c>
      <c r="X5654" t="str">
        <f t="shared" si="88"/>
        <v/>
      </c>
    </row>
    <row r="5655" spans="1:24" ht="14.25" customHeight="1" x14ac:dyDescent="0.4">
      <c r="A5655">
        <v>5654</v>
      </c>
      <c r="B5655" t="s">
        <v>18362</v>
      </c>
      <c r="C5655" t="s">
        <v>18363</v>
      </c>
      <c r="D5655">
        <v>32</v>
      </c>
      <c r="E5655" t="s">
        <v>58</v>
      </c>
      <c r="F5655" t="s">
        <v>98</v>
      </c>
      <c r="G5655" s="1">
        <v>44313</v>
      </c>
      <c r="H5655" t="s">
        <v>67</v>
      </c>
      <c r="I5655" t="s">
        <v>37</v>
      </c>
      <c r="J5655" t="s">
        <v>18364</v>
      </c>
      <c r="K5655" t="s">
        <v>62</v>
      </c>
      <c r="M5655" t="s">
        <v>143</v>
      </c>
      <c r="N5655" t="s">
        <v>55</v>
      </c>
      <c r="R5655">
        <v>5654</v>
      </c>
      <c r="S5655" t="str">
        <f>PROPER(CustomerSupport[[#This Row],[Resolution]])</f>
        <v/>
      </c>
      <c r="T5655" t="str">
        <f>TRIM(CustomerSupport[[#This Row],[Customer Name]])</f>
        <v>Tom Hunt</v>
      </c>
      <c r="U5655">
        <f>MONTH(CustomerSupport[[#This Row],[Date of Purchase]])</f>
        <v>4</v>
      </c>
      <c r="V5655" t="str">
        <f>TEXT('Working data'!G5655,"mmmm")</f>
        <v>April</v>
      </c>
      <c r="W5655">
        <f>YEAR(CustomerSupport[[#This Row],[Date of Purchase]])</f>
        <v>2021</v>
      </c>
      <c r="X5655" t="str">
        <f t="shared" si="88"/>
        <v/>
      </c>
    </row>
    <row r="5656" spans="1:24" ht="14.25" customHeight="1" x14ac:dyDescent="0.4">
      <c r="A5656">
        <v>5655</v>
      </c>
      <c r="B5656" t="s">
        <v>18365</v>
      </c>
      <c r="C5656" t="s">
        <v>18366</v>
      </c>
      <c r="D5656">
        <v>30</v>
      </c>
      <c r="E5656" t="s">
        <v>29</v>
      </c>
      <c r="F5656" t="s">
        <v>65</v>
      </c>
      <c r="G5656" s="1">
        <v>44424</v>
      </c>
      <c r="H5656" t="s">
        <v>59</v>
      </c>
      <c r="I5656" t="s">
        <v>60</v>
      </c>
      <c r="J5656" t="s">
        <v>1004</v>
      </c>
      <c r="K5656" t="s">
        <v>62</v>
      </c>
      <c r="M5656" t="s">
        <v>25</v>
      </c>
      <c r="N5656" t="s">
        <v>55</v>
      </c>
      <c r="R5656">
        <v>5655</v>
      </c>
      <c r="S5656" t="str">
        <f>PROPER(CustomerSupport[[#This Row],[Resolution]])</f>
        <v/>
      </c>
      <c r="T5656" t="str">
        <f>TRIM(CustomerSupport[[#This Row],[Customer Name]])</f>
        <v>Jacob Robinson</v>
      </c>
      <c r="U5656">
        <f>MONTH(CustomerSupport[[#This Row],[Date of Purchase]])</f>
        <v>8</v>
      </c>
      <c r="V5656" t="str">
        <f>TEXT('Working data'!G5656,"mmmm")</f>
        <v>August</v>
      </c>
      <c r="W5656">
        <f>YEAR(CustomerSupport[[#This Row],[Date of Purchase]])</f>
        <v>2021</v>
      </c>
      <c r="X5656" t="str">
        <f t="shared" si="88"/>
        <v/>
      </c>
    </row>
    <row r="5657" spans="1:24" ht="14.25" customHeight="1" x14ac:dyDescent="0.4">
      <c r="A5657">
        <v>5656</v>
      </c>
      <c r="B5657" t="s">
        <v>18367</v>
      </c>
      <c r="C5657" t="s">
        <v>18368</v>
      </c>
      <c r="D5657">
        <v>47</v>
      </c>
      <c r="E5657" t="s">
        <v>58</v>
      </c>
      <c r="F5657" t="s">
        <v>456</v>
      </c>
      <c r="G5657" s="1">
        <v>43950</v>
      </c>
      <c r="H5657" t="s">
        <v>21</v>
      </c>
      <c r="I5657" t="s">
        <v>31</v>
      </c>
      <c r="J5657" s="2" t="s">
        <v>18369</v>
      </c>
      <c r="K5657" t="s">
        <v>24</v>
      </c>
      <c r="M5657" t="s">
        <v>143</v>
      </c>
      <c r="N5657" t="s">
        <v>33</v>
      </c>
      <c r="O5657" s="3">
        <v>45078.760069444441</v>
      </c>
      <c r="R5657">
        <v>5656</v>
      </c>
      <c r="S5657" t="str">
        <f>PROPER(CustomerSupport[[#This Row],[Resolution]])</f>
        <v/>
      </c>
      <c r="T5657" t="str">
        <f>TRIM(CustomerSupport[[#This Row],[Customer Name]])</f>
        <v>Phillip Robinson</v>
      </c>
      <c r="U5657">
        <f>MONTH(CustomerSupport[[#This Row],[Date of Purchase]])</f>
        <v>4</v>
      </c>
      <c r="V5657" t="str">
        <f>TEXT('Working data'!G5657,"mmmm")</f>
        <v>April</v>
      </c>
      <c r="W5657">
        <f>YEAR(CustomerSupport[[#This Row],[Date of Purchase]])</f>
        <v>2020</v>
      </c>
      <c r="X5657" t="str">
        <f t="shared" si="88"/>
        <v/>
      </c>
    </row>
    <row r="5658" spans="1:24" ht="14.25" customHeight="1" x14ac:dyDescent="0.4">
      <c r="A5658">
        <v>5657</v>
      </c>
      <c r="B5658" t="s">
        <v>18370</v>
      </c>
      <c r="C5658" t="s">
        <v>18371</v>
      </c>
      <c r="D5658">
        <v>66</v>
      </c>
      <c r="E5658" t="s">
        <v>19</v>
      </c>
      <c r="F5658" t="s">
        <v>157</v>
      </c>
      <c r="G5658" s="1">
        <v>43850</v>
      </c>
      <c r="H5658" t="s">
        <v>66</v>
      </c>
      <c r="I5658" t="s">
        <v>67</v>
      </c>
      <c r="J5658" t="s">
        <v>18372</v>
      </c>
      <c r="K5658" t="s">
        <v>62</v>
      </c>
      <c r="M5658" t="s">
        <v>41</v>
      </c>
      <c r="N5658" t="s">
        <v>83</v>
      </c>
      <c r="R5658">
        <v>5657</v>
      </c>
      <c r="S5658" t="str">
        <f>PROPER(CustomerSupport[[#This Row],[Resolution]])</f>
        <v/>
      </c>
      <c r="T5658" t="str">
        <f>TRIM(CustomerSupport[[#This Row],[Customer Name]])</f>
        <v>Danielle Carpenter</v>
      </c>
      <c r="U5658">
        <f>MONTH(CustomerSupport[[#This Row],[Date of Purchase]])</f>
        <v>1</v>
      </c>
      <c r="V5658" t="str">
        <f>TEXT('Working data'!G5658,"mmmm")</f>
        <v>January</v>
      </c>
      <c r="W5658">
        <f>YEAR(CustomerSupport[[#This Row],[Date of Purchase]])</f>
        <v>2020</v>
      </c>
      <c r="X5658" t="str">
        <f t="shared" si="88"/>
        <v/>
      </c>
    </row>
    <row r="5659" spans="1:24" ht="14.25" customHeight="1" x14ac:dyDescent="0.4">
      <c r="A5659">
        <v>5658</v>
      </c>
      <c r="B5659" t="s">
        <v>18373</v>
      </c>
      <c r="C5659" t="s">
        <v>18374</v>
      </c>
      <c r="D5659">
        <v>52</v>
      </c>
      <c r="E5659" t="s">
        <v>58</v>
      </c>
      <c r="F5659" t="s">
        <v>383</v>
      </c>
      <c r="G5659" s="1">
        <v>44529</v>
      </c>
      <c r="H5659" t="s">
        <v>59</v>
      </c>
      <c r="I5659" t="s">
        <v>60</v>
      </c>
      <c r="J5659" s="2" t="s">
        <v>18375</v>
      </c>
      <c r="K5659" t="s">
        <v>39</v>
      </c>
      <c r="L5659" t="s">
        <v>18376</v>
      </c>
      <c r="M5659" t="s">
        <v>25</v>
      </c>
      <c r="N5659" t="s">
        <v>83</v>
      </c>
      <c r="O5659" s="3">
        <v>45078.712881944448</v>
      </c>
      <c r="P5659" s="3">
        <v>45078.420520833337</v>
      </c>
      <c r="Q5659">
        <v>5</v>
      </c>
      <c r="R5659">
        <v>5658</v>
      </c>
      <c r="S5659" t="str">
        <f>PROPER(CustomerSupport[[#This Row],[Resolution]])</f>
        <v>Past Despite Figure Child Task Only Color Too.</v>
      </c>
      <c r="T5659" t="str">
        <f>TRIM(CustomerSupport[[#This Row],[Customer Name]])</f>
        <v>Brandon Rhodes</v>
      </c>
      <c r="U5659">
        <f>MONTH(CustomerSupport[[#This Row],[Date of Purchase]])</f>
        <v>11</v>
      </c>
      <c r="V5659" t="str">
        <f>TEXT('Working data'!G5659,"mmmm")</f>
        <v>November</v>
      </c>
      <c r="W5659">
        <f>YEAR(CustomerSupport[[#This Row],[Date of Purchase]])</f>
        <v>2021</v>
      </c>
      <c r="X5659">
        <f t="shared" si="88"/>
        <v>-7.0166666666627862</v>
      </c>
    </row>
    <row r="5660" spans="1:24" ht="14.25" customHeight="1" x14ac:dyDescent="0.4">
      <c r="A5660">
        <v>5659</v>
      </c>
      <c r="B5660" t="s">
        <v>18377</v>
      </c>
      <c r="C5660" t="s">
        <v>18378</v>
      </c>
      <c r="D5660">
        <v>26</v>
      </c>
      <c r="E5660" t="s">
        <v>58</v>
      </c>
      <c r="F5660" t="s">
        <v>65</v>
      </c>
      <c r="G5660" s="1">
        <v>44378</v>
      </c>
      <c r="H5660" t="s">
        <v>59</v>
      </c>
      <c r="I5660" t="s">
        <v>141</v>
      </c>
      <c r="J5660" t="s">
        <v>18379</v>
      </c>
      <c r="K5660" t="s">
        <v>62</v>
      </c>
      <c r="M5660" t="s">
        <v>25</v>
      </c>
      <c r="N5660" t="s">
        <v>33</v>
      </c>
      <c r="R5660">
        <v>5659</v>
      </c>
      <c r="S5660" t="str">
        <f>PROPER(CustomerSupport[[#This Row],[Resolution]])</f>
        <v/>
      </c>
      <c r="T5660" t="str">
        <f>TRIM(CustomerSupport[[#This Row],[Customer Name]])</f>
        <v>Monique Jimenez</v>
      </c>
      <c r="U5660">
        <f>MONTH(CustomerSupport[[#This Row],[Date of Purchase]])</f>
        <v>7</v>
      </c>
      <c r="V5660" t="str">
        <f>TEXT('Working data'!G5660,"mmmm")</f>
        <v>July</v>
      </c>
      <c r="W5660">
        <f>YEAR(CustomerSupport[[#This Row],[Date of Purchase]])</f>
        <v>2021</v>
      </c>
      <c r="X5660" t="str">
        <f t="shared" si="88"/>
        <v/>
      </c>
    </row>
    <row r="5661" spans="1:24" ht="14.25" customHeight="1" x14ac:dyDescent="0.4">
      <c r="A5661">
        <v>5660</v>
      </c>
      <c r="B5661" t="s">
        <v>18380</v>
      </c>
      <c r="C5661" t="s">
        <v>18381</v>
      </c>
      <c r="D5661">
        <v>54</v>
      </c>
      <c r="E5661" t="s">
        <v>29</v>
      </c>
      <c r="F5661" t="s">
        <v>223</v>
      </c>
      <c r="G5661" s="1">
        <v>44280</v>
      </c>
      <c r="H5661" t="s">
        <v>59</v>
      </c>
      <c r="I5661" t="s">
        <v>113</v>
      </c>
      <c r="J5661" s="2" t="s">
        <v>18382</v>
      </c>
      <c r="K5661" t="s">
        <v>62</v>
      </c>
      <c r="M5661" t="s">
        <v>89</v>
      </c>
      <c r="N5661" t="s">
        <v>55</v>
      </c>
      <c r="R5661">
        <v>5660</v>
      </c>
      <c r="S5661" t="str">
        <f>PROPER(CustomerSupport[[#This Row],[Resolution]])</f>
        <v/>
      </c>
      <c r="T5661" t="str">
        <f>TRIM(CustomerSupport[[#This Row],[Customer Name]])</f>
        <v>James Hudson</v>
      </c>
      <c r="U5661">
        <f>MONTH(CustomerSupport[[#This Row],[Date of Purchase]])</f>
        <v>3</v>
      </c>
      <c r="V5661" t="str">
        <f>TEXT('Working data'!G5661,"mmmm")</f>
        <v>March</v>
      </c>
      <c r="W5661">
        <f>YEAR(CustomerSupport[[#This Row],[Date of Purchase]])</f>
        <v>2021</v>
      </c>
      <c r="X5661" t="str">
        <f t="shared" si="88"/>
        <v/>
      </c>
    </row>
    <row r="5662" spans="1:24" ht="14.25" customHeight="1" x14ac:dyDescent="0.4">
      <c r="A5662">
        <v>5661</v>
      </c>
      <c r="B5662" t="s">
        <v>18383</v>
      </c>
      <c r="C5662" t="s">
        <v>18384</v>
      </c>
      <c r="D5662">
        <v>38</v>
      </c>
      <c r="E5662" t="s">
        <v>58</v>
      </c>
      <c r="F5662" t="s">
        <v>339</v>
      </c>
      <c r="G5662" s="1">
        <v>44280</v>
      </c>
      <c r="H5662" t="s">
        <v>45</v>
      </c>
      <c r="I5662" t="s">
        <v>52</v>
      </c>
      <c r="J5662" s="2" t="s">
        <v>18385</v>
      </c>
      <c r="K5662" t="s">
        <v>62</v>
      </c>
      <c r="M5662" t="s">
        <v>41</v>
      </c>
      <c r="N5662" t="s">
        <v>83</v>
      </c>
      <c r="R5662">
        <v>5661</v>
      </c>
      <c r="S5662" t="str">
        <f>PROPER(CustomerSupport[[#This Row],[Resolution]])</f>
        <v/>
      </c>
      <c r="T5662" t="str">
        <f>TRIM(CustomerSupport[[#This Row],[Customer Name]])</f>
        <v>Robin Lopez</v>
      </c>
      <c r="U5662">
        <f>MONTH(CustomerSupport[[#This Row],[Date of Purchase]])</f>
        <v>3</v>
      </c>
      <c r="V5662" t="str">
        <f>TEXT('Working data'!G5662,"mmmm")</f>
        <v>March</v>
      </c>
      <c r="W5662">
        <f>YEAR(CustomerSupport[[#This Row],[Date of Purchase]])</f>
        <v>2021</v>
      </c>
      <c r="X5662" t="str">
        <f t="shared" si="88"/>
        <v/>
      </c>
    </row>
    <row r="5663" spans="1:24" ht="14.25" customHeight="1" x14ac:dyDescent="0.4">
      <c r="A5663">
        <v>5662</v>
      </c>
      <c r="B5663" t="s">
        <v>18386</v>
      </c>
      <c r="C5663" t="s">
        <v>18387</v>
      </c>
      <c r="D5663">
        <v>70</v>
      </c>
      <c r="E5663" t="s">
        <v>29</v>
      </c>
      <c r="F5663" t="s">
        <v>71</v>
      </c>
      <c r="G5663" s="1">
        <v>43865</v>
      </c>
      <c r="H5663" t="s">
        <v>59</v>
      </c>
      <c r="I5663" t="s">
        <v>22</v>
      </c>
      <c r="J5663" t="s">
        <v>4727</v>
      </c>
      <c r="K5663" t="s">
        <v>24</v>
      </c>
      <c r="M5663" t="s">
        <v>25</v>
      </c>
      <c r="N5663" t="s">
        <v>33</v>
      </c>
      <c r="O5663" s="3">
        <v>45078.128912037035</v>
      </c>
      <c r="R5663">
        <v>5662</v>
      </c>
      <c r="S5663" t="str">
        <f>PROPER(CustomerSupport[[#This Row],[Resolution]])</f>
        <v/>
      </c>
      <c r="T5663" t="str">
        <f>TRIM(CustomerSupport[[#This Row],[Customer Name]])</f>
        <v>Kimberly Baker</v>
      </c>
      <c r="U5663">
        <f>MONTH(CustomerSupport[[#This Row],[Date of Purchase]])</f>
        <v>2</v>
      </c>
      <c r="V5663" t="str">
        <f>TEXT('Working data'!G5663,"mmmm")</f>
        <v>February</v>
      </c>
      <c r="W5663">
        <f>YEAR(CustomerSupport[[#This Row],[Date of Purchase]])</f>
        <v>2020</v>
      </c>
      <c r="X5663" t="str">
        <f t="shared" si="88"/>
        <v/>
      </c>
    </row>
    <row r="5664" spans="1:24" ht="14.25" customHeight="1" x14ac:dyDescent="0.4">
      <c r="A5664">
        <v>5663</v>
      </c>
      <c r="B5664" t="s">
        <v>18388</v>
      </c>
      <c r="C5664" t="s">
        <v>18389</v>
      </c>
      <c r="D5664">
        <v>57</v>
      </c>
      <c r="E5664" t="s">
        <v>29</v>
      </c>
      <c r="F5664" t="s">
        <v>219</v>
      </c>
      <c r="G5664" s="1">
        <v>44058</v>
      </c>
      <c r="H5664" t="s">
        <v>67</v>
      </c>
      <c r="I5664" t="s">
        <v>60</v>
      </c>
      <c r="J5664" t="s">
        <v>1141</v>
      </c>
      <c r="K5664" t="s">
        <v>39</v>
      </c>
      <c r="L5664" t="s">
        <v>18390</v>
      </c>
      <c r="M5664" t="s">
        <v>143</v>
      </c>
      <c r="N5664" t="s">
        <v>55</v>
      </c>
      <c r="O5664" s="3">
        <v>45078.475439814814</v>
      </c>
      <c r="P5664" s="3">
        <v>45078.955300925925</v>
      </c>
      <c r="Q5664">
        <v>5</v>
      </c>
      <c r="R5664">
        <v>5663</v>
      </c>
      <c r="S5664" t="str">
        <f>PROPER(CustomerSupport[[#This Row],[Resolution]])</f>
        <v>Sit Physical Home Where.</v>
      </c>
      <c r="T5664" t="str">
        <f>TRIM(CustomerSupport[[#This Row],[Customer Name]])</f>
        <v>Stephanie Roberts</v>
      </c>
      <c r="U5664">
        <f>MONTH(CustomerSupport[[#This Row],[Date of Purchase]])</f>
        <v>8</v>
      </c>
      <c r="V5664" t="str">
        <f>TEXT('Working data'!G5664,"mmmm")</f>
        <v>August</v>
      </c>
      <c r="W5664">
        <f>YEAR(CustomerSupport[[#This Row],[Date of Purchase]])</f>
        <v>2020</v>
      </c>
      <c r="X5664">
        <f t="shared" si="88"/>
        <v>11.516666666662786</v>
      </c>
    </row>
    <row r="5665" spans="1:24" ht="14.25" customHeight="1" x14ac:dyDescent="0.4">
      <c r="A5665">
        <v>5664</v>
      </c>
      <c r="B5665" t="s">
        <v>18391</v>
      </c>
      <c r="C5665" t="s">
        <v>18392</v>
      </c>
      <c r="D5665">
        <v>54</v>
      </c>
      <c r="E5665" t="s">
        <v>19</v>
      </c>
      <c r="F5665" t="s">
        <v>20</v>
      </c>
      <c r="G5665" s="1">
        <v>44113</v>
      </c>
      <c r="H5665" t="s">
        <v>66</v>
      </c>
      <c r="I5665" t="s">
        <v>99</v>
      </c>
      <c r="J5665" s="2" t="s">
        <v>18393</v>
      </c>
      <c r="K5665" t="s">
        <v>24</v>
      </c>
      <c r="M5665" t="s">
        <v>41</v>
      </c>
      <c r="N5665" t="s">
        <v>55</v>
      </c>
      <c r="O5665" s="3">
        <v>45078.835868055554</v>
      </c>
      <c r="R5665">
        <v>5664</v>
      </c>
      <c r="S5665" t="str">
        <f>PROPER(CustomerSupport[[#This Row],[Resolution]])</f>
        <v/>
      </c>
      <c r="T5665" t="str">
        <f>TRIM(CustomerSupport[[#This Row],[Customer Name]])</f>
        <v>Mason Rodgers</v>
      </c>
      <c r="U5665">
        <f>MONTH(CustomerSupport[[#This Row],[Date of Purchase]])</f>
        <v>10</v>
      </c>
      <c r="V5665" t="str">
        <f>TEXT('Working data'!G5665,"mmmm")</f>
        <v>October</v>
      </c>
      <c r="W5665">
        <f>YEAR(CustomerSupport[[#This Row],[Date of Purchase]])</f>
        <v>2020</v>
      </c>
      <c r="X5665" t="str">
        <f t="shared" si="88"/>
        <v/>
      </c>
    </row>
    <row r="5666" spans="1:24" ht="14.25" customHeight="1" x14ac:dyDescent="0.4">
      <c r="A5666">
        <v>5665</v>
      </c>
      <c r="B5666" t="s">
        <v>18394</v>
      </c>
      <c r="C5666" t="s">
        <v>18395</v>
      </c>
      <c r="D5666">
        <v>46</v>
      </c>
      <c r="E5666" t="s">
        <v>58</v>
      </c>
      <c r="F5666" t="s">
        <v>339</v>
      </c>
      <c r="G5666" s="1">
        <v>44309</v>
      </c>
      <c r="H5666" t="s">
        <v>21</v>
      </c>
      <c r="I5666" t="s">
        <v>177</v>
      </c>
      <c r="J5666" s="2" t="s">
        <v>18396</v>
      </c>
      <c r="K5666" t="s">
        <v>39</v>
      </c>
      <c r="L5666" t="s">
        <v>18397</v>
      </c>
      <c r="M5666" t="s">
        <v>89</v>
      </c>
      <c r="N5666" t="s">
        <v>33</v>
      </c>
      <c r="O5666" s="3">
        <v>45078.146307870367</v>
      </c>
      <c r="P5666" s="3">
        <v>45078.854641203703</v>
      </c>
      <c r="Q5666">
        <v>5</v>
      </c>
      <c r="R5666">
        <v>5665</v>
      </c>
      <c r="S5666" t="str">
        <f>PROPER(CustomerSupport[[#This Row],[Resolution]])</f>
        <v>East Degree With.</v>
      </c>
      <c r="T5666" t="str">
        <f>TRIM(CustomerSupport[[#This Row],[Customer Name]])</f>
        <v>Larry Lawrence</v>
      </c>
      <c r="U5666">
        <f>MONTH(CustomerSupport[[#This Row],[Date of Purchase]])</f>
        <v>4</v>
      </c>
      <c r="V5666" t="str">
        <f>TEXT('Working data'!G5666,"mmmm")</f>
        <v>April</v>
      </c>
      <c r="W5666">
        <f>YEAR(CustomerSupport[[#This Row],[Date of Purchase]])</f>
        <v>2021</v>
      </c>
      <c r="X5666">
        <f t="shared" si="88"/>
        <v>17.000000000058208</v>
      </c>
    </row>
    <row r="5667" spans="1:24" ht="14.25" customHeight="1" x14ac:dyDescent="0.4">
      <c r="A5667">
        <v>5666</v>
      </c>
      <c r="B5667" t="s">
        <v>18398</v>
      </c>
      <c r="C5667" t="s">
        <v>18399</v>
      </c>
      <c r="D5667">
        <v>25</v>
      </c>
      <c r="E5667" t="s">
        <v>58</v>
      </c>
      <c r="F5667" t="s">
        <v>129</v>
      </c>
      <c r="G5667" s="1">
        <v>44217</v>
      </c>
      <c r="H5667" t="s">
        <v>66</v>
      </c>
      <c r="I5667" t="s">
        <v>37</v>
      </c>
      <c r="J5667" s="2" t="s">
        <v>18400</v>
      </c>
      <c r="K5667" t="s">
        <v>39</v>
      </c>
      <c r="L5667" t="s">
        <v>18401</v>
      </c>
      <c r="M5667" t="s">
        <v>25</v>
      </c>
      <c r="N5667" t="s">
        <v>83</v>
      </c>
      <c r="O5667" s="3">
        <v>45078.612997685188</v>
      </c>
      <c r="P5667" s="3">
        <v>45078.672025462962</v>
      </c>
      <c r="Q5667">
        <v>4</v>
      </c>
      <c r="R5667">
        <v>5666</v>
      </c>
      <c r="S5667" t="str">
        <f>PROPER(CustomerSupport[[#This Row],[Resolution]])</f>
        <v>Politics According Poor Blood Concern Road Great.</v>
      </c>
      <c r="T5667" t="str">
        <f>TRIM(CustomerSupport[[#This Row],[Customer Name]])</f>
        <v>Jessica George</v>
      </c>
      <c r="U5667">
        <f>MONTH(CustomerSupport[[#This Row],[Date of Purchase]])</f>
        <v>1</v>
      </c>
      <c r="V5667" t="str">
        <f>TEXT('Working data'!G5667,"mmmm")</f>
        <v>January</v>
      </c>
      <c r="W5667">
        <f>YEAR(CustomerSupport[[#This Row],[Date of Purchase]])</f>
        <v>2021</v>
      </c>
      <c r="X5667">
        <f t="shared" si="88"/>
        <v>1.4166666665696539</v>
      </c>
    </row>
    <row r="5668" spans="1:24" ht="14.25" customHeight="1" x14ac:dyDescent="0.4">
      <c r="A5668">
        <v>5667</v>
      </c>
      <c r="B5668" t="s">
        <v>18402</v>
      </c>
      <c r="C5668" t="s">
        <v>18403</v>
      </c>
      <c r="D5668">
        <v>24</v>
      </c>
      <c r="E5668" t="s">
        <v>19</v>
      </c>
      <c r="F5668" t="s">
        <v>219</v>
      </c>
      <c r="G5668" s="1">
        <v>43909</v>
      </c>
      <c r="H5668" t="s">
        <v>45</v>
      </c>
      <c r="I5668" t="s">
        <v>31</v>
      </c>
      <c r="J5668" t="s">
        <v>1885</v>
      </c>
      <c r="K5668" t="s">
        <v>24</v>
      </c>
      <c r="M5668" t="s">
        <v>41</v>
      </c>
      <c r="N5668" t="s">
        <v>33</v>
      </c>
      <c r="O5668" s="3">
        <v>45078.575497685182</v>
      </c>
      <c r="R5668">
        <v>5667</v>
      </c>
      <c r="S5668" t="str">
        <f>PROPER(CustomerSupport[[#This Row],[Resolution]])</f>
        <v/>
      </c>
      <c r="T5668" t="str">
        <f>TRIM(CustomerSupport[[#This Row],[Customer Name]])</f>
        <v>Joseph Rose</v>
      </c>
      <c r="U5668">
        <f>MONTH(CustomerSupport[[#This Row],[Date of Purchase]])</f>
        <v>3</v>
      </c>
      <c r="V5668" t="str">
        <f>TEXT('Working data'!G5668,"mmmm")</f>
        <v>March</v>
      </c>
      <c r="W5668">
        <f>YEAR(CustomerSupport[[#This Row],[Date of Purchase]])</f>
        <v>2020</v>
      </c>
      <c r="X5668" t="str">
        <f t="shared" si="88"/>
        <v/>
      </c>
    </row>
    <row r="5669" spans="1:24" ht="14.25" customHeight="1" x14ac:dyDescent="0.4">
      <c r="A5669">
        <v>5668</v>
      </c>
      <c r="B5669" t="s">
        <v>18404</v>
      </c>
      <c r="C5669" t="s">
        <v>18405</v>
      </c>
      <c r="D5669">
        <v>19</v>
      </c>
      <c r="E5669" t="s">
        <v>29</v>
      </c>
      <c r="F5669" t="s">
        <v>71</v>
      </c>
      <c r="G5669" s="1">
        <v>44089</v>
      </c>
      <c r="H5669" t="s">
        <v>45</v>
      </c>
      <c r="I5669" t="s">
        <v>177</v>
      </c>
      <c r="J5669" s="2" t="s">
        <v>18406</v>
      </c>
      <c r="K5669" t="s">
        <v>39</v>
      </c>
      <c r="L5669" t="s">
        <v>18407</v>
      </c>
      <c r="M5669" t="s">
        <v>89</v>
      </c>
      <c r="N5669" t="s">
        <v>26</v>
      </c>
      <c r="O5669" s="3">
        <v>45078.232465277775</v>
      </c>
      <c r="P5669" s="3">
        <v>45078.187326388892</v>
      </c>
      <c r="Q5669">
        <v>4</v>
      </c>
      <c r="R5669">
        <v>5668</v>
      </c>
      <c r="S5669" t="str">
        <f>PROPER(CustomerSupport[[#This Row],[Resolution]])</f>
        <v>Available Enjoy Address Usually Long Throughout Arrive Five.</v>
      </c>
      <c r="T5669" t="str">
        <f>TRIM(CustomerSupport[[#This Row],[Customer Name]])</f>
        <v>Kimberly Cervantes</v>
      </c>
      <c r="U5669">
        <f>MONTH(CustomerSupport[[#This Row],[Date of Purchase]])</f>
        <v>9</v>
      </c>
      <c r="V5669" t="str">
        <f>TEXT('Working data'!G5669,"mmmm")</f>
        <v>September</v>
      </c>
      <c r="W5669">
        <f>YEAR(CustomerSupport[[#This Row],[Date of Purchase]])</f>
        <v>2020</v>
      </c>
      <c r="X5669">
        <f t="shared" si="88"/>
        <v>-1.0833333331975155</v>
      </c>
    </row>
    <row r="5670" spans="1:24" ht="14.25" customHeight="1" x14ac:dyDescent="0.4">
      <c r="A5670">
        <v>5669</v>
      </c>
      <c r="B5670" t="s">
        <v>18408</v>
      </c>
      <c r="C5670" t="s">
        <v>18409</v>
      </c>
      <c r="D5670">
        <v>50</v>
      </c>
      <c r="E5670" t="s">
        <v>29</v>
      </c>
      <c r="F5670" t="s">
        <v>20</v>
      </c>
      <c r="G5670" s="1">
        <v>44119</v>
      </c>
      <c r="H5670" t="s">
        <v>21</v>
      </c>
      <c r="I5670" t="s">
        <v>72</v>
      </c>
      <c r="J5670" s="2" t="s">
        <v>18410</v>
      </c>
      <c r="K5670" t="s">
        <v>39</v>
      </c>
      <c r="L5670" t="s">
        <v>18411</v>
      </c>
      <c r="M5670" t="s">
        <v>41</v>
      </c>
      <c r="N5670" t="s">
        <v>83</v>
      </c>
      <c r="O5670" s="3">
        <v>45078.129710648151</v>
      </c>
      <c r="P5670" s="3">
        <v>45078.799849537034</v>
      </c>
      <c r="Q5670">
        <v>4</v>
      </c>
      <c r="R5670">
        <v>5669</v>
      </c>
      <c r="S5670" t="str">
        <f>PROPER(CustomerSupport[[#This Row],[Resolution]])</f>
        <v>Various Attack There According To Citizen.</v>
      </c>
      <c r="T5670" t="str">
        <f>TRIM(CustomerSupport[[#This Row],[Customer Name]])</f>
        <v>Melinda Edwards</v>
      </c>
      <c r="U5670">
        <f>MONTH(CustomerSupport[[#This Row],[Date of Purchase]])</f>
        <v>10</v>
      </c>
      <c r="V5670" t="str">
        <f>TEXT('Working data'!G5670,"mmmm")</f>
        <v>October</v>
      </c>
      <c r="W5670">
        <f>YEAR(CustomerSupport[[#This Row],[Date of Purchase]])</f>
        <v>2020</v>
      </c>
      <c r="X5670">
        <f t="shared" si="88"/>
        <v>16.083333333197515</v>
      </c>
    </row>
    <row r="5671" spans="1:24" ht="14.25" customHeight="1" x14ac:dyDescent="0.4">
      <c r="A5671">
        <v>5670</v>
      </c>
      <c r="B5671" t="s">
        <v>18412</v>
      </c>
      <c r="C5671" t="s">
        <v>18413</v>
      </c>
      <c r="D5671">
        <v>31</v>
      </c>
      <c r="E5671" t="s">
        <v>29</v>
      </c>
      <c r="F5671" t="s">
        <v>36</v>
      </c>
      <c r="G5671" s="1">
        <v>44353</v>
      </c>
      <c r="H5671" t="s">
        <v>67</v>
      </c>
      <c r="I5671" t="s">
        <v>67</v>
      </c>
      <c r="J5671" s="2" t="s">
        <v>18414</v>
      </c>
      <c r="K5671" t="s">
        <v>24</v>
      </c>
      <c r="M5671" t="s">
        <v>41</v>
      </c>
      <c r="N5671" t="s">
        <v>26</v>
      </c>
      <c r="O5671" s="3">
        <v>45078.47</v>
      </c>
      <c r="R5671">
        <v>5670</v>
      </c>
      <c r="S5671" t="str">
        <f>PROPER(CustomerSupport[[#This Row],[Resolution]])</f>
        <v/>
      </c>
      <c r="T5671" t="str">
        <f>TRIM(CustomerSupport[[#This Row],[Customer Name]])</f>
        <v>Abigail Kennedy</v>
      </c>
      <c r="U5671">
        <f>MONTH(CustomerSupport[[#This Row],[Date of Purchase]])</f>
        <v>6</v>
      </c>
      <c r="V5671" t="str">
        <f>TEXT('Working data'!G5671,"mmmm")</f>
        <v>June</v>
      </c>
      <c r="W5671">
        <f>YEAR(CustomerSupport[[#This Row],[Date of Purchase]])</f>
        <v>2021</v>
      </c>
      <c r="X5671" t="str">
        <f t="shared" si="88"/>
        <v/>
      </c>
    </row>
    <row r="5672" spans="1:24" ht="14.25" customHeight="1" x14ac:dyDescent="0.4">
      <c r="A5672">
        <v>5671</v>
      </c>
      <c r="B5672" t="s">
        <v>18415</v>
      </c>
      <c r="C5672" t="s">
        <v>18416</v>
      </c>
      <c r="D5672">
        <v>42</v>
      </c>
      <c r="E5672" t="s">
        <v>58</v>
      </c>
      <c r="F5672" t="s">
        <v>81</v>
      </c>
      <c r="G5672" s="1">
        <v>44519</v>
      </c>
      <c r="H5672" t="s">
        <v>66</v>
      </c>
      <c r="I5672" t="s">
        <v>141</v>
      </c>
      <c r="J5672" t="s">
        <v>1004</v>
      </c>
      <c r="K5672" t="s">
        <v>39</v>
      </c>
      <c r="L5672" t="s">
        <v>18417</v>
      </c>
      <c r="M5672" t="s">
        <v>89</v>
      </c>
      <c r="N5672" t="s">
        <v>55</v>
      </c>
      <c r="O5672" s="3">
        <v>45078.942916666667</v>
      </c>
      <c r="P5672" s="3">
        <v>45078.878333333334</v>
      </c>
      <c r="Q5672">
        <v>5</v>
      </c>
      <c r="R5672">
        <v>5671</v>
      </c>
      <c r="S5672" t="str">
        <f>PROPER(CustomerSupport[[#This Row],[Resolution]])</f>
        <v>Image Item Argue May Look Growth Task.</v>
      </c>
      <c r="T5672" t="str">
        <f>TRIM(CustomerSupport[[#This Row],[Customer Name]])</f>
        <v>Suzanne Peters</v>
      </c>
      <c r="U5672">
        <f>MONTH(CustomerSupport[[#This Row],[Date of Purchase]])</f>
        <v>11</v>
      </c>
      <c r="V5672" t="str">
        <f>TEXT('Working data'!G5672,"mmmm")</f>
        <v>November</v>
      </c>
      <c r="W5672">
        <f>YEAR(CustomerSupport[[#This Row],[Date of Purchase]])</f>
        <v>2021</v>
      </c>
      <c r="X5672">
        <f t="shared" si="88"/>
        <v>-1.5499999999883585</v>
      </c>
    </row>
    <row r="5673" spans="1:24" ht="14.25" customHeight="1" x14ac:dyDescent="0.4">
      <c r="A5673">
        <v>5672</v>
      </c>
      <c r="B5673" t="s">
        <v>18418</v>
      </c>
      <c r="C5673" t="s">
        <v>18419</v>
      </c>
      <c r="D5673">
        <v>55</v>
      </c>
      <c r="E5673" t="s">
        <v>19</v>
      </c>
      <c r="F5673" t="s">
        <v>86</v>
      </c>
      <c r="G5673" s="1">
        <v>44136</v>
      </c>
      <c r="H5673" t="s">
        <v>45</v>
      </c>
      <c r="I5673" t="s">
        <v>177</v>
      </c>
      <c r="J5673" s="2" t="s">
        <v>18420</v>
      </c>
      <c r="K5673" t="s">
        <v>39</v>
      </c>
      <c r="L5673" t="s">
        <v>18421</v>
      </c>
      <c r="M5673" t="s">
        <v>41</v>
      </c>
      <c r="N5673" t="s">
        <v>33</v>
      </c>
      <c r="O5673" s="3">
        <v>45078.970706018517</v>
      </c>
      <c r="P5673" s="3">
        <v>45078.742928240739</v>
      </c>
      <c r="Q5673">
        <v>3</v>
      </c>
      <c r="R5673">
        <v>5672</v>
      </c>
      <c r="S5673" t="str">
        <f>PROPER(CustomerSupport[[#This Row],[Resolution]])</f>
        <v>Policy Long Color Left Television Provide.</v>
      </c>
      <c r="T5673" t="str">
        <f>TRIM(CustomerSupport[[#This Row],[Customer Name]])</f>
        <v>Eric May</v>
      </c>
      <c r="U5673">
        <f>MONTH(CustomerSupport[[#This Row],[Date of Purchase]])</f>
        <v>11</v>
      </c>
      <c r="V5673" t="str">
        <f>TEXT('Working data'!G5673,"mmmm")</f>
        <v>November</v>
      </c>
      <c r="W5673">
        <f>YEAR(CustomerSupport[[#This Row],[Date of Purchase]])</f>
        <v>2020</v>
      </c>
      <c r="X5673">
        <f t="shared" si="88"/>
        <v>-5.4666666666744277</v>
      </c>
    </row>
    <row r="5674" spans="1:24" ht="14.25" customHeight="1" x14ac:dyDescent="0.4">
      <c r="A5674">
        <v>5673</v>
      </c>
      <c r="B5674" t="s">
        <v>18422</v>
      </c>
      <c r="C5674" t="s">
        <v>18423</v>
      </c>
      <c r="D5674">
        <v>38</v>
      </c>
      <c r="E5674" t="s">
        <v>58</v>
      </c>
      <c r="F5674" t="s">
        <v>211</v>
      </c>
      <c r="G5674" s="1">
        <v>44040</v>
      </c>
      <c r="H5674" t="s">
        <v>67</v>
      </c>
      <c r="I5674" t="s">
        <v>77</v>
      </c>
      <c r="J5674" s="2" t="s">
        <v>18424</v>
      </c>
      <c r="K5674" t="s">
        <v>24</v>
      </c>
      <c r="M5674" t="s">
        <v>25</v>
      </c>
      <c r="N5674" t="s">
        <v>26</v>
      </c>
      <c r="O5674" s="3">
        <v>45078.568645833337</v>
      </c>
      <c r="R5674">
        <v>5673</v>
      </c>
      <c r="S5674" t="str">
        <f>PROPER(CustomerSupport[[#This Row],[Resolution]])</f>
        <v/>
      </c>
      <c r="T5674" t="str">
        <f>TRIM(CustomerSupport[[#This Row],[Customer Name]])</f>
        <v>Brooke Foster</v>
      </c>
      <c r="U5674">
        <f>MONTH(CustomerSupport[[#This Row],[Date of Purchase]])</f>
        <v>7</v>
      </c>
      <c r="V5674" t="str">
        <f>TEXT('Working data'!G5674,"mmmm")</f>
        <v>July</v>
      </c>
      <c r="W5674">
        <f>YEAR(CustomerSupport[[#This Row],[Date of Purchase]])</f>
        <v>2020</v>
      </c>
      <c r="X5674" t="str">
        <f t="shared" si="88"/>
        <v/>
      </c>
    </row>
    <row r="5675" spans="1:24" ht="14.25" customHeight="1" x14ac:dyDescent="0.4">
      <c r="A5675">
        <v>5674</v>
      </c>
      <c r="B5675" t="s">
        <v>18425</v>
      </c>
      <c r="C5675" t="s">
        <v>18426</v>
      </c>
      <c r="D5675">
        <v>45</v>
      </c>
      <c r="E5675" t="s">
        <v>58</v>
      </c>
      <c r="F5675" t="s">
        <v>103</v>
      </c>
      <c r="G5675" s="1">
        <v>43957</v>
      </c>
      <c r="H5675" t="s">
        <v>45</v>
      </c>
      <c r="I5675" t="s">
        <v>46</v>
      </c>
      <c r="J5675" t="s">
        <v>18427</v>
      </c>
      <c r="K5675" t="s">
        <v>39</v>
      </c>
      <c r="L5675" t="s">
        <v>18428</v>
      </c>
      <c r="M5675" t="s">
        <v>25</v>
      </c>
      <c r="N5675" t="s">
        <v>83</v>
      </c>
      <c r="O5675" s="3">
        <v>45078.704074074078</v>
      </c>
      <c r="P5675" s="3">
        <v>45078.342268518521</v>
      </c>
      <c r="Q5675">
        <v>1</v>
      </c>
      <c r="R5675">
        <v>5674</v>
      </c>
      <c r="S5675" t="str">
        <f>PROPER(CustomerSupport[[#This Row],[Resolution]])</f>
        <v>Good Because Sister.</v>
      </c>
      <c r="T5675" t="str">
        <f>TRIM(CustomerSupport[[#This Row],[Customer Name]])</f>
        <v>Kelly Velasquez</v>
      </c>
      <c r="U5675">
        <f>MONTH(CustomerSupport[[#This Row],[Date of Purchase]])</f>
        <v>5</v>
      </c>
      <c r="V5675" t="str">
        <f>TEXT('Working data'!G5675,"mmmm")</f>
        <v>May</v>
      </c>
      <c r="W5675">
        <f>YEAR(CustomerSupport[[#This Row],[Date of Purchase]])</f>
        <v>2020</v>
      </c>
      <c r="X5675">
        <f t="shared" si="88"/>
        <v>-8.6833333333488554</v>
      </c>
    </row>
    <row r="5676" spans="1:24" ht="14.25" customHeight="1" x14ac:dyDescent="0.4">
      <c r="A5676">
        <v>5675</v>
      </c>
      <c r="B5676" t="s">
        <v>18429</v>
      </c>
      <c r="C5676" t="s">
        <v>18430</v>
      </c>
      <c r="D5676">
        <v>56</v>
      </c>
      <c r="E5676" t="s">
        <v>58</v>
      </c>
      <c r="F5676" t="s">
        <v>125</v>
      </c>
      <c r="G5676" s="1">
        <v>44090</v>
      </c>
      <c r="H5676" t="s">
        <v>21</v>
      </c>
      <c r="I5676" t="s">
        <v>99</v>
      </c>
      <c r="J5676" s="2" t="s">
        <v>18431</v>
      </c>
      <c r="K5676" t="s">
        <v>62</v>
      </c>
      <c r="M5676" t="s">
        <v>89</v>
      </c>
      <c r="N5676" t="s">
        <v>83</v>
      </c>
      <c r="R5676">
        <v>5675</v>
      </c>
      <c r="S5676" t="str">
        <f>PROPER(CustomerSupport[[#This Row],[Resolution]])</f>
        <v/>
      </c>
      <c r="T5676" t="str">
        <f>TRIM(CustomerSupport[[#This Row],[Customer Name]])</f>
        <v>Michael Sanchez</v>
      </c>
      <c r="U5676">
        <f>MONTH(CustomerSupport[[#This Row],[Date of Purchase]])</f>
        <v>9</v>
      </c>
      <c r="V5676" t="str">
        <f>TEXT('Working data'!G5676,"mmmm")</f>
        <v>September</v>
      </c>
      <c r="W5676">
        <f>YEAR(CustomerSupport[[#This Row],[Date of Purchase]])</f>
        <v>2020</v>
      </c>
      <c r="X5676" t="str">
        <f t="shared" si="88"/>
        <v/>
      </c>
    </row>
    <row r="5677" spans="1:24" ht="14.25" customHeight="1" x14ac:dyDescent="0.4">
      <c r="A5677">
        <v>5676</v>
      </c>
      <c r="B5677" t="s">
        <v>18432</v>
      </c>
      <c r="C5677" t="s">
        <v>18433</v>
      </c>
      <c r="D5677">
        <v>21</v>
      </c>
      <c r="E5677" t="s">
        <v>29</v>
      </c>
      <c r="F5677" t="s">
        <v>92</v>
      </c>
      <c r="G5677" s="1">
        <v>44051</v>
      </c>
      <c r="H5677" t="s">
        <v>45</v>
      </c>
      <c r="I5677" t="s">
        <v>37</v>
      </c>
      <c r="J5677" s="2" t="s">
        <v>18434</v>
      </c>
      <c r="K5677" t="s">
        <v>39</v>
      </c>
      <c r="L5677" t="s">
        <v>18435</v>
      </c>
      <c r="M5677" t="s">
        <v>41</v>
      </c>
      <c r="N5677" t="s">
        <v>55</v>
      </c>
      <c r="O5677" s="3">
        <v>45078.311064814814</v>
      </c>
      <c r="P5677" s="3">
        <v>45078.280509259261</v>
      </c>
      <c r="Q5677">
        <v>1</v>
      </c>
      <c r="R5677">
        <v>5676</v>
      </c>
      <c r="S5677" t="str">
        <f>PROPER(CustomerSupport[[#This Row],[Resolution]])</f>
        <v>Indicate History Share Product Involve Suggest Site.</v>
      </c>
      <c r="T5677" t="str">
        <f>TRIM(CustomerSupport[[#This Row],[Customer Name]])</f>
        <v>Karen Ford</v>
      </c>
      <c r="U5677">
        <f>MONTH(CustomerSupport[[#This Row],[Date of Purchase]])</f>
        <v>8</v>
      </c>
      <c r="V5677" t="str">
        <f>TEXT('Working data'!G5677,"mmmm")</f>
        <v>August</v>
      </c>
      <c r="W5677">
        <f>YEAR(CustomerSupport[[#This Row],[Date of Purchase]])</f>
        <v>2020</v>
      </c>
      <c r="X5677">
        <f t="shared" si="88"/>
        <v>-0.73333333327900618</v>
      </c>
    </row>
    <row r="5678" spans="1:24" ht="14.25" customHeight="1" x14ac:dyDescent="0.4">
      <c r="A5678">
        <v>5677</v>
      </c>
      <c r="B5678" t="s">
        <v>18436</v>
      </c>
      <c r="C5678" t="s">
        <v>18437</v>
      </c>
      <c r="D5678">
        <v>24</v>
      </c>
      <c r="E5678" t="s">
        <v>19</v>
      </c>
      <c r="F5678" t="s">
        <v>107</v>
      </c>
      <c r="G5678" s="1">
        <v>44200</v>
      </c>
      <c r="H5678" t="s">
        <v>67</v>
      </c>
      <c r="I5678" t="s">
        <v>77</v>
      </c>
      <c r="J5678" s="2" t="s">
        <v>18438</v>
      </c>
      <c r="K5678" t="s">
        <v>24</v>
      </c>
      <c r="M5678" t="s">
        <v>143</v>
      </c>
      <c r="N5678" t="s">
        <v>33</v>
      </c>
      <c r="O5678" s="3">
        <v>45078.218726851854</v>
      </c>
      <c r="R5678">
        <v>5677</v>
      </c>
      <c r="S5678" t="str">
        <f>PROPER(CustomerSupport[[#This Row],[Resolution]])</f>
        <v/>
      </c>
      <c r="T5678" t="str">
        <f>TRIM(CustomerSupport[[#This Row],[Customer Name]])</f>
        <v>David Lawrence</v>
      </c>
      <c r="U5678">
        <f>MONTH(CustomerSupport[[#This Row],[Date of Purchase]])</f>
        <v>1</v>
      </c>
      <c r="V5678" t="str">
        <f>TEXT('Working data'!G5678,"mmmm")</f>
        <v>January</v>
      </c>
      <c r="W5678">
        <f>YEAR(CustomerSupport[[#This Row],[Date of Purchase]])</f>
        <v>2021</v>
      </c>
      <c r="X5678" t="str">
        <f t="shared" si="88"/>
        <v/>
      </c>
    </row>
    <row r="5679" spans="1:24" ht="14.25" customHeight="1" x14ac:dyDescent="0.4">
      <c r="A5679">
        <v>5678</v>
      </c>
      <c r="B5679" t="s">
        <v>18439</v>
      </c>
      <c r="C5679" t="s">
        <v>18440</v>
      </c>
      <c r="D5679">
        <v>26</v>
      </c>
      <c r="E5679" t="s">
        <v>29</v>
      </c>
      <c r="F5679" t="s">
        <v>117</v>
      </c>
      <c r="G5679" s="1">
        <v>43866</v>
      </c>
      <c r="H5679" t="s">
        <v>66</v>
      </c>
      <c r="I5679" t="s">
        <v>46</v>
      </c>
      <c r="J5679" s="2" t="s">
        <v>18441</v>
      </c>
      <c r="K5679" t="s">
        <v>62</v>
      </c>
      <c r="M5679" t="s">
        <v>41</v>
      </c>
      <c r="N5679" t="s">
        <v>26</v>
      </c>
      <c r="R5679">
        <v>5678</v>
      </c>
      <c r="S5679" t="str">
        <f>PROPER(CustomerSupport[[#This Row],[Resolution]])</f>
        <v/>
      </c>
      <c r="T5679" t="str">
        <f>TRIM(CustomerSupport[[#This Row],[Customer Name]])</f>
        <v>Amanda Wiggins</v>
      </c>
      <c r="U5679">
        <f>MONTH(CustomerSupport[[#This Row],[Date of Purchase]])</f>
        <v>2</v>
      </c>
      <c r="V5679" t="str">
        <f>TEXT('Working data'!G5679,"mmmm")</f>
        <v>February</v>
      </c>
      <c r="W5679">
        <f>YEAR(CustomerSupport[[#This Row],[Date of Purchase]])</f>
        <v>2020</v>
      </c>
      <c r="X5679" t="str">
        <f t="shared" si="88"/>
        <v/>
      </c>
    </row>
    <row r="5680" spans="1:24" ht="14.25" customHeight="1" x14ac:dyDescent="0.4">
      <c r="A5680">
        <v>5679</v>
      </c>
      <c r="B5680" t="s">
        <v>18442</v>
      </c>
      <c r="C5680" t="s">
        <v>18443</v>
      </c>
      <c r="D5680">
        <v>51</v>
      </c>
      <c r="E5680" t="s">
        <v>29</v>
      </c>
      <c r="F5680" t="s">
        <v>383</v>
      </c>
      <c r="G5680" s="1">
        <v>44512</v>
      </c>
      <c r="H5680" t="s">
        <v>21</v>
      </c>
      <c r="I5680" t="s">
        <v>113</v>
      </c>
      <c r="J5680" s="2" t="s">
        <v>18444</v>
      </c>
      <c r="K5680" t="s">
        <v>39</v>
      </c>
      <c r="L5680" t="s">
        <v>18445</v>
      </c>
      <c r="M5680" t="s">
        <v>41</v>
      </c>
      <c r="N5680" t="s">
        <v>26</v>
      </c>
      <c r="O5680" s="3">
        <v>45078.947222222225</v>
      </c>
      <c r="P5680" s="3">
        <v>45078.634722222225</v>
      </c>
      <c r="Q5680">
        <v>4</v>
      </c>
      <c r="R5680">
        <v>5679</v>
      </c>
      <c r="S5680" t="str">
        <f>PROPER(CustomerSupport[[#This Row],[Resolution]])</f>
        <v>Will Western Night Executive Movie Two.</v>
      </c>
      <c r="T5680" t="str">
        <f>TRIM(CustomerSupport[[#This Row],[Customer Name]])</f>
        <v>Crystal Preston</v>
      </c>
      <c r="U5680">
        <f>MONTH(CustomerSupport[[#This Row],[Date of Purchase]])</f>
        <v>11</v>
      </c>
      <c r="V5680" t="str">
        <f>TEXT('Working data'!G5680,"mmmm")</f>
        <v>November</v>
      </c>
      <c r="W5680">
        <f>YEAR(CustomerSupport[[#This Row],[Date of Purchase]])</f>
        <v>2021</v>
      </c>
      <c r="X5680">
        <f t="shared" si="88"/>
        <v>-7.5</v>
      </c>
    </row>
    <row r="5681" spans="1:24" ht="14.25" customHeight="1" x14ac:dyDescent="0.4">
      <c r="A5681">
        <v>5680</v>
      </c>
      <c r="B5681" t="s">
        <v>18446</v>
      </c>
      <c r="C5681" t="s">
        <v>18447</v>
      </c>
      <c r="D5681">
        <v>45</v>
      </c>
      <c r="E5681" t="s">
        <v>29</v>
      </c>
      <c r="F5681" t="s">
        <v>207</v>
      </c>
      <c r="G5681" s="1">
        <v>44548</v>
      </c>
      <c r="H5681" t="s">
        <v>67</v>
      </c>
      <c r="I5681" t="s">
        <v>177</v>
      </c>
      <c r="J5681" t="s">
        <v>4173</v>
      </c>
      <c r="K5681" t="s">
        <v>62</v>
      </c>
      <c r="M5681" t="s">
        <v>25</v>
      </c>
      <c r="N5681" t="s">
        <v>55</v>
      </c>
      <c r="R5681">
        <v>5680</v>
      </c>
      <c r="S5681" t="str">
        <f>PROPER(CustomerSupport[[#This Row],[Resolution]])</f>
        <v/>
      </c>
      <c r="T5681" t="str">
        <f>TRIM(CustomerSupport[[#This Row],[Customer Name]])</f>
        <v>Donald Houston</v>
      </c>
      <c r="U5681">
        <f>MONTH(CustomerSupport[[#This Row],[Date of Purchase]])</f>
        <v>12</v>
      </c>
      <c r="V5681" t="str">
        <f>TEXT('Working data'!G5681,"mmmm")</f>
        <v>December</v>
      </c>
      <c r="W5681">
        <f>YEAR(CustomerSupport[[#This Row],[Date of Purchase]])</f>
        <v>2021</v>
      </c>
      <c r="X5681" t="str">
        <f t="shared" si="88"/>
        <v/>
      </c>
    </row>
    <row r="5682" spans="1:24" ht="14.25" customHeight="1" x14ac:dyDescent="0.4">
      <c r="A5682">
        <v>5681</v>
      </c>
      <c r="B5682" t="s">
        <v>18448</v>
      </c>
      <c r="C5682" t="s">
        <v>18449</v>
      </c>
      <c r="D5682">
        <v>20</v>
      </c>
      <c r="E5682" t="s">
        <v>19</v>
      </c>
      <c r="F5682" t="s">
        <v>219</v>
      </c>
      <c r="G5682" s="1">
        <v>43869</v>
      </c>
      <c r="H5682" t="s">
        <v>59</v>
      </c>
      <c r="I5682" t="s">
        <v>150</v>
      </c>
      <c r="J5682" s="2" t="s">
        <v>18450</v>
      </c>
      <c r="K5682" t="s">
        <v>24</v>
      </c>
      <c r="M5682" t="s">
        <v>143</v>
      </c>
      <c r="N5682" t="s">
        <v>33</v>
      </c>
      <c r="O5682" s="3">
        <v>45078.347928240742</v>
      </c>
      <c r="R5682">
        <v>5681</v>
      </c>
      <c r="S5682" t="str">
        <f>PROPER(CustomerSupport[[#This Row],[Resolution]])</f>
        <v/>
      </c>
      <c r="T5682" t="str">
        <f>TRIM(CustomerSupport[[#This Row],[Customer Name]])</f>
        <v>Austin Thomas</v>
      </c>
      <c r="U5682">
        <f>MONTH(CustomerSupport[[#This Row],[Date of Purchase]])</f>
        <v>2</v>
      </c>
      <c r="V5682" t="str">
        <f>TEXT('Working data'!G5682,"mmmm")</f>
        <v>February</v>
      </c>
      <c r="W5682">
        <f>YEAR(CustomerSupport[[#This Row],[Date of Purchase]])</f>
        <v>2020</v>
      </c>
      <c r="X5682" t="str">
        <f t="shared" si="88"/>
        <v/>
      </c>
    </row>
    <row r="5683" spans="1:24" ht="14.25" customHeight="1" x14ac:dyDescent="0.4">
      <c r="A5683">
        <v>5682</v>
      </c>
      <c r="B5683" t="s">
        <v>18451</v>
      </c>
      <c r="C5683" t="s">
        <v>18452</v>
      </c>
      <c r="D5683">
        <v>44</v>
      </c>
      <c r="E5683" t="s">
        <v>29</v>
      </c>
      <c r="F5683" t="s">
        <v>117</v>
      </c>
      <c r="G5683" s="1">
        <v>43873</v>
      </c>
      <c r="H5683" t="s">
        <v>66</v>
      </c>
      <c r="I5683" t="s">
        <v>22</v>
      </c>
      <c r="J5683" t="s">
        <v>18453</v>
      </c>
      <c r="K5683" t="s">
        <v>39</v>
      </c>
      <c r="L5683" t="s">
        <v>18454</v>
      </c>
      <c r="M5683" t="s">
        <v>25</v>
      </c>
      <c r="N5683" t="s">
        <v>55</v>
      </c>
      <c r="O5683" s="3">
        <v>45078.786828703705</v>
      </c>
      <c r="P5683" s="3">
        <v>45078.590995370374</v>
      </c>
      <c r="Q5683">
        <v>5</v>
      </c>
      <c r="R5683">
        <v>5682</v>
      </c>
      <c r="S5683" t="str">
        <f>PROPER(CustomerSupport[[#This Row],[Resolution]])</f>
        <v>After Risk Then Executive Kind Figure Sit Necessary.</v>
      </c>
      <c r="T5683" t="str">
        <f>TRIM(CustomerSupport[[#This Row],[Customer Name]])</f>
        <v>Taylor Murray</v>
      </c>
      <c r="U5683">
        <f>MONTH(CustomerSupport[[#This Row],[Date of Purchase]])</f>
        <v>2</v>
      </c>
      <c r="V5683" t="str">
        <f>TEXT('Working data'!G5683,"mmmm")</f>
        <v>February</v>
      </c>
      <c r="W5683">
        <f>YEAR(CustomerSupport[[#This Row],[Date of Purchase]])</f>
        <v>2020</v>
      </c>
      <c r="X5683">
        <f t="shared" si="88"/>
        <v>-4.6999999999534339</v>
      </c>
    </row>
    <row r="5684" spans="1:24" ht="14.25" customHeight="1" x14ac:dyDescent="0.4">
      <c r="A5684">
        <v>5683</v>
      </c>
      <c r="B5684" t="s">
        <v>18455</v>
      </c>
      <c r="C5684" t="s">
        <v>18456</v>
      </c>
      <c r="D5684">
        <v>24</v>
      </c>
      <c r="E5684" t="s">
        <v>29</v>
      </c>
      <c r="F5684" t="s">
        <v>202</v>
      </c>
      <c r="G5684" s="1">
        <v>43997</v>
      </c>
      <c r="H5684" t="s">
        <v>67</v>
      </c>
      <c r="I5684" t="s">
        <v>77</v>
      </c>
      <c r="J5684" s="2" t="s">
        <v>18457</v>
      </c>
      <c r="K5684" t="s">
        <v>24</v>
      </c>
      <c r="M5684" t="s">
        <v>89</v>
      </c>
      <c r="N5684" t="s">
        <v>55</v>
      </c>
      <c r="O5684" s="3">
        <v>45078.536145833335</v>
      </c>
      <c r="R5684">
        <v>5683</v>
      </c>
      <c r="S5684" t="str">
        <f>PROPER(CustomerSupport[[#This Row],[Resolution]])</f>
        <v/>
      </c>
      <c r="T5684" t="str">
        <f>TRIM(CustomerSupport[[#This Row],[Customer Name]])</f>
        <v>Vickie Nash</v>
      </c>
      <c r="U5684">
        <f>MONTH(CustomerSupport[[#This Row],[Date of Purchase]])</f>
        <v>6</v>
      </c>
      <c r="V5684" t="str">
        <f>TEXT('Working data'!G5684,"mmmm")</f>
        <v>June</v>
      </c>
      <c r="W5684">
        <f>YEAR(CustomerSupport[[#This Row],[Date of Purchase]])</f>
        <v>2020</v>
      </c>
      <c r="X5684" t="str">
        <f t="shared" si="88"/>
        <v/>
      </c>
    </row>
    <row r="5685" spans="1:24" ht="14.25" customHeight="1" x14ac:dyDescent="0.4">
      <c r="A5685">
        <v>5684</v>
      </c>
      <c r="B5685" t="s">
        <v>18458</v>
      </c>
      <c r="C5685" t="s">
        <v>18459</v>
      </c>
      <c r="D5685">
        <v>64</v>
      </c>
      <c r="E5685" t="s">
        <v>58</v>
      </c>
      <c r="F5685" t="s">
        <v>161</v>
      </c>
      <c r="G5685" s="1">
        <v>44243</v>
      </c>
      <c r="H5685" t="s">
        <v>66</v>
      </c>
      <c r="I5685" t="s">
        <v>113</v>
      </c>
      <c r="J5685" s="2" t="s">
        <v>18460</v>
      </c>
      <c r="K5685" t="s">
        <v>39</v>
      </c>
      <c r="L5685" t="s">
        <v>18461</v>
      </c>
      <c r="M5685" t="s">
        <v>143</v>
      </c>
      <c r="N5685" t="s">
        <v>33</v>
      </c>
      <c r="O5685" s="3">
        <v>45078.461168981485</v>
      </c>
      <c r="P5685" s="3">
        <v>45078.93478009259</v>
      </c>
      <c r="Q5685">
        <v>2</v>
      </c>
      <c r="R5685">
        <v>5684</v>
      </c>
      <c r="S5685" t="str">
        <f>PROPER(CustomerSupport[[#This Row],[Resolution]])</f>
        <v>Benefit Worry Short Issue In Fast Short.</v>
      </c>
      <c r="T5685" t="str">
        <f>TRIM(CustomerSupport[[#This Row],[Customer Name]])</f>
        <v>Hannah Davis</v>
      </c>
      <c r="U5685">
        <f>MONTH(CustomerSupport[[#This Row],[Date of Purchase]])</f>
        <v>2</v>
      </c>
      <c r="V5685" t="str">
        <f>TEXT('Working data'!G5685,"mmmm")</f>
        <v>February</v>
      </c>
      <c r="W5685">
        <f>YEAR(CustomerSupport[[#This Row],[Date of Purchase]])</f>
        <v>2021</v>
      </c>
      <c r="X5685">
        <f t="shared" si="88"/>
        <v>11.366666666523088</v>
      </c>
    </row>
    <row r="5686" spans="1:24" ht="14.25" customHeight="1" x14ac:dyDescent="0.4">
      <c r="A5686">
        <v>5685</v>
      </c>
      <c r="B5686" t="s">
        <v>18462</v>
      </c>
      <c r="C5686" t="s">
        <v>18463</v>
      </c>
      <c r="D5686">
        <v>22</v>
      </c>
      <c r="E5686" t="s">
        <v>58</v>
      </c>
      <c r="F5686" t="s">
        <v>202</v>
      </c>
      <c r="G5686" s="1">
        <v>43909</v>
      </c>
      <c r="H5686" t="s">
        <v>67</v>
      </c>
      <c r="I5686" t="s">
        <v>93</v>
      </c>
      <c r="J5686" s="2" t="s">
        <v>18464</v>
      </c>
      <c r="K5686" t="s">
        <v>39</v>
      </c>
      <c r="L5686" t="s">
        <v>18465</v>
      </c>
      <c r="M5686" t="s">
        <v>89</v>
      </c>
      <c r="N5686" t="s">
        <v>33</v>
      </c>
      <c r="O5686" s="3">
        <v>45078.732719907406</v>
      </c>
      <c r="P5686" s="3">
        <v>45078.335497685184</v>
      </c>
      <c r="Q5686">
        <v>4</v>
      </c>
      <c r="R5686">
        <v>5685</v>
      </c>
      <c r="S5686" t="str">
        <f>PROPER(CustomerSupport[[#This Row],[Resolution]])</f>
        <v>Particularly Real Occur Director.</v>
      </c>
      <c r="T5686" t="str">
        <f>TRIM(CustomerSupport[[#This Row],[Customer Name]])</f>
        <v>Tony Mitchell</v>
      </c>
      <c r="U5686">
        <f>MONTH(CustomerSupport[[#This Row],[Date of Purchase]])</f>
        <v>3</v>
      </c>
      <c r="V5686" t="str">
        <f>TEXT('Working data'!G5686,"mmmm")</f>
        <v>March</v>
      </c>
      <c r="W5686">
        <f>YEAR(CustomerSupport[[#This Row],[Date of Purchase]])</f>
        <v>2020</v>
      </c>
      <c r="X5686">
        <f t="shared" si="88"/>
        <v>-9.5333333333255723</v>
      </c>
    </row>
    <row r="5687" spans="1:24" ht="14.25" customHeight="1" x14ac:dyDescent="0.4">
      <c r="A5687">
        <v>5686</v>
      </c>
      <c r="B5687" t="s">
        <v>18466</v>
      </c>
      <c r="C5687" t="s">
        <v>18467</v>
      </c>
      <c r="D5687">
        <v>65</v>
      </c>
      <c r="E5687" t="s">
        <v>58</v>
      </c>
      <c r="F5687" t="s">
        <v>456</v>
      </c>
      <c r="G5687" s="1">
        <v>44082</v>
      </c>
      <c r="H5687" t="s">
        <v>45</v>
      </c>
      <c r="I5687" t="s">
        <v>22</v>
      </c>
      <c r="J5687" s="2" t="s">
        <v>18468</v>
      </c>
      <c r="K5687" t="s">
        <v>24</v>
      </c>
      <c r="M5687" t="s">
        <v>41</v>
      </c>
      <c r="N5687" t="s">
        <v>26</v>
      </c>
      <c r="O5687" s="3">
        <v>45078.766064814816</v>
      </c>
      <c r="R5687">
        <v>5686</v>
      </c>
      <c r="S5687" t="str">
        <f>PROPER(CustomerSupport[[#This Row],[Resolution]])</f>
        <v/>
      </c>
      <c r="T5687" t="str">
        <f>TRIM(CustomerSupport[[#This Row],[Customer Name]])</f>
        <v>Jesse Holland</v>
      </c>
      <c r="U5687">
        <f>MONTH(CustomerSupport[[#This Row],[Date of Purchase]])</f>
        <v>9</v>
      </c>
      <c r="V5687" t="str">
        <f>TEXT('Working data'!G5687,"mmmm")</f>
        <v>September</v>
      </c>
      <c r="W5687">
        <f>YEAR(CustomerSupport[[#This Row],[Date of Purchase]])</f>
        <v>2020</v>
      </c>
      <c r="X5687" t="str">
        <f t="shared" si="88"/>
        <v/>
      </c>
    </row>
    <row r="5688" spans="1:24" ht="14.25" customHeight="1" x14ac:dyDescent="0.4">
      <c r="A5688">
        <v>5687</v>
      </c>
      <c r="B5688" t="s">
        <v>18469</v>
      </c>
      <c r="C5688" t="s">
        <v>18470</v>
      </c>
      <c r="D5688">
        <v>54</v>
      </c>
      <c r="E5688" t="s">
        <v>19</v>
      </c>
      <c r="F5688" t="s">
        <v>161</v>
      </c>
      <c r="G5688" s="1">
        <v>43858</v>
      </c>
      <c r="H5688" t="s">
        <v>21</v>
      </c>
      <c r="I5688" t="s">
        <v>113</v>
      </c>
      <c r="J5688" s="2" t="s">
        <v>18471</v>
      </c>
      <c r="K5688" t="s">
        <v>39</v>
      </c>
      <c r="L5688" t="s">
        <v>18472</v>
      </c>
      <c r="M5688" t="s">
        <v>89</v>
      </c>
      <c r="N5688" t="s">
        <v>33</v>
      </c>
      <c r="O5688" s="3">
        <v>45078.133449074077</v>
      </c>
      <c r="P5688" s="3">
        <v>45078.59039351852</v>
      </c>
      <c r="Q5688">
        <v>2</v>
      </c>
      <c r="R5688">
        <v>5687</v>
      </c>
      <c r="S5688" t="str">
        <f>PROPER(CustomerSupport[[#This Row],[Resolution]])</f>
        <v>Work Condition Front Affect Town Concern Guy.</v>
      </c>
      <c r="T5688" t="str">
        <f>TRIM(CustomerSupport[[#This Row],[Customer Name]])</f>
        <v>Jacob Frank</v>
      </c>
      <c r="U5688">
        <f>MONTH(CustomerSupport[[#This Row],[Date of Purchase]])</f>
        <v>1</v>
      </c>
      <c r="V5688" t="str">
        <f>TEXT('Working data'!G5688,"mmmm")</f>
        <v>January</v>
      </c>
      <c r="W5688">
        <f>YEAR(CustomerSupport[[#This Row],[Date of Purchase]])</f>
        <v>2020</v>
      </c>
      <c r="X5688">
        <f t="shared" si="88"/>
        <v>10.96666666661622</v>
      </c>
    </row>
    <row r="5689" spans="1:24" ht="14.25" customHeight="1" x14ac:dyDescent="0.4">
      <c r="A5689">
        <v>5688</v>
      </c>
      <c r="B5689" t="s">
        <v>18473</v>
      </c>
      <c r="C5689" t="s">
        <v>18474</v>
      </c>
      <c r="D5689">
        <v>61</v>
      </c>
      <c r="E5689" t="s">
        <v>58</v>
      </c>
      <c r="F5689" t="s">
        <v>117</v>
      </c>
      <c r="G5689" s="1">
        <v>44078</v>
      </c>
      <c r="H5689" t="s">
        <v>66</v>
      </c>
      <c r="I5689" t="s">
        <v>67</v>
      </c>
      <c r="J5689" s="2" t="s">
        <v>18475</v>
      </c>
      <c r="K5689" t="s">
        <v>62</v>
      </c>
      <c r="M5689" t="s">
        <v>143</v>
      </c>
      <c r="N5689" t="s">
        <v>26</v>
      </c>
      <c r="R5689">
        <v>5688</v>
      </c>
      <c r="S5689" t="str">
        <f>PROPER(CustomerSupport[[#This Row],[Resolution]])</f>
        <v/>
      </c>
      <c r="T5689" t="str">
        <f>TRIM(CustomerSupport[[#This Row],[Customer Name]])</f>
        <v>Tiffany Dyer</v>
      </c>
      <c r="U5689">
        <f>MONTH(CustomerSupport[[#This Row],[Date of Purchase]])</f>
        <v>9</v>
      </c>
      <c r="V5689" t="str">
        <f>TEXT('Working data'!G5689,"mmmm")</f>
        <v>September</v>
      </c>
      <c r="W5689">
        <f>YEAR(CustomerSupport[[#This Row],[Date of Purchase]])</f>
        <v>2020</v>
      </c>
      <c r="X5689" t="str">
        <f t="shared" si="88"/>
        <v/>
      </c>
    </row>
    <row r="5690" spans="1:24" ht="14.25" customHeight="1" x14ac:dyDescent="0.4">
      <c r="A5690">
        <v>5689</v>
      </c>
      <c r="B5690" t="s">
        <v>18476</v>
      </c>
      <c r="C5690" t="s">
        <v>18477</v>
      </c>
      <c r="D5690">
        <v>18</v>
      </c>
      <c r="E5690" t="s">
        <v>29</v>
      </c>
      <c r="F5690" t="s">
        <v>655</v>
      </c>
      <c r="G5690" s="1">
        <v>44312</v>
      </c>
      <c r="H5690" t="s">
        <v>45</v>
      </c>
      <c r="I5690" t="s">
        <v>52</v>
      </c>
      <c r="J5690" s="2" t="s">
        <v>18478</v>
      </c>
      <c r="K5690" t="s">
        <v>24</v>
      </c>
      <c r="M5690" t="s">
        <v>143</v>
      </c>
      <c r="N5690" t="s">
        <v>83</v>
      </c>
      <c r="O5690" s="3">
        <v>45078.938356481478</v>
      </c>
      <c r="R5690">
        <v>5689</v>
      </c>
      <c r="S5690" t="str">
        <f>PROPER(CustomerSupport[[#This Row],[Resolution]])</f>
        <v/>
      </c>
      <c r="T5690" t="str">
        <f>TRIM(CustomerSupport[[#This Row],[Customer Name]])</f>
        <v>Lori Hess</v>
      </c>
      <c r="U5690">
        <f>MONTH(CustomerSupport[[#This Row],[Date of Purchase]])</f>
        <v>4</v>
      </c>
      <c r="V5690" t="str">
        <f>TEXT('Working data'!G5690,"mmmm")</f>
        <v>April</v>
      </c>
      <c r="W5690">
        <f>YEAR(CustomerSupport[[#This Row],[Date of Purchase]])</f>
        <v>2021</v>
      </c>
      <c r="X5690" t="str">
        <f t="shared" si="88"/>
        <v/>
      </c>
    </row>
    <row r="5691" spans="1:24" ht="14.25" customHeight="1" x14ac:dyDescent="0.4">
      <c r="A5691">
        <v>5690</v>
      </c>
      <c r="B5691" t="s">
        <v>18479</v>
      </c>
      <c r="C5691" t="s">
        <v>13002</v>
      </c>
      <c r="D5691">
        <v>20</v>
      </c>
      <c r="E5691" t="s">
        <v>29</v>
      </c>
      <c r="F5691" t="s">
        <v>383</v>
      </c>
      <c r="G5691" s="1">
        <v>44521</v>
      </c>
      <c r="H5691" t="s">
        <v>67</v>
      </c>
      <c r="I5691" t="s">
        <v>60</v>
      </c>
      <c r="J5691" s="2" t="s">
        <v>18480</v>
      </c>
      <c r="K5691" t="s">
        <v>24</v>
      </c>
      <c r="M5691" t="s">
        <v>41</v>
      </c>
      <c r="N5691" t="s">
        <v>26</v>
      </c>
      <c r="O5691" s="3">
        <v>45078.793923611112</v>
      </c>
      <c r="R5691">
        <v>5690</v>
      </c>
      <c r="S5691" t="str">
        <f>PROPER(CustomerSupport[[#This Row],[Resolution]])</f>
        <v/>
      </c>
      <c r="T5691" t="str">
        <f>TRIM(CustomerSupport[[#This Row],[Customer Name]])</f>
        <v>Paul Gilbert</v>
      </c>
      <c r="U5691">
        <f>MONTH(CustomerSupport[[#This Row],[Date of Purchase]])</f>
        <v>11</v>
      </c>
      <c r="V5691" t="str">
        <f>TEXT('Working data'!G5691,"mmmm")</f>
        <v>November</v>
      </c>
      <c r="W5691">
        <f>YEAR(CustomerSupport[[#This Row],[Date of Purchase]])</f>
        <v>2021</v>
      </c>
      <c r="X5691" t="str">
        <f t="shared" si="88"/>
        <v/>
      </c>
    </row>
    <row r="5692" spans="1:24" ht="14.25" customHeight="1" x14ac:dyDescent="0.4">
      <c r="A5692">
        <v>5691</v>
      </c>
      <c r="B5692" t="s">
        <v>18481</v>
      </c>
      <c r="C5692" t="s">
        <v>18482</v>
      </c>
      <c r="D5692">
        <v>46</v>
      </c>
      <c r="E5692" t="s">
        <v>29</v>
      </c>
      <c r="F5692" t="s">
        <v>117</v>
      </c>
      <c r="G5692" s="1">
        <v>44109</v>
      </c>
      <c r="H5692" t="s">
        <v>66</v>
      </c>
      <c r="I5692" t="s">
        <v>52</v>
      </c>
      <c r="J5692" s="2" t="s">
        <v>18483</v>
      </c>
      <c r="K5692" t="s">
        <v>24</v>
      </c>
      <c r="M5692" t="s">
        <v>41</v>
      </c>
      <c r="N5692" t="s">
        <v>33</v>
      </c>
      <c r="O5692" s="3">
        <v>45078.135613425926</v>
      </c>
      <c r="R5692">
        <v>5691</v>
      </c>
      <c r="S5692" t="str">
        <f>PROPER(CustomerSupport[[#This Row],[Resolution]])</f>
        <v/>
      </c>
      <c r="T5692" t="str">
        <f>TRIM(CustomerSupport[[#This Row],[Customer Name]])</f>
        <v>Bailey Moore</v>
      </c>
      <c r="U5692">
        <f>MONTH(CustomerSupport[[#This Row],[Date of Purchase]])</f>
        <v>10</v>
      </c>
      <c r="V5692" t="str">
        <f>TEXT('Working data'!G5692,"mmmm")</f>
        <v>October</v>
      </c>
      <c r="W5692">
        <f>YEAR(CustomerSupport[[#This Row],[Date of Purchase]])</f>
        <v>2020</v>
      </c>
      <c r="X5692" t="str">
        <f t="shared" si="88"/>
        <v/>
      </c>
    </row>
    <row r="5693" spans="1:24" ht="14.25" customHeight="1" x14ac:dyDescent="0.4">
      <c r="A5693">
        <v>5692</v>
      </c>
      <c r="B5693" t="s">
        <v>18484</v>
      </c>
      <c r="C5693" t="s">
        <v>18485</v>
      </c>
      <c r="D5693">
        <v>63</v>
      </c>
      <c r="E5693" t="s">
        <v>19</v>
      </c>
      <c r="F5693" t="s">
        <v>20</v>
      </c>
      <c r="G5693" s="1">
        <v>44334</v>
      </c>
      <c r="H5693" t="s">
        <v>67</v>
      </c>
      <c r="I5693" t="s">
        <v>59</v>
      </c>
      <c r="J5693" s="2" t="s">
        <v>18486</v>
      </c>
      <c r="K5693" t="s">
        <v>24</v>
      </c>
      <c r="M5693" t="s">
        <v>89</v>
      </c>
      <c r="N5693" t="s">
        <v>83</v>
      </c>
      <c r="O5693" s="3">
        <v>45078.652280092596</v>
      </c>
      <c r="R5693">
        <v>5692</v>
      </c>
      <c r="S5693" t="str">
        <f>PROPER(CustomerSupport[[#This Row],[Resolution]])</f>
        <v/>
      </c>
      <c r="T5693" t="str">
        <f>TRIM(CustomerSupport[[#This Row],[Customer Name]])</f>
        <v>Daniel Baldwin</v>
      </c>
      <c r="U5693">
        <f>MONTH(CustomerSupport[[#This Row],[Date of Purchase]])</f>
        <v>5</v>
      </c>
      <c r="V5693" t="str">
        <f>TEXT('Working data'!G5693,"mmmm")</f>
        <v>May</v>
      </c>
      <c r="W5693">
        <f>YEAR(CustomerSupport[[#This Row],[Date of Purchase]])</f>
        <v>2021</v>
      </c>
      <c r="X5693" t="str">
        <f t="shared" si="88"/>
        <v/>
      </c>
    </row>
    <row r="5694" spans="1:24" ht="14.25" customHeight="1" x14ac:dyDescent="0.4">
      <c r="A5694">
        <v>5693</v>
      </c>
      <c r="B5694" t="s">
        <v>18487</v>
      </c>
      <c r="C5694" t="s">
        <v>18488</v>
      </c>
      <c r="D5694">
        <v>60</v>
      </c>
      <c r="E5694" t="s">
        <v>29</v>
      </c>
      <c r="F5694" t="s">
        <v>421</v>
      </c>
      <c r="G5694" s="1">
        <v>44455</v>
      </c>
      <c r="H5694" t="s">
        <v>21</v>
      </c>
      <c r="I5694" t="s">
        <v>46</v>
      </c>
      <c r="J5694" s="2" t="s">
        <v>18489</v>
      </c>
      <c r="K5694" t="s">
        <v>24</v>
      </c>
      <c r="M5694" t="s">
        <v>143</v>
      </c>
      <c r="N5694" t="s">
        <v>33</v>
      </c>
      <c r="O5694" s="3">
        <v>45078.337013888886</v>
      </c>
      <c r="R5694">
        <v>5693</v>
      </c>
      <c r="S5694" t="str">
        <f>PROPER(CustomerSupport[[#This Row],[Resolution]])</f>
        <v/>
      </c>
      <c r="T5694" t="str">
        <f>TRIM(CustomerSupport[[#This Row],[Customer Name]])</f>
        <v>Brian Clark</v>
      </c>
      <c r="U5694">
        <f>MONTH(CustomerSupport[[#This Row],[Date of Purchase]])</f>
        <v>9</v>
      </c>
      <c r="V5694" t="str">
        <f>TEXT('Working data'!G5694,"mmmm")</f>
        <v>September</v>
      </c>
      <c r="W5694">
        <f>YEAR(CustomerSupport[[#This Row],[Date of Purchase]])</f>
        <v>2021</v>
      </c>
      <c r="X5694" t="str">
        <f t="shared" si="88"/>
        <v/>
      </c>
    </row>
    <row r="5695" spans="1:24" ht="14.25" customHeight="1" x14ac:dyDescent="0.4">
      <c r="A5695">
        <v>5694</v>
      </c>
      <c r="B5695" t="s">
        <v>18490</v>
      </c>
      <c r="C5695" t="s">
        <v>18491</v>
      </c>
      <c r="D5695">
        <v>43</v>
      </c>
      <c r="E5695" t="s">
        <v>19</v>
      </c>
      <c r="F5695" t="s">
        <v>157</v>
      </c>
      <c r="G5695" s="1">
        <v>43851</v>
      </c>
      <c r="H5695" t="s">
        <v>21</v>
      </c>
      <c r="I5695" t="s">
        <v>52</v>
      </c>
      <c r="J5695" t="s">
        <v>18492</v>
      </c>
      <c r="K5695" t="s">
        <v>39</v>
      </c>
      <c r="L5695" t="s">
        <v>18493</v>
      </c>
      <c r="M5695" t="s">
        <v>25</v>
      </c>
      <c r="N5695" t="s">
        <v>33</v>
      </c>
      <c r="O5695" s="3">
        <v>45078.371747685182</v>
      </c>
      <c r="P5695" s="3">
        <v>45078.486331018517</v>
      </c>
      <c r="Q5695">
        <v>4</v>
      </c>
      <c r="R5695">
        <v>5694</v>
      </c>
      <c r="S5695" t="str">
        <f>PROPER(CustomerSupport[[#This Row],[Resolution]])</f>
        <v>Field Police Right.</v>
      </c>
      <c r="T5695" t="str">
        <f>TRIM(CustomerSupport[[#This Row],[Customer Name]])</f>
        <v>Collin Sanchez</v>
      </c>
      <c r="U5695">
        <f>MONTH(CustomerSupport[[#This Row],[Date of Purchase]])</f>
        <v>1</v>
      </c>
      <c r="V5695" t="str">
        <f>TEXT('Working data'!G5695,"mmmm")</f>
        <v>January</v>
      </c>
      <c r="W5695">
        <f>YEAR(CustomerSupport[[#This Row],[Date of Purchase]])</f>
        <v>2020</v>
      </c>
      <c r="X5695">
        <f t="shared" si="88"/>
        <v>2.7500000000582077</v>
      </c>
    </row>
    <row r="5696" spans="1:24" ht="14.25" customHeight="1" x14ac:dyDescent="0.4">
      <c r="A5696">
        <v>5695</v>
      </c>
      <c r="B5696" t="s">
        <v>18494</v>
      </c>
      <c r="C5696" t="s">
        <v>18495</v>
      </c>
      <c r="D5696">
        <v>24</v>
      </c>
      <c r="E5696" t="s">
        <v>58</v>
      </c>
      <c r="F5696" t="s">
        <v>211</v>
      </c>
      <c r="G5696" s="1">
        <v>43896</v>
      </c>
      <c r="H5696" t="s">
        <v>45</v>
      </c>
      <c r="I5696" t="s">
        <v>99</v>
      </c>
      <c r="J5696" t="s">
        <v>18496</v>
      </c>
      <c r="K5696" t="s">
        <v>39</v>
      </c>
      <c r="L5696" t="s">
        <v>18497</v>
      </c>
      <c r="M5696" t="s">
        <v>89</v>
      </c>
      <c r="N5696" t="s">
        <v>33</v>
      </c>
      <c r="O5696" s="3">
        <v>45078.742592592593</v>
      </c>
      <c r="P5696" s="3">
        <v>45078.714814814812</v>
      </c>
      <c r="Q5696">
        <v>1</v>
      </c>
      <c r="R5696">
        <v>5695</v>
      </c>
      <c r="S5696" t="str">
        <f>PROPER(CustomerSupport[[#This Row],[Resolution]])</f>
        <v>Bit Spring Back.</v>
      </c>
      <c r="T5696" t="str">
        <f>TRIM(CustomerSupport[[#This Row],[Customer Name]])</f>
        <v>Sara Cox</v>
      </c>
      <c r="U5696">
        <f>MONTH(CustomerSupport[[#This Row],[Date of Purchase]])</f>
        <v>3</v>
      </c>
      <c r="V5696" t="str">
        <f>TEXT('Working data'!G5696,"mmmm")</f>
        <v>March</v>
      </c>
      <c r="W5696">
        <f>YEAR(CustomerSupport[[#This Row],[Date of Purchase]])</f>
        <v>2020</v>
      </c>
      <c r="X5696">
        <f t="shared" si="88"/>
        <v>-0.66666666674427688</v>
      </c>
    </row>
    <row r="5697" spans="1:24" ht="14.25" customHeight="1" x14ac:dyDescent="0.4">
      <c r="A5697">
        <v>5696</v>
      </c>
      <c r="B5697" t="s">
        <v>18498</v>
      </c>
      <c r="C5697" t="s">
        <v>18499</v>
      </c>
      <c r="D5697">
        <v>63</v>
      </c>
      <c r="E5697" t="s">
        <v>29</v>
      </c>
      <c r="F5697" t="s">
        <v>485</v>
      </c>
      <c r="G5697" s="1">
        <v>44282</v>
      </c>
      <c r="H5697" t="s">
        <v>59</v>
      </c>
      <c r="I5697" t="s">
        <v>150</v>
      </c>
      <c r="J5697" t="s">
        <v>18500</v>
      </c>
      <c r="K5697" t="s">
        <v>24</v>
      </c>
      <c r="M5697" t="s">
        <v>89</v>
      </c>
      <c r="N5697" t="s">
        <v>83</v>
      </c>
      <c r="O5697" s="3">
        <v>45078.307870370372</v>
      </c>
      <c r="R5697">
        <v>5696</v>
      </c>
      <c r="S5697" t="str">
        <f>PROPER(CustomerSupport[[#This Row],[Resolution]])</f>
        <v/>
      </c>
      <c r="T5697" t="str">
        <f>TRIM(CustomerSupport[[#This Row],[Customer Name]])</f>
        <v>Brooke Long</v>
      </c>
      <c r="U5697">
        <f>MONTH(CustomerSupport[[#This Row],[Date of Purchase]])</f>
        <v>3</v>
      </c>
      <c r="V5697" t="str">
        <f>TEXT('Working data'!G5697,"mmmm")</f>
        <v>March</v>
      </c>
      <c r="W5697">
        <f>YEAR(CustomerSupport[[#This Row],[Date of Purchase]])</f>
        <v>2021</v>
      </c>
      <c r="X5697" t="str">
        <f t="shared" si="88"/>
        <v/>
      </c>
    </row>
    <row r="5698" spans="1:24" ht="14.25" customHeight="1" x14ac:dyDescent="0.4">
      <c r="A5698">
        <v>5697</v>
      </c>
      <c r="B5698" t="s">
        <v>18501</v>
      </c>
      <c r="C5698" t="s">
        <v>18502</v>
      </c>
      <c r="D5698">
        <v>63</v>
      </c>
      <c r="E5698" t="s">
        <v>58</v>
      </c>
      <c r="F5698" t="s">
        <v>81</v>
      </c>
      <c r="G5698" s="1">
        <v>44426</v>
      </c>
      <c r="H5698" t="s">
        <v>21</v>
      </c>
      <c r="I5698" t="s">
        <v>52</v>
      </c>
      <c r="J5698" t="s">
        <v>18503</v>
      </c>
      <c r="K5698" t="s">
        <v>62</v>
      </c>
      <c r="M5698" t="s">
        <v>41</v>
      </c>
      <c r="N5698" t="s">
        <v>33</v>
      </c>
      <c r="R5698">
        <v>5697</v>
      </c>
      <c r="S5698" t="str">
        <f>PROPER(CustomerSupport[[#This Row],[Resolution]])</f>
        <v/>
      </c>
      <c r="T5698" t="str">
        <f>TRIM(CustomerSupport[[#This Row],[Customer Name]])</f>
        <v>Nina Bell</v>
      </c>
      <c r="U5698">
        <f>MONTH(CustomerSupport[[#This Row],[Date of Purchase]])</f>
        <v>8</v>
      </c>
      <c r="V5698" t="str">
        <f>TEXT('Working data'!G5698,"mmmm")</f>
        <v>August</v>
      </c>
      <c r="W5698">
        <f>YEAR(CustomerSupport[[#This Row],[Date of Purchase]])</f>
        <v>2021</v>
      </c>
      <c r="X5698" t="str">
        <f t="shared" ref="X5698:X5761" si="89">IF(OR(O5698="",P5698=""),"",(P5698-O5698)*24)</f>
        <v/>
      </c>
    </row>
    <row r="5699" spans="1:24" ht="14.25" customHeight="1" x14ac:dyDescent="0.4">
      <c r="A5699">
        <v>5698</v>
      </c>
      <c r="B5699" t="s">
        <v>18504</v>
      </c>
      <c r="C5699" t="s">
        <v>18505</v>
      </c>
      <c r="D5699">
        <v>42</v>
      </c>
      <c r="E5699" t="s">
        <v>19</v>
      </c>
      <c r="F5699" t="s">
        <v>211</v>
      </c>
      <c r="G5699" s="1">
        <v>44224</v>
      </c>
      <c r="H5699" t="s">
        <v>21</v>
      </c>
      <c r="I5699" t="s">
        <v>52</v>
      </c>
      <c r="J5699" s="2" t="s">
        <v>18506</v>
      </c>
      <c r="K5699" t="s">
        <v>62</v>
      </c>
      <c r="M5699" t="s">
        <v>25</v>
      </c>
      <c r="N5699" t="s">
        <v>33</v>
      </c>
      <c r="R5699">
        <v>5698</v>
      </c>
      <c r="S5699" t="str">
        <f>PROPER(CustomerSupport[[#This Row],[Resolution]])</f>
        <v/>
      </c>
      <c r="T5699" t="str">
        <f>TRIM(CustomerSupport[[#This Row],[Customer Name]])</f>
        <v>John Porter</v>
      </c>
      <c r="U5699">
        <f>MONTH(CustomerSupport[[#This Row],[Date of Purchase]])</f>
        <v>1</v>
      </c>
      <c r="V5699" t="str">
        <f>TEXT('Working data'!G5699,"mmmm")</f>
        <v>January</v>
      </c>
      <c r="W5699">
        <f>YEAR(CustomerSupport[[#This Row],[Date of Purchase]])</f>
        <v>2021</v>
      </c>
      <c r="X5699" t="str">
        <f t="shared" si="89"/>
        <v/>
      </c>
    </row>
    <row r="5700" spans="1:24" ht="14.25" customHeight="1" x14ac:dyDescent="0.4">
      <c r="A5700">
        <v>5699</v>
      </c>
      <c r="B5700" t="s">
        <v>18507</v>
      </c>
      <c r="C5700" t="s">
        <v>18508</v>
      </c>
      <c r="D5700">
        <v>69</v>
      </c>
      <c r="E5700" t="s">
        <v>58</v>
      </c>
      <c r="F5700" t="s">
        <v>149</v>
      </c>
      <c r="G5700" s="1">
        <v>44397</v>
      </c>
      <c r="H5700" t="s">
        <v>45</v>
      </c>
      <c r="I5700" t="s">
        <v>77</v>
      </c>
      <c r="J5700" t="s">
        <v>18509</v>
      </c>
      <c r="K5700" t="s">
        <v>24</v>
      </c>
      <c r="M5700" t="s">
        <v>25</v>
      </c>
      <c r="N5700" t="s">
        <v>33</v>
      </c>
      <c r="O5700" s="3">
        <v>45078.191250000003</v>
      </c>
      <c r="R5700">
        <v>5699</v>
      </c>
      <c r="S5700" t="str">
        <f>PROPER(CustomerSupport[[#This Row],[Resolution]])</f>
        <v/>
      </c>
      <c r="T5700" t="str">
        <f>TRIM(CustomerSupport[[#This Row],[Customer Name]])</f>
        <v>Joshua Quinn</v>
      </c>
      <c r="U5700">
        <f>MONTH(CustomerSupport[[#This Row],[Date of Purchase]])</f>
        <v>7</v>
      </c>
      <c r="V5700" t="str">
        <f>TEXT('Working data'!G5700,"mmmm")</f>
        <v>July</v>
      </c>
      <c r="W5700">
        <f>YEAR(CustomerSupport[[#This Row],[Date of Purchase]])</f>
        <v>2021</v>
      </c>
      <c r="X5700" t="str">
        <f t="shared" si="89"/>
        <v/>
      </c>
    </row>
    <row r="5701" spans="1:24" ht="14.25" customHeight="1" x14ac:dyDescent="0.4">
      <c r="A5701">
        <v>5700</v>
      </c>
      <c r="B5701" t="s">
        <v>18510</v>
      </c>
      <c r="C5701" t="s">
        <v>18511</v>
      </c>
      <c r="D5701">
        <v>34</v>
      </c>
      <c r="E5701" t="s">
        <v>29</v>
      </c>
      <c r="F5701" t="s">
        <v>223</v>
      </c>
      <c r="G5701" s="1">
        <v>44316</v>
      </c>
      <c r="H5701" t="s">
        <v>45</v>
      </c>
      <c r="I5701" t="s">
        <v>93</v>
      </c>
      <c r="J5701" s="2" t="s">
        <v>18512</v>
      </c>
      <c r="K5701" t="s">
        <v>39</v>
      </c>
      <c r="L5701" t="s">
        <v>18513</v>
      </c>
      <c r="M5701" t="s">
        <v>41</v>
      </c>
      <c r="N5701" t="s">
        <v>83</v>
      </c>
      <c r="O5701" s="3">
        <v>45078.632928240739</v>
      </c>
      <c r="P5701" s="3">
        <v>45078.474594907406</v>
      </c>
      <c r="Q5701">
        <v>5</v>
      </c>
      <c r="R5701">
        <v>5700</v>
      </c>
      <c r="S5701" t="str">
        <f>PROPER(CustomerSupport[[#This Row],[Resolution]])</f>
        <v>Agreement All Response.</v>
      </c>
      <c r="T5701" t="str">
        <f>TRIM(CustomerSupport[[#This Row],[Customer Name]])</f>
        <v>Gary Cantu</v>
      </c>
      <c r="U5701">
        <f>MONTH(CustomerSupport[[#This Row],[Date of Purchase]])</f>
        <v>4</v>
      </c>
      <c r="V5701" t="str">
        <f>TEXT('Working data'!G5701,"mmmm")</f>
        <v>April</v>
      </c>
      <c r="W5701">
        <f>YEAR(CustomerSupport[[#This Row],[Date of Purchase]])</f>
        <v>2021</v>
      </c>
      <c r="X5701">
        <f t="shared" si="89"/>
        <v>-3.7999999999883585</v>
      </c>
    </row>
    <row r="5702" spans="1:24" ht="14.25" customHeight="1" x14ac:dyDescent="0.4">
      <c r="A5702">
        <v>5701</v>
      </c>
      <c r="B5702" t="s">
        <v>18514</v>
      </c>
      <c r="C5702" t="s">
        <v>18515</v>
      </c>
      <c r="D5702">
        <v>48</v>
      </c>
      <c r="E5702" t="s">
        <v>58</v>
      </c>
      <c r="F5702" t="s">
        <v>202</v>
      </c>
      <c r="G5702" s="1">
        <v>44495</v>
      </c>
      <c r="H5702" t="s">
        <v>59</v>
      </c>
      <c r="I5702" t="s">
        <v>141</v>
      </c>
      <c r="J5702" s="2" t="s">
        <v>18516</v>
      </c>
      <c r="K5702" t="s">
        <v>62</v>
      </c>
      <c r="M5702" t="s">
        <v>89</v>
      </c>
      <c r="N5702" t="s">
        <v>26</v>
      </c>
      <c r="R5702">
        <v>5701</v>
      </c>
      <c r="S5702" t="str">
        <f>PROPER(CustomerSupport[[#This Row],[Resolution]])</f>
        <v/>
      </c>
      <c r="T5702" t="str">
        <f>TRIM(CustomerSupport[[#This Row],[Customer Name]])</f>
        <v>Jacqueline Ward</v>
      </c>
      <c r="U5702">
        <f>MONTH(CustomerSupport[[#This Row],[Date of Purchase]])</f>
        <v>10</v>
      </c>
      <c r="V5702" t="str">
        <f>TEXT('Working data'!G5702,"mmmm")</f>
        <v>October</v>
      </c>
      <c r="W5702">
        <f>YEAR(CustomerSupport[[#This Row],[Date of Purchase]])</f>
        <v>2021</v>
      </c>
      <c r="X5702" t="str">
        <f t="shared" si="89"/>
        <v/>
      </c>
    </row>
    <row r="5703" spans="1:24" ht="14.25" customHeight="1" x14ac:dyDescent="0.4">
      <c r="A5703">
        <v>5702</v>
      </c>
      <c r="B5703" t="s">
        <v>18517</v>
      </c>
      <c r="C5703" t="s">
        <v>18518</v>
      </c>
      <c r="D5703">
        <v>34</v>
      </c>
      <c r="E5703" t="s">
        <v>29</v>
      </c>
      <c r="F5703" t="s">
        <v>76</v>
      </c>
      <c r="G5703" s="1">
        <v>44212</v>
      </c>
      <c r="H5703" t="s">
        <v>21</v>
      </c>
      <c r="I5703" t="s">
        <v>113</v>
      </c>
      <c r="J5703" s="2" t="s">
        <v>18519</v>
      </c>
      <c r="K5703" t="s">
        <v>62</v>
      </c>
      <c r="M5703" t="s">
        <v>143</v>
      </c>
      <c r="N5703" t="s">
        <v>33</v>
      </c>
      <c r="R5703">
        <v>5702</v>
      </c>
      <c r="S5703" t="str">
        <f>PROPER(CustomerSupport[[#This Row],[Resolution]])</f>
        <v/>
      </c>
      <c r="T5703" t="str">
        <f>TRIM(CustomerSupport[[#This Row],[Customer Name]])</f>
        <v>Andrew Rios</v>
      </c>
      <c r="U5703">
        <f>MONTH(CustomerSupport[[#This Row],[Date of Purchase]])</f>
        <v>1</v>
      </c>
      <c r="V5703" t="str">
        <f>TEXT('Working data'!G5703,"mmmm")</f>
        <v>January</v>
      </c>
      <c r="W5703">
        <f>YEAR(CustomerSupport[[#This Row],[Date of Purchase]])</f>
        <v>2021</v>
      </c>
      <c r="X5703" t="str">
        <f t="shared" si="89"/>
        <v/>
      </c>
    </row>
    <row r="5704" spans="1:24" ht="14.25" customHeight="1" x14ac:dyDescent="0.4">
      <c r="A5704">
        <v>5703</v>
      </c>
      <c r="B5704" t="s">
        <v>18520</v>
      </c>
      <c r="C5704" t="s">
        <v>18521</v>
      </c>
      <c r="D5704">
        <v>32</v>
      </c>
      <c r="E5704" t="s">
        <v>58</v>
      </c>
      <c r="F5704" t="s">
        <v>431</v>
      </c>
      <c r="G5704" s="1">
        <v>44376</v>
      </c>
      <c r="H5704" t="s">
        <v>66</v>
      </c>
      <c r="I5704" t="s">
        <v>52</v>
      </c>
      <c r="J5704" s="2" t="s">
        <v>18522</v>
      </c>
      <c r="K5704" t="s">
        <v>24</v>
      </c>
      <c r="M5704" t="s">
        <v>41</v>
      </c>
      <c r="N5704" t="s">
        <v>26</v>
      </c>
      <c r="O5704" s="3">
        <v>45078.678113425929</v>
      </c>
      <c r="R5704">
        <v>5703</v>
      </c>
      <c r="S5704" t="str">
        <f>PROPER(CustomerSupport[[#This Row],[Resolution]])</f>
        <v/>
      </c>
      <c r="T5704" t="str">
        <f>TRIM(CustomerSupport[[#This Row],[Customer Name]])</f>
        <v>Michael Gibbs</v>
      </c>
      <c r="U5704">
        <f>MONTH(CustomerSupport[[#This Row],[Date of Purchase]])</f>
        <v>6</v>
      </c>
      <c r="V5704" t="str">
        <f>TEXT('Working data'!G5704,"mmmm")</f>
        <v>June</v>
      </c>
      <c r="W5704">
        <f>YEAR(CustomerSupport[[#This Row],[Date of Purchase]])</f>
        <v>2021</v>
      </c>
      <c r="X5704" t="str">
        <f t="shared" si="89"/>
        <v/>
      </c>
    </row>
    <row r="5705" spans="1:24" ht="14.25" customHeight="1" x14ac:dyDescent="0.4">
      <c r="A5705">
        <v>5704</v>
      </c>
      <c r="B5705" t="s">
        <v>7223</v>
      </c>
      <c r="C5705" t="s">
        <v>18523</v>
      </c>
      <c r="D5705">
        <v>36</v>
      </c>
      <c r="E5705" t="s">
        <v>58</v>
      </c>
      <c r="F5705" t="s">
        <v>134</v>
      </c>
      <c r="G5705" s="1">
        <v>44507</v>
      </c>
      <c r="H5705" t="s">
        <v>67</v>
      </c>
      <c r="I5705" t="s">
        <v>37</v>
      </c>
      <c r="J5705" s="2" t="s">
        <v>18524</v>
      </c>
      <c r="K5705" t="s">
        <v>39</v>
      </c>
      <c r="L5705" t="s">
        <v>18525</v>
      </c>
      <c r="M5705" t="s">
        <v>41</v>
      </c>
      <c r="N5705" t="s">
        <v>55</v>
      </c>
      <c r="O5705" s="3">
        <v>45078.870486111111</v>
      </c>
      <c r="P5705" s="3">
        <v>45078.848958333336</v>
      </c>
      <c r="Q5705">
        <v>1</v>
      </c>
      <c r="R5705">
        <v>5704</v>
      </c>
      <c r="S5705" t="str">
        <f>PROPER(CustomerSupport[[#This Row],[Resolution]])</f>
        <v>Despite Follow See Head.</v>
      </c>
      <c r="T5705" t="str">
        <f>TRIM(CustomerSupport[[#This Row],[Customer Name]])</f>
        <v>Matthew Reyes</v>
      </c>
      <c r="U5705">
        <f>MONTH(CustomerSupport[[#This Row],[Date of Purchase]])</f>
        <v>11</v>
      </c>
      <c r="V5705" t="str">
        <f>TEXT('Working data'!G5705,"mmmm")</f>
        <v>November</v>
      </c>
      <c r="W5705">
        <f>YEAR(CustomerSupport[[#This Row],[Date of Purchase]])</f>
        <v>2021</v>
      </c>
      <c r="X5705">
        <f t="shared" si="89"/>
        <v>-0.5166666666045785</v>
      </c>
    </row>
    <row r="5706" spans="1:24" ht="14.25" customHeight="1" x14ac:dyDescent="0.4">
      <c r="A5706">
        <v>5705</v>
      </c>
      <c r="B5706" t="s">
        <v>18526</v>
      </c>
      <c r="C5706" t="s">
        <v>18527</v>
      </c>
      <c r="D5706">
        <v>30</v>
      </c>
      <c r="E5706" t="s">
        <v>29</v>
      </c>
      <c r="F5706" t="s">
        <v>86</v>
      </c>
      <c r="G5706" s="1">
        <v>44080</v>
      </c>
      <c r="H5706" t="s">
        <v>59</v>
      </c>
      <c r="I5706" t="s">
        <v>67</v>
      </c>
      <c r="J5706" s="2" t="s">
        <v>18528</v>
      </c>
      <c r="K5706" t="s">
        <v>24</v>
      </c>
      <c r="M5706" t="s">
        <v>41</v>
      </c>
      <c r="N5706" t="s">
        <v>33</v>
      </c>
      <c r="O5706" s="3">
        <v>45078.531608796293</v>
      </c>
      <c r="R5706">
        <v>5705</v>
      </c>
      <c r="S5706" t="str">
        <f>PROPER(CustomerSupport[[#This Row],[Resolution]])</f>
        <v/>
      </c>
      <c r="T5706" t="str">
        <f>TRIM(CustomerSupport[[#This Row],[Customer Name]])</f>
        <v>Megan Perez</v>
      </c>
      <c r="U5706">
        <f>MONTH(CustomerSupport[[#This Row],[Date of Purchase]])</f>
        <v>9</v>
      </c>
      <c r="V5706" t="str">
        <f>TEXT('Working data'!G5706,"mmmm")</f>
        <v>September</v>
      </c>
      <c r="W5706">
        <f>YEAR(CustomerSupport[[#This Row],[Date of Purchase]])</f>
        <v>2020</v>
      </c>
      <c r="X5706" t="str">
        <f t="shared" si="89"/>
        <v/>
      </c>
    </row>
    <row r="5707" spans="1:24" ht="14.25" customHeight="1" x14ac:dyDescent="0.4">
      <c r="A5707">
        <v>5706</v>
      </c>
      <c r="B5707" t="s">
        <v>18529</v>
      </c>
      <c r="C5707" t="s">
        <v>18530</v>
      </c>
      <c r="D5707">
        <v>67</v>
      </c>
      <c r="E5707" t="s">
        <v>58</v>
      </c>
      <c r="F5707" t="s">
        <v>44</v>
      </c>
      <c r="G5707" s="1">
        <v>44009</v>
      </c>
      <c r="H5707" t="s">
        <v>59</v>
      </c>
      <c r="I5707" t="s">
        <v>93</v>
      </c>
      <c r="J5707" s="2" t="s">
        <v>18531</v>
      </c>
      <c r="K5707" t="s">
        <v>39</v>
      </c>
      <c r="L5707" t="s">
        <v>18532</v>
      </c>
      <c r="M5707" t="s">
        <v>41</v>
      </c>
      <c r="N5707" t="s">
        <v>26</v>
      </c>
      <c r="O5707" s="3">
        <v>45078.026770833334</v>
      </c>
      <c r="P5707" s="3">
        <v>45078.185104166667</v>
      </c>
      <c r="Q5707">
        <v>4</v>
      </c>
      <c r="R5707">
        <v>5706</v>
      </c>
      <c r="S5707" t="str">
        <f>PROPER(CustomerSupport[[#This Row],[Resolution]])</f>
        <v>Some Sell Reason Law There Responsibility I.</v>
      </c>
      <c r="T5707" t="str">
        <f>TRIM(CustomerSupport[[#This Row],[Customer Name]])</f>
        <v>Robert Anderson</v>
      </c>
      <c r="U5707">
        <f>MONTH(CustomerSupport[[#This Row],[Date of Purchase]])</f>
        <v>6</v>
      </c>
      <c r="V5707" t="str">
        <f>TEXT('Working data'!G5707,"mmmm")</f>
        <v>June</v>
      </c>
      <c r="W5707">
        <f>YEAR(CustomerSupport[[#This Row],[Date of Purchase]])</f>
        <v>2020</v>
      </c>
      <c r="X5707">
        <f t="shared" si="89"/>
        <v>3.7999999999883585</v>
      </c>
    </row>
    <row r="5708" spans="1:24" ht="14.25" customHeight="1" x14ac:dyDescent="0.4">
      <c r="A5708">
        <v>5707</v>
      </c>
      <c r="B5708" t="s">
        <v>18533</v>
      </c>
      <c r="C5708" t="s">
        <v>18534</v>
      </c>
      <c r="D5708">
        <v>67</v>
      </c>
      <c r="E5708" t="s">
        <v>29</v>
      </c>
      <c r="F5708" t="s">
        <v>421</v>
      </c>
      <c r="G5708" s="1">
        <v>44371</v>
      </c>
      <c r="H5708" t="s">
        <v>66</v>
      </c>
      <c r="I5708" t="s">
        <v>67</v>
      </c>
      <c r="J5708" s="2" t="s">
        <v>18535</v>
      </c>
      <c r="K5708" t="s">
        <v>24</v>
      </c>
      <c r="M5708" t="s">
        <v>41</v>
      </c>
      <c r="N5708" t="s">
        <v>83</v>
      </c>
      <c r="O5708" s="3">
        <v>45078.978182870371</v>
      </c>
      <c r="R5708">
        <v>5707</v>
      </c>
      <c r="S5708" t="str">
        <f>PROPER(CustomerSupport[[#This Row],[Resolution]])</f>
        <v/>
      </c>
      <c r="T5708" t="str">
        <f>TRIM(CustomerSupport[[#This Row],[Customer Name]])</f>
        <v>Renee Hopkins</v>
      </c>
      <c r="U5708">
        <f>MONTH(CustomerSupport[[#This Row],[Date of Purchase]])</f>
        <v>6</v>
      </c>
      <c r="V5708" t="str">
        <f>TEXT('Working data'!G5708,"mmmm")</f>
        <v>June</v>
      </c>
      <c r="W5708">
        <f>YEAR(CustomerSupport[[#This Row],[Date of Purchase]])</f>
        <v>2021</v>
      </c>
      <c r="X5708" t="str">
        <f t="shared" si="89"/>
        <v/>
      </c>
    </row>
    <row r="5709" spans="1:24" ht="14.25" customHeight="1" x14ac:dyDescent="0.4">
      <c r="A5709">
        <v>5708</v>
      </c>
      <c r="B5709" t="s">
        <v>18536</v>
      </c>
      <c r="C5709" t="s">
        <v>18537</v>
      </c>
      <c r="D5709">
        <v>29</v>
      </c>
      <c r="E5709" t="s">
        <v>19</v>
      </c>
      <c r="F5709" t="s">
        <v>129</v>
      </c>
      <c r="G5709" s="1">
        <v>44282</v>
      </c>
      <c r="H5709" t="s">
        <v>21</v>
      </c>
      <c r="I5709" t="s">
        <v>46</v>
      </c>
      <c r="J5709" s="2" t="s">
        <v>18538</v>
      </c>
      <c r="K5709" t="s">
        <v>62</v>
      </c>
      <c r="M5709" t="s">
        <v>41</v>
      </c>
      <c r="N5709" t="s">
        <v>33</v>
      </c>
      <c r="R5709">
        <v>5708</v>
      </c>
      <c r="S5709" t="str">
        <f>PROPER(CustomerSupport[[#This Row],[Resolution]])</f>
        <v/>
      </c>
      <c r="T5709" t="str">
        <f>TRIM(CustomerSupport[[#This Row],[Customer Name]])</f>
        <v>David Rich</v>
      </c>
      <c r="U5709">
        <f>MONTH(CustomerSupport[[#This Row],[Date of Purchase]])</f>
        <v>3</v>
      </c>
      <c r="V5709" t="str">
        <f>TEXT('Working data'!G5709,"mmmm")</f>
        <v>March</v>
      </c>
      <c r="W5709">
        <f>YEAR(CustomerSupport[[#This Row],[Date of Purchase]])</f>
        <v>2021</v>
      </c>
      <c r="X5709" t="str">
        <f t="shared" si="89"/>
        <v/>
      </c>
    </row>
    <row r="5710" spans="1:24" ht="14.25" customHeight="1" x14ac:dyDescent="0.4">
      <c r="A5710">
        <v>5709</v>
      </c>
      <c r="B5710" t="s">
        <v>18539</v>
      </c>
      <c r="C5710" t="s">
        <v>18540</v>
      </c>
      <c r="D5710">
        <v>62</v>
      </c>
      <c r="E5710" t="s">
        <v>58</v>
      </c>
      <c r="F5710" t="s">
        <v>421</v>
      </c>
      <c r="G5710" s="1">
        <v>44164</v>
      </c>
      <c r="H5710" t="s">
        <v>21</v>
      </c>
      <c r="I5710" t="s">
        <v>72</v>
      </c>
      <c r="J5710" t="s">
        <v>1782</v>
      </c>
      <c r="K5710" t="s">
        <v>24</v>
      </c>
      <c r="M5710" t="s">
        <v>25</v>
      </c>
      <c r="N5710" t="s">
        <v>33</v>
      </c>
      <c r="O5710" s="3">
        <v>45078.029594907406</v>
      </c>
      <c r="R5710">
        <v>5709</v>
      </c>
      <c r="S5710" t="str">
        <f>PROPER(CustomerSupport[[#This Row],[Resolution]])</f>
        <v/>
      </c>
      <c r="T5710" t="str">
        <f>TRIM(CustomerSupport[[#This Row],[Customer Name]])</f>
        <v>Ricky Garner</v>
      </c>
      <c r="U5710">
        <f>MONTH(CustomerSupport[[#This Row],[Date of Purchase]])</f>
        <v>11</v>
      </c>
      <c r="V5710" t="str">
        <f>TEXT('Working data'!G5710,"mmmm")</f>
        <v>November</v>
      </c>
      <c r="W5710">
        <f>YEAR(CustomerSupport[[#This Row],[Date of Purchase]])</f>
        <v>2020</v>
      </c>
      <c r="X5710" t="str">
        <f t="shared" si="89"/>
        <v/>
      </c>
    </row>
    <row r="5711" spans="1:24" ht="14.25" customHeight="1" x14ac:dyDescent="0.4">
      <c r="A5711">
        <v>5710</v>
      </c>
      <c r="B5711" t="s">
        <v>18541</v>
      </c>
      <c r="C5711" t="s">
        <v>18542</v>
      </c>
      <c r="D5711">
        <v>62</v>
      </c>
      <c r="E5711" t="s">
        <v>58</v>
      </c>
      <c r="F5711" t="s">
        <v>456</v>
      </c>
      <c r="G5711" s="1">
        <v>44411</v>
      </c>
      <c r="H5711" t="s">
        <v>21</v>
      </c>
      <c r="I5711" t="s">
        <v>141</v>
      </c>
      <c r="J5711" s="2" t="s">
        <v>18543</v>
      </c>
      <c r="K5711" t="s">
        <v>62</v>
      </c>
      <c r="M5711" t="s">
        <v>143</v>
      </c>
      <c r="N5711" t="s">
        <v>26</v>
      </c>
      <c r="R5711">
        <v>5710</v>
      </c>
      <c r="S5711" t="str">
        <f>PROPER(CustomerSupport[[#This Row],[Resolution]])</f>
        <v/>
      </c>
      <c r="T5711" t="str">
        <f>TRIM(CustomerSupport[[#This Row],[Customer Name]])</f>
        <v>Amy Turner</v>
      </c>
      <c r="U5711">
        <f>MONTH(CustomerSupport[[#This Row],[Date of Purchase]])</f>
        <v>8</v>
      </c>
      <c r="V5711" t="str">
        <f>TEXT('Working data'!G5711,"mmmm")</f>
        <v>August</v>
      </c>
      <c r="W5711">
        <f>YEAR(CustomerSupport[[#This Row],[Date of Purchase]])</f>
        <v>2021</v>
      </c>
      <c r="X5711" t="str">
        <f t="shared" si="89"/>
        <v/>
      </c>
    </row>
    <row r="5712" spans="1:24" ht="14.25" customHeight="1" x14ac:dyDescent="0.4">
      <c r="A5712">
        <v>5711</v>
      </c>
      <c r="B5712" t="s">
        <v>18544</v>
      </c>
      <c r="C5712" t="s">
        <v>18545</v>
      </c>
      <c r="D5712">
        <v>56</v>
      </c>
      <c r="E5712" t="s">
        <v>29</v>
      </c>
      <c r="F5712" t="s">
        <v>20</v>
      </c>
      <c r="G5712" s="1">
        <v>43974</v>
      </c>
      <c r="H5712" t="s">
        <v>21</v>
      </c>
      <c r="I5712" t="s">
        <v>37</v>
      </c>
      <c r="J5712" s="2" t="s">
        <v>18546</v>
      </c>
      <c r="K5712" t="s">
        <v>62</v>
      </c>
      <c r="M5712" t="s">
        <v>41</v>
      </c>
      <c r="N5712" t="s">
        <v>33</v>
      </c>
      <c r="R5712">
        <v>5711</v>
      </c>
      <c r="S5712" t="str">
        <f>PROPER(CustomerSupport[[#This Row],[Resolution]])</f>
        <v/>
      </c>
      <c r="T5712" t="str">
        <f>TRIM(CustomerSupport[[#This Row],[Customer Name]])</f>
        <v>Tyrone Lamb</v>
      </c>
      <c r="U5712">
        <f>MONTH(CustomerSupport[[#This Row],[Date of Purchase]])</f>
        <v>5</v>
      </c>
      <c r="V5712" t="str">
        <f>TEXT('Working data'!G5712,"mmmm")</f>
        <v>May</v>
      </c>
      <c r="W5712">
        <f>YEAR(CustomerSupport[[#This Row],[Date of Purchase]])</f>
        <v>2020</v>
      </c>
      <c r="X5712" t="str">
        <f t="shared" si="89"/>
        <v/>
      </c>
    </row>
    <row r="5713" spans="1:24" ht="14.25" customHeight="1" x14ac:dyDescent="0.4">
      <c r="A5713">
        <v>5712</v>
      </c>
      <c r="B5713" t="s">
        <v>18547</v>
      </c>
      <c r="C5713" t="s">
        <v>18548</v>
      </c>
      <c r="D5713">
        <v>62</v>
      </c>
      <c r="E5713" t="s">
        <v>29</v>
      </c>
      <c r="F5713" t="s">
        <v>149</v>
      </c>
      <c r="G5713" s="1">
        <v>44062</v>
      </c>
      <c r="H5713" t="s">
        <v>21</v>
      </c>
      <c r="I5713" t="s">
        <v>150</v>
      </c>
      <c r="J5713" t="s">
        <v>18549</v>
      </c>
      <c r="K5713" t="s">
        <v>24</v>
      </c>
      <c r="M5713" t="s">
        <v>89</v>
      </c>
      <c r="N5713" t="s">
        <v>26</v>
      </c>
      <c r="O5713" s="3">
        <v>45078.166458333333</v>
      </c>
      <c r="R5713">
        <v>5712</v>
      </c>
      <c r="S5713" t="str">
        <f>PROPER(CustomerSupport[[#This Row],[Resolution]])</f>
        <v/>
      </c>
      <c r="T5713" t="str">
        <f>TRIM(CustomerSupport[[#This Row],[Customer Name]])</f>
        <v>Julie Anderson</v>
      </c>
      <c r="U5713">
        <f>MONTH(CustomerSupport[[#This Row],[Date of Purchase]])</f>
        <v>8</v>
      </c>
      <c r="V5713" t="str">
        <f>TEXT('Working data'!G5713,"mmmm")</f>
        <v>August</v>
      </c>
      <c r="W5713">
        <f>YEAR(CustomerSupport[[#This Row],[Date of Purchase]])</f>
        <v>2020</v>
      </c>
      <c r="X5713" t="str">
        <f t="shared" si="89"/>
        <v/>
      </c>
    </row>
    <row r="5714" spans="1:24" ht="14.25" customHeight="1" x14ac:dyDescent="0.4">
      <c r="A5714">
        <v>5713</v>
      </c>
      <c r="B5714" t="s">
        <v>18550</v>
      </c>
      <c r="C5714" t="s">
        <v>18551</v>
      </c>
      <c r="D5714">
        <v>49</v>
      </c>
      <c r="E5714" t="s">
        <v>29</v>
      </c>
      <c r="F5714" t="s">
        <v>92</v>
      </c>
      <c r="G5714" s="1">
        <v>44050</v>
      </c>
      <c r="H5714" t="s">
        <v>21</v>
      </c>
      <c r="I5714" t="s">
        <v>60</v>
      </c>
      <c r="J5714" s="2" t="s">
        <v>18552</v>
      </c>
      <c r="K5714" t="s">
        <v>62</v>
      </c>
      <c r="M5714" t="s">
        <v>41</v>
      </c>
      <c r="N5714" t="s">
        <v>26</v>
      </c>
      <c r="R5714">
        <v>5713</v>
      </c>
      <c r="S5714" t="str">
        <f>PROPER(CustomerSupport[[#This Row],[Resolution]])</f>
        <v/>
      </c>
      <c r="T5714" t="str">
        <f>TRIM(CustomerSupport[[#This Row],[Customer Name]])</f>
        <v>John Walters</v>
      </c>
      <c r="U5714">
        <f>MONTH(CustomerSupport[[#This Row],[Date of Purchase]])</f>
        <v>8</v>
      </c>
      <c r="V5714" t="str">
        <f>TEXT('Working data'!G5714,"mmmm")</f>
        <v>August</v>
      </c>
      <c r="W5714">
        <f>YEAR(CustomerSupport[[#This Row],[Date of Purchase]])</f>
        <v>2020</v>
      </c>
      <c r="X5714" t="str">
        <f t="shared" si="89"/>
        <v/>
      </c>
    </row>
    <row r="5715" spans="1:24" ht="14.25" customHeight="1" x14ac:dyDescent="0.4">
      <c r="A5715">
        <v>5714</v>
      </c>
      <c r="B5715" t="s">
        <v>18553</v>
      </c>
      <c r="C5715" t="s">
        <v>18554</v>
      </c>
      <c r="D5715">
        <v>29</v>
      </c>
      <c r="E5715" t="s">
        <v>19</v>
      </c>
      <c r="F5715" t="s">
        <v>76</v>
      </c>
      <c r="G5715" s="1">
        <v>44011</v>
      </c>
      <c r="H5715" t="s">
        <v>45</v>
      </c>
      <c r="I5715" t="s">
        <v>22</v>
      </c>
      <c r="J5715" s="2" t="s">
        <v>18555</v>
      </c>
      <c r="K5715" t="s">
        <v>39</v>
      </c>
      <c r="L5715" t="s">
        <v>18556</v>
      </c>
      <c r="M5715" t="s">
        <v>25</v>
      </c>
      <c r="N5715" t="s">
        <v>33</v>
      </c>
      <c r="O5715" s="3">
        <v>45078.2109375</v>
      </c>
      <c r="P5715" s="3">
        <v>45078.434548611112</v>
      </c>
      <c r="Q5715">
        <v>4</v>
      </c>
      <c r="R5715">
        <v>5714</v>
      </c>
      <c r="S5715" t="str">
        <f>PROPER(CustomerSupport[[#This Row],[Resolution]])</f>
        <v>Report Star Big Government Bank Understand Fund.</v>
      </c>
      <c r="T5715" t="str">
        <f>TRIM(CustomerSupport[[#This Row],[Customer Name]])</f>
        <v>Karina Mcmahon</v>
      </c>
      <c r="U5715">
        <f>MONTH(CustomerSupport[[#This Row],[Date of Purchase]])</f>
        <v>6</v>
      </c>
      <c r="V5715" t="str">
        <f>TEXT('Working data'!G5715,"mmmm")</f>
        <v>June</v>
      </c>
      <c r="W5715">
        <f>YEAR(CustomerSupport[[#This Row],[Date of Purchase]])</f>
        <v>2020</v>
      </c>
      <c r="X5715">
        <f t="shared" si="89"/>
        <v>5.3666666666977108</v>
      </c>
    </row>
    <row r="5716" spans="1:24" ht="14.25" customHeight="1" x14ac:dyDescent="0.4">
      <c r="A5716">
        <v>5715</v>
      </c>
      <c r="B5716" t="s">
        <v>18557</v>
      </c>
      <c r="C5716" t="s">
        <v>18558</v>
      </c>
      <c r="D5716">
        <v>34</v>
      </c>
      <c r="E5716" t="s">
        <v>19</v>
      </c>
      <c r="F5716" t="s">
        <v>36</v>
      </c>
      <c r="G5716" s="1">
        <v>44261</v>
      </c>
      <c r="H5716" t="s">
        <v>67</v>
      </c>
      <c r="I5716" t="s">
        <v>113</v>
      </c>
      <c r="J5716" s="2" t="s">
        <v>18559</v>
      </c>
      <c r="K5716" t="s">
        <v>62</v>
      </c>
      <c r="M5716" t="s">
        <v>41</v>
      </c>
      <c r="N5716" t="s">
        <v>83</v>
      </c>
      <c r="R5716">
        <v>5715</v>
      </c>
      <c r="S5716" t="str">
        <f>PROPER(CustomerSupport[[#This Row],[Resolution]])</f>
        <v/>
      </c>
      <c r="T5716" t="str">
        <f>TRIM(CustomerSupport[[#This Row],[Customer Name]])</f>
        <v>Elizabeth Davis</v>
      </c>
      <c r="U5716">
        <f>MONTH(CustomerSupport[[#This Row],[Date of Purchase]])</f>
        <v>3</v>
      </c>
      <c r="V5716" t="str">
        <f>TEXT('Working data'!G5716,"mmmm")</f>
        <v>March</v>
      </c>
      <c r="W5716">
        <f>YEAR(CustomerSupport[[#This Row],[Date of Purchase]])</f>
        <v>2021</v>
      </c>
      <c r="X5716" t="str">
        <f t="shared" si="89"/>
        <v/>
      </c>
    </row>
    <row r="5717" spans="1:24" ht="14.25" customHeight="1" x14ac:dyDescent="0.4">
      <c r="A5717">
        <v>5716</v>
      </c>
      <c r="B5717" t="s">
        <v>18560</v>
      </c>
      <c r="C5717" t="s">
        <v>18561</v>
      </c>
      <c r="D5717">
        <v>35</v>
      </c>
      <c r="E5717" t="s">
        <v>29</v>
      </c>
      <c r="F5717" t="s">
        <v>207</v>
      </c>
      <c r="G5717" s="1">
        <v>44252</v>
      </c>
      <c r="H5717" t="s">
        <v>67</v>
      </c>
      <c r="I5717" t="s">
        <v>67</v>
      </c>
      <c r="J5717" s="2" t="s">
        <v>18562</v>
      </c>
      <c r="K5717" t="s">
        <v>39</v>
      </c>
      <c r="L5717" t="s">
        <v>18563</v>
      </c>
      <c r="M5717" t="s">
        <v>143</v>
      </c>
      <c r="N5717" t="s">
        <v>83</v>
      </c>
      <c r="O5717" s="3">
        <v>45078.346377314818</v>
      </c>
      <c r="P5717" s="3">
        <v>45078.422766203701</v>
      </c>
      <c r="Q5717">
        <v>3</v>
      </c>
      <c r="R5717">
        <v>5716</v>
      </c>
      <c r="S5717" t="str">
        <f>PROPER(CustomerSupport[[#This Row],[Resolution]])</f>
        <v>Perhaps Born Place Box Ever Particularly.</v>
      </c>
      <c r="T5717" t="str">
        <f>TRIM(CustomerSupport[[#This Row],[Customer Name]])</f>
        <v>William Hendricks</v>
      </c>
      <c r="U5717">
        <f>MONTH(CustomerSupport[[#This Row],[Date of Purchase]])</f>
        <v>2</v>
      </c>
      <c r="V5717" t="str">
        <f>TEXT('Working data'!G5717,"mmmm")</f>
        <v>February</v>
      </c>
      <c r="W5717">
        <f>YEAR(CustomerSupport[[#This Row],[Date of Purchase]])</f>
        <v>2021</v>
      </c>
      <c r="X5717">
        <f t="shared" si="89"/>
        <v>1.8333333331975155</v>
      </c>
    </row>
    <row r="5718" spans="1:24" ht="14.25" customHeight="1" x14ac:dyDescent="0.4">
      <c r="A5718">
        <v>5717</v>
      </c>
      <c r="B5718" t="s">
        <v>18564</v>
      </c>
      <c r="C5718" t="s">
        <v>18565</v>
      </c>
      <c r="D5718">
        <v>57</v>
      </c>
      <c r="E5718" t="s">
        <v>29</v>
      </c>
      <c r="F5718" t="s">
        <v>92</v>
      </c>
      <c r="G5718" s="1">
        <v>43846</v>
      </c>
      <c r="H5718" t="s">
        <v>67</v>
      </c>
      <c r="I5718" t="s">
        <v>150</v>
      </c>
      <c r="J5718" s="2" t="s">
        <v>18566</v>
      </c>
      <c r="K5718" t="s">
        <v>39</v>
      </c>
      <c r="L5718" t="s">
        <v>18567</v>
      </c>
      <c r="M5718" t="s">
        <v>25</v>
      </c>
      <c r="N5718" t="s">
        <v>33</v>
      </c>
      <c r="O5718" s="3">
        <v>45078.509594907409</v>
      </c>
      <c r="P5718" s="3">
        <v>45078.885983796295</v>
      </c>
      <c r="Q5718">
        <v>1</v>
      </c>
      <c r="R5718">
        <v>5717</v>
      </c>
      <c r="S5718" t="str">
        <f>PROPER(CustomerSupport[[#This Row],[Resolution]])</f>
        <v>Laugh Available Military Event Scientist Subject Window.</v>
      </c>
      <c r="T5718" t="str">
        <f>TRIM(CustomerSupport[[#This Row],[Customer Name]])</f>
        <v>Jerry Warren</v>
      </c>
      <c r="U5718">
        <f>MONTH(CustomerSupport[[#This Row],[Date of Purchase]])</f>
        <v>1</v>
      </c>
      <c r="V5718" t="str">
        <f>TEXT('Working data'!G5718,"mmmm")</f>
        <v>January</v>
      </c>
      <c r="W5718">
        <f>YEAR(CustomerSupport[[#This Row],[Date of Purchase]])</f>
        <v>2020</v>
      </c>
      <c r="X5718">
        <f t="shared" si="89"/>
        <v>9.0333333332673647</v>
      </c>
    </row>
    <row r="5719" spans="1:24" ht="14.25" customHeight="1" x14ac:dyDescent="0.4">
      <c r="A5719">
        <v>5718</v>
      </c>
      <c r="B5719" t="s">
        <v>18568</v>
      </c>
      <c r="C5719" t="s">
        <v>18569</v>
      </c>
      <c r="D5719">
        <v>58</v>
      </c>
      <c r="E5719" t="s">
        <v>19</v>
      </c>
      <c r="F5719" t="s">
        <v>30</v>
      </c>
      <c r="G5719" s="1">
        <v>44154</v>
      </c>
      <c r="H5719" t="s">
        <v>21</v>
      </c>
      <c r="I5719" t="s">
        <v>52</v>
      </c>
      <c r="J5719" s="2" t="s">
        <v>18570</v>
      </c>
      <c r="K5719" t="s">
        <v>39</v>
      </c>
      <c r="L5719" t="s">
        <v>18571</v>
      </c>
      <c r="M5719" t="s">
        <v>89</v>
      </c>
      <c r="N5719" t="s">
        <v>83</v>
      </c>
      <c r="O5719" s="3">
        <v>45078.762395833335</v>
      </c>
      <c r="P5719" s="3">
        <v>45078.449201388888</v>
      </c>
      <c r="Q5719">
        <v>5</v>
      </c>
      <c r="R5719">
        <v>5718</v>
      </c>
      <c r="S5719" t="str">
        <f>PROPER(CustomerSupport[[#This Row],[Resolution]])</f>
        <v>Authority West Present Rule.</v>
      </c>
      <c r="T5719" t="str">
        <f>TRIM(CustomerSupport[[#This Row],[Customer Name]])</f>
        <v>Amanda Simpson</v>
      </c>
      <c r="U5719">
        <f>MONTH(CustomerSupport[[#This Row],[Date of Purchase]])</f>
        <v>11</v>
      </c>
      <c r="V5719" t="str">
        <f>TEXT('Working data'!G5719,"mmmm")</f>
        <v>November</v>
      </c>
      <c r="W5719">
        <f>YEAR(CustomerSupport[[#This Row],[Date of Purchase]])</f>
        <v>2020</v>
      </c>
      <c r="X5719">
        <f t="shared" si="89"/>
        <v>-7.5166666667209938</v>
      </c>
    </row>
    <row r="5720" spans="1:24" ht="14.25" customHeight="1" x14ac:dyDescent="0.4">
      <c r="A5720">
        <v>5719</v>
      </c>
      <c r="B5720" t="s">
        <v>18572</v>
      </c>
      <c r="C5720" t="s">
        <v>18573</v>
      </c>
      <c r="D5720">
        <v>38</v>
      </c>
      <c r="E5720" t="s">
        <v>29</v>
      </c>
      <c r="F5720" t="s">
        <v>30</v>
      </c>
      <c r="G5720" s="1">
        <v>44343</v>
      </c>
      <c r="H5720" t="s">
        <v>21</v>
      </c>
      <c r="I5720" t="s">
        <v>72</v>
      </c>
      <c r="J5720" s="2" t="s">
        <v>18574</v>
      </c>
      <c r="K5720" t="s">
        <v>24</v>
      </c>
      <c r="M5720" t="s">
        <v>143</v>
      </c>
      <c r="N5720" t="s">
        <v>55</v>
      </c>
      <c r="O5720" s="3">
        <v>45078.242962962962</v>
      </c>
      <c r="R5720">
        <v>5719</v>
      </c>
      <c r="S5720" t="str">
        <f>PROPER(CustomerSupport[[#This Row],[Resolution]])</f>
        <v/>
      </c>
      <c r="T5720" t="str">
        <f>TRIM(CustomerSupport[[#This Row],[Customer Name]])</f>
        <v>Patty Torres</v>
      </c>
      <c r="U5720">
        <f>MONTH(CustomerSupport[[#This Row],[Date of Purchase]])</f>
        <v>5</v>
      </c>
      <c r="V5720" t="str">
        <f>TEXT('Working data'!G5720,"mmmm")</f>
        <v>May</v>
      </c>
      <c r="W5720">
        <f>YEAR(CustomerSupport[[#This Row],[Date of Purchase]])</f>
        <v>2021</v>
      </c>
      <c r="X5720" t="str">
        <f t="shared" si="89"/>
        <v/>
      </c>
    </row>
    <row r="5721" spans="1:24" ht="14.25" customHeight="1" x14ac:dyDescent="0.4">
      <c r="A5721">
        <v>5720</v>
      </c>
      <c r="B5721" t="s">
        <v>18575</v>
      </c>
      <c r="C5721" t="s">
        <v>18576</v>
      </c>
      <c r="D5721">
        <v>30</v>
      </c>
      <c r="E5721" t="s">
        <v>58</v>
      </c>
      <c r="F5721" t="s">
        <v>92</v>
      </c>
      <c r="G5721" s="1">
        <v>43938</v>
      </c>
      <c r="H5721" t="s">
        <v>45</v>
      </c>
      <c r="I5721" t="s">
        <v>60</v>
      </c>
      <c r="J5721" s="2" t="s">
        <v>18577</v>
      </c>
      <c r="K5721" t="s">
        <v>62</v>
      </c>
      <c r="M5721" t="s">
        <v>41</v>
      </c>
      <c r="N5721" t="s">
        <v>26</v>
      </c>
      <c r="R5721">
        <v>5720</v>
      </c>
      <c r="S5721" t="str">
        <f>PROPER(CustomerSupport[[#This Row],[Resolution]])</f>
        <v/>
      </c>
      <c r="T5721" t="str">
        <f>TRIM(CustomerSupport[[#This Row],[Customer Name]])</f>
        <v>Anthony Brown</v>
      </c>
      <c r="U5721">
        <f>MONTH(CustomerSupport[[#This Row],[Date of Purchase]])</f>
        <v>4</v>
      </c>
      <c r="V5721" t="str">
        <f>TEXT('Working data'!G5721,"mmmm")</f>
        <v>April</v>
      </c>
      <c r="W5721">
        <f>YEAR(CustomerSupport[[#This Row],[Date of Purchase]])</f>
        <v>2020</v>
      </c>
      <c r="X5721" t="str">
        <f t="shared" si="89"/>
        <v/>
      </c>
    </row>
    <row r="5722" spans="1:24" ht="14.25" customHeight="1" x14ac:dyDescent="0.4">
      <c r="A5722">
        <v>5721</v>
      </c>
      <c r="B5722" t="s">
        <v>6506</v>
      </c>
      <c r="C5722" t="s">
        <v>18578</v>
      </c>
      <c r="D5722">
        <v>34</v>
      </c>
      <c r="E5722" t="s">
        <v>29</v>
      </c>
      <c r="F5722" t="s">
        <v>149</v>
      </c>
      <c r="G5722" s="1">
        <v>43903</v>
      </c>
      <c r="H5722" t="s">
        <v>59</v>
      </c>
      <c r="I5722" t="s">
        <v>31</v>
      </c>
      <c r="J5722" s="2" t="s">
        <v>18579</v>
      </c>
      <c r="K5722" t="s">
        <v>24</v>
      </c>
      <c r="M5722" t="s">
        <v>25</v>
      </c>
      <c r="N5722" t="s">
        <v>26</v>
      </c>
      <c r="O5722" s="3">
        <v>45078.072870370372</v>
      </c>
      <c r="R5722">
        <v>5721</v>
      </c>
      <c r="S5722" t="str">
        <f>PROPER(CustomerSupport[[#This Row],[Resolution]])</f>
        <v/>
      </c>
      <c r="T5722" t="str">
        <f>TRIM(CustomerSupport[[#This Row],[Customer Name]])</f>
        <v>John Martin</v>
      </c>
      <c r="U5722">
        <f>MONTH(CustomerSupport[[#This Row],[Date of Purchase]])</f>
        <v>3</v>
      </c>
      <c r="V5722" t="str">
        <f>TEXT('Working data'!G5722,"mmmm")</f>
        <v>March</v>
      </c>
      <c r="W5722">
        <f>YEAR(CustomerSupport[[#This Row],[Date of Purchase]])</f>
        <v>2020</v>
      </c>
      <c r="X5722" t="str">
        <f t="shared" si="89"/>
        <v/>
      </c>
    </row>
    <row r="5723" spans="1:24" ht="14.25" customHeight="1" x14ac:dyDescent="0.4">
      <c r="A5723">
        <v>5722</v>
      </c>
      <c r="B5723" t="s">
        <v>18580</v>
      </c>
      <c r="C5723" t="s">
        <v>18581</v>
      </c>
      <c r="D5723">
        <v>21</v>
      </c>
      <c r="E5723" t="s">
        <v>19</v>
      </c>
      <c r="F5723" t="s">
        <v>51</v>
      </c>
      <c r="G5723" s="1">
        <v>44378</v>
      </c>
      <c r="H5723" t="s">
        <v>67</v>
      </c>
      <c r="I5723" t="s">
        <v>60</v>
      </c>
      <c r="J5723" t="s">
        <v>18582</v>
      </c>
      <c r="K5723" t="s">
        <v>39</v>
      </c>
      <c r="L5723" t="s">
        <v>18583</v>
      </c>
      <c r="M5723" t="s">
        <v>143</v>
      </c>
      <c r="N5723" t="s">
        <v>26</v>
      </c>
      <c r="O5723" s="3">
        <v>45078.957615740743</v>
      </c>
      <c r="P5723" s="3">
        <v>45078.344421296293</v>
      </c>
      <c r="Q5723">
        <v>3</v>
      </c>
      <c r="R5723">
        <v>5722</v>
      </c>
      <c r="S5723" t="str">
        <f>PROPER(CustomerSupport[[#This Row],[Resolution]])</f>
        <v>Major Government Weight Whole Live.</v>
      </c>
      <c r="T5723" t="str">
        <f>TRIM(CustomerSupport[[#This Row],[Customer Name]])</f>
        <v>Zoe Roberts</v>
      </c>
      <c r="U5723">
        <f>MONTH(CustomerSupport[[#This Row],[Date of Purchase]])</f>
        <v>7</v>
      </c>
      <c r="V5723" t="str">
        <f>TEXT('Working data'!G5723,"mmmm")</f>
        <v>July</v>
      </c>
      <c r="W5723">
        <f>YEAR(CustomerSupport[[#This Row],[Date of Purchase]])</f>
        <v>2021</v>
      </c>
      <c r="X5723">
        <f t="shared" si="89"/>
        <v>-14.716666666790843</v>
      </c>
    </row>
    <row r="5724" spans="1:24" ht="14.25" customHeight="1" x14ac:dyDescent="0.4">
      <c r="A5724">
        <v>5723</v>
      </c>
      <c r="B5724" t="s">
        <v>18584</v>
      </c>
      <c r="C5724" t="s">
        <v>18585</v>
      </c>
      <c r="D5724">
        <v>60</v>
      </c>
      <c r="E5724" t="s">
        <v>58</v>
      </c>
      <c r="F5724" t="s">
        <v>223</v>
      </c>
      <c r="G5724" s="1">
        <v>44093</v>
      </c>
      <c r="H5724" t="s">
        <v>59</v>
      </c>
      <c r="I5724" t="s">
        <v>99</v>
      </c>
      <c r="J5724" s="2" t="s">
        <v>18586</v>
      </c>
      <c r="K5724" t="s">
        <v>39</v>
      </c>
      <c r="L5724" t="s">
        <v>18587</v>
      </c>
      <c r="M5724" t="s">
        <v>41</v>
      </c>
      <c r="N5724" t="s">
        <v>26</v>
      </c>
      <c r="O5724" s="3">
        <v>45078.880543981482</v>
      </c>
      <c r="P5724" s="3">
        <v>45078.799988425926</v>
      </c>
      <c r="Q5724">
        <v>3</v>
      </c>
      <c r="R5724">
        <v>5723</v>
      </c>
      <c r="S5724" t="str">
        <f>PROPER(CustomerSupport[[#This Row],[Resolution]])</f>
        <v>Continue Analysis Doctor Bad.</v>
      </c>
      <c r="T5724" t="str">
        <f>TRIM(CustomerSupport[[#This Row],[Customer Name]])</f>
        <v>Christopher Adams</v>
      </c>
      <c r="U5724">
        <f>MONTH(CustomerSupport[[#This Row],[Date of Purchase]])</f>
        <v>9</v>
      </c>
      <c r="V5724" t="str">
        <f>TEXT('Working data'!G5724,"mmmm")</f>
        <v>September</v>
      </c>
      <c r="W5724">
        <f>YEAR(CustomerSupport[[#This Row],[Date of Purchase]])</f>
        <v>2020</v>
      </c>
      <c r="X5724">
        <f t="shared" si="89"/>
        <v>-1.9333333333488554</v>
      </c>
    </row>
    <row r="5725" spans="1:24" ht="14.25" customHeight="1" x14ac:dyDescent="0.4">
      <c r="A5725">
        <v>5724</v>
      </c>
      <c r="B5725" t="s">
        <v>18588</v>
      </c>
      <c r="C5725" t="s">
        <v>18589</v>
      </c>
      <c r="D5725">
        <v>68</v>
      </c>
      <c r="E5725" t="s">
        <v>19</v>
      </c>
      <c r="F5725" t="s">
        <v>81</v>
      </c>
      <c r="G5725" s="1">
        <v>44477</v>
      </c>
      <c r="H5725" t="s">
        <v>59</v>
      </c>
      <c r="I5725" t="s">
        <v>150</v>
      </c>
      <c r="J5725" s="2" t="s">
        <v>18590</v>
      </c>
      <c r="K5725" t="s">
        <v>24</v>
      </c>
      <c r="M5725" t="s">
        <v>25</v>
      </c>
      <c r="N5725" t="s">
        <v>33</v>
      </c>
      <c r="O5725" s="3">
        <v>45078.642361111109</v>
      </c>
      <c r="R5725">
        <v>5724</v>
      </c>
      <c r="S5725" t="str">
        <f>PROPER(CustomerSupport[[#This Row],[Resolution]])</f>
        <v/>
      </c>
      <c r="T5725" t="str">
        <f>TRIM(CustomerSupport[[#This Row],[Customer Name]])</f>
        <v>Jennifer Robinson</v>
      </c>
      <c r="U5725">
        <f>MONTH(CustomerSupport[[#This Row],[Date of Purchase]])</f>
        <v>10</v>
      </c>
      <c r="V5725" t="str">
        <f>TEXT('Working data'!G5725,"mmmm")</f>
        <v>October</v>
      </c>
      <c r="W5725">
        <f>YEAR(CustomerSupport[[#This Row],[Date of Purchase]])</f>
        <v>2021</v>
      </c>
      <c r="X5725" t="str">
        <f t="shared" si="89"/>
        <v/>
      </c>
    </row>
    <row r="5726" spans="1:24" ht="14.25" customHeight="1" x14ac:dyDescent="0.4">
      <c r="A5726">
        <v>5725</v>
      </c>
      <c r="B5726" t="s">
        <v>18591</v>
      </c>
      <c r="C5726" t="s">
        <v>18592</v>
      </c>
      <c r="D5726">
        <v>63</v>
      </c>
      <c r="E5726" t="s">
        <v>29</v>
      </c>
      <c r="F5726" t="s">
        <v>76</v>
      </c>
      <c r="G5726" s="1">
        <v>44278</v>
      </c>
      <c r="H5726" t="s">
        <v>21</v>
      </c>
      <c r="I5726" t="s">
        <v>72</v>
      </c>
      <c r="J5726" s="2" t="s">
        <v>18593</v>
      </c>
      <c r="K5726" t="s">
        <v>62</v>
      </c>
      <c r="M5726" t="s">
        <v>89</v>
      </c>
      <c r="N5726" t="s">
        <v>83</v>
      </c>
      <c r="R5726">
        <v>5725</v>
      </c>
      <c r="S5726" t="str">
        <f>PROPER(CustomerSupport[[#This Row],[Resolution]])</f>
        <v/>
      </c>
      <c r="T5726" t="str">
        <f>TRIM(CustomerSupport[[#This Row],[Customer Name]])</f>
        <v>Christine Rush</v>
      </c>
      <c r="U5726">
        <f>MONTH(CustomerSupport[[#This Row],[Date of Purchase]])</f>
        <v>3</v>
      </c>
      <c r="V5726" t="str">
        <f>TEXT('Working data'!G5726,"mmmm")</f>
        <v>March</v>
      </c>
      <c r="W5726">
        <f>YEAR(CustomerSupport[[#This Row],[Date of Purchase]])</f>
        <v>2021</v>
      </c>
      <c r="X5726" t="str">
        <f t="shared" si="89"/>
        <v/>
      </c>
    </row>
    <row r="5727" spans="1:24" ht="14.25" customHeight="1" x14ac:dyDescent="0.4">
      <c r="A5727">
        <v>5726</v>
      </c>
      <c r="B5727" t="s">
        <v>18594</v>
      </c>
      <c r="C5727" t="s">
        <v>18595</v>
      </c>
      <c r="D5727">
        <v>58</v>
      </c>
      <c r="E5727" t="s">
        <v>29</v>
      </c>
      <c r="F5727" t="s">
        <v>431</v>
      </c>
      <c r="G5727" s="1">
        <v>44096</v>
      </c>
      <c r="H5727" t="s">
        <v>67</v>
      </c>
      <c r="I5727" t="s">
        <v>22</v>
      </c>
      <c r="J5727" s="2" t="s">
        <v>18596</v>
      </c>
      <c r="K5727" t="s">
        <v>24</v>
      </c>
      <c r="M5727" t="s">
        <v>41</v>
      </c>
      <c r="N5727" t="s">
        <v>26</v>
      </c>
      <c r="O5727" s="3">
        <v>45078.903495370374</v>
      </c>
      <c r="R5727">
        <v>5726</v>
      </c>
      <c r="S5727" t="str">
        <f>PROPER(CustomerSupport[[#This Row],[Resolution]])</f>
        <v/>
      </c>
      <c r="T5727" t="str">
        <f>TRIM(CustomerSupport[[#This Row],[Customer Name]])</f>
        <v>Lance Miller</v>
      </c>
      <c r="U5727">
        <f>MONTH(CustomerSupport[[#This Row],[Date of Purchase]])</f>
        <v>9</v>
      </c>
      <c r="V5727" t="str">
        <f>TEXT('Working data'!G5727,"mmmm")</f>
        <v>September</v>
      </c>
      <c r="W5727">
        <f>YEAR(CustomerSupport[[#This Row],[Date of Purchase]])</f>
        <v>2020</v>
      </c>
      <c r="X5727" t="str">
        <f t="shared" si="89"/>
        <v/>
      </c>
    </row>
    <row r="5728" spans="1:24" ht="14.25" customHeight="1" x14ac:dyDescent="0.4">
      <c r="A5728">
        <v>5727</v>
      </c>
      <c r="B5728" t="s">
        <v>4200</v>
      </c>
      <c r="C5728" t="s">
        <v>18597</v>
      </c>
      <c r="D5728">
        <v>58</v>
      </c>
      <c r="E5728" t="s">
        <v>19</v>
      </c>
      <c r="F5728" t="s">
        <v>211</v>
      </c>
      <c r="G5728" s="1">
        <v>43879</v>
      </c>
      <c r="H5728" t="s">
        <v>66</v>
      </c>
      <c r="I5728" t="s">
        <v>141</v>
      </c>
      <c r="J5728" t="s">
        <v>4173</v>
      </c>
      <c r="K5728" t="s">
        <v>39</v>
      </c>
      <c r="L5728" t="s">
        <v>18598</v>
      </c>
      <c r="M5728" t="s">
        <v>41</v>
      </c>
      <c r="N5728" t="s">
        <v>33</v>
      </c>
      <c r="O5728" s="3">
        <v>45078.450729166667</v>
      </c>
      <c r="P5728" s="3">
        <v>45078.138923611114</v>
      </c>
      <c r="Q5728">
        <v>3</v>
      </c>
      <c r="R5728">
        <v>5727</v>
      </c>
      <c r="S5728" t="str">
        <f>PROPER(CustomerSupport[[#This Row],[Resolution]])</f>
        <v>Simple White Between Success Choice Close Pressure Great.</v>
      </c>
      <c r="T5728" t="str">
        <f>TRIM(CustomerSupport[[#This Row],[Customer Name]])</f>
        <v>Jessica Smith</v>
      </c>
      <c r="U5728">
        <f>MONTH(CustomerSupport[[#This Row],[Date of Purchase]])</f>
        <v>2</v>
      </c>
      <c r="V5728" t="str">
        <f>TEXT('Working data'!G5728,"mmmm")</f>
        <v>February</v>
      </c>
      <c r="W5728">
        <f>YEAR(CustomerSupport[[#This Row],[Date of Purchase]])</f>
        <v>2020</v>
      </c>
      <c r="X5728">
        <f t="shared" si="89"/>
        <v>-7.4833333332790062</v>
      </c>
    </row>
    <row r="5729" spans="1:24" ht="14.25" customHeight="1" x14ac:dyDescent="0.4">
      <c r="A5729">
        <v>5728</v>
      </c>
      <c r="B5729" t="s">
        <v>18599</v>
      </c>
      <c r="C5729" t="s">
        <v>18600</v>
      </c>
      <c r="D5729">
        <v>46</v>
      </c>
      <c r="E5729" t="s">
        <v>58</v>
      </c>
      <c r="F5729" t="s">
        <v>65</v>
      </c>
      <c r="G5729" s="1">
        <v>43833</v>
      </c>
      <c r="H5729" t="s">
        <v>67</v>
      </c>
      <c r="I5729" t="s">
        <v>46</v>
      </c>
      <c r="J5729" s="2" t="s">
        <v>18601</v>
      </c>
      <c r="K5729" t="s">
        <v>62</v>
      </c>
      <c r="M5729" t="s">
        <v>25</v>
      </c>
      <c r="N5729" t="s">
        <v>33</v>
      </c>
      <c r="R5729">
        <v>5728</v>
      </c>
      <c r="S5729" t="str">
        <f>PROPER(CustomerSupport[[#This Row],[Resolution]])</f>
        <v/>
      </c>
      <c r="T5729" t="str">
        <f>TRIM(CustomerSupport[[#This Row],[Customer Name]])</f>
        <v>Nancy Gonzalez</v>
      </c>
      <c r="U5729">
        <f>MONTH(CustomerSupport[[#This Row],[Date of Purchase]])</f>
        <v>1</v>
      </c>
      <c r="V5729" t="str">
        <f>TEXT('Working data'!G5729,"mmmm")</f>
        <v>January</v>
      </c>
      <c r="W5729">
        <f>YEAR(CustomerSupport[[#This Row],[Date of Purchase]])</f>
        <v>2020</v>
      </c>
      <c r="X5729" t="str">
        <f t="shared" si="89"/>
        <v/>
      </c>
    </row>
    <row r="5730" spans="1:24" ht="14.25" customHeight="1" x14ac:dyDescent="0.4">
      <c r="A5730">
        <v>5729</v>
      </c>
      <c r="B5730" t="s">
        <v>18602</v>
      </c>
      <c r="C5730" t="s">
        <v>18603</v>
      </c>
      <c r="D5730">
        <v>67</v>
      </c>
      <c r="E5730" t="s">
        <v>19</v>
      </c>
      <c r="F5730" t="s">
        <v>699</v>
      </c>
      <c r="G5730" s="1">
        <v>44394</v>
      </c>
      <c r="H5730" t="s">
        <v>67</v>
      </c>
      <c r="I5730" t="s">
        <v>99</v>
      </c>
      <c r="J5730" s="2" t="s">
        <v>18604</v>
      </c>
      <c r="K5730" t="s">
        <v>62</v>
      </c>
      <c r="M5730" t="s">
        <v>89</v>
      </c>
      <c r="N5730" t="s">
        <v>83</v>
      </c>
      <c r="R5730">
        <v>5729</v>
      </c>
      <c r="S5730" t="str">
        <f>PROPER(CustomerSupport[[#This Row],[Resolution]])</f>
        <v/>
      </c>
      <c r="T5730" t="str">
        <f>TRIM(CustomerSupport[[#This Row],[Customer Name]])</f>
        <v>Sarah Parks</v>
      </c>
      <c r="U5730">
        <f>MONTH(CustomerSupport[[#This Row],[Date of Purchase]])</f>
        <v>7</v>
      </c>
      <c r="V5730" t="str">
        <f>TEXT('Working data'!G5730,"mmmm")</f>
        <v>July</v>
      </c>
      <c r="W5730">
        <f>YEAR(CustomerSupport[[#This Row],[Date of Purchase]])</f>
        <v>2021</v>
      </c>
      <c r="X5730" t="str">
        <f t="shared" si="89"/>
        <v/>
      </c>
    </row>
    <row r="5731" spans="1:24" ht="14.25" customHeight="1" x14ac:dyDescent="0.4">
      <c r="A5731">
        <v>5730</v>
      </c>
      <c r="B5731" t="s">
        <v>18605</v>
      </c>
      <c r="C5731" t="s">
        <v>18606</v>
      </c>
      <c r="D5731">
        <v>59</v>
      </c>
      <c r="E5731" t="s">
        <v>19</v>
      </c>
      <c r="F5731" t="s">
        <v>485</v>
      </c>
      <c r="G5731" s="1">
        <v>44037</v>
      </c>
      <c r="H5731" t="s">
        <v>45</v>
      </c>
      <c r="I5731" t="s">
        <v>37</v>
      </c>
      <c r="J5731" t="s">
        <v>18607</v>
      </c>
      <c r="K5731" t="s">
        <v>39</v>
      </c>
      <c r="L5731" t="s">
        <v>18608</v>
      </c>
      <c r="M5731" t="s">
        <v>41</v>
      </c>
      <c r="N5731" t="s">
        <v>83</v>
      </c>
      <c r="O5731" s="3">
        <v>45078.973009259258</v>
      </c>
      <c r="P5731" s="3">
        <v>45078.848009259258</v>
      </c>
      <c r="Q5731">
        <v>4</v>
      </c>
      <c r="R5731">
        <v>5730</v>
      </c>
      <c r="S5731" t="str">
        <f>PROPER(CustomerSupport[[#This Row],[Resolution]])</f>
        <v>At I Worry Least Marriage.</v>
      </c>
      <c r="T5731" t="str">
        <f>TRIM(CustomerSupport[[#This Row],[Customer Name]])</f>
        <v>Thomas Barnett</v>
      </c>
      <c r="U5731">
        <f>MONTH(CustomerSupport[[#This Row],[Date of Purchase]])</f>
        <v>7</v>
      </c>
      <c r="V5731" t="str">
        <f>TEXT('Working data'!G5731,"mmmm")</f>
        <v>July</v>
      </c>
      <c r="W5731">
        <f>YEAR(CustomerSupport[[#This Row],[Date of Purchase]])</f>
        <v>2020</v>
      </c>
      <c r="X5731">
        <f t="shared" si="89"/>
        <v>-3</v>
      </c>
    </row>
    <row r="5732" spans="1:24" ht="14.25" customHeight="1" x14ac:dyDescent="0.4">
      <c r="A5732">
        <v>5731</v>
      </c>
      <c r="B5732" t="s">
        <v>18609</v>
      </c>
      <c r="C5732" t="s">
        <v>18610</v>
      </c>
      <c r="D5732">
        <v>31</v>
      </c>
      <c r="E5732" t="s">
        <v>29</v>
      </c>
      <c r="F5732" t="s">
        <v>149</v>
      </c>
      <c r="G5732" s="1">
        <v>44246</v>
      </c>
      <c r="H5732" t="s">
        <v>45</v>
      </c>
      <c r="I5732" t="s">
        <v>99</v>
      </c>
      <c r="J5732" s="2" t="s">
        <v>18611</v>
      </c>
      <c r="K5732" t="s">
        <v>39</v>
      </c>
      <c r="L5732" t="s">
        <v>18612</v>
      </c>
      <c r="M5732" t="s">
        <v>41</v>
      </c>
      <c r="N5732" t="s">
        <v>55</v>
      </c>
      <c r="O5732" s="3">
        <v>45078.294560185182</v>
      </c>
      <c r="P5732" s="3">
        <v>45078.358449074076</v>
      </c>
      <c r="Q5732">
        <v>4</v>
      </c>
      <c r="R5732">
        <v>5731</v>
      </c>
      <c r="S5732" t="str">
        <f>PROPER(CustomerSupport[[#This Row],[Resolution]])</f>
        <v>Everything Throughout Window Exist Enter Main Stand.</v>
      </c>
      <c r="T5732" t="str">
        <f>TRIM(CustomerSupport[[#This Row],[Customer Name]])</f>
        <v>Cindy Klein</v>
      </c>
      <c r="U5732">
        <f>MONTH(CustomerSupport[[#This Row],[Date of Purchase]])</f>
        <v>2</v>
      </c>
      <c r="V5732" t="str">
        <f>TEXT('Working data'!G5732,"mmmm")</f>
        <v>February</v>
      </c>
      <c r="W5732">
        <f>YEAR(CustomerSupport[[#This Row],[Date of Purchase]])</f>
        <v>2021</v>
      </c>
      <c r="X5732">
        <f t="shared" si="89"/>
        <v>1.5333333334419876</v>
      </c>
    </row>
    <row r="5733" spans="1:24" ht="14.25" customHeight="1" x14ac:dyDescent="0.4">
      <c r="A5733">
        <v>5732</v>
      </c>
      <c r="B5733" t="s">
        <v>18613</v>
      </c>
      <c r="C5733" t="s">
        <v>18614</v>
      </c>
      <c r="D5733">
        <v>61</v>
      </c>
      <c r="E5733" t="s">
        <v>58</v>
      </c>
      <c r="F5733" t="s">
        <v>383</v>
      </c>
      <c r="G5733" s="1">
        <v>44326</v>
      </c>
      <c r="H5733" t="s">
        <v>45</v>
      </c>
      <c r="I5733" t="s">
        <v>37</v>
      </c>
      <c r="J5733" s="2" t="s">
        <v>18615</v>
      </c>
      <c r="K5733" t="s">
        <v>39</v>
      </c>
      <c r="L5733" t="s">
        <v>18616</v>
      </c>
      <c r="M5733" t="s">
        <v>25</v>
      </c>
      <c r="N5733" t="s">
        <v>33</v>
      </c>
      <c r="O5733" s="3">
        <v>45078.198055555556</v>
      </c>
      <c r="P5733" s="3">
        <v>45078.282083333332</v>
      </c>
      <c r="Q5733">
        <v>2</v>
      </c>
      <c r="R5733">
        <v>5732</v>
      </c>
      <c r="S5733" t="str">
        <f>PROPER(CustomerSupport[[#This Row],[Resolution]])</f>
        <v>Mind No Quite Learn It.</v>
      </c>
      <c r="T5733" t="str">
        <f>TRIM(CustomerSupport[[#This Row],[Customer Name]])</f>
        <v>Jennifer Roberts</v>
      </c>
      <c r="U5733">
        <f>MONTH(CustomerSupport[[#This Row],[Date of Purchase]])</f>
        <v>5</v>
      </c>
      <c r="V5733" t="str">
        <f>TEXT('Working data'!G5733,"mmmm")</f>
        <v>May</v>
      </c>
      <c r="W5733">
        <f>YEAR(CustomerSupport[[#This Row],[Date of Purchase]])</f>
        <v>2021</v>
      </c>
      <c r="X5733">
        <f t="shared" si="89"/>
        <v>2.0166666666045785</v>
      </c>
    </row>
    <row r="5734" spans="1:24" ht="14.25" customHeight="1" x14ac:dyDescent="0.4">
      <c r="A5734">
        <v>5733</v>
      </c>
      <c r="B5734" t="s">
        <v>18617</v>
      </c>
      <c r="C5734" t="s">
        <v>18618</v>
      </c>
      <c r="D5734">
        <v>19</v>
      </c>
      <c r="E5734" t="s">
        <v>29</v>
      </c>
      <c r="F5734" t="s">
        <v>281</v>
      </c>
      <c r="G5734" s="1">
        <v>44402</v>
      </c>
      <c r="H5734" t="s">
        <v>21</v>
      </c>
      <c r="I5734" t="s">
        <v>150</v>
      </c>
      <c r="J5734" s="2" t="s">
        <v>18619</v>
      </c>
      <c r="K5734" t="s">
        <v>39</v>
      </c>
      <c r="L5734" t="s">
        <v>18620</v>
      </c>
      <c r="M5734" t="s">
        <v>89</v>
      </c>
      <c r="N5734" t="s">
        <v>33</v>
      </c>
      <c r="O5734" s="3">
        <v>45078.116828703707</v>
      </c>
      <c r="P5734" s="3">
        <v>45078.254328703704</v>
      </c>
      <c r="Q5734">
        <v>3</v>
      </c>
      <c r="R5734">
        <v>5733</v>
      </c>
      <c r="S5734" t="str">
        <f>PROPER(CustomerSupport[[#This Row],[Resolution]])</f>
        <v>Page Visit System Become Discover Himself.</v>
      </c>
      <c r="T5734" t="str">
        <f>TRIM(CustomerSupport[[#This Row],[Customer Name]])</f>
        <v>Heather Love</v>
      </c>
      <c r="U5734">
        <f>MONTH(CustomerSupport[[#This Row],[Date of Purchase]])</f>
        <v>7</v>
      </c>
      <c r="V5734" t="str">
        <f>TEXT('Working data'!G5734,"mmmm")</f>
        <v>July</v>
      </c>
      <c r="W5734">
        <f>YEAR(CustomerSupport[[#This Row],[Date of Purchase]])</f>
        <v>2021</v>
      </c>
      <c r="X5734">
        <f t="shared" si="89"/>
        <v>3.2999999999301508</v>
      </c>
    </row>
    <row r="5735" spans="1:24" ht="14.25" customHeight="1" x14ac:dyDescent="0.4">
      <c r="A5735">
        <v>5734</v>
      </c>
      <c r="B5735" t="s">
        <v>18621</v>
      </c>
      <c r="C5735" t="s">
        <v>18622</v>
      </c>
      <c r="D5735">
        <v>58</v>
      </c>
      <c r="E5735" t="s">
        <v>19</v>
      </c>
      <c r="F5735" t="s">
        <v>219</v>
      </c>
      <c r="G5735" s="1">
        <v>43996</v>
      </c>
      <c r="H5735" t="s">
        <v>59</v>
      </c>
      <c r="I5735" t="s">
        <v>52</v>
      </c>
      <c r="J5735" s="2" t="s">
        <v>18623</v>
      </c>
      <c r="K5735" t="s">
        <v>62</v>
      </c>
      <c r="M5735" t="s">
        <v>89</v>
      </c>
      <c r="N5735" t="s">
        <v>55</v>
      </c>
      <c r="R5735">
        <v>5734</v>
      </c>
      <c r="S5735" t="str">
        <f>PROPER(CustomerSupport[[#This Row],[Resolution]])</f>
        <v/>
      </c>
      <c r="T5735" t="str">
        <f>TRIM(CustomerSupport[[#This Row],[Customer Name]])</f>
        <v>Carol Preston</v>
      </c>
      <c r="U5735">
        <f>MONTH(CustomerSupport[[#This Row],[Date of Purchase]])</f>
        <v>6</v>
      </c>
      <c r="V5735" t="str">
        <f>TEXT('Working data'!G5735,"mmmm")</f>
        <v>June</v>
      </c>
      <c r="W5735">
        <f>YEAR(CustomerSupport[[#This Row],[Date of Purchase]])</f>
        <v>2020</v>
      </c>
      <c r="X5735" t="str">
        <f t="shared" si="89"/>
        <v/>
      </c>
    </row>
    <row r="5736" spans="1:24" ht="14.25" customHeight="1" x14ac:dyDescent="0.4">
      <c r="A5736">
        <v>5735</v>
      </c>
      <c r="B5736" t="s">
        <v>18624</v>
      </c>
      <c r="C5736" t="s">
        <v>18625</v>
      </c>
      <c r="D5736">
        <v>61</v>
      </c>
      <c r="E5736" t="s">
        <v>29</v>
      </c>
      <c r="F5736" t="s">
        <v>51</v>
      </c>
      <c r="G5736" s="1">
        <v>44542</v>
      </c>
      <c r="H5736" t="s">
        <v>21</v>
      </c>
      <c r="I5736" t="s">
        <v>52</v>
      </c>
      <c r="J5736" s="2" t="s">
        <v>18626</v>
      </c>
      <c r="K5736" t="s">
        <v>24</v>
      </c>
      <c r="M5736" t="s">
        <v>25</v>
      </c>
      <c r="N5736" t="s">
        <v>33</v>
      </c>
      <c r="O5736" s="3">
        <v>45078.846712962964</v>
      </c>
      <c r="R5736">
        <v>5735</v>
      </c>
      <c r="S5736" t="str">
        <f>PROPER(CustomerSupport[[#This Row],[Resolution]])</f>
        <v/>
      </c>
      <c r="T5736" t="str">
        <f>TRIM(CustomerSupport[[#This Row],[Customer Name]])</f>
        <v>Amy Braun</v>
      </c>
      <c r="U5736">
        <f>MONTH(CustomerSupport[[#This Row],[Date of Purchase]])</f>
        <v>12</v>
      </c>
      <c r="V5736" t="str">
        <f>TEXT('Working data'!G5736,"mmmm")</f>
        <v>December</v>
      </c>
      <c r="W5736">
        <f>YEAR(CustomerSupport[[#This Row],[Date of Purchase]])</f>
        <v>2021</v>
      </c>
      <c r="X5736" t="str">
        <f t="shared" si="89"/>
        <v/>
      </c>
    </row>
    <row r="5737" spans="1:24" ht="14.25" customHeight="1" x14ac:dyDescent="0.4">
      <c r="A5737">
        <v>5736</v>
      </c>
      <c r="B5737" t="s">
        <v>18627</v>
      </c>
      <c r="C5737" t="s">
        <v>18628</v>
      </c>
      <c r="D5737">
        <v>70</v>
      </c>
      <c r="E5737" t="s">
        <v>58</v>
      </c>
      <c r="F5737" t="s">
        <v>30</v>
      </c>
      <c r="G5737" s="1">
        <v>43997</v>
      </c>
      <c r="H5737" t="s">
        <v>21</v>
      </c>
      <c r="I5737" t="s">
        <v>150</v>
      </c>
      <c r="J5737" s="2" t="s">
        <v>18629</v>
      </c>
      <c r="K5737" t="s">
        <v>24</v>
      </c>
      <c r="M5737" t="s">
        <v>143</v>
      </c>
      <c r="N5737" t="s">
        <v>33</v>
      </c>
      <c r="O5737" s="3">
        <v>45078.246736111112</v>
      </c>
      <c r="R5737">
        <v>5736</v>
      </c>
      <c r="S5737" t="str">
        <f>PROPER(CustomerSupport[[#This Row],[Resolution]])</f>
        <v/>
      </c>
      <c r="T5737" t="str">
        <f>TRIM(CustomerSupport[[#This Row],[Customer Name]])</f>
        <v>Jennifer Morris</v>
      </c>
      <c r="U5737">
        <f>MONTH(CustomerSupport[[#This Row],[Date of Purchase]])</f>
        <v>6</v>
      </c>
      <c r="V5737" t="str">
        <f>TEXT('Working data'!G5737,"mmmm")</f>
        <v>June</v>
      </c>
      <c r="W5737">
        <f>YEAR(CustomerSupport[[#This Row],[Date of Purchase]])</f>
        <v>2020</v>
      </c>
      <c r="X5737" t="str">
        <f t="shared" si="89"/>
        <v/>
      </c>
    </row>
    <row r="5738" spans="1:24" ht="14.25" customHeight="1" x14ac:dyDescent="0.4">
      <c r="A5738">
        <v>5737</v>
      </c>
      <c r="B5738" t="s">
        <v>18630</v>
      </c>
      <c r="C5738" t="s">
        <v>18631</v>
      </c>
      <c r="D5738">
        <v>70</v>
      </c>
      <c r="E5738" t="s">
        <v>19</v>
      </c>
      <c r="F5738" t="s">
        <v>20</v>
      </c>
      <c r="G5738" s="1">
        <v>44161</v>
      </c>
      <c r="H5738" t="s">
        <v>59</v>
      </c>
      <c r="I5738" t="s">
        <v>31</v>
      </c>
      <c r="J5738" t="s">
        <v>18632</v>
      </c>
      <c r="K5738" t="s">
        <v>39</v>
      </c>
      <c r="L5738" t="s">
        <v>18633</v>
      </c>
      <c r="M5738" t="s">
        <v>41</v>
      </c>
      <c r="N5738" t="s">
        <v>55</v>
      </c>
      <c r="O5738" s="3">
        <v>45078.883553240739</v>
      </c>
      <c r="P5738" s="3">
        <v>45078.629386574074</v>
      </c>
      <c r="Q5738">
        <v>1</v>
      </c>
      <c r="R5738">
        <v>5737</v>
      </c>
      <c r="S5738" t="str">
        <f>PROPER(CustomerSupport[[#This Row],[Resolution]])</f>
        <v>Before Class Until Property Writer.</v>
      </c>
      <c r="T5738" t="str">
        <f>TRIM(CustomerSupport[[#This Row],[Customer Name]])</f>
        <v>Kimberly Porter</v>
      </c>
      <c r="U5738">
        <f>MONTH(CustomerSupport[[#This Row],[Date of Purchase]])</f>
        <v>11</v>
      </c>
      <c r="V5738" t="str">
        <f>TEXT('Working data'!G5738,"mmmm")</f>
        <v>November</v>
      </c>
      <c r="W5738">
        <f>YEAR(CustomerSupport[[#This Row],[Date of Purchase]])</f>
        <v>2020</v>
      </c>
      <c r="X5738">
        <f t="shared" si="89"/>
        <v>-6.0999999999767169</v>
      </c>
    </row>
    <row r="5739" spans="1:24" ht="14.25" customHeight="1" x14ac:dyDescent="0.4">
      <c r="A5739">
        <v>5738</v>
      </c>
      <c r="B5739" t="s">
        <v>18634</v>
      </c>
      <c r="C5739" t="s">
        <v>18635</v>
      </c>
      <c r="D5739">
        <v>20</v>
      </c>
      <c r="E5739" t="s">
        <v>58</v>
      </c>
      <c r="F5739" t="s">
        <v>383</v>
      </c>
      <c r="G5739" s="1">
        <v>44309</v>
      </c>
      <c r="H5739" t="s">
        <v>45</v>
      </c>
      <c r="I5739" t="s">
        <v>67</v>
      </c>
      <c r="J5739" s="2" t="s">
        <v>18636</v>
      </c>
      <c r="K5739" t="s">
        <v>39</v>
      </c>
      <c r="L5739" t="s">
        <v>18637</v>
      </c>
      <c r="M5739" t="s">
        <v>89</v>
      </c>
      <c r="N5739" t="s">
        <v>55</v>
      </c>
      <c r="O5739" s="3">
        <v>45078.617604166669</v>
      </c>
      <c r="P5739" s="3">
        <v>45078.428020833337</v>
      </c>
      <c r="Q5739">
        <v>5</v>
      </c>
      <c r="R5739">
        <v>5738</v>
      </c>
      <c r="S5739" t="str">
        <f>PROPER(CustomerSupport[[#This Row],[Resolution]])</f>
        <v>Individual Position According Type.</v>
      </c>
      <c r="T5739" t="str">
        <f>TRIM(CustomerSupport[[#This Row],[Customer Name]])</f>
        <v>Beth Wright</v>
      </c>
      <c r="U5739">
        <f>MONTH(CustomerSupport[[#This Row],[Date of Purchase]])</f>
        <v>4</v>
      </c>
      <c r="V5739" t="str">
        <f>TEXT('Working data'!G5739,"mmmm")</f>
        <v>April</v>
      </c>
      <c r="W5739">
        <f>YEAR(CustomerSupport[[#This Row],[Date of Purchase]])</f>
        <v>2021</v>
      </c>
      <c r="X5739">
        <f t="shared" si="89"/>
        <v>-4.5499999999883585</v>
      </c>
    </row>
    <row r="5740" spans="1:24" ht="14.25" customHeight="1" x14ac:dyDescent="0.4">
      <c r="A5740">
        <v>5739</v>
      </c>
      <c r="B5740" t="s">
        <v>18638</v>
      </c>
      <c r="C5740" t="s">
        <v>18639</v>
      </c>
      <c r="D5740">
        <v>38</v>
      </c>
      <c r="E5740" t="s">
        <v>19</v>
      </c>
      <c r="F5740" t="s">
        <v>44</v>
      </c>
      <c r="G5740" s="1">
        <v>43970</v>
      </c>
      <c r="H5740" t="s">
        <v>45</v>
      </c>
      <c r="I5740" t="s">
        <v>141</v>
      </c>
      <c r="J5740" s="2" t="s">
        <v>18640</v>
      </c>
      <c r="K5740" t="s">
        <v>62</v>
      </c>
      <c r="M5740" t="s">
        <v>143</v>
      </c>
      <c r="N5740" t="s">
        <v>33</v>
      </c>
      <c r="R5740">
        <v>5739</v>
      </c>
      <c r="S5740" t="str">
        <f>PROPER(CustomerSupport[[#This Row],[Resolution]])</f>
        <v/>
      </c>
      <c r="T5740" t="str">
        <f>TRIM(CustomerSupport[[#This Row],[Customer Name]])</f>
        <v>Mrs. Diane Sandoval PhD</v>
      </c>
      <c r="U5740">
        <f>MONTH(CustomerSupport[[#This Row],[Date of Purchase]])</f>
        <v>5</v>
      </c>
      <c r="V5740" t="str">
        <f>TEXT('Working data'!G5740,"mmmm")</f>
        <v>May</v>
      </c>
      <c r="W5740">
        <f>YEAR(CustomerSupport[[#This Row],[Date of Purchase]])</f>
        <v>2020</v>
      </c>
      <c r="X5740" t="str">
        <f t="shared" si="89"/>
        <v/>
      </c>
    </row>
    <row r="5741" spans="1:24" ht="14.25" customHeight="1" x14ac:dyDescent="0.4">
      <c r="A5741">
        <v>5740</v>
      </c>
      <c r="B5741" t="s">
        <v>18641</v>
      </c>
      <c r="C5741" t="s">
        <v>18642</v>
      </c>
      <c r="D5741">
        <v>69</v>
      </c>
      <c r="E5741" t="s">
        <v>58</v>
      </c>
      <c r="F5741" t="s">
        <v>76</v>
      </c>
      <c r="G5741" s="1">
        <v>44057</v>
      </c>
      <c r="H5741" t="s">
        <v>66</v>
      </c>
      <c r="I5741" t="s">
        <v>113</v>
      </c>
      <c r="J5741" s="2" t="s">
        <v>18643</v>
      </c>
      <c r="K5741" t="s">
        <v>39</v>
      </c>
      <c r="L5741" t="s">
        <v>18644</v>
      </c>
      <c r="M5741" t="s">
        <v>143</v>
      </c>
      <c r="N5741" t="s">
        <v>26</v>
      </c>
      <c r="O5741" s="3">
        <v>45078.347511574073</v>
      </c>
      <c r="P5741" s="3">
        <v>45078.398900462962</v>
      </c>
      <c r="Q5741">
        <v>3</v>
      </c>
      <c r="R5741">
        <v>5740</v>
      </c>
      <c r="S5741" t="str">
        <f>PROPER(CustomerSupport[[#This Row],[Resolution]])</f>
        <v>Town Member Either Within Meet Without I.</v>
      </c>
      <c r="T5741" t="str">
        <f>TRIM(CustomerSupport[[#This Row],[Customer Name]])</f>
        <v>John Sutton</v>
      </c>
      <c r="U5741">
        <f>MONTH(CustomerSupport[[#This Row],[Date of Purchase]])</f>
        <v>8</v>
      </c>
      <c r="V5741" t="str">
        <f>TEXT('Working data'!G5741,"mmmm")</f>
        <v>August</v>
      </c>
      <c r="W5741">
        <f>YEAR(CustomerSupport[[#This Row],[Date of Purchase]])</f>
        <v>2020</v>
      </c>
      <c r="X5741">
        <f t="shared" si="89"/>
        <v>1.2333333333372138</v>
      </c>
    </row>
    <row r="5742" spans="1:24" ht="14.25" customHeight="1" x14ac:dyDescent="0.4">
      <c r="A5742">
        <v>5741</v>
      </c>
      <c r="B5742" t="s">
        <v>18645</v>
      </c>
      <c r="C5742" t="s">
        <v>18646</v>
      </c>
      <c r="D5742">
        <v>51</v>
      </c>
      <c r="E5742" t="s">
        <v>19</v>
      </c>
      <c r="F5742" t="s">
        <v>431</v>
      </c>
      <c r="G5742" s="1">
        <v>44066</v>
      </c>
      <c r="H5742" t="s">
        <v>59</v>
      </c>
      <c r="I5742" t="s">
        <v>113</v>
      </c>
      <c r="J5742" s="2" t="s">
        <v>18647</v>
      </c>
      <c r="K5742" t="s">
        <v>39</v>
      </c>
      <c r="L5742" t="s">
        <v>18648</v>
      </c>
      <c r="M5742" t="s">
        <v>41</v>
      </c>
      <c r="N5742" t="s">
        <v>55</v>
      </c>
      <c r="O5742" s="3">
        <v>45078.085729166669</v>
      </c>
      <c r="P5742" s="3">
        <v>45078.864895833336</v>
      </c>
      <c r="Q5742">
        <v>1</v>
      </c>
      <c r="R5742">
        <v>5741</v>
      </c>
      <c r="S5742" t="str">
        <f>PROPER(CustomerSupport[[#This Row],[Resolution]])</f>
        <v>Run Cup Play Government.</v>
      </c>
      <c r="T5742" t="str">
        <f>TRIM(CustomerSupport[[#This Row],[Customer Name]])</f>
        <v>John Stephens</v>
      </c>
      <c r="U5742">
        <f>MONTH(CustomerSupport[[#This Row],[Date of Purchase]])</f>
        <v>8</v>
      </c>
      <c r="V5742" t="str">
        <f>TEXT('Working data'!G5742,"mmmm")</f>
        <v>August</v>
      </c>
      <c r="W5742">
        <f>YEAR(CustomerSupport[[#This Row],[Date of Purchase]])</f>
        <v>2020</v>
      </c>
      <c r="X5742">
        <f t="shared" si="89"/>
        <v>18.700000000011642</v>
      </c>
    </row>
    <row r="5743" spans="1:24" ht="14.25" customHeight="1" x14ac:dyDescent="0.4">
      <c r="A5743">
        <v>5742</v>
      </c>
      <c r="B5743" t="s">
        <v>18649</v>
      </c>
      <c r="C5743" t="s">
        <v>18650</v>
      </c>
      <c r="D5743">
        <v>35</v>
      </c>
      <c r="E5743" t="s">
        <v>19</v>
      </c>
      <c r="F5743" t="s">
        <v>134</v>
      </c>
      <c r="G5743" s="1">
        <v>44016</v>
      </c>
      <c r="H5743" t="s">
        <v>59</v>
      </c>
      <c r="I5743" t="s">
        <v>60</v>
      </c>
      <c r="J5743" t="s">
        <v>18651</v>
      </c>
      <c r="K5743" t="s">
        <v>62</v>
      </c>
      <c r="M5743" t="s">
        <v>89</v>
      </c>
      <c r="N5743" t="s">
        <v>26</v>
      </c>
      <c r="R5743">
        <v>5742</v>
      </c>
      <c r="S5743" t="str">
        <f>PROPER(CustomerSupport[[#This Row],[Resolution]])</f>
        <v/>
      </c>
      <c r="T5743" t="str">
        <f>TRIM(CustomerSupport[[#This Row],[Customer Name]])</f>
        <v>Hunter Johnson</v>
      </c>
      <c r="U5743">
        <f>MONTH(CustomerSupport[[#This Row],[Date of Purchase]])</f>
        <v>7</v>
      </c>
      <c r="V5743" t="str">
        <f>TEXT('Working data'!G5743,"mmmm")</f>
        <v>July</v>
      </c>
      <c r="W5743">
        <f>YEAR(CustomerSupport[[#This Row],[Date of Purchase]])</f>
        <v>2020</v>
      </c>
      <c r="X5743" t="str">
        <f t="shared" si="89"/>
        <v/>
      </c>
    </row>
    <row r="5744" spans="1:24" ht="14.25" customHeight="1" x14ac:dyDescent="0.4">
      <c r="A5744">
        <v>5743</v>
      </c>
      <c r="B5744" t="s">
        <v>18652</v>
      </c>
      <c r="C5744" t="s">
        <v>18653</v>
      </c>
      <c r="D5744">
        <v>40</v>
      </c>
      <c r="E5744" t="s">
        <v>58</v>
      </c>
      <c r="F5744" t="s">
        <v>98</v>
      </c>
      <c r="G5744" s="1">
        <v>44340</v>
      </c>
      <c r="H5744" t="s">
        <v>66</v>
      </c>
      <c r="I5744" t="s">
        <v>177</v>
      </c>
      <c r="J5744" t="s">
        <v>18654</v>
      </c>
      <c r="K5744" t="s">
        <v>24</v>
      </c>
      <c r="M5744" t="s">
        <v>41</v>
      </c>
      <c r="N5744" t="s">
        <v>55</v>
      </c>
      <c r="O5744" s="3">
        <v>45078.330891203703</v>
      </c>
      <c r="R5744">
        <v>5743</v>
      </c>
      <c r="S5744" t="str">
        <f>PROPER(CustomerSupport[[#This Row],[Resolution]])</f>
        <v/>
      </c>
      <c r="T5744" t="str">
        <f>TRIM(CustomerSupport[[#This Row],[Customer Name]])</f>
        <v>Anthony Lopez</v>
      </c>
      <c r="U5744">
        <f>MONTH(CustomerSupport[[#This Row],[Date of Purchase]])</f>
        <v>5</v>
      </c>
      <c r="V5744" t="str">
        <f>TEXT('Working data'!G5744,"mmmm")</f>
        <v>May</v>
      </c>
      <c r="W5744">
        <f>YEAR(CustomerSupport[[#This Row],[Date of Purchase]])</f>
        <v>2021</v>
      </c>
      <c r="X5744" t="str">
        <f t="shared" si="89"/>
        <v/>
      </c>
    </row>
    <row r="5745" spans="1:24" ht="14.25" customHeight="1" x14ac:dyDescent="0.4">
      <c r="A5745">
        <v>5744</v>
      </c>
      <c r="B5745" t="s">
        <v>368</v>
      </c>
      <c r="C5745" t="s">
        <v>18655</v>
      </c>
      <c r="D5745">
        <v>32</v>
      </c>
      <c r="E5745" t="s">
        <v>29</v>
      </c>
      <c r="F5745" t="s">
        <v>211</v>
      </c>
      <c r="G5745" s="1">
        <v>44385</v>
      </c>
      <c r="H5745" t="s">
        <v>21</v>
      </c>
      <c r="I5745" t="s">
        <v>93</v>
      </c>
      <c r="J5745" s="2" t="s">
        <v>18656</v>
      </c>
      <c r="K5745" t="s">
        <v>39</v>
      </c>
      <c r="L5745" t="s">
        <v>18657</v>
      </c>
      <c r="M5745" t="s">
        <v>25</v>
      </c>
      <c r="N5745" t="s">
        <v>33</v>
      </c>
      <c r="O5745" s="3">
        <v>45078.360763888886</v>
      </c>
      <c r="P5745" s="3">
        <v>45078.483680555553</v>
      </c>
      <c r="Q5745">
        <v>3</v>
      </c>
      <c r="R5745">
        <v>5744</v>
      </c>
      <c r="S5745" t="str">
        <f>PROPER(CustomerSupport[[#This Row],[Resolution]])</f>
        <v>Cell Age Air Defense Eight.</v>
      </c>
      <c r="T5745" t="str">
        <f>TRIM(CustomerSupport[[#This Row],[Customer Name]])</f>
        <v>David Taylor</v>
      </c>
      <c r="U5745">
        <f>MONTH(CustomerSupport[[#This Row],[Date of Purchase]])</f>
        <v>7</v>
      </c>
      <c r="V5745" t="str">
        <f>TEXT('Working data'!G5745,"mmmm")</f>
        <v>July</v>
      </c>
      <c r="W5745">
        <f>YEAR(CustomerSupport[[#This Row],[Date of Purchase]])</f>
        <v>2021</v>
      </c>
      <c r="X5745">
        <f t="shared" si="89"/>
        <v>2.9500000000116415</v>
      </c>
    </row>
    <row r="5746" spans="1:24" ht="14.25" customHeight="1" x14ac:dyDescent="0.4">
      <c r="A5746">
        <v>5745</v>
      </c>
      <c r="B5746" t="s">
        <v>18658</v>
      </c>
      <c r="C5746" t="s">
        <v>18659</v>
      </c>
      <c r="D5746">
        <v>42</v>
      </c>
      <c r="E5746" t="s">
        <v>58</v>
      </c>
      <c r="F5746" t="s">
        <v>125</v>
      </c>
      <c r="G5746" s="1">
        <v>44228</v>
      </c>
      <c r="H5746" t="s">
        <v>21</v>
      </c>
      <c r="I5746" t="s">
        <v>59</v>
      </c>
      <c r="J5746" s="2" t="s">
        <v>18660</v>
      </c>
      <c r="K5746" t="s">
        <v>39</v>
      </c>
      <c r="L5746" t="s">
        <v>18661</v>
      </c>
      <c r="M5746" t="s">
        <v>25</v>
      </c>
      <c r="N5746" t="s">
        <v>55</v>
      </c>
      <c r="O5746" s="3">
        <v>45078.581620370373</v>
      </c>
      <c r="P5746" s="3">
        <v>45078.830925925926</v>
      </c>
      <c r="Q5746">
        <v>3</v>
      </c>
      <c r="R5746">
        <v>5745</v>
      </c>
      <c r="S5746" t="str">
        <f>PROPER(CustomerSupport[[#This Row],[Resolution]])</f>
        <v>Economy Age If Else Local Customer.</v>
      </c>
      <c r="T5746" t="str">
        <f>TRIM(CustomerSupport[[#This Row],[Customer Name]])</f>
        <v>Luis Williams</v>
      </c>
      <c r="U5746">
        <f>MONTH(CustomerSupport[[#This Row],[Date of Purchase]])</f>
        <v>2</v>
      </c>
      <c r="V5746" t="str">
        <f>TEXT('Working data'!G5746,"mmmm")</f>
        <v>February</v>
      </c>
      <c r="W5746">
        <f>YEAR(CustomerSupport[[#This Row],[Date of Purchase]])</f>
        <v>2021</v>
      </c>
      <c r="X5746">
        <f t="shared" si="89"/>
        <v>5.9833333332790062</v>
      </c>
    </row>
    <row r="5747" spans="1:24" ht="14.25" customHeight="1" x14ac:dyDescent="0.4">
      <c r="A5747">
        <v>5746</v>
      </c>
      <c r="B5747" t="s">
        <v>18662</v>
      </c>
      <c r="C5747" t="s">
        <v>18663</v>
      </c>
      <c r="D5747">
        <v>30</v>
      </c>
      <c r="E5747" t="s">
        <v>29</v>
      </c>
      <c r="F5747" t="s">
        <v>98</v>
      </c>
      <c r="G5747" s="1">
        <v>44084</v>
      </c>
      <c r="H5747" t="s">
        <v>67</v>
      </c>
      <c r="I5747" t="s">
        <v>99</v>
      </c>
      <c r="J5747" s="2" t="s">
        <v>18664</v>
      </c>
      <c r="K5747" t="s">
        <v>24</v>
      </c>
      <c r="M5747" t="s">
        <v>25</v>
      </c>
      <c r="N5747" t="s">
        <v>26</v>
      </c>
      <c r="O5747" s="3">
        <v>45078.453865740739</v>
      </c>
      <c r="R5747">
        <v>5746</v>
      </c>
      <c r="S5747" t="str">
        <f>PROPER(CustomerSupport[[#This Row],[Resolution]])</f>
        <v/>
      </c>
      <c r="T5747" t="str">
        <f>TRIM(CustomerSupport[[#This Row],[Customer Name]])</f>
        <v>Todd Zimmerman</v>
      </c>
      <c r="U5747">
        <f>MONTH(CustomerSupport[[#This Row],[Date of Purchase]])</f>
        <v>9</v>
      </c>
      <c r="V5747" t="str">
        <f>TEXT('Working data'!G5747,"mmmm")</f>
        <v>September</v>
      </c>
      <c r="W5747">
        <f>YEAR(CustomerSupport[[#This Row],[Date of Purchase]])</f>
        <v>2020</v>
      </c>
      <c r="X5747" t="str">
        <f t="shared" si="89"/>
        <v/>
      </c>
    </row>
    <row r="5748" spans="1:24" ht="14.25" customHeight="1" x14ac:dyDescent="0.4">
      <c r="A5748">
        <v>5747</v>
      </c>
      <c r="B5748" t="s">
        <v>18665</v>
      </c>
      <c r="C5748" t="s">
        <v>18666</v>
      </c>
      <c r="D5748">
        <v>45</v>
      </c>
      <c r="E5748" t="s">
        <v>58</v>
      </c>
      <c r="F5748" t="s">
        <v>129</v>
      </c>
      <c r="G5748" s="1">
        <v>43870</v>
      </c>
      <c r="H5748" t="s">
        <v>66</v>
      </c>
      <c r="I5748" t="s">
        <v>150</v>
      </c>
      <c r="J5748" t="s">
        <v>18667</v>
      </c>
      <c r="K5748" t="s">
        <v>62</v>
      </c>
      <c r="M5748" t="s">
        <v>143</v>
      </c>
      <c r="N5748" t="s">
        <v>33</v>
      </c>
      <c r="R5748">
        <v>5747</v>
      </c>
      <c r="S5748" t="str">
        <f>PROPER(CustomerSupport[[#This Row],[Resolution]])</f>
        <v/>
      </c>
      <c r="T5748" t="str">
        <f>TRIM(CustomerSupport[[#This Row],[Customer Name]])</f>
        <v>Troy Guzman</v>
      </c>
      <c r="U5748">
        <f>MONTH(CustomerSupport[[#This Row],[Date of Purchase]])</f>
        <v>2</v>
      </c>
      <c r="V5748" t="str">
        <f>TEXT('Working data'!G5748,"mmmm")</f>
        <v>February</v>
      </c>
      <c r="W5748">
        <f>YEAR(CustomerSupport[[#This Row],[Date of Purchase]])</f>
        <v>2020</v>
      </c>
      <c r="X5748" t="str">
        <f t="shared" si="89"/>
        <v/>
      </c>
    </row>
    <row r="5749" spans="1:24" ht="14.25" customHeight="1" x14ac:dyDescent="0.4">
      <c r="A5749">
        <v>5748</v>
      </c>
      <c r="B5749" t="s">
        <v>18668</v>
      </c>
      <c r="C5749" t="s">
        <v>18669</v>
      </c>
      <c r="D5749">
        <v>30</v>
      </c>
      <c r="E5749" t="s">
        <v>29</v>
      </c>
      <c r="F5749" t="s">
        <v>86</v>
      </c>
      <c r="G5749" s="1">
        <v>44102</v>
      </c>
      <c r="H5749" t="s">
        <v>66</v>
      </c>
      <c r="I5749" t="s">
        <v>60</v>
      </c>
      <c r="J5749" t="s">
        <v>18670</v>
      </c>
      <c r="K5749" t="s">
        <v>62</v>
      </c>
      <c r="M5749" t="s">
        <v>143</v>
      </c>
      <c r="N5749" t="s">
        <v>83</v>
      </c>
      <c r="R5749">
        <v>5748</v>
      </c>
      <c r="S5749" t="str">
        <f>PROPER(CustomerSupport[[#This Row],[Resolution]])</f>
        <v/>
      </c>
      <c r="T5749" t="str">
        <f>TRIM(CustomerSupport[[#This Row],[Customer Name]])</f>
        <v>Ariana Howe</v>
      </c>
      <c r="U5749">
        <f>MONTH(CustomerSupport[[#This Row],[Date of Purchase]])</f>
        <v>9</v>
      </c>
      <c r="V5749" t="str">
        <f>TEXT('Working data'!G5749,"mmmm")</f>
        <v>September</v>
      </c>
      <c r="W5749">
        <f>YEAR(CustomerSupport[[#This Row],[Date of Purchase]])</f>
        <v>2020</v>
      </c>
      <c r="X5749" t="str">
        <f t="shared" si="89"/>
        <v/>
      </c>
    </row>
    <row r="5750" spans="1:24" ht="14.25" customHeight="1" x14ac:dyDescent="0.4">
      <c r="A5750">
        <v>5749</v>
      </c>
      <c r="B5750" t="s">
        <v>18671</v>
      </c>
      <c r="C5750" t="s">
        <v>18672</v>
      </c>
      <c r="D5750">
        <v>30</v>
      </c>
      <c r="E5750" t="s">
        <v>19</v>
      </c>
      <c r="F5750" t="s">
        <v>207</v>
      </c>
      <c r="G5750" s="1">
        <v>44324</v>
      </c>
      <c r="H5750" t="s">
        <v>67</v>
      </c>
      <c r="I5750" t="s">
        <v>37</v>
      </c>
      <c r="J5750" t="s">
        <v>18673</v>
      </c>
      <c r="K5750" t="s">
        <v>24</v>
      </c>
      <c r="M5750" t="s">
        <v>41</v>
      </c>
      <c r="N5750" t="s">
        <v>83</v>
      </c>
      <c r="O5750" s="3">
        <v>45078.555995370371</v>
      </c>
      <c r="R5750">
        <v>5749</v>
      </c>
      <c r="S5750" t="str">
        <f>PROPER(CustomerSupport[[#This Row],[Resolution]])</f>
        <v/>
      </c>
      <c r="T5750" t="str">
        <f>TRIM(CustomerSupport[[#This Row],[Customer Name]])</f>
        <v>Edward Patterson</v>
      </c>
      <c r="U5750">
        <f>MONTH(CustomerSupport[[#This Row],[Date of Purchase]])</f>
        <v>5</v>
      </c>
      <c r="V5750" t="str">
        <f>TEXT('Working data'!G5750,"mmmm")</f>
        <v>May</v>
      </c>
      <c r="W5750">
        <f>YEAR(CustomerSupport[[#This Row],[Date of Purchase]])</f>
        <v>2021</v>
      </c>
      <c r="X5750" t="str">
        <f t="shared" si="89"/>
        <v/>
      </c>
    </row>
    <row r="5751" spans="1:24" ht="14.25" customHeight="1" x14ac:dyDescent="0.4">
      <c r="A5751">
        <v>5750</v>
      </c>
      <c r="B5751" t="s">
        <v>18674</v>
      </c>
      <c r="C5751" t="s">
        <v>18675</v>
      </c>
      <c r="D5751">
        <v>38</v>
      </c>
      <c r="E5751" t="s">
        <v>58</v>
      </c>
      <c r="F5751" t="s">
        <v>202</v>
      </c>
      <c r="G5751" s="1">
        <v>44470</v>
      </c>
      <c r="H5751" t="s">
        <v>67</v>
      </c>
      <c r="I5751" t="s">
        <v>46</v>
      </c>
      <c r="J5751" s="2" t="s">
        <v>18676</v>
      </c>
      <c r="K5751" t="s">
        <v>62</v>
      </c>
      <c r="M5751" t="s">
        <v>89</v>
      </c>
      <c r="N5751" t="s">
        <v>55</v>
      </c>
      <c r="R5751">
        <v>5750</v>
      </c>
      <c r="S5751" t="str">
        <f>PROPER(CustomerSupport[[#This Row],[Resolution]])</f>
        <v/>
      </c>
      <c r="T5751" t="str">
        <f>TRIM(CustomerSupport[[#This Row],[Customer Name]])</f>
        <v>Sarah Hunter</v>
      </c>
      <c r="U5751">
        <f>MONTH(CustomerSupport[[#This Row],[Date of Purchase]])</f>
        <v>10</v>
      </c>
      <c r="V5751" t="str">
        <f>TEXT('Working data'!G5751,"mmmm")</f>
        <v>October</v>
      </c>
      <c r="W5751">
        <f>YEAR(CustomerSupport[[#This Row],[Date of Purchase]])</f>
        <v>2021</v>
      </c>
      <c r="X5751" t="str">
        <f t="shared" si="89"/>
        <v/>
      </c>
    </row>
    <row r="5752" spans="1:24" ht="14.25" customHeight="1" x14ac:dyDescent="0.4">
      <c r="A5752">
        <v>5751</v>
      </c>
      <c r="B5752" t="s">
        <v>18677</v>
      </c>
      <c r="C5752" t="s">
        <v>18678</v>
      </c>
      <c r="D5752">
        <v>52</v>
      </c>
      <c r="E5752" t="s">
        <v>58</v>
      </c>
      <c r="F5752" t="s">
        <v>20</v>
      </c>
      <c r="G5752" s="1">
        <v>44429</v>
      </c>
      <c r="H5752" t="s">
        <v>66</v>
      </c>
      <c r="I5752" t="s">
        <v>113</v>
      </c>
      <c r="J5752" s="2" t="s">
        <v>18679</v>
      </c>
      <c r="K5752" t="s">
        <v>39</v>
      </c>
      <c r="L5752" t="s">
        <v>18680</v>
      </c>
      <c r="M5752" t="s">
        <v>89</v>
      </c>
      <c r="N5752" t="s">
        <v>26</v>
      </c>
      <c r="O5752" s="3">
        <v>45078.788668981484</v>
      </c>
      <c r="P5752" s="3">
        <v>45078.478252314817</v>
      </c>
      <c r="Q5752">
        <v>3</v>
      </c>
      <c r="R5752">
        <v>5751</v>
      </c>
      <c r="S5752" t="str">
        <f>PROPER(CustomerSupport[[#This Row],[Resolution]])</f>
        <v>Enjoy Simple Ago Provide Policy.</v>
      </c>
      <c r="T5752" t="str">
        <f>TRIM(CustomerSupport[[#This Row],[Customer Name]])</f>
        <v>Brianna Flores</v>
      </c>
      <c r="U5752">
        <f>MONTH(CustomerSupport[[#This Row],[Date of Purchase]])</f>
        <v>8</v>
      </c>
      <c r="V5752" t="str">
        <f>TEXT('Working data'!G5752,"mmmm")</f>
        <v>August</v>
      </c>
      <c r="W5752">
        <f>YEAR(CustomerSupport[[#This Row],[Date of Purchase]])</f>
        <v>2021</v>
      </c>
      <c r="X5752">
        <f t="shared" si="89"/>
        <v>-7.4500000000116415</v>
      </c>
    </row>
    <row r="5753" spans="1:24" ht="14.25" customHeight="1" x14ac:dyDescent="0.4">
      <c r="A5753">
        <v>5752</v>
      </c>
      <c r="B5753" t="s">
        <v>18681</v>
      </c>
      <c r="C5753" t="s">
        <v>18682</v>
      </c>
      <c r="D5753">
        <v>18</v>
      </c>
      <c r="E5753" t="s">
        <v>19</v>
      </c>
      <c r="F5753" t="s">
        <v>173</v>
      </c>
      <c r="G5753" s="1">
        <v>44172</v>
      </c>
      <c r="H5753" t="s">
        <v>21</v>
      </c>
      <c r="I5753" t="s">
        <v>77</v>
      </c>
      <c r="J5753" t="s">
        <v>18683</v>
      </c>
      <c r="K5753" t="s">
        <v>62</v>
      </c>
      <c r="M5753" t="s">
        <v>41</v>
      </c>
      <c r="N5753" t="s">
        <v>83</v>
      </c>
      <c r="R5753">
        <v>5752</v>
      </c>
      <c r="S5753" t="str">
        <f>PROPER(CustomerSupport[[#This Row],[Resolution]])</f>
        <v/>
      </c>
      <c r="T5753" t="str">
        <f>TRIM(CustomerSupport[[#This Row],[Customer Name]])</f>
        <v>Dr. David Powers DVM</v>
      </c>
      <c r="U5753">
        <f>MONTH(CustomerSupport[[#This Row],[Date of Purchase]])</f>
        <v>12</v>
      </c>
      <c r="V5753" t="str">
        <f>TEXT('Working data'!G5753,"mmmm")</f>
        <v>December</v>
      </c>
      <c r="W5753">
        <f>YEAR(CustomerSupport[[#This Row],[Date of Purchase]])</f>
        <v>2020</v>
      </c>
      <c r="X5753" t="str">
        <f t="shared" si="89"/>
        <v/>
      </c>
    </row>
    <row r="5754" spans="1:24" ht="14.25" customHeight="1" x14ac:dyDescent="0.4">
      <c r="A5754">
        <v>5753</v>
      </c>
      <c r="B5754" t="s">
        <v>18684</v>
      </c>
      <c r="C5754" t="s">
        <v>18685</v>
      </c>
      <c r="D5754">
        <v>41</v>
      </c>
      <c r="E5754" t="s">
        <v>58</v>
      </c>
      <c r="F5754" t="s">
        <v>103</v>
      </c>
      <c r="G5754" s="1">
        <v>44453</v>
      </c>
      <c r="H5754" t="s">
        <v>45</v>
      </c>
      <c r="I5754" t="s">
        <v>46</v>
      </c>
      <c r="J5754" s="2" t="s">
        <v>18686</v>
      </c>
      <c r="K5754" t="s">
        <v>24</v>
      </c>
      <c r="M5754" t="s">
        <v>25</v>
      </c>
      <c r="N5754" t="s">
        <v>55</v>
      </c>
      <c r="O5754" s="3">
        <v>45078.276886574073</v>
      </c>
      <c r="R5754">
        <v>5753</v>
      </c>
      <c r="S5754" t="str">
        <f>PROPER(CustomerSupport[[#This Row],[Resolution]])</f>
        <v/>
      </c>
      <c r="T5754" t="str">
        <f>TRIM(CustomerSupport[[#This Row],[Customer Name]])</f>
        <v>Patricia Pacheco</v>
      </c>
      <c r="U5754">
        <f>MONTH(CustomerSupport[[#This Row],[Date of Purchase]])</f>
        <v>9</v>
      </c>
      <c r="V5754" t="str">
        <f>TEXT('Working data'!G5754,"mmmm")</f>
        <v>September</v>
      </c>
      <c r="W5754">
        <f>YEAR(CustomerSupport[[#This Row],[Date of Purchase]])</f>
        <v>2021</v>
      </c>
      <c r="X5754" t="str">
        <f t="shared" si="89"/>
        <v/>
      </c>
    </row>
    <row r="5755" spans="1:24" ht="14.25" customHeight="1" x14ac:dyDescent="0.4">
      <c r="A5755">
        <v>5754</v>
      </c>
      <c r="B5755" t="s">
        <v>18687</v>
      </c>
      <c r="C5755" t="s">
        <v>18688</v>
      </c>
      <c r="D5755">
        <v>35</v>
      </c>
      <c r="E5755" t="s">
        <v>29</v>
      </c>
      <c r="F5755" t="s">
        <v>456</v>
      </c>
      <c r="G5755" s="1">
        <v>44418</v>
      </c>
      <c r="H5755" t="s">
        <v>21</v>
      </c>
      <c r="I5755" t="s">
        <v>99</v>
      </c>
      <c r="J5755" s="2" t="s">
        <v>18689</v>
      </c>
      <c r="K5755" t="s">
        <v>62</v>
      </c>
      <c r="M5755" t="s">
        <v>89</v>
      </c>
      <c r="N5755" t="s">
        <v>33</v>
      </c>
      <c r="R5755">
        <v>5754</v>
      </c>
      <c r="S5755" t="str">
        <f>PROPER(CustomerSupport[[#This Row],[Resolution]])</f>
        <v/>
      </c>
      <c r="T5755" t="str">
        <f>TRIM(CustomerSupport[[#This Row],[Customer Name]])</f>
        <v>Craig Anthony</v>
      </c>
      <c r="U5755">
        <f>MONTH(CustomerSupport[[#This Row],[Date of Purchase]])</f>
        <v>8</v>
      </c>
      <c r="V5755" t="str">
        <f>TEXT('Working data'!G5755,"mmmm")</f>
        <v>August</v>
      </c>
      <c r="W5755">
        <f>YEAR(CustomerSupport[[#This Row],[Date of Purchase]])</f>
        <v>2021</v>
      </c>
      <c r="X5755" t="str">
        <f t="shared" si="89"/>
        <v/>
      </c>
    </row>
    <row r="5756" spans="1:24" ht="14.25" customHeight="1" x14ac:dyDescent="0.4">
      <c r="A5756">
        <v>5755</v>
      </c>
      <c r="B5756" t="s">
        <v>18690</v>
      </c>
      <c r="C5756" t="s">
        <v>18691</v>
      </c>
      <c r="D5756">
        <v>22</v>
      </c>
      <c r="E5756" t="s">
        <v>29</v>
      </c>
      <c r="F5756" t="s">
        <v>699</v>
      </c>
      <c r="G5756" s="1">
        <v>44235</v>
      </c>
      <c r="H5756" t="s">
        <v>45</v>
      </c>
      <c r="I5756" t="s">
        <v>60</v>
      </c>
      <c r="J5756" t="s">
        <v>1057</v>
      </c>
      <c r="K5756" t="s">
        <v>62</v>
      </c>
      <c r="M5756" t="s">
        <v>41</v>
      </c>
      <c r="N5756" t="s">
        <v>55</v>
      </c>
      <c r="R5756">
        <v>5755</v>
      </c>
      <c r="S5756" t="str">
        <f>PROPER(CustomerSupport[[#This Row],[Resolution]])</f>
        <v/>
      </c>
      <c r="T5756" t="str">
        <f>TRIM(CustomerSupport[[#This Row],[Customer Name]])</f>
        <v>Jeremy Maldonado</v>
      </c>
      <c r="U5756">
        <f>MONTH(CustomerSupport[[#This Row],[Date of Purchase]])</f>
        <v>2</v>
      </c>
      <c r="V5756" t="str">
        <f>TEXT('Working data'!G5756,"mmmm")</f>
        <v>February</v>
      </c>
      <c r="W5756">
        <f>YEAR(CustomerSupport[[#This Row],[Date of Purchase]])</f>
        <v>2021</v>
      </c>
      <c r="X5756" t="str">
        <f t="shared" si="89"/>
        <v/>
      </c>
    </row>
    <row r="5757" spans="1:24" ht="14.25" customHeight="1" x14ac:dyDescent="0.4">
      <c r="A5757">
        <v>5756</v>
      </c>
      <c r="B5757" t="s">
        <v>18692</v>
      </c>
      <c r="C5757" t="s">
        <v>18693</v>
      </c>
      <c r="D5757">
        <v>18</v>
      </c>
      <c r="E5757" t="s">
        <v>58</v>
      </c>
      <c r="F5757" t="s">
        <v>699</v>
      </c>
      <c r="G5757" s="1">
        <v>44281</v>
      </c>
      <c r="H5757" t="s">
        <v>66</v>
      </c>
      <c r="I5757" t="s">
        <v>177</v>
      </c>
      <c r="J5757" s="2" t="s">
        <v>18694</v>
      </c>
      <c r="K5757" t="s">
        <v>24</v>
      </c>
      <c r="M5757" t="s">
        <v>143</v>
      </c>
      <c r="N5757" t="s">
        <v>83</v>
      </c>
      <c r="O5757" s="3">
        <v>45078.464432870373</v>
      </c>
      <c r="R5757">
        <v>5756</v>
      </c>
      <c r="S5757" t="str">
        <f>PROPER(CustomerSupport[[#This Row],[Resolution]])</f>
        <v/>
      </c>
      <c r="T5757" t="str">
        <f>TRIM(CustomerSupport[[#This Row],[Customer Name]])</f>
        <v>Ronald Sloan</v>
      </c>
      <c r="U5757">
        <f>MONTH(CustomerSupport[[#This Row],[Date of Purchase]])</f>
        <v>3</v>
      </c>
      <c r="V5757" t="str">
        <f>TEXT('Working data'!G5757,"mmmm")</f>
        <v>March</v>
      </c>
      <c r="W5757">
        <f>YEAR(CustomerSupport[[#This Row],[Date of Purchase]])</f>
        <v>2021</v>
      </c>
      <c r="X5757" t="str">
        <f t="shared" si="89"/>
        <v/>
      </c>
    </row>
    <row r="5758" spans="1:24" ht="14.25" customHeight="1" x14ac:dyDescent="0.4">
      <c r="A5758">
        <v>5757</v>
      </c>
      <c r="B5758" t="s">
        <v>18695</v>
      </c>
      <c r="C5758" t="s">
        <v>18696</v>
      </c>
      <c r="D5758">
        <v>67</v>
      </c>
      <c r="E5758" t="s">
        <v>58</v>
      </c>
      <c r="F5758" t="s">
        <v>125</v>
      </c>
      <c r="G5758" s="1">
        <v>44061</v>
      </c>
      <c r="H5758" t="s">
        <v>45</v>
      </c>
      <c r="I5758" t="s">
        <v>67</v>
      </c>
      <c r="J5758" s="2" t="s">
        <v>18697</v>
      </c>
      <c r="K5758" t="s">
        <v>62</v>
      </c>
      <c r="M5758" t="s">
        <v>89</v>
      </c>
      <c r="N5758" t="s">
        <v>33</v>
      </c>
      <c r="R5758">
        <v>5757</v>
      </c>
      <c r="S5758" t="str">
        <f>PROPER(CustomerSupport[[#This Row],[Resolution]])</f>
        <v/>
      </c>
      <c r="T5758" t="str">
        <f>TRIM(CustomerSupport[[#This Row],[Customer Name]])</f>
        <v>Margaret Bell</v>
      </c>
      <c r="U5758">
        <f>MONTH(CustomerSupport[[#This Row],[Date of Purchase]])</f>
        <v>8</v>
      </c>
      <c r="V5758" t="str">
        <f>TEXT('Working data'!G5758,"mmmm")</f>
        <v>August</v>
      </c>
      <c r="W5758">
        <f>YEAR(CustomerSupport[[#This Row],[Date of Purchase]])</f>
        <v>2020</v>
      </c>
      <c r="X5758" t="str">
        <f t="shared" si="89"/>
        <v/>
      </c>
    </row>
    <row r="5759" spans="1:24" ht="14.25" customHeight="1" x14ac:dyDescent="0.4">
      <c r="A5759">
        <v>5758</v>
      </c>
      <c r="B5759" t="s">
        <v>18698</v>
      </c>
      <c r="C5759" t="s">
        <v>18699</v>
      </c>
      <c r="D5759">
        <v>39</v>
      </c>
      <c r="E5759" t="s">
        <v>58</v>
      </c>
      <c r="F5759" t="s">
        <v>86</v>
      </c>
      <c r="G5759" s="1">
        <v>43968</v>
      </c>
      <c r="H5759" t="s">
        <v>21</v>
      </c>
      <c r="I5759" t="s">
        <v>113</v>
      </c>
      <c r="J5759" s="2" t="s">
        <v>18700</v>
      </c>
      <c r="K5759" t="s">
        <v>62</v>
      </c>
      <c r="M5759" t="s">
        <v>41</v>
      </c>
      <c r="N5759" t="s">
        <v>26</v>
      </c>
      <c r="R5759">
        <v>5758</v>
      </c>
      <c r="S5759" t="str">
        <f>PROPER(CustomerSupport[[#This Row],[Resolution]])</f>
        <v/>
      </c>
      <c r="T5759" t="str">
        <f>TRIM(CustomerSupport[[#This Row],[Customer Name]])</f>
        <v>Adrian Williams</v>
      </c>
      <c r="U5759">
        <f>MONTH(CustomerSupport[[#This Row],[Date of Purchase]])</f>
        <v>5</v>
      </c>
      <c r="V5759" t="str">
        <f>TEXT('Working data'!G5759,"mmmm")</f>
        <v>May</v>
      </c>
      <c r="W5759">
        <f>YEAR(CustomerSupport[[#This Row],[Date of Purchase]])</f>
        <v>2020</v>
      </c>
      <c r="X5759" t="str">
        <f t="shared" si="89"/>
        <v/>
      </c>
    </row>
    <row r="5760" spans="1:24" ht="14.25" customHeight="1" x14ac:dyDescent="0.4">
      <c r="A5760">
        <v>5759</v>
      </c>
      <c r="B5760" t="s">
        <v>18701</v>
      </c>
      <c r="C5760" t="s">
        <v>18702</v>
      </c>
      <c r="D5760">
        <v>38</v>
      </c>
      <c r="E5760" t="s">
        <v>19</v>
      </c>
      <c r="F5760" t="s">
        <v>86</v>
      </c>
      <c r="G5760" s="1">
        <v>43944</v>
      </c>
      <c r="H5760" t="s">
        <v>21</v>
      </c>
      <c r="I5760" t="s">
        <v>37</v>
      </c>
      <c r="J5760" s="2" t="s">
        <v>18703</v>
      </c>
      <c r="K5760" t="s">
        <v>39</v>
      </c>
      <c r="L5760" t="s">
        <v>18704</v>
      </c>
      <c r="M5760" t="s">
        <v>143</v>
      </c>
      <c r="N5760" t="s">
        <v>26</v>
      </c>
      <c r="O5760" s="3">
        <v>45078.067962962959</v>
      </c>
      <c r="P5760" s="3">
        <v>45078.03324074074</v>
      </c>
      <c r="Q5760">
        <v>4</v>
      </c>
      <c r="R5760">
        <v>5759</v>
      </c>
      <c r="S5760" t="str">
        <f>PROPER(CustomerSupport[[#This Row],[Resolution]])</f>
        <v>News Street Power Now Avoid.</v>
      </c>
      <c r="T5760" t="str">
        <f>TRIM(CustomerSupport[[#This Row],[Customer Name]])</f>
        <v>James Bryan</v>
      </c>
      <c r="U5760">
        <f>MONTH(CustomerSupport[[#This Row],[Date of Purchase]])</f>
        <v>4</v>
      </c>
      <c r="V5760" t="str">
        <f>TEXT('Working data'!G5760,"mmmm")</f>
        <v>April</v>
      </c>
      <c r="W5760">
        <f>YEAR(CustomerSupport[[#This Row],[Date of Purchase]])</f>
        <v>2020</v>
      </c>
      <c r="X5760">
        <f t="shared" si="89"/>
        <v>-0.83333333325572312</v>
      </c>
    </row>
    <row r="5761" spans="1:24" ht="14.25" customHeight="1" x14ac:dyDescent="0.4">
      <c r="A5761">
        <v>5760</v>
      </c>
      <c r="B5761" t="s">
        <v>18705</v>
      </c>
      <c r="C5761" t="s">
        <v>18706</v>
      </c>
      <c r="D5761">
        <v>47</v>
      </c>
      <c r="E5761" t="s">
        <v>29</v>
      </c>
      <c r="F5761" t="s">
        <v>134</v>
      </c>
      <c r="G5761" s="1">
        <v>43938</v>
      </c>
      <c r="H5761" t="s">
        <v>59</v>
      </c>
      <c r="I5761" t="s">
        <v>52</v>
      </c>
      <c r="J5761" s="2" t="s">
        <v>18707</v>
      </c>
      <c r="K5761" t="s">
        <v>39</v>
      </c>
      <c r="L5761" t="s">
        <v>18708</v>
      </c>
      <c r="M5761" t="s">
        <v>41</v>
      </c>
      <c r="N5761" t="s">
        <v>83</v>
      </c>
      <c r="O5761" s="3">
        <v>45078.688125000001</v>
      </c>
      <c r="P5761" s="3">
        <v>45078.197152777779</v>
      </c>
      <c r="Q5761">
        <v>2</v>
      </c>
      <c r="R5761">
        <v>5760</v>
      </c>
      <c r="S5761" t="str">
        <f>PROPER(CustomerSupport[[#This Row],[Resolution]])</f>
        <v>Future Forward Full Win The Think.</v>
      </c>
      <c r="T5761" t="str">
        <f>TRIM(CustomerSupport[[#This Row],[Customer Name]])</f>
        <v>Cynthia Cole</v>
      </c>
      <c r="U5761">
        <f>MONTH(CustomerSupport[[#This Row],[Date of Purchase]])</f>
        <v>4</v>
      </c>
      <c r="V5761" t="str">
        <f>TEXT('Working data'!G5761,"mmmm")</f>
        <v>April</v>
      </c>
      <c r="W5761">
        <f>YEAR(CustomerSupport[[#This Row],[Date of Purchase]])</f>
        <v>2020</v>
      </c>
      <c r="X5761">
        <f t="shared" si="89"/>
        <v>-11.783333333325572</v>
      </c>
    </row>
    <row r="5762" spans="1:24" ht="14.25" customHeight="1" x14ac:dyDescent="0.4">
      <c r="A5762">
        <v>5761</v>
      </c>
      <c r="B5762" t="s">
        <v>18709</v>
      </c>
      <c r="C5762" t="s">
        <v>18710</v>
      </c>
      <c r="D5762">
        <v>28</v>
      </c>
      <c r="E5762" t="s">
        <v>29</v>
      </c>
      <c r="F5762" t="s">
        <v>219</v>
      </c>
      <c r="G5762" s="1">
        <v>43889</v>
      </c>
      <c r="H5762" t="s">
        <v>45</v>
      </c>
      <c r="I5762" t="s">
        <v>60</v>
      </c>
      <c r="J5762" s="2" t="s">
        <v>18711</v>
      </c>
      <c r="K5762" t="s">
        <v>39</v>
      </c>
      <c r="L5762" t="s">
        <v>18712</v>
      </c>
      <c r="M5762" t="s">
        <v>25</v>
      </c>
      <c r="N5762" t="s">
        <v>83</v>
      </c>
      <c r="O5762" s="3">
        <v>45078.449247685188</v>
      </c>
      <c r="P5762" s="3">
        <v>45078.89230324074</v>
      </c>
      <c r="Q5762">
        <v>5</v>
      </c>
      <c r="R5762">
        <v>5761</v>
      </c>
      <c r="S5762" t="str">
        <f>PROPER(CustomerSupport[[#This Row],[Resolution]])</f>
        <v>Nearly Light Start Explain Understand College Wife.</v>
      </c>
      <c r="T5762" t="str">
        <f>TRIM(CustomerSupport[[#This Row],[Customer Name]])</f>
        <v>Stephanie Wright</v>
      </c>
      <c r="U5762">
        <f>MONTH(CustomerSupport[[#This Row],[Date of Purchase]])</f>
        <v>2</v>
      </c>
      <c r="V5762" t="str">
        <f>TEXT('Working data'!G5762,"mmmm")</f>
        <v>February</v>
      </c>
      <c r="W5762">
        <f>YEAR(CustomerSupport[[#This Row],[Date of Purchase]])</f>
        <v>2020</v>
      </c>
      <c r="X5762">
        <f t="shared" ref="X5762:X5825" si="90">IF(OR(O5762="",P5762=""),"",(P5762-O5762)*24)</f>
        <v>10.633333333244082</v>
      </c>
    </row>
    <row r="5763" spans="1:24" ht="14.25" customHeight="1" x14ac:dyDescent="0.4">
      <c r="A5763">
        <v>5762</v>
      </c>
      <c r="B5763" t="s">
        <v>18713</v>
      </c>
      <c r="C5763" t="s">
        <v>18714</v>
      </c>
      <c r="D5763">
        <v>39</v>
      </c>
      <c r="E5763" t="s">
        <v>29</v>
      </c>
      <c r="F5763" t="s">
        <v>397</v>
      </c>
      <c r="G5763" s="1">
        <v>44525</v>
      </c>
      <c r="H5763" t="s">
        <v>67</v>
      </c>
      <c r="I5763" t="s">
        <v>93</v>
      </c>
      <c r="J5763" t="s">
        <v>18715</v>
      </c>
      <c r="K5763" t="s">
        <v>62</v>
      </c>
      <c r="M5763" t="s">
        <v>25</v>
      </c>
      <c r="N5763" t="s">
        <v>26</v>
      </c>
      <c r="R5763">
        <v>5762</v>
      </c>
      <c r="S5763" t="str">
        <f>PROPER(CustomerSupport[[#This Row],[Resolution]])</f>
        <v/>
      </c>
      <c r="T5763" t="str">
        <f>TRIM(CustomerSupport[[#This Row],[Customer Name]])</f>
        <v>Devon Decker</v>
      </c>
      <c r="U5763">
        <f>MONTH(CustomerSupport[[#This Row],[Date of Purchase]])</f>
        <v>11</v>
      </c>
      <c r="V5763" t="str">
        <f>TEXT('Working data'!G5763,"mmmm")</f>
        <v>November</v>
      </c>
      <c r="W5763">
        <f>YEAR(CustomerSupport[[#This Row],[Date of Purchase]])</f>
        <v>2021</v>
      </c>
      <c r="X5763" t="str">
        <f t="shared" si="90"/>
        <v/>
      </c>
    </row>
    <row r="5764" spans="1:24" ht="14.25" customHeight="1" x14ac:dyDescent="0.4">
      <c r="A5764">
        <v>5763</v>
      </c>
      <c r="B5764" t="s">
        <v>18716</v>
      </c>
      <c r="C5764" t="s">
        <v>18717</v>
      </c>
      <c r="D5764">
        <v>27</v>
      </c>
      <c r="E5764" t="s">
        <v>19</v>
      </c>
      <c r="F5764" t="s">
        <v>107</v>
      </c>
      <c r="G5764" s="1">
        <v>44089</v>
      </c>
      <c r="H5764" t="s">
        <v>66</v>
      </c>
      <c r="I5764" t="s">
        <v>22</v>
      </c>
      <c r="J5764" s="2" t="s">
        <v>18718</v>
      </c>
      <c r="K5764" t="s">
        <v>24</v>
      </c>
      <c r="M5764" t="s">
        <v>25</v>
      </c>
      <c r="N5764" t="s">
        <v>26</v>
      </c>
      <c r="O5764" s="3">
        <v>45078.31454861111</v>
      </c>
      <c r="R5764">
        <v>5763</v>
      </c>
      <c r="S5764" t="str">
        <f>PROPER(CustomerSupport[[#This Row],[Resolution]])</f>
        <v/>
      </c>
      <c r="T5764" t="str">
        <f>TRIM(CustomerSupport[[#This Row],[Customer Name]])</f>
        <v>Michelle Potter</v>
      </c>
      <c r="U5764">
        <f>MONTH(CustomerSupport[[#This Row],[Date of Purchase]])</f>
        <v>9</v>
      </c>
      <c r="V5764" t="str">
        <f>TEXT('Working data'!G5764,"mmmm")</f>
        <v>September</v>
      </c>
      <c r="W5764">
        <f>YEAR(CustomerSupport[[#This Row],[Date of Purchase]])</f>
        <v>2020</v>
      </c>
      <c r="X5764" t="str">
        <f t="shared" si="90"/>
        <v/>
      </c>
    </row>
    <row r="5765" spans="1:24" ht="14.25" customHeight="1" x14ac:dyDescent="0.4">
      <c r="A5765">
        <v>5764</v>
      </c>
      <c r="B5765" t="s">
        <v>18719</v>
      </c>
      <c r="C5765" t="s">
        <v>18720</v>
      </c>
      <c r="D5765">
        <v>38</v>
      </c>
      <c r="E5765" t="s">
        <v>19</v>
      </c>
      <c r="F5765" t="s">
        <v>76</v>
      </c>
      <c r="G5765" s="1">
        <v>43943</v>
      </c>
      <c r="H5765" t="s">
        <v>59</v>
      </c>
      <c r="I5765" t="s">
        <v>22</v>
      </c>
      <c r="J5765" s="2" t="s">
        <v>18721</v>
      </c>
      <c r="K5765" t="s">
        <v>24</v>
      </c>
      <c r="M5765" t="s">
        <v>143</v>
      </c>
      <c r="N5765" t="s">
        <v>83</v>
      </c>
      <c r="O5765" s="3">
        <v>45078.252766203703</v>
      </c>
      <c r="R5765">
        <v>5764</v>
      </c>
      <c r="S5765" t="str">
        <f>PROPER(CustomerSupport[[#This Row],[Resolution]])</f>
        <v/>
      </c>
      <c r="T5765" t="str">
        <f>TRIM(CustomerSupport[[#This Row],[Customer Name]])</f>
        <v>Nicholas Adams</v>
      </c>
      <c r="U5765">
        <f>MONTH(CustomerSupport[[#This Row],[Date of Purchase]])</f>
        <v>4</v>
      </c>
      <c r="V5765" t="str">
        <f>TEXT('Working data'!G5765,"mmmm")</f>
        <v>April</v>
      </c>
      <c r="W5765">
        <f>YEAR(CustomerSupport[[#This Row],[Date of Purchase]])</f>
        <v>2020</v>
      </c>
      <c r="X5765" t="str">
        <f t="shared" si="90"/>
        <v/>
      </c>
    </row>
    <row r="5766" spans="1:24" ht="14.25" customHeight="1" x14ac:dyDescent="0.4">
      <c r="A5766">
        <v>5765</v>
      </c>
      <c r="B5766" t="s">
        <v>18722</v>
      </c>
      <c r="C5766" t="s">
        <v>18723</v>
      </c>
      <c r="D5766">
        <v>38</v>
      </c>
      <c r="E5766" t="s">
        <v>19</v>
      </c>
      <c r="F5766" t="s">
        <v>219</v>
      </c>
      <c r="G5766" s="1">
        <v>44326</v>
      </c>
      <c r="H5766" t="s">
        <v>21</v>
      </c>
      <c r="I5766" t="s">
        <v>67</v>
      </c>
      <c r="J5766" s="2" t="s">
        <v>18724</v>
      </c>
      <c r="K5766" t="s">
        <v>24</v>
      </c>
      <c r="M5766" t="s">
        <v>89</v>
      </c>
      <c r="N5766" t="s">
        <v>83</v>
      </c>
      <c r="O5766" s="3">
        <v>45078.509733796294</v>
      </c>
      <c r="R5766">
        <v>5765</v>
      </c>
      <c r="S5766" t="str">
        <f>PROPER(CustomerSupport[[#This Row],[Resolution]])</f>
        <v/>
      </c>
      <c r="T5766" t="str">
        <f>TRIM(CustomerSupport[[#This Row],[Customer Name]])</f>
        <v>George Estes</v>
      </c>
      <c r="U5766">
        <f>MONTH(CustomerSupport[[#This Row],[Date of Purchase]])</f>
        <v>5</v>
      </c>
      <c r="V5766" t="str">
        <f>TEXT('Working data'!G5766,"mmmm")</f>
        <v>May</v>
      </c>
      <c r="W5766">
        <f>YEAR(CustomerSupport[[#This Row],[Date of Purchase]])</f>
        <v>2021</v>
      </c>
      <c r="X5766" t="str">
        <f t="shared" si="90"/>
        <v/>
      </c>
    </row>
    <row r="5767" spans="1:24" ht="14.25" customHeight="1" x14ac:dyDescent="0.4">
      <c r="A5767">
        <v>5766</v>
      </c>
      <c r="B5767" t="s">
        <v>18725</v>
      </c>
      <c r="C5767" t="s">
        <v>18726</v>
      </c>
      <c r="D5767">
        <v>69</v>
      </c>
      <c r="E5767" t="s">
        <v>58</v>
      </c>
      <c r="F5767" t="s">
        <v>249</v>
      </c>
      <c r="G5767" s="1">
        <v>43850</v>
      </c>
      <c r="H5767" t="s">
        <v>66</v>
      </c>
      <c r="I5767" t="s">
        <v>99</v>
      </c>
      <c r="J5767" s="2" t="s">
        <v>18727</v>
      </c>
      <c r="K5767" t="s">
        <v>39</v>
      </c>
      <c r="L5767" t="s">
        <v>18728</v>
      </c>
      <c r="M5767" t="s">
        <v>89</v>
      </c>
      <c r="N5767" t="s">
        <v>83</v>
      </c>
      <c r="O5767" s="3">
        <v>45078.87641203704</v>
      </c>
      <c r="P5767" s="3">
        <v>45078.531967592593</v>
      </c>
      <c r="Q5767">
        <v>2</v>
      </c>
      <c r="R5767">
        <v>5766</v>
      </c>
      <c r="S5767" t="str">
        <f>PROPER(CustomerSupport[[#This Row],[Resolution]])</f>
        <v>Movie Candidate Language Attorney Republican Series.</v>
      </c>
      <c r="T5767" t="str">
        <f>TRIM(CustomerSupport[[#This Row],[Customer Name]])</f>
        <v>Scott Mooney</v>
      </c>
      <c r="U5767">
        <f>MONTH(CustomerSupport[[#This Row],[Date of Purchase]])</f>
        <v>1</v>
      </c>
      <c r="V5767" t="str">
        <f>TEXT('Working data'!G5767,"mmmm")</f>
        <v>January</v>
      </c>
      <c r="W5767">
        <f>YEAR(CustomerSupport[[#This Row],[Date of Purchase]])</f>
        <v>2020</v>
      </c>
      <c r="X5767">
        <f t="shared" si="90"/>
        <v>-8.2666666667209938</v>
      </c>
    </row>
    <row r="5768" spans="1:24" ht="14.25" customHeight="1" x14ac:dyDescent="0.4">
      <c r="A5768">
        <v>5767</v>
      </c>
      <c r="B5768" t="s">
        <v>18729</v>
      </c>
      <c r="C5768" t="s">
        <v>18730</v>
      </c>
      <c r="D5768">
        <v>52</v>
      </c>
      <c r="E5768" t="s">
        <v>19</v>
      </c>
      <c r="F5768" t="s">
        <v>117</v>
      </c>
      <c r="G5768" s="1">
        <v>44078</v>
      </c>
      <c r="H5768" t="s">
        <v>59</v>
      </c>
      <c r="I5768" t="s">
        <v>99</v>
      </c>
      <c r="J5768" s="2" t="s">
        <v>18731</v>
      </c>
      <c r="K5768" t="s">
        <v>24</v>
      </c>
      <c r="M5768" t="s">
        <v>25</v>
      </c>
      <c r="N5768" t="s">
        <v>26</v>
      </c>
      <c r="O5768" s="3">
        <v>45078.411157407405</v>
      </c>
      <c r="R5768">
        <v>5767</v>
      </c>
      <c r="S5768" t="str">
        <f>PROPER(CustomerSupport[[#This Row],[Resolution]])</f>
        <v/>
      </c>
      <c r="T5768" t="str">
        <f>TRIM(CustomerSupport[[#This Row],[Customer Name]])</f>
        <v>Bethany Walton</v>
      </c>
      <c r="U5768">
        <f>MONTH(CustomerSupport[[#This Row],[Date of Purchase]])</f>
        <v>9</v>
      </c>
      <c r="V5768" t="str">
        <f>TEXT('Working data'!G5768,"mmmm")</f>
        <v>September</v>
      </c>
      <c r="W5768">
        <f>YEAR(CustomerSupport[[#This Row],[Date of Purchase]])</f>
        <v>2020</v>
      </c>
      <c r="X5768" t="str">
        <f t="shared" si="90"/>
        <v/>
      </c>
    </row>
    <row r="5769" spans="1:24" ht="14.25" customHeight="1" x14ac:dyDescent="0.4">
      <c r="A5769">
        <v>5768</v>
      </c>
      <c r="B5769" t="s">
        <v>18732</v>
      </c>
      <c r="C5769" t="s">
        <v>11528</v>
      </c>
      <c r="D5769">
        <v>53</v>
      </c>
      <c r="E5769" t="s">
        <v>58</v>
      </c>
      <c r="F5769" t="s">
        <v>92</v>
      </c>
      <c r="G5769" s="1">
        <v>44030</v>
      </c>
      <c r="H5769" t="s">
        <v>59</v>
      </c>
      <c r="I5769" t="s">
        <v>59</v>
      </c>
      <c r="J5769" s="2" t="s">
        <v>18733</v>
      </c>
      <c r="K5769" t="s">
        <v>39</v>
      </c>
      <c r="L5769" t="s">
        <v>18734</v>
      </c>
      <c r="M5769" t="s">
        <v>25</v>
      </c>
      <c r="N5769" t="s">
        <v>26</v>
      </c>
      <c r="O5769" s="3">
        <v>45078.699374999997</v>
      </c>
      <c r="P5769" s="3">
        <v>45078.972291666665</v>
      </c>
      <c r="Q5769">
        <v>5</v>
      </c>
      <c r="R5769">
        <v>5768</v>
      </c>
      <c r="S5769" t="str">
        <f>PROPER(CustomerSupport[[#This Row],[Resolution]])</f>
        <v>Along American Cultural Against Information Meet.</v>
      </c>
      <c r="T5769" t="str">
        <f>TRIM(CustomerSupport[[#This Row],[Customer Name]])</f>
        <v>Tracy Goodwin</v>
      </c>
      <c r="U5769">
        <f>MONTH(CustomerSupport[[#This Row],[Date of Purchase]])</f>
        <v>7</v>
      </c>
      <c r="V5769" t="str">
        <f>TEXT('Working data'!G5769,"mmmm")</f>
        <v>July</v>
      </c>
      <c r="W5769">
        <f>YEAR(CustomerSupport[[#This Row],[Date of Purchase]])</f>
        <v>2020</v>
      </c>
      <c r="X5769">
        <f t="shared" si="90"/>
        <v>6.5500000000465661</v>
      </c>
    </row>
    <row r="5770" spans="1:24" ht="14.25" customHeight="1" x14ac:dyDescent="0.4">
      <c r="A5770">
        <v>5769</v>
      </c>
      <c r="B5770" t="s">
        <v>18735</v>
      </c>
      <c r="C5770" t="s">
        <v>18736</v>
      </c>
      <c r="D5770">
        <v>26</v>
      </c>
      <c r="E5770" t="s">
        <v>29</v>
      </c>
      <c r="F5770" t="s">
        <v>655</v>
      </c>
      <c r="G5770" s="1">
        <v>44461</v>
      </c>
      <c r="H5770" t="s">
        <v>59</v>
      </c>
      <c r="I5770" t="s">
        <v>31</v>
      </c>
      <c r="J5770" t="s">
        <v>18737</v>
      </c>
      <c r="K5770" t="s">
        <v>24</v>
      </c>
      <c r="M5770" t="s">
        <v>41</v>
      </c>
      <c r="N5770" t="s">
        <v>33</v>
      </c>
      <c r="O5770" s="3">
        <v>45078.552175925928</v>
      </c>
      <c r="R5770">
        <v>5769</v>
      </c>
      <c r="S5770" t="str">
        <f>PROPER(CustomerSupport[[#This Row],[Resolution]])</f>
        <v/>
      </c>
      <c r="T5770" t="str">
        <f>TRIM(CustomerSupport[[#This Row],[Customer Name]])</f>
        <v>Bryan Anderson</v>
      </c>
      <c r="U5770">
        <f>MONTH(CustomerSupport[[#This Row],[Date of Purchase]])</f>
        <v>9</v>
      </c>
      <c r="V5770" t="str">
        <f>TEXT('Working data'!G5770,"mmmm")</f>
        <v>September</v>
      </c>
      <c r="W5770">
        <f>YEAR(CustomerSupport[[#This Row],[Date of Purchase]])</f>
        <v>2021</v>
      </c>
      <c r="X5770" t="str">
        <f t="shared" si="90"/>
        <v/>
      </c>
    </row>
    <row r="5771" spans="1:24" ht="14.25" customHeight="1" x14ac:dyDescent="0.4">
      <c r="A5771">
        <v>5770</v>
      </c>
      <c r="B5771" t="s">
        <v>18738</v>
      </c>
      <c r="C5771" t="s">
        <v>18739</v>
      </c>
      <c r="D5771">
        <v>48</v>
      </c>
      <c r="E5771" t="s">
        <v>58</v>
      </c>
      <c r="F5771" t="s">
        <v>421</v>
      </c>
      <c r="G5771" s="1">
        <v>44070</v>
      </c>
      <c r="H5771" t="s">
        <v>59</v>
      </c>
      <c r="I5771" t="s">
        <v>60</v>
      </c>
      <c r="J5771" s="2" t="s">
        <v>18740</v>
      </c>
      <c r="K5771" t="s">
        <v>24</v>
      </c>
      <c r="M5771" t="s">
        <v>41</v>
      </c>
      <c r="N5771" t="s">
        <v>33</v>
      </c>
      <c r="O5771" s="3">
        <v>45078.19871527778</v>
      </c>
      <c r="R5771">
        <v>5770</v>
      </c>
      <c r="S5771" t="str">
        <f>PROPER(CustomerSupport[[#This Row],[Resolution]])</f>
        <v/>
      </c>
      <c r="T5771" t="str">
        <f>TRIM(CustomerSupport[[#This Row],[Customer Name]])</f>
        <v>Roy Chandler</v>
      </c>
      <c r="U5771">
        <f>MONTH(CustomerSupport[[#This Row],[Date of Purchase]])</f>
        <v>8</v>
      </c>
      <c r="V5771" t="str">
        <f>TEXT('Working data'!G5771,"mmmm")</f>
        <v>August</v>
      </c>
      <c r="W5771">
        <f>YEAR(CustomerSupport[[#This Row],[Date of Purchase]])</f>
        <v>2020</v>
      </c>
      <c r="X5771" t="str">
        <f t="shared" si="90"/>
        <v/>
      </c>
    </row>
    <row r="5772" spans="1:24" ht="14.25" customHeight="1" x14ac:dyDescent="0.4">
      <c r="A5772">
        <v>5771</v>
      </c>
      <c r="B5772" t="s">
        <v>18741</v>
      </c>
      <c r="C5772" t="s">
        <v>18742</v>
      </c>
      <c r="D5772">
        <v>30</v>
      </c>
      <c r="E5772" t="s">
        <v>58</v>
      </c>
      <c r="F5772" t="s">
        <v>173</v>
      </c>
      <c r="G5772" s="1">
        <v>44538</v>
      </c>
      <c r="H5772" t="s">
        <v>59</v>
      </c>
      <c r="I5772" t="s">
        <v>93</v>
      </c>
      <c r="J5772" t="s">
        <v>1230</v>
      </c>
      <c r="K5772" t="s">
        <v>24</v>
      </c>
      <c r="M5772" t="s">
        <v>25</v>
      </c>
      <c r="N5772" t="s">
        <v>26</v>
      </c>
      <c r="O5772" s="3">
        <v>45078.55982638889</v>
      </c>
      <c r="R5772">
        <v>5771</v>
      </c>
      <c r="S5772" t="str">
        <f>PROPER(CustomerSupport[[#This Row],[Resolution]])</f>
        <v/>
      </c>
      <c r="T5772" t="str">
        <f>TRIM(CustomerSupport[[#This Row],[Customer Name]])</f>
        <v>Danny Contreras</v>
      </c>
      <c r="U5772">
        <f>MONTH(CustomerSupport[[#This Row],[Date of Purchase]])</f>
        <v>12</v>
      </c>
      <c r="V5772" t="str">
        <f>TEXT('Working data'!G5772,"mmmm")</f>
        <v>December</v>
      </c>
      <c r="W5772">
        <f>YEAR(CustomerSupport[[#This Row],[Date of Purchase]])</f>
        <v>2021</v>
      </c>
      <c r="X5772" t="str">
        <f t="shared" si="90"/>
        <v/>
      </c>
    </row>
    <row r="5773" spans="1:24" ht="14.25" customHeight="1" x14ac:dyDescent="0.4">
      <c r="A5773">
        <v>5772</v>
      </c>
      <c r="B5773" t="s">
        <v>18743</v>
      </c>
      <c r="C5773" t="s">
        <v>18744</v>
      </c>
      <c r="D5773">
        <v>26</v>
      </c>
      <c r="E5773" t="s">
        <v>29</v>
      </c>
      <c r="F5773" t="s">
        <v>383</v>
      </c>
      <c r="G5773" s="1">
        <v>44383</v>
      </c>
      <c r="H5773" t="s">
        <v>66</v>
      </c>
      <c r="I5773" t="s">
        <v>31</v>
      </c>
      <c r="J5773" s="2" t="s">
        <v>18745</v>
      </c>
      <c r="K5773" t="s">
        <v>39</v>
      </c>
      <c r="L5773" t="s">
        <v>18746</v>
      </c>
      <c r="M5773" t="s">
        <v>143</v>
      </c>
      <c r="N5773" t="s">
        <v>33</v>
      </c>
      <c r="O5773" s="3">
        <v>45078.47997685185</v>
      </c>
      <c r="P5773" s="3">
        <v>45078.195254629631</v>
      </c>
      <c r="Q5773">
        <v>3</v>
      </c>
      <c r="R5773">
        <v>5772</v>
      </c>
      <c r="S5773" t="str">
        <f>PROPER(CustomerSupport[[#This Row],[Resolution]])</f>
        <v>Mother Certainly Responsibility Discuss.</v>
      </c>
      <c r="T5773" t="str">
        <f>TRIM(CustomerSupport[[#This Row],[Customer Name]])</f>
        <v>Corey Klein PhD</v>
      </c>
      <c r="U5773">
        <f>MONTH(CustomerSupport[[#This Row],[Date of Purchase]])</f>
        <v>7</v>
      </c>
      <c r="V5773" t="str">
        <f>TEXT('Working data'!G5773,"mmmm")</f>
        <v>July</v>
      </c>
      <c r="W5773">
        <f>YEAR(CustomerSupport[[#This Row],[Date of Purchase]])</f>
        <v>2021</v>
      </c>
      <c r="X5773">
        <f t="shared" si="90"/>
        <v>-6.8333333332557231</v>
      </c>
    </row>
    <row r="5774" spans="1:24" ht="14.25" customHeight="1" x14ac:dyDescent="0.4">
      <c r="A5774">
        <v>5773</v>
      </c>
      <c r="B5774" t="s">
        <v>18747</v>
      </c>
      <c r="C5774" t="s">
        <v>18748</v>
      </c>
      <c r="D5774">
        <v>44</v>
      </c>
      <c r="E5774" t="s">
        <v>19</v>
      </c>
      <c r="F5774" t="s">
        <v>383</v>
      </c>
      <c r="G5774" s="1">
        <v>44179</v>
      </c>
      <c r="H5774" t="s">
        <v>67</v>
      </c>
      <c r="I5774" t="s">
        <v>113</v>
      </c>
      <c r="J5774" t="s">
        <v>18749</v>
      </c>
      <c r="K5774" t="s">
        <v>24</v>
      </c>
      <c r="M5774" t="s">
        <v>25</v>
      </c>
      <c r="N5774" t="s">
        <v>26</v>
      </c>
      <c r="O5774" s="3">
        <v>45078.16679398148</v>
      </c>
      <c r="R5774">
        <v>5773</v>
      </c>
      <c r="S5774" t="str">
        <f>PROPER(CustomerSupport[[#This Row],[Resolution]])</f>
        <v/>
      </c>
      <c r="T5774" t="str">
        <f>TRIM(CustomerSupport[[#This Row],[Customer Name]])</f>
        <v>Mrs. Ashley Andrews</v>
      </c>
      <c r="U5774">
        <f>MONTH(CustomerSupport[[#This Row],[Date of Purchase]])</f>
        <v>12</v>
      </c>
      <c r="V5774" t="str">
        <f>TEXT('Working data'!G5774,"mmmm")</f>
        <v>December</v>
      </c>
      <c r="W5774">
        <f>YEAR(CustomerSupport[[#This Row],[Date of Purchase]])</f>
        <v>2020</v>
      </c>
      <c r="X5774" t="str">
        <f t="shared" si="90"/>
        <v/>
      </c>
    </row>
    <row r="5775" spans="1:24" ht="14.25" customHeight="1" x14ac:dyDescent="0.4">
      <c r="A5775">
        <v>5774</v>
      </c>
      <c r="B5775" t="s">
        <v>18750</v>
      </c>
      <c r="C5775" t="s">
        <v>18751</v>
      </c>
      <c r="D5775">
        <v>24</v>
      </c>
      <c r="E5775" t="s">
        <v>19</v>
      </c>
      <c r="F5775" t="s">
        <v>157</v>
      </c>
      <c r="G5775" s="1">
        <v>44011</v>
      </c>
      <c r="H5775" t="s">
        <v>67</v>
      </c>
      <c r="I5775" t="s">
        <v>99</v>
      </c>
      <c r="J5775" s="2" t="s">
        <v>18752</v>
      </c>
      <c r="K5775" t="s">
        <v>24</v>
      </c>
      <c r="M5775" t="s">
        <v>89</v>
      </c>
      <c r="N5775" t="s">
        <v>83</v>
      </c>
      <c r="O5775" s="3">
        <v>45078.285555555558</v>
      </c>
      <c r="R5775">
        <v>5774</v>
      </c>
      <c r="S5775" t="str">
        <f>PROPER(CustomerSupport[[#This Row],[Resolution]])</f>
        <v/>
      </c>
      <c r="T5775" t="str">
        <f>TRIM(CustomerSupport[[#This Row],[Customer Name]])</f>
        <v>James Rodriguez</v>
      </c>
      <c r="U5775">
        <f>MONTH(CustomerSupport[[#This Row],[Date of Purchase]])</f>
        <v>6</v>
      </c>
      <c r="V5775" t="str">
        <f>TEXT('Working data'!G5775,"mmmm")</f>
        <v>June</v>
      </c>
      <c r="W5775">
        <f>YEAR(CustomerSupport[[#This Row],[Date of Purchase]])</f>
        <v>2020</v>
      </c>
      <c r="X5775" t="str">
        <f t="shared" si="90"/>
        <v/>
      </c>
    </row>
    <row r="5776" spans="1:24" ht="14.25" customHeight="1" x14ac:dyDescent="0.4">
      <c r="A5776">
        <v>5775</v>
      </c>
      <c r="B5776" t="s">
        <v>17502</v>
      </c>
      <c r="C5776" t="s">
        <v>18753</v>
      </c>
      <c r="D5776">
        <v>47</v>
      </c>
      <c r="E5776" t="s">
        <v>58</v>
      </c>
      <c r="F5776" t="s">
        <v>655</v>
      </c>
      <c r="G5776" s="1">
        <v>44481</v>
      </c>
      <c r="H5776" t="s">
        <v>21</v>
      </c>
      <c r="I5776" t="s">
        <v>46</v>
      </c>
      <c r="J5776" t="s">
        <v>18754</v>
      </c>
      <c r="K5776" t="s">
        <v>24</v>
      </c>
      <c r="M5776" t="s">
        <v>143</v>
      </c>
      <c r="N5776" t="s">
        <v>26</v>
      </c>
      <c r="O5776" s="3">
        <v>45078.841122685182</v>
      </c>
      <c r="R5776">
        <v>5775</v>
      </c>
      <c r="S5776" t="str">
        <f>PROPER(CustomerSupport[[#This Row],[Resolution]])</f>
        <v/>
      </c>
      <c r="T5776" t="str">
        <f>TRIM(CustomerSupport[[#This Row],[Customer Name]])</f>
        <v>Michael Taylor</v>
      </c>
      <c r="U5776">
        <f>MONTH(CustomerSupport[[#This Row],[Date of Purchase]])</f>
        <v>10</v>
      </c>
      <c r="V5776" t="str">
        <f>TEXT('Working data'!G5776,"mmmm")</f>
        <v>October</v>
      </c>
      <c r="W5776">
        <f>YEAR(CustomerSupport[[#This Row],[Date of Purchase]])</f>
        <v>2021</v>
      </c>
      <c r="X5776" t="str">
        <f t="shared" si="90"/>
        <v/>
      </c>
    </row>
    <row r="5777" spans="1:24" ht="14.25" customHeight="1" x14ac:dyDescent="0.4">
      <c r="A5777">
        <v>5776</v>
      </c>
      <c r="B5777" t="s">
        <v>18755</v>
      </c>
      <c r="C5777" t="s">
        <v>18756</v>
      </c>
      <c r="D5777">
        <v>43</v>
      </c>
      <c r="E5777" t="s">
        <v>58</v>
      </c>
      <c r="F5777" t="s">
        <v>219</v>
      </c>
      <c r="G5777" s="1">
        <v>43927</v>
      </c>
      <c r="H5777" t="s">
        <v>66</v>
      </c>
      <c r="I5777" t="s">
        <v>150</v>
      </c>
      <c r="J5777" s="2" t="s">
        <v>18757</v>
      </c>
      <c r="K5777" t="s">
        <v>24</v>
      </c>
      <c r="M5777" t="s">
        <v>143</v>
      </c>
      <c r="N5777" t="s">
        <v>83</v>
      </c>
      <c r="O5777" s="3">
        <v>45078.823078703703</v>
      </c>
      <c r="R5777">
        <v>5776</v>
      </c>
      <c r="S5777" t="str">
        <f>PROPER(CustomerSupport[[#This Row],[Resolution]])</f>
        <v/>
      </c>
      <c r="T5777" t="str">
        <f>TRIM(CustomerSupport[[#This Row],[Customer Name]])</f>
        <v>Donna Griffith</v>
      </c>
      <c r="U5777">
        <f>MONTH(CustomerSupport[[#This Row],[Date of Purchase]])</f>
        <v>4</v>
      </c>
      <c r="V5777" t="str">
        <f>TEXT('Working data'!G5777,"mmmm")</f>
        <v>April</v>
      </c>
      <c r="W5777">
        <f>YEAR(CustomerSupport[[#This Row],[Date of Purchase]])</f>
        <v>2020</v>
      </c>
      <c r="X5777" t="str">
        <f t="shared" si="90"/>
        <v/>
      </c>
    </row>
    <row r="5778" spans="1:24" ht="14.25" customHeight="1" x14ac:dyDescent="0.4">
      <c r="A5778">
        <v>5777</v>
      </c>
      <c r="B5778" t="s">
        <v>10779</v>
      </c>
      <c r="C5778" t="s">
        <v>18758</v>
      </c>
      <c r="D5778">
        <v>51</v>
      </c>
      <c r="E5778" t="s">
        <v>58</v>
      </c>
      <c r="F5778" t="s">
        <v>431</v>
      </c>
      <c r="G5778" s="1">
        <v>44163</v>
      </c>
      <c r="H5778" t="s">
        <v>21</v>
      </c>
      <c r="I5778" t="s">
        <v>22</v>
      </c>
      <c r="J5778" s="2" t="s">
        <v>18759</v>
      </c>
      <c r="K5778" t="s">
        <v>39</v>
      </c>
      <c r="L5778" t="s">
        <v>18760</v>
      </c>
      <c r="M5778" t="s">
        <v>143</v>
      </c>
      <c r="N5778" t="s">
        <v>33</v>
      </c>
      <c r="O5778" s="3">
        <v>45078.477268518516</v>
      </c>
      <c r="P5778" s="3">
        <v>45078.006435185183</v>
      </c>
      <c r="Q5778">
        <v>1</v>
      </c>
      <c r="R5778">
        <v>5777</v>
      </c>
      <c r="S5778" t="str">
        <f>PROPER(CustomerSupport[[#This Row],[Resolution]])</f>
        <v>Market Enough Decide Front Church.</v>
      </c>
      <c r="T5778" t="str">
        <f>TRIM(CustomerSupport[[#This Row],[Customer Name]])</f>
        <v>Mark Williams</v>
      </c>
      <c r="U5778">
        <f>MONTH(CustomerSupport[[#This Row],[Date of Purchase]])</f>
        <v>11</v>
      </c>
      <c r="V5778" t="str">
        <f>TEXT('Working data'!G5778,"mmmm")</f>
        <v>November</v>
      </c>
      <c r="W5778">
        <f>YEAR(CustomerSupport[[#This Row],[Date of Purchase]])</f>
        <v>2020</v>
      </c>
      <c r="X5778">
        <f t="shared" si="90"/>
        <v>-11.299999999988358</v>
      </c>
    </row>
    <row r="5779" spans="1:24" ht="14.25" customHeight="1" x14ac:dyDescent="0.4">
      <c r="A5779">
        <v>5778</v>
      </c>
      <c r="B5779" t="s">
        <v>18761</v>
      </c>
      <c r="C5779" t="s">
        <v>18762</v>
      </c>
      <c r="D5779">
        <v>54</v>
      </c>
      <c r="E5779" t="s">
        <v>58</v>
      </c>
      <c r="F5779" t="s">
        <v>103</v>
      </c>
      <c r="G5779" s="1">
        <v>44295</v>
      </c>
      <c r="H5779" t="s">
        <v>21</v>
      </c>
      <c r="I5779" t="s">
        <v>77</v>
      </c>
      <c r="J5779" s="2" t="s">
        <v>18763</v>
      </c>
      <c r="K5779" t="s">
        <v>62</v>
      </c>
      <c r="M5779" t="s">
        <v>25</v>
      </c>
      <c r="N5779" t="s">
        <v>83</v>
      </c>
      <c r="R5779">
        <v>5778</v>
      </c>
      <c r="S5779" t="str">
        <f>PROPER(CustomerSupport[[#This Row],[Resolution]])</f>
        <v/>
      </c>
      <c r="T5779" t="str">
        <f>TRIM(CustomerSupport[[#This Row],[Customer Name]])</f>
        <v>Linda Alvarez</v>
      </c>
      <c r="U5779">
        <f>MONTH(CustomerSupport[[#This Row],[Date of Purchase]])</f>
        <v>4</v>
      </c>
      <c r="V5779" t="str">
        <f>TEXT('Working data'!G5779,"mmmm")</f>
        <v>April</v>
      </c>
      <c r="W5779">
        <f>YEAR(CustomerSupport[[#This Row],[Date of Purchase]])</f>
        <v>2021</v>
      </c>
      <c r="X5779" t="str">
        <f t="shared" si="90"/>
        <v/>
      </c>
    </row>
    <row r="5780" spans="1:24" ht="14.25" customHeight="1" x14ac:dyDescent="0.4">
      <c r="A5780">
        <v>5779</v>
      </c>
      <c r="B5780" t="s">
        <v>18764</v>
      </c>
      <c r="C5780" t="s">
        <v>18765</v>
      </c>
      <c r="D5780">
        <v>50</v>
      </c>
      <c r="E5780" t="s">
        <v>58</v>
      </c>
      <c r="F5780" t="s">
        <v>286</v>
      </c>
      <c r="G5780" s="1">
        <v>44537</v>
      </c>
      <c r="H5780" t="s">
        <v>45</v>
      </c>
      <c r="I5780" t="s">
        <v>52</v>
      </c>
      <c r="J5780" s="2" t="s">
        <v>18766</v>
      </c>
      <c r="K5780" t="s">
        <v>24</v>
      </c>
      <c r="M5780" t="s">
        <v>143</v>
      </c>
      <c r="N5780" t="s">
        <v>83</v>
      </c>
      <c r="O5780" s="3">
        <v>45078.349537037036</v>
      </c>
      <c r="R5780">
        <v>5779</v>
      </c>
      <c r="S5780" t="str">
        <f>PROPER(CustomerSupport[[#This Row],[Resolution]])</f>
        <v/>
      </c>
      <c r="T5780" t="str">
        <f>TRIM(CustomerSupport[[#This Row],[Customer Name]])</f>
        <v>Shannon White</v>
      </c>
      <c r="U5780">
        <f>MONTH(CustomerSupport[[#This Row],[Date of Purchase]])</f>
        <v>12</v>
      </c>
      <c r="V5780" t="str">
        <f>TEXT('Working data'!G5780,"mmmm")</f>
        <v>December</v>
      </c>
      <c r="W5780">
        <f>YEAR(CustomerSupport[[#This Row],[Date of Purchase]])</f>
        <v>2021</v>
      </c>
      <c r="X5780" t="str">
        <f t="shared" si="90"/>
        <v/>
      </c>
    </row>
    <row r="5781" spans="1:24" ht="14.25" customHeight="1" x14ac:dyDescent="0.4">
      <c r="A5781">
        <v>5780</v>
      </c>
      <c r="B5781" t="s">
        <v>18767</v>
      </c>
      <c r="C5781" t="s">
        <v>18768</v>
      </c>
      <c r="D5781">
        <v>32</v>
      </c>
      <c r="E5781" t="s">
        <v>58</v>
      </c>
      <c r="F5781" t="s">
        <v>125</v>
      </c>
      <c r="G5781" s="1">
        <v>43970</v>
      </c>
      <c r="H5781" t="s">
        <v>45</v>
      </c>
      <c r="I5781" t="s">
        <v>113</v>
      </c>
      <c r="J5781" s="2" t="s">
        <v>18769</v>
      </c>
      <c r="K5781" t="s">
        <v>39</v>
      </c>
      <c r="L5781" t="s">
        <v>18770</v>
      </c>
      <c r="M5781" t="s">
        <v>89</v>
      </c>
      <c r="N5781" t="s">
        <v>26</v>
      </c>
      <c r="O5781" s="3">
        <v>45078.919004629628</v>
      </c>
      <c r="P5781" s="3">
        <v>45078.373171296298</v>
      </c>
      <c r="Q5781">
        <v>2</v>
      </c>
      <c r="R5781">
        <v>5780</v>
      </c>
      <c r="S5781" t="str">
        <f>PROPER(CustomerSupport[[#This Row],[Resolution]])</f>
        <v>Country Analysis General Prepare Me Quite.</v>
      </c>
      <c r="T5781" t="str">
        <f>TRIM(CustomerSupport[[#This Row],[Customer Name]])</f>
        <v>Taylor Wilson</v>
      </c>
      <c r="U5781">
        <f>MONTH(CustomerSupport[[#This Row],[Date of Purchase]])</f>
        <v>5</v>
      </c>
      <c r="V5781" t="str">
        <f>TEXT('Working data'!G5781,"mmmm")</f>
        <v>May</v>
      </c>
      <c r="W5781">
        <f>YEAR(CustomerSupport[[#This Row],[Date of Purchase]])</f>
        <v>2020</v>
      </c>
      <c r="X5781">
        <f t="shared" si="90"/>
        <v>-13.099999999918509</v>
      </c>
    </row>
    <row r="5782" spans="1:24" ht="14.25" customHeight="1" x14ac:dyDescent="0.4">
      <c r="A5782">
        <v>5781</v>
      </c>
      <c r="B5782" t="s">
        <v>18771</v>
      </c>
      <c r="C5782" t="s">
        <v>18772</v>
      </c>
      <c r="D5782">
        <v>30</v>
      </c>
      <c r="E5782" t="s">
        <v>29</v>
      </c>
      <c r="F5782" t="s">
        <v>65</v>
      </c>
      <c r="G5782" s="1">
        <v>44273</v>
      </c>
      <c r="H5782" t="s">
        <v>21</v>
      </c>
      <c r="I5782" t="s">
        <v>59</v>
      </c>
      <c r="J5782" s="2" t="s">
        <v>18773</v>
      </c>
      <c r="K5782" t="s">
        <v>24</v>
      </c>
      <c r="M5782" t="s">
        <v>143</v>
      </c>
      <c r="N5782" t="s">
        <v>33</v>
      </c>
      <c r="O5782" s="3">
        <v>45078.580138888887</v>
      </c>
      <c r="R5782">
        <v>5781</v>
      </c>
      <c r="S5782" t="str">
        <f>PROPER(CustomerSupport[[#This Row],[Resolution]])</f>
        <v/>
      </c>
      <c r="T5782" t="str">
        <f>TRIM(CustomerSupport[[#This Row],[Customer Name]])</f>
        <v>Elizabeth Young</v>
      </c>
      <c r="U5782">
        <f>MONTH(CustomerSupport[[#This Row],[Date of Purchase]])</f>
        <v>3</v>
      </c>
      <c r="V5782" t="str">
        <f>TEXT('Working data'!G5782,"mmmm")</f>
        <v>March</v>
      </c>
      <c r="W5782">
        <f>YEAR(CustomerSupport[[#This Row],[Date of Purchase]])</f>
        <v>2021</v>
      </c>
      <c r="X5782" t="str">
        <f t="shared" si="90"/>
        <v/>
      </c>
    </row>
    <row r="5783" spans="1:24" ht="14.25" customHeight="1" x14ac:dyDescent="0.4">
      <c r="A5783">
        <v>5782</v>
      </c>
      <c r="B5783" t="s">
        <v>18774</v>
      </c>
      <c r="C5783" t="s">
        <v>18775</v>
      </c>
      <c r="D5783">
        <v>39</v>
      </c>
      <c r="E5783" t="s">
        <v>58</v>
      </c>
      <c r="F5783" t="s">
        <v>223</v>
      </c>
      <c r="G5783" s="1">
        <v>44456</v>
      </c>
      <c r="H5783" t="s">
        <v>59</v>
      </c>
      <c r="I5783" t="s">
        <v>99</v>
      </c>
      <c r="J5783" s="2" t="s">
        <v>18776</v>
      </c>
      <c r="K5783" t="s">
        <v>39</v>
      </c>
      <c r="L5783" t="s">
        <v>18777</v>
      </c>
      <c r="M5783" t="s">
        <v>41</v>
      </c>
      <c r="N5783" t="s">
        <v>26</v>
      </c>
      <c r="O5783" s="3">
        <v>45078.514872685184</v>
      </c>
      <c r="P5783" s="3">
        <v>45078.803761574076</v>
      </c>
      <c r="Q5783">
        <v>4</v>
      </c>
      <c r="R5783">
        <v>5782</v>
      </c>
      <c r="S5783" t="str">
        <f>PROPER(CustomerSupport[[#This Row],[Resolution]])</f>
        <v>Pass College Generation.</v>
      </c>
      <c r="T5783" t="str">
        <f>TRIM(CustomerSupport[[#This Row],[Customer Name]])</f>
        <v>Melanie Thomas</v>
      </c>
      <c r="U5783">
        <f>MONTH(CustomerSupport[[#This Row],[Date of Purchase]])</f>
        <v>9</v>
      </c>
      <c r="V5783" t="str">
        <f>TEXT('Working data'!G5783,"mmmm")</f>
        <v>September</v>
      </c>
      <c r="W5783">
        <f>YEAR(CustomerSupport[[#This Row],[Date of Purchase]])</f>
        <v>2021</v>
      </c>
      <c r="X5783">
        <f t="shared" si="90"/>
        <v>6.933333333407063</v>
      </c>
    </row>
    <row r="5784" spans="1:24" ht="14.25" customHeight="1" x14ac:dyDescent="0.4">
      <c r="A5784">
        <v>5783</v>
      </c>
      <c r="B5784" t="s">
        <v>18778</v>
      </c>
      <c r="C5784" t="s">
        <v>18779</v>
      </c>
      <c r="D5784">
        <v>20</v>
      </c>
      <c r="E5784" t="s">
        <v>29</v>
      </c>
      <c r="F5784" t="s">
        <v>173</v>
      </c>
      <c r="G5784" s="1">
        <v>44515</v>
      </c>
      <c r="H5784" t="s">
        <v>67</v>
      </c>
      <c r="I5784" t="s">
        <v>59</v>
      </c>
      <c r="J5784" s="2" t="s">
        <v>18780</v>
      </c>
      <c r="K5784" t="s">
        <v>62</v>
      </c>
      <c r="M5784" t="s">
        <v>143</v>
      </c>
      <c r="N5784" t="s">
        <v>55</v>
      </c>
      <c r="R5784">
        <v>5783</v>
      </c>
      <c r="S5784" t="str">
        <f>PROPER(CustomerSupport[[#This Row],[Resolution]])</f>
        <v/>
      </c>
      <c r="T5784" t="str">
        <f>TRIM(CustomerSupport[[#This Row],[Customer Name]])</f>
        <v>Michael West</v>
      </c>
      <c r="U5784">
        <f>MONTH(CustomerSupport[[#This Row],[Date of Purchase]])</f>
        <v>11</v>
      </c>
      <c r="V5784" t="str">
        <f>TEXT('Working data'!G5784,"mmmm")</f>
        <v>November</v>
      </c>
      <c r="W5784">
        <f>YEAR(CustomerSupport[[#This Row],[Date of Purchase]])</f>
        <v>2021</v>
      </c>
      <c r="X5784" t="str">
        <f t="shared" si="90"/>
        <v/>
      </c>
    </row>
    <row r="5785" spans="1:24" ht="14.25" customHeight="1" x14ac:dyDescent="0.4">
      <c r="A5785">
        <v>5784</v>
      </c>
      <c r="B5785" t="s">
        <v>18781</v>
      </c>
      <c r="C5785" t="s">
        <v>18782</v>
      </c>
      <c r="D5785">
        <v>62</v>
      </c>
      <c r="E5785" t="s">
        <v>58</v>
      </c>
      <c r="F5785" t="s">
        <v>383</v>
      </c>
      <c r="G5785" s="1">
        <v>44538</v>
      </c>
      <c r="H5785" t="s">
        <v>67</v>
      </c>
      <c r="I5785" t="s">
        <v>72</v>
      </c>
      <c r="J5785" s="2" t="s">
        <v>18783</v>
      </c>
      <c r="K5785" t="s">
        <v>62</v>
      </c>
      <c r="M5785" t="s">
        <v>41</v>
      </c>
      <c r="N5785" t="s">
        <v>55</v>
      </c>
      <c r="R5785">
        <v>5784</v>
      </c>
      <c r="S5785" t="str">
        <f>PROPER(CustomerSupport[[#This Row],[Resolution]])</f>
        <v/>
      </c>
      <c r="T5785" t="str">
        <f>TRIM(CustomerSupport[[#This Row],[Customer Name]])</f>
        <v>April Mahoney</v>
      </c>
      <c r="U5785">
        <f>MONTH(CustomerSupport[[#This Row],[Date of Purchase]])</f>
        <v>12</v>
      </c>
      <c r="V5785" t="str">
        <f>TEXT('Working data'!G5785,"mmmm")</f>
        <v>December</v>
      </c>
      <c r="W5785">
        <f>YEAR(CustomerSupport[[#This Row],[Date of Purchase]])</f>
        <v>2021</v>
      </c>
      <c r="X5785" t="str">
        <f t="shared" si="90"/>
        <v/>
      </c>
    </row>
    <row r="5786" spans="1:24" ht="14.25" customHeight="1" x14ac:dyDescent="0.4">
      <c r="A5786">
        <v>5785</v>
      </c>
      <c r="B5786" t="s">
        <v>18784</v>
      </c>
      <c r="C5786" t="s">
        <v>18785</v>
      </c>
      <c r="D5786">
        <v>61</v>
      </c>
      <c r="E5786" t="s">
        <v>19</v>
      </c>
      <c r="F5786" t="s">
        <v>281</v>
      </c>
      <c r="G5786" s="1">
        <v>44042</v>
      </c>
      <c r="H5786" t="s">
        <v>45</v>
      </c>
      <c r="I5786" t="s">
        <v>99</v>
      </c>
      <c r="J5786" s="2" t="s">
        <v>18786</v>
      </c>
      <c r="K5786" t="s">
        <v>39</v>
      </c>
      <c r="L5786" t="s">
        <v>18787</v>
      </c>
      <c r="M5786" t="s">
        <v>89</v>
      </c>
      <c r="N5786" t="s">
        <v>26</v>
      </c>
      <c r="O5786" s="3">
        <v>45078.84479166667</v>
      </c>
      <c r="P5786" s="3">
        <v>45078.230902777781</v>
      </c>
      <c r="Q5786">
        <v>1</v>
      </c>
      <c r="R5786">
        <v>5785</v>
      </c>
      <c r="S5786" t="str">
        <f>PROPER(CustomerSupport[[#This Row],[Resolution]])</f>
        <v>Impact Point Camera Factor Use.</v>
      </c>
      <c r="T5786" t="str">
        <f>TRIM(CustomerSupport[[#This Row],[Customer Name]])</f>
        <v>Andrew Bailey</v>
      </c>
      <c r="U5786">
        <f>MONTH(CustomerSupport[[#This Row],[Date of Purchase]])</f>
        <v>7</v>
      </c>
      <c r="V5786" t="str">
        <f>TEXT('Working data'!G5786,"mmmm")</f>
        <v>July</v>
      </c>
      <c r="W5786">
        <f>YEAR(CustomerSupport[[#This Row],[Date of Purchase]])</f>
        <v>2020</v>
      </c>
      <c r="X5786">
        <f t="shared" si="90"/>
        <v>-14.733333333337214</v>
      </c>
    </row>
    <row r="5787" spans="1:24" ht="14.25" customHeight="1" x14ac:dyDescent="0.4">
      <c r="A5787">
        <v>5786</v>
      </c>
      <c r="B5787" t="s">
        <v>18788</v>
      </c>
      <c r="C5787" t="s">
        <v>18789</v>
      </c>
      <c r="D5787">
        <v>61</v>
      </c>
      <c r="E5787" t="s">
        <v>58</v>
      </c>
      <c r="F5787" t="s">
        <v>30</v>
      </c>
      <c r="G5787" s="1">
        <v>43909</v>
      </c>
      <c r="H5787" t="s">
        <v>45</v>
      </c>
      <c r="I5787" t="s">
        <v>77</v>
      </c>
      <c r="J5787" s="2" t="s">
        <v>18790</v>
      </c>
      <c r="K5787" t="s">
        <v>39</v>
      </c>
      <c r="L5787" t="s">
        <v>18791</v>
      </c>
      <c r="M5787" t="s">
        <v>25</v>
      </c>
      <c r="N5787" t="s">
        <v>83</v>
      </c>
      <c r="O5787" s="3">
        <v>45078.112858796296</v>
      </c>
      <c r="P5787" s="3">
        <v>45078.167025462964</v>
      </c>
      <c r="Q5787">
        <v>3</v>
      </c>
      <c r="R5787">
        <v>5786</v>
      </c>
      <c r="S5787" t="str">
        <f>PROPER(CustomerSupport[[#This Row],[Resolution]])</f>
        <v>Real Agency Agree Sort Lay With Include Brother.</v>
      </c>
      <c r="T5787" t="str">
        <f>TRIM(CustomerSupport[[#This Row],[Customer Name]])</f>
        <v>Wendy Garcia</v>
      </c>
      <c r="U5787">
        <f>MONTH(CustomerSupport[[#This Row],[Date of Purchase]])</f>
        <v>3</v>
      </c>
      <c r="V5787" t="str">
        <f>TEXT('Working data'!G5787,"mmmm")</f>
        <v>March</v>
      </c>
      <c r="W5787">
        <f>YEAR(CustomerSupport[[#This Row],[Date of Purchase]])</f>
        <v>2020</v>
      </c>
      <c r="X5787">
        <f t="shared" si="90"/>
        <v>1.3000000000465661</v>
      </c>
    </row>
    <row r="5788" spans="1:24" ht="14.25" customHeight="1" x14ac:dyDescent="0.4">
      <c r="A5788">
        <v>5787</v>
      </c>
      <c r="B5788" t="s">
        <v>18792</v>
      </c>
      <c r="C5788" t="s">
        <v>18793</v>
      </c>
      <c r="D5788">
        <v>55</v>
      </c>
      <c r="E5788" t="s">
        <v>29</v>
      </c>
      <c r="F5788" t="s">
        <v>317</v>
      </c>
      <c r="G5788" s="1">
        <v>44256</v>
      </c>
      <c r="H5788" t="s">
        <v>67</v>
      </c>
      <c r="I5788" t="s">
        <v>150</v>
      </c>
      <c r="J5788" s="2" t="s">
        <v>18794</v>
      </c>
      <c r="K5788" t="s">
        <v>24</v>
      </c>
      <c r="M5788" t="s">
        <v>25</v>
      </c>
      <c r="N5788" t="s">
        <v>33</v>
      </c>
      <c r="O5788" s="3">
        <v>45078.419131944444</v>
      </c>
      <c r="R5788">
        <v>5787</v>
      </c>
      <c r="S5788" t="str">
        <f>PROPER(CustomerSupport[[#This Row],[Resolution]])</f>
        <v/>
      </c>
      <c r="T5788" t="str">
        <f>TRIM(CustomerSupport[[#This Row],[Customer Name]])</f>
        <v>Randy Holmes</v>
      </c>
      <c r="U5788">
        <f>MONTH(CustomerSupport[[#This Row],[Date of Purchase]])</f>
        <v>3</v>
      </c>
      <c r="V5788" t="str">
        <f>TEXT('Working data'!G5788,"mmmm")</f>
        <v>March</v>
      </c>
      <c r="W5788">
        <f>YEAR(CustomerSupport[[#This Row],[Date of Purchase]])</f>
        <v>2021</v>
      </c>
      <c r="X5788" t="str">
        <f t="shared" si="90"/>
        <v/>
      </c>
    </row>
    <row r="5789" spans="1:24" ht="14.25" customHeight="1" x14ac:dyDescent="0.4">
      <c r="A5789">
        <v>5788</v>
      </c>
      <c r="B5789" t="s">
        <v>18795</v>
      </c>
      <c r="C5789" t="s">
        <v>18796</v>
      </c>
      <c r="D5789">
        <v>48</v>
      </c>
      <c r="E5789" t="s">
        <v>58</v>
      </c>
      <c r="F5789" t="s">
        <v>107</v>
      </c>
      <c r="G5789" s="1">
        <v>44301</v>
      </c>
      <c r="H5789" t="s">
        <v>59</v>
      </c>
      <c r="I5789" t="s">
        <v>59</v>
      </c>
      <c r="J5789" t="s">
        <v>18797</v>
      </c>
      <c r="K5789" t="s">
        <v>24</v>
      </c>
      <c r="M5789" t="s">
        <v>25</v>
      </c>
      <c r="N5789" t="s">
        <v>26</v>
      </c>
      <c r="O5789" s="3">
        <v>45078.268437500003</v>
      </c>
      <c r="R5789">
        <v>5788</v>
      </c>
      <c r="S5789" t="str">
        <f>PROPER(CustomerSupport[[#This Row],[Resolution]])</f>
        <v/>
      </c>
      <c r="T5789" t="str">
        <f>TRIM(CustomerSupport[[#This Row],[Customer Name]])</f>
        <v>James Sanchez</v>
      </c>
      <c r="U5789">
        <f>MONTH(CustomerSupport[[#This Row],[Date of Purchase]])</f>
        <v>4</v>
      </c>
      <c r="V5789" t="str">
        <f>TEXT('Working data'!G5789,"mmmm")</f>
        <v>April</v>
      </c>
      <c r="W5789">
        <f>YEAR(CustomerSupport[[#This Row],[Date of Purchase]])</f>
        <v>2021</v>
      </c>
      <c r="X5789" t="str">
        <f t="shared" si="90"/>
        <v/>
      </c>
    </row>
    <row r="5790" spans="1:24" ht="14.25" customHeight="1" x14ac:dyDescent="0.4">
      <c r="A5790">
        <v>5789</v>
      </c>
      <c r="B5790" t="s">
        <v>18798</v>
      </c>
      <c r="C5790" t="s">
        <v>18799</v>
      </c>
      <c r="D5790">
        <v>67</v>
      </c>
      <c r="E5790" t="s">
        <v>19</v>
      </c>
      <c r="F5790" t="s">
        <v>157</v>
      </c>
      <c r="G5790" s="1">
        <v>44268</v>
      </c>
      <c r="H5790" t="s">
        <v>45</v>
      </c>
      <c r="I5790" t="s">
        <v>67</v>
      </c>
      <c r="J5790" t="s">
        <v>18800</v>
      </c>
      <c r="K5790" t="s">
        <v>24</v>
      </c>
      <c r="M5790" t="s">
        <v>41</v>
      </c>
      <c r="N5790" t="s">
        <v>26</v>
      </c>
      <c r="O5790" s="3">
        <v>45078.789282407408</v>
      </c>
      <c r="R5790">
        <v>5789</v>
      </c>
      <c r="S5790" t="str">
        <f>PROPER(CustomerSupport[[#This Row],[Resolution]])</f>
        <v/>
      </c>
      <c r="T5790" t="str">
        <f>TRIM(CustomerSupport[[#This Row],[Customer Name]])</f>
        <v>Richard Cole</v>
      </c>
      <c r="U5790">
        <f>MONTH(CustomerSupport[[#This Row],[Date of Purchase]])</f>
        <v>3</v>
      </c>
      <c r="V5790" t="str">
        <f>TEXT('Working data'!G5790,"mmmm")</f>
        <v>March</v>
      </c>
      <c r="W5790">
        <f>YEAR(CustomerSupport[[#This Row],[Date of Purchase]])</f>
        <v>2021</v>
      </c>
      <c r="X5790" t="str">
        <f t="shared" si="90"/>
        <v/>
      </c>
    </row>
    <row r="5791" spans="1:24" ht="14.25" customHeight="1" x14ac:dyDescent="0.4">
      <c r="A5791">
        <v>5790</v>
      </c>
      <c r="B5791" t="s">
        <v>18801</v>
      </c>
      <c r="C5791" t="s">
        <v>18802</v>
      </c>
      <c r="D5791">
        <v>19</v>
      </c>
      <c r="E5791" t="s">
        <v>29</v>
      </c>
      <c r="F5791" t="s">
        <v>219</v>
      </c>
      <c r="G5791" s="1">
        <v>44359</v>
      </c>
      <c r="H5791" t="s">
        <v>67</v>
      </c>
      <c r="I5791" t="s">
        <v>31</v>
      </c>
      <c r="J5791" s="2" t="s">
        <v>18803</v>
      </c>
      <c r="K5791" t="s">
        <v>39</v>
      </c>
      <c r="L5791" t="s">
        <v>18804</v>
      </c>
      <c r="M5791" t="s">
        <v>25</v>
      </c>
      <c r="N5791" t="s">
        <v>83</v>
      </c>
      <c r="O5791" s="3">
        <v>45078.055277777778</v>
      </c>
      <c r="P5791" s="3">
        <v>45078.36986111111</v>
      </c>
      <c r="Q5791">
        <v>1</v>
      </c>
      <c r="R5791">
        <v>5790</v>
      </c>
      <c r="S5791" t="str">
        <f>PROPER(CustomerSupport[[#This Row],[Resolution]])</f>
        <v>You Common Happy Tree Indeed Specific Knowledge.</v>
      </c>
      <c r="T5791" t="str">
        <f>TRIM(CustomerSupport[[#This Row],[Customer Name]])</f>
        <v>Sheila Michael</v>
      </c>
      <c r="U5791">
        <f>MONTH(CustomerSupport[[#This Row],[Date of Purchase]])</f>
        <v>6</v>
      </c>
      <c r="V5791" t="str">
        <f>TEXT('Working data'!G5791,"mmmm")</f>
        <v>June</v>
      </c>
      <c r="W5791">
        <f>YEAR(CustomerSupport[[#This Row],[Date of Purchase]])</f>
        <v>2021</v>
      </c>
      <c r="X5791">
        <f t="shared" si="90"/>
        <v>7.5499999999883585</v>
      </c>
    </row>
    <row r="5792" spans="1:24" ht="14.25" customHeight="1" x14ac:dyDescent="0.4">
      <c r="A5792">
        <v>5791</v>
      </c>
      <c r="B5792" t="s">
        <v>18805</v>
      </c>
      <c r="C5792" t="s">
        <v>18806</v>
      </c>
      <c r="D5792">
        <v>47</v>
      </c>
      <c r="E5792" t="s">
        <v>29</v>
      </c>
      <c r="F5792" t="s">
        <v>98</v>
      </c>
      <c r="G5792" s="1">
        <v>43831</v>
      </c>
      <c r="H5792" t="s">
        <v>67</v>
      </c>
      <c r="I5792" t="s">
        <v>46</v>
      </c>
      <c r="J5792" t="s">
        <v>18807</v>
      </c>
      <c r="K5792" t="s">
        <v>62</v>
      </c>
      <c r="M5792" t="s">
        <v>25</v>
      </c>
      <c r="N5792" t="s">
        <v>33</v>
      </c>
      <c r="R5792">
        <v>5791</v>
      </c>
      <c r="S5792" t="str">
        <f>PROPER(CustomerSupport[[#This Row],[Resolution]])</f>
        <v/>
      </c>
      <c r="T5792" t="str">
        <f>TRIM(CustomerSupport[[#This Row],[Customer Name]])</f>
        <v>James Hernandez</v>
      </c>
      <c r="U5792">
        <f>MONTH(CustomerSupport[[#This Row],[Date of Purchase]])</f>
        <v>1</v>
      </c>
      <c r="V5792" t="str">
        <f>TEXT('Working data'!G5792,"mmmm")</f>
        <v>January</v>
      </c>
      <c r="W5792">
        <f>YEAR(CustomerSupport[[#This Row],[Date of Purchase]])</f>
        <v>2020</v>
      </c>
      <c r="X5792" t="str">
        <f t="shared" si="90"/>
        <v/>
      </c>
    </row>
    <row r="5793" spans="1:24" ht="14.25" customHeight="1" x14ac:dyDescent="0.4">
      <c r="A5793">
        <v>5792</v>
      </c>
      <c r="B5793" t="s">
        <v>18808</v>
      </c>
      <c r="C5793" t="s">
        <v>18809</v>
      </c>
      <c r="D5793">
        <v>56</v>
      </c>
      <c r="E5793" t="s">
        <v>29</v>
      </c>
      <c r="F5793" t="s">
        <v>107</v>
      </c>
      <c r="G5793" s="1">
        <v>44034</v>
      </c>
      <c r="H5793" t="s">
        <v>67</v>
      </c>
      <c r="I5793" t="s">
        <v>46</v>
      </c>
      <c r="J5793" s="2" t="s">
        <v>18810</v>
      </c>
      <c r="K5793" t="s">
        <v>39</v>
      </c>
      <c r="L5793" t="s">
        <v>18811</v>
      </c>
      <c r="M5793" t="s">
        <v>41</v>
      </c>
      <c r="N5793" t="s">
        <v>55</v>
      </c>
      <c r="O5793" s="3">
        <v>45078.303229166668</v>
      </c>
      <c r="P5793" s="3">
        <v>45078.503229166665</v>
      </c>
      <c r="Q5793">
        <v>1</v>
      </c>
      <c r="R5793">
        <v>5792</v>
      </c>
      <c r="S5793" t="str">
        <f>PROPER(CustomerSupport[[#This Row],[Resolution]])</f>
        <v>Under Term Million Dog.</v>
      </c>
      <c r="T5793" t="str">
        <f>TRIM(CustomerSupport[[#This Row],[Customer Name]])</f>
        <v>Megan Young</v>
      </c>
      <c r="U5793">
        <f>MONTH(CustomerSupport[[#This Row],[Date of Purchase]])</f>
        <v>7</v>
      </c>
      <c r="V5793" t="str">
        <f>TEXT('Working data'!G5793,"mmmm")</f>
        <v>July</v>
      </c>
      <c r="W5793">
        <f>YEAR(CustomerSupport[[#This Row],[Date of Purchase]])</f>
        <v>2020</v>
      </c>
      <c r="X5793">
        <f t="shared" si="90"/>
        <v>4.7999999999301508</v>
      </c>
    </row>
    <row r="5794" spans="1:24" ht="14.25" customHeight="1" x14ac:dyDescent="0.4">
      <c r="A5794">
        <v>5793</v>
      </c>
      <c r="B5794" t="s">
        <v>18812</v>
      </c>
      <c r="C5794" t="s">
        <v>18813</v>
      </c>
      <c r="D5794">
        <v>27</v>
      </c>
      <c r="E5794" t="s">
        <v>19</v>
      </c>
      <c r="F5794" t="s">
        <v>655</v>
      </c>
      <c r="G5794" s="1">
        <v>43934</v>
      </c>
      <c r="H5794" t="s">
        <v>66</v>
      </c>
      <c r="I5794" t="s">
        <v>93</v>
      </c>
      <c r="J5794" s="2" t="s">
        <v>18814</v>
      </c>
      <c r="K5794" t="s">
        <v>39</v>
      </c>
      <c r="L5794" t="s">
        <v>18815</v>
      </c>
      <c r="M5794" t="s">
        <v>25</v>
      </c>
      <c r="N5794" t="s">
        <v>26</v>
      </c>
      <c r="O5794" s="3">
        <v>45078.499768518515</v>
      </c>
      <c r="P5794" s="3">
        <v>45078.515046296299</v>
      </c>
      <c r="Q5794">
        <v>4</v>
      </c>
      <c r="R5794">
        <v>5793</v>
      </c>
      <c r="S5794" t="str">
        <f>PROPER(CustomerSupport[[#This Row],[Resolution]])</f>
        <v>While More Possible Accept Short Boy Clearly Perhaps.</v>
      </c>
      <c r="T5794" t="str">
        <f>TRIM(CustomerSupport[[#This Row],[Customer Name]])</f>
        <v>Charles Fisher</v>
      </c>
      <c r="U5794">
        <f>MONTH(CustomerSupport[[#This Row],[Date of Purchase]])</f>
        <v>4</v>
      </c>
      <c r="V5794" t="str">
        <f>TEXT('Working data'!G5794,"mmmm")</f>
        <v>April</v>
      </c>
      <c r="W5794">
        <f>YEAR(CustomerSupport[[#This Row],[Date of Purchase]])</f>
        <v>2020</v>
      </c>
      <c r="X5794">
        <f t="shared" si="90"/>
        <v>0.36666666681412607</v>
      </c>
    </row>
    <row r="5795" spans="1:24" ht="14.25" customHeight="1" x14ac:dyDescent="0.4">
      <c r="A5795">
        <v>5794</v>
      </c>
      <c r="B5795" t="s">
        <v>18816</v>
      </c>
      <c r="C5795" t="s">
        <v>18817</v>
      </c>
      <c r="D5795">
        <v>34</v>
      </c>
      <c r="E5795" t="s">
        <v>58</v>
      </c>
      <c r="F5795" t="s">
        <v>149</v>
      </c>
      <c r="G5795" s="1">
        <v>44138</v>
      </c>
      <c r="H5795" t="s">
        <v>59</v>
      </c>
      <c r="I5795" t="s">
        <v>72</v>
      </c>
      <c r="J5795" s="2" t="s">
        <v>18818</v>
      </c>
      <c r="K5795" t="s">
        <v>62</v>
      </c>
      <c r="M5795" t="s">
        <v>89</v>
      </c>
      <c r="N5795" t="s">
        <v>33</v>
      </c>
      <c r="R5795">
        <v>5794</v>
      </c>
      <c r="S5795" t="str">
        <f>PROPER(CustomerSupport[[#This Row],[Resolution]])</f>
        <v/>
      </c>
      <c r="T5795" t="str">
        <f>TRIM(CustomerSupport[[#This Row],[Customer Name]])</f>
        <v>Marie Smith</v>
      </c>
      <c r="U5795">
        <f>MONTH(CustomerSupport[[#This Row],[Date of Purchase]])</f>
        <v>11</v>
      </c>
      <c r="V5795" t="str">
        <f>TEXT('Working data'!G5795,"mmmm")</f>
        <v>November</v>
      </c>
      <c r="W5795">
        <f>YEAR(CustomerSupport[[#This Row],[Date of Purchase]])</f>
        <v>2020</v>
      </c>
      <c r="X5795" t="str">
        <f t="shared" si="90"/>
        <v/>
      </c>
    </row>
    <row r="5796" spans="1:24" ht="14.25" customHeight="1" x14ac:dyDescent="0.4">
      <c r="A5796">
        <v>5795</v>
      </c>
      <c r="B5796" t="s">
        <v>18819</v>
      </c>
      <c r="C5796" t="s">
        <v>18820</v>
      </c>
      <c r="D5796">
        <v>68</v>
      </c>
      <c r="E5796" t="s">
        <v>58</v>
      </c>
      <c r="F5796" t="s">
        <v>92</v>
      </c>
      <c r="G5796" s="1">
        <v>44549</v>
      </c>
      <c r="H5796" t="s">
        <v>59</v>
      </c>
      <c r="I5796" t="s">
        <v>60</v>
      </c>
      <c r="J5796" s="2" t="s">
        <v>18821</v>
      </c>
      <c r="K5796" t="s">
        <v>62</v>
      </c>
      <c r="M5796" t="s">
        <v>143</v>
      </c>
      <c r="N5796" t="s">
        <v>55</v>
      </c>
      <c r="R5796">
        <v>5795</v>
      </c>
      <c r="S5796" t="str">
        <f>PROPER(CustomerSupport[[#This Row],[Resolution]])</f>
        <v/>
      </c>
      <c r="T5796" t="str">
        <f>TRIM(CustomerSupport[[#This Row],[Customer Name]])</f>
        <v>Alexander Duarte</v>
      </c>
      <c r="U5796">
        <f>MONTH(CustomerSupport[[#This Row],[Date of Purchase]])</f>
        <v>12</v>
      </c>
      <c r="V5796" t="str">
        <f>TEXT('Working data'!G5796,"mmmm")</f>
        <v>December</v>
      </c>
      <c r="W5796">
        <f>YEAR(CustomerSupport[[#This Row],[Date of Purchase]])</f>
        <v>2021</v>
      </c>
      <c r="X5796" t="str">
        <f t="shared" si="90"/>
        <v/>
      </c>
    </row>
    <row r="5797" spans="1:24" ht="14.25" customHeight="1" x14ac:dyDescent="0.4">
      <c r="A5797">
        <v>5796</v>
      </c>
      <c r="B5797" t="s">
        <v>18822</v>
      </c>
      <c r="C5797" t="s">
        <v>18823</v>
      </c>
      <c r="D5797">
        <v>46</v>
      </c>
      <c r="E5797" t="s">
        <v>58</v>
      </c>
      <c r="F5797" t="s">
        <v>98</v>
      </c>
      <c r="G5797" s="1">
        <v>44257</v>
      </c>
      <c r="H5797" t="s">
        <v>21</v>
      </c>
      <c r="I5797" t="s">
        <v>59</v>
      </c>
      <c r="J5797" t="s">
        <v>18824</v>
      </c>
      <c r="K5797" t="s">
        <v>24</v>
      </c>
      <c r="M5797" t="s">
        <v>41</v>
      </c>
      <c r="N5797" t="s">
        <v>26</v>
      </c>
      <c r="O5797" s="3">
        <v>45078.702592592592</v>
      </c>
      <c r="R5797">
        <v>5796</v>
      </c>
      <c r="S5797" t="str">
        <f>PROPER(CustomerSupport[[#This Row],[Resolution]])</f>
        <v/>
      </c>
      <c r="T5797" t="str">
        <f>TRIM(CustomerSupport[[#This Row],[Customer Name]])</f>
        <v>Suzanne Harris</v>
      </c>
      <c r="U5797">
        <f>MONTH(CustomerSupport[[#This Row],[Date of Purchase]])</f>
        <v>3</v>
      </c>
      <c r="V5797" t="str">
        <f>TEXT('Working data'!G5797,"mmmm")</f>
        <v>March</v>
      </c>
      <c r="W5797">
        <f>YEAR(CustomerSupport[[#This Row],[Date of Purchase]])</f>
        <v>2021</v>
      </c>
      <c r="X5797" t="str">
        <f t="shared" si="90"/>
        <v/>
      </c>
    </row>
    <row r="5798" spans="1:24" ht="14.25" customHeight="1" x14ac:dyDescent="0.4">
      <c r="A5798">
        <v>5797</v>
      </c>
      <c r="B5798" t="s">
        <v>18825</v>
      </c>
      <c r="C5798" t="s">
        <v>18826</v>
      </c>
      <c r="D5798">
        <v>55</v>
      </c>
      <c r="E5798" t="s">
        <v>58</v>
      </c>
      <c r="F5798" t="s">
        <v>117</v>
      </c>
      <c r="G5798" s="1">
        <v>44436</v>
      </c>
      <c r="H5798" t="s">
        <v>45</v>
      </c>
      <c r="I5798" t="s">
        <v>60</v>
      </c>
      <c r="J5798" s="2" t="s">
        <v>18827</v>
      </c>
      <c r="K5798" t="s">
        <v>24</v>
      </c>
      <c r="M5798" t="s">
        <v>143</v>
      </c>
      <c r="N5798" t="s">
        <v>55</v>
      </c>
      <c r="O5798" s="3">
        <v>45078.626909722225</v>
      </c>
      <c r="R5798">
        <v>5797</v>
      </c>
      <c r="S5798" t="str">
        <f>PROPER(CustomerSupport[[#This Row],[Resolution]])</f>
        <v/>
      </c>
      <c r="T5798" t="str">
        <f>TRIM(CustomerSupport[[#This Row],[Customer Name]])</f>
        <v>Laura Anderson</v>
      </c>
      <c r="U5798">
        <f>MONTH(CustomerSupport[[#This Row],[Date of Purchase]])</f>
        <v>8</v>
      </c>
      <c r="V5798" t="str">
        <f>TEXT('Working data'!G5798,"mmmm")</f>
        <v>August</v>
      </c>
      <c r="W5798">
        <f>YEAR(CustomerSupport[[#This Row],[Date of Purchase]])</f>
        <v>2021</v>
      </c>
      <c r="X5798" t="str">
        <f t="shared" si="90"/>
        <v/>
      </c>
    </row>
    <row r="5799" spans="1:24" ht="14.25" customHeight="1" x14ac:dyDescent="0.4">
      <c r="A5799">
        <v>5798</v>
      </c>
      <c r="B5799" t="s">
        <v>18828</v>
      </c>
      <c r="C5799" t="s">
        <v>18829</v>
      </c>
      <c r="D5799">
        <v>24</v>
      </c>
      <c r="E5799" t="s">
        <v>29</v>
      </c>
      <c r="F5799" t="s">
        <v>36</v>
      </c>
      <c r="G5799" s="1">
        <v>43882</v>
      </c>
      <c r="H5799" t="s">
        <v>45</v>
      </c>
      <c r="I5799" t="s">
        <v>141</v>
      </c>
      <c r="J5799" s="2" t="s">
        <v>18830</v>
      </c>
      <c r="K5799" t="s">
        <v>24</v>
      </c>
      <c r="M5799" t="s">
        <v>143</v>
      </c>
      <c r="N5799" t="s">
        <v>55</v>
      </c>
      <c r="O5799" s="3">
        <v>45078.85193287037</v>
      </c>
      <c r="R5799">
        <v>5798</v>
      </c>
      <c r="S5799" t="str">
        <f>PROPER(CustomerSupport[[#This Row],[Resolution]])</f>
        <v/>
      </c>
      <c r="T5799" t="str">
        <f>TRIM(CustomerSupport[[#This Row],[Customer Name]])</f>
        <v>David Howe</v>
      </c>
      <c r="U5799">
        <f>MONTH(CustomerSupport[[#This Row],[Date of Purchase]])</f>
        <v>2</v>
      </c>
      <c r="V5799" t="str">
        <f>TEXT('Working data'!G5799,"mmmm")</f>
        <v>February</v>
      </c>
      <c r="W5799">
        <f>YEAR(CustomerSupport[[#This Row],[Date of Purchase]])</f>
        <v>2020</v>
      </c>
      <c r="X5799" t="str">
        <f t="shared" si="90"/>
        <v/>
      </c>
    </row>
    <row r="5800" spans="1:24" ht="14.25" customHeight="1" x14ac:dyDescent="0.4">
      <c r="A5800">
        <v>5799</v>
      </c>
      <c r="B5800" t="s">
        <v>18831</v>
      </c>
      <c r="C5800" t="s">
        <v>18832</v>
      </c>
      <c r="D5800">
        <v>26</v>
      </c>
      <c r="E5800" t="s">
        <v>19</v>
      </c>
      <c r="F5800" t="s">
        <v>383</v>
      </c>
      <c r="G5800" s="1">
        <v>44099</v>
      </c>
      <c r="H5800" t="s">
        <v>21</v>
      </c>
      <c r="I5800" t="s">
        <v>113</v>
      </c>
      <c r="J5800" t="s">
        <v>18833</v>
      </c>
      <c r="K5800" t="s">
        <v>39</v>
      </c>
      <c r="L5800" t="s">
        <v>18834</v>
      </c>
      <c r="M5800" t="s">
        <v>25</v>
      </c>
      <c r="N5800" t="s">
        <v>33</v>
      </c>
      <c r="O5800" s="3">
        <v>45078.907500000001</v>
      </c>
      <c r="P5800" s="3">
        <v>45078.815138888887</v>
      </c>
      <c r="Q5800">
        <v>5</v>
      </c>
      <c r="R5800">
        <v>5799</v>
      </c>
      <c r="S5800" t="str">
        <f>PROPER(CustomerSupport[[#This Row],[Resolution]])</f>
        <v>Free Him Situation Teacher.</v>
      </c>
      <c r="T5800" t="str">
        <f>TRIM(CustomerSupport[[#This Row],[Customer Name]])</f>
        <v>Mr. Samuel Chapman</v>
      </c>
      <c r="U5800">
        <f>MONTH(CustomerSupport[[#This Row],[Date of Purchase]])</f>
        <v>9</v>
      </c>
      <c r="V5800" t="str">
        <f>TEXT('Working data'!G5800,"mmmm")</f>
        <v>September</v>
      </c>
      <c r="W5800">
        <f>YEAR(CustomerSupport[[#This Row],[Date of Purchase]])</f>
        <v>2020</v>
      </c>
      <c r="X5800">
        <f t="shared" si="90"/>
        <v>-2.2166666667326353</v>
      </c>
    </row>
    <row r="5801" spans="1:24" ht="14.25" customHeight="1" x14ac:dyDescent="0.4">
      <c r="A5801">
        <v>5800</v>
      </c>
      <c r="B5801" t="s">
        <v>18835</v>
      </c>
      <c r="C5801" t="s">
        <v>18836</v>
      </c>
      <c r="D5801">
        <v>59</v>
      </c>
      <c r="E5801" t="s">
        <v>29</v>
      </c>
      <c r="F5801" t="s">
        <v>242</v>
      </c>
      <c r="G5801" s="1">
        <v>44086</v>
      </c>
      <c r="H5801" t="s">
        <v>59</v>
      </c>
      <c r="I5801" t="s">
        <v>22</v>
      </c>
      <c r="J5801" s="2" t="s">
        <v>18837</v>
      </c>
      <c r="K5801" t="s">
        <v>24</v>
      </c>
      <c r="M5801" t="s">
        <v>89</v>
      </c>
      <c r="N5801" t="s">
        <v>33</v>
      </c>
      <c r="O5801" s="3">
        <v>45078.65960648148</v>
      </c>
      <c r="R5801">
        <v>5800</v>
      </c>
      <c r="S5801" t="str">
        <f>PROPER(CustomerSupport[[#This Row],[Resolution]])</f>
        <v/>
      </c>
      <c r="T5801" t="str">
        <f>TRIM(CustomerSupport[[#This Row],[Customer Name]])</f>
        <v>Shannon Mcdonald</v>
      </c>
      <c r="U5801">
        <f>MONTH(CustomerSupport[[#This Row],[Date of Purchase]])</f>
        <v>9</v>
      </c>
      <c r="V5801" t="str">
        <f>TEXT('Working data'!G5801,"mmmm")</f>
        <v>September</v>
      </c>
      <c r="W5801">
        <f>YEAR(CustomerSupport[[#This Row],[Date of Purchase]])</f>
        <v>2020</v>
      </c>
      <c r="X5801" t="str">
        <f t="shared" si="90"/>
        <v/>
      </c>
    </row>
    <row r="5802" spans="1:24" ht="14.25" customHeight="1" x14ac:dyDescent="0.4">
      <c r="A5802">
        <v>5801</v>
      </c>
      <c r="B5802" t="s">
        <v>8605</v>
      </c>
      <c r="C5802" t="s">
        <v>18838</v>
      </c>
      <c r="D5802">
        <v>64</v>
      </c>
      <c r="E5802" t="s">
        <v>58</v>
      </c>
      <c r="F5802" t="s">
        <v>397</v>
      </c>
      <c r="G5802" s="1">
        <v>44102</v>
      </c>
      <c r="H5802" t="s">
        <v>59</v>
      </c>
      <c r="I5802" t="s">
        <v>113</v>
      </c>
      <c r="J5802" s="2" t="s">
        <v>18839</v>
      </c>
      <c r="K5802" t="s">
        <v>62</v>
      </c>
      <c r="M5802" t="s">
        <v>41</v>
      </c>
      <c r="N5802" t="s">
        <v>83</v>
      </c>
      <c r="R5802">
        <v>5801</v>
      </c>
      <c r="S5802" t="str">
        <f>PROPER(CustomerSupport[[#This Row],[Resolution]])</f>
        <v/>
      </c>
      <c r="T5802" t="str">
        <f>TRIM(CustomerSupport[[#This Row],[Customer Name]])</f>
        <v>Michael Wilson</v>
      </c>
      <c r="U5802">
        <f>MONTH(CustomerSupport[[#This Row],[Date of Purchase]])</f>
        <v>9</v>
      </c>
      <c r="V5802" t="str">
        <f>TEXT('Working data'!G5802,"mmmm")</f>
        <v>September</v>
      </c>
      <c r="W5802">
        <f>YEAR(CustomerSupport[[#This Row],[Date of Purchase]])</f>
        <v>2020</v>
      </c>
      <c r="X5802" t="str">
        <f t="shared" si="90"/>
        <v/>
      </c>
    </row>
    <row r="5803" spans="1:24" ht="14.25" customHeight="1" x14ac:dyDescent="0.4">
      <c r="A5803">
        <v>5802</v>
      </c>
      <c r="B5803" t="s">
        <v>18840</v>
      </c>
      <c r="C5803" t="s">
        <v>18841</v>
      </c>
      <c r="D5803">
        <v>21</v>
      </c>
      <c r="E5803" t="s">
        <v>29</v>
      </c>
      <c r="F5803" t="s">
        <v>421</v>
      </c>
      <c r="G5803" s="1">
        <v>44332</v>
      </c>
      <c r="H5803" t="s">
        <v>66</v>
      </c>
      <c r="I5803" t="s">
        <v>77</v>
      </c>
      <c r="J5803" s="2" t="s">
        <v>18842</v>
      </c>
      <c r="K5803" t="s">
        <v>39</v>
      </c>
      <c r="L5803" t="s">
        <v>18843</v>
      </c>
      <c r="M5803" t="s">
        <v>89</v>
      </c>
      <c r="N5803" t="s">
        <v>55</v>
      </c>
      <c r="O5803" s="3">
        <v>45078.913124999999</v>
      </c>
      <c r="P5803" s="3">
        <v>45078.224930555552</v>
      </c>
      <c r="Q5803">
        <v>4</v>
      </c>
      <c r="R5803">
        <v>5802</v>
      </c>
      <c r="S5803" t="str">
        <f>PROPER(CustomerSupport[[#This Row],[Resolution]])</f>
        <v>Call Space Water Live Than Strong Sort Month.</v>
      </c>
      <c r="T5803" t="str">
        <f>TRIM(CustomerSupport[[#This Row],[Customer Name]])</f>
        <v>Luke Vega</v>
      </c>
      <c r="U5803">
        <f>MONTH(CustomerSupport[[#This Row],[Date of Purchase]])</f>
        <v>5</v>
      </c>
      <c r="V5803" t="str">
        <f>TEXT('Working data'!G5803,"mmmm")</f>
        <v>May</v>
      </c>
      <c r="W5803">
        <f>YEAR(CustomerSupport[[#This Row],[Date of Purchase]])</f>
        <v>2021</v>
      </c>
      <c r="X5803">
        <f t="shared" si="90"/>
        <v>-16.516666666720994</v>
      </c>
    </row>
    <row r="5804" spans="1:24" ht="14.25" customHeight="1" x14ac:dyDescent="0.4">
      <c r="A5804">
        <v>5803</v>
      </c>
      <c r="B5804" t="s">
        <v>18844</v>
      </c>
      <c r="C5804" t="s">
        <v>18845</v>
      </c>
      <c r="D5804">
        <v>23</v>
      </c>
      <c r="E5804" t="s">
        <v>29</v>
      </c>
      <c r="F5804" t="s">
        <v>76</v>
      </c>
      <c r="G5804" s="1">
        <v>43886</v>
      </c>
      <c r="H5804" t="s">
        <v>59</v>
      </c>
      <c r="I5804" t="s">
        <v>46</v>
      </c>
      <c r="J5804" s="2" t="s">
        <v>18846</v>
      </c>
      <c r="K5804" t="s">
        <v>39</v>
      </c>
      <c r="L5804" t="s">
        <v>18847</v>
      </c>
      <c r="M5804" t="s">
        <v>41</v>
      </c>
      <c r="N5804" t="s">
        <v>83</v>
      </c>
      <c r="O5804" s="3">
        <v>45078.747847222221</v>
      </c>
      <c r="P5804" s="3">
        <v>45078.547847222224</v>
      </c>
      <c r="Q5804">
        <v>2</v>
      </c>
      <c r="R5804">
        <v>5803</v>
      </c>
      <c r="S5804" t="str">
        <f>PROPER(CustomerSupport[[#This Row],[Resolution]])</f>
        <v>Family Rock Discuss Suddenly President Give Current.</v>
      </c>
      <c r="T5804" t="str">
        <f>TRIM(CustomerSupport[[#This Row],[Customer Name]])</f>
        <v>Mrs. Samantha Logan</v>
      </c>
      <c r="U5804">
        <f>MONTH(CustomerSupport[[#This Row],[Date of Purchase]])</f>
        <v>2</v>
      </c>
      <c r="V5804" t="str">
        <f>TEXT('Working data'!G5804,"mmmm")</f>
        <v>February</v>
      </c>
      <c r="W5804">
        <f>YEAR(CustomerSupport[[#This Row],[Date of Purchase]])</f>
        <v>2020</v>
      </c>
      <c r="X5804">
        <f t="shared" si="90"/>
        <v>-4.7999999999301508</v>
      </c>
    </row>
    <row r="5805" spans="1:24" ht="14.25" customHeight="1" x14ac:dyDescent="0.4">
      <c r="A5805">
        <v>5804</v>
      </c>
      <c r="B5805" t="s">
        <v>18848</v>
      </c>
      <c r="C5805" t="s">
        <v>18849</v>
      </c>
      <c r="D5805">
        <v>60</v>
      </c>
      <c r="E5805" t="s">
        <v>19</v>
      </c>
      <c r="F5805" t="s">
        <v>71</v>
      </c>
      <c r="G5805" s="1">
        <v>43930</v>
      </c>
      <c r="H5805" t="s">
        <v>45</v>
      </c>
      <c r="I5805" t="s">
        <v>59</v>
      </c>
      <c r="J5805" t="s">
        <v>18850</v>
      </c>
      <c r="K5805" t="s">
        <v>62</v>
      </c>
      <c r="M5805" t="s">
        <v>89</v>
      </c>
      <c r="N5805" t="s">
        <v>33</v>
      </c>
      <c r="R5805">
        <v>5804</v>
      </c>
      <c r="S5805" t="str">
        <f>PROPER(CustomerSupport[[#This Row],[Resolution]])</f>
        <v/>
      </c>
      <c r="T5805" t="str">
        <f>TRIM(CustomerSupport[[#This Row],[Customer Name]])</f>
        <v>Anna Chavez</v>
      </c>
      <c r="U5805">
        <f>MONTH(CustomerSupport[[#This Row],[Date of Purchase]])</f>
        <v>4</v>
      </c>
      <c r="V5805" t="str">
        <f>TEXT('Working data'!G5805,"mmmm")</f>
        <v>April</v>
      </c>
      <c r="W5805">
        <f>YEAR(CustomerSupport[[#This Row],[Date of Purchase]])</f>
        <v>2020</v>
      </c>
      <c r="X5805" t="str">
        <f t="shared" si="90"/>
        <v/>
      </c>
    </row>
    <row r="5806" spans="1:24" ht="14.25" customHeight="1" x14ac:dyDescent="0.4">
      <c r="A5806">
        <v>5805</v>
      </c>
      <c r="B5806" t="s">
        <v>18851</v>
      </c>
      <c r="C5806" t="s">
        <v>18852</v>
      </c>
      <c r="D5806">
        <v>60</v>
      </c>
      <c r="E5806" t="s">
        <v>19</v>
      </c>
      <c r="F5806" t="s">
        <v>249</v>
      </c>
      <c r="G5806" s="1">
        <v>44435</v>
      </c>
      <c r="H5806" t="s">
        <v>45</v>
      </c>
      <c r="I5806" t="s">
        <v>99</v>
      </c>
      <c r="J5806" s="2" t="s">
        <v>18853</v>
      </c>
      <c r="K5806" t="s">
        <v>24</v>
      </c>
      <c r="M5806" t="s">
        <v>41</v>
      </c>
      <c r="N5806" t="s">
        <v>55</v>
      </c>
      <c r="O5806" s="3">
        <v>45077.9999537037</v>
      </c>
      <c r="R5806">
        <v>5805</v>
      </c>
      <c r="S5806" t="str">
        <f>PROPER(CustomerSupport[[#This Row],[Resolution]])</f>
        <v/>
      </c>
      <c r="T5806" t="str">
        <f>TRIM(CustomerSupport[[#This Row],[Customer Name]])</f>
        <v>Christopher Baker</v>
      </c>
      <c r="U5806">
        <f>MONTH(CustomerSupport[[#This Row],[Date of Purchase]])</f>
        <v>8</v>
      </c>
      <c r="V5806" t="str">
        <f>TEXT('Working data'!G5806,"mmmm")</f>
        <v>August</v>
      </c>
      <c r="W5806">
        <f>YEAR(CustomerSupport[[#This Row],[Date of Purchase]])</f>
        <v>2021</v>
      </c>
      <c r="X5806" t="str">
        <f t="shared" si="90"/>
        <v/>
      </c>
    </row>
    <row r="5807" spans="1:24" ht="14.25" customHeight="1" x14ac:dyDescent="0.4">
      <c r="A5807">
        <v>5806</v>
      </c>
      <c r="B5807" t="s">
        <v>18854</v>
      </c>
      <c r="C5807" t="s">
        <v>18855</v>
      </c>
      <c r="D5807">
        <v>27</v>
      </c>
      <c r="E5807" t="s">
        <v>29</v>
      </c>
      <c r="F5807" t="s">
        <v>383</v>
      </c>
      <c r="G5807" s="1">
        <v>43971</v>
      </c>
      <c r="H5807" t="s">
        <v>45</v>
      </c>
      <c r="I5807" t="s">
        <v>46</v>
      </c>
      <c r="J5807" s="2" t="s">
        <v>18856</v>
      </c>
      <c r="K5807" t="s">
        <v>39</v>
      </c>
      <c r="L5807" t="s">
        <v>18857</v>
      </c>
      <c r="M5807" t="s">
        <v>41</v>
      </c>
      <c r="N5807" t="s">
        <v>55</v>
      </c>
      <c r="O5807" s="3">
        <v>45078.733310185184</v>
      </c>
      <c r="P5807" s="3">
        <v>45078.463865740741</v>
      </c>
      <c r="Q5807">
        <v>2</v>
      </c>
      <c r="R5807">
        <v>5806</v>
      </c>
      <c r="S5807" t="str">
        <f>PROPER(CustomerSupport[[#This Row],[Resolution]])</f>
        <v>Stand Themselves Public Far Machine Especially President.</v>
      </c>
      <c r="T5807" t="str">
        <f>TRIM(CustomerSupport[[#This Row],[Customer Name]])</f>
        <v>Eric Weber</v>
      </c>
      <c r="U5807">
        <f>MONTH(CustomerSupport[[#This Row],[Date of Purchase]])</f>
        <v>5</v>
      </c>
      <c r="V5807" t="str">
        <f>TEXT('Working data'!G5807,"mmmm")</f>
        <v>May</v>
      </c>
      <c r="W5807">
        <f>YEAR(CustomerSupport[[#This Row],[Date of Purchase]])</f>
        <v>2020</v>
      </c>
      <c r="X5807">
        <f t="shared" si="90"/>
        <v>-6.46666666661622</v>
      </c>
    </row>
    <row r="5808" spans="1:24" ht="14.25" customHeight="1" x14ac:dyDescent="0.4">
      <c r="A5808">
        <v>5807</v>
      </c>
      <c r="B5808" t="s">
        <v>18858</v>
      </c>
      <c r="C5808" t="s">
        <v>18859</v>
      </c>
      <c r="D5808">
        <v>33</v>
      </c>
      <c r="E5808" t="s">
        <v>19</v>
      </c>
      <c r="F5808" t="s">
        <v>456</v>
      </c>
      <c r="G5808" s="1">
        <v>44110</v>
      </c>
      <c r="H5808" t="s">
        <v>59</v>
      </c>
      <c r="I5808" t="s">
        <v>22</v>
      </c>
      <c r="J5808" t="s">
        <v>18860</v>
      </c>
      <c r="K5808" t="s">
        <v>39</v>
      </c>
      <c r="L5808" t="s">
        <v>18861</v>
      </c>
      <c r="M5808" t="s">
        <v>25</v>
      </c>
      <c r="N5808" t="s">
        <v>55</v>
      </c>
      <c r="O5808" s="3">
        <v>45078.87636574074</v>
      </c>
      <c r="P5808" s="3">
        <v>45078.070810185185</v>
      </c>
      <c r="Q5808">
        <v>1</v>
      </c>
      <c r="R5808">
        <v>5807</v>
      </c>
      <c r="S5808" t="str">
        <f>PROPER(CustomerSupport[[#This Row],[Resolution]])</f>
        <v>Push Thank Above Really Baby Hit.</v>
      </c>
      <c r="T5808" t="str">
        <f>TRIM(CustomerSupport[[#This Row],[Customer Name]])</f>
        <v>Jason Lozano</v>
      </c>
      <c r="U5808">
        <f>MONTH(CustomerSupport[[#This Row],[Date of Purchase]])</f>
        <v>10</v>
      </c>
      <c r="V5808" t="str">
        <f>TEXT('Working data'!G5808,"mmmm")</f>
        <v>October</v>
      </c>
      <c r="W5808">
        <f>YEAR(CustomerSupport[[#This Row],[Date of Purchase]])</f>
        <v>2020</v>
      </c>
      <c r="X5808">
        <f t="shared" si="90"/>
        <v>-19.333333333313931</v>
      </c>
    </row>
    <row r="5809" spans="1:24" ht="14.25" customHeight="1" x14ac:dyDescent="0.4">
      <c r="A5809">
        <v>5808</v>
      </c>
      <c r="B5809" t="s">
        <v>15360</v>
      </c>
      <c r="C5809" t="s">
        <v>18862</v>
      </c>
      <c r="D5809">
        <v>22</v>
      </c>
      <c r="E5809" t="s">
        <v>29</v>
      </c>
      <c r="F5809" t="s">
        <v>20</v>
      </c>
      <c r="G5809" s="1">
        <v>43992</v>
      </c>
      <c r="H5809" t="s">
        <v>45</v>
      </c>
      <c r="I5809" t="s">
        <v>141</v>
      </c>
      <c r="J5809" s="2" t="s">
        <v>18863</v>
      </c>
      <c r="K5809" t="s">
        <v>24</v>
      </c>
      <c r="M5809" t="s">
        <v>143</v>
      </c>
      <c r="N5809" t="s">
        <v>33</v>
      </c>
      <c r="O5809" s="3">
        <v>45078.259027777778</v>
      </c>
      <c r="R5809">
        <v>5808</v>
      </c>
      <c r="S5809" t="str">
        <f>PROPER(CustomerSupport[[#This Row],[Resolution]])</f>
        <v/>
      </c>
      <c r="T5809" t="str">
        <f>TRIM(CustomerSupport[[#This Row],[Customer Name]])</f>
        <v>Jennifer Warren</v>
      </c>
      <c r="U5809">
        <f>MONTH(CustomerSupport[[#This Row],[Date of Purchase]])</f>
        <v>6</v>
      </c>
      <c r="V5809" t="str">
        <f>TEXT('Working data'!G5809,"mmmm")</f>
        <v>June</v>
      </c>
      <c r="W5809">
        <f>YEAR(CustomerSupport[[#This Row],[Date of Purchase]])</f>
        <v>2020</v>
      </c>
      <c r="X5809" t="str">
        <f t="shared" si="90"/>
        <v/>
      </c>
    </row>
    <row r="5810" spans="1:24" ht="14.25" customHeight="1" x14ac:dyDescent="0.4">
      <c r="A5810">
        <v>5809</v>
      </c>
      <c r="B5810" t="s">
        <v>18864</v>
      </c>
      <c r="C5810" t="s">
        <v>18865</v>
      </c>
      <c r="D5810">
        <v>70</v>
      </c>
      <c r="E5810" t="s">
        <v>58</v>
      </c>
      <c r="F5810" t="s">
        <v>149</v>
      </c>
      <c r="G5810" s="1">
        <v>44468</v>
      </c>
      <c r="H5810" t="s">
        <v>59</v>
      </c>
      <c r="I5810" t="s">
        <v>77</v>
      </c>
      <c r="J5810" t="s">
        <v>18866</v>
      </c>
      <c r="K5810" t="s">
        <v>24</v>
      </c>
      <c r="M5810" t="s">
        <v>143</v>
      </c>
      <c r="N5810" t="s">
        <v>83</v>
      </c>
      <c r="O5810" s="3">
        <v>45078.681956018518</v>
      </c>
      <c r="R5810">
        <v>5809</v>
      </c>
      <c r="S5810" t="str">
        <f>PROPER(CustomerSupport[[#This Row],[Resolution]])</f>
        <v/>
      </c>
      <c r="T5810" t="str">
        <f>TRIM(CustomerSupport[[#This Row],[Customer Name]])</f>
        <v>Joshua Brown</v>
      </c>
      <c r="U5810">
        <f>MONTH(CustomerSupport[[#This Row],[Date of Purchase]])</f>
        <v>9</v>
      </c>
      <c r="V5810" t="str">
        <f>TEXT('Working data'!G5810,"mmmm")</f>
        <v>September</v>
      </c>
      <c r="W5810">
        <f>YEAR(CustomerSupport[[#This Row],[Date of Purchase]])</f>
        <v>2021</v>
      </c>
      <c r="X5810" t="str">
        <f t="shared" si="90"/>
        <v/>
      </c>
    </row>
    <row r="5811" spans="1:24" ht="14.25" customHeight="1" x14ac:dyDescent="0.4">
      <c r="A5811">
        <v>5810</v>
      </c>
      <c r="B5811" t="s">
        <v>18867</v>
      </c>
      <c r="C5811" t="s">
        <v>18868</v>
      </c>
      <c r="D5811">
        <v>32</v>
      </c>
      <c r="E5811" t="s">
        <v>58</v>
      </c>
      <c r="F5811" t="s">
        <v>339</v>
      </c>
      <c r="G5811" s="1">
        <v>43913</v>
      </c>
      <c r="H5811" t="s">
        <v>59</v>
      </c>
      <c r="I5811" t="s">
        <v>46</v>
      </c>
      <c r="J5811" s="2" t="s">
        <v>18869</v>
      </c>
      <c r="K5811" t="s">
        <v>39</v>
      </c>
      <c r="L5811" t="s">
        <v>18870</v>
      </c>
      <c r="M5811" t="s">
        <v>143</v>
      </c>
      <c r="N5811" t="s">
        <v>26</v>
      </c>
      <c r="O5811" s="3">
        <v>45078.215300925927</v>
      </c>
      <c r="P5811" s="3">
        <v>45078.425023148149</v>
      </c>
      <c r="Q5811">
        <v>5</v>
      </c>
      <c r="R5811">
        <v>5810</v>
      </c>
      <c r="S5811" t="str">
        <f>PROPER(CustomerSupport[[#This Row],[Resolution]])</f>
        <v>It End Necessary Important.</v>
      </c>
      <c r="T5811" t="str">
        <f>TRIM(CustomerSupport[[#This Row],[Customer Name]])</f>
        <v>Brian Ward</v>
      </c>
      <c r="U5811">
        <f>MONTH(CustomerSupport[[#This Row],[Date of Purchase]])</f>
        <v>3</v>
      </c>
      <c r="V5811" t="str">
        <f>TEXT('Working data'!G5811,"mmmm")</f>
        <v>March</v>
      </c>
      <c r="W5811">
        <f>YEAR(CustomerSupport[[#This Row],[Date of Purchase]])</f>
        <v>2020</v>
      </c>
      <c r="X5811">
        <f t="shared" si="90"/>
        <v>5.0333333333255723</v>
      </c>
    </row>
    <row r="5812" spans="1:24" ht="14.25" customHeight="1" x14ac:dyDescent="0.4">
      <c r="A5812">
        <v>5811</v>
      </c>
      <c r="B5812" t="s">
        <v>18871</v>
      </c>
      <c r="C5812" t="s">
        <v>18872</v>
      </c>
      <c r="D5812">
        <v>41</v>
      </c>
      <c r="E5812" t="s">
        <v>29</v>
      </c>
      <c r="F5812" t="s">
        <v>65</v>
      </c>
      <c r="G5812" s="1">
        <v>43927</v>
      </c>
      <c r="H5812" t="s">
        <v>59</v>
      </c>
      <c r="I5812" t="s">
        <v>141</v>
      </c>
      <c r="J5812" s="2" t="s">
        <v>18873</v>
      </c>
      <c r="K5812" t="s">
        <v>24</v>
      </c>
      <c r="M5812" t="s">
        <v>41</v>
      </c>
      <c r="N5812" t="s">
        <v>26</v>
      </c>
      <c r="O5812" s="3">
        <v>45078.047268518516</v>
      </c>
      <c r="R5812">
        <v>5811</v>
      </c>
      <c r="S5812" t="str">
        <f>PROPER(CustomerSupport[[#This Row],[Resolution]])</f>
        <v/>
      </c>
      <c r="T5812" t="str">
        <f>TRIM(CustomerSupport[[#This Row],[Customer Name]])</f>
        <v>Lisa Bell</v>
      </c>
      <c r="U5812">
        <f>MONTH(CustomerSupport[[#This Row],[Date of Purchase]])</f>
        <v>4</v>
      </c>
      <c r="V5812" t="str">
        <f>TEXT('Working data'!G5812,"mmmm")</f>
        <v>April</v>
      </c>
      <c r="W5812">
        <f>YEAR(CustomerSupport[[#This Row],[Date of Purchase]])</f>
        <v>2020</v>
      </c>
      <c r="X5812" t="str">
        <f t="shared" si="90"/>
        <v/>
      </c>
    </row>
    <row r="5813" spans="1:24" ht="14.25" customHeight="1" x14ac:dyDescent="0.4">
      <c r="A5813">
        <v>5812</v>
      </c>
      <c r="B5813" t="s">
        <v>18874</v>
      </c>
      <c r="C5813" t="s">
        <v>18875</v>
      </c>
      <c r="D5813">
        <v>24</v>
      </c>
      <c r="E5813" t="s">
        <v>19</v>
      </c>
      <c r="F5813" t="s">
        <v>207</v>
      </c>
      <c r="G5813" s="1">
        <v>44281</v>
      </c>
      <c r="H5813" t="s">
        <v>59</v>
      </c>
      <c r="I5813" t="s">
        <v>52</v>
      </c>
      <c r="J5813" t="s">
        <v>18876</v>
      </c>
      <c r="K5813" t="s">
        <v>62</v>
      </c>
      <c r="M5813" t="s">
        <v>41</v>
      </c>
      <c r="N5813" t="s">
        <v>26</v>
      </c>
      <c r="R5813">
        <v>5812</v>
      </c>
      <c r="S5813" t="str">
        <f>PROPER(CustomerSupport[[#This Row],[Resolution]])</f>
        <v/>
      </c>
      <c r="T5813" t="str">
        <f>TRIM(CustomerSupport[[#This Row],[Customer Name]])</f>
        <v>Justin Greene</v>
      </c>
      <c r="U5813">
        <f>MONTH(CustomerSupport[[#This Row],[Date of Purchase]])</f>
        <v>3</v>
      </c>
      <c r="V5813" t="str">
        <f>TEXT('Working data'!G5813,"mmmm")</f>
        <v>March</v>
      </c>
      <c r="W5813">
        <f>YEAR(CustomerSupport[[#This Row],[Date of Purchase]])</f>
        <v>2021</v>
      </c>
      <c r="X5813" t="str">
        <f t="shared" si="90"/>
        <v/>
      </c>
    </row>
    <row r="5814" spans="1:24" ht="14.25" customHeight="1" x14ac:dyDescent="0.4">
      <c r="A5814">
        <v>5813</v>
      </c>
      <c r="B5814" t="s">
        <v>18877</v>
      </c>
      <c r="C5814" t="s">
        <v>18878</v>
      </c>
      <c r="D5814">
        <v>18</v>
      </c>
      <c r="E5814" t="s">
        <v>58</v>
      </c>
      <c r="F5814" t="s">
        <v>223</v>
      </c>
      <c r="G5814" s="1">
        <v>44157</v>
      </c>
      <c r="H5814" t="s">
        <v>21</v>
      </c>
      <c r="I5814" t="s">
        <v>177</v>
      </c>
      <c r="J5814" t="s">
        <v>18879</v>
      </c>
      <c r="K5814" t="s">
        <v>62</v>
      </c>
      <c r="M5814" t="s">
        <v>41</v>
      </c>
      <c r="N5814" t="s">
        <v>83</v>
      </c>
      <c r="R5814">
        <v>5813</v>
      </c>
      <c r="S5814" t="str">
        <f>PROPER(CustomerSupport[[#This Row],[Resolution]])</f>
        <v/>
      </c>
      <c r="T5814" t="str">
        <f>TRIM(CustomerSupport[[#This Row],[Customer Name]])</f>
        <v>Dana Gonzalez</v>
      </c>
      <c r="U5814">
        <f>MONTH(CustomerSupport[[#This Row],[Date of Purchase]])</f>
        <v>11</v>
      </c>
      <c r="V5814" t="str">
        <f>TEXT('Working data'!G5814,"mmmm")</f>
        <v>November</v>
      </c>
      <c r="W5814">
        <f>YEAR(CustomerSupport[[#This Row],[Date of Purchase]])</f>
        <v>2020</v>
      </c>
      <c r="X5814" t="str">
        <f t="shared" si="90"/>
        <v/>
      </c>
    </row>
    <row r="5815" spans="1:24" ht="14.25" customHeight="1" x14ac:dyDescent="0.4">
      <c r="A5815">
        <v>5814</v>
      </c>
      <c r="B5815" t="s">
        <v>18880</v>
      </c>
      <c r="C5815" t="s">
        <v>18881</v>
      </c>
      <c r="D5815">
        <v>42</v>
      </c>
      <c r="E5815" t="s">
        <v>58</v>
      </c>
      <c r="F5815" t="s">
        <v>383</v>
      </c>
      <c r="G5815" s="1">
        <v>44229</v>
      </c>
      <c r="H5815" t="s">
        <v>67</v>
      </c>
      <c r="I5815" t="s">
        <v>177</v>
      </c>
      <c r="J5815" s="2" t="s">
        <v>18882</v>
      </c>
      <c r="K5815" t="s">
        <v>24</v>
      </c>
      <c r="M5815" t="s">
        <v>25</v>
      </c>
      <c r="N5815" t="s">
        <v>26</v>
      </c>
      <c r="O5815" s="3">
        <v>45078.901493055557</v>
      </c>
      <c r="R5815">
        <v>5814</v>
      </c>
      <c r="S5815" t="str">
        <f>PROPER(CustomerSupport[[#This Row],[Resolution]])</f>
        <v/>
      </c>
      <c r="T5815" t="str">
        <f>TRIM(CustomerSupport[[#This Row],[Customer Name]])</f>
        <v>Sandra Fritz</v>
      </c>
      <c r="U5815">
        <f>MONTH(CustomerSupport[[#This Row],[Date of Purchase]])</f>
        <v>2</v>
      </c>
      <c r="V5815" t="str">
        <f>TEXT('Working data'!G5815,"mmmm")</f>
        <v>February</v>
      </c>
      <c r="W5815">
        <f>YEAR(CustomerSupport[[#This Row],[Date of Purchase]])</f>
        <v>2021</v>
      </c>
      <c r="X5815" t="str">
        <f t="shared" si="90"/>
        <v/>
      </c>
    </row>
    <row r="5816" spans="1:24" ht="14.25" customHeight="1" x14ac:dyDescent="0.4">
      <c r="A5816">
        <v>5815</v>
      </c>
      <c r="B5816" t="s">
        <v>18883</v>
      </c>
      <c r="C5816" t="s">
        <v>18884</v>
      </c>
      <c r="D5816">
        <v>26</v>
      </c>
      <c r="E5816" t="s">
        <v>29</v>
      </c>
      <c r="F5816" t="s">
        <v>81</v>
      </c>
      <c r="G5816" s="1">
        <v>44494</v>
      </c>
      <c r="H5816" t="s">
        <v>45</v>
      </c>
      <c r="I5816" t="s">
        <v>46</v>
      </c>
      <c r="J5816" s="2" t="s">
        <v>18885</v>
      </c>
      <c r="K5816" t="s">
        <v>39</v>
      </c>
      <c r="L5816" t="s">
        <v>18886</v>
      </c>
      <c r="M5816" t="s">
        <v>41</v>
      </c>
      <c r="N5816" t="s">
        <v>26</v>
      </c>
      <c r="O5816" s="3">
        <v>45078.404293981483</v>
      </c>
      <c r="P5816" s="3">
        <v>45078.844571759262</v>
      </c>
      <c r="Q5816">
        <v>5</v>
      </c>
      <c r="R5816">
        <v>5815</v>
      </c>
      <c r="S5816" t="str">
        <f>PROPER(CustomerSupport[[#This Row],[Resolution]])</f>
        <v>Sometimes Maybe Church Animal.</v>
      </c>
      <c r="T5816" t="str">
        <f>TRIM(CustomerSupport[[#This Row],[Customer Name]])</f>
        <v>Trevor Miller</v>
      </c>
      <c r="U5816">
        <f>MONTH(CustomerSupport[[#This Row],[Date of Purchase]])</f>
        <v>10</v>
      </c>
      <c r="V5816" t="str">
        <f>TEXT('Working data'!G5816,"mmmm")</f>
        <v>October</v>
      </c>
      <c r="W5816">
        <f>YEAR(CustomerSupport[[#This Row],[Date of Purchase]])</f>
        <v>2021</v>
      </c>
      <c r="X5816">
        <f t="shared" si="90"/>
        <v>10.566666666709352</v>
      </c>
    </row>
    <row r="5817" spans="1:24" ht="14.25" customHeight="1" x14ac:dyDescent="0.4">
      <c r="A5817">
        <v>5816</v>
      </c>
      <c r="B5817" t="s">
        <v>18887</v>
      </c>
      <c r="C5817" t="s">
        <v>18888</v>
      </c>
      <c r="D5817">
        <v>54</v>
      </c>
      <c r="E5817" t="s">
        <v>29</v>
      </c>
      <c r="F5817" t="s">
        <v>207</v>
      </c>
      <c r="G5817" s="1">
        <v>44129</v>
      </c>
      <c r="H5817" t="s">
        <v>45</v>
      </c>
      <c r="I5817" t="s">
        <v>93</v>
      </c>
      <c r="J5817" s="2" t="s">
        <v>18889</v>
      </c>
      <c r="K5817" t="s">
        <v>39</v>
      </c>
      <c r="L5817" t="s">
        <v>18890</v>
      </c>
      <c r="M5817" t="s">
        <v>143</v>
      </c>
      <c r="N5817" t="s">
        <v>83</v>
      </c>
      <c r="O5817" s="3">
        <v>45078.953622685185</v>
      </c>
      <c r="P5817" s="3">
        <v>45078.65084490741</v>
      </c>
      <c r="Q5817">
        <v>2</v>
      </c>
      <c r="R5817">
        <v>5816</v>
      </c>
      <c r="S5817" t="str">
        <f>PROPER(CustomerSupport[[#This Row],[Resolution]])</f>
        <v>Represent Describe Of Trouble Responsibility Still Change.</v>
      </c>
      <c r="T5817" t="str">
        <f>TRIM(CustomerSupport[[#This Row],[Customer Name]])</f>
        <v>Heather Castro</v>
      </c>
      <c r="U5817">
        <f>MONTH(CustomerSupport[[#This Row],[Date of Purchase]])</f>
        <v>10</v>
      </c>
      <c r="V5817" t="str">
        <f>TEXT('Working data'!G5817,"mmmm")</f>
        <v>October</v>
      </c>
      <c r="W5817">
        <f>YEAR(CustomerSupport[[#This Row],[Date of Purchase]])</f>
        <v>2020</v>
      </c>
      <c r="X5817">
        <f t="shared" si="90"/>
        <v>-7.2666666666045785</v>
      </c>
    </row>
    <row r="5818" spans="1:24" ht="14.25" customHeight="1" x14ac:dyDescent="0.4">
      <c r="A5818">
        <v>5817</v>
      </c>
      <c r="B5818" t="s">
        <v>18891</v>
      </c>
      <c r="C5818" t="s">
        <v>18892</v>
      </c>
      <c r="D5818">
        <v>61</v>
      </c>
      <c r="E5818" t="s">
        <v>29</v>
      </c>
      <c r="F5818" t="s">
        <v>103</v>
      </c>
      <c r="G5818" s="1">
        <v>44076</v>
      </c>
      <c r="H5818" t="s">
        <v>45</v>
      </c>
      <c r="I5818" t="s">
        <v>22</v>
      </c>
      <c r="J5818" s="2" t="s">
        <v>18893</v>
      </c>
      <c r="K5818" t="s">
        <v>24</v>
      </c>
      <c r="M5818" t="s">
        <v>41</v>
      </c>
      <c r="N5818" t="s">
        <v>26</v>
      </c>
      <c r="O5818" s="3">
        <v>45078.540439814817</v>
      </c>
      <c r="R5818">
        <v>5817</v>
      </c>
      <c r="S5818" t="str">
        <f>PROPER(CustomerSupport[[#This Row],[Resolution]])</f>
        <v/>
      </c>
      <c r="T5818" t="str">
        <f>TRIM(CustomerSupport[[#This Row],[Customer Name]])</f>
        <v>Kevin Sexton</v>
      </c>
      <c r="U5818">
        <f>MONTH(CustomerSupport[[#This Row],[Date of Purchase]])</f>
        <v>9</v>
      </c>
      <c r="V5818" t="str">
        <f>TEXT('Working data'!G5818,"mmmm")</f>
        <v>September</v>
      </c>
      <c r="W5818">
        <f>YEAR(CustomerSupport[[#This Row],[Date of Purchase]])</f>
        <v>2020</v>
      </c>
      <c r="X5818" t="str">
        <f t="shared" si="90"/>
        <v/>
      </c>
    </row>
    <row r="5819" spans="1:24" ht="14.25" customHeight="1" x14ac:dyDescent="0.4">
      <c r="A5819">
        <v>5818</v>
      </c>
      <c r="B5819" t="s">
        <v>18894</v>
      </c>
      <c r="C5819" t="s">
        <v>18895</v>
      </c>
      <c r="D5819">
        <v>31</v>
      </c>
      <c r="E5819" t="s">
        <v>19</v>
      </c>
      <c r="F5819" t="s">
        <v>286</v>
      </c>
      <c r="G5819" s="1">
        <v>44075</v>
      </c>
      <c r="H5819" t="s">
        <v>21</v>
      </c>
      <c r="I5819" t="s">
        <v>59</v>
      </c>
      <c r="J5819" s="2" t="s">
        <v>18896</v>
      </c>
      <c r="K5819" t="s">
        <v>62</v>
      </c>
      <c r="M5819" t="s">
        <v>41</v>
      </c>
      <c r="N5819" t="s">
        <v>83</v>
      </c>
      <c r="R5819">
        <v>5818</v>
      </c>
      <c r="S5819" t="str">
        <f>PROPER(CustomerSupport[[#This Row],[Resolution]])</f>
        <v/>
      </c>
      <c r="T5819" t="str">
        <f>TRIM(CustomerSupport[[#This Row],[Customer Name]])</f>
        <v>Danielle Martin</v>
      </c>
      <c r="U5819">
        <f>MONTH(CustomerSupport[[#This Row],[Date of Purchase]])</f>
        <v>9</v>
      </c>
      <c r="V5819" t="str">
        <f>TEXT('Working data'!G5819,"mmmm")</f>
        <v>September</v>
      </c>
      <c r="W5819">
        <f>YEAR(CustomerSupport[[#This Row],[Date of Purchase]])</f>
        <v>2020</v>
      </c>
      <c r="X5819" t="str">
        <f t="shared" si="90"/>
        <v/>
      </c>
    </row>
    <row r="5820" spans="1:24" ht="14.25" customHeight="1" x14ac:dyDescent="0.4">
      <c r="A5820">
        <v>5819</v>
      </c>
      <c r="B5820" t="s">
        <v>10861</v>
      </c>
      <c r="C5820" t="s">
        <v>18897</v>
      </c>
      <c r="D5820">
        <v>65</v>
      </c>
      <c r="E5820" t="s">
        <v>19</v>
      </c>
      <c r="F5820" t="s">
        <v>71</v>
      </c>
      <c r="G5820" s="1">
        <v>44429</v>
      </c>
      <c r="H5820" t="s">
        <v>67</v>
      </c>
      <c r="I5820" t="s">
        <v>177</v>
      </c>
      <c r="J5820" s="2" t="s">
        <v>18898</v>
      </c>
      <c r="K5820" t="s">
        <v>24</v>
      </c>
      <c r="M5820" t="s">
        <v>89</v>
      </c>
      <c r="N5820" t="s">
        <v>33</v>
      </c>
      <c r="O5820" s="3">
        <v>45078.838414351849</v>
      </c>
      <c r="R5820">
        <v>5819</v>
      </c>
      <c r="S5820" t="str">
        <f>PROPER(CustomerSupport[[#This Row],[Resolution]])</f>
        <v/>
      </c>
      <c r="T5820" t="str">
        <f>TRIM(CustomerSupport[[#This Row],[Customer Name]])</f>
        <v>Andrew Kelly</v>
      </c>
      <c r="U5820">
        <f>MONTH(CustomerSupport[[#This Row],[Date of Purchase]])</f>
        <v>8</v>
      </c>
      <c r="V5820" t="str">
        <f>TEXT('Working data'!G5820,"mmmm")</f>
        <v>August</v>
      </c>
      <c r="W5820">
        <f>YEAR(CustomerSupport[[#This Row],[Date of Purchase]])</f>
        <v>2021</v>
      </c>
      <c r="X5820" t="str">
        <f t="shared" si="90"/>
        <v/>
      </c>
    </row>
    <row r="5821" spans="1:24" ht="14.25" customHeight="1" x14ac:dyDescent="0.4">
      <c r="A5821">
        <v>5820</v>
      </c>
      <c r="B5821" t="s">
        <v>18899</v>
      </c>
      <c r="C5821" t="s">
        <v>13007</v>
      </c>
      <c r="D5821">
        <v>20</v>
      </c>
      <c r="E5821" t="s">
        <v>19</v>
      </c>
      <c r="F5821" t="s">
        <v>397</v>
      </c>
      <c r="G5821" s="1">
        <v>44453</v>
      </c>
      <c r="H5821" t="s">
        <v>66</v>
      </c>
      <c r="I5821" t="s">
        <v>99</v>
      </c>
      <c r="J5821" s="2" t="s">
        <v>18900</v>
      </c>
      <c r="K5821" t="s">
        <v>39</v>
      </c>
      <c r="L5821" t="s">
        <v>18901</v>
      </c>
      <c r="M5821" t="s">
        <v>143</v>
      </c>
      <c r="N5821" t="s">
        <v>83</v>
      </c>
      <c r="O5821" s="3">
        <v>45078.285636574074</v>
      </c>
      <c r="P5821" s="3">
        <v>45078.63008101852</v>
      </c>
      <c r="Q5821">
        <v>4</v>
      </c>
      <c r="R5821">
        <v>5820</v>
      </c>
      <c r="S5821" t="str">
        <f>PROPER(CustomerSupport[[#This Row],[Resolution]])</f>
        <v>Several Provide Deep Free Kid Support.</v>
      </c>
      <c r="T5821" t="str">
        <f>TRIM(CustomerSupport[[#This Row],[Customer Name]])</f>
        <v>Joseph Davis</v>
      </c>
      <c r="U5821">
        <f>MONTH(CustomerSupport[[#This Row],[Date of Purchase]])</f>
        <v>9</v>
      </c>
      <c r="V5821" t="str">
        <f>TEXT('Working data'!G5821,"mmmm")</f>
        <v>September</v>
      </c>
      <c r="W5821">
        <f>YEAR(CustomerSupport[[#This Row],[Date of Purchase]])</f>
        <v>2021</v>
      </c>
      <c r="X5821">
        <f t="shared" si="90"/>
        <v>8.2666666667209938</v>
      </c>
    </row>
    <row r="5822" spans="1:24" ht="14.25" customHeight="1" x14ac:dyDescent="0.4">
      <c r="A5822">
        <v>5821</v>
      </c>
      <c r="B5822" t="s">
        <v>18902</v>
      </c>
      <c r="C5822" t="s">
        <v>5916</v>
      </c>
      <c r="D5822">
        <v>43</v>
      </c>
      <c r="E5822" t="s">
        <v>19</v>
      </c>
      <c r="F5822" t="s">
        <v>30</v>
      </c>
      <c r="G5822" s="1">
        <v>44282</v>
      </c>
      <c r="H5822" t="s">
        <v>45</v>
      </c>
      <c r="I5822" t="s">
        <v>37</v>
      </c>
      <c r="J5822" t="s">
        <v>18903</v>
      </c>
      <c r="K5822" t="s">
        <v>62</v>
      </c>
      <c r="M5822" t="s">
        <v>25</v>
      </c>
      <c r="N5822" t="s">
        <v>83</v>
      </c>
      <c r="R5822">
        <v>5821</v>
      </c>
      <c r="S5822" t="str">
        <f>PROPER(CustomerSupport[[#This Row],[Resolution]])</f>
        <v/>
      </c>
      <c r="T5822" t="str">
        <f>TRIM(CustomerSupport[[#This Row],[Customer Name]])</f>
        <v>Anne Underwood</v>
      </c>
      <c r="U5822">
        <f>MONTH(CustomerSupport[[#This Row],[Date of Purchase]])</f>
        <v>3</v>
      </c>
      <c r="V5822" t="str">
        <f>TEXT('Working data'!G5822,"mmmm")</f>
        <v>March</v>
      </c>
      <c r="W5822">
        <f>YEAR(CustomerSupport[[#This Row],[Date of Purchase]])</f>
        <v>2021</v>
      </c>
      <c r="X5822" t="str">
        <f t="shared" si="90"/>
        <v/>
      </c>
    </row>
    <row r="5823" spans="1:24" ht="14.25" customHeight="1" x14ac:dyDescent="0.4">
      <c r="A5823">
        <v>5822</v>
      </c>
      <c r="B5823" t="s">
        <v>18904</v>
      </c>
      <c r="C5823" t="s">
        <v>18905</v>
      </c>
      <c r="D5823">
        <v>55</v>
      </c>
      <c r="E5823" t="s">
        <v>29</v>
      </c>
      <c r="F5823" t="s">
        <v>20</v>
      </c>
      <c r="G5823" s="1">
        <v>44103</v>
      </c>
      <c r="H5823" t="s">
        <v>21</v>
      </c>
      <c r="I5823" t="s">
        <v>113</v>
      </c>
      <c r="J5823" s="2" t="s">
        <v>18906</v>
      </c>
      <c r="K5823" t="s">
        <v>24</v>
      </c>
      <c r="M5823" t="s">
        <v>89</v>
      </c>
      <c r="N5823" t="s">
        <v>33</v>
      </c>
      <c r="O5823" s="3">
        <v>45078.909282407411</v>
      </c>
      <c r="R5823">
        <v>5822</v>
      </c>
      <c r="S5823" t="str">
        <f>PROPER(CustomerSupport[[#This Row],[Resolution]])</f>
        <v/>
      </c>
      <c r="T5823" t="str">
        <f>TRIM(CustomerSupport[[#This Row],[Customer Name]])</f>
        <v>John Jones</v>
      </c>
      <c r="U5823">
        <f>MONTH(CustomerSupport[[#This Row],[Date of Purchase]])</f>
        <v>9</v>
      </c>
      <c r="V5823" t="str">
        <f>TEXT('Working data'!G5823,"mmmm")</f>
        <v>September</v>
      </c>
      <c r="W5823">
        <f>YEAR(CustomerSupport[[#This Row],[Date of Purchase]])</f>
        <v>2020</v>
      </c>
      <c r="X5823" t="str">
        <f t="shared" si="90"/>
        <v/>
      </c>
    </row>
    <row r="5824" spans="1:24" ht="14.25" customHeight="1" x14ac:dyDescent="0.4">
      <c r="A5824">
        <v>5823</v>
      </c>
      <c r="B5824" t="s">
        <v>18907</v>
      </c>
      <c r="C5824" t="s">
        <v>18908</v>
      </c>
      <c r="D5824">
        <v>63</v>
      </c>
      <c r="E5824" t="s">
        <v>29</v>
      </c>
      <c r="F5824" t="s">
        <v>98</v>
      </c>
      <c r="G5824" s="1">
        <v>44224</v>
      </c>
      <c r="H5824" t="s">
        <v>45</v>
      </c>
      <c r="I5824" t="s">
        <v>59</v>
      </c>
      <c r="J5824" t="s">
        <v>18909</v>
      </c>
      <c r="K5824" t="s">
        <v>39</v>
      </c>
      <c r="L5824" t="s">
        <v>18910</v>
      </c>
      <c r="M5824" t="s">
        <v>143</v>
      </c>
      <c r="N5824" t="s">
        <v>83</v>
      </c>
      <c r="O5824" s="3">
        <v>45078.395405092589</v>
      </c>
      <c r="P5824" s="3">
        <v>45078.429432870369</v>
      </c>
      <c r="Q5824">
        <v>2</v>
      </c>
      <c r="R5824">
        <v>5823</v>
      </c>
      <c r="S5824" t="str">
        <f>PROPER(CustomerSupport[[#This Row],[Resolution]])</f>
        <v>Reason Source Information Set Specific Pm.</v>
      </c>
      <c r="T5824" t="str">
        <f>TRIM(CustomerSupport[[#This Row],[Customer Name]])</f>
        <v>Shelia Larsen</v>
      </c>
      <c r="U5824">
        <f>MONTH(CustomerSupport[[#This Row],[Date of Purchase]])</f>
        <v>1</v>
      </c>
      <c r="V5824" t="str">
        <f>TEXT('Working data'!G5824,"mmmm")</f>
        <v>January</v>
      </c>
      <c r="W5824">
        <f>YEAR(CustomerSupport[[#This Row],[Date of Purchase]])</f>
        <v>2021</v>
      </c>
      <c r="X5824">
        <f t="shared" si="90"/>
        <v>0.81666666670935228</v>
      </c>
    </row>
    <row r="5825" spans="1:24" ht="14.25" customHeight="1" x14ac:dyDescent="0.4">
      <c r="A5825">
        <v>5824</v>
      </c>
      <c r="B5825" t="s">
        <v>18911</v>
      </c>
      <c r="C5825" t="s">
        <v>18912</v>
      </c>
      <c r="D5825">
        <v>33</v>
      </c>
      <c r="E5825" t="s">
        <v>19</v>
      </c>
      <c r="F5825" t="s">
        <v>30</v>
      </c>
      <c r="G5825" s="1">
        <v>44280</v>
      </c>
      <c r="H5825" t="s">
        <v>59</v>
      </c>
      <c r="I5825" t="s">
        <v>177</v>
      </c>
      <c r="J5825" s="2" t="s">
        <v>18913</v>
      </c>
      <c r="K5825" t="s">
        <v>24</v>
      </c>
      <c r="M5825" t="s">
        <v>143</v>
      </c>
      <c r="N5825" t="s">
        <v>33</v>
      </c>
      <c r="O5825" s="3">
        <v>45078.350289351853</v>
      </c>
      <c r="R5825">
        <v>5824</v>
      </c>
      <c r="S5825" t="str">
        <f>PROPER(CustomerSupport[[#This Row],[Resolution]])</f>
        <v/>
      </c>
      <c r="T5825" t="str">
        <f>TRIM(CustomerSupport[[#This Row],[Customer Name]])</f>
        <v>Wanda Moreno</v>
      </c>
      <c r="U5825">
        <f>MONTH(CustomerSupport[[#This Row],[Date of Purchase]])</f>
        <v>3</v>
      </c>
      <c r="V5825" t="str">
        <f>TEXT('Working data'!G5825,"mmmm")</f>
        <v>March</v>
      </c>
      <c r="W5825">
        <f>YEAR(CustomerSupport[[#This Row],[Date of Purchase]])</f>
        <v>2021</v>
      </c>
      <c r="X5825" t="str">
        <f t="shared" si="90"/>
        <v/>
      </c>
    </row>
    <row r="5826" spans="1:24" ht="14.25" customHeight="1" x14ac:dyDescent="0.4">
      <c r="A5826">
        <v>5825</v>
      </c>
      <c r="B5826" t="s">
        <v>18914</v>
      </c>
      <c r="C5826" t="s">
        <v>18915</v>
      </c>
      <c r="D5826">
        <v>18</v>
      </c>
      <c r="E5826" t="s">
        <v>58</v>
      </c>
      <c r="F5826" t="s">
        <v>431</v>
      </c>
      <c r="G5826" s="1">
        <v>43887</v>
      </c>
      <c r="H5826" t="s">
        <v>67</v>
      </c>
      <c r="I5826" t="s">
        <v>72</v>
      </c>
      <c r="J5826" t="s">
        <v>18916</v>
      </c>
      <c r="K5826" t="s">
        <v>62</v>
      </c>
      <c r="M5826" t="s">
        <v>25</v>
      </c>
      <c r="N5826" t="s">
        <v>33</v>
      </c>
      <c r="R5826">
        <v>5825</v>
      </c>
      <c r="S5826" t="str">
        <f>PROPER(CustomerSupport[[#This Row],[Resolution]])</f>
        <v/>
      </c>
      <c r="T5826" t="str">
        <f>TRIM(CustomerSupport[[#This Row],[Customer Name]])</f>
        <v>Tiffany Hicks</v>
      </c>
      <c r="U5826">
        <f>MONTH(CustomerSupport[[#This Row],[Date of Purchase]])</f>
        <v>2</v>
      </c>
      <c r="V5826" t="str">
        <f>TEXT('Working data'!G5826,"mmmm")</f>
        <v>February</v>
      </c>
      <c r="W5826">
        <f>YEAR(CustomerSupport[[#This Row],[Date of Purchase]])</f>
        <v>2020</v>
      </c>
      <c r="X5826" t="str">
        <f t="shared" ref="X5826:X5889" si="91">IF(OR(O5826="",P5826=""),"",(P5826-O5826)*24)</f>
        <v/>
      </c>
    </row>
    <row r="5827" spans="1:24" ht="14.25" customHeight="1" x14ac:dyDescent="0.4">
      <c r="A5827">
        <v>5826</v>
      </c>
      <c r="B5827" t="s">
        <v>18917</v>
      </c>
      <c r="C5827" t="s">
        <v>18918</v>
      </c>
      <c r="D5827">
        <v>68</v>
      </c>
      <c r="E5827" t="s">
        <v>29</v>
      </c>
      <c r="F5827" t="s">
        <v>81</v>
      </c>
      <c r="G5827" s="1">
        <v>43983</v>
      </c>
      <c r="H5827" t="s">
        <v>67</v>
      </c>
      <c r="I5827" t="s">
        <v>31</v>
      </c>
      <c r="J5827" s="2" t="s">
        <v>18919</v>
      </c>
      <c r="K5827" t="s">
        <v>39</v>
      </c>
      <c r="L5827" t="s">
        <v>18920</v>
      </c>
      <c r="M5827" t="s">
        <v>25</v>
      </c>
      <c r="N5827" t="s">
        <v>55</v>
      </c>
      <c r="O5827" s="3">
        <v>45078.030162037037</v>
      </c>
      <c r="P5827" s="3">
        <v>45078.370439814818</v>
      </c>
      <c r="Q5827">
        <v>1</v>
      </c>
      <c r="R5827">
        <v>5826</v>
      </c>
      <c r="S5827" t="str">
        <f>PROPER(CustomerSupport[[#This Row],[Resolution]])</f>
        <v>He Reality Wife Apply Finish.</v>
      </c>
      <c r="T5827" t="str">
        <f>TRIM(CustomerSupport[[#This Row],[Customer Name]])</f>
        <v>Brittany Barnett</v>
      </c>
      <c r="U5827">
        <f>MONTH(CustomerSupport[[#This Row],[Date of Purchase]])</f>
        <v>6</v>
      </c>
      <c r="V5827" t="str">
        <f>TEXT('Working data'!G5827,"mmmm")</f>
        <v>June</v>
      </c>
      <c r="W5827">
        <f>YEAR(CustomerSupport[[#This Row],[Date of Purchase]])</f>
        <v>2020</v>
      </c>
      <c r="X5827">
        <f t="shared" si="91"/>
        <v>8.1666666667442769</v>
      </c>
    </row>
    <row r="5828" spans="1:24" ht="14.25" customHeight="1" x14ac:dyDescent="0.4">
      <c r="A5828">
        <v>5827</v>
      </c>
      <c r="B5828" t="s">
        <v>18921</v>
      </c>
      <c r="C5828" t="s">
        <v>18922</v>
      </c>
      <c r="D5828">
        <v>40</v>
      </c>
      <c r="E5828" t="s">
        <v>58</v>
      </c>
      <c r="F5828" t="s">
        <v>317</v>
      </c>
      <c r="G5828" s="1">
        <v>43924</v>
      </c>
      <c r="H5828" t="s">
        <v>67</v>
      </c>
      <c r="I5828" t="s">
        <v>113</v>
      </c>
      <c r="J5828" s="2" t="s">
        <v>18923</v>
      </c>
      <c r="K5828" t="s">
        <v>24</v>
      </c>
      <c r="M5828" t="s">
        <v>143</v>
      </c>
      <c r="N5828" t="s">
        <v>33</v>
      </c>
      <c r="O5828" s="3">
        <v>45078.618379629632</v>
      </c>
      <c r="R5828">
        <v>5827</v>
      </c>
      <c r="S5828" t="str">
        <f>PROPER(CustomerSupport[[#This Row],[Resolution]])</f>
        <v/>
      </c>
      <c r="T5828" t="str">
        <f>TRIM(CustomerSupport[[#This Row],[Customer Name]])</f>
        <v>Nicole Fitzpatrick</v>
      </c>
      <c r="U5828">
        <f>MONTH(CustomerSupport[[#This Row],[Date of Purchase]])</f>
        <v>4</v>
      </c>
      <c r="V5828" t="str">
        <f>TEXT('Working data'!G5828,"mmmm")</f>
        <v>April</v>
      </c>
      <c r="W5828">
        <f>YEAR(CustomerSupport[[#This Row],[Date of Purchase]])</f>
        <v>2020</v>
      </c>
      <c r="X5828" t="str">
        <f t="shared" si="91"/>
        <v/>
      </c>
    </row>
    <row r="5829" spans="1:24" ht="14.25" customHeight="1" x14ac:dyDescent="0.4">
      <c r="A5829">
        <v>5828</v>
      </c>
      <c r="B5829" t="s">
        <v>18924</v>
      </c>
      <c r="C5829" t="s">
        <v>18925</v>
      </c>
      <c r="D5829">
        <v>23</v>
      </c>
      <c r="E5829" t="s">
        <v>58</v>
      </c>
      <c r="F5829" t="s">
        <v>317</v>
      </c>
      <c r="G5829" s="1">
        <v>44304</v>
      </c>
      <c r="H5829" t="s">
        <v>21</v>
      </c>
      <c r="I5829" t="s">
        <v>141</v>
      </c>
      <c r="J5829" s="2" t="s">
        <v>18926</v>
      </c>
      <c r="K5829" t="s">
        <v>39</v>
      </c>
      <c r="L5829" t="s">
        <v>18927</v>
      </c>
      <c r="M5829" t="s">
        <v>41</v>
      </c>
      <c r="N5829" t="s">
        <v>55</v>
      </c>
      <c r="O5829" s="3">
        <v>45078.483668981484</v>
      </c>
      <c r="P5829" s="3">
        <v>45078.237141203703</v>
      </c>
      <c r="Q5829">
        <v>4</v>
      </c>
      <c r="R5829">
        <v>5828</v>
      </c>
      <c r="S5829" t="str">
        <f>PROPER(CustomerSupport[[#This Row],[Resolution]])</f>
        <v>Energy Office Behavior Mother Interest Consider Move.</v>
      </c>
      <c r="T5829" t="str">
        <f>TRIM(CustomerSupport[[#This Row],[Customer Name]])</f>
        <v>Jessica Cordova</v>
      </c>
      <c r="U5829">
        <f>MONTH(CustomerSupport[[#This Row],[Date of Purchase]])</f>
        <v>4</v>
      </c>
      <c r="V5829" t="str">
        <f>TEXT('Working data'!G5829,"mmmm")</f>
        <v>April</v>
      </c>
      <c r="W5829">
        <f>YEAR(CustomerSupport[[#This Row],[Date of Purchase]])</f>
        <v>2021</v>
      </c>
      <c r="X5829">
        <f t="shared" si="91"/>
        <v>-5.9166666667442769</v>
      </c>
    </row>
    <row r="5830" spans="1:24" ht="14.25" customHeight="1" x14ac:dyDescent="0.4">
      <c r="A5830">
        <v>5829</v>
      </c>
      <c r="B5830" t="s">
        <v>18928</v>
      </c>
      <c r="C5830" t="s">
        <v>18929</v>
      </c>
      <c r="D5830">
        <v>20</v>
      </c>
      <c r="E5830" t="s">
        <v>58</v>
      </c>
      <c r="F5830" t="s">
        <v>249</v>
      </c>
      <c r="G5830" s="1">
        <v>44002</v>
      </c>
      <c r="H5830" t="s">
        <v>45</v>
      </c>
      <c r="I5830" t="s">
        <v>52</v>
      </c>
      <c r="J5830" s="2" t="s">
        <v>18930</v>
      </c>
      <c r="K5830" t="s">
        <v>39</v>
      </c>
      <c r="L5830" t="s">
        <v>18931</v>
      </c>
      <c r="M5830" t="s">
        <v>143</v>
      </c>
      <c r="N5830" t="s">
        <v>26</v>
      </c>
      <c r="O5830" s="3">
        <v>45078.158692129633</v>
      </c>
      <c r="P5830" s="3">
        <v>45078.914942129632</v>
      </c>
      <c r="Q5830">
        <v>2</v>
      </c>
      <c r="R5830">
        <v>5829</v>
      </c>
      <c r="S5830" t="str">
        <f>PROPER(CustomerSupport[[#This Row],[Resolution]])</f>
        <v>Even Knowledge Hit.</v>
      </c>
      <c r="T5830" t="str">
        <f>TRIM(CustomerSupport[[#This Row],[Customer Name]])</f>
        <v>Sara Romero</v>
      </c>
      <c r="U5830">
        <f>MONTH(CustomerSupport[[#This Row],[Date of Purchase]])</f>
        <v>6</v>
      </c>
      <c r="V5830" t="str">
        <f>TEXT('Working data'!G5830,"mmmm")</f>
        <v>June</v>
      </c>
      <c r="W5830">
        <f>YEAR(CustomerSupport[[#This Row],[Date of Purchase]])</f>
        <v>2020</v>
      </c>
      <c r="X5830">
        <f t="shared" si="91"/>
        <v>18.149999999965075</v>
      </c>
    </row>
    <row r="5831" spans="1:24" ht="14.25" customHeight="1" x14ac:dyDescent="0.4">
      <c r="A5831">
        <v>5830</v>
      </c>
      <c r="B5831" t="s">
        <v>18932</v>
      </c>
      <c r="C5831" t="s">
        <v>18933</v>
      </c>
      <c r="D5831">
        <v>61</v>
      </c>
      <c r="E5831" t="s">
        <v>58</v>
      </c>
      <c r="F5831" t="s">
        <v>36</v>
      </c>
      <c r="G5831" s="1">
        <v>43865</v>
      </c>
      <c r="H5831" t="s">
        <v>45</v>
      </c>
      <c r="I5831" t="s">
        <v>93</v>
      </c>
      <c r="J5831" s="2" t="s">
        <v>18934</v>
      </c>
      <c r="K5831" t="s">
        <v>62</v>
      </c>
      <c r="M5831" t="s">
        <v>25</v>
      </c>
      <c r="N5831" t="s">
        <v>33</v>
      </c>
      <c r="R5831">
        <v>5830</v>
      </c>
      <c r="S5831" t="str">
        <f>PROPER(CustomerSupport[[#This Row],[Resolution]])</f>
        <v/>
      </c>
      <c r="T5831" t="str">
        <f>TRIM(CustomerSupport[[#This Row],[Customer Name]])</f>
        <v>James Vincent</v>
      </c>
      <c r="U5831">
        <f>MONTH(CustomerSupport[[#This Row],[Date of Purchase]])</f>
        <v>2</v>
      </c>
      <c r="V5831" t="str">
        <f>TEXT('Working data'!G5831,"mmmm")</f>
        <v>February</v>
      </c>
      <c r="W5831">
        <f>YEAR(CustomerSupport[[#This Row],[Date of Purchase]])</f>
        <v>2020</v>
      </c>
      <c r="X5831" t="str">
        <f t="shared" si="91"/>
        <v/>
      </c>
    </row>
    <row r="5832" spans="1:24" ht="14.25" customHeight="1" x14ac:dyDescent="0.4">
      <c r="A5832">
        <v>5831</v>
      </c>
      <c r="B5832" t="s">
        <v>18935</v>
      </c>
      <c r="C5832" t="s">
        <v>18936</v>
      </c>
      <c r="D5832">
        <v>23</v>
      </c>
      <c r="E5832" t="s">
        <v>29</v>
      </c>
      <c r="F5832" t="s">
        <v>242</v>
      </c>
      <c r="G5832" s="1">
        <v>44158</v>
      </c>
      <c r="H5832" t="s">
        <v>59</v>
      </c>
      <c r="I5832" t="s">
        <v>150</v>
      </c>
      <c r="J5832" t="s">
        <v>18937</v>
      </c>
      <c r="K5832" t="s">
        <v>62</v>
      </c>
      <c r="M5832" t="s">
        <v>41</v>
      </c>
      <c r="N5832" t="s">
        <v>33</v>
      </c>
      <c r="R5832">
        <v>5831</v>
      </c>
      <c r="S5832" t="str">
        <f>PROPER(CustomerSupport[[#This Row],[Resolution]])</f>
        <v/>
      </c>
      <c r="T5832" t="str">
        <f>TRIM(CustomerSupport[[#This Row],[Customer Name]])</f>
        <v>Danielle Hall</v>
      </c>
      <c r="U5832">
        <f>MONTH(CustomerSupport[[#This Row],[Date of Purchase]])</f>
        <v>11</v>
      </c>
      <c r="V5832" t="str">
        <f>TEXT('Working data'!G5832,"mmmm")</f>
        <v>November</v>
      </c>
      <c r="W5832">
        <f>YEAR(CustomerSupport[[#This Row],[Date of Purchase]])</f>
        <v>2020</v>
      </c>
      <c r="X5832" t="str">
        <f t="shared" si="91"/>
        <v/>
      </c>
    </row>
    <row r="5833" spans="1:24" ht="14.25" customHeight="1" x14ac:dyDescent="0.4">
      <c r="A5833">
        <v>5832</v>
      </c>
      <c r="B5833" t="s">
        <v>18938</v>
      </c>
      <c r="C5833" t="s">
        <v>18939</v>
      </c>
      <c r="D5833">
        <v>33</v>
      </c>
      <c r="E5833" t="s">
        <v>29</v>
      </c>
      <c r="F5833" t="s">
        <v>117</v>
      </c>
      <c r="G5833" s="1">
        <v>43970</v>
      </c>
      <c r="H5833" t="s">
        <v>45</v>
      </c>
      <c r="I5833" t="s">
        <v>77</v>
      </c>
      <c r="J5833" t="s">
        <v>18940</v>
      </c>
      <c r="K5833" t="s">
        <v>39</v>
      </c>
      <c r="L5833" t="s">
        <v>18941</v>
      </c>
      <c r="M5833" t="s">
        <v>41</v>
      </c>
      <c r="N5833" t="s">
        <v>83</v>
      </c>
      <c r="O5833" s="3">
        <v>45078.5934375</v>
      </c>
      <c r="P5833" s="3">
        <v>45078.649687500001</v>
      </c>
      <c r="Q5833">
        <v>4</v>
      </c>
      <c r="R5833">
        <v>5832</v>
      </c>
      <c r="S5833" t="str">
        <f>PROPER(CustomerSupport[[#This Row],[Resolution]])</f>
        <v>Discuss Four Option Especially Article Represent.</v>
      </c>
      <c r="T5833" t="str">
        <f>TRIM(CustomerSupport[[#This Row],[Customer Name]])</f>
        <v>Gregory Davis</v>
      </c>
      <c r="U5833">
        <f>MONTH(CustomerSupport[[#This Row],[Date of Purchase]])</f>
        <v>5</v>
      </c>
      <c r="V5833" t="str">
        <f>TEXT('Working data'!G5833,"mmmm")</f>
        <v>May</v>
      </c>
      <c r="W5833">
        <f>YEAR(CustomerSupport[[#This Row],[Date of Purchase]])</f>
        <v>2020</v>
      </c>
      <c r="X5833">
        <f t="shared" si="91"/>
        <v>1.3500000000349246</v>
      </c>
    </row>
    <row r="5834" spans="1:24" ht="14.25" customHeight="1" x14ac:dyDescent="0.4">
      <c r="A5834">
        <v>5833</v>
      </c>
      <c r="B5834" t="s">
        <v>13896</v>
      </c>
      <c r="C5834" t="s">
        <v>18942</v>
      </c>
      <c r="D5834">
        <v>60</v>
      </c>
      <c r="E5834" t="s">
        <v>29</v>
      </c>
      <c r="F5834" t="s">
        <v>242</v>
      </c>
      <c r="G5834" s="1">
        <v>44230</v>
      </c>
      <c r="H5834" t="s">
        <v>67</v>
      </c>
      <c r="I5834" t="s">
        <v>177</v>
      </c>
      <c r="J5834" s="2" t="s">
        <v>18943</v>
      </c>
      <c r="K5834" t="s">
        <v>24</v>
      </c>
      <c r="M5834" t="s">
        <v>25</v>
      </c>
      <c r="N5834" t="s">
        <v>33</v>
      </c>
      <c r="O5834" s="3">
        <v>45078.634432870371</v>
      </c>
      <c r="R5834">
        <v>5833</v>
      </c>
      <c r="S5834" t="str">
        <f>PROPER(CustomerSupport[[#This Row],[Resolution]])</f>
        <v/>
      </c>
      <c r="T5834" t="str">
        <f>TRIM(CustomerSupport[[#This Row],[Customer Name]])</f>
        <v>Paul Hill</v>
      </c>
      <c r="U5834">
        <f>MONTH(CustomerSupport[[#This Row],[Date of Purchase]])</f>
        <v>2</v>
      </c>
      <c r="V5834" t="str">
        <f>TEXT('Working data'!G5834,"mmmm")</f>
        <v>February</v>
      </c>
      <c r="W5834">
        <f>YEAR(CustomerSupport[[#This Row],[Date of Purchase]])</f>
        <v>2021</v>
      </c>
      <c r="X5834" t="str">
        <f t="shared" si="91"/>
        <v/>
      </c>
    </row>
    <row r="5835" spans="1:24" ht="14.25" customHeight="1" x14ac:dyDescent="0.4">
      <c r="A5835">
        <v>5834</v>
      </c>
      <c r="B5835" t="s">
        <v>18944</v>
      </c>
      <c r="C5835" t="s">
        <v>18945</v>
      </c>
      <c r="D5835">
        <v>45</v>
      </c>
      <c r="E5835" t="s">
        <v>29</v>
      </c>
      <c r="F5835" t="s">
        <v>202</v>
      </c>
      <c r="G5835" s="1">
        <v>44556</v>
      </c>
      <c r="H5835" t="s">
        <v>66</v>
      </c>
      <c r="I5835" t="s">
        <v>59</v>
      </c>
      <c r="J5835" s="2" t="s">
        <v>18946</v>
      </c>
      <c r="K5835" t="s">
        <v>39</v>
      </c>
      <c r="L5835" t="s">
        <v>18947</v>
      </c>
      <c r="M5835" t="s">
        <v>41</v>
      </c>
      <c r="N5835" t="s">
        <v>83</v>
      </c>
      <c r="O5835" s="3">
        <v>45078.520555555559</v>
      </c>
      <c r="P5835" s="3">
        <v>45078.894166666665</v>
      </c>
      <c r="Q5835">
        <v>5</v>
      </c>
      <c r="R5835">
        <v>5834</v>
      </c>
      <c r="S5835" t="str">
        <f>PROPER(CustomerSupport[[#This Row],[Resolution]])</f>
        <v>Protect Federal Seven Challenge.</v>
      </c>
      <c r="T5835" t="str">
        <f>TRIM(CustomerSupport[[#This Row],[Customer Name]])</f>
        <v>Jake Murray</v>
      </c>
      <c r="U5835">
        <f>MONTH(CustomerSupport[[#This Row],[Date of Purchase]])</f>
        <v>12</v>
      </c>
      <c r="V5835" t="str">
        <f>TEXT('Working data'!G5835,"mmmm")</f>
        <v>December</v>
      </c>
      <c r="W5835">
        <f>YEAR(CustomerSupport[[#This Row],[Date of Purchase]])</f>
        <v>2021</v>
      </c>
      <c r="X5835">
        <f t="shared" si="91"/>
        <v>8.9666666665580124</v>
      </c>
    </row>
    <row r="5836" spans="1:24" ht="14.25" customHeight="1" x14ac:dyDescent="0.4">
      <c r="A5836">
        <v>5835</v>
      </c>
      <c r="B5836" t="s">
        <v>18948</v>
      </c>
      <c r="C5836" t="s">
        <v>18949</v>
      </c>
      <c r="D5836">
        <v>36</v>
      </c>
      <c r="E5836" t="s">
        <v>19</v>
      </c>
      <c r="F5836" t="s">
        <v>317</v>
      </c>
      <c r="G5836" s="1">
        <v>44520</v>
      </c>
      <c r="H5836" t="s">
        <v>21</v>
      </c>
      <c r="I5836" t="s">
        <v>141</v>
      </c>
      <c r="J5836" s="2" t="s">
        <v>18950</v>
      </c>
      <c r="K5836" t="s">
        <v>24</v>
      </c>
      <c r="M5836" t="s">
        <v>25</v>
      </c>
      <c r="N5836" t="s">
        <v>55</v>
      </c>
      <c r="O5836" s="3">
        <v>45078.157384259262</v>
      </c>
      <c r="R5836">
        <v>5835</v>
      </c>
      <c r="S5836" t="str">
        <f>PROPER(CustomerSupport[[#This Row],[Resolution]])</f>
        <v/>
      </c>
      <c r="T5836" t="str">
        <f>TRIM(CustomerSupport[[#This Row],[Customer Name]])</f>
        <v>Erika Ford</v>
      </c>
      <c r="U5836">
        <f>MONTH(CustomerSupport[[#This Row],[Date of Purchase]])</f>
        <v>11</v>
      </c>
      <c r="V5836" t="str">
        <f>TEXT('Working data'!G5836,"mmmm")</f>
        <v>November</v>
      </c>
      <c r="W5836">
        <f>YEAR(CustomerSupport[[#This Row],[Date of Purchase]])</f>
        <v>2021</v>
      </c>
      <c r="X5836" t="str">
        <f t="shared" si="91"/>
        <v/>
      </c>
    </row>
    <row r="5837" spans="1:24" ht="14.25" customHeight="1" x14ac:dyDescent="0.4">
      <c r="A5837">
        <v>5836</v>
      </c>
      <c r="B5837" t="s">
        <v>18951</v>
      </c>
      <c r="C5837" t="s">
        <v>18952</v>
      </c>
      <c r="D5837">
        <v>56</v>
      </c>
      <c r="E5837" t="s">
        <v>58</v>
      </c>
      <c r="F5837" t="s">
        <v>207</v>
      </c>
      <c r="G5837" s="1">
        <v>44167</v>
      </c>
      <c r="H5837" t="s">
        <v>66</v>
      </c>
      <c r="I5837" t="s">
        <v>141</v>
      </c>
      <c r="J5837" t="s">
        <v>18953</v>
      </c>
      <c r="K5837" t="s">
        <v>24</v>
      </c>
      <c r="M5837" t="s">
        <v>41</v>
      </c>
      <c r="N5837" t="s">
        <v>26</v>
      </c>
      <c r="O5837" s="3">
        <v>45078.792118055557</v>
      </c>
      <c r="R5837">
        <v>5836</v>
      </c>
      <c r="S5837" t="str">
        <f>PROPER(CustomerSupport[[#This Row],[Resolution]])</f>
        <v/>
      </c>
      <c r="T5837" t="str">
        <f>TRIM(CustomerSupport[[#This Row],[Customer Name]])</f>
        <v>Shane Brown</v>
      </c>
      <c r="U5837">
        <f>MONTH(CustomerSupport[[#This Row],[Date of Purchase]])</f>
        <v>12</v>
      </c>
      <c r="V5837" t="str">
        <f>TEXT('Working data'!G5837,"mmmm")</f>
        <v>December</v>
      </c>
      <c r="W5837">
        <f>YEAR(CustomerSupport[[#This Row],[Date of Purchase]])</f>
        <v>2020</v>
      </c>
      <c r="X5837" t="str">
        <f t="shared" si="91"/>
        <v/>
      </c>
    </row>
    <row r="5838" spans="1:24" ht="14.25" customHeight="1" x14ac:dyDescent="0.4">
      <c r="A5838">
        <v>5837</v>
      </c>
      <c r="B5838" t="s">
        <v>18954</v>
      </c>
      <c r="C5838" t="s">
        <v>18955</v>
      </c>
      <c r="D5838">
        <v>64</v>
      </c>
      <c r="E5838" t="s">
        <v>58</v>
      </c>
      <c r="F5838" t="s">
        <v>20</v>
      </c>
      <c r="G5838" s="1">
        <v>44121</v>
      </c>
      <c r="H5838" t="s">
        <v>59</v>
      </c>
      <c r="I5838" t="s">
        <v>67</v>
      </c>
      <c r="J5838" s="2" t="s">
        <v>18956</v>
      </c>
      <c r="K5838" t="s">
        <v>62</v>
      </c>
      <c r="M5838" t="s">
        <v>41</v>
      </c>
      <c r="N5838" t="s">
        <v>55</v>
      </c>
      <c r="R5838">
        <v>5837</v>
      </c>
      <c r="S5838" t="str">
        <f>PROPER(CustomerSupport[[#This Row],[Resolution]])</f>
        <v/>
      </c>
      <c r="T5838" t="str">
        <f>TRIM(CustomerSupport[[#This Row],[Customer Name]])</f>
        <v>Janice Hernandez</v>
      </c>
      <c r="U5838">
        <f>MONTH(CustomerSupport[[#This Row],[Date of Purchase]])</f>
        <v>10</v>
      </c>
      <c r="V5838" t="str">
        <f>TEXT('Working data'!G5838,"mmmm")</f>
        <v>October</v>
      </c>
      <c r="W5838">
        <f>YEAR(CustomerSupport[[#This Row],[Date of Purchase]])</f>
        <v>2020</v>
      </c>
      <c r="X5838" t="str">
        <f t="shared" si="91"/>
        <v/>
      </c>
    </row>
    <row r="5839" spans="1:24" ht="14.25" customHeight="1" x14ac:dyDescent="0.4">
      <c r="A5839">
        <v>5838</v>
      </c>
      <c r="B5839" t="s">
        <v>18957</v>
      </c>
      <c r="C5839" t="s">
        <v>18958</v>
      </c>
      <c r="D5839">
        <v>18</v>
      </c>
      <c r="E5839" t="s">
        <v>58</v>
      </c>
      <c r="F5839" t="s">
        <v>71</v>
      </c>
      <c r="G5839" s="1">
        <v>44000</v>
      </c>
      <c r="H5839" t="s">
        <v>45</v>
      </c>
      <c r="I5839" t="s">
        <v>46</v>
      </c>
      <c r="J5839" s="2" t="s">
        <v>18959</v>
      </c>
      <c r="K5839" t="s">
        <v>62</v>
      </c>
      <c r="M5839" t="s">
        <v>25</v>
      </c>
      <c r="N5839" t="s">
        <v>55</v>
      </c>
      <c r="R5839">
        <v>5838</v>
      </c>
      <c r="S5839" t="str">
        <f>PROPER(CustomerSupport[[#This Row],[Resolution]])</f>
        <v/>
      </c>
      <c r="T5839" t="str">
        <f>TRIM(CustomerSupport[[#This Row],[Customer Name]])</f>
        <v>Tracy Gamble</v>
      </c>
      <c r="U5839">
        <f>MONTH(CustomerSupport[[#This Row],[Date of Purchase]])</f>
        <v>6</v>
      </c>
      <c r="V5839" t="str">
        <f>TEXT('Working data'!G5839,"mmmm")</f>
        <v>June</v>
      </c>
      <c r="W5839">
        <f>YEAR(CustomerSupport[[#This Row],[Date of Purchase]])</f>
        <v>2020</v>
      </c>
      <c r="X5839" t="str">
        <f t="shared" si="91"/>
        <v/>
      </c>
    </row>
    <row r="5840" spans="1:24" ht="14.25" customHeight="1" x14ac:dyDescent="0.4">
      <c r="A5840">
        <v>5839</v>
      </c>
      <c r="B5840" t="s">
        <v>18960</v>
      </c>
      <c r="C5840" t="s">
        <v>18961</v>
      </c>
      <c r="D5840">
        <v>33</v>
      </c>
      <c r="E5840" t="s">
        <v>29</v>
      </c>
      <c r="F5840" t="s">
        <v>65</v>
      </c>
      <c r="G5840" s="1">
        <v>44310</v>
      </c>
      <c r="H5840" t="s">
        <v>21</v>
      </c>
      <c r="I5840" t="s">
        <v>60</v>
      </c>
      <c r="J5840" s="2" t="s">
        <v>18962</v>
      </c>
      <c r="K5840" t="s">
        <v>62</v>
      </c>
      <c r="M5840" t="s">
        <v>143</v>
      </c>
      <c r="N5840" t="s">
        <v>33</v>
      </c>
      <c r="R5840">
        <v>5839</v>
      </c>
      <c r="S5840" t="str">
        <f>PROPER(CustomerSupport[[#This Row],[Resolution]])</f>
        <v/>
      </c>
      <c r="T5840" t="str">
        <f>TRIM(CustomerSupport[[#This Row],[Customer Name]])</f>
        <v>Alexander Martin</v>
      </c>
      <c r="U5840">
        <f>MONTH(CustomerSupport[[#This Row],[Date of Purchase]])</f>
        <v>4</v>
      </c>
      <c r="V5840" t="str">
        <f>TEXT('Working data'!G5840,"mmmm")</f>
        <v>April</v>
      </c>
      <c r="W5840">
        <f>YEAR(CustomerSupport[[#This Row],[Date of Purchase]])</f>
        <v>2021</v>
      </c>
      <c r="X5840" t="str">
        <f t="shared" si="91"/>
        <v/>
      </c>
    </row>
    <row r="5841" spans="1:24" ht="14.25" customHeight="1" x14ac:dyDescent="0.4">
      <c r="A5841">
        <v>5840</v>
      </c>
      <c r="B5841" t="s">
        <v>18963</v>
      </c>
      <c r="C5841" t="s">
        <v>18964</v>
      </c>
      <c r="D5841">
        <v>20</v>
      </c>
      <c r="E5841" t="s">
        <v>19</v>
      </c>
      <c r="F5841" t="s">
        <v>485</v>
      </c>
      <c r="G5841" s="1">
        <v>44016</v>
      </c>
      <c r="H5841" t="s">
        <v>45</v>
      </c>
      <c r="I5841" t="s">
        <v>150</v>
      </c>
      <c r="J5841" s="2" t="s">
        <v>18965</v>
      </c>
      <c r="K5841" t="s">
        <v>39</v>
      </c>
      <c r="L5841" t="s">
        <v>18966</v>
      </c>
      <c r="M5841" t="s">
        <v>41</v>
      </c>
      <c r="N5841" t="s">
        <v>33</v>
      </c>
      <c r="O5841" s="3">
        <v>45078.344259259262</v>
      </c>
      <c r="P5841" s="3">
        <v>45078.803981481484</v>
      </c>
      <c r="Q5841">
        <v>5</v>
      </c>
      <c r="R5841">
        <v>5840</v>
      </c>
      <c r="S5841" t="str">
        <f>PROPER(CustomerSupport[[#This Row],[Resolution]])</f>
        <v>Bar From Organization Prepare Place Yeah.</v>
      </c>
      <c r="T5841" t="str">
        <f>TRIM(CustomerSupport[[#This Row],[Customer Name]])</f>
        <v>Angela Murray</v>
      </c>
      <c r="U5841">
        <f>MONTH(CustomerSupport[[#This Row],[Date of Purchase]])</f>
        <v>7</v>
      </c>
      <c r="V5841" t="str">
        <f>TEXT('Working data'!G5841,"mmmm")</f>
        <v>July</v>
      </c>
      <c r="W5841">
        <f>YEAR(CustomerSupport[[#This Row],[Date of Purchase]])</f>
        <v>2020</v>
      </c>
      <c r="X5841">
        <f t="shared" si="91"/>
        <v>11.033333333325572</v>
      </c>
    </row>
    <row r="5842" spans="1:24" ht="14.25" customHeight="1" x14ac:dyDescent="0.4">
      <c r="A5842">
        <v>5841</v>
      </c>
      <c r="B5842" t="s">
        <v>15866</v>
      </c>
      <c r="C5842" t="s">
        <v>18967</v>
      </c>
      <c r="D5842">
        <v>50</v>
      </c>
      <c r="E5842" t="s">
        <v>19</v>
      </c>
      <c r="F5842" t="s">
        <v>81</v>
      </c>
      <c r="G5842" s="1">
        <v>43841</v>
      </c>
      <c r="H5842" t="s">
        <v>59</v>
      </c>
      <c r="I5842" t="s">
        <v>150</v>
      </c>
      <c r="J5842" s="2" t="s">
        <v>18968</v>
      </c>
      <c r="K5842" t="s">
        <v>24</v>
      </c>
      <c r="M5842" t="s">
        <v>143</v>
      </c>
      <c r="N5842" t="s">
        <v>33</v>
      </c>
      <c r="O5842" s="3">
        <v>45078.188032407408</v>
      </c>
      <c r="R5842">
        <v>5841</v>
      </c>
      <c r="S5842" t="str">
        <f>PROPER(CustomerSupport[[#This Row],[Resolution]])</f>
        <v/>
      </c>
      <c r="T5842" t="str">
        <f>TRIM(CustomerSupport[[#This Row],[Customer Name]])</f>
        <v>John Davis</v>
      </c>
      <c r="U5842">
        <f>MONTH(CustomerSupport[[#This Row],[Date of Purchase]])</f>
        <v>1</v>
      </c>
      <c r="V5842" t="str">
        <f>TEXT('Working data'!G5842,"mmmm")</f>
        <v>January</v>
      </c>
      <c r="W5842">
        <f>YEAR(CustomerSupport[[#This Row],[Date of Purchase]])</f>
        <v>2020</v>
      </c>
      <c r="X5842" t="str">
        <f t="shared" si="91"/>
        <v/>
      </c>
    </row>
    <row r="5843" spans="1:24" ht="14.25" customHeight="1" x14ac:dyDescent="0.4">
      <c r="A5843">
        <v>5842</v>
      </c>
      <c r="B5843" t="s">
        <v>18969</v>
      </c>
      <c r="C5843" t="s">
        <v>18970</v>
      </c>
      <c r="D5843">
        <v>69</v>
      </c>
      <c r="E5843" t="s">
        <v>19</v>
      </c>
      <c r="F5843" t="s">
        <v>223</v>
      </c>
      <c r="G5843" s="1">
        <v>44343</v>
      </c>
      <c r="H5843" t="s">
        <v>45</v>
      </c>
      <c r="I5843" t="s">
        <v>59</v>
      </c>
      <c r="J5843" s="2" t="s">
        <v>18971</v>
      </c>
      <c r="K5843" t="s">
        <v>62</v>
      </c>
      <c r="M5843" t="s">
        <v>89</v>
      </c>
      <c r="N5843" t="s">
        <v>55</v>
      </c>
      <c r="R5843">
        <v>5842</v>
      </c>
      <c r="S5843" t="str">
        <f>PROPER(CustomerSupport[[#This Row],[Resolution]])</f>
        <v/>
      </c>
      <c r="T5843" t="str">
        <f>TRIM(CustomerSupport[[#This Row],[Customer Name]])</f>
        <v>Erik Beasley</v>
      </c>
      <c r="U5843">
        <f>MONTH(CustomerSupport[[#This Row],[Date of Purchase]])</f>
        <v>5</v>
      </c>
      <c r="V5843" t="str">
        <f>TEXT('Working data'!G5843,"mmmm")</f>
        <v>May</v>
      </c>
      <c r="W5843">
        <f>YEAR(CustomerSupport[[#This Row],[Date of Purchase]])</f>
        <v>2021</v>
      </c>
      <c r="X5843" t="str">
        <f t="shared" si="91"/>
        <v/>
      </c>
    </row>
    <row r="5844" spans="1:24" ht="14.25" customHeight="1" x14ac:dyDescent="0.4">
      <c r="A5844">
        <v>5843</v>
      </c>
      <c r="B5844" t="s">
        <v>18972</v>
      </c>
      <c r="C5844" t="s">
        <v>18973</v>
      </c>
      <c r="D5844">
        <v>33</v>
      </c>
      <c r="E5844" t="s">
        <v>58</v>
      </c>
      <c r="F5844" t="s">
        <v>65</v>
      </c>
      <c r="G5844" s="1">
        <v>44072</v>
      </c>
      <c r="H5844" t="s">
        <v>59</v>
      </c>
      <c r="I5844" t="s">
        <v>22</v>
      </c>
      <c r="J5844" s="2" t="s">
        <v>18974</v>
      </c>
      <c r="K5844" t="s">
        <v>62</v>
      </c>
      <c r="M5844" t="s">
        <v>143</v>
      </c>
      <c r="N5844" t="s">
        <v>83</v>
      </c>
      <c r="R5844">
        <v>5843</v>
      </c>
      <c r="S5844" t="str">
        <f>PROPER(CustomerSupport[[#This Row],[Resolution]])</f>
        <v/>
      </c>
      <c r="T5844" t="str">
        <f>TRIM(CustomerSupport[[#This Row],[Customer Name]])</f>
        <v>Felicia Lindsey</v>
      </c>
      <c r="U5844">
        <f>MONTH(CustomerSupport[[#This Row],[Date of Purchase]])</f>
        <v>8</v>
      </c>
      <c r="V5844" t="str">
        <f>TEXT('Working data'!G5844,"mmmm")</f>
        <v>August</v>
      </c>
      <c r="W5844">
        <f>YEAR(CustomerSupport[[#This Row],[Date of Purchase]])</f>
        <v>2020</v>
      </c>
      <c r="X5844" t="str">
        <f t="shared" si="91"/>
        <v/>
      </c>
    </row>
    <row r="5845" spans="1:24" ht="14.25" customHeight="1" x14ac:dyDescent="0.4">
      <c r="A5845">
        <v>5844</v>
      </c>
      <c r="B5845" t="s">
        <v>18975</v>
      </c>
      <c r="C5845" t="s">
        <v>18976</v>
      </c>
      <c r="D5845">
        <v>64</v>
      </c>
      <c r="E5845" t="s">
        <v>19</v>
      </c>
      <c r="F5845" t="s">
        <v>44</v>
      </c>
      <c r="G5845" s="1">
        <v>44525</v>
      </c>
      <c r="H5845" t="s">
        <v>67</v>
      </c>
      <c r="I5845" t="s">
        <v>67</v>
      </c>
      <c r="J5845" s="2" t="s">
        <v>18977</v>
      </c>
      <c r="K5845" t="s">
        <v>62</v>
      </c>
      <c r="M5845" t="s">
        <v>89</v>
      </c>
      <c r="N5845" t="s">
        <v>26</v>
      </c>
      <c r="R5845">
        <v>5844</v>
      </c>
      <c r="S5845" t="str">
        <f>PROPER(CustomerSupport[[#This Row],[Resolution]])</f>
        <v/>
      </c>
      <c r="T5845" t="str">
        <f>TRIM(CustomerSupport[[#This Row],[Customer Name]])</f>
        <v>Ronnie Berry</v>
      </c>
      <c r="U5845">
        <f>MONTH(CustomerSupport[[#This Row],[Date of Purchase]])</f>
        <v>11</v>
      </c>
      <c r="V5845" t="str">
        <f>TEXT('Working data'!G5845,"mmmm")</f>
        <v>November</v>
      </c>
      <c r="W5845">
        <f>YEAR(CustomerSupport[[#This Row],[Date of Purchase]])</f>
        <v>2021</v>
      </c>
      <c r="X5845" t="str">
        <f t="shared" si="91"/>
        <v/>
      </c>
    </row>
    <row r="5846" spans="1:24" ht="14.25" customHeight="1" x14ac:dyDescent="0.4">
      <c r="A5846">
        <v>5845</v>
      </c>
      <c r="B5846" t="s">
        <v>18978</v>
      </c>
      <c r="C5846" t="s">
        <v>18979</v>
      </c>
      <c r="D5846">
        <v>70</v>
      </c>
      <c r="E5846" t="s">
        <v>29</v>
      </c>
      <c r="F5846" t="s">
        <v>103</v>
      </c>
      <c r="G5846" s="1">
        <v>44451</v>
      </c>
      <c r="H5846" t="s">
        <v>59</v>
      </c>
      <c r="I5846" t="s">
        <v>60</v>
      </c>
      <c r="J5846" s="2" t="s">
        <v>18980</v>
      </c>
      <c r="K5846" t="s">
        <v>62</v>
      </c>
      <c r="M5846" t="s">
        <v>41</v>
      </c>
      <c r="N5846" t="s">
        <v>83</v>
      </c>
      <c r="R5846">
        <v>5845</v>
      </c>
      <c r="S5846" t="str">
        <f>PROPER(CustomerSupport[[#This Row],[Resolution]])</f>
        <v/>
      </c>
      <c r="T5846" t="str">
        <f>TRIM(CustomerSupport[[#This Row],[Customer Name]])</f>
        <v>Jessica Bentley</v>
      </c>
      <c r="U5846">
        <f>MONTH(CustomerSupport[[#This Row],[Date of Purchase]])</f>
        <v>9</v>
      </c>
      <c r="V5846" t="str">
        <f>TEXT('Working data'!G5846,"mmmm")</f>
        <v>September</v>
      </c>
      <c r="W5846">
        <f>YEAR(CustomerSupport[[#This Row],[Date of Purchase]])</f>
        <v>2021</v>
      </c>
      <c r="X5846" t="str">
        <f t="shared" si="91"/>
        <v/>
      </c>
    </row>
    <row r="5847" spans="1:24" ht="14.25" customHeight="1" x14ac:dyDescent="0.4">
      <c r="A5847">
        <v>5846</v>
      </c>
      <c r="B5847" t="s">
        <v>18981</v>
      </c>
      <c r="C5847" t="s">
        <v>18982</v>
      </c>
      <c r="D5847">
        <v>66</v>
      </c>
      <c r="E5847" t="s">
        <v>19</v>
      </c>
      <c r="F5847" t="s">
        <v>125</v>
      </c>
      <c r="G5847" s="1">
        <v>44220</v>
      </c>
      <c r="H5847" t="s">
        <v>66</v>
      </c>
      <c r="I5847" t="s">
        <v>141</v>
      </c>
      <c r="J5847" s="2" t="s">
        <v>18983</v>
      </c>
      <c r="K5847" t="s">
        <v>39</v>
      </c>
      <c r="L5847" t="s">
        <v>18984</v>
      </c>
      <c r="M5847" t="s">
        <v>143</v>
      </c>
      <c r="N5847" t="s">
        <v>33</v>
      </c>
      <c r="O5847" s="3">
        <v>45078.467997685184</v>
      </c>
      <c r="P5847" s="3">
        <v>45078.101331018515</v>
      </c>
      <c r="Q5847">
        <v>1</v>
      </c>
      <c r="R5847">
        <v>5846</v>
      </c>
      <c r="S5847" t="str">
        <f>PROPER(CustomerSupport[[#This Row],[Resolution]])</f>
        <v>Before Yard Poor Including Raise Sure Tree Collection.</v>
      </c>
      <c r="T5847" t="str">
        <f>TRIM(CustomerSupport[[#This Row],[Customer Name]])</f>
        <v>Brandon Floyd</v>
      </c>
      <c r="U5847">
        <f>MONTH(CustomerSupport[[#This Row],[Date of Purchase]])</f>
        <v>1</v>
      </c>
      <c r="V5847" t="str">
        <f>TEXT('Working data'!G5847,"mmmm")</f>
        <v>January</v>
      </c>
      <c r="W5847">
        <f>YEAR(CustomerSupport[[#This Row],[Date of Purchase]])</f>
        <v>2021</v>
      </c>
      <c r="X5847">
        <f t="shared" si="91"/>
        <v>-8.8000000000465661</v>
      </c>
    </row>
    <row r="5848" spans="1:24" ht="14.25" customHeight="1" x14ac:dyDescent="0.4">
      <c r="A5848">
        <v>5847</v>
      </c>
      <c r="B5848" t="s">
        <v>18985</v>
      </c>
      <c r="C5848" t="s">
        <v>18986</v>
      </c>
      <c r="D5848">
        <v>46</v>
      </c>
      <c r="E5848" t="s">
        <v>29</v>
      </c>
      <c r="F5848" t="s">
        <v>161</v>
      </c>
      <c r="G5848" s="1">
        <v>43936</v>
      </c>
      <c r="H5848" t="s">
        <v>21</v>
      </c>
      <c r="I5848" t="s">
        <v>141</v>
      </c>
      <c r="J5848" s="2" t="s">
        <v>18987</v>
      </c>
      <c r="K5848" t="s">
        <v>39</v>
      </c>
      <c r="L5848" t="s">
        <v>18988</v>
      </c>
      <c r="M5848" t="s">
        <v>41</v>
      </c>
      <c r="N5848" t="s">
        <v>26</v>
      </c>
      <c r="O5848" s="3">
        <v>45078.875659722224</v>
      </c>
      <c r="P5848" s="3">
        <v>45078.379826388889</v>
      </c>
      <c r="Q5848">
        <v>1</v>
      </c>
      <c r="R5848">
        <v>5847</v>
      </c>
      <c r="S5848" t="str">
        <f>PROPER(CustomerSupport[[#This Row],[Resolution]])</f>
        <v>Run Skill High Third.</v>
      </c>
      <c r="T5848" t="str">
        <f>TRIM(CustomerSupport[[#This Row],[Customer Name]])</f>
        <v>Elizabeth Anderson</v>
      </c>
      <c r="U5848">
        <f>MONTH(CustomerSupport[[#This Row],[Date of Purchase]])</f>
        <v>4</v>
      </c>
      <c r="V5848" t="str">
        <f>TEXT('Working data'!G5848,"mmmm")</f>
        <v>April</v>
      </c>
      <c r="W5848">
        <f>YEAR(CustomerSupport[[#This Row],[Date of Purchase]])</f>
        <v>2020</v>
      </c>
      <c r="X5848">
        <f t="shared" si="91"/>
        <v>-11.900000000023283</v>
      </c>
    </row>
    <row r="5849" spans="1:24" ht="14.25" customHeight="1" x14ac:dyDescent="0.4">
      <c r="A5849">
        <v>5848</v>
      </c>
      <c r="B5849" t="s">
        <v>18989</v>
      </c>
      <c r="C5849" t="s">
        <v>18990</v>
      </c>
      <c r="D5849">
        <v>21</v>
      </c>
      <c r="E5849" t="s">
        <v>19</v>
      </c>
      <c r="F5849" t="s">
        <v>112</v>
      </c>
      <c r="G5849" s="1">
        <v>44176</v>
      </c>
      <c r="H5849" t="s">
        <v>59</v>
      </c>
      <c r="I5849" t="s">
        <v>99</v>
      </c>
      <c r="J5849" s="2" t="s">
        <v>18991</v>
      </c>
      <c r="K5849" t="s">
        <v>39</v>
      </c>
      <c r="L5849" t="s">
        <v>18992</v>
      </c>
      <c r="M5849" t="s">
        <v>143</v>
      </c>
      <c r="N5849" t="s">
        <v>55</v>
      </c>
      <c r="O5849" s="3">
        <v>45078.599282407406</v>
      </c>
      <c r="P5849" s="3">
        <v>45078.843726851854</v>
      </c>
      <c r="Q5849">
        <v>4</v>
      </c>
      <c r="R5849">
        <v>5848</v>
      </c>
      <c r="S5849" t="str">
        <f>PROPER(CustomerSupport[[#This Row],[Resolution]])</f>
        <v>Nature Car Story Camera Trial Consumer Exactly.</v>
      </c>
      <c r="T5849" t="str">
        <f>TRIM(CustomerSupport[[#This Row],[Customer Name]])</f>
        <v>Paige Williams</v>
      </c>
      <c r="U5849">
        <f>MONTH(CustomerSupport[[#This Row],[Date of Purchase]])</f>
        <v>12</v>
      </c>
      <c r="V5849" t="str">
        <f>TEXT('Working data'!G5849,"mmmm")</f>
        <v>December</v>
      </c>
      <c r="W5849">
        <f>YEAR(CustomerSupport[[#This Row],[Date of Purchase]])</f>
        <v>2020</v>
      </c>
      <c r="X5849">
        <f t="shared" si="91"/>
        <v>5.8666666667559184</v>
      </c>
    </row>
    <row r="5850" spans="1:24" ht="14.25" customHeight="1" x14ac:dyDescent="0.4">
      <c r="A5850">
        <v>5849</v>
      </c>
      <c r="B5850" t="s">
        <v>18993</v>
      </c>
      <c r="C5850" t="s">
        <v>18994</v>
      </c>
      <c r="D5850">
        <v>35</v>
      </c>
      <c r="E5850" t="s">
        <v>29</v>
      </c>
      <c r="F5850" t="s">
        <v>107</v>
      </c>
      <c r="G5850" s="1">
        <v>44106</v>
      </c>
      <c r="H5850" t="s">
        <v>45</v>
      </c>
      <c r="I5850" t="s">
        <v>67</v>
      </c>
      <c r="J5850" s="2" t="s">
        <v>18995</v>
      </c>
      <c r="K5850" t="s">
        <v>62</v>
      </c>
      <c r="M5850" t="s">
        <v>143</v>
      </c>
      <c r="N5850" t="s">
        <v>55</v>
      </c>
      <c r="R5850">
        <v>5849</v>
      </c>
      <c r="S5850" t="str">
        <f>PROPER(CustomerSupport[[#This Row],[Resolution]])</f>
        <v/>
      </c>
      <c r="T5850" t="str">
        <f>TRIM(CustomerSupport[[#This Row],[Customer Name]])</f>
        <v>Brandon Wood</v>
      </c>
      <c r="U5850">
        <f>MONTH(CustomerSupport[[#This Row],[Date of Purchase]])</f>
        <v>10</v>
      </c>
      <c r="V5850" t="str">
        <f>TEXT('Working data'!G5850,"mmmm")</f>
        <v>October</v>
      </c>
      <c r="W5850">
        <f>YEAR(CustomerSupport[[#This Row],[Date of Purchase]])</f>
        <v>2020</v>
      </c>
      <c r="X5850" t="str">
        <f t="shared" si="91"/>
        <v/>
      </c>
    </row>
    <row r="5851" spans="1:24" ht="14.25" customHeight="1" x14ac:dyDescent="0.4">
      <c r="A5851">
        <v>5850</v>
      </c>
      <c r="B5851" t="s">
        <v>18996</v>
      </c>
      <c r="C5851" t="s">
        <v>18997</v>
      </c>
      <c r="D5851">
        <v>61</v>
      </c>
      <c r="E5851" t="s">
        <v>19</v>
      </c>
      <c r="F5851" t="s">
        <v>431</v>
      </c>
      <c r="G5851" s="1">
        <v>44226</v>
      </c>
      <c r="H5851" t="s">
        <v>59</v>
      </c>
      <c r="I5851" t="s">
        <v>77</v>
      </c>
      <c r="J5851" s="2" t="s">
        <v>18998</v>
      </c>
      <c r="K5851" t="s">
        <v>62</v>
      </c>
      <c r="M5851" t="s">
        <v>25</v>
      </c>
      <c r="N5851" t="s">
        <v>55</v>
      </c>
      <c r="R5851">
        <v>5850</v>
      </c>
      <c r="S5851" t="str">
        <f>PROPER(CustomerSupport[[#This Row],[Resolution]])</f>
        <v/>
      </c>
      <c r="T5851" t="str">
        <f>TRIM(CustomerSupport[[#This Row],[Customer Name]])</f>
        <v>Mary Benson</v>
      </c>
      <c r="U5851">
        <f>MONTH(CustomerSupport[[#This Row],[Date of Purchase]])</f>
        <v>1</v>
      </c>
      <c r="V5851" t="str">
        <f>TEXT('Working data'!G5851,"mmmm")</f>
        <v>January</v>
      </c>
      <c r="W5851">
        <f>YEAR(CustomerSupport[[#This Row],[Date of Purchase]])</f>
        <v>2021</v>
      </c>
      <c r="X5851" t="str">
        <f t="shared" si="91"/>
        <v/>
      </c>
    </row>
    <row r="5852" spans="1:24" ht="14.25" customHeight="1" x14ac:dyDescent="0.4">
      <c r="A5852">
        <v>5851</v>
      </c>
      <c r="B5852" t="s">
        <v>18999</v>
      </c>
      <c r="C5852" t="s">
        <v>19000</v>
      </c>
      <c r="D5852">
        <v>63</v>
      </c>
      <c r="E5852" t="s">
        <v>58</v>
      </c>
      <c r="F5852" t="s">
        <v>30</v>
      </c>
      <c r="G5852" s="1">
        <v>44373</v>
      </c>
      <c r="H5852" t="s">
        <v>59</v>
      </c>
      <c r="I5852" t="s">
        <v>46</v>
      </c>
      <c r="J5852" s="2" t="s">
        <v>19001</v>
      </c>
      <c r="K5852" t="s">
        <v>62</v>
      </c>
      <c r="M5852" t="s">
        <v>143</v>
      </c>
      <c r="N5852" t="s">
        <v>83</v>
      </c>
      <c r="R5852">
        <v>5851</v>
      </c>
      <c r="S5852" t="str">
        <f>PROPER(CustomerSupport[[#This Row],[Resolution]])</f>
        <v/>
      </c>
      <c r="T5852" t="str">
        <f>TRIM(CustomerSupport[[#This Row],[Customer Name]])</f>
        <v>Rodney Goodman</v>
      </c>
      <c r="U5852">
        <f>MONTH(CustomerSupport[[#This Row],[Date of Purchase]])</f>
        <v>6</v>
      </c>
      <c r="V5852" t="str">
        <f>TEXT('Working data'!G5852,"mmmm")</f>
        <v>June</v>
      </c>
      <c r="W5852">
        <f>YEAR(CustomerSupport[[#This Row],[Date of Purchase]])</f>
        <v>2021</v>
      </c>
      <c r="X5852" t="str">
        <f t="shared" si="91"/>
        <v/>
      </c>
    </row>
    <row r="5853" spans="1:24" ht="14.25" customHeight="1" x14ac:dyDescent="0.4">
      <c r="A5853">
        <v>5852</v>
      </c>
      <c r="B5853" t="s">
        <v>19002</v>
      </c>
      <c r="C5853" t="s">
        <v>19003</v>
      </c>
      <c r="D5853">
        <v>28</v>
      </c>
      <c r="E5853" t="s">
        <v>58</v>
      </c>
      <c r="F5853" t="s">
        <v>44</v>
      </c>
      <c r="G5853" s="1">
        <v>44137</v>
      </c>
      <c r="H5853" t="s">
        <v>67</v>
      </c>
      <c r="I5853" t="s">
        <v>37</v>
      </c>
      <c r="J5853" t="s">
        <v>19004</v>
      </c>
      <c r="K5853" t="s">
        <v>39</v>
      </c>
      <c r="L5853" t="s">
        <v>19005</v>
      </c>
      <c r="M5853" t="s">
        <v>143</v>
      </c>
      <c r="N5853" t="s">
        <v>33</v>
      </c>
      <c r="O5853" s="3">
        <v>45078.811168981483</v>
      </c>
      <c r="P5853" s="3">
        <v>45078.584780092591</v>
      </c>
      <c r="Q5853">
        <v>2</v>
      </c>
      <c r="R5853">
        <v>5852</v>
      </c>
      <c r="S5853" t="str">
        <f>PROPER(CustomerSupport[[#This Row],[Resolution]])</f>
        <v>Available Now Figure Again Listen.</v>
      </c>
      <c r="T5853" t="str">
        <f>TRIM(CustomerSupport[[#This Row],[Customer Name]])</f>
        <v>Michael Morris</v>
      </c>
      <c r="U5853">
        <f>MONTH(CustomerSupport[[#This Row],[Date of Purchase]])</f>
        <v>11</v>
      </c>
      <c r="V5853" t="str">
        <f>TEXT('Working data'!G5853,"mmmm")</f>
        <v>November</v>
      </c>
      <c r="W5853">
        <f>YEAR(CustomerSupport[[#This Row],[Date of Purchase]])</f>
        <v>2020</v>
      </c>
      <c r="X5853">
        <f t="shared" si="91"/>
        <v>-5.433333333407063</v>
      </c>
    </row>
    <row r="5854" spans="1:24" ht="14.25" customHeight="1" x14ac:dyDescent="0.4">
      <c r="A5854">
        <v>5853</v>
      </c>
      <c r="B5854" t="s">
        <v>19006</v>
      </c>
      <c r="C5854" t="s">
        <v>19007</v>
      </c>
      <c r="D5854">
        <v>26</v>
      </c>
      <c r="E5854" t="s">
        <v>29</v>
      </c>
      <c r="F5854" t="s">
        <v>317</v>
      </c>
      <c r="G5854" s="1">
        <v>43884</v>
      </c>
      <c r="H5854" t="s">
        <v>67</v>
      </c>
      <c r="I5854" t="s">
        <v>113</v>
      </c>
      <c r="J5854" s="2" t="s">
        <v>19008</v>
      </c>
      <c r="K5854" t="s">
        <v>39</v>
      </c>
      <c r="L5854" t="s">
        <v>19009</v>
      </c>
      <c r="M5854" t="s">
        <v>143</v>
      </c>
      <c r="N5854" t="s">
        <v>33</v>
      </c>
      <c r="O5854" s="3">
        <v>45078.494502314818</v>
      </c>
      <c r="P5854" s="3">
        <v>45078.100752314815</v>
      </c>
      <c r="Q5854">
        <v>3</v>
      </c>
      <c r="R5854">
        <v>5853</v>
      </c>
      <c r="S5854" t="str">
        <f>PROPER(CustomerSupport[[#This Row],[Resolution]])</f>
        <v>Agency Political Long Card.</v>
      </c>
      <c r="T5854" t="str">
        <f>TRIM(CustomerSupport[[#This Row],[Customer Name]])</f>
        <v>Barbara Gonzales</v>
      </c>
      <c r="U5854">
        <f>MONTH(CustomerSupport[[#This Row],[Date of Purchase]])</f>
        <v>2</v>
      </c>
      <c r="V5854" t="str">
        <f>TEXT('Working data'!G5854,"mmmm")</f>
        <v>February</v>
      </c>
      <c r="W5854">
        <f>YEAR(CustomerSupport[[#This Row],[Date of Purchase]])</f>
        <v>2020</v>
      </c>
      <c r="X5854">
        <f t="shared" si="91"/>
        <v>-9.4500000000698492</v>
      </c>
    </row>
    <row r="5855" spans="1:24" ht="14.25" customHeight="1" x14ac:dyDescent="0.4">
      <c r="A5855">
        <v>5854</v>
      </c>
      <c r="B5855" t="s">
        <v>19010</v>
      </c>
      <c r="C5855" t="s">
        <v>19011</v>
      </c>
      <c r="D5855">
        <v>37</v>
      </c>
      <c r="E5855" t="s">
        <v>58</v>
      </c>
      <c r="F5855" t="s">
        <v>36</v>
      </c>
      <c r="G5855" s="1">
        <v>44170</v>
      </c>
      <c r="H5855" t="s">
        <v>66</v>
      </c>
      <c r="I5855" t="s">
        <v>31</v>
      </c>
      <c r="J5855" s="2" t="s">
        <v>19012</v>
      </c>
      <c r="K5855" t="s">
        <v>39</v>
      </c>
      <c r="L5855" t="s">
        <v>19013</v>
      </c>
      <c r="M5855" t="s">
        <v>143</v>
      </c>
      <c r="N5855" t="s">
        <v>83</v>
      </c>
      <c r="O5855" s="3">
        <v>45078.27715277778</v>
      </c>
      <c r="P5855" s="3">
        <v>45078.904930555553</v>
      </c>
      <c r="Q5855">
        <v>5</v>
      </c>
      <c r="R5855">
        <v>5854</v>
      </c>
      <c r="S5855" t="str">
        <f>PROPER(CustomerSupport[[#This Row],[Resolution]])</f>
        <v>Magazine Event Claim Majority Black Feel Parent.</v>
      </c>
      <c r="T5855" t="str">
        <f>TRIM(CustomerSupport[[#This Row],[Customer Name]])</f>
        <v>Jeremy Miller</v>
      </c>
      <c r="U5855">
        <f>MONTH(CustomerSupport[[#This Row],[Date of Purchase]])</f>
        <v>12</v>
      </c>
      <c r="V5855" t="str">
        <f>TEXT('Working data'!G5855,"mmmm")</f>
        <v>December</v>
      </c>
      <c r="W5855">
        <f>YEAR(CustomerSupport[[#This Row],[Date of Purchase]])</f>
        <v>2020</v>
      </c>
      <c r="X5855">
        <f t="shared" si="91"/>
        <v>15.066666666534729</v>
      </c>
    </row>
    <row r="5856" spans="1:24" ht="14.25" customHeight="1" x14ac:dyDescent="0.4">
      <c r="A5856">
        <v>5855</v>
      </c>
      <c r="B5856" t="s">
        <v>19014</v>
      </c>
      <c r="C5856" t="s">
        <v>19015</v>
      </c>
      <c r="D5856">
        <v>56</v>
      </c>
      <c r="E5856" t="s">
        <v>29</v>
      </c>
      <c r="F5856" t="s">
        <v>456</v>
      </c>
      <c r="G5856" s="1">
        <v>44462</v>
      </c>
      <c r="H5856" t="s">
        <v>67</v>
      </c>
      <c r="I5856" t="s">
        <v>52</v>
      </c>
      <c r="J5856" s="2" t="s">
        <v>19016</v>
      </c>
      <c r="K5856" t="s">
        <v>39</v>
      </c>
      <c r="L5856" t="s">
        <v>19017</v>
      </c>
      <c r="M5856" t="s">
        <v>25</v>
      </c>
      <c r="N5856" t="s">
        <v>26</v>
      </c>
      <c r="O5856" s="3">
        <v>45078.134814814817</v>
      </c>
      <c r="P5856" s="3">
        <v>45078.941759259258</v>
      </c>
      <c r="Q5856">
        <v>3</v>
      </c>
      <c r="R5856">
        <v>5855</v>
      </c>
      <c r="S5856" t="str">
        <f>PROPER(CustomerSupport[[#This Row],[Resolution]])</f>
        <v>Information Travel Hard Top.</v>
      </c>
      <c r="T5856" t="str">
        <f>TRIM(CustomerSupport[[#This Row],[Customer Name]])</f>
        <v>Haley Hanson</v>
      </c>
      <c r="U5856">
        <f>MONTH(CustomerSupport[[#This Row],[Date of Purchase]])</f>
        <v>9</v>
      </c>
      <c r="V5856" t="str">
        <f>TEXT('Working data'!G5856,"mmmm")</f>
        <v>September</v>
      </c>
      <c r="W5856">
        <f>YEAR(CustomerSupport[[#This Row],[Date of Purchase]])</f>
        <v>2021</v>
      </c>
      <c r="X5856">
        <f t="shared" si="91"/>
        <v>19.366666666581295</v>
      </c>
    </row>
    <row r="5857" spans="1:24" ht="14.25" customHeight="1" x14ac:dyDescent="0.4">
      <c r="A5857">
        <v>5856</v>
      </c>
      <c r="B5857" t="s">
        <v>19018</v>
      </c>
      <c r="C5857" t="s">
        <v>19019</v>
      </c>
      <c r="D5857">
        <v>21</v>
      </c>
      <c r="E5857" t="s">
        <v>19</v>
      </c>
      <c r="F5857" t="s">
        <v>44</v>
      </c>
      <c r="G5857" s="1">
        <v>44538</v>
      </c>
      <c r="H5857" t="s">
        <v>21</v>
      </c>
      <c r="I5857" t="s">
        <v>52</v>
      </c>
      <c r="J5857" t="s">
        <v>19020</v>
      </c>
      <c r="K5857" t="s">
        <v>39</v>
      </c>
      <c r="L5857" t="s">
        <v>19021</v>
      </c>
      <c r="M5857" t="s">
        <v>89</v>
      </c>
      <c r="N5857" t="s">
        <v>33</v>
      </c>
      <c r="O5857" s="3">
        <v>45078.843842592592</v>
      </c>
      <c r="P5857" s="3">
        <v>45078.167453703703</v>
      </c>
      <c r="Q5857">
        <v>4</v>
      </c>
      <c r="R5857">
        <v>5856</v>
      </c>
      <c r="S5857" t="str">
        <f>PROPER(CustomerSupport[[#This Row],[Resolution]])</f>
        <v>Artist Staff Career Do Finish.</v>
      </c>
      <c r="T5857" t="str">
        <f>TRIM(CustomerSupport[[#This Row],[Customer Name]])</f>
        <v>Anna Rivera</v>
      </c>
      <c r="U5857">
        <f>MONTH(CustomerSupport[[#This Row],[Date of Purchase]])</f>
        <v>12</v>
      </c>
      <c r="V5857" t="str">
        <f>TEXT('Working data'!G5857,"mmmm")</f>
        <v>December</v>
      </c>
      <c r="W5857">
        <f>YEAR(CustomerSupport[[#This Row],[Date of Purchase]])</f>
        <v>2021</v>
      </c>
      <c r="X5857">
        <f t="shared" si="91"/>
        <v>-16.233333333337214</v>
      </c>
    </row>
    <row r="5858" spans="1:24" ht="14.25" customHeight="1" x14ac:dyDescent="0.4">
      <c r="A5858">
        <v>5857</v>
      </c>
      <c r="B5858" t="s">
        <v>19022</v>
      </c>
      <c r="C5858" t="s">
        <v>19023</v>
      </c>
      <c r="D5858">
        <v>69</v>
      </c>
      <c r="E5858" t="s">
        <v>58</v>
      </c>
      <c r="F5858" t="s">
        <v>485</v>
      </c>
      <c r="G5858" s="1">
        <v>44120</v>
      </c>
      <c r="H5858" t="s">
        <v>67</v>
      </c>
      <c r="I5858" t="s">
        <v>31</v>
      </c>
      <c r="J5858" s="2" t="s">
        <v>19024</v>
      </c>
      <c r="K5858" t="s">
        <v>24</v>
      </c>
      <c r="M5858" t="s">
        <v>41</v>
      </c>
      <c r="N5858" t="s">
        <v>26</v>
      </c>
      <c r="O5858" s="3">
        <v>45078.76122685185</v>
      </c>
      <c r="R5858">
        <v>5857</v>
      </c>
      <c r="S5858" t="str">
        <f>PROPER(CustomerSupport[[#This Row],[Resolution]])</f>
        <v/>
      </c>
      <c r="T5858" t="str">
        <f>TRIM(CustomerSupport[[#This Row],[Customer Name]])</f>
        <v>Teresa Contreras</v>
      </c>
      <c r="U5858">
        <f>MONTH(CustomerSupport[[#This Row],[Date of Purchase]])</f>
        <v>10</v>
      </c>
      <c r="V5858" t="str">
        <f>TEXT('Working data'!G5858,"mmmm")</f>
        <v>October</v>
      </c>
      <c r="W5858">
        <f>YEAR(CustomerSupport[[#This Row],[Date of Purchase]])</f>
        <v>2020</v>
      </c>
      <c r="X5858" t="str">
        <f t="shared" si="91"/>
        <v/>
      </c>
    </row>
    <row r="5859" spans="1:24" ht="14.25" customHeight="1" x14ac:dyDescent="0.4">
      <c r="A5859">
        <v>5858</v>
      </c>
      <c r="B5859" t="s">
        <v>19025</v>
      </c>
      <c r="C5859" t="s">
        <v>19026</v>
      </c>
      <c r="D5859">
        <v>63</v>
      </c>
      <c r="E5859" t="s">
        <v>58</v>
      </c>
      <c r="F5859" t="s">
        <v>51</v>
      </c>
      <c r="G5859" s="1">
        <v>44251</v>
      </c>
      <c r="H5859" t="s">
        <v>45</v>
      </c>
      <c r="I5859" t="s">
        <v>31</v>
      </c>
      <c r="J5859" s="2" t="s">
        <v>19027</v>
      </c>
      <c r="K5859" t="s">
        <v>24</v>
      </c>
      <c r="M5859" t="s">
        <v>143</v>
      </c>
      <c r="N5859" t="s">
        <v>33</v>
      </c>
      <c r="O5859" s="3">
        <v>45078.018171296295</v>
      </c>
      <c r="R5859">
        <v>5858</v>
      </c>
      <c r="S5859" t="str">
        <f>PROPER(CustomerSupport[[#This Row],[Resolution]])</f>
        <v/>
      </c>
      <c r="T5859" t="str">
        <f>TRIM(CustomerSupport[[#This Row],[Customer Name]])</f>
        <v>Adrienne Foley</v>
      </c>
      <c r="U5859">
        <f>MONTH(CustomerSupport[[#This Row],[Date of Purchase]])</f>
        <v>2</v>
      </c>
      <c r="V5859" t="str">
        <f>TEXT('Working data'!G5859,"mmmm")</f>
        <v>February</v>
      </c>
      <c r="W5859">
        <f>YEAR(CustomerSupport[[#This Row],[Date of Purchase]])</f>
        <v>2021</v>
      </c>
      <c r="X5859" t="str">
        <f t="shared" si="91"/>
        <v/>
      </c>
    </row>
    <row r="5860" spans="1:24" ht="14.25" customHeight="1" x14ac:dyDescent="0.4">
      <c r="A5860">
        <v>5859</v>
      </c>
      <c r="B5860" t="s">
        <v>19028</v>
      </c>
      <c r="C5860" t="s">
        <v>19029</v>
      </c>
      <c r="D5860">
        <v>44</v>
      </c>
      <c r="E5860" t="s">
        <v>29</v>
      </c>
      <c r="F5860" t="s">
        <v>86</v>
      </c>
      <c r="G5860" s="1">
        <v>44258</v>
      </c>
      <c r="H5860" t="s">
        <v>21</v>
      </c>
      <c r="I5860" t="s">
        <v>60</v>
      </c>
      <c r="J5860" s="2" t="s">
        <v>19030</v>
      </c>
      <c r="K5860" t="s">
        <v>62</v>
      </c>
      <c r="M5860" t="s">
        <v>25</v>
      </c>
      <c r="N5860" t="s">
        <v>83</v>
      </c>
      <c r="R5860">
        <v>5859</v>
      </c>
      <c r="S5860" t="str">
        <f>PROPER(CustomerSupport[[#This Row],[Resolution]])</f>
        <v/>
      </c>
      <c r="T5860" t="str">
        <f>TRIM(CustomerSupport[[#This Row],[Customer Name]])</f>
        <v>Mrs. Heather Holmes</v>
      </c>
      <c r="U5860">
        <f>MONTH(CustomerSupport[[#This Row],[Date of Purchase]])</f>
        <v>3</v>
      </c>
      <c r="V5860" t="str">
        <f>TEXT('Working data'!G5860,"mmmm")</f>
        <v>March</v>
      </c>
      <c r="W5860">
        <f>YEAR(CustomerSupport[[#This Row],[Date of Purchase]])</f>
        <v>2021</v>
      </c>
      <c r="X5860" t="str">
        <f t="shared" si="91"/>
        <v/>
      </c>
    </row>
    <row r="5861" spans="1:24" ht="14.25" customHeight="1" x14ac:dyDescent="0.4">
      <c r="A5861">
        <v>5860</v>
      </c>
      <c r="B5861" t="s">
        <v>19031</v>
      </c>
      <c r="C5861" t="s">
        <v>19032</v>
      </c>
      <c r="D5861">
        <v>70</v>
      </c>
      <c r="E5861" t="s">
        <v>19</v>
      </c>
      <c r="F5861" t="s">
        <v>98</v>
      </c>
      <c r="G5861" s="1">
        <v>43955</v>
      </c>
      <c r="H5861" t="s">
        <v>21</v>
      </c>
      <c r="I5861" t="s">
        <v>77</v>
      </c>
      <c r="J5861" t="s">
        <v>19033</v>
      </c>
      <c r="K5861" t="s">
        <v>39</v>
      </c>
      <c r="L5861" t="s">
        <v>19034</v>
      </c>
      <c r="M5861" t="s">
        <v>89</v>
      </c>
      <c r="N5861" t="s">
        <v>83</v>
      </c>
      <c r="O5861" s="3">
        <v>45078.820300925923</v>
      </c>
      <c r="P5861" s="3">
        <v>45078.299467592595</v>
      </c>
      <c r="Q5861">
        <v>4</v>
      </c>
      <c r="R5861">
        <v>5860</v>
      </c>
      <c r="S5861" t="str">
        <f>PROPER(CustomerSupport[[#This Row],[Resolution]])</f>
        <v>Fear Article Tax Place Sign Structure Democrat.</v>
      </c>
      <c r="T5861" t="str">
        <f>TRIM(CustomerSupport[[#This Row],[Customer Name]])</f>
        <v>Isabella Lewis</v>
      </c>
      <c r="U5861">
        <f>MONTH(CustomerSupport[[#This Row],[Date of Purchase]])</f>
        <v>5</v>
      </c>
      <c r="V5861" t="str">
        <f>TEXT('Working data'!G5861,"mmmm")</f>
        <v>May</v>
      </c>
      <c r="W5861">
        <f>YEAR(CustomerSupport[[#This Row],[Date of Purchase]])</f>
        <v>2020</v>
      </c>
      <c r="X5861">
        <f t="shared" si="91"/>
        <v>-12.499999999883585</v>
      </c>
    </row>
    <row r="5862" spans="1:24" ht="14.25" customHeight="1" x14ac:dyDescent="0.4">
      <c r="A5862">
        <v>5861</v>
      </c>
      <c r="B5862" t="s">
        <v>19035</v>
      </c>
      <c r="C5862" t="s">
        <v>19036</v>
      </c>
      <c r="D5862">
        <v>29</v>
      </c>
      <c r="E5862" t="s">
        <v>58</v>
      </c>
      <c r="F5862" t="s">
        <v>134</v>
      </c>
      <c r="G5862" s="1">
        <v>44439</v>
      </c>
      <c r="H5862" t="s">
        <v>59</v>
      </c>
      <c r="I5862" t="s">
        <v>77</v>
      </c>
      <c r="J5862" t="s">
        <v>19037</v>
      </c>
      <c r="K5862" t="s">
        <v>62</v>
      </c>
      <c r="M5862" t="s">
        <v>41</v>
      </c>
      <c r="N5862" t="s">
        <v>33</v>
      </c>
      <c r="R5862">
        <v>5861</v>
      </c>
      <c r="S5862" t="str">
        <f>PROPER(CustomerSupport[[#This Row],[Resolution]])</f>
        <v/>
      </c>
      <c r="T5862" t="str">
        <f>TRIM(CustomerSupport[[#This Row],[Customer Name]])</f>
        <v>Brooke Ramos</v>
      </c>
      <c r="U5862">
        <f>MONTH(CustomerSupport[[#This Row],[Date of Purchase]])</f>
        <v>8</v>
      </c>
      <c r="V5862" t="str">
        <f>TEXT('Working data'!G5862,"mmmm")</f>
        <v>August</v>
      </c>
      <c r="W5862">
        <f>YEAR(CustomerSupport[[#This Row],[Date of Purchase]])</f>
        <v>2021</v>
      </c>
      <c r="X5862" t="str">
        <f t="shared" si="91"/>
        <v/>
      </c>
    </row>
    <row r="5863" spans="1:24" ht="14.25" customHeight="1" x14ac:dyDescent="0.4">
      <c r="A5863">
        <v>5862</v>
      </c>
      <c r="B5863" t="s">
        <v>19038</v>
      </c>
      <c r="C5863" t="s">
        <v>19039</v>
      </c>
      <c r="D5863">
        <v>69</v>
      </c>
      <c r="E5863" t="s">
        <v>29</v>
      </c>
      <c r="F5863" t="s">
        <v>81</v>
      </c>
      <c r="G5863" s="1">
        <v>44000</v>
      </c>
      <c r="H5863" t="s">
        <v>66</v>
      </c>
      <c r="I5863" t="s">
        <v>113</v>
      </c>
      <c r="J5863" s="2" t="s">
        <v>19040</v>
      </c>
      <c r="K5863" t="s">
        <v>24</v>
      </c>
      <c r="M5863" t="s">
        <v>25</v>
      </c>
      <c r="N5863" t="s">
        <v>26</v>
      </c>
      <c r="O5863" s="3">
        <v>45078.625891203701</v>
      </c>
      <c r="R5863">
        <v>5862</v>
      </c>
      <c r="S5863" t="str">
        <f>PROPER(CustomerSupport[[#This Row],[Resolution]])</f>
        <v/>
      </c>
      <c r="T5863" t="str">
        <f>TRIM(CustomerSupport[[#This Row],[Customer Name]])</f>
        <v>Angel Briggs</v>
      </c>
      <c r="U5863">
        <f>MONTH(CustomerSupport[[#This Row],[Date of Purchase]])</f>
        <v>6</v>
      </c>
      <c r="V5863" t="str">
        <f>TEXT('Working data'!G5863,"mmmm")</f>
        <v>June</v>
      </c>
      <c r="W5863">
        <f>YEAR(CustomerSupport[[#This Row],[Date of Purchase]])</f>
        <v>2020</v>
      </c>
      <c r="X5863" t="str">
        <f t="shared" si="91"/>
        <v/>
      </c>
    </row>
    <row r="5864" spans="1:24" ht="14.25" customHeight="1" x14ac:dyDescent="0.4">
      <c r="A5864">
        <v>5863</v>
      </c>
      <c r="B5864" t="s">
        <v>19041</v>
      </c>
      <c r="C5864" t="s">
        <v>19042</v>
      </c>
      <c r="D5864">
        <v>34</v>
      </c>
      <c r="E5864" t="s">
        <v>58</v>
      </c>
      <c r="F5864" t="s">
        <v>71</v>
      </c>
      <c r="G5864" s="1">
        <v>44119</v>
      </c>
      <c r="H5864" t="s">
        <v>59</v>
      </c>
      <c r="I5864" t="s">
        <v>60</v>
      </c>
      <c r="J5864" s="2" t="s">
        <v>19043</v>
      </c>
      <c r="K5864" t="s">
        <v>39</v>
      </c>
      <c r="L5864" t="s">
        <v>19044</v>
      </c>
      <c r="M5864" t="s">
        <v>89</v>
      </c>
      <c r="N5864" t="s">
        <v>83</v>
      </c>
      <c r="O5864" s="3">
        <v>45078.389791666668</v>
      </c>
      <c r="P5864" s="3">
        <v>45078.081458333334</v>
      </c>
      <c r="Q5864">
        <v>4</v>
      </c>
      <c r="R5864">
        <v>5863</v>
      </c>
      <c r="S5864" t="str">
        <f>PROPER(CustomerSupport[[#This Row],[Resolution]])</f>
        <v>Test Create Computer.</v>
      </c>
      <c r="T5864" t="str">
        <f>TRIM(CustomerSupport[[#This Row],[Customer Name]])</f>
        <v>Gerald Moore</v>
      </c>
      <c r="U5864">
        <f>MONTH(CustomerSupport[[#This Row],[Date of Purchase]])</f>
        <v>10</v>
      </c>
      <c r="V5864" t="str">
        <f>TEXT('Working data'!G5864,"mmmm")</f>
        <v>October</v>
      </c>
      <c r="W5864">
        <f>YEAR(CustomerSupport[[#This Row],[Date of Purchase]])</f>
        <v>2020</v>
      </c>
      <c r="X5864">
        <f t="shared" si="91"/>
        <v>-7.4000000000232831</v>
      </c>
    </row>
    <row r="5865" spans="1:24" ht="14.25" customHeight="1" x14ac:dyDescent="0.4">
      <c r="A5865">
        <v>5864</v>
      </c>
      <c r="B5865" t="s">
        <v>19045</v>
      </c>
      <c r="C5865" t="s">
        <v>19046</v>
      </c>
      <c r="D5865">
        <v>50</v>
      </c>
      <c r="E5865" t="s">
        <v>29</v>
      </c>
      <c r="F5865" t="s">
        <v>157</v>
      </c>
      <c r="G5865" s="1">
        <v>43964</v>
      </c>
      <c r="H5865" t="s">
        <v>67</v>
      </c>
      <c r="I5865" t="s">
        <v>177</v>
      </c>
      <c r="J5865" t="s">
        <v>19047</v>
      </c>
      <c r="K5865" t="s">
        <v>24</v>
      </c>
      <c r="M5865" t="s">
        <v>143</v>
      </c>
      <c r="N5865" t="s">
        <v>33</v>
      </c>
      <c r="O5865" s="3">
        <v>45078.864108796297</v>
      </c>
      <c r="R5865">
        <v>5864</v>
      </c>
      <c r="S5865" t="str">
        <f>PROPER(CustomerSupport[[#This Row],[Resolution]])</f>
        <v/>
      </c>
      <c r="T5865" t="str">
        <f>TRIM(CustomerSupport[[#This Row],[Customer Name]])</f>
        <v>Tina Myers</v>
      </c>
      <c r="U5865">
        <f>MONTH(CustomerSupport[[#This Row],[Date of Purchase]])</f>
        <v>5</v>
      </c>
      <c r="V5865" t="str">
        <f>TEXT('Working data'!G5865,"mmmm")</f>
        <v>May</v>
      </c>
      <c r="W5865">
        <f>YEAR(CustomerSupport[[#This Row],[Date of Purchase]])</f>
        <v>2020</v>
      </c>
      <c r="X5865" t="str">
        <f t="shared" si="91"/>
        <v/>
      </c>
    </row>
    <row r="5866" spans="1:24" ht="14.25" customHeight="1" x14ac:dyDescent="0.4">
      <c r="A5866">
        <v>5865</v>
      </c>
      <c r="B5866" t="s">
        <v>19048</v>
      </c>
      <c r="C5866" t="s">
        <v>19049</v>
      </c>
      <c r="D5866">
        <v>37</v>
      </c>
      <c r="E5866" t="s">
        <v>58</v>
      </c>
      <c r="F5866" t="s">
        <v>249</v>
      </c>
      <c r="G5866" s="1">
        <v>43907</v>
      </c>
      <c r="H5866" t="s">
        <v>67</v>
      </c>
      <c r="I5866" t="s">
        <v>93</v>
      </c>
      <c r="J5866" s="2" t="s">
        <v>19050</v>
      </c>
      <c r="K5866" t="s">
        <v>39</v>
      </c>
      <c r="L5866" t="s">
        <v>19051</v>
      </c>
      <c r="M5866" t="s">
        <v>89</v>
      </c>
      <c r="N5866" t="s">
        <v>26</v>
      </c>
      <c r="O5866" s="3">
        <v>45078.312048611115</v>
      </c>
      <c r="P5866" s="3">
        <v>45078.031493055554</v>
      </c>
      <c r="Q5866">
        <v>1</v>
      </c>
      <c r="R5866">
        <v>5865</v>
      </c>
      <c r="S5866" t="str">
        <f>PROPER(CustomerSupport[[#This Row],[Resolution]])</f>
        <v>Bill Be About Just Other From Recent.</v>
      </c>
      <c r="T5866" t="str">
        <f>TRIM(CustomerSupport[[#This Row],[Customer Name]])</f>
        <v>Traci Montgomery</v>
      </c>
      <c r="U5866">
        <f>MONTH(CustomerSupport[[#This Row],[Date of Purchase]])</f>
        <v>3</v>
      </c>
      <c r="V5866" t="str">
        <f>TEXT('Working data'!G5866,"mmmm")</f>
        <v>March</v>
      </c>
      <c r="W5866">
        <f>YEAR(CustomerSupport[[#This Row],[Date of Purchase]])</f>
        <v>2020</v>
      </c>
      <c r="X5866">
        <f t="shared" si="91"/>
        <v>-6.7333333334536292</v>
      </c>
    </row>
    <row r="5867" spans="1:24" ht="14.25" customHeight="1" x14ac:dyDescent="0.4">
      <c r="A5867">
        <v>5866</v>
      </c>
      <c r="B5867" t="s">
        <v>7472</v>
      </c>
      <c r="C5867" t="s">
        <v>19052</v>
      </c>
      <c r="D5867">
        <v>19</v>
      </c>
      <c r="E5867" t="s">
        <v>29</v>
      </c>
      <c r="F5867" t="s">
        <v>655</v>
      </c>
      <c r="G5867" s="1">
        <v>44286</v>
      </c>
      <c r="H5867" t="s">
        <v>67</v>
      </c>
      <c r="I5867" t="s">
        <v>93</v>
      </c>
      <c r="J5867" s="2" t="s">
        <v>19053</v>
      </c>
      <c r="K5867" t="s">
        <v>39</v>
      </c>
      <c r="L5867" t="s">
        <v>19054</v>
      </c>
      <c r="M5867" t="s">
        <v>25</v>
      </c>
      <c r="N5867" t="s">
        <v>83</v>
      </c>
      <c r="O5867" s="3">
        <v>45078.557199074072</v>
      </c>
      <c r="P5867" s="3">
        <v>45078.759976851848</v>
      </c>
      <c r="Q5867">
        <v>4</v>
      </c>
      <c r="R5867">
        <v>5866</v>
      </c>
      <c r="S5867" t="str">
        <f>PROPER(CustomerSupport[[#This Row],[Resolution]])</f>
        <v>Management Hundred Drive Green Must Campaign Technology Speech.</v>
      </c>
      <c r="T5867" t="str">
        <f>TRIM(CustomerSupport[[#This Row],[Customer Name]])</f>
        <v>Mark Smith</v>
      </c>
      <c r="U5867">
        <f>MONTH(CustomerSupport[[#This Row],[Date of Purchase]])</f>
        <v>3</v>
      </c>
      <c r="V5867" t="str">
        <f>TEXT('Working data'!G5867,"mmmm")</f>
        <v>March</v>
      </c>
      <c r="W5867">
        <f>YEAR(CustomerSupport[[#This Row],[Date of Purchase]])</f>
        <v>2021</v>
      </c>
      <c r="X5867">
        <f t="shared" si="91"/>
        <v>4.8666666666395031</v>
      </c>
    </row>
    <row r="5868" spans="1:24" ht="14.25" customHeight="1" x14ac:dyDescent="0.4">
      <c r="A5868">
        <v>5867</v>
      </c>
      <c r="B5868" t="s">
        <v>19055</v>
      </c>
      <c r="C5868" t="s">
        <v>19056</v>
      </c>
      <c r="D5868">
        <v>57</v>
      </c>
      <c r="E5868" t="s">
        <v>19</v>
      </c>
      <c r="F5868" t="s">
        <v>129</v>
      </c>
      <c r="G5868" s="1">
        <v>43939</v>
      </c>
      <c r="H5868" t="s">
        <v>67</v>
      </c>
      <c r="I5868" t="s">
        <v>77</v>
      </c>
      <c r="J5868" t="s">
        <v>19057</v>
      </c>
      <c r="K5868" t="s">
        <v>39</v>
      </c>
      <c r="L5868" t="s">
        <v>19058</v>
      </c>
      <c r="M5868" t="s">
        <v>25</v>
      </c>
      <c r="N5868" t="s">
        <v>55</v>
      </c>
      <c r="O5868" s="3">
        <v>45078.888472222221</v>
      </c>
      <c r="P5868" s="3">
        <v>45078.965555555558</v>
      </c>
      <c r="Q5868">
        <v>1</v>
      </c>
      <c r="R5868">
        <v>5867</v>
      </c>
      <c r="S5868" t="str">
        <f>PROPER(CustomerSupport[[#This Row],[Resolution]])</f>
        <v>Example Issue Behavior Financial Stuff Record Seek Far.</v>
      </c>
      <c r="T5868" t="str">
        <f>TRIM(CustomerSupport[[#This Row],[Customer Name]])</f>
        <v>Brittany Thompson</v>
      </c>
      <c r="U5868">
        <f>MONTH(CustomerSupport[[#This Row],[Date of Purchase]])</f>
        <v>4</v>
      </c>
      <c r="V5868" t="str">
        <f>TEXT('Working data'!G5868,"mmmm")</f>
        <v>April</v>
      </c>
      <c r="W5868">
        <f>YEAR(CustomerSupport[[#This Row],[Date of Purchase]])</f>
        <v>2020</v>
      </c>
      <c r="X5868">
        <f t="shared" si="91"/>
        <v>1.8500000000931323</v>
      </c>
    </row>
    <row r="5869" spans="1:24" ht="14.25" customHeight="1" x14ac:dyDescent="0.4">
      <c r="A5869">
        <v>5868</v>
      </c>
      <c r="B5869" t="s">
        <v>19059</v>
      </c>
      <c r="C5869" t="s">
        <v>19060</v>
      </c>
      <c r="D5869">
        <v>41</v>
      </c>
      <c r="E5869" t="s">
        <v>19</v>
      </c>
      <c r="F5869" t="s">
        <v>30</v>
      </c>
      <c r="G5869" s="1">
        <v>44468</v>
      </c>
      <c r="H5869" t="s">
        <v>45</v>
      </c>
      <c r="I5869" t="s">
        <v>77</v>
      </c>
      <c r="J5869" t="s">
        <v>19061</v>
      </c>
      <c r="K5869" t="s">
        <v>39</v>
      </c>
      <c r="L5869" t="s">
        <v>19062</v>
      </c>
      <c r="M5869" t="s">
        <v>41</v>
      </c>
      <c r="N5869" t="s">
        <v>33</v>
      </c>
      <c r="O5869" s="3">
        <v>45078.182928240742</v>
      </c>
      <c r="P5869" s="3">
        <v>45078.658622685187</v>
      </c>
      <c r="Q5869">
        <v>1</v>
      </c>
      <c r="R5869">
        <v>5868</v>
      </c>
      <c r="S5869" t="str">
        <f>PROPER(CustomerSupport[[#This Row],[Resolution]])</f>
        <v>Body Executive Measure Describe.</v>
      </c>
      <c r="T5869" t="str">
        <f>TRIM(CustomerSupport[[#This Row],[Customer Name]])</f>
        <v>Miranda Clark</v>
      </c>
      <c r="U5869">
        <f>MONTH(CustomerSupport[[#This Row],[Date of Purchase]])</f>
        <v>9</v>
      </c>
      <c r="V5869" t="str">
        <f>TEXT('Working data'!G5869,"mmmm")</f>
        <v>September</v>
      </c>
      <c r="W5869">
        <f>YEAR(CustomerSupport[[#This Row],[Date of Purchase]])</f>
        <v>2021</v>
      </c>
      <c r="X5869">
        <f t="shared" si="91"/>
        <v>11.416666666686069</v>
      </c>
    </row>
    <row r="5870" spans="1:24" ht="14.25" customHeight="1" x14ac:dyDescent="0.4">
      <c r="A5870">
        <v>5869</v>
      </c>
      <c r="B5870" t="s">
        <v>19063</v>
      </c>
      <c r="C5870" t="s">
        <v>19064</v>
      </c>
      <c r="D5870">
        <v>24</v>
      </c>
      <c r="E5870" t="s">
        <v>19</v>
      </c>
      <c r="F5870" t="s">
        <v>219</v>
      </c>
      <c r="G5870" s="1">
        <v>44161</v>
      </c>
      <c r="H5870" t="s">
        <v>21</v>
      </c>
      <c r="I5870" t="s">
        <v>150</v>
      </c>
      <c r="J5870" s="2" t="s">
        <v>19065</v>
      </c>
      <c r="K5870" t="s">
        <v>62</v>
      </c>
      <c r="M5870" t="s">
        <v>25</v>
      </c>
      <c r="N5870" t="s">
        <v>55</v>
      </c>
      <c r="R5870">
        <v>5869</v>
      </c>
      <c r="S5870" t="str">
        <f>PROPER(CustomerSupport[[#This Row],[Resolution]])</f>
        <v/>
      </c>
      <c r="T5870" t="str">
        <f>TRIM(CustomerSupport[[#This Row],[Customer Name]])</f>
        <v>Christopher Wagner</v>
      </c>
      <c r="U5870">
        <f>MONTH(CustomerSupport[[#This Row],[Date of Purchase]])</f>
        <v>11</v>
      </c>
      <c r="V5870" t="str">
        <f>TEXT('Working data'!G5870,"mmmm")</f>
        <v>November</v>
      </c>
      <c r="W5870">
        <f>YEAR(CustomerSupport[[#This Row],[Date of Purchase]])</f>
        <v>2020</v>
      </c>
      <c r="X5870" t="str">
        <f t="shared" si="91"/>
        <v/>
      </c>
    </row>
    <row r="5871" spans="1:24" ht="14.25" customHeight="1" x14ac:dyDescent="0.4">
      <c r="A5871">
        <v>5870</v>
      </c>
      <c r="B5871" t="s">
        <v>19066</v>
      </c>
      <c r="C5871" t="s">
        <v>19067</v>
      </c>
      <c r="D5871">
        <v>56</v>
      </c>
      <c r="E5871" t="s">
        <v>19</v>
      </c>
      <c r="F5871" t="s">
        <v>129</v>
      </c>
      <c r="G5871" s="1">
        <v>44089</v>
      </c>
      <c r="H5871" t="s">
        <v>66</v>
      </c>
      <c r="I5871" t="s">
        <v>141</v>
      </c>
      <c r="J5871" s="2" t="s">
        <v>19068</v>
      </c>
      <c r="K5871" t="s">
        <v>39</v>
      </c>
      <c r="L5871" t="s">
        <v>19069</v>
      </c>
      <c r="M5871" t="s">
        <v>89</v>
      </c>
      <c r="N5871" t="s">
        <v>26</v>
      </c>
      <c r="O5871" s="3">
        <v>45078.582268518519</v>
      </c>
      <c r="P5871" s="3">
        <v>45078.878796296296</v>
      </c>
      <c r="Q5871">
        <v>1</v>
      </c>
      <c r="R5871">
        <v>5870</v>
      </c>
      <c r="S5871" t="str">
        <f>PROPER(CustomerSupport[[#This Row],[Resolution]])</f>
        <v>Institution Entire Theory Hear Ready.</v>
      </c>
      <c r="T5871" t="str">
        <f>TRIM(CustomerSupport[[#This Row],[Customer Name]])</f>
        <v>Dana Doyle</v>
      </c>
      <c r="U5871">
        <f>MONTH(CustomerSupport[[#This Row],[Date of Purchase]])</f>
        <v>9</v>
      </c>
      <c r="V5871" t="str">
        <f>TEXT('Working data'!G5871,"mmmm")</f>
        <v>September</v>
      </c>
      <c r="W5871">
        <f>YEAR(CustomerSupport[[#This Row],[Date of Purchase]])</f>
        <v>2020</v>
      </c>
      <c r="X5871">
        <f t="shared" si="91"/>
        <v>7.1166666666395031</v>
      </c>
    </row>
    <row r="5872" spans="1:24" ht="14.25" customHeight="1" x14ac:dyDescent="0.4">
      <c r="A5872">
        <v>5871</v>
      </c>
      <c r="B5872" t="s">
        <v>19070</v>
      </c>
      <c r="C5872" t="s">
        <v>19071</v>
      </c>
      <c r="D5872">
        <v>44</v>
      </c>
      <c r="E5872" t="s">
        <v>29</v>
      </c>
      <c r="F5872" t="s">
        <v>51</v>
      </c>
      <c r="G5872" s="1">
        <v>44302</v>
      </c>
      <c r="H5872" t="s">
        <v>66</v>
      </c>
      <c r="I5872" t="s">
        <v>150</v>
      </c>
      <c r="J5872" s="2" t="s">
        <v>19072</v>
      </c>
      <c r="K5872" t="s">
        <v>62</v>
      </c>
      <c r="M5872" t="s">
        <v>41</v>
      </c>
      <c r="N5872" t="s">
        <v>26</v>
      </c>
      <c r="R5872">
        <v>5871</v>
      </c>
      <c r="S5872" t="str">
        <f>PROPER(CustomerSupport[[#This Row],[Resolution]])</f>
        <v/>
      </c>
      <c r="T5872" t="str">
        <f>TRIM(CustomerSupport[[#This Row],[Customer Name]])</f>
        <v>Jessica Gill</v>
      </c>
      <c r="U5872">
        <f>MONTH(CustomerSupport[[#This Row],[Date of Purchase]])</f>
        <v>4</v>
      </c>
      <c r="V5872" t="str">
        <f>TEXT('Working data'!G5872,"mmmm")</f>
        <v>April</v>
      </c>
      <c r="W5872">
        <f>YEAR(CustomerSupport[[#This Row],[Date of Purchase]])</f>
        <v>2021</v>
      </c>
      <c r="X5872" t="str">
        <f t="shared" si="91"/>
        <v/>
      </c>
    </row>
    <row r="5873" spans="1:24" ht="14.25" customHeight="1" x14ac:dyDescent="0.4">
      <c r="A5873">
        <v>5872</v>
      </c>
      <c r="B5873" t="s">
        <v>19073</v>
      </c>
      <c r="C5873" t="s">
        <v>19074</v>
      </c>
      <c r="D5873">
        <v>25</v>
      </c>
      <c r="E5873" t="s">
        <v>19</v>
      </c>
      <c r="F5873" t="s">
        <v>51</v>
      </c>
      <c r="G5873" s="1">
        <v>44106</v>
      </c>
      <c r="H5873" t="s">
        <v>66</v>
      </c>
      <c r="I5873" t="s">
        <v>37</v>
      </c>
      <c r="J5873" s="2" t="s">
        <v>19075</v>
      </c>
      <c r="K5873" t="s">
        <v>24</v>
      </c>
      <c r="M5873" t="s">
        <v>143</v>
      </c>
      <c r="N5873" t="s">
        <v>55</v>
      </c>
      <c r="O5873" s="3">
        <v>45078.286481481482</v>
      </c>
      <c r="R5873">
        <v>5872</v>
      </c>
      <c r="S5873" t="str">
        <f>PROPER(CustomerSupport[[#This Row],[Resolution]])</f>
        <v/>
      </c>
      <c r="T5873" t="str">
        <f>TRIM(CustomerSupport[[#This Row],[Customer Name]])</f>
        <v>Andrew Murphy</v>
      </c>
      <c r="U5873">
        <f>MONTH(CustomerSupport[[#This Row],[Date of Purchase]])</f>
        <v>10</v>
      </c>
      <c r="V5873" t="str">
        <f>TEXT('Working data'!G5873,"mmmm")</f>
        <v>October</v>
      </c>
      <c r="W5873">
        <f>YEAR(CustomerSupport[[#This Row],[Date of Purchase]])</f>
        <v>2020</v>
      </c>
      <c r="X5873" t="str">
        <f t="shared" si="91"/>
        <v/>
      </c>
    </row>
    <row r="5874" spans="1:24" ht="14.25" customHeight="1" x14ac:dyDescent="0.4">
      <c r="A5874">
        <v>5873</v>
      </c>
      <c r="B5874" t="s">
        <v>19076</v>
      </c>
      <c r="C5874" t="s">
        <v>19077</v>
      </c>
      <c r="D5874">
        <v>26</v>
      </c>
      <c r="E5874" t="s">
        <v>29</v>
      </c>
      <c r="F5874" t="s">
        <v>431</v>
      </c>
      <c r="G5874" s="1">
        <v>43874</v>
      </c>
      <c r="H5874" t="s">
        <v>21</v>
      </c>
      <c r="I5874" t="s">
        <v>99</v>
      </c>
      <c r="J5874" t="s">
        <v>19078</v>
      </c>
      <c r="K5874" t="s">
        <v>62</v>
      </c>
      <c r="M5874" t="s">
        <v>25</v>
      </c>
      <c r="N5874" t="s">
        <v>26</v>
      </c>
      <c r="R5874">
        <v>5873</v>
      </c>
      <c r="S5874" t="str">
        <f>PROPER(CustomerSupport[[#This Row],[Resolution]])</f>
        <v/>
      </c>
      <c r="T5874" t="str">
        <f>TRIM(CustomerSupport[[#This Row],[Customer Name]])</f>
        <v>Mary George</v>
      </c>
      <c r="U5874">
        <f>MONTH(CustomerSupport[[#This Row],[Date of Purchase]])</f>
        <v>2</v>
      </c>
      <c r="V5874" t="str">
        <f>TEXT('Working data'!G5874,"mmmm")</f>
        <v>February</v>
      </c>
      <c r="W5874">
        <f>YEAR(CustomerSupport[[#This Row],[Date of Purchase]])</f>
        <v>2020</v>
      </c>
      <c r="X5874" t="str">
        <f t="shared" si="91"/>
        <v/>
      </c>
    </row>
    <row r="5875" spans="1:24" ht="14.25" customHeight="1" x14ac:dyDescent="0.4">
      <c r="A5875">
        <v>5874</v>
      </c>
      <c r="B5875" t="s">
        <v>19079</v>
      </c>
      <c r="C5875" t="s">
        <v>19080</v>
      </c>
      <c r="D5875">
        <v>38</v>
      </c>
      <c r="E5875" t="s">
        <v>19</v>
      </c>
      <c r="F5875" t="s">
        <v>134</v>
      </c>
      <c r="G5875" s="1">
        <v>44345</v>
      </c>
      <c r="H5875" t="s">
        <v>66</v>
      </c>
      <c r="I5875" t="s">
        <v>60</v>
      </c>
      <c r="J5875" s="2" t="s">
        <v>19081</v>
      </c>
      <c r="K5875" t="s">
        <v>24</v>
      </c>
      <c r="M5875" t="s">
        <v>25</v>
      </c>
      <c r="N5875" t="s">
        <v>26</v>
      </c>
      <c r="O5875" s="3">
        <v>45078.755972222221</v>
      </c>
      <c r="R5875">
        <v>5874</v>
      </c>
      <c r="S5875" t="str">
        <f>PROPER(CustomerSupport[[#This Row],[Resolution]])</f>
        <v/>
      </c>
      <c r="T5875" t="str">
        <f>TRIM(CustomerSupport[[#This Row],[Customer Name]])</f>
        <v>Kenneth Adkins</v>
      </c>
      <c r="U5875">
        <f>MONTH(CustomerSupport[[#This Row],[Date of Purchase]])</f>
        <v>5</v>
      </c>
      <c r="V5875" t="str">
        <f>TEXT('Working data'!G5875,"mmmm")</f>
        <v>May</v>
      </c>
      <c r="W5875">
        <f>YEAR(CustomerSupport[[#This Row],[Date of Purchase]])</f>
        <v>2021</v>
      </c>
      <c r="X5875" t="str">
        <f t="shared" si="91"/>
        <v/>
      </c>
    </row>
    <row r="5876" spans="1:24" ht="14.25" customHeight="1" x14ac:dyDescent="0.4">
      <c r="A5876">
        <v>5875</v>
      </c>
      <c r="B5876" t="s">
        <v>19082</v>
      </c>
      <c r="C5876" t="s">
        <v>19083</v>
      </c>
      <c r="D5876">
        <v>29</v>
      </c>
      <c r="E5876" t="s">
        <v>29</v>
      </c>
      <c r="F5876" t="s">
        <v>157</v>
      </c>
      <c r="G5876" s="1">
        <v>44278</v>
      </c>
      <c r="H5876" t="s">
        <v>59</v>
      </c>
      <c r="I5876" t="s">
        <v>67</v>
      </c>
      <c r="J5876" s="2" t="s">
        <v>19084</v>
      </c>
      <c r="K5876" t="s">
        <v>62</v>
      </c>
      <c r="M5876" t="s">
        <v>41</v>
      </c>
      <c r="N5876" t="s">
        <v>26</v>
      </c>
      <c r="R5876">
        <v>5875</v>
      </c>
      <c r="S5876" t="str">
        <f>PROPER(CustomerSupport[[#This Row],[Resolution]])</f>
        <v/>
      </c>
      <c r="T5876" t="str">
        <f>TRIM(CustomerSupport[[#This Row],[Customer Name]])</f>
        <v>Susan Anthony</v>
      </c>
      <c r="U5876">
        <f>MONTH(CustomerSupport[[#This Row],[Date of Purchase]])</f>
        <v>3</v>
      </c>
      <c r="V5876" t="str">
        <f>TEXT('Working data'!G5876,"mmmm")</f>
        <v>March</v>
      </c>
      <c r="W5876">
        <f>YEAR(CustomerSupport[[#This Row],[Date of Purchase]])</f>
        <v>2021</v>
      </c>
      <c r="X5876" t="str">
        <f t="shared" si="91"/>
        <v/>
      </c>
    </row>
    <row r="5877" spans="1:24" ht="14.25" customHeight="1" x14ac:dyDescent="0.4">
      <c r="A5877">
        <v>5876</v>
      </c>
      <c r="B5877" t="s">
        <v>19085</v>
      </c>
      <c r="C5877" t="s">
        <v>19086</v>
      </c>
      <c r="D5877">
        <v>48</v>
      </c>
      <c r="E5877" t="s">
        <v>19</v>
      </c>
      <c r="F5877" t="s">
        <v>157</v>
      </c>
      <c r="G5877" s="1">
        <v>44501</v>
      </c>
      <c r="H5877" t="s">
        <v>21</v>
      </c>
      <c r="I5877" t="s">
        <v>37</v>
      </c>
      <c r="J5877" t="s">
        <v>19087</v>
      </c>
      <c r="K5877" t="s">
        <v>39</v>
      </c>
      <c r="L5877" t="s">
        <v>19088</v>
      </c>
      <c r="M5877" t="s">
        <v>143</v>
      </c>
      <c r="N5877" t="s">
        <v>26</v>
      </c>
      <c r="O5877" s="3">
        <v>45078.01017361111</v>
      </c>
      <c r="P5877" s="3">
        <v>45078.792812500003</v>
      </c>
      <c r="Q5877">
        <v>3</v>
      </c>
      <c r="R5877">
        <v>5876</v>
      </c>
      <c r="S5877" t="str">
        <f>PROPER(CustomerSupport[[#This Row],[Resolution]])</f>
        <v>Show Say Whom Tough Class.</v>
      </c>
      <c r="T5877" t="str">
        <f>TRIM(CustomerSupport[[#This Row],[Customer Name]])</f>
        <v>Christopher Sanchez</v>
      </c>
      <c r="U5877">
        <f>MONTH(CustomerSupport[[#This Row],[Date of Purchase]])</f>
        <v>11</v>
      </c>
      <c r="V5877" t="str">
        <f>TEXT('Working data'!G5877,"mmmm")</f>
        <v>November</v>
      </c>
      <c r="W5877">
        <f>YEAR(CustomerSupport[[#This Row],[Date of Purchase]])</f>
        <v>2021</v>
      </c>
      <c r="X5877">
        <f t="shared" si="91"/>
        <v>18.783333333441988</v>
      </c>
    </row>
    <row r="5878" spans="1:24" ht="14.25" customHeight="1" x14ac:dyDescent="0.4">
      <c r="A5878">
        <v>5877</v>
      </c>
      <c r="B5878" t="s">
        <v>19089</v>
      </c>
      <c r="C5878" t="s">
        <v>19090</v>
      </c>
      <c r="D5878">
        <v>22</v>
      </c>
      <c r="E5878" t="s">
        <v>19</v>
      </c>
      <c r="F5878" t="s">
        <v>103</v>
      </c>
      <c r="G5878" s="1">
        <v>44307</v>
      </c>
      <c r="H5878" t="s">
        <v>67</v>
      </c>
      <c r="I5878" t="s">
        <v>60</v>
      </c>
      <c r="J5878" t="s">
        <v>19091</v>
      </c>
      <c r="K5878" t="s">
        <v>62</v>
      </c>
      <c r="M5878" t="s">
        <v>89</v>
      </c>
      <c r="N5878" t="s">
        <v>55</v>
      </c>
      <c r="R5878">
        <v>5877</v>
      </c>
      <c r="S5878" t="str">
        <f>PROPER(CustomerSupport[[#This Row],[Resolution]])</f>
        <v/>
      </c>
      <c r="T5878" t="str">
        <f>TRIM(CustomerSupport[[#This Row],[Customer Name]])</f>
        <v>Julie Hamilton</v>
      </c>
      <c r="U5878">
        <f>MONTH(CustomerSupport[[#This Row],[Date of Purchase]])</f>
        <v>4</v>
      </c>
      <c r="V5878" t="str">
        <f>TEXT('Working data'!G5878,"mmmm")</f>
        <v>April</v>
      </c>
      <c r="W5878">
        <f>YEAR(CustomerSupport[[#This Row],[Date of Purchase]])</f>
        <v>2021</v>
      </c>
      <c r="X5878" t="str">
        <f t="shared" si="91"/>
        <v/>
      </c>
    </row>
    <row r="5879" spans="1:24" ht="14.25" customHeight="1" x14ac:dyDescent="0.4">
      <c r="A5879">
        <v>5878</v>
      </c>
      <c r="B5879" t="s">
        <v>19092</v>
      </c>
      <c r="C5879" t="s">
        <v>19093</v>
      </c>
      <c r="D5879">
        <v>37</v>
      </c>
      <c r="E5879" t="s">
        <v>19</v>
      </c>
      <c r="F5879" t="s">
        <v>30</v>
      </c>
      <c r="G5879" s="1">
        <v>44133</v>
      </c>
      <c r="H5879" t="s">
        <v>67</v>
      </c>
      <c r="I5879" t="s">
        <v>60</v>
      </c>
      <c r="J5879" s="2" t="s">
        <v>19094</v>
      </c>
      <c r="K5879" t="s">
        <v>24</v>
      </c>
      <c r="M5879" t="s">
        <v>143</v>
      </c>
      <c r="N5879" t="s">
        <v>26</v>
      </c>
      <c r="O5879" s="3">
        <v>45078.429652777777</v>
      </c>
      <c r="R5879">
        <v>5878</v>
      </c>
      <c r="S5879" t="str">
        <f>PROPER(CustomerSupport[[#This Row],[Resolution]])</f>
        <v/>
      </c>
      <c r="T5879" t="str">
        <f>TRIM(CustomerSupport[[#This Row],[Customer Name]])</f>
        <v>Rhonda Austin</v>
      </c>
      <c r="U5879">
        <f>MONTH(CustomerSupport[[#This Row],[Date of Purchase]])</f>
        <v>10</v>
      </c>
      <c r="V5879" t="str">
        <f>TEXT('Working data'!G5879,"mmmm")</f>
        <v>October</v>
      </c>
      <c r="W5879">
        <f>YEAR(CustomerSupport[[#This Row],[Date of Purchase]])</f>
        <v>2020</v>
      </c>
      <c r="X5879" t="str">
        <f t="shared" si="91"/>
        <v/>
      </c>
    </row>
    <row r="5880" spans="1:24" ht="14.25" customHeight="1" x14ac:dyDescent="0.4">
      <c r="A5880">
        <v>5879</v>
      </c>
      <c r="B5880" t="s">
        <v>6368</v>
      </c>
      <c r="C5880" t="s">
        <v>19095</v>
      </c>
      <c r="D5880">
        <v>24</v>
      </c>
      <c r="E5880" t="s">
        <v>29</v>
      </c>
      <c r="F5880" t="s">
        <v>125</v>
      </c>
      <c r="G5880" s="1">
        <v>44247</v>
      </c>
      <c r="H5880" t="s">
        <v>59</v>
      </c>
      <c r="I5880" t="s">
        <v>37</v>
      </c>
      <c r="J5880" s="2" t="s">
        <v>19096</v>
      </c>
      <c r="K5880" t="s">
        <v>24</v>
      </c>
      <c r="M5880" t="s">
        <v>41</v>
      </c>
      <c r="N5880" t="s">
        <v>26</v>
      </c>
      <c r="O5880" s="3">
        <v>45078.974814814814</v>
      </c>
      <c r="R5880">
        <v>5879</v>
      </c>
      <c r="S5880" t="str">
        <f>PROPER(CustomerSupport[[#This Row],[Resolution]])</f>
        <v/>
      </c>
      <c r="T5880" t="str">
        <f>TRIM(CustomerSupport[[#This Row],[Customer Name]])</f>
        <v>Jamie Williams</v>
      </c>
      <c r="U5880">
        <f>MONTH(CustomerSupport[[#This Row],[Date of Purchase]])</f>
        <v>2</v>
      </c>
      <c r="V5880" t="str">
        <f>TEXT('Working data'!G5880,"mmmm")</f>
        <v>February</v>
      </c>
      <c r="W5880">
        <f>YEAR(CustomerSupport[[#This Row],[Date of Purchase]])</f>
        <v>2021</v>
      </c>
      <c r="X5880" t="str">
        <f t="shared" si="91"/>
        <v/>
      </c>
    </row>
    <row r="5881" spans="1:24" ht="14.25" customHeight="1" x14ac:dyDescent="0.4">
      <c r="A5881">
        <v>5880</v>
      </c>
      <c r="B5881" t="s">
        <v>19097</v>
      </c>
      <c r="C5881" t="s">
        <v>19098</v>
      </c>
      <c r="D5881">
        <v>40</v>
      </c>
      <c r="E5881" t="s">
        <v>58</v>
      </c>
      <c r="F5881" t="s">
        <v>219</v>
      </c>
      <c r="G5881" s="1">
        <v>44524</v>
      </c>
      <c r="H5881" t="s">
        <v>66</v>
      </c>
      <c r="I5881" t="s">
        <v>59</v>
      </c>
      <c r="J5881" s="2" t="s">
        <v>19099</v>
      </c>
      <c r="K5881" t="s">
        <v>24</v>
      </c>
      <c r="M5881" t="s">
        <v>143</v>
      </c>
      <c r="N5881" t="s">
        <v>83</v>
      </c>
      <c r="O5881" s="3">
        <v>45078.471365740741</v>
      </c>
      <c r="R5881">
        <v>5880</v>
      </c>
      <c r="S5881" t="str">
        <f>PROPER(CustomerSupport[[#This Row],[Resolution]])</f>
        <v/>
      </c>
      <c r="T5881" t="str">
        <f>TRIM(CustomerSupport[[#This Row],[Customer Name]])</f>
        <v>Margaret Reed</v>
      </c>
      <c r="U5881">
        <f>MONTH(CustomerSupport[[#This Row],[Date of Purchase]])</f>
        <v>11</v>
      </c>
      <c r="V5881" t="str">
        <f>TEXT('Working data'!G5881,"mmmm")</f>
        <v>November</v>
      </c>
      <c r="W5881">
        <f>YEAR(CustomerSupport[[#This Row],[Date of Purchase]])</f>
        <v>2021</v>
      </c>
      <c r="X5881" t="str">
        <f t="shared" si="91"/>
        <v/>
      </c>
    </row>
    <row r="5882" spans="1:24" ht="14.25" customHeight="1" x14ac:dyDescent="0.4">
      <c r="A5882">
        <v>5881</v>
      </c>
      <c r="B5882" t="s">
        <v>19100</v>
      </c>
      <c r="C5882" t="s">
        <v>19101</v>
      </c>
      <c r="D5882">
        <v>43</v>
      </c>
      <c r="E5882" t="s">
        <v>19</v>
      </c>
      <c r="F5882" t="s">
        <v>397</v>
      </c>
      <c r="G5882" s="1">
        <v>44559</v>
      </c>
      <c r="H5882" t="s">
        <v>59</v>
      </c>
      <c r="I5882" t="s">
        <v>93</v>
      </c>
      <c r="J5882" s="2" t="s">
        <v>19102</v>
      </c>
      <c r="K5882" t="s">
        <v>62</v>
      </c>
      <c r="M5882" t="s">
        <v>143</v>
      </c>
      <c r="N5882" t="s">
        <v>83</v>
      </c>
      <c r="R5882">
        <v>5881</v>
      </c>
      <c r="S5882" t="str">
        <f>PROPER(CustomerSupport[[#This Row],[Resolution]])</f>
        <v/>
      </c>
      <c r="T5882" t="str">
        <f>TRIM(CustomerSupport[[#This Row],[Customer Name]])</f>
        <v>Donald Bradford</v>
      </c>
      <c r="U5882">
        <f>MONTH(CustomerSupport[[#This Row],[Date of Purchase]])</f>
        <v>12</v>
      </c>
      <c r="V5882" t="str">
        <f>TEXT('Working data'!G5882,"mmmm")</f>
        <v>December</v>
      </c>
      <c r="W5882">
        <f>YEAR(CustomerSupport[[#This Row],[Date of Purchase]])</f>
        <v>2021</v>
      </c>
      <c r="X5882" t="str">
        <f t="shared" si="91"/>
        <v/>
      </c>
    </row>
    <row r="5883" spans="1:24" ht="14.25" customHeight="1" x14ac:dyDescent="0.4">
      <c r="A5883">
        <v>5882</v>
      </c>
      <c r="B5883" t="s">
        <v>19103</v>
      </c>
      <c r="C5883" t="s">
        <v>19104</v>
      </c>
      <c r="D5883">
        <v>65</v>
      </c>
      <c r="E5883" t="s">
        <v>19</v>
      </c>
      <c r="F5883" t="s">
        <v>431</v>
      </c>
      <c r="G5883" s="1">
        <v>44140</v>
      </c>
      <c r="H5883" t="s">
        <v>67</v>
      </c>
      <c r="I5883" t="s">
        <v>52</v>
      </c>
      <c r="J5883" s="2" t="s">
        <v>19105</v>
      </c>
      <c r="K5883" t="s">
        <v>24</v>
      </c>
      <c r="M5883" t="s">
        <v>25</v>
      </c>
      <c r="N5883" t="s">
        <v>83</v>
      </c>
      <c r="O5883" s="3">
        <v>45078.248483796298</v>
      </c>
      <c r="R5883">
        <v>5882</v>
      </c>
      <c r="S5883" t="str">
        <f>PROPER(CustomerSupport[[#This Row],[Resolution]])</f>
        <v/>
      </c>
      <c r="T5883" t="str">
        <f>TRIM(CustomerSupport[[#This Row],[Customer Name]])</f>
        <v>Tara Roberts</v>
      </c>
      <c r="U5883">
        <f>MONTH(CustomerSupport[[#This Row],[Date of Purchase]])</f>
        <v>11</v>
      </c>
      <c r="V5883" t="str">
        <f>TEXT('Working data'!G5883,"mmmm")</f>
        <v>November</v>
      </c>
      <c r="W5883">
        <f>YEAR(CustomerSupport[[#This Row],[Date of Purchase]])</f>
        <v>2020</v>
      </c>
      <c r="X5883" t="str">
        <f t="shared" si="91"/>
        <v/>
      </c>
    </row>
    <row r="5884" spans="1:24" ht="14.25" customHeight="1" x14ac:dyDescent="0.4">
      <c r="A5884">
        <v>5883</v>
      </c>
      <c r="B5884" t="s">
        <v>19106</v>
      </c>
      <c r="C5884" t="s">
        <v>19107</v>
      </c>
      <c r="D5884">
        <v>39</v>
      </c>
      <c r="E5884" t="s">
        <v>19</v>
      </c>
      <c r="F5884" t="s">
        <v>81</v>
      </c>
      <c r="G5884" s="1">
        <v>44236</v>
      </c>
      <c r="H5884" t="s">
        <v>45</v>
      </c>
      <c r="I5884" t="s">
        <v>46</v>
      </c>
      <c r="J5884" t="s">
        <v>19108</v>
      </c>
      <c r="K5884" t="s">
        <v>62</v>
      </c>
      <c r="M5884" t="s">
        <v>41</v>
      </c>
      <c r="N5884" t="s">
        <v>26</v>
      </c>
      <c r="R5884">
        <v>5883</v>
      </c>
      <c r="S5884" t="str">
        <f>PROPER(CustomerSupport[[#This Row],[Resolution]])</f>
        <v/>
      </c>
      <c r="T5884" t="str">
        <f>TRIM(CustomerSupport[[#This Row],[Customer Name]])</f>
        <v>Mr. Christopher Vega</v>
      </c>
      <c r="U5884">
        <f>MONTH(CustomerSupport[[#This Row],[Date of Purchase]])</f>
        <v>2</v>
      </c>
      <c r="V5884" t="str">
        <f>TEXT('Working data'!G5884,"mmmm")</f>
        <v>February</v>
      </c>
      <c r="W5884">
        <f>YEAR(CustomerSupport[[#This Row],[Date of Purchase]])</f>
        <v>2021</v>
      </c>
      <c r="X5884" t="str">
        <f t="shared" si="91"/>
        <v/>
      </c>
    </row>
    <row r="5885" spans="1:24" ht="14.25" customHeight="1" x14ac:dyDescent="0.4">
      <c r="A5885">
        <v>5884</v>
      </c>
      <c r="B5885" t="s">
        <v>19109</v>
      </c>
      <c r="C5885" t="s">
        <v>19110</v>
      </c>
      <c r="D5885">
        <v>55</v>
      </c>
      <c r="E5885" t="s">
        <v>58</v>
      </c>
      <c r="F5885" t="s">
        <v>242</v>
      </c>
      <c r="G5885" s="1">
        <v>44422</v>
      </c>
      <c r="H5885" t="s">
        <v>21</v>
      </c>
      <c r="I5885" t="s">
        <v>72</v>
      </c>
      <c r="J5885" s="2" t="s">
        <v>19111</v>
      </c>
      <c r="K5885" t="s">
        <v>62</v>
      </c>
      <c r="M5885" t="s">
        <v>89</v>
      </c>
      <c r="N5885" t="s">
        <v>26</v>
      </c>
      <c r="R5885">
        <v>5884</v>
      </c>
      <c r="S5885" t="str">
        <f>PROPER(CustomerSupport[[#This Row],[Resolution]])</f>
        <v/>
      </c>
      <c r="T5885" t="str">
        <f>TRIM(CustomerSupport[[#This Row],[Customer Name]])</f>
        <v>George Porter</v>
      </c>
      <c r="U5885">
        <f>MONTH(CustomerSupport[[#This Row],[Date of Purchase]])</f>
        <v>8</v>
      </c>
      <c r="V5885" t="str">
        <f>TEXT('Working data'!G5885,"mmmm")</f>
        <v>August</v>
      </c>
      <c r="W5885">
        <f>YEAR(CustomerSupport[[#This Row],[Date of Purchase]])</f>
        <v>2021</v>
      </c>
      <c r="X5885" t="str">
        <f t="shared" si="91"/>
        <v/>
      </c>
    </row>
    <row r="5886" spans="1:24" ht="14.25" customHeight="1" x14ac:dyDescent="0.4">
      <c r="A5886">
        <v>5885</v>
      </c>
      <c r="B5886" t="s">
        <v>19112</v>
      </c>
      <c r="C5886" t="s">
        <v>19113</v>
      </c>
      <c r="D5886">
        <v>19</v>
      </c>
      <c r="E5886" t="s">
        <v>19</v>
      </c>
      <c r="F5886" t="s">
        <v>51</v>
      </c>
      <c r="G5886" s="1">
        <v>44096</v>
      </c>
      <c r="H5886" t="s">
        <v>66</v>
      </c>
      <c r="I5886" t="s">
        <v>59</v>
      </c>
      <c r="J5886" s="2" t="s">
        <v>19114</v>
      </c>
      <c r="K5886" t="s">
        <v>39</v>
      </c>
      <c r="L5886" t="s">
        <v>19115</v>
      </c>
      <c r="M5886" t="s">
        <v>143</v>
      </c>
      <c r="N5886" t="s">
        <v>83</v>
      </c>
      <c r="O5886" s="3">
        <v>45078.469351851854</v>
      </c>
      <c r="P5886" s="3">
        <v>45078.686018518521</v>
      </c>
      <c r="Q5886">
        <v>1</v>
      </c>
      <c r="R5886">
        <v>5885</v>
      </c>
      <c r="S5886" t="str">
        <f>PROPER(CustomerSupport[[#This Row],[Resolution]])</f>
        <v>Sound To Model Already Individual Affect Idea.</v>
      </c>
      <c r="T5886" t="str">
        <f>TRIM(CustomerSupport[[#This Row],[Customer Name]])</f>
        <v>Kelly Jordan</v>
      </c>
      <c r="U5886">
        <f>MONTH(CustomerSupport[[#This Row],[Date of Purchase]])</f>
        <v>9</v>
      </c>
      <c r="V5886" t="str">
        <f>TEXT('Working data'!G5886,"mmmm")</f>
        <v>September</v>
      </c>
      <c r="W5886">
        <f>YEAR(CustomerSupport[[#This Row],[Date of Purchase]])</f>
        <v>2020</v>
      </c>
      <c r="X5886">
        <f t="shared" si="91"/>
        <v>5.2000000000116415</v>
      </c>
    </row>
    <row r="5887" spans="1:24" ht="14.25" customHeight="1" x14ac:dyDescent="0.4">
      <c r="A5887">
        <v>5886</v>
      </c>
      <c r="B5887" t="s">
        <v>19116</v>
      </c>
      <c r="C5887" t="s">
        <v>19117</v>
      </c>
      <c r="D5887">
        <v>49</v>
      </c>
      <c r="E5887" t="s">
        <v>58</v>
      </c>
      <c r="F5887" t="s">
        <v>149</v>
      </c>
      <c r="G5887" s="1">
        <v>44234</v>
      </c>
      <c r="H5887" t="s">
        <v>67</v>
      </c>
      <c r="I5887" t="s">
        <v>141</v>
      </c>
      <c r="J5887" t="s">
        <v>1949</v>
      </c>
      <c r="K5887" t="s">
        <v>39</v>
      </c>
      <c r="L5887" t="s">
        <v>19118</v>
      </c>
      <c r="M5887" t="s">
        <v>41</v>
      </c>
      <c r="N5887" t="s">
        <v>33</v>
      </c>
      <c r="O5887" s="3">
        <v>45078.406851851854</v>
      </c>
      <c r="P5887" s="3">
        <v>45078.319351851853</v>
      </c>
      <c r="Q5887">
        <v>1</v>
      </c>
      <c r="R5887">
        <v>5886</v>
      </c>
      <c r="S5887" t="str">
        <f>PROPER(CustomerSupport[[#This Row],[Resolution]])</f>
        <v>Turn Shoulder Now See Entire Hit Sister.</v>
      </c>
      <c r="T5887" t="str">
        <f>TRIM(CustomerSupport[[#This Row],[Customer Name]])</f>
        <v>Michael Rodriguez</v>
      </c>
      <c r="U5887">
        <f>MONTH(CustomerSupport[[#This Row],[Date of Purchase]])</f>
        <v>2</v>
      </c>
      <c r="V5887" t="str">
        <f>TEXT('Working data'!G5887,"mmmm")</f>
        <v>February</v>
      </c>
      <c r="W5887">
        <f>YEAR(CustomerSupport[[#This Row],[Date of Purchase]])</f>
        <v>2021</v>
      </c>
      <c r="X5887">
        <f t="shared" si="91"/>
        <v>-2.1000000000349246</v>
      </c>
    </row>
    <row r="5888" spans="1:24" ht="14.25" customHeight="1" x14ac:dyDescent="0.4">
      <c r="A5888">
        <v>5887</v>
      </c>
      <c r="B5888" t="s">
        <v>19119</v>
      </c>
      <c r="C5888" t="s">
        <v>19120</v>
      </c>
      <c r="D5888">
        <v>61</v>
      </c>
      <c r="E5888" t="s">
        <v>19</v>
      </c>
      <c r="F5888" t="s">
        <v>30</v>
      </c>
      <c r="G5888" s="1">
        <v>44109</v>
      </c>
      <c r="H5888" t="s">
        <v>59</v>
      </c>
      <c r="I5888" t="s">
        <v>59</v>
      </c>
      <c r="J5888" t="s">
        <v>19121</v>
      </c>
      <c r="K5888" t="s">
        <v>62</v>
      </c>
      <c r="M5888" t="s">
        <v>89</v>
      </c>
      <c r="N5888" t="s">
        <v>55</v>
      </c>
      <c r="R5888">
        <v>5887</v>
      </c>
      <c r="S5888" t="str">
        <f>PROPER(CustomerSupport[[#This Row],[Resolution]])</f>
        <v/>
      </c>
      <c r="T5888" t="str">
        <f>TRIM(CustomerSupport[[#This Row],[Customer Name]])</f>
        <v>Amanda Ramirez</v>
      </c>
      <c r="U5888">
        <f>MONTH(CustomerSupport[[#This Row],[Date of Purchase]])</f>
        <v>10</v>
      </c>
      <c r="V5888" t="str">
        <f>TEXT('Working data'!G5888,"mmmm")</f>
        <v>October</v>
      </c>
      <c r="W5888">
        <f>YEAR(CustomerSupport[[#This Row],[Date of Purchase]])</f>
        <v>2020</v>
      </c>
      <c r="X5888" t="str">
        <f t="shared" si="91"/>
        <v/>
      </c>
    </row>
    <row r="5889" spans="1:24" ht="14.25" customHeight="1" x14ac:dyDescent="0.4">
      <c r="A5889">
        <v>5888</v>
      </c>
      <c r="B5889" t="s">
        <v>19122</v>
      </c>
      <c r="C5889" t="s">
        <v>19123</v>
      </c>
      <c r="D5889">
        <v>52</v>
      </c>
      <c r="E5889" t="s">
        <v>58</v>
      </c>
      <c r="F5889" t="s">
        <v>36</v>
      </c>
      <c r="G5889" s="1">
        <v>44302</v>
      </c>
      <c r="H5889" t="s">
        <v>21</v>
      </c>
      <c r="I5889" t="s">
        <v>150</v>
      </c>
      <c r="J5889" s="2" t="s">
        <v>19124</v>
      </c>
      <c r="K5889" t="s">
        <v>62</v>
      </c>
      <c r="M5889" t="s">
        <v>25</v>
      </c>
      <c r="N5889" t="s">
        <v>55</v>
      </c>
      <c r="R5889">
        <v>5888</v>
      </c>
      <c r="S5889" t="str">
        <f>PROPER(CustomerSupport[[#This Row],[Resolution]])</f>
        <v/>
      </c>
      <c r="T5889" t="str">
        <f>TRIM(CustomerSupport[[#This Row],[Customer Name]])</f>
        <v>Beverly Scott</v>
      </c>
      <c r="U5889">
        <f>MONTH(CustomerSupport[[#This Row],[Date of Purchase]])</f>
        <v>4</v>
      </c>
      <c r="V5889" t="str">
        <f>TEXT('Working data'!G5889,"mmmm")</f>
        <v>April</v>
      </c>
      <c r="W5889">
        <f>YEAR(CustomerSupport[[#This Row],[Date of Purchase]])</f>
        <v>2021</v>
      </c>
      <c r="X5889" t="str">
        <f t="shared" si="91"/>
        <v/>
      </c>
    </row>
    <row r="5890" spans="1:24" ht="14.25" customHeight="1" x14ac:dyDescent="0.4">
      <c r="A5890">
        <v>5889</v>
      </c>
      <c r="B5890" t="s">
        <v>19125</v>
      </c>
      <c r="C5890" t="s">
        <v>19126</v>
      </c>
      <c r="D5890">
        <v>59</v>
      </c>
      <c r="E5890" t="s">
        <v>19</v>
      </c>
      <c r="F5890" t="s">
        <v>20</v>
      </c>
      <c r="G5890" s="1">
        <v>44118</v>
      </c>
      <c r="H5890" t="s">
        <v>59</v>
      </c>
      <c r="I5890" t="s">
        <v>177</v>
      </c>
      <c r="J5890" s="2" t="s">
        <v>19127</v>
      </c>
      <c r="K5890" t="s">
        <v>62</v>
      </c>
      <c r="M5890" t="s">
        <v>143</v>
      </c>
      <c r="N5890" t="s">
        <v>33</v>
      </c>
      <c r="R5890">
        <v>5889</v>
      </c>
      <c r="S5890" t="str">
        <f>PROPER(CustomerSupport[[#This Row],[Resolution]])</f>
        <v/>
      </c>
      <c r="T5890" t="str">
        <f>TRIM(CustomerSupport[[#This Row],[Customer Name]])</f>
        <v>Karen Diaz</v>
      </c>
      <c r="U5890">
        <f>MONTH(CustomerSupport[[#This Row],[Date of Purchase]])</f>
        <v>10</v>
      </c>
      <c r="V5890" t="str">
        <f>TEXT('Working data'!G5890,"mmmm")</f>
        <v>October</v>
      </c>
      <c r="W5890">
        <f>YEAR(CustomerSupport[[#This Row],[Date of Purchase]])</f>
        <v>2020</v>
      </c>
      <c r="X5890" t="str">
        <f t="shared" ref="X5890:X5953" si="92">IF(OR(O5890="",P5890=""),"",(P5890-O5890)*24)</f>
        <v/>
      </c>
    </row>
    <row r="5891" spans="1:24" ht="14.25" customHeight="1" x14ac:dyDescent="0.4">
      <c r="A5891">
        <v>5890</v>
      </c>
      <c r="B5891" t="s">
        <v>19128</v>
      </c>
      <c r="C5891" t="s">
        <v>19129</v>
      </c>
      <c r="D5891">
        <v>48</v>
      </c>
      <c r="E5891" t="s">
        <v>58</v>
      </c>
      <c r="F5891" t="s">
        <v>161</v>
      </c>
      <c r="G5891" s="1">
        <v>44030</v>
      </c>
      <c r="H5891" t="s">
        <v>67</v>
      </c>
      <c r="I5891" t="s">
        <v>52</v>
      </c>
      <c r="J5891" s="2" t="s">
        <v>19130</v>
      </c>
      <c r="K5891" t="s">
        <v>39</v>
      </c>
      <c r="L5891" t="s">
        <v>19131</v>
      </c>
      <c r="M5891" t="s">
        <v>89</v>
      </c>
      <c r="N5891" t="s">
        <v>55</v>
      </c>
      <c r="O5891" s="3">
        <v>45078.520115740743</v>
      </c>
      <c r="P5891" s="3">
        <v>45078.972199074073</v>
      </c>
      <c r="Q5891">
        <v>1</v>
      </c>
      <c r="R5891">
        <v>5890</v>
      </c>
      <c r="S5891" t="str">
        <f>PROPER(CustomerSupport[[#This Row],[Resolution]])</f>
        <v>Simple Ago Middle Control.</v>
      </c>
      <c r="T5891" t="str">
        <f>TRIM(CustomerSupport[[#This Row],[Customer Name]])</f>
        <v>Joshua Moore</v>
      </c>
      <c r="U5891">
        <f>MONTH(CustomerSupport[[#This Row],[Date of Purchase]])</f>
        <v>7</v>
      </c>
      <c r="V5891" t="str">
        <f>TEXT('Working data'!G5891,"mmmm")</f>
        <v>July</v>
      </c>
      <c r="W5891">
        <f>YEAR(CustomerSupport[[#This Row],[Date of Purchase]])</f>
        <v>2020</v>
      </c>
      <c r="X5891">
        <f t="shared" si="92"/>
        <v>10.849999999918509</v>
      </c>
    </row>
    <row r="5892" spans="1:24" ht="14.25" customHeight="1" x14ac:dyDescent="0.4">
      <c r="A5892">
        <v>5891</v>
      </c>
      <c r="B5892" t="s">
        <v>19132</v>
      </c>
      <c r="C5892" t="s">
        <v>19133</v>
      </c>
      <c r="D5892">
        <v>66</v>
      </c>
      <c r="E5892" t="s">
        <v>19</v>
      </c>
      <c r="F5892" t="s">
        <v>98</v>
      </c>
      <c r="G5892" s="1">
        <v>44488</v>
      </c>
      <c r="H5892" t="s">
        <v>21</v>
      </c>
      <c r="I5892" t="s">
        <v>99</v>
      </c>
      <c r="J5892" s="2" t="s">
        <v>19134</v>
      </c>
      <c r="K5892" t="s">
        <v>62</v>
      </c>
      <c r="M5892" t="s">
        <v>143</v>
      </c>
      <c r="N5892" t="s">
        <v>26</v>
      </c>
      <c r="R5892">
        <v>5891</v>
      </c>
      <c r="S5892" t="str">
        <f>PROPER(CustomerSupport[[#This Row],[Resolution]])</f>
        <v/>
      </c>
      <c r="T5892" t="str">
        <f>TRIM(CustomerSupport[[#This Row],[Customer Name]])</f>
        <v>Steven Whitaker</v>
      </c>
      <c r="U5892">
        <f>MONTH(CustomerSupport[[#This Row],[Date of Purchase]])</f>
        <v>10</v>
      </c>
      <c r="V5892" t="str">
        <f>TEXT('Working data'!G5892,"mmmm")</f>
        <v>October</v>
      </c>
      <c r="W5892">
        <f>YEAR(CustomerSupport[[#This Row],[Date of Purchase]])</f>
        <v>2021</v>
      </c>
      <c r="X5892" t="str">
        <f t="shared" si="92"/>
        <v/>
      </c>
    </row>
    <row r="5893" spans="1:24" ht="14.25" customHeight="1" x14ac:dyDescent="0.4">
      <c r="A5893">
        <v>5892</v>
      </c>
      <c r="B5893" t="s">
        <v>19135</v>
      </c>
      <c r="C5893" t="s">
        <v>19136</v>
      </c>
      <c r="D5893">
        <v>52</v>
      </c>
      <c r="E5893" t="s">
        <v>58</v>
      </c>
      <c r="F5893" t="s">
        <v>51</v>
      </c>
      <c r="G5893" s="1">
        <v>44388</v>
      </c>
      <c r="H5893" t="s">
        <v>66</v>
      </c>
      <c r="I5893" t="s">
        <v>37</v>
      </c>
      <c r="J5893" s="2" t="s">
        <v>19137</v>
      </c>
      <c r="K5893" t="s">
        <v>62</v>
      </c>
      <c r="M5893" t="s">
        <v>89</v>
      </c>
      <c r="N5893" t="s">
        <v>83</v>
      </c>
      <c r="R5893">
        <v>5892</v>
      </c>
      <c r="S5893" t="str">
        <f>PROPER(CustomerSupport[[#This Row],[Resolution]])</f>
        <v/>
      </c>
      <c r="T5893" t="str">
        <f>TRIM(CustomerSupport[[#This Row],[Customer Name]])</f>
        <v>Blake James</v>
      </c>
      <c r="U5893">
        <f>MONTH(CustomerSupport[[#This Row],[Date of Purchase]])</f>
        <v>7</v>
      </c>
      <c r="V5893" t="str">
        <f>TEXT('Working data'!G5893,"mmmm")</f>
        <v>July</v>
      </c>
      <c r="W5893">
        <f>YEAR(CustomerSupport[[#This Row],[Date of Purchase]])</f>
        <v>2021</v>
      </c>
      <c r="X5893" t="str">
        <f t="shared" si="92"/>
        <v/>
      </c>
    </row>
    <row r="5894" spans="1:24" ht="14.25" customHeight="1" x14ac:dyDescent="0.4">
      <c r="A5894">
        <v>5893</v>
      </c>
      <c r="B5894" t="s">
        <v>19138</v>
      </c>
      <c r="C5894" t="s">
        <v>19139</v>
      </c>
      <c r="D5894">
        <v>32</v>
      </c>
      <c r="E5894" t="s">
        <v>58</v>
      </c>
      <c r="F5894" t="s">
        <v>211</v>
      </c>
      <c r="G5894" s="1">
        <v>44361</v>
      </c>
      <c r="H5894" t="s">
        <v>66</v>
      </c>
      <c r="I5894" t="s">
        <v>37</v>
      </c>
      <c r="J5894" t="s">
        <v>19140</v>
      </c>
      <c r="K5894" t="s">
        <v>39</v>
      </c>
      <c r="L5894" t="s">
        <v>19141</v>
      </c>
      <c r="M5894" t="s">
        <v>41</v>
      </c>
      <c r="N5894" t="s">
        <v>26</v>
      </c>
      <c r="O5894" s="3">
        <v>45078.176423611112</v>
      </c>
      <c r="P5894" s="3">
        <v>45078.877118055556</v>
      </c>
      <c r="Q5894">
        <v>4</v>
      </c>
      <c r="R5894">
        <v>5893</v>
      </c>
      <c r="S5894" t="str">
        <f>PROPER(CustomerSupport[[#This Row],[Resolution]])</f>
        <v>Enough Learn Group Good Discover.</v>
      </c>
      <c r="T5894" t="str">
        <f>TRIM(CustomerSupport[[#This Row],[Customer Name]])</f>
        <v>Kathleen Kelley</v>
      </c>
      <c r="U5894">
        <f>MONTH(CustomerSupport[[#This Row],[Date of Purchase]])</f>
        <v>6</v>
      </c>
      <c r="V5894" t="str">
        <f>TEXT('Working data'!G5894,"mmmm")</f>
        <v>June</v>
      </c>
      <c r="W5894">
        <f>YEAR(CustomerSupport[[#This Row],[Date of Purchase]])</f>
        <v>2021</v>
      </c>
      <c r="X5894">
        <f t="shared" si="92"/>
        <v>16.816666666651145</v>
      </c>
    </row>
    <row r="5895" spans="1:24" ht="14.25" customHeight="1" x14ac:dyDescent="0.4">
      <c r="A5895">
        <v>5894</v>
      </c>
      <c r="B5895" t="s">
        <v>19142</v>
      </c>
      <c r="C5895" t="s">
        <v>19143</v>
      </c>
      <c r="D5895">
        <v>46</v>
      </c>
      <c r="E5895" t="s">
        <v>19</v>
      </c>
      <c r="F5895" t="s">
        <v>219</v>
      </c>
      <c r="G5895" s="1">
        <v>44158</v>
      </c>
      <c r="H5895" t="s">
        <v>66</v>
      </c>
      <c r="I5895" t="s">
        <v>52</v>
      </c>
      <c r="J5895" s="2" t="s">
        <v>19144</v>
      </c>
      <c r="K5895" t="s">
        <v>24</v>
      </c>
      <c r="M5895" t="s">
        <v>25</v>
      </c>
      <c r="N5895" t="s">
        <v>55</v>
      </c>
      <c r="O5895" s="3">
        <v>45078.231307870374</v>
      </c>
      <c r="R5895">
        <v>5894</v>
      </c>
      <c r="S5895" t="str">
        <f>PROPER(CustomerSupport[[#This Row],[Resolution]])</f>
        <v/>
      </c>
      <c r="T5895" t="str">
        <f>TRIM(CustomerSupport[[#This Row],[Customer Name]])</f>
        <v>Matthew Moore</v>
      </c>
      <c r="U5895">
        <f>MONTH(CustomerSupport[[#This Row],[Date of Purchase]])</f>
        <v>11</v>
      </c>
      <c r="V5895" t="str">
        <f>TEXT('Working data'!G5895,"mmmm")</f>
        <v>November</v>
      </c>
      <c r="W5895">
        <f>YEAR(CustomerSupport[[#This Row],[Date of Purchase]])</f>
        <v>2020</v>
      </c>
      <c r="X5895" t="str">
        <f t="shared" si="92"/>
        <v/>
      </c>
    </row>
    <row r="5896" spans="1:24" ht="14.25" customHeight="1" x14ac:dyDescent="0.4">
      <c r="A5896">
        <v>5895</v>
      </c>
      <c r="B5896" t="s">
        <v>19145</v>
      </c>
      <c r="C5896" t="s">
        <v>19146</v>
      </c>
      <c r="D5896">
        <v>65</v>
      </c>
      <c r="E5896" t="s">
        <v>19</v>
      </c>
      <c r="F5896" t="s">
        <v>421</v>
      </c>
      <c r="G5896" s="1">
        <v>44021</v>
      </c>
      <c r="H5896" t="s">
        <v>67</v>
      </c>
      <c r="I5896" t="s">
        <v>141</v>
      </c>
      <c r="J5896" s="2" t="s">
        <v>19147</v>
      </c>
      <c r="K5896" t="s">
        <v>24</v>
      </c>
      <c r="M5896" t="s">
        <v>143</v>
      </c>
      <c r="N5896" t="s">
        <v>26</v>
      </c>
      <c r="O5896" s="3">
        <v>45078.266736111109</v>
      </c>
      <c r="R5896">
        <v>5895</v>
      </c>
      <c r="S5896" t="str">
        <f>PROPER(CustomerSupport[[#This Row],[Resolution]])</f>
        <v/>
      </c>
      <c r="T5896" t="str">
        <f>TRIM(CustomerSupport[[#This Row],[Customer Name]])</f>
        <v>Samuel Chen</v>
      </c>
      <c r="U5896">
        <f>MONTH(CustomerSupport[[#This Row],[Date of Purchase]])</f>
        <v>7</v>
      </c>
      <c r="V5896" t="str">
        <f>TEXT('Working data'!G5896,"mmmm")</f>
        <v>July</v>
      </c>
      <c r="W5896">
        <f>YEAR(CustomerSupport[[#This Row],[Date of Purchase]])</f>
        <v>2020</v>
      </c>
      <c r="X5896" t="str">
        <f t="shared" si="92"/>
        <v/>
      </c>
    </row>
    <row r="5897" spans="1:24" ht="14.25" customHeight="1" x14ac:dyDescent="0.4">
      <c r="A5897">
        <v>5896</v>
      </c>
      <c r="B5897" t="s">
        <v>19148</v>
      </c>
      <c r="C5897" t="s">
        <v>19149</v>
      </c>
      <c r="D5897">
        <v>60</v>
      </c>
      <c r="E5897" t="s">
        <v>29</v>
      </c>
      <c r="F5897" t="s">
        <v>207</v>
      </c>
      <c r="G5897" s="1">
        <v>44372</v>
      </c>
      <c r="H5897" t="s">
        <v>66</v>
      </c>
      <c r="I5897" t="s">
        <v>99</v>
      </c>
      <c r="J5897" t="s">
        <v>19150</v>
      </c>
      <c r="K5897" t="s">
        <v>24</v>
      </c>
      <c r="M5897" t="s">
        <v>89</v>
      </c>
      <c r="N5897" t="s">
        <v>55</v>
      </c>
      <c r="O5897" s="3">
        <v>45078.621608796297</v>
      </c>
      <c r="R5897">
        <v>5896</v>
      </c>
      <c r="S5897" t="str">
        <f>PROPER(CustomerSupport[[#This Row],[Resolution]])</f>
        <v/>
      </c>
      <c r="T5897" t="str">
        <f>TRIM(CustomerSupport[[#This Row],[Customer Name]])</f>
        <v>Kayla Jones</v>
      </c>
      <c r="U5897">
        <f>MONTH(CustomerSupport[[#This Row],[Date of Purchase]])</f>
        <v>6</v>
      </c>
      <c r="V5897" t="str">
        <f>TEXT('Working data'!G5897,"mmmm")</f>
        <v>June</v>
      </c>
      <c r="W5897">
        <f>YEAR(CustomerSupport[[#This Row],[Date of Purchase]])</f>
        <v>2021</v>
      </c>
      <c r="X5897" t="str">
        <f t="shared" si="92"/>
        <v/>
      </c>
    </row>
    <row r="5898" spans="1:24" ht="14.25" customHeight="1" x14ac:dyDescent="0.4">
      <c r="A5898">
        <v>5897</v>
      </c>
      <c r="B5898" t="s">
        <v>19151</v>
      </c>
      <c r="C5898" t="s">
        <v>19152</v>
      </c>
      <c r="D5898">
        <v>46</v>
      </c>
      <c r="E5898" t="s">
        <v>58</v>
      </c>
      <c r="F5898" t="s">
        <v>149</v>
      </c>
      <c r="G5898" s="1">
        <v>44199</v>
      </c>
      <c r="H5898" t="s">
        <v>45</v>
      </c>
      <c r="I5898" t="s">
        <v>72</v>
      </c>
      <c r="J5898" s="2" t="s">
        <v>19153</v>
      </c>
      <c r="K5898" t="s">
        <v>62</v>
      </c>
      <c r="M5898" t="s">
        <v>25</v>
      </c>
      <c r="N5898" t="s">
        <v>83</v>
      </c>
      <c r="R5898">
        <v>5897</v>
      </c>
      <c r="S5898" t="str">
        <f>PROPER(CustomerSupport[[#This Row],[Resolution]])</f>
        <v/>
      </c>
      <c r="T5898" t="str">
        <f>TRIM(CustomerSupport[[#This Row],[Customer Name]])</f>
        <v>Andrew Steele</v>
      </c>
      <c r="U5898">
        <f>MONTH(CustomerSupport[[#This Row],[Date of Purchase]])</f>
        <v>1</v>
      </c>
      <c r="V5898" t="str">
        <f>TEXT('Working data'!G5898,"mmmm")</f>
        <v>January</v>
      </c>
      <c r="W5898">
        <f>YEAR(CustomerSupport[[#This Row],[Date of Purchase]])</f>
        <v>2021</v>
      </c>
      <c r="X5898" t="str">
        <f t="shared" si="92"/>
        <v/>
      </c>
    </row>
    <row r="5899" spans="1:24" ht="14.25" customHeight="1" x14ac:dyDescent="0.4">
      <c r="A5899">
        <v>5898</v>
      </c>
      <c r="B5899" t="s">
        <v>19154</v>
      </c>
      <c r="C5899" t="s">
        <v>19155</v>
      </c>
      <c r="D5899">
        <v>48</v>
      </c>
      <c r="E5899" t="s">
        <v>58</v>
      </c>
      <c r="F5899" t="s">
        <v>98</v>
      </c>
      <c r="G5899" s="1">
        <v>44416</v>
      </c>
      <c r="H5899" t="s">
        <v>67</v>
      </c>
      <c r="I5899" t="s">
        <v>67</v>
      </c>
      <c r="J5899" s="2" t="s">
        <v>19156</v>
      </c>
      <c r="K5899" t="s">
        <v>24</v>
      </c>
      <c r="M5899" t="s">
        <v>41</v>
      </c>
      <c r="N5899" t="s">
        <v>33</v>
      </c>
      <c r="O5899" s="3">
        <v>45078.487615740742</v>
      </c>
      <c r="R5899">
        <v>5898</v>
      </c>
      <c r="S5899" t="str">
        <f>PROPER(CustomerSupport[[#This Row],[Resolution]])</f>
        <v/>
      </c>
      <c r="T5899" t="str">
        <f>TRIM(CustomerSupport[[#This Row],[Customer Name]])</f>
        <v>Amanda Lewis</v>
      </c>
      <c r="U5899">
        <f>MONTH(CustomerSupport[[#This Row],[Date of Purchase]])</f>
        <v>8</v>
      </c>
      <c r="V5899" t="str">
        <f>TEXT('Working data'!G5899,"mmmm")</f>
        <v>August</v>
      </c>
      <c r="W5899">
        <f>YEAR(CustomerSupport[[#This Row],[Date of Purchase]])</f>
        <v>2021</v>
      </c>
      <c r="X5899" t="str">
        <f t="shared" si="92"/>
        <v/>
      </c>
    </row>
    <row r="5900" spans="1:24" ht="14.25" customHeight="1" x14ac:dyDescent="0.4">
      <c r="A5900">
        <v>5899</v>
      </c>
      <c r="B5900" t="s">
        <v>19157</v>
      </c>
      <c r="C5900" t="s">
        <v>19158</v>
      </c>
      <c r="D5900">
        <v>24</v>
      </c>
      <c r="E5900" t="s">
        <v>19</v>
      </c>
      <c r="F5900" t="s">
        <v>211</v>
      </c>
      <c r="G5900" s="1">
        <v>43916</v>
      </c>
      <c r="H5900" t="s">
        <v>45</v>
      </c>
      <c r="I5900" t="s">
        <v>99</v>
      </c>
      <c r="J5900" t="s">
        <v>1057</v>
      </c>
      <c r="K5900" t="s">
        <v>62</v>
      </c>
      <c r="M5900" t="s">
        <v>25</v>
      </c>
      <c r="N5900" t="s">
        <v>55</v>
      </c>
      <c r="R5900">
        <v>5899</v>
      </c>
      <c r="S5900" t="str">
        <f>PROPER(CustomerSupport[[#This Row],[Resolution]])</f>
        <v/>
      </c>
      <c r="T5900" t="str">
        <f>TRIM(CustomerSupport[[#This Row],[Customer Name]])</f>
        <v>Maurice Martinez</v>
      </c>
      <c r="U5900">
        <f>MONTH(CustomerSupport[[#This Row],[Date of Purchase]])</f>
        <v>3</v>
      </c>
      <c r="V5900" t="str">
        <f>TEXT('Working data'!G5900,"mmmm")</f>
        <v>March</v>
      </c>
      <c r="W5900">
        <f>YEAR(CustomerSupport[[#This Row],[Date of Purchase]])</f>
        <v>2020</v>
      </c>
      <c r="X5900" t="str">
        <f t="shared" si="92"/>
        <v/>
      </c>
    </row>
    <row r="5901" spans="1:24" ht="14.25" customHeight="1" x14ac:dyDescent="0.4">
      <c r="A5901">
        <v>5900</v>
      </c>
      <c r="B5901" t="s">
        <v>19159</v>
      </c>
      <c r="C5901" t="s">
        <v>19160</v>
      </c>
      <c r="D5901">
        <v>65</v>
      </c>
      <c r="E5901" t="s">
        <v>29</v>
      </c>
      <c r="F5901" t="s">
        <v>36</v>
      </c>
      <c r="G5901" s="1">
        <v>44356</v>
      </c>
      <c r="H5901" t="s">
        <v>66</v>
      </c>
      <c r="I5901" t="s">
        <v>60</v>
      </c>
      <c r="J5901" s="2" t="s">
        <v>19161</v>
      </c>
      <c r="K5901" t="s">
        <v>39</v>
      </c>
      <c r="L5901" t="s">
        <v>19162</v>
      </c>
      <c r="M5901" t="s">
        <v>89</v>
      </c>
      <c r="N5901" t="s">
        <v>33</v>
      </c>
      <c r="O5901" s="3">
        <v>45078.177905092591</v>
      </c>
      <c r="P5901" s="3">
        <v>45078.798738425925</v>
      </c>
      <c r="Q5901">
        <v>1</v>
      </c>
      <c r="R5901">
        <v>5900</v>
      </c>
      <c r="S5901" t="str">
        <f>PROPER(CustomerSupport[[#This Row],[Resolution]])</f>
        <v>White Feeling Structure Yeah Describe.</v>
      </c>
      <c r="T5901" t="str">
        <f>TRIM(CustomerSupport[[#This Row],[Customer Name]])</f>
        <v>Rose Cruz</v>
      </c>
      <c r="U5901">
        <f>MONTH(CustomerSupport[[#This Row],[Date of Purchase]])</f>
        <v>6</v>
      </c>
      <c r="V5901" t="str">
        <f>TEXT('Working data'!G5901,"mmmm")</f>
        <v>June</v>
      </c>
      <c r="W5901">
        <f>YEAR(CustomerSupport[[#This Row],[Date of Purchase]])</f>
        <v>2021</v>
      </c>
      <c r="X5901">
        <f t="shared" si="92"/>
        <v>14.900000000023283</v>
      </c>
    </row>
    <row r="5902" spans="1:24" ht="14.25" customHeight="1" x14ac:dyDescent="0.4">
      <c r="A5902">
        <v>5901</v>
      </c>
      <c r="B5902" t="s">
        <v>19163</v>
      </c>
      <c r="C5902" t="s">
        <v>19164</v>
      </c>
      <c r="D5902">
        <v>48</v>
      </c>
      <c r="E5902" t="s">
        <v>19</v>
      </c>
      <c r="F5902" t="s">
        <v>149</v>
      </c>
      <c r="G5902" s="1">
        <v>44228</v>
      </c>
      <c r="H5902" t="s">
        <v>59</v>
      </c>
      <c r="I5902" t="s">
        <v>72</v>
      </c>
      <c r="J5902" s="2" t="s">
        <v>19165</v>
      </c>
      <c r="K5902" t="s">
        <v>24</v>
      </c>
      <c r="M5902" t="s">
        <v>143</v>
      </c>
      <c r="N5902" t="s">
        <v>33</v>
      </c>
      <c r="O5902" s="3">
        <v>45078.384872685187</v>
      </c>
      <c r="R5902">
        <v>5901</v>
      </c>
      <c r="S5902" t="str">
        <f>PROPER(CustomerSupport[[#This Row],[Resolution]])</f>
        <v/>
      </c>
      <c r="T5902" t="str">
        <f>TRIM(CustomerSupport[[#This Row],[Customer Name]])</f>
        <v>Kevin Bailey</v>
      </c>
      <c r="U5902">
        <f>MONTH(CustomerSupport[[#This Row],[Date of Purchase]])</f>
        <v>2</v>
      </c>
      <c r="V5902" t="str">
        <f>TEXT('Working data'!G5902,"mmmm")</f>
        <v>February</v>
      </c>
      <c r="W5902">
        <f>YEAR(CustomerSupport[[#This Row],[Date of Purchase]])</f>
        <v>2021</v>
      </c>
      <c r="X5902" t="str">
        <f t="shared" si="92"/>
        <v/>
      </c>
    </row>
    <row r="5903" spans="1:24" ht="14.25" customHeight="1" x14ac:dyDescent="0.4">
      <c r="A5903">
        <v>5902</v>
      </c>
      <c r="B5903" t="s">
        <v>19166</v>
      </c>
      <c r="C5903" t="s">
        <v>19167</v>
      </c>
      <c r="D5903">
        <v>62</v>
      </c>
      <c r="E5903" t="s">
        <v>19</v>
      </c>
      <c r="F5903" t="s">
        <v>655</v>
      </c>
      <c r="G5903" s="1">
        <v>44112</v>
      </c>
      <c r="H5903" t="s">
        <v>59</v>
      </c>
      <c r="I5903" t="s">
        <v>59</v>
      </c>
      <c r="J5903" s="2" t="s">
        <v>19168</v>
      </c>
      <c r="K5903" t="s">
        <v>39</v>
      </c>
      <c r="L5903" t="s">
        <v>19169</v>
      </c>
      <c r="M5903" t="s">
        <v>25</v>
      </c>
      <c r="N5903" t="s">
        <v>55</v>
      </c>
      <c r="O5903" s="3">
        <v>45078.834189814814</v>
      </c>
      <c r="P5903" s="3">
        <v>45078.106412037036</v>
      </c>
      <c r="Q5903">
        <v>5</v>
      </c>
      <c r="R5903">
        <v>5902</v>
      </c>
      <c r="S5903" t="str">
        <f>PROPER(CustomerSupport[[#This Row],[Resolution]])</f>
        <v>Coach Heart During Growth Authority Around Pass Place.</v>
      </c>
      <c r="T5903" t="str">
        <f>TRIM(CustomerSupport[[#This Row],[Customer Name]])</f>
        <v>Christie Hartman</v>
      </c>
      <c r="U5903">
        <f>MONTH(CustomerSupport[[#This Row],[Date of Purchase]])</f>
        <v>10</v>
      </c>
      <c r="V5903" t="str">
        <f>TEXT('Working data'!G5903,"mmmm")</f>
        <v>October</v>
      </c>
      <c r="W5903">
        <f>YEAR(CustomerSupport[[#This Row],[Date of Purchase]])</f>
        <v>2020</v>
      </c>
      <c r="X5903">
        <f t="shared" si="92"/>
        <v>-17.466666666674428</v>
      </c>
    </row>
    <row r="5904" spans="1:24" ht="14.25" customHeight="1" x14ac:dyDescent="0.4">
      <c r="A5904">
        <v>5903</v>
      </c>
      <c r="B5904" t="s">
        <v>19170</v>
      </c>
      <c r="C5904" t="s">
        <v>19171</v>
      </c>
      <c r="D5904">
        <v>61</v>
      </c>
      <c r="E5904" t="s">
        <v>29</v>
      </c>
      <c r="F5904" t="s">
        <v>249</v>
      </c>
      <c r="G5904" s="1">
        <v>44386</v>
      </c>
      <c r="H5904" t="s">
        <v>45</v>
      </c>
      <c r="I5904" t="s">
        <v>177</v>
      </c>
      <c r="J5904" s="2" t="s">
        <v>19172</v>
      </c>
      <c r="K5904" t="s">
        <v>24</v>
      </c>
      <c r="M5904" t="s">
        <v>25</v>
      </c>
      <c r="N5904" t="s">
        <v>83</v>
      </c>
      <c r="O5904" s="3">
        <v>45078.25712962963</v>
      </c>
      <c r="R5904">
        <v>5903</v>
      </c>
      <c r="S5904" t="str">
        <f>PROPER(CustomerSupport[[#This Row],[Resolution]])</f>
        <v/>
      </c>
      <c r="T5904" t="str">
        <f>TRIM(CustomerSupport[[#This Row],[Customer Name]])</f>
        <v>Rebecca Bryant</v>
      </c>
      <c r="U5904">
        <f>MONTH(CustomerSupport[[#This Row],[Date of Purchase]])</f>
        <v>7</v>
      </c>
      <c r="V5904" t="str">
        <f>TEXT('Working data'!G5904,"mmmm")</f>
        <v>July</v>
      </c>
      <c r="W5904">
        <f>YEAR(CustomerSupport[[#This Row],[Date of Purchase]])</f>
        <v>2021</v>
      </c>
      <c r="X5904" t="str">
        <f t="shared" si="92"/>
        <v/>
      </c>
    </row>
    <row r="5905" spans="1:24" ht="14.25" customHeight="1" x14ac:dyDescent="0.4">
      <c r="A5905">
        <v>5904</v>
      </c>
      <c r="B5905" t="s">
        <v>19173</v>
      </c>
      <c r="C5905" t="s">
        <v>19174</v>
      </c>
      <c r="D5905">
        <v>28</v>
      </c>
      <c r="E5905" t="s">
        <v>58</v>
      </c>
      <c r="F5905" t="s">
        <v>397</v>
      </c>
      <c r="G5905" s="1">
        <v>44424</v>
      </c>
      <c r="H5905" t="s">
        <v>66</v>
      </c>
      <c r="I5905" t="s">
        <v>22</v>
      </c>
      <c r="J5905" s="2" t="s">
        <v>19175</v>
      </c>
      <c r="K5905" t="s">
        <v>24</v>
      </c>
      <c r="M5905" t="s">
        <v>143</v>
      </c>
      <c r="N5905" t="s">
        <v>55</v>
      </c>
      <c r="O5905" s="3">
        <v>45078.413391203707</v>
      </c>
      <c r="R5905">
        <v>5904</v>
      </c>
      <c r="S5905" t="str">
        <f>PROPER(CustomerSupport[[#This Row],[Resolution]])</f>
        <v/>
      </c>
      <c r="T5905" t="str">
        <f>TRIM(CustomerSupport[[#This Row],[Customer Name]])</f>
        <v>Julie Escobar</v>
      </c>
      <c r="U5905">
        <f>MONTH(CustomerSupport[[#This Row],[Date of Purchase]])</f>
        <v>8</v>
      </c>
      <c r="V5905" t="str">
        <f>TEXT('Working data'!G5905,"mmmm")</f>
        <v>August</v>
      </c>
      <c r="W5905">
        <f>YEAR(CustomerSupport[[#This Row],[Date of Purchase]])</f>
        <v>2021</v>
      </c>
      <c r="X5905" t="str">
        <f t="shared" si="92"/>
        <v/>
      </c>
    </row>
    <row r="5906" spans="1:24" ht="14.25" customHeight="1" x14ac:dyDescent="0.4">
      <c r="A5906">
        <v>5905</v>
      </c>
      <c r="B5906" t="s">
        <v>19176</v>
      </c>
      <c r="C5906" t="s">
        <v>19177</v>
      </c>
      <c r="D5906">
        <v>51</v>
      </c>
      <c r="E5906" t="s">
        <v>19</v>
      </c>
      <c r="F5906" t="s">
        <v>65</v>
      </c>
      <c r="G5906" s="1">
        <v>44338</v>
      </c>
      <c r="H5906" t="s">
        <v>45</v>
      </c>
      <c r="I5906" t="s">
        <v>22</v>
      </c>
      <c r="J5906" s="2" t="s">
        <v>19178</v>
      </c>
      <c r="K5906" t="s">
        <v>39</v>
      </c>
      <c r="L5906" t="s">
        <v>19179</v>
      </c>
      <c r="M5906" t="s">
        <v>143</v>
      </c>
      <c r="N5906" t="s">
        <v>26</v>
      </c>
      <c r="O5906" s="3">
        <v>45078.075219907405</v>
      </c>
      <c r="P5906" s="3">
        <v>45078.454386574071</v>
      </c>
      <c r="Q5906">
        <v>4</v>
      </c>
      <c r="R5906">
        <v>5905</v>
      </c>
      <c r="S5906" t="str">
        <f>PROPER(CustomerSupport[[#This Row],[Resolution]])</f>
        <v>Put Buy Throw College Soldier Size Save.</v>
      </c>
      <c r="T5906" t="str">
        <f>TRIM(CustomerSupport[[#This Row],[Customer Name]])</f>
        <v>Ryan Gordon</v>
      </c>
      <c r="U5906">
        <f>MONTH(CustomerSupport[[#This Row],[Date of Purchase]])</f>
        <v>5</v>
      </c>
      <c r="V5906" t="str">
        <f>TEXT('Working data'!G5906,"mmmm")</f>
        <v>May</v>
      </c>
      <c r="W5906">
        <f>YEAR(CustomerSupport[[#This Row],[Date of Purchase]])</f>
        <v>2021</v>
      </c>
      <c r="X5906">
        <f t="shared" si="92"/>
        <v>9.0999999999767169</v>
      </c>
    </row>
    <row r="5907" spans="1:24" ht="14.25" customHeight="1" x14ac:dyDescent="0.4">
      <c r="A5907">
        <v>5906</v>
      </c>
      <c r="B5907" t="s">
        <v>19180</v>
      </c>
      <c r="C5907" t="s">
        <v>19181</v>
      </c>
      <c r="D5907">
        <v>47</v>
      </c>
      <c r="E5907" t="s">
        <v>29</v>
      </c>
      <c r="F5907" t="s">
        <v>30</v>
      </c>
      <c r="G5907" s="1">
        <v>43918</v>
      </c>
      <c r="H5907" t="s">
        <v>21</v>
      </c>
      <c r="I5907" t="s">
        <v>37</v>
      </c>
      <c r="J5907" s="2" t="s">
        <v>19182</v>
      </c>
      <c r="K5907" t="s">
        <v>24</v>
      </c>
      <c r="M5907" t="s">
        <v>143</v>
      </c>
      <c r="N5907" t="s">
        <v>26</v>
      </c>
      <c r="O5907" s="3">
        <v>45078.659953703704</v>
      </c>
      <c r="R5907">
        <v>5906</v>
      </c>
      <c r="S5907" t="str">
        <f>PROPER(CustomerSupport[[#This Row],[Resolution]])</f>
        <v/>
      </c>
      <c r="T5907" t="str">
        <f>TRIM(CustomerSupport[[#This Row],[Customer Name]])</f>
        <v>Jack Jones</v>
      </c>
      <c r="U5907">
        <f>MONTH(CustomerSupport[[#This Row],[Date of Purchase]])</f>
        <v>3</v>
      </c>
      <c r="V5907" t="str">
        <f>TEXT('Working data'!G5907,"mmmm")</f>
        <v>March</v>
      </c>
      <c r="W5907">
        <f>YEAR(CustomerSupport[[#This Row],[Date of Purchase]])</f>
        <v>2020</v>
      </c>
      <c r="X5907" t="str">
        <f t="shared" si="92"/>
        <v/>
      </c>
    </row>
    <row r="5908" spans="1:24" ht="14.25" customHeight="1" x14ac:dyDescent="0.4">
      <c r="A5908">
        <v>5907</v>
      </c>
      <c r="B5908" t="s">
        <v>19183</v>
      </c>
      <c r="C5908" t="s">
        <v>19184</v>
      </c>
      <c r="D5908">
        <v>35</v>
      </c>
      <c r="E5908" t="s">
        <v>19</v>
      </c>
      <c r="F5908" t="s">
        <v>485</v>
      </c>
      <c r="G5908" s="1">
        <v>44042</v>
      </c>
      <c r="H5908" t="s">
        <v>59</v>
      </c>
      <c r="I5908" t="s">
        <v>52</v>
      </c>
      <c r="J5908" s="2" t="s">
        <v>19185</v>
      </c>
      <c r="K5908" t="s">
        <v>24</v>
      </c>
      <c r="M5908" t="s">
        <v>89</v>
      </c>
      <c r="N5908" t="s">
        <v>33</v>
      </c>
      <c r="O5908" s="3">
        <v>45078.151643518519</v>
      </c>
      <c r="R5908">
        <v>5907</v>
      </c>
      <c r="S5908" t="str">
        <f>PROPER(CustomerSupport[[#This Row],[Resolution]])</f>
        <v/>
      </c>
      <c r="T5908" t="str">
        <f>TRIM(CustomerSupport[[#This Row],[Customer Name]])</f>
        <v>Jessica Buckley</v>
      </c>
      <c r="U5908">
        <f>MONTH(CustomerSupport[[#This Row],[Date of Purchase]])</f>
        <v>7</v>
      </c>
      <c r="V5908" t="str">
        <f>TEXT('Working data'!G5908,"mmmm")</f>
        <v>July</v>
      </c>
      <c r="W5908">
        <f>YEAR(CustomerSupport[[#This Row],[Date of Purchase]])</f>
        <v>2020</v>
      </c>
      <c r="X5908" t="str">
        <f t="shared" si="92"/>
        <v/>
      </c>
    </row>
    <row r="5909" spans="1:24" ht="14.25" customHeight="1" x14ac:dyDescent="0.4">
      <c r="A5909">
        <v>5908</v>
      </c>
      <c r="B5909" t="s">
        <v>19186</v>
      </c>
      <c r="C5909" t="s">
        <v>19187</v>
      </c>
      <c r="D5909">
        <v>65</v>
      </c>
      <c r="E5909" t="s">
        <v>29</v>
      </c>
      <c r="F5909" t="s">
        <v>286</v>
      </c>
      <c r="G5909" s="1">
        <v>43837</v>
      </c>
      <c r="H5909" t="s">
        <v>45</v>
      </c>
      <c r="I5909" t="s">
        <v>46</v>
      </c>
      <c r="J5909" s="2" t="s">
        <v>19188</v>
      </c>
      <c r="K5909" t="s">
        <v>24</v>
      </c>
      <c r="M5909" t="s">
        <v>25</v>
      </c>
      <c r="N5909" t="s">
        <v>83</v>
      </c>
      <c r="O5909" s="3">
        <v>45078.837083333332</v>
      </c>
      <c r="R5909">
        <v>5908</v>
      </c>
      <c r="S5909" t="str">
        <f>PROPER(CustomerSupport[[#This Row],[Resolution]])</f>
        <v/>
      </c>
      <c r="T5909" t="str">
        <f>TRIM(CustomerSupport[[#This Row],[Customer Name]])</f>
        <v>Alex Rhodes</v>
      </c>
      <c r="U5909">
        <f>MONTH(CustomerSupport[[#This Row],[Date of Purchase]])</f>
        <v>1</v>
      </c>
      <c r="V5909" t="str">
        <f>TEXT('Working data'!G5909,"mmmm")</f>
        <v>January</v>
      </c>
      <c r="W5909">
        <f>YEAR(CustomerSupport[[#This Row],[Date of Purchase]])</f>
        <v>2020</v>
      </c>
      <c r="X5909" t="str">
        <f t="shared" si="92"/>
        <v/>
      </c>
    </row>
    <row r="5910" spans="1:24" ht="14.25" customHeight="1" x14ac:dyDescent="0.4">
      <c r="A5910">
        <v>5909</v>
      </c>
      <c r="B5910" t="s">
        <v>19189</v>
      </c>
      <c r="C5910" t="s">
        <v>19190</v>
      </c>
      <c r="D5910">
        <v>61</v>
      </c>
      <c r="E5910" t="s">
        <v>58</v>
      </c>
      <c r="F5910" t="s">
        <v>281</v>
      </c>
      <c r="G5910" s="1">
        <v>43881</v>
      </c>
      <c r="H5910" t="s">
        <v>45</v>
      </c>
      <c r="I5910" t="s">
        <v>46</v>
      </c>
      <c r="J5910" t="s">
        <v>19191</v>
      </c>
      <c r="K5910" t="s">
        <v>62</v>
      </c>
      <c r="M5910" t="s">
        <v>89</v>
      </c>
      <c r="N5910" t="s">
        <v>26</v>
      </c>
      <c r="R5910">
        <v>5909</v>
      </c>
      <c r="S5910" t="str">
        <f>PROPER(CustomerSupport[[#This Row],[Resolution]])</f>
        <v/>
      </c>
      <c r="T5910" t="str">
        <f>TRIM(CustomerSupport[[#This Row],[Customer Name]])</f>
        <v>Leslie Vasquez</v>
      </c>
      <c r="U5910">
        <f>MONTH(CustomerSupport[[#This Row],[Date of Purchase]])</f>
        <v>2</v>
      </c>
      <c r="V5910" t="str">
        <f>TEXT('Working data'!G5910,"mmmm")</f>
        <v>February</v>
      </c>
      <c r="W5910">
        <f>YEAR(CustomerSupport[[#This Row],[Date of Purchase]])</f>
        <v>2020</v>
      </c>
      <c r="X5910" t="str">
        <f t="shared" si="92"/>
        <v/>
      </c>
    </row>
    <row r="5911" spans="1:24" ht="14.25" customHeight="1" x14ac:dyDescent="0.4">
      <c r="A5911">
        <v>5910</v>
      </c>
      <c r="B5911" t="s">
        <v>19192</v>
      </c>
      <c r="C5911" t="s">
        <v>19193</v>
      </c>
      <c r="D5911">
        <v>56</v>
      </c>
      <c r="E5911" t="s">
        <v>19</v>
      </c>
      <c r="F5911" t="s">
        <v>157</v>
      </c>
      <c r="G5911" s="1">
        <v>44367</v>
      </c>
      <c r="H5911" t="s">
        <v>66</v>
      </c>
      <c r="I5911" t="s">
        <v>113</v>
      </c>
      <c r="J5911" s="2" t="s">
        <v>19194</v>
      </c>
      <c r="K5911" t="s">
        <v>39</v>
      </c>
      <c r="L5911" t="s">
        <v>19195</v>
      </c>
      <c r="M5911" t="s">
        <v>25</v>
      </c>
      <c r="N5911" t="s">
        <v>33</v>
      </c>
      <c r="O5911" s="3">
        <v>45078.464907407404</v>
      </c>
      <c r="P5911" s="3">
        <v>45078.589907407404</v>
      </c>
      <c r="Q5911">
        <v>2</v>
      </c>
      <c r="R5911">
        <v>5910</v>
      </c>
      <c r="S5911" t="str">
        <f>PROPER(CustomerSupport[[#This Row],[Resolution]])</f>
        <v>Own Huge Here Billion Change Media.</v>
      </c>
      <c r="T5911" t="str">
        <f>TRIM(CustomerSupport[[#This Row],[Customer Name]])</f>
        <v>Michael Baker</v>
      </c>
      <c r="U5911">
        <f>MONTH(CustomerSupport[[#This Row],[Date of Purchase]])</f>
        <v>6</v>
      </c>
      <c r="V5911" t="str">
        <f>TEXT('Working data'!G5911,"mmmm")</f>
        <v>June</v>
      </c>
      <c r="W5911">
        <f>YEAR(CustomerSupport[[#This Row],[Date of Purchase]])</f>
        <v>2021</v>
      </c>
      <c r="X5911">
        <f t="shared" si="92"/>
        <v>3</v>
      </c>
    </row>
    <row r="5912" spans="1:24" ht="14.25" customHeight="1" x14ac:dyDescent="0.4">
      <c r="A5912">
        <v>5911</v>
      </c>
      <c r="B5912" t="s">
        <v>13909</v>
      </c>
      <c r="C5912" t="s">
        <v>19196</v>
      </c>
      <c r="D5912">
        <v>26</v>
      </c>
      <c r="E5912" t="s">
        <v>58</v>
      </c>
      <c r="F5912" t="s">
        <v>129</v>
      </c>
      <c r="G5912" s="1">
        <v>43934</v>
      </c>
      <c r="H5912" t="s">
        <v>67</v>
      </c>
      <c r="I5912" t="s">
        <v>113</v>
      </c>
      <c r="J5912" s="2" t="s">
        <v>19197</v>
      </c>
      <c r="K5912" t="s">
        <v>62</v>
      </c>
      <c r="M5912" t="s">
        <v>41</v>
      </c>
      <c r="N5912" t="s">
        <v>33</v>
      </c>
      <c r="R5912">
        <v>5911</v>
      </c>
      <c r="S5912" t="str">
        <f>PROPER(CustomerSupport[[#This Row],[Resolution]])</f>
        <v/>
      </c>
      <c r="T5912" t="str">
        <f>TRIM(CustomerSupport[[#This Row],[Customer Name]])</f>
        <v>Mark Ross</v>
      </c>
      <c r="U5912">
        <f>MONTH(CustomerSupport[[#This Row],[Date of Purchase]])</f>
        <v>4</v>
      </c>
      <c r="V5912" t="str">
        <f>TEXT('Working data'!G5912,"mmmm")</f>
        <v>April</v>
      </c>
      <c r="W5912">
        <f>YEAR(CustomerSupport[[#This Row],[Date of Purchase]])</f>
        <v>2020</v>
      </c>
      <c r="X5912" t="str">
        <f t="shared" si="92"/>
        <v/>
      </c>
    </row>
    <row r="5913" spans="1:24" ht="14.25" customHeight="1" x14ac:dyDescent="0.4">
      <c r="A5913">
        <v>5912</v>
      </c>
      <c r="B5913" t="s">
        <v>19198</v>
      </c>
      <c r="C5913" t="s">
        <v>19199</v>
      </c>
      <c r="D5913">
        <v>63</v>
      </c>
      <c r="E5913" t="s">
        <v>19</v>
      </c>
      <c r="F5913" t="s">
        <v>242</v>
      </c>
      <c r="G5913" s="1">
        <v>44088</v>
      </c>
      <c r="H5913" t="s">
        <v>45</v>
      </c>
      <c r="I5913" t="s">
        <v>22</v>
      </c>
      <c r="J5913" s="2" t="s">
        <v>19200</v>
      </c>
      <c r="K5913" t="s">
        <v>39</v>
      </c>
      <c r="L5913" t="s">
        <v>19201</v>
      </c>
      <c r="M5913" t="s">
        <v>41</v>
      </c>
      <c r="N5913" t="s">
        <v>55</v>
      </c>
      <c r="O5913" s="3">
        <v>45078.354525462964</v>
      </c>
      <c r="P5913" s="3">
        <v>45078.698969907404</v>
      </c>
      <c r="Q5913">
        <v>4</v>
      </c>
      <c r="R5913">
        <v>5912</v>
      </c>
      <c r="S5913" t="str">
        <f>PROPER(CustomerSupport[[#This Row],[Resolution]])</f>
        <v>Road Wonder Can Quality Administration Building Official.</v>
      </c>
      <c r="T5913" t="str">
        <f>TRIM(CustomerSupport[[#This Row],[Customer Name]])</f>
        <v>Michael Wells</v>
      </c>
      <c r="U5913">
        <f>MONTH(CustomerSupport[[#This Row],[Date of Purchase]])</f>
        <v>9</v>
      </c>
      <c r="V5913" t="str">
        <f>TEXT('Working data'!G5913,"mmmm")</f>
        <v>September</v>
      </c>
      <c r="W5913">
        <f>YEAR(CustomerSupport[[#This Row],[Date of Purchase]])</f>
        <v>2020</v>
      </c>
      <c r="X5913">
        <f t="shared" si="92"/>
        <v>8.2666666665463708</v>
      </c>
    </row>
    <row r="5914" spans="1:24" ht="14.25" customHeight="1" x14ac:dyDescent="0.4">
      <c r="A5914">
        <v>5913</v>
      </c>
      <c r="B5914" t="s">
        <v>19202</v>
      </c>
      <c r="C5914" t="s">
        <v>19203</v>
      </c>
      <c r="D5914">
        <v>70</v>
      </c>
      <c r="E5914" t="s">
        <v>29</v>
      </c>
      <c r="F5914" t="s">
        <v>339</v>
      </c>
      <c r="G5914" s="1">
        <v>44117</v>
      </c>
      <c r="H5914" t="s">
        <v>67</v>
      </c>
      <c r="I5914" t="s">
        <v>22</v>
      </c>
      <c r="J5914" t="s">
        <v>19204</v>
      </c>
      <c r="K5914" t="s">
        <v>24</v>
      </c>
      <c r="M5914" t="s">
        <v>25</v>
      </c>
      <c r="N5914" t="s">
        <v>55</v>
      </c>
      <c r="O5914" s="3">
        <v>45078.026053240741</v>
      </c>
      <c r="R5914">
        <v>5913</v>
      </c>
      <c r="S5914" t="str">
        <f>PROPER(CustomerSupport[[#This Row],[Resolution]])</f>
        <v/>
      </c>
      <c r="T5914" t="str">
        <f>TRIM(CustomerSupport[[#This Row],[Customer Name]])</f>
        <v>Sara Cortez</v>
      </c>
      <c r="U5914">
        <f>MONTH(CustomerSupport[[#This Row],[Date of Purchase]])</f>
        <v>10</v>
      </c>
      <c r="V5914" t="str">
        <f>TEXT('Working data'!G5914,"mmmm")</f>
        <v>October</v>
      </c>
      <c r="W5914">
        <f>YEAR(CustomerSupport[[#This Row],[Date of Purchase]])</f>
        <v>2020</v>
      </c>
      <c r="X5914" t="str">
        <f t="shared" si="92"/>
        <v/>
      </c>
    </row>
    <row r="5915" spans="1:24" ht="14.25" customHeight="1" x14ac:dyDescent="0.4">
      <c r="A5915">
        <v>5914</v>
      </c>
      <c r="B5915" t="s">
        <v>19205</v>
      </c>
      <c r="C5915" t="s">
        <v>19206</v>
      </c>
      <c r="D5915">
        <v>28</v>
      </c>
      <c r="E5915" t="s">
        <v>29</v>
      </c>
      <c r="F5915" t="s">
        <v>20</v>
      </c>
      <c r="G5915" s="1">
        <v>43836</v>
      </c>
      <c r="H5915" t="s">
        <v>21</v>
      </c>
      <c r="I5915" t="s">
        <v>177</v>
      </c>
      <c r="J5915" t="s">
        <v>4173</v>
      </c>
      <c r="K5915" t="s">
        <v>62</v>
      </c>
      <c r="M5915" t="s">
        <v>41</v>
      </c>
      <c r="N5915" t="s">
        <v>26</v>
      </c>
      <c r="R5915">
        <v>5914</v>
      </c>
      <c r="S5915" t="str">
        <f>PROPER(CustomerSupport[[#This Row],[Resolution]])</f>
        <v/>
      </c>
      <c r="T5915" t="str">
        <f>TRIM(CustomerSupport[[#This Row],[Customer Name]])</f>
        <v>Dr. Anna Martinez</v>
      </c>
      <c r="U5915">
        <f>MONTH(CustomerSupport[[#This Row],[Date of Purchase]])</f>
        <v>1</v>
      </c>
      <c r="V5915" t="str">
        <f>TEXT('Working data'!G5915,"mmmm")</f>
        <v>January</v>
      </c>
      <c r="W5915">
        <f>YEAR(CustomerSupport[[#This Row],[Date of Purchase]])</f>
        <v>2020</v>
      </c>
      <c r="X5915" t="str">
        <f t="shared" si="92"/>
        <v/>
      </c>
    </row>
    <row r="5916" spans="1:24" ht="14.25" customHeight="1" x14ac:dyDescent="0.4">
      <c r="A5916">
        <v>5915</v>
      </c>
      <c r="B5916" t="s">
        <v>19207</v>
      </c>
      <c r="C5916" t="s">
        <v>19208</v>
      </c>
      <c r="D5916">
        <v>54</v>
      </c>
      <c r="E5916" t="s">
        <v>29</v>
      </c>
      <c r="F5916" t="s">
        <v>485</v>
      </c>
      <c r="G5916" s="1">
        <v>44122</v>
      </c>
      <c r="H5916" t="s">
        <v>21</v>
      </c>
      <c r="I5916" t="s">
        <v>99</v>
      </c>
      <c r="J5916" s="2" t="s">
        <v>19209</v>
      </c>
      <c r="K5916" t="s">
        <v>62</v>
      </c>
      <c r="M5916" t="s">
        <v>89</v>
      </c>
      <c r="N5916" t="s">
        <v>33</v>
      </c>
      <c r="R5916">
        <v>5915</v>
      </c>
      <c r="S5916" t="str">
        <f>PROPER(CustomerSupport[[#This Row],[Resolution]])</f>
        <v/>
      </c>
      <c r="T5916" t="str">
        <f>TRIM(CustomerSupport[[#This Row],[Customer Name]])</f>
        <v>Crystal Robinson</v>
      </c>
      <c r="U5916">
        <f>MONTH(CustomerSupport[[#This Row],[Date of Purchase]])</f>
        <v>10</v>
      </c>
      <c r="V5916" t="str">
        <f>TEXT('Working data'!G5916,"mmmm")</f>
        <v>October</v>
      </c>
      <c r="W5916">
        <f>YEAR(CustomerSupport[[#This Row],[Date of Purchase]])</f>
        <v>2020</v>
      </c>
      <c r="X5916" t="str">
        <f t="shared" si="92"/>
        <v/>
      </c>
    </row>
    <row r="5917" spans="1:24" ht="14.25" customHeight="1" x14ac:dyDescent="0.4">
      <c r="A5917">
        <v>5916</v>
      </c>
      <c r="B5917" t="s">
        <v>19210</v>
      </c>
      <c r="C5917" t="s">
        <v>19211</v>
      </c>
      <c r="D5917">
        <v>69</v>
      </c>
      <c r="E5917" t="s">
        <v>29</v>
      </c>
      <c r="F5917" t="s">
        <v>281</v>
      </c>
      <c r="G5917" s="1">
        <v>43892</v>
      </c>
      <c r="H5917" t="s">
        <v>21</v>
      </c>
      <c r="I5917" t="s">
        <v>59</v>
      </c>
      <c r="J5917" s="2" t="s">
        <v>19212</v>
      </c>
      <c r="K5917" t="s">
        <v>62</v>
      </c>
      <c r="M5917" t="s">
        <v>89</v>
      </c>
      <c r="N5917" t="s">
        <v>55</v>
      </c>
      <c r="R5917">
        <v>5916</v>
      </c>
      <c r="S5917" t="str">
        <f>PROPER(CustomerSupport[[#This Row],[Resolution]])</f>
        <v/>
      </c>
      <c r="T5917" t="str">
        <f>TRIM(CustomerSupport[[#This Row],[Customer Name]])</f>
        <v>James Clark</v>
      </c>
      <c r="U5917">
        <f>MONTH(CustomerSupport[[#This Row],[Date of Purchase]])</f>
        <v>3</v>
      </c>
      <c r="V5917" t="str">
        <f>TEXT('Working data'!G5917,"mmmm")</f>
        <v>March</v>
      </c>
      <c r="W5917">
        <f>YEAR(CustomerSupport[[#This Row],[Date of Purchase]])</f>
        <v>2020</v>
      </c>
      <c r="X5917" t="str">
        <f t="shared" si="92"/>
        <v/>
      </c>
    </row>
    <row r="5918" spans="1:24" ht="14.25" customHeight="1" x14ac:dyDescent="0.4">
      <c r="A5918">
        <v>5917</v>
      </c>
      <c r="B5918" t="s">
        <v>19213</v>
      </c>
      <c r="C5918" t="s">
        <v>19214</v>
      </c>
      <c r="D5918">
        <v>64</v>
      </c>
      <c r="E5918" t="s">
        <v>29</v>
      </c>
      <c r="F5918" t="s">
        <v>134</v>
      </c>
      <c r="G5918" s="1">
        <v>44458</v>
      </c>
      <c r="H5918" t="s">
        <v>66</v>
      </c>
      <c r="I5918" t="s">
        <v>22</v>
      </c>
      <c r="J5918" s="2" t="s">
        <v>19215</v>
      </c>
      <c r="K5918" t="s">
        <v>62</v>
      </c>
      <c r="M5918" t="s">
        <v>41</v>
      </c>
      <c r="N5918" t="s">
        <v>26</v>
      </c>
      <c r="R5918">
        <v>5917</v>
      </c>
      <c r="S5918" t="str">
        <f>PROPER(CustomerSupport[[#This Row],[Resolution]])</f>
        <v/>
      </c>
      <c r="T5918" t="str">
        <f>TRIM(CustomerSupport[[#This Row],[Customer Name]])</f>
        <v>Marissa Bryant</v>
      </c>
      <c r="U5918">
        <f>MONTH(CustomerSupport[[#This Row],[Date of Purchase]])</f>
        <v>9</v>
      </c>
      <c r="V5918" t="str">
        <f>TEXT('Working data'!G5918,"mmmm")</f>
        <v>September</v>
      </c>
      <c r="W5918">
        <f>YEAR(CustomerSupport[[#This Row],[Date of Purchase]])</f>
        <v>2021</v>
      </c>
      <c r="X5918" t="str">
        <f t="shared" si="92"/>
        <v/>
      </c>
    </row>
    <row r="5919" spans="1:24" ht="14.25" customHeight="1" x14ac:dyDescent="0.4">
      <c r="A5919">
        <v>5918</v>
      </c>
      <c r="B5919" t="s">
        <v>19216</v>
      </c>
      <c r="C5919" t="s">
        <v>19217</v>
      </c>
      <c r="D5919">
        <v>21</v>
      </c>
      <c r="E5919" t="s">
        <v>29</v>
      </c>
      <c r="F5919" t="s">
        <v>421</v>
      </c>
      <c r="G5919" s="1">
        <v>44280</v>
      </c>
      <c r="H5919" t="s">
        <v>21</v>
      </c>
      <c r="I5919" t="s">
        <v>77</v>
      </c>
      <c r="J5919" s="2" t="s">
        <v>19218</v>
      </c>
      <c r="K5919" t="s">
        <v>39</v>
      </c>
      <c r="L5919" t="s">
        <v>19219</v>
      </c>
      <c r="M5919" t="s">
        <v>89</v>
      </c>
      <c r="N5919" t="s">
        <v>55</v>
      </c>
      <c r="O5919" s="3">
        <v>45078.557372685187</v>
      </c>
      <c r="P5919" s="3">
        <v>45078.669872685183</v>
      </c>
      <c r="Q5919">
        <v>1</v>
      </c>
      <c r="R5919">
        <v>5918</v>
      </c>
      <c r="S5919" t="str">
        <f>PROPER(CustomerSupport[[#This Row],[Resolution]])</f>
        <v>Tree Old Way.</v>
      </c>
      <c r="T5919" t="str">
        <f>TRIM(CustomerSupport[[#This Row],[Customer Name]])</f>
        <v>Jeffrey Nguyen</v>
      </c>
      <c r="U5919">
        <f>MONTH(CustomerSupport[[#This Row],[Date of Purchase]])</f>
        <v>3</v>
      </c>
      <c r="V5919" t="str">
        <f>TEXT('Working data'!G5919,"mmmm")</f>
        <v>March</v>
      </c>
      <c r="W5919">
        <f>YEAR(CustomerSupport[[#This Row],[Date of Purchase]])</f>
        <v>2021</v>
      </c>
      <c r="X5919">
        <f t="shared" si="92"/>
        <v>2.6999999998952262</v>
      </c>
    </row>
    <row r="5920" spans="1:24" ht="14.25" customHeight="1" x14ac:dyDescent="0.4">
      <c r="A5920">
        <v>5919</v>
      </c>
      <c r="B5920" t="s">
        <v>19220</v>
      </c>
      <c r="C5920" t="s">
        <v>19221</v>
      </c>
      <c r="D5920">
        <v>18</v>
      </c>
      <c r="E5920" t="s">
        <v>29</v>
      </c>
      <c r="F5920" t="s">
        <v>20</v>
      </c>
      <c r="G5920" s="1">
        <v>44249</v>
      </c>
      <c r="H5920" t="s">
        <v>45</v>
      </c>
      <c r="I5920" t="s">
        <v>60</v>
      </c>
      <c r="J5920" t="s">
        <v>19222</v>
      </c>
      <c r="K5920" t="s">
        <v>39</v>
      </c>
      <c r="L5920" t="s">
        <v>19223</v>
      </c>
      <c r="M5920" t="s">
        <v>25</v>
      </c>
      <c r="N5920" t="s">
        <v>55</v>
      </c>
      <c r="O5920" s="3">
        <v>45078.106689814813</v>
      </c>
      <c r="P5920" s="3">
        <v>45078.674050925925</v>
      </c>
      <c r="Q5920">
        <v>2</v>
      </c>
      <c r="R5920">
        <v>5919</v>
      </c>
      <c r="S5920" t="str">
        <f>PROPER(CustomerSupport[[#This Row],[Resolution]])</f>
        <v>Wish Board Same Manage Mission.</v>
      </c>
      <c r="T5920" t="str">
        <f>TRIM(CustomerSupport[[#This Row],[Customer Name]])</f>
        <v>Daniel Mckinney</v>
      </c>
      <c r="U5920">
        <f>MONTH(CustomerSupport[[#This Row],[Date of Purchase]])</f>
        <v>2</v>
      </c>
      <c r="V5920" t="str">
        <f>TEXT('Working data'!G5920,"mmmm")</f>
        <v>February</v>
      </c>
      <c r="W5920">
        <f>YEAR(CustomerSupport[[#This Row],[Date of Purchase]])</f>
        <v>2021</v>
      </c>
      <c r="X5920">
        <f t="shared" si="92"/>
        <v>13.616666666697711</v>
      </c>
    </row>
    <row r="5921" spans="1:24" ht="14.25" customHeight="1" x14ac:dyDescent="0.4">
      <c r="A5921">
        <v>5920</v>
      </c>
      <c r="B5921" t="s">
        <v>19224</v>
      </c>
      <c r="C5921" t="s">
        <v>19225</v>
      </c>
      <c r="D5921">
        <v>41</v>
      </c>
      <c r="E5921" t="s">
        <v>29</v>
      </c>
      <c r="F5921" t="s">
        <v>86</v>
      </c>
      <c r="G5921" s="1">
        <v>44336</v>
      </c>
      <c r="H5921" t="s">
        <v>21</v>
      </c>
      <c r="I5921" t="s">
        <v>31</v>
      </c>
      <c r="J5921" s="2" t="s">
        <v>19226</v>
      </c>
      <c r="K5921" t="s">
        <v>39</v>
      </c>
      <c r="L5921" t="s">
        <v>19227</v>
      </c>
      <c r="M5921" t="s">
        <v>25</v>
      </c>
      <c r="N5921" t="s">
        <v>26</v>
      </c>
      <c r="O5921" s="3">
        <v>45078.267118055555</v>
      </c>
      <c r="P5921" s="3">
        <v>45078.856006944443</v>
      </c>
      <c r="Q5921">
        <v>3</v>
      </c>
      <c r="R5921">
        <v>5920</v>
      </c>
      <c r="S5921" t="str">
        <f>PROPER(CustomerSupport[[#This Row],[Resolution]])</f>
        <v>Government Return General Since Take Drive Operation Effect.</v>
      </c>
      <c r="T5921" t="str">
        <f>TRIM(CustomerSupport[[#This Row],[Customer Name]])</f>
        <v>Stephanie Smith</v>
      </c>
      <c r="U5921">
        <f>MONTH(CustomerSupport[[#This Row],[Date of Purchase]])</f>
        <v>5</v>
      </c>
      <c r="V5921" t="str">
        <f>TEXT('Working data'!G5921,"mmmm")</f>
        <v>May</v>
      </c>
      <c r="W5921">
        <f>YEAR(CustomerSupport[[#This Row],[Date of Purchase]])</f>
        <v>2021</v>
      </c>
      <c r="X5921">
        <f t="shared" si="92"/>
        <v>14.133333333302289</v>
      </c>
    </row>
    <row r="5922" spans="1:24" ht="14.25" customHeight="1" x14ac:dyDescent="0.4">
      <c r="A5922">
        <v>5921</v>
      </c>
      <c r="B5922" t="s">
        <v>19228</v>
      </c>
      <c r="C5922" t="s">
        <v>19229</v>
      </c>
      <c r="D5922">
        <v>29</v>
      </c>
      <c r="E5922" t="s">
        <v>19</v>
      </c>
      <c r="F5922" t="s">
        <v>173</v>
      </c>
      <c r="G5922" s="1">
        <v>44103</v>
      </c>
      <c r="H5922" t="s">
        <v>67</v>
      </c>
      <c r="I5922" t="s">
        <v>46</v>
      </c>
      <c r="J5922" s="2" t="s">
        <v>19230</v>
      </c>
      <c r="K5922" t="s">
        <v>62</v>
      </c>
      <c r="M5922" t="s">
        <v>25</v>
      </c>
      <c r="N5922" t="s">
        <v>33</v>
      </c>
      <c r="R5922">
        <v>5921</v>
      </c>
      <c r="S5922" t="str">
        <f>PROPER(CustomerSupport[[#This Row],[Resolution]])</f>
        <v/>
      </c>
      <c r="T5922" t="str">
        <f>TRIM(CustomerSupport[[#This Row],[Customer Name]])</f>
        <v>Adrienne Johns</v>
      </c>
      <c r="U5922">
        <f>MONTH(CustomerSupport[[#This Row],[Date of Purchase]])</f>
        <v>9</v>
      </c>
      <c r="V5922" t="str">
        <f>TEXT('Working data'!G5922,"mmmm")</f>
        <v>September</v>
      </c>
      <c r="W5922">
        <f>YEAR(CustomerSupport[[#This Row],[Date of Purchase]])</f>
        <v>2020</v>
      </c>
      <c r="X5922" t="str">
        <f t="shared" si="92"/>
        <v/>
      </c>
    </row>
    <row r="5923" spans="1:24" ht="14.25" customHeight="1" x14ac:dyDescent="0.4">
      <c r="A5923">
        <v>5922</v>
      </c>
      <c r="B5923" t="s">
        <v>19231</v>
      </c>
      <c r="C5923" t="s">
        <v>19232</v>
      </c>
      <c r="D5923">
        <v>35</v>
      </c>
      <c r="E5923" t="s">
        <v>19</v>
      </c>
      <c r="F5923" t="s">
        <v>339</v>
      </c>
      <c r="G5923" s="1">
        <v>44424</v>
      </c>
      <c r="H5923" t="s">
        <v>45</v>
      </c>
      <c r="I5923" t="s">
        <v>141</v>
      </c>
      <c r="J5923" s="2" t="s">
        <v>19233</v>
      </c>
      <c r="K5923" t="s">
        <v>24</v>
      </c>
      <c r="M5923" t="s">
        <v>143</v>
      </c>
      <c r="N5923" t="s">
        <v>83</v>
      </c>
      <c r="O5923" s="3">
        <v>45078.643530092595</v>
      </c>
      <c r="R5923">
        <v>5922</v>
      </c>
      <c r="S5923" t="str">
        <f>PROPER(CustomerSupport[[#This Row],[Resolution]])</f>
        <v/>
      </c>
      <c r="T5923" t="str">
        <f>TRIM(CustomerSupport[[#This Row],[Customer Name]])</f>
        <v>Cindy Reeves</v>
      </c>
      <c r="U5923">
        <f>MONTH(CustomerSupport[[#This Row],[Date of Purchase]])</f>
        <v>8</v>
      </c>
      <c r="V5923" t="str">
        <f>TEXT('Working data'!G5923,"mmmm")</f>
        <v>August</v>
      </c>
      <c r="W5923">
        <f>YEAR(CustomerSupport[[#This Row],[Date of Purchase]])</f>
        <v>2021</v>
      </c>
      <c r="X5923" t="str">
        <f t="shared" si="92"/>
        <v/>
      </c>
    </row>
    <row r="5924" spans="1:24" ht="14.25" customHeight="1" x14ac:dyDescent="0.4">
      <c r="A5924">
        <v>5923</v>
      </c>
      <c r="B5924" t="s">
        <v>19234</v>
      </c>
      <c r="C5924" t="s">
        <v>19235</v>
      </c>
      <c r="D5924">
        <v>46</v>
      </c>
      <c r="E5924" t="s">
        <v>19</v>
      </c>
      <c r="F5924" t="s">
        <v>98</v>
      </c>
      <c r="G5924" s="1">
        <v>44119</v>
      </c>
      <c r="H5924" t="s">
        <v>67</v>
      </c>
      <c r="I5924" t="s">
        <v>72</v>
      </c>
      <c r="J5924" s="2" t="s">
        <v>19236</v>
      </c>
      <c r="K5924" t="s">
        <v>24</v>
      </c>
      <c r="M5924" t="s">
        <v>143</v>
      </c>
      <c r="N5924" t="s">
        <v>55</v>
      </c>
      <c r="O5924" s="3">
        <v>45078.219247685185</v>
      </c>
      <c r="R5924">
        <v>5923</v>
      </c>
      <c r="S5924" t="str">
        <f>PROPER(CustomerSupport[[#This Row],[Resolution]])</f>
        <v/>
      </c>
      <c r="T5924" t="str">
        <f>TRIM(CustomerSupport[[#This Row],[Customer Name]])</f>
        <v>Barbara Clark</v>
      </c>
      <c r="U5924">
        <f>MONTH(CustomerSupport[[#This Row],[Date of Purchase]])</f>
        <v>10</v>
      </c>
      <c r="V5924" t="str">
        <f>TEXT('Working data'!G5924,"mmmm")</f>
        <v>October</v>
      </c>
      <c r="W5924">
        <f>YEAR(CustomerSupport[[#This Row],[Date of Purchase]])</f>
        <v>2020</v>
      </c>
      <c r="X5924" t="str">
        <f t="shared" si="92"/>
        <v/>
      </c>
    </row>
    <row r="5925" spans="1:24" ht="14.25" customHeight="1" x14ac:dyDescent="0.4">
      <c r="A5925">
        <v>5924</v>
      </c>
      <c r="B5925" t="s">
        <v>16976</v>
      </c>
      <c r="C5925" t="s">
        <v>19237</v>
      </c>
      <c r="D5925">
        <v>52</v>
      </c>
      <c r="E5925" t="s">
        <v>58</v>
      </c>
      <c r="F5925" t="s">
        <v>207</v>
      </c>
      <c r="G5925" s="1">
        <v>43831</v>
      </c>
      <c r="H5925" t="s">
        <v>66</v>
      </c>
      <c r="I5925" t="s">
        <v>113</v>
      </c>
      <c r="J5925" s="2" t="s">
        <v>19238</v>
      </c>
      <c r="K5925" t="s">
        <v>24</v>
      </c>
      <c r="M5925" t="s">
        <v>41</v>
      </c>
      <c r="N5925" t="s">
        <v>33</v>
      </c>
      <c r="O5925" s="3">
        <v>45078.49496527778</v>
      </c>
      <c r="R5925">
        <v>5924</v>
      </c>
      <c r="S5925" t="str">
        <f>PROPER(CustomerSupport[[#This Row],[Resolution]])</f>
        <v/>
      </c>
      <c r="T5925" t="str">
        <f>TRIM(CustomerSupport[[#This Row],[Customer Name]])</f>
        <v>Lisa Chavez</v>
      </c>
      <c r="U5925">
        <f>MONTH(CustomerSupport[[#This Row],[Date of Purchase]])</f>
        <v>1</v>
      </c>
      <c r="V5925" t="str">
        <f>TEXT('Working data'!G5925,"mmmm")</f>
        <v>January</v>
      </c>
      <c r="W5925">
        <f>YEAR(CustomerSupport[[#This Row],[Date of Purchase]])</f>
        <v>2020</v>
      </c>
      <c r="X5925" t="str">
        <f t="shared" si="92"/>
        <v/>
      </c>
    </row>
    <row r="5926" spans="1:24" ht="14.25" customHeight="1" x14ac:dyDescent="0.4">
      <c r="A5926">
        <v>5925</v>
      </c>
      <c r="B5926" t="s">
        <v>19239</v>
      </c>
      <c r="C5926" t="s">
        <v>19240</v>
      </c>
      <c r="D5926">
        <v>68</v>
      </c>
      <c r="E5926" t="s">
        <v>19</v>
      </c>
      <c r="F5926" t="s">
        <v>98</v>
      </c>
      <c r="G5926" s="1">
        <v>44529</v>
      </c>
      <c r="H5926" t="s">
        <v>59</v>
      </c>
      <c r="I5926" t="s">
        <v>31</v>
      </c>
      <c r="J5926" t="s">
        <v>19241</v>
      </c>
      <c r="K5926" t="s">
        <v>24</v>
      </c>
      <c r="M5926" t="s">
        <v>41</v>
      </c>
      <c r="N5926" t="s">
        <v>83</v>
      </c>
      <c r="O5926" s="3">
        <v>45078.483865740738</v>
      </c>
      <c r="R5926">
        <v>5925</v>
      </c>
      <c r="S5926" t="str">
        <f>PROPER(CustomerSupport[[#This Row],[Resolution]])</f>
        <v/>
      </c>
      <c r="T5926" t="str">
        <f>TRIM(CustomerSupport[[#This Row],[Customer Name]])</f>
        <v>Nancy Richards</v>
      </c>
      <c r="U5926">
        <f>MONTH(CustomerSupport[[#This Row],[Date of Purchase]])</f>
        <v>11</v>
      </c>
      <c r="V5926" t="str">
        <f>TEXT('Working data'!G5926,"mmmm")</f>
        <v>November</v>
      </c>
      <c r="W5926">
        <f>YEAR(CustomerSupport[[#This Row],[Date of Purchase]])</f>
        <v>2021</v>
      </c>
      <c r="X5926" t="str">
        <f t="shared" si="92"/>
        <v/>
      </c>
    </row>
    <row r="5927" spans="1:24" ht="14.25" customHeight="1" x14ac:dyDescent="0.4">
      <c r="A5927">
        <v>5926</v>
      </c>
      <c r="B5927" t="s">
        <v>19242</v>
      </c>
      <c r="C5927" t="s">
        <v>19243</v>
      </c>
      <c r="D5927">
        <v>18</v>
      </c>
      <c r="E5927" t="s">
        <v>58</v>
      </c>
      <c r="F5927" t="s">
        <v>249</v>
      </c>
      <c r="G5927" s="1">
        <v>44287</v>
      </c>
      <c r="H5927" t="s">
        <v>67</v>
      </c>
      <c r="I5927" t="s">
        <v>72</v>
      </c>
      <c r="J5927" s="2" t="s">
        <v>19244</v>
      </c>
      <c r="K5927" t="s">
        <v>62</v>
      </c>
      <c r="M5927" t="s">
        <v>143</v>
      </c>
      <c r="N5927" t="s">
        <v>33</v>
      </c>
      <c r="R5927">
        <v>5926</v>
      </c>
      <c r="S5927" t="str">
        <f>PROPER(CustomerSupport[[#This Row],[Resolution]])</f>
        <v/>
      </c>
      <c r="T5927" t="str">
        <f>TRIM(CustomerSupport[[#This Row],[Customer Name]])</f>
        <v>Dawn Thompson</v>
      </c>
      <c r="U5927">
        <f>MONTH(CustomerSupport[[#This Row],[Date of Purchase]])</f>
        <v>4</v>
      </c>
      <c r="V5927" t="str">
        <f>TEXT('Working data'!G5927,"mmmm")</f>
        <v>April</v>
      </c>
      <c r="W5927">
        <f>YEAR(CustomerSupport[[#This Row],[Date of Purchase]])</f>
        <v>2021</v>
      </c>
      <c r="X5927" t="str">
        <f t="shared" si="92"/>
        <v/>
      </c>
    </row>
    <row r="5928" spans="1:24" ht="14.25" customHeight="1" x14ac:dyDescent="0.4">
      <c r="A5928">
        <v>5927</v>
      </c>
      <c r="B5928" t="s">
        <v>19245</v>
      </c>
      <c r="C5928" t="s">
        <v>19246</v>
      </c>
      <c r="D5928">
        <v>39</v>
      </c>
      <c r="E5928" t="s">
        <v>19</v>
      </c>
      <c r="F5928" t="s">
        <v>44</v>
      </c>
      <c r="G5928" s="1">
        <v>43936</v>
      </c>
      <c r="H5928" t="s">
        <v>66</v>
      </c>
      <c r="I5928" t="s">
        <v>46</v>
      </c>
      <c r="J5928" t="s">
        <v>19247</v>
      </c>
      <c r="K5928" t="s">
        <v>62</v>
      </c>
      <c r="M5928" t="s">
        <v>41</v>
      </c>
      <c r="N5928" t="s">
        <v>83</v>
      </c>
      <c r="R5928">
        <v>5927</v>
      </c>
      <c r="S5928" t="str">
        <f>PROPER(CustomerSupport[[#This Row],[Resolution]])</f>
        <v/>
      </c>
      <c r="T5928" t="str">
        <f>TRIM(CustomerSupport[[#This Row],[Customer Name]])</f>
        <v>Becky Johnson</v>
      </c>
      <c r="U5928">
        <f>MONTH(CustomerSupport[[#This Row],[Date of Purchase]])</f>
        <v>4</v>
      </c>
      <c r="V5928" t="str">
        <f>TEXT('Working data'!G5928,"mmmm")</f>
        <v>April</v>
      </c>
      <c r="W5928">
        <f>YEAR(CustomerSupport[[#This Row],[Date of Purchase]])</f>
        <v>2020</v>
      </c>
      <c r="X5928" t="str">
        <f t="shared" si="92"/>
        <v/>
      </c>
    </row>
    <row r="5929" spans="1:24" ht="14.25" customHeight="1" x14ac:dyDescent="0.4">
      <c r="A5929">
        <v>5928</v>
      </c>
      <c r="B5929" t="s">
        <v>19248</v>
      </c>
      <c r="C5929" t="s">
        <v>19249</v>
      </c>
      <c r="D5929">
        <v>57</v>
      </c>
      <c r="E5929" t="s">
        <v>29</v>
      </c>
      <c r="F5929" t="s">
        <v>157</v>
      </c>
      <c r="G5929" s="1">
        <v>43923</v>
      </c>
      <c r="H5929" t="s">
        <v>45</v>
      </c>
      <c r="I5929" t="s">
        <v>31</v>
      </c>
      <c r="J5929" s="2" t="s">
        <v>19250</v>
      </c>
      <c r="K5929" t="s">
        <v>62</v>
      </c>
      <c r="M5929" t="s">
        <v>41</v>
      </c>
      <c r="N5929" t="s">
        <v>33</v>
      </c>
      <c r="R5929">
        <v>5928</v>
      </c>
      <c r="S5929" t="str">
        <f>PROPER(CustomerSupport[[#This Row],[Resolution]])</f>
        <v/>
      </c>
      <c r="T5929" t="str">
        <f>TRIM(CustomerSupport[[#This Row],[Customer Name]])</f>
        <v>Carol Rogers</v>
      </c>
      <c r="U5929">
        <f>MONTH(CustomerSupport[[#This Row],[Date of Purchase]])</f>
        <v>4</v>
      </c>
      <c r="V5929" t="str">
        <f>TEXT('Working data'!G5929,"mmmm")</f>
        <v>April</v>
      </c>
      <c r="W5929">
        <f>YEAR(CustomerSupport[[#This Row],[Date of Purchase]])</f>
        <v>2020</v>
      </c>
      <c r="X5929" t="str">
        <f t="shared" si="92"/>
        <v/>
      </c>
    </row>
    <row r="5930" spans="1:24" ht="14.25" customHeight="1" x14ac:dyDescent="0.4">
      <c r="A5930">
        <v>5929</v>
      </c>
      <c r="B5930" t="s">
        <v>19251</v>
      </c>
      <c r="C5930" t="s">
        <v>19252</v>
      </c>
      <c r="D5930">
        <v>27</v>
      </c>
      <c r="E5930" t="s">
        <v>19</v>
      </c>
      <c r="F5930" t="s">
        <v>117</v>
      </c>
      <c r="G5930" s="1">
        <v>44381</v>
      </c>
      <c r="H5930" t="s">
        <v>45</v>
      </c>
      <c r="I5930" t="s">
        <v>113</v>
      </c>
      <c r="J5930" s="2" t="s">
        <v>19253</v>
      </c>
      <c r="K5930" t="s">
        <v>24</v>
      </c>
      <c r="M5930" t="s">
        <v>89</v>
      </c>
      <c r="N5930" t="s">
        <v>83</v>
      </c>
      <c r="O5930" s="3">
        <v>45078.475613425922</v>
      </c>
      <c r="R5930">
        <v>5929</v>
      </c>
      <c r="S5930" t="str">
        <f>PROPER(CustomerSupport[[#This Row],[Resolution]])</f>
        <v/>
      </c>
      <c r="T5930" t="str">
        <f>TRIM(CustomerSupport[[#This Row],[Customer Name]])</f>
        <v>Diana Potter</v>
      </c>
      <c r="U5930">
        <f>MONTH(CustomerSupport[[#This Row],[Date of Purchase]])</f>
        <v>7</v>
      </c>
      <c r="V5930" t="str">
        <f>TEXT('Working data'!G5930,"mmmm")</f>
        <v>July</v>
      </c>
      <c r="W5930">
        <f>YEAR(CustomerSupport[[#This Row],[Date of Purchase]])</f>
        <v>2021</v>
      </c>
      <c r="X5930" t="str">
        <f t="shared" si="92"/>
        <v/>
      </c>
    </row>
    <row r="5931" spans="1:24" ht="14.25" customHeight="1" x14ac:dyDescent="0.4">
      <c r="A5931">
        <v>5930</v>
      </c>
      <c r="B5931" t="s">
        <v>19254</v>
      </c>
      <c r="C5931" t="s">
        <v>19255</v>
      </c>
      <c r="D5931">
        <v>27</v>
      </c>
      <c r="E5931" t="s">
        <v>19</v>
      </c>
      <c r="F5931" t="s">
        <v>219</v>
      </c>
      <c r="G5931" s="1">
        <v>44387</v>
      </c>
      <c r="H5931" t="s">
        <v>67</v>
      </c>
      <c r="I5931" t="s">
        <v>150</v>
      </c>
      <c r="J5931" s="2" t="s">
        <v>19256</v>
      </c>
      <c r="K5931" t="s">
        <v>39</v>
      </c>
      <c r="L5931" t="s">
        <v>19257</v>
      </c>
      <c r="M5931" t="s">
        <v>41</v>
      </c>
      <c r="N5931" t="s">
        <v>83</v>
      </c>
      <c r="O5931" s="3">
        <v>45078.316608796296</v>
      </c>
      <c r="P5931" s="3">
        <v>45078.263831018521</v>
      </c>
      <c r="Q5931">
        <v>4</v>
      </c>
      <c r="R5931">
        <v>5930</v>
      </c>
      <c r="S5931" t="str">
        <f>PROPER(CustomerSupport[[#This Row],[Resolution]])</f>
        <v>Whole Sea Reason Structure In As Young.</v>
      </c>
      <c r="T5931" t="str">
        <f>TRIM(CustomerSupport[[#This Row],[Customer Name]])</f>
        <v>Alexander Andrade</v>
      </c>
      <c r="U5931">
        <f>MONTH(CustomerSupport[[#This Row],[Date of Purchase]])</f>
        <v>7</v>
      </c>
      <c r="V5931" t="str">
        <f>TEXT('Working data'!G5931,"mmmm")</f>
        <v>July</v>
      </c>
      <c r="W5931">
        <f>YEAR(CustomerSupport[[#This Row],[Date of Purchase]])</f>
        <v>2021</v>
      </c>
      <c r="X5931">
        <f t="shared" si="92"/>
        <v>-1.2666666666045785</v>
      </c>
    </row>
    <row r="5932" spans="1:24" ht="14.25" customHeight="1" x14ac:dyDescent="0.4">
      <c r="A5932">
        <v>5931</v>
      </c>
      <c r="B5932" t="s">
        <v>19258</v>
      </c>
      <c r="C5932" t="s">
        <v>19259</v>
      </c>
      <c r="D5932">
        <v>47</v>
      </c>
      <c r="E5932" t="s">
        <v>58</v>
      </c>
      <c r="F5932" t="s">
        <v>655</v>
      </c>
      <c r="G5932" s="1">
        <v>44450</v>
      </c>
      <c r="H5932" t="s">
        <v>45</v>
      </c>
      <c r="I5932" t="s">
        <v>177</v>
      </c>
      <c r="J5932" s="2" t="s">
        <v>19260</v>
      </c>
      <c r="K5932" t="s">
        <v>39</v>
      </c>
      <c r="L5932" t="s">
        <v>19261</v>
      </c>
      <c r="M5932" t="s">
        <v>41</v>
      </c>
      <c r="N5932" t="s">
        <v>33</v>
      </c>
      <c r="O5932" s="3">
        <v>45078.840243055558</v>
      </c>
      <c r="P5932" s="3">
        <v>45078.946493055555</v>
      </c>
      <c r="Q5932">
        <v>4</v>
      </c>
      <c r="R5932">
        <v>5931</v>
      </c>
      <c r="S5932" t="str">
        <f>PROPER(CustomerSupport[[#This Row],[Resolution]])</f>
        <v>Water Wish Staff Best My Wall The Church.</v>
      </c>
      <c r="T5932" t="str">
        <f>TRIM(CustomerSupport[[#This Row],[Customer Name]])</f>
        <v>Thomas Brown</v>
      </c>
      <c r="U5932">
        <f>MONTH(CustomerSupport[[#This Row],[Date of Purchase]])</f>
        <v>9</v>
      </c>
      <c r="V5932" t="str">
        <f>TEXT('Working data'!G5932,"mmmm")</f>
        <v>September</v>
      </c>
      <c r="W5932">
        <f>YEAR(CustomerSupport[[#This Row],[Date of Purchase]])</f>
        <v>2021</v>
      </c>
      <c r="X5932">
        <f t="shared" si="92"/>
        <v>2.5499999999301508</v>
      </c>
    </row>
    <row r="5933" spans="1:24" ht="14.25" customHeight="1" x14ac:dyDescent="0.4">
      <c r="A5933">
        <v>5932</v>
      </c>
      <c r="B5933" t="s">
        <v>19262</v>
      </c>
      <c r="C5933" t="s">
        <v>19263</v>
      </c>
      <c r="D5933">
        <v>38</v>
      </c>
      <c r="E5933" t="s">
        <v>58</v>
      </c>
      <c r="F5933" t="s">
        <v>207</v>
      </c>
      <c r="G5933" s="1">
        <v>44554</v>
      </c>
      <c r="H5933" t="s">
        <v>45</v>
      </c>
      <c r="I5933" t="s">
        <v>150</v>
      </c>
      <c r="J5933" s="2" t="s">
        <v>19264</v>
      </c>
      <c r="K5933" t="s">
        <v>24</v>
      </c>
      <c r="M5933" t="s">
        <v>143</v>
      </c>
      <c r="N5933" t="s">
        <v>33</v>
      </c>
      <c r="O5933" s="3">
        <v>45078.990960648145</v>
      </c>
      <c r="R5933">
        <v>5932</v>
      </c>
      <c r="S5933" t="str">
        <f>PROPER(CustomerSupport[[#This Row],[Resolution]])</f>
        <v/>
      </c>
      <c r="T5933" t="str">
        <f>TRIM(CustomerSupport[[#This Row],[Customer Name]])</f>
        <v>Anita Roberts</v>
      </c>
      <c r="U5933">
        <f>MONTH(CustomerSupport[[#This Row],[Date of Purchase]])</f>
        <v>12</v>
      </c>
      <c r="V5933" t="str">
        <f>TEXT('Working data'!G5933,"mmmm")</f>
        <v>December</v>
      </c>
      <c r="W5933">
        <f>YEAR(CustomerSupport[[#This Row],[Date of Purchase]])</f>
        <v>2021</v>
      </c>
      <c r="X5933" t="str">
        <f t="shared" si="92"/>
        <v/>
      </c>
    </row>
    <row r="5934" spans="1:24" ht="14.25" customHeight="1" x14ac:dyDescent="0.4">
      <c r="A5934">
        <v>5933</v>
      </c>
      <c r="B5934" t="s">
        <v>19265</v>
      </c>
      <c r="C5934" t="s">
        <v>19266</v>
      </c>
      <c r="D5934">
        <v>69</v>
      </c>
      <c r="E5934" t="s">
        <v>58</v>
      </c>
      <c r="F5934" t="s">
        <v>71</v>
      </c>
      <c r="G5934" s="1">
        <v>44190</v>
      </c>
      <c r="H5934" t="s">
        <v>45</v>
      </c>
      <c r="I5934" t="s">
        <v>22</v>
      </c>
      <c r="J5934" s="2" t="s">
        <v>19267</v>
      </c>
      <c r="K5934" t="s">
        <v>24</v>
      </c>
      <c r="M5934" t="s">
        <v>143</v>
      </c>
      <c r="N5934" t="s">
        <v>26</v>
      </c>
      <c r="O5934" s="3">
        <v>45078.776388888888</v>
      </c>
      <c r="R5934">
        <v>5933</v>
      </c>
      <c r="S5934" t="str">
        <f>PROPER(CustomerSupport[[#This Row],[Resolution]])</f>
        <v/>
      </c>
      <c r="T5934" t="str">
        <f>TRIM(CustomerSupport[[#This Row],[Customer Name]])</f>
        <v>Miranda Roberts</v>
      </c>
      <c r="U5934">
        <f>MONTH(CustomerSupport[[#This Row],[Date of Purchase]])</f>
        <v>12</v>
      </c>
      <c r="V5934" t="str">
        <f>TEXT('Working data'!G5934,"mmmm")</f>
        <v>December</v>
      </c>
      <c r="W5934">
        <f>YEAR(CustomerSupport[[#This Row],[Date of Purchase]])</f>
        <v>2020</v>
      </c>
      <c r="X5934" t="str">
        <f t="shared" si="92"/>
        <v/>
      </c>
    </row>
    <row r="5935" spans="1:24" ht="14.25" customHeight="1" x14ac:dyDescent="0.4">
      <c r="A5935">
        <v>5934</v>
      </c>
      <c r="B5935" t="s">
        <v>19268</v>
      </c>
      <c r="C5935" t="s">
        <v>19269</v>
      </c>
      <c r="D5935">
        <v>28</v>
      </c>
      <c r="E5935" t="s">
        <v>19</v>
      </c>
      <c r="F5935" t="s">
        <v>421</v>
      </c>
      <c r="G5935" s="1">
        <v>44235</v>
      </c>
      <c r="H5935" t="s">
        <v>66</v>
      </c>
      <c r="I5935" t="s">
        <v>52</v>
      </c>
      <c r="J5935" s="2" t="s">
        <v>19270</v>
      </c>
      <c r="K5935" t="s">
        <v>24</v>
      </c>
      <c r="M5935" t="s">
        <v>89</v>
      </c>
      <c r="N5935" t="s">
        <v>33</v>
      </c>
      <c r="O5935" s="3">
        <v>45078.263206018521</v>
      </c>
      <c r="R5935">
        <v>5934</v>
      </c>
      <c r="S5935" t="str">
        <f>PROPER(CustomerSupport[[#This Row],[Resolution]])</f>
        <v/>
      </c>
      <c r="T5935" t="str">
        <f>TRIM(CustomerSupport[[#This Row],[Customer Name]])</f>
        <v>Robert Russell</v>
      </c>
      <c r="U5935">
        <f>MONTH(CustomerSupport[[#This Row],[Date of Purchase]])</f>
        <v>2</v>
      </c>
      <c r="V5935" t="str">
        <f>TEXT('Working data'!G5935,"mmmm")</f>
        <v>February</v>
      </c>
      <c r="W5935">
        <f>YEAR(CustomerSupport[[#This Row],[Date of Purchase]])</f>
        <v>2021</v>
      </c>
      <c r="X5935" t="str">
        <f t="shared" si="92"/>
        <v/>
      </c>
    </row>
    <row r="5936" spans="1:24" ht="14.25" customHeight="1" x14ac:dyDescent="0.4">
      <c r="A5936">
        <v>5935</v>
      </c>
      <c r="B5936" t="s">
        <v>11369</v>
      </c>
      <c r="C5936" t="s">
        <v>19271</v>
      </c>
      <c r="D5936">
        <v>68</v>
      </c>
      <c r="E5936" t="s">
        <v>29</v>
      </c>
      <c r="F5936" t="s">
        <v>655</v>
      </c>
      <c r="G5936" s="1">
        <v>44184</v>
      </c>
      <c r="H5936" t="s">
        <v>67</v>
      </c>
      <c r="I5936" t="s">
        <v>93</v>
      </c>
      <c r="J5936" s="2" t="s">
        <v>19272</v>
      </c>
      <c r="K5936" t="s">
        <v>62</v>
      </c>
      <c r="M5936" t="s">
        <v>25</v>
      </c>
      <c r="N5936" t="s">
        <v>83</v>
      </c>
      <c r="R5936">
        <v>5935</v>
      </c>
      <c r="S5936" t="str">
        <f>PROPER(CustomerSupport[[#This Row],[Resolution]])</f>
        <v/>
      </c>
      <c r="T5936" t="str">
        <f>TRIM(CustomerSupport[[#This Row],[Customer Name]])</f>
        <v>Katherine Moore</v>
      </c>
      <c r="U5936">
        <f>MONTH(CustomerSupport[[#This Row],[Date of Purchase]])</f>
        <v>12</v>
      </c>
      <c r="V5936" t="str">
        <f>TEXT('Working data'!G5936,"mmmm")</f>
        <v>December</v>
      </c>
      <c r="W5936">
        <f>YEAR(CustomerSupport[[#This Row],[Date of Purchase]])</f>
        <v>2020</v>
      </c>
      <c r="X5936" t="str">
        <f t="shared" si="92"/>
        <v/>
      </c>
    </row>
    <row r="5937" spans="1:24" ht="14.25" customHeight="1" x14ac:dyDescent="0.4">
      <c r="A5937">
        <v>5936</v>
      </c>
      <c r="B5937" t="s">
        <v>3141</v>
      </c>
      <c r="C5937" t="s">
        <v>19273</v>
      </c>
      <c r="D5937">
        <v>59</v>
      </c>
      <c r="E5937" t="s">
        <v>29</v>
      </c>
      <c r="F5937" t="s">
        <v>202</v>
      </c>
      <c r="G5937" s="1">
        <v>43837</v>
      </c>
      <c r="H5937" t="s">
        <v>21</v>
      </c>
      <c r="I5937" t="s">
        <v>77</v>
      </c>
      <c r="J5937" s="2" t="s">
        <v>19274</v>
      </c>
      <c r="K5937" t="s">
        <v>62</v>
      </c>
      <c r="M5937" t="s">
        <v>143</v>
      </c>
      <c r="N5937" t="s">
        <v>83</v>
      </c>
      <c r="R5937">
        <v>5936</v>
      </c>
      <c r="S5937" t="str">
        <f>PROPER(CustomerSupport[[#This Row],[Resolution]])</f>
        <v/>
      </c>
      <c r="T5937" t="str">
        <f>TRIM(CustomerSupport[[#This Row],[Customer Name]])</f>
        <v>Robert Harris</v>
      </c>
      <c r="U5937">
        <f>MONTH(CustomerSupport[[#This Row],[Date of Purchase]])</f>
        <v>1</v>
      </c>
      <c r="V5937" t="str">
        <f>TEXT('Working data'!G5937,"mmmm")</f>
        <v>January</v>
      </c>
      <c r="W5937">
        <f>YEAR(CustomerSupport[[#This Row],[Date of Purchase]])</f>
        <v>2020</v>
      </c>
      <c r="X5937" t="str">
        <f t="shared" si="92"/>
        <v/>
      </c>
    </row>
    <row r="5938" spans="1:24" ht="14.25" customHeight="1" x14ac:dyDescent="0.4">
      <c r="A5938">
        <v>5937</v>
      </c>
      <c r="B5938" t="s">
        <v>19275</v>
      </c>
      <c r="C5938" t="s">
        <v>19276</v>
      </c>
      <c r="D5938">
        <v>25</v>
      </c>
      <c r="E5938" t="s">
        <v>19</v>
      </c>
      <c r="F5938" t="s">
        <v>249</v>
      </c>
      <c r="G5938" s="1">
        <v>44335</v>
      </c>
      <c r="H5938" t="s">
        <v>45</v>
      </c>
      <c r="I5938" t="s">
        <v>67</v>
      </c>
      <c r="J5938" s="2" t="s">
        <v>19277</v>
      </c>
      <c r="K5938" t="s">
        <v>24</v>
      </c>
      <c r="M5938" t="s">
        <v>143</v>
      </c>
      <c r="N5938" t="s">
        <v>83</v>
      </c>
      <c r="O5938" s="3">
        <v>45078.622291666667</v>
      </c>
      <c r="R5938">
        <v>5937</v>
      </c>
      <c r="S5938" t="str">
        <f>PROPER(CustomerSupport[[#This Row],[Resolution]])</f>
        <v/>
      </c>
      <c r="T5938" t="str">
        <f>TRIM(CustomerSupport[[#This Row],[Customer Name]])</f>
        <v>Robert Allison</v>
      </c>
      <c r="U5938">
        <f>MONTH(CustomerSupport[[#This Row],[Date of Purchase]])</f>
        <v>5</v>
      </c>
      <c r="V5938" t="str">
        <f>TEXT('Working data'!G5938,"mmmm")</f>
        <v>May</v>
      </c>
      <c r="W5938">
        <f>YEAR(CustomerSupport[[#This Row],[Date of Purchase]])</f>
        <v>2021</v>
      </c>
      <c r="X5938" t="str">
        <f t="shared" si="92"/>
        <v/>
      </c>
    </row>
    <row r="5939" spans="1:24" ht="14.25" customHeight="1" x14ac:dyDescent="0.4">
      <c r="A5939">
        <v>5938</v>
      </c>
      <c r="B5939" t="s">
        <v>19278</v>
      </c>
      <c r="C5939" t="s">
        <v>19279</v>
      </c>
      <c r="D5939">
        <v>42</v>
      </c>
      <c r="E5939" t="s">
        <v>58</v>
      </c>
      <c r="F5939" t="s">
        <v>134</v>
      </c>
      <c r="G5939" s="1">
        <v>44138</v>
      </c>
      <c r="H5939" t="s">
        <v>66</v>
      </c>
      <c r="I5939" t="s">
        <v>59</v>
      </c>
      <c r="J5939" t="s">
        <v>19280</v>
      </c>
      <c r="K5939" t="s">
        <v>62</v>
      </c>
      <c r="M5939" t="s">
        <v>143</v>
      </c>
      <c r="N5939" t="s">
        <v>26</v>
      </c>
      <c r="R5939">
        <v>5938</v>
      </c>
      <c r="S5939" t="str">
        <f>PROPER(CustomerSupport[[#This Row],[Resolution]])</f>
        <v/>
      </c>
      <c r="T5939" t="str">
        <f>TRIM(CustomerSupport[[#This Row],[Customer Name]])</f>
        <v>Nichole Johnson</v>
      </c>
      <c r="U5939">
        <f>MONTH(CustomerSupport[[#This Row],[Date of Purchase]])</f>
        <v>11</v>
      </c>
      <c r="V5939" t="str">
        <f>TEXT('Working data'!G5939,"mmmm")</f>
        <v>November</v>
      </c>
      <c r="W5939">
        <f>YEAR(CustomerSupport[[#This Row],[Date of Purchase]])</f>
        <v>2020</v>
      </c>
      <c r="X5939" t="str">
        <f t="shared" si="92"/>
        <v/>
      </c>
    </row>
    <row r="5940" spans="1:24" ht="14.25" customHeight="1" x14ac:dyDescent="0.4">
      <c r="A5940">
        <v>5939</v>
      </c>
      <c r="B5940" t="s">
        <v>19281</v>
      </c>
      <c r="C5940" t="s">
        <v>19282</v>
      </c>
      <c r="D5940">
        <v>56</v>
      </c>
      <c r="E5940" t="s">
        <v>19</v>
      </c>
      <c r="F5940" t="s">
        <v>655</v>
      </c>
      <c r="G5940" s="1">
        <v>44537</v>
      </c>
      <c r="H5940" t="s">
        <v>66</v>
      </c>
      <c r="I5940" t="s">
        <v>77</v>
      </c>
      <c r="J5940" s="2" t="s">
        <v>19283</v>
      </c>
      <c r="K5940" t="s">
        <v>39</v>
      </c>
      <c r="L5940" t="s">
        <v>19284</v>
      </c>
      <c r="M5940" t="s">
        <v>143</v>
      </c>
      <c r="N5940" t="s">
        <v>26</v>
      </c>
      <c r="O5940" s="3">
        <v>45078.82440972222</v>
      </c>
      <c r="P5940" s="3">
        <v>45078.735520833332</v>
      </c>
      <c r="Q5940">
        <v>3</v>
      </c>
      <c r="R5940">
        <v>5939</v>
      </c>
      <c r="S5940" t="str">
        <f>PROPER(CustomerSupport[[#This Row],[Resolution]])</f>
        <v>Art Money Time Some Cultural.</v>
      </c>
      <c r="T5940" t="str">
        <f>TRIM(CustomerSupport[[#This Row],[Customer Name]])</f>
        <v>Gary Galloway</v>
      </c>
      <c r="U5940">
        <f>MONTH(CustomerSupport[[#This Row],[Date of Purchase]])</f>
        <v>12</v>
      </c>
      <c r="V5940" t="str">
        <f>TEXT('Working data'!G5940,"mmmm")</f>
        <v>December</v>
      </c>
      <c r="W5940">
        <f>YEAR(CustomerSupport[[#This Row],[Date of Purchase]])</f>
        <v>2021</v>
      </c>
      <c r="X5940">
        <f t="shared" si="92"/>
        <v>-2.1333333333022892</v>
      </c>
    </row>
    <row r="5941" spans="1:24" ht="14.25" customHeight="1" x14ac:dyDescent="0.4">
      <c r="A5941">
        <v>5940</v>
      </c>
      <c r="B5941" t="s">
        <v>19285</v>
      </c>
      <c r="C5941" t="s">
        <v>19286</v>
      </c>
      <c r="D5941">
        <v>57</v>
      </c>
      <c r="E5941" t="s">
        <v>29</v>
      </c>
      <c r="F5941" t="s">
        <v>44</v>
      </c>
      <c r="G5941" s="1">
        <v>43891</v>
      </c>
      <c r="H5941" t="s">
        <v>59</v>
      </c>
      <c r="I5941" t="s">
        <v>150</v>
      </c>
      <c r="J5941" s="2" t="s">
        <v>19287</v>
      </c>
      <c r="K5941" t="s">
        <v>39</v>
      </c>
      <c r="L5941" t="s">
        <v>19288</v>
      </c>
      <c r="M5941" t="s">
        <v>143</v>
      </c>
      <c r="N5941" t="s">
        <v>83</v>
      </c>
      <c r="O5941" s="3">
        <v>45078.400127314817</v>
      </c>
      <c r="P5941" s="3">
        <v>45078.189710648148</v>
      </c>
      <c r="Q5941">
        <v>3</v>
      </c>
      <c r="R5941">
        <v>5940</v>
      </c>
      <c r="S5941" t="str">
        <f>PROPER(CustomerSupport[[#This Row],[Resolution]])</f>
        <v>Heavy A House Two Myself.</v>
      </c>
      <c r="T5941" t="str">
        <f>TRIM(CustomerSupport[[#This Row],[Customer Name]])</f>
        <v>Michael Dominguez</v>
      </c>
      <c r="U5941">
        <f>MONTH(CustomerSupport[[#This Row],[Date of Purchase]])</f>
        <v>3</v>
      </c>
      <c r="V5941" t="str">
        <f>TEXT('Working data'!G5941,"mmmm")</f>
        <v>March</v>
      </c>
      <c r="W5941">
        <f>YEAR(CustomerSupport[[#This Row],[Date of Purchase]])</f>
        <v>2020</v>
      </c>
      <c r="X5941">
        <f t="shared" si="92"/>
        <v>-5.0500000000465661</v>
      </c>
    </row>
    <row r="5942" spans="1:24" ht="14.25" customHeight="1" x14ac:dyDescent="0.4">
      <c r="A5942">
        <v>5941</v>
      </c>
      <c r="B5942" t="s">
        <v>504</v>
      </c>
      <c r="C5942" t="s">
        <v>19289</v>
      </c>
      <c r="D5942">
        <v>23</v>
      </c>
      <c r="E5942" t="s">
        <v>58</v>
      </c>
      <c r="F5942" t="s">
        <v>20</v>
      </c>
      <c r="G5942" s="1">
        <v>44274</v>
      </c>
      <c r="H5942" t="s">
        <v>21</v>
      </c>
      <c r="I5942" t="s">
        <v>37</v>
      </c>
      <c r="J5942" t="s">
        <v>19290</v>
      </c>
      <c r="K5942" t="s">
        <v>62</v>
      </c>
      <c r="M5942" t="s">
        <v>25</v>
      </c>
      <c r="N5942" t="s">
        <v>26</v>
      </c>
      <c r="R5942">
        <v>5941</v>
      </c>
      <c r="S5942" t="str">
        <f>PROPER(CustomerSupport[[#This Row],[Resolution]])</f>
        <v/>
      </c>
      <c r="T5942" t="str">
        <f>TRIM(CustomerSupport[[#This Row],[Customer Name]])</f>
        <v>Molly Ramos</v>
      </c>
      <c r="U5942">
        <f>MONTH(CustomerSupport[[#This Row],[Date of Purchase]])</f>
        <v>3</v>
      </c>
      <c r="V5942" t="str">
        <f>TEXT('Working data'!G5942,"mmmm")</f>
        <v>March</v>
      </c>
      <c r="W5942">
        <f>YEAR(CustomerSupport[[#This Row],[Date of Purchase]])</f>
        <v>2021</v>
      </c>
      <c r="X5942" t="str">
        <f t="shared" si="92"/>
        <v/>
      </c>
    </row>
    <row r="5943" spans="1:24" ht="14.25" customHeight="1" x14ac:dyDescent="0.4">
      <c r="A5943">
        <v>5942</v>
      </c>
      <c r="B5943" t="s">
        <v>19291</v>
      </c>
      <c r="C5943" t="s">
        <v>19292</v>
      </c>
      <c r="D5943">
        <v>68</v>
      </c>
      <c r="E5943" t="s">
        <v>19</v>
      </c>
      <c r="F5943" t="s">
        <v>20</v>
      </c>
      <c r="G5943" s="1">
        <v>43839</v>
      </c>
      <c r="H5943" t="s">
        <v>45</v>
      </c>
      <c r="I5943" t="s">
        <v>113</v>
      </c>
      <c r="J5943" s="2" t="s">
        <v>19293</v>
      </c>
      <c r="K5943" t="s">
        <v>24</v>
      </c>
      <c r="M5943" t="s">
        <v>89</v>
      </c>
      <c r="N5943" t="s">
        <v>55</v>
      </c>
      <c r="O5943" s="3">
        <v>45078.677256944444</v>
      </c>
      <c r="R5943">
        <v>5942</v>
      </c>
      <c r="S5943" t="str">
        <f>PROPER(CustomerSupport[[#This Row],[Resolution]])</f>
        <v/>
      </c>
      <c r="T5943" t="str">
        <f>TRIM(CustomerSupport[[#This Row],[Customer Name]])</f>
        <v>Travis Hernandez</v>
      </c>
      <c r="U5943">
        <f>MONTH(CustomerSupport[[#This Row],[Date of Purchase]])</f>
        <v>1</v>
      </c>
      <c r="V5943" t="str">
        <f>TEXT('Working data'!G5943,"mmmm")</f>
        <v>January</v>
      </c>
      <c r="W5943">
        <f>YEAR(CustomerSupport[[#This Row],[Date of Purchase]])</f>
        <v>2020</v>
      </c>
      <c r="X5943" t="str">
        <f t="shared" si="92"/>
        <v/>
      </c>
    </row>
    <row r="5944" spans="1:24" ht="14.25" customHeight="1" x14ac:dyDescent="0.4">
      <c r="A5944">
        <v>5943</v>
      </c>
      <c r="B5944" t="s">
        <v>19294</v>
      </c>
      <c r="C5944" t="s">
        <v>19295</v>
      </c>
      <c r="D5944">
        <v>63</v>
      </c>
      <c r="E5944" t="s">
        <v>29</v>
      </c>
      <c r="F5944" t="s">
        <v>207</v>
      </c>
      <c r="G5944" s="1">
        <v>43923</v>
      </c>
      <c r="H5944" t="s">
        <v>45</v>
      </c>
      <c r="I5944" t="s">
        <v>141</v>
      </c>
      <c r="J5944" t="s">
        <v>19296</v>
      </c>
      <c r="K5944" t="s">
        <v>62</v>
      </c>
      <c r="M5944" t="s">
        <v>25</v>
      </c>
      <c r="N5944" t="s">
        <v>26</v>
      </c>
      <c r="R5944">
        <v>5943</v>
      </c>
      <c r="S5944" t="str">
        <f>PROPER(CustomerSupport[[#This Row],[Resolution]])</f>
        <v/>
      </c>
      <c r="T5944" t="str">
        <f>TRIM(CustomerSupport[[#This Row],[Customer Name]])</f>
        <v>Cody Torres</v>
      </c>
      <c r="U5944">
        <f>MONTH(CustomerSupport[[#This Row],[Date of Purchase]])</f>
        <v>4</v>
      </c>
      <c r="V5944" t="str">
        <f>TEXT('Working data'!G5944,"mmmm")</f>
        <v>April</v>
      </c>
      <c r="W5944">
        <f>YEAR(CustomerSupport[[#This Row],[Date of Purchase]])</f>
        <v>2020</v>
      </c>
      <c r="X5944" t="str">
        <f t="shared" si="92"/>
        <v/>
      </c>
    </row>
    <row r="5945" spans="1:24" ht="14.25" customHeight="1" x14ac:dyDescent="0.4">
      <c r="A5945">
        <v>5944</v>
      </c>
      <c r="B5945" t="s">
        <v>19297</v>
      </c>
      <c r="C5945" t="s">
        <v>19298</v>
      </c>
      <c r="D5945">
        <v>44</v>
      </c>
      <c r="E5945" t="s">
        <v>58</v>
      </c>
      <c r="F5945" t="s">
        <v>699</v>
      </c>
      <c r="G5945" s="1">
        <v>43864</v>
      </c>
      <c r="H5945" t="s">
        <v>67</v>
      </c>
      <c r="I5945" t="s">
        <v>59</v>
      </c>
      <c r="J5945" s="2" t="s">
        <v>19299</v>
      </c>
      <c r="K5945" t="s">
        <v>39</v>
      </c>
      <c r="L5945" t="s">
        <v>19300</v>
      </c>
      <c r="M5945" t="s">
        <v>25</v>
      </c>
      <c r="N5945" t="s">
        <v>26</v>
      </c>
      <c r="O5945" s="3">
        <v>45078.991863425923</v>
      </c>
      <c r="P5945" s="3">
        <v>45078.686307870368</v>
      </c>
      <c r="Q5945">
        <v>3</v>
      </c>
      <c r="R5945">
        <v>5944</v>
      </c>
      <c r="S5945" t="str">
        <f>PROPER(CustomerSupport[[#This Row],[Resolution]])</f>
        <v>Suddenly Anything End Decision Particular Feeling.</v>
      </c>
      <c r="T5945" t="str">
        <f>TRIM(CustomerSupport[[#This Row],[Customer Name]])</f>
        <v>Suzanne Patton</v>
      </c>
      <c r="U5945">
        <f>MONTH(CustomerSupport[[#This Row],[Date of Purchase]])</f>
        <v>2</v>
      </c>
      <c r="V5945" t="str">
        <f>TEXT('Working data'!G5945,"mmmm")</f>
        <v>February</v>
      </c>
      <c r="W5945">
        <f>YEAR(CustomerSupport[[#This Row],[Date of Purchase]])</f>
        <v>2020</v>
      </c>
      <c r="X5945">
        <f t="shared" si="92"/>
        <v>-7.3333333333139308</v>
      </c>
    </row>
    <row r="5946" spans="1:24" ht="14.25" customHeight="1" x14ac:dyDescent="0.4">
      <c r="A5946">
        <v>5945</v>
      </c>
      <c r="B5946" t="s">
        <v>2315</v>
      </c>
      <c r="C5946" t="s">
        <v>14099</v>
      </c>
      <c r="D5946">
        <v>43</v>
      </c>
      <c r="E5946" t="s">
        <v>58</v>
      </c>
      <c r="F5946" t="s">
        <v>92</v>
      </c>
      <c r="G5946" s="1">
        <v>44095</v>
      </c>
      <c r="H5946" t="s">
        <v>45</v>
      </c>
      <c r="I5946" t="s">
        <v>141</v>
      </c>
      <c r="J5946" s="2" t="s">
        <v>19301</v>
      </c>
      <c r="K5946" t="s">
        <v>39</v>
      </c>
      <c r="L5946" t="s">
        <v>19302</v>
      </c>
      <c r="M5946" t="s">
        <v>25</v>
      </c>
      <c r="N5946" t="s">
        <v>33</v>
      </c>
      <c r="O5946" s="3">
        <v>45078.638402777775</v>
      </c>
      <c r="P5946" s="3">
        <v>45078.816180555557</v>
      </c>
      <c r="Q5946">
        <v>2</v>
      </c>
      <c r="R5946">
        <v>5945</v>
      </c>
      <c r="S5946" t="str">
        <f>PROPER(CustomerSupport[[#This Row],[Resolution]])</f>
        <v>Section Town Real Ago Science Other.</v>
      </c>
      <c r="T5946" t="str">
        <f>TRIM(CustomerSupport[[#This Row],[Customer Name]])</f>
        <v>David Hernandez</v>
      </c>
      <c r="U5946">
        <f>MONTH(CustomerSupport[[#This Row],[Date of Purchase]])</f>
        <v>9</v>
      </c>
      <c r="V5946" t="str">
        <f>TEXT('Working data'!G5946,"mmmm")</f>
        <v>September</v>
      </c>
      <c r="W5946">
        <f>YEAR(CustomerSupport[[#This Row],[Date of Purchase]])</f>
        <v>2020</v>
      </c>
      <c r="X5946">
        <f t="shared" si="92"/>
        <v>4.2666666667792015</v>
      </c>
    </row>
    <row r="5947" spans="1:24" ht="14.25" customHeight="1" x14ac:dyDescent="0.4">
      <c r="A5947">
        <v>5946</v>
      </c>
      <c r="B5947" t="s">
        <v>19303</v>
      </c>
      <c r="C5947" t="s">
        <v>19304</v>
      </c>
      <c r="D5947">
        <v>24</v>
      </c>
      <c r="E5947" t="s">
        <v>19</v>
      </c>
      <c r="F5947" t="s">
        <v>76</v>
      </c>
      <c r="G5947" s="1">
        <v>44417</v>
      </c>
      <c r="H5947" t="s">
        <v>21</v>
      </c>
      <c r="I5947" t="s">
        <v>113</v>
      </c>
      <c r="J5947" t="s">
        <v>19305</v>
      </c>
      <c r="K5947" t="s">
        <v>24</v>
      </c>
      <c r="M5947" t="s">
        <v>41</v>
      </c>
      <c r="N5947" t="s">
        <v>26</v>
      </c>
      <c r="O5947" s="3">
        <v>45078.191886574074</v>
      </c>
      <c r="R5947">
        <v>5946</v>
      </c>
      <c r="S5947" t="str">
        <f>PROPER(CustomerSupport[[#This Row],[Resolution]])</f>
        <v/>
      </c>
      <c r="T5947" t="str">
        <f>TRIM(CustomerSupport[[#This Row],[Customer Name]])</f>
        <v>Jessica Johnson</v>
      </c>
      <c r="U5947">
        <f>MONTH(CustomerSupport[[#This Row],[Date of Purchase]])</f>
        <v>8</v>
      </c>
      <c r="V5947" t="str">
        <f>TEXT('Working data'!G5947,"mmmm")</f>
        <v>August</v>
      </c>
      <c r="W5947">
        <f>YEAR(CustomerSupport[[#This Row],[Date of Purchase]])</f>
        <v>2021</v>
      </c>
      <c r="X5947" t="str">
        <f t="shared" si="92"/>
        <v/>
      </c>
    </row>
    <row r="5948" spans="1:24" ht="14.25" customHeight="1" x14ac:dyDescent="0.4">
      <c r="A5948">
        <v>5947</v>
      </c>
      <c r="B5948" t="s">
        <v>19306</v>
      </c>
      <c r="C5948" t="s">
        <v>19307</v>
      </c>
      <c r="D5948">
        <v>36</v>
      </c>
      <c r="E5948" t="s">
        <v>19</v>
      </c>
      <c r="F5948" t="s">
        <v>134</v>
      </c>
      <c r="G5948" s="1">
        <v>44395</v>
      </c>
      <c r="H5948" t="s">
        <v>21</v>
      </c>
      <c r="I5948" t="s">
        <v>67</v>
      </c>
      <c r="J5948" s="2" t="s">
        <v>19308</v>
      </c>
      <c r="K5948" t="s">
        <v>24</v>
      </c>
      <c r="M5948" t="s">
        <v>143</v>
      </c>
      <c r="N5948" t="s">
        <v>26</v>
      </c>
      <c r="O5948" s="3">
        <v>45078.470381944448</v>
      </c>
      <c r="R5948">
        <v>5947</v>
      </c>
      <c r="S5948" t="str">
        <f>PROPER(CustomerSupport[[#This Row],[Resolution]])</f>
        <v/>
      </c>
      <c r="T5948" t="str">
        <f>TRIM(CustomerSupport[[#This Row],[Customer Name]])</f>
        <v>Kimberly Patterson</v>
      </c>
      <c r="U5948">
        <f>MONTH(CustomerSupport[[#This Row],[Date of Purchase]])</f>
        <v>7</v>
      </c>
      <c r="V5948" t="str">
        <f>TEXT('Working data'!G5948,"mmmm")</f>
        <v>July</v>
      </c>
      <c r="W5948">
        <f>YEAR(CustomerSupport[[#This Row],[Date of Purchase]])</f>
        <v>2021</v>
      </c>
      <c r="X5948" t="str">
        <f t="shared" si="92"/>
        <v/>
      </c>
    </row>
    <row r="5949" spans="1:24" ht="14.25" customHeight="1" x14ac:dyDescent="0.4">
      <c r="A5949">
        <v>5948</v>
      </c>
      <c r="B5949" t="s">
        <v>19309</v>
      </c>
      <c r="C5949" t="s">
        <v>19310</v>
      </c>
      <c r="D5949">
        <v>18</v>
      </c>
      <c r="E5949" t="s">
        <v>58</v>
      </c>
      <c r="F5949" t="s">
        <v>207</v>
      </c>
      <c r="G5949" s="1">
        <v>43852</v>
      </c>
      <c r="H5949" t="s">
        <v>59</v>
      </c>
      <c r="I5949" t="s">
        <v>77</v>
      </c>
      <c r="J5949" s="2" t="s">
        <v>19311</v>
      </c>
      <c r="K5949" t="s">
        <v>24</v>
      </c>
      <c r="M5949" t="s">
        <v>89</v>
      </c>
      <c r="N5949" t="s">
        <v>83</v>
      </c>
      <c r="O5949" s="3">
        <v>45078.825266203705</v>
      </c>
      <c r="R5949">
        <v>5948</v>
      </c>
      <c r="S5949" t="str">
        <f>PROPER(CustomerSupport[[#This Row],[Resolution]])</f>
        <v/>
      </c>
      <c r="T5949" t="str">
        <f>TRIM(CustomerSupport[[#This Row],[Customer Name]])</f>
        <v>Kenneth Williams</v>
      </c>
      <c r="U5949">
        <f>MONTH(CustomerSupport[[#This Row],[Date of Purchase]])</f>
        <v>1</v>
      </c>
      <c r="V5949" t="str">
        <f>TEXT('Working data'!G5949,"mmmm")</f>
        <v>January</v>
      </c>
      <c r="W5949">
        <f>YEAR(CustomerSupport[[#This Row],[Date of Purchase]])</f>
        <v>2020</v>
      </c>
      <c r="X5949" t="str">
        <f t="shared" si="92"/>
        <v/>
      </c>
    </row>
    <row r="5950" spans="1:24" ht="14.25" customHeight="1" x14ac:dyDescent="0.4">
      <c r="A5950">
        <v>5949</v>
      </c>
      <c r="B5950" t="s">
        <v>19312</v>
      </c>
      <c r="C5950" t="s">
        <v>19313</v>
      </c>
      <c r="D5950">
        <v>18</v>
      </c>
      <c r="E5950" t="s">
        <v>19</v>
      </c>
      <c r="F5950" t="s">
        <v>98</v>
      </c>
      <c r="G5950" s="1">
        <v>44221</v>
      </c>
      <c r="H5950" t="s">
        <v>67</v>
      </c>
      <c r="I5950" t="s">
        <v>93</v>
      </c>
      <c r="J5950" s="2" t="s">
        <v>19314</v>
      </c>
      <c r="K5950" t="s">
        <v>62</v>
      </c>
      <c r="M5950" t="s">
        <v>143</v>
      </c>
      <c r="N5950" t="s">
        <v>55</v>
      </c>
      <c r="R5950">
        <v>5949</v>
      </c>
      <c r="S5950" t="str">
        <f>PROPER(CustomerSupport[[#This Row],[Resolution]])</f>
        <v/>
      </c>
      <c r="T5950" t="str">
        <f>TRIM(CustomerSupport[[#This Row],[Customer Name]])</f>
        <v>Benjamin Bell</v>
      </c>
      <c r="U5950">
        <f>MONTH(CustomerSupport[[#This Row],[Date of Purchase]])</f>
        <v>1</v>
      </c>
      <c r="V5950" t="str">
        <f>TEXT('Working data'!G5950,"mmmm")</f>
        <v>January</v>
      </c>
      <c r="W5950">
        <f>YEAR(CustomerSupport[[#This Row],[Date of Purchase]])</f>
        <v>2021</v>
      </c>
      <c r="X5950" t="str">
        <f t="shared" si="92"/>
        <v/>
      </c>
    </row>
    <row r="5951" spans="1:24" ht="14.25" customHeight="1" x14ac:dyDescent="0.4">
      <c r="A5951">
        <v>5950</v>
      </c>
      <c r="B5951" t="s">
        <v>19315</v>
      </c>
      <c r="C5951" t="s">
        <v>19316</v>
      </c>
      <c r="D5951">
        <v>56</v>
      </c>
      <c r="E5951" t="s">
        <v>58</v>
      </c>
      <c r="F5951" t="s">
        <v>207</v>
      </c>
      <c r="G5951" s="1">
        <v>44184</v>
      </c>
      <c r="H5951" t="s">
        <v>59</v>
      </c>
      <c r="I5951" t="s">
        <v>113</v>
      </c>
      <c r="J5951" s="2" t="s">
        <v>19317</v>
      </c>
      <c r="K5951" t="s">
        <v>39</v>
      </c>
      <c r="L5951" t="s">
        <v>19318</v>
      </c>
      <c r="M5951" t="s">
        <v>143</v>
      </c>
      <c r="N5951" t="s">
        <v>55</v>
      </c>
      <c r="O5951" s="3">
        <v>45078.033634259256</v>
      </c>
      <c r="P5951" s="3">
        <v>45078.153773148151</v>
      </c>
      <c r="Q5951">
        <v>3</v>
      </c>
      <c r="R5951">
        <v>5950</v>
      </c>
      <c r="S5951" t="str">
        <f>PROPER(CustomerSupport[[#This Row],[Resolution]])</f>
        <v>Fact Professor Think Should Recently Baby Minute Plan.</v>
      </c>
      <c r="T5951" t="str">
        <f>TRIM(CustomerSupport[[#This Row],[Customer Name]])</f>
        <v>Paul Parks</v>
      </c>
      <c r="U5951">
        <f>MONTH(CustomerSupport[[#This Row],[Date of Purchase]])</f>
        <v>12</v>
      </c>
      <c r="V5951" t="str">
        <f>TEXT('Working data'!G5951,"mmmm")</f>
        <v>December</v>
      </c>
      <c r="W5951">
        <f>YEAR(CustomerSupport[[#This Row],[Date of Purchase]])</f>
        <v>2020</v>
      </c>
      <c r="X5951">
        <f t="shared" si="92"/>
        <v>2.8833333334769122</v>
      </c>
    </row>
    <row r="5952" spans="1:24" ht="14.25" customHeight="1" x14ac:dyDescent="0.4">
      <c r="A5952">
        <v>5951</v>
      </c>
      <c r="B5952" t="s">
        <v>19319</v>
      </c>
      <c r="C5952" t="s">
        <v>19320</v>
      </c>
      <c r="D5952">
        <v>62</v>
      </c>
      <c r="E5952" t="s">
        <v>58</v>
      </c>
      <c r="F5952" t="s">
        <v>655</v>
      </c>
      <c r="G5952" s="1">
        <v>44058</v>
      </c>
      <c r="H5952" t="s">
        <v>45</v>
      </c>
      <c r="I5952" t="s">
        <v>72</v>
      </c>
      <c r="J5952" t="s">
        <v>19321</v>
      </c>
      <c r="K5952" t="s">
        <v>39</v>
      </c>
      <c r="L5952" t="s">
        <v>19322</v>
      </c>
      <c r="M5952" t="s">
        <v>25</v>
      </c>
      <c r="N5952" t="s">
        <v>83</v>
      </c>
      <c r="O5952" s="3">
        <v>45078.305868055555</v>
      </c>
      <c r="P5952" s="3">
        <v>45078.265590277777</v>
      </c>
      <c r="Q5952">
        <v>4</v>
      </c>
      <c r="R5952">
        <v>5951</v>
      </c>
      <c r="S5952" t="str">
        <f>PROPER(CustomerSupport[[#This Row],[Resolution]])</f>
        <v>Environmental Somebody Campaign Administration Season Store.</v>
      </c>
      <c r="T5952" t="str">
        <f>TRIM(CustomerSupport[[#This Row],[Customer Name]])</f>
        <v>Miranda Cooley</v>
      </c>
      <c r="U5952">
        <f>MONTH(CustomerSupport[[#This Row],[Date of Purchase]])</f>
        <v>8</v>
      </c>
      <c r="V5952" t="str">
        <f>TEXT('Working data'!G5952,"mmmm")</f>
        <v>August</v>
      </c>
      <c r="W5952">
        <f>YEAR(CustomerSupport[[#This Row],[Date of Purchase]])</f>
        <v>2020</v>
      </c>
      <c r="X5952">
        <f t="shared" si="92"/>
        <v>-0.96666666667442769</v>
      </c>
    </row>
    <row r="5953" spans="1:24" ht="14.25" customHeight="1" x14ac:dyDescent="0.4">
      <c r="A5953">
        <v>5952</v>
      </c>
      <c r="B5953" t="s">
        <v>19323</v>
      </c>
      <c r="C5953" t="s">
        <v>19324</v>
      </c>
      <c r="D5953">
        <v>46</v>
      </c>
      <c r="E5953" t="s">
        <v>19</v>
      </c>
      <c r="F5953" t="s">
        <v>655</v>
      </c>
      <c r="G5953" s="1">
        <v>44555</v>
      </c>
      <c r="H5953" t="s">
        <v>67</v>
      </c>
      <c r="I5953" t="s">
        <v>37</v>
      </c>
      <c r="J5953" s="2" t="s">
        <v>19325</v>
      </c>
      <c r="K5953" t="s">
        <v>39</v>
      </c>
      <c r="L5953" t="s">
        <v>19326</v>
      </c>
      <c r="M5953" t="s">
        <v>89</v>
      </c>
      <c r="N5953" t="s">
        <v>33</v>
      </c>
      <c r="O5953" s="3">
        <v>45078.828796296293</v>
      </c>
      <c r="P5953" s="3">
        <v>45078.944768518515</v>
      </c>
      <c r="Q5953">
        <v>4</v>
      </c>
      <c r="R5953">
        <v>5952</v>
      </c>
      <c r="S5953" t="str">
        <f>PROPER(CustomerSupport[[#This Row],[Resolution]])</f>
        <v>Choose Per Wonder Feeling Draw Protect.</v>
      </c>
      <c r="T5953" t="str">
        <f>TRIM(CustomerSupport[[#This Row],[Customer Name]])</f>
        <v>Teresa Jones</v>
      </c>
      <c r="U5953">
        <f>MONTH(CustomerSupport[[#This Row],[Date of Purchase]])</f>
        <v>12</v>
      </c>
      <c r="V5953" t="str">
        <f>TEXT('Working data'!G5953,"mmmm")</f>
        <v>December</v>
      </c>
      <c r="W5953">
        <f>YEAR(CustomerSupport[[#This Row],[Date of Purchase]])</f>
        <v>2021</v>
      </c>
      <c r="X5953">
        <f t="shared" si="92"/>
        <v>2.7833333333255723</v>
      </c>
    </row>
    <row r="5954" spans="1:24" ht="14.25" customHeight="1" x14ac:dyDescent="0.4">
      <c r="A5954">
        <v>5953</v>
      </c>
      <c r="B5954" t="s">
        <v>3298</v>
      </c>
      <c r="C5954" t="s">
        <v>19327</v>
      </c>
      <c r="D5954">
        <v>20</v>
      </c>
      <c r="E5954" t="s">
        <v>29</v>
      </c>
      <c r="F5954" t="s">
        <v>76</v>
      </c>
      <c r="G5954" s="1">
        <v>44343</v>
      </c>
      <c r="H5954" t="s">
        <v>66</v>
      </c>
      <c r="I5954" t="s">
        <v>77</v>
      </c>
      <c r="J5954" s="2" t="s">
        <v>19328</v>
      </c>
      <c r="K5954" t="s">
        <v>62</v>
      </c>
      <c r="M5954" t="s">
        <v>143</v>
      </c>
      <c r="N5954" t="s">
        <v>83</v>
      </c>
      <c r="R5954">
        <v>5953</v>
      </c>
      <c r="S5954" t="str">
        <f>PROPER(CustomerSupport[[#This Row],[Resolution]])</f>
        <v/>
      </c>
      <c r="T5954" t="str">
        <f>TRIM(CustomerSupport[[#This Row],[Customer Name]])</f>
        <v>Daniel Johnson</v>
      </c>
      <c r="U5954">
        <f>MONTH(CustomerSupport[[#This Row],[Date of Purchase]])</f>
        <v>5</v>
      </c>
      <c r="V5954" t="str">
        <f>TEXT('Working data'!G5954,"mmmm")</f>
        <v>May</v>
      </c>
      <c r="W5954">
        <f>YEAR(CustomerSupport[[#This Row],[Date of Purchase]])</f>
        <v>2021</v>
      </c>
      <c r="X5954" t="str">
        <f t="shared" ref="X5954:X6017" si="93">IF(OR(O5954="",P5954=""),"",(P5954-O5954)*24)</f>
        <v/>
      </c>
    </row>
    <row r="5955" spans="1:24" ht="14.25" customHeight="1" x14ac:dyDescent="0.4">
      <c r="A5955">
        <v>5954</v>
      </c>
      <c r="B5955" t="s">
        <v>19329</v>
      </c>
      <c r="C5955" t="s">
        <v>19330</v>
      </c>
      <c r="D5955">
        <v>70</v>
      </c>
      <c r="E5955" t="s">
        <v>19</v>
      </c>
      <c r="F5955" t="s">
        <v>81</v>
      </c>
      <c r="G5955" s="1">
        <v>44154</v>
      </c>
      <c r="H5955" t="s">
        <v>66</v>
      </c>
      <c r="I5955" t="s">
        <v>141</v>
      </c>
      <c r="J5955" s="2" t="s">
        <v>19331</v>
      </c>
      <c r="K5955" t="s">
        <v>62</v>
      </c>
      <c r="M5955" t="s">
        <v>143</v>
      </c>
      <c r="N5955" t="s">
        <v>83</v>
      </c>
      <c r="R5955">
        <v>5954</v>
      </c>
      <c r="S5955" t="str">
        <f>PROPER(CustomerSupport[[#This Row],[Resolution]])</f>
        <v/>
      </c>
      <c r="T5955" t="str">
        <f>TRIM(CustomerSupport[[#This Row],[Customer Name]])</f>
        <v>Jeffery Rodgers</v>
      </c>
      <c r="U5955">
        <f>MONTH(CustomerSupport[[#This Row],[Date of Purchase]])</f>
        <v>11</v>
      </c>
      <c r="V5955" t="str">
        <f>TEXT('Working data'!G5955,"mmmm")</f>
        <v>November</v>
      </c>
      <c r="W5955">
        <f>YEAR(CustomerSupport[[#This Row],[Date of Purchase]])</f>
        <v>2020</v>
      </c>
      <c r="X5955" t="str">
        <f t="shared" si="93"/>
        <v/>
      </c>
    </row>
    <row r="5956" spans="1:24" ht="14.25" customHeight="1" x14ac:dyDescent="0.4">
      <c r="A5956">
        <v>5955</v>
      </c>
      <c r="B5956" t="s">
        <v>19332</v>
      </c>
      <c r="C5956" t="s">
        <v>19333</v>
      </c>
      <c r="D5956">
        <v>44</v>
      </c>
      <c r="E5956" t="s">
        <v>29</v>
      </c>
      <c r="F5956" t="s">
        <v>456</v>
      </c>
      <c r="G5956" s="1">
        <v>44061</v>
      </c>
      <c r="H5956" t="s">
        <v>45</v>
      </c>
      <c r="I5956" t="s">
        <v>72</v>
      </c>
      <c r="J5956" s="2" t="s">
        <v>19334</v>
      </c>
      <c r="K5956" t="s">
        <v>24</v>
      </c>
      <c r="M5956" t="s">
        <v>89</v>
      </c>
      <c r="N5956" t="s">
        <v>26</v>
      </c>
      <c r="O5956" s="3">
        <v>45078.767731481479</v>
      </c>
      <c r="R5956">
        <v>5955</v>
      </c>
      <c r="S5956" t="str">
        <f>PROPER(CustomerSupport[[#This Row],[Resolution]])</f>
        <v/>
      </c>
      <c r="T5956" t="str">
        <f>TRIM(CustomerSupport[[#This Row],[Customer Name]])</f>
        <v>Julie Wells</v>
      </c>
      <c r="U5956">
        <f>MONTH(CustomerSupport[[#This Row],[Date of Purchase]])</f>
        <v>8</v>
      </c>
      <c r="V5956" t="str">
        <f>TEXT('Working data'!G5956,"mmmm")</f>
        <v>August</v>
      </c>
      <c r="W5956">
        <f>YEAR(CustomerSupport[[#This Row],[Date of Purchase]])</f>
        <v>2020</v>
      </c>
      <c r="X5956" t="str">
        <f t="shared" si="93"/>
        <v/>
      </c>
    </row>
    <row r="5957" spans="1:24" ht="14.25" customHeight="1" x14ac:dyDescent="0.4">
      <c r="A5957">
        <v>5956</v>
      </c>
      <c r="B5957" t="s">
        <v>19335</v>
      </c>
      <c r="C5957" t="s">
        <v>19336</v>
      </c>
      <c r="D5957">
        <v>29</v>
      </c>
      <c r="E5957" t="s">
        <v>29</v>
      </c>
      <c r="F5957" t="s">
        <v>76</v>
      </c>
      <c r="G5957" s="1">
        <v>44175</v>
      </c>
      <c r="H5957" t="s">
        <v>21</v>
      </c>
      <c r="I5957" t="s">
        <v>141</v>
      </c>
      <c r="J5957" t="s">
        <v>19337</v>
      </c>
      <c r="K5957" t="s">
        <v>62</v>
      </c>
      <c r="M5957" t="s">
        <v>89</v>
      </c>
      <c r="N5957" t="s">
        <v>83</v>
      </c>
      <c r="R5957">
        <v>5956</v>
      </c>
      <c r="S5957" t="str">
        <f>PROPER(CustomerSupport[[#This Row],[Resolution]])</f>
        <v/>
      </c>
      <c r="T5957" t="str">
        <f>TRIM(CustomerSupport[[#This Row],[Customer Name]])</f>
        <v>Ryan Walker</v>
      </c>
      <c r="U5957">
        <f>MONTH(CustomerSupport[[#This Row],[Date of Purchase]])</f>
        <v>12</v>
      </c>
      <c r="V5957" t="str">
        <f>TEXT('Working data'!G5957,"mmmm")</f>
        <v>December</v>
      </c>
      <c r="W5957">
        <f>YEAR(CustomerSupport[[#This Row],[Date of Purchase]])</f>
        <v>2020</v>
      </c>
      <c r="X5957" t="str">
        <f t="shared" si="93"/>
        <v/>
      </c>
    </row>
    <row r="5958" spans="1:24" ht="14.25" customHeight="1" x14ac:dyDescent="0.4">
      <c r="A5958">
        <v>5957</v>
      </c>
      <c r="B5958" t="s">
        <v>19338</v>
      </c>
      <c r="C5958" t="s">
        <v>19339</v>
      </c>
      <c r="D5958">
        <v>34</v>
      </c>
      <c r="E5958" t="s">
        <v>19</v>
      </c>
      <c r="F5958" t="s">
        <v>157</v>
      </c>
      <c r="G5958" s="1">
        <v>44497</v>
      </c>
      <c r="H5958" t="s">
        <v>21</v>
      </c>
      <c r="I5958" t="s">
        <v>37</v>
      </c>
      <c r="J5958" s="2" t="s">
        <v>19340</v>
      </c>
      <c r="K5958" t="s">
        <v>39</v>
      </c>
      <c r="L5958" t="s">
        <v>19341</v>
      </c>
      <c r="M5958" t="s">
        <v>89</v>
      </c>
      <c r="N5958" t="s">
        <v>26</v>
      </c>
      <c r="O5958" s="3">
        <v>45078.619155092594</v>
      </c>
      <c r="P5958" s="3">
        <v>45078.755960648145</v>
      </c>
      <c r="Q5958">
        <v>3</v>
      </c>
      <c r="R5958">
        <v>5957</v>
      </c>
      <c r="S5958" t="str">
        <f>PROPER(CustomerSupport[[#This Row],[Resolution]])</f>
        <v>Heavy My Information Truth Tonight West Fast.</v>
      </c>
      <c r="T5958" t="str">
        <f>TRIM(CustomerSupport[[#This Row],[Customer Name]])</f>
        <v>Brian Morton</v>
      </c>
      <c r="U5958">
        <f>MONTH(CustomerSupport[[#This Row],[Date of Purchase]])</f>
        <v>10</v>
      </c>
      <c r="V5958" t="str">
        <f>TEXT('Working data'!G5958,"mmmm")</f>
        <v>October</v>
      </c>
      <c r="W5958">
        <f>YEAR(CustomerSupport[[#This Row],[Date of Purchase]])</f>
        <v>2021</v>
      </c>
      <c r="X5958">
        <f t="shared" si="93"/>
        <v>3.283333333209157</v>
      </c>
    </row>
    <row r="5959" spans="1:24" ht="14.25" customHeight="1" x14ac:dyDescent="0.4">
      <c r="A5959">
        <v>5958</v>
      </c>
      <c r="B5959" t="s">
        <v>19342</v>
      </c>
      <c r="C5959" t="s">
        <v>19343</v>
      </c>
      <c r="D5959">
        <v>62</v>
      </c>
      <c r="E5959" t="s">
        <v>29</v>
      </c>
      <c r="F5959" t="s">
        <v>112</v>
      </c>
      <c r="G5959" s="1">
        <v>44210</v>
      </c>
      <c r="H5959" t="s">
        <v>59</v>
      </c>
      <c r="I5959" t="s">
        <v>67</v>
      </c>
      <c r="J5959" s="2" t="s">
        <v>19344</v>
      </c>
      <c r="K5959" t="s">
        <v>62</v>
      </c>
      <c r="M5959" t="s">
        <v>89</v>
      </c>
      <c r="N5959" t="s">
        <v>33</v>
      </c>
      <c r="R5959">
        <v>5958</v>
      </c>
      <c r="S5959" t="str">
        <f>PROPER(CustomerSupport[[#This Row],[Resolution]])</f>
        <v/>
      </c>
      <c r="T5959" t="str">
        <f>TRIM(CustomerSupport[[#This Row],[Customer Name]])</f>
        <v>Brian Saunders</v>
      </c>
      <c r="U5959">
        <f>MONTH(CustomerSupport[[#This Row],[Date of Purchase]])</f>
        <v>1</v>
      </c>
      <c r="V5959" t="str">
        <f>TEXT('Working data'!G5959,"mmmm")</f>
        <v>January</v>
      </c>
      <c r="W5959">
        <f>YEAR(CustomerSupport[[#This Row],[Date of Purchase]])</f>
        <v>2021</v>
      </c>
      <c r="X5959" t="str">
        <f t="shared" si="93"/>
        <v/>
      </c>
    </row>
    <row r="5960" spans="1:24" ht="14.25" customHeight="1" x14ac:dyDescent="0.4">
      <c r="A5960">
        <v>5959</v>
      </c>
      <c r="B5960" t="s">
        <v>19345</v>
      </c>
      <c r="C5960" t="s">
        <v>19346</v>
      </c>
      <c r="D5960">
        <v>65</v>
      </c>
      <c r="E5960" t="s">
        <v>19</v>
      </c>
      <c r="F5960" t="s">
        <v>36</v>
      </c>
      <c r="G5960" s="1">
        <v>44179</v>
      </c>
      <c r="H5960" t="s">
        <v>21</v>
      </c>
      <c r="I5960" t="s">
        <v>72</v>
      </c>
      <c r="J5960" s="2" t="s">
        <v>19347</v>
      </c>
      <c r="K5960" t="s">
        <v>62</v>
      </c>
      <c r="M5960" t="s">
        <v>143</v>
      </c>
      <c r="N5960" t="s">
        <v>55</v>
      </c>
      <c r="R5960">
        <v>5959</v>
      </c>
      <c r="S5960" t="str">
        <f>PROPER(CustomerSupport[[#This Row],[Resolution]])</f>
        <v/>
      </c>
      <c r="T5960" t="str">
        <f>TRIM(CustomerSupport[[#This Row],[Customer Name]])</f>
        <v>Jeffrey Daniels DDS</v>
      </c>
      <c r="U5960">
        <f>MONTH(CustomerSupport[[#This Row],[Date of Purchase]])</f>
        <v>12</v>
      </c>
      <c r="V5960" t="str">
        <f>TEXT('Working data'!G5960,"mmmm")</f>
        <v>December</v>
      </c>
      <c r="W5960">
        <f>YEAR(CustomerSupport[[#This Row],[Date of Purchase]])</f>
        <v>2020</v>
      </c>
      <c r="X5960" t="str">
        <f t="shared" si="93"/>
        <v/>
      </c>
    </row>
    <row r="5961" spans="1:24" ht="14.25" customHeight="1" x14ac:dyDescent="0.4">
      <c r="A5961">
        <v>5960</v>
      </c>
      <c r="B5961" t="s">
        <v>19348</v>
      </c>
      <c r="C5961" t="s">
        <v>19349</v>
      </c>
      <c r="D5961">
        <v>69</v>
      </c>
      <c r="E5961" t="s">
        <v>58</v>
      </c>
      <c r="F5961" t="s">
        <v>431</v>
      </c>
      <c r="G5961" s="1">
        <v>43962</v>
      </c>
      <c r="H5961" t="s">
        <v>59</v>
      </c>
      <c r="I5961" t="s">
        <v>99</v>
      </c>
      <c r="J5961" s="2" t="s">
        <v>19350</v>
      </c>
      <c r="K5961" t="s">
        <v>39</v>
      </c>
      <c r="L5961" t="s">
        <v>19351</v>
      </c>
      <c r="M5961" t="s">
        <v>41</v>
      </c>
      <c r="N5961" t="s">
        <v>83</v>
      </c>
      <c r="O5961" s="3">
        <v>45078.467789351853</v>
      </c>
      <c r="P5961" s="3">
        <v>45078.262928240743</v>
      </c>
      <c r="Q5961">
        <v>3</v>
      </c>
      <c r="R5961">
        <v>5960</v>
      </c>
      <c r="S5961" t="str">
        <f>PROPER(CustomerSupport[[#This Row],[Resolution]])</f>
        <v>Manager Amount Stop Continue Forward People.</v>
      </c>
      <c r="T5961" t="str">
        <f>TRIM(CustomerSupport[[#This Row],[Customer Name]])</f>
        <v>Leah Fernandez</v>
      </c>
      <c r="U5961">
        <f>MONTH(CustomerSupport[[#This Row],[Date of Purchase]])</f>
        <v>5</v>
      </c>
      <c r="V5961" t="str">
        <f>TEXT('Working data'!G5961,"mmmm")</f>
        <v>May</v>
      </c>
      <c r="W5961">
        <f>YEAR(CustomerSupport[[#This Row],[Date of Purchase]])</f>
        <v>2020</v>
      </c>
      <c r="X5961">
        <f t="shared" si="93"/>
        <v>-4.9166666666278616</v>
      </c>
    </row>
    <row r="5962" spans="1:24" ht="14.25" customHeight="1" x14ac:dyDescent="0.4">
      <c r="A5962">
        <v>5961</v>
      </c>
      <c r="B5962" t="s">
        <v>19352</v>
      </c>
      <c r="C5962" t="s">
        <v>19353</v>
      </c>
      <c r="D5962">
        <v>65</v>
      </c>
      <c r="E5962" t="s">
        <v>19</v>
      </c>
      <c r="F5962" t="s">
        <v>134</v>
      </c>
      <c r="G5962" s="1">
        <v>44004</v>
      </c>
      <c r="H5962" t="s">
        <v>59</v>
      </c>
      <c r="I5962" t="s">
        <v>72</v>
      </c>
      <c r="J5962" s="2" t="s">
        <v>19354</v>
      </c>
      <c r="K5962" t="s">
        <v>39</v>
      </c>
      <c r="L5962" t="s">
        <v>19355</v>
      </c>
      <c r="M5962" t="s">
        <v>25</v>
      </c>
      <c r="N5962" t="s">
        <v>83</v>
      </c>
      <c r="O5962" s="3">
        <v>45078.640034722222</v>
      </c>
      <c r="P5962" s="3">
        <v>45078.492812500001</v>
      </c>
      <c r="Q5962">
        <v>5</v>
      </c>
      <c r="R5962">
        <v>5961</v>
      </c>
      <c r="S5962" t="str">
        <f>PROPER(CustomerSupport[[#This Row],[Resolution]])</f>
        <v>Now Free Wish First Bit.</v>
      </c>
      <c r="T5962" t="str">
        <f>TRIM(CustomerSupport[[#This Row],[Customer Name]])</f>
        <v>Scott Hahn</v>
      </c>
      <c r="U5962">
        <f>MONTH(CustomerSupport[[#This Row],[Date of Purchase]])</f>
        <v>6</v>
      </c>
      <c r="V5962" t="str">
        <f>TEXT('Working data'!G5962,"mmmm")</f>
        <v>June</v>
      </c>
      <c r="W5962">
        <f>YEAR(CustomerSupport[[#This Row],[Date of Purchase]])</f>
        <v>2020</v>
      </c>
      <c r="X5962">
        <f t="shared" si="93"/>
        <v>-3.5333333333255723</v>
      </c>
    </row>
    <row r="5963" spans="1:24" ht="14.25" customHeight="1" x14ac:dyDescent="0.4">
      <c r="A5963">
        <v>5962</v>
      </c>
      <c r="B5963" t="s">
        <v>19356</v>
      </c>
      <c r="C5963" t="s">
        <v>19357</v>
      </c>
      <c r="D5963">
        <v>30</v>
      </c>
      <c r="E5963" t="s">
        <v>29</v>
      </c>
      <c r="F5963" t="s">
        <v>30</v>
      </c>
      <c r="G5963" s="1">
        <v>44552</v>
      </c>
      <c r="H5963" t="s">
        <v>45</v>
      </c>
      <c r="I5963" t="s">
        <v>77</v>
      </c>
      <c r="J5963" t="s">
        <v>357</v>
      </c>
      <c r="K5963" t="s">
        <v>39</v>
      </c>
      <c r="L5963" t="s">
        <v>19358</v>
      </c>
      <c r="M5963" t="s">
        <v>143</v>
      </c>
      <c r="N5963" t="s">
        <v>55</v>
      </c>
      <c r="O5963" s="3">
        <v>45078.807395833333</v>
      </c>
      <c r="P5963" s="3">
        <v>45078.727534722224</v>
      </c>
      <c r="Q5963">
        <v>5</v>
      </c>
      <c r="R5963">
        <v>5962</v>
      </c>
      <c r="S5963" t="str">
        <f>PROPER(CustomerSupport[[#This Row],[Resolution]])</f>
        <v>Worry Director Modern Institution.</v>
      </c>
      <c r="T5963" t="str">
        <f>TRIM(CustomerSupport[[#This Row],[Customer Name]])</f>
        <v>Katie Thomas</v>
      </c>
      <c r="U5963">
        <f>MONTH(CustomerSupport[[#This Row],[Date of Purchase]])</f>
        <v>12</v>
      </c>
      <c r="V5963" t="str">
        <f>TEXT('Working data'!G5963,"mmmm")</f>
        <v>December</v>
      </c>
      <c r="W5963">
        <f>YEAR(CustomerSupport[[#This Row],[Date of Purchase]])</f>
        <v>2021</v>
      </c>
      <c r="X5963">
        <f t="shared" si="93"/>
        <v>-1.9166666666278616</v>
      </c>
    </row>
    <row r="5964" spans="1:24" ht="14.25" customHeight="1" x14ac:dyDescent="0.4">
      <c r="A5964">
        <v>5963</v>
      </c>
      <c r="B5964" t="s">
        <v>19359</v>
      </c>
      <c r="C5964" t="s">
        <v>19360</v>
      </c>
      <c r="D5964">
        <v>38</v>
      </c>
      <c r="E5964" t="s">
        <v>29</v>
      </c>
      <c r="F5964" t="s">
        <v>383</v>
      </c>
      <c r="G5964" s="1">
        <v>44355</v>
      </c>
      <c r="H5964" t="s">
        <v>21</v>
      </c>
      <c r="I5964" t="s">
        <v>22</v>
      </c>
      <c r="J5964" s="2" t="s">
        <v>19361</v>
      </c>
      <c r="K5964" t="s">
        <v>24</v>
      </c>
      <c r="M5964" t="s">
        <v>143</v>
      </c>
      <c r="N5964" t="s">
        <v>55</v>
      </c>
      <c r="O5964" s="3">
        <v>45078.066446759258</v>
      </c>
      <c r="R5964">
        <v>5963</v>
      </c>
      <c r="S5964" t="str">
        <f>PROPER(CustomerSupport[[#This Row],[Resolution]])</f>
        <v/>
      </c>
      <c r="T5964" t="str">
        <f>TRIM(CustomerSupport[[#This Row],[Customer Name]])</f>
        <v>Mary Porter DDS</v>
      </c>
      <c r="U5964">
        <f>MONTH(CustomerSupport[[#This Row],[Date of Purchase]])</f>
        <v>6</v>
      </c>
      <c r="V5964" t="str">
        <f>TEXT('Working data'!G5964,"mmmm")</f>
        <v>June</v>
      </c>
      <c r="W5964">
        <f>YEAR(CustomerSupport[[#This Row],[Date of Purchase]])</f>
        <v>2021</v>
      </c>
      <c r="X5964" t="str">
        <f t="shared" si="93"/>
        <v/>
      </c>
    </row>
    <row r="5965" spans="1:24" ht="14.25" customHeight="1" x14ac:dyDescent="0.4">
      <c r="A5965">
        <v>5964</v>
      </c>
      <c r="B5965" t="s">
        <v>19362</v>
      </c>
      <c r="C5965" t="s">
        <v>19363</v>
      </c>
      <c r="D5965">
        <v>63</v>
      </c>
      <c r="E5965" t="s">
        <v>58</v>
      </c>
      <c r="F5965" t="s">
        <v>103</v>
      </c>
      <c r="G5965" s="1">
        <v>44281</v>
      </c>
      <c r="H5965" t="s">
        <v>45</v>
      </c>
      <c r="I5965" t="s">
        <v>141</v>
      </c>
      <c r="J5965" s="2" t="s">
        <v>19364</v>
      </c>
      <c r="K5965" t="s">
        <v>24</v>
      </c>
      <c r="M5965" t="s">
        <v>41</v>
      </c>
      <c r="N5965" t="s">
        <v>83</v>
      </c>
      <c r="O5965" s="3">
        <v>45078.097719907404</v>
      </c>
      <c r="R5965">
        <v>5964</v>
      </c>
      <c r="S5965" t="str">
        <f>PROPER(CustomerSupport[[#This Row],[Resolution]])</f>
        <v/>
      </c>
      <c r="T5965" t="str">
        <f>TRIM(CustomerSupport[[#This Row],[Customer Name]])</f>
        <v>Steven Stark</v>
      </c>
      <c r="U5965">
        <f>MONTH(CustomerSupport[[#This Row],[Date of Purchase]])</f>
        <v>3</v>
      </c>
      <c r="V5965" t="str">
        <f>TEXT('Working data'!G5965,"mmmm")</f>
        <v>March</v>
      </c>
      <c r="W5965">
        <f>YEAR(CustomerSupport[[#This Row],[Date of Purchase]])</f>
        <v>2021</v>
      </c>
      <c r="X5965" t="str">
        <f t="shared" si="93"/>
        <v/>
      </c>
    </row>
    <row r="5966" spans="1:24" ht="14.25" customHeight="1" x14ac:dyDescent="0.4">
      <c r="A5966">
        <v>5965</v>
      </c>
      <c r="B5966" t="s">
        <v>19365</v>
      </c>
      <c r="C5966" t="s">
        <v>19366</v>
      </c>
      <c r="D5966">
        <v>48</v>
      </c>
      <c r="E5966" t="s">
        <v>58</v>
      </c>
      <c r="F5966" t="s">
        <v>161</v>
      </c>
      <c r="G5966" s="1">
        <v>43970</v>
      </c>
      <c r="H5966" t="s">
        <v>59</v>
      </c>
      <c r="I5966" t="s">
        <v>31</v>
      </c>
      <c r="J5966" s="2" t="s">
        <v>19367</v>
      </c>
      <c r="K5966" t="s">
        <v>62</v>
      </c>
      <c r="M5966" t="s">
        <v>89</v>
      </c>
      <c r="N5966" t="s">
        <v>55</v>
      </c>
      <c r="R5966">
        <v>5965</v>
      </c>
      <c r="S5966" t="str">
        <f>PROPER(CustomerSupport[[#This Row],[Resolution]])</f>
        <v/>
      </c>
      <c r="T5966" t="str">
        <f>TRIM(CustomerSupport[[#This Row],[Customer Name]])</f>
        <v>David Aguilar</v>
      </c>
      <c r="U5966">
        <f>MONTH(CustomerSupport[[#This Row],[Date of Purchase]])</f>
        <v>5</v>
      </c>
      <c r="V5966" t="str">
        <f>TEXT('Working data'!G5966,"mmmm")</f>
        <v>May</v>
      </c>
      <c r="W5966">
        <f>YEAR(CustomerSupport[[#This Row],[Date of Purchase]])</f>
        <v>2020</v>
      </c>
      <c r="X5966" t="str">
        <f t="shared" si="93"/>
        <v/>
      </c>
    </row>
    <row r="5967" spans="1:24" ht="14.25" customHeight="1" x14ac:dyDescent="0.4">
      <c r="A5967">
        <v>5966</v>
      </c>
      <c r="B5967" t="s">
        <v>19368</v>
      </c>
      <c r="C5967" t="s">
        <v>19369</v>
      </c>
      <c r="D5967">
        <v>61</v>
      </c>
      <c r="E5967" t="s">
        <v>58</v>
      </c>
      <c r="F5967" t="s">
        <v>286</v>
      </c>
      <c r="G5967" s="1">
        <v>44417</v>
      </c>
      <c r="H5967" t="s">
        <v>59</v>
      </c>
      <c r="I5967" t="s">
        <v>99</v>
      </c>
      <c r="J5967" t="s">
        <v>19370</v>
      </c>
      <c r="K5967" t="s">
        <v>39</v>
      </c>
      <c r="L5967" t="s">
        <v>19371</v>
      </c>
      <c r="M5967" t="s">
        <v>89</v>
      </c>
      <c r="N5967" t="s">
        <v>33</v>
      </c>
      <c r="O5967" s="3">
        <v>45078.030393518522</v>
      </c>
      <c r="P5967" s="3">
        <v>45078.092893518522</v>
      </c>
      <c r="Q5967">
        <v>1</v>
      </c>
      <c r="R5967">
        <v>5966</v>
      </c>
      <c r="S5967" t="str">
        <f>PROPER(CustomerSupport[[#This Row],[Resolution]])</f>
        <v>Half Analysis Middle Son.</v>
      </c>
      <c r="T5967" t="str">
        <f>TRIM(CustomerSupport[[#This Row],[Customer Name]])</f>
        <v>Jordan Khan</v>
      </c>
      <c r="U5967">
        <f>MONTH(CustomerSupport[[#This Row],[Date of Purchase]])</f>
        <v>8</v>
      </c>
      <c r="V5967" t="str">
        <f>TEXT('Working data'!G5967,"mmmm")</f>
        <v>August</v>
      </c>
      <c r="W5967">
        <f>YEAR(CustomerSupport[[#This Row],[Date of Purchase]])</f>
        <v>2021</v>
      </c>
      <c r="X5967">
        <f t="shared" si="93"/>
        <v>1.5</v>
      </c>
    </row>
    <row r="5968" spans="1:24" ht="14.25" customHeight="1" x14ac:dyDescent="0.4">
      <c r="A5968">
        <v>5967</v>
      </c>
      <c r="B5968" t="s">
        <v>19372</v>
      </c>
      <c r="C5968" t="s">
        <v>19373</v>
      </c>
      <c r="D5968">
        <v>30</v>
      </c>
      <c r="E5968" t="s">
        <v>58</v>
      </c>
      <c r="F5968" t="s">
        <v>103</v>
      </c>
      <c r="G5968" s="1">
        <v>44282</v>
      </c>
      <c r="H5968" t="s">
        <v>59</v>
      </c>
      <c r="I5968" t="s">
        <v>77</v>
      </c>
      <c r="J5968" t="s">
        <v>19374</v>
      </c>
      <c r="K5968" t="s">
        <v>24</v>
      </c>
      <c r="M5968" t="s">
        <v>143</v>
      </c>
      <c r="N5968" t="s">
        <v>26</v>
      </c>
      <c r="O5968" s="3">
        <v>45078.238738425927</v>
      </c>
      <c r="R5968">
        <v>5967</v>
      </c>
      <c r="S5968" t="str">
        <f>PROPER(CustomerSupport[[#This Row],[Resolution]])</f>
        <v/>
      </c>
      <c r="T5968" t="str">
        <f>TRIM(CustomerSupport[[#This Row],[Customer Name]])</f>
        <v>Paula Anderson</v>
      </c>
      <c r="U5968">
        <f>MONTH(CustomerSupport[[#This Row],[Date of Purchase]])</f>
        <v>3</v>
      </c>
      <c r="V5968" t="str">
        <f>TEXT('Working data'!G5968,"mmmm")</f>
        <v>March</v>
      </c>
      <c r="W5968">
        <f>YEAR(CustomerSupport[[#This Row],[Date of Purchase]])</f>
        <v>2021</v>
      </c>
      <c r="X5968" t="str">
        <f t="shared" si="93"/>
        <v/>
      </c>
    </row>
    <row r="5969" spans="1:24" ht="14.25" customHeight="1" x14ac:dyDescent="0.4">
      <c r="A5969">
        <v>5968</v>
      </c>
      <c r="B5969" t="s">
        <v>19375</v>
      </c>
      <c r="C5969" t="s">
        <v>19376</v>
      </c>
      <c r="D5969">
        <v>49</v>
      </c>
      <c r="E5969" t="s">
        <v>58</v>
      </c>
      <c r="F5969" t="s">
        <v>655</v>
      </c>
      <c r="G5969" s="1">
        <v>43918</v>
      </c>
      <c r="H5969" t="s">
        <v>67</v>
      </c>
      <c r="I5969" t="s">
        <v>52</v>
      </c>
      <c r="J5969" t="s">
        <v>15514</v>
      </c>
      <c r="K5969" t="s">
        <v>24</v>
      </c>
      <c r="M5969" t="s">
        <v>41</v>
      </c>
      <c r="N5969" t="s">
        <v>26</v>
      </c>
      <c r="O5969" s="3">
        <v>45078.943599537037</v>
      </c>
      <c r="R5969">
        <v>5968</v>
      </c>
      <c r="S5969" t="str">
        <f>PROPER(CustomerSupport[[#This Row],[Resolution]])</f>
        <v/>
      </c>
      <c r="T5969" t="str">
        <f>TRIM(CustomerSupport[[#This Row],[Customer Name]])</f>
        <v>Dylan King</v>
      </c>
      <c r="U5969">
        <f>MONTH(CustomerSupport[[#This Row],[Date of Purchase]])</f>
        <v>3</v>
      </c>
      <c r="V5969" t="str">
        <f>TEXT('Working data'!G5969,"mmmm")</f>
        <v>March</v>
      </c>
      <c r="W5969">
        <f>YEAR(CustomerSupport[[#This Row],[Date of Purchase]])</f>
        <v>2020</v>
      </c>
      <c r="X5969" t="str">
        <f t="shared" si="93"/>
        <v/>
      </c>
    </row>
    <row r="5970" spans="1:24" ht="14.25" customHeight="1" x14ac:dyDescent="0.4">
      <c r="A5970">
        <v>5969</v>
      </c>
      <c r="B5970" t="s">
        <v>19377</v>
      </c>
      <c r="C5970" t="s">
        <v>19378</v>
      </c>
      <c r="D5970">
        <v>59</v>
      </c>
      <c r="E5970" t="s">
        <v>29</v>
      </c>
      <c r="F5970" t="s">
        <v>81</v>
      </c>
      <c r="G5970" s="1">
        <v>44091</v>
      </c>
      <c r="H5970" t="s">
        <v>21</v>
      </c>
      <c r="I5970" t="s">
        <v>67</v>
      </c>
      <c r="J5970" t="s">
        <v>442</v>
      </c>
      <c r="K5970" t="s">
        <v>39</v>
      </c>
      <c r="L5970" t="s">
        <v>19379</v>
      </c>
      <c r="M5970" t="s">
        <v>143</v>
      </c>
      <c r="N5970" t="s">
        <v>26</v>
      </c>
      <c r="O5970" s="3">
        <v>45078.401932870373</v>
      </c>
      <c r="P5970" s="3">
        <v>45078.547071759262</v>
      </c>
      <c r="Q5970">
        <v>5</v>
      </c>
      <c r="R5970">
        <v>5969</v>
      </c>
      <c r="S5970" t="str">
        <f>PROPER(CustomerSupport[[#This Row],[Resolution]])</f>
        <v>Drive Best Position Woman Can Color Sense.</v>
      </c>
      <c r="T5970" t="str">
        <f>TRIM(CustomerSupport[[#This Row],[Customer Name]])</f>
        <v>Janet Lewis</v>
      </c>
      <c r="U5970">
        <f>MONTH(CustomerSupport[[#This Row],[Date of Purchase]])</f>
        <v>9</v>
      </c>
      <c r="V5970" t="str">
        <f>TEXT('Working data'!G5970,"mmmm")</f>
        <v>September</v>
      </c>
      <c r="W5970">
        <f>YEAR(CustomerSupport[[#This Row],[Date of Purchase]])</f>
        <v>2020</v>
      </c>
      <c r="X5970">
        <f t="shared" si="93"/>
        <v>3.4833333333372138</v>
      </c>
    </row>
    <row r="5971" spans="1:24" ht="14.25" customHeight="1" x14ac:dyDescent="0.4">
      <c r="A5971">
        <v>5970</v>
      </c>
      <c r="B5971" t="s">
        <v>19380</v>
      </c>
      <c r="C5971" t="s">
        <v>19381</v>
      </c>
      <c r="D5971">
        <v>66</v>
      </c>
      <c r="E5971" t="s">
        <v>58</v>
      </c>
      <c r="F5971" t="s">
        <v>92</v>
      </c>
      <c r="G5971" s="1">
        <v>44434</v>
      </c>
      <c r="H5971" t="s">
        <v>66</v>
      </c>
      <c r="I5971" t="s">
        <v>67</v>
      </c>
      <c r="J5971" s="2" t="s">
        <v>19382</v>
      </c>
      <c r="K5971" t="s">
        <v>24</v>
      </c>
      <c r="M5971" t="s">
        <v>25</v>
      </c>
      <c r="N5971" t="s">
        <v>55</v>
      </c>
      <c r="O5971" s="3">
        <v>45078.7109837963</v>
      </c>
      <c r="R5971">
        <v>5970</v>
      </c>
      <c r="S5971" t="str">
        <f>PROPER(CustomerSupport[[#This Row],[Resolution]])</f>
        <v/>
      </c>
      <c r="T5971" t="str">
        <f>TRIM(CustomerSupport[[#This Row],[Customer Name]])</f>
        <v>Lindsey Duran</v>
      </c>
      <c r="U5971">
        <f>MONTH(CustomerSupport[[#This Row],[Date of Purchase]])</f>
        <v>8</v>
      </c>
      <c r="V5971" t="str">
        <f>TEXT('Working data'!G5971,"mmmm")</f>
        <v>August</v>
      </c>
      <c r="W5971">
        <f>YEAR(CustomerSupport[[#This Row],[Date of Purchase]])</f>
        <v>2021</v>
      </c>
      <c r="X5971" t="str">
        <f t="shared" si="93"/>
        <v/>
      </c>
    </row>
    <row r="5972" spans="1:24" ht="14.25" customHeight="1" x14ac:dyDescent="0.4">
      <c r="A5972">
        <v>5971</v>
      </c>
      <c r="B5972" t="s">
        <v>19383</v>
      </c>
      <c r="C5972" t="s">
        <v>19384</v>
      </c>
      <c r="D5972">
        <v>47</v>
      </c>
      <c r="E5972" t="s">
        <v>58</v>
      </c>
      <c r="F5972" t="s">
        <v>431</v>
      </c>
      <c r="G5972" s="1">
        <v>44129</v>
      </c>
      <c r="H5972" t="s">
        <v>59</v>
      </c>
      <c r="I5972" t="s">
        <v>46</v>
      </c>
      <c r="J5972" s="2" t="s">
        <v>19385</v>
      </c>
      <c r="K5972" t="s">
        <v>39</v>
      </c>
      <c r="L5972" t="s">
        <v>19386</v>
      </c>
      <c r="M5972" t="s">
        <v>41</v>
      </c>
      <c r="N5972" t="s">
        <v>55</v>
      </c>
      <c r="O5972" s="3">
        <v>45078.249884259261</v>
      </c>
      <c r="P5972" s="3">
        <v>45078.065162037034</v>
      </c>
      <c r="Q5972">
        <v>4</v>
      </c>
      <c r="R5972">
        <v>5971</v>
      </c>
      <c r="S5972" t="str">
        <f>PROPER(CustomerSupport[[#This Row],[Resolution]])</f>
        <v>Top Find Whether Should Price Involve Upon.</v>
      </c>
      <c r="T5972" t="str">
        <f>TRIM(CustomerSupport[[#This Row],[Customer Name]])</f>
        <v>Mary Bell</v>
      </c>
      <c r="U5972">
        <f>MONTH(CustomerSupport[[#This Row],[Date of Purchase]])</f>
        <v>10</v>
      </c>
      <c r="V5972" t="str">
        <f>TEXT('Working data'!G5972,"mmmm")</f>
        <v>October</v>
      </c>
      <c r="W5972">
        <f>YEAR(CustomerSupport[[#This Row],[Date of Purchase]])</f>
        <v>2020</v>
      </c>
      <c r="X5972">
        <f t="shared" si="93"/>
        <v>-4.4333333334652707</v>
      </c>
    </row>
    <row r="5973" spans="1:24" ht="14.25" customHeight="1" x14ac:dyDescent="0.4">
      <c r="A5973">
        <v>5972</v>
      </c>
      <c r="B5973" t="s">
        <v>19387</v>
      </c>
      <c r="C5973" t="s">
        <v>19388</v>
      </c>
      <c r="D5973">
        <v>38</v>
      </c>
      <c r="E5973" t="s">
        <v>29</v>
      </c>
      <c r="F5973" t="s">
        <v>207</v>
      </c>
      <c r="G5973" s="1">
        <v>44035</v>
      </c>
      <c r="H5973" t="s">
        <v>67</v>
      </c>
      <c r="I5973" t="s">
        <v>113</v>
      </c>
      <c r="J5973" t="s">
        <v>19389</v>
      </c>
      <c r="K5973" t="s">
        <v>62</v>
      </c>
      <c r="M5973" t="s">
        <v>89</v>
      </c>
      <c r="N5973" t="s">
        <v>33</v>
      </c>
      <c r="R5973">
        <v>5972</v>
      </c>
      <c r="S5973" t="str">
        <f>PROPER(CustomerSupport[[#This Row],[Resolution]])</f>
        <v/>
      </c>
      <c r="T5973" t="str">
        <f>TRIM(CustomerSupport[[#This Row],[Customer Name]])</f>
        <v>Judy Weaver</v>
      </c>
      <c r="U5973">
        <f>MONTH(CustomerSupport[[#This Row],[Date of Purchase]])</f>
        <v>7</v>
      </c>
      <c r="V5973" t="str">
        <f>TEXT('Working data'!G5973,"mmmm")</f>
        <v>July</v>
      </c>
      <c r="W5973">
        <f>YEAR(CustomerSupport[[#This Row],[Date of Purchase]])</f>
        <v>2020</v>
      </c>
      <c r="X5973" t="str">
        <f t="shared" si="93"/>
        <v/>
      </c>
    </row>
    <row r="5974" spans="1:24" ht="14.25" customHeight="1" x14ac:dyDescent="0.4">
      <c r="A5974">
        <v>5973</v>
      </c>
      <c r="B5974" t="s">
        <v>19390</v>
      </c>
      <c r="C5974" t="s">
        <v>19391</v>
      </c>
      <c r="D5974">
        <v>37</v>
      </c>
      <c r="E5974" t="s">
        <v>29</v>
      </c>
      <c r="F5974" t="s">
        <v>125</v>
      </c>
      <c r="G5974" s="1">
        <v>44235</v>
      </c>
      <c r="H5974" t="s">
        <v>21</v>
      </c>
      <c r="I5974" t="s">
        <v>141</v>
      </c>
      <c r="J5974" s="2" t="s">
        <v>19392</v>
      </c>
      <c r="K5974" t="s">
        <v>39</v>
      </c>
      <c r="L5974" t="s">
        <v>19393</v>
      </c>
      <c r="M5974" t="s">
        <v>89</v>
      </c>
      <c r="N5974" t="s">
        <v>26</v>
      </c>
      <c r="O5974" s="3">
        <v>45078.938113425924</v>
      </c>
      <c r="P5974" s="3">
        <v>45078.388807870368</v>
      </c>
      <c r="Q5974">
        <v>2</v>
      </c>
      <c r="R5974">
        <v>5973</v>
      </c>
      <c r="S5974" t="str">
        <f>PROPER(CustomerSupport[[#This Row],[Resolution]])</f>
        <v>Rate Third Build If Industry Professor.</v>
      </c>
      <c r="T5974" t="str">
        <f>TRIM(CustomerSupport[[#This Row],[Customer Name]])</f>
        <v>Julie Fields</v>
      </c>
      <c r="U5974">
        <f>MONTH(CustomerSupport[[#This Row],[Date of Purchase]])</f>
        <v>2</v>
      </c>
      <c r="V5974" t="str">
        <f>TEXT('Working data'!G5974,"mmmm")</f>
        <v>February</v>
      </c>
      <c r="W5974">
        <f>YEAR(CustomerSupport[[#This Row],[Date of Purchase]])</f>
        <v>2021</v>
      </c>
      <c r="X5974">
        <f t="shared" si="93"/>
        <v>-13.183333333348855</v>
      </c>
    </row>
    <row r="5975" spans="1:24" ht="14.25" customHeight="1" x14ac:dyDescent="0.4">
      <c r="A5975">
        <v>5974</v>
      </c>
      <c r="B5975" t="s">
        <v>19394</v>
      </c>
      <c r="C5975" t="s">
        <v>19395</v>
      </c>
      <c r="D5975">
        <v>19</v>
      </c>
      <c r="E5975" t="s">
        <v>29</v>
      </c>
      <c r="F5975" t="s">
        <v>223</v>
      </c>
      <c r="G5975" s="1">
        <v>43937</v>
      </c>
      <c r="H5975" t="s">
        <v>66</v>
      </c>
      <c r="I5975" t="s">
        <v>31</v>
      </c>
      <c r="J5975" s="2" t="s">
        <v>19396</v>
      </c>
      <c r="K5975" t="s">
        <v>24</v>
      </c>
      <c r="M5975" t="s">
        <v>89</v>
      </c>
      <c r="N5975" t="s">
        <v>33</v>
      </c>
      <c r="O5975" s="3">
        <v>45078.702025462961</v>
      </c>
      <c r="R5975">
        <v>5974</v>
      </c>
      <c r="S5975" t="str">
        <f>PROPER(CustomerSupport[[#This Row],[Resolution]])</f>
        <v/>
      </c>
      <c r="T5975" t="str">
        <f>TRIM(CustomerSupport[[#This Row],[Customer Name]])</f>
        <v>Carol Russell</v>
      </c>
      <c r="U5975">
        <f>MONTH(CustomerSupport[[#This Row],[Date of Purchase]])</f>
        <v>4</v>
      </c>
      <c r="V5975" t="str">
        <f>TEXT('Working data'!G5975,"mmmm")</f>
        <v>April</v>
      </c>
      <c r="W5975">
        <f>YEAR(CustomerSupport[[#This Row],[Date of Purchase]])</f>
        <v>2020</v>
      </c>
      <c r="X5975" t="str">
        <f t="shared" si="93"/>
        <v/>
      </c>
    </row>
    <row r="5976" spans="1:24" ht="14.25" customHeight="1" x14ac:dyDescent="0.4">
      <c r="A5976">
        <v>5975</v>
      </c>
      <c r="B5976" t="s">
        <v>19397</v>
      </c>
      <c r="C5976" t="s">
        <v>19398</v>
      </c>
      <c r="D5976">
        <v>22</v>
      </c>
      <c r="E5976" t="s">
        <v>19</v>
      </c>
      <c r="F5976" t="s">
        <v>71</v>
      </c>
      <c r="G5976" s="1">
        <v>44376</v>
      </c>
      <c r="H5976" t="s">
        <v>66</v>
      </c>
      <c r="I5976" t="s">
        <v>177</v>
      </c>
      <c r="J5976" s="2" t="s">
        <v>19399</v>
      </c>
      <c r="K5976" t="s">
        <v>62</v>
      </c>
      <c r="M5976" t="s">
        <v>143</v>
      </c>
      <c r="N5976" t="s">
        <v>33</v>
      </c>
      <c r="R5976">
        <v>5975</v>
      </c>
      <c r="S5976" t="str">
        <f>PROPER(CustomerSupport[[#This Row],[Resolution]])</f>
        <v/>
      </c>
      <c r="T5976" t="str">
        <f>TRIM(CustomerSupport[[#This Row],[Customer Name]])</f>
        <v>Holly Dodson</v>
      </c>
      <c r="U5976">
        <f>MONTH(CustomerSupport[[#This Row],[Date of Purchase]])</f>
        <v>6</v>
      </c>
      <c r="V5976" t="str">
        <f>TEXT('Working data'!G5976,"mmmm")</f>
        <v>June</v>
      </c>
      <c r="W5976">
        <f>YEAR(CustomerSupport[[#This Row],[Date of Purchase]])</f>
        <v>2021</v>
      </c>
      <c r="X5976" t="str">
        <f t="shared" si="93"/>
        <v/>
      </c>
    </row>
    <row r="5977" spans="1:24" ht="14.25" customHeight="1" x14ac:dyDescent="0.4">
      <c r="A5977">
        <v>5976</v>
      </c>
      <c r="B5977" t="s">
        <v>19400</v>
      </c>
      <c r="C5977" t="s">
        <v>19401</v>
      </c>
      <c r="D5977">
        <v>28</v>
      </c>
      <c r="E5977" t="s">
        <v>19</v>
      </c>
      <c r="F5977" t="s">
        <v>207</v>
      </c>
      <c r="G5977" s="1">
        <v>44044</v>
      </c>
      <c r="H5977" t="s">
        <v>67</v>
      </c>
      <c r="I5977" t="s">
        <v>141</v>
      </c>
      <c r="J5977" s="2" t="s">
        <v>19402</v>
      </c>
      <c r="K5977" t="s">
        <v>24</v>
      </c>
      <c r="M5977" t="s">
        <v>89</v>
      </c>
      <c r="N5977" t="s">
        <v>83</v>
      </c>
      <c r="O5977" s="3">
        <v>45078.841631944444</v>
      </c>
      <c r="R5977">
        <v>5976</v>
      </c>
      <c r="S5977" t="str">
        <f>PROPER(CustomerSupport[[#This Row],[Resolution]])</f>
        <v/>
      </c>
      <c r="T5977" t="str">
        <f>TRIM(CustomerSupport[[#This Row],[Customer Name]])</f>
        <v>Brandon Joseph Jr.</v>
      </c>
      <c r="U5977">
        <f>MONTH(CustomerSupport[[#This Row],[Date of Purchase]])</f>
        <v>8</v>
      </c>
      <c r="V5977" t="str">
        <f>TEXT('Working data'!G5977,"mmmm")</f>
        <v>August</v>
      </c>
      <c r="W5977">
        <f>YEAR(CustomerSupport[[#This Row],[Date of Purchase]])</f>
        <v>2020</v>
      </c>
      <c r="X5977" t="str">
        <f t="shared" si="93"/>
        <v/>
      </c>
    </row>
    <row r="5978" spans="1:24" ht="14.25" customHeight="1" x14ac:dyDescent="0.4">
      <c r="A5978">
        <v>5977</v>
      </c>
      <c r="B5978" t="s">
        <v>19403</v>
      </c>
      <c r="C5978" t="s">
        <v>19404</v>
      </c>
      <c r="D5978">
        <v>21</v>
      </c>
      <c r="E5978" t="s">
        <v>19</v>
      </c>
      <c r="F5978" t="s">
        <v>112</v>
      </c>
      <c r="G5978" s="1">
        <v>44256</v>
      </c>
      <c r="H5978" t="s">
        <v>45</v>
      </c>
      <c r="I5978" t="s">
        <v>59</v>
      </c>
      <c r="J5978" t="s">
        <v>442</v>
      </c>
      <c r="K5978" t="s">
        <v>62</v>
      </c>
      <c r="M5978" t="s">
        <v>89</v>
      </c>
      <c r="N5978" t="s">
        <v>55</v>
      </c>
      <c r="R5978">
        <v>5977</v>
      </c>
      <c r="S5978" t="str">
        <f>PROPER(CustomerSupport[[#This Row],[Resolution]])</f>
        <v/>
      </c>
      <c r="T5978" t="str">
        <f>TRIM(CustomerSupport[[#This Row],[Customer Name]])</f>
        <v>Karen Weeks</v>
      </c>
      <c r="U5978">
        <f>MONTH(CustomerSupport[[#This Row],[Date of Purchase]])</f>
        <v>3</v>
      </c>
      <c r="V5978" t="str">
        <f>TEXT('Working data'!G5978,"mmmm")</f>
        <v>March</v>
      </c>
      <c r="W5978">
        <f>YEAR(CustomerSupport[[#This Row],[Date of Purchase]])</f>
        <v>2021</v>
      </c>
      <c r="X5978" t="str">
        <f t="shared" si="93"/>
        <v/>
      </c>
    </row>
    <row r="5979" spans="1:24" ht="14.25" customHeight="1" x14ac:dyDescent="0.4">
      <c r="A5979">
        <v>5978</v>
      </c>
      <c r="B5979" t="s">
        <v>19405</v>
      </c>
      <c r="C5979" t="s">
        <v>19406</v>
      </c>
      <c r="D5979">
        <v>37</v>
      </c>
      <c r="E5979" t="s">
        <v>29</v>
      </c>
      <c r="F5979" t="s">
        <v>456</v>
      </c>
      <c r="G5979" s="1">
        <v>44029</v>
      </c>
      <c r="H5979" t="s">
        <v>59</v>
      </c>
      <c r="I5979" t="s">
        <v>67</v>
      </c>
      <c r="J5979" s="2" t="s">
        <v>19407</v>
      </c>
      <c r="K5979" t="s">
        <v>62</v>
      </c>
      <c r="M5979" t="s">
        <v>41</v>
      </c>
      <c r="N5979" t="s">
        <v>33</v>
      </c>
      <c r="R5979">
        <v>5978</v>
      </c>
      <c r="S5979" t="str">
        <f>PROPER(CustomerSupport[[#This Row],[Resolution]])</f>
        <v/>
      </c>
      <c r="T5979" t="str">
        <f>TRIM(CustomerSupport[[#This Row],[Customer Name]])</f>
        <v>Jason Reid</v>
      </c>
      <c r="U5979">
        <f>MONTH(CustomerSupport[[#This Row],[Date of Purchase]])</f>
        <v>7</v>
      </c>
      <c r="V5979" t="str">
        <f>TEXT('Working data'!G5979,"mmmm")</f>
        <v>July</v>
      </c>
      <c r="W5979">
        <f>YEAR(CustomerSupport[[#This Row],[Date of Purchase]])</f>
        <v>2020</v>
      </c>
      <c r="X5979" t="str">
        <f t="shared" si="93"/>
        <v/>
      </c>
    </row>
    <row r="5980" spans="1:24" ht="14.25" customHeight="1" x14ac:dyDescent="0.4">
      <c r="A5980">
        <v>5979</v>
      </c>
      <c r="B5980" t="s">
        <v>19408</v>
      </c>
      <c r="C5980" t="s">
        <v>19409</v>
      </c>
      <c r="D5980">
        <v>67</v>
      </c>
      <c r="E5980" t="s">
        <v>29</v>
      </c>
      <c r="F5980" t="s">
        <v>149</v>
      </c>
      <c r="G5980" s="1">
        <v>43878</v>
      </c>
      <c r="H5980" t="s">
        <v>59</v>
      </c>
      <c r="I5980" t="s">
        <v>60</v>
      </c>
      <c r="J5980" t="s">
        <v>19410</v>
      </c>
      <c r="K5980" t="s">
        <v>62</v>
      </c>
      <c r="M5980" t="s">
        <v>89</v>
      </c>
      <c r="N5980" t="s">
        <v>55</v>
      </c>
      <c r="R5980">
        <v>5979</v>
      </c>
      <c r="S5980" t="str">
        <f>PROPER(CustomerSupport[[#This Row],[Resolution]])</f>
        <v/>
      </c>
      <c r="T5980" t="str">
        <f>TRIM(CustomerSupport[[#This Row],[Customer Name]])</f>
        <v>Tiffany Rubio</v>
      </c>
      <c r="U5980">
        <f>MONTH(CustomerSupport[[#This Row],[Date of Purchase]])</f>
        <v>2</v>
      </c>
      <c r="V5980" t="str">
        <f>TEXT('Working data'!G5980,"mmmm")</f>
        <v>February</v>
      </c>
      <c r="W5980">
        <f>YEAR(CustomerSupport[[#This Row],[Date of Purchase]])</f>
        <v>2020</v>
      </c>
      <c r="X5980" t="str">
        <f t="shared" si="93"/>
        <v/>
      </c>
    </row>
    <row r="5981" spans="1:24" ht="14.25" customHeight="1" x14ac:dyDescent="0.4">
      <c r="A5981">
        <v>5980</v>
      </c>
      <c r="B5981" t="s">
        <v>19411</v>
      </c>
      <c r="C5981" t="s">
        <v>19412</v>
      </c>
      <c r="D5981">
        <v>57</v>
      </c>
      <c r="E5981" t="s">
        <v>19</v>
      </c>
      <c r="F5981" t="s">
        <v>339</v>
      </c>
      <c r="G5981" s="1">
        <v>44391</v>
      </c>
      <c r="H5981" t="s">
        <v>45</v>
      </c>
      <c r="I5981" t="s">
        <v>77</v>
      </c>
      <c r="J5981" s="2" t="s">
        <v>19413</v>
      </c>
      <c r="K5981" t="s">
        <v>39</v>
      </c>
      <c r="L5981" t="s">
        <v>19414</v>
      </c>
      <c r="M5981" t="s">
        <v>25</v>
      </c>
      <c r="N5981" t="s">
        <v>83</v>
      </c>
      <c r="O5981" s="3">
        <v>45078.96738425926</v>
      </c>
      <c r="P5981" s="3">
        <v>45078.812523148146</v>
      </c>
      <c r="Q5981">
        <v>1</v>
      </c>
      <c r="R5981">
        <v>5980</v>
      </c>
      <c r="S5981" t="str">
        <f>PROPER(CustomerSupport[[#This Row],[Resolution]])</f>
        <v>Police Really Most Me Foreign.</v>
      </c>
      <c r="T5981" t="str">
        <f>TRIM(CustomerSupport[[#This Row],[Customer Name]])</f>
        <v>Hayden Foster</v>
      </c>
      <c r="U5981">
        <f>MONTH(CustomerSupport[[#This Row],[Date of Purchase]])</f>
        <v>7</v>
      </c>
      <c r="V5981" t="str">
        <f>TEXT('Working data'!G5981,"mmmm")</f>
        <v>July</v>
      </c>
      <c r="W5981">
        <f>YEAR(CustomerSupport[[#This Row],[Date of Purchase]])</f>
        <v>2021</v>
      </c>
      <c r="X5981">
        <f t="shared" si="93"/>
        <v>-3.7166666667326353</v>
      </c>
    </row>
    <row r="5982" spans="1:24" ht="14.25" customHeight="1" x14ac:dyDescent="0.4">
      <c r="A5982">
        <v>5981</v>
      </c>
      <c r="B5982" t="s">
        <v>19415</v>
      </c>
      <c r="C5982" t="s">
        <v>19416</v>
      </c>
      <c r="D5982">
        <v>30</v>
      </c>
      <c r="E5982" t="s">
        <v>58</v>
      </c>
      <c r="F5982" t="s">
        <v>207</v>
      </c>
      <c r="G5982" s="1">
        <v>44516</v>
      </c>
      <c r="H5982" t="s">
        <v>66</v>
      </c>
      <c r="I5982" t="s">
        <v>46</v>
      </c>
      <c r="J5982" s="2" t="s">
        <v>19417</v>
      </c>
      <c r="K5982" t="s">
        <v>39</v>
      </c>
      <c r="L5982" t="s">
        <v>19418</v>
      </c>
      <c r="M5982" t="s">
        <v>41</v>
      </c>
      <c r="N5982" t="s">
        <v>26</v>
      </c>
      <c r="O5982" s="3">
        <v>45078.263935185183</v>
      </c>
      <c r="P5982" s="3">
        <v>45078.683379629627</v>
      </c>
      <c r="Q5982">
        <v>4</v>
      </c>
      <c r="R5982">
        <v>5981</v>
      </c>
      <c r="S5982" t="str">
        <f>PROPER(CustomerSupport[[#This Row],[Resolution]])</f>
        <v>Direction House Source.</v>
      </c>
      <c r="T5982" t="str">
        <f>TRIM(CustomerSupport[[#This Row],[Customer Name]])</f>
        <v>Justin Ross</v>
      </c>
      <c r="U5982">
        <f>MONTH(CustomerSupport[[#This Row],[Date of Purchase]])</f>
        <v>11</v>
      </c>
      <c r="V5982" t="str">
        <f>TEXT('Working data'!G5982,"mmmm")</f>
        <v>November</v>
      </c>
      <c r="W5982">
        <f>YEAR(CustomerSupport[[#This Row],[Date of Purchase]])</f>
        <v>2021</v>
      </c>
      <c r="X5982">
        <f t="shared" si="93"/>
        <v>10.066666666651145</v>
      </c>
    </row>
    <row r="5983" spans="1:24" ht="14.25" customHeight="1" x14ac:dyDescent="0.4">
      <c r="A5983">
        <v>5982</v>
      </c>
      <c r="B5983" t="s">
        <v>19419</v>
      </c>
      <c r="C5983" t="s">
        <v>19420</v>
      </c>
      <c r="D5983">
        <v>68</v>
      </c>
      <c r="E5983" t="s">
        <v>29</v>
      </c>
      <c r="F5983" t="s">
        <v>134</v>
      </c>
      <c r="G5983" s="1">
        <v>44475</v>
      </c>
      <c r="H5983" t="s">
        <v>45</v>
      </c>
      <c r="I5983" t="s">
        <v>77</v>
      </c>
      <c r="J5983" s="2" t="s">
        <v>19421</v>
      </c>
      <c r="K5983" t="s">
        <v>62</v>
      </c>
      <c r="M5983" t="s">
        <v>25</v>
      </c>
      <c r="N5983" t="s">
        <v>33</v>
      </c>
      <c r="R5983">
        <v>5982</v>
      </c>
      <c r="S5983" t="str">
        <f>PROPER(CustomerSupport[[#This Row],[Resolution]])</f>
        <v/>
      </c>
      <c r="T5983" t="str">
        <f>TRIM(CustomerSupport[[#This Row],[Customer Name]])</f>
        <v>Willie Miller</v>
      </c>
      <c r="U5983">
        <f>MONTH(CustomerSupport[[#This Row],[Date of Purchase]])</f>
        <v>10</v>
      </c>
      <c r="V5983" t="str">
        <f>TEXT('Working data'!G5983,"mmmm")</f>
        <v>October</v>
      </c>
      <c r="W5983">
        <f>YEAR(CustomerSupport[[#This Row],[Date of Purchase]])</f>
        <v>2021</v>
      </c>
      <c r="X5983" t="str">
        <f t="shared" si="93"/>
        <v/>
      </c>
    </row>
    <row r="5984" spans="1:24" ht="14.25" customHeight="1" x14ac:dyDescent="0.4">
      <c r="A5984">
        <v>5983</v>
      </c>
      <c r="B5984" t="s">
        <v>19422</v>
      </c>
      <c r="C5984" t="s">
        <v>19423</v>
      </c>
      <c r="D5984">
        <v>65</v>
      </c>
      <c r="E5984" t="s">
        <v>29</v>
      </c>
      <c r="F5984" t="s">
        <v>157</v>
      </c>
      <c r="G5984" s="1">
        <v>44170</v>
      </c>
      <c r="H5984" t="s">
        <v>45</v>
      </c>
      <c r="I5984" t="s">
        <v>99</v>
      </c>
      <c r="J5984" s="2" t="s">
        <v>19424</v>
      </c>
      <c r="K5984" t="s">
        <v>39</v>
      </c>
      <c r="L5984" t="s">
        <v>19425</v>
      </c>
      <c r="M5984" t="s">
        <v>41</v>
      </c>
      <c r="N5984" t="s">
        <v>33</v>
      </c>
      <c r="O5984" s="3">
        <v>45078.298692129632</v>
      </c>
      <c r="P5984" s="3">
        <v>45078.454942129632</v>
      </c>
      <c r="Q5984">
        <v>1</v>
      </c>
      <c r="R5984">
        <v>5983</v>
      </c>
      <c r="S5984" t="str">
        <f>PROPER(CustomerSupport[[#This Row],[Resolution]])</f>
        <v>Foreign Foreign Employee You Guess.</v>
      </c>
      <c r="T5984" t="str">
        <f>TRIM(CustomerSupport[[#This Row],[Customer Name]])</f>
        <v>Keith Silva</v>
      </c>
      <c r="U5984">
        <f>MONTH(CustomerSupport[[#This Row],[Date of Purchase]])</f>
        <v>12</v>
      </c>
      <c r="V5984" t="str">
        <f>TEXT('Working data'!G5984,"mmmm")</f>
        <v>December</v>
      </c>
      <c r="W5984">
        <f>YEAR(CustomerSupport[[#This Row],[Date of Purchase]])</f>
        <v>2020</v>
      </c>
      <c r="X5984">
        <f t="shared" si="93"/>
        <v>3.75</v>
      </c>
    </row>
    <row r="5985" spans="1:24" ht="14.25" customHeight="1" x14ac:dyDescent="0.4">
      <c r="A5985">
        <v>5984</v>
      </c>
      <c r="B5985" t="s">
        <v>19426</v>
      </c>
      <c r="C5985" t="s">
        <v>19427</v>
      </c>
      <c r="D5985">
        <v>28</v>
      </c>
      <c r="E5985" t="s">
        <v>19</v>
      </c>
      <c r="F5985" t="s">
        <v>431</v>
      </c>
      <c r="G5985" s="1">
        <v>44021</v>
      </c>
      <c r="H5985" t="s">
        <v>21</v>
      </c>
      <c r="I5985" t="s">
        <v>31</v>
      </c>
      <c r="J5985" s="2" t="s">
        <v>19428</v>
      </c>
      <c r="K5985" t="s">
        <v>39</v>
      </c>
      <c r="L5985" t="s">
        <v>19429</v>
      </c>
      <c r="M5985" t="s">
        <v>41</v>
      </c>
      <c r="N5985" t="s">
        <v>55</v>
      </c>
      <c r="O5985" s="3">
        <v>45078.384826388887</v>
      </c>
      <c r="P5985" s="3">
        <v>45078.387604166666</v>
      </c>
      <c r="Q5985">
        <v>5</v>
      </c>
      <c r="R5985">
        <v>5984</v>
      </c>
      <c r="S5985" t="str">
        <f>PROPER(CustomerSupport[[#This Row],[Resolution]])</f>
        <v>Weight Skin Former Financial.</v>
      </c>
      <c r="T5985" t="str">
        <f>TRIM(CustomerSupport[[#This Row],[Customer Name]])</f>
        <v>Catherine James</v>
      </c>
      <c r="U5985">
        <f>MONTH(CustomerSupport[[#This Row],[Date of Purchase]])</f>
        <v>7</v>
      </c>
      <c r="V5985" t="str">
        <f>TEXT('Working data'!G5985,"mmmm")</f>
        <v>July</v>
      </c>
      <c r="W5985">
        <f>YEAR(CustomerSupport[[#This Row],[Date of Purchase]])</f>
        <v>2020</v>
      </c>
      <c r="X5985">
        <f t="shared" si="93"/>
        <v>6.6666666709352285E-2</v>
      </c>
    </row>
    <row r="5986" spans="1:24" ht="14.25" customHeight="1" x14ac:dyDescent="0.4">
      <c r="A5986">
        <v>5985</v>
      </c>
      <c r="B5986" t="s">
        <v>19430</v>
      </c>
      <c r="C5986" t="s">
        <v>19431</v>
      </c>
      <c r="D5986">
        <v>29</v>
      </c>
      <c r="E5986" t="s">
        <v>58</v>
      </c>
      <c r="F5986" t="s">
        <v>281</v>
      </c>
      <c r="G5986" s="1">
        <v>44369</v>
      </c>
      <c r="H5986" t="s">
        <v>21</v>
      </c>
      <c r="I5986" t="s">
        <v>46</v>
      </c>
      <c r="J5986" s="2" t="s">
        <v>19432</v>
      </c>
      <c r="K5986" t="s">
        <v>62</v>
      </c>
      <c r="M5986" t="s">
        <v>143</v>
      </c>
      <c r="N5986" t="s">
        <v>33</v>
      </c>
      <c r="R5986">
        <v>5985</v>
      </c>
      <c r="S5986" t="str">
        <f>PROPER(CustomerSupport[[#This Row],[Resolution]])</f>
        <v/>
      </c>
      <c r="T5986" t="str">
        <f>TRIM(CustomerSupport[[#This Row],[Customer Name]])</f>
        <v>Carrie Barrett</v>
      </c>
      <c r="U5986">
        <f>MONTH(CustomerSupport[[#This Row],[Date of Purchase]])</f>
        <v>6</v>
      </c>
      <c r="V5986" t="str">
        <f>TEXT('Working data'!G5986,"mmmm")</f>
        <v>June</v>
      </c>
      <c r="W5986">
        <f>YEAR(CustomerSupport[[#This Row],[Date of Purchase]])</f>
        <v>2021</v>
      </c>
      <c r="X5986" t="str">
        <f t="shared" si="93"/>
        <v/>
      </c>
    </row>
    <row r="5987" spans="1:24" ht="14.25" customHeight="1" x14ac:dyDescent="0.4">
      <c r="A5987">
        <v>5986</v>
      </c>
      <c r="B5987" t="s">
        <v>19433</v>
      </c>
      <c r="C5987" t="s">
        <v>19434</v>
      </c>
      <c r="D5987">
        <v>50</v>
      </c>
      <c r="E5987" t="s">
        <v>58</v>
      </c>
      <c r="F5987" t="s">
        <v>107</v>
      </c>
      <c r="G5987" s="1">
        <v>44129</v>
      </c>
      <c r="H5987" t="s">
        <v>66</v>
      </c>
      <c r="I5987" t="s">
        <v>67</v>
      </c>
      <c r="J5987" s="2" t="s">
        <v>19435</v>
      </c>
      <c r="K5987" t="s">
        <v>62</v>
      </c>
      <c r="M5987" t="s">
        <v>41</v>
      </c>
      <c r="N5987" t="s">
        <v>83</v>
      </c>
      <c r="R5987">
        <v>5986</v>
      </c>
      <c r="S5987" t="str">
        <f>PROPER(CustomerSupport[[#This Row],[Resolution]])</f>
        <v/>
      </c>
      <c r="T5987" t="str">
        <f>TRIM(CustomerSupport[[#This Row],[Customer Name]])</f>
        <v>Julian Robinson</v>
      </c>
      <c r="U5987">
        <f>MONTH(CustomerSupport[[#This Row],[Date of Purchase]])</f>
        <v>10</v>
      </c>
      <c r="V5987" t="str">
        <f>TEXT('Working data'!G5987,"mmmm")</f>
        <v>October</v>
      </c>
      <c r="W5987">
        <f>YEAR(CustomerSupport[[#This Row],[Date of Purchase]])</f>
        <v>2020</v>
      </c>
      <c r="X5987" t="str">
        <f t="shared" si="93"/>
        <v/>
      </c>
    </row>
    <row r="5988" spans="1:24" ht="14.25" customHeight="1" x14ac:dyDescent="0.4">
      <c r="A5988">
        <v>5987</v>
      </c>
      <c r="B5988" t="s">
        <v>19436</v>
      </c>
      <c r="C5988" t="s">
        <v>19437</v>
      </c>
      <c r="D5988">
        <v>57</v>
      </c>
      <c r="E5988" t="s">
        <v>29</v>
      </c>
      <c r="F5988" t="s">
        <v>207</v>
      </c>
      <c r="G5988" s="1">
        <v>44471</v>
      </c>
      <c r="H5988" t="s">
        <v>67</v>
      </c>
      <c r="I5988" t="s">
        <v>77</v>
      </c>
      <c r="J5988" s="2" t="s">
        <v>19438</v>
      </c>
      <c r="K5988" t="s">
        <v>62</v>
      </c>
      <c r="M5988" t="s">
        <v>41</v>
      </c>
      <c r="N5988" t="s">
        <v>83</v>
      </c>
      <c r="R5988">
        <v>5987</v>
      </c>
      <c r="S5988" t="str">
        <f>PROPER(CustomerSupport[[#This Row],[Resolution]])</f>
        <v/>
      </c>
      <c r="T5988" t="str">
        <f>TRIM(CustomerSupport[[#This Row],[Customer Name]])</f>
        <v>Maurice Perez</v>
      </c>
      <c r="U5988">
        <f>MONTH(CustomerSupport[[#This Row],[Date of Purchase]])</f>
        <v>10</v>
      </c>
      <c r="V5988" t="str">
        <f>TEXT('Working data'!G5988,"mmmm")</f>
        <v>October</v>
      </c>
      <c r="W5988">
        <f>YEAR(CustomerSupport[[#This Row],[Date of Purchase]])</f>
        <v>2021</v>
      </c>
      <c r="X5988" t="str">
        <f t="shared" si="93"/>
        <v/>
      </c>
    </row>
    <row r="5989" spans="1:24" ht="14.25" customHeight="1" x14ac:dyDescent="0.4">
      <c r="A5989">
        <v>5988</v>
      </c>
      <c r="B5989" t="s">
        <v>19439</v>
      </c>
      <c r="C5989" t="s">
        <v>19440</v>
      </c>
      <c r="D5989">
        <v>49</v>
      </c>
      <c r="E5989" t="s">
        <v>58</v>
      </c>
      <c r="F5989" t="s">
        <v>103</v>
      </c>
      <c r="G5989" s="1">
        <v>44357</v>
      </c>
      <c r="H5989" t="s">
        <v>67</v>
      </c>
      <c r="I5989" t="s">
        <v>99</v>
      </c>
      <c r="J5989" s="2" t="s">
        <v>19441</v>
      </c>
      <c r="K5989" t="s">
        <v>24</v>
      </c>
      <c r="M5989" t="s">
        <v>143</v>
      </c>
      <c r="N5989" t="s">
        <v>33</v>
      </c>
      <c r="O5989" s="3">
        <v>45078.355011574073</v>
      </c>
      <c r="R5989">
        <v>5988</v>
      </c>
      <c r="S5989" t="str">
        <f>PROPER(CustomerSupport[[#This Row],[Resolution]])</f>
        <v/>
      </c>
      <c r="T5989" t="str">
        <f>TRIM(CustomerSupport[[#This Row],[Customer Name]])</f>
        <v>Barry Myers</v>
      </c>
      <c r="U5989">
        <f>MONTH(CustomerSupport[[#This Row],[Date of Purchase]])</f>
        <v>6</v>
      </c>
      <c r="V5989" t="str">
        <f>TEXT('Working data'!G5989,"mmmm")</f>
        <v>June</v>
      </c>
      <c r="W5989">
        <f>YEAR(CustomerSupport[[#This Row],[Date of Purchase]])</f>
        <v>2021</v>
      </c>
      <c r="X5989" t="str">
        <f t="shared" si="93"/>
        <v/>
      </c>
    </row>
    <row r="5990" spans="1:24" ht="14.25" customHeight="1" x14ac:dyDescent="0.4">
      <c r="A5990">
        <v>5989</v>
      </c>
      <c r="B5990" t="s">
        <v>2554</v>
      </c>
      <c r="C5990" t="s">
        <v>19442</v>
      </c>
      <c r="D5990">
        <v>39</v>
      </c>
      <c r="E5990" t="s">
        <v>19</v>
      </c>
      <c r="F5990" t="s">
        <v>242</v>
      </c>
      <c r="G5990" s="1">
        <v>44467</v>
      </c>
      <c r="H5990" t="s">
        <v>67</v>
      </c>
      <c r="I5990" t="s">
        <v>31</v>
      </c>
      <c r="J5990" t="s">
        <v>2680</v>
      </c>
      <c r="K5990" t="s">
        <v>62</v>
      </c>
      <c r="M5990" t="s">
        <v>25</v>
      </c>
      <c r="N5990" t="s">
        <v>33</v>
      </c>
      <c r="R5990">
        <v>5989</v>
      </c>
      <c r="S5990" t="str">
        <f>PROPER(CustomerSupport[[#This Row],[Resolution]])</f>
        <v/>
      </c>
      <c r="T5990" t="str">
        <f>TRIM(CustomerSupport[[#This Row],[Customer Name]])</f>
        <v>Amy Garcia</v>
      </c>
      <c r="U5990">
        <f>MONTH(CustomerSupport[[#This Row],[Date of Purchase]])</f>
        <v>9</v>
      </c>
      <c r="V5990" t="str">
        <f>TEXT('Working data'!G5990,"mmmm")</f>
        <v>September</v>
      </c>
      <c r="W5990">
        <f>YEAR(CustomerSupport[[#This Row],[Date of Purchase]])</f>
        <v>2021</v>
      </c>
      <c r="X5990" t="str">
        <f t="shared" si="93"/>
        <v/>
      </c>
    </row>
    <row r="5991" spans="1:24" ht="14.25" customHeight="1" x14ac:dyDescent="0.4">
      <c r="A5991">
        <v>5990</v>
      </c>
      <c r="B5991" t="s">
        <v>19443</v>
      </c>
      <c r="C5991" t="s">
        <v>19444</v>
      </c>
      <c r="D5991">
        <v>40</v>
      </c>
      <c r="E5991" t="s">
        <v>19</v>
      </c>
      <c r="F5991" t="s">
        <v>339</v>
      </c>
      <c r="G5991" s="1">
        <v>43930</v>
      </c>
      <c r="H5991" t="s">
        <v>59</v>
      </c>
      <c r="I5991" t="s">
        <v>59</v>
      </c>
      <c r="J5991" t="s">
        <v>19445</v>
      </c>
      <c r="K5991" t="s">
        <v>24</v>
      </c>
      <c r="M5991" t="s">
        <v>89</v>
      </c>
      <c r="N5991" t="s">
        <v>26</v>
      </c>
      <c r="O5991" s="3">
        <v>45078.518900462965</v>
      </c>
      <c r="R5991">
        <v>5990</v>
      </c>
      <c r="S5991" t="str">
        <f>PROPER(CustomerSupport[[#This Row],[Resolution]])</f>
        <v/>
      </c>
      <c r="T5991" t="str">
        <f>TRIM(CustomerSupport[[#This Row],[Customer Name]])</f>
        <v>Dillon Marshall</v>
      </c>
      <c r="U5991">
        <f>MONTH(CustomerSupport[[#This Row],[Date of Purchase]])</f>
        <v>4</v>
      </c>
      <c r="V5991" t="str">
        <f>TEXT('Working data'!G5991,"mmmm")</f>
        <v>April</v>
      </c>
      <c r="W5991">
        <f>YEAR(CustomerSupport[[#This Row],[Date of Purchase]])</f>
        <v>2020</v>
      </c>
      <c r="X5991" t="str">
        <f t="shared" si="93"/>
        <v/>
      </c>
    </row>
    <row r="5992" spans="1:24" ht="14.25" customHeight="1" x14ac:dyDescent="0.4">
      <c r="A5992">
        <v>5991</v>
      </c>
      <c r="B5992" t="s">
        <v>19446</v>
      </c>
      <c r="C5992" t="s">
        <v>19447</v>
      </c>
      <c r="D5992">
        <v>25</v>
      </c>
      <c r="E5992" t="s">
        <v>58</v>
      </c>
      <c r="F5992" t="s">
        <v>98</v>
      </c>
      <c r="G5992" s="1">
        <v>44230</v>
      </c>
      <c r="H5992" t="s">
        <v>67</v>
      </c>
      <c r="I5992" t="s">
        <v>31</v>
      </c>
      <c r="J5992" s="2" t="s">
        <v>19448</v>
      </c>
      <c r="K5992" t="s">
        <v>39</v>
      </c>
      <c r="L5992" t="s">
        <v>19449</v>
      </c>
      <c r="M5992" t="s">
        <v>41</v>
      </c>
      <c r="N5992" t="s">
        <v>83</v>
      </c>
      <c r="O5992" s="3">
        <v>45078.375868055555</v>
      </c>
      <c r="P5992" s="3">
        <v>45078.47934027778</v>
      </c>
      <c r="Q5992">
        <v>4</v>
      </c>
      <c r="R5992">
        <v>5991</v>
      </c>
      <c r="S5992" t="str">
        <f>PROPER(CustomerSupport[[#This Row],[Resolution]])</f>
        <v>Nice Language Cut Race.</v>
      </c>
      <c r="T5992" t="str">
        <f>TRIM(CustomerSupport[[#This Row],[Customer Name]])</f>
        <v>Daniel Martinez</v>
      </c>
      <c r="U5992">
        <f>MONTH(CustomerSupport[[#This Row],[Date of Purchase]])</f>
        <v>2</v>
      </c>
      <c r="V5992" t="str">
        <f>TEXT('Working data'!G5992,"mmmm")</f>
        <v>February</v>
      </c>
      <c r="W5992">
        <f>YEAR(CustomerSupport[[#This Row],[Date of Purchase]])</f>
        <v>2021</v>
      </c>
      <c r="X5992">
        <f t="shared" si="93"/>
        <v>2.4833333333954215</v>
      </c>
    </row>
    <row r="5993" spans="1:24" ht="14.25" customHeight="1" x14ac:dyDescent="0.4">
      <c r="A5993">
        <v>5992</v>
      </c>
      <c r="B5993" t="s">
        <v>19450</v>
      </c>
      <c r="C5993" t="s">
        <v>19451</v>
      </c>
      <c r="D5993">
        <v>47</v>
      </c>
      <c r="E5993" t="s">
        <v>19</v>
      </c>
      <c r="F5993" t="s">
        <v>173</v>
      </c>
      <c r="G5993" s="1">
        <v>44379</v>
      </c>
      <c r="H5993" t="s">
        <v>21</v>
      </c>
      <c r="I5993" t="s">
        <v>60</v>
      </c>
      <c r="J5993" t="s">
        <v>19452</v>
      </c>
      <c r="K5993" t="s">
        <v>39</v>
      </c>
      <c r="L5993" t="s">
        <v>19453</v>
      </c>
      <c r="M5993" t="s">
        <v>143</v>
      </c>
      <c r="N5993" t="s">
        <v>83</v>
      </c>
      <c r="O5993" s="3">
        <v>45078.431435185186</v>
      </c>
      <c r="P5993" s="3">
        <v>45078.209907407407</v>
      </c>
      <c r="Q5993">
        <v>2</v>
      </c>
      <c r="R5993">
        <v>5992</v>
      </c>
      <c r="S5993" t="str">
        <f>PROPER(CustomerSupport[[#This Row],[Resolution]])</f>
        <v>Customer Deep Source Support.</v>
      </c>
      <c r="T5993" t="str">
        <f>TRIM(CustomerSupport[[#This Row],[Customer Name]])</f>
        <v>Johnny Mann</v>
      </c>
      <c r="U5993">
        <f>MONTH(CustomerSupport[[#This Row],[Date of Purchase]])</f>
        <v>7</v>
      </c>
      <c r="V5993" t="str">
        <f>TEXT('Working data'!G5993,"mmmm")</f>
        <v>July</v>
      </c>
      <c r="W5993">
        <f>YEAR(CustomerSupport[[#This Row],[Date of Purchase]])</f>
        <v>2021</v>
      </c>
      <c r="X5993">
        <f t="shared" si="93"/>
        <v>-5.3166666667093523</v>
      </c>
    </row>
    <row r="5994" spans="1:24" ht="14.25" customHeight="1" x14ac:dyDescent="0.4">
      <c r="A5994">
        <v>5993</v>
      </c>
      <c r="B5994" t="s">
        <v>19454</v>
      </c>
      <c r="C5994" t="s">
        <v>19455</v>
      </c>
      <c r="D5994">
        <v>31</v>
      </c>
      <c r="E5994" t="s">
        <v>58</v>
      </c>
      <c r="F5994" t="s">
        <v>71</v>
      </c>
      <c r="G5994" s="1">
        <v>44540</v>
      </c>
      <c r="H5994" t="s">
        <v>45</v>
      </c>
      <c r="I5994" t="s">
        <v>37</v>
      </c>
      <c r="J5994" s="2" t="s">
        <v>19456</v>
      </c>
      <c r="K5994" t="s">
        <v>39</v>
      </c>
      <c r="L5994" t="s">
        <v>19457</v>
      </c>
      <c r="M5994" t="s">
        <v>89</v>
      </c>
      <c r="N5994" t="s">
        <v>83</v>
      </c>
      <c r="O5994" s="3">
        <v>45078.637013888889</v>
      </c>
      <c r="P5994" s="3">
        <v>45078.455763888887</v>
      </c>
      <c r="Q5994">
        <v>1</v>
      </c>
      <c r="R5994">
        <v>5993</v>
      </c>
      <c r="S5994" t="str">
        <f>PROPER(CustomerSupport[[#This Row],[Resolution]])</f>
        <v>Rate Adult Message Summer.</v>
      </c>
      <c r="T5994" t="str">
        <f>TRIM(CustomerSupport[[#This Row],[Customer Name]])</f>
        <v>Ronald Branch</v>
      </c>
      <c r="U5994">
        <f>MONTH(CustomerSupport[[#This Row],[Date of Purchase]])</f>
        <v>12</v>
      </c>
      <c r="V5994" t="str">
        <f>TEXT('Working data'!G5994,"mmmm")</f>
        <v>December</v>
      </c>
      <c r="W5994">
        <f>YEAR(CustomerSupport[[#This Row],[Date of Purchase]])</f>
        <v>2021</v>
      </c>
      <c r="X5994">
        <f t="shared" si="93"/>
        <v>-4.3500000000349246</v>
      </c>
    </row>
    <row r="5995" spans="1:24" ht="14.25" customHeight="1" x14ac:dyDescent="0.4">
      <c r="A5995">
        <v>5994</v>
      </c>
      <c r="B5995" t="s">
        <v>19458</v>
      </c>
      <c r="C5995" t="s">
        <v>19459</v>
      </c>
      <c r="D5995">
        <v>24</v>
      </c>
      <c r="E5995" t="s">
        <v>19</v>
      </c>
      <c r="F5995" t="s">
        <v>117</v>
      </c>
      <c r="G5995" s="1">
        <v>44440</v>
      </c>
      <c r="H5995" t="s">
        <v>59</v>
      </c>
      <c r="I5995" t="s">
        <v>37</v>
      </c>
      <c r="J5995" s="2" t="s">
        <v>19460</v>
      </c>
      <c r="K5995" t="s">
        <v>24</v>
      </c>
      <c r="M5995" t="s">
        <v>41</v>
      </c>
      <c r="N5995" t="s">
        <v>26</v>
      </c>
      <c r="O5995" s="3">
        <v>45078.466203703705</v>
      </c>
      <c r="R5995">
        <v>5994</v>
      </c>
      <c r="S5995" t="str">
        <f>PROPER(CustomerSupport[[#This Row],[Resolution]])</f>
        <v/>
      </c>
      <c r="T5995" t="str">
        <f>TRIM(CustomerSupport[[#This Row],[Customer Name]])</f>
        <v>Bradley Hampton</v>
      </c>
      <c r="U5995">
        <f>MONTH(CustomerSupport[[#This Row],[Date of Purchase]])</f>
        <v>9</v>
      </c>
      <c r="V5995" t="str">
        <f>TEXT('Working data'!G5995,"mmmm")</f>
        <v>September</v>
      </c>
      <c r="W5995">
        <f>YEAR(CustomerSupport[[#This Row],[Date of Purchase]])</f>
        <v>2021</v>
      </c>
      <c r="X5995" t="str">
        <f t="shared" si="93"/>
        <v/>
      </c>
    </row>
    <row r="5996" spans="1:24" ht="14.25" customHeight="1" x14ac:dyDescent="0.4">
      <c r="A5996">
        <v>5995</v>
      </c>
      <c r="B5996" t="s">
        <v>19461</v>
      </c>
      <c r="C5996" t="s">
        <v>19462</v>
      </c>
      <c r="D5996">
        <v>26</v>
      </c>
      <c r="E5996" t="s">
        <v>19</v>
      </c>
      <c r="F5996" t="s">
        <v>76</v>
      </c>
      <c r="G5996" s="1">
        <v>43835</v>
      </c>
      <c r="H5996" t="s">
        <v>59</v>
      </c>
      <c r="I5996" t="s">
        <v>77</v>
      </c>
      <c r="J5996" s="2" t="s">
        <v>19463</v>
      </c>
      <c r="K5996" t="s">
        <v>24</v>
      </c>
      <c r="M5996" t="s">
        <v>143</v>
      </c>
      <c r="N5996" t="s">
        <v>55</v>
      </c>
      <c r="O5996" s="3">
        <v>45078.40997685185</v>
      </c>
      <c r="R5996">
        <v>5995</v>
      </c>
      <c r="S5996" t="str">
        <f>PROPER(CustomerSupport[[#This Row],[Resolution]])</f>
        <v/>
      </c>
      <c r="T5996" t="str">
        <f>TRIM(CustomerSupport[[#This Row],[Customer Name]])</f>
        <v>Joseph Reed</v>
      </c>
      <c r="U5996">
        <f>MONTH(CustomerSupport[[#This Row],[Date of Purchase]])</f>
        <v>1</v>
      </c>
      <c r="V5996" t="str">
        <f>TEXT('Working data'!G5996,"mmmm")</f>
        <v>January</v>
      </c>
      <c r="W5996">
        <f>YEAR(CustomerSupport[[#This Row],[Date of Purchase]])</f>
        <v>2020</v>
      </c>
      <c r="X5996" t="str">
        <f t="shared" si="93"/>
        <v/>
      </c>
    </row>
    <row r="5997" spans="1:24" ht="14.25" customHeight="1" x14ac:dyDescent="0.4">
      <c r="A5997">
        <v>5996</v>
      </c>
      <c r="B5997" t="s">
        <v>19464</v>
      </c>
      <c r="C5997" t="s">
        <v>19465</v>
      </c>
      <c r="D5997">
        <v>58</v>
      </c>
      <c r="E5997" t="s">
        <v>29</v>
      </c>
      <c r="F5997" t="s">
        <v>281</v>
      </c>
      <c r="G5997" s="1">
        <v>43984</v>
      </c>
      <c r="H5997" t="s">
        <v>21</v>
      </c>
      <c r="I5997" t="s">
        <v>93</v>
      </c>
      <c r="J5997" s="2" t="s">
        <v>19466</v>
      </c>
      <c r="K5997" t="s">
        <v>62</v>
      </c>
      <c r="M5997" t="s">
        <v>89</v>
      </c>
      <c r="N5997" t="s">
        <v>26</v>
      </c>
      <c r="R5997">
        <v>5996</v>
      </c>
      <c r="S5997" t="str">
        <f>PROPER(CustomerSupport[[#This Row],[Resolution]])</f>
        <v/>
      </c>
      <c r="T5997" t="str">
        <f>TRIM(CustomerSupport[[#This Row],[Customer Name]])</f>
        <v>Craig Brown</v>
      </c>
      <c r="U5997">
        <f>MONTH(CustomerSupport[[#This Row],[Date of Purchase]])</f>
        <v>6</v>
      </c>
      <c r="V5997" t="str">
        <f>TEXT('Working data'!G5997,"mmmm")</f>
        <v>June</v>
      </c>
      <c r="W5997">
        <f>YEAR(CustomerSupport[[#This Row],[Date of Purchase]])</f>
        <v>2020</v>
      </c>
      <c r="X5997" t="str">
        <f t="shared" si="93"/>
        <v/>
      </c>
    </row>
    <row r="5998" spans="1:24" ht="14.25" customHeight="1" x14ac:dyDescent="0.4">
      <c r="A5998">
        <v>5997</v>
      </c>
      <c r="B5998" t="s">
        <v>19467</v>
      </c>
      <c r="C5998" t="s">
        <v>19468</v>
      </c>
      <c r="D5998">
        <v>70</v>
      </c>
      <c r="E5998" t="s">
        <v>19</v>
      </c>
      <c r="F5998" t="s">
        <v>383</v>
      </c>
      <c r="G5998" s="1">
        <v>44287</v>
      </c>
      <c r="H5998" t="s">
        <v>66</v>
      </c>
      <c r="I5998" t="s">
        <v>72</v>
      </c>
      <c r="J5998" s="2" t="s">
        <v>19469</v>
      </c>
      <c r="K5998" t="s">
        <v>39</v>
      </c>
      <c r="L5998" t="s">
        <v>19470</v>
      </c>
      <c r="M5998" t="s">
        <v>89</v>
      </c>
      <c r="N5998" t="s">
        <v>83</v>
      </c>
      <c r="O5998" s="3">
        <v>45078.198912037034</v>
      </c>
      <c r="P5998" s="3">
        <v>45078.46974537037</v>
      </c>
      <c r="Q5998">
        <v>2</v>
      </c>
      <c r="R5998">
        <v>5997</v>
      </c>
      <c r="S5998" t="str">
        <f>PROPER(CustomerSupport[[#This Row],[Resolution]])</f>
        <v>Any Kind Pull General Adult Court Very.</v>
      </c>
      <c r="T5998" t="str">
        <f>TRIM(CustomerSupport[[#This Row],[Customer Name]])</f>
        <v>Victoria Simmons</v>
      </c>
      <c r="U5998">
        <f>MONTH(CustomerSupport[[#This Row],[Date of Purchase]])</f>
        <v>4</v>
      </c>
      <c r="V5998" t="str">
        <f>TEXT('Working data'!G5998,"mmmm")</f>
        <v>April</v>
      </c>
      <c r="W5998">
        <f>YEAR(CustomerSupport[[#This Row],[Date of Purchase]])</f>
        <v>2021</v>
      </c>
      <c r="X5998">
        <f t="shared" si="93"/>
        <v>6.5000000000582077</v>
      </c>
    </row>
    <row r="5999" spans="1:24" ht="14.25" customHeight="1" x14ac:dyDescent="0.4">
      <c r="A5999">
        <v>5998</v>
      </c>
      <c r="B5999" t="s">
        <v>19471</v>
      </c>
      <c r="C5999" t="s">
        <v>19472</v>
      </c>
      <c r="D5999">
        <v>28</v>
      </c>
      <c r="E5999" t="s">
        <v>58</v>
      </c>
      <c r="F5999" t="s">
        <v>223</v>
      </c>
      <c r="G5999" s="1">
        <v>43872</v>
      </c>
      <c r="H5999" t="s">
        <v>21</v>
      </c>
      <c r="I5999" t="s">
        <v>59</v>
      </c>
      <c r="J5999" s="2" t="s">
        <v>19473</v>
      </c>
      <c r="K5999" t="s">
        <v>62</v>
      </c>
      <c r="M5999" t="s">
        <v>41</v>
      </c>
      <c r="N5999" t="s">
        <v>55</v>
      </c>
      <c r="R5999">
        <v>5998</v>
      </c>
      <c r="S5999" t="str">
        <f>PROPER(CustomerSupport[[#This Row],[Resolution]])</f>
        <v/>
      </c>
      <c r="T5999" t="str">
        <f>TRIM(CustomerSupport[[#This Row],[Customer Name]])</f>
        <v>Jason Fox</v>
      </c>
      <c r="U5999">
        <f>MONTH(CustomerSupport[[#This Row],[Date of Purchase]])</f>
        <v>2</v>
      </c>
      <c r="V5999" t="str">
        <f>TEXT('Working data'!G5999,"mmmm")</f>
        <v>February</v>
      </c>
      <c r="W5999">
        <f>YEAR(CustomerSupport[[#This Row],[Date of Purchase]])</f>
        <v>2020</v>
      </c>
      <c r="X5999" t="str">
        <f t="shared" si="93"/>
        <v/>
      </c>
    </row>
    <row r="6000" spans="1:24" ht="14.25" customHeight="1" x14ac:dyDescent="0.4">
      <c r="A6000">
        <v>5999</v>
      </c>
      <c r="B6000" t="s">
        <v>19474</v>
      </c>
      <c r="C6000" t="s">
        <v>19475</v>
      </c>
      <c r="D6000">
        <v>53</v>
      </c>
      <c r="E6000" t="s">
        <v>58</v>
      </c>
      <c r="F6000" t="s">
        <v>107</v>
      </c>
      <c r="G6000" s="1">
        <v>44330</v>
      </c>
      <c r="H6000" t="s">
        <v>21</v>
      </c>
      <c r="I6000" t="s">
        <v>60</v>
      </c>
      <c r="J6000" s="2" t="s">
        <v>19476</v>
      </c>
      <c r="K6000" t="s">
        <v>62</v>
      </c>
      <c r="M6000" t="s">
        <v>143</v>
      </c>
      <c r="N6000" t="s">
        <v>33</v>
      </c>
      <c r="R6000">
        <v>5999</v>
      </c>
      <c r="S6000" t="str">
        <f>PROPER(CustomerSupport[[#This Row],[Resolution]])</f>
        <v/>
      </c>
      <c r="T6000" t="str">
        <f>TRIM(CustomerSupport[[#This Row],[Customer Name]])</f>
        <v>Jesse Torres</v>
      </c>
      <c r="U6000">
        <f>MONTH(CustomerSupport[[#This Row],[Date of Purchase]])</f>
        <v>5</v>
      </c>
      <c r="V6000" t="str">
        <f>TEXT('Working data'!G6000,"mmmm")</f>
        <v>May</v>
      </c>
      <c r="W6000">
        <f>YEAR(CustomerSupport[[#This Row],[Date of Purchase]])</f>
        <v>2021</v>
      </c>
      <c r="X6000" t="str">
        <f t="shared" si="93"/>
        <v/>
      </c>
    </row>
    <row r="6001" spans="1:24" ht="14.25" customHeight="1" x14ac:dyDescent="0.4">
      <c r="A6001">
        <v>6000</v>
      </c>
      <c r="B6001" t="s">
        <v>19477</v>
      </c>
      <c r="C6001" t="s">
        <v>19478</v>
      </c>
      <c r="D6001">
        <v>59</v>
      </c>
      <c r="E6001" t="s">
        <v>19</v>
      </c>
      <c r="F6001" t="s">
        <v>71</v>
      </c>
      <c r="G6001" s="1">
        <v>44474</v>
      </c>
      <c r="H6001" t="s">
        <v>59</v>
      </c>
      <c r="I6001" t="s">
        <v>22</v>
      </c>
      <c r="J6001" s="2" t="s">
        <v>19479</v>
      </c>
      <c r="K6001" t="s">
        <v>24</v>
      </c>
      <c r="M6001" t="s">
        <v>41</v>
      </c>
      <c r="N6001" t="s">
        <v>55</v>
      </c>
      <c r="O6001" s="3">
        <v>45078.957986111112</v>
      </c>
      <c r="R6001">
        <v>6000</v>
      </c>
      <c r="S6001" t="str">
        <f>PROPER(CustomerSupport[[#This Row],[Resolution]])</f>
        <v/>
      </c>
      <c r="T6001" t="str">
        <f>TRIM(CustomerSupport[[#This Row],[Customer Name]])</f>
        <v>Lisa Logan</v>
      </c>
      <c r="U6001">
        <f>MONTH(CustomerSupport[[#This Row],[Date of Purchase]])</f>
        <v>10</v>
      </c>
      <c r="V6001" t="str">
        <f>TEXT('Working data'!G6001,"mmmm")</f>
        <v>October</v>
      </c>
      <c r="W6001">
        <f>YEAR(CustomerSupport[[#This Row],[Date of Purchase]])</f>
        <v>2021</v>
      </c>
      <c r="X6001" t="str">
        <f t="shared" si="93"/>
        <v/>
      </c>
    </row>
    <row r="6002" spans="1:24" ht="14.25" customHeight="1" x14ac:dyDescent="0.4">
      <c r="A6002">
        <v>6001</v>
      </c>
      <c r="B6002" t="s">
        <v>5319</v>
      </c>
      <c r="C6002" t="s">
        <v>19480</v>
      </c>
      <c r="D6002">
        <v>18</v>
      </c>
      <c r="E6002" t="s">
        <v>58</v>
      </c>
      <c r="F6002" t="s">
        <v>317</v>
      </c>
      <c r="G6002" s="1">
        <v>44340</v>
      </c>
      <c r="H6002" t="s">
        <v>67</v>
      </c>
      <c r="I6002" t="s">
        <v>141</v>
      </c>
      <c r="J6002" s="2" t="s">
        <v>19481</v>
      </c>
      <c r="K6002" t="s">
        <v>62</v>
      </c>
      <c r="M6002" t="s">
        <v>89</v>
      </c>
      <c r="N6002" t="s">
        <v>33</v>
      </c>
      <c r="R6002">
        <v>6001</v>
      </c>
      <c r="S6002" t="str">
        <f>PROPER(CustomerSupport[[#This Row],[Resolution]])</f>
        <v/>
      </c>
      <c r="T6002" t="str">
        <f>TRIM(CustomerSupport[[#This Row],[Customer Name]])</f>
        <v>Natalie Smith</v>
      </c>
      <c r="U6002">
        <f>MONTH(CustomerSupport[[#This Row],[Date of Purchase]])</f>
        <v>5</v>
      </c>
      <c r="V6002" t="str">
        <f>TEXT('Working data'!G6002,"mmmm")</f>
        <v>May</v>
      </c>
      <c r="W6002">
        <f>YEAR(CustomerSupport[[#This Row],[Date of Purchase]])</f>
        <v>2021</v>
      </c>
      <c r="X6002" t="str">
        <f t="shared" si="93"/>
        <v/>
      </c>
    </row>
    <row r="6003" spans="1:24" ht="14.25" customHeight="1" x14ac:dyDescent="0.4">
      <c r="A6003">
        <v>6002</v>
      </c>
      <c r="B6003" t="s">
        <v>19482</v>
      </c>
      <c r="C6003" t="s">
        <v>19483</v>
      </c>
      <c r="D6003">
        <v>60</v>
      </c>
      <c r="E6003" t="s">
        <v>58</v>
      </c>
      <c r="F6003" t="s">
        <v>207</v>
      </c>
      <c r="G6003" s="1">
        <v>44056</v>
      </c>
      <c r="H6003" t="s">
        <v>66</v>
      </c>
      <c r="I6003" t="s">
        <v>141</v>
      </c>
      <c r="J6003" t="s">
        <v>19484</v>
      </c>
      <c r="K6003" t="s">
        <v>24</v>
      </c>
      <c r="M6003" t="s">
        <v>89</v>
      </c>
      <c r="N6003" t="s">
        <v>83</v>
      </c>
      <c r="O6003" s="3">
        <v>45078.660787037035</v>
      </c>
      <c r="R6003">
        <v>6002</v>
      </c>
      <c r="S6003" t="str">
        <f>PROPER(CustomerSupport[[#This Row],[Resolution]])</f>
        <v/>
      </c>
      <c r="T6003" t="str">
        <f>TRIM(CustomerSupport[[#This Row],[Customer Name]])</f>
        <v>Janet Wright</v>
      </c>
      <c r="U6003">
        <f>MONTH(CustomerSupport[[#This Row],[Date of Purchase]])</f>
        <v>8</v>
      </c>
      <c r="V6003" t="str">
        <f>TEXT('Working data'!G6003,"mmmm")</f>
        <v>August</v>
      </c>
      <c r="W6003">
        <f>YEAR(CustomerSupport[[#This Row],[Date of Purchase]])</f>
        <v>2020</v>
      </c>
      <c r="X6003" t="str">
        <f t="shared" si="93"/>
        <v/>
      </c>
    </row>
    <row r="6004" spans="1:24" ht="14.25" customHeight="1" x14ac:dyDescent="0.4">
      <c r="A6004">
        <v>6003</v>
      </c>
      <c r="B6004" t="s">
        <v>19485</v>
      </c>
      <c r="C6004" t="s">
        <v>19486</v>
      </c>
      <c r="D6004">
        <v>52</v>
      </c>
      <c r="E6004" t="s">
        <v>58</v>
      </c>
      <c r="F6004" t="s">
        <v>30</v>
      </c>
      <c r="G6004" s="1">
        <v>44530</v>
      </c>
      <c r="H6004" t="s">
        <v>21</v>
      </c>
      <c r="I6004" t="s">
        <v>113</v>
      </c>
      <c r="J6004" t="s">
        <v>2443</v>
      </c>
      <c r="K6004" t="s">
        <v>24</v>
      </c>
      <c r="M6004" t="s">
        <v>25</v>
      </c>
      <c r="N6004" t="s">
        <v>33</v>
      </c>
      <c r="O6004" s="3">
        <v>45078.492731481485</v>
      </c>
      <c r="R6004">
        <v>6003</v>
      </c>
      <c r="S6004" t="str">
        <f>PROPER(CustomerSupport[[#This Row],[Resolution]])</f>
        <v/>
      </c>
      <c r="T6004" t="str">
        <f>TRIM(CustomerSupport[[#This Row],[Customer Name]])</f>
        <v>Juan Walsh</v>
      </c>
      <c r="U6004">
        <f>MONTH(CustomerSupport[[#This Row],[Date of Purchase]])</f>
        <v>11</v>
      </c>
      <c r="V6004" t="str">
        <f>TEXT('Working data'!G6004,"mmmm")</f>
        <v>November</v>
      </c>
      <c r="W6004">
        <f>YEAR(CustomerSupport[[#This Row],[Date of Purchase]])</f>
        <v>2021</v>
      </c>
      <c r="X6004" t="str">
        <f t="shared" si="93"/>
        <v/>
      </c>
    </row>
    <row r="6005" spans="1:24" ht="14.25" customHeight="1" x14ac:dyDescent="0.4">
      <c r="A6005">
        <v>6004</v>
      </c>
      <c r="B6005" t="s">
        <v>19487</v>
      </c>
      <c r="C6005" t="s">
        <v>19488</v>
      </c>
      <c r="D6005">
        <v>38</v>
      </c>
      <c r="E6005" t="s">
        <v>29</v>
      </c>
      <c r="F6005" t="s">
        <v>117</v>
      </c>
      <c r="G6005" s="1">
        <v>44209</v>
      </c>
      <c r="H6005" t="s">
        <v>45</v>
      </c>
      <c r="I6005" t="s">
        <v>99</v>
      </c>
      <c r="J6005" s="2" t="s">
        <v>19489</v>
      </c>
      <c r="K6005" t="s">
        <v>62</v>
      </c>
      <c r="M6005" t="s">
        <v>89</v>
      </c>
      <c r="N6005" t="s">
        <v>55</v>
      </c>
      <c r="R6005">
        <v>6004</v>
      </c>
      <c r="S6005" t="str">
        <f>PROPER(CustomerSupport[[#This Row],[Resolution]])</f>
        <v/>
      </c>
      <c r="T6005" t="str">
        <f>TRIM(CustomerSupport[[#This Row],[Customer Name]])</f>
        <v>Crystal Jenkins</v>
      </c>
      <c r="U6005">
        <f>MONTH(CustomerSupport[[#This Row],[Date of Purchase]])</f>
        <v>1</v>
      </c>
      <c r="V6005" t="str">
        <f>TEXT('Working data'!G6005,"mmmm")</f>
        <v>January</v>
      </c>
      <c r="W6005">
        <f>YEAR(CustomerSupport[[#This Row],[Date of Purchase]])</f>
        <v>2021</v>
      </c>
      <c r="X6005" t="str">
        <f t="shared" si="93"/>
        <v/>
      </c>
    </row>
    <row r="6006" spans="1:24" ht="14.25" customHeight="1" x14ac:dyDescent="0.4">
      <c r="A6006">
        <v>6005</v>
      </c>
      <c r="B6006" t="s">
        <v>19490</v>
      </c>
      <c r="C6006" t="s">
        <v>19491</v>
      </c>
      <c r="D6006">
        <v>49</v>
      </c>
      <c r="E6006" t="s">
        <v>58</v>
      </c>
      <c r="F6006" t="s">
        <v>71</v>
      </c>
      <c r="G6006" s="1">
        <v>44081</v>
      </c>
      <c r="H6006" t="s">
        <v>21</v>
      </c>
      <c r="I6006" t="s">
        <v>72</v>
      </c>
      <c r="J6006" s="2" t="s">
        <v>19492</v>
      </c>
      <c r="K6006" t="s">
        <v>24</v>
      </c>
      <c r="M6006" t="s">
        <v>89</v>
      </c>
      <c r="N6006" t="s">
        <v>26</v>
      </c>
      <c r="O6006" s="3">
        <v>45078.010127314818</v>
      </c>
      <c r="R6006">
        <v>6005</v>
      </c>
      <c r="S6006" t="str">
        <f>PROPER(CustomerSupport[[#This Row],[Resolution]])</f>
        <v/>
      </c>
      <c r="T6006" t="str">
        <f>TRIM(CustomerSupport[[#This Row],[Customer Name]])</f>
        <v>Breanna Abbott</v>
      </c>
      <c r="U6006">
        <f>MONTH(CustomerSupport[[#This Row],[Date of Purchase]])</f>
        <v>9</v>
      </c>
      <c r="V6006" t="str">
        <f>TEXT('Working data'!G6006,"mmmm")</f>
        <v>September</v>
      </c>
      <c r="W6006">
        <f>YEAR(CustomerSupport[[#This Row],[Date of Purchase]])</f>
        <v>2020</v>
      </c>
      <c r="X6006" t="str">
        <f t="shared" si="93"/>
        <v/>
      </c>
    </row>
    <row r="6007" spans="1:24" ht="14.25" customHeight="1" x14ac:dyDescent="0.4">
      <c r="A6007">
        <v>6006</v>
      </c>
      <c r="B6007" t="s">
        <v>19493</v>
      </c>
      <c r="C6007" t="s">
        <v>19494</v>
      </c>
      <c r="D6007">
        <v>30</v>
      </c>
      <c r="E6007" t="s">
        <v>29</v>
      </c>
      <c r="F6007" t="s">
        <v>149</v>
      </c>
      <c r="G6007" s="1">
        <v>43858</v>
      </c>
      <c r="H6007" t="s">
        <v>45</v>
      </c>
      <c r="I6007" t="s">
        <v>72</v>
      </c>
      <c r="J6007" s="2" t="s">
        <v>19495</v>
      </c>
      <c r="K6007" t="s">
        <v>24</v>
      </c>
      <c r="M6007" t="s">
        <v>143</v>
      </c>
      <c r="N6007" t="s">
        <v>33</v>
      </c>
      <c r="O6007" s="3">
        <v>45078.372627314813</v>
      </c>
      <c r="R6007">
        <v>6006</v>
      </c>
      <c r="S6007" t="str">
        <f>PROPER(CustomerSupport[[#This Row],[Resolution]])</f>
        <v/>
      </c>
      <c r="T6007" t="str">
        <f>TRIM(CustomerSupport[[#This Row],[Customer Name]])</f>
        <v>Christopher Underwood</v>
      </c>
      <c r="U6007">
        <f>MONTH(CustomerSupport[[#This Row],[Date of Purchase]])</f>
        <v>1</v>
      </c>
      <c r="V6007" t="str">
        <f>TEXT('Working data'!G6007,"mmmm")</f>
        <v>January</v>
      </c>
      <c r="W6007">
        <f>YEAR(CustomerSupport[[#This Row],[Date of Purchase]])</f>
        <v>2020</v>
      </c>
      <c r="X6007" t="str">
        <f t="shared" si="93"/>
        <v/>
      </c>
    </row>
    <row r="6008" spans="1:24" ht="14.25" customHeight="1" x14ac:dyDescent="0.4">
      <c r="A6008">
        <v>6007</v>
      </c>
      <c r="B6008" t="s">
        <v>19496</v>
      </c>
      <c r="C6008" t="s">
        <v>19497</v>
      </c>
      <c r="D6008">
        <v>38</v>
      </c>
      <c r="E6008" t="s">
        <v>29</v>
      </c>
      <c r="F6008" t="s">
        <v>65</v>
      </c>
      <c r="G6008" s="1">
        <v>44531</v>
      </c>
      <c r="H6008" t="s">
        <v>66</v>
      </c>
      <c r="I6008" t="s">
        <v>31</v>
      </c>
      <c r="J6008" s="2" t="s">
        <v>19498</v>
      </c>
      <c r="K6008" t="s">
        <v>24</v>
      </c>
      <c r="M6008" t="s">
        <v>143</v>
      </c>
      <c r="N6008" t="s">
        <v>33</v>
      </c>
      <c r="O6008" s="3">
        <v>45078.465694444443</v>
      </c>
      <c r="R6008">
        <v>6007</v>
      </c>
      <c r="S6008" t="str">
        <f>PROPER(CustomerSupport[[#This Row],[Resolution]])</f>
        <v/>
      </c>
      <c r="T6008" t="str">
        <f>TRIM(CustomerSupport[[#This Row],[Customer Name]])</f>
        <v>Sara Torres</v>
      </c>
      <c r="U6008">
        <f>MONTH(CustomerSupport[[#This Row],[Date of Purchase]])</f>
        <v>12</v>
      </c>
      <c r="V6008" t="str">
        <f>TEXT('Working data'!G6008,"mmmm")</f>
        <v>December</v>
      </c>
      <c r="W6008">
        <f>YEAR(CustomerSupport[[#This Row],[Date of Purchase]])</f>
        <v>2021</v>
      </c>
      <c r="X6008" t="str">
        <f t="shared" si="93"/>
        <v/>
      </c>
    </row>
    <row r="6009" spans="1:24" ht="14.25" customHeight="1" x14ac:dyDescent="0.4">
      <c r="A6009">
        <v>6008</v>
      </c>
      <c r="B6009" t="s">
        <v>748</v>
      </c>
      <c r="C6009" t="s">
        <v>19499</v>
      </c>
      <c r="D6009">
        <v>25</v>
      </c>
      <c r="E6009" t="s">
        <v>19</v>
      </c>
      <c r="F6009" t="s">
        <v>134</v>
      </c>
      <c r="G6009" s="1">
        <v>43906</v>
      </c>
      <c r="H6009" t="s">
        <v>21</v>
      </c>
      <c r="I6009" t="s">
        <v>93</v>
      </c>
      <c r="J6009" s="2" t="s">
        <v>19500</v>
      </c>
      <c r="K6009" t="s">
        <v>24</v>
      </c>
      <c r="M6009" t="s">
        <v>41</v>
      </c>
      <c r="N6009" t="s">
        <v>26</v>
      </c>
      <c r="O6009" s="3">
        <v>45078.706689814811</v>
      </c>
      <c r="R6009">
        <v>6008</v>
      </c>
      <c r="S6009" t="str">
        <f>PROPER(CustomerSupport[[#This Row],[Resolution]])</f>
        <v/>
      </c>
      <c r="T6009" t="str">
        <f>TRIM(CustomerSupport[[#This Row],[Customer Name]])</f>
        <v>Andre Jones</v>
      </c>
      <c r="U6009">
        <f>MONTH(CustomerSupport[[#This Row],[Date of Purchase]])</f>
        <v>3</v>
      </c>
      <c r="V6009" t="str">
        <f>TEXT('Working data'!G6009,"mmmm")</f>
        <v>March</v>
      </c>
      <c r="W6009">
        <f>YEAR(CustomerSupport[[#This Row],[Date of Purchase]])</f>
        <v>2020</v>
      </c>
      <c r="X6009" t="str">
        <f t="shared" si="93"/>
        <v/>
      </c>
    </row>
    <row r="6010" spans="1:24" ht="14.25" customHeight="1" x14ac:dyDescent="0.4">
      <c r="A6010">
        <v>6009</v>
      </c>
      <c r="B6010" t="s">
        <v>19501</v>
      </c>
      <c r="C6010" t="s">
        <v>19502</v>
      </c>
      <c r="D6010">
        <v>59</v>
      </c>
      <c r="E6010" t="s">
        <v>29</v>
      </c>
      <c r="F6010" t="s">
        <v>219</v>
      </c>
      <c r="G6010" s="1">
        <v>44086</v>
      </c>
      <c r="H6010" t="s">
        <v>21</v>
      </c>
      <c r="I6010" t="s">
        <v>52</v>
      </c>
      <c r="J6010" s="2" t="s">
        <v>19503</v>
      </c>
      <c r="K6010" t="s">
        <v>62</v>
      </c>
      <c r="M6010" t="s">
        <v>143</v>
      </c>
      <c r="N6010" t="s">
        <v>33</v>
      </c>
      <c r="R6010">
        <v>6009</v>
      </c>
      <c r="S6010" t="str">
        <f>PROPER(CustomerSupport[[#This Row],[Resolution]])</f>
        <v/>
      </c>
      <c r="T6010" t="str">
        <f>TRIM(CustomerSupport[[#This Row],[Customer Name]])</f>
        <v>Cindy Martinez</v>
      </c>
      <c r="U6010">
        <f>MONTH(CustomerSupport[[#This Row],[Date of Purchase]])</f>
        <v>9</v>
      </c>
      <c r="V6010" t="str">
        <f>TEXT('Working data'!G6010,"mmmm")</f>
        <v>September</v>
      </c>
      <c r="W6010">
        <f>YEAR(CustomerSupport[[#This Row],[Date of Purchase]])</f>
        <v>2020</v>
      </c>
      <c r="X6010" t="str">
        <f t="shared" si="93"/>
        <v/>
      </c>
    </row>
    <row r="6011" spans="1:24" ht="14.25" customHeight="1" x14ac:dyDescent="0.4">
      <c r="A6011">
        <v>6010</v>
      </c>
      <c r="B6011" t="s">
        <v>19504</v>
      </c>
      <c r="C6011" t="s">
        <v>19505</v>
      </c>
      <c r="D6011">
        <v>56</v>
      </c>
      <c r="E6011" t="s">
        <v>19</v>
      </c>
      <c r="F6011" t="s">
        <v>219</v>
      </c>
      <c r="G6011" s="1">
        <v>44323</v>
      </c>
      <c r="H6011" t="s">
        <v>21</v>
      </c>
      <c r="I6011" t="s">
        <v>177</v>
      </c>
      <c r="J6011" s="2" t="s">
        <v>19506</v>
      </c>
      <c r="K6011" t="s">
        <v>62</v>
      </c>
      <c r="M6011" t="s">
        <v>143</v>
      </c>
      <c r="N6011" t="s">
        <v>83</v>
      </c>
      <c r="R6011">
        <v>6010</v>
      </c>
      <c r="S6011" t="str">
        <f>PROPER(CustomerSupport[[#This Row],[Resolution]])</f>
        <v/>
      </c>
      <c r="T6011" t="str">
        <f>TRIM(CustomerSupport[[#This Row],[Customer Name]])</f>
        <v>Molly Garcia</v>
      </c>
      <c r="U6011">
        <f>MONTH(CustomerSupport[[#This Row],[Date of Purchase]])</f>
        <v>5</v>
      </c>
      <c r="V6011" t="str">
        <f>TEXT('Working data'!G6011,"mmmm")</f>
        <v>May</v>
      </c>
      <c r="W6011">
        <f>YEAR(CustomerSupport[[#This Row],[Date of Purchase]])</f>
        <v>2021</v>
      </c>
      <c r="X6011" t="str">
        <f t="shared" si="93"/>
        <v/>
      </c>
    </row>
    <row r="6012" spans="1:24" ht="14.25" customHeight="1" x14ac:dyDescent="0.4">
      <c r="A6012">
        <v>6011</v>
      </c>
      <c r="B6012" t="s">
        <v>19507</v>
      </c>
      <c r="C6012" t="s">
        <v>19508</v>
      </c>
      <c r="D6012">
        <v>45</v>
      </c>
      <c r="E6012" t="s">
        <v>29</v>
      </c>
      <c r="F6012" t="s">
        <v>103</v>
      </c>
      <c r="G6012" s="1">
        <v>43878</v>
      </c>
      <c r="H6012" t="s">
        <v>67</v>
      </c>
      <c r="I6012" t="s">
        <v>113</v>
      </c>
      <c r="J6012" s="2" t="s">
        <v>19509</v>
      </c>
      <c r="K6012" t="s">
        <v>39</v>
      </c>
      <c r="L6012" t="s">
        <v>19510</v>
      </c>
      <c r="M6012" t="s">
        <v>143</v>
      </c>
      <c r="N6012" t="s">
        <v>83</v>
      </c>
      <c r="O6012" s="3">
        <v>45078.079664351855</v>
      </c>
      <c r="P6012" s="3">
        <v>45078.568553240744</v>
      </c>
      <c r="Q6012">
        <v>4</v>
      </c>
      <c r="R6012">
        <v>6011</v>
      </c>
      <c r="S6012" t="str">
        <f>PROPER(CustomerSupport[[#This Row],[Resolution]])</f>
        <v>Key First Well Part Analysis.</v>
      </c>
      <c r="T6012" t="str">
        <f>TRIM(CustomerSupport[[#This Row],[Customer Name]])</f>
        <v>Nathaniel Garrett</v>
      </c>
      <c r="U6012">
        <f>MONTH(CustomerSupport[[#This Row],[Date of Purchase]])</f>
        <v>2</v>
      </c>
      <c r="V6012" t="str">
        <f>TEXT('Working data'!G6012,"mmmm")</f>
        <v>February</v>
      </c>
      <c r="W6012">
        <f>YEAR(CustomerSupport[[#This Row],[Date of Purchase]])</f>
        <v>2020</v>
      </c>
      <c r="X6012">
        <f t="shared" si="93"/>
        <v>11.733333333337214</v>
      </c>
    </row>
    <row r="6013" spans="1:24" ht="14.25" customHeight="1" x14ac:dyDescent="0.4">
      <c r="A6013">
        <v>6012</v>
      </c>
      <c r="B6013" t="s">
        <v>19511</v>
      </c>
      <c r="C6013" t="s">
        <v>19512</v>
      </c>
      <c r="D6013">
        <v>33</v>
      </c>
      <c r="E6013" t="s">
        <v>58</v>
      </c>
      <c r="F6013" t="s">
        <v>211</v>
      </c>
      <c r="G6013" s="1">
        <v>43967</v>
      </c>
      <c r="H6013" t="s">
        <v>59</v>
      </c>
      <c r="I6013" t="s">
        <v>52</v>
      </c>
      <c r="J6013" s="2" t="s">
        <v>19513</v>
      </c>
      <c r="K6013" t="s">
        <v>24</v>
      </c>
      <c r="M6013" t="s">
        <v>25</v>
      </c>
      <c r="N6013" t="s">
        <v>83</v>
      </c>
      <c r="O6013" s="3">
        <v>45078.05537037037</v>
      </c>
      <c r="R6013">
        <v>6012</v>
      </c>
      <c r="S6013" t="str">
        <f>PROPER(CustomerSupport[[#This Row],[Resolution]])</f>
        <v/>
      </c>
      <c r="T6013" t="str">
        <f>TRIM(CustomerSupport[[#This Row],[Customer Name]])</f>
        <v>Mandy Fitzgerald</v>
      </c>
      <c r="U6013">
        <f>MONTH(CustomerSupport[[#This Row],[Date of Purchase]])</f>
        <v>5</v>
      </c>
      <c r="V6013" t="str">
        <f>TEXT('Working data'!G6013,"mmmm")</f>
        <v>May</v>
      </c>
      <c r="W6013">
        <f>YEAR(CustomerSupport[[#This Row],[Date of Purchase]])</f>
        <v>2020</v>
      </c>
      <c r="X6013" t="str">
        <f t="shared" si="93"/>
        <v/>
      </c>
    </row>
    <row r="6014" spans="1:24" ht="14.25" customHeight="1" x14ac:dyDescent="0.4">
      <c r="A6014">
        <v>6013</v>
      </c>
      <c r="B6014" t="s">
        <v>19514</v>
      </c>
      <c r="C6014" t="s">
        <v>19515</v>
      </c>
      <c r="D6014">
        <v>27</v>
      </c>
      <c r="E6014" t="s">
        <v>58</v>
      </c>
      <c r="F6014" t="s">
        <v>30</v>
      </c>
      <c r="G6014" s="1">
        <v>44245</v>
      </c>
      <c r="H6014" t="s">
        <v>67</v>
      </c>
      <c r="I6014" t="s">
        <v>52</v>
      </c>
      <c r="J6014" s="2" t="s">
        <v>19516</v>
      </c>
      <c r="K6014" t="s">
        <v>24</v>
      </c>
      <c r="M6014" t="s">
        <v>143</v>
      </c>
      <c r="N6014" t="s">
        <v>33</v>
      </c>
      <c r="O6014" s="3">
        <v>45078.507465277777</v>
      </c>
      <c r="R6014">
        <v>6013</v>
      </c>
      <c r="S6014" t="str">
        <f>PROPER(CustomerSupport[[#This Row],[Resolution]])</f>
        <v/>
      </c>
      <c r="T6014" t="str">
        <f>TRIM(CustomerSupport[[#This Row],[Customer Name]])</f>
        <v>Robin Calhoun</v>
      </c>
      <c r="U6014">
        <f>MONTH(CustomerSupport[[#This Row],[Date of Purchase]])</f>
        <v>2</v>
      </c>
      <c r="V6014" t="str">
        <f>TEXT('Working data'!G6014,"mmmm")</f>
        <v>February</v>
      </c>
      <c r="W6014">
        <f>YEAR(CustomerSupport[[#This Row],[Date of Purchase]])</f>
        <v>2021</v>
      </c>
      <c r="X6014" t="str">
        <f t="shared" si="93"/>
        <v/>
      </c>
    </row>
    <row r="6015" spans="1:24" ht="14.25" customHeight="1" x14ac:dyDescent="0.4">
      <c r="A6015">
        <v>6014</v>
      </c>
      <c r="B6015" t="s">
        <v>19517</v>
      </c>
      <c r="C6015" t="s">
        <v>12422</v>
      </c>
      <c r="D6015">
        <v>49</v>
      </c>
      <c r="E6015" t="s">
        <v>29</v>
      </c>
      <c r="F6015" t="s">
        <v>211</v>
      </c>
      <c r="G6015" s="1">
        <v>44483</v>
      </c>
      <c r="H6015" t="s">
        <v>67</v>
      </c>
      <c r="I6015" t="s">
        <v>72</v>
      </c>
      <c r="J6015" s="2" t="s">
        <v>19518</v>
      </c>
      <c r="K6015" t="s">
        <v>39</v>
      </c>
      <c r="L6015" t="s">
        <v>19519</v>
      </c>
      <c r="M6015" t="s">
        <v>143</v>
      </c>
      <c r="N6015" t="s">
        <v>83</v>
      </c>
      <c r="O6015" s="3">
        <v>45078.55678240741</v>
      </c>
      <c r="P6015" s="3">
        <v>45078.188032407408</v>
      </c>
      <c r="Q6015">
        <v>3</v>
      </c>
      <c r="R6015">
        <v>6014</v>
      </c>
      <c r="S6015" t="str">
        <f>PROPER(CustomerSupport[[#This Row],[Resolution]])</f>
        <v>Agree Black Measure Activity Finally Quite Capital.</v>
      </c>
      <c r="T6015" t="str">
        <f>TRIM(CustomerSupport[[#This Row],[Customer Name]])</f>
        <v>Brian Campbell</v>
      </c>
      <c r="U6015">
        <f>MONTH(CustomerSupport[[#This Row],[Date of Purchase]])</f>
        <v>10</v>
      </c>
      <c r="V6015" t="str">
        <f>TEXT('Working data'!G6015,"mmmm")</f>
        <v>October</v>
      </c>
      <c r="W6015">
        <f>YEAR(CustomerSupport[[#This Row],[Date of Purchase]])</f>
        <v>2021</v>
      </c>
      <c r="X6015">
        <f t="shared" si="93"/>
        <v>-8.8500000000349246</v>
      </c>
    </row>
    <row r="6016" spans="1:24" ht="14.25" customHeight="1" x14ac:dyDescent="0.4">
      <c r="A6016">
        <v>6015</v>
      </c>
      <c r="B6016" t="s">
        <v>19520</v>
      </c>
      <c r="C6016" t="s">
        <v>19521</v>
      </c>
      <c r="D6016">
        <v>24</v>
      </c>
      <c r="E6016" t="s">
        <v>58</v>
      </c>
      <c r="F6016" t="s">
        <v>421</v>
      </c>
      <c r="G6016" s="1">
        <v>44143</v>
      </c>
      <c r="H6016" t="s">
        <v>59</v>
      </c>
      <c r="I6016" t="s">
        <v>52</v>
      </c>
      <c r="J6016" s="2" t="s">
        <v>19522</v>
      </c>
      <c r="K6016" t="s">
        <v>62</v>
      </c>
      <c r="M6016" t="s">
        <v>25</v>
      </c>
      <c r="N6016" t="s">
        <v>55</v>
      </c>
      <c r="R6016">
        <v>6015</v>
      </c>
      <c r="S6016" t="str">
        <f>PROPER(CustomerSupport[[#This Row],[Resolution]])</f>
        <v/>
      </c>
      <c r="T6016" t="str">
        <f>TRIM(CustomerSupport[[#This Row],[Customer Name]])</f>
        <v>Carlos Johnson</v>
      </c>
      <c r="U6016">
        <f>MONTH(CustomerSupport[[#This Row],[Date of Purchase]])</f>
        <v>11</v>
      </c>
      <c r="V6016" t="str">
        <f>TEXT('Working data'!G6016,"mmmm")</f>
        <v>November</v>
      </c>
      <c r="W6016">
        <f>YEAR(CustomerSupport[[#This Row],[Date of Purchase]])</f>
        <v>2020</v>
      </c>
      <c r="X6016" t="str">
        <f t="shared" si="93"/>
        <v/>
      </c>
    </row>
    <row r="6017" spans="1:24" ht="14.25" customHeight="1" x14ac:dyDescent="0.4">
      <c r="A6017">
        <v>6016</v>
      </c>
      <c r="B6017" t="s">
        <v>19523</v>
      </c>
      <c r="C6017" t="s">
        <v>19524</v>
      </c>
      <c r="D6017">
        <v>61</v>
      </c>
      <c r="E6017" t="s">
        <v>58</v>
      </c>
      <c r="F6017" t="s">
        <v>286</v>
      </c>
      <c r="G6017" s="1">
        <v>43980</v>
      </c>
      <c r="H6017" t="s">
        <v>45</v>
      </c>
      <c r="I6017" t="s">
        <v>99</v>
      </c>
      <c r="J6017" t="s">
        <v>19525</v>
      </c>
      <c r="K6017" t="s">
        <v>62</v>
      </c>
      <c r="M6017" t="s">
        <v>25</v>
      </c>
      <c r="N6017" t="s">
        <v>26</v>
      </c>
      <c r="R6017">
        <v>6016</v>
      </c>
      <c r="S6017" t="str">
        <f>PROPER(CustomerSupport[[#This Row],[Resolution]])</f>
        <v/>
      </c>
      <c r="T6017" t="str">
        <f>TRIM(CustomerSupport[[#This Row],[Customer Name]])</f>
        <v>Kevin Cole</v>
      </c>
      <c r="U6017">
        <f>MONTH(CustomerSupport[[#This Row],[Date of Purchase]])</f>
        <v>5</v>
      </c>
      <c r="V6017" t="str">
        <f>TEXT('Working data'!G6017,"mmmm")</f>
        <v>May</v>
      </c>
      <c r="W6017">
        <f>YEAR(CustomerSupport[[#This Row],[Date of Purchase]])</f>
        <v>2020</v>
      </c>
      <c r="X6017" t="str">
        <f t="shared" si="93"/>
        <v/>
      </c>
    </row>
    <row r="6018" spans="1:24" ht="14.25" customHeight="1" x14ac:dyDescent="0.4">
      <c r="A6018">
        <v>6017</v>
      </c>
      <c r="B6018" t="s">
        <v>19526</v>
      </c>
      <c r="C6018" t="s">
        <v>19527</v>
      </c>
      <c r="D6018">
        <v>60</v>
      </c>
      <c r="E6018" t="s">
        <v>29</v>
      </c>
      <c r="F6018" t="s">
        <v>98</v>
      </c>
      <c r="G6018" s="1">
        <v>44516</v>
      </c>
      <c r="H6018" t="s">
        <v>66</v>
      </c>
      <c r="I6018" t="s">
        <v>177</v>
      </c>
      <c r="J6018" s="2" t="s">
        <v>19528</v>
      </c>
      <c r="K6018" t="s">
        <v>24</v>
      </c>
      <c r="M6018" t="s">
        <v>41</v>
      </c>
      <c r="N6018" t="s">
        <v>26</v>
      </c>
      <c r="O6018" s="3">
        <v>45078.875590277778</v>
      </c>
      <c r="R6018">
        <v>6017</v>
      </c>
      <c r="S6018" t="str">
        <f>PROPER(CustomerSupport[[#This Row],[Resolution]])</f>
        <v/>
      </c>
      <c r="T6018" t="str">
        <f>TRIM(CustomerSupport[[#This Row],[Customer Name]])</f>
        <v>Cynthia Moyer</v>
      </c>
      <c r="U6018">
        <f>MONTH(CustomerSupport[[#This Row],[Date of Purchase]])</f>
        <v>11</v>
      </c>
      <c r="V6018" t="str">
        <f>TEXT('Working data'!G6018,"mmmm")</f>
        <v>November</v>
      </c>
      <c r="W6018">
        <f>YEAR(CustomerSupport[[#This Row],[Date of Purchase]])</f>
        <v>2021</v>
      </c>
      <c r="X6018" t="str">
        <f t="shared" ref="X6018:X6081" si="94">IF(OR(O6018="",P6018=""),"",(P6018-O6018)*24)</f>
        <v/>
      </c>
    </row>
    <row r="6019" spans="1:24" ht="14.25" customHeight="1" x14ac:dyDescent="0.4">
      <c r="A6019">
        <v>6018</v>
      </c>
      <c r="B6019" t="s">
        <v>19529</v>
      </c>
      <c r="C6019" t="s">
        <v>19530</v>
      </c>
      <c r="D6019">
        <v>37</v>
      </c>
      <c r="E6019" t="s">
        <v>58</v>
      </c>
      <c r="F6019" t="s">
        <v>161</v>
      </c>
      <c r="G6019" s="1">
        <v>44095</v>
      </c>
      <c r="H6019" t="s">
        <v>45</v>
      </c>
      <c r="I6019" t="s">
        <v>72</v>
      </c>
      <c r="J6019" t="s">
        <v>19531</v>
      </c>
      <c r="K6019" t="s">
        <v>39</v>
      </c>
      <c r="L6019" t="s">
        <v>19532</v>
      </c>
      <c r="M6019" t="s">
        <v>25</v>
      </c>
      <c r="N6019" t="s">
        <v>83</v>
      </c>
      <c r="O6019" s="3">
        <v>45078.034629629627</v>
      </c>
      <c r="P6019" s="3">
        <v>45078.365879629629</v>
      </c>
      <c r="Q6019">
        <v>2</v>
      </c>
      <c r="R6019">
        <v>6018</v>
      </c>
      <c r="S6019" t="str">
        <f>PROPER(CustomerSupport[[#This Row],[Resolution]])</f>
        <v>Thank The Team Bit Tough Appear.</v>
      </c>
      <c r="T6019" t="str">
        <f>TRIM(CustomerSupport[[#This Row],[Customer Name]])</f>
        <v>Donald Cross</v>
      </c>
      <c r="U6019">
        <f>MONTH(CustomerSupport[[#This Row],[Date of Purchase]])</f>
        <v>9</v>
      </c>
      <c r="V6019" t="str">
        <f>TEXT('Working data'!G6019,"mmmm")</f>
        <v>September</v>
      </c>
      <c r="W6019">
        <f>YEAR(CustomerSupport[[#This Row],[Date of Purchase]])</f>
        <v>2020</v>
      </c>
      <c r="X6019">
        <f t="shared" si="94"/>
        <v>7.9500000000698492</v>
      </c>
    </row>
    <row r="6020" spans="1:24" ht="14.25" customHeight="1" x14ac:dyDescent="0.4">
      <c r="A6020">
        <v>6019</v>
      </c>
      <c r="B6020" t="s">
        <v>7685</v>
      </c>
      <c r="C6020" t="s">
        <v>19533</v>
      </c>
      <c r="D6020">
        <v>54</v>
      </c>
      <c r="E6020" t="s">
        <v>19</v>
      </c>
      <c r="F6020" t="s">
        <v>44</v>
      </c>
      <c r="G6020" s="1">
        <v>44557</v>
      </c>
      <c r="H6020" t="s">
        <v>59</v>
      </c>
      <c r="I6020" t="s">
        <v>150</v>
      </c>
      <c r="J6020" s="2" t="s">
        <v>19534</v>
      </c>
      <c r="K6020" t="s">
        <v>39</v>
      </c>
      <c r="L6020" t="s">
        <v>19535</v>
      </c>
      <c r="M6020" t="s">
        <v>25</v>
      </c>
      <c r="N6020" t="s">
        <v>33</v>
      </c>
      <c r="O6020" s="3">
        <v>45078.346446759257</v>
      </c>
      <c r="P6020" s="3">
        <v>45078.228391203702</v>
      </c>
      <c r="Q6020">
        <v>1</v>
      </c>
      <c r="R6020">
        <v>6019</v>
      </c>
      <c r="S6020" t="str">
        <f>PROPER(CustomerSupport[[#This Row],[Resolution]])</f>
        <v>Pattern Little Ball.</v>
      </c>
      <c r="T6020" t="str">
        <f>TRIM(CustomerSupport[[#This Row],[Customer Name]])</f>
        <v>Nancy Roberts</v>
      </c>
      <c r="U6020">
        <f>MONTH(CustomerSupport[[#This Row],[Date of Purchase]])</f>
        <v>12</v>
      </c>
      <c r="V6020" t="str">
        <f>TEXT('Working data'!G6020,"mmmm")</f>
        <v>December</v>
      </c>
      <c r="W6020">
        <f>YEAR(CustomerSupport[[#This Row],[Date of Purchase]])</f>
        <v>2021</v>
      </c>
      <c r="X6020">
        <f t="shared" si="94"/>
        <v>-2.8333333333139308</v>
      </c>
    </row>
    <row r="6021" spans="1:24" ht="14.25" customHeight="1" x14ac:dyDescent="0.4">
      <c r="A6021">
        <v>6020</v>
      </c>
      <c r="B6021" t="s">
        <v>19536</v>
      </c>
      <c r="C6021" t="s">
        <v>19537</v>
      </c>
      <c r="D6021">
        <v>44</v>
      </c>
      <c r="E6021" t="s">
        <v>58</v>
      </c>
      <c r="F6021" t="s">
        <v>20</v>
      </c>
      <c r="G6021" s="1">
        <v>44547</v>
      </c>
      <c r="H6021" t="s">
        <v>21</v>
      </c>
      <c r="I6021" t="s">
        <v>72</v>
      </c>
      <c r="J6021" s="2" t="s">
        <v>19538</v>
      </c>
      <c r="K6021" t="s">
        <v>24</v>
      </c>
      <c r="M6021" t="s">
        <v>25</v>
      </c>
      <c r="N6021" t="s">
        <v>83</v>
      </c>
      <c r="O6021" s="3">
        <v>45078.147858796299</v>
      </c>
      <c r="R6021">
        <v>6020</v>
      </c>
      <c r="S6021" t="str">
        <f>PROPER(CustomerSupport[[#This Row],[Resolution]])</f>
        <v/>
      </c>
      <c r="T6021" t="str">
        <f>TRIM(CustomerSupport[[#This Row],[Customer Name]])</f>
        <v>Dr. Michael Wilson</v>
      </c>
      <c r="U6021">
        <f>MONTH(CustomerSupport[[#This Row],[Date of Purchase]])</f>
        <v>12</v>
      </c>
      <c r="V6021" t="str">
        <f>TEXT('Working data'!G6021,"mmmm")</f>
        <v>December</v>
      </c>
      <c r="W6021">
        <f>YEAR(CustomerSupport[[#This Row],[Date of Purchase]])</f>
        <v>2021</v>
      </c>
      <c r="X6021" t="str">
        <f t="shared" si="94"/>
        <v/>
      </c>
    </row>
    <row r="6022" spans="1:24" ht="14.25" customHeight="1" x14ac:dyDescent="0.4">
      <c r="A6022">
        <v>6021</v>
      </c>
      <c r="B6022" t="s">
        <v>19539</v>
      </c>
      <c r="C6022" t="s">
        <v>19540</v>
      </c>
      <c r="D6022">
        <v>52</v>
      </c>
      <c r="E6022" t="s">
        <v>29</v>
      </c>
      <c r="F6022" t="s">
        <v>76</v>
      </c>
      <c r="G6022" s="1">
        <v>44435</v>
      </c>
      <c r="H6022" t="s">
        <v>45</v>
      </c>
      <c r="I6022" t="s">
        <v>67</v>
      </c>
      <c r="J6022" s="2" t="s">
        <v>19541</v>
      </c>
      <c r="K6022" t="s">
        <v>39</v>
      </c>
      <c r="L6022" t="s">
        <v>19542</v>
      </c>
      <c r="M6022" t="s">
        <v>143</v>
      </c>
      <c r="N6022" t="s">
        <v>55</v>
      </c>
      <c r="O6022" s="3">
        <v>45078.130509259259</v>
      </c>
      <c r="P6022" s="3">
        <v>45078.882592592592</v>
      </c>
      <c r="Q6022">
        <v>2</v>
      </c>
      <c r="R6022">
        <v>6021</v>
      </c>
      <c r="S6022" t="str">
        <f>PROPER(CustomerSupport[[#This Row],[Resolution]])</f>
        <v>Current Test Mrs A Seat Pretty.</v>
      </c>
      <c r="T6022" t="str">
        <f>TRIM(CustomerSupport[[#This Row],[Customer Name]])</f>
        <v>Todd Vaughn</v>
      </c>
      <c r="U6022">
        <f>MONTH(CustomerSupport[[#This Row],[Date of Purchase]])</f>
        <v>8</v>
      </c>
      <c r="V6022" t="str">
        <f>TEXT('Working data'!G6022,"mmmm")</f>
        <v>August</v>
      </c>
      <c r="W6022">
        <f>YEAR(CustomerSupport[[#This Row],[Date of Purchase]])</f>
        <v>2021</v>
      </c>
      <c r="X6022">
        <f t="shared" si="94"/>
        <v>18.049999999988358</v>
      </c>
    </row>
    <row r="6023" spans="1:24" ht="14.25" customHeight="1" x14ac:dyDescent="0.4">
      <c r="A6023">
        <v>6022</v>
      </c>
      <c r="B6023" t="s">
        <v>19543</v>
      </c>
      <c r="C6023" t="s">
        <v>19544</v>
      </c>
      <c r="D6023">
        <v>57</v>
      </c>
      <c r="E6023" t="s">
        <v>19</v>
      </c>
      <c r="F6023" t="s">
        <v>44</v>
      </c>
      <c r="G6023" s="1">
        <v>44338</v>
      </c>
      <c r="H6023" t="s">
        <v>45</v>
      </c>
      <c r="I6023" t="s">
        <v>22</v>
      </c>
      <c r="J6023" t="s">
        <v>19545</v>
      </c>
      <c r="K6023" t="s">
        <v>39</v>
      </c>
      <c r="L6023" t="s">
        <v>19546</v>
      </c>
      <c r="M6023" t="s">
        <v>143</v>
      </c>
      <c r="N6023" t="s">
        <v>83</v>
      </c>
      <c r="O6023" s="3">
        <v>45078.590254629627</v>
      </c>
      <c r="P6023" s="3">
        <v>45078.939560185187</v>
      </c>
      <c r="Q6023">
        <v>1</v>
      </c>
      <c r="R6023">
        <v>6022</v>
      </c>
      <c r="S6023" t="str">
        <f>PROPER(CustomerSupport[[#This Row],[Resolution]])</f>
        <v>Focus Which Crime Their There Administration Alone Computer.</v>
      </c>
      <c r="T6023" t="str">
        <f>TRIM(CustomerSupport[[#This Row],[Customer Name]])</f>
        <v>Patricia Irwin</v>
      </c>
      <c r="U6023">
        <f>MONTH(CustomerSupport[[#This Row],[Date of Purchase]])</f>
        <v>5</v>
      </c>
      <c r="V6023" t="str">
        <f>TEXT('Working data'!G6023,"mmmm")</f>
        <v>May</v>
      </c>
      <c r="W6023">
        <f>YEAR(CustomerSupport[[#This Row],[Date of Purchase]])</f>
        <v>2021</v>
      </c>
      <c r="X6023">
        <f t="shared" si="94"/>
        <v>8.3833333334187046</v>
      </c>
    </row>
    <row r="6024" spans="1:24" ht="14.25" customHeight="1" x14ac:dyDescent="0.4">
      <c r="A6024">
        <v>6023</v>
      </c>
      <c r="B6024" t="s">
        <v>19547</v>
      </c>
      <c r="C6024" t="s">
        <v>19548</v>
      </c>
      <c r="D6024">
        <v>18</v>
      </c>
      <c r="E6024" t="s">
        <v>19</v>
      </c>
      <c r="F6024" t="s">
        <v>339</v>
      </c>
      <c r="G6024" s="1">
        <v>43973</v>
      </c>
      <c r="H6024" t="s">
        <v>45</v>
      </c>
      <c r="I6024" t="s">
        <v>113</v>
      </c>
      <c r="J6024" s="2" t="s">
        <v>19549</v>
      </c>
      <c r="K6024" t="s">
        <v>39</v>
      </c>
      <c r="L6024" t="s">
        <v>19550</v>
      </c>
      <c r="M6024" t="s">
        <v>41</v>
      </c>
      <c r="N6024" t="s">
        <v>83</v>
      </c>
      <c r="O6024" s="3">
        <v>45078.799293981479</v>
      </c>
      <c r="P6024" s="3">
        <v>45078.479155092595</v>
      </c>
      <c r="Q6024">
        <v>2</v>
      </c>
      <c r="R6024">
        <v>6023</v>
      </c>
      <c r="S6024" t="str">
        <f>PROPER(CustomerSupport[[#This Row],[Resolution]])</f>
        <v>Thousand Product Letter Such Drop Start Only.</v>
      </c>
      <c r="T6024" t="str">
        <f>TRIM(CustomerSupport[[#This Row],[Customer Name]])</f>
        <v>Nicholas Rodriguez</v>
      </c>
      <c r="U6024">
        <f>MONTH(CustomerSupport[[#This Row],[Date of Purchase]])</f>
        <v>5</v>
      </c>
      <c r="V6024" t="str">
        <f>TEXT('Working data'!G6024,"mmmm")</f>
        <v>May</v>
      </c>
      <c r="W6024">
        <f>YEAR(CustomerSupport[[#This Row],[Date of Purchase]])</f>
        <v>2020</v>
      </c>
      <c r="X6024">
        <f t="shared" si="94"/>
        <v>-7.6833333332324401</v>
      </c>
    </row>
    <row r="6025" spans="1:24" ht="14.25" customHeight="1" x14ac:dyDescent="0.4">
      <c r="A6025">
        <v>6024</v>
      </c>
      <c r="B6025" t="s">
        <v>19551</v>
      </c>
      <c r="C6025" t="s">
        <v>19552</v>
      </c>
      <c r="D6025">
        <v>27</v>
      </c>
      <c r="E6025" t="s">
        <v>58</v>
      </c>
      <c r="F6025" t="s">
        <v>157</v>
      </c>
      <c r="G6025" s="1">
        <v>44259</v>
      </c>
      <c r="H6025" t="s">
        <v>59</v>
      </c>
      <c r="I6025" t="s">
        <v>37</v>
      </c>
      <c r="J6025" t="s">
        <v>19553</v>
      </c>
      <c r="K6025" t="s">
        <v>39</v>
      </c>
      <c r="L6025" t="s">
        <v>19554</v>
      </c>
      <c r="M6025" t="s">
        <v>143</v>
      </c>
      <c r="N6025" t="s">
        <v>55</v>
      </c>
      <c r="O6025" s="3">
        <v>45078.222222222219</v>
      </c>
      <c r="P6025" s="3">
        <v>45078.932638888888</v>
      </c>
      <c r="Q6025">
        <v>2</v>
      </c>
      <c r="R6025">
        <v>6024</v>
      </c>
      <c r="S6025" t="str">
        <f>PROPER(CustomerSupport[[#This Row],[Resolution]])</f>
        <v>Make Compare Better Song.</v>
      </c>
      <c r="T6025" t="str">
        <f>TRIM(CustomerSupport[[#This Row],[Customer Name]])</f>
        <v>Sarah Finley</v>
      </c>
      <c r="U6025">
        <f>MONTH(CustomerSupport[[#This Row],[Date of Purchase]])</f>
        <v>3</v>
      </c>
      <c r="V6025" t="str">
        <f>TEXT('Working data'!G6025,"mmmm")</f>
        <v>March</v>
      </c>
      <c r="W6025">
        <f>YEAR(CustomerSupport[[#This Row],[Date of Purchase]])</f>
        <v>2021</v>
      </c>
      <c r="X6025">
        <f t="shared" si="94"/>
        <v>17.050000000046566</v>
      </c>
    </row>
    <row r="6026" spans="1:24" ht="14.25" customHeight="1" x14ac:dyDescent="0.4">
      <c r="A6026">
        <v>6025</v>
      </c>
      <c r="B6026" t="s">
        <v>19555</v>
      </c>
      <c r="C6026" t="s">
        <v>19556</v>
      </c>
      <c r="D6026">
        <v>59</v>
      </c>
      <c r="E6026" t="s">
        <v>29</v>
      </c>
      <c r="F6026" t="s">
        <v>211</v>
      </c>
      <c r="G6026" s="1">
        <v>43937</v>
      </c>
      <c r="H6026" t="s">
        <v>45</v>
      </c>
      <c r="I6026" t="s">
        <v>52</v>
      </c>
      <c r="J6026" s="2" t="s">
        <v>19557</v>
      </c>
      <c r="K6026" t="s">
        <v>62</v>
      </c>
      <c r="M6026" t="s">
        <v>143</v>
      </c>
      <c r="N6026" t="s">
        <v>83</v>
      </c>
      <c r="R6026">
        <v>6025</v>
      </c>
      <c r="S6026" t="str">
        <f>PROPER(CustomerSupport[[#This Row],[Resolution]])</f>
        <v/>
      </c>
      <c r="T6026" t="str">
        <f>TRIM(CustomerSupport[[#This Row],[Customer Name]])</f>
        <v>Lee Love</v>
      </c>
      <c r="U6026">
        <f>MONTH(CustomerSupport[[#This Row],[Date of Purchase]])</f>
        <v>4</v>
      </c>
      <c r="V6026" t="str">
        <f>TEXT('Working data'!G6026,"mmmm")</f>
        <v>April</v>
      </c>
      <c r="W6026">
        <f>YEAR(CustomerSupport[[#This Row],[Date of Purchase]])</f>
        <v>2020</v>
      </c>
      <c r="X6026" t="str">
        <f t="shared" si="94"/>
        <v/>
      </c>
    </row>
    <row r="6027" spans="1:24" ht="14.25" customHeight="1" x14ac:dyDescent="0.4">
      <c r="A6027">
        <v>6026</v>
      </c>
      <c r="B6027" t="s">
        <v>19558</v>
      </c>
      <c r="C6027" t="s">
        <v>19559</v>
      </c>
      <c r="D6027">
        <v>69</v>
      </c>
      <c r="E6027" t="s">
        <v>19</v>
      </c>
      <c r="F6027" t="s">
        <v>456</v>
      </c>
      <c r="G6027" s="1">
        <v>44138</v>
      </c>
      <c r="H6027" t="s">
        <v>21</v>
      </c>
      <c r="I6027" t="s">
        <v>59</v>
      </c>
      <c r="J6027" s="2" t="s">
        <v>19560</v>
      </c>
      <c r="K6027" t="s">
        <v>24</v>
      </c>
      <c r="M6027" t="s">
        <v>25</v>
      </c>
      <c r="N6027" t="s">
        <v>83</v>
      </c>
      <c r="O6027" s="3">
        <v>45078.857662037037</v>
      </c>
      <c r="R6027">
        <v>6026</v>
      </c>
      <c r="S6027" t="str">
        <f>PROPER(CustomerSupport[[#This Row],[Resolution]])</f>
        <v/>
      </c>
      <c r="T6027" t="str">
        <f>TRIM(CustomerSupport[[#This Row],[Customer Name]])</f>
        <v>Michael Nichols</v>
      </c>
      <c r="U6027">
        <f>MONTH(CustomerSupport[[#This Row],[Date of Purchase]])</f>
        <v>11</v>
      </c>
      <c r="V6027" t="str">
        <f>TEXT('Working data'!G6027,"mmmm")</f>
        <v>November</v>
      </c>
      <c r="W6027">
        <f>YEAR(CustomerSupport[[#This Row],[Date of Purchase]])</f>
        <v>2020</v>
      </c>
      <c r="X6027" t="str">
        <f t="shared" si="94"/>
        <v/>
      </c>
    </row>
    <row r="6028" spans="1:24" ht="14.25" customHeight="1" x14ac:dyDescent="0.4">
      <c r="A6028">
        <v>6027</v>
      </c>
      <c r="B6028" t="s">
        <v>19561</v>
      </c>
      <c r="C6028" t="s">
        <v>19562</v>
      </c>
      <c r="D6028">
        <v>34</v>
      </c>
      <c r="E6028" t="s">
        <v>19</v>
      </c>
      <c r="F6028" t="s">
        <v>149</v>
      </c>
      <c r="G6028" s="1">
        <v>44100</v>
      </c>
      <c r="H6028" t="s">
        <v>66</v>
      </c>
      <c r="I6028" t="s">
        <v>59</v>
      </c>
      <c r="J6028" t="s">
        <v>19563</v>
      </c>
      <c r="K6028" t="s">
        <v>39</v>
      </c>
      <c r="L6028" t="s">
        <v>19564</v>
      </c>
      <c r="M6028" t="s">
        <v>143</v>
      </c>
      <c r="N6028" t="s">
        <v>83</v>
      </c>
      <c r="O6028" s="3">
        <v>45078.431284722225</v>
      </c>
      <c r="P6028" s="3">
        <v>45078.366006944445</v>
      </c>
      <c r="Q6028">
        <v>3</v>
      </c>
      <c r="R6028">
        <v>6027</v>
      </c>
      <c r="S6028" t="str">
        <f>PROPER(CustomerSupport[[#This Row],[Resolution]])</f>
        <v>Maintain Blue Trip Discover Let Off.</v>
      </c>
      <c r="T6028" t="str">
        <f>TRIM(CustomerSupport[[#This Row],[Customer Name]])</f>
        <v>Tyrone Howard</v>
      </c>
      <c r="U6028">
        <f>MONTH(CustomerSupport[[#This Row],[Date of Purchase]])</f>
        <v>9</v>
      </c>
      <c r="V6028" t="str">
        <f>TEXT('Working data'!G6028,"mmmm")</f>
        <v>September</v>
      </c>
      <c r="W6028">
        <f>YEAR(CustomerSupport[[#This Row],[Date of Purchase]])</f>
        <v>2020</v>
      </c>
      <c r="X6028">
        <f t="shared" si="94"/>
        <v>-1.5666666667093523</v>
      </c>
    </row>
    <row r="6029" spans="1:24" ht="14.25" customHeight="1" x14ac:dyDescent="0.4">
      <c r="A6029">
        <v>6028</v>
      </c>
      <c r="B6029" t="s">
        <v>19565</v>
      </c>
      <c r="C6029" t="s">
        <v>19566</v>
      </c>
      <c r="D6029">
        <v>68</v>
      </c>
      <c r="E6029" t="s">
        <v>29</v>
      </c>
      <c r="F6029" t="s">
        <v>20</v>
      </c>
      <c r="G6029" s="1">
        <v>43837</v>
      </c>
      <c r="H6029" t="s">
        <v>59</v>
      </c>
      <c r="I6029" t="s">
        <v>37</v>
      </c>
      <c r="J6029" s="2" t="s">
        <v>19567</v>
      </c>
      <c r="K6029" t="s">
        <v>39</v>
      </c>
      <c r="L6029" t="s">
        <v>19568</v>
      </c>
      <c r="M6029" t="s">
        <v>143</v>
      </c>
      <c r="N6029" t="s">
        <v>83</v>
      </c>
      <c r="O6029" s="3">
        <v>45078.118101851855</v>
      </c>
      <c r="P6029" s="3">
        <v>45078.400046296294</v>
      </c>
      <c r="Q6029">
        <v>4</v>
      </c>
      <c r="R6029">
        <v>6028</v>
      </c>
      <c r="S6029" t="str">
        <f>PROPER(CustomerSupport[[#This Row],[Resolution]])</f>
        <v>Under Decade Democratic Option Girl According.</v>
      </c>
      <c r="T6029" t="str">
        <f>TRIM(CustomerSupport[[#This Row],[Customer Name]])</f>
        <v>Maurice Horne</v>
      </c>
      <c r="U6029">
        <f>MONTH(CustomerSupport[[#This Row],[Date of Purchase]])</f>
        <v>1</v>
      </c>
      <c r="V6029" t="str">
        <f>TEXT('Working data'!G6029,"mmmm")</f>
        <v>January</v>
      </c>
      <c r="W6029">
        <f>YEAR(CustomerSupport[[#This Row],[Date of Purchase]])</f>
        <v>2020</v>
      </c>
      <c r="X6029">
        <f t="shared" si="94"/>
        <v>6.7666666665463708</v>
      </c>
    </row>
    <row r="6030" spans="1:24" ht="14.25" customHeight="1" x14ac:dyDescent="0.4">
      <c r="A6030">
        <v>6029</v>
      </c>
      <c r="B6030" t="s">
        <v>19569</v>
      </c>
      <c r="C6030" t="s">
        <v>19570</v>
      </c>
      <c r="D6030">
        <v>55</v>
      </c>
      <c r="E6030" t="s">
        <v>29</v>
      </c>
      <c r="F6030" t="s">
        <v>125</v>
      </c>
      <c r="G6030" s="1">
        <v>44372</v>
      </c>
      <c r="H6030" t="s">
        <v>67</v>
      </c>
      <c r="I6030" t="s">
        <v>141</v>
      </c>
      <c r="J6030" t="s">
        <v>4727</v>
      </c>
      <c r="K6030" t="s">
        <v>62</v>
      </c>
      <c r="M6030" t="s">
        <v>143</v>
      </c>
      <c r="N6030" t="s">
        <v>33</v>
      </c>
      <c r="R6030">
        <v>6029</v>
      </c>
      <c r="S6030" t="str">
        <f>PROPER(CustomerSupport[[#This Row],[Resolution]])</f>
        <v/>
      </c>
      <c r="T6030" t="str">
        <f>TRIM(CustomerSupport[[#This Row],[Customer Name]])</f>
        <v>Joshua Suarez</v>
      </c>
      <c r="U6030">
        <f>MONTH(CustomerSupport[[#This Row],[Date of Purchase]])</f>
        <v>6</v>
      </c>
      <c r="V6030" t="str">
        <f>TEXT('Working data'!G6030,"mmmm")</f>
        <v>June</v>
      </c>
      <c r="W6030">
        <f>YEAR(CustomerSupport[[#This Row],[Date of Purchase]])</f>
        <v>2021</v>
      </c>
      <c r="X6030" t="str">
        <f t="shared" si="94"/>
        <v/>
      </c>
    </row>
    <row r="6031" spans="1:24" ht="14.25" customHeight="1" x14ac:dyDescent="0.4">
      <c r="A6031">
        <v>6030</v>
      </c>
      <c r="B6031" t="s">
        <v>19571</v>
      </c>
      <c r="C6031" t="s">
        <v>19572</v>
      </c>
      <c r="D6031">
        <v>56</v>
      </c>
      <c r="E6031" t="s">
        <v>19</v>
      </c>
      <c r="F6031" t="s">
        <v>699</v>
      </c>
      <c r="G6031" s="1">
        <v>44516</v>
      </c>
      <c r="H6031" t="s">
        <v>45</v>
      </c>
      <c r="I6031" t="s">
        <v>177</v>
      </c>
      <c r="J6031" s="2" t="s">
        <v>19573</v>
      </c>
      <c r="K6031" t="s">
        <v>62</v>
      </c>
      <c r="M6031" t="s">
        <v>89</v>
      </c>
      <c r="N6031" t="s">
        <v>26</v>
      </c>
      <c r="R6031">
        <v>6030</v>
      </c>
      <c r="S6031" t="str">
        <f>PROPER(CustomerSupport[[#This Row],[Resolution]])</f>
        <v/>
      </c>
      <c r="T6031" t="str">
        <f>TRIM(CustomerSupport[[#This Row],[Customer Name]])</f>
        <v>Sean Alvarado</v>
      </c>
      <c r="U6031">
        <f>MONTH(CustomerSupport[[#This Row],[Date of Purchase]])</f>
        <v>11</v>
      </c>
      <c r="V6031" t="str">
        <f>TEXT('Working data'!G6031,"mmmm")</f>
        <v>November</v>
      </c>
      <c r="W6031">
        <f>YEAR(CustomerSupport[[#This Row],[Date of Purchase]])</f>
        <v>2021</v>
      </c>
      <c r="X6031" t="str">
        <f t="shared" si="94"/>
        <v/>
      </c>
    </row>
    <row r="6032" spans="1:24" ht="14.25" customHeight="1" x14ac:dyDescent="0.4">
      <c r="A6032">
        <v>6031</v>
      </c>
      <c r="B6032" t="s">
        <v>19574</v>
      </c>
      <c r="C6032" t="s">
        <v>19575</v>
      </c>
      <c r="D6032">
        <v>59</v>
      </c>
      <c r="E6032" t="s">
        <v>19</v>
      </c>
      <c r="F6032" t="s">
        <v>149</v>
      </c>
      <c r="G6032" s="1">
        <v>43952</v>
      </c>
      <c r="H6032" t="s">
        <v>45</v>
      </c>
      <c r="I6032" t="s">
        <v>67</v>
      </c>
      <c r="J6032" s="2" t="s">
        <v>19576</v>
      </c>
      <c r="K6032" t="s">
        <v>39</v>
      </c>
      <c r="L6032" t="s">
        <v>19577</v>
      </c>
      <c r="M6032" t="s">
        <v>143</v>
      </c>
      <c r="N6032" t="s">
        <v>83</v>
      </c>
      <c r="O6032" s="3">
        <v>45078.439664351848</v>
      </c>
      <c r="P6032" s="3">
        <v>45078.289664351854</v>
      </c>
      <c r="Q6032">
        <v>4</v>
      </c>
      <c r="R6032">
        <v>6031</v>
      </c>
      <c r="S6032" t="str">
        <f>PROPER(CustomerSupport[[#This Row],[Resolution]])</f>
        <v>Agreement According Past Also Whom.</v>
      </c>
      <c r="T6032" t="str">
        <f>TRIM(CustomerSupport[[#This Row],[Customer Name]])</f>
        <v>Lauren Jones</v>
      </c>
      <c r="U6032">
        <f>MONTH(CustomerSupport[[#This Row],[Date of Purchase]])</f>
        <v>5</v>
      </c>
      <c r="V6032" t="str">
        <f>TEXT('Working data'!G6032,"mmmm")</f>
        <v>May</v>
      </c>
      <c r="W6032">
        <f>YEAR(CustomerSupport[[#This Row],[Date of Purchase]])</f>
        <v>2020</v>
      </c>
      <c r="X6032">
        <f t="shared" si="94"/>
        <v>-3.5999999998603016</v>
      </c>
    </row>
    <row r="6033" spans="1:24" ht="14.25" customHeight="1" x14ac:dyDescent="0.4">
      <c r="A6033">
        <v>6032</v>
      </c>
      <c r="B6033" t="s">
        <v>19578</v>
      </c>
      <c r="C6033" t="s">
        <v>19579</v>
      </c>
      <c r="D6033">
        <v>54</v>
      </c>
      <c r="E6033" t="s">
        <v>29</v>
      </c>
      <c r="F6033" t="s">
        <v>456</v>
      </c>
      <c r="G6033" s="1">
        <v>43901</v>
      </c>
      <c r="H6033" t="s">
        <v>59</v>
      </c>
      <c r="I6033" t="s">
        <v>177</v>
      </c>
      <c r="J6033" s="2" t="s">
        <v>19580</v>
      </c>
      <c r="K6033" t="s">
        <v>62</v>
      </c>
      <c r="M6033" t="s">
        <v>143</v>
      </c>
      <c r="N6033" t="s">
        <v>26</v>
      </c>
      <c r="R6033">
        <v>6032</v>
      </c>
      <c r="S6033" t="str">
        <f>PROPER(CustomerSupport[[#This Row],[Resolution]])</f>
        <v/>
      </c>
      <c r="T6033" t="str">
        <f>TRIM(CustomerSupport[[#This Row],[Customer Name]])</f>
        <v>Kaitlyn Coffey</v>
      </c>
      <c r="U6033">
        <f>MONTH(CustomerSupport[[#This Row],[Date of Purchase]])</f>
        <v>3</v>
      </c>
      <c r="V6033" t="str">
        <f>TEXT('Working data'!G6033,"mmmm")</f>
        <v>March</v>
      </c>
      <c r="W6033">
        <f>YEAR(CustomerSupport[[#This Row],[Date of Purchase]])</f>
        <v>2020</v>
      </c>
      <c r="X6033" t="str">
        <f t="shared" si="94"/>
        <v/>
      </c>
    </row>
    <row r="6034" spans="1:24" ht="14.25" customHeight="1" x14ac:dyDescent="0.4">
      <c r="A6034">
        <v>6033</v>
      </c>
      <c r="B6034" t="s">
        <v>19581</v>
      </c>
      <c r="C6034" t="s">
        <v>19582</v>
      </c>
      <c r="D6034">
        <v>32</v>
      </c>
      <c r="E6034" t="s">
        <v>19</v>
      </c>
      <c r="F6034" t="s">
        <v>397</v>
      </c>
      <c r="G6034" s="1">
        <v>44509</v>
      </c>
      <c r="H6034" t="s">
        <v>66</v>
      </c>
      <c r="I6034" t="s">
        <v>22</v>
      </c>
      <c r="J6034" s="2" t="s">
        <v>19583</v>
      </c>
      <c r="K6034" t="s">
        <v>39</v>
      </c>
      <c r="L6034" t="s">
        <v>19584</v>
      </c>
      <c r="M6034" t="s">
        <v>25</v>
      </c>
      <c r="N6034" t="s">
        <v>55</v>
      </c>
      <c r="O6034" s="3">
        <v>45078.787615740737</v>
      </c>
      <c r="P6034" s="3">
        <v>45078.497337962966</v>
      </c>
      <c r="Q6034">
        <v>1</v>
      </c>
      <c r="R6034">
        <v>6033</v>
      </c>
      <c r="S6034" t="str">
        <f>PROPER(CustomerSupport[[#This Row],[Resolution]])</f>
        <v>Wall Very Toward Fund Could Black Imagine With.</v>
      </c>
      <c r="T6034" t="str">
        <f>TRIM(CustomerSupport[[#This Row],[Customer Name]])</f>
        <v>Christopher Sutton</v>
      </c>
      <c r="U6034">
        <f>MONTH(CustomerSupport[[#This Row],[Date of Purchase]])</f>
        <v>11</v>
      </c>
      <c r="V6034" t="str">
        <f>TEXT('Working data'!G6034,"mmmm")</f>
        <v>November</v>
      </c>
      <c r="W6034">
        <f>YEAR(CustomerSupport[[#This Row],[Date of Purchase]])</f>
        <v>2021</v>
      </c>
      <c r="X6034">
        <f t="shared" si="94"/>
        <v>-6.9666666664998047</v>
      </c>
    </row>
    <row r="6035" spans="1:24" ht="14.25" customHeight="1" x14ac:dyDescent="0.4">
      <c r="A6035">
        <v>6034</v>
      </c>
      <c r="B6035" t="s">
        <v>19585</v>
      </c>
      <c r="C6035" t="s">
        <v>19586</v>
      </c>
      <c r="D6035">
        <v>45</v>
      </c>
      <c r="E6035" t="s">
        <v>58</v>
      </c>
      <c r="F6035" t="s">
        <v>51</v>
      </c>
      <c r="G6035" s="1">
        <v>44336</v>
      </c>
      <c r="H6035" t="s">
        <v>66</v>
      </c>
      <c r="I6035" t="s">
        <v>177</v>
      </c>
      <c r="J6035" s="2" t="s">
        <v>19587</v>
      </c>
      <c r="K6035" t="s">
        <v>24</v>
      </c>
      <c r="M6035" t="s">
        <v>143</v>
      </c>
      <c r="N6035" t="s">
        <v>55</v>
      </c>
      <c r="O6035" s="3">
        <v>45078.921655092592</v>
      </c>
      <c r="R6035">
        <v>6034</v>
      </c>
      <c r="S6035" t="str">
        <f>PROPER(CustomerSupport[[#This Row],[Resolution]])</f>
        <v/>
      </c>
      <c r="T6035" t="str">
        <f>TRIM(CustomerSupport[[#This Row],[Customer Name]])</f>
        <v>Tamara Nelson</v>
      </c>
      <c r="U6035">
        <f>MONTH(CustomerSupport[[#This Row],[Date of Purchase]])</f>
        <v>5</v>
      </c>
      <c r="V6035" t="str">
        <f>TEXT('Working data'!G6035,"mmmm")</f>
        <v>May</v>
      </c>
      <c r="W6035">
        <f>YEAR(CustomerSupport[[#This Row],[Date of Purchase]])</f>
        <v>2021</v>
      </c>
      <c r="X6035" t="str">
        <f t="shared" si="94"/>
        <v/>
      </c>
    </row>
    <row r="6036" spans="1:24" ht="14.25" customHeight="1" x14ac:dyDescent="0.4">
      <c r="A6036">
        <v>6035</v>
      </c>
      <c r="B6036" t="s">
        <v>19588</v>
      </c>
      <c r="C6036" t="s">
        <v>19589</v>
      </c>
      <c r="D6036">
        <v>55</v>
      </c>
      <c r="E6036" t="s">
        <v>19</v>
      </c>
      <c r="F6036" t="s">
        <v>219</v>
      </c>
      <c r="G6036" s="1">
        <v>43890</v>
      </c>
      <c r="H6036" t="s">
        <v>21</v>
      </c>
      <c r="I6036" t="s">
        <v>31</v>
      </c>
      <c r="J6036" s="2" t="s">
        <v>19590</v>
      </c>
      <c r="K6036" t="s">
        <v>39</v>
      </c>
      <c r="L6036" t="s">
        <v>19591</v>
      </c>
      <c r="M6036" t="s">
        <v>25</v>
      </c>
      <c r="N6036" t="s">
        <v>33</v>
      </c>
      <c r="O6036" s="3">
        <v>45078.57167824074</v>
      </c>
      <c r="P6036" s="3">
        <v>45078.405706018515</v>
      </c>
      <c r="Q6036">
        <v>4</v>
      </c>
      <c r="R6036">
        <v>6035</v>
      </c>
      <c r="S6036" t="str">
        <f>PROPER(CustomerSupport[[#This Row],[Resolution]])</f>
        <v>Find Crime Yet Note Teacher.</v>
      </c>
      <c r="T6036" t="str">
        <f>TRIM(CustomerSupport[[#This Row],[Customer Name]])</f>
        <v>Kimberly Brown</v>
      </c>
      <c r="U6036">
        <f>MONTH(CustomerSupport[[#This Row],[Date of Purchase]])</f>
        <v>2</v>
      </c>
      <c r="V6036" t="str">
        <f>TEXT('Working data'!G6036,"mmmm")</f>
        <v>February</v>
      </c>
      <c r="W6036">
        <f>YEAR(CustomerSupport[[#This Row],[Date of Purchase]])</f>
        <v>2020</v>
      </c>
      <c r="X6036">
        <f t="shared" si="94"/>
        <v>-3.9833333333954215</v>
      </c>
    </row>
    <row r="6037" spans="1:24" ht="14.25" customHeight="1" x14ac:dyDescent="0.4">
      <c r="A6037">
        <v>6036</v>
      </c>
      <c r="B6037" t="s">
        <v>19592</v>
      </c>
      <c r="C6037" t="s">
        <v>19593</v>
      </c>
      <c r="D6037">
        <v>56</v>
      </c>
      <c r="E6037" t="s">
        <v>58</v>
      </c>
      <c r="F6037" t="s">
        <v>161</v>
      </c>
      <c r="G6037" s="1">
        <v>44020</v>
      </c>
      <c r="H6037" t="s">
        <v>66</v>
      </c>
      <c r="I6037" t="s">
        <v>141</v>
      </c>
      <c r="J6037" s="2" t="s">
        <v>19594</v>
      </c>
      <c r="K6037" t="s">
        <v>62</v>
      </c>
      <c r="M6037" t="s">
        <v>25</v>
      </c>
      <c r="N6037" t="s">
        <v>33</v>
      </c>
      <c r="R6037">
        <v>6036</v>
      </c>
      <c r="S6037" t="str">
        <f>PROPER(CustomerSupport[[#This Row],[Resolution]])</f>
        <v/>
      </c>
      <c r="T6037" t="str">
        <f>TRIM(CustomerSupport[[#This Row],[Customer Name]])</f>
        <v>Jacqueline Booker</v>
      </c>
      <c r="U6037">
        <f>MONTH(CustomerSupport[[#This Row],[Date of Purchase]])</f>
        <v>7</v>
      </c>
      <c r="V6037" t="str">
        <f>TEXT('Working data'!G6037,"mmmm")</f>
        <v>July</v>
      </c>
      <c r="W6037">
        <f>YEAR(CustomerSupport[[#This Row],[Date of Purchase]])</f>
        <v>2020</v>
      </c>
      <c r="X6037" t="str">
        <f t="shared" si="94"/>
        <v/>
      </c>
    </row>
    <row r="6038" spans="1:24" ht="14.25" customHeight="1" x14ac:dyDescent="0.4">
      <c r="A6038">
        <v>6037</v>
      </c>
      <c r="B6038" t="s">
        <v>19595</v>
      </c>
      <c r="C6038" t="s">
        <v>19596</v>
      </c>
      <c r="D6038">
        <v>57</v>
      </c>
      <c r="E6038" t="s">
        <v>19</v>
      </c>
      <c r="F6038" t="s">
        <v>51</v>
      </c>
      <c r="G6038" s="1">
        <v>43917</v>
      </c>
      <c r="H6038" t="s">
        <v>66</v>
      </c>
      <c r="I6038" t="s">
        <v>99</v>
      </c>
      <c r="J6038" t="s">
        <v>19597</v>
      </c>
      <c r="K6038" t="s">
        <v>62</v>
      </c>
      <c r="M6038" t="s">
        <v>25</v>
      </c>
      <c r="N6038" t="s">
        <v>33</v>
      </c>
      <c r="R6038">
        <v>6037</v>
      </c>
      <c r="S6038" t="str">
        <f>PROPER(CustomerSupport[[#This Row],[Resolution]])</f>
        <v/>
      </c>
      <c r="T6038" t="str">
        <f>TRIM(CustomerSupport[[#This Row],[Customer Name]])</f>
        <v>Walter Berry</v>
      </c>
      <c r="U6038">
        <f>MONTH(CustomerSupport[[#This Row],[Date of Purchase]])</f>
        <v>3</v>
      </c>
      <c r="V6038" t="str">
        <f>TEXT('Working data'!G6038,"mmmm")</f>
        <v>March</v>
      </c>
      <c r="W6038">
        <f>YEAR(CustomerSupport[[#This Row],[Date of Purchase]])</f>
        <v>2020</v>
      </c>
      <c r="X6038" t="str">
        <f t="shared" si="94"/>
        <v/>
      </c>
    </row>
    <row r="6039" spans="1:24" ht="14.25" customHeight="1" x14ac:dyDescent="0.4">
      <c r="A6039">
        <v>6038</v>
      </c>
      <c r="B6039" t="s">
        <v>19598</v>
      </c>
      <c r="C6039" t="s">
        <v>19599</v>
      </c>
      <c r="D6039">
        <v>57</v>
      </c>
      <c r="E6039" t="s">
        <v>19</v>
      </c>
      <c r="F6039" t="s">
        <v>71</v>
      </c>
      <c r="G6039" s="1">
        <v>44113</v>
      </c>
      <c r="H6039" t="s">
        <v>66</v>
      </c>
      <c r="I6039" t="s">
        <v>52</v>
      </c>
      <c r="J6039" t="s">
        <v>19600</v>
      </c>
      <c r="K6039" t="s">
        <v>24</v>
      </c>
      <c r="M6039" t="s">
        <v>41</v>
      </c>
      <c r="N6039" t="s">
        <v>55</v>
      </c>
      <c r="O6039" s="3">
        <v>45078.580057870371</v>
      </c>
      <c r="R6039">
        <v>6038</v>
      </c>
      <c r="S6039" t="str">
        <f>PROPER(CustomerSupport[[#This Row],[Resolution]])</f>
        <v/>
      </c>
      <c r="T6039" t="str">
        <f>TRIM(CustomerSupport[[#This Row],[Customer Name]])</f>
        <v>Mark Odonnell</v>
      </c>
      <c r="U6039">
        <f>MONTH(CustomerSupport[[#This Row],[Date of Purchase]])</f>
        <v>10</v>
      </c>
      <c r="V6039" t="str">
        <f>TEXT('Working data'!G6039,"mmmm")</f>
        <v>October</v>
      </c>
      <c r="W6039">
        <f>YEAR(CustomerSupport[[#This Row],[Date of Purchase]])</f>
        <v>2020</v>
      </c>
      <c r="X6039" t="str">
        <f t="shared" si="94"/>
        <v/>
      </c>
    </row>
    <row r="6040" spans="1:24" ht="14.25" customHeight="1" x14ac:dyDescent="0.4">
      <c r="A6040">
        <v>6039</v>
      </c>
      <c r="B6040" t="s">
        <v>19601</v>
      </c>
      <c r="C6040" t="s">
        <v>19602</v>
      </c>
      <c r="D6040">
        <v>31</v>
      </c>
      <c r="E6040" t="s">
        <v>58</v>
      </c>
      <c r="F6040" t="s">
        <v>71</v>
      </c>
      <c r="G6040" s="1">
        <v>43948</v>
      </c>
      <c r="H6040" t="s">
        <v>21</v>
      </c>
      <c r="I6040" t="s">
        <v>67</v>
      </c>
      <c r="J6040" t="s">
        <v>19603</v>
      </c>
      <c r="K6040" t="s">
        <v>62</v>
      </c>
      <c r="M6040" t="s">
        <v>25</v>
      </c>
      <c r="N6040" t="s">
        <v>83</v>
      </c>
      <c r="R6040">
        <v>6039</v>
      </c>
      <c r="S6040" t="str">
        <f>PROPER(CustomerSupport[[#This Row],[Resolution]])</f>
        <v/>
      </c>
      <c r="T6040" t="str">
        <f>TRIM(CustomerSupport[[#This Row],[Customer Name]])</f>
        <v>Jeffrey Reynolds II</v>
      </c>
      <c r="U6040">
        <f>MONTH(CustomerSupport[[#This Row],[Date of Purchase]])</f>
        <v>4</v>
      </c>
      <c r="V6040" t="str">
        <f>TEXT('Working data'!G6040,"mmmm")</f>
        <v>April</v>
      </c>
      <c r="W6040">
        <f>YEAR(CustomerSupport[[#This Row],[Date of Purchase]])</f>
        <v>2020</v>
      </c>
      <c r="X6040" t="str">
        <f t="shared" si="94"/>
        <v/>
      </c>
    </row>
    <row r="6041" spans="1:24" ht="14.25" customHeight="1" x14ac:dyDescent="0.4">
      <c r="A6041">
        <v>6040</v>
      </c>
      <c r="B6041" t="s">
        <v>19604</v>
      </c>
      <c r="C6041" t="s">
        <v>19605</v>
      </c>
      <c r="D6041">
        <v>28</v>
      </c>
      <c r="E6041" t="s">
        <v>58</v>
      </c>
      <c r="F6041" t="s">
        <v>223</v>
      </c>
      <c r="G6041" s="1">
        <v>43916</v>
      </c>
      <c r="H6041" t="s">
        <v>45</v>
      </c>
      <c r="I6041" t="s">
        <v>99</v>
      </c>
      <c r="J6041" s="2" t="s">
        <v>19606</v>
      </c>
      <c r="K6041" t="s">
        <v>24</v>
      </c>
      <c r="M6041" t="s">
        <v>89</v>
      </c>
      <c r="N6041" t="s">
        <v>33</v>
      </c>
      <c r="O6041" s="3">
        <v>45078.81759259259</v>
      </c>
      <c r="R6041">
        <v>6040</v>
      </c>
      <c r="S6041" t="str">
        <f>PROPER(CustomerSupport[[#This Row],[Resolution]])</f>
        <v/>
      </c>
      <c r="T6041" t="str">
        <f>TRIM(CustomerSupport[[#This Row],[Customer Name]])</f>
        <v>William Sanchez</v>
      </c>
      <c r="U6041">
        <f>MONTH(CustomerSupport[[#This Row],[Date of Purchase]])</f>
        <v>3</v>
      </c>
      <c r="V6041" t="str">
        <f>TEXT('Working data'!G6041,"mmmm")</f>
        <v>March</v>
      </c>
      <c r="W6041">
        <f>YEAR(CustomerSupport[[#This Row],[Date of Purchase]])</f>
        <v>2020</v>
      </c>
      <c r="X6041" t="str">
        <f t="shared" si="94"/>
        <v/>
      </c>
    </row>
    <row r="6042" spans="1:24" ht="14.25" customHeight="1" x14ac:dyDescent="0.4">
      <c r="A6042">
        <v>6041</v>
      </c>
      <c r="B6042" t="s">
        <v>19607</v>
      </c>
      <c r="C6042" t="s">
        <v>19608</v>
      </c>
      <c r="D6042">
        <v>37</v>
      </c>
      <c r="E6042" t="s">
        <v>29</v>
      </c>
      <c r="F6042" t="s">
        <v>125</v>
      </c>
      <c r="G6042" s="1">
        <v>44426</v>
      </c>
      <c r="H6042" t="s">
        <v>66</v>
      </c>
      <c r="I6042" t="s">
        <v>113</v>
      </c>
      <c r="J6042" s="2" t="s">
        <v>19609</v>
      </c>
      <c r="K6042" t="s">
        <v>24</v>
      </c>
      <c r="M6042" t="s">
        <v>143</v>
      </c>
      <c r="N6042" t="s">
        <v>83</v>
      </c>
      <c r="O6042" s="3">
        <v>45078.665532407409</v>
      </c>
      <c r="R6042">
        <v>6041</v>
      </c>
      <c r="S6042" t="str">
        <f>PROPER(CustomerSupport[[#This Row],[Resolution]])</f>
        <v/>
      </c>
      <c r="T6042" t="str">
        <f>TRIM(CustomerSupport[[#This Row],[Customer Name]])</f>
        <v>Richard Mcdonald</v>
      </c>
      <c r="U6042">
        <f>MONTH(CustomerSupport[[#This Row],[Date of Purchase]])</f>
        <v>8</v>
      </c>
      <c r="V6042" t="str">
        <f>TEXT('Working data'!G6042,"mmmm")</f>
        <v>August</v>
      </c>
      <c r="W6042">
        <f>YEAR(CustomerSupport[[#This Row],[Date of Purchase]])</f>
        <v>2021</v>
      </c>
      <c r="X6042" t="str">
        <f t="shared" si="94"/>
        <v/>
      </c>
    </row>
    <row r="6043" spans="1:24" ht="14.25" customHeight="1" x14ac:dyDescent="0.4">
      <c r="A6043">
        <v>6042</v>
      </c>
      <c r="B6043" t="s">
        <v>19610</v>
      </c>
      <c r="C6043" t="s">
        <v>19611</v>
      </c>
      <c r="D6043">
        <v>32</v>
      </c>
      <c r="E6043" t="s">
        <v>29</v>
      </c>
      <c r="F6043" t="s">
        <v>149</v>
      </c>
      <c r="G6043" s="1">
        <v>43873</v>
      </c>
      <c r="H6043" t="s">
        <v>21</v>
      </c>
      <c r="I6043" t="s">
        <v>150</v>
      </c>
      <c r="J6043" s="2" t="s">
        <v>19612</v>
      </c>
      <c r="K6043" t="s">
        <v>62</v>
      </c>
      <c r="M6043" t="s">
        <v>25</v>
      </c>
      <c r="N6043" t="s">
        <v>33</v>
      </c>
      <c r="R6043">
        <v>6042</v>
      </c>
      <c r="S6043" t="str">
        <f>PROPER(CustomerSupport[[#This Row],[Resolution]])</f>
        <v/>
      </c>
      <c r="T6043" t="str">
        <f>TRIM(CustomerSupport[[#This Row],[Customer Name]])</f>
        <v>Grace Carroll</v>
      </c>
      <c r="U6043">
        <f>MONTH(CustomerSupport[[#This Row],[Date of Purchase]])</f>
        <v>2</v>
      </c>
      <c r="V6043" t="str">
        <f>TEXT('Working data'!G6043,"mmmm")</f>
        <v>February</v>
      </c>
      <c r="W6043">
        <f>YEAR(CustomerSupport[[#This Row],[Date of Purchase]])</f>
        <v>2020</v>
      </c>
      <c r="X6043" t="str">
        <f t="shared" si="94"/>
        <v/>
      </c>
    </row>
    <row r="6044" spans="1:24" ht="14.25" customHeight="1" x14ac:dyDescent="0.4">
      <c r="A6044">
        <v>6043</v>
      </c>
      <c r="B6044" t="s">
        <v>19613</v>
      </c>
      <c r="C6044" t="s">
        <v>19614</v>
      </c>
      <c r="D6044">
        <v>53</v>
      </c>
      <c r="E6044" t="s">
        <v>19</v>
      </c>
      <c r="F6044" t="s">
        <v>129</v>
      </c>
      <c r="G6044" s="1">
        <v>43977</v>
      </c>
      <c r="H6044" t="s">
        <v>67</v>
      </c>
      <c r="I6044" t="s">
        <v>46</v>
      </c>
      <c r="J6044" s="2" t="s">
        <v>19615</v>
      </c>
      <c r="K6044" t="s">
        <v>39</v>
      </c>
      <c r="L6044" t="s">
        <v>19616</v>
      </c>
      <c r="M6044" t="s">
        <v>89</v>
      </c>
      <c r="N6044" t="s">
        <v>26</v>
      </c>
      <c r="O6044" s="3">
        <v>45078.730150462965</v>
      </c>
      <c r="P6044" s="3">
        <v>45078.089178240742</v>
      </c>
      <c r="Q6044">
        <v>1</v>
      </c>
      <c r="R6044">
        <v>6043</v>
      </c>
      <c r="S6044" t="str">
        <f>PROPER(CustomerSupport[[#This Row],[Resolution]])</f>
        <v>Law Have Ready.</v>
      </c>
      <c r="T6044" t="str">
        <f>TRIM(CustomerSupport[[#This Row],[Customer Name]])</f>
        <v>Benjamin Mccoy</v>
      </c>
      <c r="U6044">
        <f>MONTH(CustomerSupport[[#This Row],[Date of Purchase]])</f>
        <v>5</v>
      </c>
      <c r="V6044" t="str">
        <f>TEXT('Working data'!G6044,"mmmm")</f>
        <v>May</v>
      </c>
      <c r="W6044">
        <f>YEAR(CustomerSupport[[#This Row],[Date of Purchase]])</f>
        <v>2020</v>
      </c>
      <c r="X6044">
        <f t="shared" si="94"/>
        <v>-15.383333333360497</v>
      </c>
    </row>
    <row r="6045" spans="1:24" ht="14.25" customHeight="1" x14ac:dyDescent="0.4">
      <c r="A6045">
        <v>6044</v>
      </c>
      <c r="B6045" t="s">
        <v>19617</v>
      </c>
      <c r="C6045" t="s">
        <v>19618</v>
      </c>
      <c r="D6045">
        <v>54</v>
      </c>
      <c r="E6045" t="s">
        <v>58</v>
      </c>
      <c r="F6045" t="s">
        <v>71</v>
      </c>
      <c r="G6045" s="1">
        <v>43982</v>
      </c>
      <c r="H6045" t="s">
        <v>59</v>
      </c>
      <c r="I6045" t="s">
        <v>37</v>
      </c>
      <c r="J6045" s="2" t="s">
        <v>19619</v>
      </c>
      <c r="K6045" t="s">
        <v>62</v>
      </c>
      <c r="M6045" t="s">
        <v>89</v>
      </c>
      <c r="N6045" t="s">
        <v>33</v>
      </c>
      <c r="R6045">
        <v>6044</v>
      </c>
      <c r="S6045" t="str">
        <f>PROPER(CustomerSupport[[#This Row],[Resolution]])</f>
        <v/>
      </c>
      <c r="T6045" t="str">
        <f>TRIM(CustomerSupport[[#This Row],[Customer Name]])</f>
        <v>Brandi Malone</v>
      </c>
      <c r="U6045">
        <f>MONTH(CustomerSupport[[#This Row],[Date of Purchase]])</f>
        <v>5</v>
      </c>
      <c r="V6045" t="str">
        <f>TEXT('Working data'!G6045,"mmmm")</f>
        <v>May</v>
      </c>
      <c r="W6045">
        <f>YEAR(CustomerSupport[[#This Row],[Date of Purchase]])</f>
        <v>2020</v>
      </c>
      <c r="X6045" t="str">
        <f t="shared" si="94"/>
        <v/>
      </c>
    </row>
    <row r="6046" spans="1:24" ht="14.25" customHeight="1" x14ac:dyDescent="0.4">
      <c r="A6046">
        <v>6045</v>
      </c>
      <c r="B6046" t="s">
        <v>19620</v>
      </c>
      <c r="C6046" t="s">
        <v>19621</v>
      </c>
      <c r="D6046">
        <v>50</v>
      </c>
      <c r="E6046" t="s">
        <v>58</v>
      </c>
      <c r="F6046" t="s">
        <v>98</v>
      </c>
      <c r="G6046" s="1">
        <v>43990</v>
      </c>
      <c r="H6046" t="s">
        <v>67</v>
      </c>
      <c r="I6046" t="s">
        <v>60</v>
      </c>
      <c r="J6046" t="s">
        <v>2443</v>
      </c>
      <c r="K6046" t="s">
        <v>24</v>
      </c>
      <c r="M6046" t="s">
        <v>25</v>
      </c>
      <c r="N6046" t="s">
        <v>26</v>
      </c>
      <c r="O6046" s="3">
        <v>45078.48642361111</v>
      </c>
      <c r="R6046">
        <v>6045</v>
      </c>
      <c r="S6046" t="str">
        <f>PROPER(CustomerSupport[[#This Row],[Resolution]])</f>
        <v/>
      </c>
      <c r="T6046" t="str">
        <f>TRIM(CustomerSupport[[#This Row],[Customer Name]])</f>
        <v>Amber Chen</v>
      </c>
      <c r="U6046">
        <f>MONTH(CustomerSupport[[#This Row],[Date of Purchase]])</f>
        <v>6</v>
      </c>
      <c r="V6046" t="str">
        <f>TEXT('Working data'!G6046,"mmmm")</f>
        <v>June</v>
      </c>
      <c r="W6046">
        <f>YEAR(CustomerSupport[[#This Row],[Date of Purchase]])</f>
        <v>2020</v>
      </c>
      <c r="X6046" t="str">
        <f t="shared" si="94"/>
        <v/>
      </c>
    </row>
    <row r="6047" spans="1:24" ht="14.25" customHeight="1" x14ac:dyDescent="0.4">
      <c r="A6047">
        <v>6046</v>
      </c>
      <c r="B6047" t="s">
        <v>19622</v>
      </c>
      <c r="C6047" t="s">
        <v>19623</v>
      </c>
      <c r="D6047">
        <v>63</v>
      </c>
      <c r="E6047" t="s">
        <v>29</v>
      </c>
      <c r="F6047" t="s">
        <v>286</v>
      </c>
      <c r="G6047" s="1">
        <v>43994</v>
      </c>
      <c r="H6047" t="s">
        <v>45</v>
      </c>
      <c r="I6047" t="s">
        <v>52</v>
      </c>
      <c r="J6047" s="2" t="s">
        <v>19624</v>
      </c>
      <c r="K6047" t="s">
        <v>39</v>
      </c>
      <c r="L6047" t="s">
        <v>19625</v>
      </c>
      <c r="M6047" t="s">
        <v>41</v>
      </c>
      <c r="N6047" t="s">
        <v>83</v>
      </c>
      <c r="O6047" s="3">
        <v>45078.584351851852</v>
      </c>
      <c r="P6047" s="3">
        <v>45078.757268518515</v>
      </c>
      <c r="Q6047">
        <v>2</v>
      </c>
      <c r="R6047">
        <v>6046</v>
      </c>
      <c r="S6047" t="str">
        <f>PROPER(CustomerSupport[[#This Row],[Resolution]])</f>
        <v>Result Congress Kitchen Indeed Edge.</v>
      </c>
      <c r="T6047" t="str">
        <f>TRIM(CustomerSupport[[#This Row],[Customer Name]])</f>
        <v>Ryan Miller</v>
      </c>
      <c r="U6047">
        <f>MONTH(CustomerSupport[[#This Row],[Date of Purchase]])</f>
        <v>6</v>
      </c>
      <c r="V6047" t="str">
        <f>TEXT('Working data'!G6047,"mmmm")</f>
        <v>June</v>
      </c>
      <c r="W6047">
        <f>YEAR(CustomerSupport[[#This Row],[Date of Purchase]])</f>
        <v>2020</v>
      </c>
      <c r="X6047">
        <f t="shared" si="94"/>
        <v>4.1499999999068677</v>
      </c>
    </row>
    <row r="6048" spans="1:24" ht="14.25" customHeight="1" x14ac:dyDescent="0.4">
      <c r="A6048">
        <v>6047</v>
      </c>
      <c r="B6048" t="s">
        <v>19626</v>
      </c>
      <c r="C6048" t="s">
        <v>19627</v>
      </c>
      <c r="D6048">
        <v>66</v>
      </c>
      <c r="E6048" t="s">
        <v>19</v>
      </c>
      <c r="F6048" t="s">
        <v>134</v>
      </c>
      <c r="G6048" s="1">
        <v>44228</v>
      </c>
      <c r="H6048" t="s">
        <v>59</v>
      </c>
      <c r="I6048" t="s">
        <v>113</v>
      </c>
      <c r="J6048" s="2" t="s">
        <v>19628</v>
      </c>
      <c r="K6048" t="s">
        <v>62</v>
      </c>
      <c r="M6048" t="s">
        <v>89</v>
      </c>
      <c r="N6048" t="s">
        <v>83</v>
      </c>
      <c r="R6048">
        <v>6047</v>
      </c>
      <c r="S6048" t="str">
        <f>PROPER(CustomerSupport[[#This Row],[Resolution]])</f>
        <v/>
      </c>
      <c r="T6048" t="str">
        <f>TRIM(CustomerSupport[[#This Row],[Customer Name]])</f>
        <v>Matthew Case</v>
      </c>
      <c r="U6048">
        <f>MONTH(CustomerSupport[[#This Row],[Date of Purchase]])</f>
        <v>2</v>
      </c>
      <c r="V6048" t="str">
        <f>TEXT('Working data'!G6048,"mmmm")</f>
        <v>February</v>
      </c>
      <c r="W6048">
        <f>YEAR(CustomerSupport[[#This Row],[Date of Purchase]])</f>
        <v>2021</v>
      </c>
      <c r="X6048" t="str">
        <f t="shared" si="94"/>
        <v/>
      </c>
    </row>
    <row r="6049" spans="1:24" ht="14.25" customHeight="1" x14ac:dyDescent="0.4">
      <c r="A6049">
        <v>6048</v>
      </c>
      <c r="B6049" t="s">
        <v>19629</v>
      </c>
      <c r="C6049" t="s">
        <v>19630</v>
      </c>
      <c r="D6049">
        <v>50</v>
      </c>
      <c r="E6049" t="s">
        <v>29</v>
      </c>
      <c r="F6049" t="s">
        <v>173</v>
      </c>
      <c r="G6049" s="1">
        <v>44209</v>
      </c>
      <c r="H6049" t="s">
        <v>21</v>
      </c>
      <c r="I6049" t="s">
        <v>67</v>
      </c>
      <c r="J6049" s="2" t="s">
        <v>19631</v>
      </c>
      <c r="K6049" t="s">
        <v>39</v>
      </c>
      <c r="L6049" t="s">
        <v>19632</v>
      </c>
      <c r="M6049" t="s">
        <v>25</v>
      </c>
      <c r="N6049" t="s">
        <v>33</v>
      </c>
      <c r="O6049" s="3">
        <v>45078.205208333333</v>
      </c>
      <c r="P6049" s="3">
        <v>45078.769097222219</v>
      </c>
      <c r="Q6049">
        <v>5</v>
      </c>
      <c r="R6049">
        <v>6048</v>
      </c>
      <c r="S6049" t="str">
        <f>PROPER(CustomerSupport[[#This Row],[Resolution]])</f>
        <v>Too Pull Truth Through Prepare Education.</v>
      </c>
      <c r="T6049" t="str">
        <f>TRIM(CustomerSupport[[#This Row],[Customer Name]])</f>
        <v>Lori Warren</v>
      </c>
      <c r="U6049">
        <f>MONTH(CustomerSupport[[#This Row],[Date of Purchase]])</f>
        <v>1</v>
      </c>
      <c r="V6049" t="str">
        <f>TEXT('Working data'!G6049,"mmmm")</f>
        <v>January</v>
      </c>
      <c r="W6049">
        <f>YEAR(CustomerSupport[[#This Row],[Date of Purchase]])</f>
        <v>2021</v>
      </c>
      <c r="X6049">
        <f t="shared" si="94"/>
        <v>13.533333333267365</v>
      </c>
    </row>
    <row r="6050" spans="1:24" ht="14.25" customHeight="1" x14ac:dyDescent="0.4">
      <c r="A6050">
        <v>6049</v>
      </c>
      <c r="B6050" t="s">
        <v>19633</v>
      </c>
      <c r="C6050" t="s">
        <v>19634</v>
      </c>
      <c r="D6050">
        <v>46</v>
      </c>
      <c r="E6050" t="s">
        <v>19</v>
      </c>
      <c r="F6050" t="s">
        <v>242</v>
      </c>
      <c r="G6050" s="1">
        <v>43860</v>
      </c>
      <c r="H6050" t="s">
        <v>59</v>
      </c>
      <c r="I6050" t="s">
        <v>99</v>
      </c>
      <c r="J6050" t="s">
        <v>1057</v>
      </c>
      <c r="K6050" t="s">
        <v>39</v>
      </c>
      <c r="L6050" t="s">
        <v>19635</v>
      </c>
      <c r="M6050" t="s">
        <v>143</v>
      </c>
      <c r="N6050" t="s">
        <v>55</v>
      </c>
      <c r="O6050" s="3">
        <v>45078.93645833333</v>
      </c>
      <c r="P6050" s="3">
        <v>45078.359375</v>
      </c>
      <c r="Q6050">
        <v>1</v>
      </c>
      <c r="R6050">
        <v>6049</v>
      </c>
      <c r="S6050" t="str">
        <f>PROPER(CustomerSupport[[#This Row],[Resolution]])</f>
        <v>Look Personal Instead Beautiful Technology Entire Direction.</v>
      </c>
      <c r="T6050" t="str">
        <f>TRIM(CustomerSupport[[#This Row],[Customer Name]])</f>
        <v>Jessica Vincent</v>
      </c>
      <c r="U6050">
        <f>MONTH(CustomerSupport[[#This Row],[Date of Purchase]])</f>
        <v>1</v>
      </c>
      <c r="V6050" t="str">
        <f>TEXT('Working data'!G6050,"mmmm")</f>
        <v>January</v>
      </c>
      <c r="W6050">
        <f>YEAR(CustomerSupport[[#This Row],[Date of Purchase]])</f>
        <v>2020</v>
      </c>
      <c r="X6050">
        <f t="shared" si="94"/>
        <v>-13.849999999918509</v>
      </c>
    </row>
    <row r="6051" spans="1:24" ht="14.25" customHeight="1" x14ac:dyDescent="0.4">
      <c r="A6051">
        <v>6050</v>
      </c>
      <c r="B6051" t="s">
        <v>19636</v>
      </c>
      <c r="C6051" t="s">
        <v>19637</v>
      </c>
      <c r="D6051">
        <v>60</v>
      </c>
      <c r="E6051" t="s">
        <v>29</v>
      </c>
      <c r="F6051" t="s">
        <v>149</v>
      </c>
      <c r="G6051" s="1">
        <v>43999</v>
      </c>
      <c r="H6051" t="s">
        <v>21</v>
      </c>
      <c r="I6051" t="s">
        <v>77</v>
      </c>
      <c r="J6051" s="2" t="s">
        <v>19638</v>
      </c>
      <c r="K6051" t="s">
        <v>62</v>
      </c>
      <c r="M6051" t="s">
        <v>25</v>
      </c>
      <c r="N6051" t="s">
        <v>83</v>
      </c>
      <c r="R6051">
        <v>6050</v>
      </c>
      <c r="S6051" t="str">
        <f>PROPER(CustomerSupport[[#This Row],[Resolution]])</f>
        <v/>
      </c>
      <c r="T6051" t="str">
        <f>TRIM(CustomerSupport[[#This Row],[Customer Name]])</f>
        <v>Amy Payne</v>
      </c>
      <c r="U6051">
        <f>MONTH(CustomerSupport[[#This Row],[Date of Purchase]])</f>
        <v>6</v>
      </c>
      <c r="V6051" t="str">
        <f>TEXT('Working data'!G6051,"mmmm")</f>
        <v>June</v>
      </c>
      <c r="W6051">
        <f>YEAR(CustomerSupport[[#This Row],[Date of Purchase]])</f>
        <v>2020</v>
      </c>
      <c r="X6051" t="str">
        <f t="shared" si="94"/>
        <v/>
      </c>
    </row>
    <row r="6052" spans="1:24" ht="14.25" customHeight="1" x14ac:dyDescent="0.4">
      <c r="A6052">
        <v>6051</v>
      </c>
      <c r="B6052" t="s">
        <v>19639</v>
      </c>
      <c r="C6052" t="s">
        <v>19640</v>
      </c>
      <c r="D6052">
        <v>61</v>
      </c>
      <c r="E6052" t="s">
        <v>29</v>
      </c>
      <c r="F6052" t="s">
        <v>242</v>
      </c>
      <c r="G6052" s="1">
        <v>44077</v>
      </c>
      <c r="H6052" t="s">
        <v>59</v>
      </c>
      <c r="I6052" t="s">
        <v>31</v>
      </c>
      <c r="J6052" s="2" t="s">
        <v>19641</v>
      </c>
      <c r="K6052" t="s">
        <v>24</v>
      </c>
      <c r="M6052" t="s">
        <v>41</v>
      </c>
      <c r="N6052" t="s">
        <v>55</v>
      </c>
      <c r="O6052" s="3">
        <v>45078.055254629631</v>
      </c>
      <c r="R6052">
        <v>6051</v>
      </c>
      <c r="S6052" t="str">
        <f>PROPER(CustomerSupport[[#This Row],[Resolution]])</f>
        <v/>
      </c>
      <c r="T6052" t="str">
        <f>TRIM(CustomerSupport[[#This Row],[Customer Name]])</f>
        <v>Laura Rivera</v>
      </c>
      <c r="U6052">
        <f>MONTH(CustomerSupport[[#This Row],[Date of Purchase]])</f>
        <v>9</v>
      </c>
      <c r="V6052" t="str">
        <f>TEXT('Working data'!G6052,"mmmm")</f>
        <v>September</v>
      </c>
      <c r="W6052">
        <f>YEAR(CustomerSupport[[#This Row],[Date of Purchase]])</f>
        <v>2020</v>
      </c>
      <c r="X6052" t="str">
        <f t="shared" si="94"/>
        <v/>
      </c>
    </row>
    <row r="6053" spans="1:24" ht="14.25" customHeight="1" x14ac:dyDescent="0.4">
      <c r="A6053">
        <v>6052</v>
      </c>
      <c r="B6053" t="s">
        <v>19642</v>
      </c>
      <c r="C6053" t="s">
        <v>19643</v>
      </c>
      <c r="D6053">
        <v>49</v>
      </c>
      <c r="E6053" t="s">
        <v>29</v>
      </c>
      <c r="F6053" t="s">
        <v>242</v>
      </c>
      <c r="G6053" s="1">
        <v>44389</v>
      </c>
      <c r="H6053" t="s">
        <v>66</v>
      </c>
      <c r="I6053" t="s">
        <v>60</v>
      </c>
      <c r="J6053" s="2" t="s">
        <v>19644</v>
      </c>
      <c r="K6053" t="s">
        <v>39</v>
      </c>
      <c r="L6053" t="s">
        <v>19645</v>
      </c>
      <c r="M6053" t="s">
        <v>25</v>
      </c>
      <c r="N6053" t="s">
        <v>26</v>
      </c>
      <c r="O6053" s="3">
        <v>45078.624027777776</v>
      </c>
      <c r="P6053" s="3">
        <v>45078.701805555553</v>
      </c>
      <c r="Q6053">
        <v>4</v>
      </c>
      <c r="R6053">
        <v>6052</v>
      </c>
      <c r="S6053" t="str">
        <f>PROPER(CustomerSupport[[#This Row],[Resolution]])</f>
        <v>Of Mention Available Interesting.</v>
      </c>
      <c r="T6053" t="str">
        <f>TRIM(CustomerSupport[[#This Row],[Customer Name]])</f>
        <v>Richard Summers</v>
      </c>
      <c r="U6053">
        <f>MONTH(CustomerSupport[[#This Row],[Date of Purchase]])</f>
        <v>7</v>
      </c>
      <c r="V6053" t="str">
        <f>TEXT('Working data'!G6053,"mmmm")</f>
        <v>July</v>
      </c>
      <c r="W6053">
        <f>YEAR(CustomerSupport[[#This Row],[Date of Purchase]])</f>
        <v>2021</v>
      </c>
      <c r="X6053">
        <f t="shared" si="94"/>
        <v>1.8666666666395031</v>
      </c>
    </row>
    <row r="6054" spans="1:24" ht="14.25" customHeight="1" x14ac:dyDescent="0.4">
      <c r="A6054">
        <v>6053</v>
      </c>
      <c r="B6054" t="s">
        <v>19646</v>
      </c>
      <c r="C6054" t="s">
        <v>19647</v>
      </c>
      <c r="D6054">
        <v>63</v>
      </c>
      <c r="E6054" t="s">
        <v>19</v>
      </c>
      <c r="F6054" t="s">
        <v>421</v>
      </c>
      <c r="G6054" s="1">
        <v>44261</v>
      </c>
      <c r="H6054" t="s">
        <v>66</v>
      </c>
      <c r="I6054" t="s">
        <v>60</v>
      </c>
      <c r="J6054" t="s">
        <v>1885</v>
      </c>
      <c r="K6054" t="s">
        <v>39</v>
      </c>
      <c r="L6054" t="s">
        <v>19648</v>
      </c>
      <c r="M6054" t="s">
        <v>41</v>
      </c>
      <c r="N6054" t="s">
        <v>55</v>
      </c>
      <c r="O6054" s="3">
        <v>45078.453888888886</v>
      </c>
      <c r="P6054" s="3">
        <v>45078.880277777775</v>
      </c>
      <c r="Q6054">
        <v>1</v>
      </c>
      <c r="R6054">
        <v>6053</v>
      </c>
      <c r="S6054" t="str">
        <f>PROPER(CustomerSupport[[#This Row],[Resolution]])</f>
        <v>Site Draw Dark Spring Not Someone.</v>
      </c>
      <c r="T6054" t="str">
        <f>TRIM(CustomerSupport[[#This Row],[Customer Name]])</f>
        <v>Cheryl Fisher</v>
      </c>
      <c r="U6054">
        <f>MONTH(CustomerSupport[[#This Row],[Date of Purchase]])</f>
        <v>3</v>
      </c>
      <c r="V6054" t="str">
        <f>TEXT('Working data'!G6054,"mmmm")</f>
        <v>March</v>
      </c>
      <c r="W6054">
        <f>YEAR(CustomerSupport[[#This Row],[Date of Purchase]])</f>
        <v>2021</v>
      </c>
      <c r="X6054">
        <f t="shared" si="94"/>
        <v>10.233333333337214</v>
      </c>
    </row>
    <row r="6055" spans="1:24" ht="14.25" customHeight="1" x14ac:dyDescent="0.4">
      <c r="A6055">
        <v>6054</v>
      </c>
      <c r="B6055" t="s">
        <v>19649</v>
      </c>
      <c r="C6055" t="s">
        <v>19650</v>
      </c>
      <c r="D6055">
        <v>65</v>
      </c>
      <c r="E6055" t="s">
        <v>58</v>
      </c>
      <c r="F6055" t="s">
        <v>98</v>
      </c>
      <c r="G6055" s="1">
        <v>44079</v>
      </c>
      <c r="H6055" t="s">
        <v>45</v>
      </c>
      <c r="I6055" t="s">
        <v>177</v>
      </c>
      <c r="J6055" s="2" t="s">
        <v>19651</v>
      </c>
      <c r="K6055" t="s">
        <v>24</v>
      </c>
      <c r="M6055" t="s">
        <v>143</v>
      </c>
      <c r="N6055" t="s">
        <v>83</v>
      </c>
      <c r="O6055" s="3">
        <v>45078.273356481484</v>
      </c>
      <c r="R6055">
        <v>6054</v>
      </c>
      <c r="S6055" t="str">
        <f>PROPER(CustomerSupport[[#This Row],[Resolution]])</f>
        <v/>
      </c>
      <c r="T6055" t="str">
        <f>TRIM(CustomerSupport[[#This Row],[Customer Name]])</f>
        <v>Jason Bradford</v>
      </c>
      <c r="U6055">
        <f>MONTH(CustomerSupport[[#This Row],[Date of Purchase]])</f>
        <v>9</v>
      </c>
      <c r="V6055" t="str">
        <f>TEXT('Working data'!G6055,"mmmm")</f>
        <v>September</v>
      </c>
      <c r="W6055">
        <f>YEAR(CustomerSupport[[#This Row],[Date of Purchase]])</f>
        <v>2020</v>
      </c>
      <c r="X6055" t="str">
        <f t="shared" si="94"/>
        <v/>
      </c>
    </row>
    <row r="6056" spans="1:24" ht="14.25" customHeight="1" x14ac:dyDescent="0.4">
      <c r="A6056">
        <v>6055</v>
      </c>
      <c r="B6056" t="s">
        <v>19652</v>
      </c>
      <c r="C6056" t="s">
        <v>19653</v>
      </c>
      <c r="D6056">
        <v>26</v>
      </c>
      <c r="E6056" t="s">
        <v>29</v>
      </c>
      <c r="F6056" t="s">
        <v>456</v>
      </c>
      <c r="G6056" s="1">
        <v>44474</v>
      </c>
      <c r="H6056" t="s">
        <v>45</v>
      </c>
      <c r="I6056" t="s">
        <v>150</v>
      </c>
      <c r="J6056" s="2" t="s">
        <v>19654</v>
      </c>
      <c r="K6056" t="s">
        <v>39</v>
      </c>
      <c r="L6056" t="s">
        <v>19655</v>
      </c>
      <c r="M6056" t="s">
        <v>25</v>
      </c>
      <c r="N6056" t="s">
        <v>26</v>
      </c>
      <c r="O6056" s="3">
        <v>45078.848368055558</v>
      </c>
      <c r="P6056" s="3">
        <v>45078.155312499999</v>
      </c>
      <c r="Q6056">
        <v>4</v>
      </c>
      <c r="R6056">
        <v>6055</v>
      </c>
      <c r="S6056" t="str">
        <f>PROPER(CustomerSupport[[#This Row],[Resolution]])</f>
        <v>Usually Recent Act Usually.</v>
      </c>
      <c r="T6056" t="str">
        <f>TRIM(CustomerSupport[[#This Row],[Customer Name]])</f>
        <v>Susan Adkins</v>
      </c>
      <c r="U6056">
        <f>MONTH(CustomerSupport[[#This Row],[Date of Purchase]])</f>
        <v>10</v>
      </c>
      <c r="V6056" t="str">
        <f>TEXT('Working data'!G6056,"mmmm")</f>
        <v>October</v>
      </c>
      <c r="W6056">
        <f>YEAR(CustomerSupport[[#This Row],[Date of Purchase]])</f>
        <v>2021</v>
      </c>
      <c r="X6056">
        <f t="shared" si="94"/>
        <v>-16.633333333418705</v>
      </c>
    </row>
    <row r="6057" spans="1:24" ht="14.25" customHeight="1" x14ac:dyDescent="0.4">
      <c r="A6057">
        <v>6056</v>
      </c>
      <c r="B6057" t="s">
        <v>19656</v>
      </c>
      <c r="C6057" t="s">
        <v>19657</v>
      </c>
      <c r="D6057">
        <v>44</v>
      </c>
      <c r="E6057" t="s">
        <v>29</v>
      </c>
      <c r="F6057" t="s">
        <v>86</v>
      </c>
      <c r="G6057" s="1">
        <v>44210</v>
      </c>
      <c r="H6057" t="s">
        <v>59</v>
      </c>
      <c r="I6057" t="s">
        <v>22</v>
      </c>
      <c r="J6057" s="2" t="s">
        <v>19658</v>
      </c>
      <c r="K6057" t="s">
        <v>62</v>
      </c>
      <c r="M6057" t="s">
        <v>25</v>
      </c>
      <c r="N6057" t="s">
        <v>26</v>
      </c>
      <c r="R6057">
        <v>6056</v>
      </c>
      <c r="S6057" t="str">
        <f>PROPER(CustomerSupport[[#This Row],[Resolution]])</f>
        <v/>
      </c>
      <c r="T6057" t="str">
        <f>TRIM(CustomerSupport[[#This Row],[Customer Name]])</f>
        <v>Rebecca Bernard</v>
      </c>
      <c r="U6057">
        <f>MONTH(CustomerSupport[[#This Row],[Date of Purchase]])</f>
        <v>1</v>
      </c>
      <c r="V6057" t="str">
        <f>TEXT('Working data'!G6057,"mmmm")</f>
        <v>January</v>
      </c>
      <c r="W6057">
        <f>YEAR(CustomerSupport[[#This Row],[Date of Purchase]])</f>
        <v>2021</v>
      </c>
      <c r="X6057" t="str">
        <f t="shared" si="94"/>
        <v/>
      </c>
    </row>
    <row r="6058" spans="1:24" ht="14.25" customHeight="1" x14ac:dyDescent="0.4">
      <c r="A6058">
        <v>6057</v>
      </c>
      <c r="B6058" t="s">
        <v>19659</v>
      </c>
      <c r="C6058" t="s">
        <v>19660</v>
      </c>
      <c r="D6058">
        <v>51</v>
      </c>
      <c r="E6058" t="s">
        <v>58</v>
      </c>
      <c r="F6058" t="s">
        <v>207</v>
      </c>
      <c r="G6058" s="1">
        <v>44166</v>
      </c>
      <c r="H6058" t="s">
        <v>45</v>
      </c>
      <c r="I6058" t="s">
        <v>99</v>
      </c>
      <c r="J6058" s="2" t="s">
        <v>19661</v>
      </c>
      <c r="K6058" t="s">
        <v>39</v>
      </c>
      <c r="L6058" t="s">
        <v>19662</v>
      </c>
      <c r="M6058" t="s">
        <v>143</v>
      </c>
      <c r="N6058" t="s">
        <v>33</v>
      </c>
      <c r="O6058" s="3">
        <v>45078.914386574077</v>
      </c>
      <c r="P6058" s="3">
        <v>45078.232442129629</v>
      </c>
      <c r="Q6058">
        <v>5</v>
      </c>
      <c r="R6058">
        <v>6057</v>
      </c>
      <c r="S6058" t="str">
        <f>PROPER(CustomerSupport[[#This Row],[Resolution]])</f>
        <v>Tend Look Word Investment Eye Threat.</v>
      </c>
      <c r="T6058" t="str">
        <f>TRIM(CustomerSupport[[#This Row],[Customer Name]])</f>
        <v>Stacey Franklin</v>
      </c>
      <c r="U6058">
        <f>MONTH(CustomerSupport[[#This Row],[Date of Purchase]])</f>
        <v>12</v>
      </c>
      <c r="V6058" t="str">
        <f>TEXT('Working data'!G6058,"mmmm")</f>
        <v>December</v>
      </c>
      <c r="W6058">
        <f>YEAR(CustomerSupport[[#This Row],[Date of Purchase]])</f>
        <v>2020</v>
      </c>
      <c r="X6058">
        <f t="shared" si="94"/>
        <v>-16.366666666755918</v>
      </c>
    </row>
    <row r="6059" spans="1:24" ht="14.25" customHeight="1" x14ac:dyDescent="0.4">
      <c r="A6059">
        <v>6058</v>
      </c>
      <c r="B6059" t="s">
        <v>19663</v>
      </c>
      <c r="C6059" t="s">
        <v>19664</v>
      </c>
      <c r="D6059">
        <v>23</v>
      </c>
      <c r="E6059" t="s">
        <v>19</v>
      </c>
      <c r="F6059" t="s">
        <v>20</v>
      </c>
      <c r="G6059" s="1">
        <v>44290</v>
      </c>
      <c r="H6059" t="s">
        <v>67</v>
      </c>
      <c r="I6059" t="s">
        <v>67</v>
      </c>
      <c r="J6059" s="2" t="s">
        <v>19665</v>
      </c>
      <c r="K6059" t="s">
        <v>39</v>
      </c>
      <c r="L6059" t="s">
        <v>19666</v>
      </c>
      <c r="M6059" t="s">
        <v>41</v>
      </c>
      <c r="N6059" t="s">
        <v>26</v>
      </c>
      <c r="O6059" s="3">
        <v>45078.035914351851</v>
      </c>
      <c r="P6059" s="3">
        <v>45078.258831018517</v>
      </c>
      <c r="Q6059">
        <v>3</v>
      </c>
      <c r="R6059">
        <v>6058</v>
      </c>
      <c r="S6059" t="str">
        <f>PROPER(CustomerSupport[[#This Row],[Resolution]])</f>
        <v>Party Agreement Become Too Memory.</v>
      </c>
      <c r="T6059" t="str">
        <f>TRIM(CustomerSupport[[#This Row],[Customer Name]])</f>
        <v>David Lin</v>
      </c>
      <c r="U6059">
        <f>MONTH(CustomerSupport[[#This Row],[Date of Purchase]])</f>
        <v>4</v>
      </c>
      <c r="V6059" t="str">
        <f>TEXT('Working data'!G6059,"mmmm")</f>
        <v>April</v>
      </c>
      <c r="W6059">
        <f>YEAR(CustomerSupport[[#This Row],[Date of Purchase]])</f>
        <v>2021</v>
      </c>
      <c r="X6059">
        <f t="shared" si="94"/>
        <v>5.3499999999767169</v>
      </c>
    </row>
    <row r="6060" spans="1:24" ht="14.25" customHeight="1" x14ac:dyDescent="0.4">
      <c r="A6060">
        <v>6059</v>
      </c>
      <c r="B6060" t="s">
        <v>19667</v>
      </c>
      <c r="C6060" t="s">
        <v>19668</v>
      </c>
      <c r="D6060">
        <v>47</v>
      </c>
      <c r="E6060" t="s">
        <v>58</v>
      </c>
      <c r="F6060" t="s">
        <v>207</v>
      </c>
      <c r="G6060" s="1">
        <v>44451</v>
      </c>
      <c r="H6060" t="s">
        <v>21</v>
      </c>
      <c r="I6060" t="s">
        <v>113</v>
      </c>
      <c r="J6060" t="s">
        <v>19669</v>
      </c>
      <c r="K6060" t="s">
        <v>39</v>
      </c>
      <c r="L6060" t="s">
        <v>19670</v>
      </c>
      <c r="M6060" t="s">
        <v>41</v>
      </c>
      <c r="N6060" t="s">
        <v>55</v>
      </c>
      <c r="O6060" s="3">
        <v>45078.97760416667</v>
      </c>
      <c r="P6060" s="3">
        <v>45078.123437499999</v>
      </c>
      <c r="Q6060">
        <v>2</v>
      </c>
      <c r="R6060">
        <v>6059</v>
      </c>
      <c r="S6060" t="str">
        <f>PROPER(CustomerSupport[[#This Row],[Resolution]])</f>
        <v>Do Expert Moment Region Save.</v>
      </c>
      <c r="T6060" t="str">
        <f>TRIM(CustomerSupport[[#This Row],[Customer Name]])</f>
        <v>Nicholas Gordon</v>
      </c>
      <c r="U6060">
        <f>MONTH(CustomerSupport[[#This Row],[Date of Purchase]])</f>
        <v>9</v>
      </c>
      <c r="V6060" t="str">
        <f>TEXT('Working data'!G6060,"mmmm")</f>
        <v>September</v>
      </c>
      <c r="W6060">
        <f>YEAR(CustomerSupport[[#This Row],[Date of Purchase]])</f>
        <v>2021</v>
      </c>
      <c r="X6060">
        <f t="shared" si="94"/>
        <v>-20.500000000116415</v>
      </c>
    </row>
    <row r="6061" spans="1:24" ht="14.25" customHeight="1" x14ac:dyDescent="0.4">
      <c r="A6061">
        <v>6060</v>
      </c>
      <c r="B6061" t="s">
        <v>19671</v>
      </c>
      <c r="C6061" t="s">
        <v>19672</v>
      </c>
      <c r="D6061">
        <v>65</v>
      </c>
      <c r="E6061" t="s">
        <v>29</v>
      </c>
      <c r="F6061" t="s">
        <v>134</v>
      </c>
      <c r="G6061" s="1">
        <v>44346</v>
      </c>
      <c r="H6061" t="s">
        <v>66</v>
      </c>
      <c r="I6061" t="s">
        <v>37</v>
      </c>
      <c r="J6061" s="2" t="s">
        <v>19673</v>
      </c>
      <c r="K6061" t="s">
        <v>39</v>
      </c>
      <c r="L6061" t="s">
        <v>19674</v>
      </c>
      <c r="M6061" t="s">
        <v>41</v>
      </c>
      <c r="N6061" t="s">
        <v>26</v>
      </c>
      <c r="O6061" s="3">
        <v>45078.30678240741</v>
      </c>
      <c r="P6061" s="3">
        <v>45078.080393518518</v>
      </c>
      <c r="Q6061">
        <v>2</v>
      </c>
      <c r="R6061">
        <v>6060</v>
      </c>
      <c r="S6061" t="str">
        <f>PROPER(CustomerSupport[[#This Row],[Resolution]])</f>
        <v>Local Learn Someone Music Ground Political Easy.</v>
      </c>
      <c r="T6061" t="str">
        <f>TRIM(CustomerSupport[[#This Row],[Customer Name]])</f>
        <v>Christine Jordan</v>
      </c>
      <c r="U6061">
        <f>MONTH(CustomerSupport[[#This Row],[Date of Purchase]])</f>
        <v>5</v>
      </c>
      <c r="V6061" t="str">
        <f>TEXT('Working data'!G6061,"mmmm")</f>
        <v>May</v>
      </c>
      <c r="W6061">
        <f>YEAR(CustomerSupport[[#This Row],[Date of Purchase]])</f>
        <v>2021</v>
      </c>
      <c r="X6061">
        <f t="shared" si="94"/>
        <v>-5.433333333407063</v>
      </c>
    </row>
    <row r="6062" spans="1:24" ht="14.25" customHeight="1" x14ac:dyDescent="0.4">
      <c r="A6062">
        <v>6061</v>
      </c>
      <c r="B6062" t="s">
        <v>19675</v>
      </c>
      <c r="C6062" t="s">
        <v>19676</v>
      </c>
      <c r="D6062">
        <v>69</v>
      </c>
      <c r="E6062" t="s">
        <v>19</v>
      </c>
      <c r="F6062" t="s">
        <v>161</v>
      </c>
      <c r="G6062" s="1">
        <v>44004</v>
      </c>
      <c r="H6062" t="s">
        <v>45</v>
      </c>
      <c r="I6062" t="s">
        <v>113</v>
      </c>
      <c r="J6062" t="s">
        <v>1004</v>
      </c>
      <c r="K6062" t="s">
        <v>24</v>
      </c>
      <c r="M6062" t="s">
        <v>25</v>
      </c>
      <c r="N6062" t="s">
        <v>55</v>
      </c>
      <c r="O6062" s="3">
        <v>45078.738032407404</v>
      </c>
      <c r="R6062">
        <v>6061</v>
      </c>
      <c r="S6062" t="str">
        <f>PROPER(CustomerSupport[[#This Row],[Resolution]])</f>
        <v/>
      </c>
      <c r="T6062" t="str">
        <f>TRIM(CustomerSupport[[#This Row],[Customer Name]])</f>
        <v>Kristin Clark</v>
      </c>
      <c r="U6062">
        <f>MONTH(CustomerSupport[[#This Row],[Date of Purchase]])</f>
        <v>6</v>
      </c>
      <c r="V6062" t="str">
        <f>TEXT('Working data'!G6062,"mmmm")</f>
        <v>June</v>
      </c>
      <c r="W6062">
        <f>YEAR(CustomerSupport[[#This Row],[Date of Purchase]])</f>
        <v>2020</v>
      </c>
      <c r="X6062" t="str">
        <f t="shared" si="94"/>
        <v/>
      </c>
    </row>
    <row r="6063" spans="1:24" ht="14.25" customHeight="1" x14ac:dyDescent="0.4">
      <c r="A6063">
        <v>6062</v>
      </c>
      <c r="B6063" t="s">
        <v>19677</v>
      </c>
      <c r="C6063" t="s">
        <v>19678</v>
      </c>
      <c r="D6063">
        <v>24</v>
      </c>
      <c r="E6063" t="s">
        <v>19</v>
      </c>
      <c r="F6063" t="s">
        <v>317</v>
      </c>
      <c r="G6063" s="1">
        <v>44363</v>
      </c>
      <c r="H6063" t="s">
        <v>45</v>
      </c>
      <c r="I6063" t="s">
        <v>113</v>
      </c>
      <c r="J6063" s="2" t="s">
        <v>19679</v>
      </c>
      <c r="K6063" t="s">
        <v>62</v>
      </c>
      <c r="M6063" t="s">
        <v>25</v>
      </c>
      <c r="N6063" t="s">
        <v>55</v>
      </c>
      <c r="R6063">
        <v>6062</v>
      </c>
      <c r="S6063" t="str">
        <f>PROPER(CustomerSupport[[#This Row],[Resolution]])</f>
        <v/>
      </c>
      <c r="T6063" t="str">
        <f>TRIM(CustomerSupport[[#This Row],[Customer Name]])</f>
        <v>John Key</v>
      </c>
      <c r="U6063">
        <f>MONTH(CustomerSupport[[#This Row],[Date of Purchase]])</f>
        <v>6</v>
      </c>
      <c r="V6063" t="str">
        <f>TEXT('Working data'!G6063,"mmmm")</f>
        <v>June</v>
      </c>
      <c r="W6063">
        <f>YEAR(CustomerSupport[[#This Row],[Date of Purchase]])</f>
        <v>2021</v>
      </c>
      <c r="X6063" t="str">
        <f t="shared" si="94"/>
        <v/>
      </c>
    </row>
    <row r="6064" spans="1:24" ht="14.25" customHeight="1" x14ac:dyDescent="0.4">
      <c r="A6064">
        <v>6063</v>
      </c>
      <c r="B6064" t="s">
        <v>19680</v>
      </c>
      <c r="C6064" t="s">
        <v>19681</v>
      </c>
      <c r="D6064">
        <v>18</v>
      </c>
      <c r="E6064" t="s">
        <v>58</v>
      </c>
      <c r="F6064" t="s">
        <v>129</v>
      </c>
      <c r="G6064" s="1">
        <v>43994</v>
      </c>
      <c r="H6064" t="s">
        <v>21</v>
      </c>
      <c r="I6064" t="s">
        <v>99</v>
      </c>
      <c r="J6064" s="2" t="s">
        <v>19682</v>
      </c>
      <c r="K6064" t="s">
        <v>62</v>
      </c>
      <c r="M6064" t="s">
        <v>41</v>
      </c>
      <c r="N6064" t="s">
        <v>33</v>
      </c>
      <c r="R6064">
        <v>6063</v>
      </c>
      <c r="S6064" t="str">
        <f>PROPER(CustomerSupport[[#This Row],[Resolution]])</f>
        <v/>
      </c>
      <c r="T6064" t="str">
        <f>TRIM(CustomerSupport[[#This Row],[Customer Name]])</f>
        <v>Lisa Morales</v>
      </c>
      <c r="U6064">
        <f>MONTH(CustomerSupport[[#This Row],[Date of Purchase]])</f>
        <v>6</v>
      </c>
      <c r="V6064" t="str">
        <f>TEXT('Working data'!G6064,"mmmm")</f>
        <v>June</v>
      </c>
      <c r="W6064">
        <f>YEAR(CustomerSupport[[#This Row],[Date of Purchase]])</f>
        <v>2020</v>
      </c>
      <c r="X6064" t="str">
        <f t="shared" si="94"/>
        <v/>
      </c>
    </row>
    <row r="6065" spans="1:24" ht="14.25" customHeight="1" x14ac:dyDescent="0.4">
      <c r="A6065">
        <v>6064</v>
      </c>
      <c r="B6065" t="s">
        <v>19683</v>
      </c>
      <c r="C6065" t="s">
        <v>19684</v>
      </c>
      <c r="D6065">
        <v>34</v>
      </c>
      <c r="E6065" t="s">
        <v>19</v>
      </c>
      <c r="F6065" t="s">
        <v>107</v>
      </c>
      <c r="G6065" s="1">
        <v>44485</v>
      </c>
      <c r="H6065" t="s">
        <v>67</v>
      </c>
      <c r="I6065" t="s">
        <v>52</v>
      </c>
      <c r="J6065" s="2" t="s">
        <v>19685</v>
      </c>
      <c r="K6065" t="s">
        <v>62</v>
      </c>
      <c r="M6065" t="s">
        <v>25</v>
      </c>
      <c r="N6065" t="s">
        <v>26</v>
      </c>
      <c r="R6065">
        <v>6064</v>
      </c>
      <c r="S6065" t="str">
        <f>PROPER(CustomerSupport[[#This Row],[Resolution]])</f>
        <v/>
      </c>
      <c r="T6065" t="str">
        <f>TRIM(CustomerSupport[[#This Row],[Customer Name]])</f>
        <v>Erik Dillon</v>
      </c>
      <c r="U6065">
        <f>MONTH(CustomerSupport[[#This Row],[Date of Purchase]])</f>
        <v>10</v>
      </c>
      <c r="V6065" t="str">
        <f>TEXT('Working data'!G6065,"mmmm")</f>
        <v>October</v>
      </c>
      <c r="W6065">
        <f>YEAR(CustomerSupport[[#This Row],[Date of Purchase]])</f>
        <v>2021</v>
      </c>
      <c r="X6065" t="str">
        <f t="shared" si="94"/>
        <v/>
      </c>
    </row>
    <row r="6066" spans="1:24" ht="14.25" customHeight="1" x14ac:dyDescent="0.4">
      <c r="A6066">
        <v>6065</v>
      </c>
      <c r="B6066" t="s">
        <v>19686</v>
      </c>
      <c r="C6066" t="s">
        <v>19687</v>
      </c>
      <c r="D6066">
        <v>43</v>
      </c>
      <c r="E6066" t="s">
        <v>19</v>
      </c>
      <c r="F6066" t="s">
        <v>249</v>
      </c>
      <c r="G6066" s="1">
        <v>44150</v>
      </c>
      <c r="H6066" t="s">
        <v>59</v>
      </c>
      <c r="I6066" t="s">
        <v>31</v>
      </c>
      <c r="J6066" s="2" t="s">
        <v>19688</v>
      </c>
      <c r="K6066" t="s">
        <v>39</v>
      </c>
      <c r="L6066" t="s">
        <v>19689</v>
      </c>
      <c r="M6066" t="s">
        <v>25</v>
      </c>
      <c r="N6066" t="s">
        <v>55</v>
      </c>
      <c r="O6066" s="3">
        <v>45078.476307870369</v>
      </c>
      <c r="P6066" s="3">
        <v>45078.089502314811</v>
      </c>
      <c r="Q6066">
        <v>1</v>
      </c>
      <c r="R6066">
        <v>6065</v>
      </c>
      <c r="S6066" t="str">
        <f>PROPER(CustomerSupport[[#This Row],[Resolution]])</f>
        <v>Pass Occur Expect Indicate First Girl.</v>
      </c>
      <c r="T6066" t="str">
        <f>TRIM(CustomerSupport[[#This Row],[Customer Name]])</f>
        <v>Roger Lambert</v>
      </c>
      <c r="U6066">
        <f>MONTH(CustomerSupport[[#This Row],[Date of Purchase]])</f>
        <v>11</v>
      </c>
      <c r="V6066" t="str">
        <f>TEXT('Working data'!G6066,"mmmm")</f>
        <v>November</v>
      </c>
      <c r="W6066">
        <f>YEAR(CustomerSupport[[#This Row],[Date of Purchase]])</f>
        <v>2020</v>
      </c>
      <c r="X6066">
        <f t="shared" si="94"/>
        <v>-9.28333333338378</v>
      </c>
    </row>
    <row r="6067" spans="1:24" ht="14.25" customHeight="1" x14ac:dyDescent="0.4">
      <c r="A6067">
        <v>6066</v>
      </c>
      <c r="B6067" t="s">
        <v>19690</v>
      </c>
      <c r="C6067" t="s">
        <v>19691</v>
      </c>
      <c r="D6067">
        <v>41</v>
      </c>
      <c r="E6067" t="s">
        <v>29</v>
      </c>
      <c r="F6067" t="s">
        <v>65</v>
      </c>
      <c r="G6067" s="1">
        <v>44037</v>
      </c>
      <c r="H6067" t="s">
        <v>59</v>
      </c>
      <c r="I6067" t="s">
        <v>67</v>
      </c>
      <c r="J6067" s="2" t="s">
        <v>19692</v>
      </c>
      <c r="K6067" t="s">
        <v>62</v>
      </c>
      <c r="M6067" t="s">
        <v>143</v>
      </c>
      <c r="N6067" t="s">
        <v>33</v>
      </c>
      <c r="R6067">
        <v>6066</v>
      </c>
      <c r="S6067" t="str">
        <f>PROPER(CustomerSupport[[#This Row],[Resolution]])</f>
        <v/>
      </c>
      <c r="T6067" t="str">
        <f>TRIM(CustomerSupport[[#This Row],[Customer Name]])</f>
        <v>Richard Rodriguez</v>
      </c>
      <c r="U6067">
        <f>MONTH(CustomerSupport[[#This Row],[Date of Purchase]])</f>
        <v>7</v>
      </c>
      <c r="V6067" t="str">
        <f>TEXT('Working data'!G6067,"mmmm")</f>
        <v>July</v>
      </c>
      <c r="W6067">
        <f>YEAR(CustomerSupport[[#This Row],[Date of Purchase]])</f>
        <v>2020</v>
      </c>
      <c r="X6067" t="str">
        <f t="shared" si="94"/>
        <v/>
      </c>
    </row>
    <row r="6068" spans="1:24" ht="14.25" customHeight="1" x14ac:dyDescent="0.4">
      <c r="A6068">
        <v>6067</v>
      </c>
      <c r="B6068" t="s">
        <v>19693</v>
      </c>
      <c r="C6068" t="s">
        <v>19694</v>
      </c>
      <c r="D6068">
        <v>59</v>
      </c>
      <c r="E6068" t="s">
        <v>29</v>
      </c>
      <c r="F6068" t="s">
        <v>107</v>
      </c>
      <c r="G6068" s="1">
        <v>43888</v>
      </c>
      <c r="H6068" t="s">
        <v>59</v>
      </c>
      <c r="I6068" t="s">
        <v>141</v>
      </c>
      <c r="J6068" s="2" t="s">
        <v>19695</v>
      </c>
      <c r="K6068" t="s">
        <v>62</v>
      </c>
      <c r="M6068" t="s">
        <v>89</v>
      </c>
      <c r="N6068" t="s">
        <v>26</v>
      </c>
      <c r="R6068">
        <v>6067</v>
      </c>
      <c r="S6068" t="str">
        <f>PROPER(CustomerSupport[[#This Row],[Resolution]])</f>
        <v/>
      </c>
      <c r="T6068" t="str">
        <f>TRIM(CustomerSupport[[#This Row],[Customer Name]])</f>
        <v>Raven Hodges</v>
      </c>
      <c r="U6068">
        <f>MONTH(CustomerSupport[[#This Row],[Date of Purchase]])</f>
        <v>2</v>
      </c>
      <c r="V6068" t="str">
        <f>TEXT('Working data'!G6068,"mmmm")</f>
        <v>February</v>
      </c>
      <c r="W6068">
        <f>YEAR(CustomerSupport[[#This Row],[Date of Purchase]])</f>
        <v>2020</v>
      </c>
      <c r="X6068" t="str">
        <f t="shared" si="94"/>
        <v/>
      </c>
    </row>
    <row r="6069" spans="1:24" ht="14.25" customHeight="1" x14ac:dyDescent="0.4">
      <c r="A6069">
        <v>6068</v>
      </c>
      <c r="B6069" t="s">
        <v>19696</v>
      </c>
      <c r="C6069" t="s">
        <v>19697</v>
      </c>
      <c r="D6069">
        <v>55</v>
      </c>
      <c r="E6069" t="s">
        <v>29</v>
      </c>
      <c r="F6069" t="s">
        <v>281</v>
      </c>
      <c r="G6069" s="1">
        <v>44086</v>
      </c>
      <c r="H6069" t="s">
        <v>66</v>
      </c>
      <c r="I6069" t="s">
        <v>37</v>
      </c>
      <c r="J6069" s="2" t="s">
        <v>19698</v>
      </c>
      <c r="K6069" t="s">
        <v>24</v>
      </c>
      <c r="M6069" t="s">
        <v>143</v>
      </c>
      <c r="N6069" t="s">
        <v>33</v>
      </c>
      <c r="O6069" s="3">
        <v>45078.059016203704</v>
      </c>
      <c r="R6069">
        <v>6068</v>
      </c>
      <c r="S6069" t="str">
        <f>PROPER(CustomerSupport[[#This Row],[Resolution]])</f>
        <v/>
      </c>
      <c r="T6069" t="str">
        <f>TRIM(CustomerSupport[[#This Row],[Customer Name]])</f>
        <v>Adam Bennett</v>
      </c>
      <c r="U6069">
        <f>MONTH(CustomerSupport[[#This Row],[Date of Purchase]])</f>
        <v>9</v>
      </c>
      <c r="V6069" t="str">
        <f>TEXT('Working data'!G6069,"mmmm")</f>
        <v>September</v>
      </c>
      <c r="W6069">
        <f>YEAR(CustomerSupport[[#This Row],[Date of Purchase]])</f>
        <v>2020</v>
      </c>
      <c r="X6069" t="str">
        <f t="shared" si="94"/>
        <v/>
      </c>
    </row>
    <row r="6070" spans="1:24" ht="14.25" customHeight="1" x14ac:dyDescent="0.4">
      <c r="A6070">
        <v>6069</v>
      </c>
      <c r="B6070" t="s">
        <v>18575</v>
      </c>
      <c r="C6070" t="s">
        <v>19699</v>
      </c>
      <c r="D6070">
        <v>67</v>
      </c>
      <c r="E6070" t="s">
        <v>19</v>
      </c>
      <c r="F6070" t="s">
        <v>286</v>
      </c>
      <c r="G6070" s="1">
        <v>44490</v>
      </c>
      <c r="H6070" t="s">
        <v>59</v>
      </c>
      <c r="I6070" t="s">
        <v>99</v>
      </c>
      <c r="J6070" s="2" t="s">
        <v>19700</v>
      </c>
      <c r="K6070" t="s">
        <v>24</v>
      </c>
      <c r="M6070" t="s">
        <v>143</v>
      </c>
      <c r="N6070" t="s">
        <v>83</v>
      </c>
      <c r="O6070" s="3">
        <v>45078.60833333333</v>
      </c>
      <c r="R6070">
        <v>6069</v>
      </c>
      <c r="S6070" t="str">
        <f>PROPER(CustomerSupport[[#This Row],[Resolution]])</f>
        <v/>
      </c>
      <c r="T6070" t="str">
        <f>TRIM(CustomerSupport[[#This Row],[Customer Name]])</f>
        <v>Anthony Brown</v>
      </c>
      <c r="U6070">
        <f>MONTH(CustomerSupport[[#This Row],[Date of Purchase]])</f>
        <v>10</v>
      </c>
      <c r="V6070" t="str">
        <f>TEXT('Working data'!G6070,"mmmm")</f>
        <v>October</v>
      </c>
      <c r="W6070">
        <f>YEAR(CustomerSupport[[#This Row],[Date of Purchase]])</f>
        <v>2021</v>
      </c>
      <c r="X6070" t="str">
        <f t="shared" si="94"/>
        <v/>
      </c>
    </row>
    <row r="6071" spans="1:24" ht="14.25" customHeight="1" x14ac:dyDescent="0.4">
      <c r="A6071">
        <v>6070</v>
      </c>
      <c r="B6071" t="s">
        <v>18864</v>
      </c>
      <c r="C6071" t="s">
        <v>19701</v>
      </c>
      <c r="D6071">
        <v>33</v>
      </c>
      <c r="E6071" t="s">
        <v>58</v>
      </c>
      <c r="F6071" t="s">
        <v>317</v>
      </c>
      <c r="G6071" s="1">
        <v>43875</v>
      </c>
      <c r="H6071" t="s">
        <v>66</v>
      </c>
      <c r="I6071" t="s">
        <v>52</v>
      </c>
      <c r="J6071" s="2" t="s">
        <v>19702</v>
      </c>
      <c r="K6071" t="s">
        <v>62</v>
      </c>
      <c r="M6071" t="s">
        <v>89</v>
      </c>
      <c r="N6071" t="s">
        <v>26</v>
      </c>
      <c r="R6071">
        <v>6070</v>
      </c>
      <c r="S6071" t="str">
        <f>PROPER(CustomerSupport[[#This Row],[Resolution]])</f>
        <v/>
      </c>
      <c r="T6071" t="str">
        <f>TRIM(CustomerSupport[[#This Row],[Customer Name]])</f>
        <v>Joshua Brown</v>
      </c>
      <c r="U6071">
        <f>MONTH(CustomerSupport[[#This Row],[Date of Purchase]])</f>
        <v>2</v>
      </c>
      <c r="V6071" t="str">
        <f>TEXT('Working data'!G6071,"mmmm")</f>
        <v>February</v>
      </c>
      <c r="W6071">
        <f>YEAR(CustomerSupport[[#This Row],[Date of Purchase]])</f>
        <v>2020</v>
      </c>
      <c r="X6071" t="str">
        <f t="shared" si="94"/>
        <v/>
      </c>
    </row>
    <row r="6072" spans="1:24" ht="14.25" customHeight="1" x14ac:dyDescent="0.4">
      <c r="A6072">
        <v>6071</v>
      </c>
      <c r="B6072" t="s">
        <v>19703</v>
      </c>
      <c r="C6072" t="s">
        <v>19704</v>
      </c>
      <c r="D6072">
        <v>25</v>
      </c>
      <c r="E6072" t="s">
        <v>19</v>
      </c>
      <c r="F6072" t="s">
        <v>339</v>
      </c>
      <c r="G6072" s="1">
        <v>44135</v>
      </c>
      <c r="H6072" t="s">
        <v>67</v>
      </c>
      <c r="I6072" t="s">
        <v>22</v>
      </c>
      <c r="J6072" t="s">
        <v>19705</v>
      </c>
      <c r="K6072" t="s">
        <v>62</v>
      </c>
      <c r="M6072" t="s">
        <v>89</v>
      </c>
      <c r="N6072" t="s">
        <v>26</v>
      </c>
      <c r="R6072">
        <v>6071</v>
      </c>
      <c r="S6072" t="str">
        <f>PROPER(CustomerSupport[[#This Row],[Resolution]])</f>
        <v/>
      </c>
      <c r="T6072" t="str">
        <f>TRIM(CustomerSupport[[#This Row],[Customer Name]])</f>
        <v>George Pennington</v>
      </c>
      <c r="U6072">
        <f>MONTH(CustomerSupport[[#This Row],[Date of Purchase]])</f>
        <v>10</v>
      </c>
      <c r="V6072" t="str">
        <f>TEXT('Working data'!G6072,"mmmm")</f>
        <v>October</v>
      </c>
      <c r="W6072">
        <f>YEAR(CustomerSupport[[#This Row],[Date of Purchase]])</f>
        <v>2020</v>
      </c>
      <c r="X6072" t="str">
        <f t="shared" si="94"/>
        <v/>
      </c>
    </row>
    <row r="6073" spans="1:24" ht="14.25" customHeight="1" x14ac:dyDescent="0.4">
      <c r="A6073">
        <v>6072</v>
      </c>
      <c r="B6073" t="s">
        <v>19706</v>
      </c>
      <c r="C6073" t="s">
        <v>19707</v>
      </c>
      <c r="D6073">
        <v>65</v>
      </c>
      <c r="E6073" t="s">
        <v>58</v>
      </c>
      <c r="F6073" t="s">
        <v>71</v>
      </c>
      <c r="G6073" s="1">
        <v>44206</v>
      </c>
      <c r="H6073" t="s">
        <v>45</v>
      </c>
      <c r="I6073" t="s">
        <v>52</v>
      </c>
      <c r="J6073" s="2" t="s">
        <v>19708</v>
      </c>
      <c r="K6073" t="s">
        <v>39</v>
      </c>
      <c r="L6073" t="s">
        <v>19709</v>
      </c>
      <c r="M6073" t="s">
        <v>25</v>
      </c>
      <c r="N6073" t="s">
        <v>55</v>
      </c>
      <c r="O6073" s="3">
        <v>45078.211134259262</v>
      </c>
      <c r="P6073" s="3">
        <v>45078.227106481485</v>
      </c>
      <c r="Q6073">
        <v>3</v>
      </c>
      <c r="R6073">
        <v>6072</v>
      </c>
      <c r="S6073" t="str">
        <f>PROPER(CustomerSupport[[#This Row],[Resolution]])</f>
        <v>Over Adult Purpose Event Simply Fear.</v>
      </c>
      <c r="T6073" t="str">
        <f>TRIM(CustomerSupport[[#This Row],[Customer Name]])</f>
        <v>Becky Brown</v>
      </c>
      <c r="U6073">
        <f>MONTH(CustomerSupport[[#This Row],[Date of Purchase]])</f>
        <v>1</v>
      </c>
      <c r="V6073" t="str">
        <f>TEXT('Working data'!G6073,"mmmm")</f>
        <v>January</v>
      </c>
      <c r="W6073">
        <f>YEAR(CustomerSupport[[#This Row],[Date of Purchase]])</f>
        <v>2021</v>
      </c>
      <c r="X6073">
        <f t="shared" si="94"/>
        <v>0.38333333336049691</v>
      </c>
    </row>
    <row r="6074" spans="1:24" ht="14.25" customHeight="1" x14ac:dyDescent="0.4">
      <c r="A6074">
        <v>6073</v>
      </c>
      <c r="B6074" t="s">
        <v>19710</v>
      </c>
      <c r="C6074" t="s">
        <v>18050</v>
      </c>
      <c r="D6074">
        <v>69</v>
      </c>
      <c r="E6074" t="s">
        <v>58</v>
      </c>
      <c r="F6074" t="s">
        <v>655</v>
      </c>
      <c r="G6074" s="1">
        <v>44459</v>
      </c>
      <c r="H6074" t="s">
        <v>21</v>
      </c>
      <c r="I6074" t="s">
        <v>93</v>
      </c>
      <c r="J6074" t="s">
        <v>19711</v>
      </c>
      <c r="K6074" t="s">
        <v>62</v>
      </c>
      <c r="M6074" t="s">
        <v>143</v>
      </c>
      <c r="N6074" t="s">
        <v>83</v>
      </c>
      <c r="R6074">
        <v>6073</v>
      </c>
      <c r="S6074" t="str">
        <f>PROPER(CustomerSupport[[#This Row],[Resolution]])</f>
        <v/>
      </c>
      <c r="T6074" t="str">
        <f>TRIM(CustomerSupport[[#This Row],[Customer Name]])</f>
        <v>Terry Blackwell</v>
      </c>
      <c r="U6074">
        <f>MONTH(CustomerSupport[[#This Row],[Date of Purchase]])</f>
        <v>9</v>
      </c>
      <c r="V6074" t="str">
        <f>TEXT('Working data'!G6074,"mmmm")</f>
        <v>September</v>
      </c>
      <c r="W6074">
        <f>YEAR(CustomerSupport[[#This Row],[Date of Purchase]])</f>
        <v>2021</v>
      </c>
      <c r="X6074" t="str">
        <f t="shared" si="94"/>
        <v/>
      </c>
    </row>
    <row r="6075" spans="1:24" ht="14.25" customHeight="1" x14ac:dyDescent="0.4">
      <c r="A6075">
        <v>6074</v>
      </c>
      <c r="B6075" t="s">
        <v>19712</v>
      </c>
      <c r="C6075" t="s">
        <v>19713</v>
      </c>
      <c r="D6075">
        <v>49</v>
      </c>
      <c r="E6075" t="s">
        <v>29</v>
      </c>
      <c r="F6075" t="s">
        <v>317</v>
      </c>
      <c r="G6075" s="1">
        <v>44464</v>
      </c>
      <c r="H6075" t="s">
        <v>67</v>
      </c>
      <c r="I6075" t="s">
        <v>177</v>
      </c>
      <c r="J6075" s="2" t="s">
        <v>19714</v>
      </c>
      <c r="K6075" t="s">
        <v>24</v>
      </c>
      <c r="M6075" t="s">
        <v>89</v>
      </c>
      <c r="N6075" t="s">
        <v>55</v>
      </c>
      <c r="O6075" s="3">
        <v>45078.088263888887</v>
      </c>
      <c r="R6075">
        <v>6074</v>
      </c>
      <c r="S6075" t="str">
        <f>PROPER(CustomerSupport[[#This Row],[Resolution]])</f>
        <v/>
      </c>
      <c r="T6075" t="str">
        <f>TRIM(CustomerSupport[[#This Row],[Customer Name]])</f>
        <v>Nicole Ward</v>
      </c>
      <c r="U6075">
        <f>MONTH(CustomerSupport[[#This Row],[Date of Purchase]])</f>
        <v>9</v>
      </c>
      <c r="V6075" t="str">
        <f>TEXT('Working data'!G6075,"mmmm")</f>
        <v>September</v>
      </c>
      <c r="W6075">
        <f>YEAR(CustomerSupport[[#This Row],[Date of Purchase]])</f>
        <v>2021</v>
      </c>
      <c r="X6075" t="str">
        <f t="shared" si="94"/>
        <v/>
      </c>
    </row>
    <row r="6076" spans="1:24" ht="14.25" customHeight="1" x14ac:dyDescent="0.4">
      <c r="A6076">
        <v>6075</v>
      </c>
      <c r="B6076" t="s">
        <v>19715</v>
      </c>
      <c r="C6076" t="s">
        <v>19716</v>
      </c>
      <c r="D6076">
        <v>57</v>
      </c>
      <c r="E6076" t="s">
        <v>29</v>
      </c>
      <c r="F6076" t="s">
        <v>286</v>
      </c>
      <c r="G6076" s="1">
        <v>44264</v>
      </c>
      <c r="H6076" t="s">
        <v>21</v>
      </c>
      <c r="I6076" t="s">
        <v>150</v>
      </c>
      <c r="J6076" t="s">
        <v>19717</v>
      </c>
      <c r="K6076" t="s">
        <v>62</v>
      </c>
      <c r="M6076" t="s">
        <v>25</v>
      </c>
      <c r="N6076" t="s">
        <v>33</v>
      </c>
      <c r="R6076">
        <v>6075</v>
      </c>
      <c r="S6076" t="str">
        <f>PROPER(CustomerSupport[[#This Row],[Resolution]])</f>
        <v/>
      </c>
      <c r="T6076" t="str">
        <f>TRIM(CustomerSupport[[#This Row],[Customer Name]])</f>
        <v>Patrick Copeland</v>
      </c>
      <c r="U6076">
        <f>MONTH(CustomerSupport[[#This Row],[Date of Purchase]])</f>
        <v>3</v>
      </c>
      <c r="V6076" t="str">
        <f>TEXT('Working data'!G6076,"mmmm")</f>
        <v>March</v>
      </c>
      <c r="W6076">
        <f>YEAR(CustomerSupport[[#This Row],[Date of Purchase]])</f>
        <v>2021</v>
      </c>
      <c r="X6076" t="str">
        <f t="shared" si="94"/>
        <v/>
      </c>
    </row>
    <row r="6077" spans="1:24" ht="14.25" customHeight="1" x14ac:dyDescent="0.4">
      <c r="A6077">
        <v>6076</v>
      </c>
      <c r="B6077" t="s">
        <v>19718</v>
      </c>
      <c r="C6077" t="s">
        <v>19719</v>
      </c>
      <c r="D6077">
        <v>57</v>
      </c>
      <c r="E6077" t="s">
        <v>58</v>
      </c>
      <c r="F6077" t="s">
        <v>202</v>
      </c>
      <c r="G6077" s="1">
        <v>43944</v>
      </c>
      <c r="H6077" t="s">
        <v>59</v>
      </c>
      <c r="I6077" t="s">
        <v>60</v>
      </c>
      <c r="J6077" s="2" t="s">
        <v>19720</v>
      </c>
      <c r="K6077" t="s">
        <v>24</v>
      </c>
      <c r="M6077" t="s">
        <v>41</v>
      </c>
      <c r="N6077" t="s">
        <v>33</v>
      </c>
      <c r="O6077" s="3">
        <v>45078.272337962961</v>
      </c>
      <c r="R6077">
        <v>6076</v>
      </c>
      <c r="S6077" t="str">
        <f>PROPER(CustomerSupport[[#This Row],[Resolution]])</f>
        <v/>
      </c>
      <c r="T6077" t="str">
        <f>TRIM(CustomerSupport[[#This Row],[Customer Name]])</f>
        <v>Catherine Gomez</v>
      </c>
      <c r="U6077">
        <f>MONTH(CustomerSupport[[#This Row],[Date of Purchase]])</f>
        <v>4</v>
      </c>
      <c r="V6077" t="str">
        <f>TEXT('Working data'!G6077,"mmmm")</f>
        <v>April</v>
      </c>
      <c r="W6077">
        <f>YEAR(CustomerSupport[[#This Row],[Date of Purchase]])</f>
        <v>2020</v>
      </c>
      <c r="X6077" t="str">
        <f t="shared" si="94"/>
        <v/>
      </c>
    </row>
    <row r="6078" spans="1:24" ht="14.25" customHeight="1" x14ac:dyDescent="0.4">
      <c r="A6078">
        <v>6077</v>
      </c>
      <c r="B6078" t="s">
        <v>19721</v>
      </c>
      <c r="C6078" t="s">
        <v>19722</v>
      </c>
      <c r="D6078">
        <v>69</v>
      </c>
      <c r="E6078" t="s">
        <v>58</v>
      </c>
      <c r="F6078" t="s">
        <v>103</v>
      </c>
      <c r="G6078" s="1">
        <v>44268</v>
      </c>
      <c r="H6078" t="s">
        <v>66</v>
      </c>
      <c r="I6078" t="s">
        <v>59</v>
      </c>
      <c r="J6078" t="s">
        <v>19723</v>
      </c>
      <c r="K6078" t="s">
        <v>62</v>
      </c>
      <c r="M6078" t="s">
        <v>143</v>
      </c>
      <c r="N6078" t="s">
        <v>33</v>
      </c>
      <c r="R6078">
        <v>6077</v>
      </c>
      <c r="S6078" t="str">
        <f>PROPER(CustomerSupport[[#This Row],[Resolution]])</f>
        <v/>
      </c>
      <c r="T6078" t="str">
        <f>TRIM(CustomerSupport[[#This Row],[Customer Name]])</f>
        <v>Daniel Brooks</v>
      </c>
      <c r="U6078">
        <f>MONTH(CustomerSupport[[#This Row],[Date of Purchase]])</f>
        <v>3</v>
      </c>
      <c r="V6078" t="str">
        <f>TEXT('Working data'!G6078,"mmmm")</f>
        <v>March</v>
      </c>
      <c r="W6078">
        <f>YEAR(CustomerSupport[[#This Row],[Date of Purchase]])</f>
        <v>2021</v>
      </c>
      <c r="X6078" t="str">
        <f t="shared" si="94"/>
        <v/>
      </c>
    </row>
    <row r="6079" spans="1:24" ht="14.25" customHeight="1" x14ac:dyDescent="0.4">
      <c r="A6079">
        <v>6078</v>
      </c>
      <c r="B6079" t="s">
        <v>19724</v>
      </c>
      <c r="C6079" t="s">
        <v>19725</v>
      </c>
      <c r="D6079">
        <v>41</v>
      </c>
      <c r="E6079" t="s">
        <v>58</v>
      </c>
      <c r="F6079" t="s">
        <v>117</v>
      </c>
      <c r="G6079" s="1">
        <v>44559</v>
      </c>
      <c r="H6079" t="s">
        <v>66</v>
      </c>
      <c r="I6079" t="s">
        <v>59</v>
      </c>
      <c r="J6079" s="2" t="s">
        <v>19726</v>
      </c>
      <c r="K6079" t="s">
        <v>39</v>
      </c>
      <c r="L6079" t="s">
        <v>19727</v>
      </c>
      <c r="M6079" t="s">
        <v>89</v>
      </c>
      <c r="N6079" t="s">
        <v>55</v>
      </c>
      <c r="O6079" s="3">
        <v>45078.202928240738</v>
      </c>
      <c r="P6079" s="3">
        <v>45078.358483796299</v>
      </c>
      <c r="Q6079">
        <v>1</v>
      </c>
      <c r="R6079">
        <v>6078</v>
      </c>
      <c r="S6079" t="str">
        <f>PROPER(CustomerSupport[[#This Row],[Resolution]])</f>
        <v>Check Identify Cause Door.</v>
      </c>
      <c r="T6079" t="str">
        <f>TRIM(CustomerSupport[[#This Row],[Customer Name]])</f>
        <v>Stephanie Hughes</v>
      </c>
      <c r="U6079">
        <f>MONTH(CustomerSupport[[#This Row],[Date of Purchase]])</f>
        <v>12</v>
      </c>
      <c r="V6079" t="str">
        <f>TEXT('Working data'!G6079,"mmmm")</f>
        <v>December</v>
      </c>
      <c r="W6079">
        <f>YEAR(CustomerSupport[[#This Row],[Date of Purchase]])</f>
        <v>2021</v>
      </c>
      <c r="X6079">
        <f t="shared" si="94"/>
        <v>3.7333333334536292</v>
      </c>
    </row>
    <row r="6080" spans="1:24" ht="14.25" customHeight="1" x14ac:dyDescent="0.4">
      <c r="A6080">
        <v>6079</v>
      </c>
      <c r="B6080" t="s">
        <v>19728</v>
      </c>
      <c r="C6080" t="s">
        <v>19729</v>
      </c>
      <c r="D6080">
        <v>26</v>
      </c>
      <c r="E6080" t="s">
        <v>58</v>
      </c>
      <c r="F6080" t="s">
        <v>117</v>
      </c>
      <c r="G6080" s="1">
        <v>44358</v>
      </c>
      <c r="H6080" t="s">
        <v>21</v>
      </c>
      <c r="I6080" t="s">
        <v>46</v>
      </c>
      <c r="J6080" t="s">
        <v>19730</v>
      </c>
      <c r="K6080" t="s">
        <v>39</v>
      </c>
      <c r="L6080" t="s">
        <v>19731</v>
      </c>
      <c r="M6080" t="s">
        <v>89</v>
      </c>
      <c r="N6080" t="s">
        <v>26</v>
      </c>
      <c r="O6080" s="3">
        <v>45078.008506944447</v>
      </c>
      <c r="P6080" s="3">
        <v>45078.271701388891</v>
      </c>
      <c r="Q6080">
        <v>1</v>
      </c>
      <c r="R6080">
        <v>6079</v>
      </c>
      <c r="S6080" t="str">
        <f>PROPER(CustomerSupport[[#This Row],[Resolution]])</f>
        <v>Five Medical Weight Hot Change Friend Plan.</v>
      </c>
      <c r="T6080" t="str">
        <f>TRIM(CustomerSupport[[#This Row],[Customer Name]])</f>
        <v>Jonathan Glover</v>
      </c>
      <c r="U6080">
        <f>MONTH(CustomerSupport[[#This Row],[Date of Purchase]])</f>
        <v>6</v>
      </c>
      <c r="V6080" t="str">
        <f>TEXT('Working data'!G6080,"mmmm")</f>
        <v>June</v>
      </c>
      <c r="W6080">
        <f>YEAR(CustomerSupport[[#This Row],[Date of Purchase]])</f>
        <v>2021</v>
      </c>
      <c r="X6080">
        <f t="shared" si="94"/>
        <v>6.3166666666511446</v>
      </c>
    </row>
    <row r="6081" spans="1:24" ht="14.25" customHeight="1" x14ac:dyDescent="0.4">
      <c r="A6081">
        <v>6080</v>
      </c>
      <c r="B6081" t="s">
        <v>19732</v>
      </c>
      <c r="C6081" t="s">
        <v>19733</v>
      </c>
      <c r="D6081">
        <v>44</v>
      </c>
      <c r="E6081" t="s">
        <v>29</v>
      </c>
      <c r="F6081" t="s">
        <v>655</v>
      </c>
      <c r="G6081" s="1">
        <v>44219</v>
      </c>
      <c r="H6081" t="s">
        <v>21</v>
      </c>
      <c r="I6081" t="s">
        <v>59</v>
      </c>
      <c r="J6081" s="2" t="s">
        <v>19734</v>
      </c>
      <c r="K6081" t="s">
        <v>39</v>
      </c>
      <c r="L6081" t="s">
        <v>19735</v>
      </c>
      <c r="M6081" t="s">
        <v>41</v>
      </c>
      <c r="N6081" t="s">
        <v>26</v>
      </c>
      <c r="O6081" s="3">
        <v>45078.881435185183</v>
      </c>
      <c r="P6081" s="3">
        <v>45078.628657407404</v>
      </c>
      <c r="Q6081">
        <v>2</v>
      </c>
      <c r="R6081">
        <v>6080</v>
      </c>
      <c r="S6081" t="str">
        <f>PROPER(CustomerSupport[[#This Row],[Resolution]])</f>
        <v>Address Hold Tell Father Their Light Recognize.</v>
      </c>
      <c r="T6081" t="str">
        <f>TRIM(CustomerSupport[[#This Row],[Customer Name]])</f>
        <v>Dawn James</v>
      </c>
      <c r="U6081">
        <f>MONTH(CustomerSupport[[#This Row],[Date of Purchase]])</f>
        <v>1</v>
      </c>
      <c r="V6081" t="str">
        <f>TEXT('Working data'!G6081,"mmmm")</f>
        <v>January</v>
      </c>
      <c r="W6081">
        <f>YEAR(CustomerSupport[[#This Row],[Date of Purchase]])</f>
        <v>2021</v>
      </c>
      <c r="X6081">
        <f t="shared" si="94"/>
        <v>-6.0666666667093523</v>
      </c>
    </row>
    <row r="6082" spans="1:24" ht="14.25" customHeight="1" x14ac:dyDescent="0.4">
      <c r="A6082">
        <v>6081</v>
      </c>
      <c r="B6082" t="s">
        <v>19736</v>
      </c>
      <c r="C6082" t="s">
        <v>19737</v>
      </c>
      <c r="D6082">
        <v>26</v>
      </c>
      <c r="E6082" t="s">
        <v>19</v>
      </c>
      <c r="F6082" t="s">
        <v>223</v>
      </c>
      <c r="G6082" s="1">
        <v>44413</v>
      </c>
      <c r="H6082" t="s">
        <v>59</v>
      </c>
      <c r="I6082" t="s">
        <v>67</v>
      </c>
      <c r="J6082" s="2" t="s">
        <v>19738</v>
      </c>
      <c r="K6082" t="s">
        <v>62</v>
      </c>
      <c r="M6082" t="s">
        <v>41</v>
      </c>
      <c r="N6082" t="s">
        <v>55</v>
      </c>
      <c r="R6082">
        <v>6081</v>
      </c>
      <c r="S6082" t="str">
        <f>PROPER(CustomerSupport[[#This Row],[Resolution]])</f>
        <v/>
      </c>
      <c r="T6082" t="str">
        <f>TRIM(CustomerSupport[[#This Row],[Customer Name]])</f>
        <v>Victor Ramirez</v>
      </c>
      <c r="U6082">
        <f>MONTH(CustomerSupport[[#This Row],[Date of Purchase]])</f>
        <v>8</v>
      </c>
      <c r="V6082" t="str">
        <f>TEXT('Working data'!G6082,"mmmm")</f>
        <v>August</v>
      </c>
      <c r="W6082">
        <f>YEAR(CustomerSupport[[#This Row],[Date of Purchase]])</f>
        <v>2021</v>
      </c>
      <c r="X6082" t="str">
        <f t="shared" ref="X6082:X6145" si="95">IF(OR(O6082="",P6082=""),"",(P6082-O6082)*24)</f>
        <v/>
      </c>
    </row>
    <row r="6083" spans="1:24" ht="14.25" customHeight="1" x14ac:dyDescent="0.4">
      <c r="A6083">
        <v>6082</v>
      </c>
      <c r="B6083" t="s">
        <v>19739</v>
      </c>
      <c r="C6083" t="s">
        <v>19740</v>
      </c>
      <c r="D6083">
        <v>70</v>
      </c>
      <c r="E6083" t="s">
        <v>19</v>
      </c>
      <c r="F6083" t="s">
        <v>107</v>
      </c>
      <c r="G6083" s="1">
        <v>44082</v>
      </c>
      <c r="H6083" t="s">
        <v>59</v>
      </c>
      <c r="I6083" t="s">
        <v>141</v>
      </c>
      <c r="J6083" t="s">
        <v>19741</v>
      </c>
      <c r="K6083" t="s">
        <v>39</v>
      </c>
      <c r="L6083" t="s">
        <v>19742</v>
      </c>
      <c r="M6083" t="s">
        <v>143</v>
      </c>
      <c r="N6083" t="s">
        <v>26</v>
      </c>
      <c r="O6083" s="3">
        <v>45078.815509259257</v>
      </c>
      <c r="P6083" s="3">
        <v>45078.591898148145</v>
      </c>
      <c r="Q6083">
        <v>1</v>
      </c>
      <c r="R6083">
        <v>6082</v>
      </c>
      <c r="S6083" t="str">
        <f>PROPER(CustomerSupport[[#This Row],[Resolution]])</f>
        <v>Sport Break Try Recent Finish.</v>
      </c>
      <c r="T6083" t="str">
        <f>TRIM(CustomerSupport[[#This Row],[Customer Name]])</f>
        <v>Michele Bentley</v>
      </c>
      <c r="U6083">
        <f>MONTH(CustomerSupport[[#This Row],[Date of Purchase]])</f>
        <v>9</v>
      </c>
      <c r="V6083" t="str">
        <f>TEXT('Working data'!G6083,"mmmm")</f>
        <v>September</v>
      </c>
      <c r="W6083">
        <f>YEAR(CustomerSupport[[#This Row],[Date of Purchase]])</f>
        <v>2020</v>
      </c>
      <c r="X6083">
        <f t="shared" si="95"/>
        <v>-5.3666666666977108</v>
      </c>
    </row>
    <row r="6084" spans="1:24" ht="14.25" customHeight="1" x14ac:dyDescent="0.4">
      <c r="A6084">
        <v>6083</v>
      </c>
      <c r="B6084" t="s">
        <v>19743</v>
      </c>
      <c r="C6084" t="s">
        <v>19744</v>
      </c>
      <c r="D6084">
        <v>35</v>
      </c>
      <c r="E6084" t="s">
        <v>29</v>
      </c>
      <c r="F6084" t="s">
        <v>431</v>
      </c>
      <c r="G6084" s="1">
        <v>44439</v>
      </c>
      <c r="H6084" t="s">
        <v>59</v>
      </c>
      <c r="I6084" t="s">
        <v>31</v>
      </c>
      <c r="J6084" s="2" t="s">
        <v>19745</v>
      </c>
      <c r="K6084" t="s">
        <v>62</v>
      </c>
      <c r="M6084" t="s">
        <v>41</v>
      </c>
      <c r="N6084" t="s">
        <v>83</v>
      </c>
      <c r="R6084">
        <v>6083</v>
      </c>
      <c r="S6084" t="str">
        <f>PROPER(CustomerSupport[[#This Row],[Resolution]])</f>
        <v/>
      </c>
      <c r="T6084" t="str">
        <f>TRIM(CustomerSupport[[#This Row],[Customer Name]])</f>
        <v>Jamie Campbell</v>
      </c>
      <c r="U6084">
        <f>MONTH(CustomerSupport[[#This Row],[Date of Purchase]])</f>
        <v>8</v>
      </c>
      <c r="V6084" t="str">
        <f>TEXT('Working data'!G6084,"mmmm")</f>
        <v>August</v>
      </c>
      <c r="W6084">
        <f>YEAR(CustomerSupport[[#This Row],[Date of Purchase]])</f>
        <v>2021</v>
      </c>
      <c r="X6084" t="str">
        <f t="shared" si="95"/>
        <v/>
      </c>
    </row>
    <row r="6085" spans="1:24" ht="14.25" customHeight="1" x14ac:dyDescent="0.4">
      <c r="A6085">
        <v>6084</v>
      </c>
      <c r="B6085" t="s">
        <v>19746</v>
      </c>
      <c r="C6085" t="s">
        <v>19747</v>
      </c>
      <c r="D6085">
        <v>67</v>
      </c>
      <c r="E6085" t="s">
        <v>29</v>
      </c>
      <c r="F6085" t="s">
        <v>76</v>
      </c>
      <c r="G6085" s="1">
        <v>44221</v>
      </c>
      <c r="H6085" t="s">
        <v>21</v>
      </c>
      <c r="I6085" t="s">
        <v>46</v>
      </c>
      <c r="J6085" s="2" t="s">
        <v>19748</v>
      </c>
      <c r="K6085" t="s">
        <v>62</v>
      </c>
      <c r="M6085" t="s">
        <v>25</v>
      </c>
      <c r="N6085" t="s">
        <v>55</v>
      </c>
      <c r="R6085">
        <v>6084</v>
      </c>
      <c r="S6085" t="str">
        <f>PROPER(CustomerSupport[[#This Row],[Resolution]])</f>
        <v/>
      </c>
      <c r="T6085" t="str">
        <f>TRIM(CustomerSupport[[#This Row],[Customer Name]])</f>
        <v>Heather Woodard</v>
      </c>
      <c r="U6085">
        <f>MONTH(CustomerSupport[[#This Row],[Date of Purchase]])</f>
        <v>1</v>
      </c>
      <c r="V6085" t="str">
        <f>TEXT('Working data'!G6085,"mmmm")</f>
        <v>January</v>
      </c>
      <c r="W6085">
        <f>YEAR(CustomerSupport[[#This Row],[Date of Purchase]])</f>
        <v>2021</v>
      </c>
      <c r="X6085" t="str">
        <f t="shared" si="95"/>
        <v/>
      </c>
    </row>
    <row r="6086" spans="1:24" ht="14.25" customHeight="1" x14ac:dyDescent="0.4">
      <c r="A6086">
        <v>6085</v>
      </c>
      <c r="B6086" t="s">
        <v>19749</v>
      </c>
      <c r="C6086" t="s">
        <v>19750</v>
      </c>
      <c r="D6086">
        <v>27</v>
      </c>
      <c r="E6086" t="s">
        <v>19</v>
      </c>
      <c r="F6086" t="s">
        <v>397</v>
      </c>
      <c r="G6086" s="1">
        <v>44329</v>
      </c>
      <c r="H6086" t="s">
        <v>59</v>
      </c>
      <c r="I6086" t="s">
        <v>46</v>
      </c>
      <c r="J6086" s="2" t="s">
        <v>19751</v>
      </c>
      <c r="K6086" t="s">
        <v>39</v>
      </c>
      <c r="L6086" t="s">
        <v>19752</v>
      </c>
      <c r="M6086" t="s">
        <v>143</v>
      </c>
      <c r="N6086" t="s">
        <v>26</v>
      </c>
      <c r="O6086" s="3">
        <v>45078.033622685187</v>
      </c>
      <c r="P6086" s="3">
        <v>45078.303067129629</v>
      </c>
      <c r="Q6086">
        <v>4</v>
      </c>
      <c r="R6086">
        <v>6085</v>
      </c>
      <c r="S6086" t="str">
        <f>PROPER(CustomerSupport[[#This Row],[Resolution]])</f>
        <v>Compare Heavy Fear Term Season Resource.</v>
      </c>
      <c r="T6086" t="str">
        <f>TRIM(CustomerSupport[[#This Row],[Customer Name]])</f>
        <v>Frank Black</v>
      </c>
      <c r="U6086">
        <f>MONTH(CustomerSupport[[#This Row],[Date of Purchase]])</f>
        <v>5</v>
      </c>
      <c r="V6086" t="str">
        <f>TEXT('Working data'!G6086,"mmmm")</f>
        <v>May</v>
      </c>
      <c r="W6086">
        <f>YEAR(CustomerSupport[[#This Row],[Date of Purchase]])</f>
        <v>2021</v>
      </c>
      <c r="X6086">
        <f t="shared" si="95"/>
        <v>6.46666666661622</v>
      </c>
    </row>
    <row r="6087" spans="1:24" ht="14.25" customHeight="1" x14ac:dyDescent="0.4">
      <c r="A6087">
        <v>6086</v>
      </c>
      <c r="B6087" t="s">
        <v>19753</v>
      </c>
      <c r="C6087" t="s">
        <v>19754</v>
      </c>
      <c r="D6087">
        <v>54</v>
      </c>
      <c r="E6087" t="s">
        <v>19</v>
      </c>
      <c r="F6087" t="s">
        <v>86</v>
      </c>
      <c r="G6087" s="1">
        <v>44427</v>
      </c>
      <c r="H6087" t="s">
        <v>45</v>
      </c>
      <c r="I6087" t="s">
        <v>31</v>
      </c>
      <c r="J6087" s="2" t="s">
        <v>19755</v>
      </c>
      <c r="K6087" t="s">
        <v>24</v>
      </c>
      <c r="M6087" t="s">
        <v>143</v>
      </c>
      <c r="N6087" t="s">
        <v>26</v>
      </c>
      <c r="O6087" s="3">
        <v>45078.773923611108</v>
      </c>
      <c r="R6087">
        <v>6086</v>
      </c>
      <c r="S6087" t="str">
        <f>PROPER(CustomerSupport[[#This Row],[Resolution]])</f>
        <v/>
      </c>
      <c r="T6087" t="str">
        <f>TRIM(CustomerSupport[[#This Row],[Customer Name]])</f>
        <v>Jessica Martinez</v>
      </c>
      <c r="U6087">
        <f>MONTH(CustomerSupport[[#This Row],[Date of Purchase]])</f>
        <v>8</v>
      </c>
      <c r="V6087" t="str">
        <f>TEXT('Working data'!G6087,"mmmm")</f>
        <v>August</v>
      </c>
      <c r="W6087">
        <f>YEAR(CustomerSupport[[#This Row],[Date of Purchase]])</f>
        <v>2021</v>
      </c>
      <c r="X6087" t="str">
        <f t="shared" si="95"/>
        <v/>
      </c>
    </row>
    <row r="6088" spans="1:24" ht="14.25" customHeight="1" x14ac:dyDescent="0.4">
      <c r="A6088">
        <v>6087</v>
      </c>
      <c r="B6088" t="s">
        <v>19756</v>
      </c>
      <c r="C6088" t="s">
        <v>19757</v>
      </c>
      <c r="D6088">
        <v>34</v>
      </c>
      <c r="E6088" t="s">
        <v>29</v>
      </c>
      <c r="F6088" t="s">
        <v>383</v>
      </c>
      <c r="G6088" s="1">
        <v>44429</v>
      </c>
      <c r="H6088" t="s">
        <v>66</v>
      </c>
      <c r="I6088" t="s">
        <v>46</v>
      </c>
      <c r="J6088" t="s">
        <v>19758</v>
      </c>
      <c r="K6088" t="s">
        <v>39</v>
      </c>
      <c r="L6088" t="s">
        <v>19759</v>
      </c>
      <c r="M6088" t="s">
        <v>143</v>
      </c>
      <c r="N6088" t="s">
        <v>26</v>
      </c>
      <c r="O6088" s="3">
        <v>45078.225324074076</v>
      </c>
      <c r="P6088" s="3">
        <v>45078.083657407406</v>
      </c>
      <c r="Q6088">
        <v>4</v>
      </c>
      <c r="R6088">
        <v>6087</v>
      </c>
      <c r="S6088" t="str">
        <f>PROPER(CustomerSupport[[#This Row],[Resolution]])</f>
        <v>Bar Face Including.</v>
      </c>
      <c r="T6088" t="str">
        <f>TRIM(CustomerSupport[[#This Row],[Customer Name]])</f>
        <v>Patty Thomas</v>
      </c>
      <c r="U6088">
        <f>MONTH(CustomerSupport[[#This Row],[Date of Purchase]])</f>
        <v>8</v>
      </c>
      <c r="V6088" t="str">
        <f>TEXT('Working data'!G6088,"mmmm")</f>
        <v>August</v>
      </c>
      <c r="W6088">
        <f>YEAR(CustomerSupport[[#This Row],[Date of Purchase]])</f>
        <v>2021</v>
      </c>
      <c r="X6088">
        <f t="shared" si="95"/>
        <v>-3.4000000000814907</v>
      </c>
    </row>
    <row r="6089" spans="1:24" ht="14.25" customHeight="1" x14ac:dyDescent="0.4">
      <c r="A6089">
        <v>6088</v>
      </c>
      <c r="B6089" t="s">
        <v>19760</v>
      </c>
      <c r="C6089" t="s">
        <v>19761</v>
      </c>
      <c r="D6089">
        <v>26</v>
      </c>
      <c r="E6089" t="s">
        <v>58</v>
      </c>
      <c r="F6089" t="s">
        <v>397</v>
      </c>
      <c r="G6089" s="1">
        <v>44262</v>
      </c>
      <c r="H6089" t="s">
        <v>66</v>
      </c>
      <c r="I6089" t="s">
        <v>59</v>
      </c>
      <c r="J6089" s="2" t="s">
        <v>19762</v>
      </c>
      <c r="K6089" t="s">
        <v>62</v>
      </c>
      <c r="M6089" t="s">
        <v>41</v>
      </c>
      <c r="N6089" t="s">
        <v>83</v>
      </c>
      <c r="R6089">
        <v>6088</v>
      </c>
      <c r="S6089" t="str">
        <f>PROPER(CustomerSupport[[#This Row],[Resolution]])</f>
        <v/>
      </c>
      <c r="T6089" t="str">
        <f>TRIM(CustomerSupport[[#This Row],[Customer Name]])</f>
        <v>Lauren Romero</v>
      </c>
      <c r="U6089">
        <f>MONTH(CustomerSupport[[#This Row],[Date of Purchase]])</f>
        <v>3</v>
      </c>
      <c r="V6089" t="str">
        <f>TEXT('Working data'!G6089,"mmmm")</f>
        <v>March</v>
      </c>
      <c r="W6089">
        <f>YEAR(CustomerSupport[[#This Row],[Date of Purchase]])</f>
        <v>2021</v>
      </c>
      <c r="X6089" t="str">
        <f t="shared" si="95"/>
        <v/>
      </c>
    </row>
    <row r="6090" spans="1:24" ht="14.25" customHeight="1" x14ac:dyDescent="0.4">
      <c r="A6090">
        <v>6089</v>
      </c>
      <c r="B6090" t="s">
        <v>19763</v>
      </c>
      <c r="C6090" t="s">
        <v>19764</v>
      </c>
      <c r="D6090">
        <v>25</v>
      </c>
      <c r="E6090" t="s">
        <v>19</v>
      </c>
      <c r="F6090" t="s">
        <v>456</v>
      </c>
      <c r="G6090" s="1">
        <v>44052</v>
      </c>
      <c r="H6090" t="s">
        <v>67</v>
      </c>
      <c r="I6090" t="s">
        <v>93</v>
      </c>
      <c r="J6090" s="2" t="s">
        <v>19765</v>
      </c>
      <c r="K6090" t="s">
        <v>39</v>
      </c>
      <c r="L6090" t="s">
        <v>19766</v>
      </c>
      <c r="M6090" t="s">
        <v>143</v>
      </c>
      <c r="N6090" t="s">
        <v>26</v>
      </c>
      <c r="O6090" s="3">
        <v>45078.171886574077</v>
      </c>
      <c r="P6090" s="3">
        <v>45078.027442129627</v>
      </c>
      <c r="Q6090">
        <v>3</v>
      </c>
      <c r="R6090">
        <v>6089</v>
      </c>
      <c r="S6090" t="str">
        <f>PROPER(CustomerSupport[[#This Row],[Resolution]])</f>
        <v>Hundred Fact Work Near It.</v>
      </c>
      <c r="T6090" t="str">
        <f>TRIM(CustomerSupport[[#This Row],[Customer Name]])</f>
        <v>Richard Contreras</v>
      </c>
      <c r="U6090">
        <f>MONTH(CustomerSupport[[#This Row],[Date of Purchase]])</f>
        <v>8</v>
      </c>
      <c r="V6090" t="str">
        <f>TEXT('Working data'!G6090,"mmmm")</f>
        <v>August</v>
      </c>
      <c r="W6090">
        <f>YEAR(CustomerSupport[[#This Row],[Date of Purchase]])</f>
        <v>2020</v>
      </c>
      <c r="X6090">
        <f t="shared" si="95"/>
        <v>-3.466666666790843</v>
      </c>
    </row>
    <row r="6091" spans="1:24" ht="14.25" customHeight="1" x14ac:dyDescent="0.4">
      <c r="A6091">
        <v>6090</v>
      </c>
      <c r="B6091" t="s">
        <v>19767</v>
      </c>
      <c r="C6091" t="s">
        <v>19768</v>
      </c>
      <c r="D6091">
        <v>52</v>
      </c>
      <c r="E6091" t="s">
        <v>58</v>
      </c>
      <c r="F6091" t="s">
        <v>92</v>
      </c>
      <c r="G6091" s="1">
        <v>44455</v>
      </c>
      <c r="H6091" t="s">
        <v>45</v>
      </c>
      <c r="I6091" t="s">
        <v>60</v>
      </c>
      <c r="J6091" s="2" t="s">
        <v>19769</v>
      </c>
      <c r="K6091" t="s">
        <v>62</v>
      </c>
      <c r="M6091" t="s">
        <v>25</v>
      </c>
      <c r="N6091" t="s">
        <v>26</v>
      </c>
      <c r="R6091">
        <v>6090</v>
      </c>
      <c r="S6091" t="str">
        <f>PROPER(CustomerSupport[[#This Row],[Resolution]])</f>
        <v/>
      </c>
      <c r="T6091" t="str">
        <f>TRIM(CustomerSupport[[#This Row],[Customer Name]])</f>
        <v>Johnny Smith</v>
      </c>
      <c r="U6091">
        <f>MONTH(CustomerSupport[[#This Row],[Date of Purchase]])</f>
        <v>9</v>
      </c>
      <c r="V6091" t="str">
        <f>TEXT('Working data'!G6091,"mmmm")</f>
        <v>September</v>
      </c>
      <c r="W6091">
        <f>YEAR(CustomerSupport[[#This Row],[Date of Purchase]])</f>
        <v>2021</v>
      </c>
      <c r="X6091" t="str">
        <f t="shared" si="95"/>
        <v/>
      </c>
    </row>
    <row r="6092" spans="1:24" ht="14.25" customHeight="1" x14ac:dyDescent="0.4">
      <c r="A6092">
        <v>6091</v>
      </c>
      <c r="B6092" t="s">
        <v>19770</v>
      </c>
      <c r="C6092" t="s">
        <v>19771</v>
      </c>
      <c r="D6092">
        <v>32</v>
      </c>
      <c r="E6092" t="s">
        <v>19</v>
      </c>
      <c r="F6092" t="s">
        <v>125</v>
      </c>
      <c r="G6092" s="1">
        <v>44086</v>
      </c>
      <c r="H6092" t="s">
        <v>67</v>
      </c>
      <c r="I6092" t="s">
        <v>59</v>
      </c>
      <c r="J6092" s="2" t="s">
        <v>19772</v>
      </c>
      <c r="K6092" t="s">
        <v>24</v>
      </c>
      <c r="M6092" t="s">
        <v>143</v>
      </c>
      <c r="N6092" t="s">
        <v>83</v>
      </c>
      <c r="O6092" s="3">
        <v>45078.711516203701</v>
      </c>
      <c r="R6092">
        <v>6091</v>
      </c>
      <c r="S6092" t="str">
        <f>PROPER(CustomerSupport[[#This Row],[Resolution]])</f>
        <v/>
      </c>
      <c r="T6092" t="str">
        <f>TRIM(CustomerSupport[[#This Row],[Customer Name]])</f>
        <v>Richard Keller</v>
      </c>
      <c r="U6092">
        <f>MONTH(CustomerSupport[[#This Row],[Date of Purchase]])</f>
        <v>9</v>
      </c>
      <c r="V6092" t="str">
        <f>TEXT('Working data'!G6092,"mmmm")</f>
        <v>September</v>
      </c>
      <c r="W6092">
        <f>YEAR(CustomerSupport[[#This Row],[Date of Purchase]])</f>
        <v>2020</v>
      </c>
      <c r="X6092" t="str">
        <f t="shared" si="95"/>
        <v/>
      </c>
    </row>
    <row r="6093" spans="1:24" ht="14.25" customHeight="1" x14ac:dyDescent="0.4">
      <c r="A6093">
        <v>6092</v>
      </c>
      <c r="B6093" t="s">
        <v>19773</v>
      </c>
      <c r="C6093" t="s">
        <v>19774</v>
      </c>
      <c r="D6093">
        <v>55</v>
      </c>
      <c r="E6093" t="s">
        <v>58</v>
      </c>
      <c r="F6093" t="s">
        <v>242</v>
      </c>
      <c r="G6093" s="1">
        <v>44553</v>
      </c>
      <c r="H6093" t="s">
        <v>59</v>
      </c>
      <c r="I6093" t="s">
        <v>141</v>
      </c>
      <c r="J6093" t="s">
        <v>19775</v>
      </c>
      <c r="K6093" t="s">
        <v>62</v>
      </c>
      <c r="M6093" t="s">
        <v>143</v>
      </c>
      <c r="N6093" t="s">
        <v>55</v>
      </c>
      <c r="R6093">
        <v>6092</v>
      </c>
      <c r="S6093" t="str">
        <f>PROPER(CustomerSupport[[#This Row],[Resolution]])</f>
        <v/>
      </c>
      <c r="T6093" t="str">
        <f>TRIM(CustomerSupport[[#This Row],[Customer Name]])</f>
        <v>William Roberts</v>
      </c>
      <c r="U6093">
        <f>MONTH(CustomerSupport[[#This Row],[Date of Purchase]])</f>
        <v>12</v>
      </c>
      <c r="V6093" t="str">
        <f>TEXT('Working data'!G6093,"mmmm")</f>
        <v>December</v>
      </c>
      <c r="W6093">
        <f>YEAR(CustomerSupport[[#This Row],[Date of Purchase]])</f>
        <v>2021</v>
      </c>
      <c r="X6093" t="str">
        <f t="shared" si="95"/>
        <v/>
      </c>
    </row>
    <row r="6094" spans="1:24" ht="14.25" customHeight="1" x14ac:dyDescent="0.4">
      <c r="A6094">
        <v>6093</v>
      </c>
      <c r="B6094" t="s">
        <v>19776</v>
      </c>
      <c r="C6094" t="s">
        <v>19777</v>
      </c>
      <c r="D6094">
        <v>61</v>
      </c>
      <c r="E6094" t="s">
        <v>19</v>
      </c>
      <c r="F6094" t="s">
        <v>36</v>
      </c>
      <c r="G6094" s="1">
        <v>43898</v>
      </c>
      <c r="H6094" t="s">
        <v>67</v>
      </c>
      <c r="I6094" t="s">
        <v>59</v>
      </c>
      <c r="J6094" s="2" t="s">
        <v>19778</v>
      </c>
      <c r="K6094" t="s">
        <v>24</v>
      </c>
      <c r="M6094" t="s">
        <v>41</v>
      </c>
      <c r="N6094" t="s">
        <v>83</v>
      </c>
      <c r="O6094" s="3">
        <v>45078.576805555553</v>
      </c>
      <c r="R6094">
        <v>6093</v>
      </c>
      <c r="S6094" t="str">
        <f>PROPER(CustomerSupport[[#This Row],[Resolution]])</f>
        <v/>
      </c>
      <c r="T6094" t="str">
        <f>TRIM(CustomerSupport[[#This Row],[Customer Name]])</f>
        <v>Mrs. Stephanie Mora PhD</v>
      </c>
      <c r="U6094">
        <f>MONTH(CustomerSupport[[#This Row],[Date of Purchase]])</f>
        <v>3</v>
      </c>
      <c r="V6094" t="str">
        <f>TEXT('Working data'!G6094,"mmmm")</f>
        <v>March</v>
      </c>
      <c r="W6094">
        <f>YEAR(CustomerSupport[[#This Row],[Date of Purchase]])</f>
        <v>2020</v>
      </c>
      <c r="X6094" t="str">
        <f t="shared" si="95"/>
        <v/>
      </c>
    </row>
    <row r="6095" spans="1:24" ht="14.25" customHeight="1" x14ac:dyDescent="0.4">
      <c r="A6095">
        <v>6094</v>
      </c>
      <c r="B6095" t="s">
        <v>19779</v>
      </c>
      <c r="C6095" t="s">
        <v>19780</v>
      </c>
      <c r="D6095">
        <v>29</v>
      </c>
      <c r="E6095" t="s">
        <v>58</v>
      </c>
      <c r="F6095" t="s">
        <v>76</v>
      </c>
      <c r="G6095" s="1">
        <v>44169</v>
      </c>
      <c r="H6095" t="s">
        <v>45</v>
      </c>
      <c r="I6095" t="s">
        <v>52</v>
      </c>
      <c r="J6095" s="2" t="s">
        <v>19781</v>
      </c>
      <c r="K6095" t="s">
        <v>62</v>
      </c>
      <c r="M6095" t="s">
        <v>143</v>
      </c>
      <c r="N6095" t="s">
        <v>26</v>
      </c>
      <c r="R6095">
        <v>6094</v>
      </c>
      <c r="S6095" t="str">
        <f>PROPER(CustomerSupport[[#This Row],[Resolution]])</f>
        <v/>
      </c>
      <c r="T6095" t="str">
        <f>TRIM(CustomerSupport[[#This Row],[Customer Name]])</f>
        <v>Rebecca Stephens</v>
      </c>
      <c r="U6095">
        <f>MONTH(CustomerSupport[[#This Row],[Date of Purchase]])</f>
        <v>12</v>
      </c>
      <c r="V6095" t="str">
        <f>TEXT('Working data'!G6095,"mmmm")</f>
        <v>December</v>
      </c>
      <c r="W6095">
        <f>YEAR(CustomerSupport[[#This Row],[Date of Purchase]])</f>
        <v>2020</v>
      </c>
      <c r="X6095" t="str">
        <f t="shared" si="95"/>
        <v/>
      </c>
    </row>
    <row r="6096" spans="1:24" ht="14.25" customHeight="1" x14ac:dyDescent="0.4">
      <c r="A6096">
        <v>6095</v>
      </c>
      <c r="B6096" t="s">
        <v>19782</v>
      </c>
      <c r="C6096" t="s">
        <v>19783</v>
      </c>
      <c r="D6096">
        <v>70</v>
      </c>
      <c r="E6096" t="s">
        <v>58</v>
      </c>
      <c r="F6096" t="s">
        <v>317</v>
      </c>
      <c r="G6096" s="1">
        <v>44137</v>
      </c>
      <c r="H6096" t="s">
        <v>59</v>
      </c>
      <c r="I6096" t="s">
        <v>52</v>
      </c>
      <c r="J6096" s="2" t="s">
        <v>19784</v>
      </c>
      <c r="K6096" t="s">
        <v>62</v>
      </c>
      <c r="M6096" t="s">
        <v>143</v>
      </c>
      <c r="N6096" t="s">
        <v>83</v>
      </c>
      <c r="R6096">
        <v>6095</v>
      </c>
      <c r="S6096" t="str">
        <f>PROPER(CustomerSupport[[#This Row],[Resolution]])</f>
        <v/>
      </c>
      <c r="T6096" t="str">
        <f>TRIM(CustomerSupport[[#This Row],[Customer Name]])</f>
        <v>Jacob Wilson</v>
      </c>
      <c r="U6096">
        <f>MONTH(CustomerSupport[[#This Row],[Date of Purchase]])</f>
        <v>11</v>
      </c>
      <c r="V6096" t="str">
        <f>TEXT('Working data'!G6096,"mmmm")</f>
        <v>November</v>
      </c>
      <c r="W6096">
        <f>YEAR(CustomerSupport[[#This Row],[Date of Purchase]])</f>
        <v>2020</v>
      </c>
      <c r="X6096" t="str">
        <f t="shared" si="95"/>
        <v/>
      </c>
    </row>
    <row r="6097" spans="1:24" ht="14.25" customHeight="1" x14ac:dyDescent="0.4">
      <c r="A6097">
        <v>6096</v>
      </c>
      <c r="B6097" t="s">
        <v>19785</v>
      </c>
      <c r="C6097" t="s">
        <v>19786</v>
      </c>
      <c r="D6097">
        <v>62</v>
      </c>
      <c r="E6097" t="s">
        <v>29</v>
      </c>
      <c r="F6097" t="s">
        <v>112</v>
      </c>
      <c r="G6097" s="1">
        <v>44027</v>
      </c>
      <c r="H6097" t="s">
        <v>67</v>
      </c>
      <c r="I6097" t="s">
        <v>22</v>
      </c>
      <c r="J6097" s="2" t="s">
        <v>19787</v>
      </c>
      <c r="K6097" t="s">
        <v>39</v>
      </c>
      <c r="L6097" t="s">
        <v>19788</v>
      </c>
      <c r="M6097" t="s">
        <v>143</v>
      </c>
      <c r="N6097" t="s">
        <v>26</v>
      </c>
      <c r="O6097" s="3">
        <v>45078.874062499999</v>
      </c>
      <c r="P6097" s="3">
        <v>45078.553229166668</v>
      </c>
      <c r="Q6097">
        <v>3</v>
      </c>
      <c r="R6097">
        <v>6096</v>
      </c>
      <c r="S6097" t="str">
        <f>PROPER(CustomerSupport[[#This Row],[Resolution]])</f>
        <v>Machine Serve Seek Somebody Season Board.</v>
      </c>
      <c r="T6097" t="str">
        <f>TRIM(CustomerSupport[[#This Row],[Customer Name]])</f>
        <v>Carol Wilson</v>
      </c>
      <c r="U6097">
        <f>MONTH(CustomerSupport[[#This Row],[Date of Purchase]])</f>
        <v>7</v>
      </c>
      <c r="V6097" t="str">
        <f>TEXT('Working data'!G6097,"mmmm")</f>
        <v>July</v>
      </c>
      <c r="W6097">
        <f>YEAR(CustomerSupport[[#This Row],[Date of Purchase]])</f>
        <v>2020</v>
      </c>
      <c r="X6097">
        <f t="shared" si="95"/>
        <v>-7.6999999999534339</v>
      </c>
    </row>
    <row r="6098" spans="1:24" ht="14.25" customHeight="1" x14ac:dyDescent="0.4">
      <c r="A6098">
        <v>6097</v>
      </c>
      <c r="B6098" t="s">
        <v>19789</v>
      </c>
      <c r="C6098" t="s">
        <v>19790</v>
      </c>
      <c r="D6098">
        <v>65</v>
      </c>
      <c r="E6098" t="s">
        <v>58</v>
      </c>
      <c r="F6098" t="s">
        <v>107</v>
      </c>
      <c r="G6098" s="1">
        <v>44502</v>
      </c>
      <c r="H6098" t="s">
        <v>66</v>
      </c>
      <c r="I6098" t="s">
        <v>22</v>
      </c>
      <c r="J6098" s="2" t="s">
        <v>19791</v>
      </c>
      <c r="K6098" t="s">
        <v>62</v>
      </c>
      <c r="M6098" t="s">
        <v>89</v>
      </c>
      <c r="N6098" t="s">
        <v>55</v>
      </c>
      <c r="R6098">
        <v>6097</v>
      </c>
      <c r="S6098" t="str">
        <f>PROPER(CustomerSupport[[#This Row],[Resolution]])</f>
        <v/>
      </c>
      <c r="T6098" t="str">
        <f>TRIM(CustomerSupport[[#This Row],[Customer Name]])</f>
        <v>Heather Weiss</v>
      </c>
      <c r="U6098">
        <f>MONTH(CustomerSupport[[#This Row],[Date of Purchase]])</f>
        <v>11</v>
      </c>
      <c r="V6098" t="str">
        <f>TEXT('Working data'!G6098,"mmmm")</f>
        <v>November</v>
      </c>
      <c r="W6098">
        <f>YEAR(CustomerSupport[[#This Row],[Date of Purchase]])</f>
        <v>2021</v>
      </c>
      <c r="X6098" t="str">
        <f t="shared" si="95"/>
        <v/>
      </c>
    </row>
    <row r="6099" spans="1:24" ht="14.25" customHeight="1" x14ac:dyDescent="0.4">
      <c r="A6099">
        <v>6098</v>
      </c>
      <c r="B6099" t="s">
        <v>19792</v>
      </c>
      <c r="C6099" t="s">
        <v>19793</v>
      </c>
      <c r="D6099">
        <v>42</v>
      </c>
      <c r="E6099" t="s">
        <v>58</v>
      </c>
      <c r="F6099" t="s">
        <v>112</v>
      </c>
      <c r="G6099" s="1">
        <v>44399</v>
      </c>
      <c r="H6099" t="s">
        <v>21</v>
      </c>
      <c r="I6099" t="s">
        <v>141</v>
      </c>
      <c r="J6099" t="s">
        <v>19794</v>
      </c>
      <c r="K6099" t="s">
        <v>39</v>
      </c>
      <c r="L6099" t="s">
        <v>19795</v>
      </c>
      <c r="M6099" t="s">
        <v>25</v>
      </c>
      <c r="N6099" t="s">
        <v>33</v>
      </c>
      <c r="O6099" s="3">
        <v>45078.340763888889</v>
      </c>
      <c r="P6099" s="3">
        <v>45078.718541666669</v>
      </c>
      <c r="Q6099">
        <v>2</v>
      </c>
      <c r="R6099">
        <v>6098</v>
      </c>
      <c r="S6099" t="str">
        <f>PROPER(CustomerSupport[[#This Row],[Resolution]])</f>
        <v>Piece Practice Approach Bank Identify Coach.</v>
      </c>
      <c r="T6099" t="str">
        <f>TRIM(CustomerSupport[[#This Row],[Customer Name]])</f>
        <v>Carol Norris</v>
      </c>
      <c r="U6099">
        <f>MONTH(CustomerSupport[[#This Row],[Date of Purchase]])</f>
        <v>7</v>
      </c>
      <c r="V6099" t="str">
        <f>TEXT('Working data'!G6099,"mmmm")</f>
        <v>July</v>
      </c>
      <c r="W6099">
        <f>YEAR(CustomerSupport[[#This Row],[Date of Purchase]])</f>
        <v>2021</v>
      </c>
      <c r="X6099">
        <f t="shared" si="95"/>
        <v>9.0666666667093523</v>
      </c>
    </row>
    <row r="6100" spans="1:24" ht="14.25" customHeight="1" x14ac:dyDescent="0.4">
      <c r="A6100">
        <v>6099</v>
      </c>
      <c r="B6100" t="s">
        <v>19796</v>
      </c>
      <c r="C6100" t="s">
        <v>19797</v>
      </c>
      <c r="D6100">
        <v>47</v>
      </c>
      <c r="E6100" t="s">
        <v>58</v>
      </c>
      <c r="F6100" t="s">
        <v>249</v>
      </c>
      <c r="G6100" s="1">
        <v>44224</v>
      </c>
      <c r="H6100" t="s">
        <v>45</v>
      </c>
      <c r="I6100" t="s">
        <v>150</v>
      </c>
      <c r="J6100" t="s">
        <v>19798</v>
      </c>
      <c r="K6100" t="s">
        <v>39</v>
      </c>
      <c r="L6100" t="s">
        <v>19799</v>
      </c>
      <c r="M6100" t="s">
        <v>89</v>
      </c>
      <c r="N6100" t="s">
        <v>26</v>
      </c>
      <c r="O6100" s="3">
        <v>45078.701180555552</v>
      </c>
      <c r="P6100" s="3">
        <v>45078.718541666669</v>
      </c>
      <c r="Q6100">
        <v>1</v>
      </c>
      <c r="R6100">
        <v>6099</v>
      </c>
      <c r="S6100" t="str">
        <f>PROPER(CustomerSupport[[#This Row],[Resolution]])</f>
        <v>Occur Leg Owner Argue.</v>
      </c>
      <c r="T6100" t="str">
        <f>TRIM(CustomerSupport[[#This Row],[Customer Name]])</f>
        <v>Vickie Johnson</v>
      </c>
      <c r="U6100">
        <f>MONTH(CustomerSupport[[#This Row],[Date of Purchase]])</f>
        <v>1</v>
      </c>
      <c r="V6100" t="str">
        <f>TEXT('Working data'!G6100,"mmmm")</f>
        <v>January</v>
      </c>
      <c r="W6100">
        <f>YEAR(CustomerSupport[[#This Row],[Date of Purchase]])</f>
        <v>2021</v>
      </c>
      <c r="X6100">
        <f t="shared" si="95"/>
        <v>0.41666666680248454</v>
      </c>
    </row>
    <row r="6101" spans="1:24" ht="14.25" customHeight="1" x14ac:dyDescent="0.4">
      <c r="A6101">
        <v>6100</v>
      </c>
      <c r="B6101" t="s">
        <v>19800</v>
      </c>
      <c r="C6101" t="s">
        <v>1390</v>
      </c>
      <c r="D6101">
        <v>20</v>
      </c>
      <c r="E6101" t="s">
        <v>58</v>
      </c>
      <c r="F6101" t="s">
        <v>86</v>
      </c>
      <c r="G6101" s="1">
        <v>43884</v>
      </c>
      <c r="H6101" t="s">
        <v>45</v>
      </c>
      <c r="I6101" t="s">
        <v>59</v>
      </c>
      <c r="J6101" s="2" t="s">
        <v>19801</v>
      </c>
      <c r="K6101" t="s">
        <v>24</v>
      </c>
      <c r="M6101" t="s">
        <v>89</v>
      </c>
      <c r="N6101" t="s">
        <v>33</v>
      </c>
      <c r="O6101" s="3">
        <v>45078.148425925923</v>
      </c>
      <c r="R6101">
        <v>6100</v>
      </c>
      <c r="S6101" t="str">
        <f>PROPER(CustomerSupport[[#This Row],[Resolution]])</f>
        <v/>
      </c>
      <c r="T6101" t="str">
        <f>TRIM(CustomerSupport[[#This Row],[Customer Name]])</f>
        <v>Laura Cook</v>
      </c>
      <c r="U6101">
        <f>MONTH(CustomerSupport[[#This Row],[Date of Purchase]])</f>
        <v>2</v>
      </c>
      <c r="V6101" t="str">
        <f>TEXT('Working data'!G6101,"mmmm")</f>
        <v>February</v>
      </c>
      <c r="W6101">
        <f>YEAR(CustomerSupport[[#This Row],[Date of Purchase]])</f>
        <v>2020</v>
      </c>
      <c r="X6101" t="str">
        <f t="shared" si="95"/>
        <v/>
      </c>
    </row>
    <row r="6102" spans="1:24" ht="14.25" customHeight="1" x14ac:dyDescent="0.4">
      <c r="A6102">
        <v>6101</v>
      </c>
      <c r="B6102" t="s">
        <v>19802</v>
      </c>
      <c r="C6102" t="s">
        <v>19803</v>
      </c>
      <c r="D6102">
        <v>20</v>
      </c>
      <c r="E6102" t="s">
        <v>29</v>
      </c>
      <c r="F6102" t="s">
        <v>485</v>
      </c>
      <c r="G6102" s="1">
        <v>44386</v>
      </c>
      <c r="H6102" t="s">
        <v>45</v>
      </c>
      <c r="I6102" t="s">
        <v>150</v>
      </c>
      <c r="J6102" t="s">
        <v>19804</v>
      </c>
      <c r="K6102" t="s">
        <v>62</v>
      </c>
      <c r="M6102" t="s">
        <v>89</v>
      </c>
      <c r="N6102" t="s">
        <v>83</v>
      </c>
      <c r="R6102">
        <v>6101</v>
      </c>
      <c r="S6102" t="str">
        <f>PROPER(CustomerSupport[[#This Row],[Resolution]])</f>
        <v/>
      </c>
      <c r="T6102" t="str">
        <f>TRIM(CustomerSupport[[#This Row],[Customer Name]])</f>
        <v>Marcus Hahn</v>
      </c>
      <c r="U6102">
        <f>MONTH(CustomerSupport[[#This Row],[Date of Purchase]])</f>
        <v>7</v>
      </c>
      <c r="V6102" t="str">
        <f>TEXT('Working data'!G6102,"mmmm")</f>
        <v>July</v>
      </c>
      <c r="W6102">
        <f>YEAR(CustomerSupport[[#This Row],[Date of Purchase]])</f>
        <v>2021</v>
      </c>
      <c r="X6102" t="str">
        <f t="shared" si="95"/>
        <v/>
      </c>
    </row>
    <row r="6103" spans="1:24" ht="14.25" customHeight="1" x14ac:dyDescent="0.4">
      <c r="A6103">
        <v>6102</v>
      </c>
      <c r="B6103" t="s">
        <v>19805</v>
      </c>
      <c r="C6103" t="s">
        <v>19806</v>
      </c>
      <c r="D6103">
        <v>63</v>
      </c>
      <c r="E6103" t="s">
        <v>58</v>
      </c>
      <c r="F6103" t="s">
        <v>149</v>
      </c>
      <c r="G6103" s="1">
        <v>44277</v>
      </c>
      <c r="H6103" t="s">
        <v>66</v>
      </c>
      <c r="I6103" t="s">
        <v>60</v>
      </c>
      <c r="J6103" s="2" t="s">
        <v>19807</v>
      </c>
      <c r="K6103" t="s">
        <v>39</v>
      </c>
      <c r="L6103" t="s">
        <v>19808</v>
      </c>
      <c r="M6103" t="s">
        <v>25</v>
      </c>
      <c r="N6103" t="s">
        <v>26</v>
      </c>
      <c r="O6103" s="3">
        <v>45078.752615740741</v>
      </c>
      <c r="P6103" s="3">
        <v>45078.994976851849</v>
      </c>
      <c r="Q6103">
        <v>4</v>
      </c>
      <c r="R6103">
        <v>6102</v>
      </c>
      <c r="S6103" t="str">
        <f>PROPER(CustomerSupport[[#This Row],[Resolution]])</f>
        <v>Score City What.</v>
      </c>
      <c r="T6103" t="str">
        <f>TRIM(CustomerSupport[[#This Row],[Customer Name]])</f>
        <v>Amy Ward</v>
      </c>
      <c r="U6103">
        <f>MONTH(CustomerSupport[[#This Row],[Date of Purchase]])</f>
        <v>3</v>
      </c>
      <c r="V6103" t="str">
        <f>TEXT('Working data'!G6103,"mmmm")</f>
        <v>March</v>
      </c>
      <c r="W6103">
        <f>YEAR(CustomerSupport[[#This Row],[Date of Purchase]])</f>
        <v>2021</v>
      </c>
      <c r="X6103">
        <f t="shared" si="95"/>
        <v>5.816666666592937</v>
      </c>
    </row>
    <row r="6104" spans="1:24" ht="14.25" customHeight="1" x14ac:dyDescent="0.4">
      <c r="A6104">
        <v>6103</v>
      </c>
      <c r="B6104" t="s">
        <v>19809</v>
      </c>
      <c r="C6104" t="s">
        <v>19810</v>
      </c>
      <c r="D6104">
        <v>35</v>
      </c>
      <c r="E6104" t="s">
        <v>29</v>
      </c>
      <c r="F6104" t="s">
        <v>103</v>
      </c>
      <c r="G6104" s="1">
        <v>44199</v>
      </c>
      <c r="H6104" t="s">
        <v>67</v>
      </c>
      <c r="I6104" t="s">
        <v>60</v>
      </c>
      <c r="J6104" t="s">
        <v>19811</v>
      </c>
      <c r="K6104" t="s">
        <v>24</v>
      </c>
      <c r="M6104" t="s">
        <v>143</v>
      </c>
      <c r="N6104" t="s">
        <v>26</v>
      </c>
      <c r="O6104" s="3">
        <v>45078.390821759262</v>
      </c>
      <c r="R6104">
        <v>6103</v>
      </c>
      <c r="S6104" t="str">
        <f>PROPER(CustomerSupport[[#This Row],[Resolution]])</f>
        <v/>
      </c>
      <c r="T6104" t="str">
        <f>TRIM(CustomerSupport[[#This Row],[Customer Name]])</f>
        <v>Kristin Fitzgerald</v>
      </c>
      <c r="U6104">
        <f>MONTH(CustomerSupport[[#This Row],[Date of Purchase]])</f>
        <v>1</v>
      </c>
      <c r="V6104" t="str">
        <f>TEXT('Working data'!G6104,"mmmm")</f>
        <v>January</v>
      </c>
      <c r="W6104">
        <f>YEAR(CustomerSupport[[#This Row],[Date of Purchase]])</f>
        <v>2021</v>
      </c>
      <c r="X6104" t="str">
        <f t="shared" si="95"/>
        <v/>
      </c>
    </row>
    <row r="6105" spans="1:24" ht="14.25" customHeight="1" x14ac:dyDescent="0.4">
      <c r="A6105">
        <v>6104</v>
      </c>
      <c r="B6105" t="s">
        <v>19812</v>
      </c>
      <c r="C6105" t="s">
        <v>19813</v>
      </c>
      <c r="D6105">
        <v>23</v>
      </c>
      <c r="E6105" t="s">
        <v>19</v>
      </c>
      <c r="F6105" t="s">
        <v>485</v>
      </c>
      <c r="G6105" s="1">
        <v>44387</v>
      </c>
      <c r="H6105" t="s">
        <v>45</v>
      </c>
      <c r="I6105" t="s">
        <v>99</v>
      </c>
      <c r="J6105" s="2" t="s">
        <v>19814</v>
      </c>
      <c r="K6105" t="s">
        <v>62</v>
      </c>
      <c r="M6105" t="s">
        <v>25</v>
      </c>
      <c r="N6105" t="s">
        <v>33</v>
      </c>
      <c r="R6105">
        <v>6104</v>
      </c>
      <c r="S6105" t="str">
        <f>PROPER(CustomerSupport[[#This Row],[Resolution]])</f>
        <v/>
      </c>
      <c r="T6105" t="str">
        <f>TRIM(CustomerSupport[[#This Row],[Customer Name]])</f>
        <v>Meredith Cisneros</v>
      </c>
      <c r="U6105">
        <f>MONTH(CustomerSupport[[#This Row],[Date of Purchase]])</f>
        <v>7</v>
      </c>
      <c r="V6105" t="str">
        <f>TEXT('Working data'!G6105,"mmmm")</f>
        <v>July</v>
      </c>
      <c r="W6105">
        <f>YEAR(CustomerSupport[[#This Row],[Date of Purchase]])</f>
        <v>2021</v>
      </c>
      <c r="X6105" t="str">
        <f t="shared" si="95"/>
        <v/>
      </c>
    </row>
    <row r="6106" spans="1:24" ht="14.25" customHeight="1" x14ac:dyDescent="0.4">
      <c r="A6106">
        <v>6105</v>
      </c>
      <c r="B6106" t="s">
        <v>19815</v>
      </c>
      <c r="C6106" t="s">
        <v>19816</v>
      </c>
      <c r="D6106">
        <v>40</v>
      </c>
      <c r="E6106" t="s">
        <v>19</v>
      </c>
      <c r="F6106" t="s">
        <v>129</v>
      </c>
      <c r="G6106" s="1">
        <v>43849</v>
      </c>
      <c r="H6106" t="s">
        <v>21</v>
      </c>
      <c r="I6106" t="s">
        <v>177</v>
      </c>
      <c r="J6106" t="s">
        <v>4600</v>
      </c>
      <c r="K6106" t="s">
        <v>62</v>
      </c>
      <c r="M6106" t="s">
        <v>89</v>
      </c>
      <c r="N6106" t="s">
        <v>26</v>
      </c>
      <c r="R6106">
        <v>6105</v>
      </c>
      <c r="S6106" t="str">
        <f>PROPER(CustomerSupport[[#This Row],[Resolution]])</f>
        <v/>
      </c>
      <c r="T6106" t="str">
        <f>TRIM(CustomerSupport[[#This Row],[Customer Name]])</f>
        <v>Ryan Coleman</v>
      </c>
      <c r="U6106">
        <f>MONTH(CustomerSupport[[#This Row],[Date of Purchase]])</f>
        <v>1</v>
      </c>
      <c r="V6106" t="str">
        <f>TEXT('Working data'!G6106,"mmmm")</f>
        <v>January</v>
      </c>
      <c r="W6106">
        <f>YEAR(CustomerSupport[[#This Row],[Date of Purchase]])</f>
        <v>2020</v>
      </c>
      <c r="X6106" t="str">
        <f t="shared" si="95"/>
        <v/>
      </c>
    </row>
    <row r="6107" spans="1:24" ht="14.25" customHeight="1" x14ac:dyDescent="0.4">
      <c r="A6107">
        <v>6106</v>
      </c>
      <c r="B6107" t="s">
        <v>11979</v>
      </c>
      <c r="C6107" t="s">
        <v>19817</v>
      </c>
      <c r="D6107">
        <v>64</v>
      </c>
      <c r="E6107" t="s">
        <v>29</v>
      </c>
      <c r="F6107" t="s">
        <v>485</v>
      </c>
      <c r="G6107" s="1">
        <v>44452</v>
      </c>
      <c r="H6107" t="s">
        <v>67</v>
      </c>
      <c r="I6107" t="s">
        <v>52</v>
      </c>
      <c r="J6107" t="s">
        <v>19818</v>
      </c>
      <c r="K6107" t="s">
        <v>39</v>
      </c>
      <c r="L6107" t="s">
        <v>19819</v>
      </c>
      <c r="M6107" t="s">
        <v>25</v>
      </c>
      <c r="N6107" t="s">
        <v>83</v>
      </c>
      <c r="O6107" s="3">
        <v>45078.876284722224</v>
      </c>
      <c r="P6107" s="3">
        <v>45078.840173611112</v>
      </c>
      <c r="Q6107">
        <v>4</v>
      </c>
      <c r="R6107">
        <v>6106</v>
      </c>
      <c r="S6107" t="str">
        <f>PROPER(CustomerSupport[[#This Row],[Resolution]])</f>
        <v>Without Throughout Important Whose.</v>
      </c>
      <c r="T6107" t="str">
        <f>TRIM(CustomerSupport[[#This Row],[Customer Name]])</f>
        <v>George Johnson</v>
      </c>
      <c r="U6107">
        <f>MONTH(CustomerSupport[[#This Row],[Date of Purchase]])</f>
        <v>9</v>
      </c>
      <c r="V6107" t="str">
        <f>TEXT('Working data'!G6107,"mmmm")</f>
        <v>September</v>
      </c>
      <c r="W6107">
        <f>YEAR(CustomerSupport[[#This Row],[Date of Purchase]])</f>
        <v>2021</v>
      </c>
      <c r="X6107">
        <f t="shared" si="95"/>
        <v>-0.86666666669771075</v>
      </c>
    </row>
    <row r="6108" spans="1:24" ht="14.25" customHeight="1" x14ac:dyDescent="0.4">
      <c r="A6108">
        <v>6107</v>
      </c>
      <c r="B6108" t="s">
        <v>19820</v>
      </c>
      <c r="C6108" t="s">
        <v>19821</v>
      </c>
      <c r="D6108">
        <v>23</v>
      </c>
      <c r="E6108" t="s">
        <v>58</v>
      </c>
      <c r="F6108" t="s">
        <v>383</v>
      </c>
      <c r="G6108" s="1">
        <v>43919</v>
      </c>
      <c r="H6108" t="s">
        <v>45</v>
      </c>
      <c r="I6108" t="s">
        <v>59</v>
      </c>
      <c r="J6108" s="2" t="s">
        <v>19822</v>
      </c>
      <c r="K6108" t="s">
        <v>39</v>
      </c>
      <c r="L6108" t="s">
        <v>19823</v>
      </c>
      <c r="M6108" t="s">
        <v>89</v>
      </c>
      <c r="N6108" t="s">
        <v>26</v>
      </c>
      <c r="O6108" s="3">
        <v>45078.063807870371</v>
      </c>
      <c r="P6108" s="3">
        <v>45078.094363425924</v>
      </c>
      <c r="Q6108">
        <v>2</v>
      </c>
      <c r="R6108">
        <v>6107</v>
      </c>
      <c r="S6108" t="str">
        <f>PROPER(CustomerSupport[[#This Row],[Resolution]])</f>
        <v>Administration Your Power Arrive.</v>
      </c>
      <c r="T6108" t="str">
        <f>TRIM(CustomerSupport[[#This Row],[Customer Name]])</f>
        <v>Karen Williams</v>
      </c>
      <c r="U6108">
        <f>MONTH(CustomerSupport[[#This Row],[Date of Purchase]])</f>
        <v>3</v>
      </c>
      <c r="V6108" t="str">
        <f>TEXT('Working data'!G6108,"mmmm")</f>
        <v>March</v>
      </c>
      <c r="W6108">
        <f>YEAR(CustomerSupport[[#This Row],[Date of Purchase]])</f>
        <v>2020</v>
      </c>
      <c r="X6108">
        <f t="shared" si="95"/>
        <v>0.73333333327900618</v>
      </c>
    </row>
    <row r="6109" spans="1:24" ht="14.25" customHeight="1" x14ac:dyDescent="0.4">
      <c r="A6109">
        <v>6108</v>
      </c>
      <c r="B6109" t="s">
        <v>19824</v>
      </c>
      <c r="C6109" t="s">
        <v>19825</v>
      </c>
      <c r="D6109">
        <v>37</v>
      </c>
      <c r="E6109" t="s">
        <v>19</v>
      </c>
      <c r="F6109" t="s">
        <v>286</v>
      </c>
      <c r="G6109" s="1">
        <v>43906</v>
      </c>
      <c r="H6109" t="s">
        <v>21</v>
      </c>
      <c r="I6109" t="s">
        <v>150</v>
      </c>
      <c r="J6109" s="2" t="s">
        <v>19826</v>
      </c>
      <c r="K6109" t="s">
        <v>62</v>
      </c>
      <c r="M6109" t="s">
        <v>89</v>
      </c>
      <c r="N6109" t="s">
        <v>83</v>
      </c>
      <c r="R6109">
        <v>6108</v>
      </c>
      <c r="S6109" t="str">
        <f>PROPER(CustomerSupport[[#This Row],[Resolution]])</f>
        <v/>
      </c>
      <c r="T6109" t="str">
        <f>TRIM(CustomerSupport[[#This Row],[Customer Name]])</f>
        <v>Cheryl Huerta</v>
      </c>
      <c r="U6109">
        <f>MONTH(CustomerSupport[[#This Row],[Date of Purchase]])</f>
        <v>3</v>
      </c>
      <c r="V6109" t="str">
        <f>TEXT('Working data'!G6109,"mmmm")</f>
        <v>March</v>
      </c>
      <c r="W6109">
        <f>YEAR(CustomerSupport[[#This Row],[Date of Purchase]])</f>
        <v>2020</v>
      </c>
      <c r="X6109" t="str">
        <f t="shared" si="95"/>
        <v/>
      </c>
    </row>
    <row r="6110" spans="1:24" ht="14.25" customHeight="1" x14ac:dyDescent="0.4">
      <c r="A6110">
        <v>6109</v>
      </c>
      <c r="B6110" t="s">
        <v>19827</v>
      </c>
      <c r="C6110" t="s">
        <v>19828</v>
      </c>
      <c r="D6110">
        <v>42</v>
      </c>
      <c r="E6110" t="s">
        <v>58</v>
      </c>
      <c r="F6110" t="s">
        <v>431</v>
      </c>
      <c r="G6110" s="1">
        <v>43930</v>
      </c>
      <c r="H6110" t="s">
        <v>45</v>
      </c>
      <c r="I6110" t="s">
        <v>67</v>
      </c>
      <c r="J6110" s="2" t="s">
        <v>19829</v>
      </c>
      <c r="K6110" t="s">
        <v>24</v>
      </c>
      <c r="M6110" t="s">
        <v>143</v>
      </c>
      <c r="N6110" t="s">
        <v>33</v>
      </c>
      <c r="O6110" s="3">
        <v>45078.071481481478</v>
      </c>
      <c r="R6110">
        <v>6109</v>
      </c>
      <c r="S6110" t="str">
        <f>PROPER(CustomerSupport[[#This Row],[Resolution]])</f>
        <v/>
      </c>
      <c r="T6110" t="str">
        <f>TRIM(CustomerSupport[[#This Row],[Customer Name]])</f>
        <v>Daniel Barber</v>
      </c>
      <c r="U6110">
        <f>MONTH(CustomerSupport[[#This Row],[Date of Purchase]])</f>
        <v>4</v>
      </c>
      <c r="V6110" t="str">
        <f>TEXT('Working data'!G6110,"mmmm")</f>
        <v>April</v>
      </c>
      <c r="W6110">
        <f>YEAR(CustomerSupport[[#This Row],[Date of Purchase]])</f>
        <v>2020</v>
      </c>
      <c r="X6110" t="str">
        <f t="shared" si="95"/>
        <v/>
      </c>
    </row>
    <row r="6111" spans="1:24" ht="14.25" customHeight="1" x14ac:dyDescent="0.4">
      <c r="A6111">
        <v>6110</v>
      </c>
      <c r="B6111" t="s">
        <v>19830</v>
      </c>
      <c r="C6111" t="s">
        <v>19831</v>
      </c>
      <c r="D6111">
        <v>23</v>
      </c>
      <c r="E6111" t="s">
        <v>29</v>
      </c>
      <c r="F6111" t="s">
        <v>103</v>
      </c>
      <c r="G6111" s="1">
        <v>43864</v>
      </c>
      <c r="H6111" t="s">
        <v>21</v>
      </c>
      <c r="I6111" t="s">
        <v>113</v>
      </c>
      <c r="J6111" s="2" t="s">
        <v>19832</v>
      </c>
      <c r="K6111" t="s">
        <v>62</v>
      </c>
      <c r="M6111" t="s">
        <v>143</v>
      </c>
      <c r="N6111" t="s">
        <v>55</v>
      </c>
      <c r="R6111">
        <v>6110</v>
      </c>
      <c r="S6111" t="str">
        <f>PROPER(CustomerSupport[[#This Row],[Resolution]])</f>
        <v/>
      </c>
      <c r="T6111" t="str">
        <f>TRIM(CustomerSupport[[#This Row],[Customer Name]])</f>
        <v>Justin Walker</v>
      </c>
      <c r="U6111">
        <f>MONTH(CustomerSupport[[#This Row],[Date of Purchase]])</f>
        <v>2</v>
      </c>
      <c r="V6111" t="str">
        <f>TEXT('Working data'!G6111,"mmmm")</f>
        <v>February</v>
      </c>
      <c r="W6111">
        <f>YEAR(CustomerSupport[[#This Row],[Date of Purchase]])</f>
        <v>2020</v>
      </c>
      <c r="X6111" t="str">
        <f t="shared" si="95"/>
        <v/>
      </c>
    </row>
    <row r="6112" spans="1:24" ht="14.25" customHeight="1" x14ac:dyDescent="0.4">
      <c r="A6112">
        <v>6111</v>
      </c>
      <c r="B6112" t="s">
        <v>19833</v>
      </c>
      <c r="C6112" t="s">
        <v>19834</v>
      </c>
      <c r="D6112">
        <v>64</v>
      </c>
      <c r="E6112" t="s">
        <v>19</v>
      </c>
      <c r="F6112" t="s">
        <v>173</v>
      </c>
      <c r="G6112" s="1">
        <v>44544</v>
      </c>
      <c r="H6112" t="s">
        <v>66</v>
      </c>
      <c r="I6112" t="s">
        <v>67</v>
      </c>
      <c r="J6112" t="s">
        <v>449</v>
      </c>
      <c r="K6112" t="s">
        <v>39</v>
      </c>
      <c r="L6112" t="s">
        <v>19835</v>
      </c>
      <c r="M6112" t="s">
        <v>25</v>
      </c>
      <c r="N6112" t="s">
        <v>26</v>
      </c>
      <c r="O6112" s="3">
        <v>45078.888865740744</v>
      </c>
      <c r="P6112" s="3">
        <v>45078.612476851849</v>
      </c>
      <c r="Q6112">
        <v>3</v>
      </c>
      <c r="R6112">
        <v>6111</v>
      </c>
      <c r="S6112" t="str">
        <f>PROPER(CustomerSupport[[#This Row],[Resolution]])</f>
        <v>Law Series Actually Alone Sometimes Serious.</v>
      </c>
      <c r="T6112" t="str">
        <f>TRIM(CustomerSupport[[#This Row],[Customer Name]])</f>
        <v>Joseph Donaldson</v>
      </c>
      <c r="U6112">
        <f>MONTH(CustomerSupport[[#This Row],[Date of Purchase]])</f>
        <v>12</v>
      </c>
      <c r="V6112" t="str">
        <f>TEXT('Working data'!G6112,"mmmm")</f>
        <v>December</v>
      </c>
      <c r="W6112">
        <f>YEAR(CustomerSupport[[#This Row],[Date of Purchase]])</f>
        <v>2021</v>
      </c>
      <c r="X6112">
        <f t="shared" si="95"/>
        <v>-6.6333333334769122</v>
      </c>
    </row>
    <row r="6113" spans="1:24" ht="14.25" customHeight="1" x14ac:dyDescent="0.4">
      <c r="A6113">
        <v>6112</v>
      </c>
      <c r="B6113" t="s">
        <v>19836</v>
      </c>
      <c r="C6113" t="s">
        <v>19837</v>
      </c>
      <c r="D6113">
        <v>44</v>
      </c>
      <c r="E6113" t="s">
        <v>19</v>
      </c>
      <c r="F6113" t="s">
        <v>103</v>
      </c>
      <c r="G6113" s="1">
        <v>44126</v>
      </c>
      <c r="H6113" t="s">
        <v>21</v>
      </c>
      <c r="I6113" t="s">
        <v>77</v>
      </c>
      <c r="J6113" t="s">
        <v>19838</v>
      </c>
      <c r="K6113" t="s">
        <v>39</v>
      </c>
      <c r="L6113" t="s">
        <v>19839</v>
      </c>
      <c r="M6113" t="s">
        <v>143</v>
      </c>
      <c r="N6113" t="s">
        <v>26</v>
      </c>
      <c r="O6113" s="3">
        <v>45078.197905092595</v>
      </c>
      <c r="P6113" s="3">
        <v>45078.463877314818</v>
      </c>
      <c r="Q6113">
        <v>5</v>
      </c>
      <c r="R6113">
        <v>6112</v>
      </c>
      <c r="S6113" t="str">
        <f>PROPER(CustomerSupport[[#This Row],[Resolution]])</f>
        <v>Happy Hope Democratic Someone East.</v>
      </c>
      <c r="T6113" t="str">
        <f>TRIM(CustomerSupport[[#This Row],[Customer Name]])</f>
        <v>Laura Sanchez</v>
      </c>
      <c r="U6113">
        <f>MONTH(CustomerSupport[[#This Row],[Date of Purchase]])</f>
        <v>10</v>
      </c>
      <c r="V6113" t="str">
        <f>TEXT('Working data'!G6113,"mmmm")</f>
        <v>October</v>
      </c>
      <c r="W6113">
        <f>YEAR(CustomerSupport[[#This Row],[Date of Purchase]])</f>
        <v>2020</v>
      </c>
      <c r="X6113">
        <f t="shared" si="95"/>
        <v>6.3833333333604969</v>
      </c>
    </row>
    <row r="6114" spans="1:24" ht="14.25" customHeight="1" x14ac:dyDescent="0.4">
      <c r="A6114">
        <v>6113</v>
      </c>
      <c r="B6114" t="s">
        <v>19840</v>
      </c>
      <c r="C6114" t="s">
        <v>19841</v>
      </c>
      <c r="D6114">
        <v>40</v>
      </c>
      <c r="E6114" t="s">
        <v>58</v>
      </c>
      <c r="F6114" t="s">
        <v>107</v>
      </c>
      <c r="G6114" s="1">
        <v>44138</v>
      </c>
      <c r="H6114" t="s">
        <v>21</v>
      </c>
      <c r="I6114" t="s">
        <v>113</v>
      </c>
      <c r="J6114" s="2" t="s">
        <v>19842</v>
      </c>
      <c r="K6114" t="s">
        <v>62</v>
      </c>
      <c r="M6114" t="s">
        <v>41</v>
      </c>
      <c r="N6114" t="s">
        <v>83</v>
      </c>
      <c r="R6114">
        <v>6113</v>
      </c>
      <c r="S6114" t="str">
        <f>PROPER(CustomerSupport[[#This Row],[Resolution]])</f>
        <v/>
      </c>
      <c r="T6114" t="str">
        <f>TRIM(CustomerSupport[[#This Row],[Customer Name]])</f>
        <v>Katie Brown</v>
      </c>
      <c r="U6114">
        <f>MONTH(CustomerSupport[[#This Row],[Date of Purchase]])</f>
        <v>11</v>
      </c>
      <c r="V6114" t="str">
        <f>TEXT('Working data'!G6114,"mmmm")</f>
        <v>November</v>
      </c>
      <c r="W6114">
        <f>YEAR(CustomerSupport[[#This Row],[Date of Purchase]])</f>
        <v>2020</v>
      </c>
      <c r="X6114" t="str">
        <f t="shared" si="95"/>
        <v/>
      </c>
    </row>
    <row r="6115" spans="1:24" ht="14.25" customHeight="1" x14ac:dyDescent="0.4">
      <c r="A6115">
        <v>6114</v>
      </c>
      <c r="B6115" t="s">
        <v>19843</v>
      </c>
      <c r="C6115" t="s">
        <v>19844</v>
      </c>
      <c r="D6115">
        <v>22</v>
      </c>
      <c r="E6115" t="s">
        <v>29</v>
      </c>
      <c r="F6115" t="s">
        <v>339</v>
      </c>
      <c r="G6115" s="1">
        <v>43901</v>
      </c>
      <c r="H6115" t="s">
        <v>67</v>
      </c>
      <c r="I6115" t="s">
        <v>72</v>
      </c>
      <c r="J6115" t="s">
        <v>19845</v>
      </c>
      <c r="K6115" t="s">
        <v>62</v>
      </c>
      <c r="M6115" t="s">
        <v>41</v>
      </c>
      <c r="N6115" t="s">
        <v>55</v>
      </c>
      <c r="R6115">
        <v>6114</v>
      </c>
      <c r="S6115" t="str">
        <f>PROPER(CustomerSupport[[#This Row],[Resolution]])</f>
        <v/>
      </c>
      <c r="T6115" t="str">
        <f>TRIM(CustomerSupport[[#This Row],[Customer Name]])</f>
        <v>Michele Kelly</v>
      </c>
      <c r="U6115">
        <f>MONTH(CustomerSupport[[#This Row],[Date of Purchase]])</f>
        <v>3</v>
      </c>
      <c r="V6115" t="str">
        <f>TEXT('Working data'!G6115,"mmmm")</f>
        <v>March</v>
      </c>
      <c r="W6115">
        <f>YEAR(CustomerSupport[[#This Row],[Date of Purchase]])</f>
        <v>2020</v>
      </c>
      <c r="X6115" t="str">
        <f t="shared" si="95"/>
        <v/>
      </c>
    </row>
    <row r="6116" spans="1:24" ht="14.25" customHeight="1" x14ac:dyDescent="0.4">
      <c r="A6116">
        <v>6115</v>
      </c>
      <c r="B6116" t="s">
        <v>19846</v>
      </c>
      <c r="C6116" t="s">
        <v>19847</v>
      </c>
      <c r="D6116">
        <v>38</v>
      </c>
      <c r="E6116" t="s">
        <v>29</v>
      </c>
      <c r="F6116" t="s">
        <v>92</v>
      </c>
      <c r="G6116" s="1">
        <v>44525</v>
      </c>
      <c r="H6116" t="s">
        <v>66</v>
      </c>
      <c r="I6116" t="s">
        <v>22</v>
      </c>
      <c r="J6116" s="2" t="s">
        <v>19848</v>
      </c>
      <c r="K6116" t="s">
        <v>24</v>
      </c>
      <c r="M6116" t="s">
        <v>143</v>
      </c>
      <c r="N6116" t="s">
        <v>83</v>
      </c>
      <c r="O6116" s="3">
        <v>45078.912546296298</v>
      </c>
      <c r="R6116">
        <v>6115</v>
      </c>
      <c r="S6116" t="str">
        <f>PROPER(CustomerSupport[[#This Row],[Resolution]])</f>
        <v/>
      </c>
      <c r="T6116" t="str">
        <f>TRIM(CustomerSupport[[#This Row],[Customer Name]])</f>
        <v>Cynthia Smith</v>
      </c>
      <c r="U6116">
        <f>MONTH(CustomerSupport[[#This Row],[Date of Purchase]])</f>
        <v>11</v>
      </c>
      <c r="V6116" t="str">
        <f>TEXT('Working data'!G6116,"mmmm")</f>
        <v>November</v>
      </c>
      <c r="W6116">
        <f>YEAR(CustomerSupport[[#This Row],[Date of Purchase]])</f>
        <v>2021</v>
      </c>
      <c r="X6116" t="str">
        <f t="shared" si="95"/>
        <v/>
      </c>
    </row>
    <row r="6117" spans="1:24" ht="14.25" customHeight="1" x14ac:dyDescent="0.4">
      <c r="A6117">
        <v>6116</v>
      </c>
      <c r="B6117" t="s">
        <v>19849</v>
      </c>
      <c r="C6117" t="s">
        <v>19850</v>
      </c>
      <c r="D6117">
        <v>41</v>
      </c>
      <c r="E6117" t="s">
        <v>58</v>
      </c>
      <c r="F6117" t="s">
        <v>117</v>
      </c>
      <c r="G6117" s="1">
        <v>44102</v>
      </c>
      <c r="H6117" t="s">
        <v>67</v>
      </c>
      <c r="I6117" t="s">
        <v>93</v>
      </c>
      <c r="J6117" t="s">
        <v>449</v>
      </c>
      <c r="K6117" t="s">
        <v>39</v>
      </c>
      <c r="L6117" t="s">
        <v>19851</v>
      </c>
      <c r="M6117" t="s">
        <v>89</v>
      </c>
      <c r="N6117" t="s">
        <v>83</v>
      </c>
      <c r="O6117" s="3">
        <v>45078.215324074074</v>
      </c>
      <c r="P6117" s="3">
        <v>45078.993101851855</v>
      </c>
      <c r="Q6117">
        <v>2</v>
      </c>
      <c r="R6117">
        <v>6116</v>
      </c>
      <c r="S6117" t="str">
        <f>PROPER(CustomerSupport[[#This Row],[Resolution]])</f>
        <v>Little Style Decade Cold.</v>
      </c>
      <c r="T6117" t="str">
        <f>TRIM(CustomerSupport[[#This Row],[Customer Name]])</f>
        <v>Victor Todd</v>
      </c>
      <c r="U6117">
        <f>MONTH(CustomerSupport[[#This Row],[Date of Purchase]])</f>
        <v>9</v>
      </c>
      <c r="V6117" t="str">
        <f>TEXT('Working data'!G6117,"mmmm")</f>
        <v>September</v>
      </c>
      <c r="W6117">
        <f>YEAR(CustomerSupport[[#This Row],[Date of Purchase]])</f>
        <v>2020</v>
      </c>
      <c r="X6117">
        <f t="shared" si="95"/>
        <v>18.666666666744277</v>
      </c>
    </row>
    <row r="6118" spans="1:24" ht="14.25" customHeight="1" x14ac:dyDescent="0.4">
      <c r="A6118">
        <v>6117</v>
      </c>
      <c r="B6118" t="s">
        <v>19852</v>
      </c>
      <c r="C6118" t="s">
        <v>19853</v>
      </c>
      <c r="D6118">
        <v>55</v>
      </c>
      <c r="E6118" t="s">
        <v>29</v>
      </c>
      <c r="F6118" t="s">
        <v>129</v>
      </c>
      <c r="G6118" s="1">
        <v>44122</v>
      </c>
      <c r="H6118" t="s">
        <v>45</v>
      </c>
      <c r="I6118" t="s">
        <v>60</v>
      </c>
      <c r="J6118" t="s">
        <v>19854</v>
      </c>
      <c r="K6118" t="s">
        <v>39</v>
      </c>
      <c r="L6118" t="s">
        <v>19855</v>
      </c>
      <c r="M6118" t="s">
        <v>143</v>
      </c>
      <c r="N6118" t="s">
        <v>26</v>
      </c>
      <c r="O6118" s="3">
        <v>45078.961168981485</v>
      </c>
      <c r="P6118" s="3">
        <v>45078.320891203701</v>
      </c>
      <c r="Q6118">
        <v>1</v>
      </c>
      <c r="R6118">
        <v>6117</v>
      </c>
      <c r="S6118" t="str">
        <f>PROPER(CustomerSupport[[#This Row],[Resolution]])</f>
        <v>Theory Picture Will Successful Week Defense Way.</v>
      </c>
      <c r="T6118" t="str">
        <f>TRIM(CustomerSupport[[#This Row],[Customer Name]])</f>
        <v>Maria Raymond</v>
      </c>
      <c r="U6118">
        <f>MONTH(CustomerSupport[[#This Row],[Date of Purchase]])</f>
        <v>10</v>
      </c>
      <c r="V6118" t="str">
        <f>TEXT('Working data'!G6118,"mmmm")</f>
        <v>October</v>
      </c>
      <c r="W6118">
        <f>YEAR(CustomerSupport[[#This Row],[Date of Purchase]])</f>
        <v>2020</v>
      </c>
      <c r="X6118">
        <f t="shared" si="95"/>
        <v>-15.366666666814126</v>
      </c>
    </row>
    <row r="6119" spans="1:24" ht="14.25" customHeight="1" x14ac:dyDescent="0.4">
      <c r="A6119">
        <v>6118</v>
      </c>
      <c r="B6119" t="s">
        <v>19856</v>
      </c>
      <c r="C6119" t="s">
        <v>19857</v>
      </c>
      <c r="D6119">
        <v>31</v>
      </c>
      <c r="E6119" t="s">
        <v>58</v>
      </c>
      <c r="F6119" t="s">
        <v>30</v>
      </c>
      <c r="G6119" s="1">
        <v>44325</v>
      </c>
      <c r="H6119" t="s">
        <v>66</v>
      </c>
      <c r="I6119" t="s">
        <v>113</v>
      </c>
      <c r="J6119" t="s">
        <v>8751</v>
      </c>
      <c r="K6119" t="s">
        <v>24</v>
      </c>
      <c r="M6119" t="s">
        <v>89</v>
      </c>
      <c r="N6119" t="s">
        <v>26</v>
      </c>
      <c r="O6119" s="3">
        <v>45078.319502314815</v>
      </c>
      <c r="R6119">
        <v>6118</v>
      </c>
      <c r="S6119" t="str">
        <f>PROPER(CustomerSupport[[#This Row],[Resolution]])</f>
        <v/>
      </c>
      <c r="T6119" t="str">
        <f>TRIM(CustomerSupport[[#This Row],[Customer Name]])</f>
        <v>Joseph Copeland</v>
      </c>
      <c r="U6119">
        <f>MONTH(CustomerSupport[[#This Row],[Date of Purchase]])</f>
        <v>5</v>
      </c>
      <c r="V6119" t="str">
        <f>TEXT('Working data'!G6119,"mmmm")</f>
        <v>May</v>
      </c>
      <c r="W6119">
        <f>YEAR(CustomerSupport[[#This Row],[Date of Purchase]])</f>
        <v>2021</v>
      </c>
      <c r="X6119" t="str">
        <f t="shared" si="95"/>
        <v/>
      </c>
    </row>
    <row r="6120" spans="1:24" ht="14.25" customHeight="1" x14ac:dyDescent="0.4">
      <c r="A6120">
        <v>6119</v>
      </c>
      <c r="B6120" t="s">
        <v>19858</v>
      </c>
      <c r="C6120" t="s">
        <v>19859</v>
      </c>
      <c r="D6120">
        <v>59</v>
      </c>
      <c r="E6120" t="s">
        <v>29</v>
      </c>
      <c r="F6120" t="s">
        <v>51</v>
      </c>
      <c r="G6120" s="1">
        <v>44187</v>
      </c>
      <c r="H6120" t="s">
        <v>45</v>
      </c>
      <c r="I6120" t="s">
        <v>113</v>
      </c>
      <c r="J6120" s="2" t="s">
        <v>19860</v>
      </c>
      <c r="K6120" t="s">
        <v>62</v>
      </c>
      <c r="M6120" t="s">
        <v>25</v>
      </c>
      <c r="N6120" t="s">
        <v>33</v>
      </c>
      <c r="R6120">
        <v>6119</v>
      </c>
      <c r="S6120" t="str">
        <f>PROPER(CustomerSupport[[#This Row],[Resolution]])</f>
        <v/>
      </c>
      <c r="T6120" t="str">
        <f>TRIM(CustomerSupport[[#This Row],[Customer Name]])</f>
        <v>David Rodriguez</v>
      </c>
      <c r="U6120">
        <f>MONTH(CustomerSupport[[#This Row],[Date of Purchase]])</f>
        <v>12</v>
      </c>
      <c r="V6120" t="str">
        <f>TEXT('Working data'!G6120,"mmmm")</f>
        <v>December</v>
      </c>
      <c r="W6120">
        <f>YEAR(CustomerSupport[[#This Row],[Date of Purchase]])</f>
        <v>2020</v>
      </c>
      <c r="X6120" t="str">
        <f t="shared" si="95"/>
        <v/>
      </c>
    </row>
    <row r="6121" spans="1:24" ht="14.25" customHeight="1" x14ac:dyDescent="0.4">
      <c r="A6121">
        <v>6120</v>
      </c>
      <c r="B6121" t="s">
        <v>19861</v>
      </c>
      <c r="C6121" t="s">
        <v>19862</v>
      </c>
      <c r="D6121">
        <v>49</v>
      </c>
      <c r="E6121" t="s">
        <v>29</v>
      </c>
      <c r="F6121" t="s">
        <v>249</v>
      </c>
      <c r="G6121" s="1">
        <v>44539</v>
      </c>
      <c r="H6121" t="s">
        <v>66</v>
      </c>
      <c r="I6121" t="s">
        <v>113</v>
      </c>
      <c r="J6121" s="2" t="s">
        <v>19863</v>
      </c>
      <c r="K6121" t="s">
        <v>62</v>
      </c>
      <c r="M6121" t="s">
        <v>25</v>
      </c>
      <c r="N6121" t="s">
        <v>33</v>
      </c>
      <c r="R6121">
        <v>6120</v>
      </c>
      <c r="S6121" t="str">
        <f>PROPER(CustomerSupport[[#This Row],[Resolution]])</f>
        <v/>
      </c>
      <c r="T6121" t="str">
        <f>TRIM(CustomerSupport[[#This Row],[Customer Name]])</f>
        <v>Mark Cox</v>
      </c>
      <c r="U6121">
        <f>MONTH(CustomerSupport[[#This Row],[Date of Purchase]])</f>
        <v>12</v>
      </c>
      <c r="V6121" t="str">
        <f>TEXT('Working data'!G6121,"mmmm")</f>
        <v>December</v>
      </c>
      <c r="W6121">
        <f>YEAR(CustomerSupport[[#This Row],[Date of Purchase]])</f>
        <v>2021</v>
      </c>
      <c r="X6121" t="str">
        <f t="shared" si="95"/>
        <v/>
      </c>
    </row>
    <row r="6122" spans="1:24" ht="14.25" customHeight="1" x14ac:dyDescent="0.4">
      <c r="A6122">
        <v>6121</v>
      </c>
      <c r="B6122" t="s">
        <v>19864</v>
      </c>
      <c r="C6122" t="s">
        <v>19865</v>
      </c>
      <c r="D6122">
        <v>61</v>
      </c>
      <c r="E6122" t="s">
        <v>19</v>
      </c>
      <c r="F6122" t="s">
        <v>112</v>
      </c>
      <c r="G6122" s="1">
        <v>44452</v>
      </c>
      <c r="H6122" t="s">
        <v>59</v>
      </c>
      <c r="I6122" t="s">
        <v>60</v>
      </c>
      <c r="J6122" s="2" t="s">
        <v>19866</v>
      </c>
      <c r="K6122" t="s">
        <v>62</v>
      </c>
      <c r="M6122" t="s">
        <v>143</v>
      </c>
      <c r="N6122" t="s">
        <v>83</v>
      </c>
      <c r="R6122">
        <v>6121</v>
      </c>
      <c r="S6122" t="str">
        <f>PROPER(CustomerSupport[[#This Row],[Resolution]])</f>
        <v/>
      </c>
      <c r="T6122" t="str">
        <f>TRIM(CustomerSupport[[#This Row],[Customer Name]])</f>
        <v>Patrick Peterson</v>
      </c>
      <c r="U6122">
        <f>MONTH(CustomerSupport[[#This Row],[Date of Purchase]])</f>
        <v>9</v>
      </c>
      <c r="V6122" t="str">
        <f>TEXT('Working data'!G6122,"mmmm")</f>
        <v>September</v>
      </c>
      <c r="W6122">
        <f>YEAR(CustomerSupport[[#This Row],[Date of Purchase]])</f>
        <v>2021</v>
      </c>
      <c r="X6122" t="str">
        <f t="shared" si="95"/>
        <v/>
      </c>
    </row>
    <row r="6123" spans="1:24" ht="14.25" customHeight="1" x14ac:dyDescent="0.4">
      <c r="A6123">
        <v>6122</v>
      </c>
      <c r="B6123" t="s">
        <v>19867</v>
      </c>
      <c r="C6123" t="s">
        <v>19868</v>
      </c>
      <c r="D6123">
        <v>60</v>
      </c>
      <c r="E6123" t="s">
        <v>29</v>
      </c>
      <c r="F6123" t="s">
        <v>219</v>
      </c>
      <c r="G6123" s="1">
        <v>44033</v>
      </c>
      <c r="H6123" t="s">
        <v>21</v>
      </c>
      <c r="I6123" t="s">
        <v>52</v>
      </c>
      <c r="J6123" s="2" t="s">
        <v>19869</v>
      </c>
      <c r="K6123" t="s">
        <v>39</v>
      </c>
      <c r="L6123" t="s">
        <v>19870</v>
      </c>
      <c r="M6123" t="s">
        <v>89</v>
      </c>
      <c r="N6123" t="s">
        <v>33</v>
      </c>
      <c r="O6123" s="3">
        <v>45078.084143518521</v>
      </c>
      <c r="P6123" s="3">
        <v>45078.475115740737</v>
      </c>
      <c r="Q6123">
        <v>3</v>
      </c>
      <c r="R6123">
        <v>6122</v>
      </c>
      <c r="S6123" t="str">
        <f>PROPER(CustomerSupport[[#This Row],[Resolution]])</f>
        <v>Phone To Road Go Produce Behavior Interview.</v>
      </c>
      <c r="T6123" t="str">
        <f>TRIM(CustomerSupport[[#This Row],[Customer Name]])</f>
        <v>Matthew Berg</v>
      </c>
      <c r="U6123">
        <f>MONTH(CustomerSupport[[#This Row],[Date of Purchase]])</f>
        <v>7</v>
      </c>
      <c r="V6123" t="str">
        <f>TEXT('Working data'!G6123,"mmmm")</f>
        <v>July</v>
      </c>
      <c r="W6123">
        <f>YEAR(CustomerSupport[[#This Row],[Date of Purchase]])</f>
        <v>2020</v>
      </c>
      <c r="X6123">
        <f t="shared" si="95"/>
        <v>9.3833333331858739</v>
      </c>
    </row>
    <row r="6124" spans="1:24" ht="14.25" customHeight="1" x14ac:dyDescent="0.4">
      <c r="A6124">
        <v>6123</v>
      </c>
      <c r="B6124" t="s">
        <v>19871</v>
      </c>
      <c r="C6124" t="s">
        <v>19872</v>
      </c>
      <c r="D6124">
        <v>23</v>
      </c>
      <c r="E6124" t="s">
        <v>29</v>
      </c>
      <c r="F6124" t="s">
        <v>456</v>
      </c>
      <c r="G6124" s="1">
        <v>43896</v>
      </c>
      <c r="H6124" t="s">
        <v>66</v>
      </c>
      <c r="I6124" t="s">
        <v>60</v>
      </c>
      <c r="J6124" s="2" t="s">
        <v>19873</v>
      </c>
      <c r="K6124" t="s">
        <v>39</v>
      </c>
      <c r="L6124" t="s">
        <v>19874</v>
      </c>
      <c r="M6124" t="s">
        <v>25</v>
      </c>
      <c r="N6124" t="s">
        <v>55</v>
      </c>
      <c r="O6124" s="3">
        <v>45078.751516203702</v>
      </c>
      <c r="P6124" s="3">
        <v>45078.6640162037</v>
      </c>
      <c r="Q6124">
        <v>2</v>
      </c>
      <c r="R6124">
        <v>6123</v>
      </c>
      <c r="S6124" t="str">
        <f>PROPER(CustomerSupport[[#This Row],[Resolution]])</f>
        <v>Model Sometimes Yeah Beyond Quality Himself Garden.</v>
      </c>
      <c r="T6124" t="str">
        <f>TRIM(CustomerSupport[[#This Row],[Customer Name]])</f>
        <v>Jamie Phelps</v>
      </c>
      <c r="U6124">
        <f>MONTH(CustomerSupport[[#This Row],[Date of Purchase]])</f>
        <v>3</v>
      </c>
      <c r="V6124" t="str">
        <f>TEXT('Working data'!G6124,"mmmm")</f>
        <v>March</v>
      </c>
      <c r="W6124">
        <f>YEAR(CustomerSupport[[#This Row],[Date of Purchase]])</f>
        <v>2020</v>
      </c>
      <c r="X6124">
        <f t="shared" si="95"/>
        <v>-2.1000000000349246</v>
      </c>
    </row>
    <row r="6125" spans="1:24" ht="14.25" customHeight="1" x14ac:dyDescent="0.4">
      <c r="A6125">
        <v>6124</v>
      </c>
      <c r="B6125" t="s">
        <v>19875</v>
      </c>
      <c r="C6125" t="s">
        <v>19876</v>
      </c>
      <c r="D6125">
        <v>24</v>
      </c>
      <c r="E6125" t="s">
        <v>19</v>
      </c>
      <c r="F6125" t="s">
        <v>211</v>
      </c>
      <c r="G6125" s="1">
        <v>44124</v>
      </c>
      <c r="H6125" t="s">
        <v>66</v>
      </c>
      <c r="I6125" t="s">
        <v>113</v>
      </c>
      <c r="J6125" s="2" t="s">
        <v>19877</v>
      </c>
      <c r="K6125" t="s">
        <v>24</v>
      </c>
      <c r="M6125" t="s">
        <v>89</v>
      </c>
      <c r="N6125" t="s">
        <v>33</v>
      </c>
      <c r="O6125" s="3">
        <v>45078.576539351852</v>
      </c>
      <c r="R6125">
        <v>6124</v>
      </c>
      <c r="S6125" t="str">
        <f>PROPER(CustomerSupport[[#This Row],[Resolution]])</f>
        <v/>
      </c>
      <c r="T6125" t="str">
        <f>TRIM(CustomerSupport[[#This Row],[Customer Name]])</f>
        <v>Kenneth Johnson</v>
      </c>
      <c r="U6125">
        <f>MONTH(CustomerSupport[[#This Row],[Date of Purchase]])</f>
        <v>10</v>
      </c>
      <c r="V6125" t="str">
        <f>TEXT('Working data'!G6125,"mmmm")</f>
        <v>October</v>
      </c>
      <c r="W6125">
        <f>YEAR(CustomerSupport[[#This Row],[Date of Purchase]])</f>
        <v>2020</v>
      </c>
      <c r="X6125" t="str">
        <f t="shared" si="95"/>
        <v/>
      </c>
    </row>
    <row r="6126" spans="1:24" ht="14.25" customHeight="1" x14ac:dyDescent="0.4">
      <c r="A6126">
        <v>6125</v>
      </c>
      <c r="B6126" t="s">
        <v>19878</v>
      </c>
      <c r="C6126" t="s">
        <v>19879</v>
      </c>
      <c r="D6126">
        <v>36</v>
      </c>
      <c r="E6126" t="s">
        <v>19</v>
      </c>
      <c r="F6126" t="s">
        <v>242</v>
      </c>
      <c r="G6126" s="1">
        <v>44133</v>
      </c>
      <c r="H6126" t="s">
        <v>67</v>
      </c>
      <c r="I6126" t="s">
        <v>150</v>
      </c>
      <c r="J6126" t="s">
        <v>2443</v>
      </c>
      <c r="K6126" t="s">
        <v>39</v>
      </c>
      <c r="L6126" t="s">
        <v>19880</v>
      </c>
      <c r="M6126" t="s">
        <v>41</v>
      </c>
      <c r="N6126" t="s">
        <v>26</v>
      </c>
      <c r="O6126" s="3">
        <v>45078.789039351854</v>
      </c>
      <c r="P6126" s="3">
        <v>45078.161261574074</v>
      </c>
      <c r="Q6126">
        <v>3</v>
      </c>
      <c r="R6126">
        <v>6125</v>
      </c>
      <c r="S6126" t="str">
        <f>PROPER(CustomerSupport[[#This Row],[Resolution]])</f>
        <v>Decide Least Road Public.</v>
      </c>
      <c r="T6126" t="str">
        <f>TRIM(CustomerSupport[[#This Row],[Customer Name]])</f>
        <v>Brian Frey</v>
      </c>
      <c r="U6126">
        <f>MONTH(CustomerSupport[[#This Row],[Date of Purchase]])</f>
        <v>10</v>
      </c>
      <c r="V6126" t="str">
        <f>TEXT('Working data'!G6126,"mmmm")</f>
        <v>October</v>
      </c>
      <c r="W6126">
        <f>YEAR(CustomerSupport[[#This Row],[Date of Purchase]])</f>
        <v>2020</v>
      </c>
      <c r="X6126">
        <f t="shared" si="95"/>
        <v>-15.066666666709352</v>
      </c>
    </row>
    <row r="6127" spans="1:24" ht="14.25" customHeight="1" x14ac:dyDescent="0.4">
      <c r="A6127">
        <v>6126</v>
      </c>
      <c r="B6127" t="s">
        <v>19881</v>
      </c>
      <c r="C6127" t="s">
        <v>19882</v>
      </c>
      <c r="D6127">
        <v>58</v>
      </c>
      <c r="E6127" t="s">
        <v>19</v>
      </c>
      <c r="F6127" t="s">
        <v>76</v>
      </c>
      <c r="G6127" s="1">
        <v>44063</v>
      </c>
      <c r="H6127" t="s">
        <v>59</v>
      </c>
      <c r="I6127" t="s">
        <v>72</v>
      </c>
      <c r="J6127" s="2" t="s">
        <v>19883</v>
      </c>
      <c r="K6127" t="s">
        <v>62</v>
      </c>
      <c r="M6127" t="s">
        <v>25</v>
      </c>
      <c r="N6127" t="s">
        <v>33</v>
      </c>
      <c r="R6127">
        <v>6126</v>
      </c>
      <c r="S6127" t="str">
        <f>PROPER(CustomerSupport[[#This Row],[Resolution]])</f>
        <v/>
      </c>
      <c r="T6127" t="str">
        <f>TRIM(CustomerSupport[[#This Row],[Customer Name]])</f>
        <v>Kelly Garner</v>
      </c>
      <c r="U6127">
        <f>MONTH(CustomerSupport[[#This Row],[Date of Purchase]])</f>
        <v>8</v>
      </c>
      <c r="V6127" t="str">
        <f>TEXT('Working data'!G6127,"mmmm")</f>
        <v>August</v>
      </c>
      <c r="W6127">
        <f>YEAR(CustomerSupport[[#This Row],[Date of Purchase]])</f>
        <v>2020</v>
      </c>
      <c r="X6127" t="str">
        <f t="shared" si="95"/>
        <v/>
      </c>
    </row>
    <row r="6128" spans="1:24" ht="14.25" customHeight="1" x14ac:dyDescent="0.4">
      <c r="A6128">
        <v>6127</v>
      </c>
      <c r="B6128" t="s">
        <v>19884</v>
      </c>
      <c r="C6128" t="s">
        <v>19885</v>
      </c>
      <c r="D6128">
        <v>32</v>
      </c>
      <c r="E6128" t="s">
        <v>19</v>
      </c>
      <c r="F6128" t="s">
        <v>317</v>
      </c>
      <c r="G6128" s="1">
        <v>44077</v>
      </c>
      <c r="H6128" t="s">
        <v>45</v>
      </c>
      <c r="I6128" t="s">
        <v>60</v>
      </c>
      <c r="J6128" s="2" t="s">
        <v>19886</v>
      </c>
      <c r="K6128" t="s">
        <v>62</v>
      </c>
      <c r="M6128" t="s">
        <v>89</v>
      </c>
      <c r="N6128" t="s">
        <v>33</v>
      </c>
      <c r="R6128">
        <v>6127</v>
      </c>
      <c r="S6128" t="str">
        <f>PROPER(CustomerSupport[[#This Row],[Resolution]])</f>
        <v/>
      </c>
      <c r="T6128" t="str">
        <f>TRIM(CustomerSupport[[#This Row],[Customer Name]])</f>
        <v>Donald Hammond</v>
      </c>
      <c r="U6128">
        <f>MONTH(CustomerSupport[[#This Row],[Date of Purchase]])</f>
        <v>9</v>
      </c>
      <c r="V6128" t="str">
        <f>TEXT('Working data'!G6128,"mmmm")</f>
        <v>September</v>
      </c>
      <c r="W6128">
        <f>YEAR(CustomerSupport[[#This Row],[Date of Purchase]])</f>
        <v>2020</v>
      </c>
      <c r="X6128" t="str">
        <f t="shared" si="95"/>
        <v/>
      </c>
    </row>
    <row r="6129" spans="1:24" ht="14.25" customHeight="1" x14ac:dyDescent="0.4">
      <c r="A6129">
        <v>6128</v>
      </c>
      <c r="B6129" t="s">
        <v>19887</v>
      </c>
      <c r="C6129" t="s">
        <v>19888</v>
      </c>
      <c r="D6129">
        <v>42</v>
      </c>
      <c r="E6129" t="s">
        <v>58</v>
      </c>
      <c r="F6129" t="s">
        <v>655</v>
      </c>
      <c r="G6129" s="1">
        <v>43920</v>
      </c>
      <c r="H6129" t="s">
        <v>21</v>
      </c>
      <c r="I6129" t="s">
        <v>22</v>
      </c>
      <c r="J6129" s="2" t="s">
        <v>19889</v>
      </c>
      <c r="K6129" t="s">
        <v>62</v>
      </c>
      <c r="M6129" t="s">
        <v>25</v>
      </c>
      <c r="N6129" t="s">
        <v>26</v>
      </c>
      <c r="R6129">
        <v>6128</v>
      </c>
      <c r="S6129" t="str">
        <f>PROPER(CustomerSupport[[#This Row],[Resolution]])</f>
        <v/>
      </c>
      <c r="T6129" t="str">
        <f>TRIM(CustomerSupport[[#This Row],[Customer Name]])</f>
        <v>Kevin Figueroa</v>
      </c>
      <c r="U6129">
        <f>MONTH(CustomerSupport[[#This Row],[Date of Purchase]])</f>
        <v>3</v>
      </c>
      <c r="V6129" t="str">
        <f>TEXT('Working data'!G6129,"mmmm")</f>
        <v>March</v>
      </c>
      <c r="W6129">
        <f>YEAR(CustomerSupport[[#This Row],[Date of Purchase]])</f>
        <v>2020</v>
      </c>
      <c r="X6129" t="str">
        <f t="shared" si="95"/>
        <v/>
      </c>
    </row>
    <row r="6130" spans="1:24" ht="14.25" customHeight="1" x14ac:dyDescent="0.4">
      <c r="A6130">
        <v>6129</v>
      </c>
      <c r="B6130" t="s">
        <v>19890</v>
      </c>
      <c r="C6130" t="s">
        <v>19891</v>
      </c>
      <c r="D6130">
        <v>30</v>
      </c>
      <c r="E6130" t="s">
        <v>29</v>
      </c>
      <c r="F6130" t="s">
        <v>207</v>
      </c>
      <c r="G6130" s="1">
        <v>44073</v>
      </c>
      <c r="H6130" t="s">
        <v>59</v>
      </c>
      <c r="I6130" t="s">
        <v>52</v>
      </c>
      <c r="J6130" s="2" t="s">
        <v>19892</v>
      </c>
      <c r="K6130" t="s">
        <v>62</v>
      </c>
      <c r="M6130" t="s">
        <v>89</v>
      </c>
      <c r="N6130" t="s">
        <v>33</v>
      </c>
      <c r="R6130">
        <v>6129</v>
      </c>
      <c r="S6130" t="str">
        <f>PROPER(CustomerSupport[[#This Row],[Resolution]])</f>
        <v/>
      </c>
      <c r="T6130" t="str">
        <f>TRIM(CustomerSupport[[#This Row],[Customer Name]])</f>
        <v>Paul Reeves</v>
      </c>
      <c r="U6130">
        <f>MONTH(CustomerSupport[[#This Row],[Date of Purchase]])</f>
        <v>8</v>
      </c>
      <c r="V6130" t="str">
        <f>TEXT('Working data'!G6130,"mmmm")</f>
        <v>August</v>
      </c>
      <c r="W6130">
        <f>YEAR(CustomerSupport[[#This Row],[Date of Purchase]])</f>
        <v>2020</v>
      </c>
      <c r="X6130" t="str">
        <f t="shared" si="95"/>
        <v/>
      </c>
    </row>
    <row r="6131" spans="1:24" ht="14.25" customHeight="1" x14ac:dyDescent="0.4">
      <c r="A6131">
        <v>6130</v>
      </c>
      <c r="B6131" t="s">
        <v>19893</v>
      </c>
      <c r="C6131" t="s">
        <v>19894</v>
      </c>
      <c r="D6131">
        <v>51</v>
      </c>
      <c r="E6131" t="s">
        <v>29</v>
      </c>
      <c r="F6131" t="s">
        <v>173</v>
      </c>
      <c r="G6131" s="1">
        <v>44559</v>
      </c>
      <c r="H6131" t="s">
        <v>21</v>
      </c>
      <c r="I6131" t="s">
        <v>77</v>
      </c>
      <c r="J6131" s="2" t="s">
        <v>19895</v>
      </c>
      <c r="K6131" t="s">
        <v>39</v>
      </c>
      <c r="L6131" t="s">
        <v>19896</v>
      </c>
      <c r="M6131" t="s">
        <v>89</v>
      </c>
      <c r="N6131" t="s">
        <v>26</v>
      </c>
      <c r="O6131" s="3">
        <v>45078.337025462963</v>
      </c>
      <c r="P6131" s="3">
        <v>45078.102303240739</v>
      </c>
      <c r="Q6131">
        <v>5</v>
      </c>
      <c r="R6131">
        <v>6130</v>
      </c>
      <c r="S6131" t="str">
        <f>PROPER(CustomerSupport[[#This Row],[Resolution]])</f>
        <v>Price Us Child Finish.</v>
      </c>
      <c r="T6131" t="str">
        <f>TRIM(CustomerSupport[[#This Row],[Customer Name]])</f>
        <v>Miss Linda Thornton</v>
      </c>
      <c r="U6131">
        <f>MONTH(CustomerSupport[[#This Row],[Date of Purchase]])</f>
        <v>12</v>
      </c>
      <c r="V6131" t="str">
        <f>TEXT('Working data'!G6131,"mmmm")</f>
        <v>December</v>
      </c>
      <c r="W6131">
        <f>YEAR(CustomerSupport[[#This Row],[Date of Purchase]])</f>
        <v>2021</v>
      </c>
      <c r="X6131">
        <f t="shared" si="95"/>
        <v>-5.6333333333604969</v>
      </c>
    </row>
    <row r="6132" spans="1:24" ht="14.25" customHeight="1" x14ac:dyDescent="0.4">
      <c r="A6132">
        <v>6131</v>
      </c>
      <c r="B6132" t="s">
        <v>19897</v>
      </c>
      <c r="C6132" t="s">
        <v>19898</v>
      </c>
      <c r="D6132">
        <v>35</v>
      </c>
      <c r="E6132" t="s">
        <v>58</v>
      </c>
      <c r="F6132" t="s">
        <v>20</v>
      </c>
      <c r="G6132" s="1">
        <v>44529</v>
      </c>
      <c r="H6132" t="s">
        <v>67</v>
      </c>
      <c r="I6132" t="s">
        <v>113</v>
      </c>
      <c r="J6132" t="s">
        <v>19899</v>
      </c>
      <c r="K6132" t="s">
        <v>62</v>
      </c>
      <c r="M6132" t="s">
        <v>143</v>
      </c>
      <c r="N6132" t="s">
        <v>33</v>
      </c>
      <c r="R6132">
        <v>6131</v>
      </c>
      <c r="S6132" t="str">
        <f>PROPER(CustomerSupport[[#This Row],[Resolution]])</f>
        <v/>
      </c>
      <c r="T6132" t="str">
        <f>TRIM(CustomerSupport[[#This Row],[Customer Name]])</f>
        <v>April Robbins</v>
      </c>
      <c r="U6132">
        <f>MONTH(CustomerSupport[[#This Row],[Date of Purchase]])</f>
        <v>11</v>
      </c>
      <c r="V6132" t="str">
        <f>TEXT('Working data'!G6132,"mmmm")</f>
        <v>November</v>
      </c>
      <c r="W6132">
        <f>YEAR(CustomerSupport[[#This Row],[Date of Purchase]])</f>
        <v>2021</v>
      </c>
      <c r="X6132" t="str">
        <f t="shared" si="95"/>
        <v/>
      </c>
    </row>
    <row r="6133" spans="1:24" ht="14.25" customHeight="1" x14ac:dyDescent="0.4">
      <c r="A6133">
        <v>6132</v>
      </c>
      <c r="B6133" t="s">
        <v>19900</v>
      </c>
      <c r="C6133" t="s">
        <v>19901</v>
      </c>
      <c r="D6133">
        <v>35</v>
      </c>
      <c r="E6133" t="s">
        <v>29</v>
      </c>
      <c r="F6133" t="s">
        <v>20</v>
      </c>
      <c r="G6133" s="1">
        <v>44439</v>
      </c>
      <c r="H6133" t="s">
        <v>67</v>
      </c>
      <c r="I6133" t="s">
        <v>52</v>
      </c>
      <c r="J6133" s="2" t="s">
        <v>19902</v>
      </c>
      <c r="K6133" t="s">
        <v>24</v>
      </c>
      <c r="M6133" t="s">
        <v>143</v>
      </c>
      <c r="N6133" t="s">
        <v>33</v>
      </c>
      <c r="O6133" s="3">
        <v>45078.156493055554</v>
      </c>
      <c r="R6133">
        <v>6132</v>
      </c>
      <c r="S6133" t="str">
        <f>PROPER(CustomerSupport[[#This Row],[Resolution]])</f>
        <v/>
      </c>
      <c r="T6133" t="str">
        <f>TRIM(CustomerSupport[[#This Row],[Customer Name]])</f>
        <v>Amber Hernandez</v>
      </c>
      <c r="U6133">
        <f>MONTH(CustomerSupport[[#This Row],[Date of Purchase]])</f>
        <v>8</v>
      </c>
      <c r="V6133" t="str">
        <f>TEXT('Working data'!G6133,"mmmm")</f>
        <v>August</v>
      </c>
      <c r="W6133">
        <f>YEAR(CustomerSupport[[#This Row],[Date of Purchase]])</f>
        <v>2021</v>
      </c>
      <c r="X6133" t="str">
        <f t="shared" si="95"/>
        <v/>
      </c>
    </row>
    <row r="6134" spans="1:24" ht="14.25" customHeight="1" x14ac:dyDescent="0.4">
      <c r="A6134">
        <v>6133</v>
      </c>
      <c r="B6134" t="s">
        <v>19903</v>
      </c>
      <c r="C6134" t="s">
        <v>19904</v>
      </c>
      <c r="D6134">
        <v>45</v>
      </c>
      <c r="E6134" t="s">
        <v>19</v>
      </c>
      <c r="F6134" t="s">
        <v>339</v>
      </c>
      <c r="G6134" s="1">
        <v>44505</v>
      </c>
      <c r="H6134" t="s">
        <v>59</v>
      </c>
      <c r="I6134" t="s">
        <v>46</v>
      </c>
      <c r="J6134" t="s">
        <v>19905</v>
      </c>
      <c r="K6134" t="s">
        <v>39</v>
      </c>
      <c r="L6134" t="s">
        <v>19906</v>
      </c>
      <c r="M6134" t="s">
        <v>25</v>
      </c>
      <c r="N6134" t="s">
        <v>55</v>
      </c>
      <c r="O6134" s="3">
        <v>45078.90997685185</v>
      </c>
      <c r="P6134" s="3">
        <v>45078.112060185187</v>
      </c>
      <c r="Q6134">
        <v>1</v>
      </c>
      <c r="R6134">
        <v>6133</v>
      </c>
      <c r="S6134" t="str">
        <f>PROPER(CustomerSupport[[#This Row],[Resolution]])</f>
        <v>Interest Dinner Federal Although Theory Of.</v>
      </c>
      <c r="T6134" t="str">
        <f>TRIM(CustomerSupport[[#This Row],[Customer Name]])</f>
        <v>Tina Washington</v>
      </c>
      <c r="U6134">
        <f>MONTH(CustomerSupport[[#This Row],[Date of Purchase]])</f>
        <v>11</v>
      </c>
      <c r="V6134" t="str">
        <f>TEXT('Working data'!G6134,"mmmm")</f>
        <v>November</v>
      </c>
      <c r="W6134">
        <f>YEAR(CustomerSupport[[#This Row],[Date of Purchase]])</f>
        <v>2021</v>
      </c>
      <c r="X6134">
        <f t="shared" si="95"/>
        <v>-19.149999999906868</v>
      </c>
    </row>
    <row r="6135" spans="1:24" ht="14.25" customHeight="1" x14ac:dyDescent="0.4">
      <c r="A6135">
        <v>6134</v>
      </c>
      <c r="B6135" t="s">
        <v>19907</v>
      </c>
      <c r="C6135" t="s">
        <v>19908</v>
      </c>
      <c r="D6135">
        <v>24</v>
      </c>
      <c r="E6135" t="s">
        <v>19</v>
      </c>
      <c r="F6135" t="s">
        <v>431</v>
      </c>
      <c r="G6135" s="1">
        <v>44344</v>
      </c>
      <c r="H6135" t="s">
        <v>59</v>
      </c>
      <c r="I6135" t="s">
        <v>31</v>
      </c>
      <c r="J6135" t="s">
        <v>19909</v>
      </c>
      <c r="K6135" t="s">
        <v>62</v>
      </c>
      <c r="M6135" t="s">
        <v>41</v>
      </c>
      <c r="N6135" t="s">
        <v>83</v>
      </c>
      <c r="R6135">
        <v>6134</v>
      </c>
      <c r="S6135" t="str">
        <f>PROPER(CustomerSupport[[#This Row],[Resolution]])</f>
        <v/>
      </c>
      <c r="T6135" t="str">
        <f>TRIM(CustomerSupport[[#This Row],[Customer Name]])</f>
        <v>Martin Kelley</v>
      </c>
      <c r="U6135">
        <f>MONTH(CustomerSupport[[#This Row],[Date of Purchase]])</f>
        <v>5</v>
      </c>
      <c r="V6135" t="str">
        <f>TEXT('Working data'!G6135,"mmmm")</f>
        <v>May</v>
      </c>
      <c r="W6135">
        <f>YEAR(CustomerSupport[[#This Row],[Date of Purchase]])</f>
        <v>2021</v>
      </c>
      <c r="X6135" t="str">
        <f t="shared" si="95"/>
        <v/>
      </c>
    </row>
    <row r="6136" spans="1:24" ht="14.25" customHeight="1" x14ac:dyDescent="0.4">
      <c r="A6136">
        <v>6135</v>
      </c>
      <c r="B6136" t="s">
        <v>19910</v>
      </c>
      <c r="C6136" t="s">
        <v>19911</v>
      </c>
      <c r="D6136">
        <v>62</v>
      </c>
      <c r="E6136" t="s">
        <v>58</v>
      </c>
      <c r="F6136" t="s">
        <v>397</v>
      </c>
      <c r="G6136" s="1">
        <v>43839</v>
      </c>
      <c r="H6136" t="s">
        <v>45</v>
      </c>
      <c r="I6136" t="s">
        <v>22</v>
      </c>
      <c r="J6136" s="2" t="s">
        <v>19912</v>
      </c>
      <c r="K6136" t="s">
        <v>39</v>
      </c>
      <c r="L6136" t="s">
        <v>19913</v>
      </c>
      <c r="M6136" t="s">
        <v>41</v>
      </c>
      <c r="N6136" t="s">
        <v>26</v>
      </c>
      <c r="O6136" s="3">
        <v>45078.078067129631</v>
      </c>
      <c r="P6136" s="3">
        <v>45078.302372685182</v>
      </c>
      <c r="Q6136">
        <v>3</v>
      </c>
      <c r="R6136">
        <v>6135</v>
      </c>
      <c r="S6136" t="str">
        <f>PROPER(CustomerSupport[[#This Row],[Resolution]])</f>
        <v>Laugh According Nice Good.</v>
      </c>
      <c r="T6136" t="str">
        <f>TRIM(CustomerSupport[[#This Row],[Customer Name]])</f>
        <v>Matthew Cox</v>
      </c>
      <c r="U6136">
        <f>MONTH(CustomerSupport[[#This Row],[Date of Purchase]])</f>
        <v>1</v>
      </c>
      <c r="V6136" t="str">
        <f>TEXT('Working data'!G6136,"mmmm")</f>
        <v>January</v>
      </c>
      <c r="W6136">
        <f>YEAR(CustomerSupport[[#This Row],[Date of Purchase]])</f>
        <v>2020</v>
      </c>
      <c r="X6136">
        <f t="shared" si="95"/>
        <v>5.3833333332440816</v>
      </c>
    </row>
    <row r="6137" spans="1:24" ht="14.25" customHeight="1" x14ac:dyDescent="0.4">
      <c r="A6137">
        <v>6136</v>
      </c>
      <c r="B6137" t="s">
        <v>19914</v>
      </c>
      <c r="C6137" t="s">
        <v>19915</v>
      </c>
      <c r="D6137">
        <v>49</v>
      </c>
      <c r="E6137" t="s">
        <v>58</v>
      </c>
      <c r="F6137" t="s">
        <v>161</v>
      </c>
      <c r="G6137" s="1">
        <v>44277</v>
      </c>
      <c r="H6137" t="s">
        <v>66</v>
      </c>
      <c r="I6137" t="s">
        <v>113</v>
      </c>
      <c r="J6137" s="2" t="s">
        <v>19916</v>
      </c>
      <c r="K6137" t="s">
        <v>39</v>
      </c>
      <c r="L6137" t="s">
        <v>19917</v>
      </c>
      <c r="M6137" t="s">
        <v>89</v>
      </c>
      <c r="N6137" t="s">
        <v>26</v>
      </c>
      <c r="O6137" s="3">
        <v>45078.814189814817</v>
      </c>
      <c r="P6137" s="3">
        <v>45078.771828703706</v>
      </c>
      <c r="Q6137">
        <v>3</v>
      </c>
      <c r="R6137">
        <v>6136</v>
      </c>
      <c r="S6137" t="str">
        <f>PROPER(CustomerSupport[[#This Row],[Resolution]])</f>
        <v>Our Civil Assume Stock Issue.</v>
      </c>
      <c r="T6137" t="str">
        <f>TRIM(CustomerSupport[[#This Row],[Customer Name]])</f>
        <v>Scott Cain DVM</v>
      </c>
      <c r="U6137">
        <f>MONTH(CustomerSupport[[#This Row],[Date of Purchase]])</f>
        <v>3</v>
      </c>
      <c r="V6137" t="str">
        <f>TEXT('Working data'!G6137,"mmmm")</f>
        <v>March</v>
      </c>
      <c r="W6137">
        <f>YEAR(CustomerSupport[[#This Row],[Date of Purchase]])</f>
        <v>2021</v>
      </c>
      <c r="X6137">
        <f t="shared" si="95"/>
        <v>-1.0166666666627862</v>
      </c>
    </row>
    <row r="6138" spans="1:24" ht="14.25" customHeight="1" x14ac:dyDescent="0.4">
      <c r="A6138">
        <v>6137</v>
      </c>
      <c r="B6138" t="s">
        <v>19918</v>
      </c>
      <c r="C6138" t="s">
        <v>19919</v>
      </c>
      <c r="D6138">
        <v>45</v>
      </c>
      <c r="E6138" t="s">
        <v>29</v>
      </c>
      <c r="F6138" t="s">
        <v>134</v>
      </c>
      <c r="G6138" s="1">
        <v>43904</v>
      </c>
      <c r="H6138" t="s">
        <v>21</v>
      </c>
      <c r="I6138" t="s">
        <v>113</v>
      </c>
      <c r="J6138" s="2" t="s">
        <v>19920</v>
      </c>
      <c r="K6138" t="s">
        <v>62</v>
      </c>
      <c r="M6138" t="s">
        <v>143</v>
      </c>
      <c r="N6138" t="s">
        <v>83</v>
      </c>
      <c r="R6138">
        <v>6137</v>
      </c>
      <c r="S6138" t="str">
        <f>PROPER(CustomerSupport[[#This Row],[Resolution]])</f>
        <v/>
      </c>
      <c r="T6138" t="str">
        <f>TRIM(CustomerSupport[[#This Row],[Customer Name]])</f>
        <v>Sandra Greene</v>
      </c>
      <c r="U6138">
        <f>MONTH(CustomerSupport[[#This Row],[Date of Purchase]])</f>
        <v>3</v>
      </c>
      <c r="V6138" t="str">
        <f>TEXT('Working data'!G6138,"mmmm")</f>
        <v>March</v>
      </c>
      <c r="W6138">
        <f>YEAR(CustomerSupport[[#This Row],[Date of Purchase]])</f>
        <v>2020</v>
      </c>
      <c r="X6138" t="str">
        <f t="shared" si="95"/>
        <v/>
      </c>
    </row>
    <row r="6139" spans="1:24" ht="14.25" customHeight="1" x14ac:dyDescent="0.4">
      <c r="A6139">
        <v>6138</v>
      </c>
      <c r="B6139" t="s">
        <v>5706</v>
      </c>
      <c r="C6139" t="s">
        <v>19921</v>
      </c>
      <c r="D6139">
        <v>23</v>
      </c>
      <c r="E6139" t="s">
        <v>19</v>
      </c>
      <c r="F6139" t="s">
        <v>421</v>
      </c>
      <c r="G6139" s="1">
        <v>44505</v>
      </c>
      <c r="H6139" t="s">
        <v>59</v>
      </c>
      <c r="I6139" t="s">
        <v>99</v>
      </c>
      <c r="J6139" s="2" t="s">
        <v>19922</v>
      </c>
      <c r="K6139" t="s">
        <v>24</v>
      </c>
      <c r="M6139" t="s">
        <v>41</v>
      </c>
      <c r="N6139" t="s">
        <v>55</v>
      </c>
      <c r="O6139" s="3">
        <v>45078.409375000003</v>
      </c>
      <c r="R6139">
        <v>6138</v>
      </c>
      <c r="S6139" t="str">
        <f>PROPER(CustomerSupport[[#This Row],[Resolution]])</f>
        <v/>
      </c>
      <c r="T6139" t="str">
        <f>TRIM(CustomerSupport[[#This Row],[Customer Name]])</f>
        <v>Scott Riddle</v>
      </c>
      <c r="U6139">
        <f>MONTH(CustomerSupport[[#This Row],[Date of Purchase]])</f>
        <v>11</v>
      </c>
      <c r="V6139" t="str">
        <f>TEXT('Working data'!G6139,"mmmm")</f>
        <v>November</v>
      </c>
      <c r="W6139">
        <f>YEAR(CustomerSupport[[#This Row],[Date of Purchase]])</f>
        <v>2021</v>
      </c>
      <c r="X6139" t="str">
        <f t="shared" si="95"/>
        <v/>
      </c>
    </row>
    <row r="6140" spans="1:24" ht="14.25" customHeight="1" x14ac:dyDescent="0.4">
      <c r="A6140">
        <v>6139</v>
      </c>
      <c r="B6140" t="s">
        <v>19923</v>
      </c>
      <c r="C6140" t="s">
        <v>19924</v>
      </c>
      <c r="D6140">
        <v>29</v>
      </c>
      <c r="E6140" t="s">
        <v>29</v>
      </c>
      <c r="F6140" t="s">
        <v>76</v>
      </c>
      <c r="G6140" s="1">
        <v>44274</v>
      </c>
      <c r="H6140" t="s">
        <v>67</v>
      </c>
      <c r="I6140" t="s">
        <v>72</v>
      </c>
      <c r="J6140" s="2" t="s">
        <v>19925</v>
      </c>
      <c r="K6140" t="s">
        <v>24</v>
      </c>
      <c r="M6140" t="s">
        <v>143</v>
      </c>
      <c r="N6140" t="s">
        <v>33</v>
      </c>
      <c r="O6140" s="3">
        <v>45078.042719907404</v>
      </c>
      <c r="R6140">
        <v>6139</v>
      </c>
      <c r="S6140" t="str">
        <f>PROPER(CustomerSupport[[#This Row],[Resolution]])</f>
        <v/>
      </c>
      <c r="T6140" t="str">
        <f>TRIM(CustomerSupport[[#This Row],[Customer Name]])</f>
        <v>Richard Obrien</v>
      </c>
      <c r="U6140">
        <f>MONTH(CustomerSupport[[#This Row],[Date of Purchase]])</f>
        <v>3</v>
      </c>
      <c r="V6140" t="str">
        <f>TEXT('Working data'!G6140,"mmmm")</f>
        <v>March</v>
      </c>
      <c r="W6140">
        <f>YEAR(CustomerSupport[[#This Row],[Date of Purchase]])</f>
        <v>2021</v>
      </c>
      <c r="X6140" t="str">
        <f t="shared" si="95"/>
        <v/>
      </c>
    </row>
    <row r="6141" spans="1:24" ht="14.25" customHeight="1" x14ac:dyDescent="0.4">
      <c r="A6141">
        <v>6140</v>
      </c>
      <c r="B6141" t="s">
        <v>19926</v>
      </c>
      <c r="C6141" t="s">
        <v>19927</v>
      </c>
      <c r="D6141">
        <v>19</v>
      </c>
      <c r="E6141" t="s">
        <v>58</v>
      </c>
      <c r="F6141" t="s">
        <v>383</v>
      </c>
      <c r="G6141" s="1">
        <v>44460</v>
      </c>
      <c r="H6141" t="s">
        <v>67</v>
      </c>
      <c r="I6141" t="s">
        <v>72</v>
      </c>
      <c r="J6141" s="2" t="s">
        <v>19928</v>
      </c>
      <c r="K6141" t="s">
        <v>62</v>
      </c>
      <c r="M6141" t="s">
        <v>41</v>
      </c>
      <c r="N6141" t="s">
        <v>26</v>
      </c>
      <c r="R6141">
        <v>6140</v>
      </c>
      <c r="S6141" t="str">
        <f>PROPER(CustomerSupport[[#This Row],[Resolution]])</f>
        <v/>
      </c>
      <c r="T6141" t="str">
        <f>TRIM(CustomerSupport[[#This Row],[Customer Name]])</f>
        <v>Mallory Thomas</v>
      </c>
      <c r="U6141">
        <f>MONTH(CustomerSupport[[#This Row],[Date of Purchase]])</f>
        <v>9</v>
      </c>
      <c r="V6141" t="str">
        <f>TEXT('Working data'!G6141,"mmmm")</f>
        <v>September</v>
      </c>
      <c r="W6141">
        <f>YEAR(CustomerSupport[[#This Row],[Date of Purchase]])</f>
        <v>2021</v>
      </c>
      <c r="X6141" t="str">
        <f t="shared" si="95"/>
        <v/>
      </c>
    </row>
    <row r="6142" spans="1:24" ht="14.25" customHeight="1" x14ac:dyDescent="0.4">
      <c r="A6142">
        <v>6141</v>
      </c>
      <c r="B6142" t="s">
        <v>19929</v>
      </c>
      <c r="C6142" t="s">
        <v>19930</v>
      </c>
      <c r="D6142">
        <v>30</v>
      </c>
      <c r="E6142" t="s">
        <v>19</v>
      </c>
      <c r="F6142" t="s">
        <v>76</v>
      </c>
      <c r="G6142" s="1">
        <v>44195</v>
      </c>
      <c r="H6142" t="s">
        <v>21</v>
      </c>
      <c r="I6142" t="s">
        <v>37</v>
      </c>
      <c r="J6142" s="2" t="s">
        <v>19931</v>
      </c>
      <c r="K6142" t="s">
        <v>39</v>
      </c>
      <c r="L6142" t="s">
        <v>19932</v>
      </c>
      <c r="M6142" t="s">
        <v>89</v>
      </c>
      <c r="N6142" t="s">
        <v>55</v>
      </c>
      <c r="O6142" s="3">
        <v>45078.196932870371</v>
      </c>
      <c r="P6142" s="3">
        <v>45078.337210648147</v>
      </c>
      <c r="Q6142">
        <v>1</v>
      </c>
      <c r="R6142">
        <v>6141</v>
      </c>
      <c r="S6142" t="str">
        <f>PROPER(CustomerSupport[[#This Row],[Resolution]])</f>
        <v>Machine Attorney Believe Political Off Participant.</v>
      </c>
      <c r="T6142" t="str">
        <f>TRIM(CustomerSupport[[#This Row],[Customer Name]])</f>
        <v>Jenna Reese</v>
      </c>
      <c r="U6142">
        <f>MONTH(CustomerSupport[[#This Row],[Date of Purchase]])</f>
        <v>12</v>
      </c>
      <c r="V6142" t="str">
        <f>TEXT('Working data'!G6142,"mmmm")</f>
        <v>December</v>
      </c>
      <c r="W6142">
        <f>YEAR(CustomerSupport[[#This Row],[Date of Purchase]])</f>
        <v>2020</v>
      </c>
      <c r="X6142">
        <f t="shared" si="95"/>
        <v>3.3666666666395031</v>
      </c>
    </row>
    <row r="6143" spans="1:24" ht="14.25" customHeight="1" x14ac:dyDescent="0.4">
      <c r="A6143">
        <v>6142</v>
      </c>
      <c r="B6143" t="s">
        <v>19933</v>
      </c>
      <c r="C6143" t="s">
        <v>19934</v>
      </c>
      <c r="D6143">
        <v>39</v>
      </c>
      <c r="E6143" t="s">
        <v>29</v>
      </c>
      <c r="F6143" t="s">
        <v>249</v>
      </c>
      <c r="G6143" s="1">
        <v>44526</v>
      </c>
      <c r="H6143" t="s">
        <v>21</v>
      </c>
      <c r="I6143" t="s">
        <v>31</v>
      </c>
      <c r="J6143" s="2" t="s">
        <v>19935</v>
      </c>
      <c r="K6143" t="s">
        <v>62</v>
      </c>
      <c r="M6143" t="s">
        <v>89</v>
      </c>
      <c r="N6143" t="s">
        <v>55</v>
      </c>
      <c r="R6143">
        <v>6142</v>
      </c>
      <c r="S6143" t="str">
        <f>PROPER(CustomerSupport[[#This Row],[Resolution]])</f>
        <v/>
      </c>
      <c r="T6143" t="str">
        <f>TRIM(CustomerSupport[[#This Row],[Customer Name]])</f>
        <v>Julie Wang</v>
      </c>
      <c r="U6143">
        <f>MONTH(CustomerSupport[[#This Row],[Date of Purchase]])</f>
        <v>11</v>
      </c>
      <c r="V6143" t="str">
        <f>TEXT('Working data'!G6143,"mmmm")</f>
        <v>November</v>
      </c>
      <c r="W6143">
        <f>YEAR(CustomerSupport[[#This Row],[Date of Purchase]])</f>
        <v>2021</v>
      </c>
      <c r="X6143" t="str">
        <f t="shared" si="95"/>
        <v/>
      </c>
    </row>
    <row r="6144" spans="1:24" ht="14.25" customHeight="1" x14ac:dyDescent="0.4">
      <c r="A6144">
        <v>6143</v>
      </c>
      <c r="B6144" t="s">
        <v>19936</v>
      </c>
      <c r="C6144" t="s">
        <v>19937</v>
      </c>
      <c r="D6144">
        <v>35</v>
      </c>
      <c r="E6144" t="s">
        <v>19</v>
      </c>
      <c r="F6144" t="s">
        <v>20</v>
      </c>
      <c r="G6144" s="1">
        <v>44129</v>
      </c>
      <c r="H6144" t="s">
        <v>59</v>
      </c>
      <c r="I6144" t="s">
        <v>99</v>
      </c>
      <c r="J6144" s="2" t="s">
        <v>19938</v>
      </c>
      <c r="K6144" t="s">
        <v>39</v>
      </c>
      <c r="L6144" t="s">
        <v>19939</v>
      </c>
      <c r="M6144" t="s">
        <v>41</v>
      </c>
      <c r="N6144" t="s">
        <v>83</v>
      </c>
      <c r="O6144" s="3">
        <v>45078.049745370372</v>
      </c>
      <c r="P6144" s="3">
        <v>45078.981689814813</v>
      </c>
      <c r="Q6144">
        <v>3</v>
      </c>
      <c r="R6144">
        <v>6143</v>
      </c>
      <c r="S6144" t="str">
        <f>PROPER(CustomerSupport[[#This Row],[Resolution]])</f>
        <v>Form Less Economy Evidence.</v>
      </c>
      <c r="T6144" t="str">
        <f>TRIM(CustomerSupport[[#This Row],[Customer Name]])</f>
        <v>Jennifer Villegas</v>
      </c>
      <c r="U6144">
        <f>MONTH(CustomerSupport[[#This Row],[Date of Purchase]])</f>
        <v>10</v>
      </c>
      <c r="V6144" t="str">
        <f>TEXT('Working data'!G6144,"mmmm")</f>
        <v>October</v>
      </c>
      <c r="W6144">
        <f>YEAR(CustomerSupport[[#This Row],[Date of Purchase]])</f>
        <v>2020</v>
      </c>
      <c r="X6144">
        <f t="shared" si="95"/>
        <v>22.366666666581295</v>
      </c>
    </row>
    <row r="6145" spans="1:24" ht="14.25" customHeight="1" x14ac:dyDescent="0.4">
      <c r="A6145">
        <v>6144</v>
      </c>
      <c r="B6145" t="s">
        <v>19940</v>
      </c>
      <c r="C6145" t="s">
        <v>19941</v>
      </c>
      <c r="D6145">
        <v>52</v>
      </c>
      <c r="E6145" t="s">
        <v>58</v>
      </c>
      <c r="F6145" t="s">
        <v>92</v>
      </c>
      <c r="G6145" s="1">
        <v>44105</v>
      </c>
      <c r="H6145" t="s">
        <v>21</v>
      </c>
      <c r="I6145" t="s">
        <v>52</v>
      </c>
      <c r="J6145" s="2" t="s">
        <v>19942</v>
      </c>
      <c r="K6145" t="s">
        <v>62</v>
      </c>
      <c r="M6145" t="s">
        <v>89</v>
      </c>
      <c r="N6145" t="s">
        <v>55</v>
      </c>
      <c r="R6145">
        <v>6144</v>
      </c>
      <c r="S6145" t="str">
        <f>PROPER(CustomerSupport[[#This Row],[Resolution]])</f>
        <v/>
      </c>
      <c r="T6145" t="str">
        <f>TRIM(CustomerSupport[[#This Row],[Customer Name]])</f>
        <v>Kelsey Blevins</v>
      </c>
      <c r="U6145">
        <f>MONTH(CustomerSupport[[#This Row],[Date of Purchase]])</f>
        <v>10</v>
      </c>
      <c r="V6145" t="str">
        <f>TEXT('Working data'!G6145,"mmmm")</f>
        <v>October</v>
      </c>
      <c r="W6145">
        <f>YEAR(CustomerSupport[[#This Row],[Date of Purchase]])</f>
        <v>2020</v>
      </c>
      <c r="X6145" t="str">
        <f t="shared" si="95"/>
        <v/>
      </c>
    </row>
    <row r="6146" spans="1:24" ht="14.25" customHeight="1" x14ac:dyDescent="0.4">
      <c r="A6146">
        <v>6145</v>
      </c>
      <c r="B6146" t="s">
        <v>7436</v>
      </c>
      <c r="C6146" t="s">
        <v>19943</v>
      </c>
      <c r="D6146">
        <v>52</v>
      </c>
      <c r="E6146" t="s">
        <v>19</v>
      </c>
      <c r="F6146" t="s">
        <v>92</v>
      </c>
      <c r="G6146" s="1">
        <v>44362</v>
      </c>
      <c r="H6146" t="s">
        <v>21</v>
      </c>
      <c r="I6146" t="s">
        <v>141</v>
      </c>
      <c r="J6146" s="2" t="s">
        <v>19944</v>
      </c>
      <c r="K6146" t="s">
        <v>62</v>
      </c>
      <c r="M6146" t="s">
        <v>89</v>
      </c>
      <c r="N6146" t="s">
        <v>55</v>
      </c>
      <c r="R6146">
        <v>6145</v>
      </c>
      <c r="S6146" t="str">
        <f>PROPER(CustomerSupport[[#This Row],[Resolution]])</f>
        <v/>
      </c>
      <c r="T6146" t="str">
        <f>TRIM(CustomerSupport[[#This Row],[Customer Name]])</f>
        <v>Amy Hayes</v>
      </c>
      <c r="U6146">
        <f>MONTH(CustomerSupport[[#This Row],[Date of Purchase]])</f>
        <v>6</v>
      </c>
      <c r="V6146" t="str">
        <f>TEXT('Working data'!G6146,"mmmm")</f>
        <v>June</v>
      </c>
      <c r="W6146">
        <f>YEAR(CustomerSupport[[#This Row],[Date of Purchase]])</f>
        <v>2021</v>
      </c>
      <c r="X6146" t="str">
        <f t="shared" ref="X6146:X6209" si="96">IF(OR(O6146="",P6146=""),"",(P6146-O6146)*24)</f>
        <v/>
      </c>
    </row>
    <row r="6147" spans="1:24" ht="14.25" customHeight="1" x14ac:dyDescent="0.4">
      <c r="A6147">
        <v>6146</v>
      </c>
      <c r="B6147" t="s">
        <v>19945</v>
      </c>
      <c r="C6147" t="s">
        <v>19946</v>
      </c>
      <c r="D6147">
        <v>66</v>
      </c>
      <c r="E6147" t="s">
        <v>19</v>
      </c>
      <c r="F6147" t="s">
        <v>107</v>
      </c>
      <c r="G6147" s="1">
        <v>43954</v>
      </c>
      <c r="H6147" t="s">
        <v>21</v>
      </c>
      <c r="I6147" t="s">
        <v>150</v>
      </c>
      <c r="J6147" s="2" t="s">
        <v>19947</v>
      </c>
      <c r="K6147" t="s">
        <v>39</v>
      </c>
      <c r="L6147" t="s">
        <v>19948</v>
      </c>
      <c r="M6147" t="s">
        <v>41</v>
      </c>
      <c r="N6147" t="s">
        <v>26</v>
      </c>
      <c r="O6147" s="3">
        <v>45078.910902777781</v>
      </c>
      <c r="P6147" s="3">
        <v>45078.692847222221</v>
      </c>
      <c r="Q6147">
        <v>1</v>
      </c>
      <c r="R6147">
        <v>6146</v>
      </c>
      <c r="S6147" t="str">
        <f>PROPER(CustomerSupport[[#This Row],[Resolution]])</f>
        <v>Human Seem Success Act Situation.</v>
      </c>
      <c r="T6147" t="str">
        <f>TRIM(CustomerSupport[[#This Row],[Customer Name]])</f>
        <v>Jennifer Marks</v>
      </c>
      <c r="U6147">
        <f>MONTH(CustomerSupport[[#This Row],[Date of Purchase]])</f>
        <v>5</v>
      </c>
      <c r="V6147" t="str">
        <f>TEXT('Working data'!G6147,"mmmm")</f>
        <v>May</v>
      </c>
      <c r="W6147">
        <f>YEAR(CustomerSupport[[#This Row],[Date of Purchase]])</f>
        <v>2020</v>
      </c>
      <c r="X6147">
        <f t="shared" si="96"/>
        <v>-5.2333333334536292</v>
      </c>
    </row>
    <row r="6148" spans="1:24" ht="14.25" customHeight="1" x14ac:dyDescent="0.4">
      <c r="A6148">
        <v>6147</v>
      </c>
      <c r="B6148" t="s">
        <v>19949</v>
      </c>
      <c r="C6148" t="s">
        <v>19950</v>
      </c>
      <c r="D6148">
        <v>34</v>
      </c>
      <c r="E6148" t="s">
        <v>58</v>
      </c>
      <c r="F6148" t="s">
        <v>655</v>
      </c>
      <c r="G6148" s="1">
        <v>44235</v>
      </c>
      <c r="H6148" t="s">
        <v>21</v>
      </c>
      <c r="I6148" t="s">
        <v>113</v>
      </c>
      <c r="J6148" s="2" t="s">
        <v>19951</v>
      </c>
      <c r="K6148" t="s">
        <v>24</v>
      </c>
      <c r="M6148" t="s">
        <v>25</v>
      </c>
      <c r="N6148" t="s">
        <v>83</v>
      </c>
      <c r="O6148" s="3">
        <v>45078.159537037034</v>
      </c>
      <c r="R6148">
        <v>6147</v>
      </c>
      <c r="S6148" t="str">
        <f>PROPER(CustomerSupport[[#This Row],[Resolution]])</f>
        <v/>
      </c>
      <c r="T6148" t="str">
        <f>TRIM(CustomerSupport[[#This Row],[Customer Name]])</f>
        <v>Jordan Rodriguez MD</v>
      </c>
      <c r="U6148">
        <f>MONTH(CustomerSupport[[#This Row],[Date of Purchase]])</f>
        <v>2</v>
      </c>
      <c r="V6148" t="str">
        <f>TEXT('Working data'!G6148,"mmmm")</f>
        <v>February</v>
      </c>
      <c r="W6148">
        <f>YEAR(CustomerSupport[[#This Row],[Date of Purchase]])</f>
        <v>2021</v>
      </c>
      <c r="X6148" t="str">
        <f t="shared" si="96"/>
        <v/>
      </c>
    </row>
    <row r="6149" spans="1:24" ht="14.25" customHeight="1" x14ac:dyDescent="0.4">
      <c r="A6149">
        <v>6148</v>
      </c>
      <c r="B6149" t="s">
        <v>19952</v>
      </c>
      <c r="C6149" t="s">
        <v>19953</v>
      </c>
      <c r="D6149">
        <v>42</v>
      </c>
      <c r="E6149" t="s">
        <v>58</v>
      </c>
      <c r="F6149" t="s">
        <v>202</v>
      </c>
      <c r="G6149" s="1">
        <v>44383</v>
      </c>
      <c r="H6149" t="s">
        <v>59</v>
      </c>
      <c r="I6149" t="s">
        <v>31</v>
      </c>
      <c r="J6149" s="2" t="s">
        <v>19954</v>
      </c>
      <c r="K6149" t="s">
        <v>62</v>
      </c>
      <c r="M6149" t="s">
        <v>41</v>
      </c>
      <c r="N6149" t="s">
        <v>26</v>
      </c>
      <c r="R6149">
        <v>6148</v>
      </c>
      <c r="S6149" t="str">
        <f>PROPER(CustomerSupport[[#This Row],[Resolution]])</f>
        <v/>
      </c>
      <c r="T6149" t="str">
        <f>TRIM(CustomerSupport[[#This Row],[Customer Name]])</f>
        <v>Michael Richards</v>
      </c>
      <c r="U6149">
        <f>MONTH(CustomerSupport[[#This Row],[Date of Purchase]])</f>
        <v>7</v>
      </c>
      <c r="V6149" t="str">
        <f>TEXT('Working data'!G6149,"mmmm")</f>
        <v>July</v>
      </c>
      <c r="W6149">
        <f>YEAR(CustomerSupport[[#This Row],[Date of Purchase]])</f>
        <v>2021</v>
      </c>
      <c r="X6149" t="str">
        <f t="shared" si="96"/>
        <v/>
      </c>
    </row>
    <row r="6150" spans="1:24" ht="14.25" customHeight="1" x14ac:dyDescent="0.4">
      <c r="A6150">
        <v>6149</v>
      </c>
      <c r="B6150" t="s">
        <v>19955</v>
      </c>
      <c r="C6150" t="s">
        <v>19956</v>
      </c>
      <c r="D6150">
        <v>18</v>
      </c>
      <c r="E6150" t="s">
        <v>29</v>
      </c>
      <c r="F6150" t="s">
        <v>125</v>
      </c>
      <c r="G6150" s="1">
        <v>44327</v>
      </c>
      <c r="H6150" t="s">
        <v>21</v>
      </c>
      <c r="I6150" t="s">
        <v>22</v>
      </c>
      <c r="J6150" s="2" t="s">
        <v>19957</v>
      </c>
      <c r="K6150" t="s">
        <v>39</v>
      </c>
      <c r="L6150" t="s">
        <v>19958</v>
      </c>
      <c r="M6150" t="s">
        <v>41</v>
      </c>
      <c r="N6150" t="s">
        <v>26</v>
      </c>
      <c r="O6150" s="3">
        <v>45078.009583333333</v>
      </c>
      <c r="P6150" s="3">
        <v>45078.788055555553</v>
      </c>
      <c r="Q6150">
        <v>4</v>
      </c>
      <c r="R6150">
        <v>6149</v>
      </c>
      <c r="S6150" t="str">
        <f>PROPER(CustomerSupport[[#This Row],[Resolution]])</f>
        <v>Cultural Vote Well Consumer Piece Professional.</v>
      </c>
      <c r="T6150" t="str">
        <f>TRIM(CustomerSupport[[#This Row],[Customer Name]])</f>
        <v>Felicia Stanton</v>
      </c>
      <c r="U6150">
        <f>MONTH(CustomerSupport[[#This Row],[Date of Purchase]])</f>
        <v>5</v>
      </c>
      <c r="V6150" t="str">
        <f>TEXT('Working data'!G6150,"mmmm")</f>
        <v>May</v>
      </c>
      <c r="W6150">
        <f>YEAR(CustomerSupport[[#This Row],[Date of Purchase]])</f>
        <v>2021</v>
      </c>
      <c r="X6150">
        <f t="shared" si="96"/>
        <v>18.683333333290648</v>
      </c>
    </row>
    <row r="6151" spans="1:24" ht="14.25" customHeight="1" x14ac:dyDescent="0.4">
      <c r="A6151">
        <v>6150</v>
      </c>
      <c r="B6151" t="s">
        <v>19959</v>
      </c>
      <c r="C6151" t="s">
        <v>19960</v>
      </c>
      <c r="D6151">
        <v>21</v>
      </c>
      <c r="E6151" t="s">
        <v>58</v>
      </c>
      <c r="F6151" t="s">
        <v>699</v>
      </c>
      <c r="G6151" s="1">
        <v>44480</v>
      </c>
      <c r="H6151" t="s">
        <v>45</v>
      </c>
      <c r="I6151" t="s">
        <v>22</v>
      </c>
      <c r="J6151" t="s">
        <v>19961</v>
      </c>
      <c r="K6151" t="s">
        <v>62</v>
      </c>
      <c r="M6151" t="s">
        <v>143</v>
      </c>
      <c r="N6151" t="s">
        <v>83</v>
      </c>
      <c r="R6151">
        <v>6150</v>
      </c>
      <c r="S6151" t="str">
        <f>PROPER(CustomerSupport[[#This Row],[Resolution]])</f>
        <v/>
      </c>
      <c r="T6151" t="str">
        <f>TRIM(CustomerSupport[[#This Row],[Customer Name]])</f>
        <v>Brandon Norman</v>
      </c>
      <c r="U6151">
        <f>MONTH(CustomerSupport[[#This Row],[Date of Purchase]])</f>
        <v>10</v>
      </c>
      <c r="V6151" t="str">
        <f>TEXT('Working data'!G6151,"mmmm")</f>
        <v>October</v>
      </c>
      <c r="W6151">
        <f>YEAR(CustomerSupport[[#This Row],[Date of Purchase]])</f>
        <v>2021</v>
      </c>
      <c r="X6151" t="str">
        <f t="shared" si="96"/>
        <v/>
      </c>
    </row>
    <row r="6152" spans="1:24" ht="14.25" customHeight="1" x14ac:dyDescent="0.4">
      <c r="A6152">
        <v>6151</v>
      </c>
      <c r="B6152" t="s">
        <v>19962</v>
      </c>
      <c r="C6152" t="s">
        <v>19963</v>
      </c>
      <c r="D6152">
        <v>18</v>
      </c>
      <c r="E6152" t="s">
        <v>58</v>
      </c>
      <c r="F6152" t="s">
        <v>219</v>
      </c>
      <c r="G6152" s="1">
        <v>44199</v>
      </c>
      <c r="H6152" t="s">
        <v>67</v>
      </c>
      <c r="I6152" t="s">
        <v>52</v>
      </c>
      <c r="J6152" s="2" t="s">
        <v>19964</v>
      </c>
      <c r="K6152" t="s">
        <v>39</v>
      </c>
      <c r="L6152" t="s">
        <v>19965</v>
      </c>
      <c r="M6152" t="s">
        <v>143</v>
      </c>
      <c r="N6152" t="s">
        <v>55</v>
      </c>
      <c r="O6152" s="3">
        <v>45078.205439814818</v>
      </c>
      <c r="P6152" s="3">
        <v>45079.002662037034</v>
      </c>
      <c r="Q6152">
        <v>4</v>
      </c>
      <c r="R6152">
        <v>6151</v>
      </c>
      <c r="S6152" t="str">
        <f>PROPER(CustomerSupport[[#This Row],[Resolution]])</f>
        <v>Business About Base Little Building Likely.</v>
      </c>
      <c r="T6152" t="str">
        <f>TRIM(CustomerSupport[[#This Row],[Customer Name]])</f>
        <v>Kevin Nicholson</v>
      </c>
      <c r="U6152">
        <f>MONTH(CustomerSupport[[#This Row],[Date of Purchase]])</f>
        <v>1</v>
      </c>
      <c r="V6152" t="str">
        <f>TEXT('Working data'!G6152,"mmmm")</f>
        <v>January</v>
      </c>
      <c r="W6152">
        <f>YEAR(CustomerSupport[[#This Row],[Date of Purchase]])</f>
        <v>2021</v>
      </c>
      <c r="X6152">
        <f t="shared" si="96"/>
        <v>19.133333333185874</v>
      </c>
    </row>
    <row r="6153" spans="1:24" ht="14.25" customHeight="1" x14ac:dyDescent="0.4">
      <c r="A6153">
        <v>6152</v>
      </c>
      <c r="B6153" t="s">
        <v>19966</v>
      </c>
      <c r="C6153" t="s">
        <v>19967</v>
      </c>
      <c r="D6153">
        <v>34</v>
      </c>
      <c r="E6153" t="s">
        <v>29</v>
      </c>
      <c r="F6153" t="s">
        <v>117</v>
      </c>
      <c r="G6153" s="1">
        <v>43854</v>
      </c>
      <c r="H6153" t="s">
        <v>66</v>
      </c>
      <c r="I6153" t="s">
        <v>72</v>
      </c>
      <c r="J6153" s="2" t="s">
        <v>19968</v>
      </c>
      <c r="K6153" t="s">
        <v>24</v>
      </c>
      <c r="M6153" t="s">
        <v>89</v>
      </c>
      <c r="N6153" t="s">
        <v>26</v>
      </c>
      <c r="O6153" s="3">
        <v>45078.390185185184</v>
      </c>
      <c r="R6153">
        <v>6152</v>
      </c>
      <c r="S6153" t="str">
        <f>PROPER(CustomerSupport[[#This Row],[Resolution]])</f>
        <v/>
      </c>
      <c r="T6153" t="str">
        <f>TRIM(CustomerSupport[[#This Row],[Customer Name]])</f>
        <v>Cody Wright</v>
      </c>
      <c r="U6153">
        <f>MONTH(CustomerSupport[[#This Row],[Date of Purchase]])</f>
        <v>1</v>
      </c>
      <c r="V6153" t="str">
        <f>TEXT('Working data'!G6153,"mmmm")</f>
        <v>January</v>
      </c>
      <c r="W6153">
        <f>YEAR(CustomerSupport[[#This Row],[Date of Purchase]])</f>
        <v>2020</v>
      </c>
      <c r="X6153" t="str">
        <f t="shared" si="96"/>
        <v/>
      </c>
    </row>
    <row r="6154" spans="1:24" ht="14.25" customHeight="1" x14ac:dyDescent="0.4">
      <c r="A6154">
        <v>6153</v>
      </c>
      <c r="B6154" t="s">
        <v>19969</v>
      </c>
      <c r="C6154" t="s">
        <v>19970</v>
      </c>
      <c r="D6154">
        <v>65</v>
      </c>
      <c r="E6154" t="s">
        <v>29</v>
      </c>
      <c r="F6154" t="s">
        <v>286</v>
      </c>
      <c r="G6154" s="1">
        <v>44332</v>
      </c>
      <c r="H6154" t="s">
        <v>59</v>
      </c>
      <c r="I6154" t="s">
        <v>99</v>
      </c>
      <c r="J6154" s="2" t="s">
        <v>19971</v>
      </c>
      <c r="K6154" t="s">
        <v>39</v>
      </c>
      <c r="L6154" t="s">
        <v>19972</v>
      </c>
      <c r="M6154" t="s">
        <v>25</v>
      </c>
      <c r="N6154" t="s">
        <v>55</v>
      </c>
      <c r="O6154" s="3">
        <v>45078.850624999999</v>
      </c>
      <c r="P6154" s="3">
        <v>45078.608958333331</v>
      </c>
      <c r="Q6154">
        <v>3</v>
      </c>
      <c r="R6154">
        <v>6153</v>
      </c>
      <c r="S6154" t="str">
        <f>PROPER(CustomerSupport[[#This Row],[Resolution]])</f>
        <v>Entire Them Resource Season Record Wall College Respond.</v>
      </c>
      <c r="T6154" t="str">
        <f>TRIM(CustomerSupport[[#This Row],[Customer Name]])</f>
        <v>Bradley Wilcox</v>
      </c>
      <c r="U6154">
        <f>MONTH(CustomerSupport[[#This Row],[Date of Purchase]])</f>
        <v>5</v>
      </c>
      <c r="V6154" t="str">
        <f>TEXT('Working data'!G6154,"mmmm")</f>
        <v>May</v>
      </c>
      <c r="W6154">
        <f>YEAR(CustomerSupport[[#This Row],[Date of Purchase]])</f>
        <v>2021</v>
      </c>
      <c r="X6154">
        <f t="shared" si="96"/>
        <v>-5.8000000000465661</v>
      </c>
    </row>
    <row r="6155" spans="1:24" ht="14.25" customHeight="1" x14ac:dyDescent="0.4">
      <c r="A6155">
        <v>6154</v>
      </c>
      <c r="B6155" t="s">
        <v>19973</v>
      </c>
      <c r="C6155" t="s">
        <v>19974</v>
      </c>
      <c r="D6155">
        <v>57</v>
      </c>
      <c r="E6155" t="s">
        <v>19</v>
      </c>
      <c r="F6155" t="s">
        <v>71</v>
      </c>
      <c r="G6155" s="1">
        <v>43891</v>
      </c>
      <c r="H6155" t="s">
        <v>21</v>
      </c>
      <c r="I6155" t="s">
        <v>37</v>
      </c>
      <c r="J6155" t="s">
        <v>19975</v>
      </c>
      <c r="K6155" t="s">
        <v>39</v>
      </c>
      <c r="L6155" t="s">
        <v>19976</v>
      </c>
      <c r="M6155" t="s">
        <v>89</v>
      </c>
      <c r="N6155" t="s">
        <v>83</v>
      </c>
      <c r="O6155" s="3">
        <v>45078.070763888885</v>
      </c>
      <c r="P6155" s="3">
        <v>45078.59784722222</v>
      </c>
      <c r="Q6155">
        <v>4</v>
      </c>
      <c r="R6155">
        <v>6154</v>
      </c>
      <c r="S6155" t="str">
        <f>PROPER(CustomerSupport[[#This Row],[Resolution]])</f>
        <v>Worry He Cause Dark Court.</v>
      </c>
      <c r="T6155" t="str">
        <f>TRIM(CustomerSupport[[#This Row],[Customer Name]])</f>
        <v>Sarah Whitaker</v>
      </c>
      <c r="U6155">
        <f>MONTH(CustomerSupport[[#This Row],[Date of Purchase]])</f>
        <v>3</v>
      </c>
      <c r="V6155" t="str">
        <f>TEXT('Working data'!G6155,"mmmm")</f>
        <v>March</v>
      </c>
      <c r="W6155">
        <f>YEAR(CustomerSupport[[#This Row],[Date of Purchase]])</f>
        <v>2020</v>
      </c>
      <c r="X6155">
        <f t="shared" si="96"/>
        <v>12.650000000023283</v>
      </c>
    </row>
    <row r="6156" spans="1:24" ht="14.25" customHeight="1" x14ac:dyDescent="0.4">
      <c r="A6156">
        <v>6155</v>
      </c>
      <c r="B6156" t="s">
        <v>19977</v>
      </c>
      <c r="C6156" t="s">
        <v>19978</v>
      </c>
      <c r="D6156">
        <v>44</v>
      </c>
      <c r="E6156" t="s">
        <v>19</v>
      </c>
      <c r="F6156" t="s">
        <v>44</v>
      </c>
      <c r="G6156" s="1">
        <v>44320</v>
      </c>
      <c r="H6156" t="s">
        <v>45</v>
      </c>
      <c r="I6156" t="s">
        <v>177</v>
      </c>
      <c r="J6156" s="2" t="s">
        <v>19979</v>
      </c>
      <c r="K6156" t="s">
        <v>39</v>
      </c>
      <c r="L6156" t="s">
        <v>19980</v>
      </c>
      <c r="M6156" t="s">
        <v>41</v>
      </c>
      <c r="N6156" t="s">
        <v>33</v>
      </c>
      <c r="O6156" s="3">
        <v>45078.034675925926</v>
      </c>
      <c r="P6156" s="3">
        <v>45078.185370370367</v>
      </c>
      <c r="Q6156">
        <v>4</v>
      </c>
      <c r="R6156">
        <v>6155</v>
      </c>
      <c r="S6156" t="str">
        <f>PROPER(CustomerSupport[[#This Row],[Resolution]])</f>
        <v>Agree View Offer Window.</v>
      </c>
      <c r="T6156" t="str">
        <f>TRIM(CustomerSupport[[#This Row],[Customer Name]])</f>
        <v>Brandy Jones</v>
      </c>
      <c r="U6156">
        <f>MONTH(CustomerSupport[[#This Row],[Date of Purchase]])</f>
        <v>5</v>
      </c>
      <c r="V6156" t="str">
        <f>TEXT('Working data'!G6156,"mmmm")</f>
        <v>May</v>
      </c>
      <c r="W6156">
        <f>YEAR(CustomerSupport[[#This Row],[Date of Purchase]])</f>
        <v>2021</v>
      </c>
      <c r="X6156">
        <f t="shared" si="96"/>
        <v>3.6166666665812954</v>
      </c>
    </row>
    <row r="6157" spans="1:24" ht="14.25" customHeight="1" x14ac:dyDescent="0.4">
      <c r="A6157">
        <v>6156</v>
      </c>
      <c r="B6157" t="s">
        <v>19981</v>
      </c>
      <c r="C6157" t="s">
        <v>19982</v>
      </c>
      <c r="D6157">
        <v>54</v>
      </c>
      <c r="E6157" t="s">
        <v>29</v>
      </c>
      <c r="F6157" t="s">
        <v>219</v>
      </c>
      <c r="G6157" s="1">
        <v>44201</v>
      </c>
      <c r="H6157" t="s">
        <v>66</v>
      </c>
      <c r="I6157" t="s">
        <v>37</v>
      </c>
      <c r="J6157" s="2" t="s">
        <v>19983</v>
      </c>
      <c r="K6157" t="s">
        <v>62</v>
      </c>
      <c r="M6157" t="s">
        <v>25</v>
      </c>
      <c r="N6157" t="s">
        <v>33</v>
      </c>
      <c r="R6157">
        <v>6156</v>
      </c>
      <c r="S6157" t="str">
        <f>PROPER(CustomerSupport[[#This Row],[Resolution]])</f>
        <v/>
      </c>
      <c r="T6157" t="str">
        <f>TRIM(CustomerSupport[[#This Row],[Customer Name]])</f>
        <v>Timothy Ortiz</v>
      </c>
      <c r="U6157">
        <f>MONTH(CustomerSupport[[#This Row],[Date of Purchase]])</f>
        <v>1</v>
      </c>
      <c r="V6157" t="str">
        <f>TEXT('Working data'!G6157,"mmmm")</f>
        <v>January</v>
      </c>
      <c r="W6157">
        <f>YEAR(CustomerSupport[[#This Row],[Date of Purchase]])</f>
        <v>2021</v>
      </c>
      <c r="X6157" t="str">
        <f t="shared" si="96"/>
        <v/>
      </c>
    </row>
    <row r="6158" spans="1:24" ht="14.25" customHeight="1" x14ac:dyDescent="0.4">
      <c r="A6158">
        <v>6157</v>
      </c>
      <c r="B6158" t="s">
        <v>19984</v>
      </c>
      <c r="C6158" t="s">
        <v>11263</v>
      </c>
      <c r="D6158">
        <v>20</v>
      </c>
      <c r="E6158" t="s">
        <v>58</v>
      </c>
      <c r="F6158" t="s">
        <v>173</v>
      </c>
      <c r="G6158" s="1">
        <v>44517</v>
      </c>
      <c r="H6158" t="s">
        <v>67</v>
      </c>
      <c r="I6158" t="s">
        <v>59</v>
      </c>
      <c r="J6158" t="s">
        <v>19985</v>
      </c>
      <c r="K6158" t="s">
        <v>39</v>
      </c>
      <c r="L6158" t="s">
        <v>19986</v>
      </c>
      <c r="M6158" t="s">
        <v>143</v>
      </c>
      <c r="N6158" t="s">
        <v>33</v>
      </c>
      <c r="O6158" s="3">
        <v>45078.143043981479</v>
      </c>
      <c r="P6158" s="3">
        <v>45078.26457175926</v>
      </c>
      <c r="Q6158">
        <v>2</v>
      </c>
      <c r="R6158">
        <v>6157</v>
      </c>
      <c r="S6158" t="str">
        <f>PROPER(CustomerSupport[[#This Row],[Resolution]])</f>
        <v>Reduce Billion Factor White Important Behind.</v>
      </c>
      <c r="T6158" t="str">
        <f>TRIM(CustomerSupport[[#This Row],[Customer Name]])</f>
        <v>Robert Wright</v>
      </c>
      <c r="U6158">
        <f>MONTH(CustomerSupport[[#This Row],[Date of Purchase]])</f>
        <v>11</v>
      </c>
      <c r="V6158" t="str">
        <f>TEXT('Working data'!G6158,"mmmm")</f>
        <v>November</v>
      </c>
      <c r="W6158">
        <f>YEAR(CustomerSupport[[#This Row],[Date of Purchase]])</f>
        <v>2021</v>
      </c>
      <c r="X6158">
        <f t="shared" si="96"/>
        <v>2.9166666667442769</v>
      </c>
    </row>
    <row r="6159" spans="1:24" ht="14.25" customHeight="1" x14ac:dyDescent="0.4">
      <c r="A6159">
        <v>6158</v>
      </c>
      <c r="B6159" t="s">
        <v>19987</v>
      </c>
      <c r="C6159" t="s">
        <v>19988</v>
      </c>
      <c r="D6159">
        <v>59</v>
      </c>
      <c r="E6159" t="s">
        <v>19</v>
      </c>
      <c r="F6159" t="s">
        <v>103</v>
      </c>
      <c r="G6159" s="1">
        <v>44090</v>
      </c>
      <c r="H6159" t="s">
        <v>66</v>
      </c>
      <c r="I6159" t="s">
        <v>113</v>
      </c>
      <c r="J6159" t="s">
        <v>19989</v>
      </c>
      <c r="K6159" t="s">
        <v>39</v>
      </c>
      <c r="L6159" t="s">
        <v>19990</v>
      </c>
      <c r="M6159" t="s">
        <v>89</v>
      </c>
      <c r="N6159" t="s">
        <v>55</v>
      </c>
      <c r="O6159" s="3">
        <v>45078.188206018516</v>
      </c>
      <c r="P6159" s="3">
        <v>45078.559039351851</v>
      </c>
      <c r="Q6159">
        <v>4</v>
      </c>
      <c r="R6159">
        <v>6158</v>
      </c>
      <c r="S6159" t="str">
        <f>PROPER(CustomerSupport[[#This Row],[Resolution]])</f>
        <v>Deal Parent Society Way Piece Pressure.</v>
      </c>
      <c r="T6159" t="str">
        <f>TRIM(CustomerSupport[[#This Row],[Customer Name]])</f>
        <v>Alexander Gonzales</v>
      </c>
      <c r="U6159">
        <f>MONTH(CustomerSupport[[#This Row],[Date of Purchase]])</f>
        <v>9</v>
      </c>
      <c r="V6159" t="str">
        <f>TEXT('Working data'!G6159,"mmmm")</f>
        <v>September</v>
      </c>
      <c r="W6159">
        <f>YEAR(CustomerSupport[[#This Row],[Date of Purchase]])</f>
        <v>2020</v>
      </c>
      <c r="X6159">
        <f t="shared" si="96"/>
        <v>8.9000000000232831</v>
      </c>
    </row>
    <row r="6160" spans="1:24" ht="14.25" customHeight="1" x14ac:dyDescent="0.4">
      <c r="A6160">
        <v>6159</v>
      </c>
      <c r="B6160" t="s">
        <v>19991</v>
      </c>
      <c r="C6160" t="s">
        <v>19992</v>
      </c>
      <c r="D6160">
        <v>34</v>
      </c>
      <c r="E6160" t="s">
        <v>19</v>
      </c>
      <c r="F6160" t="s">
        <v>149</v>
      </c>
      <c r="G6160" s="1">
        <v>44337</v>
      </c>
      <c r="H6160" t="s">
        <v>21</v>
      </c>
      <c r="I6160" t="s">
        <v>67</v>
      </c>
      <c r="J6160" s="2" t="s">
        <v>19993</v>
      </c>
      <c r="K6160" t="s">
        <v>39</v>
      </c>
      <c r="L6160" t="s">
        <v>19994</v>
      </c>
      <c r="M6160" t="s">
        <v>25</v>
      </c>
      <c r="N6160" t="s">
        <v>33</v>
      </c>
      <c r="O6160" s="3">
        <v>45078.020173611112</v>
      </c>
      <c r="P6160" s="3">
        <v>45078.553506944445</v>
      </c>
      <c r="Q6160">
        <v>4</v>
      </c>
      <c r="R6160">
        <v>6159</v>
      </c>
      <c r="S6160" t="str">
        <f>PROPER(CustomerSupport[[#This Row],[Resolution]])</f>
        <v>Future Discuss Example State.</v>
      </c>
      <c r="T6160" t="str">
        <f>TRIM(CustomerSupport[[#This Row],[Customer Name]])</f>
        <v>Andrew Dougherty</v>
      </c>
      <c r="U6160">
        <f>MONTH(CustomerSupport[[#This Row],[Date of Purchase]])</f>
        <v>5</v>
      </c>
      <c r="V6160" t="str">
        <f>TEXT('Working data'!G6160,"mmmm")</f>
        <v>May</v>
      </c>
      <c r="W6160">
        <f>YEAR(CustomerSupport[[#This Row],[Date of Purchase]])</f>
        <v>2021</v>
      </c>
      <c r="X6160">
        <f t="shared" si="96"/>
        <v>12.799999999988358</v>
      </c>
    </row>
    <row r="6161" spans="1:24" ht="14.25" customHeight="1" x14ac:dyDescent="0.4">
      <c r="A6161">
        <v>6160</v>
      </c>
      <c r="B6161" t="s">
        <v>19995</v>
      </c>
      <c r="C6161" t="s">
        <v>19996</v>
      </c>
      <c r="D6161">
        <v>41</v>
      </c>
      <c r="E6161" t="s">
        <v>58</v>
      </c>
      <c r="F6161" t="s">
        <v>36</v>
      </c>
      <c r="G6161" s="1">
        <v>44083</v>
      </c>
      <c r="H6161" t="s">
        <v>21</v>
      </c>
      <c r="I6161" t="s">
        <v>177</v>
      </c>
      <c r="J6161" t="s">
        <v>791</v>
      </c>
      <c r="K6161" t="s">
        <v>24</v>
      </c>
      <c r="M6161" t="s">
        <v>89</v>
      </c>
      <c r="N6161" t="s">
        <v>55</v>
      </c>
      <c r="O6161" s="3">
        <v>45078.845868055556</v>
      </c>
      <c r="R6161">
        <v>6160</v>
      </c>
      <c r="S6161" t="str">
        <f>PROPER(CustomerSupport[[#This Row],[Resolution]])</f>
        <v/>
      </c>
      <c r="T6161" t="str">
        <f>TRIM(CustomerSupport[[#This Row],[Customer Name]])</f>
        <v>Lisa Green</v>
      </c>
      <c r="U6161">
        <f>MONTH(CustomerSupport[[#This Row],[Date of Purchase]])</f>
        <v>9</v>
      </c>
      <c r="V6161" t="str">
        <f>TEXT('Working data'!G6161,"mmmm")</f>
        <v>September</v>
      </c>
      <c r="W6161">
        <f>YEAR(CustomerSupport[[#This Row],[Date of Purchase]])</f>
        <v>2020</v>
      </c>
      <c r="X6161" t="str">
        <f t="shared" si="96"/>
        <v/>
      </c>
    </row>
    <row r="6162" spans="1:24" ht="14.25" customHeight="1" x14ac:dyDescent="0.4">
      <c r="A6162">
        <v>6161</v>
      </c>
      <c r="B6162" t="s">
        <v>19997</v>
      </c>
      <c r="C6162" t="s">
        <v>19998</v>
      </c>
      <c r="D6162">
        <v>58</v>
      </c>
      <c r="E6162" t="s">
        <v>19</v>
      </c>
      <c r="F6162" t="s">
        <v>485</v>
      </c>
      <c r="G6162" s="1">
        <v>44057</v>
      </c>
      <c r="H6162" t="s">
        <v>59</v>
      </c>
      <c r="I6162" t="s">
        <v>177</v>
      </c>
      <c r="J6162" s="2" t="s">
        <v>19999</v>
      </c>
      <c r="K6162" t="s">
        <v>62</v>
      </c>
      <c r="M6162" t="s">
        <v>41</v>
      </c>
      <c r="N6162" t="s">
        <v>83</v>
      </c>
      <c r="R6162">
        <v>6161</v>
      </c>
      <c r="S6162" t="str">
        <f>PROPER(CustomerSupport[[#This Row],[Resolution]])</f>
        <v/>
      </c>
      <c r="T6162" t="str">
        <f>TRIM(CustomerSupport[[#This Row],[Customer Name]])</f>
        <v>Jason Andrews</v>
      </c>
      <c r="U6162">
        <f>MONTH(CustomerSupport[[#This Row],[Date of Purchase]])</f>
        <v>8</v>
      </c>
      <c r="V6162" t="str">
        <f>TEXT('Working data'!G6162,"mmmm")</f>
        <v>August</v>
      </c>
      <c r="W6162">
        <f>YEAR(CustomerSupport[[#This Row],[Date of Purchase]])</f>
        <v>2020</v>
      </c>
      <c r="X6162" t="str">
        <f t="shared" si="96"/>
        <v/>
      </c>
    </row>
    <row r="6163" spans="1:24" ht="14.25" customHeight="1" x14ac:dyDescent="0.4">
      <c r="A6163">
        <v>6162</v>
      </c>
      <c r="B6163" t="s">
        <v>20000</v>
      </c>
      <c r="C6163" t="s">
        <v>20001</v>
      </c>
      <c r="D6163">
        <v>32</v>
      </c>
      <c r="E6163" t="s">
        <v>19</v>
      </c>
      <c r="F6163" t="s">
        <v>129</v>
      </c>
      <c r="G6163" s="1">
        <v>43840</v>
      </c>
      <c r="H6163" t="s">
        <v>21</v>
      </c>
      <c r="I6163" t="s">
        <v>60</v>
      </c>
      <c r="J6163" s="2" t="s">
        <v>20002</v>
      </c>
      <c r="K6163" t="s">
        <v>24</v>
      </c>
      <c r="M6163" t="s">
        <v>143</v>
      </c>
      <c r="N6163" t="s">
        <v>33</v>
      </c>
      <c r="O6163" s="3">
        <v>45078.888252314813</v>
      </c>
      <c r="R6163">
        <v>6162</v>
      </c>
      <c r="S6163" t="str">
        <f>PROPER(CustomerSupport[[#This Row],[Resolution]])</f>
        <v/>
      </c>
      <c r="T6163" t="str">
        <f>TRIM(CustomerSupport[[#This Row],[Customer Name]])</f>
        <v>Brad Harris</v>
      </c>
      <c r="U6163">
        <f>MONTH(CustomerSupport[[#This Row],[Date of Purchase]])</f>
        <v>1</v>
      </c>
      <c r="V6163" t="str">
        <f>TEXT('Working data'!G6163,"mmmm")</f>
        <v>January</v>
      </c>
      <c r="W6163">
        <f>YEAR(CustomerSupport[[#This Row],[Date of Purchase]])</f>
        <v>2020</v>
      </c>
      <c r="X6163" t="str">
        <f t="shared" si="96"/>
        <v/>
      </c>
    </row>
    <row r="6164" spans="1:24" ht="14.25" customHeight="1" x14ac:dyDescent="0.4">
      <c r="A6164">
        <v>6163</v>
      </c>
      <c r="B6164" t="s">
        <v>20003</v>
      </c>
      <c r="C6164" t="s">
        <v>20004</v>
      </c>
      <c r="D6164">
        <v>53</v>
      </c>
      <c r="E6164" t="s">
        <v>29</v>
      </c>
      <c r="F6164" t="s">
        <v>103</v>
      </c>
      <c r="G6164" s="1">
        <v>44424</v>
      </c>
      <c r="H6164" t="s">
        <v>66</v>
      </c>
      <c r="I6164" t="s">
        <v>77</v>
      </c>
      <c r="J6164" s="2" t="s">
        <v>20005</v>
      </c>
      <c r="K6164" t="s">
        <v>62</v>
      </c>
      <c r="M6164" t="s">
        <v>143</v>
      </c>
      <c r="N6164" t="s">
        <v>55</v>
      </c>
      <c r="R6164">
        <v>6163</v>
      </c>
      <c r="S6164" t="str">
        <f>PROPER(CustomerSupport[[#This Row],[Resolution]])</f>
        <v/>
      </c>
      <c r="T6164" t="str">
        <f>TRIM(CustomerSupport[[#This Row],[Customer Name]])</f>
        <v>Tina Wells</v>
      </c>
      <c r="U6164">
        <f>MONTH(CustomerSupport[[#This Row],[Date of Purchase]])</f>
        <v>8</v>
      </c>
      <c r="V6164" t="str">
        <f>TEXT('Working data'!G6164,"mmmm")</f>
        <v>August</v>
      </c>
      <c r="W6164">
        <f>YEAR(CustomerSupport[[#This Row],[Date of Purchase]])</f>
        <v>2021</v>
      </c>
      <c r="X6164" t="str">
        <f t="shared" si="96"/>
        <v/>
      </c>
    </row>
    <row r="6165" spans="1:24" ht="14.25" customHeight="1" x14ac:dyDescent="0.4">
      <c r="A6165">
        <v>6164</v>
      </c>
      <c r="B6165" t="s">
        <v>20006</v>
      </c>
      <c r="C6165" t="s">
        <v>20007</v>
      </c>
      <c r="D6165">
        <v>38</v>
      </c>
      <c r="E6165" t="s">
        <v>29</v>
      </c>
      <c r="F6165" t="s">
        <v>173</v>
      </c>
      <c r="G6165" s="1">
        <v>44533</v>
      </c>
      <c r="H6165" t="s">
        <v>67</v>
      </c>
      <c r="I6165" t="s">
        <v>52</v>
      </c>
      <c r="J6165" t="s">
        <v>20008</v>
      </c>
      <c r="K6165" t="s">
        <v>24</v>
      </c>
      <c r="M6165" t="s">
        <v>41</v>
      </c>
      <c r="N6165" t="s">
        <v>26</v>
      </c>
      <c r="O6165" s="3">
        <v>45078.251469907409</v>
      </c>
      <c r="R6165">
        <v>6164</v>
      </c>
      <c r="S6165" t="str">
        <f>PROPER(CustomerSupport[[#This Row],[Resolution]])</f>
        <v/>
      </c>
      <c r="T6165" t="str">
        <f>TRIM(CustomerSupport[[#This Row],[Customer Name]])</f>
        <v>Eric Lopez</v>
      </c>
      <c r="U6165">
        <f>MONTH(CustomerSupport[[#This Row],[Date of Purchase]])</f>
        <v>12</v>
      </c>
      <c r="V6165" t="str">
        <f>TEXT('Working data'!G6165,"mmmm")</f>
        <v>December</v>
      </c>
      <c r="W6165">
        <f>YEAR(CustomerSupport[[#This Row],[Date of Purchase]])</f>
        <v>2021</v>
      </c>
      <c r="X6165" t="str">
        <f t="shared" si="96"/>
        <v/>
      </c>
    </row>
    <row r="6166" spans="1:24" ht="14.25" customHeight="1" x14ac:dyDescent="0.4">
      <c r="A6166">
        <v>6165</v>
      </c>
      <c r="B6166" t="s">
        <v>20009</v>
      </c>
      <c r="C6166" t="s">
        <v>20010</v>
      </c>
      <c r="D6166">
        <v>40</v>
      </c>
      <c r="E6166" t="s">
        <v>58</v>
      </c>
      <c r="F6166" t="s">
        <v>76</v>
      </c>
      <c r="G6166" s="1">
        <v>44415</v>
      </c>
      <c r="H6166" t="s">
        <v>21</v>
      </c>
      <c r="I6166" t="s">
        <v>37</v>
      </c>
      <c r="J6166" s="2" t="s">
        <v>20011</v>
      </c>
      <c r="K6166" t="s">
        <v>24</v>
      </c>
      <c r="M6166" t="s">
        <v>143</v>
      </c>
      <c r="N6166" t="s">
        <v>83</v>
      </c>
      <c r="O6166" s="3">
        <v>45078.883437500001</v>
      </c>
      <c r="R6166">
        <v>6165</v>
      </c>
      <c r="S6166" t="str">
        <f>PROPER(CustomerSupport[[#This Row],[Resolution]])</f>
        <v/>
      </c>
      <c r="T6166" t="str">
        <f>TRIM(CustomerSupport[[#This Row],[Customer Name]])</f>
        <v>Deborah Johnson</v>
      </c>
      <c r="U6166">
        <f>MONTH(CustomerSupport[[#This Row],[Date of Purchase]])</f>
        <v>8</v>
      </c>
      <c r="V6166" t="str">
        <f>TEXT('Working data'!G6166,"mmmm")</f>
        <v>August</v>
      </c>
      <c r="W6166">
        <f>YEAR(CustomerSupport[[#This Row],[Date of Purchase]])</f>
        <v>2021</v>
      </c>
      <c r="X6166" t="str">
        <f t="shared" si="96"/>
        <v/>
      </c>
    </row>
    <row r="6167" spans="1:24" ht="14.25" customHeight="1" x14ac:dyDescent="0.4">
      <c r="A6167">
        <v>6166</v>
      </c>
      <c r="B6167" t="s">
        <v>20012</v>
      </c>
      <c r="C6167" t="s">
        <v>20013</v>
      </c>
      <c r="D6167">
        <v>62</v>
      </c>
      <c r="E6167" t="s">
        <v>19</v>
      </c>
      <c r="F6167" t="s">
        <v>219</v>
      </c>
      <c r="G6167" s="1">
        <v>44117</v>
      </c>
      <c r="H6167" t="s">
        <v>21</v>
      </c>
      <c r="I6167" t="s">
        <v>59</v>
      </c>
      <c r="J6167" s="2" t="s">
        <v>20014</v>
      </c>
      <c r="K6167" t="s">
        <v>39</v>
      </c>
      <c r="L6167" t="s">
        <v>20015</v>
      </c>
      <c r="M6167" t="s">
        <v>89</v>
      </c>
      <c r="N6167" t="s">
        <v>33</v>
      </c>
      <c r="O6167" s="3">
        <v>45078.034849537034</v>
      </c>
      <c r="P6167" s="3">
        <v>45078.705682870372</v>
      </c>
      <c r="Q6167">
        <v>5</v>
      </c>
      <c r="R6167">
        <v>6166</v>
      </c>
      <c r="S6167" t="str">
        <f>PROPER(CustomerSupport[[#This Row],[Resolution]])</f>
        <v>Information Part Several Computer By Group Design.</v>
      </c>
      <c r="T6167" t="str">
        <f>TRIM(CustomerSupport[[#This Row],[Customer Name]])</f>
        <v>Stephen Lopez</v>
      </c>
      <c r="U6167">
        <f>MONTH(CustomerSupport[[#This Row],[Date of Purchase]])</f>
        <v>10</v>
      </c>
      <c r="V6167" t="str">
        <f>TEXT('Working data'!G6167,"mmmm")</f>
        <v>October</v>
      </c>
      <c r="W6167">
        <f>YEAR(CustomerSupport[[#This Row],[Date of Purchase]])</f>
        <v>2020</v>
      </c>
      <c r="X6167">
        <f t="shared" si="96"/>
        <v>16.100000000093132</v>
      </c>
    </row>
    <row r="6168" spans="1:24" ht="14.25" customHeight="1" x14ac:dyDescent="0.4">
      <c r="A6168">
        <v>6167</v>
      </c>
      <c r="B6168" t="s">
        <v>20016</v>
      </c>
      <c r="C6168" t="s">
        <v>20017</v>
      </c>
      <c r="D6168">
        <v>45</v>
      </c>
      <c r="E6168" t="s">
        <v>29</v>
      </c>
      <c r="F6168" t="s">
        <v>71</v>
      </c>
      <c r="G6168" s="1">
        <v>44050</v>
      </c>
      <c r="H6168" t="s">
        <v>45</v>
      </c>
      <c r="I6168" t="s">
        <v>113</v>
      </c>
      <c r="J6168" s="2" t="s">
        <v>20018</v>
      </c>
      <c r="K6168" t="s">
        <v>24</v>
      </c>
      <c r="M6168" t="s">
        <v>25</v>
      </c>
      <c r="N6168" t="s">
        <v>83</v>
      </c>
      <c r="O6168" s="3">
        <v>45078.794583333336</v>
      </c>
      <c r="R6168">
        <v>6167</v>
      </c>
      <c r="S6168" t="str">
        <f>PROPER(CustomerSupport[[#This Row],[Resolution]])</f>
        <v/>
      </c>
      <c r="T6168" t="str">
        <f>TRIM(CustomerSupport[[#This Row],[Customer Name]])</f>
        <v>Sabrina Frank</v>
      </c>
      <c r="U6168">
        <f>MONTH(CustomerSupport[[#This Row],[Date of Purchase]])</f>
        <v>8</v>
      </c>
      <c r="V6168" t="str">
        <f>TEXT('Working data'!G6168,"mmmm")</f>
        <v>August</v>
      </c>
      <c r="W6168">
        <f>YEAR(CustomerSupport[[#This Row],[Date of Purchase]])</f>
        <v>2020</v>
      </c>
      <c r="X6168" t="str">
        <f t="shared" si="96"/>
        <v/>
      </c>
    </row>
    <row r="6169" spans="1:24" ht="14.25" customHeight="1" x14ac:dyDescent="0.4">
      <c r="A6169">
        <v>6168</v>
      </c>
      <c r="B6169" t="s">
        <v>8213</v>
      </c>
      <c r="C6169" t="s">
        <v>20019</v>
      </c>
      <c r="D6169">
        <v>42</v>
      </c>
      <c r="E6169" t="s">
        <v>19</v>
      </c>
      <c r="F6169" t="s">
        <v>339</v>
      </c>
      <c r="G6169" s="1">
        <v>44524</v>
      </c>
      <c r="H6169" t="s">
        <v>67</v>
      </c>
      <c r="I6169" t="s">
        <v>77</v>
      </c>
      <c r="J6169" t="s">
        <v>20020</v>
      </c>
      <c r="K6169" t="s">
        <v>39</v>
      </c>
      <c r="L6169" t="s">
        <v>20021</v>
      </c>
      <c r="M6169" t="s">
        <v>89</v>
      </c>
      <c r="N6169" t="s">
        <v>55</v>
      </c>
      <c r="O6169" s="3">
        <v>45078.165439814817</v>
      </c>
      <c r="P6169" s="3">
        <v>45078.815439814818</v>
      </c>
      <c r="Q6169">
        <v>2</v>
      </c>
      <c r="R6169">
        <v>6168</v>
      </c>
      <c r="S6169" t="str">
        <f>PROPER(CustomerSupport[[#This Row],[Resolution]])</f>
        <v>Market Develop Create Project Alone Large Material Hit.</v>
      </c>
      <c r="T6169" t="str">
        <f>TRIM(CustomerSupport[[#This Row],[Customer Name]])</f>
        <v>David Garcia</v>
      </c>
      <c r="U6169">
        <f>MONTH(CustomerSupport[[#This Row],[Date of Purchase]])</f>
        <v>11</v>
      </c>
      <c r="V6169" t="str">
        <f>TEXT('Working data'!G6169,"mmmm")</f>
        <v>November</v>
      </c>
      <c r="W6169">
        <f>YEAR(CustomerSupport[[#This Row],[Date of Purchase]])</f>
        <v>2021</v>
      </c>
      <c r="X6169">
        <f t="shared" si="96"/>
        <v>15.600000000034925</v>
      </c>
    </row>
    <row r="6170" spans="1:24" ht="14.25" customHeight="1" x14ac:dyDescent="0.4">
      <c r="A6170">
        <v>6169</v>
      </c>
      <c r="B6170" t="s">
        <v>20022</v>
      </c>
      <c r="C6170" t="s">
        <v>20023</v>
      </c>
      <c r="D6170">
        <v>33</v>
      </c>
      <c r="E6170" t="s">
        <v>19</v>
      </c>
      <c r="F6170" t="s">
        <v>173</v>
      </c>
      <c r="G6170" s="1">
        <v>44160</v>
      </c>
      <c r="H6170" t="s">
        <v>66</v>
      </c>
      <c r="I6170" t="s">
        <v>177</v>
      </c>
      <c r="J6170" s="2" t="s">
        <v>20024</v>
      </c>
      <c r="K6170" t="s">
        <v>39</v>
      </c>
      <c r="L6170" t="s">
        <v>20025</v>
      </c>
      <c r="M6170" t="s">
        <v>89</v>
      </c>
      <c r="N6170" t="s">
        <v>83</v>
      </c>
      <c r="O6170" s="3">
        <v>45078.591863425929</v>
      </c>
      <c r="P6170" s="3">
        <v>45078.480752314812</v>
      </c>
      <c r="Q6170">
        <v>1</v>
      </c>
      <c r="R6170">
        <v>6169</v>
      </c>
      <c r="S6170" t="str">
        <f>PROPER(CustomerSupport[[#This Row],[Resolution]])</f>
        <v>Seem Leg Consumer But Data Notice.</v>
      </c>
      <c r="T6170" t="str">
        <f>TRIM(CustomerSupport[[#This Row],[Customer Name]])</f>
        <v>Darrell Carroll</v>
      </c>
      <c r="U6170">
        <f>MONTH(CustomerSupport[[#This Row],[Date of Purchase]])</f>
        <v>11</v>
      </c>
      <c r="V6170" t="str">
        <f>TEXT('Working data'!G6170,"mmmm")</f>
        <v>November</v>
      </c>
      <c r="W6170">
        <f>YEAR(CustomerSupport[[#This Row],[Date of Purchase]])</f>
        <v>2020</v>
      </c>
      <c r="X6170">
        <f t="shared" si="96"/>
        <v>-2.6666666668024845</v>
      </c>
    </row>
    <row r="6171" spans="1:24" ht="14.25" customHeight="1" x14ac:dyDescent="0.4">
      <c r="A6171">
        <v>6170</v>
      </c>
      <c r="B6171" t="s">
        <v>20026</v>
      </c>
      <c r="C6171" t="s">
        <v>20027</v>
      </c>
      <c r="D6171">
        <v>41</v>
      </c>
      <c r="E6171" t="s">
        <v>58</v>
      </c>
      <c r="F6171" t="s">
        <v>125</v>
      </c>
      <c r="G6171" s="1">
        <v>44377</v>
      </c>
      <c r="H6171" t="s">
        <v>66</v>
      </c>
      <c r="I6171" t="s">
        <v>77</v>
      </c>
      <c r="J6171" s="2" t="s">
        <v>20028</v>
      </c>
      <c r="K6171" t="s">
        <v>24</v>
      </c>
      <c r="M6171" t="s">
        <v>143</v>
      </c>
      <c r="N6171" t="s">
        <v>26</v>
      </c>
      <c r="O6171" s="3">
        <v>45078.911319444444</v>
      </c>
      <c r="R6171">
        <v>6170</v>
      </c>
      <c r="S6171" t="str">
        <f>PROPER(CustomerSupport[[#This Row],[Resolution]])</f>
        <v/>
      </c>
      <c r="T6171" t="str">
        <f>TRIM(CustomerSupport[[#This Row],[Customer Name]])</f>
        <v>Angela Miller</v>
      </c>
      <c r="U6171">
        <f>MONTH(CustomerSupport[[#This Row],[Date of Purchase]])</f>
        <v>6</v>
      </c>
      <c r="V6171" t="str">
        <f>TEXT('Working data'!G6171,"mmmm")</f>
        <v>June</v>
      </c>
      <c r="W6171">
        <f>YEAR(CustomerSupport[[#This Row],[Date of Purchase]])</f>
        <v>2021</v>
      </c>
      <c r="X6171" t="str">
        <f t="shared" si="96"/>
        <v/>
      </c>
    </row>
    <row r="6172" spans="1:24" ht="14.25" customHeight="1" x14ac:dyDescent="0.4">
      <c r="A6172">
        <v>6171</v>
      </c>
      <c r="B6172" t="s">
        <v>20029</v>
      </c>
      <c r="C6172" t="s">
        <v>20030</v>
      </c>
      <c r="D6172">
        <v>26</v>
      </c>
      <c r="E6172" t="s">
        <v>58</v>
      </c>
      <c r="F6172" t="s">
        <v>30</v>
      </c>
      <c r="G6172" s="1">
        <v>43844</v>
      </c>
      <c r="H6172" t="s">
        <v>59</v>
      </c>
      <c r="I6172" t="s">
        <v>72</v>
      </c>
      <c r="J6172" s="2" t="s">
        <v>20031</v>
      </c>
      <c r="K6172" t="s">
        <v>62</v>
      </c>
      <c r="M6172" t="s">
        <v>41</v>
      </c>
      <c r="N6172" t="s">
        <v>55</v>
      </c>
      <c r="R6172">
        <v>6171</v>
      </c>
      <c r="S6172" t="str">
        <f>PROPER(CustomerSupport[[#This Row],[Resolution]])</f>
        <v/>
      </c>
      <c r="T6172" t="str">
        <f>TRIM(CustomerSupport[[#This Row],[Customer Name]])</f>
        <v>Tricia Garrett</v>
      </c>
      <c r="U6172">
        <f>MONTH(CustomerSupport[[#This Row],[Date of Purchase]])</f>
        <v>1</v>
      </c>
      <c r="V6172" t="str">
        <f>TEXT('Working data'!G6172,"mmmm")</f>
        <v>January</v>
      </c>
      <c r="W6172">
        <f>YEAR(CustomerSupport[[#This Row],[Date of Purchase]])</f>
        <v>2020</v>
      </c>
      <c r="X6172" t="str">
        <f t="shared" si="96"/>
        <v/>
      </c>
    </row>
    <row r="6173" spans="1:24" ht="14.25" customHeight="1" x14ac:dyDescent="0.4">
      <c r="A6173">
        <v>6172</v>
      </c>
      <c r="B6173" t="s">
        <v>20032</v>
      </c>
      <c r="C6173" t="s">
        <v>20033</v>
      </c>
      <c r="D6173">
        <v>59</v>
      </c>
      <c r="E6173" t="s">
        <v>29</v>
      </c>
      <c r="F6173" t="s">
        <v>117</v>
      </c>
      <c r="G6173" s="1">
        <v>44307</v>
      </c>
      <c r="H6173" t="s">
        <v>66</v>
      </c>
      <c r="I6173" t="s">
        <v>46</v>
      </c>
      <c r="J6173" t="s">
        <v>20034</v>
      </c>
      <c r="K6173" t="s">
        <v>24</v>
      </c>
      <c r="M6173" t="s">
        <v>143</v>
      </c>
      <c r="N6173" t="s">
        <v>83</v>
      </c>
      <c r="O6173" s="3">
        <v>45078.305104166669</v>
      </c>
      <c r="R6173">
        <v>6172</v>
      </c>
      <c r="S6173" t="str">
        <f>PROPER(CustomerSupport[[#This Row],[Resolution]])</f>
        <v/>
      </c>
      <c r="T6173" t="str">
        <f>TRIM(CustomerSupport[[#This Row],[Customer Name]])</f>
        <v>Taylor Koch</v>
      </c>
      <c r="U6173">
        <f>MONTH(CustomerSupport[[#This Row],[Date of Purchase]])</f>
        <v>4</v>
      </c>
      <c r="V6173" t="str">
        <f>TEXT('Working data'!G6173,"mmmm")</f>
        <v>April</v>
      </c>
      <c r="W6173">
        <f>YEAR(CustomerSupport[[#This Row],[Date of Purchase]])</f>
        <v>2021</v>
      </c>
      <c r="X6173" t="str">
        <f t="shared" si="96"/>
        <v/>
      </c>
    </row>
    <row r="6174" spans="1:24" ht="14.25" customHeight="1" x14ac:dyDescent="0.4">
      <c r="A6174">
        <v>6173</v>
      </c>
      <c r="B6174" t="s">
        <v>20035</v>
      </c>
      <c r="C6174" t="s">
        <v>20036</v>
      </c>
      <c r="D6174">
        <v>36</v>
      </c>
      <c r="E6174" t="s">
        <v>58</v>
      </c>
      <c r="F6174" t="s">
        <v>339</v>
      </c>
      <c r="G6174" s="1">
        <v>44111</v>
      </c>
      <c r="H6174" t="s">
        <v>67</v>
      </c>
      <c r="I6174" t="s">
        <v>150</v>
      </c>
      <c r="J6174" t="s">
        <v>20037</v>
      </c>
      <c r="K6174" t="s">
        <v>24</v>
      </c>
      <c r="M6174" t="s">
        <v>41</v>
      </c>
      <c r="N6174" t="s">
        <v>55</v>
      </c>
      <c r="O6174" s="3">
        <v>45078.257210648146</v>
      </c>
      <c r="R6174">
        <v>6173</v>
      </c>
      <c r="S6174" t="str">
        <f>PROPER(CustomerSupport[[#This Row],[Resolution]])</f>
        <v/>
      </c>
      <c r="T6174" t="str">
        <f>TRIM(CustomerSupport[[#This Row],[Customer Name]])</f>
        <v>Walter Kirk</v>
      </c>
      <c r="U6174">
        <f>MONTH(CustomerSupport[[#This Row],[Date of Purchase]])</f>
        <v>10</v>
      </c>
      <c r="V6174" t="str">
        <f>TEXT('Working data'!G6174,"mmmm")</f>
        <v>October</v>
      </c>
      <c r="W6174">
        <f>YEAR(CustomerSupport[[#This Row],[Date of Purchase]])</f>
        <v>2020</v>
      </c>
      <c r="X6174" t="str">
        <f t="shared" si="96"/>
        <v/>
      </c>
    </row>
    <row r="6175" spans="1:24" ht="14.25" customHeight="1" x14ac:dyDescent="0.4">
      <c r="A6175">
        <v>6174</v>
      </c>
      <c r="B6175" t="s">
        <v>20038</v>
      </c>
      <c r="C6175" t="s">
        <v>20039</v>
      </c>
      <c r="D6175">
        <v>25</v>
      </c>
      <c r="E6175" t="s">
        <v>29</v>
      </c>
      <c r="F6175" t="s">
        <v>107</v>
      </c>
      <c r="G6175" s="1">
        <v>44537</v>
      </c>
      <c r="H6175" t="s">
        <v>67</v>
      </c>
      <c r="I6175" t="s">
        <v>177</v>
      </c>
      <c r="J6175" s="2" t="s">
        <v>20040</v>
      </c>
      <c r="K6175" t="s">
        <v>39</v>
      </c>
      <c r="L6175" t="s">
        <v>20041</v>
      </c>
      <c r="M6175" t="s">
        <v>143</v>
      </c>
      <c r="N6175" t="s">
        <v>55</v>
      </c>
      <c r="O6175" s="3">
        <v>45078.273888888885</v>
      </c>
      <c r="P6175" s="3">
        <v>45078.998888888891</v>
      </c>
      <c r="Q6175">
        <v>4</v>
      </c>
      <c r="R6175">
        <v>6174</v>
      </c>
      <c r="S6175" t="str">
        <f>PROPER(CustomerSupport[[#This Row],[Resolution]])</f>
        <v>Special Remain Push.</v>
      </c>
      <c r="T6175" t="str">
        <f>TRIM(CustomerSupport[[#This Row],[Customer Name]])</f>
        <v>Betty Maldonado</v>
      </c>
      <c r="U6175">
        <f>MONTH(CustomerSupport[[#This Row],[Date of Purchase]])</f>
        <v>12</v>
      </c>
      <c r="V6175" t="str">
        <f>TEXT('Working data'!G6175,"mmmm")</f>
        <v>December</v>
      </c>
      <c r="W6175">
        <f>YEAR(CustomerSupport[[#This Row],[Date of Purchase]])</f>
        <v>2021</v>
      </c>
      <c r="X6175">
        <f t="shared" si="96"/>
        <v>17.400000000139698</v>
      </c>
    </row>
    <row r="6176" spans="1:24" ht="14.25" customHeight="1" x14ac:dyDescent="0.4">
      <c r="A6176">
        <v>6175</v>
      </c>
      <c r="B6176" t="s">
        <v>20042</v>
      </c>
      <c r="C6176" t="s">
        <v>20043</v>
      </c>
      <c r="D6176">
        <v>53</v>
      </c>
      <c r="E6176" t="s">
        <v>58</v>
      </c>
      <c r="F6176" t="s">
        <v>117</v>
      </c>
      <c r="G6176" s="1">
        <v>43919</v>
      </c>
      <c r="H6176" t="s">
        <v>21</v>
      </c>
      <c r="I6176" t="s">
        <v>113</v>
      </c>
      <c r="J6176" s="2" t="s">
        <v>20044</v>
      </c>
      <c r="K6176" t="s">
        <v>39</v>
      </c>
      <c r="L6176" t="s">
        <v>20045</v>
      </c>
      <c r="M6176" t="s">
        <v>25</v>
      </c>
      <c r="N6176" t="s">
        <v>26</v>
      </c>
      <c r="O6176" s="3">
        <v>45078.442662037036</v>
      </c>
      <c r="P6176" s="3">
        <v>45078.457939814813</v>
      </c>
      <c r="Q6176">
        <v>5</v>
      </c>
      <c r="R6176">
        <v>6175</v>
      </c>
      <c r="S6176" t="str">
        <f>PROPER(CustomerSupport[[#This Row],[Resolution]])</f>
        <v>Capital Condition Thus A Listen Cell You Arm.</v>
      </c>
      <c r="T6176" t="str">
        <f>TRIM(CustomerSupport[[#This Row],[Customer Name]])</f>
        <v>Kelsey Hurst</v>
      </c>
      <c r="U6176">
        <f>MONTH(CustomerSupport[[#This Row],[Date of Purchase]])</f>
        <v>3</v>
      </c>
      <c r="V6176" t="str">
        <f>TEXT('Working data'!G6176,"mmmm")</f>
        <v>March</v>
      </c>
      <c r="W6176">
        <f>YEAR(CustomerSupport[[#This Row],[Date of Purchase]])</f>
        <v>2020</v>
      </c>
      <c r="X6176">
        <f t="shared" si="96"/>
        <v>0.36666666663950309</v>
      </c>
    </row>
    <row r="6177" spans="1:24" ht="14.25" customHeight="1" x14ac:dyDescent="0.4">
      <c r="A6177">
        <v>6176</v>
      </c>
      <c r="B6177" t="s">
        <v>20046</v>
      </c>
      <c r="C6177" t="s">
        <v>20047</v>
      </c>
      <c r="D6177">
        <v>46</v>
      </c>
      <c r="E6177" t="s">
        <v>29</v>
      </c>
      <c r="F6177" t="s">
        <v>242</v>
      </c>
      <c r="G6177" s="1">
        <v>44470</v>
      </c>
      <c r="H6177" t="s">
        <v>66</v>
      </c>
      <c r="I6177" t="s">
        <v>77</v>
      </c>
      <c r="J6177" t="s">
        <v>20048</v>
      </c>
      <c r="K6177" t="s">
        <v>62</v>
      </c>
      <c r="M6177" t="s">
        <v>41</v>
      </c>
      <c r="N6177" t="s">
        <v>55</v>
      </c>
      <c r="R6177">
        <v>6176</v>
      </c>
      <c r="S6177" t="str">
        <f>PROPER(CustomerSupport[[#This Row],[Resolution]])</f>
        <v/>
      </c>
      <c r="T6177" t="str">
        <f>TRIM(CustomerSupport[[#This Row],[Customer Name]])</f>
        <v>Dylan Gutierrez</v>
      </c>
      <c r="U6177">
        <f>MONTH(CustomerSupport[[#This Row],[Date of Purchase]])</f>
        <v>10</v>
      </c>
      <c r="V6177" t="str">
        <f>TEXT('Working data'!G6177,"mmmm")</f>
        <v>October</v>
      </c>
      <c r="W6177">
        <f>YEAR(CustomerSupport[[#This Row],[Date of Purchase]])</f>
        <v>2021</v>
      </c>
      <c r="X6177" t="str">
        <f t="shared" si="96"/>
        <v/>
      </c>
    </row>
    <row r="6178" spans="1:24" ht="14.25" customHeight="1" x14ac:dyDescent="0.4">
      <c r="A6178">
        <v>6177</v>
      </c>
      <c r="B6178" t="s">
        <v>20049</v>
      </c>
      <c r="C6178" t="s">
        <v>20050</v>
      </c>
      <c r="D6178">
        <v>26</v>
      </c>
      <c r="E6178" t="s">
        <v>19</v>
      </c>
      <c r="F6178" t="s">
        <v>149</v>
      </c>
      <c r="G6178" s="1">
        <v>44470</v>
      </c>
      <c r="H6178" t="s">
        <v>45</v>
      </c>
      <c r="I6178" t="s">
        <v>31</v>
      </c>
      <c r="J6178" t="s">
        <v>1004</v>
      </c>
      <c r="K6178" t="s">
        <v>39</v>
      </c>
      <c r="L6178" t="s">
        <v>20051</v>
      </c>
      <c r="M6178" t="s">
        <v>143</v>
      </c>
      <c r="N6178" t="s">
        <v>33</v>
      </c>
      <c r="O6178" s="3">
        <v>45078.81212962963</v>
      </c>
      <c r="P6178" s="3">
        <v>45078.978101851855</v>
      </c>
      <c r="Q6178">
        <v>4</v>
      </c>
      <c r="R6178">
        <v>6177</v>
      </c>
      <c r="S6178" t="str">
        <f>PROPER(CustomerSupport[[#This Row],[Resolution]])</f>
        <v>Operation Listen Also Dog.</v>
      </c>
      <c r="T6178" t="str">
        <f>TRIM(CustomerSupport[[#This Row],[Customer Name]])</f>
        <v>Isaiah Lawrence</v>
      </c>
      <c r="U6178">
        <f>MONTH(CustomerSupport[[#This Row],[Date of Purchase]])</f>
        <v>10</v>
      </c>
      <c r="V6178" t="str">
        <f>TEXT('Working data'!G6178,"mmmm")</f>
        <v>October</v>
      </c>
      <c r="W6178">
        <f>YEAR(CustomerSupport[[#This Row],[Date of Purchase]])</f>
        <v>2021</v>
      </c>
      <c r="X6178">
        <f t="shared" si="96"/>
        <v>3.9833333333954215</v>
      </c>
    </row>
    <row r="6179" spans="1:24" ht="14.25" customHeight="1" x14ac:dyDescent="0.4">
      <c r="A6179">
        <v>6178</v>
      </c>
      <c r="B6179" t="s">
        <v>20052</v>
      </c>
      <c r="C6179" t="s">
        <v>20053</v>
      </c>
      <c r="D6179">
        <v>55</v>
      </c>
      <c r="E6179" t="s">
        <v>19</v>
      </c>
      <c r="F6179" t="s">
        <v>421</v>
      </c>
      <c r="G6179" s="1">
        <v>43928</v>
      </c>
      <c r="H6179" t="s">
        <v>59</v>
      </c>
      <c r="I6179" t="s">
        <v>93</v>
      </c>
      <c r="J6179" t="s">
        <v>1004</v>
      </c>
      <c r="K6179" t="s">
        <v>39</v>
      </c>
      <c r="L6179" t="s">
        <v>20054</v>
      </c>
      <c r="M6179" t="s">
        <v>41</v>
      </c>
      <c r="N6179" t="s">
        <v>33</v>
      </c>
      <c r="O6179" s="3">
        <v>45078.992685185185</v>
      </c>
      <c r="P6179" s="3">
        <v>45078.518379629626</v>
      </c>
      <c r="Q6179">
        <v>5</v>
      </c>
      <c r="R6179">
        <v>6178</v>
      </c>
      <c r="S6179" t="str">
        <f>PROPER(CustomerSupport[[#This Row],[Resolution]])</f>
        <v>Stop Them Dinner Great Drive See Lose.</v>
      </c>
      <c r="T6179" t="str">
        <f>TRIM(CustomerSupport[[#This Row],[Customer Name]])</f>
        <v>Stacey Simpson</v>
      </c>
      <c r="U6179">
        <f>MONTH(CustomerSupport[[#This Row],[Date of Purchase]])</f>
        <v>4</v>
      </c>
      <c r="V6179" t="str">
        <f>TEXT('Working data'!G6179,"mmmm")</f>
        <v>April</v>
      </c>
      <c r="W6179">
        <f>YEAR(CustomerSupport[[#This Row],[Date of Purchase]])</f>
        <v>2020</v>
      </c>
      <c r="X6179">
        <f t="shared" si="96"/>
        <v>-11.383333333418705</v>
      </c>
    </row>
    <row r="6180" spans="1:24" ht="14.25" customHeight="1" x14ac:dyDescent="0.4">
      <c r="A6180">
        <v>6179</v>
      </c>
      <c r="B6180" t="s">
        <v>20055</v>
      </c>
      <c r="C6180" t="s">
        <v>20056</v>
      </c>
      <c r="D6180">
        <v>38</v>
      </c>
      <c r="E6180" t="s">
        <v>29</v>
      </c>
      <c r="F6180" t="s">
        <v>81</v>
      </c>
      <c r="G6180" s="1">
        <v>44308</v>
      </c>
      <c r="H6180" t="s">
        <v>59</v>
      </c>
      <c r="I6180" t="s">
        <v>113</v>
      </c>
      <c r="J6180" s="2" t="s">
        <v>20057</v>
      </c>
      <c r="K6180" t="s">
        <v>24</v>
      </c>
      <c r="M6180" t="s">
        <v>25</v>
      </c>
      <c r="N6180" t="s">
        <v>26</v>
      </c>
      <c r="O6180" s="3">
        <v>45078.517696759256</v>
      </c>
      <c r="R6180">
        <v>6179</v>
      </c>
      <c r="S6180" t="str">
        <f>PROPER(CustomerSupport[[#This Row],[Resolution]])</f>
        <v/>
      </c>
      <c r="T6180" t="str">
        <f>TRIM(CustomerSupport[[#This Row],[Customer Name]])</f>
        <v>Karen Hill</v>
      </c>
      <c r="U6180">
        <f>MONTH(CustomerSupport[[#This Row],[Date of Purchase]])</f>
        <v>4</v>
      </c>
      <c r="V6180" t="str">
        <f>TEXT('Working data'!G6180,"mmmm")</f>
        <v>April</v>
      </c>
      <c r="W6180">
        <f>YEAR(CustomerSupport[[#This Row],[Date of Purchase]])</f>
        <v>2021</v>
      </c>
      <c r="X6180" t="str">
        <f t="shared" si="96"/>
        <v/>
      </c>
    </row>
    <row r="6181" spans="1:24" ht="14.25" customHeight="1" x14ac:dyDescent="0.4">
      <c r="A6181">
        <v>6180</v>
      </c>
      <c r="B6181" t="s">
        <v>20058</v>
      </c>
      <c r="C6181" t="s">
        <v>20059</v>
      </c>
      <c r="D6181">
        <v>24</v>
      </c>
      <c r="E6181" t="s">
        <v>19</v>
      </c>
      <c r="F6181" t="s">
        <v>76</v>
      </c>
      <c r="G6181" s="1">
        <v>44463</v>
      </c>
      <c r="H6181" t="s">
        <v>59</v>
      </c>
      <c r="I6181" t="s">
        <v>52</v>
      </c>
      <c r="J6181" s="2" t="s">
        <v>20060</v>
      </c>
      <c r="K6181" t="s">
        <v>24</v>
      </c>
      <c r="M6181" t="s">
        <v>143</v>
      </c>
      <c r="N6181" t="s">
        <v>83</v>
      </c>
      <c r="O6181" s="3">
        <v>45078.270486111112</v>
      </c>
      <c r="R6181">
        <v>6180</v>
      </c>
      <c r="S6181" t="str">
        <f>PROPER(CustomerSupport[[#This Row],[Resolution]])</f>
        <v/>
      </c>
      <c r="T6181" t="str">
        <f>TRIM(CustomerSupport[[#This Row],[Customer Name]])</f>
        <v>John Moore</v>
      </c>
      <c r="U6181">
        <f>MONTH(CustomerSupport[[#This Row],[Date of Purchase]])</f>
        <v>9</v>
      </c>
      <c r="V6181" t="str">
        <f>TEXT('Working data'!G6181,"mmmm")</f>
        <v>September</v>
      </c>
      <c r="W6181">
        <f>YEAR(CustomerSupport[[#This Row],[Date of Purchase]])</f>
        <v>2021</v>
      </c>
      <c r="X6181" t="str">
        <f t="shared" si="96"/>
        <v/>
      </c>
    </row>
    <row r="6182" spans="1:24" ht="14.25" customHeight="1" x14ac:dyDescent="0.4">
      <c r="A6182">
        <v>6181</v>
      </c>
      <c r="B6182" t="s">
        <v>17798</v>
      </c>
      <c r="C6182" t="s">
        <v>20061</v>
      </c>
      <c r="D6182">
        <v>60</v>
      </c>
      <c r="E6182" t="s">
        <v>29</v>
      </c>
      <c r="F6182" t="s">
        <v>92</v>
      </c>
      <c r="G6182" s="1">
        <v>44452</v>
      </c>
      <c r="H6182" t="s">
        <v>21</v>
      </c>
      <c r="I6182" t="s">
        <v>113</v>
      </c>
      <c r="J6182" s="2" t="s">
        <v>20062</v>
      </c>
      <c r="K6182" t="s">
        <v>62</v>
      </c>
      <c r="M6182" t="s">
        <v>25</v>
      </c>
      <c r="N6182" t="s">
        <v>26</v>
      </c>
      <c r="R6182">
        <v>6181</v>
      </c>
      <c r="S6182" t="str">
        <f>PROPER(CustomerSupport[[#This Row],[Resolution]])</f>
        <v/>
      </c>
      <c r="T6182" t="str">
        <f>TRIM(CustomerSupport[[#This Row],[Customer Name]])</f>
        <v>James Garcia</v>
      </c>
      <c r="U6182">
        <f>MONTH(CustomerSupport[[#This Row],[Date of Purchase]])</f>
        <v>9</v>
      </c>
      <c r="V6182" t="str">
        <f>TEXT('Working data'!G6182,"mmmm")</f>
        <v>September</v>
      </c>
      <c r="W6182">
        <f>YEAR(CustomerSupport[[#This Row],[Date of Purchase]])</f>
        <v>2021</v>
      </c>
      <c r="X6182" t="str">
        <f t="shared" si="96"/>
        <v/>
      </c>
    </row>
    <row r="6183" spans="1:24" ht="14.25" customHeight="1" x14ac:dyDescent="0.4">
      <c r="A6183">
        <v>6182</v>
      </c>
      <c r="B6183" t="s">
        <v>16362</v>
      </c>
      <c r="C6183" t="s">
        <v>20063</v>
      </c>
      <c r="D6183">
        <v>21</v>
      </c>
      <c r="E6183" t="s">
        <v>29</v>
      </c>
      <c r="F6183" t="s">
        <v>286</v>
      </c>
      <c r="G6183" s="1">
        <v>44248</v>
      </c>
      <c r="H6183" t="s">
        <v>59</v>
      </c>
      <c r="I6183" t="s">
        <v>150</v>
      </c>
      <c r="J6183" t="s">
        <v>20064</v>
      </c>
      <c r="K6183" t="s">
        <v>39</v>
      </c>
      <c r="L6183" t="s">
        <v>20065</v>
      </c>
      <c r="M6183" t="s">
        <v>89</v>
      </c>
      <c r="N6183" t="s">
        <v>83</v>
      </c>
      <c r="O6183" s="3">
        <v>45078.267731481479</v>
      </c>
      <c r="P6183" s="3">
        <v>45078.405231481483</v>
      </c>
      <c r="Q6183">
        <v>3</v>
      </c>
      <c r="R6183">
        <v>6182</v>
      </c>
      <c r="S6183" t="str">
        <f>PROPER(CustomerSupport[[#This Row],[Resolution]])</f>
        <v>Catch Front Necessary Rule Toward Student.</v>
      </c>
      <c r="T6183" t="str">
        <f>TRIM(CustomerSupport[[#This Row],[Customer Name]])</f>
        <v>Brian Lee</v>
      </c>
      <c r="U6183">
        <f>MONTH(CustomerSupport[[#This Row],[Date of Purchase]])</f>
        <v>2</v>
      </c>
      <c r="V6183" t="str">
        <f>TEXT('Working data'!G6183,"mmmm")</f>
        <v>February</v>
      </c>
      <c r="W6183">
        <f>YEAR(CustomerSupport[[#This Row],[Date of Purchase]])</f>
        <v>2021</v>
      </c>
      <c r="X6183">
        <f t="shared" si="96"/>
        <v>3.3000000001047738</v>
      </c>
    </row>
    <row r="6184" spans="1:24" ht="14.25" customHeight="1" x14ac:dyDescent="0.4">
      <c r="A6184">
        <v>6183</v>
      </c>
      <c r="B6184" t="s">
        <v>20066</v>
      </c>
      <c r="C6184" t="s">
        <v>20067</v>
      </c>
      <c r="D6184">
        <v>20</v>
      </c>
      <c r="E6184" t="s">
        <v>19</v>
      </c>
      <c r="F6184" t="s">
        <v>134</v>
      </c>
      <c r="G6184" s="1">
        <v>44395</v>
      </c>
      <c r="H6184" t="s">
        <v>21</v>
      </c>
      <c r="I6184" t="s">
        <v>93</v>
      </c>
      <c r="J6184" s="2" t="s">
        <v>20068</v>
      </c>
      <c r="K6184" t="s">
        <v>62</v>
      </c>
      <c r="M6184" t="s">
        <v>143</v>
      </c>
      <c r="N6184" t="s">
        <v>83</v>
      </c>
      <c r="R6184">
        <v>6183</v>
      </c>
      <c r="S6184" t="str">
        <f>PROPER(CustomerSupport[[#This Row],[Resolution]])</f>
        <v/>
      </c>
      <c r="T6184" t="str">
        <f>TRIM(CustomerSupport[[#This Row],[Customer Name]])</f>
        <v>Lori Rice</v>
      </c>
      <c r="U6184">
        <f>MONTH(CustomerSupport[[#This Row],[Date of Purchase]])</f>
        <v>7</v>
      </c>
      <c r="V6184" t="str">
        <f>TEXT('Working data'!G6184,"mmmm")</f>
        <v>July</v>
      </c>
      <c r="W6184">
        <f>YEAR(CustomerSupport[[#This Row],[Date of Purchase]])</f>
        <v>2021</v>
      </c>
      <c r="X6184" t="str">
        <f t="shared" si="96"/>
        <v/>
      </c>
    </row>
    <row r="6185" spans="1:24" ht="14.25" customHeight="1" x14ac:dyDescent="0.4">
      <c r="A6185">
        <v>6184</v>
      </c>
      <c r="B6185" t="s">
        <v>20069</v>
      </c>
      <c r="C6185" t="s">
        <v>20070</v>
      </c>
      <c r="D6185">
        <v>37</v>
      </c>
      <c r="E6185" t="s">
        <v>19</v>
      </c>
      <c r="F6185" t="s">
        <v>317</v>
      </c>
      <c r="G6185" s="1">
        <v>44440</v>
      </c>
      <c r="H6185" t="s">
        <v>67</v>
      </c>
      <c r="I6185" t="s">
        <v>141</v>
      </c>
      <c r="J6185" s="2" t="s">
        <v>20071</v>
      </c>
      <c r="K6185" t="s">
        <v>24</v>
      </c>
      <c r="M6185" t="s">
        <v>25</v>
      </c>
      <c r="N6185" t="s">
        <v>55</v>
      </c>
      <c r="O6185" s="3">
        <v>45078.301076388889</v>
      </c>
      <c r="R6185">
        <v>6184</v>
      </c>
      <c r="S6185" t="str">
        <f>PROPER(CustomerSupport[[#This Row],[Resolution]])</f>
        <v/>
      </c>
      <c r="T6185" t="str">
        <f>TRIM(CustomerSupport[[#This Row],[Customer Name]])</f>
        <v>Pedro Bird</v>
      </c>
      <c r="U6185">
        <f>MONTH(CustomerSupport[[#This Row],[Date of Purchase]])</f>
        <v>9</v>
      </c>
      <c r="V6185" t="str">
        <f>TEXT('Working data'!G6185,"mmmm")</f>
        <v>September</v>
      </c>
      <c r="W6185">
        <f>YEAR(CustomerSupport[[#This Row],[Date of Purchase]])</f>
        <v>2021</v>
      </c>
      <c r="X6185" t="str">
        <f t="shared" si="96"/>
        <v/>
      </c>
    </row>
    <row r="6186" spans="1:24" ht="14.25" customHeight="1" x14ac:dyDescent="0.4">
      <c r="A6186">
        <v>6185</v>
      </c>
      <c r="B6186" t="s">
        <v>3355</v>
      </c>
      <c r="C6186" t="s">
        <v>20072</v>
      </c>
      <c r="D6186">
        <v>22</v>
      </c>
      <c r="E6186" t="s">
        <v>19</v>
      </c>
      <c r="F6186" t="s">
        <v>219</v>
      </c>
      <c r="G6186" s="1">
        <v>43832</v>
      </c>
      <c r="H6186" t="s">
        <v>59</v>
      </c>
      <c r="I6186" t="s">
        <v>52</v>
      </c>
      <c r="J6186" t="s">
        <v>20073</v>
      </c>
      <c r="K6186" t="s">
        <v>39</v>
      </c>
      <c r="L6186" t="s">
        <v>20074</v>
      </c>
      <c r="M6186" t="s">
        <v>89</v>
      </c>
      <c r="N6186" t="s">
        <v>55</v>
      </c>
      <c r="O6186" s="3">
        <v>45078.469155092593</v>
      </c>
      <c r="P6186" s="3">
        <v>45078.77957175926</v>
      </c>
      <c r="Q6186">
        <v>1</v>
      </c>
      <c r="R6186">
        <v>6185</v>
      </c>
      <c r="S6186" t="str">
        <f>PROPER(CustomerSupport[[#This Row],[Resolution]])</f>
        <v>Dog Line Character Understand Explain.</v>
      </c>
      <c r="T6186" t="str">
        <f>TRIM(CustomerSupport[[#This Row],[Customer Name]])</f>
        <v>Cynthia Davis</v>
      </c>
      <c r="U6186">
        <f>MONTH(CustomerSupport[[#This Row],[Date of Purchase]])</f>
        <v>1</v>
      </c>
      <c r="V6186" t="str">
        <f>TEXT('Working data'!G6186,"mmmm")</f>
        <v>January</v>
      </c>
      <c r="W6186">
        <f>YEAR(CustomerSupport[[#This Row],[Date of Purchase]])</f>
        <v>2020</v>
      </c>
      <c r="X6186">
        <f t="shared" si="96"/>
        <v>7.4500000000116415</v>
      </c>
    </row>
    <row r="6187" spans="1:24" ht="14.25" customHeight="1" x14ac:dyDescent="0.4">
      <c r="A6187">
        <v>6186</v>
      </c>
      <c r="B6187" t="s">
        <v>20075</v>
      </c>
      <c r="C6187" t="s">
        <v>20076</v>
      </c>
      <c r="D6187">
        <v>52</v>
      </c>
      <c r="E6187" t="s">
        <v>58</v>
      </c>
      <c r="F6187" t="s">
        <v>173</v>
      </c>
      <c r="G6187" s="1">
        <v>44321</v>
      </c>
      <c r="H6187" t="s">
        <v>21</v>
      </c>
      <c r="I6187" t="s">
        <v>77</v>
      </c>
      <c r="J6187" s="2" t="s">
        <v>20077</v>
      </c>
      <c r="K6187" t="s">
        <v>62</v>
      </c>
      <c r="M6187" t="s">
        <v>25</v>
      </c>
      <c r="N6187" t="s">
        <v>83</v>
      </c>
      <c r="R6187">
        <v>6186</v>
      </c>
      <c r="S6187" t="str">
        <f>PROPER(CustomerSupport[[#This Row],[Resolution]])</f>
        <v/>
      </c>
      <c r="T6187" t="str">
        <f>TRIM(CustomerSupport[[#This Row],[Customer Name]])</f>
        <v>Mr. David Park</v>
      </c>
      <c r="U6187">
        <f>MONTH(CustomerSupport[[#This Row],[Date of Purchase]])</f>
        <v>5</v>
      </c>
      <c r="V6187" t="str">
        <f>TEXT('Working data'!G6187,"mmmm")</f>
        <v>May</v>
      </c>
      <c r="W6187">
        <f>YEAR(CustomerSupport[[#This Row],[Date of Purchase]])</f>
        <v>2021</v>
      </c>
      <c r="X6187" t="str">
        <f t="shared" si="96"/>
        <v/>
      </c>
    </row>
    <row r="6188" spans="1:24" ht="14.25" customHeight="1" x14ac:dyDescent="0.4">
      <c r="A6188">
        <v>6187</v>
      </c>
      <c r="B6188" t="s">
        <v>20078</v>
      </c>
      <c r="C6188" t="s">
        <v>20079</v>
      </c>
      <c r="D6188">
        <v>26</v>
      </c>
      <c r="E6188" t="s">
        <v>29</v>
      </c>
      <c r="F6188" t="s">
        <v>65</v>
      </c>
      <c r="G6188" s="1">
        <v>44471</v>
      </c>
      <c r="H6188" t="s">
        <v>21</v>
      </c>
      <c r="I6188" t="s">
        <v>67</v>
      </c>
      <c r="J6188" t="s">
        <v>5901</v>
      </c>
      <c r="K6188" t="s">
        <v>39</v>
      </c>
      <c r="L6188" t="s">
        <v>20080</v>
      </c>
      <c r="M6188" t="s">
        <v>89</v>
      </c>
      <c r="N6188" t="s">
        <v>55</v>
      </c>
      <c r="O6188" s="3">
        <v>45078.29278935185</v>
      </c>
      <c r="P6188" s="3">
        <v>45078.105983796297</v>
      </c>
      <c r="Q6188">
        <v>2</v>
      </c>
      <c r="R6188">
        <v>6187</v>
      </c>
      <c r="S6188" t="str">
        <f>PROPER(CustomerSupport[[#This Row],[Resolution]])</f>
        <v>Usually Need Their Particular Piece Pay Couple.</v>
      </c>
      <c r="T6188" t="str">
        <f>TRIM(CustomerSupport[[#This Row],[Customer Name]])</f>
        <v>Rebecca Hall</v>
      </c>
      <c r="U6188">
        <f>MONTH(CustomerSupport[[#This Row],[Date of Purchase]])</f>
        <v>10</v>
      </c>
      <c r="V6188" t="str">
        <f>TEXT('Working data'!G6188,"mmmm")</f>
        <v>October</v>
      </c>
      <c r="W6188">
        <f>YEAR(CustomerSupport[[#This Row],[Date of Purchase]])</f>
        <v>2021</v>
      </c>
      <c r="X6188">
        <f t="shared" si="96"/>
        <v>-4.4833333332790062</v>
      </c>
    </row>
    <row r="6189" spans="1:24" ht="14.25" customHeight="1" x14ac:dyDescent="0.4">
      <c r="A6189">
        <v>6188</v>
      </c>
      <c r="B6189" t="s">
        <v>20081</v>
      </c>
      <c r="C6189" t="s">
        <v>20082</v>
      </c>
      <c r="D6189">
        <v>56</v>
      </c>
      <c r="E6189" t="s">
        <v>29</v>
      </c>
      <c r="F6189" t="s">
        <v>125</v>
      </c>
      <c r="G6189" s="1">
        <v>44462</v>
      </c>
      <c r="H6189" t="s">
        <v>45</v>
      </c>
      <c r="I6189" t="s">
        <v>22</v>
      </c>
      <c r="J6189" s="2" t="s">
        <v>20083</v>
      </c>
      <c r="K6189" t="s">
        <v>39</v>
      </c>
      <c r="L6189" t="s">
        <v>20084</v>
      </c>
      <c r="M6189" t="s">
        <v>143</v>
      </c>
      <c r="N6189" t="s">
        <v>55</v>
      </c>
      <c r="O6189" s="3">
        <v>45078.910856481481</v>
      </c>
      <c r="P6189" s="3">
        <v>45078.718495370369</v>
      </c>
      <c r="Q6189">
        <v>1</v>
      </c>
      <c r="R6189">
        <v>6188</v>
      </c>
      <c r="S6189" t="str">
        <f>PROPER(CustomerSupport[[#This Row],[Resolution]])</f>
        <v>Vote Head Father Third.</v>
      </c>
      <c r="T6189" t="str">
        <f>TRIM(CustomerSupport[[#This Row],[Customer Name]])</f>
        <v>Philip Randall</v>
      </c>
      <c r="U6189">
        <f>MONTH(CustomerSupport[[#This Row],[Date of Purchase]])</f>
        <v>9</v>
      </c>
      <c r="V6189" t="str">
        <f>TEXT('Working data'!G6189,"mmmm")</f>
        <v>September</v>
      </c>
      <c r="W6189">
        <f>YEAR(CustomerSupport[[#This Row],[Date of Purchase]])</f>
        <v>2021</v>
      </c>
      <c r="X6189">
        <f t="shared" si="96"/>
        <v>-4.6166666666977108</v>
      </c>
    </row>
    <row r="6190" spans="1:24" ht="14.25" customHeight="1" x14ac:dyDescent="0.4">
      <c r="A6190">
        <v>6189</v>
      </c>
      <c r="B6190" t="s">
        <v>19760</v>
      </c>
      <c r="C6190" t="s">
        <v>20085</v>
      </c>
      <c r="D6190">
        <v>34</v>
      </c>
      <c r="E6190" t="s">
        <v>58</v>
      </c>
      <c r="F6190" t="s">
        <v>383</v>
      </c>
      <c r="G6190" s="1">
        <v>44344</v>
      </c>
      <c r="H6190" t="s">
        <v>67</v>
      </c>
      <c r="I6190" t="s">
        <v>59</v>
      </c>
      <c r="J6190" s="2" t="s">
        <v>20086</v>
      </c>
      <c r="K6190" t="s">
        <v>62</v>
      </c>
      <c r="M6190" t="s">
        <v>41</v>
      </c>
      <c r="N6190" t="s">
        <v>26</v>
      </c>
      <c r="R6190">
        <v>6189</v>
      </c>
      <c r="S6190" t="str">
        <f>PROPER(CustomerSupport[[#This Row],[Resolution]])</f>
        <v/>
      </c>
      <c r="T6190" t="str">
        <f>TRIM(CustomerSupport[[#This Row],[Customer Name]])</f>
        <v>Lauren Romero</v>
      </c>
      <c r="U6190">
        <f>MONTH(CustomerSupport[[#This Row],[Date of Purchase]])</f>
        <v>5</v>
      </c>
      <c r="V6190" t="str">
        <f>TEXT('Working data'!G6190,"mmmm")</f>
        <v>May</v>
      </c>
      <c r="W6190">
        <f>YEAR(CustomerSupport[[#This Row],[Date of Purchase]])</f>
        <v>2021</v>
      </c>
      <c r="X6190" t="str">
        <f t="shared" si="96"/>
        <v/>
      </c>
    </row>
    <row r="6191" spans="1:24" ht="14.25" customHeight="1" x14ac:dyDescent="0.4">
      <c r="A6191">
        <v>6190</v>
      </c>
      <c r="B6191" t="s">
        <v>20087</v>
      </c>
      <c r="C6191" t="s">
        <v>20088</v>
      </c>
      <c r="D6191">
        <v>38</v>
      </c>
      <c r="E6191" t="s">
        <v>29</v>
      </c>
      <c r="F6191" t="s">
        <v>134</v>
      </c>
      <c r="G6191" s="1">
        <v>44292</v>
      </c>
      <c r="H6191" t="s">
        <v>66</v>
      </c>
      <c r="I6191" t="s">
        <v>22</v>
      </c>
      <c r="J6191" s="2" t="s">
        <v>20089</v>
      </c>
      <c r="K6191" t="s">
        <v>62</v>
      </c>
      <c r="M6191" t="s">
        <v>143</v>
      </c>
      <c r="N6191" t="s">
        <v>83</v>
      </c>
      <c r="R6191">
        <v>6190</v>
      </c>
      <c r="S6191" t="str">
        <f>PROPER(CustomerSupport[[#This Row],[Resolution]])</f>
        <v/>
      </c>
      <c r="T6191" t="str">
        <f>TRIM(CustomerSupport[[#This Row],[Customer Name]])</f>
        <v>Jonathan Wilson</v>
      </c>
      <c r="U6191">
        <f>MONTH(CustomerSupport[[#This Row],[Date of Purchase]])</f>
        <v>4</v>
      </c>
      <c r="V6191" t="str">
        <f>TEXT('Working data'!G6191,"mmmm")</f>
        <v>April</v>
      </c>
      <c r="W6191">
        <f>YEAR(CustomerSupport[[#This Row],[Date of Purchase]])</f>
        <v>2021</v>
      </c>
      <c r="X6191" t="str">
        <f t="shared" si="96"/>
        <v/>
      </c>
    </row>
    <row r="6192" spans="1:24" ht="14.25" customHeight="1" x14ac:dyDescent="0.4">
      <c r="A6192">
        <v>6191</v>
      </c>
      <c r="B6192" t="s">
        <v>20090</v>
      </c>
      <c r="C6192" t="s">
        <v>20091</v>
      </c>
      <c r="D6192">
        <v>41</v>
      </c>
      <c r="E6192" t="s">
        <v>58</v>
      </c>
      <c r="F6192" t="s">
        <v>125</v>
      </c>
      <c r="G6192" s="1">
        <v>43929</v>
      </c>
      <c r="H6192" t="s">
        <v>66</v>
      </c>
      <c r="I6192" t="s">
        <v>46</v>
      </c>
      <c r="J6192" s="2" t="s">
        <v>20092</v>
      </c>
      <c r="K6192" t="s">
        <v>62</v>
      </c>
      <c r="M6192" t="s">
        <v>25</v>
      </c>
      <c r="N6192" t="s">
        <v>83</v>
      </c>
      <c r="R6192">
        <v>6191</v>
      </c>
      <c r="S6192" t="str">
        <f>PROPER(CustomerSupport[[#This Row],[Resolution]])</f>
        <v/>
      </c>
      <c r="T6192" t="str">
        <f>TRIM(CustomerSupport[[#This Row],[Customer Name]])</f>
        <v>Christina Houston</v>
      </c>
      <c r="U6192">
        <f>MONTH(CustomerSupport[[#This Row],[Date of Purchase]])</f>
        <v>4</v>
      </c>
      <c r="V6192" t="str">
        <f>TEXT('Working data'!G6192,"mmmm")</f>
        <v>April</v>
      </c>
      <c r="W6192">
        <f>YEAR(CustomerSupport[[#This Row],[Date of Purchase]])</f>
        <v>2020</v>
      </c>
      <c r="X6192" t="str">
        <f t="shared" si="96"/>
        <v/>
      </c>
    </row>
    <row r="6193" spans="1:24" ht="14.25" customHeight="1" x14ac:dyDescent="0.4">
      <c r="A6193">
        <v>6192</v>
      </c>
      <c r="B6193" t="s">
        <v>20093</v>
      </c>
      <c r="C6193" t="s">
        <v>20094</v>
      </c>
      <c r="D6193">
        <v>24</v>
      </c>
      <c r="E6193" t="s">
        <v>19</v>
      </c>
      <c r="F6193" t="s">
        <v>134</v>
      </c>
      <c r="G6193" s="1">
        <v>43920</v>
      </c>
      <c r="H6193" t="s">
        <v>59</v>
      </c>
      <c r="I6193" t="s">
        <v>52</v>
      </c>
      <c r="J6193" s="2" t="s">
        <v>20095</v>
      </c>
      <c r="K6193" t="s">
        <v>62</v>
      </c>
      <c r="M6193" t="s">
        <v>25</v>
      </c>
      <c r="N6193" t="s">
        <v>26</v>
      </c>
      <c r="R6193">
        <v>6192</v>
      </c>
      <c r="S6193" t="str">
        <f>PROPER(CustomerSupport[[#This Row],[Resolution]])</f>
        <v/>
      </c>
      <c r="T6193" t="str">
        <f>TRIM(CustomerSupport[[#This Row],[Customer Name]])</f>
        <v>Zachary Caldwell</v>
      </c>
      <c r="U6193">
        <f>MONTH(CustomerSupport[[#This Row],[Date of Purchase]])</f>
        <v>3</v>
      </c>
      <c r="V6193" t="str">
        <f>TEXT('Working data'!G6193,"mmmm")</f>
        <v>March</v>
      </c>
      <c r="W6193">
        <f>YEAR(CustomerSupport[[#This Row],[Date of Purchase]])</f>
        <v>2020</v>
      </c>
      <c r="X6193" t="str">
        <f t="shared" si="96"/>
        <v/>
      </c>
    </row>
    <row r="6194" spans="1:24" ht="14.25" customHeight="1" x14ac:dyDescent="0.4">
      <c r="A6194">
        <v>6193</v>
      </c>
      <c r="B6194" t="s">
        <v>20096</v>
      </c>
      <c r="C6194" t="s">
        <v>20097</v>
      </c>
      <c r="D6194">
        <v>33</v>
      </c>
      <c r="E6194" t="s">
        <v>58</v>
      </c>
      <c r="F6194" t="s">
        <v>36</v>
      </c>
      <c r="G6194" s="1">
        <v>44439</v>
      </c>
      <c r="H6194" t="s">
        <v>66</v>
      </c>
      <c r="I6194" t="s">
        <v>52</v>
      </c>
      <c r="J6194" s="2" t="s">
        <v>20098</v>
      </c>
      <c r="K6194" t="s">
        <v>24</v>
      </c>
      <c r="M6194" t="s">
        <v>25</v>
      </c>
      <c r="N6194" t="s">
        <v>26</v>
      </c>
      <c r="O6194" s="3">
        <v>45078.38318287037</v>
      </c>
      <c r="R6194">
        <v>6193</v>
      </c>
      <c r="S6194" t="str">
        <f>PROPER(CustomerSupport[[#This Row],[Resolution]])</f>
        <v/>
      </c>
      <c r="T6194" t="str">
        <f>TRIM(CustomerSupport[[#This Row],[Customer Name]])</f>
        <v>Craig Gomez</v>
      </c>
      <c r="U6194">
        <f>MONTH(CustomerSupport[[#This Row],[Date of Purchase]])</f>
        <v>8</v>
      </c>
      <c r="V6194" t="str">
        <f>TEXT('Working data'!G6194,"mmmm")</f>
        <v>August</v>
      </c>
      <c r="W6194">
        <f>YEAR(CustomerSupport[[#This Row],[Date of Purchase]])</f>
        <v>2021</v>
      </c>
      <c r="X6194" t="str">
        <f t="shared" si="96"/>
        <v/>
      </c>
    </row>
    <row r="6195" spans="1:24" ht="14.25" customHeight="1" x14ac:dyDescent="0.4">
      <c r="A6195">
        <v>6194</v>
      </c>
      <c r="B6195" t="s">
        <v>20099</v>
      </c>
      <c r="C6195" t="s">
        <v>20100</v>
      </c>
      <c r="D6195">
        <v>69</v>
      </c>
      <c r="E6195" t="s">
        <v>58</v>
      </c>
      <c r="F6195" t="s">
        <v>249</v>
      </c>
      <c r="G6195" s="1">
        <v>44416</v>
      </c>
      <c r="H6195" t="s">
        <v>21</v>
      </c>
      <c r="I6195" t="s">
        <v>37</v>
      </c>
      <c r="J6195" t="s">
        <v>20101</v>
      </c>
      <c r="K6195" t="s">
        <v>39</v>
      </c>
      <c r="L6195" t="s">
        <v>20102</v>
      </c>
      <c r="M6195" t="s">
        <v>41</v>
      </c>
      <c r="N6195" t="s">
        <v>26</v>
      </c>
      <c r="O6195" s="3">
        <v>45078.064456018517</v>
      </c>
      <c r="P6195" s="3">
        <v>45078.981817129628</v>
      </c>
      <c r="Q6195">
        <v>3</v>
      </c>
      <c r="R6195">
        <v>6194</v>
      </c>
      <c r="S6195" t="str">
        <f>PROPER(CustomerSupport[[#This Row],[Resolution]])</f>
        <v>Story Far Song Real Decide.</v>
      </c>
      <c r="T6195" t="str">
        <f>TRIM(CustomerSupport[[#This Row],[Customer Name]])</f>
        <v>Russell Martinez</v>
      </c>
      <c r="U6195">
        <f>MONTH(CustomerSupport[[#This Row],[Date of Purchase]])</f>
        <v>8</v>
      </c>
      <c r="V6195" t="str">
        <f>TEXT('Working data'!G6195,"mmmm")</f>
        <v>August</v>
      </c>
      <c r="W6195">
        <f>YEAR(CustomerSupport[[#This Row],[Date of Purchase]])</f>
        <v>2021</v>
      </c>
      <c r="X6195">
        <f t="shared" si="96"/>
        <v>22.016666666662786</v>
      </c>
    </row>
    <row r="6196" spans="1:24" ht="14.25" customHeight="1" x14ac:dyDescent="0.4">
      <c r="A6196">
        <v>6195</v>
      </c>
      <c r="B6196" t="s">
        <v>20103</v>
      </c>
      <c r="C6196" t="s">
        <v>20104</v>
      </c>
      <c r="D6196">
        <v>50</v>
      </c>
      <c r="E6196" t="s">
        <v>19</v>
      </c>
      <c r="F6196" t="s">
        <v>134</v>
      </c>
      <c r="G6196" s="1">
        <v>44488</v>
      </c>
      <c r="H6196" t="s">
        <v>66</v>
      </c>
      <c r="I6196" t="s">
        <v>99</v>
      </c>
      <c r="J6196" s="2" t="s">
        <v>20105</v>
      </c>
      <c r="K6196" t="s">
        <v>62</v>
      </c>
      <c r="M6196" t="s">
        <v>143</v>
      </c>
      <c r="N6196" t="s">
        <v>83</v>
      </c>
      <c r="R6196">
        <v>6195</v>
      </c>
      <c r="S6196" t="str">
        <f>PROPER(CustomerSupport[[#This Row],[Resolution]])</f>
        <v/>
      </c>
      <c r="T6196" t="str">
        <f>TRIM(CustomerSupport[[#This Row],[Customer Name]])</f>
        <v>James Rose</v>
      </c>
      <c r="U6196">
        <f>MONTH(CustomerSupport[[#This Row],[Date of Purchase]])</f>
        <v>10</v>
      </c>
      <c r="V6196" t="str">
        <f>TEXT('Working data'!G6196,"mmmm")</f>
        <v>October</v>
      </c>
      <c r="W6196">
        <f>YEAR(CustomerSupport[[#This Row],[Date of Purchase]])</f>
        <v>2021</v>
      </c>
      <c r="X6196" t="str">
        <f t="shared" si="96"/>
        <v/>
      </c>
    </row>
    <row r="6197" spans="1:24" ht="14.25" customHeight="1" x14ac:dyDescent="0.4">
      <c r="A6197">
        <v>6196</v>
      </c>
      <c r="B6197" t="s">
        <v>20106</v>
      </c>
      <c r="C6197" t="s">
        <v>20107</v>
      </c>
      <c r="D6197">
        <v>28</v>
      </c>
      <c r="E6197" t="s">
        <v>58</v>
      </c>
      <c r="F6197" t="s">
        <v>223</v>
      </c>
      <c r="G6197" s="1">
        <v>44040</v>
      </c>
      <c r="H6197" t="s">
        <v>67</v>
      </c>
      <c r="I6197" t="s">
        <v>113</v>
      </c>
      <c r="J6197" s="2" t="s">
        <v>20108</v>
      </c>
      <c r="K6197" t="s">
        <v>39</v>
      </c>
      <c r="L6197" t="s">
        <v>20109</v>
      </c>
      <c r="M6197" t="s">
        <v>89</v>
      </c>
      <c r="N6197" t="s">
        <v>26</v>
      </c>
      <c r="O6197" s="3">
        <v>45078.138101851851</v>
      </c>
      <c r="P6197" s="3">
        <v>45078.086018518516</v>
      </c>
      <c r="Q6197">
        <v>1</v>
      </c>
      <c r="R6197">
        <v>6196</v>
      </c>
      <c r="S6197" t="str">
        <f>PROPER(CustomerSupport[[#This Row],[Resolution]])</f>
        <v>Which Remain Hard Newspaper.</v>
      </c>
      <c r="T6197" t="str">
        <f>TRIM(CustomerSupport[[#This Row],[Customer Name]])</f>
        <v>Robert Garrett</v>
      </c>
      <c r="U6197">
        <f>MONTH(CustomerSupport[[#This Row],[Date of Purchase]])</f>
        <v>7</v>
      </c>
      <c r="V6197" t="str">
        <f>TEXT('Working data'!G6197,"mmmm")</f>
        <v>July</v>
      </c>
      <c r="W6197">
        <f>YEAR(CustomerSupport[[#This Row],[Date of Purchase]])</f>
        <v>2020</v>
      </c>
      <c r="X6197">
        <f t="shared" si="96"/>
        <v>-1.2500000000582077</v>
      </c>
    </row>
    <row r="6198" spans="1:24" ht="14.25" customHeight="1" x14ac:dyDescent="0.4">
      <c r="A6198">
        <v>6197</v>
      </c>
      <c r="B6198" t="s">
        <v>20110</v>
      </c>
      <c r="C6198" t="s">
        <v>20111</v>
      </c>
      <c r="D6198">
        <v>47</v>
      </c>
      <c r="E6198" t="s">
        <v>58</v>
      </c>
      <c r="F6198" t="s">
        <v>36</v>
      </c>
      <c r="G6198" s="1">
        <v>44400</v>
      </c>
      <c r="H6198" t="s">
        <v>59</v>
      </c>
      <c r="I6198" t="s">
        <v>46</v>
      </c>
      <c r="J6198" s="2" t="s">
        <v>20112</v>
      </c>
      <c r="K6198" t="s">
        <v>39</v>
      </c>
      <c r="L6198" t="s">
        <v>20113</v>
      </c>
      <c r="M6198" t="s">
        <v>25</v>
      </c>
      <c r="N6198" t="s">
        <v>83</v>
      </c>
      <c r="O6198" s="3">
        <v>45078.172835648147</v>
      </c>
      <c r="P6198" s="3">
        <v>45078.613807870373</v>
      </c>
      <c r="Q6198">
        <v>5</v>
      </c>
      <c r="R6198">
        <v>6197</v>
      </c>
      <c r="S6198" t="str">
        <f>PROPER(CustomerSupport[[#This Row],[Resolution]])</f>
        <v>Father Similar I Perform Order.</v>
      </c>
      <c r="T6198" t="str">
        <f>TRIM(CustomerSupport[[#This Row],[Customer Name]])</f>
        <v>Jennifer Ortiz</v>
      </c>
      <c r="U6198">
        <f>MONTH(CustomerSupport[[#This Row],[Date of Purchase]])</f>
        <v>7</v>
      </c>
      <c r="V6198" t="str">
        <f>TEXT('Working data'!G6198,"mmmm")</f>
        <v>July</v>
      </c>
      <c r="W6198">
        <f>YEAR(CustomerSupport[[#This Row],[Date of Purchase]])</f>
        <v>2021</v>
      </c>
      <c r="X6198">
        <f t="shared" si="96"/>
        <v>10.583333333430346</v>
      </c>
    </row>
    <row r="6199" spans="1:24" ht="14.25" customHeight="1" x14ac:dyDescent="0.4">
      <c r="A6199">
        <v>6198</v>
      </c>
      <c r="B6199" t="s">
        <v>20114</v>
      </c>
      <c r="C6199" t="s">
        <v>20115</v>
      </c>
      <c r="D6199">
        <v>22</v>
      </c>
      <c r="E6199" t="s">
        <v>29</v>
      </c>
      <c r="F6199" t="s">
        <v>383</v>
      </c>
      <c r="G6199" s="1">
        <v>43976</v>
      </c>
      <c r="H6199" t="s">
        <v>67</v>
      </c>
      <c r="I6199" t="s">
        <v>22</v>
      </c>
      <c r="J6199" t="s">
        <v>20116</v>
      </c>
      <c r="K6199" t="s">
        <v>39</v>
      </c>
      <c r="L6199" t="s">
        <v>20117</v>
      </c>
      <c r="M6199" t="s">
        <v>89</v>
      </c>
      <c r="N6199" t="s">
        <v>83</v>
      </c>
      <c r="O6199" s="3">
        <v>45078.589513888888</v>
      </c>
      <c r="P6199" s="3">
        <v>45078.390902777777</v>
      </c>
      <c r="Q6199">
        <v>4</v>
      </c>
      <c r="R6199">
        <v>6198</v>
      </c>
      <c r="S6199" t="str">
        <f>PROPER(CustomerSupport[[#This Row],[Resolution]])</f>
        <v>Plan White Throw Prevent Memory.</v>
      </c>
      <c r="T6199" t="str">
        <f>TRIM(CustomerSupport[[#This Row],[Customer Name]])</f>
        <v>Taylor Ramirez</v>
      </c>
      <c r="U6199">
        <f>MONTH(CustomerSupport[[#This Row],[Date of Purchase]])</f>
        <v>5</v>
      </c>
      <c r="V6199" t="str">
        <f>TEXT('Working data'!G6199,"mmmm")</f>
        <v>May</v>
      </c>
      <c r="W6199">
        <f>YEAR(CustomerSupport[[#This Row],[Date of Purchase]])</f>
        <v>2020</v>
      </c>
      <c r="X6199">
        <f t="shared" si="96"/>
        <v>-4.7666666666627862</v>
      </c>
    </row>
    <row r="6200" spans="1:24" ht="14.25" customHeight="1" x14ac:dyDescent="0.4">
      <c r="A6200">
        <v>6199</v>
      </c>
      <c r="B6200" t="s">
        <v>20118</v>
      </c>
      <c r="C6200" t="s">
        <v>20119</v>
      </c>
      <c r="D6200">
        <v>39</v>
      </c>
      <c r="E6200" t="s">
        <v>29</v>
      </c>
      <c r="F6200" t="s">
        <v>81</v>
      </c>
      <c r="G6200" s="1">
        <v>44344</v>
      </c>
      <c r="H6200" t="s">
        <v>67</v>
      </c>
      <c r="I6200" t="s">
        <v>31</v>
      </c>
      <c r="J6200" t="s">
        <v>20120</v>
      </c>
      <c r="K6200" t="s">
        <v>39</v>
      </c>
      <c r="L6200" t="s">
        <v>20121</v>
      </c>
      <c r="M6200" t="s">
        <v>89</v>
      </c>
      <c r="N6200" t="s">
        <v>55</v>
      </c>
      <c r="O6200" s="3">
        <v>45078.03328703704</v>
      </c>
      <c r="P6200" s="3">
        <v>45078.243703703702</v>
      </c>
      <c r="Q6200">
        <v>2</v>
      </c>
      <c r="R6200">
        <v>6199</v>
      </c>
      <c r="S6200" t="str">
        <f>PROPER(CustomerSupport[[#This Row],[Resolution]])</f>
        <v>Draw Husband Make Save Article.</v>
      </c>
      <c r="T6200" t="str">
        <f>TRIM(CustomerSupport[[#This Row],[Customer Name]])</f>
        <v>Lucas Johnson</v>
      </c>
      <c r="U6200">
        <f>MONTH(CustomerSupport[[#This Row],[Date of Purchase]])</f>
        <v>5</v>
      </c>
      <c r="V6200" t="str">
        <f>TEXT('Working data'!G6200,"mmmm")</f>
        <v>May</v>
      </c>
      <c r="W6200">
        <f>YEAR(CustomerSupport[[#This Row],[Date of Purchase]])</f>
        <v>2021</v>
      </c>
      <c r="X6200">
        <f t="shared" si="96"/>
        <v>5.0499999998719431</v>
      </c>
    </row>
    <row r="6201" spans="1:24" ht="14.25" customHeight="1" x14ac:dyDescent="0.4">
      <c r="A6201">
        <v>6200</v>
      </c>
      <c r="B6201" t="s">
        <v>16012</v>
      </c>
      <c r="C6201" t="s">
        <v>20122</v>
      </c>
      <c r="D6201">
        <v>57</v>
      </c>
      <c r="E6201" t="s">
        <v>29</v>
      </c>
      <c r="F6201" t="s">
        <v>431</v>
      </c>
      <c r="G6201" s="1">
        <v>44374</v>
      </c>
      <c r="H6201" t="s">
        <v>59</v>
      </c>
      <c r="I6201" t="s">
        <v>67</v>
      </c>
      <c r="J6201" t="s">
        <v>20123</v>
      </c>
      <c r="K6201" t="s">
        <v>62</v>
      </c>
      <c r="M6201" t="s">
        <v>41</v>
      </c>
      <c r="N6201" t="s">
        <v>26</v>
      </c>
      <c r="R6201">
        <v>6200</v>
      </c>
      <c r="S6201" t="str">
        <f>PROPER(CustomerSupport[[#This Row],[Resolution]])</f>
        <v/>
      </c>
      <c r="T6201" t="str">
        <f>TRIM(CustomerSupport[[#This Row],[Customer Name]])</f>
        <v>Jennifer Perez</v>
      </c>
      <c r="U6201">
        <f>MONTH(CustomerSupport[[#This Row],[Date of Purchase]])</f>
        <v>6</v>
      </c>
      <c r="V6201" t="str">
        <f>TEXT('Working data'!G6201,"mmmm")</f>
        <v>June</v>
      </c>
      <c r="W6201">
        <f>YEAR(CustomerSupport[[#This Row],[Date of Purchase]])</f>
        <v>2021</v>
      </c>
      <c r="X6201" t="str">
        <f t="shared" si="96"/>
        <v/>
      </c>
    </row>
    <row r="6202" spans="1:24" ht="14.25" customHeight="1" x14ac:dyDescent="0.4">
      <c r="A6202">
        <v>6201</v>
      </c>
      <c r="B6202" t="s">
        <v>20124</v>
      </c>
      <c r="C6202" t="s">
        <v>20125</v>
      </c>
      <c r="D6202">
        <v>23</v>
      </c>
      <c r="E6202" t="s">
        <v>29</v>
      </c>
      <c r="F6202" t="s">
        <v>36</v>
      </c>
      <c r="G6202" s="1">
        <v>44066</v>
      </c>
      <c r="H6202" t="s">
        <v>21</v>
      </c>
      <c r="I6202" t="s">
        <v>37</v>
      </c>
      <c r="J6202" s="2" t="s">
        <v>20126</v>
      </c>
      <c r="K6202" t="s">
        <v>39</v>
      </c>
      <c r="L6202" t="s">
        <v>20127</v>
      </c>
      <c r="M6202" t="s">
        <v>89</v>
      </c>
      <c r="N6202" t="s">
        <v>83</v>
      </c>
      <c r="O6202" s="3">
        <v>45078.65761574074</v>
      </c>
      <c r="P6202" s="3">
        <v>45079.00136574074</v>
      </c>
      <c r="Q6202">
        <v>2</v>
      </c>
      <c r="R6202">
        <v>6201</v>
      </c>
      <c r="S6202" t="str">
        <f>PROPER(CustomerSupport[[#This Row],[Resolution]])</f>
        <v>Music View Yard Pay You.</v>
      </c>
      <c r="T6202" t="str">
        <f>TRIM(CustomerSupport[[#This Row],[Customer Name]])</f>
        <v>Sabrina Armstrong</v>
      </c>
      <c r="U6202">
        <f>MONTH(CustomerSupport[[#This Row],[Date of Purchase]])</f>
        <v>8</v>
      </c>
      <c r="V6202" t="str">
        <f>TEXT('Working data'!G6202,"mmmm")</f>
        <v>August</v>
      </c>
      <c r="W6202">
        <f>YEAR(CustomerSupport[[#This Row],[Date of Purchase]])</f>
        <v>2020</v>
      </c>
      <c r="X6202">
        <f t="shared" si="96"/>
        <v>8.25</v>
      </c>
    </row>
    <row r="6203" spans="1:24" ht="14.25" customHeight="1" x14ac:dyDescent="0.4">
      <c r="A6203">
        <v>6202</v>
      </c>
      <c r="B6203" t="s">
        <v>20128</v>
      </c>
      <c r="C6203" t="s">
        <v>20129</v>
      </c>
      <c r="D6203">
        <v>43</v>
      </c>
      <c r="E6203" t="s">
        <v>29</v>
      </c>
      <c r="F6203" t="s">
        <v>339</v>
      </c>
      <c r="G6203" s="1">
        <v>44393</v>
      </c>
      <c r="H6203" t="s">
        <v>67</v>
      </c>
      <c r="I6203" t="s">
        <v>60</v>
      </c>
      <c r="J6203" s="2" t="s">
        <v>20130</v>
      </c>
      <c r="K6203" t="s">
        <v>39</v>
      </c>
      <c r="L6203" t="s">
        <v>20131</v>
      </c>
      <c r="M6203" t="s">
        <v>25</v>
      </c>
      <c r="N6203" t="s">
        <v>26</v>
      </c>
      <c r="O6203" s="3">
        <v>45078.40834490741</v>
      </c>
      <c r="P6203" s="3">
        <v>45078.059733796297</v>
      </c>
      <c r="Q6203">
        <v>5</v>
      </c>
      <c r="R6203">
        <v>6202</v>
      </c>
      <c r="S6203" t="str">
        <f>PROPER(CustomerSupport[[#This Row],[Resolution]])</f>
        <v>Career Thus Piece.</v>
      </c>
      <c r="T6203" t="str">
        <f>TRIM(CustomerSupport[[#This Row],[Customer Name]])</f>
        <v>Susan Bennett</v>
      </c>
      <c r="U6203">
        <f>MONTH(CustomerSupport[[#This Row],[Date of Purchase]])</f>
        <v>7</v>
      </c>
      <c r="V6203" t="str">
        <f>TEXT('Working data'!G6203,"mmmm")</f>
        <v>July</v>
      </c>
      <c r="W6203">
        <f>YEAR(CustomerSupport[[#This Row],[Date of Purchase]])</f>
        <v>2021</v>
      </c>
      <c r="X6203">
        <f t="shared" si="96"/>
        <v>-8.3666666666977108</v>
      </c>
    </row>
    <row r="6204" spans="1:24" ht="14.25" customHeight="1" x14ac:dyDescent="0.4">
      <c r="A6204">
        <v>6203</v>
      </c>
      <c r="B6204" t="s">
        <v>20132</v>
      </c>
      <c r="C6204" t="s">
        <v>20133</v>
      </c>
      <c r="D6204">
        <v>22</v>
      </c>
      <c r="E6204" t="s">
        <v>29</v>
      </c>
      <c r="F6204" t="s">
        <v>219</v>
      </c>
      <c r="G6204" s="1">
        <v>44307</v>
      </c>
      <c r="H6204" t="s">
        <v>66</v>
      </c>
      <c r="I6204" t="s">
        <v>99</v>
      </c>
      <c r="J6204" s="2" t="s">
        <v>20134</v>
      </c>
      <c r="K6204" t="s">
        <v>62</v>
      </c>
      <c r="M6204" t="s">
        <v>89</v>
      </c>
      <c r="N6204" t="s">
        <v>33</v>
      </c>
      <c r="R6204">
        <v>6203</v>
      </c>
      <c r="S6204" t="str">
        <f>PROPER(CustomerSupport[[#This Row],[Resolution]])</f>
        <v/>
      </c>
      <c r="T6204" t="str">
        <f>TRIM(CustomerSupport[[#This Row],[Customer Name]])</f>
        <v>Adam Powers</v>
      </c>
      <c r="U6204">
        <f>MONTH(CustomerSupport[[#This Row],[Date of Purchase]])</f>
        <v>4</v>
      </c>
      <c r="V6204" t="str">
        <f>TEXT('Working data'!G6204,"mmmm")</f>
        <v>April</v>
      </c>
      <c r="W6204">
        <f>YEAR(CustomerSupport[[#This Row],[Date of Purchase]])</f>
        <v>2021</v>
      </c>
      <c r="X6204" t="str">
        <f t="shared" si="96"/>
        <v/>
      </c>
    </row>
    <row r="6205" spans="1:24" ht="14.25" customHeight="1" x14ac:dyDescent="0.4">
      <c r="A6205">
        <v>6204</v>
      </c>
      <c r="B6205" t="s">
        <v>20135</v>
      </c>
      <c r="C6205" t="s">
        <v>20136</v>
      </c>
      <c r="D6205">
        <v>51</v>
      </c>
      <c r="E6205" t="s">
        <v>19</v>
      </c>
      <c r="F6205" t="s">
        <v>76</v>
      </c>
      <c r="G6205" s="1">
        <v>44243</v>
      </c>
      <c r="H6205" t="s">
        <v>45</v>
      </c>
      <c r="I6205" t="s">
        <v>59</v>
      </c>
      <c r="J6205" t="s">
        <v>20137</v>
      </c>
      <c r="K6205" t="s">
        <v>39</v>
      </c>
      <c r="L6205" t="s">
        <v>20138</v>
      </c>
      <c r="M6205" t="s">
        <v>25</v>
      </c>
      <c r="N6205" t="s">
        <v>55</v>
      </c>
      <c r="O6205" s="3">
        <v>45078.037523148145</v>
      </c>
      <c r="P6205" s="3">
        <v>45078.458356481482</v>
      </c>
      <c r="Q6205">
        <v>5</v>
      </c>
      <c r="R6205">
        <v>6204</v>
      </c>
      <c r="S6205" t="str">
        <f>PROPER(CustomerSupport[[#This Row],[Resolution]])</f>
        <v>Treatment Nation Send Environment Relationship Region.</v>
      </c>
      <c r="T6205" t="str">
        <f>TRIM(CustomerSupport[[#This Row],[Customer Name]])</f>
        <v>Robert Rogers</v>
      </c>
      <c r="U6205">
        <f>MONTH(CustomerSupport[[#This Row],[Date of Purchase]])</f>
        <v>2</v>
      </c>
      <c r="V6205" t="str">
        <f>TEXT('Working data'!G6205,"mmmm")</f>
        <v>February</v>
      </c>
      <c r="W6205">
        <f>YEAR(CustomerSupport[[#This Row],[Date of Purchase]])</f>
        <v>2021</v>
      </c>
      <c r="X6205">
        <f t="shared" si="96"/>
        <v>10.100000000093132</v>
      </c>
    </row>
    <row r="6206" spans="1:24" ht="14.25" customHeight="1" x14ac:dyDescent="0.4">
      <c r="A6206">
        <v>6205</v>
      </c>
      <c r="B6206" t="s">
        <v>20139</v>
      </c>
      <c r="C6206" t="s">
        <v>20140</v>
      </c>
      <c r="D6206">
        <v>67</v>
      </c>
      <c r="E6206" t="s">
        <v>29</v>
      </c>
      <c r="F6206" t="s">
        <v>92</v>
      </c>
      <c r="G6206" s="1">
        <v>44272</v>
      </c>
      <c r="H6206" t="s">
        <v>21</v>
      </c>
      <c r="I6206" t="s">
        <v>22</v>
      </c>
      <c r="J6206" t="s">
        <v>20141</v>
      </c>
      <c r="K6206" t="s">
        <v>39</v>
      </c>
      <c r="L6206" t="s">
        <v>20142</v>
      </c>
      <c r="M6206" t="s">
        <v>89</v>
      </c>
      <c r="N6206" t="s">
        <v>55</v>
      </c>
      <c r="O6206" s="3">
        <v>45078.099351851852</v>
      </c>
      <c r="P6206" s="3">
        <v>45078.333379629628</v>
      </c>
      <c r="Q6206">
        <v>2</v>
      </c>
      <c r="R6206">
        <v>6205</v>
      </c>
      <c r="S6206" t="str">
        <f>PROPER(CustomerSupport[[#This Row],[Resolution]])</f>
        <v>Strategy Understand Will Recently Social Ago Behind.</v>
      </c>
      <c r="T6206" t="str">
        <f>TRIM(CustomerSupport[[#This Row],[Customer Name]])</f>
        <v>Danielle Dean</v>
      </c>
      <c r="U6206">
        <f>MONTH(CustomerSupport[[#This Row],[Date of Purchase]])</f>
        <v>3</v>
      </c>
      <c r="V6206" t="str">
        <f>TEXT('Working data'!G6206,"mmmm")</f>
        <v>March</v>
      </c>
      <c r="W6206">
        <f>YEAR(CustomerSupport[[#This Row],[Date of Purchase]])</f>
        <v>2021</v>
      </c>
      <c r="X6206">
        <f t="shared" si="96"/>
        <v>5.6166666666395031</v>
      </c>
    </row>
    <row r="6207" spans="1:24" ht="14.25" customHeight="1" x14ac:dyDescent="0.4">
      <c r="A6207">
        <v>6206</v>
      </c>
      <c r="B6207" t="s">
        <v>20143</v>
      </c>
      <c r="C6207" t="s">
        <v>20144</v>
      </c>
      <c r="D6207">
        <v>70</v>
      </c>
      <c r="E6207" t="s">
        <v>58</v>
      </c>
      <c r="F6207" t="s">
        <v>107</v>
      </c>
      <c r="G6207" s="1">
        <v>44539</v>
      </c>
      <c r="H6207" t="s">
        <v>59</v>
      </c>
      <c r="I6207" t="s">
        <v>177</v>
      </c>
      <c r="J6207" t="s">
        <v>20145</v>
      </c>
      <c r="K6207" t="s">
        <v>24</v>
      </c>
      <c r="M6207" t="s">
        <v>25</v>
      </c>
      <c r="N6207" t="s">
        <v>33</v>
      </c>
      <c r="O6207" s="3">
        <v>45078.409085648149</v>
      </c>
      <c r="R6207">
        <v>6206</v>
      </c>
      <c r="S6207" t="str">
        <f>PROPER(CustomerSupport[[#This Row],[Resolution]])</f>
        <v/>
      </c>
      <c r="T6207" t="str">
        <f>TRIM(CustomerSupport[[#This Row],[Customer Name]])</f>
        <v>Michelle Barrett</v>
      </c>
      <c r="U6207">
        <f>MONTH(CustomerSupport[[#This Row],[Date of Purchase]])</f>
        <v>12</v>
      </c>
      <c r="V6207" t="str">
        <f>TEXT('Working data'!G6207,"mmmm")</f>
        <v>December</v>
      </c>
      <c r="W6207">
        <f>YEAR(CustomerSupport[[#This Row],[Date of Purchase]])</f>
        <v>2021</v>
      </c>
      <c r="X6207" t="str">
        <f t="shared" si="96"/>
        <v/>
      </c>
    </row>
    <row r="6208" spans="1:24" ht="14.25" customHeight="1" x14ac:dyDescent="0.4">
      <c r="A6208">
        <v>6207</v>
      </c>
      <c r="B6208" t="s">
        <v>20146</v>
      </c>
      <c r="C6208" t="s">
        <v>20147</v>
      </c>
      <c r="D6208">
        <v>36</v>
      </c>
      <c r="E6208" t="s">
        <v>19</v>
      </c>
      <c r="F6208" t="s">
        <v>71</v>
      </c>
      <c r="G6208" s="1">
        <v>44123</v>
      </c>
      <c r="H6208" t="s">
        <v>59</v>
      </c>
      <c r="I6208" t="s">
        <v>141</v>
      </c>
      <c r="J6208" s="2" t="s">
        <v>20148</v>
      </c>
      <c r="K6208" t="s">
        <v>62</v>
      </c>
      <c r="M6208" t="s">
        <v>41</v>
      </c>
      <c r="N6208" t="s">
        <v>83</v>
      </c>
      <c r="R6208">
        <v>6207</v>
      </c>
      <c r="S6208" t="str">
        <f>PROPER(CustomerSupport[[#This Row],[Resolution]])</f>
        <v/>
      </c>
      <c r="T6208" t="str">
        <f>TRIM(CustomerSupport[[#This Row],[Customer Name]])</f>
        <v>Christopher Crawford</v>
      </c>
      <c r="U6208">
        <f>MONTH(CustomerSupport[[#This Row],[Date of Purchase]])</f>
        <v>10</v>
      </c>
      <c r="V6208" t="str">
        <f>TEXT('Working data'!G6208,"mmmm")</f>
        <v>October</v>
      </c>
      <c r="W6208">
        <f>YEAR(CustomerSupport[[#This Row],[Date of Purchase]])</f>
        <v>2020</v>
      </c>
      <c r="X6208" t="str">
        <f t="shared" si="96"/>
        <v/>
      </c>
    </row>
    <row r="6209" spans="1:24" ht="14.25" customHeight="1" x14ac:dyDescent="0.4">
      <c r="A6209">
        <v>6208</v>
      </c>
      <c r="B6209" t="s">
        <v>2970</v>
      </c>
      <c r="C6209" t="s">
        <v>20149</v>
      </c>
      <c r="D6209">
        <v>65</v>
      </c>
      <c r="E6209" t="s">
        <v>58</v>
      </c>
      <c r="F6209" t="s">
        <v>207</v>
      </c>
      <c r="G6209" s="1">
        <v>44026</v>
      </c>
      <c r="H6209" t="s">
        <v>45</v>
      </c>
      <c r="I6209" t="s">
        <v>59</v>
      </c>
      <c r="J6209" s="2" t="s">
        <v>20150</v>
      </c>
      <c r="K6209" t="s">
        <v>24</v>
      </c>
      <c r="M6209" t="s">
        <v>41</v>
      </c>
      <c r="N6209" t="s">
        <v>83</v>
      </c>
      <c r="O6209" s="3">
        <v>45078.3049537037</v>
      </c>
      <c r="R6209">
        <v>6208</v>
      </c>
      <c r="S6209" t="str">
        <f>PROPER(CustomerSupport[[#This Row],[Resolution]])</f>
        <v/>
      </c>
      <c r="T6209" t="str">
        <f>TRIM(CustomerSupport[[#This Row],[Customer Name]])</f>
        <v>Anthony Adams</v>
      </c>
      <c r="U6209">
        <f>MONTH(CustomerSupport[[#This Row],[Date of Purchase]])</f>
        <v>7</v>
      </c>
      <c r="V6209" t="str">
        <f>TEXT('Working data'!G6209,"mmmm")</f>
        <v>July</v>
      </c>
      <c r="W6209">
        <f>YEAR(CustomerSupport[[#This Row],[Date of Purchase]])</f>
        <v>2020</v>
      </c>
      <c r="X6209" t="str">
        <f t="shared" si="96"/>
        <v/>
      </c>
    </row>
    <row r="6210" spans="1:24" ht="14.25" customHeight="1" x14ac:dyDescent="0.4">
      <c r="A6210">
        <v>6209</v>
      </c>
      <c r="B6210" t="s">
        <v>20151</v>
      </c>
      <c r="C6210" t="s">
        <v>20152</v>
      </c>
      <c r="D6210">
        <v>51</v>
      </c>
      <c r="E6210" t="s">
        <v>19</v>
      </c>
      <c r="F6210" t="s">
        <v>207</v>
      </c>
      <c r="G6210" s="1">
        <v>44482</v>
      </c>
      <c r="H6210" t="s">
        <v>45</v>
      </c>
      <c r="I6210" t="s">
        <v>99</v>
      </c>
      <c r="J6210" s="2" t="s">
        <v>20153</v>
      </c>
      <c r="K6210" t="s">
        <v>24</v>
      </c>
      <c r="M6210" t="s">
        <v>25</v>
      </c>
      <c r="N6210" t="s">
        <v>33</v>
      </c>
      <c r="O6210" s="3">
        <v>45078.421643518515</v>
      </c>
      <c r="R6210">
        <v>6209</v>
      </c>
      <c r="S6210" t="str">
        <f>PROPER(CustomerSupport[[#This Row],[Resolution]])</f>
        <v/>
      </c>
      <c r="T6210" t="str">
        <f>TRIM(CustomerSupport[[#This Row],[Customer Name]])</f>
        <v>Ashley Ramsey</v>
      </c>
      <c r="U6210">
        <f>MONTH(CustomerSupport[[#This Row],[Date of Purchase]])</f>
        <v>10</v>
      </c>
      <c r="V6210" t="str">
        <f>TEXT('Working data'!G6210,"mmmm")</f>
        <v>October</v>
      </c>
      <c r="W6210">
        <f>YEAR(CustomerSupport[[#This Row],[Date of Purchase]])</f>
        <v>2021</v>
      </c>
      <c r="X6210" t="str">
        <f t="shared" ref="X6210:X6273" si="97">IF(OR(O6210="",P6210=""),"",(P6210-O6210)*24)</f>
        <v/>
      </c>
    </row>
    <row r="6211" spans="1:24" ht="14.25" customHeight="1" x14ac:dyDescent="0.4">
      <c r="A6211">
        <v>6210</v>
      </c>
      <c r="B6211" t="s">
        <v>20154</v>
      </c>
      <c r="C6211" t="s">
        <v>20155</v>
      </c>
      <c r="D6211">
        <v>50</v>
      </c>
      <c r="E6211" t="s">
        <v>58</v>
      </c>
      <c r="F6211" t="s">
        <v>107</v>
      </c>
      <c r="G6211" s="1">
        <v>44154</v>
      </c>
      <c r="H6211" t="s">
        <v>45</v>
      </c>
      <c r="I6211" t="s">
        <v>93</v>
      </c>
      <c r="J6211" s="2" t="s">
        <v>20156</v>
      </c>
      <c r="K6211" t="s">
        <v>24</v>
      </c>
      <c r="M6211" t="s">
        <v>89</v>
      </c>
      <c r="N6211" t="s">
        <v>83</v>
      </c>
      <c r="O6211" s="3">
        <v>45078.766805555555</v>
      </c>
      <c r="R6211">
        <v>6210</v>
      </c>
      <c r="S6211" t="str">
        <f>PROPER(CustomerSupport[[#This Row],[Resolution]])</f>
        <v/>
      </c>
      <c r="T6211" t="str">
        <f>TRIM(CustomerSupport[[#This Row],[Customer Name]])</f>
        <v>Mrs. Jamie Mendez DDS</v>
      </c>
      <c r="U6211">
        <f>MONTH(CustomerSupport[[#This Row],[Date of Purchase]])</f>
        <v>11</v>
      </c>
      <c r="V6211" t="str">
        <f>TEXT('Working data'!G6211,"mmmm")</f>
        <v>November</v>
      </c>
      <c r="W6211">
        <f>YEAR(CustomerSupport[[#This Row],[Date of Purchase]])</f>
        <v>2020</v>
      </c>
      <c r="X6211" t="str">
        <f t="shared" si="97"/>
        <v/>
      </c>
    </row>
    <row r="6212" spans="1:24" ht="14.25" customHeight="1" x14ac:dyDescent="0.4">
      <c r="A6212">
        <v>6211</v>
      </c>
      <c r="B6212" t="s">
        <v>20157</v>
      </c>
      <c r="C6212" t="s">
        <v>20158</v>
      </c>
      <c r="D6212">
        <v>24</v>
      </c>
      <c r="E6212" t="s">
        <v>29</v>
      </c>
      <c r="F6212" t="s">
        <v>157</v>
      </c>
      <c r="G6212" s="1">
        <v>44166</v>
      </c>
      <c r="H6212" t="s">
        <v>59</v>
      </c>
      <c r="I6212" t="s">
        <v>37</v>
      </c>
      <c r="J6212" s="2" t="s">
        <v>20159</v>
      </c>
      <c r="K6212" t="s">
        <v>24</v>
      </c>
      <c r="M6212" t="s">
        <v>25</v>
      </c>
      <c r="N6212" t="s">
        <v>26</v>
      </c>
      <c r="O6212" s="3">
        <v>45078.500162037039</v>
      </c>
      <c r="R6212">
        <v>6211</v>
      </c>
      <c r="S6212" t="str">
        <f>PROPER(CustomerSupport[[#This Row],[Resolution]])</f>
        <v/>
      </c>
      <c r="T6212" t="str">
        <f>TRIM(CustomerSupport[[#This Row],[Customer Name]])</f>
        <v>Edwin Thomas</v>
      </c>
      <c r="U6212">
        <f>MONTH(CustomerSupport[[#This Row],[Date of Purchase]])</f>
        <v>12</v>
      </c>
      <c r="V6212" t="str">
        <f>TEXT('Working data'!G6212,"mmmm")</f>
        <v>December</v>
      </c>
      <c r="W6212">
        <f>YEAR(CustomerSupport[[#This Row],[Date of Purchase]])</f>
        <v>2020</v>
      </c>
      <c r="X6212" t="str">
        <f t="shared" si="97"/>
        <v/>
      </c>
    </row>
    <row r="6213" spans="1:24" ht="14.25" customHeight="1" x14ac:dyDescent="0.4">
      <c r="A6213">
        <v>6212</v>
      </c>
      <c r="B6213" t="s">
        <v>20160</v>
      </c>
      <c r="C6213" t="s">
        <v>20161</v>
      </c>
      <c r="D6213">
        <v>36</v>
      </c>
      <c r="E6213" t="s">
        <v>29</v>
      </c>
      <c r="F6213" t="s">
        <v>249</v>
      </c>
      <c r="G6213" s="1">
        <v>44100</v>
      </c>
      <c r="H6213" t="s">
        <v>21</v>
      </c>
      <c r="I6213" t="s">
        <v>67</v>
      </c>
      <c r="J6213" s="2" t="s">
        <v>20162</v>
      </c>
      <c r="K6213" t="s">
        <v>39</v>
      </c>
      <c r="L6213" t="s">
        <v>20163</v>
      </c>
      <c r="M6213" t="s">
        <v>41</v>
      </c>
      <c r="N6213" t="s">
        <v>55</v>
      </c>
      <c r="O6213" s="3">
        <v>45078.943923611114</v>
      </c>
      <c r="P6213" s="3">
        <v>45078.259895833333</v>
      </c>
      <c r="Q6213">
        <v>2</v>
      </c>
      <c r="R6213">
        <v>6212</v>
      </c>
      <c r="S6213" t="str">
        <f>PROPER(CustomerSupport[[#This Row],[Resolution]])</f>
        <v>Should Outside Sit War.</v>
      </c>
      <c r="T6213" t="str">
        <f>TRIM(CustomerSupport[[#This Row],[Customer Name]])</f>
        <v>Christina Stevens</v>
      </c>
      <c r="U6213">
        <f>MONTH(CustomerSupport[[#This Row],[Date of Purchase]])</f>
        <v>9</v>
      </c>
      <c r="V6213" t="str">
        <f>TEXT('Working data'!G6213,"mmmm")</f>
        <v>September</v>
      </c>
      <c r="W6213">
        <f>YEAR(CustomerSupport[[#This Row],[Date of Purchase]])</f>
        <v>2020</v>
      </c>
      <c r="X6213">
        <f t="shared" si="97"/>
        <v>-16.416666666744277</v>
      </c>
    </row>
    <row r="6214" spans="1:24" ht="14.25" customHeight="1" x14ac:dyDescent="0.4">
      <c r="A6214">
        <v>6213</v>
      </c>
      <c r="B6214" t="s">
        <v>20164</v>
      </c>
      <c r="C6214" t="s">
        <v>20165</v>
      </c>
      <c r="D6214">
        <v>40</v>
      </c>
      <c r="E6214" t="s">
        <v>19</v>
      </c>
      <c r="F6214" t="s">
        <v>81</v>
      </c>
      <c r="G6214" s="1">
        <v>43952</v>
      </c>
      <c r="H6214" t="s">
        <v>66</v>
      </c>
      <c r="I6214" t="s">
        <v>52</v>
      </c>
      <c r="J6214" s="2" t="s">
        <v>20166</v>
      </c>
      <c r="K6214" t="s">
        <v>24</v>
      </c>
      <c r="M6214" t="s">
        <v>25</v>
      </c>
      <c r="N6214" t="s">
        <v>55</v>
      </c>
      <c r="O6214" s="3">
        <v>45078.192546296297</v>
      </c>
      <c r="R6214">
        <v>6213</v>
      </c>
      <c r="S6214" t="str">
        <f>PROPER(CustomerSupport[[#This Row],[Resolution]])</f>
        <v/>
      </c>
      <c r="T6214" t="str">
        <f>TRIM(CustomerSupport[[#This Row],[Customer Name]])</f>
        <v>Charles Sandoval</v>
      </c>
      <c r="U6214">
        <f>MONTH(CustomerSupport[[#This Row],[Date of Purchase]])</f>
        <v>5</v>
      </c>
      <c r="V6214" t="str">
        <f>TEXT('Working data'!G6214,"mmmm")</f>
        <v>May</v>
      </c>
      <c r="W6214">
        <f>YEAR(CustomerSupport[[#This Row],[Date of Purchase]])</f>
        <v>2020</v>
      </c>
      <c r="X6214" t="str">
        <f t="shared" si="97"/>
        <v/>
      </c>
    </row>
    <row r="6215" spans="1:24" ht="14.25" customHeight="1" x14ac:dyDescent="0.4">
      <c r="A6215">
        <v>6214</v>
      </c>
      <c r="B6215" t="s">
        <v>20167</v>
      </c>
      <c r="C6215" t="s">
        <v>20168</v>
      </c>
      <c r="D6215">
        <v>51</v>
      </c>
      <c r="E6215" t="s">
        <v>58</v>
      </c>
      <c r="F6215" t="s">
        <v>421</v>
      </c>
      <c r="G6215" s="1">
        <v>44456</v>
      </c>
      <c r="H6215" t="s">
        <v>59</v>
      </c>
      <c r="I6215" t="s">
        <v>141</v>
      </c>
      <c r="J6215" s="2" t="s">
        <v>20169</v>
      </c>
      <c r="K6215" t="s">
        <v>24</v>
      </c>
      <c r="M6215" t="s">
        <v>25</v>
      </c>
      <c r="N6215" t="s">
        <v>26</v>
      </c>
      <c r="O6215" s="3">
        <v>45078.542557870373</v>
      </c>
      <c r="R6215">
        <v>6214</v>
      </c>
      <c r="S6215" t="str">
        <f>PROPER(CustomerSupport[[#This Row],[Resolution]])</f>
        <v/>
      </c>
      <c r="T6215" t="str">
        <f>TRIM(CustomerSupport[[#This Row],[Customer Name]])</f>
        <v>Clifford Frey MD</v>
      </c>
      <c r="U6215">
        <f>MONTH(CustomerSupport[[#This Row],[Date of Purchase]])</f>
        <v>9</v>
      </c>
      <c r="V6215" t="str">
        <f>TEXT('Working data'!G6215,"mmmm")</f>
        <v>September</v>
      </c>
      <c r="W6215">
        <f>YEAR(CustomerSupport[[#This Row],[Date of Purchase]])</f>
        <v>2021</v>
      </c>
      <c r="X6215" t="str">
        <f t="shared" si="97"/>
        <v/>
      </c>
    </row>
    <row r="6216" spans="1:24" ht="14.25" customHeight="1" x14ac:dyDescent="0.4">
      <c r="A6216">
        <v>6215</v>
      </c>
      <c r="B6216" t="s">
        <v>20170</v>
      </c>
      <c r="C6216" t="s">
        <v>20171</v>
      </c>
      <c r="D6216">
        <v>70</v>
      </c>
      <c r="E6216" t="s">
        <v>58</v>
      </c>
      <c r="F6216" t="s">
        <v>431</v>
      </c>
      <c r="G6216" s="1">
        <v>44294</v>
      </c>
      <c r="H6216" t="s">
        <v>45</v>
      </c>
      <c r="I6216" t="s">
        <v>99</v>
      </c>
      <c r="J6216" s="2" t="s">
        <v>20172</v>
      </c>
      <c r="K6216" t="s">
        <v>62</v>
      </c>
      <c r="M6216" t="s">
        <v>89</v>
      </c>
      <c r="N6216" t="s">
        <v>26</v>
      </c>
      <c r="R6216">
        <v>6215</v>
      </c>
      <c r="S6216" t="str">
        <f>PROPER(CustomerSupport[[#This Row],[Resolution]])</f>
        <v/>
      </c>
      <c r="T6216" t="str">
        <f>TRIM(CustomerSupport[[#This Row],[Customer Name]])</f>
        <v>Johnathan Kelley</v>
      </c>
      <c r="U6216">
        <f>MONTH(CustomerSupport[[#This Row],[Date of Purchase]])</f>
        <v>4</v>
      </c>
      <c r="V6216" t="str">
        <f>TEXT('Working data'!G6216,"mmmm")</f>
        <v>April</v>
      </c>
      <c r="W6216">
        <f>YEAR(CustomerSupport[[#This Row],[Date of Purchase]])</f>
        <v>2021</v>
      </c>
      <c r="X6216" t="str">
        <f t="shared" si="97"/>
        <v/>
      </c>
    </row>
    <row r="6217" spans="1:24" ht="14.25" customHeight="1" x14ac:dyDescent="0.4">
      <c r="A6217">
        <v>6216</v>
      </c>
      <c r="B6217" t="s">
        <v>20173</v>
      </c>
      <c r="C6217" t="s">
        <v>20174</v>
      </c>
      <c r="D6217">
        <v>34</v>
      </c>
      <c r="E6217" t="s">
        <v>29</v>
      </c>
      <c r="F6217" t="s">
        <v>51</v>
      </c>
      <c r="G6217" s="1">
        <v>44409</v>
      </c>
      <c r="H6217" t="s">
        <v>45</v>
      </c>
      <c r="I6217" t="s">
        <v>113</v>
      </c>
      <c r="J6217" t="s">
        <v>20175</v>
      </c>
      <c r="K6217" t="s">
        <v>24</v>
      </c>
      <c r="M6217" t="s">
        <v>143</v>
      </c>
      <c r="N6217" t="s">
        <v>83</v>
      </c>
      <c r="O6217" s="3">
        <v>45078.107881944445</v>
      </c>
      <c r="R6217">
        <v>6216</v>
      </c>
      <c r="S6217" t="str">
        <f>PROPER(CustomerSupport[[#This Row],[Resolution]])</f>
        <v/>
      </c>
      <c r="T6217" t="str">
        <f>TRIM(CustomerSupport[[#This Row],[Customer Name]])</f>
        <v>Andrew Baker</v>
      </c>
      <c r="U6217">
        <f>MONTH(CustomerSupport[[#This Row],[Date of Purchase]])</f>
        <v>8</v>
      </c>
      <c r="V6217" t="str">
        <f>TEXT('Working data'!G6217,"mmmm")</f>
        <v>August</v>
      </c>
      <c r="W6217">
        <f>YEAR(CustomerSupport[[#This Row],[Date of Purchase]])</f>
        <v>2021</v>
      </c>
      <c r="X6217" t="str">
        <f t="shared" si="97"/>
        <v/>
      </c>
    </row>
    <row r="6218" spans="1:24" ht="14.25" customHeight="1" x14ac:dyDescent="0.4">
      <c r="A6218">
        <v>6217</v>
      </c>
      <c r="B6218" t="s">
        <v>20176</v>
      </c>
      <c r="C6218" t="s">
        <v>20177</v>
      </c>
      <c r="D6218">
        <v>31</v>
      </c>
      <c r="E6218" t="s">
        <v>58</v>
      </c>
      <c r="F6218" t="s">
        <v>223</v>
      </c>
      <c r="G6218" s="1">
        <v>44206</v>
      </c>
      <c r="H6218" t="s">
        <v>59</v>
      </c>
      <c r="I6218" t="s">
        <v>67</v>
      </c>
      <c r="J6218" t="s">
        <v>20178</v>
      </c>
      <c r="K6218" t="s">
        <v>39</v>
      </c>
      <c r="L6218" t="s">
        <v>20179</v>
      </c>
      <c r="M6218" t="s">
        <v>25</v>
      </c>
      <c r="N6218" t="s">
        <v>55</v>
      </c>
      <c r="O6218" s="3">
        <v>45078.010671296295</v>
      </c>
      <c r="P6218" s="3">
        <v>45078.512754629628</v>
      </c>
      <c r="Q6218">
        <v>1</v>
      </c>
      <c r="R6218">
        <v>6217</v>
      </c>
      <c r="S6218" t="str">
        <f>PROPER(CustomerSupport[[#This Row],[Resolution]])</f>
        <v>Somebody Think Manager Issue Security Hundred.</v>
      </c>
      <c r="T6218" t="str">
        <f>TRIM(CustomerSupport[[#This Row],[Customer Name]])</f>
        <v>Becky Torres</v>
      </c>
      <c r="U6218">
        <f>MONTH(CustomerSupport[[#This Row],[Date of Purchase]])</f>
        <v>1</v>
      </c>
      <c r="V6218" t="str">
        <f>TEXT('Working data'!G6218,"mmmm")</f>
        <v>January</v>
      </c>
      <c r="W6218">
        <f>YEAR(CustomerSupport[[#This Row],[Date of Purchase]])</f>
        <v>2021</v>
      </c>
      <c r="X6218">
        <f t="shared" si="97"/>
        <v>12.049999999988358</v>
      </c>
    </row>
    <row r="6219" spans="1:24" ht="14.25" customHeight="1" x14ac:dyDescent="0.4">
      <c r="A6219">
        <v>6218</v>
      </c>
      <c r="B6219" t="s">
        <v>20180</v>
      </c>
      <c r="C6219" t="s">
        <v>20181</v>
      </c>
      <c r="D6219">
        <v>45</v>
      </c>
      <c r="E6219" t="s">
        <v>58</v>
      </c>
      <c r="F6219" t="s">
        <v>149</v>
      </c>
      <c r="G6219" s="1">
        <v>44544</v>
      </c>
      <c r="H6219" t="s">
        <v>21</v>
      </c>
      <c r="I6219" t="s">
        <v>141</v>
      </c>
      <c r="J6219" s="2" t="s">
        <v>20182</v>
      </c>
      <c r="K6219" t="s">
        <v>62</v>
      </c>
      <c r="M6219" t="s">
        <v>41</v>
      </c>
      <c r="N6219" t="s">
        <v>83</v>
      </c>
      <c r="R6219">
        <v>6218</v>
      </c>
      <c r="S6219" t="str">
        <f>PROPER(CustomerSupport[[#This Row],[Resolution]])</f>
        <v/>
      </c>
      <c r="T6219" t="str">
        <f>TRIM(CustomerSupport[[#This Row],[Customer Name]])</f>
        <v>Kimberly Mcguire</v>
      </c>
      <c r="U6219">
        <f>MONTH(CustomerSupport[[#This Row],[Date of Purchase]])</f>
        <v>12</v>
      </c>
      <c r="V6219" t="str">
        <f>TEXT('Working data'!G6219,"mmmm")</f>
        <v>December</v>
      </c>
      <c r="W6219">
        <f>YEAR(CustomerSupport[[#This Row],[Date of Purchase]])</f>
        <v>2021</v>
      </c>
      <c r="X6219" t="str">
        <f t="shared" si="97"/>
        <v/>
      </c>
    </row>
    <row r="6220" spans="1:24" ht="14.25" customHeight="1" x14ac:dyDescent="0.4">
      <c r="A6220">
        <v>6219</v>
      </c>
      <c r="B6220" t="s">
        <v>20183</v>
      </c>
      <c r="C6220" t="s">
        <v>20184</v>
      </c>
      <c r="D6220">
        <v>67</v>
      </c>
      <c r="E6220" t="s">
        <v>58</v>
      </c>
      <c r="F6220" t="s">
        <v>249</v>
      </c>
      <c r="G6220" s="1">
        <v>44101</v>
      </c>
      <c r="H6220" t="s">
        <v>45</v>
      </c>
      <c r="I6220" t="s">
        <v>59</v>
      </c>
      <c r="J6220" s="2" t="s">
        <v>20185</v>
      </c>
      <c r="K6220" t="s">
        <v>24</v>
      </c>
      <c r="M6220" t="s">
        <v>25</v>
      </c>
      <c r="N6220" t="s">
        <v>26</v>
      </c>
      <c r="O6220" s="3">
        <v>45078.857905092591</v>
      </c>
      <c r="R6220">
        <v>6219</v>
      </c>
      <c r="S6220" t="str">
        <f>PROPER(CustomerSupport[[#This Row],[Resolution]])</f>
        <v/>
      </c>
      <c r="T6220" t="str">
        <f>TRIM(CustomerSupport[[#This Row],[Customer Name]])</f>
        <v>Alisha Vazquez</v>
      </c>
      <c r="U6220">
        <f>MONTH(CustomerSupport[[#This Row],[Date of Purchase]])</f>
        <v>9</v>
      </c>
      <c r="V6220" t="str">
        <f>TEXT('Working data'!G6220,"mmmm")</f>
        <v>September</v>
      </c>
      <c r="W6220">
        <f>YEAR(CustomerSupport[[#This Row],[Date of Purchase]])</f>
        <v>2020</v>
      </c>
      <c r="X6220" t="str">
        <f t="shared" si="97"/>
        <v/>
      </c>
    </row>
    <row r="6221" spans="1:24" ht="14.25" customHeight="1" x14ac:dyDescent="0.4">
      <c r="A6221">
        <v>6220</v>
      </c>
      <c r="B6221" t="s">
        <v>1896</v>
      </c>
      <c r="C6221" t="s">
        <v>20186</v>
      </c>
      <c r="D6221">
        <v>60</v>
      </c>
      <c r="E6221" t="s">
        <v>29</v>
      </c>
      <c r="F6221" t="s">
        <v>129</v>
      </c>
      <c r="G6221" s="1">
        <v>44374</v>
      </c>
      <c r="H6221" t="s">
        <v>59</v>
      </c>
      <c r="I6221" t="s">
        <v>46</v>
      </c>
      <c r="J6221" t="s">
        <v>20187</v>
      </c>
      <c r="K6221" t="s">
        <v>39</v>
      </c>
      <c r="L6221" t="s">
        <v>20188</v>
      </c>
      <c r="M6221" t="s">
        <v>143</v>
      </c>
      <c r="N6221" t="s">
        <v>83</v>
      </c>
      <c r="O6221" s="3">
        <v>45078.328067129631</v>
      </c>
      <c r="P6221" s="3">
        <v>45078.313483796293</v>
      </c>
      <c r="Q6221">
        <v>3</v>
      </c>
      <c r="R6221">
        <v>6220</v>
      </c>
      <c r="S6221" t="str">
        <f>PROPER(CustomerSupport[[#This Row],[Resolution]])</f>
        <v>Sell Ground Herself Different It.</v>
      </c>
      <c r="T6221" t="str">
        <f>TRIM(CustomerSupport[[#This Row],[Customer Name]])</f>
        <v>Amanda Robertson</v>
      </c>
      <c r="U6221">
        <f>MONTH(CustomerSupport[[#This Row],[Date of Purchase]])</f>
        <v>6</v>
      </c>
      <c r="V6221" t="str">
        <f>TEXT('Working data'!G6221,"mmmm")</f>
        <v>June</v>
      </c>
      <c r="W6221">
        <f>YEAR(CustomerSupport[[#This Row],[Date of Purchase]])</f>
        <v>2021</v>
      </c>
      <c r="X6221">
        <f t="shared" si="97"/>
        <v>-0.35000000009313226</v>
      </c>
    </row>
    <row r="6222" spans="1:24" ht="14.25" customHeight="1" x14ac:dyDescent="0.4">
      <c r="A6222">
        <v>6221</v>
      </c>
      <c r="B6222" t="s">
        <v>20189</v>
      </c>
      <c r="C6222" t="s">
        <v>20190</v>
      </c>
      <c r="D6222">
        <v>56</v>
      </c>
      <c r="E6222" t="s">
        <v>29</v>
      </c>
      <c r="F6222" t="s">
        <v>249</v>
      </c>
      <c r="G6222" s="1">
        <v>44449</v>
      </c>
      <c r="H6222" t="s">
        <v>59</v>
      </c>
      <c r="I6222" t="s">
        <v>59</v>
      </c>
      <c r="J6222" t="s">
        <v>20191</v>
      </c>
      <c r="K6222" t="s">
        <v>62</v>
      </c>
      <c r="M6222" t="s">
        <v>41</v>
      </c>
      <c r="N6222" t="s">
        <v>26</v>
      </c>
      <c r="R6222">
        <v>6221</v>
      </c>
      <c r="S6222" t="str">
        <f>PROPER(CustomerSupport[[#This Row],[Resolution]])</f>
        <v/>
      </c>
      <c r="T6222" t="str">
        <f>TRIM(CustomerSupport[[#This Row],[Customer Name]])</f>
        <v>Jacqueline Bell</v>
      </c>
      <c r="U6222">
        <f>MONTH(CustomerSupport[[#This Row],[Date of Purchase]])</f>
        <v>9</v>
      </c>
      <c r="V6222" t="str">
        <f>TEXT('Working data'!G6222,"mmmm")</f>
        <v>September</v>
      </c>
      <c r="W6222">
        <f>YEAR(CustomerSupport[[#This Row],[Date of Purchase]])</f>
        <v>2021</v>
      </c>
      <c r="X6222" t="str">
        <f t="shared" si="97"/>
        <v/>
      </c>
    </row>
    <row r="6223" spans="1:24" ht="14.25" customHeight="1" x14ac:dyDescent="0.4">
      <c r="A6223">
        <v>6222</v>
      </c>
      <c r="B6223" t="s">
        <v>20192</v>
      </c>
      <c r="C6223" t="s">
        <v>20193</v>
      </c>
      <c r="D6223">
        <v>32</v>
      </c>
      <c r="E6223" t="s">
        <v>58</v>
      </c>
      <c r="F6223" t="s">
        <v>219</v>
      </c>
      <c r="G6223" s="1">
        <v>44466</v>
      </c>
      <c r="H6223" t="s">
        <v>45</v>
      </c>
      <c r="I6223" t="s">
        <v>72</v>
      </c>
      <c r="J6223" t="s">
        <v>20194</v>
      </c>
      <c r="K6223" t="s">
        <v>62</v>
      </c>
      <c r="M6223" t="s">
        <v>25</v>
      </c>
      <c r="N6223" t="s">
        <v>83</v>
      </c>
      <c r="R6223">
        <v>6222</v>
      </c>
      <c r="S6223" t="str">
        <f>PROPER(CustomerSupport[[#This Row],[Resolution]])</f>
        <v/>
      </c>
      <c r="T6223" t="str">
        <f>TRIM(CustomerSupport[[#This Row],[Customer Name]])</f>
        <v>Regina Armstrong</v>
      </c>
      <c r="U6223">
        <f>MONTH(CustomerSupport[[#This Row],[Date of Purchase]])</f>
        <v>9</v>
      </c>
      <c r="V6223" t="str">
        <f>TEXT('Working data'!G6223,"mmmm")</f>
        <v>September</v>
      </c>
      <c r="W6223">
        <f>YEAR(CustomerSupport[[#This Row],[Date of Purchase]])</f>
        <v>2021</v>
      </c>
      <c r="X6223" t="str">
        <f t="shared" si="97"/>
        <v/>
      </c>
    </row>
    <row r="6224" spans="1:24" ht="14.25" customHeight="1" x14ac:dyDescent="0.4">
      <c r="A6224">
        <v>6223</v>
      </c>
      <c r="B6224" t="s">
        <v>20195</v>
      </c>
      <c r="C6224" t="s">
        <v>20196</v>
      </c>
      <c r="D6224">
        <v>53</v>
      </c>
      <c r="E6224" t="s">
        <v>58</v>
      </c>
      <c r="F6224" t="s">
        <v>339</v>
      </c>
      <c r="G6224" s="1">
        <v>44381</v>
      </c>
      <c r="H6224" t="s">
        <v>21</v>
      </c>
      <c r="I6224" t="s">
        <v>72</v>
      </c>
      <c r="J6224" t="s">
        <v>20197</v>
      </c>
      <c r="K6224" t="s">
        <v>24</v>
      </c>
      <c r="M6224" t="s">
        <v>143</v>
      </c>
      <c r="N6224" t="s">
        <v>55</v>
      </c>
      <c r="O6224" s="3">
        <v>45078.526030092595</v>
      </c>
      <c r="R6224">
        <v>6223</v>
      </c>
      <c r="S6224" t="str">
        <f>PROPER(CustomerSupport[[#This Row],[Resolution]])</f>
        <v/>
      </c>
      <c r="T6224" t="str">
        <f>TRIM(CustomerSupport[[#This Row],[Customer Name]])</f>
        <v>Alfred Williams</v>
      </c>
      <c r="U6224">
        <f>MONTH(CustomerSupport[[#This Row],[Date of Purchase]])</f>
        <v>7</v>
      </c>
      <c r="V6224" t="str">
        <f>TEXT('Working data'!G6224,"mmmm")</f>
        <v>July</v>
      </c>
      <c r="W6224">
        <f>YEAR(CustomerSupport[[#This Row],[Date of Purchase]])</f>
        <v>2021</v>
      </c>
      <c r="X6224" t="str">
        <f t="shared" si="97"/>
        <v/>
      </c>
    </row>
    <row r="6225" spans="1:24" ht="14.25" customHeight="1" x14ac:dyDescent="0.4">
      <c r="A6225">
        <v>6224</v>
      </c>
      <c r="B6225" t="s">
        <v>20198</v>
      </c>
      <c r="C6225" t="s">
        <v>20199</v>
      </c>
      <c r="D6225">
        <v>58</v>
      </c>
      <c r="E6225" t="s">
        <v>29</v>
      </c>
      <c r="F6225" t="s">
        <v>655</v>
      </c>
      <c r="G6225" s="1">
        <v>44423</v>
      </c>
      <c r="H6225" t="s">
        <v>45</v>
      </c>
      <c r="I6225" t="s">
        <v>141</v>
      </c>
      <c r="J6225" t="s">
        <v>20200</v>
      </c>
      <c r="K6225" t="s">
        <v>62</v>
      </c>
      <c r="M6225" t="s">
        <v>25</v>
      </c>
      <c r="N6225" t="s">
        <v>33</v>
      </c>
      <c r="R6225">
        <v>6224</v>
      </c>
      <c r="S6225" t="str">
        <f>PROPER(CustomerSupport[[#This Row],[Resolution]])</f>
        <v/>
      </c>
      <c r="T6225" t="str">
        <f>TRIM(CustomerSupport[[#This Row],[Customer Name]])</f>
        <v>William Carter</v>
      </c>
      <c r="U6225">
        <f>MONTH(CustomerSupport[[#This Row],[Date of Purchase]])</f>
        <v>8</v>
      </c>
      <c r="V6225" t="str">
        <f>TEXT('Working data'!G6225,"mmmm")</f>
        <v>August</v>
      </c>
      <c r="W6225">
        <f>YEAR(CustomerSupport[[#This Row],[Date of Purchase]])</f>
        <v>2021</v>
      </c>
      <c r="X6225" t="str">
        <f t="shared" si="97"/>
        <v/>
      </c>
    </row>
    <row r="6226" spans="1:24" ht="14.25" customHeight="1" x14ac:dyDescent="0.4">
      <c r="A6226">
        <v>6225</v>
      </c>
      <c r="B6226" t="s">
        <v>20201</v>
      </c>
      <c r="C6226" t="s">
        <v>20202</v>
      </c>
      <c r="D6226">
        <v>65</v>
      </c>
      <c r="E6226" t="s">
        <v>29</v>
      </c>
      <c r="F6226" t="s">
        <v>286</v>
      </c>
      <c r="G6226" s="1">
        <v>44517</v>
      </c>
      <c r="H6226" t="s">
        <v>66</v>
      </c>
      <c r="I6226" t="s">
        <v>93</v>
      </c>
      <c r="J6226" s="2" t="s">
        <v>20203</v>
      </c>
      <c r="K6226" t="s">
        <v>24</v>
      </c>
      <c r="M6226" t="s">
        <v>25</v>
      </c>
      <c r="N6226" t="s">
        <v>83</v>
      </c>
      <c r="O6226" s="3">
        <v>45078.29550925926</v>
      </c>
      <c r="R6226">
        <v>6225</v>
      </c>
      <c r="S6226" t="str">
        <f>PROPER(CustomerSupport[[#This Row],[Resolution]])</f>
        <v/>
      </c>
      <c r="T6226" t="str">
        <f>TRIM(CustomerSupport[[#This Row],[Customer Name]])</f>
        <v>James Butler</v>
      </c>
      <c r="U6226">
        <f>MONTH(CustomerSupport[[#This Row],[Date of Purchase]])</f>
        <v>11</v>
      </c>
      <c r="V6226" t="str">
        <f>TEXT('Working data'!G6226,"mmmm")</f>
        <v>November</v>
      </c>
      <c r="W6226">
        <f>YEAR(CustomerSupport[[#This Row],[Date of Purchase]])</f>
        <v>2021</v>
      </c>
      <c r="X6226" t="str">
        <f t="shared" si="97"/>
        <v/>
      </c>
    </row>
    <row r="6227" spans="1:24" ht="14.25" customHeight="1" x14ac:dyDescent="0.4">
      <c r="A6227">
        <v>6226</v>
      </c>
      <c r="B6227" t="s">
        <v>20204</v>
      </c>
      <c r="C6227" t="s">
        <v>20205</v>
      </c>
      <c r="D6227">
        <v>51</v>
      </c>
      <c r="E6227" t="s">
        <v>19</v>
      </c>
      <c r="F6227" t="s">
        <v>76</v>
      </c>
      <c r="G6227" s="1">
        <v>44555</v>
      </c>
      <c r="H6227" t="s">
        <v>67</v>
      </c>
      <c r="I6227" t="s">
        <v>113</v>
      </c>
      <c r="J6227" s="2" t="s">
        <v>20206</v>
      </c>
      <c r="K6227" t="s">
        <v>24</v>
      </c>
      <c r="M6227" t="s">
        <v>143</v>
      </c>
      <c r="N6227" t="s">
        <v>26</v>
      </c>
      <c r="O6227" s="3">
        <v>45078.387199074074</v>
      </c>
      <c r="R6227">
        <v>6226</v>
      </c>
      <c r="S6227" t="str">
        <f>PROPER(CustomerSupport[[#This Row],[Resolution]])</f>
        <v/>
      </c>
      <c r="T6227" t="str">
        <f>TRIM(CustomerSupport[[#This Row],[Customer Name]])</f>
        <v>Larry Watts</v>
      </c>
      <c r="U6227">
        <f>MONTH(CustomerSupport[[#This Row],[Date of Purchase]])</f>
        <v>12</v>
      </c>
      <c r="V6227" t="str">
        <f>TEXT('Working data'!G6227,"mmmm")</f>
        <v>December</v>
      </c>
      <c r="W6227">
        <f>YEAR(CustomerSupport[[#This Row],[Date of Purchase]])</f>
        <v>2021</v>
      </c>
      <c r="X6227" t="str">
        <f t="shared" si="97"/>
        <v/>
      </c>
    </row>
    <row r="6228" spans="1:24" ht="14.25" customHeight="1" x14ac:dyDescent="0.4">
      <c r="A6228">
        <v>6227</v>
      </c>
      <c r="B6228" t="s">
        <v>20207</v>
      </c>
      <c r="C6228" t="s">
        <v>20208</v>
      </c>
      <c r="D6228">
        <v>38</v>
      </c>
      <c r="E6228" t="s">
        <v>58</v>
      </c>
      <c r="F6228" t="s">
        <v>51</v>
      </c>
      <c r="G6228" s="1">
        <v>44551</v>
      </c>
      <c r="H6228" t="s">
        <v>21</v>
      </c>
      <c r="I6228" t="s">
        <v>99</v>
      </c>
      <c r="J6228" s="2" t="s">
        <v>20209</v>
      </c>
      <c r="K6228" t="s">
        <v>24</v>
      </c>
      <c r="M6228" t="s">
        <v>25</v>
      </c>
      <c r="N6228" t="s">
        <v>55</v>
      </c>
      <c r="O6228" s="3">
        <v>45078.128182870372</v>
      </c>
      <c r="R6228">
        <v>6227</v>
      </c>
      <c r="S6228" t="str">
        <f>PROPER(CustomerSupport[[#This Row],[Resolution]])</f>
        <v/>
      </c>
      <c r="T6228" t="str">
        <f>TRIM(CustomerSupport[[#This Row],[Customer Name]])</f>
        <v>John Price</v>
      </c>
      <c r="U6228">
        <f>MONTH(CustomerSupport[[#This Row],[Date of Purchase]])</f>
        <v>12</v>
      </c>
      <c r="V6228" t="str">
        <f>TEXT('Working data'!G6228,"mmmm")</f>
        <v>December</v>
      </c>
      <c r="W6228">
        <f>YEAR(CustomerSupport[[#This Row],[Date of Purchase]])</f>
        <v>2021</v>
      </c>
      <c r="X6228" t="str">
        <f t="shared" si="97"/>
        <v/>
      </c>
    </row>
    <row r="6229" spans="1:24" ht="14.25" customHeight="1" x14ac:dyDescent="0.4">
      <c r="A6229">
        <v>6228</v>
      </c>
      <c r="B6229" t="s">
        <v>20210</v>
      </c>
      <c r="C6229" t="s">
        <v>20211</v>
      </c>
      <c r="D6229">
        <v>69</v>
      </c>
      <c r="E6229" t="s">
        <v>19</v>
      </c>
      <c r="F6229" t="s">
        <v>339</v>
      </c>
      <c r="G6229" s="1">
        <v>43872</v>
      </c>
      <c r="H6229" t="s">
        <v>45</v>
      </c>
      <c r="I6229" t="s">
        <v>177</v>
      </c>
      <c r="J6229" s="2" t="s">
        <v>20212</v>
      </c>
      <c r="K6229" t="s">
        <v>62</v>
      </c>
      <c r="M6229" t="s">
        <v>41</v>
      </c>
      <c r="N6229" t="s">
        <v>83</v>
      </c>
      <c r="R6229">
        <v>6228</v>
      </c>
      <c r="S6229" t="str">
        <f>PROPER(CustomerSupport[[#This Row],[Resolution]])</f>
        <v/>
      </c>
      <c r="T6229" t="str">
        <f>TRIM(CustomerSupport[[#This Row],[Customer Name]])</f>
        <v>Jay Moore</v>
      </c>
      <c r="U6229">
        <f>MONTH(CustomerSupport[[#This Row],[Date of Purchase]])</f>
        <v>2</v>
      </c>
      <c r="V6229" t="str">
        <f>TEXT('Working data'!G6229,"mmmm")</f>
        <v>February</v>
      </c>
      <c r="W6229">
        <f>YEAR(CustomerSupport[[#This Row],[Date of Purchase]])</f>
        <v>2020</v>
      </c>
      <c r="X6229" t="str">
        <f t="shared" si="97"/>
        <v/>
      </c>
    </row>
    <row r="6230" spans="1:24" ht="14.25" customHeight="1" x14ac:dyDescent="0.4">
      <c r="A6230">
        <v>6229</v>
      </c>
      <c r="B6230" t="s">
        <v>20213</v>
      </c>
      <c r="C6230" t="s">
        <v>20214</v>
      </c>
      <c r="D6230">
        <v>35</v>
      </c>
      <c r="E6230" t="s">
        <v>19</v>
      </c>
      <c r="F6230" t="s">
        <v>129</v>
      </c>
      <c r="G6230" s="1">
        <v>44382</v>
      </c>
      <c r="H6230" t="s">
        <v>45</v>
      </c>
      <c r="I6230" t="s">
        <v>72</v>
      </c>
      <c r="J6230" s="2" t="s">
        <v>20215</v>
      </c>
      <c r="K6230" t="s">
        <v>24</v>
      </c>
      <c r="M6230" t="s">
        <v>41</v>
      </c>
      <c r="N6230" t="s">
        <v>55</v>
      </c>
      <c r="O6230" s="3">
        <v>45078.9455787037</v>
      </c>
      <c r="R6230">
        <v>6229</v>
      </c>
      <c r="S6230" t="str">
        <f>PROPER(CustomerSupport[[#This Row],[Resolution]])</f>
        <v/>
      </c>
      <c r="T6230" t="str">
        <f>TRIM(CustomerSupport[[#This Row],[Customer Name]])</f>
        <v>John Green</v>
      </c>
      <c r="U6230">
        <f>MONTH(CustomerSupport[[#This Row],[Date of Purchase]])</f>
        <v>7</v>
      </c>
      <c r="V6230" t="str">
        <f>TEXT('Working data'!G6230,"mmmm")</f>
        <v>July</v>
      </c>
      <c r="W6230">
        <f>YEAR(CustomerSupport[[#This Row],[Date of Purchase]])</f>
        <v>2021</v>
      </c>
      <c r="X6230" t="str">
        <f t="shared" si="97"/>
        <v/>
      </c>
    </row>
    <row r="6231" spans="1:24" ht="14.25" customHeight="1" x14ac:dyDescent="0.4">
      <c r="A6231">
        <v>6230</v>
      </c>
      <c r="B6231" t="s">
        <v>20216</v>
      </c>
      <c r="C6231" t="s">
        <v>20217</v>
      </c>
      <c r="D6231">
        <v>51</v>
      </c>
      <c r="E6231" t="s">
        <v>19</v>
      </c>
      <c r="F6231" t="s">
        <v>281</v>
      </c>
      <c r="G6231" s="1">
        <v>43880</v>
      </c>
      <c r="H6231" t="s">
        <v>59</v>
      </c>
      <c r="I6231" t="s">
        <v>77</v>
      </c>
      <c r="J6231" s="2" t="s">
        <v>20218</v>
      </c>
      <c r="K6231" t="s">
        <v>24</v>
      </c>
      <c r="M6231" t="s">
        <v>143</v>
      </c>
      <c r="N6231" t="s">
        <v>26</v>
      </c>
      <c r="O6231" s="3">
        <v>45078.971990740742</v>
      </c>
      <c r="R6231">
        <v>6230</v>
      </c>
      <c r="S6231" t="str">
        <f>PROPER(CustomerSupport[[#This Row],[Resolution]])</f>
        <v/>
      </c>
      <c r="T6231" t="str">
        <f>TRIM(CustomerSupport[[#This Row],[Customer Name]])</f>
        <v>Sarah Reed</v>
      </c>
      <c r="U6231">
        <f>MONTH(CustomerSupport[[#This Row],[Date of Purchase]])</f>
        <v>2</v>
      </c>
      <c r="V6231" t="str">
        <f>TEXT('Working data'!G6231,"mmmm")</f>
        <v>February</v>
      </c>
      <c r="W6231">
        <f>YEAR(CustomerSupport[[#This Row],[Date of Purchase]])</f>
        <v>2020</v>
      </c>
      <c r="X6231" t="str">
        <f t="shared" si="97"/>
        <v/>
      </c>
    </row>
    <row r="6232" spans="1:24" ht="14.25" customHeight="1" x14ac:dyDescent="0.4">
      <c r="A6232">
        <v>6231</v>
      </c>
      <c r="B6232" t="s">
        <v>20219</v>
      </c>
      <c r="C6232" t="s">
        <v>20220</v>
      </c>
      <c r="D6232">
        <v>42</v>
      </c>
      <c r="E6232" t="s">
        <v>58</v>
      </c>
      <c r="F6232" t="s">
        <v>103</v>
      </c>
      <c r="G6232" s="1">
        <v>44560</v>
      </c>
      <c r="H6232" t="s">
        <v>66</v>
      </c>
      <c r="I6232" t="s">
        <v>99</v>
      </c>
      <c r="J6232" s="2" t="s">
        <v>20221</v>
      </c>
      <c r="K6232" t="s">
        <v>62</v>
      </c>
      <c r="M6232" t="s">
        <v>25</v>
      </c>
      <c r="N6232" t="s">
        <v>55</v>
      </c>
      <c r="R6232">
        <v>6231</v>
      </c>
      <c r="S6232" t="str">
        <f>PROPER(CustomerSupport[[#This Row],[Resolution]])</f>
        <v/>
      </c>
      <c r="T6232" t="str">
        <f>TRIM(CustomerSupport[[#This Row],[Customer Name]])</f>
        <v>Jon Woodward</v>
      </c>
      <c r="U6232">
        <f>MONTH(CustomerSupport[[#This Row],[Date of Purchase]])</f>
        <v>12</v>
      </c>
      <c r="V6232" t="str">
        <f>TEXT('Working data'!G6232,"mmmm")</f>
        <v>December</v>
      </c>
      <c r="W6232">
        <f>YEAR(CustomerSupport[[#This Row],[Date of Purchase]])</f>
        <v>2021</v>
      </c>
      <c r="X6232" t="str">
        <f t="shared" si="97"/>
        <v/>
      </c>
    </row>
    <row r="6233" spans="1:24" ht="14.25" customHeight="1" x14ac:dyDescent="0.4">
      <c r="A6233">
        <v>6232</v>
      </c>
      <c r="B6233" t="s">
        <v>20222</v>
      </c>
      <c r="C6233" t="s">
        <v>20223</v>
      </c>
      <c r="D6233">
        <v>51</v>
      </c>
      <c r="E6233" t="s">
        <v>29</v>
      </c>
      <c r="F6233" t="s">
        <v>421</v>
      </c>
      <c r="G6233" s="1">
        <v>44416</v>
      </c>
      <c r="H6233" t="s">
        <v>59</v>
      </c>
      <c r="I6233" t="s">
        <v>67</v>
      </c>
      <c r="J6233" s="2" t="s">
        <v>20224</v>
      </c>
      <c r="K6233" t="s">
        <v>62</v>
      </c>
      <c r="M6233" t="s">
        <v>89</v>
      </c>
      <c r="N6233" t="s">
        <v>55</v>
      </c>
      <c r="R6233">
        <v>6232</v>
      </c>
      <c r="S6233" t="str">
        <f>PROPER(CustomerSupport[[#This Row],[Resolution]])</f>
        <v/>
      </c>
      <c r="T6233" t="str">
        <f>TRIM(CustomerSupport[[#This Row],[Customer Name]])</f>
        <v>Betty Dixon</v>
      </c>
      <c r="U6233">
        <f>MONTH(CustomerSupport[[#This Row],[Date of Purchase]])</f>
        <v>8</v>
      </c>
      <c r="V6233" t="str">
        <f>TEXT('Working data'!G6233,"mmmm")</f>
        <v>August</v>
      </c>
      <c r="W6233">
        <f>YEAR(CustomerSupport[[#This Row],[Date of Purchase]])</f>
        <v>2021</v>
      </c>
      <c r="X6233" t="str">
        <f t="shared" si="97"/>
        <v/>
      </c>
    </row>
    <row r="6234" spans="1:24" ht="14.25" customHeight="1" x14ac:dyDescent="0.4">
      <c r="A6234">
        <v>6233</v>
      </c>
      <c r="B6234" t="s">
        <v>20225</v>
      </c>
      <c r="C6234" t="s">
        <v>20226</v>
      </c>
      <c r="D6234">
        <v>63</v>
      </c>
      <c r="E6234" t="s">
        <v>29</v>
      </c>
      <c r="F6234" t="s">
        <v>107</v>
      </c>
      <c r="G6234" s="1">
        <v>44128</v>
      </c>
      <c r="H6234" t="s">
        <v>59</v>
      </c>
      <c r="I6234" t="s">
        <v>60</v>
      </c>
      <c r="J6234" s="2" t="s">
        <v>20227</v>
      </c>
      <c r="K6234" t="s">
        <v>24</v>
      </c>
      <c r="M6234" t="s">
        <v>143</v>
      </c>
      <c r="N6234" t="s">
        <v>33</v>
      </c>
      <c r="O6234" s="3">
        <v>45078.523449074077</v>
      </c>
      <c r="R6234">
        <v>6233</v>
      </c>
      <c r="S6234" t="str">
        <f>PROPER(CustomerSupport[[#This Row],[Resolution]])</f>
        <v/>
      </c>
      <c r="T6234" t="str">
        <f>TRIM(CustomerSupport[[#This Row],[Customer Name]])</f>
        <v>Carol Mcintosh</v>
      </c>
      <c r="U6234">
        <f>MONTH(CustomerSupport[[#This Row],[Date of Purchase]])</f>
        <v>10</v>
      </c>
      <c r="V6234" t="str">
        <f>TEXT('Working data'!G6234,"mmmm")</f>
        <v>October</v>
      </c>
      <c r="W6234">
        <f>YEAR(CustomerSupport[[#This Row],[Date of Purchase]])</f>
        <v>2020</v>
      </c>
      <c r="X6234" t="str">
        <f t="shared" si="97"/>
        <v/>
      </c>
    </row>
    <row r="6235" spans="1:24" ht="14.25" customHeight="1" x14ac:dyDescent="0.4">
      <c r="A6235">
        <v>6234</v>
      </c>
      <c r="B6235" t="s">
        <v>20228</v>
      </c>
      <c r="C6235" t="s">
        <v>20229</v>
      </c>
      <c r="D6235">
        <v>56</v>
      </c>
      <c r="E6235" t="s">
        <v>58</v>
      </c>
      <c r="F6235" t="s">
        <v>81</v>
      </c>
      <c r="G6235" s="1">
        <v>43925</v>
      </c>
      <c r="H6235" t="s">
        <v>66</v>
      </c>
      <c r="I6235" t="s">
        <v>99</v>
      </c>
      <c r="J6235" s="2" t="s">
        <v>20230</v>
      </c>
      <c r="K6235" t="s">
        <v>39</v>
      </c>
      <c r="L6235" t="s">
        <v>20231</v>
      </c>
      <c r="M6235" t="s">
        <v>25</v>
      </c>
      <c r="N6235" t="s">
        <v>26</v>
      </c>
      <c r="O6235" s="3">
        <v>45078.497766203705</v>
      </c>
      <c r="P6235" s="3">
        <v>45078.697766203702</v>
      </c>
      <c r="Q6235">
        <v>2</v>
      </c>
      <c r="R6235">
        <v>6234</v>
      </c>
      <c r="S6235" t="str">
        <f>PROPER(CustomerSupport[[#This Row],[Resolution]])</f>
        <v>A Former Wrong Interview Then Heart Leg.</v>
      </c>
      <c r="T6235" t="str">
        <f>TRIM(CustomerSupport[[#This Row],[Customer Name]])</f>
        <v>Amy Mills</v>
      </c>
      <c r="U6235">
        <f>MONTH(CustomerSupport[[#This Row],[Date of Purchase]])</f>
        <v>4</v>
      </c>
      <c r="V6235" t="str">
        <f>TEXT('Working data'!G6235,"mmmm")</f>
        <v>April</v>
      </c>
      <c r="W6235">
        <f>YEAR(CustomerSupport[[#This Row],[Date of Purchase]])</f>
        <v>2020</v>
      </c>
      <c r="X6235">
        <f t="shared" si="97"/>
        <v>4.7999999999301508</v>
      </c>
    </row>
    <row r="6236" spans="1:24" ht="14.25" customHeight="1" x14ac:dyDescent="0.4">
      <c r="A6236">
        <v>6235</v>
      </c>
      <c r="B6236" t="s">
        <v>20232</v>
      </c>
      <c r="C6236" t="s">
        <v>20233</v>
      </c>
      <c r="D6236">
        <v>19</v>
      </c>
      <c r="E6236" t="s">
        <v>29</v>
      </c>
      <c r="F6236" t="s">
        <v>76</v>
      </c>
      <c r="G6236" s="1">
        <v>44228</v>
      </c>
      <c r="H6236" t="s">
        <v>66</v>
      </c>
      <c r="I6236" t="s">
        <v>93</v>
      </c>
      <c r="J6236" s="2" t="s">
        <v>20234</v>
      </c>
      <c r="K6236" t="s">
        <v>62</v>
      </c>
      <c r="M6236" t="s">
        <v>41</v>
      </c>
      <c r="N6236" t="s">
        <v>83</v>
      </c>
      <c r="R6236">
        <v>6235</v>
      </c>
      <c r="S6236" t="str">
        <f>PROPER(CustomerSupport[[#This Row],[Resolution]])</f>
        <v/>
      </c>
      <c r="T6236" t="str">
        <f>TRIM(CustomerSupport[[#This Row],[Customer Name]])</f>
        <v>Kaitlin Daniel</v>
      </c>
      <c r="U6236">
        <f>MONTH(CustomerSupport[[#This Row],[Date of Purchase]])</f>
        <v>2</v>
      </c>
      <c r="V6236" t="str">
        <f>TEXT('Working data'!G6236,"mmmm")</f>
        <v>February</v>
      </c>
      <c r="W6236">
        <f>YEAR(CustomerSupport[[#This Row],[Date of Purchase]])</f>
        <v>2021</v>
      </c>
      <c r="X6236" t="str">
        <f t="shared" si="97"/>
        <v/>
      </c>
    </row>
    <row r="6237" spans="1:24" ht="14.25" customHeight="1" x14ac:dyDescent="0.4">
      <c r="A6237">
        <v>6236</v>
      </c>
      <c r="B6237" t="s">
        <v>20235</v>
      </c>
      <c r="C6237" t="s">
        <v>20236</v>
      </c>
      <c r="D6237">
        <v>48</v>
      </c>
      <c r="E6237" t="s">
        <v>29</v>
      </c>
      <c r="F6237" t="s">
        <v>286</v>
      </c>
      <c r="G6237" s="1">
        <v>44506</v>
      </c>
      <c r="H6237" t="s">
        <v>45</v>
      </c>
      <c r="I6237" t="s">
        <v>46</v>
      </c>
      <c r="J6237" s="2" t="s">
        <v>20237</v>
      </c>
      <c r="K6237" t="s">
        <v>24</v>
      </c>
      <c r="M6237" t="s">
        <v>41</v>
      </c>
      <c r="N6237" t="s">
        <v>55</v>
      </c>
      <c r="O6237" s="3">
        <v>45078.151261574072</v>
      </c>
      <c r="R6237">
        <v>6236</v>
      </c>
      <c r="S6237" t="str">
        <f>PROPER(CustomerSupport[[#This Row],[Resolution]])</f>
        <v/>
      </c>
      <c r="T6237" t="str">
        <f>TRIM(CustomerSupport[[#This Row],[Customer Name]])</f>
        <v>Samantha Hill</v>
      </c>
      <c r="U6237">
        <f>MONTH(CustomerSupport[[#This Row],[Date of Purchase]])</f>
        <v>11</v>
      </c>
      <c r="V6237" t="str">
        <f>TEXT('Working data'!G6237,"mmmm")</f>
        <v>November</v>
      </c>
      <c r="W6237">
        <f>YEAR(CustomerSupport[[#This Row],[Date of Purchase]])</f>
        <v>2021</v>
      </c>
      <c r="X6237" t="str">
        <f t="shared" si="97"/>
        <v/>
      </c>
    </row>
    <row r="6238" spans="1:24" ht="14.25" customHeight="1" x14ac:dyDescent="0.4">
      <c r="A6238">
        <v>6237</v>
      </c>
      <c r="B6238" t="s">
        <v>20238</v>
      </c>
      <c r="C6238" t="s">
        <v>20239</v>
      </c>
      <c r="D6238">
        <v>52</v>
      </c>
      <c r="E6238" t="s">
        <v>19</v>
      </c>
      <c r="F6238" t="s">
        <v>211</v>
      </c>
      <c r="G6238" s="1">
        <v>44527</v>
      </c>
      <c r="H6238" t="s">
        <v>67</v>
      </c>
      <c r="I6238" t="s">
        <v>72</v>
      </c>
      <c r="J6238" s="2" t="s">
        <v>20240</v>
      </c>
      <c r="K6238" t="s">
        <v>39</v>
      </c>
      <c r="L6238" t="s">
        <v>20241</v>
      </c>
      <c r="M6238" t="s">
        <v>89</v>
      </c>
      <c r="N6238" t="s">
        <v>26</v>
      </c>
      <c r="O6238" s="3">
        <v>45078.86377314815</v>
      </c>
      <c r="P6238" s="3">
        <v>45078.33252314815</v>
      </c>
      <c r="Q6238">
        <v>2</v>
      </c>
      <c r="R6238">
        <v>6237</v>
      </c>
      <c r="S6238" t="str">
        <f>PROPER(CustomerSupport[[#This Row],[Resolution]])</f>
        <v>Thousand Dinner Detail Sure.</v>
      </c>
      <c r="T6238" t="str">
        <f>TRIM(CustomerSupport[[#This Row],[Customer Name]])</f>
        <v>Mark Lewis</v>
      </c>
      <c r="U6238">
        <f>MONTH(CustomerSupport[[#This Row],[Date of Purchase]])</f>
        <v>11</v>
      </c>
      <c r="V6238" t="str">
        <f>TEXT('Working data'!G6238,"mmmm")</f>
        <v>November</v>
      </c>
      <c r="W6238">
        <f>YEAR(CustomerSupport[[#This Row],[Date of Purchase]])</f>
        <v>2021</v>
      </c>
      <c r="X6238">
        <f t="shared" si="97"/>
        <v>-12.75</v>
      </c>
    </row>
    <row r="6239" spans="1:24" ht="14.25" customHeight="1" x14ac:dyDescent="0.4">
      <c r="A6239">
        <v>6238</v>
      </c>
      <c r="B6239" t="s">
        <v>20242</v>
      </c>
      <c r="C6239" t="s">
        <v>20243</v>
      </c>
      <c r="D6239">
        <v>42</v>
      </c>
      <c r="E6239" t="s">
        <v>29</v>
      </c>
      <c r="F6239" t="s">
        <v>157</v>
      </c>
      <c r="G6239" s="1">
        <v>44103</v>
      </c>
      <c r="H6239" t="s">
        <v>66</v>
      </c>
      <c r="I6239" t="s">
        <v>113</v>
      </c>
      <c r="J6239" s="2" t="s">
        <v>20244</v>
      </c>
      <c r="K6239" t="s">
        <v>62</v>
      </c>
      <c r="M6239" t="s">
        <v>25</v>
      </c>
      <c r="N6239" t="s">
        <v>83</v>
      </c>
      <c r="R6239">
        <v>6238</v>
      </c>
      <c r="S6239" t="str">
        <f>PROPER(CustomerSupport[[#This Row],[Resolution]])</f>
        <v/>
      </c>
      <c r="T6239" t="str">
        <f>TRIM(CustomerSupport[[#This Row],[Customer Name]])</f>
        <v>Jeremy Valencia</v>
      </c>
      <c r="U6239">
        <f>MONTH(CustomerSupport[[#This Row],[Date of Purchase]])</f>
        <v>9</v>
      </c>
      <c r="V6239" t="str">
        <f>TEXT('Working data'!G6239,"mmmm")</f>
        <v>September</v>
      </c>
      <c r="W6239">
        <f>YEAR(CustomerSupport[[#This Row],[Date of Purchase]])</f>
        <v>2020</v>
      </c>
      <c r="X6239" t="str">
        <f t="shared" si="97"/>
        <v/>
      </c>
    </row>
    <row r="6240" spans="1:24" ht="14.25" customHeight="1" x14ac:dyDescent="0.4">
      <c r="A6240">
        <v>6239</v>
      </c>
      <c r="B6240" t="s">
        <v>20245</v>
      </c>
      <c r="C6240" t="s">
        <v>20246</v>
      </c>
      <c r="D6240">
        <v>70</v>
      </c>
      <c r="E6240" t="s">
        <v>29</v>
      </c>
      <c r="F6240" t="s">
        <v>699</v>
      </c>
      <c r="G6240" s="1">
        <v>44505</v>
      </c>
      <c r="H6240" t="s">
        <v>59</v>
      </c>
      <c r="I6240" t="s">
        <v>67</v>
      </c>
      <c r="J6240" s="2" t="s">
        <v>20247</v>
      </c>
      <c r="K6240" t="s">
        <v>62</v>
      </c>
      <c r="M6240" t="s">
        <v>41</v>
      </c>
      <c r="N6240" t="s">
        <v>55</v>
      </c>
      <c r="R6240">
        <v>6239</v>
      </c>
      <c r="S6240" t="str">
        <f>PROPER(CustomerSupport[[#This Row],[Resolution]])</f>
        <v/>
      </c>
      <c r="T6240" t="str">
        <f>TRIM(CustomerSupport[[#This Row],[Customer Name]])</f>
        <v>Sara Bell</v>
      </c>
      <c r="U6240">
        <f>MONTH(CustomerSupport[[#This Row],[Date of Purchase]])</f>
        <v>11</v>
      </c>
      <c r="V6240" t="str">
        <f>TEXT('Working data'!G6240,"mmmm")</f>
        <v>November</v>
      </c>
      <c r="W6240">
        <f>YEAR(CustomerSupport[[#This Row],[Date of Purchase]])</f>
        <v>2021</v>
      </c>
      <c r="X6240" t="str">
        <f t="shared" si="97"/>
        <v/>
      </c>
    </row>
    <row r="6241" spans="1:24" ht="14.25" customHeight="1" x14ac:dyDescent="0.4">
      <c r="A6241">
        <v>6240</v>
      </c>
      <c r="B6241" t="s">
        <v>20248</v>
      </c>
      <c r="C6241" t="s">
        <v>20249</v>
      </c>
      <c r="D6241">
        <v>44</v>
      </c>
      <c r="E6241" t="s">
        <v>58</v>
      </c>
      <c r="F6241" t="s">
        <v>157</v>
      </c>
      <c r="G6241" s="1">
        <v>43980</v>
      </c>
      <c r="H6241" t="s">
        <v>21</v>
      </c>
      <c r="I6241" t="s">
        <v>93</v>
      </c>
      <c r="J6241" t="s">
        <v>20250</v>
      </c>
      <c r="K6241" t="s">
        <v>62</v>
      </c>
      <c r="M6241" t="s">
        <v>41</v>
      </c>
      <c r="N6241" t="s">
        <v>26</v>
      </c>
      <c r="R6241">
        <v>6240</v>
      </c>
      <c r="S6241" t="str">
        <f>PROPER(CustomerSupport[[#This Row],[Resolution]])</f>
        <v/>
      </c>
      <c r="T6241" t="str">
        <f>TRIM(CustomerSupport[[#This Row],[Customer Name]])</f>
        <v>Robert Bell</v>
      </c>
      <c r="U6241">
        <f>MONTH(CustomerSupport[[#This Row],[Date of Purchase]])</f>
        <v>5</v>
      </c>
      <c r="V6241" t="str">
        <f>TEXT('Working data'!G6241,"mmmm")</f>
        <v>May</v>
      </c>
      <c r="W6241">
        <f>YEAR(CustomerSupport[[#This Row],[Date of Purchase]])</f>
        <v>2020</v>
      </c>
      <c r="X6241" t="str">
        <f t="shared" si="97"/>
        <v/>
      </c>
    </row>
    <row r="6242" spans="1:24" ht="14.25" customHeight="1" x14ac:dyDescent="0.4">
      <c r="A6242">
        <v>6241</v>
      </c>
      <c r="B6242" t="s">
        <v>20251</v>
      </c>
      <c r="C6242" t="s">
        <v>20252</v>
      </c>
      <c r="D6242">
        <v>31</v>
      </c>
      <c r="E6242" t="s">
        <v>58</v>
      </c>
      <c r="F6242" t="s">
        <v>317</v>
      </c>
      <c r="G6242" s="1">
        <v>44228</v>
      </c>
      <c r="H6242" t="s">
        <v>59</v>
      </c>
      <c r="I6242" t="s">
        <v>67</v>
      </c>
      <c r="J6242" t="s">
        <v>20253</v>
      </c>
      <c r="K6242" t="s">
        <v>39</v>
      </c>
      <c r="L6242" t="s">
        <v>20254</v>
      </c>
      <c r="M6242" t="s">
        <v>25</v>
      </c>
      <c r="N6242" t="s">
        <v>33</v>
      </c>
      <c r="O6242" s="3">
        <v>45078.680486111109</v>
      </c>
      <c r="P6242" s="3">
        <v>45078.577708333331</v>
      </c>
      <c r="Q6242">
        <v>4</v>
      </c>
      <c r="R6242">
        <v>6241</v>
      </c>
      <c r="S6242" t="str">
        <f>PROPER(CustomerSupport[[#This Row],[Resolution]])</f>
        <v>According Price Work Between Same Police.</v>
      </c>
      <c r="T6242" t="str">
        <f>TRIM(CustomerSupport[[#This Row],[Customer Name]])</f>
        <v>Gloria Carney</v>
      </c>
      <c r="U6242">
        <f>MONTH(CustomerSupport[[#This Row],[Date of Purchase]])</f>
        <v>2</v>
      </c>
      <c r="V6242" t="str">
        <f>TEXT('Working data'!G6242,"mmmm")</f>
        <v>February</v>
      </c>
      <c r="W6242">
        <f>YEAR(CustomerSupport[[#This Row],[Date of Purchase]])</f>
        <v>2021</v>
      </c>
      <c r="X6242">
        <f t="shared" si="97"/>
        <v>-2.4666666666744277</v>
      </c>
    </row>
    <row r="6243" spans="1:24" ht="14.25" customHeight="1" x14ac:dyDescent="0.4">
      <c r="A6243">
        <v>6242</v>
      </c>
      <c r="B6243" t="s">
        <v>20255</v>
      </c>
      <c r="C6243" t="s">
        <v>20256</v>
      </c>
      <c r="D6243">
        <v>34</v>
      </c>
      <c r="E6243" t="s">
        <v>19</v>
      </c>
      <c r="F6243" t="s">
        <v>485</v>
      </c>
      <c r="G6243" s="1">
        <v>44361</v>
      </c>
      <c r="H6243" t="s">
        <v>21</v>
      </c>
      <c r="I6243" t="s">
        <v>93</v>
      </c>
      <c r="J6243" s="2" t="s">
        <v>20257</v>
      </c>
      <c r="K6243" t="s">
        <v>39</v>
      </c>
      <c r="L6243" t="s">
        <v>20258</v>
      </c>
      <c r="M6243" t="s">
        <v>25</v>
      </c>
      <c r="N6243" t="s">
        <v>26</v>
      </c>
      <c r="O6243" s="3">
        <v>45078.195775462962</v>
      </c>
      <c r="P6243" s="3">
        <v>45078.515914351854</v>
      </c>
      <c r="Q6243">
        <v>4</v>
      </c>
      <c r="R6243">
        <v>6242</v>
      </c>
      <c r="S6243" t="str">
        <f>PROPER(CustomerSupport[[#This Row],[Resolution]])</f>
        <v>Speak North Risk Executive Follow Charge Visit Test.</v>
      </c>
      <c r="T6243" t="str">
        <f>TRIM(CustomerSupport[[#This Row],[Customer Name]])</f>
        <v>Donna Robinson</v>
      </c>
      <c r="U6243">
        <f>MONTH(CustomerSupport[[#This Row],[Date of Purchase]])</f>
        <v>6</v>
      </c>
      <c r="V6243" t="str">
        <f>TEXT('Working data'!G6243,"mmmm")</f>
        <v>June</v>
      </c>
      <c r="W6243">
        <f>YEAR(CustomerSupport[[#This Row],[Date of Purchase]])</f>
        <v>2021</v>
      </c>
      <c r="X6243">
        <f t="shared" si="97"/>
        <v>7.683333333407063</v>
      </c>
    </row>
    <row r="6244" spans="1:24" ht="14.25" customHeight="1" x14ac:dyDescent="0.4">
      <c r="A6244">
        <v>6243</v>
      </c>
      <c r="B6244" t="s">
        <v>20259</v>
      </c>
      <c r="C6244" t="s">
        <v>20260</v>
      </c>
      <c r="D6244">
        <v>53</v>
      </c>
      <c r="E6244" t="s">
        <v>58</v>
      </c>
      <c r="F6244" t="s">
        <v>30</v>
      </c>
      <c r="G6244" s="1">
        <v>44379</v>
      </c>
      <c r="H6244" t="s">
        <v>67</v>
      </c>
      <c r="I6244" t="s">
        <v>37</v>
      </c>
      <c r="J6244" s="2" t="s">
        <v>20261</v>
      </c>
      <c r="K6244" t="s">
        <v>39</v>
      </c>
      <c r="L6244" t="s">
        <v>20262</v>
      </c>
      <c r="M6244" t="s">
        <v>143</v>
      </c>
      <c r="N6244" t="s">
        <v>26</v>
      </c>
      <c r="O6244" s="3">
        <v>45078.072881944441</v>
      </c>
      <c r="P6244" s="3">
        <v>45078.810381944444</v>
      </c>
      <c r="Q6244">
        <v>5</v>
      </c>
      <c r="R6244">
        <v>6243</v>
      </c>
      <c r="S6244" t="str">
        <f>PROPER(CustomerSupport[[#This Row],[Resolution]])</f>
        <v>Worker Involve Sure Pay Movement Pull Customer.</v>
      </c>
      <c r="T6244" t="str">
        <f>TRIM(CustomerSupport[[#This Row],[Customer Name]])</f>
        <v>Christopher Thompson</v>
      </c>
      <c r="U6244">
        <f>MONTH(CustomerSupport[[#This Row],[Date of Purchase]])</f>
        <v>7</v>
      </c>
      <c r="V6244" t="str">
        <f>TEXT('Working data'!G6244,"mmmm")</f>
        <v>July</v>
      </c>
      <c r="W6244">
        <f>YEAR(CustomerSupport[[#This Row],[Date of Purchase]])</f>
        <v>2021</v>
      </c>
      <c r="X6244">
        <f t="shared" si="97"/>
        <v>17.700000000069849</v>
      </c>
    </row>
    <row r="6245" spans="1:24" ht="14.25" customHeight="1" x14ac:dyDescent="0.4">
      <c r="A6245">
        <v>6244</v>
      </c>
      <c r="B6245" t="s">
        <v>20263</v>
      </c>
      <c r="C6245" t="s">
        <v>20264</v>
      </c>
      <c r="D6245">
        <v>29</v>
      </c>
      <c r="E6245" t="s">
        <v>19</v>
      </c>
      <c r="F6245" t="s">
        <v>98</v>
      </c>
      <c r="G6245" s="1">
        <v>43936</v>
      </c>
      <c r="H6245" t="s">
        <v>66</v>
      </c>
      <c r="I6245" t="s">
        <v>22</v>
      </c>
      <c r="J6245" s="2" t="s">
        <v>20265</v>
      </c>
      <c r="K6245" t="s">
        <v>62</v>
      </c>
      <c r="M6245" t="s">
        <v>143</v>
      </c>
      <c r="N6245" t="s">
        <v>55</v>
      </c>
      <c r="R6245">
        <v>6244</v>
      </c>
      <c r="S6245" t="str">
        <f>PROPER(CustomerSupport[[#This Row],[Resolution]])</f>
        <v/>
      </c>
      <c r="T6245" t="str">
        <f>TRIM(CustomerSupport[[#This Row],[Customer Name]])</f>
        <v>Randall Barton</v>
      </c>
      <c r="U6245">
        <f>MONTH(CustomerSupport[[#This Row],[Date of Purchase]])</f>
        <v>4</v>
      </c>
      <c r="V6245" t="str">
        <f>TEXT('Working data'!G6245,"mmmm")</f>
        <v>April</v>
      </c>
      <c r="W6245">
        <f>YEAR(CustomerSupport[[#This Row],[Date of Purchase]])</f>
        <v>2020</v>
      </c>
      <c r="X6245" t="str">
        <f t="shared" si="97"/>
        <v/>
      </c>
    </row>
    <row r="6246" spans="1:24" ht="14.25" customHeight="1" x14ac:dyDescent="0.4">
      <c r="A6246">
        <v>6245</v>
      </c>
      <c r="B6246" t="s">
        <v>20266</v>
      </c>
      <c r="C6246" t="s">
        <v>20267</v>
      </c>
      <c r="D6246">
        <v>41</v>
      </c>
      <c r="E6246" t="s">
        <v>58</v>
      </c>
      <c r="F6246" t="s">
        <v>242</v>
      </c>
      <c r="G6246" s="1">
        <v>44164</v>
      </c>
      <c r="H6246" t="s">
        <v>66</v>
      </c>
      <c r="I6246" t="s">
        <v>99</v>
      </c>
      <c r="J6246" t="s">
        <v>20268</v>
      </c>
      <c r="K6246" t="s">
        <v>24</v>
      </c>
      <c r="M6246" t="s">
        <v>25</v>
      </c>
      <c r="N6246" t="s">
        <v>33</v>
      </c>
      <c r="O6246" s="3">
        <v>45078.816655092596</v>
      </c>
      <c r="R6246">
        <v>6245</v>
      </c>
      <c r="S6246" t="str">
        <f>PROPER(CustomerSupport[[#This Row],[Resolution]])</f>
        <v/>
      </c>
      <c r="T6246" t="str">
        <f>TRIM(CustomerSupport[[#This Row],[Customer Name]])</f>
        <v>Amanda Garrett</v>
      </c>
      <c r="U6246">
        <f>MONTH(CustomerSupport[[#This Row],[Date of Purchase]])</f>
        <v>11</v>
      </c>
      <c r="V6246" t="str">
        <f>TEXT('Working data'!G6246,"mmmm")</f>
        <v>November</v>
      </c>
      <c r="W6246">
        <f>YEAR(CustomerSupport[[#This Row],[Date of Purchase]])</f>
        <v>2020</v>
      </c>
      <c r="X6246" t="str">
        <f t="shared" si="97"/>
        <v/>
      </c>
    </row>
    <row r="6247" spans="1:24" ht="14.25" customHeight="1" x14ac:dyDescent="0.4">
      <c r="A6247">
        <v>6246</v>
      </c>
      <c r="B6247" t="s">
        <v>20269</v>
      </c>
      <c r="C6247" t="s">
        <v>20270</v>
      </c>
      <c r="D6247">
        <v>25</v>
      </c>
      <c r="E6247" t="s">
        <v>58</v>
      </c>
      <c r="F6247" t="s">
        <v>211</v>
      </c>
      <c r="G6247" s="1">
        <v>43868</v>
      </c>
      <c r="H6247" t="s">
        <v>21</v>
      </c>
      <c r="I6247" t="s">
        <v>59</v>
      </c>
      <c r="J6247" t="s">
        <v>20271</v>
      </c>
      <c r="K6247" t="s">
        <v>62</v>
      </c>
      <c r="M6247" t="s">
        <v>25</v>
      </c>
      <c r="N6247" t="s">
        <v>33</v>
      </c>
      <c r="R6247">
        <v>6246</v>
      </c>
      <c r="S6247" t="str">
        <f>PROPER(CustomerSupport[[#This Row],[Resolution]])</f>
        <v/>
      </c>
      <c r="T6247" t="str">
        <f>TRIM(CustomerSupport[[#This Row],[Customer Name]])</f>
        <v>Samuel Barnes</v>
      </c>
      <c r="U6247">
        <f>MONTH(CustomerSupport[[#This Row],[Date of Purchase]])</f>
        <v>2</v>
      </c>
      <c r="V6247" t="str">
        <f>TEXT('Working data'!G6247,"mmmm")</f>
        <v>February</v>
      </c>
      <c r="W6247">
        <f>YEAR(CustomerSupport[[#This Row],[Date of Purchase]])</f>
        <v>2020</v>
      </c>
      <c r="X6247" t="str">
        <f t="shared" si="97"/>
        <v/>
      </c>
    </row>
    <row r="6248" spans="1:24" ht="14.25" customHeight="1" x14ac:dyDescent="0.4">
      <c r="A6248">
        <v>6247</v>
      </c>
      <c r="B6248" t="s">
        <v>20272</v>
      </c>
      <c r="C6248" t="s">
        <v>20273</v>
      </c>
      <c r="D6248">
        <v>69</v>
      </c>
      <c r="E6248" t="s">
        <v>29</v>
      </c>
      <c r="F6248" t="s">
        <v>431</v>
      </c>
      <c r="G6248" s="1">
        <v>44475</v>
      </c>
      <c r="H6248" t="s">
        <v>21</v>
      </c>
      <c r="I6248" t="s">
        <v>59</v>
      </c>
      <c r="J6248" s="2" t="s">
        <v>20274</v>
      </c>
      <c r="K6248" t="s">
        <v>39</v>
      </c>
      <c r="L6248" t="s">
        <v>20275</v>
      </c>
      <c r="M6248" t="s">
        <v>89</v>
      </c>
      <c r="N6248" t="s">
        <v>26</v>
      </c>
      <c r="O6248" s="3">
        <v>45078.351400462961</v>
      </c>
      <c r="P6248" s="3">
        <v>45078.114594907405</v>
      </c>
      <c r="Q6248">
        <v>2</v>
      </c>
      <c r="R6248">
        <v>6247</v>
      </c>
      <c r="S6248" t="str">
        <f>PROPER(CustomerSupport[[#This Row],[Resolution]])</f>
        <v>Program Teacher Weight And Increase.</v>
      </c>
      <c r="T6248" t="str">
        <f>TRIM(CustomerSupport[[#This Row],[Customer Name]])</f>
        <v>Phillip Perry</v>
      </c>
      <c r="U6248">
        <f>MONTH(CustomerSupport[[#This Row],[Date of Purchase]])</f>
        <v>10</v>
      </c>
      <c r="V6248" t="str">
        <f>TEXT('Working data'!G6248,"mmmm")</f>
        <v>October</v>
      </c>
      <c r="W6248">
        <f>YEAR(CustomerSupport[[#This Row],[Date of Purchase]])</f>
        <v>2021</v>
      </c>
      <c r="X6248">
        <f t="shared" si="97"/>
        <v>-5.6833333333488554</v>
      </c>
    </row>
    <row r="6249" spans="1:24" ht="14.25" customHeight="1" x14ac:dyDescent="0.4">
      <c r="A6249">
        <v>6248</v>
      </c>
      <c r="B6249" t="s">
        <v>20276</v>
      </c>
      <c r="C6249" t="s">
        <v>20277</v>
      </c>
      <c r="D6249">
        <v>68</v>
      </c>
      <c r="E6249" t="s">
        <v>29</v>
      </c>
      <c r="F6249" t="s">
        <v>223</v>
      </c>
      <c r="G6249" s="1">
        <v>44481</v>
      </c>
      <c r="H6249" t="s">
        <v>59</v>
      </c>
      <c r="I6249" t="s">
        <v>150</v>
      </c>
      <c r="J6249" s="2" t="s">
        <v>20278</v>
      </c>
      <c r="K6249" t="s">
        <v>39</v>
      </c>
      <c r="L6249" t="s">
        <v>20279</v>
      </c>
      <c r="M6249" t="s">
        <v>41</v>
      </c>
      <c r="N6249" t="s">
        <v>33</v>
      </c>
      <c r="O6249" s="3">
        <v>45078.530590277776</v>
      </c>
      <c r="P6249" s="3">
        <v>45078.966006944444</v>
      </c>
      <c r="Q6249">
        <v>4</v>
      </c>
      <c r="R6249">
        <v>6248</v>
      </c>
      <c r="S6249" t="str">
        <f>PROPER(CustomerSupport[[#This Row],[Resolution]])</f>
        <v>Particularly Bank Race Ball Age.</v>
      </c>
      <c r="T6249" t="str">
        <f>TRIM(CustomerSupport[[#This Row],[Customer Name]])</f>
        <v>James Moses</v>
      </c>
      <c r="U6249">
        <f>MONTH(CustomerSupport[[#This Row],[Date of Purchase]])</f>
        <v>10</v>
      </c>
      <c r="V6249" t="str">
        <f>TEXT('Working data'!G6249,"mmmm")</f>
        <v>October</v>
      </c>
      <c r="W6249">
        <f>YEAR(CustomerSupport[[#This Row],[Date of Purchase]])</f>
        <v>2021</v>
      </c>
      <c r="X6249">
        <f t="shared" si="97"/>
        <v>10.450000000011642</v>
      </c>
    </row>
    <row r="6250" spans="1:24" ht="14.25" customHeight="1" x14ac:dyDescent="0.4">
      <c r="A6250">
        <v>6249</v>
      </c>
      <c r="B6250" t="s">
        <v>20280</v>
      </c>
      <c r="C6250" t="s">
        <v>20281</v>
      </c>
      <c r="D6250">
        <v>64</v>
      </c>
      <c r="E6250" t="s">
        <v>19</v>
      </c>
      <c r="F6250" t="s">
        <v>161</v>
      </c>
      <c r="G6250" s="1">
        <v>44223</v>
      </c>
      <c r="H6250" t="s">
        <v>67</v>
      </c>
      <c r="I6250" t="s">
        <v>77</v>
      </c>
      <c r="J6250" t="s">
        <v>20282</v>
      </c>
      <c r="K6250" t="s">
        <v>39</v>
      </c>
      <c r="L6250" t="s">
        <v>20283</v>
      </c>
      <c r="M6250" t="s">
        <v>25</v>
      </c>
      <c r="N6250" t="s">
        <v>55</v>
      </c>
      <c r="O6250" s="3">
        <v>45078.555613425924</v>
      </c>
      <c r="P6250" s="3">
        <v>45078.847280092596</v>
      </c>
      <c r="Q6250">
        <v>4</v>
      </c>
      <c r="R6250">
        <v>6249</v>
      </c>
      <c r="S6250" t="str">
        <f>PROPER(CustomerSupport[[#This Row],[Resolution]])</f>
        <v>Important Understand Get Team Attorney.</v>
      </c>
      <c r="T6250" t="str">
        <f>TRIM(CustomerSupport[[#This Row],[Customer Name]])</f>
        <v>Melissa Clark</v>
      </c>
      <c r="U6250">
        <f>MONTH(CustomerSupport[[#This Row],[Date of Purchase]])</f>
        <v>1</v>
      </c>
      <c r="V6250" t="str">
        <f>TEXT('Working data'!G6250,"mmmm")</f>
        <v>January</v>
      </c>
      <c r="W6250">
        <f>YEAR(CustomerSupport[[#This Row],[Date of Purchase]])</f>
        <v>2021</v>
      </c>
      <c r="X6250">
        <f t="shared" si="97"/>
        <v>7.0000000001164153</v>
      </c>
    </row>
    <row r="6251" spans="1:24" ht="14.25" customHeight="1" x14ac:dyDescent="0.4">
      <c r="A6251">
        <v>6250</v>
      </c>
      <c r="B6251" t="s">
        <v>20284</v>
      </c>
      <c r="C6251" t="s">
        <v>20285</v>
      </c>
      <c r="D6251">
        <v>25</v>
      </c>
      <c r="E6251" t="s">
        <v>58</v>
      </c>
      <c r="F6251" t="s">
        <v>157</v>
      </c>
      <c r="G6251" s="1">
        <v>44036</v>
      </c>
      <c r="H6251" t="s">
        <v>67</v>
      </c>
      <c r="I6251" t="s">
        <v>67</v>
      </c>
      <c r="J6251" s="2" t="s">
        <v>20286</v>
      </c>
      <c r="K6251" t="s">
        <v>24</v>
      </c>
      <c r="M6251" t="s">
        <v>89</v>
      </c>
      <c r="N6251" t="s">
        <v>55</v>
      </c>
      <c r="O6251" s="3">
        <v>45078.574374999997</v>
      </c>
      <c r="R6251">
        <v>6250</v>
      </c>
      <c r="S6251" t="str">
        <f>PROPER(CustomerSupport[[#This Row],[Resolution]])</f>
        <v/>
      </c>
      <c r="T6251" t="str">
        <f>TRIM(CustomerSupport[[#This Row],[Customer Name]])</f>
        <v>Lindsay Owens</v>
      </c>
      <c r="U6251">
        <f>MONTH(CustomerSupport[[#This Row],[Date of Purchase]])</f>
        <v>7</v>
      </c>
      <c r="V6251" t="str">
        <f>TEXT('Working data'!G6251,"mmmm")</f>
        <v>July</v>
      </c>
      <c r="W6251">
        <f>YEAR(CustomerSupport[[#This Row],[Date of Purchase]])</f>
        <v>2020</v>
      </c>
      <c r="X6251" t="str">
        <f t="shared" si="97"/>
        <v/>
      </c>
    </row>
    <row r="6252" spans="1:24" ht="14.25" customHeight="1" x14ac:dyDescent="0.4">
      <c r="A6252">
        <v>6251</v>
      </c>
      <c r="B6252" t="s">
        <v>20287</v>
      </c>
      <c r="C6252" t="s">
        <v>20288</v>
      </c>
      <c r="D6252">
        <v>57</v>
      </c>
      <c r="E6252" t="s">
        <v>29</v>
      </c>
      <c r="F6252" t="s">
        <v>699</v>
      </c>
      <c r="G6252" s="1">
        <v>44293</v>
      </c>
      <c r="H6252" t="s">
        <v>45</v>
      </c>
      <c r="I6252" t="s">
        <v>113</v>
      </c>
      <c r="J6252" s="2" t="s">
        <v>20289</v>
      </c>
      <c r="K6252" t="s">
        <v>39</v>
      </c>
      <c r="L6252" t="s">
        <v>20290</v>
      </c>
      <c r="M6252" t="s">
        <v>25</v>
      </c>
      <c r="N6252" t="s">
        <v>26</v>
      </c>
      <c r="O6252" s="3">
        <v>45078.189675925925</v>
      </c>
      <c r="P6252" s="3">
        <v>45078.409120370372</v>
      </c>
      <c r="Q6252">
        <v>3</v>
      </c>
      <c r="R6252">
        <v>6251</v>
      </c>
      <c r="S6252" t="str">
        <f>PROPER(CustomerSupport[[#This Row],[Resolution]])</f>
        <v>Against Stuff Organization Both Security.</v>
      </c>
      <c r="T6252" t="str">
        <f>TRIM(CustomerSupport[[#This Row],[Customer Name]])</f>
        <v>Rhonda Harvey</v>
      </c>
      <c r="U6252">
        <f>MONTH(CustomerSupport[[#This Row],[Date of Purchase]])</f>
        <v>4</v>
      </c>
      <c r="V6252" t="str">
        <f>TEXT('Working data'!G6252,"mmmm")</f>
        <v>April</v>
      </c>
      <c r="W6252">
        <f>YEAR(CustomerSupport[[#This Row],[Date of Purchase]])</f>
        <v>2021</v>
      </c>
      <c r="X6252">
        <f t="shared" si="97"/>
        <v>5.2666666667209938</v>
      </c>
    </row>
    <row r="6253" spans="1:24" ht="14.25" customHeight="1" x14ac:dyDescent="0.4">
      <c r="A6253">
        <v>6252</v>
      </c>
      <c r="B6253" t="s">
        <v>20291</v>
      </c>
      <c r="C6253" t="s">
        <v>20292</v>
      </c>
      <c r="D6253">
        <v>25</v>
      </c>
      <c r="E6253" t="s">
        <v>29</v>
      </c>
      <c r="F6253" t="s">
        <v>98</v>
      </c>
      <c r="G6253" s="1">
        <v>44510</v>
      </c>
      <c r="H6253" t="s">
        <v>59</v>
      </c>
      <c r="I6253" t="s">
        <v>37</v>
      </c>
      <c r="J6253" s="2" t="s">
        <v>20293</v>
      </c>
      <c r="K6253" t="s">
        <v>62</v>
      </c>
      <c r="M6253" t="s">
        <v>89</v>
      </c>
      <c r="N6253" t="s">
        <v>33</v>
      </c>
      <c r="R6253">
        <v>6252</v>
      </c>
      <c r="S6253" t="str">
        <f>PROPER(CustomerSupport[[#This Row],[Resolution]])</f>
        <v/>
      </c>
      <c r="T6253" t="str">
        <f>TRIM(CustomerSupport[[#This Row],[Customer Name]])</f>
        <v>Travis Smith</v>
      </c>
      <c r="U6253">
        <f>MONTH(CustomerSupport[[#This Row],[Date of Purchase]])</f>
        <v>11</v>
      </c>
      <c r="V6253" t="str">
        <f>TEXT('Working data'!G6253,"mmmm")</f>
        <v>November</v>
      </c>
      <c r="W6253">
        <f>YEAR(CustomerSupport[[#This Row],[Date of Purchase]])</f>
        <v>2021</v>
      </c>
      <c r="X6253" t="str">
        <f t="shared" si="97"/>
        <v/>
      </c>
    </row>
    <row r="6254" spans="1:24" ht="14.25" customHeight="1" x14ac:dyDescent="0.4">
      <c r="A6254">
        <v>6253</v>
      </c>
      <c r="B6254" t="s">
        <v>17914</v>
      </c>
      <c r="C6254" t="s">
        <v>20294</v>
      </c>
      <c r="D6254">
        <v>28</v>
      </c>
      <c r="E6254" t="s">
        <v>29</v>
      </c>
      <c r="F6254" t="s">
        <v>129</v>
      </c>
      <c r="G6254" s="1">
        <v>44180</v>
      </c>
      <c r="H6254" t="s">
        <v>59</v>
      </c>
      <c r="I6254" t="s">
        <v>93</v>
      </c>
      <c r="J6254" s="2" t="s">
        <v>20295</v>
      </c>
      <c r="K6254" t="s">
        <v>39</v>
      </c>
      <c r="L6254" t="s">
        <v>20296</v>
      </c>
      <c r="M6254" t="s">
        <v>41</v>
      </c>
      <c r="N6254" t="s">
        <v>55</v>
      </c>
      <c r="O6254" s="3">
        <v>45078.248749999999</v>
      </c>
      <c r="P6254" s="3">
        <v>45078.954305555555</v>
      </c>
      <c r="Q6254">
        <v>5</v>
      </c>
      <c r="R6254">
        <v>6253</v>
      </c>
      <c r="S6254" t="str">
        <f>PROPER(CustomerSupport[[#This Row],[Resolution]])</f>
        <v>Together General Long Face It.</v>
      </c>
      <c r="T6254" t="str">
        <f>TRIM(CustomerSupport[[#This Row],[Customer Name]])</f>
        <v>Michael White</v>
      </c>
      <c r="U6254">
        <f>MONTH(CustomerSupport[[#This Row],[Date of Purchase]])</f>
        <v>12</v>
      </c>
      <c r="V6254" t="str">
        <f>TEXT('Working data'!G6254,"mmmm")</f>
        <v>December</v>
      </c>
      <c r="W6254">
        <f>YEAR(CustomerSupport[[#This Row],[Date of Purchase]])</f>
        <v>2020</v>
      </c>
      <c r="X6254">
        <f t="shared" si="97"/>
        <v>16.933333333348855</v>
      </c>
    </row>
    <row r="6255" spans="1:24" ht="14.25" customHeight="1" x14ac:dyDescent="0.4">
      <c r="A6255">
        <v>6254</v>
      </c>
      <c r="B6255" t="s">
        <v>20297</v>
      </c>
      <c r="C6255" t="s">
        <v>20298</v>
      </c>
      <c r="D6255">
        <v>44</v>
      </c>
      <c r="E6255" t="s">
        <v>19</v>
      </c>
      <c r="F6255" t="s">
        <v>202</v>
      </c>
      <c r="G6255" s="1">
        <v>44338</v>
      </c>
      <c r="H6255" t="s">
        <v>21</v>
      </c>
      <c r="I6255" t="s">
        <v>93</v>
      </c>
      <c r="J6255" s="2" t="s">
        <v>20299</v>
      </c>
      <c r="K6255" t="s">
        <v>39</v>
      </c>
      <c r="L6255" t="s">
        <v>20300</v>
      </c>
      <c r="M6255" t="s">
        <v>89</v>
      </c>
      <c r="N6255" t="s">
        <v>83</v>
      </c>
      <c r="O6255" s="3">
        <v>45078.116122685184</v>
      </c>
      <c r="P6255" s="3">
        <v>45078.442511574074</v>
      </c>
      <c r="Q6255">
        <v>3</v>
      </c>
      <c r="R6255">
        <v>6254</v>
      </c>
      <c r="S6255" t="str">
        <f>PROPER(CustomerSupport[[#This Row],[Resolution]])</f>
        <v>Boy Home Various Machine Himself Radio Entire.</v>
      </c>
      <c r="T6255" t="str">
        <f>TRIM(CustomerSupport[[#This Row],[Customer Name]])</f>
        <v>Eric Ponce</v>
      </c>
      <c r="U6255">
        <f>MONTH(CustomerSupport[[#This Row],[Date of Purchase]])</f>
        <v>5</v>
      </c>
      <c r="V6255" t="str">
        <f>TEXT('Working data'!G6255,"mmmm")</f>
        <v>May</v>
      </c>
      <c r="W6255">
        <f>YEAR(CustomerSupport[[#This Row],[Date of Purchase]])</f>
        <v>2021</v>
      </c>
      <c r="X6255">
        <f t="shared" si="97"/>
        <v>7.8333333333721384</v>
      </c>
    </row>
    <row r="6256" spans="1:24" ht="14.25" customHeight="1" x14ac:dyDescent="0.4">
      <c r="A6256">
        <v>6255</v>
      </c>
      <c r="B6256" t="s">
        <v>20301</v>
      </c>
      <c r="C6256" t="s">
        <v>20302</v>
      </c>
      <c r="D6256">
        <v>20</v>
      </c>
      <c r="E6256" t="s">
        <v>19</v>
      </c>
      <c r="F6256" t="s">
        <v>207</v>
      </c>
      <c r="G6256" s="1">
        <v>44140</v>
      </c>
      <c r="H6256" t="s">
        <v>66</v>
      </c>
      <c r="I6256" t="s">
        <v>113</v>
      </c>
      <c r="J6256" s="2" t="s">
        <v>20303</v>
      </c>
      <c r="K6256" t="s">
        <v>62</v>
      </c>
      <c r="M6256" t="s">
        <v>143</v>
      </c>
      <c r="N6256" t="s">
        <v>26</v>
      </c>
      <c r="R6256">
        <v>6255</v>
      </c>
      <c r="S6256" t="str">
        <f>PROPER(CustomerSupport[[#This Row],[Resolution]])</f>
        <v/>
      </c>
      <c r="T6256" t="str">
        <f>TRIM(CustomerSupport[[#This Row],[Customer Name]])</f>
        <v>Michelle Woods</v>
      </c>
      <c r="U6256">
        <f>MONTH(CustomerSupport[[#This Row],[Date of Purchase]])</f>
        <v>11</v>
      </c>
      <c r="V6256" t="str">
        <f>TEXT('Working data'!G6256,"mmmm")</f>
        <v>November</v>
      </c>
      <c r="W6256">
        <f>YEAR(CustomerSupport[[#This Row],[Date of Purchase]])</f>
        <v>2020</v>
      </c>
      <c r="X6256" t="str">
        <f t="shared" si="97"/>
        <v/>
      </c>
    </row>
    <row r="6257" spans="1:24" ht="14.25" customHeight="1" x14ac:dyDescent="0.4">
      <c r="A6257">
        <v>6256</v>
      </c>
      <c r="B6257" t="s">
        <v>3837</v>
      </c>
      <c r="C6257" t="s">
        <v>20304</v>
      </c>
      <c r="D6257">
        <v>61</v>
      </c>
      <c r="E6257" t="s">
        <v>29</v>
      </c>
      <c r="F6257" t="s">
        <v>242</v>
      </c>
      <c r="G6257" s="1">
        <v>44397</v>
      </c>
      <c r="H6257" t="s">
        <v>59</v>
      </c>
      <c r="I6257" t="s">
        <v>37</v>
      </c>
      <c r="J6257" t="s">
        <v>20305</v>
      </c>
      <c r="K6257" t="s">
        <v>39</v>
      </c>
      <c r="L6257" t="s">
        <v>20306</v>
      </c>
      <c r="M6257" t="s">
        <v>41</v>
      </c>
      <c r="N6257" t="s">
        <v>55</v>
      </c>
      <c r="O6257" s="3">
        <v>45078.75503472222</v>
      </c>
      <c r="P6257" s="3">
        <v>45078.889062499999</v>
      </c>
      <c r="Q6257">
        <v>4</v>
      </c>
      <c r="R6257">
        <v>6256</v>
      </c>
      <c r="S6257" t="str">
        <f>PROPER(CustomerSupport[[#This Row],[Resolution]])</f>
        <v>Manage Professional Pattern.</v>
      </c>
      <c r="T6257" t="str">
        <f>TRIM(CustomerSupport[[#This Row],[Customer Name]])</f>
        <v>Amanda Smith</v>
      </c>
      <c r="U6257">
        <f>MONTH(CustomerSupport[[#This Row],[Date of Purchase]])</f>
        <v>7</v>
      </c>
      <c r="V6257" t="str">
        <f>TEXT('Working data'!G6257,"mmmm")</f>
        <v>July</v>
      </c>
      <c r="W6257">
        <f>YEAR(CustomerSupport[[#This Row],[Date of Purchase]])</f>
        <v>2021</v>
      </c>
      <c r="X6257">
        <f t="shared" si="97"/>
        <v>3.2166666666744277</v>
      </c>
    </row>
    <row r="6258" spans="1:24" ht="14.25" customHeight="1" x14ac:dyDescent="0.4">
      <c r="A6258">
        <v>6257</v>
      </c>
      <c r="B6258" t="s">
        <v>20307</v>
      </c>
      <c r="C6258" t="s">
        <v>20308</v>
      </c>
      <c r="D6258">
        <v>55</v>
      </c>
      <c r="E6258" t="s">
        <v>58</v>
      </c>
      <c r="F6258" t="s">
        <v>286</v>
      </c>
      <c r="G6258" s="1">
        <v>44153</v>
      </c>
      <c r="H6258" t="s">
        <v>67</v>
      </c>
      <c r="I6258" t="s">
        <v>31</v>
      </c>
      <c r="J6258" t="s">
        <v>449</v>
      </c>
      <c r="K6258" t="s">
        <v>62</v>
      </c>
      <c r="M6258" t="s">
        <v>143</v>
      </c>
      <c r="N6258" t="s">
        <v>33</v>
      </c>
      <c r="R6258">
        <v>6257</v>
      </c>
      <c r="S6258" t="str">
        <f>PROPER(CustomerSupport[[#This Row],[Resolution]])</f>
        <v/>
      </c>
      <c r="T6258" t="str">
        <f>TRIM(CustomerSupport[[#This Row],[Customer Name]])</f>
        <v>Cody Smith</v>
      </c>
      <c r="U6258">
        <f>MONTH(CustomerSupport[[#This Row],[Date of Purchase]])</f>
        <v>11</v>
      </c>
      <c r="V6258" t="str">
        <f>TEXT('Working data'!G6258,"mmmm")</f>
        <v>November</v>
      </c>
      <c r="W6258">
        <f>YEAR(CustomerSupport[[#This Row],[Date of Purchase]])</f>
        <v>2020</v>
      </c>
      <c r="X6258" t="str">
        <f t="shared" si="97"/>
        <v/>
      </c>
    </row>
    <row r="6259" spans="1:24" ht="14.25" customHeight="1" x14ac:dyDescent="0.4">
      <c r="A6259">
        <v>6258</v>
      </c>
      <c r="B6259" t="s">
        <v>20309</v>
      </c>
      <c r="C6259" t="s">
        <v>20310</v>
      </c>
      <c r="D6259">
        <v>41</v>
      </c>
      <c r="E6259" t="s">
        <v>58</v>
      </c>
      <c r="F6259" t="s">
        <v>456</v>
      </c>
      <c r="G6259" s="1">
        <v>43976</v>
      </c>
      <c r="H6259" t="s">
        <v>21</v>
      </c>
      <c r="I6259" t="s">
        <v>67</v>
      </c>
      <c r="J6259" t="s">
        <v>20311</v>
      </c>
      <c r="K6259" t="s">
        <v>62</v>
      </c>
      <c r="M6259" t="s">
        <v>143</v>
      </c>
      <c r="N6259" t="s">
        <v>33</v>
      </c>
      <c r="R6259">
        <v>6258</v>
      </c>
      <c r="S6259" t="str">
        <f>PROPER(CustomerSupport[[#This Row],[Resolution]])</f>
        <v/>
      </c>
      <c r="T6259" t="str">
        <f>TRIM(CustomerSupport[[#This Row],[Customer Name]])</f>
        <v>Annette Ashley</v>
      </c>
      <c r="U6259">
        <f>MONTH(CustomerSupport[[#This Row],[Date of Purchase]])</f>
        <v>5</v>
      </c>
      <c r="V6259" t="str">
        <f>TEXT('Working data'!G6259,"mmmm")</f>
        <v>May</v>
      </c>
      <c r="W6259">
        <f>YEAR(CustomerSupport[[#This Row],[Date of Purchase]])</f>
        <v>2020</v>
      </c>
      <c r="X6259" t="str">
        <f t="shared" si="97"/>
        <v/>
      </c>
    </row>
    <row r="6260" spans="1:24" ht="14.25" customHeight="1" x14ac:dyDescent="0.4">
      <c r="A6260">
        <v>6259</v>
      </c>
      <c r="B6260" t="s">
        <v>20312</v>
      </c>
      <c r="C6260" t="s">
        <v>20313</v>
      </c>
      <c r="D6260">
        <v>46</v>
      </c>
      <c r="E6260" t="s">
        <v>19</v>
      </c>
      <c r="F6260" t="s">
        <v>51</v>
      </c>
      <c r="G6260" s="1">
        <v>43961</v>
      </c>
      <c r="H6260" t="s">
        <v>66</v>
      </c>
      <c r="I6260" t="s">
        <v>177</v>
      </c>
      <c r="J6260" s="2" t="s">
        <v>20314</v>
      </c>
      <c r="K6260" t="s">
        <v>62</v>
      </c>
      <c r="M6260" t="s">
        <v>41</v>
      </c>
      <c r="N6260" t="s">
        <v>55</v>
      </c>
      <c r="R6260">
        <v>6259</v>
      </c>
      <c r="S6260" t="str">
        <f>PROPER(CustomerSupport[[#This Row],[Resolution]])</f>
        <v/>
      </c>
      <c r="T6260" t="str">
        <f>TRIM(CustomerSupport[[#This Row],[Customer Name]])</f>
        <v>Kayla Evans</v>
      </c>
      <c r="U6260">
        <f>MONTH(CustomerSupport[[#This Row],[Date of Purchase]])</f>
        <v>5</v>
      </c>
      <c r="V6260" t="str">
        <f>TEXT('Working data'!G6260,"mmmm")</f>
        <v>May</v>
      </c>
      <c r="W6260">
        <f>YEAR(CustomerSupport[[#This Row],[Date of Purchase]])</f>
        <v>2020</v>
      </c>
      <c r="X6260" t="str">
        <f t="shared" si="97"/>
        <v/>
      </c>
    </row>
    <row r="6261" spans="1:24" ht="14.25" customHeight="1" x14ac:dyDescent="0.4">
      <c r="A6261">
        <v>6260</v>
      </c>
      <c r="B6261" t="s">
        <v>8951</v>
      </c>
      <c r="C6261" t="s">
        <v>20315</v>
      </c>
      <c r="D6261">
        <v>21</v>
      </c>
      <c r="E6261" t="s">
        <v>29</v>
      </c>
      <c r="F6261" t="s">
        <v>44</v>
      </c>
      <c r="G6261" s="1">
        <v>44539</v>
      </c>
      <c r="H6261" t="s">
        <v>45</v>
      </c>
      <c r="I6261" t="s">
        <v>60</v>
      </c>
      <c r="J6261" t="s">
        <v>20316</v>
      </c>
      <c r="K6261" t="s">
        <v>62</v>
      </c>
      <c r="M6261" t="s">
        <v>25</v>
      </c>
      <c r="N6261" t="s">
        <v>55</v>
      </c>
      <c r="R6261">
        <v>6260</v>
      </c>
      <c r="S6261" t="str">
        <f>PROPER(CustomerSupport[[#This Row],[Resolution]])</f>
        <v/>
      </c>
      <c r="T6261" t="str">
        <f>TRIM(CustomerSupport[[#This Row],[Customer Name]])</f>
        <v>Brandon May</v>
      </c>
      <c r="U6261">
        <f>MONTH(CustomerSupport[[#This Row],[Date of Purchase]])</f>
        <v>12</v>
      </c>
      <c r="V6261" t="str">
        <f>TEXT('Working data'!G6261,"mmmm")</f>
        <v>December</v>
      </c>
      <c r="W6261">
        <f>YEAR(CustomerSupport[[#This Row],[Date of Purchase]])</f>
        <v>2021</v>
      </c>
      <c r="X6261" t="str">
        <f t="shared" si="97"/>
        <v/>
      </c>
    </row>
    <row r="6262" spans="1:24" ht="14.25" customHeight="1" x14ac:dyDescent="0.4">
      <c r="A6262">
        <v>6261</v>
      </c>
      <c r="B6262" t="s">
        <v>20317</v>
      </c>
      <c r="C6262" t="s">
        <v>20318</v>
      </c>
      <c r="D6262">
        <v>19</v>
      </c>
      <c r="E6262" t="s">
        <v>29</v>
      </c>
      <c r="F6262" t="s">
        <v>134</v>
      </c>
      <c r="G6262" s="1">
        <v>44105</v>
      </c>
      <c r="H6262" t="s">
        <v>66</v>
      </c>
      <c r="I6262" t="s">
        <v>37</v>
      </c>
      <c r="J6262" t="s">
        <v>20319</v>
      </c>
      <c r="K6262" t="s">
        <v>39</v>
      </c>
      <c r="L6262" t="s">
        <v>20320</v>
      </c>
      <c r="M6262" t="s">
        <v>143</v>
      </c>
      <c r="N6262" t="s">
        <v>83</v>
      </c>
      <c r="O6262" s="3">
        <v>45078.925937499997</v>
      </c>
      <c r="P6262" s="3">
        <v>45078.651631944442</v>
      </c>
      <c r="Q6262">
        <v>2</v>
      </c>
      <c r="R6262">
        <v>6261</v>
      </c>
      <c r="S6262" t="str">
        <f>PROPER(CustomerSupport[[#This Row],[Resolution]])</f>
        <v>Something Rich Cause.</v>
      </c>
      <c r="T6262" t="str">
        <f>TRIM(CustomerSupport[[#This Row],[Customer Name]])</f>
        <v>Richard Ferguson</v>
      </c>
      <c r="U6262">
        <f>MONTH(CustomerSupport[[#This Row],[Date of Purchase]])</f>
        <v>10</v>
      </c>
      <c r="V6262" t="str">
        <f>TEXT('Working data'!G6262,"mmmm")</f>
        <v>October</v>
      </c>
      <c r="W6262">
        <f>YEAR(CustomerSupport[[#This Row],[Date of Purchase]])</f>
        <v>2020</v>
      </c>
      <c r="X6262">
        <f t="shared" si="97"/>
        <v>-6.5833333333139308</v>
      </c>
    </row>
    <row r="6263" spans="1:24" ht="14.25" customHeight="1" x14ac:dyDescent="0.4">
      <c r="A6263">
        <v>6262</v>
      </c>
      <c r="B6263" t="s">
        <v>20321</v>
      </c>
      <c r="C6263" t="s">
        <v>20322</v>
      </c>
      <c r="D6263">
        <v>70</v>
      </c>
      <c r="E6263" t="s">
        <v>19</v>
      </c>
      <c r="F6263" t="s">
        <v>129</v>
      </c>
      <c r="G6263" s="1">
        <v>44338</v>
      </c>
      <c r="H6263" t="s">
        <v>21</v>
      </c>
      <c r="I6263" t="s">
        <v>72</v>
      </c>
      <c r="J6263" s="2" t="s">
        <v>20323</v>
      </c>
      <c r="K6263" t="s">
        <v>39</v>
      </c>
      <c r="L6263" t="s">
        <v>20324</v>
      </c>
      <c r="M6263" t="s">
        <v>89</v>
      </c>
      <c r="N6263" t="s">
        <v>26</v>
      </c>
      <c r="O6263" s="3">
        <v>45078.604432870372</v>
      </c>
      <c r="P6263" s="3">
        <v>45078.080821759257</v>
      </c>
      <c r="Q6263">
        <v>5</v>
      </c>
      <c r="R6263">
        <v>6262</v>
      </c>
      <c r="S6263" t="str">
        <f>PROPER(CustomerSupport[[#This Row],[Resolution]])</f>
        <v>Professor Trip Do Candidate Star Ball.</v>
      </c>
      <c r="T6263" t="str">
        <f>TRIM(CustomerSupport[[#This Row],[Customer Name]])</f>
        <v>Nicole Scott</v>
      </c>
      <c r="U6263">
        <f>MONTH(CustomerSupport[[#This Row],[Date of Purchase]])</f>
        <v>5</v>
      </c>
      <c r="V6263" t="str">
        <f>TEXT('Working data'!G6263,"mmmm")</f>
        <v>May</v>
      </c>
      <c r="W6263">
        <f>YEAR(CustomerSupport[[#This Row],[Date of Purchase]])</f>
        <v>2021</v>
      </c>
      <c r="X6263">
        <f t="shared" si="97"/>
        <v>-12.56666666676756</v>
      </c>
    </row>
    <row r="6264" spans="1:24" ht="14.25" customHeight="1" x14ac:dyDescent="0.4">
      <c r="A6264">
        <v>6263</v>
      </c>
      <c r="B6264" t="s">
        <v>20325</v>
      </c>
      <c r="C6264" t="s">
        <v>20326</v>
      </c>
      <c r="D6264">
        <v>19</v>
      </c>
      <c r="E6264" t="s">
        <v>29</v>
      </c>
      <c r="F6264" t="s">
        <v>30</v>
      </c>
      <c r="G6264" s="1">
        <v>44394</v>
      </c>
      <c r="H6264" t="s">
        <v>45</v>
      </c>
      <c r="I6264" t="s">
        <v>141</v>
      </c>
      <c r="J6264" s="2" t="s">
        <v>20327</v>
      </c>
      <c r="K6264" t="s">
        <v>39</v>
      </c>
      <c r="L6264" t="s">
        <v>20328</v>
      </c>
      <c r="M6264" t="s">
        <v>25</v>
      </c>
      <c r="N6264" t="s">
        <v>83</v>
      </c>
      <c r="O6264" s="3">
        <v>45078.995416666665</v>
      </c>
      <c r="P6264" s="3">
        <v>45078.095416666663</v>
      </c>
      <c r="Q6264">
        <v>2</v>
      </c>
      <c r="R6264">
        <v>6263</v>
      </c>
      <c r="S6264" t="str">
        <f>PROPER(CustomerSupport[[#This Row],[Resolution]])</f>
        <v>Even Sound Able Expect Writer Whether.</v>
      </c>
      <c r="T6264" t="str">
        <f>TRIM(CustomerSupport[[#This Row],[Customer Name]])</f>
        <v>Carrie Greer</v>
      </c>
      <c r="U6264">
        <f>MONTH(CustomerSupport[[#This Row],[Date of Purchase]])</f>
        <v>7</v>
      </c>
      <c r="V6264" t="str">
        <f>TEXT('Working data'!G6264,"mmmm")</f>
        <v>July</v>
      </c>
      <c r="W6264">
        <f>YEAR(CustomerSupport[[#This Row],[Date of Purchase]])</f>
        <v>2021</v>
      </c>
      <c r="X6264">
        <f t="shared" si="97"/>
        <v>-21.600000000034925</v>
      </c>
    </row>
    <row r="6265" spans="1:24" ht="14.25" customHeight="1" x14ac:dyDescent="0.4">
      <c r="A6265">
        <v>6264</v>
      </c>
      <c r="B6265" t="s">
        <v>20329</v>
      </c>
      <c r="C6265" t="s">
        <v>20330</v>
      </c>
      <c r="D6265">
        <v>35</v>
      </c>
      <c r="E6265" t="s">
        <v>58</v>
      </c>
      <c r="F6265" t="s">
        <v>92</v>
      </c>
      <c r="G6265" s="1">
        <v>44283</v>
      </c>
      <c r="H6265" t="s">
        <v>59</v>
      </c>
      <c r="I6265" t="s">
        <v>72</v>
      </c>
      <c r="J6265" s="2" t="s">
        <v>20331</v>
      </c>
      <c r="K6265" t="s">
        <v>62</v>
      </c>
      <c r="M6265" t="s">
        <v>143</v>
      </c>
      <c r="N6265" t="s">
        <v>83</v>
      </c>
      <c r="R6265">
        <v>6264</v>
      </c>
      <c r="S6265" t="str">
        <f>PROPER(CustomerSupport[[#This Row],[Resolution]])</f>
        <v/>
      </c>
      <c r="T6265" t="str">
        <f>TRIM(CustomerSupport[[#This Row],[Customer Name]])</f>
        <v>Joe Patterson</v>
      </c>
      <c r="U6265">
        <f>MONTH(CustomerSupport[[#This Row],[Date of Purchase]])</f>
        <v>3</v>
      </c>
      <c r="V6265" t="str">
        <f>TEXT('Working data'!G6265,"mmmm")</f>
        <v>March</v>
      </c>
      <c r="W6265">
        <f>YEAR(CustomerSupport[[#This Row],[Date of Purchase]])</f>
        <v>2021</v>
      </c>
      <c r="X6265" t="str">
        <f t="shared" si="97"/>
        <v/>
      </c>
    </row>
    <row r="6266" spans="1:24" ht="14.25" customHeight="1" x14ac:dyDescent="0.4">
      <c r="A6266">
        <v>6265</v>
      </c>
      <c r="B6266" t="s">
        <v>20332</v>
      </c>
      <c r="C6266" t="s">
        <v>20333</v>
      </c>
      <c r="D6266">
        <v>35</v>
      </c>
      <c r="E6266" t="s">
        <v>58</v>
      </c>
      <c r="F6266" t="s">
        <v>173</v>
      </c>
      <c r="G6266" s="1">
        <v>44507</v>
      </c>
      <c r="H6266" t="s">
        <v>67</v>
      </c>
      <c r="I6266" t="s">
        <v>177</v>
      </c>
      <c r="J6266" s="2" t="s">
        <v>20334</v>
      </c>
      <c r="K6266" t="s">
        <v>39</v>
      </c>
      <c r="L6266" t="s">
        <v>20335</v>
      </c>
      <c r="M6266" t="s">
        <v>89</v>
      </c>
      <c r="N6266" t="s">
        <v>55</v>
      </c>
      <c r="O6266" s="3">
        <v>45078.373935185184</v>
      </c>
      <c r="P6266" s="3">
        <v>45078.714212962965</v>
      </c>
      <c r="Q6266">
        <v>1</v>
      </c>
      <c r="R6266">
        <v>6265</v>
      </c>
      <c r="S6266" t="str">
        <f>PROPER(CustomerSupport[[#This Row],[Resolution]])</f>
        <v>Top Fight Not Might Respond Herself Until.</v>
      </c>
      <c r="T6266" t="str">
        <f>TRIM(CustomerSupport[[#This Row],[Customer Name]])</f>
        <v>Devin Hodges</v>
      </c>
      <c r="U6266">
        <f>MONTH(CustomerSupport[[#This Row],[Date of Purchase]])</f>
        <v>11</v>
      </c>
      <c r="V6266" t="str">
        <f>TEXT('Working data'!G6266,"mmmm")</f>
        <v>November</v>
      </c>
      <c r="W6266">
        <f>YEAR(CustomerSupport[[#This Row],[Date of Purchase]])</f>
        <v>2021</v>
      </c>
      <c r="X6266">
        <f t="shared" si="97"/>
        <v>8.1666666667442769</v>
      </c>
    </row>
    <row r="6267" spans="1:24" ht="14.25" customHeight="1" x14ac:dyDescent="0.4">
      <c r="A6267">
        <v>6266</v>
      </c>
      <c r="B6267" t="s">
        <v>20336</v>
      </c>
      <c r="C6267" t="s">
        <v>20337</v>
      </c>
      <c r="D6267">
        <v>64</v>
      </c>
      <c r="E6267" t="s">
        <v>19</v>
      </c>
      <c r="F6267" t="s">
        <v>117</v>
      </c>
      <c r="G6267" s="1">
        <v>44474</v>
      </c>
      <c r="H6267" t="s">
        <v>67</v>
      </c>
      <c r="I6267" t="s">
        <v>31</v>
      </c>
      <c r="J6267" s="2" t="s">
        <v>20338</v>
      </c>
      <c r="K6267" t="s">
        <v>24</v>
      </c>
      <c r="M6267" t="s">
        <v>41</v>
      </c>
      <c r="N6267" t="s">
        <v>83</v>
      </c>
      <c r="O6267" s="3">
        <v>45078.317013888889</v>
      </c>
      <c r="R6267">
        <v>6266</v>
      </c>
      <c r="S6267" t="str">
        <f>PROPER(CustomerSupport[[#This Row],[Resolution]])</f>
        <v/>
      </c>
      <c r="T6267" t="str">
        <f>TRIM(CustomerSupport[[#This Row],[Customer Name]])</f>
        <v>Daniel Hunt</v>
      </c>
      <c r="U6267">
        <f>MONTH(CustomerSupport[[#This Row],[Date of Purchase]])</f>
        <v>10</v>
      </c>
      <c r="V6267" t="str">
        <f>TEXT('Working data'!G6267,"mmmm")</f>
        <v>October</v>
      </c>
      <c r="W6267">
        <f>YEAR(CustomerSupport[[#This Row],[Date of Purchase]])</f>
        <v>2021</v>
      </c>
      <c r="X6267" t="str">
        <f t="shared" si="97"/>
        <v/>
      </c>
    </row>
    <row r="6268" spans="1:24" ht="14.25" customHeight="1" x14ac:dyDescent="0.4">
      <c r="A6268">
        <v>6267</v>
      </c>
      <c r="B6268" t="s">
        <v>20339</v>
      </c>
      <c r="C6268" t="s">
        <v>20340</v>
      </c>
      <c r="D6268">
        <v>70</v>
      </c>
      <c r="E6268" t="s">
        <v>58</v>
      </c>
      <c r="F6268" t="s">
        <v>92</v>
      </c>
      <c r="G6268" s="1">
        <v>44416</v>
      </c>
      <c r="H6268" t="s">
        <v>67</v>
      </c>
      <c r="I6268" t="s">
        <v>113</v>
      </c>
      <c r="J6268" s="2" t="s">
        <v>20341</v>
      </c>
      <c r="K6268" t="s">
        <v>39</v>
      </c>
      <c r="L6268" t="s">
        <v>20342</v>
      </c>
      <c r="M6268" t="s">
        <v>89</v>
      </c>
      <c r="N6268" t="s">
        <v>26</v>
      </c>
      <c r="O6268" s="3">
        <v>45078.558692129627</v>
      </c>
      <c r="P6268" s="3">
        <v>45078.362858796296</v>
      </c>
      <c r="Q6268">
        <v>4</v>
      </c>
      <c r="R6268">
        <v>6267</v>
      </c>
      <c r="S6268" t="str">
        <f>PROPER(CustomerSupport[[#This Row],[Resolution]])</f>
        <v>Develop Ability Catch There Begin Sort.</v>
      </c>
      <c r="T6268" t="str">
        <f>TRIM(CustomerSupport[[#This Row],[Customer Name]])</f>
        <v>Melissa Kirby</v>
      </c>
      <c r="U6268">
        <f>MONTH(CustomerSupport[[#This Row],[Date of Purchase]])</f>
        <v>8</v>
      </c>
      <c r="V6268" t="str">
        <f>TEXT('Working data'!G6268,"mmmm")</f>
        <v>August</v>
      </c>
      <c r="W6268">
        <f>YEAR(CustomerSupport[[#This Row],[Date of Purchase]])</f>
        <v>2021</v>
      </c>
      <c r="X6268">
        <f t="shared" si="97"/>
        <v>-4.6999999999534339</v>
      </c>
    </row>
    <row r="6269" spans="1:24" ht="14.25" customHeight="1" x14ac:dyDescent="0.4">
      <c r="A6269">
        <v>6268</v>
      </c>
      <c r="B6269" t="s">
        <v>20343</v>
      </c>
      <c r="C6269" t="s">
        <v>20344</v>
      </c>
      <c r="D6269">
        <v>48</v>
      </c>
      <c r="E6269" t="s">
        <v>58</v>
      </c>
      <c r="F6269" t="s">
        <v>20</v>
      </c>
      <c r="G6269" s="1">
        <v>43973</v>
      </c>
      <c r="H6269" t="s">
        <v>67</v>
      </c>
      <c r="I6269" t="s">
        <v>60</v>
      </c>
      <c r="J6269" s="2" t="s">
        <v>20345</v>
      </c>
      <c r="K6269" t="s">
        <v>39</v>
      </c>
      <c r="L6269" t="s">
        <v>20346</v>
      </c>
      <c r="M6269" t="s">
        <v>41</v>
      </c>
      <c r="N6269" t="s">
        <v>26</v>
      </c>
      <c r="O6269" s="3">
        <v>45078.754548611112</v>
      </c>
      <c r="P6269" s="3">
        <v>45078.226770833331</v>
      </c>
      <c r="Q6269">
        <v>3</v>
      </c>
      <c r="R6269">
        <v>6268</v>
      </c>
      <c r="S6269" t="str">
        <f>PROPER(CustomerSupport[[#This Row],[Resolution]])</f>
        <v>Executive Your Friend Player.</v>
      </c>
      <c r="T6269" t="str">
        <f>TRIM(CustomerSupport[[#This Row],[Customer Name]])</f>
        <v>Kristy Fernandez</v>
      </c>
      <c r="U6269">
        <f>MONTH(CustomerSupport[[#This Row],[Date of Purchase]])</f>
        <v>5</v>
      </c>
      <c r="V6269" t="str">
        <f>TEXT('Working data'!G6269,"mmmm")</f>
        <v>May</v>
      </c>
      <c r="W6269">
        <f>YEAR(CustomerSupport[[#This Row],[Date of Purchase]])</f>
        <v>2020</v>
      </c>
      <c r="X6269">
        <f t="shared" si="97"/>
        <v>-12.666666666744277</v>
      </c>
    </row>
    <row r="6270" spans="1:24" ht="14.25" customHeight="1" x14ac:dyDescent="0.4">
      <c r="A6270">
        <v>6269</v>
      </c>
      <c r="B6270" t="s">
        <v>20347</v>
      </c>
      <c r="C6270" t="s">
        <v>20348</v>
      </c>
      <c r="D6270">
        <v>64</v>
      </c>
      <c r="E6270" t="s">
        <v>29</v>
      </c>
      <c r="F6270" t="s">
        <v>161</v>
      </c>
      <c r="G6270" s="1">
        <v>44469</v>
      </c>
      <c r="H6270" t="s">
        <v>67</v>
      </c>
      <c r="I6270" t="s">
        <v>37</v>
      </c>
      <c r="J6270" s="2" t="s">
        <v>20349</v>
      </c>
      <c r="K6270" t="s">
        <v>62</v>
      </c>
      <c r="M6270" t="s">
        <v>89</v>
      </c>
      <c r="N6270" t="s">
        <v>26</v>
      </c>
      <c r="R6270">
        <v>6269</v>
      </c>
      <c r="S6270" t="str">
        <f>PROPER(CustomerSupport[[#This Row],[Resolution]])</f>
        <v/>
      </c>
      <c r="T6270" t="str">
        <f>TRIM(CustomerSupport[[#This Row],[Customer Name]])</f>
        <v>Timothy Clark</v>
      </c>
      <c r="U6270">
        <f>MONTH(CustomerSupport[[#This Row],[Date of Purchase]])</f>
        <v>9</v>
      </c>
      <c r="V6270" t="str">
        <f>TEXT('Working data'!G6270,"mmmm")</f>
        <v>September</v>
      </c>
      <c r="W6270">
        <f>YEAR(CustomerSupport[[#This Row],[Date of Purchase]])</f>
        <v>2021</v>
      </c>
      <c r="X6270" t="str">
        <f t="shared" si="97"/>
        <v/>
      </c>
    </row>
    <row r="6271" spans="1:24" ht="14.25" customHeight="1" x14ac:dyDescent="0.4">
      <c r="A6271">
        <v>6270</v>
      </c>
      <c r="B6271" t="s">
        <v>20350</v>
      </c>
      <c r="C6271" t="s">
        <v>20351</v>
      </c>
      <c r="D6271">
        <v>60</v>
      </c>
      <c r="E6271" t="s">
        <v>58</v>
      </c>
      <c r="F6271" t="s">
        <v>81</v>
      </c>
      <c r="G6271" s="1">
        <v>43980</v>
      </c>
      <c r="H6271" t="s">
        <v>66</v>
      </c>
      <c r="I6271" t="s">
        <v>77</v>
      </c>
      <c r="J6271" s="2" t="s">
        <v>20352</v>
      </c>
      <c r="K6271" t="s">
        <v>24</v>
      </c>
      <c r="M6271" t="s">
        <v>41</v>
      </c>
      <c r="N6271" t="s">
        <v>55</v>
      </c>
      <c r="O6271" s="3">
        <v>45078.640694444446</v>
      </c>
      <c r="R6271">
        <v>6270</v>
      </c>
      <c r="S6271" t="str">
        <f>PROPER(CustomerSupport[[#This Row],[Resolution]])</f>
        <v/>
      </c>
      <c r="T6271" t="str">
        <f>TRIM(CustomerSupport[[#This Row],[Customer Name]])</f>
        <v>Justin Barnett</v>
      </c>
      <c r="U6271">
        <f>MONTH(CustomerSupport[[#This Row],[Date of Purchase]])</f>
        <v>5</v>
      </c>
      <c r="V6271" t="str">
        <f>TEXT('Working data'!G6271,"mmmm")</f>
        <v>May</v>
      </c>
      <c r="W6271">
        <f>YEAR(CustomerSupport[[#This Row],[Date of Purchase]])</f>
        <v>2020</v>
      </c>
      <c r="X6271" t="str">
        <f t="shared" si="97"/>
        <v/>
      </c>
    </row>
    <row r="6272" spans="1:24" ht="14.25" customHeight="1" x14ac:dyDescent="0.4">
      <c r="A6272">
        <v>6271</v>
      </c>
      <c r="B6272" t="s">
        <v>20353</v>
      </c>
      <c r="C6272" t="s">
        <v>20354</v>
      </c>
      <c r="D6272">
        <v>54</v>
      </c>
      <c r="E6272" t="s">
        <v>19</v>
      </c>
      <c r="F6272" t="s">
        <v>202</v>
      </c>
      <c r="G6272" s="1">
        <v>44122</v>
      </c>
      <c r="H6272" t="s">
        <v>59</v>
      </c>
      <c r="I6272" t="s">
        <v>52</v>
      </c>
      <c r="J6272" s="2" t="s">
        <v>20355</v>
      </c>
      <c r="K6272" t="s">
        <v>62</v>
      </c>
      <c r="M6272" t="s">
        <v>89</v>
      </c>
      <c r="N6272" t="s">
        <v>26</v>
      </c>
      <c r="R6272">
        <v>6271</v>
      </c>
      <c r="S6272" t="str">
        <f>PROPER(CustomerSupport[[#This Row],[Resolution]])</f>
        <v/>
      </c>
      <c r="T6272" t="str">
        <f>TRIM(CustomerSupport[[#This Row],[Customer Name]])</f>
        <v>Shane Ball</v>
      </c>
      <c r="U6272">
        <f>MONTH(CustomerSupport[[#This Row],[Date of Purchase]])</f>
        <v>10</v>
      </c>
      <c r="V6272" t="str">
        <f>TEXT('Working data'!G6272,"mmmm")</f>
        <v>October</v>
      </c>
      <c r="W6272">
        <f>YEAR(CustomerSupport[[#This Row],[Date of Purchase]])</f>
        <v>2020</v>
      </c>
      <c r="X6272" t="str">
        <f t="shared" si="97"/>
        <v/>
      </c>
    </row>
    <row r="6273" spans="1:24" ht="14.25" customHeight="1" x14ac:dyDescent="0.4">
      <c r="A6273">
        <v>6272</v>
      </c>
      <c r="B6273" t="s">
        <v>20356</v>
      </c>
      <c r="C6273" t="s">
        <v>20357</v>
      </c>
      <c r="D6273">
        <v>52</v>
      </c>
      <c r="E6273" t="s">
        <v>58</v>
      </c>
      <c r="F6273" t="s">
        <v>286</v>
      </c>
      <c r="G6273" s="1">
        <v>44100</v>
      </c>
      <c r="H6273" t="s">
        <v>45</v>
      </c>
      <c r="I6273" t="s">
        <v>67</v>
      </c>
      <c r="J6273" s="2" t="s">
        <v>20358</v>
      </c>
      <c r="K6273" t="s">
        <v>62</v>
      </c>
      <c r="M6273" t="s">
        <v>41</v>
      </c>
      <c r="N6273" t="s">
        <v>55</v>
      </c>
      <c r="R6273">
        <v>6272</v>
      </c>
      <c r="S6273" t="str">
        <f>PROPER(CustomerSupport[[#This Row],[Resolution]])</f>
        <v/>
      </c>
      <c r="T6273" t="str">
        <f>TRIM(CustomerSupport[[#This Row],[Customer Name]])</f>
        <v>Nicholas Brown</v>
      </c>
      <c r="U6273">
        <f>MONTH(CustomerSupport[[#This Row],[Date of Purchase]])</f>
        <v>9</v>
      </c>
      <c r="V6273" t="str">
        <f>TEXT('Working data'!G6273,"mmmm")</f>
        <v>September</v>
      </c>
      <c r="W6273">
        <f>YEAR(CustomerSupport[[#This Row],[Date of Purchase]])</f>
        <v>2020</v>
      </c>
      <c r="X6273" t="str">
        <f t="shared" si="97"/>
        <v/>
      </c>
    </row>
    <row r="6274" spans="1:24" ht="14.25" customHeight="1" x14ac:dyDescent="0.4">
      <c r="A6274">
        <v>6273</v>
      </c>
      <c r="B6274" t="s">
        <v>20359</v>
      </c>
      <c r="C6274" t="s">
        <v>20360</v>
      </c>
      <c r="D6274">
        <v>48</v>
      </c>
      <c r="E6274" t="s">
        <v>19</v>
      </c>
      <c r="F6274" t="s">
        <v>173</v>
      </c>
      <c r="G6274" s="1">
        <v>44224</v>
      </c>
      <c r="H6274" t="s">
        <v>21</v>
      </c>
      <c r="I6274" t="s">
        <v>93</v>
      </c>
      <c r="J6274" s="2" t="s">
        <v>20361</v>
      </c>
      <c r="K6274" t="s">
        <v>24</v>
      </c>
      <c r="M6274" t="s">
        <v>89</v>
      </c>
      <c r="N6274" t="s">
        <v>55</v>
      </c>
      <c r="O6274" s="3">
        <v>45078.174780092595</v>
      </c>
      <c r="R6274">
        <v>6273</v>
      </c>
      <c r="S6274" t="str">
        <f>PROPER(CustomerSupport[[#This Row],[Resolution]])</f>
        <v/>
      </c>
      <c r="T6274" t="str">
        <f>TRIM(CustomerSupport[[#This Row],[Customer Name]])</f>
        <v>Daniel Sharp</v>
      </c>
      <c r="U6274">
        <f>MONTH(CustomerSupport[[#This Row],[Date of Purchase]])</f>
        <v>1</v>
      </c>
      <c r="V6274" t="str">
        <f>TEXT('Working data'!G6274,"mmmm")</f>
        <v>January</v>
      </c>
      <c r="W6274">
        <f>YEAR(CustomerSupport[[#This Row],[Date of Purchase]])</f>
        <v>2021</v>
      </c>
      <c r="X6274" t="str">
        <f t="shared" ref="X6274:X6337" si="98">IF(OR(O6274="",P6274=""),"",(P6274-O6274)*24)</f>
        <v/>
      </c>
    </row>
    <row r="6275" spans="1:24" ht="14.25" customHeight="1" x14ac:dyDescent="0.4">
      <c r="A6275">
        <v>6274</v>
      </c>
      <c r="B6275" t="s">
        <v>20362</v>
      </c>
      <c r="C6275" t="s">
        <v>20363</v>
      </c>
      <c r="D6275">
        <v>55</v>
      </c>
      <c r="E6275" t="s">
        <v>58</v>
      </c>
      <c r="F6275" t="s">
        <v>339</v>
      </c>
      <c r="G6275" s="1">
        <v>44045</v>
      </c>
      <c r="H6275" t="s">
        <v>59</v>
      </c>
      <c r="I6275" t="s">
        <v>99</v>
      </c>
      <c r="J6275" s="2" t="s">
        <v>20364</v>
      </c>
      <c r="K6275" t="s">
        <v>24</v>
      </c>
      <c r="M6275" t="s">
        <v>89</v>
      </c>
      <c r="N6275" t="s">
        <v>83</v>
      </c>
      <c r="O6275" s="3">
        <v>45078.422719907408</v>
      </c>
      <c r="R6275">
        <v>6274</v>
      </c>
      <c r="S6275" t="str">
        <f>PROPER(CustomerSupport[[#This Row],[Resolution]])</f>
        <v/>
      </c>
      <c r="T6275" t="str">
        <f>TRIM(CustomerSupport[[#This Row],[Customer Name]])</f>
        <v>Lisa Clark</v>
      </c>
      <c r="U6275">
        <f>MONTH(CustomerSupport[[#This Row],[Date of Purchase]])</f>
        <v>8</v>
      </c>
      <c r="V6275" t="str">
        <f>TEXT('Working data'!G6275,"mmmm")</f>
        <v>August</v>
      </c>
      <c r="W6275">
        <f>YEAR(CustomerSupport[[#This Row],[Date of Purchase]])</f>
        <v>2020</v>
      </c>
      <c r="X6275" t="str">
        <f t="shared" si="98"/>
        <v/>
      </c>
    </row>
    <row r="6276" spans="1:24" ht="14.25" customHeight="1" x14ac:dyDescent="0.4">
      <c r="A6276">
        <v>6275</v>
      </c>
      <c r="B6276" t="s">
        <v>20365</v>
      </c>
      <c r="C6276" t="s">
        <v>20366</v>
      </c>
      <c r="D6276">
        <v>62</v>
      </c>
      <c r="E6276" t="s">
        <v>19</v>
      </c>
      <c r="F6276" t="s">
        <v>242</v>
      </c>
      <c r="G6276" s="1">
        <v>44149</v>
      </c>
      <c r="H6276" t="s">
        <v>45</v>
      </c>
      <c r="I6276" t="s">
        <v>93</v>
      </c>
      <c r="J6276" s="2" t="s">
        <v>20367</v>
      </c>
      <c r="K6276" t="s">
        <v>39</v>
      </c>
      <c r="L6276" t="s">
        <v>20368</v>
      </c>
      <c r="M6276" t="s">
        <v>89</v>
      </c>
      <c r="N6276" t="s">
        <v>26</v>
      </c>
      <c r="O6276" s="3">
        <v>45078.27065972222</v>
      </c>
      <c r="P6276" s="3">
        <v>45078.806770833333</v>
      </c>
      <c r="Q6276">
        <v>4</v>
      </c>
      <c r="R6276">
        <v>6275</v>
      </c>
      <c r="S6276" t="str">
        <f>PROPER(CustomerSupport[[#This Row],[Resolution]])</f>
        <v>Public Represent Decision Name Sort Well Teacher.</v>
      </c>
      <c r="T6276" t="str">
        <f>TRIM(CustomerSupport[[#This Row],[Customer Name]])</f>
        <v>Robin Phelps</v>
      </c>
      <c r="U6276">
        <f>MONTH(CustomerSupport[[#This Row],[Date of Purchase]])</f>
        <v>11</v>
      </c>
      <c r="V6276" t="str">
        <f>TEXT('Working data'!G6276,"mmmm")</f>
        <v>November</v>
      </c>
      <c r="W6276">
        <f>YEAR(CustomerSupport[[#This Row],[Date of Purchase]])</f>
        <v>2020</v>
      </c>
      <c r="X6276">
        <f t="shared" si="98"/>
        <v>12.866666666697711</v>
      </c>
    </row>
    <row r="6277" spans="1:24" ht="14.25" customHeight="1" x14ac:dyDescent="0.4">
      <c r="A6277">
        <v>6276</v>
      </c>
      <c r="B6277" t="s">
        <v>20369</v>
      </c>
      <c r="C6277" t="s">
        <v>20370</v>
      </c>
      <c r="D6277">
        <v>63</v>
      </c>
      <c r="E6277" t="s">
        <v>29</v>
      </c>
      <c r="F6277" t="s">
        <v>211</v>
      </c>
      <c r="G6277" s="1">
        <v>44156</v>
      </c>
      <c r="H6277" t="s">
        <v>66</v>
      </c>
      <c r="I6277" t="s">
        <v>67</v>
      </c>
      <c r="J6277" t="s">
        <v>20371</v>
      </c>
      <c r="K6277" t="s">
        <v>39</v>
      </c>
      <c r="L6277" t="s">
        <v>20372</v>
      </c>
      <c r="M6277" t="s">
        <v>25</v>
      </c>
      <c r="N6277" t="s">
        <v>26</v>
      </c>
      <c r="O6277" s="3">
        <v>45078.433182870373</v>
      </c>
      <c r="P6277" s="3">
        <v>45078.80609953704</v>
      </c>
      <c r="Q6277">
        <v>1</v>
      </c>
      <c r="R6277">
        <v>6276</v>
      </c>
      <c r="S6277" t="str">
        <f>PROPER(CustomerSupport[[#This Row],[Resolution]])</f>
        <v>Image Someone Kind Number Rate Reflect Director Debate.</v>
      </c>
      <c r="T6277" t="str">
        <f>TRIM(CustomerSupport[[#This Row],[Customer Name]])</f>
        <v>Ashley Roberts</v>
      </c>
      <c r="U6277">
        <f>MONTH(CustomerSupport[[#This Row],[Date of Purchase]])</f>
        <v>11</v>
      </c>
      <c r="V6277" t="str">
        <f>TEXT('Working data'!G6277,"mmmm")</f>
        <v>November</v>
      </c>
      <c r="W6277">
        <f>YEAR(CustomerSupport[[#This Row],[Date of Purchase]])</f>
        <v>2020</v>
      </c>
      <c r="X6277">
        <f t="shared" si="98"/>
        <v>8.9500000000116415</v>
      </c>
    </row>
    <row r="6278" spans="1:24" ht="14.25" customHeight="1" x14ac:dyDescent="0.4">
      <c r="A6278">
        <v>6277</v>
      </c>
      <c r="B6278" t="s">
        <v>20373</v>
      </c>
      <c r="C6278" t="s">
        <v>20374</v>
      </c>
      <c r="D6278">
        <v>68</v>
      </c>
      <c r="E6278" t="s">
        <v>58</v>
      </c>
      <c r="F6278" t="s">
        <v>431</v>
      </c>
      <c r="G6278" s="1">
        <v>44413</v>
      </c>
      <c r="H6278" t="s">
        <v>66</v>
      </c>
      <c r="I6278" t="s">
        <v>141</v>
      </c>
      <c r="J6278" s="2" t="s">
        <v>20375</v>
      </c>
      <c r="K6278" t="s">
        <v>62</v>
      </c>
      <c r="M6278" t="s">
        <v>89</v>
      </c>
      <c r="N6278" t="s">
        <v>26</v>
      </c>
      <c r="R6278">
        <v>6277</v>
      </c>
      <c r="S6278" t="str">
        <f>PROPER(CustomerSupport[[#This Row],[Resolution]])</f>
        <v/>
      </c>
      <c r="T6278" t="str">
        <f>TRIM(CustomerSupport[[#This Row],[Customer Name]])</f>
        <v>Aaron Carter</v>
      </c>
      <c r="U6278">
        <f>MONTH(CustomerSupport[[#This Row],[Date of Purchase]])</f>
        <v>8</v>
      </c>
      <c r="V6278" t="str">
        <f>TEXT('Working data'!G6278,"mmmm")</f>
        <v>August</v>
      </c>
      <c r="W6278">
        <f>YEAR(CustomerSupport[[#This Row],[Date of Purchase]])</f>
        <v>2021</v>
      </c>
      <c r="X6278" t="str">
        <f t="shared" si="98"/>
        <v/>
      </c>
    </row>
    <row r="6279" spans="1:24" ht="14.25" customHeight="1" x14ac:dyDescent="0.4">
      <c r="A6279">
        <v>6278</v>
      </c>
      <c r="B6279" t="s">
        <v>20376</v>
      </c>
      <c r="C6279" t="s">
        <v>20377</v>
      </c>
      <c r="D6279">
        <v>22</v>
      </c>
      <c r="E6279" t="s">
        <v>19</v>
      </c>
      <c r="F6279" t="s">
        <v>317</v>
      </c>
      <c r="G6279" s="1">
        <v>44560</v>
      </c>
      <c r="H6279" t="s">
        <v>45</v>
      </c>
      <c r="I6279" t="s">
        <v>141</v>
      </c>
      <c r="J6279" s="2" t="s">
        <v>20378</v>
      </c>
      <c r="K6279" t="s">
        <v>39</v>
      </c>
      <c r="L6279" t="s">
        <v>20379</v>
      </c>
      <c r="M6279" t="s">
        <v>25</v>
      </c>
      <c r="N6279" t="s">
        <v>26</v>
      </c>
      <c r="O6279" s="3">
        <v>45078.20821759259</v>
      </c>
      <c r="P6279" s="3">
        <v>45078.979745370372</v>
      </c>
      <c r="Q6279">
        <v>2</v>
      </c>
      <c r="R6279">
        <v>6278</v>
      </c>
      <c r="S6279" t="str">
        <f>PROPER(CustomerSupport[[#This Row],[Resolution]])</f>
        <v>Yourself Factor Open Never Dinner.</v>
      </c>
      <c r="T6279" t="str">
        <f>TRIM(CustomerSupport[[#This Row],[Customer Name]])</f>
        <v>Michael Blanchard</v>
      </c>
      <c r="U6279">
        <f>MONTH(CustomerSupport[[#This Row],[Date of Purchase]])</f>
        <v>12</v>
      </c>
      <c r="V6279" t="str">
        <f>TEXT('Working data'!G6279,"mmmm")</f>
        <v>December</v>
      </c>
      <c r="W6279">
        <f>YEAR(CustomerSupport[[#This Row],[Date of Purchase]])</f>
        <v>2021</v>
      </c>
      <c r="X6279">
        <f t="shared" si="98"/>
        <v>18.516666666779201</v>
      </c>
    </row>
    <row r="6280" spans="1:24" ht="14.25" customHeight="1" x14ac:dyDescent="0.4">
      <c r="A6280">
        <v>6279</v>
      </c>
      <c r="B6280" t="s">
        <v>20380</v>
      </c>
      <c r="C6280" t="s">
        <v>20381</v>
      </c>
      <c r="D6280">
        <v>21</v>
      </c>
      <c r="E6280" t="s">
        <v>29</v>
      </c>
      <c r="F6280" t="s">
        <v>30</v>
      </c>
      <c r="G6280" s="1">
        <v>44133</v>
      </c>
      <c r="H6280" t="s">
        <v>67</v>
      </c>
      <c r="I6280" t="s">
        <v>31</v>
      </c>
      <c r="J6280" s="2" t="s">
        <v>20382</v>
      </c>
      <c r="K6280" t="s">
        <v>39</v>
      </c>
      <c r="L6280" t="s">
        <v>20383</v>
      </c>
      <c r="M6280" t="s">
        <v>25</v>
      </c>
      <c r="N6280" t="s">
        <v>26</v>
      </c>
      <c r="O6280" s="3">
        <v>45078.949907407405</v>
      </c>
      <c r="P6280" s="3">
        <v>45078.383935185186</v>
      </c>
      <c r="Q6280">
        <v>3</v>
      </c>
      <c r="R6280">
        <v>6279</v>
      </c>
      <c r="S6280" t="str">
        <f>PROPER(CustomerSupport[[#This Row],[Resolution]])</f>
        <v>Friend Campaign Country Rate.</v>
      </c>
      <c r="T6280" t="str">
        <f>TRIM(CustomerSupport[[#This Row],[Customer Name]])</f>
        <v>Shannon Perez</v>
      </c>
      <c r="U6280">
        <f>MONTH(CustomerSupport[[#This Row],[Date of Purchase]])</f>
        <v>10</v>
      </c>
      <c r="V6280" t="str">
        <f>TEXT('Working data'!G6280,"mmmm")</f>
        <v>October</v>
      </c>
      <c r="W6280">
        <f>YEAR(CustomerSupport[[#This Row],[Date of Purchase]])</f>
        <v>2020</v>
      </c>
      <c r="X6280">
        <f t="shared" si="98"/>
        <v>-13.583333333255723</v>
      </c>
    </row>
    <row r="6281" spans="1:24" ht="14.25" customHeight="1" x14ac:dyDescent="0.4">
      <c r="A6281">
        <v>6280</v>
      </c>
      <c r="B6281" t="s">
        <v>20384</v>
      </c>
      <c r="C6281" t="s">
        <v>20385</v>
      </c>
      <c r="D6281">
        <v>50</v>
      </c>
      <c r="E6281" t="s">
        <v>29</v>
      </c>
      <c r="F6281" t="s">
        <v>286</v>
      </c>
      <c r="G6281" s="1">
        <v>44117</v>
      </c>
      <c r="H6281" t="s">
        <v>21</v>
      </c>
      <c r="I6281" t="s">
        <v>46</v>
      </c>
      <c r="J6281" s="2" t="s">
        <v>20386</v>
      </c>
      <c r="K6281" t="s">
        <v>62</v>
      </c>
      <c r="M6281" t="s">
        <v>41</v>
      </c>
      <c r="N6281" t="s">
        <v>83</v>
      </c>
      <c r="R6281">
        <v>6280</v>
      </c>
      <c r="S6281" t="str">
        <f>PROPER(CustomerSupport[[#This Row],[Resolution]])</f>
        <v/>
      </c>
      <c r="T6281" t="str">
        <f>TRIM(CustomerSupport[[#This Row],[Customer Name]])</f>
        <v>Scott Day</v>
      </c>
      <c r="U6281">
        <f>MONTH(CustomerSupport[[#This Row],[Date of Purchase]])</f>
        <v>10</v>
      </c>
      <c r="V6281" t="str">
        <f>TEXT('Working data'!G6281,"mmmm")</f>
        <v>October</v>
      </c>
      <c r="W6281">
        <f>YEAR(CustomerSupport[[#This Row],[Date of Purchase]])</f>
        <v>2020</v>
      </c>
      <c r="X6281" t="str">
        <f t="shared" si="98"/>
        <v/>
      </c>
    </row>
    <row r="6282" spans="1:24" ht="14.25" customHeight="1" x14ac:dyDescent="0.4">
      <c r="A6282">
        <v>6281</v>
      </c>
      <c r="B6282" t="s">
        <v>20387</v>
      </c>
      <c r="C6282" t="s">
        <v>20388</v>
      </c>
      <c r="D6282">
        <v>29</v>
      </c>
      <c r="E6282" t="s">
        <v>29</v>
      </c>
      <c r="F6282" t="s">
        <v>51</v>
      </c>
      <c r="G6282" s="1">
        <v>43911</v>
      </c>
      <c r="H6282" t="s">
        <v>66</v>
      </c>
      <c r="I6282" t="s">
        <v>52</v>
      </c>
      <c r="J6282" s="2" t="s">
        <v>20389</v>
      </c>
      <c r="K6282" t="s">
        <v>39</v>
      </c>
      <c r="L6282" t="s">
        <v>20390</v>
      </c>
      <c r="M6282" t="s">
        <v>89</v>
      </c>
      <c r="N6282" t="s">
        <v>55</v>
      </c>
      <c r="O6282" s="3">
        <v>45078.412430555552</v>
      </c>
      <c r="P6282" s="3">
        <v>45078.411041666666</v>
      </c>
      <c r="Q6282">
        <v>5</v>
      </c>
      <c r="R6282">
        <v>6281</v>
      </c>
      <c r="S6282" t="str">
        <f>PROPER(CustomerSupport[[#This Row],[Resolution]])</f>
        <v>Base Process Already Road Design Red Reduce Set.</v>
      </c>
      <c r="T6282" t="str">
        <f>TRIM(CustomerSupport[[#This Row],[Customer Name]])</f>
        <v>Brian Sanders</v>
      </c>
      <c r="U6282">
        <f>MONTH(CustomerSupport[[#This Row],[Date of Purchase]])</f>
        <v>3</v>
      </c>
      <c r="V6282" t="str">
        <f>TEXT('Working data'!G6282,"mmmm")</f>
        <v>March</v>
      </c>
      <c r="W6282">
        <f>YEAR(CustomerSupport[[#This Row],[Date of Purchase]])</f>
        <v>2020</v>
      </c>
      <c r="X6282">
        <f t="shared" si="98"/>
        <v>-3.3333333267364651E-2</v>
      </c>
    </row>
    <row r="6283" spans="1:24" ht="14.25" customHeight="1" x14ac:dyDescent="0.4">
      <c r="A6283">
        <v>6282</v>
      </c>
      <c r="B6283" t="s">
        <v>20391</v>
      </c>
      <c r="C6283" t="s">
        <v>20392</v>
      </c>
      <c r="D6283">
        <v>47</v>
      </c>
      <c r="E6283" t="s">
        <v>58</v>
      </c>
      <c r="F6283" t="s">
        <v>173</v>
      </c>
      <c r="G6283" s="1">
        <v>44492</v>
      </c>
      <c r="H6283" t="s">
        <v>45</v>
      </c>
      <c r="I6283" t="s">
        <v>22</v>
      </c>
      <c r="J6283" t="s">
        <v>20393</v>
      </c>
      <c r="K6283" t="s">
        <v>62</v>
      </c>
      <c r="M6283" t="s">
        <v>89</v>
      </c>
      <c r="N6283" t="s">
        <v>26</v>
      </c>
      <c r="R6283">
        <v>6282</v>
      </c>
      <c r="S6283" t="str">
        <f>PROPER(CustomerSupport[[#This Row],[Resolution]])</f>
        <v/>
      </c>
      <c r="T6283" t="str">
        <f>TRIM(CustomerSupport[[#This Row],[Customer Name]])</f>
        <v>Thomas Ortiz</v>
      </c>
      <c r="U6283">
        <f>MONTH(CustomerSupport[[#This Row],[Date of Purchase]])</f>
        <v>10</v>
      </c>
      <c r="V6283" t="str">
        <f>TEXT('Working data'!G6283,"mmmm")</f>
        <v>October</v>
      </c>
      <c r="W6283">
        <f>YEAR(CustomerSupport[[#This Row],[Date of Purchase]])</f>
        <v>2021</v>
      </c>
      <c r="X6283" t="str">
        <f t="shared" si="98"/>
        <v/>
      </c>
    </row>
    <row r="6284" spans="1:24" ht="14.25" customHeight="1" x14ac:dyDescent="0.4">
      <c r="A6284">
        <v>6283</v>
      </c>
      <c r="B6284" t="s">
        <v>20394</v>
      </c>
      <c r="C6284" t="s">
        <v>20395</v>
      </c>
      <c r="D6284">
        <v>40</v>
      </c>
      <c r="E6284" t="s">
        <v>19</v>
      </c>
      <c r="F6284" t="s">
        <v>699</v>
      </c>
      <c r="G6284" s="1">
        <v>43946</v>
      </c>
      <c r="H6284" t="s">
        <v>45</v>
      </c>
      <c r="I6284" t="s">
        <v>67</v>
      </c>
      <c r="J6284" s="2" t="s">
        <v>20396</v>
      </c>
      <c r="K6284" t="s">
        <v>39</v>
      </c>
      <c r="L6284" t="s">
        <v>20397</v>
      </c>
      <c r="M6284" t="s">
        <v>25</v>
      </c>
      <c r="N6284" t="s">
        <v>33</v>
      </c>
      <c r="O6284" s="3">
        <v>45078.911064814813</v>
      </c>
      <c r="P6284" s="3">
        <v>45078.462453703702</v>
      </c>
      <c r="Q6284">
        <v>2</v>
      </c>
      <c r="R6284">
        <v>6283</v>
      </c>
      <c r="S6284" t="str">
        <f>PROPER(CustomerSupport[[#This Row],[Resolution]])</f>
        <v>Quality Through Perhaps Election Sport Drop Fact Beat.</v>
      </c>
      <c r="T6284" t="str">
        <f>TRIM(CustomerSupport[[#This Row],[Customer Name]])</f>
        <v>Jennifer Rodriguez</v>
      </c>
      <c r="U6284">
        <f>MONTH(CustomerSupport[[#This Row],[Date of Purchase]])</f>
        <v>4</v>
      </c>
      <c r="V6284" t="str">
        <f>TEXT('Working data'!G6284,"mmmm")</f>
        <v>April</v>
      </c>
      <c r="W6284">
        <f>YEAR(CustomerSupport[[#This Row],[Date of Purchase]])</f>
        <v>2020</v>
      </c>
      <c r="X6284">
        <f t="shared" si="98"/>
        <v>-10.766666666662786</v>
      </c>
    </row>
    <row r="6285" spans="1:24" ht="14.25" customHeight="1" x14ac:dyDescent="0.4">
      <c r="A6285">
        <v>6284</v>
      </c>
      <c r="B6285" t="s">
        <v>20398</v>
      </c>
      <c r="C6285" t="s">
        <v>20399</v>
      </c>
      <c r="D6285">
        <v>35</v>
      </c>
      <c r="E6285" t="s">
        <v>58</v>
      </c>
      <c r="F6285" t="s">
        <v>202</v>
      </c>
      <c r="G6285" s="1">
        <v>44104</v>
      </c>
      <c r="H6285" t="s">
        <v>67</v>
      </c>
      <c r="I6285" t="s">
        <v>93</v>
      </c>
      <c r="J6285" t="s">
        <v>20400</v>
      </c>
      <c r="K6285" t="s">
        <v>62</v>
      </c>
      <c r="M6285" t="s">
        <v>25</v>
      </c>
      <c r="N6285" t="s">
        <v>26</v>
      </c>
      <c r="R6285">
        <v>6284</v>
      </c>
      <c r="S6285" t="str">
        <f>PROPER(CustomerSupport[[#This Row],[Resolution]])</f>
        <v/>
      </c>
      <c r="T6285" t="str">
        <f>TRIM(CustomerSupport[[#This Row],[Customer Name]])</f>
        <v>David Moore</v>
      </c>
      <c r="U6285">
        <f>MONTH(CustomerSupport[[#This Row],[Date of Purchase]])</f>
        <v>9</v>
      </c>
      <c r="V6285" t="str">
        <f>TEXT('Working data'!G6285,"mmmm")</f>
        <v>September</v>
      </c>
      <c r="W6285">
        <f>YEAR(CustomerSupport[[#This Row],[Date of Purchase]])</f>
        <v>2020</v>
      </c>
      <c r="X6285" t="str">
        <f t="shared" si="98"/>
        <v/>
      </c>
    </row>
    <row r="6286" spans="1:24" ht="14.25" customHeight="1" x14ac:dyDescent="0.4">
      <c r="A6286">
        <v>6285</v>
      </c>
      <c r="B6286" t="s">
        <v>20401</v>
      </c>
      <c r="C6286" t="s">
        <v>20402</v>
      </c>
      <c r="D6286">
        <v>27</v>
      </c>
      <c r="E6286" t="s">
        <v>29</v>
      </c>
      <c r="F6286" t="s">
        <v>103</v>
      </c>
      <c r="G6286" s="1">
        <v>44045</v>
      </c>
      <c r="H6286" t="s">
        <v>67</v>
      </c>
      <c r="I6286" t="s">
        <v>150</v>
      </c>
      <c r="J6286" s="2" t="s">
        <v>20403</v>
      </c>
      <c r="K6286" t="s">
        <v>24</v>
      </c>
      <c r="M6286" t="s">
        <v>41</v>
      </c>
      <c r="N6286" t="s">
        <v>55</v>
      </c>
      <c r="O6286" s="3">
        <v>45078.402048611111</v>
      </c>
      <c r="R6286">
        <v>6285</v>
      </c>
      <c r="S6286" t="str">
        <f>PROPER(CustomerSupport[[#This Row],[Resolution]])</f>
        <v/>
      </c>
      <c r="T6286" t="str">
        <f>TRIM(CustomerSupport[[#This Row],[Customer Name]])</f>
        <v>Joshua Obrien</v>
      </c>
      <c r="U6286">
        <f>MONTH(CustomerSupport[[#This Row],[Date of Purchase]])</f>
        <v>8</v>
      </c>
      <c r="V6286" t="str">
        <f>TEXT('Working data'!G6286,"mmmm")</f>
        <v>August</v>
      </c>
      <c r="W6286">
        <f>YEAR(CustomerSupport[[#This Row],[Date of Purchase]])</f>
        <v>2020</v>
      </c>
      <c r="X6286" t="str">
        <f t="shared" si="98"/>
        <v/>
      </c>
    </row>
    <row r="6287" spans="1:24" ht="14.25" customHeight="1" x14ac:dyDescent="0.4">
      <c r="A6287">
        <v>6286</v>
      </c>
      <c r="B6287" t="s">
        <v>20404</v>
      </c>
      <c r="C6287" t="s">
        <v>20405</v>
      </c>
      <c r="D6287">
        <v>39</v>
      </c>
      <c r="E6287" t="s">
        <v>19</v>
      </c>
      <c r="F6287" t="s">
        <v>383</v>
      </c>
      <c r="G6287" s="1">
        <v>43933</v>
      </c>
      <c r="H6287" t="s">
        <v>67</v>
      </c>
      <c r="I6287" t="s">
        <v>59</v>
      </c>
      <c r="J6287" s="2" t="s">
        <v>20406</v>
      </c>
      <c r="K6287" t="s">
        <v>24</v>
      </c>
      <c r="M6287" t="s">
        <v>25</v>
      </c>
      <c r="N6287" t="s">
        <v>83</v>
      </c>
      <c r="O6287" s="3">
        <v>45078.793043981481</v>
      </c>
      <c r="R6287">
        <v>6286</v>
      </c>
      <c r="S6287" t="str">
        <f>PROPER(CustomerSupport[[#This Row],[Resolution]])</f>
        <v/>
      </c>
      <c r="T6287" t="str">
        <f>TRIM(CustomerSupport[[#This Row],[Customer Name]])</f>
        <v>Andrew Lester</v>
      </c>
      <c r="U6287">
        <f>MONTH(CustomerSupport[[#This Row],[Date of Purchase]])</f>
        <v>4</v>
      </c>
      <c r="V6287" t="str">
        <f>TEXT('Working data'!G6287,"mmmm")</f>
        <v>April</v>
      </c>
      <c r="W6287">
        <f>YEAR(CustomerSupport[[#This Row],[Date of Purchase]])</f>
        <v>2020</v>
      </c>
      <c r="X6287" t="str">
        <f t="shared" si="98"/>
        <v/>
      </c>
    </row>
    <row r="6288" spans="1:24" ht="14.25" customHeight="1" x14ac:dyDescent="0.4">
      <c r="A6288">
        <v>6287</v>
      </c>
      <c r="B6288" t="s">
        <v>20407</v>
      </c>
      <c r="C6288" t="s">
        <v>20408</v>
      </c>
      <c r="D6288">
        <v>23</v>
      </c>
      <c r="E6288" t="s">
        <v>19</v>
      </c>
      <c r="F6288" t="s">
        <v>103</v>
      </c>
      <c r="G6288" s="1">
        <v>44495</v>
      </c>
      <c r="H6288" t="s">
        <v>66</v>
      </c>
      <c r="I6288" t="s">
        <v>31</v>
      </c>
      <c r="J6288" t="s">
        <v>20409</v>
      </c>
      <c r="K6288" t="s">
        <v>39</v>
      </c>
      <c r="L6288" t="s">
        <v>20410</v>
      </c>
      <c r="M6288" t="s">
        <v>41</v>
      </c>
      <c r="N6288" t="s">
        <v>26</v>
      </c>
      <c r="O6288" s="3">
        <v>45078.23541666667</v>
      </c>
      <c r="P6288" s="3">
        <v>45078.749305555553</v>
      </c>
      <c r="Q6288">
        <v>1</v>
      </c>
      <c r="R6288">
        <v>6287</v>
      </c>
      <c r="S6288" t="str">
        <f>PROPER(CustomerSupport[[#This Row],[Resolution]])</f>
        <v>Certain Three Test Town Seem Record Administration Fact.</v>
      </c>
      <c r="T6288" t="str">
        <f>TRIM(CustomerSupport[[#This Row],[Customer Name]])</f>
        <v>Dennis Dillon</v>
      </c>
      <c r="U6288">
        <f>MONTH(CustomerSupport[[#This Row],[Date of Purchase]])</f>
        <v>10</v>
      </c>
      <c r="V6288" t="str">
        <f>TEXT('Working data'!G6288,"mmmm")</f>
        <v>October</v>
      </c>
      <c r="W6288">
        <f>YEAR(CustomerSupport[[#This Row],[Date of Purchase]])</f>
        <v>2021</v>
      </c>
      <c r="X6288">
        <f t="shared" si="98"/>
        <v>12.333333333197515</v>
      </c>
    </row>
    <row r="6289" spans="1:24" ht="14.25" customHeight="1" x14ac:dyDescent="0.4">
      <c r="A6289">
        <v>6288</v>
      </c>
      <c r="B6289" t="s">
        <v>20411</v>
      </c>
      <c r="C6289" t="s">
        <v>20412</v>
      </c>
      <c r="D6289">
        <v>67</v>
      </c>
      <c r="E6289" t="s">
        <v>19</v>
      </c>
      <c r="F6289" t="s">
        <v>112</v>
      </c>
      <c r="G6289" s="1">
        <v>43943</v>
      </c>
      <c r="H6289" t="s">
        <v>66</v>
      </c>
      <c r="I6289" t="s">
        <v>93</v>
      </c>
      <c r="J6289" s="2" t="s">
        <v>20413</v>
      </c>
      <c r="K6289" t="s">
        <v>62</v>
      </c>
      <c r="M6289" t="s">
        <v>89</v>
      </c>
      <c r="N6289" t="s">
        <v>26</v>
      </c>
      <c r="R6289">
        <v>6288</v>
      </c>
      <c r="S6289" t="str">
        <f>PROPER(CustomerSupport[[#This Row],[Resolution]])</f>
        <v/>
      </c>
      <c r="T6289" t="str">
        <f>TRIM(CustomerSupport[[#This Row],[Customer Name]])</f>
        <v>Isaiah Miller</v>
      </c>
      <c r="U6289">
        <f>MONTH(CustomerSupport[[#This Row],[Date of Purchase]])</f>
        <v>4</v>
      </c>
      <c r="V6289" t="str">
        <f>TEXT('Working data'!G6289,"mmmm")</f>
        <v>April</v>
      </c>
      <c r="W6289">
        <f>YEAR(CustomerSupport[[#This Row],[Date of Purchase]])</f>
        <v>2020</v>
      </c>
      <c r="X6289" t="str">
        <f t="shared" si="98"/>
        <v/>
      </c>
    </row>
    <row r="6290" spans="1:24" ht="14.25" customHeight="1" x14ac:dyDescent="0.4">
      <c r="A6290">
        <v>6289</v>
      </c>
      <c r="B6290" t="s">
        <v>20414</v>
      </c>
      <c r="C6290" t="s">
        <v>20415</v>
      </c>
      <c r="D6290">
        <v>33</v>
      </c>
      <c r="E6290" t="s">
        <v>29</v>
      </c>
      <c r="F6290" t="s">
        <v>20</v>
      </c>
      <c r="G6290" s="1">
        <v>44386</v>
      </c>
      <c r="H6290" t="s">
        <v>59</v>
      </c>
      <c r="I6290" t="s">
        <v>22</v>
      </c>
      <c r="J6290" s="2" t="s">
        <v>20416</v>
      </c>
      <c r="K6290" t="s">
        <v>24</v>
      </c>
      <c r="M6290" t="s">
        <v>143</v>
      </c>
      <c r="N6290" t="s">
        <v>55</v>
      </c>
      <c r="O6290" s="3">
        <v>45078.490312499998</v>
      </c>
      <c r="R6290">
        <v>6289</v>
      </c>
      <c r="S6290" t="str">
        <f>PROPER(CustomerSupport[[#This Row],[Resolution]])</f>
        <v/>
      </c>
      <c r="T6290" t="str">
        <f>TRIM(CustomerSupport[[#This Row],[Customer Name]])</f>
        <v>Jasmine Everett</v>
      </c>
      <c r="U6290">
        <f>MONTH(CustomerSupport[[#This Row],[Date of Purchase]])</f>
        <v>7</v>
      </c>
      <c r="V6290" t="str">
        <f>TEXT('Working data'!G6290,"mmmm")</f>
        <v>July</v>
      </c>
      <c r="W6290">
        <f>YEAR(CustomerSupport[[#This Row],[Date of Purchase]])</f>
        <v>2021</v>
      </c>
      <c r="X6290" t="str">
        <f t="shared" si="98"/>
        <v/>
      </c>
    </row>
    <row r="6291" spans="1:24" ht="14.25" customHeight="1" x14ac:dyDescent="0.4">
      <c r="A6291">
        <v>6290</v>
      </c>
      <c r="B6291" t="s">
        <v>20417</v>
      </c>
      <c r="C6291" t="s">
        <v>20418</v>
      </c>
      <c r="D6291">
        <v>60</v>
      </c>
      <c r="E6291" t="s">
        <v>29</v>
      </c>
      <c r="F6291" t="s">
        <v>30</v>
      </c>
      <c r="G6291" s="1">
        <v>44172</v>
      </c>
      <c r="H6291" t="s">
        <v>45</v>
      </c>
      <c r="I6291" t="s">
        <v>99</v>
      </c>
      <c r="J6291" t="s">
        <v>20419</v>
      </c>
      <c r="K6291" t="s">
        <v>62</v>
      </c>
      <c r="M6291" t="s">
        <v>25</v>
      </c>
      <c r="N6291" t="s">
        <v>55</v>
      </c>
      <c r="R6291">
        <v>6290</v>
      </c>
      <c r="S6291" t="str">
        <f>PROPER(CustomerSupport[[#This Row],[Resolution]])</f>
        <v/>
      </c>
      <c r="T6291" t="str">
        <f>TRIM(CustomerSupport[[#This Row],[Customer Name]])</f>
        <v>Billy Neal</v>
      </c>
      <c r="U6291">
        <f>MONTH(CustomerSupport[[#This Row],[Date of Purchase]])</f>
        <v>12</v>
      </c>
      <c r="V6291" t="str">
        <f>TEXT('Working data'!G6291,"mmmm")</f>
        <v>December</v>
      </c>
      <c r="W6291">
        <f>YEAR(CustomerSupport[[#This Row],[Date of Purchase]])</f>
        <v>2020</v>
      </c>
      <c r="X6291" t="str">
        <f t="shared" si="98"/>
        <v/>
      </c>
    </row>
    <row r="6292" spans="1:24" ht="14.25" customHeight="1" x14ac:dyDescent="0.4">
      <c r="A6292">
        <v>6291</v>
      </c>
      <c r="B6292" t="s">
        <v>20420</v>
      </c>
      <c r="C6292" t="s">
        <v>20421</v>
      </c>
      <c r="D6292">
        <v>53</v>
      </c>
      <c r="E6292" t="s">
        <v>58</v>
      </c>
      <c r="F6292" t="s">
        <v>157</v>
      </c>
      <c r="G6292" s="1">
        <v>44517</v>
      </c>
      <c r="H6292" t="s">
        <v>66</v>
      </c>
      <c r="I6292" t="s">
        <v>93</v>
      </c>
      <c r="J6292" s="2" t="s">
        <v>20422</v>
      </c>
      <c r="K6292" t="s">
        <v>39</v>
      </c>
      <c r="L6292" t="s">
        <v>20423</v>
      </c>
      <c r="M6292" t="s">
        <v>41</v>
      </c>
      <c r="N6292" t="s">
        <v>33</v>
      </c>
      <c r="O6292" s="3">
        <v>45078.910474537035</v>
      </c>
      <c r="P6292" s="3">
        <v>45078.038946759261</v>
      </c>
      <c r="Q6292">
        <v>5</v>
      </c>
      <c r="R6292">
        <v>6291</v>
      </c>
      <c r="S6292" t="str">
        <f>PROPER(CustomerSupport[[#This Row],[Resolution]])</f>
        <v>Media Until Together Baby Along.</v>
      </c>
      <c r="T6292" t="str">
        <f>TRIM(CustomerSupport[[#This Row],[Customer Name]])</f>
        <v>Darlene Armstrong</v>
      </c>
      <c r="U6292">
        <f>MONTH(CustomerSupport[[#This Row],[Date of Purchase]])</f>
        <v>11</v>
      </c>
      <c r="V6292" t="str">
        <f>TEXT('Working data'!G6292,"mmmm")</f>
        <v>November</v>
      </c>
      <c r="W6292">
        <f>YEAR(CustomerSupport[[#This Row],[Date of Purchase]])</f>
        <v>2021</v>
      </c>
      <c r="X6292">
        <f t="shared" si="98"/>
        <v>-20.916666666569654</v>
      </c>
    </row>
    <row r="6293" spans="1:24" ht="14.25" customHeight="1" x14ac:dyDescent="0.4">
      <c r="A6293">
        <v>6292</v>
      </c>
      <c r="B6293" t="s">
        <v>17536</v>
      </c>
      <c r="C6293" t="s">
        <v>20424</v>
      </c>
      <c r="D6293">
        <v>27</v>
      </c>
      <c r="E6293" t="s">
        <v>58</v>
      </c>
      <c r="F6293" t="s">
        <v>699</v>
      </c>
      <c r="G6293" s="1">
        <v>44079</v>
      </c>
      <c r="H6293" t="s">
        <v>21</v>
      </c>
      <c r="I6293" t="s">
        <v>22</v>
      </c>
      <c r="J6293" s="2" t="s">
        <v>20425</v>
      </c>
      <c r="K6293" t="s">
        <v>62</v>
      </c>
      <c r="M6293" t="s">
        <v>143</v>
      </c>
      <c r="N6293" t="s">
        <v>55</v>
      </c>
      <c r="R6293">
        <v>6292</v>
      </c>
      <c r="S6293" t="str">
        <f>PROPER(CustomerSupport[[#This Row],[Resolution]])</f>
        <v/>
      </c>
      <c r="T6293" t="str">
        <f>TRIM(CustomerSupport[[#This Row],[Customer Name]])</f>
        <v>Joseph Smith</v>
      </c>
      <c r="U6293">
        <f>MONTH(CustomerSupport[[#This Row],[Date of Purchase]])</f>
        <v>9</v>
      </c>
      <c r="V6293" t="str">
        <f>TEXT('Working data'!G6293,"mmmm")</f>
        <v>September</v>
      </c>
      <c r="W6293">
        <f>YEAR(CustomerSupport[[#This Row],[Date of Purchase]])</f>
        <v>2020</v>
      </c>
      <c r="X6293" t="str">
        <f t="shared" si="98"/>
        <v/>
      </c>
    </row>
    <row r="6294" spans="1:24" ht="14.25" customHeight="1" x14ac:dyDescent="0.4">
      <c r="A6294">
        <v>6293</v>
      </c>
      <c r="B6294" t="s">
        <v>20426</v>
      </c>
      <c r="C6294" t="s">
        <v>20427</v>
      </c>
      <c r="D6294">
        <v>48</v>
      </c>
      <c r="E6294" t="s">
        <v>29</v>
      </c>
      <c r="F6294" t="s">
        <v>655</v>
      </c>
      <c r="G6294" s="1">
        <v>43937</v>
      </c>
      <c r="H6294" t="s">
        <v>67</v>
      </c>
      <c r="I6294" t="s">
        <v>77</v>
      </c>
      <c r="J6294" s="2" t="s">
        <v>20428</v>
      </c>
      <c r="K6294" t="s">
        <v>39</v>
      </c>
      <c r="L6294" t="s">
        <v>20429</v>
      </c>
      <c r="M6294" t="s">
        <v>89</v>
      </c>
      <c r="N6294" t="s">
        <v>33</v>
      </c>
      <c r="O6294" s="3">
        <v>45078.40148148148</v>
      </c>
      <c r="P6294" s="3">
        <v>45078.981342592589</v>
      </c>
      <c r="Q6294">
        <v>5</v>
      </c>
      <c r="R6294">
        <v>6293</v>
      </c>
      <c r="S6294" t="str">
        <f>PROPER(CustomerSupport[[#This Row],[Resolution]])</f>
        <v>Care Nice Thus Decide.</v>
      </c>
      <c r="T6294" t="str">
        <f>TRIM(CustomerSupport[[#This Row],[Customer Name]])</f>
        <v>Christina Wheeler</v>
      </c>
      <c r="U6294">
        <f>MONTH(CustomerSupport[[#This Row],[Date of Purchase]])</f>
        <v>4</v>
      </c>
      <c r="V6294" t="str">
        <f>TEXT('Working data'!G6294,"mmmm")</f>
        <v>April</v>
      </c>
      <c r="W6294">
        <f>YEAR(CustomerSupport[[#This Row],[Date of Purchase]])</f>
        <v>2020</v>
      </c>
      <c r="X6294">
        <f t="shared" si="98"/>
        <v>13.916666666627862</v>
      </c>
    </row>
    <row r="6295" spans="1:24" ht="14.25" customHeight="1" x14ac:dyDescent="0.4">
      <c r="A6295">
        <v>6294</v>
      </c>
      <c r="B6295" t="s">
        <v>20430</v>
      </c>
      <c r="C6295" t="s">
        <v>20431</v>
      </c>
      <c r="D6295">
        <v>66</v>
      </c>
      <c r="E6295" t="s">
        <v>29</v>
      </c>
      <c r="F6295" t="s">
        <v>117</v>
      </c>
      <c r="G6295" s="1">
        <v>44356</v>
      </c>
      <c r="H6295" t="s">
        <v>66</v>
      </c>
      <c r="I6295" t="s">
        <v>31</v>
      </c>
      <c r="J6295" s="2" t="s">
        <v>20432</v>
      </c>
      <c r="K6295" t="s">
        <v>39</v>
      </c>
      <c r="L6295" t="s">
        <v>20433</v>
      </c>
      <c r="M6295" t="s">
        <v>143</v>
      </c>
      <c r="N6295" t="s">
        <v>26</v>
      </c>
      <c r="O6295" s="3">
        <v>45078.266782407409</v>
      </c>
      <c r="P6295" s="3">
        <v>45078.675810185188</v>
      </c>
      <c r="Q6295">
        <v>1</v>
      </c>
      <c r="R6295">
        <v>6294</v>
      </c>
      <c r="S6295" t="str">
        <f>PROPER(CustomerSupport[[#This Row],[Resolution]])</f>
        <v>Manager Design These Participant Plan Age.</v>
      </c>
      <c r="T6295" t="str">
        <f>TRIM(CustomerSupport[[#This Row],[Customer Name]])</f>
        <v>Blake Adams</v>
      </c>
      <c r="U6295">
        <f>MONTH(CustomerSupport[[#This Row],[Date of Purchase]])</f>
        <v>6</v>
      </c>
      <c r="V6295" t="str">
        <f>TEXT('Working data'!G6295,"mmmm")</f>
        <v>June</v>
      </c>
      <c r="W6295">
        <f>YEAR(CustomerSupport[[#This Row],[Date of Purchase]])</f>
        <v>2021</v>
      </c>
      <c r="X6295">
        <f t="shared" si="98"/>
        <v>9.8166666667093523</v>
      </c>
    </row>
    <row r="6296" spans="1:24" ht="14.25" customHeight="1" x14ac:dyDescent="0.4">
      <c r="A6296">
        <v>6295</v>
      </c>
      <c r="B6296" t="s">
        <v>20434</v>
      </c>
      <c r="C6296" t="s">
        <v>20435</v>
      </c>
      <c r="D6296">
        <v>34</v>
      </c>
      <c r="E6296" t="s">
        <v>29</v>
      </c>
      <c r="F6296" t="s">
        <v>30</v>
      </c>
      <c r="G6296" s="1">
        <v>44229</v>
      </c>
      <c r="H6296" t="s">
        <v>59</v>
      </c>
      <c r="I6296" t="s">
        <v>52</v>
      </c>
      <c r="J6296" s="2" t="s">
        <v>20436</v>
      </c>
      <c r="K6296" t="s">
        <v>24</v>
      </c>
      <c r="M6296" t="s">
        <v>25</v>
      </c>
      <c r="N6296" t="s">
        <v>26</v>
      </c>
      <c r="O6296" s="3">
        <v>45078.306388888886</v>
      </c>
      <c r="R6296">
        <v>6295</v>
      </c>
      <c r="S6296" t="str">
        <f>PROPER(CustomerSupport[[#This Row],[Resolution]])</f>
        <v/>
      </c>
      <c r="T6296" t="str">
        <f>TRIM(CustomerSupport[[#This Row],[Customer Name]])</f>
        <v>Lisa Bauer</v>
      </c>
      <c r="U6296">
        <f>MONTH(CustomerSupport[[#This Row],[Date of Purchase]])</f>
        <v>2</v>
      </c>
      <c r="V6296" t="str">
        <f>TEXT('Working data'!G6296,"mmmm")</f>
        <v>February</v>
      </c>
      <c r="W6296">
        <f>YEAR(CustomerSupport[[#This Row],[Date of Purchase]])</f>
        <v>2021</v>
      </c>
      <c r="X6296" t="str">
        <f t="shared" si="98"/>
        <v/>
      </c>
    </row>
    <row r="6297" spans="1:24" ht="14.25" customHeight="1" x14ac:dyDescent="0.4">
      <c r="A6297">
        <v>6296</v>
      </c>
      <c r="B6297" t="s">
        <v>20437</v>
      </c>
      <c r="C6297" t="s">
        <v>20438</v>
      </c>
      <c r="D6297">
        <v>57</v>
      </c>
      <c r="E6297" t="s">
        <v>58</v>
      </c>
      <c r="F6297" t="s">
        <v>98</v>
      </c>
      <c r="G6297" s="1">
        <v>44516</v>
      </c>
      <c r="H6297" t="s">
        <v>67</v>
      </c>
      <c r="I6297" t="s">
        <v>93</v>
      </c>
      <c r="J6297" t="s">
        <v>20439</v>
      </c>
      <c r="K6297" t="s">
        <v>62</v>
      </c>
      <c r="M6297" t="s">
        <v>143</v>
      </c>
      <c r="N6297" t="s">
        <v>33</v>
      </c>
      <c r="R6297">
        <v>6296</v>
      </c>
      <c r="S6297" t="str">
        <f>PROPER(CustomerSupport[[#This Row],[Resolution]])</f>
        <v/>
      </c>
      <c r="T6297" t="str">
        <f>TRIM(CustomerSupport[[#This Row],[Customer Name]])</f>
        <v>Patrick Miller IV</v>
      </c>
      <c r="U6297">
        <f>MONTH(CustomerSupport[[#This Row],[Date of Purchase]])</f>
        <v>11</v>
      </c>
      <c r="V6297" t="str">
        <f>TEXT('Working data'!G6297,"mmmm")</f>
        <v>November</v>
      </c>
      <c r="W6297">
        <f>YEAR(CustomerSupport[[#This Row],[Date of Purchase]])</f>
        <v>2021</v>
      </c>
      <c r="X6297" t="str">
        <f t="shared" si="98"/>
        <v/>
      </c>
    </row>
    <row r="6298" spans="1:24" ht="14.25" customHeight="1" x14ac:dyDescent="0.4">
      <c r="A6298">
        <v>6297</v>
      </c>
      <c r="B6298" t="s">
        <v>20440</v>
      </c>
      <c r="C6298" t="s">
        <v>20441</v>
      </c>
      <c r="D6298">
        <v>61</v>
      </c>
      <c r="E6298" t="s">
        <v>58</v>
      </c>
      <c r="F6298" t="s">
        <v>242</v>
      </c>
      <c r="G6298" s="1">
        <v>43921</v>
      </c>
      <c r="H6298" t="s">
        <v>66</v>
      </c>
      <c r="I6298" t="s">
        <v>77</v>
      </c>
      <c r="J6298" s="2" t="s">
        <v>20442</v>
      </c>
      <c r="K6298" t="s">
        <v>39</v>
      </c>
      <c r="L6298" t="s">
        <v>20443</v>
      </c>
      <c r="M6298" t="s">
        <v>25</v>
      </c>
      <c r="N6298" t="s">
        <v>55</v>
      </c>
      <c r="O6298" s="3">
        <v>45078.761284722219</v>
      </c>
      <c r="P6298" s="3">
        <v>45078.546701388892</v>
      </c>
      <c r="Q6298">
        <v>3</v>
      </c>
      <c r="R6298">
        <v>6297</v>
      </c>
      <c r="S6298" t="str">
        <f>PROPER(CustomerSupport[[#This Row],[Resolution]])</f>
        <v>Agree Station Television Son Woman Third Suffer.</v>
      </c>
      <c r="T6298" t="str">
        <f>TRIM(CustomerSupport[[#This Row],[Customer Name]])</f>
        <v>Janet Johnson</v>
      </c>
      <c r="U6298">
        <f>MONTH(CustomerSupport[[#This Row],[Date of Purchase]])</f>
        <v>3</v>
      </c>
      <c r="V6298" t="str">
        <f>TEXT('Working data'!G6298,"mmmm")</f>
        <v>March</v>
      </c>
      <c r="W6298">
        <f>YEAR(CustomerSupport[[#This Row],[Date of Purchase]])</f>
        <v>2020</v>
      </c>
      <c r="X6298">
        <f t="shared" si="98"/>
        <v>-5.1499999998486601</v>
      </c>
    </row>
    <row r="6299" spans="1:24" ht="14.25" customHeight="1" x14ac:dyDescent="0.4">
      <c r="A6299">
        <v>6298</v>
      </c>
      <c r="B6299" t="s">
        <v>20444</v>
      </c>
      <c r="C6299" t="s">
        <v>20445</v>
      </c>
      <c r="D6299">
        <v>56</v>
      </c>
      <c r="E6299" t="s">
        <v>29</v>
      </c>
      <c r="F6299" t="s">
        <v>173</v>
      </c>
      <c r="G6299" s="1">
        <v>44383</v>
      </c>
      <c r="H6299" t="s">
        <v>45</v>
      </c>
      <c r="I6299" t="s">
        <v>141</v>
      </c>
      <c r="J6299" s="2" t="s">
        <v>20446</v>
      </c>
      <c r="K6299" t="s">
        <v>62</v>
      </c>
      <c r="M6299" t="s">
        <v>41</v>
      </c>
      <c r="N6299" t="s">
        <v>26</v>
      </c>
      <c r="R6299">
        <v>6298</v>
      </c>
      <c r="S6299" t="str">
        <f>PROPER(CustomerSupport[[#This Row],[Resolution]])</f>
        <v/>
      </c>
      <c r="T6299" t="str">
        <f>TRIM(CustomerSupport[[#This Row],[Customer Name]])</f>
        <v>Andrew Martin</v>
      </c>
      <c r="U6299">
        <f>MONTH(CustomerSupport[[#This Row],[Date of Purchase]])</f>
        <v>7</v>
      </c>
      <c r="V6299" t="str">
        <f>TEXT('Working data'!G6299,"mmmm")</f>
        <v>July</v>
      </c>
      <c r="W6299">
        <f>YEAR(CustomerSupport[[#This Row],[Date of Purchase]])</f>
        <v>2021</v>
      </c>
      <c r="X6299" t="str">
        <f t="shared" si="98"/>
        <v/>
      </c>
    </row>
    <row r="6300" spans="1:24" ht="14.25" customHeight="1" x14ac:dyDescent="0.4">
      <c r="A6300">
        <v>6299</v>
      </c>
      <c r="B6300" t="s">
        <v>20447</v>
      </c>
      <c r="C6300" t="s">
        <v>20448</v>
      </c>
      <c r="D6300">
        <v>27</v>
      </c>
      <c r="E6300" t="s">
        <v>58</v>
      </c>
      <c r="F6300" t="s">
        <v>421</v>
      </c>
      <c r="G6300" s="1">
        <v>44355</v>
      </c>
      <c r="H6300" t="s">
        <v>59</v>
      </c>
      <c r="I6300" t="s">
        <v>141</v>
      </c>
      <c r="J6300" s="2" t="s">
        <v>20449</v>
      </c>
      <c r="K6300" t="s">
        <v>24</v>
      </c>
      <c r="M6300" t="s">
        <v>143</v>
      </c>
      <c r="N6300" t="s">
        <v>55</v>
      </c>
      <c r="O6300" s="3">
        <v>45078.116863425923</v>
      </c>
      <c r="R6300">
        <v>6299</v>
      </c>
      <c r="S6300" t="str">
        <f>PROPER(CustomerSupport[[#This Row],[Resolution]])</f>
        <v/>
      </c>
      <c r="T6300" t="str">
        <f>TRIM(CustomerSupport[[#This Row],[Customer Name]])</f>
        <v>Tiffany Cortez</v>
      </c>
      <c r="U6300">
        <f>MONTH(CustomerSupport[[#This Row],[Date of Purchase]])</f>
        <v>6</v>
      </c>
      <c r="V6300" t="str">
        <f>TEXT('Working data'!G6300,"mmmm")</f>
        <v>June</v>
      </c>
      <c r="W6300">
        <f>YEAR(CustomerSupport[[#This Row],[Date of Purchase]])</f>
        <v>2021</v>
      </c>
      <c r="X6300" t="str">
        <f t="shared" si="98"/>
        <v/>
      </c>
    </row>
    <row r="6301" spans="1:24" ht="14.25" customHeight="1" x14ac:dyDescent="0.4">
      <c r="A6301">
        <v>6300</v>
      </c>
      <c r="B6301" t="s">
        <v>20450</v>
      </c>
      <c r="C6301" t="s">
        <v>20451</v>
      </c>
      <c r="D6301">
        <v>34</v>
      </c>
      <c r="E6301" t="s">
        <v>29</v>
      </c>
      <c r="F6301" t="s">
        <v>81</v>
      </c>
      <c r="G6301" s="1">
        <v>44410</v>
      </c>
      <c r="H6301" t="s">
        <v>59</v>
      </c>
      <c r="I6301" t="s">
        <v>60</v>
      </c>
      <c r="J6301" t="s">
        <v>20452</v>
      </c>
      <c r="K6301" t="s">
        <v>39</v>
      </c>
      <c r="L6301" t="s">
        <v>20453</v>
      </c>
      <c r="M6301" t="s">
        <v>89</v>
      </c>
      <c r="N6301" t="s">
        <v>33</v>
      </c>
      <c r="O6301" s="3">
        <v>45078.937025462961</v>
      </c>
      <c r="P6301" s="3">
        <v>45078.551608796297</v>
      </c>
      <c r="Q6301">
        <v>1</v>
      </c>
      <c r="R6301">
        <v>6300</v>
      </c>
      <c r="S6301" t="str">
        <f>PROPER(CustomerSupport[[#This Row],[Resolution]])</f>
        <v>Economy That Get Without.</v>
      </c>
      <c r="T6301" t="str">
        <f>TRIM(CustomerSupport[[#This Row],[Customer Name]])</f>
        <v>Kathleen Glenn</v>
      </c>
      <c r="U6301">
        <f>MONTH(CustomerSupport[[#This Row],[Date of Purchase]])</f>
        <v>8</v>
      </c>
      <c r="V6301" t="str">
        <f>TEXT('Working data'!G6301,"mmmm")</f>
        <v>August</v>
      </c>
      <c r="W6301">
        <f>YEAR(CustomerSupport[[#This Row],[Date of Purchase]])</f>
        <v>2021</v>
      </c>
      <c r="X6301">
        <f t="shared" si="98"/>
        <v>-9.2499999999417923</v>
      </c>
    </row>
    <row r="6302" spans="1:24" ht="14.25" customHeight="1" x14ac:dyDescent="0.4">
      <c r="A6302">
        <v>6301</v>
      </c>
      <c r="B6302" t="s">
        <v>2514</v>
      </c>
      <c r="C6302" t="s">
        <v>20454</v>
      </c>
      <c r="D6302">
        <v>53</v>
      </c>
      <c r="E6302" t="s">
        <v>19</v>
      </c>
      <c r="F6302" t="s">
        <v>456</v>
      </c>
      <c r="G6302" s="1">
        <v>43935</v>
      </c>
      <c r="H6302" t="s">
        <v>45</v>
      </c>
      <c r="I6302" t="s">
        <v>113</v>
      </c>
      <c r="J6302" s="2" t="s">
        <v>20455</v>
      </c>
      <c r="K6302" t="s">
        <v>24</v>
      </c>
      <c r="M6302" t="s">
        <v>143</v>
      </c>
      <c r="N6302" t="s">
        <v>33</v>
      </c>
      <c r="O6302" s="3">
        <v>45078.53496527778</v>
      </c>
      <c r="R6302">
        <v>6301</v>
      </c>
      <c r="S6302" t="str">
        <f>PROPER(CustomerSupport[[#This Row],[Resolution]])</f>
        <v/>
      </c>
      <c r="T6302" t="str">
        <f>TRIM(CustomerSupport[[#This Row],[Customer Name]])</f>
        <v>David Anderson</v>
      </c>
      <c r="U6302">
        <f>MONTH(CustomerSupport[[#This Row],[Date of Purchase]])</f>
        <v>4</v>
      </c>
      <c r="V6302" t="str">
        <f>TEXT('Working data'!G6302,"mmmm")</f>
        <v>April</v>
      </c>
      <c r="W6302">
        <f>YEAR(CustomerSupport[[#This Row],[Date of Purchase]])</f>
        <v>2020</v>
      </c>
      <c r="X6302" t="str">
        <f t="shared" si="98"/>
        <v/>
      </c>
    </row>
    <row r="6303" spans="1:24" ht="14.25" customHeight="1" x14ac:dyDescent="0.4">
      <c r="A6303">
        <v>6302</v>
      </c>
      <c r="B6303" t="s">
        <v>20456</v>
      </c>
      <c r="C6303" t="s">
        <v>20457</v>
      </c>
      <c r="D6303">
        <v>59</v>
      </c>
      <c r="E6303" t="s">
        <v>58</v>
      </c>
      <c r="F6303" t="s">
        <v>65</v>
      </c>
      <c r="G6303" s="1">
        <v>44395</v>
      </c>
      <c r="H6303" t="s">
        <v>67</v>
      </c>
      <c r="I6303" t="s">
        <v>113</v>
      </c>
      <c r="J6303" s="2" t="s">
        <v>20458</v>
      </c>
      <c r="K6303" t="s">
        <v>24</v>
      </c>
      <c r="M6303" t="s">
        <v>25</v>
      </c>
      <c r="N6303" t="s">
        <v>83</v>
      </c>
      <c r="O6303" s="3">
        <v>45078.748182870368</v>
      </c>
      <c r="R6303">
        <v>6302</v>
      </c>
      <c r="S6303" t="str">
        <f>PROPER(CustomerSupport[[#This Row],[Resolution]])</f>
        <v/>
      </c>
      <c r="T6303" t="str">
        <f>TRIM(CustomerSupport[[#This Row],[Customer Name]])</f>
        <v>William Hicks</v>
      </c>
      <c r="U6303">
        <f>MONTH(CustomerSupport[[#This Row],[Date of Purchase]])</f>
        <v>7</v>
      </c>
      <c r="V6303" t="str">
        <f>TEXT('Working data'!G6303,"mmmm")</f>
        <v>July</v>
      </c>
      <c r="W6303">
        <f>YEAR(CustomerSupport[[#This Row],[Date of Purchase]])</f>
        <v>2021</v>
      </c>
      <c r="X6303" t="str">
        <f t="shared" si="98"/>
        <v/>
      </c>
    </row>
    <row r="6304" spans="1:24" ht="14.25" customHeight="1" x14ac:dyDescent="0.4">
      <c r="A6304">
        <v>6303</v>
      </c>
      <c r="B6304" t="s">
        <v>20459</v>
      </c>
      <c r="C6304" t="s">
        <v>20460</v>
      </c>
      <c r="D6304">
        <v>40</v>
      </c>
      <c r="E6304" t="s">
        <v>58</v>
      </c>
      <c r="F6304" t="s">
        <v>219</v>
      </c>
      <c r="G6304" s="1">
        <v>44072</v>
      </c>
      <c r="H6304" t="s">
        <v>59</v>
      </c>
      <c r="I6304" t="s">
        <v>60</v>
      </c>
      <c r="J6304" s="2" t="s">
        <v>20461</v>
      </c>
      <c r="K6304" t="s">
        <v>62</v>
      </c>
      <c r="M6304" t="s">
        <v>89</v>
      </c>
      <c r="N6304" t="s">
        <v>55</v>
      </c>
      <c r="R6304">
        <v>6303</v>
      </c>
      <c r="S6304" t="str">
        <f>PROPER(CustomerSupport[[#This Row],[Resolution]])</f>
        <v/>
      </c>
      <c r="T6304" t="str">
        <f>TRIM(CustomerSupport[[#This Row],[Customer Name]])</f>
        <v>Timothy Curry</v>
      </c>
      <c r="U6304">
        <f>MONTH(CustomerSupport[[#This Row],[Date of Purchase]])</f>
        <v>8</v>
      </c>
      <c r="V6304" t="str">
        <f>TEXT('Working data'!G6304,"mmmm")</f>
        <v>August</v>
      </c>
      <c r="W6304">
        <f>YEAR(CustomerSupport[[#This Row],[Date of Purchase]])</f>
        <v>2020</v>
      </c>
      <c r="X6304" t="str">
        <f t="shared" si="98"/>
        <v/>
      </c>
    </row>
    <row r="6305" spans="1:24" ht="14.25" customHeight="1" x14ac:dyDescent="0.4">
      <c r="A6305">
        <v>6304</v>
      </c>
      <c r="B6305" t="s">
        <v>20462</v>
      </c>
      <c r="C6305" t="s">
        <v>20463</v>
      </c>
      <c r="D6305">
        <v>21</v>
      </c>
      <c r="E6305" t="s">
        <v>58</v>
      </c>
      <c r="F6305" t="s">
        <v>211</v>
      </c>
      <c r="G6305" s="1">
        <v>44282</v>
      </c>
      <c r="H6305" t="s">
        <v>67</v>
      </c>
      <c r="I6305" t="s">
        <v>46</v>
      </c>
      <c r="J6305" s="2" t="s">
        <v>20464</v>
      </c>
      <c r="K6305" t="s">
        <v>24</v>
      </c>
      <c r="M6305" t="s">
        <v>89</v>
      </c>
      <c r="N6305" t="s">
        <v>33</v>
      </c>
      <c r="O6305" s="3">
        <v>45078.057928240742</v>
      </c>
      <c r="R6305">
        <v>6304</v>
      </c>
      <c r="S6305" t="str">
        <f>PROPER(CustomerSupport[[#This Row],[Resolution]])</f>
        <v/>
      </c>
      <c r="T6305" t="str">
        <f>TRIM(CustomerSupport[[#This Row],[Customer Name]])</f>
        <v>Kimberly Long</v>
      </c>
      <c r="U6305">
        <f>MONTH(CustomerSupport[[#This Row],[Date of Purchase]])</f>
        <v>3</v>
      </c>
      <c r="V6305" t="str">
        <f>TEXT('Working data'!G6305,"mmmm")</f>
        <v>March</v>
      </c>
      <c r="W6305">
        <f>YEAR(CustomerSupport[[#This Row],[Date of Purchase]])</f>
        <v>2021</v>
      </c>
      <c r="X6305" t="str">
        <f t="shared" si="98"/>
        <v/>
      </c>
    </row>
    <row r="6306" spans="1:24" ht="14.25" customHeight="1" x14ac:dyDescent="0.4">
      <c r="A6306">
        <v>6305</v>
      </c>
      <c r="B6306" t="s">
        <v>20465</v>
      </c>
      <c r="C6306" t="s">
        <v>20466</v>
      </c>
      <c r="D6306">
        <v>47</v>
      </c>
      <c r="E6306" t="s">
        <v>29</v>
      </c>
      <c r="F6306" t="s">
        <v>44</v>
      </c>
      <c r="G6306" s="1">
        <v>44254</v>
      </c>
      <c r="H6306" t="s">
        <v>66</v>
      </c>
      <c r="I6306" t="s">
        <v>141</v>
      </c>
      <c r="J6306" t="s">
        <v>20467</v>
      </c>
      <c r="K6306" t="s">
        <v>39</v>
      </c>
      <c r="L6306" t="s">
        <v>20468</v>
      </c>
      <c r="M6306" t="s">
        <v>25</v>
      </c>
      <c r="N6306" t="s">
        <v>33</v>
      </c>
      <c r="O6306" s="3">
        <v>45078.274606481478</v>
      </c>
      <c r="P6306" s="3">
        <v>45078.241967592592</v>
      </c>
      <c r="Q6306">
        <v>2</v>
      </c>
      <c r="R6306">
        <v>6305</v>
      </c>
      <c r="S6306" t="str">
        <f>PROPER(CustomerSupport[[#This Row],[Resolution]])</f>
        <v>Assume Former Tax Whether Sound Available Over.</v>
      </c>
      <c r="T6306" t="str">
        <f>TRIM(CustomerSupport[[#This Row],[Customer Name]])</f>
        <v>Kellie Park</v>
      </c>
      <c r="U6306">
        <f>MONTH(CustomerSupport[[#This Row],[Date of Purchase]])</f>
        <v>2</v>
      </c>
      <c r="V6306" t="str">
        <f>TEXT('Working data'!G6306,"mmmm")</f>
        <v>February</v>
      </c>
      <c r="W6306">
        <f>YEAR(CustomerSupport[[#This Row],[Date of Purchase]])</f>
        <v>2021</v>
      </c>
      <c r="X6306">
        <f t="shared" si="98"/>
        <v>-0.78333333326736465</v>
      </c>
    </row>
    <row r="6307" spans="1:24" ht="14.25" customHeight="1" x14ac:dyDescent="0.4">
      <c r="A6307">
        <v>6306</v>
      </c>
      <c r="B6307" t="s">
        <v>20469</v>
      </c>
      <c r="C6307" t="s">
        <v>20470</v>
      </c>
      <c r="D6307">
        <v>56</v>
      </c>
      <c r="E6307" t="s">
        <v>29</v>
      </c>
      <c r="F6307" t="s">
        <v>149</v>
      </c>
      <c r="G6307" s="1">
        <v>44095</v>
      </c>
      <c r="H6307" t="s">
        <v>66</v>
      </c>
      <c r="I6307" t="s">
        <v>37</v>
      </c>
      <c r="J6307" s="2" t="s">
        <v>20471</v>
      </c>
      <c r="K6307" t="s">
        <v>62</v>
      </c>
      <c r="M6307" t="s">
        <v>41</v>
      </c>
      <c r="N6307" t="s">
        <v>55</v>
      </c>
      <c r="R6307">
        <v>6306</v>
      </c>
      <c r="S6307" t="str">
        <f>PROPER(CustomerSupport[[#This Row],[Resolution]])</f>
        <v/>
      </c>
      <c r="T6307" t="str">
        <f>TRIM(CustomerSupport[[#This Row],[Customer Name]])</f>
        <v>Stephen Clark</v>
      </c>
      <c r="U6307">
        <f>MONTH(CustomerSupport[[#This Row],[Date of Purchase]])</f>
        <v>9</v>
      </c>
      <c r="V6307" t="str">
        <f>TEXT('Working data'!G6307,"mmmm")</f>
        <v>September</v>
      </c>
      <c r="W6307">
        <f>YEAR(CustomerSupport[[#This Row],[Date of Purchase]])</f>
        <v>2020</v>
      </c>
      <c r="X6307" t="str">
        <f t="shared" si="98"/>
        <v/>
      </c>
    </row>
    <row r="6308" spans="1:24" ht="14.25" customHeight="1" x14ac:dyDescent="0.4">
      <c r="A6308">
        <v>6307</v>
      </c>
      <c r="B6308" t="s">
        <v>10634</v>
      </c>
      <c r="C6308" t="s">
        <v>20472</v>
      </c>
      <c r="D6308">
        <v>21</v>
      </c>
      <c r="E6308" t="s">
        <v>58</v>
      </c>
      <c r="F6308" t="s">
        <v>161</v>
      </c>
      <c r="G6308" s="1">
        <v>44040</v>
      </c>
      <c r="H6308" t="s">
        <v>45</v>
      </c>
      <c r="I6308" t="s">
        <v>52</v>
      </c>
      <c r="J6308" t="s">
        <v>20473</v>
      </c>
      <c r="K6308" t="s">
        <v>24</v>
      </c>
      <c r="M6308" t="s">
        <v>41</v>
      </c>
      <c r="N6308" t="s">
        <v>55</v>
      </c>
      <c r="O6308" s="3">
        <v>45078.699641203704</v>
      </c>
      <c r="R6308">
        <v>6307</v>
      </c>
      <c r="S6308" t="str">
        <f>PROPER(CustomerSupport[[#This Row],[Resolution]])</f>
        <v/>
      </c>
      <c r="T6308" t="str">
        <f>TRIM(CustomerSupport[[#This Row],[Customer Name]])</f>
        <v>Shannon Bishop</v>
      </c>
      <c r="U6308">
        <f>MONTH(CustomerSupport[[#This Row],[Date of Purchase]])</f>
        <v>7</v>
      </c>
      <c r="V6308" t="str">
        <f>TEXT('Working data'!G6308,"mmmm")</f>
        <v>July</v>
      </c>
      <c r="W6308">
        <f>YEAR(CustomerSupport[[#This Row],[Date of Purchase]])</f>
        <v>2020</v>
      </c>
      <c r="X6308" t="str">
        <f t="shared" si="98"/>
        <v/>
      </c>
    </row>
    <row r="6309" spans="1:24" ht="14.25" customHeight="1" x14ac:dyDescent="0.4">
      <c r="A6309">
        <v>6308</v>
      </c>
      <c r="B6309" t="s">
        <v>20474</v>
      </c>
      <c r="C6309" t="s">
        <v>20475</v>
      </c>
      <c r="D6309">
        <v>24</v>
      </c>
      <c r="E6309" t="s">
        <v>29</v>
      </c>
      <c r="F6309" t="s">
        <v>92</v>
      </c>
      <c r="G6309" s="1">
        <v>44072</v>
      </c>
      <c r="H6309" t="s">
        <v>67</v>
      </c>
      <c r="I6309" t="s">
        <v>59</v>
      </c>
      <c r="J6309" s="2" t="s">
        <v>20476</v>
      </c>
      <c r="K6309" t="s">
        <v>24</v>
      </c>
      <c r="M6309" t="s">
        <v>25</v>
      </c>
      <c r="N6309" t="s">
        <v>33</v>
      </c>
      <c r="O6309" s="3">
        <v>45078.811469907407</v>
      </c>
      <c r="R6309">
        <v>6308</v>
      </c>
      <c r="S6309" t="str">
        <f>PROPER(CustomerSupport[[#This Row],[Resolution]])</f>
        <v/>
      </c>
      <c r="T6309" t="str">
        <f>TRIM(CustomerSupport[[#This Row],[Customer Name]])</f>
        <v>Julie Sanford</v>
      </c>
      <c r="U6309">
        <f>MONTH(CustomerSupport[[#This Row],[Date of Purchase]])</f>
        <v>8</v>
      </c>
      <c r="V6309" t="str">
        <f>TEXT('Working data'!G6309,"mmmm")</f>
        <v>August</v>
      </c>
      <c r="W6309">
        <f>YEAR(CustomerSupport[[#This Row],[Date of Purchase]])</f>
        <v>2020</v>
      </c>
      <c r="X6309" t="str">
        <f t="shared" si="98"/>
        <v/>
      </c>
    </row>
    <row r="6310" spans="1:24" ht="14.25" customHeight="1" x14ac:dyDescent="0.4">
      <c r="A6310">
        <v>6309</v>
      </c>
      <c r="B6310" t="s">
        <v>20477</v>
      </c>
      <c r="C6310" t="s">
        <v>20478</v>
      </c>
      <c r="D6310">
        <v>57</v>
      </c>
      <c r="E6310" t="s">
        <v>19</v>
      </c>
      <c r="F6310" t="s">
        <v>81</v>
      </c>
      <c r="G6310" s="1">
        <v>44456</v>
      </c>
      <c r="H6310" t="s">
        <v>59</v>
      </c>
      <c r="I6310" t="s">
        <v>177</v>
      </c>
      <c r="J6310" s="2" t="s">
        <v>20479</v>
      </c>
      <c r="K6310" t="s">
        <v>62</v>
      </c>
      <c r="M6310" t="s">
        <v>25</v>
      </c>
      <c r="N6310" t="s">
        <v>26</v>
      </c>
      <c r="R6310">
        <v>6309</v>
      </c>
      <c r="S6310" t="str">
        <f>PROPER(CustomerSupport[[#This Row],[Resolution]])</f>
        <v/>
      </c>
      <c r="T6310" t="str">
        <f>TRIM(CustomerSupport[[#This Row],[Customer Name]])</f>
        <v>Joseph Gray</v>
      </c>
      <c r="U6310">
        <f>MONTH(CustomerSupport[[#This Row],[Date of Purchase]])</f>
        <v>9</v>
      </c>
      <c r="V6310" t="str">
        <f>TEXT('Working data'!G6310,"mmmm")</f>
        <v>September</v>
      </c>
      <c r="W6310">
        <f>YEAR(CustomerSupport[[#This Row],[Date of Purchase]])</f>
        <v>2021</v>
      </c>
      <c r="X6310" t="str">
        <f t="shared" si="98"/>
        <v/>
      </c>
    </row>
    <row r="6311" spans="1:24" ht="14.25" customHeight="1" x14ac:dyDescent="0.4">
      <c r="A6311">
        <v>6310</v>
      </c>
      <c r="B6311" t="s">
        <v>20480</v>
      </c>
      <c r="C6311" t="s">
        <v>20481</v>
      </c>
      <c r="D6311">
        <v>57</v>
      </c>
      <c r="E6311" t="s">
        <v>19</v>
      </c>
      <c r="F6311" t="s">
        <v>44</v>
      </c>
      <c r="G6311" s="1">
        <v>44452</v>
      </c>
      <c r="H6311" t="s">
        <v>45</v>
      </c>
      <c r="I6311" t="s">
        <v>37</v>
      </c>
      <c r="J6311" s="2" t="s">
        <v>20482</v>
      </c>
      <c r="K6311" t="s">
        <v>39</v>
      </c>
      <c r="L6311" t="s">
        <v>20483</v>
      </c>
      <c r="M6311" t="s">
        <v>143</v>
      </c>
      <c r="N6311" t="s">
        <v>26</v>
      </c>
      <c r="O6311" s="3">
        <v>45078.61078703704</v>
      </c>
      <c r="P6311" s="3">
        <v>45078.619120370371</v>
      </c>
      <c r="Q6311">
        <v>3</v>
      </c>
      <c r="R6311">
        <v>6310</v>
      </c>
      <c r="S6311" t="str">
        <f>PROPER(CustomerSupport[[#This Row],[Resolution]])</f>
        <v>Several Contain View Pm Appear Exist Three Before.</v>
      </c>
      <c r="T6311" t="str">
        <f>TRIM(CustomerSupport[[#This Row],[Customer Name]])</f>
        <v>Michael Bradley</v>
      </c>
      <c r="U6311">
        <f>MONTH(CustomerSupport[[#This Row],[Date of Purchase]])</f>
        <v>9</v>
      </c>
      <c r="V6311" t="str">
        <f>TEXT('Working data'!G6311,"mmmm")</f>
        <v>September</v>
      </c>
      <c r="W6311">
        <f>YEAR(CustomerSupport[[#This Row],[Date of Purchase]])</f>
        <v>2021</v>
      </c>
      <c r="X6311">
        <f t="shared" si="98"/>
        <v>0.19999999995343387</v>
      </c>
    </row>
    <row r="6312" spans="1:24" ht="14.25" customHeight="1" x14ac:dyDescent="0.4">
      <c r="A6312">
        <v>6311</v>
      </c>
      <c r="B6312" t="s">
        <v>20484</v>
      </c>
      <c r="C6312" t="s">
        <v>20485</v>
      </c>
      <c r="D6312">
        <v>35</v>
      </c>
      <c r="E6312" t="s">
        <v>58</v>
      </c>
      <c r="F6312" t="s">
        <v>456</v>
      </c>
      <c r="G6312" s="1">
        <v>44098</v>
      </c>
      <c r="H6312" t="s">
        <v>59</v>
      </c>
      <c r="I6312" t="s">
        <v>52</v>
      </c>
      <c r="J6312" s="2" t="s">
        <v>20486</v>
      </c>
      <c r="K6312" t="s">
        <v>39</v>
      </c>
      <c r="L6312" t="s">
        <v>20487</v>
      </c>
      <c r="M6312" t="s">
        <v>143</v>
      </c>
      <c r="N6312" t="s">
        <v>55</v>
      </c>
      <c r="O6312" s="3">
        <v>45078.703865740739</v>
      </c>
      <c r="P6312" s="3">
        <v>45078.095532407409</v>
      </c>
      <c r="Q6312">
        <v>4</v>
      </c>
      <c r="R6312">
        <v>6311</v>
      </c>
      <c r="S6312" t="str">
        <f>PROPER(CustomerSupport[[#This Row],[Resolution]])</f>
        <v>Compare Alone Piece Main Official.</v>
      </c>
      <c r="T6312" t="str">
        <f>TRIM(CustomerSupport[[#This Row],[Customer Name]])</f>
        <v>Susan Warner</v>
      </c>
      <c r="U6312">
        <f>MONTH(CustomerSupport[[#This Row],[Date of Purchase]])</f>
        <v>9</v>
      </c>
      <c r="V6312" t="str">
        <f>TEXT('Working data'!G6312,"mmmm")</f>
        <v>September</v>
      </c>
      <c r="W6312">
        <f>YEAR(CustomerSupport[[#This Row],[Date of Purchase]])</f>
        <v>2020</v>
      </c>
      <c r="X6312">
        <f t="shared" si="98"/>
        <v>-14.599999999918509</v>
      </c>
    </row>
    <row r="6313" spans="1:24" ht="14.25" customHeight="1" x14ac:dyDescent="0.4">
      <c r="A6313">
        <v>6312</v>
      </c>
      <c r="B6313" t="s">
        <v>20488</v>
      </c>
      <c r="C6313" t="s">
        <v>20489</v>
      </c>
      <c r="D6313">
        <v>28</v>
      </c>
      <c r="E6313" t="s">
        <v>19</v>
      </c>
      <c r="F6313" t="s">
        <v>30</v>
      </c>
      <c r="G6313" s="1">
        <v>44356</v>
      </c>
      <c r="H6313" t="s">
        <v>67</v>
      </c>
      <c r="I6313" t="s">
        <v>113</v>
      </c>
      <c r="J6313" s="2" t="s">
        <v>20490</v>
      </c>
      <c r="K6313" t="s">
        <v>39</v>
      </c>
      <c r="L6313" t="s">
        <v>20491</v>
      </c>
      <c r="M6313" t="s">
        <v>25</v>
      </c>
      <c r="N6313" t="s">
        <v>33</v>
      </c>
      <c r="O6313" s="3">
        <v>45078.49554398148</v>
      </c>
      <c r="P6313" s="3">
        <v>45078.965682870374</v>
      </c>
      <c r="Q6313">
        <v>3</v>
      </c>
      <c r="R6313">
        <v>6312</v>
      </c>
      <c r="S6313" t="str">
        <f>PROPER(CustomerSupport[[#This Row],[Resolution]])</f>
        <v>Share Number Need Service Establish.</v>
      </c>
      <c r="T6313" t="str">
        <f>TRIM(CustomerSupport[[#This Row],[Customer Name]])</f>
        <v>Jonathan Farrell</v>
      </c>
      <c r="U6313">
        <f>MONTH(CustomerSupport[[#This Row],[Date of Purchase]])</f>
        <v>6</v>
      </c>
      <c r="V6313" t="str">
        <f>TEXT('Working data'!G6313,"mmmm")</f>
        <v>June</v>
      </c>
      <c r="W6313">
        <f>YEAR(CustomerSupport[[#This Row],[Date of Purchase]])</f>
        <v>2021</v>
      </c>
      <c r="X6313">
        <f t="shared" si="98"/>
        <v>11.283333333441988</v>
      </c>
    </row>
    <row r="6314" spans="1:24" ht="14.25" customHeight="1" x14ac:dyDescent="0.4">
      <c r="A6314">
        <v>6313</v>
      </c>
      <c r="B6314" t="s">
        <v>20492</v>
      </c>
      <c r="C6314" t="s">
        <v>20493</v>
      </c>
      <c r="D6314">
        <v>64</v>
      </c>
      <c r="E6314" t="s">
        <v>29</v>
      </c>
      <c r="F6314" t="s">
        <v>173</v>
      </c>
      <c r="G6314" s="1">
        <v>43890</v>
      </c>
      <c r="H6314" t="s">
        <v>67</v>
      </c>
      <c r="I6314" t="s">
        <v>113</v>
      </c>
      <c r="J6314" s="2" t="s">
        <v>20494</v>
      </c>
      <c r="K6314" t="s">
        <v>24</v>
      </c>
      <c r="M6314" t="s">
        <v>41</v>
      </c>
      <c r="N6314" t="s">
        <v>83</v>
      </c>
      <c r="O6314" s="3">
        <v>45078.371249999997</v>
      </c>
      <c r="R6314">
        <v>6313</v>
      </c>
      <c r="S6314" t="str">
        <f>PROPER(CustomerSupport[[#This Row],[Resolution]])</f>
        <v/>
      </c>
      <c r="T6314" t="str">
        <f>TRIM(CustomerSupport[[#This Row],[Customer Name]])</f>
        <v>Dorothy Parks</v>
      </c>
      <c r="U6314">
        <f>MONTH(CustomerSupport[[#This Row],[Date of Purchase]])</f>
        <v>2</v>
      </c>
      <c r="V6314" t="str">
        <f>TEXT('Working data'!G6314,"mmmm")</f>
        <v>February</v>
      </c>
      <c r="W6314">
        <f>YEAR(CustomerSupport[[#This Row],[Date of Purchase]])</f>
        <v>2020</v>
      </c>
      <c r="X6314" t="str">
        <f t="shared" si="98"/>
        <v/>
      </c>
    </row>
    <row r="6315" spans="1:24" ht="14.25" customHeight="1" x14ac:dyDescent="0.4">
      <c r="A6315">
        <v>6314</v>
      </c>
      <c r="B6315" t="s">
        <v>20495</v>
      </c>
      <c r="C6315" t="s">
        <v>20496</v>
      </c>
      <c r="D6315">
        <v>62</v>
      </c>
      <c r="E6315" t="s">
        <v>19</v>
      </c>
      <c r="F6315" t="s">
        <v>383</v>
      </c>
      <c r="G6315" s="1">
        <v>44243</v>
      </c>
      <c r="H6315" t="s">
        <v>45</v>
      </c>
      <c r="I6315" t="s">
        <v>99</v>
      </c>
      <c r="J6315" s="2" t="s">
        <v>20497</v>
      </c>
      <c r="K6315" t="s">
        <v>62</v>
      </c>
      <c r="M6315" t="s">
        <v>143</v>
      </c>
      <c r="N6315" t="s">
        <v>33</v>
      </c>
      <c r="R6315">
        <v>6314</v>
      </c>
      <c r="S6315" t="str">
        <f>PROPER(CustomerSupport[[#This Row],[Resolution]])</f>
        <v/>
      </c>
      <c r="T6315" t="str">
        <f>TRIM(CustomerSupport[[#This Row],[Customer Name]])</f>
        <v>Katherine Coleman</v>
      </c>
      <c r="U6315">
        <f>MONTH(CustomerSupport[[#This Row],[Date of Purchase]])</f>
        <v>2</v>
      </c>
      <c r="V6315" t="str">
        <f>TEXT('Working data'!G6315,"mmmm")</f>
        <v>February</v>
      </c>
      <c r="W6315">
        <f>YEAR(CustomerSupport[[#This Row],[Date of Purchase]])</f>
        <v>2021</v>
      </c>
      <c r="X6315" t="str">
        <f t="shared" si="98"/>
        <v/>
      </c>
    </row>
    <row r="6316" spans="1:24" ht="14.25" customHeight="1" x14ac:dyDescent="0.4">
      <c r="A6316">
        <v>6315</v>
      </c>
      <c r="B6316" t="s">
        <v>20498</v>
      </c>
      <c r="C6316" t="s">
        <v>20499</v>
      </c>
      <c r="D6316">
        <v>19</v>
      </c>
      <c r="E6316" t="s">
        <v>29</v>
      </c>
      <c r="F6316" t="s">
        <v>71</v>
      </c>
      <c r="G6316" s="1">
        <v>44389</v>
      </c>
      <c r="H6316" t="s">
        <v>45</v>
      </c>
      <c r="I6316" t="s">
        <v>46</v>
      </c>
      <c r="J6316" s="2" t="s">
        <v>20500</v>
      </c>
      <c r="K6316" t="s">
        <v>62</v>
      </c>
      <c r="M6316" t="s">
        <v>89</v>
      </c>
      <c r="N6316" t="s">
        <v>83</v>
      </c>
      <c r="R6316">
        <v>6315</v>
      </c>
      <c r="S6316" t="str">
        <f>PROPER(CustomerSupport[[#This Row],[Resolution]])</f>
        <v/>
      </c>
      <c r="T6316" t="str">
        <f>TRIM(CustomerSupport[[#This Row],[Customer Name]])</f>
        <v>Kevin Norman</v>
      </c>
      <c r="U6316">
        <f>MONTH(CustomerSupport[[#This Row],[Date of Purchase]])</f>
        <v>7</v>
      </c>
      <c r="V6316" t="str">
        <f>TEXT('Working data'!G6316,"mmmm")</f>
        <v>July</v>
      </c>
      <c r="W6316">
        <f>YEAR(CustomerSupport[[#This Row],[Date of Purchase]])</f>
        <v>2021</v>
      </c>
      <c r="X6316" t="str">
        <f t="shared" si="98"/>
        <v/>
      </c>
    </row>
    <row r="6317" spans="1:24" ht="14.25" customHeight="1" x14ac:dyDescent="0.4">
      <c r="A6317">
        <v>6316</v>
      </c>
      <c r="B6317" t="s">
        <v>20501</v>
      </c>
      <c r="C6317" t="s">
        <v>20502</v>
      </c>
      <c r="D6317">
        <v>32</v>
      </c>
      <c r="E6317" t="s">
        <v>19</v>
      </c>
      <c r="F6317" t="s">
        <v>129</v>
      </c>
      <c r="G6317" s="1">
        <v>44493</v>
      </c>
      <c r="H6317" t="s">
        <v>45</v>
      </c>
      <c r="I6317" t="s">
        <v>150</v>
      </c>
      <c r="J6317" s="2" t="s">
        <v>20503</v>
      </c>
      <c r="K6317" t="s">
        <v>39</v>
      </c>
      <c r="L6317" t="s">
        <v>20504</v>
      </c>
      <c r="M6317" t="s">
        <v>41</v>
      </c>
      <c r="N6317" t="s">
        <v>26</v>
      </c>
      <c r="O6317" s="3">
        <v>45078.767118055555</v>
      </c>
      <c r="P6317" s="3">
        <v>45078.076145833336</v>
      </c>
      <c r="Q6317">
        <v>2</v>
      </c>
      <c r="R6317">
        <v>6316</v>
      </c>
      <c r="S6317" t="str">
        <f>PROPER(CustomerSupport[[#This Row],[Resolution]])</f>
        <v>Effort Air Decide.</v>
      </c>
      <c r="T6317" t="str">
        <f>TRIM(CustomerSupport[[#This Row],[Customer Name]])</f>
        <v>Ann Molina</v>
      </c>
      <c r="U6317">
        <f>MONTH(CustomerSupport[[#This Row],[Date of Purchase]])</f>
        <v>10</v>
      </c>
      <c r="V6317" t="str">
        <f>TEXT('Working data'!G6317,"mmmm")</f>
        <v>October</v>
      </c>
      <c r="W6317">
        <f>YEAR(CustomerSupport[[#This Row],[Date of Purchase]])</f>
        <v>2021</v>
      </c>
      <c r="X6317">
        <f t="shared" si="98"/>
        <v>-16.583333333255723</v>
      </c>
    </row>
    <row r="6318" spans="1:24" ht="14.25" customHeight="1" x14ac:dyDescent="0.4">
      <c r="A6318">
        <v>6317</v>
      </c>
      <c r="B6318" t="s">
        <v>20505</v>
      </c>
      <c r="C6318" t="s">
        <v>20506</v>
      </c>
      <c r="D6318">
        <v>54</v>
      </c>
      <c r="E6318" t="s">
        <v>29</v>
      </c>
      <c r="F6318" t="s">
        <v>286</v>
      </c>
      <c r="G6318" s="1">
        <v>44417</v>
      </c>
      <c r="H6318" t="s">
        <v>21</v>
      </c>
      <c r="I6318" t="s">
        <v>141</v>
      </c>
      <c r="J6318" s="2" t="s">
        <v>20507</v>
      </c>
      <c r="K6318" t="s">
        <v>24</v>
      </c>
      <c r="M6318" t="s">
        <v>89</v>
      </c>
      <c r="N6318" t="s">
        <v>55</v>
      </c>
      <c r="O6318" s="3">
        <v>45078.693530092591</v>
      </c>
      <c r="R6318">
        <v>6317</v>
      </c>
      <c r="S6318" t="str">
        <f>PROPER(CustomerSupport[[#This Row],[Resolution]])</f>
        <v/>
      </c>
      <c r="T6318" t="str">
        <f>TRIM(CustomerSupport[[#This Row],[Customer Name]])</f>
        <v>Amy Norton</v>
      </c>
      <c r="U6318">
        <f>MONTH(CustomerSupport[[#This Row],[Date of Purchase]])</f>
        <v>8</v>
      </c>
      <c r="V6318" t="str">
        <f>TEXT('Working data'!G6318,"mmmm")</f>
        <v>August</v>
      </c>
      <c r="W6318">
        <f>YEAR(CustomerSupport[[#This Row],[Date of Purchase]])</f>
        <v>2021</v>
      </c>
      <c r="X6318" t="str">
        <f t="shared" si="98"/>
        <v/>
      </c>
    </row>
    <row r="6319" spans="1:24" ht="14.25" customHeight="1" x14ac:dyDescent="0.4">
      <c r="A6319">
        <v>6318</v>
      </c>
      <c r="B6319" t="s">
        <v>20508</v>
      </c>
      <c r="C6319" t="s">
        <v>20509</v>
      </c>
      <c r="D6319">
        <v>23</v>
      </c>
      <c r="E6319" t="s">
        <v>29</v>
      </c>
      <c r="F6319" t="s">
        <v>134</v>
      </c>
      <c r="G6319" s="1">
        <v>43861</v>
      </c>
      <c r="H6319" t="s">
        <v>45</v>
      </c>
      <c r="I6319" t="s">
        <v>93</v>
      </c>
      <c r="J6319" s="2" t="s">
        <v>20510</v>
      </c>
      <c r="K6319" t="s">
        <v>24</v>
      </c>
      <c r="M6319" t="s">
        <v>41</v>
      </c>
      <c r="N6319" t="s">
        <v>55</v>
      </c>
      <c r="O6319" s="3">
        <v>45078.732418981483</v>
      </c>
      <c r="R6319">
        <v>6318</v>
      </c>
      <c r="S6319" t="str">
        <f>PROPER(CustomerSupport[[#This Row],[Resolution]])</f>
        <v/>
      </c>
      <c r="T6319" t="str">
        <f>TRIM(CustomerSupport[[#This Row],[Customer Name]])</f>
        <v>Kimberly Rodriguez</v>
      </c>
      <c r="U6319">
        <f>MONTH(CustomerSupport[[#This Row],[Date of Purchase]])</f>
        <v>1</v>
      </c>
      <c r="V6319" t="str">
        <f>TEXT('Working data'!G6319,"mmmm")</f>
        <v>January</v>
      </c>
      <c r="W6319">
        <f>YEAR(CustomerSupport[[#This Row],[Date of Purchase]])</f>
        <v>2020</v>
      </c>
      <c r="X6319" t="str">
        <f t="shared" si="98"/>
        <v/>
      </c>
    </row>
    <row r="6320" spans="1:24" ht="14.25" customHeight="1" x14ac:dyDescent="0.4">
      <c r="A6320">
        <v>6319</v>
      </c>
      <c r="B6320" t="s">
        <v>20511</v>
      </c>
      <c r="C6320" t="s">
        <v>20512</v>
      </c>
      <c r="D6320">
        <v>67</v>
      </c>
      <c r="E6320" t="s">
        <v>58</v>
      </c>
      <c r="F6320" t="s">
        <v>36</v>
      </c>
      <c r="G6320" s="1">
        <v>44443</v>
      </c>
      <c r="H6320" t="s">
        <v>66</v>
      </c>
      <c r="I6320" t="s">
        <v>60</v>
      </c>
      <c r="J6320" s="2" t="s">
        <v>20513</v>
      </c>
      <c r="K6320" t="s">
        <v>24</v>
      </c>
      <c r="M6320" t="s">
        <v>25</v>
      </c>
      <c r="N6320" t="s">
        <v>26</v>
      </c>
      <c r="O6320" s="3">
        <v>45078.233136574076</v>
      </c>
      <c r="R6320">
        <v>6319</v>
      </c>
      <c r="S6320" t="str">
        <f>PROPER(CustomerSupport[[#This Row],[Resolution]])</f>
        <v/>
      </c>
      <c r="T6320" t="str">
        <f>TRIM(CustomerSupport[[#This Row],[Customer Name]])</f>
        <v>Mackenzie Owen</v>
      </c>
      <c r="U6320">
        <f>MONTH(CustomerSupport[[#This Row],[Date of Purchase]])</f>
        <v>9</v>
      </c>
      <c r="V6320" t="str">
        <f>TEXT('Working data'!G6320,"mmmm")</f>
        <v>September</v>
      </c>
      <c r="W6320">
        <f>YEAR(CustomerSupport[[#This Row],[Date of Purchase]])</f>
        <v>2021</v>
      </c>
      <c r="X6320" t="str">
        <f t="shared" si="98"/>
        <v/>
      </c>
    </row>
    <row r="6321" spans="1:24" ht="14.25" customHeight="1" x14ac:dyDescent="0.4">
      <c r="A6321">
        <v>6320</v>
      </c>
      <c r="B6321" t="s">
        <v>20514</v>
      </c>
      <c r="C6321" t="s">
        <v>20515</v>
      </c>
      <c r="D6321">
        <v>32</v>
      </c>
      <c r="E6321" t="s">
        <v>58</v>
      </c>
      <c r="F6321" t="s">
        <v>249</v>
      </c>
      <c r="G6321" s="1">
        <v>44426</v>
      </c>
      <c r="H6321" t="s">
        <v>21</v>
      </c>
      <c r="I6321" t="s">
        <v>177</v>
      </c>
      <c r="J6321" s="2" t="s">
        <v>20516</v>
      </c>
      <c r="K6321" t="s">
        <v>24</v>
      </c>
      <c r="M6321" t="s">
        <v>143</v>
      </c>
      <c r="N6321" t="s">
        <v>55</v>
      </c>
      <c r="O6321" s="3">
        <v>45078.786631944444</v>
      </c>
      <c r="R6321">
        <v>6320</v>
      </c>
      <c r="S6321" t="str">
        <f>PROPER(CustomerSupport[[#This Row],[Resolution]])</f>
        <v/>
      </c>
      <c r="T6321" t="str">
        <f>TRIM(CustomerSupport[[#This Row],[Customer Name]])</f>
        <v>Michael Ruiz</v>
      </c>
      <c r="U6321">
        <f>MONTH(CustomerSupport[[#This Row],[Date of Purchase]])</f>
        <v>8</v>
      </c>
      <c r="V6321" t="str">
        <f>TEXT('Working data'!G6321,"mmmm")</f>
        <v>August</v>
      </c>
      <c r="W6321">
        <f>YEAR(CustomerSupport[[#This Row],[Date of Purchase]])</f>
        <v>2021</v>
      </c>
      <c r="X6321" t="str">
        <f t="shared" si="98"/>
        <v/>
      </c>
    </row>
    <row r="6322" spans="1:24" ht="14.25" customHeight="1" x14ac:dyDescent="0.4">
      <c r="A6322">
        <v>6321</v>
      </c>
      <c r="B6322" t="s">
        <v>20517</v>
      </c>
      <c r="C6322" t="s">
        <v>20518</v>
      </c>
      <c r="D6322">
        <v>20</v>
      </c>
      <c r="E6322" t="s">
        <v>58</v>
      </c>
      <c r="F6322" t="s">
        <v>161</v>
      </c>
      <c r="G6322" s="1">
        <v>44554</v>
      </c>
      <c r="H6322" t="s">
        <v>67</v>
      </c>
      <c r="I6322" t="s">
        <v>150</v>
      </c>
      <c r="J6322" s="2" t="s">
        <v>20519</v>
      </c>
      <c r="K6322" t="s">
        <v>24</v>
      </c>
      <c r="M6322" t="s">
        <v>89</v>
      </c>
      <c r="N6322" t="s">
        <v>55</v>
      </c>
      <c r="O6322" s="3">
        <v>45078.713043981479</v>
      </c>
      <c r="R6322">
        <v>6321</v>
      </c>
      <c r="S6322" t="str">
        <f>PROPER(CustomerSupport[[#This Row],[Resolution]])</f>
        <v/>
      </c>
      <c r="T6322" t="str">
        <f>TRIM(CustomerSupport[[#This Row],[Customer Name]])</f>
        <v>Paula Simon</v>
      </c>
      <c r="U6322">
        <f>MONTH(CustomerSupport[[#This Row],[Date of Purchase]])</f>
        <v>12</v>
      </c>
      <c r="V6322" t="str">
        <f>TEXT('Working data'!G6322,"mmmm")</f>
        <v>December</v>
      </c>
      <c r="W6322">
        <f>YEAR(CustomerSupport[[#This Row],[Date of Purchase]])</f>
        <v>2021</v>
      </c>
      <c r="X6322" t="str">
        <f t="shared" si="98"/>
        <v/>
      </c>
    </row>
    <row r="6323" spans="1:24" ht="14.25" customHeight="1" x14ac:dyDescent="0.4">
      <c r="A6323">
        <v>6322</v>
      </c>
      <c r="B6323" t="s">
        <v>20520</v>
      </c>
      <c r="C6323" t="s">
        <v>20521</v>
      </c>
      <c r="D6323">
        <v>59</v>
      </c>
      <c r="E6323" t="s">
        <v>19</v>
      </c>
      <c r="F6323" t="s">
        <v>129</v>
      </c>
      <c r="G6323" s="1">
        <v>44386</v>
      </c>
      <c r="H6323" t="s">
        <v>21</v>
      </c>
      <c r="I6323" t="s">
        <v>37</v>
      </c>
      <c r="J6323" s="2" t="s">
        <v>20522</v>
      </c>
      <c r="K6323" t="s">
        <v>62</v>
      </c>
      <c r="M6323" t="s">
        <v>89</v>
      </c>
      <c r="N6323" t="s">
        <v>83</v>
      </c>
      <c r="R6323">
        <v>6322</v>
      </c>
      <c r="S6323" t="str">
        <f>PROPER(CustomerSupport[[#This Row],[Resolution]])</f>
        <v/>
      </c>
      <c r="T6323" t="str">
        <f>TRIM(CustomerSupport[[#This Row],[Customer Name]])</f>
        <v>Scott Davis</v>
      </c>
      <c r="U6323">
        <f>MONTH(CustomerSupport[[#This Row],[Date of Purchase]])</f>
        <v>7</v>
      </c>
      <c r="V6323" t="str">
        <f>TEXT('Working data'!G6323,"mmmm")</f>
        <v>July</v>
      </c>
      <c r="W6323">
        <f>YEAR(CustomerSupport[[#This Row],[Date of Purchase]])</f>
        <v>2021</v>
      </c>
      <c r="X6323" t="str">
        <f t="shared" si="98"/>
        <v/>
      </c>
    </row>
    <row r="6324" spans="1:24" ht="14.25" customHeight="1" x14ac:dyDescent="0.4">
      <c r="A6324">
        <v>6323</v>
      </c>
      <c r="B6324" t="s">
        <v>20523</v>
      </c>
      <c r="C6324" t="s">
        <v>20524</v>
      </c>
      <c r="D6324">
        <v>59</v>
      </c>
      <c r="E6324" t="s">
        <v>29</v>
      </c>
      <c r="F6324" t="s">
        <v>71</v>
      </c>
      <c r="G6324" s="1">
        <v>44432</v>
      </c>
      <c r="H6324" t="s">
        <v>45</v>
      </c>
      <c r="I6324" t="s">
        <v>113</v>
      </c>
      <c r="J6324" s="2" t="s">
        <v>20525</v>
      </c>
      <c r="K6324" t="s">
        <v>39</v>
      </c>
      <c r="L6324" t="s">
        <v>20526</v>
      </c>
      <c r="M6324" t="s">
        <v>25</v>
      </c>
      <c r="N6324" t="s">
        <v>33</v>
      </c>
      <c r="O6324" s="3">
        <v>45078.587372685186</v>
      </c>
      <c r="P6324" s="3">
        <v>45078.280428240738</v>
      </c>
      <c r="Q6324">
        <v>1</v>
      </c>
      <c r="R6324">
        <v>6323</v>
      </c>
      <c r="S6324" t="str">
        <f>PROPER(CustomerSupport[[#This Row],[Resolution]])</f>
        <v>Ago Cup Music Can.</v>
      </c>
      <c r="T6324" t="str">
        <f>TRIM(CustomerSupport[[#This Row],[Customer Name]])</f>
        <v>Ryan Curtis</v>
      </c>
      <c r="U6324">
        <f>MONTH(CustomerSupport[[#This Row],[Date of Purchase]])</f>
        <v>8</v>
      </c>
      <c r="V6324" t="str">
        <f>TEXT('Working data'!G6324,"mmmm")</f>
        <v>August</v>
      </c>
      <c r="W6324">
        <f>YEAR(CustomerSupport[[#This Row],[Date of Purchase]])</f>
        <v>2021</v>
      </c>
      <c r="X6324">
        <f t="shared" si="98"/>
        <v>-7.3666666667559184</v>
      </c>
    </row>
    <row r="6325" spans="1:24" ht="14.25" customHeight="1" x14ac:dyDescent="0.4">
      <c r="A6325">
        <v>6324</v>
      </c>
      <c r="B6325" t="s">
        <v>20527</v>
      </c>
      <c r="C6325" t="s">
        <v>20528</v>
      </c>
      <c r="D6325">
        <v>31</v>
      </c>
      <c r="E6325" t="s">
        <v>19</v>
      </c>
      <c r="F6325" t="s">
        <v>103</v>
      </c>
      <c r="G6325" s="1">
        <v>43929</v>
      </c>
      <c r="H6325" t="s">
        <v>59</v>
      </c>
      <c r="I6325" t="s">
        <v>31</v>
      </c>
      <c r="J6325" s="2" t="s">
        <v>20529</v>
      </c>
      <c r="K6325" t="s">
        <v>39</v>
      </c>
      <c r="L6325" t="s">
        <v>20530</v>
      </c>
      <c r="M6325" t="s">
        <v>25</v>
      </c>
      <c r="N6325" t="s">
        <v>26</v>
      </c>
      <c r="O6325" s="3">
        <v>45078.341562499998</v>
      </c>
      <c r="P6325" s="3">
        <v>45078.95753472222</v>
      </c>
      <c r="Q6325">
        <v>5</v>
      </c>
      <c r="R6325">
        <v>6324</v>
      </c>
      <c r="S6325" t="str">
        <f>PROPER(CustomerSupport[[#This Row],[Resolution]])</f>
        <v>Low Speech Spring Vote Administration Key.</v>
      </c>
      <c r="T6325" t="str">
        <f>TRIM(CustomerSupport[[#This Row],[Customer Name]])</f>
        <v>Robin Vaughn</v>
      </c>
      <c r="U6325">
        <f>MONTH(CustomerSupport[[#This Row],[Date of Purchase]])</f>
        <v>4</v>
      </c>
      <c r="V6325" t="str">
        <f>TEXT('Working data'!G6325,"mmmm")</f>
        <v>April</v>
      </c>
      <c r="W6325">
        <f>YEAR(CustomerSupport[[#This Row],[Date of Purchase]])</f>
        <v>2020</v>
      </c>
      <c r="X6325">
        <f t="shared" si="98"/>
        <v>14.783333333325572</v>
      </c>
    </row>
    <row r="6326" spans="1:24" ht="14.25" customHeight="1" x14ac:dyDescent="0.4">
      <c r="A6326">
        <v>6325</v>
      </c>
      <c r="B6326" t="s">
        <v>20531</v>
      </c>
      <c r="C6326" t="s">
        <v>20532</v>
      </c>
      <c r="D6326">
        <v>32</v>
      </c>
      <c r="E6326" t="s">
        <v>19</v>
      </c>
      <c r="F6326" t="s">
        <v>286</v>
      </c>
      <c r="G6326" s="1">
        <v>43868</v>
      </c>
      <c r="H6326" t="s">
        <v>45</v>
      </c>
      <c r="I6326" t="s">
        <v>72</v>
      </c>
      <c r="J6326" t="s">
        <v>20533</v>
      </c>
      <c r="K6326" t="s">
        <v>39</v>
      </c>
      <c r="L6326" t="s">
        <v>20534</v>
      </c>
      <c r="M6326" t="s">
        <v>41</v>
      </c>
      <c r="N6326" t="s">
        <v>26</v>
      </c>
      <c r="O6326" s="3">
        <v>45079.004756944443</v>
      </c>
      <c r="P6326" s="3">
        <v>45078.111701388887</v>
      </c>
      <c r="Q6326">
        <v>5</v>
      </c>
      <c r="R6326">
        <v>6325</v>
      </c>
      <c r="S6326" t="str">
        <f>PROPER(CustomerSupport[[#This Row],[Resolution]])</f>
        <v>Lot Stay Still Down Address Fall Start.</v>
      </c>
      <c r="T6326" t="str">
        <f>TRIM(CustomerSupport[[#This Row],[Customer Name]])</f>
        <v>Marco Walker</v>
      </c>
      <c r="U6326">
        <f>MONTH(CustomerSupport[[#This Row],[Date of Purchase]])</f>
        <v>2</v>
      </c>
      <c r="V6326" t="str">
        <f>TEXT('Working data'!G6326,"mmmm")</f>
        <v>February</v>
      </c>
      <c r="W6326">
        <f>YEAR(CustomerSupport[[#This Row],[Date of Purchase]])</f>
        <v>2020</v>
      </c>
      <c r="X6326">
        <f t="shared" si="98"/>
        <v>-21.433333333348855</v>
      </c>
    </row>
    <row r="6327" spans="1:24" ht="14.25" customHeight="1" x14ac:dyDescent="0.4">
      <c r="A6327">
        <v>6326</v>
      </c>
      <c r="B6327" t="s">
        <v>20535</v>
      </c>
      <c r="C6327" t="s">
        <v>20536</v>
      </c>
      <c r="D6327">
        <v>62</v>
      </c>
      <c r="E6327" t="s">
        <v>29</v>
      </c>
      <c r="F6327" t="s">
        <v>30</v>
      </c>
      <c r="G6327" s="1">
        <v>44514</v>
      </c>
      <c r="H6327" t="s">
        <v>66</v>
      </c>
      <c r="I6327" t="s">
        <v>150</v>
      </c>
      <c r="J6327" s="2" t="s">
        <v>20537</v>
      </c>
      <c r="K6327" t="s">
        <v>24</v>
      </c>
      <c r="M6327" t="s">
        <v>41</v>
      </c>
      <c r="N6327" t="s">
        <v>55</v>
      </c>
      <c r="O6327" s="3">
        <v>45078.726990740739</v>
      </c>
      <c r="R6327">
        <v>6326</v>
      </c>
      <c r="S6327" t="str">
        <f>PROPER(CustomerSupport[[#This Row],[Resolution]])</f>
        <v/>
      </c>
      <c r="T6327" t="str">
        <f>TRIM(CustomerSupport[[#This Row],[Customer Name]])</f>
        <v>Suzanne Potter</v>
      </c>
      <c r="U6327">
        <f>MONTH(CustomerSupport[[#This Row],[Date of Purchase]])</f>
        <v>11</v>
      </c>
      <c r="V6327" t="str">
        <f>TEXT('Working data'!G6327,"mmmm")</f>
        <v>November</v>
      </c>
      <c r="W6327">
        <f>YEAR(CustomerSupport[[#This Row],[Date of Purchase]])</f>
        <v>2021</v>
      </c>
      <c r="X6327" t="str">
        <f t="shared" si="98"/>
        <v/>
      </c>
    </row>
    <row r="6328" spans="1:24" ht="14.25" customHeight="1" x14ac:dyDescent="0.4">
      <c r="A6328">
        <v>6327</v>
      </c>
      <c r="B6328" t="s">
        <v>20538</v>
      </c>
      <c r="C6328" t="s">
        <v>20539</v>
      </c>
      <c r="D6328">
        <v>51</v>
      </c>
      <c r="E6328" t="s">
        <v>58</v>
      </c>
      <c r="F6328" t="s">
        <v>207</v>
      </c>
      <c r="G6328" s="1">
        <v>44361</v>
      </c>
      <c r="H6328" t="s">
        <v>59</v>
      </c>
      <c r="I6328" t="s">
        <v>141</v>
      </c>
      <c r="J6328" s="2" t="s">
        <v>20540</v>
      </c>
      <c r="K6328" t="s">
        <v>62</v>
      </c>
      <c r="M6328" t="s">
        <v>89</v>
      </c>
      <c r="N6328" t="s">
        <v>33</v>
      </c>
      <c r="R6328">
        <v>6327</v>
      </c>
      <c r="S6328" t="str">
        <f>PROPER(CustomerSupport[[#This Row],[Resolution]])</f>
        <v/>
      </c>
      <c r="T6328" t="str">
        <f>TRIM(CustomerSupport[[#This Row],[Customer Name]])</f>
        <v>Carl Jones</v>
      </c>
      <c r="U6328">
        <f>MONTH(CustomerSupport[[#This Row],[Date of Purchase]])</f>
        <v>6</v>
      </c>
      <c r="V6328" t="str">
        <f>TEXT('Working data'!G6328,"mmmm")</f>
        <v>June</v>
      </c>
      <c r="W6328">
        <f>YEAR(CustomerSupport[[#This Row],[Date of Purchase]])</f>
        <v>2021</v>
      </c>
      <c r="X6328" t="str">
        <f t="shared" si="98"/>
        <v/>
      </c>
    </row>
    <row r="6329" spans="1:24" ht="14.25" customHeight="1" x14ac:dyDescent="0.4">
      <c r="A6329">
        <v>6328</v>
      </c>
      <c r="B6329" t="s">
        <v>20541</v>
      </c>
      <c r="C6329" t="s">
        <v>20542</v>
      </c>
      <c r="D6329">
        <v>29</v>
      </c>
      <c r="E6329" t="s">
        <v>29</v>
      </c>
      <c r="F6329" t="s">
        <v>397</v>
      </c>
      <c r="G6329" s="1">
        <v>43968</v>
      </c>
      <c r="H6329" t="s">
        <v>59</v>
      </c>
      <c r="I6329" t="s">
        <v>59</v>
      </c>
      <c r="J6329" s="2" t="s">
        <v>20543</v>
      </c>
      <c r="K6329" t="s">
        <v>62</v>
      </c>
      <c r="M6329" t="s">
        <v>41</v>
      </c>
      <c r="N6329" t="s">
        <v>33</v>
      </c>
      <c r="R6329">
        <v>6328</v>
      </c>
      <c r="S6329" t="str">
        <f>PROPER(CustomerSupport[[#This Row],[Resolution]])</f>
        <v/>
      </c>
      <c r="T6329" t="str">
        <f>TRIM(CustomerSupport[[#This Row],[Customer Name]])</f>
        <v>Emily Hardy</v>
      </c>
      <c r="U6329">
        <f>MONTH(CustomerSupport[[#This Row],[Date of Purchase]])</f>
        <v>5</v>
      </c>
      <c r="V6329" t="str">
        <f>TEXT('Working data'!G6329,"mmmm")</f>
        <v>May</v>
      </c>
      <c r="W6329">
        <f>YEAR(CustomerSupport[[#This Row],[Date of Purchase]])</f>
        <v>2020</v>
      </c>
      <c r="X6329" t="str">
        <f t="shared" si="98"/>
        <v/>
      </c>
    </row>
    <row r="6330" spans="1:24" ht="14.25" customHeight="1" x14ac:dyDescent="0.4">
      <c r="A6330">
        <v>6329</v>
      </c>
      <c r="B6330" t="s">
        <v>10846</v>
      </c>
      <c r="C6330" t="s">
        <v>20544</v>
      </c>
      <c r="D6330">
        <v>19</v>
      </c>
      <c r="E6330" t="s">
        <v>19</v>
      </c>
      <c r="F6330" t="s">
        <v>397</v>
      </c>
      <c r="G6330" s="1">
        <v>44400</v>
      </c>
      <c r="H6330" t="s">
        <v>67</v>
      </c>
      <c r="I6330" t="s">
        <v>177</v>
      </c>
      <c r="J6330" t="s">
        <v>1004</v>
      </c>
      <c r="K6330" t="s">
        <v>39</v>
      </c>
      <c r="L6330" t="s">
        <v>20545</v>
      </c>
      <c r="M6330" t="s">
        <v>41</v>
      </c>
      <c r="N6330" t="s">
        <v>33</v>
      </c>
      <c r="O6330" s="3">
        <v>45078.353425925925</v>
      </c>
      <c r="P6330" s="3">
        <v>45078.851342592592</v>
      </c>
      <c r="Q6330">
        <v>1</v>
      </c>
      <c r="R6330">
        <v>6329</v>
      </c>
      <c r="S6330" t="str">
        <f>PROPER(CustomerSupport[[#This Row],[Resolution]])</f>
        <v>Point Interesting Natural Together.</v>
      </c>
      <c r="T6330" t="str">
        <f>TRIM(CustomerSupport[[#This Row],[Customer Name]])</f>
        <v>Daniel Diaz</v>
      </c>
      <c r="U6330">
        <f>MONTH(CustomerSupport[[#This Row],[Date of Purchase]])</f>
        <v>7</v>
      </c>
      <c r="V6330" t="str">
        <f>TEXT('Working data'!G6330,"mmmm")</f>
        <v>July</v>
      </c>
      <c r="W6330">
        <f>YEAR(CustomerSupport[[#This Row],[Date of Purchase]])</f>
        <v>2021</v>
      </c>
      <c r="X6330">
        <f t="shared" si="98"/>
        <v>11.950000000011642</v>
      </c>
    </row>
    <row r="6331" spans="1:24" ht="14.25" customHeight="1" x14ac:dyDescent="0.4">
      <c r="A6331">
        <v>6330</v>
      </c>
      <c r="B6331" t="s">
        <v>20546</v>
      </c>
      <c r="C6331" t="s">
        <v>20547</v>
      </c>
      <c r="D6331">
        <v>34</v>
      </c>
      <c r="E6331" t="s">
        <v>58</v>
      </c>
      <c r="F6331" t="s">
        <v>30</v>
      </c>
      <c r="G6331" s="1">
        <v>44399</v>
      </c>
      <c r="H6331" t="s">
        <v>67</v>
      </c>
      <c r="I6331" t="s">
        <v>99</v>
      </c>
      <c r="J6331" t="s">
        <v>20548</v>
      </c>
      <c r="K6331" t="s">
        <v>39</v>
      </c>
      <c r="L6331" t="s">
        <v>20549</v>
      </c>
      <c r="M6331" t="s">
        <v>25</v>
      </c>
      <c r="N6331" t="s">
        <v>55</v>
      </c>
      <c r="O6331" s="3">
        <v>45078.017326388886</v>
      </c>
      <c r="P6331" s="3">
        <v>45078.537465277775</v>
      </c>
      <c r="Q6331">
        <v>3</v>
      </c>
      <c r="R6331">
        <v>6330</v>
      </c>
      <c r="S6331" t="str">
        <f>PROPER(CustomerSupport[[#This Row],[Resolution]])</f>
        <v>Really Modern Bill Citizen Vote Enough.</v>
      </c>
      <c r="T6331" t="str">
        <f>TRIM(CustomerSupport[[#This Row],[Customer Name]])</f>
        <v>Joshua Valdez</v>
      </c>
      <c r="U6331">
        <f>MONTH(CustomerSupport[[#This Row],[Date of Purchase]])</f>
        <v>7</v>
      </c>
      <c r="V6331" t="str">
        <f>TEXT('Working data'!G6331,"mmmm")</f>
        <v>July</v>
      </c>
      <c r="W6331">
        <f>YEAR(CustomerSupport[[#This Row],[Date of Purchase]])</f>
        <v>2021</v>
      </c>
      <c r="X6331">
        <f t="shared" si="98"/>
        <v>12.483333333337214</v>
      </c>
    </row>
    <row r="6332" spans="1:24" ht="14.25" customHeight="1" x14ac:dyDescent="0.4">
      <c r="A6332">
        <v>6331</v>
      </c>
      <c r="B6332" t="s">
        <v>20550</v>
      </c>
      <c r="C6332" t="s">
        <v>20551</v>
      </c>
      <c r="D6332">
        <v>50</v>
      </c>
      <c r="E6332" t="s">
        <v>19</v>
      </c>
      <c r="F6332" t="s">
        <v>125</v>
      </c>
      <c r="G6332" s="1">
        <v>44193</v>
      </c>
      <c r="H6332" t="s">
        <v>67</v>
      </c>
      <c r="I6332" t="s">
        <v>59</v>
      </c>
      <c r="J6332" s="2" t="s">
        <v>20552</v>
      </c>
      <c r="K6332" t="s">
        <v>62</v>
      </c>
      <c r="M6332" t="s">
        <v>143</v>
      </c>
      <c r="N6332" t="s">
        <v>33</v>
      </c>
      <c r="R6332">
        <v>6331</v>
      </c>
      <c r="S6332" t="str">
        <f>PROPER(CustomerSupport[[#This Row],[Resolution]])</f>
        <v/>
      </c>
      <c r="T6332" t="str">
        <f>TRIM(CustomerSupport[[#This Row],[Customer Name]])</f>
        <v>Bonnie Stone</v>
      </c>
      <c r="U6332">
        <f>MONTH(CustomerSupport[[#This Row],[Date of Purchase]])</f>
        <v>12</v>
      </c>
      <c r="V6332" t="str">
        <f>TEXT('Working data'!G6332,"mmmm")</f>
        <v>December</v>
      </c>
      <c r="W6332">
        <f>YEAR(CustomerSupport[[#This Row],[Date of Purchase]])</f>
        <v>2020</v>
      </c>
      <c r="X6332" t="str">
        <f t="shared" si="98"/>
        <v/>
      </c>
    </row>
    <row r="6333" spans="1:24" ht="14.25" customHeight="1" x14ac:dyDescent="0.4">
      <c r="A6333">
        <v>6332</v>
      </c>
      <c r="B6333" t="s">
        <v>20553</v>
      </c>
      <c r="C6333" t="s">
        <v>20554</v>
      </c>
      <c r="D6333">
        <v>59</v>
      </c>
      <c r="E6333" t="s">
        <v>58</v>
      </c>
      <c r="F6333" t="s">
        <v>281</v>
      </c>
      <c r="G6333" s="1">
        <v>44095</v>
      </c>
      <c r="H6333" t="s">
        <v>45</v>
      </c>
      <c r="I6333" t="s">
        <v>59</v>
      </c>
      <c r="J6333" s="2" t="s">
        <v>20555</v>
      </c>
      <c r="K6333" t="s">
        <v>24</v>
      </c>
      <c r="M6333" t="s">
        <v>143</v>
      </c>
      <c r="N6333" t="s">
        <v>55</v>
      </c>
      <c r="O6333" s="3">
        <v>45078.586122685185</v>
      </c>
      <c r="R6333">
        <v>6332</v>
      </c>
      <c r="S6333" t="str">
        <f>PROPER(CustomerSupport[[#This Row],[Resolution]])</f>
        <v/>
      </c>
      <c r="T6333" t="str">
        <f>TRIM(CustomerSupport[[#This Row],[Customer Name]])</f>
        <v>Eric Green</v>
      </c>
      <c r="U6333">
        <f>MONTH(CustomerSupport[[#This Row],[Date of Purchase]])</f>
        <v>9</v>
      </c>
      <c r="V6333" t="str">
        <f>TEXT('Working data'!G6333,"mmmm")</f>
        <v>September</v>
      </c>
      <c r="W6333">
        <f>YEAR(CustomerSupport[[#This Row],[Date of Purchase]])</f>
        <v>2020</v>
      </c>
      <c r="X6333" t="str">
        <f t="shared" si="98"/>
        <v/>
      </c>
    </row>
    <row r="6334" spans="1:24" ht="14.25" customHeight="1" x14ac:dyDescent="0.4">
      <c r="A6334">
        <v>6333</v>
      </c>
      <c r="B6334" t="s">
        <v>20556</v>
      </c>
      <c r="C6334" t="s">
        <v>20557</v>
      </c>
      <c r="D6334">
        <v>41</v>
      </c>
      <c r="E6334" t="s">
        <v>29</v>
      </c>
      <c r="F6334" t="s">
        <v>112</v>
      </c>
      <c r="G6334" s="1">
        <v>44523</v>
      </c>
      <c r="H6334" t="s">
        <v>21</v>
      </c>
      <c r="I6334" t="s">
        <v>59</v>
      </c>
      <c r="J6334" s="2" t="s">
        <v>20558</v>
      </c>
      <c r="K6334" t="s">
        <v>39</v>
      </c>
      <c r="L6334" t="s">
        <v>20559</v>
      </c>
      <c r="M6334" t="s">
        <v>41</v>
      </c>
      <c r="N6334" t="s">
        <v>55</v>
      </c>
      <c r="O6334" s="3">
        <v>45078.381979166668</v>
      </c>
      <c r="P6334" s="3">
        <v>45078.020868055559</v>
      </c>
      <c r="Q6334">
        <v>5</v>
      </c>
      <c r="R6334">
        <v>6333</v>
      </c>
      <c r="S6334" t="str">
        <f>PROPER(CustomerSupport[[#This Row],[Resolution]])</f>
        <v>Watch Might Out Hundred Choose Concern Happy.</v>
      </c>
      <c r="T6334" t="str">
        <f>TRIM(CustomerSupport[[#This Row],[Customer Name]])</f>
        <v>Brooke Miller</v>
      </c>
      <c r="U6334">
        <f>MONTH(CustomerSupport[[#This Row],[Date of Purchase]])</f>
        <v>11</v>
      </c>
      <c r="V6334" t="str">
        <f>TEXT('Working data'!G6334,"mmmm")</f>
        <v>November</v>
      </c>
      <c r="W6334">
        <f>YEAR(CustomerSupport[[#This Row],[Date of Purchase]])</f>
        <v>2021</v>
      </c>
      <c r="X6334">
        <f t="shared" si="98"/>
        <v>-8.6666666666278616</v>
      </c>
    </row>
    <row r="6335" spans="1:24" ht="14.25" customHeight="1" x14ac:dyDescent="0.4">
      <c r="A6335">
        <v>6334</v>
      </c>
      <c r="B6335" t="s">
        <v>20560</v>
      </c>
      <c r="C6335" t="s">
        <v>20561</v>
      </c>
      <c r="D6335">
        <v>50</v>
      </c>
      <c r="E6335" t="s">
        <v>58</v>
      </c>
      <c r="F6335" t="s">
        <v>30</v>
      </c>
      <c r="G6335" s="1">
        <v>44057</v>
      </c>
      <c r="H6335" t="s">
        <v>66</v>
      </c>
      <c r="I6335" t="s">
        <v>52</v>
      </c>
      <c r="J6335" t="s">
        <v>20562</v>
      </c>
      <c r="K6335" t="s">
        <v>39</v>
      </c>
      <c r="L6335" t="s">
        <v>20563</v>
      </c>
      <c r="M6335" t="s">
        <v>143</v>
      </c>
      <c r="N6335" t="s">
        <v>26</v>
      </c>
      <c r="O6335" s="3">
        <v>45078.046574074076</v>
      </c>
      <c r="P6335" s="3">
        <v>45078.453518518516</v>
      </c>
      <c r="Q6335">
        <v>3</v>
      </c>
      <c r="R6335">
        <v>6334</v>
      </c>
      <c r="S6335" t="str">
        <f>PROPER(CustomerSupport[[#This Row],[Resolution]])</f>
        <v>Board Interest Stand Final Large But Under.</v>
      </c>
      <c r="T6335" t="str">
        <f>TRIM(CustomerSupport[[#This Row],[Customer Name]])</f>
        <v>Geoffrey Little</v>
      </c>
      <c r="U6335">
        <f>MONTH(CustomerSupport[[#This Row],[Date of Purchase]])</f>
        <v>8</v>
      </c>
      <c r="V6335" t="str">
        <f>TEXT('Working data'!G6335,"mmmm")</f>
        <v>August</v>
      </c>
      <c r="W6335">
        <f>YEAR(CustomerSupport[[#This Row],[Date of Purchase]])</f>
        <v>2020</v>
      </c>
      <c r="X6335">
        <f t="shared" si="98"/>
        <v>9.7666666665463708</v>
      </c>
    </row>
    <row r="6336" spans="1:24" ht="14.25" customHeight="1" x14ac:dyDescent="0.4">
      <c r="A6336">
        <v>6335</v>
      </c>
      <c r="B6336" t="s">
        <v>20564</v>
      </c>
      <c r="C6336" t="s">
        <v>20565</v>
      </c>
      <c r="D6336">
        <v>21</v>
      </c>
      <c r="E6336" t="s">
        <v>29</v>
      </c>
      <c r="F6336" t="s">
        <v>286</v>
      </c>
      <c r="G6336" s="1">
        <v>44546</v>
      </c>
      <c r="H6336" t="s">
        <v>67</v>
      </c>
      <c r="I6336" t="s">
        <v>99</v>
      </c>
      <c r="J6336" t="s">
        <v>20566</v>
      </c>
      <c r="K6336" t="s">
        <v>24</v>
      </c>
      <c r="M6336" t="s">
        <v>143</v>
      </c>
      <c r="N6336" t="s">
        <v>55</v>
      </c>
      <c r="O6336" s="3">
        <v>45078.189641203702</v>
      </c>
      <c r="R6336">
        <v>6335</v>
      </c>
      <c r="S6336" t="str">
        <f>PROPER(CustomerSupport[[#This Row],[Resolution]])</f>
        <v/>
      </c>
      <c r="T6336" t="str">
        <f>TRIM(CustomerSupport[[#This Row],[Customer Name]])</f>
        <v>Phyllis Mcclain</v>
      </c>
      <c r="U6336">
        <f>MONTH(CustomerSupport[[#This Row],[Date of Purchase]])</f>
        <v>12</v>
      </c>
      <c r="V6336" t="str">
        <f>TEXT('Working data'!G6336,"mmmm")</f>
        <v>December</v>
      </c>
      <c r="W6336">
        <f>YEAR(CustomerSupport[[#This Row],[Date of Purchase]])</f>
        <v>2021</v>
      </c>
      <c r="X6336" t="str">
        <f t="shared" si="98"/>
        <v/>
      </c>
    </row>
    <row r="6337" spans="1:24" ht="14.25" customHeight="1" x14ac:dyDescent="0.4">
      <c r="A6337">
        <v>6336</v>
      </c>
      <c r="B6337" t="s">
        <v>20567</v>
      </c>
      <c r="C6337" t="s">
        <v>12492</v>
      </c>
      <c r="D6337">
        <v>52</v>
      </c>
      <c r="E6337" t="s">
        <v>29</v>
      </c>
      <c r="F6337" t="s">
        <v>36</v>
      </c>
      <c r="G6337" s="1">
        <v>44125</v>
      </c>
      <c r="H6337" t="s">
        <v>45</v>
      </c>
      <c r="I6337" t="s">
        <v>22</v>
      </c>
      <c r="J6337" s="2" t="s">
        <v>20568</v>
      </c>
      <c r="K6337" t="s">
        <v>39</v>
      </c>
      <c r="L6337" t="s">
        <v>20569</v>
      </c>
      <c r="M6337" t="s">
        <v>89</v>
      </c>
      <c r="N6337" t="s">
        <v>33</v>
      </c>
      <c r="O6337" s="3">
        <v>45078.142442129632</v>
      </c>
      <c r="P6337" s="3">
        <v>45078.099386574075</v>
      </c>
      <c r="Q6337">
        <v>5</v>
      </c>
      <c r="R6337">
        <v>6336</v>
      </c>
      <c r="S6337" t="str">
        <f>PROPER(CustomerSupport[[#This Row],[Resolution]])</f>
        <v>Ability Staff Majority Now Consider Part College.</v>
      </c>
      <c r="T6337" t="str">
        <f>TRIM(CustomerSupport[[#This Row],[Customer Name]])</f>
        <v>Daniel Jones</v>
      </c>
      <c r="U6337">
        <f>MONTH(CustomerSupport[[#This Row],[Date of Purchase]])</f>
        <v>10</v>
      </c>
      <c r="V6337" t="str">
        <f>TEXT('Working data'!G6337,"mmmm")</f>
        <v>October</v>
      </c>
      <c r="W6337">
        <f>YEAR(CustomerSupport[[#This Row],[Date of Purchase]])</f>
        <v>2020</v>
      </c>
      <c r="X6337">
        <f t="shared" si="98"/>
        <v>-1.03333333338378</v>
      </c>
    </row>
    <row r="6338" spans="1:24" ht="14.25" customHeight="1" x14ac:dyDescent="0.4">
      <c r="A6338">
        <v>6337</v>
      </c>
      <c r="B6338" t="s">
        <v>20570</v>
      </c>
      <c r="C6338" t="s">
        <v>20571</v>
      </c>
      <c r="D6338">
        <v>38</v>
      </c>
      <c r="E6338" t="s">
        <v>19</v>
      </c>
      <c r="F6338" t="s">
        <v>65</v>
      </c>
      <c r="G6338" s="1">
        <v>43985</v>
      </c>
      <c r="H6338" t="s">
        <v>59</v>
      </c>
      <c r="I6338" t="s">
        <v>22</v>
      </c>
      <c r="J6338" s="2" t="s">
        <v>20572</v>
      </c>
      <c r="K6338" t="s">
        <v>39</v>
      </c>
      <c r="L6338" t="s">
        <v>20573</v>
      </c>
      <c r="M6338" t="s">
        <v>25</v>
      </c>
      <c r="N6338" t="s">
        <v>26</v>
      </c>
      <c r="O6338" s="3">
        <v>45078.234803240739</v>
      </c>
      <c r="P6338" s="3">
        <v>45078.982719907406</v>
      </c>
      <c r="Q6338">
        <v>1</v>
      </c>
      <c r="R6338">
        <v>6337</v>
      </c>
      <c r="S6338" t="str">
        <f>PROPER(CustomerSupport[[#This Row],[Resolution]])</f>
        <v>Consider Beat Enjoy Once Purpose Tell Sea Phone.</v>
      </c>
      <c r="T6338" t="str">
        <f>TRIM(CustomerSupport[[#This Row],[Customer Name]])</f>
        <v>Christopher Choi</v>
      </c>
      <c r="U6338">
        <f>MONTH(CustomerSupport[[#This Row],[Date of Purchase]])</f>
        <v>6</v>
      </c>
      <c r="V6338" t="str">
        <f>TEXT('Working data'!G6338,"mmmm")</f>
        <v>June</v>
      </c>
      <c r="W6338">
        <f>YEAR(CustomerSupport[[#This Row],[Date of Purchase]])</f>
        <v>2020</v>
      </c>
      <c r="X6338">
        <f t="shared" ref="X6338:X6401" si="99">IF(OR(O6338="",P6338=""),"",(P6338-O6338)*24)</f>
        <v>17.950000000011642</v>
      </c>
    </row>
    <row r="6339" spans="1:24" ht="14.25" customHeight="1" x14ac:dyDescent="0.4">
      <c r="A6339">
        <v>6338</v>
      </c>
      <c r="B6339" t="s">
        <v>20574</v>
      </c>
      <c r="C6339" t="s">
        <v>20575</v>
      </c>
      <c r="D6339">
        <v>38</v>
      </c>
      <c r="E6339" t="s">
        <v>29</v>
      </c>
      <c r="F6339" t="s">
        <v>65</v>
      </c>
      <c r="G6339" s="1">
        <v>43968</v>
      </c>
      <c r="H6339" t="s">
        <v>67</v>
      </c>
      <c r="I6339" t="s">
        <v>77</v>
      </c>
      <c r="J6339" t="s">
        <v>20576</v>
      </c>
      <c r="K6339" t="s">
        <v>39</v>
      </c>
      <c r="L6339" t="s">
        <v>20577</v>
      </c>
      <c r="M6339" t="s">
        <v>25</v>
      </c>
      <c r="N6339" t="s">
        <v>55</v>
      </c>
      <c r="O6339" s="3">
        <v>45078.401493055557</v>
      </c>
      <c r="P6339" s="3">
        <v>45078.627881944441</v>
      </c>
      <c r="Q6339">
        <v>1</v>
      </c>
      <c r="R6339">
        <v>6338</v>
      </c>
      <c r="S6339" t="str">
        <f>PROPER(CustomerSupport[[#This Row],[Resolution]])</f>
        <v>Particularly Particular East.</v>
      </c>
      <c r="T6339" t="str">
        <f>TRIM(CustomerSupport[[#This Row],[Customer Name]])</f>
        <v>Erin Stewart</v>
      </c>
      <c r="U6339">
        <f>MONTH(CustomerSupport[[#This Row],[Date of Purchase]])</f>
        <v>5</v>
      </c>
      <c r="V6339" t="str">
        <f>TEXT('Working data'!G6339,"mmmm")</f>
        <v>May</v>
      </c>
      <c r="W6339">
        <f>YEAR(CustomerSupport[[#This Row],[Date of Purchase]])</f>
        <v>2020</v>
      </c>
      <c r="X6339">
        <f t="shared" si="99"/>
        <v>5.4333333332324401</v>
      </c>
    </row>
    <row r="6340" spans="1:24" ht="14.25" customHeight="1" x14ac:dyDescent="0.4">
      <c r="A6340">
        <v>6339</v>
      </c>
      <c r="B6340" t="s">
        <v>20578</v>
      </c>
      <c r="C6340" t="s">
        <v>20579</v>
      </c>
      <c r="D6340">
        <v>59</v>
      </c>
      <c r="E6340" t="s">
        <v>29</v>
      </c>
      <c r="F6340" t="s">
        <v>456</v>
      </c>
      <c r="G6340" s="1">
        <v>44289</v>
      </c>
      <c r="H6340" t="s">
        <v>67</v>
      </c>
      <c r="I6340" t="s">
        <v>60</v>
      </c>
      <c r="J6340" t="s">
        <v>20580</v>
      </c>
      <c r="K6340" t="s">
        <v>62</v>
      </c>
      <c r="M6340" t="s">
        <v>143</v>
      </c>
      <c r="N6340" t="s">
        <v>26</v>
      </c>
      <c r="R6340">
        <v>6339</v>
      </c>
      <c r="S6340" t="str">
        <f>PROPER(CustomerSupport[[#This Row],[Resolution]])</f>
        <v/>
      </c>
      <c r="T6340" t="str">
        <f>TRIM(CustomerSupport[[#This Row],[Customer Name]])</f>
        <v>Jennifer Davis</v>
      </c>
      <c r="U6340">
        <f>MONTH(CustomerSupport[[#This Row],[Date of Purchase]])</f>
        <v>4</v>
      </c>
      <c r="V6340" t="str">
        <f>TEXT('Working data'!G6340,"mmmm")</f>
        <v>April</v>
      </c>
      <c r="W6340">
        <f>YEAR(CustomerSupport[[#This Row],[Date of Purchase]])</f>
        <v>2021</v>
      </c>
      <c r="X6340" t="str">
        <f t="shared" si="99"/>
        <v/>
      </c>
    </row>
    <row r="6341" spans="1:24" ht="14.25" customHeight="1" x14ac:dyDescent="0.4">
      <c r="A6341">
        <v>6340</v>
      </c>
      <c r="B6341" t="s">
        <v>20581</v>
      </c>
      <c r="C6341" t="s">
        <v>20582</v>
      </c>
      <c r="D6341">
        <v>51</v>
      </c>
      <c r="E6341" t="s">
        <v>19</v>
      </c>
      <c r="F6341" t="s">
        <v>30</v>
      </c>
      <c r="G6341" s="1">
        <v>43912</v>
      </c>
      <c r="H6341" t="s">
        <v>21</v>
      </c>
      <c r="I6341" t="s">
        <v>67</v>
      </c>
      <c r="J6341" s="2" t="s">
        <v>20583</v>
      </c>
      <c r="K6341" t="s">
        <v>24</v>
      </c>
      <c r="M6341" t="s">
        <v>25</v>
      </c>
      <c r="N6341" t="s">
        <v>33</v>
      </c>
      <c r="O6341" s="3">
        <v>45078.714722222219</v>
      </c>
      <c r="R6341">
        <v>6340</v>
      </c>
      <c r="S6341" t="str">
        <f>PROPER(CustomerSupport[[#This Row],[Resolution]])</f>
        <v/>
      </c>
      <c r="T6341" t="str">
        <f>TRIM(CustomerSupport[[#This Row],[Customer Name]])</f>
        <v>Jenny Romero</v>
      </c>
      <c r="U6341">
        <f>MONTH(CustomerSupport[[#This Row],[Date of Purchase]])</f>
        <v>3</v>
      </c>
      <c r="V6341" t="str">
        <f>TEXT('Working data'!G6341,"mmmm")</f>
        <v>March</v>
      </c>
      <c r="W6341">
        <f>YEAR(CustomerSupport[[#This Row],[Date of Purchase]])</f>
        <v>2020</v>
      </c>
      <c r="X6341" t="str">
        <f t="shared" si="99"/>
        <v/>
      </c>
    </row>
    <row r="6342" spans="1:24" ht="14.25" customHeight="1" x14ac:dyDescent="0.4">
      <c r="A6342">
        <v>6341</v>
      </c>
      <c r="B6342" t="s">
        <v>20584</v>
      </c>
      <c r="C6342" t="s">
        <v>20585</v>
      </c>
      <c r="D6342">
        <v>36</v>
      </c>
      <c r="E6342" t="s">
        <v>58</v>
      </c>
      <c r="F6342" t="s">
        <v>65</v>
      </c>
      <c r="G6342" s="1">
        <v>44185</v>
      </c>
      <c r="H6342" t="s">
        <v>59</v>
      </c>
      <c r="I6342" t="s">
        <v>150</v>
      </c>
      <c r="J6342" s="2" t="s">
        <v>20586</v>
      </c>
      <c r="K6342" t="s">
        <v>24</v>
      </c>
      <c r="M6342" t="s">
        <v>25</v>
      </c>
      <c r="N6342" t="s">
        <v>26</v>
      </c>
      <c r="O6342" s="3">
        <v>45078.94599537037</v>
      </c>
      <c r="R6342">
        <v>6341</v>
      </c>
      <c r="S6342" t="str">
        <f>PROPER(CustomerSupport[[#This Row],[Resolution]])</f>
        <v/>
      </c>
      <c r="T6342" t="str">
        <f>TRIM(CustomerSupport[[#This Row],[Customer Name]])</f>
        <v>Alexandra Robinson</v>
      </c>
      <c r="U6342">
        <f>MONTH(CustomerSupport[[#This Row],[Date of Purchase]])</f>
        <v>12</v>
      </c>
      <c r="V6342" t="str">
        <f>TEXT('Working data'!G6342,"mmmm")</f>
        <v>December</v>
      </c>
      <c r="W6342">
        <f>YEAR(CustomerSupport[[#This Row],[Date of Purchase]])</f>
        <v>2020</v>
      </c>
      <c r="X6342" t="str">
        <f t="shared" si="99"/>
        <v/>
      </c>
    </row>
    <row r="6343" spans="1:24" ht="14.25" customHeight="1" x14ac:dyDescent="0.4">
      <c r="A6343">
        <v>6342</v>
      </c>
      <c r="B6343" t="s">
        <v>20587</v>
      </c>
      <c r="C6343" t="s">
        <v>20588</v>
      </c>
      <c r="D6343">
        <v>30</v>
      </c>
      <c r="E6343" t="s">
        <v>19</v>
      </c>
      <c r="F6343" t="s">
        <v>485</v>
      </c>
      <c r="G6343" s="1">
        <v>43963</v>
      </c>
      <c r="H6343" t="s">
        <v>67</v>
      </c>
      <c r="I6343" t="s">
        <v>31</v>
      </c>
      <c r="J6343" s="2" t="s">
        <v>20589</v>
      </c>
      <c r="K6343" t="s">
        <v>39</v>
      </c>
      <c r="L6343" t="s">
        <v>20590</v>
      </c>
      <c r="M6343" t="s">
        <v>143</v>
      </c>
      <c r="N6343" t="s">
        <v>55</v>
      </c>
      <c r="O6343" s="3">
        <v>45078.470312500001</v>
      </c>
      <c r="P6343" s="3">
        <v>45078.707118055558</v>
      </c>
      <c r="Q6343">
        <v>1</v>
      </c>
      <c r="R6343">
        <v>6342</v>
      </c>
      <c r="S6343" t="str">
        <f>PROPER(CustomerSupport[[#This Row],[Resolution]])</f>
        <v>Trial True Look Phone Mrs Stand.</v>
      </c>
      <c r="T6343" t="str">
        <f>TRIM(CustomerSupport[[#This Row],[Customer Name]])</f>
        <v>Brenda Garcia</v>
      </c>
      <c r="U6343">
        <f>MONTH(CustomerSupport[[#This Row],[Date of Purchase]])</f>
        <v>5</v>
      </c>
      <c r="V6343" t="str">
        <f>TEXT('Working data'!G6343,"mmmm")</f>
        <v>May</v>
      </c>
      <c r="W6343">
        <f>YEAR(CustomerSupport[[#This Row],[Date of Purchase]])</f>
        <v>2020</v>
      </c>
      <c r="X6343">
        <f t="shared" si="99"/>
        <v>5.6833333333488554</v>
      </c>
    </row>
    <row r="6344" spans="1:24" ht="14.25" customHeight="1" x14ac:dyDescent="0.4">
      <c r="A6344">
        <v>6343</v>
      </c>
      <c r="B6344" t="s">
        <v>309</v>
      </c>
      <c r="C6344" t="s">
        <v>20591</v>
      </c>
      <c r="D6344">
        <v>53</v>
      </c>
      <c r="E6344" t="s">
        <v>29</v>
      </c>
      <c r="F6344" t="s">
        <v>157</v>
      </c>
      <c r="G6344" s="1">
        <v>43847</v>
      </c>
      <c r="H6344" t="s">
        <v>67</v>
      </c>
      <c r="I6344" t="s">
        <v>93</v>
      </c>
      <c r="J6344" s="2" t="s">
        <v>20592</v>
      </c>
      <c r="K6344" t="s">
        <v>39</v>
      </c>
      <c r="L6344" t="s">
        <v>20593</v>
      </c>
      <c r="M6344" t="s">
        <v>143</v>
      </c>
      <c r="N6344" t="s">
        <v>55</v>
      </c>
      <c r="O6344" s="3">
        <v>45078.073807870373</v>
      </c>
      <c r="P6344" s="3">
        <v>45078.522418981483</v>
      </c>
      <c r="Q6344">
        <v>2</v>
      </c>
      <c r="R6344">
        <v>6343</v>
      </c>
      <c r="S6344" t="str">
        <f>PROPER(CustomerSupport[[#This Row],[Resolution]])</f>
        <v>Six Thus Certainly Attention.</v>
      </c>
      <c r="T6344" t="str">
        <f>TRIM(CustomerSupport[[#This Row],[Customer Name]])</f>
        <v>Ryan Gonzalez</v>
      </c>
      <c r="U6344">
        <f>MONTH(CustomerSupport[[#This Row],[Date of Purchase]])</f>
        <v>1</v>
      </c>
      <c r="V6344" t="str">
        <f>TEXT('Working data'!G6344,"mmmm")</f>
        <v>January</v>
      </c>
      <c r="W6344">
        <f>YEAR(CustomerSupport[[#This Row],[Date of Purchase]])</f>
        <v>2020</v>
      </c>
      <c r="X6344">
        <f t="shared" si="99"/>
        <v>10.766666666662786</v>
      </c>
    </row>
    <row r="6345" spans="1:24" ht="14.25" customHeight="1" x14ac:dyDescent="0.4">
      <c r="A6345">
        <v>6344</v>
      </c>
      <c r="B6345" t="s">
        <v>20594</v>
      </c>
      <c r="C6345" t="s">
        <v>20595</v>
      </c>
      <c r="D6345">
        <v>24</v>
      </c>
      <c r="E6345" t="s">
        <v>29</v>
      </c>
      <c r="F6345" t="s">
        <v>173</v>
      </c>
      <c r="G6345" s="1">
        <v>44197</v>
      </c>
      <c r="H6345" t="s">
        <v>21</v>
      </c>
      <c r="I6345" t="s">
        <v>99</v>
      </c>
      <c r="J6345" s="2" t="s">
        <v>20596</v>
      </c>
      <c r="K6345" t="s">
        <v>24</v>
      </c>
      <c r="M6345" t="s">
        <v>41</v>
      </c>
      <c r="N6345" t="s">
        <v>33</v>
      </c>
      <c r="O6345" s="3">
        <v>45078.198136574072</v>
      </c>
      <c r="R6345">
        <v>6344</v>
      </c>
      <c r="S6345" t="str">
        <f>PROPER(CustomerSupport[[#This Row],[Resolution]])</f>
        <v/>
      </c>
      <c r="T6345" t="str">
        <f>TRIM(CustomerSupport[[#This Row],[Customer Name]])</f>
        <v>Shawn Silva</v>
      </c>
      <c r="U6345">
        <f>MONTH(CustomerSupport[[#This Row],[Date of Purchase]])</f>
        <v>1</v>
      </c>
      <c r="V6345" t="str">
        <f>TEXT('Working data'!G6345,"mmmm")</f>
        <v>January</v>
      </c>
      <c r="W6345">
        <f>YEAR(CustomerSupport[[#This Row],[Date of Purchase]])</f>
        <v>2021</v>
      </c>
      <c r="X6345" t="str">
        <f t="shared" si="99"/>
        <v/>
      </c>
    </row>
    <row r="6346" spans="1:24" ht="14.25" customHeight="1" x14ac:dyDescent="0.4">
      <c r="A6346">
        <v>6345</v>
      </c>
      <c r="B6346" t="s">
        <v>20597</v>
      </c>
      <c r="C6346" t="s">
        <v>20598</v>
      </c>
      <c r="D6346">
        <v>27</v>
      </c>
      <c r="E6346" t="s">
        <v>19</v>
      </c>
      <c r="F6346" t="s">
        <v>71</v>
      </c>
      <c r="G6346" s="1">
        <v>44473</v>
      </c>
      <c r="H6346" t="s">
        <v>21</v>
      </c>
      <c r="I6346" t="s">
        <v>141</v>
      </c>
      <c r="J6346" s="2" t="s">
        <v>20599</v>
      </c>
      <c r="K6346" t="s">
        <v>39</v>
      </c>
      <c r="L6346" t="s">
        <v>20600</v>
      </c>
      <c r="M6346" t="s">
        <v>143</v>
      </c>
      <c r="N6346" t="s">
        <v>83</v>
      </c>
      <c r="O6346" s="3">
        <v>45078.428715277776</v>
      </c>
      <c r="P6346" s="3">
        <v>45078.559965277775</v>
      </c>
      <c r="Q6346">
        <v>3</v>
      </c>
      <c r="R6346">
        <v>6345</v>
      </c>
      <c r="S6346" t="str">
        <f>PROPER(CustomerSupport[[#This Row],[Resolution]])</f>
        <v>Happen Despite War Evidence Situation.</v>
      </c>
      <c r="T6346" t="str">
        <f>TRIM(CustomerSupport[[#This Row],[Customer Name]])</f>
        <v>Chad Jackson</v>
      </c>
      <c r="U6346">
        <f>MONTH(CustomerSupport[[#This Row],[Date of Purchase]])</f>
        <v>10</v>
      </c>
      <c r="V6346" t="str">
        <f>TEXT('Working data'!G6346,"mmmm")</f>
        <v>October</v>
      </c>
      <c r="W6346">
        <f>YEAR(CustomerSupport[[#This Row],[Date of Purchase]])</f>
        <v>2021</v>
      </c>
      <c r="X6346">
        <f t="shared" si="99"/>
        <v>3.1499999999650754</v>
      </c>
    </row>
    <row r="6347" spans="1:24" ht="14.25" customHeight="1" x14ac:dyDescent="0.4">
      <c r="A6347">
        <v>6346</v>
      </c>
      <c r="B6347" t="s">
        <v>20601</v>
      </c>
      <c r="C6347" t="s">
        <v>20602</v>
      </c>
      <c r="D6347">
        <v>59</v>
      </c>
      <c r="E6347" t="s">
        <v>19</v>
      </c>
      <c r="F6347" t="s">
        <v>655</v>
      </c>
      <c r="G6347" s="1">
        <v>44494</v>
      </c>
      <c r="H6347" t="s">
        <v>66</v>
      </c>
      <c r="I6347" t="s">
        <v>72</v>
      </c>
      <c r="J6347" s="2" t="s">
        <v>20603</v>
      </c>
      <c r="K6347" t="s">
        <v>24</v>
      </c>
      <c r="M6347" t="s">
        <v>143</v>
      </c>
      <c r="N6347" t="s">
        <v>33</v>
      </c>
      <c r="O6347" s="3">
        <v>45078.919004629628</v>
      </c>
      <c r="R6347">
        <v>6346</v>
      </c>
      <c r="S6347" t="str">
        <f>PROPER(CustomerSupport[[#This Row],[Resolution]])</f>
        <v/>
      </c>
      <c r="T6347" t="str">
        <f>TRIM(CustomerSupport[[#This Row],[Customer Name]])</f>
        <v>Christina Leonard</v>
      </c>
      <c r="U6347">
        <f>MONTH(CustomerSupport[[#This Row],[Date of Purchase]])</f>
        <v>10</v>
      </c>
      <c r="V6347" t="str">
        <f>TEXT('Working data'!G6347,"mmmm")</f>
        <v>October</v>
      </c>
      <c r="W6347">
        <f>YEAR(CustomerSupport[[#This Row],[Date of Purchase]])</f>
        <v>2021</v>
      </c>
      <c r="X6347" t="str">
        <f t="shared" si="99"/>
        <v/>
      </c>
    </row>
    <row r="6348" spans="1:24" ht="14.25" customHeight="1" x14ac:dyDescent="0.4">
      <c r="A6348">
        <v>6347</v>
      </c>
      <c r="B6348" t="s">
        <v>20604</v>
      </c>
      <c r="C6348" t="s">
        <v>20605</v>
      </c>
      <c r="D6348">
        <v>35</v>
      </c>
      <c r="E6348" t="s">
        <v>29</v>
      </c>
      <c r="F6348" t="s">
        <v>103</v>
      </c>
      <c r="G6348" s="1">
        <v>44246</v>
      </c>
      <c r="H6348" t="s">
        <v>66</v>
      </c>
      <c r="I6348" t="s">
        <v>60</v>
      </c>
      <c r="J6348" t="s">
        <v>20606</v>
      </c>
      <c r="K6348" t="s">
        <v>62</v>
      </c>
      <c r="M6348" t="s">
        <v>25</v>
      </c>
      <c r="N6348" t="s">
        <v>83</v>
      </c>
      <c r="R6348">
        <v>6347</v>
      </c>
      <c r="S6348" t="str">
        <f>PROPER(CustomerSupport[[#This Row],[Resolution]])</f>
        <v/>
      </c>
      <c r="T6348" t="str">
        <f>TRIM(CustomerSupport[[#This Row],[Customer Name]])</f>
        <v>William Williams</v>
      </c>
      <c r="U6348">
        <f>MONTH(CustomerSupport[[#This Row],[Date of Purchase]])</f>
        <v>2</v>
      </c>
      <c r="V6348" t="str">
        <f>TEXT('Working data'!G6348,"mmmm")</f>
        <v>February</v>
      </c>
      <c r="W6348">
        <f>YEAR(CustomerSupport[[#This Row],[Date of Purchase]])</f>
        <v>2021</v>
      </c>
      <c r="X6348" t="str">
        <f t="shared" si="99"/>
        <v/>
      </c>
    </row>
    <row r="6349" spans="1:24" ht="14.25" customHeight="1" x14ac:dyDescent="0.4">
      <c r="A6349">
        <v>6348</v>
      </c>
      <c r="B6349" t="s">
        <v>20607</v>
      </c>
      <c r="C6349" t="s">
        <v>20608</v>
      </c>
      <c r="D6349">
        <v>62</v>
      </c>
      <c r="E6349" t="s">
        <v>29</v>
      </c>
      <c r="F6349" t="s">
        <v>286</v>
      </c>
      <c r="G6349" s="1">
        <v>44331</v>
      </c>
      <c r="H6349" t="s">
        <v>45</v>
      </c>
      <c r="I6349" t="s">
        <v>37</v>
      </c>
      <c r="J6349" s="2" t="s">
        <v>20609</v>
      </c>
      <c r="K6349" t="s">
        <v>39</v>
      </c>
      <c r="L6349" t="s">
        <v>20610</v>
      </c>
      <c r="M6349" t="s">
        <v>41</v>
      </c>
      <c r="N6349" t="s">
        <v>55</v>
      </c>
      <c r="O6349" s="3">
        <v>45078.698206018518</v>
      </c>
      <c r="P6349" s="3">
        <v>45078.64403935185</v>
      </c>
      <c r="Q6349">
        <v>1</v>
      </c>
      <c r="R6349">
        <v>6348</v>
      </c>
      <c r="S6349" t="str">
        <f>PROPER(CustomerSupport[[#This Row],[Resolution]])</f>
        <v>Field Vote Especially Air.</v>
      </c>
      <c r="T6349" t="str">
        <f>TRIM(CustomerSupport[[#This Row],[Customer Name]])</f>
        <v>Caleb Thompson</v>
      </c>
      <c r="U6349">
        <f>MONTH(CustomerSupport[[#This Row],[Date of Purchase]])</f>
        <v>5</v>
      </c>
      <c r="V6349" t="str">
        <f>TEXT('Working data'!G6349,"mmmm")</f>
        <v>May</v>
      </c>
      <c r="W6349">
        <f>YEAR(CustomerSupport[[#This Row],[Date of Purchase]])</f>
        <v>2021</v>
      </c>
      <c r="X6349">
        <f t="shared" si="99"/>
        <v>-1.3000000000465661</v>
      </c>
    </row>
    <row r="6350" spans="1:24" ht="14.25" customHeight="1" x14ac:dyDescent="0.4">
      <c r="A6350">
        <v>6349</v>
      </c>
      <c r="B6350" t="s">
        <v>20611</v>
      </c>
      <c r="C6350" t="s">
        <v>20612</v>
      </c>
      <c r="D6350">
        <v>42</v>
      </c>
      <c r="E6350" t="s">
        <v>58</v>
      </c>
      <c r="F6350" t="s">
        <v>65</v>
      </c>
      <c r="G6350" s="1">
        <v>43925</v>
      </c>
      <c r="H6350" t="s">
        <v>66</v>
      </c>
      <c r="I6350" t="s">
        <v>60</v>
      </c>
      <c r="J6350" s="2" t="s">
        <v>20613</v>
      </c>
      <c r="K6350" t="s">
        <v>62</v>
      </c>
      <c r="M6350" t="s">
        <v>89</v>
      </c>
      <c r="N6350" t="s">
        <v>33</v>
      </c>
      <c r="R6350">
        <v>6349</v>
      </c>
      <c r="S6350" t="str">
        <f>PROPER(CustomerSupport[[#This Row],[Resolution]])</f>
        <v/>
      </c>
      <c r="T6350" t="str">
        <f>TRIM(CustomerSupport[[#This Row],[Customer Name]])</f>
        <v>Kevin Jacobson</v>
      </c>
      <c r="U6350">
        <f>MONTH(CustomerSupport[[#This Row],[Date of Purchase]])</f>
        <v>4</v>
      </c>
      <c r="V6350" t="str">
        <f>TEXT('Working data'!G6350,"mmmm")</f>
        <v>April</v>
      </c>
      <c r="W6350">
        <f>YEAR(CustomerSupport[[#This Row],[Date of Purchase]])</f>
        <v>2020</v>
      </c>
      <c r="X6350" t="str">
        <f t="shared" si="99"/>
        <v/>
      </c>
    </row>
    <row r="6351" spans="1:24" ht="14.25" customHeight="1" x14ac:dyDescent="0.4">
      <c r="A6351">
        <v>6350</v>
      </c>
      <c r="B6351" t="s">
        <v>20614</v>
      </c>
      <c r="C6351" t="s">
        <v>20615</v>
      </c>
      <c r="D6351">
        <v>29</v>
      </c>
      <c r="E6351" t="s">
        <v>58</v>
      </c>
      <c r="F6351" t="s">
        <v>44</v>
      </c>
      <c r="G6351" s="1">
        <v>44559</v>
      </c>
      <c r="H6351" t="s">
        <v>21</v>
      </c>
      <c r="I6351" t="s">
        <v>31</v>
      </c>
      <c r="J6351" t="s">
        <v>20616</v>
      </c>
      <c r="K6351" t="s">
        <v>39</v>
      </c>
      <c r="L6351" t="s">
        <v>20617</v>
      </c>
      <c r="M6351" t="s">
        <v>89</v>
      </c>
      <c r="N6351" t="s">
        <v>33</v>
      </c>
      <c r="O6351" s="3">
        <v>45078.635740740741</v>
      </c>
      <c r="P6351" s="3">
        <v>45078.799629629626</v>
      </c>
      <c r="Q6351">
        <v>5</v>
      </c>
      <c r="R6351">
        <v>6350</v>
      </c>
      <c r="S6351" t="str">
        <f>PROPER(CustomerSupport[[#This Row],[Resolution]])</f>
        <v>By Citizen Team For High Turn Nearly Smile.</v>
      </c>
      <c r="T6351" t="str">
        <f>TRIM(CustomerSupport[[#This Row],[Customer Name]])</f>
        <v>Todd Bonilla</v>
      </c>
      <c r="U6351">
        <f>MONTH(CustomerSupport[[#This Row],[Date of Purchase]])</f>
        <v>12</v>
      </c>
      <c r="V6351" t="str">
        <f>TEXT('Working data'!G6351,"mmmm")</f>
        <v>December</v>
      </c>
      <c r="W6351">
        <f>YEAR(CustomerSupport[[#This Row],[Date of Purchase]])</f>
        <v>2021</v>
      </c>
      <c r="X6351">
        <f t="shared" si="99"/>
        <v>3.9333333332324401</v>
      </c>
    </row>
    <row r="6352" spans="1:24" ht="14.25" customHeight="1" x14ac:dyDescent="0.4">
      <c r="A6352">
        <v>6351</v>
      </c>
      <c r="B6352" t="s">
        <v>20618</v>
      </c>
      <c r="C6352" t="s">
        <v>20619</v>
      </c>
      <c r="D6352">
        <v>51</v>
      </c>
      <c r="E6352" t="s">
        <v>29</v>
      </c>
      <c r="F6352" t="s">
        <v>202</v>
      </c>
      <c r="G6352" s="1">
        <v>43996</v>
      </c>
      <c r="H6352" t="s">
        <v>59</v>
      </c>
      <c r="I6352" t="s">
        <v>22</v>
      </c>
      <c r="J6352" s="2" t="s">
        <v>20620</v>
      </c>
      <c r="K6352" t="s">
        <v>24</v>
      </c>
      <c r="M6352" t="s">
        <v>143</v>
      </c>
      <c r="N6352" t="s">
        <v>55</v>
      </c>
      <c r="O6352" s="3">
        <v>45078.683668981481</v>
      </c>
      <c r="R6352">
        <v>6351</v>
      </c>
      <c r="S6352" t="str">
        <f>PROPER(CustomerSupport[[#This Row],[Resolution]])</f>
        <v/>
      </c>
      <c r="T6352" t="str">
        <f>TRIM(CustomerSupport[[#This Row],[Customer Name]])</f>
        <v>Brian Waters</v>
      </c>
      <c r="U6352">
        <f>MONTH(CustomerSupport[[#This Row],[Date of Purchase]])</f>
        <v>6</v>
      </c>
      <c r="V6352" t="str">
        <f>TEXT('Working data'!G6352,"mmmm")</f>
        <v>June</v>
      </c>
      <c r="W6352">
        <f>YEAR(CustomerSupport[[#This Row],[Date of Purchase]])</f>
        <v>2020</v>
      </c>
      <c r="X6352" t="str">
        <f t="shared" si="99"/>
        <v/>
      </c>
    </row>
    <row r="6353" spans="1:24" ht="14.25" customHeight="1" x14ac:dyDescent="0.4">
      <c r="A6353">
        <v>6352</v>
      </c>
      <c r="B6353" t="s">
        <v>20621</v>
      </c>
      <c r="C6353" t="s">
        <v>20622</v>
      </c>
      <c r="D6353">
        <v>53</v>
      </c>
      <c r="E6353" t="s">
        <v>29</v>
      </c>
      <c r="F6353" t="s">
        <v>125</v>
      </c>
      <c r="G6353" s="1">
        <v>44180</v>
      </c>
      <c r="H6353" t="s">
        <v>67</v>
      </c>
      <c r="I6353" t="s">
        <v>72</v>
      </c>
      <c r="J6353" t="s">
        <v>20623</v>
      </c>
      <c r="K6353" t="s">
        <v>39</v>
      </c>
      <c r="L6353" t="s">
        <v>20624</v>
      </c>
      <c r="M6353" t="s">
        <v>25</v>
      </c>
      <c r="N6353" t="s">
        <v>33</v>
      </c>
      <c r="O6353" s="3">
        <v>45078.156597222223</v>
      </c>
      <c r="P6353" s="3">
        <v>45078.790625000001</v>
      </c>
      <c r="Q6353">
        <v>1</v>
      </c>
      <c r="R6353">
        <v>6352</v>
      </c>
      <c r="S6353" t="str">
        <f>PROPER(CustomerSupport[[#This Row],[Resolution]])</f>
        <v>High Group Particular Difficult Thank.</v>
      </c>
      <c r="T6353" t="str">
        <f>TRIM(CustomerSupport[[#This Row],[Customer Name]])</f>
        <v>Thomas Bennett</v>
      </c>
      <c r="U6353">
        <f>MONTH(CustomerSupport[[#This Row],[Date of Purchase]])</f>
        <v>12</v>
      </c>
      <c r="V6353" t="str">
        <f>TEXT('Working data'!G6353,"mmmm")</f>
        <v>December</v>
      </c>
      <c r="W6353">
        <f>YEAR(CustomerSupport[[#This Row],[Date of Purchase]])</f>
        <v>2020</v>
      </c>
      <c r="X6353">
        <f t="shared" si="99"/>
        <v>15.216666666674428</v>
      </c>
    </row>
    <row r="6354" spans="1:24" ht="14.25" customHeight="1" x14ac:dyDescent="0.4">
      <c r="A6354">
        <v>6353</v>
      </c>
      <c r="B6354" t="s">
        <v>20625</v>
      </c>
      <c r="C6354" t="s">
        <v>20626</v>
      </c>
      <c r="D6354">
        <v>48</v>
      </c>
      <c r="E6354" t="s">
        <v>58</v>
      </c>
      <c r="F6354" t="s">
        <v>103</v>
      </c>
      <c r="G6354" s="1">
        <v>44258</v>
      </c>
      <c r="H6354" t="s">
        <v>67</v>
      </c>
      <c r="I6354" t="s">
        <v>22</v>
      </c>
      <c r="J6354" s="2" t="s">
        <v>20627</v>
      </c>
      <c r="K6354" t="s">
        <v>62</v>
      </c>
      <c r="M6354" t="s">
        <v>41</v>
      </c>
      <c r="N6354" t="s">
        <v>83</v>
      </c>
      <c r="R6354">
        <v>6353</v>
      </c>
      <c r="S6354" t="str">
        <f>PROPER(CustomerSupport[[#This Row],[Resolution]])</f>
        <v/>
      </c>
      <c r="T6354" t="str">
        <f>TRIM(CustomerSupport[[#This Row],[Customer Name]])</f>
        <v>Travis Johnson</v>
      </c>
      <c r="U6354">
        <f>MONTH(CustomerSupport[[#This Row],[Date of Purchase]])</f>
        <v>3</v>
      </c>
      <c r="V6354" t="str">
        <f>TEXT('Working data'!G6354,"mmmm")</f>
        <v>March</v>
      </c>
      <c r="W6354">
        <f>YEAR(CustomerSupport[[#This Row],[Date of Purchase]])</f>
        <v>2021</v>
      </c>
      <c r="X6354" t="str">
        <f t="shared" si="99"/>
        <v/>
      </c>
    </row>
    <row r="6355" spans="1:24" ht="14.25" customHeight="1" x14ac:dyDescent="0.4">
      <c r="A6355">
        <v>6354</v>
      </c>
      <c r="B6355" t="s">
        <v>20628</v>
      </c>
      <c r="C6355" t="s">
        <v>20629</v>
      </c>
      <c r="D6355">
        <v>63</v>
      </c>
      <c r="E6355" t="s">
        <v>58</v>
      </c>
      <c r="F6355" t="s">
        <v>117</v>
      </c>
      <c r="G6355" s="1">
        <v>44356</v>
      </c>
      <c r="H6355" t="s">
        <v>45</v>
      </c>
      <c r="I6355" t="s">
        <v>67</v>
      </c>
      <c r="J6355" s="2" t="s">
        <v>20630</v>
      </c>
      <c r="K6355" t="s">
        <v>24</v>
      </c>
      <c r="M6355" t="s">
        <v>143</v>
      </c>
      <c r="N6355" t="s">
        <v>55</v>
      </c>
      <c r="O6355" s="3">
        <v>45078.437199074076</v>
      </c>
      <c r="R6355">
        <v>6354</v>
      </c>
      <c r="S6355" t="str">
        <f>PROPER(CustomerSupport[[#This Row],[Resolution]])</f>
        <v/>
      </c>
      <c r="T6355" t="str">
        <f>TRIM(CustomerSupport[[#This Row],[Customer Name]])</f>
        <v>David Conner PhD</v>
      </c>
      <c r="U6355">
        <f>MONTH(CustomerSupport[[#This Row],[Date of Purchase]])</f>
        <v>6</v>
      </c>
      <c r="V6355" t="str">
        <f>TEXT('Working data'!G6355,"mmmm")</f>
        <v>June</v>
      </c>
      <c r="W6355">
        <f>YEAR(CustomerSupport[[#This Row],[Date of Purchase]])</f>
        <v>2021</v>
      </c>
      <c r="X6355" t="str">
        <f t="shared" si="99"/>
        <v/>
      </c>
    </row>
    <row r="6356" spans="1:24" ht="14.25" customHeight="1" x14ac:dyDescent="0.4">
      <c r="A6356">
        <v>6355</v>
      </c>
      <c r="B6356" t="s">
        <v>20631</v>
      </c>
      <c r="C6356" t="s">
        <v>20632</v>
      </c>
      <c r="D6356">
        <v>28</v>
      </c>
      <c r="E6356" t="s">
        <v>19</v>
      </c>
      <c r="F6356" t="s">
        <v>103</v>
      </c>
      <c r="G6356" s="1">
        <v>43898</v>
      </c>
      <c r="H6356" t="s">
        <v>45</v>
      </c>
      <c r="I6356" t="s">
        <v>46</v>
      </c>
      <c r="J6356" t="s">
        <v>20633</v>
      </c>
      <c r="K6356" t="s">
        <v>39</v>
      </c>
      <c r="L6356" t="s">
        <v>20634</v>
      </c>
      <c r="M6356" t="s">
        <v>143</v>
      </c>
      <c r="N6356" t="s">
        <v>83</v>
      </c>
      <c r="O6356" s="3">
        <v>45078.876099537039</v>
      </c>
      <c r="P6356" s="3">
        <v>45078.715682870374</v>
      </c>
      <c r="Q6356">
        <v>2</v>
      </c>
      <c r="R6356">
        <v>6355</v>
      </c>
      <c r="S6356" t="str">
        <f>PROPER(CustomerSupport[[#This Row],[Resolution]])</f>
        <v>Fill Option Common Bill.</v>
      </c>
      <c r="T6356" t="str">
        <f>TRIM(CustomerSupport[[#This Row],[Customer Name]])</f>
        <v>Victoria Johnson</v>
      </c>
      <c r="U6356">
        <f>MONTH(CustomerSupport[[#This Row],[Date of Purchase]])</f>
        <v>3</v>
      </c>
      <c r="V6356" t="str">
        <f>TEXT('Working data'!G6356,"mmmm")</f>
        <v>March</v>
      </c>
      <c r="W6356">
        <f>YEAR(CustomerSupport[[#This Row],[Date of Purchase]])</f>
        <v>2020</v>
      </c>
      <c r="X6356">
        <f t="shared" si="99"/>
        <v>-3.8499999999767169</v>
      </c>
    </row>
    <row r="6357" spans="1:24" ht="14.25" customHeight="1" x14ac:dyDescent="0.4">
      <c r="A6357">
        <v>6356</v>
      </c>
      <c r="B6357" t="s">
        <v>10884</v>
      </c>
      <c r="C6357" t="s">
        <v>20635</v>
      </c>
      <c r="D6357">
        <v>34</v>
      </c>
      <c r="E6357" t="s">
        <v>19</v>
      </c>
      <c r="F6357" t="s">
        <v>383</v>
      </c>
      <c r="G6357" s="1">
        <v>43959</v>
      </c>
      <c r="H6357" t="s">
        <v>45</v>
      </c>
      <c r="I6357" t="s">
        <v>141</v>
      </c>
      <c r="J6357" s="2" t="s">
        <v>20636</v>
      </c>
      <c r="K6357" t="s">
        <v>24</v>
      </c>
      <c r="M6357" t="s">
        <v>25</v>
      </c>
      <c r="N6357" t="s">
        <v>83</v>
      </c>
      <c r="O6357" s="3">
        <v>45078.957372685189</v>
      </c>
      <c r="R6357">
        <v>6356</v>
      </c>
      <c r="S6357" t="str">
        <f>PROPER(CustomerSupport[[#This Row],[Resolution]])</f>
        <v/>
      </c>
      <c r="T6357" t="str">
        <f>TRIM(CustomerSupport[[#This Row],[Customer Name]])</f>
        <v>Robert Moore</v>
      </c>
      <c r="U6357">
        <f>MONTH(CustomerSupport[[#This Row],[Date of Purchase]])</f>
        <v>5</v>
      </c>
      <c r="V6357" t="str">
        <f>TEXT('Working data'!G6357,"mmmm")</f>
        <v>May</v>
      </c>
      <c r="W6357">
        <f>YEAR(CustomerSupport[[#This Row],[Date of Purchase]])</f>
        <v>2020</v>
      </c>
      <c r="X6357" t="str">
        <f t="shared" si="99"/>
        <v/>
      </c>
    </row>
    <row r="6358" spans="1:24" ht="14.25" customHeight="1" x14ac:dyDescent="0.4">
      <c r="A6358">
        <v>6357</v>
      </c>
      <c r="B6358" t="s">
        <v>20637</v>
      </c>
      <c r="C6358" t="s">
        <v>20638</v>
      </c>
      <c r="D6358">
        <v>24</v>
      </c>
      <c r="E6358" t="s">
        <v>58</v>
      </c>
      <c r="F6358" t="s">
        <v>98</v>
      </c>
      <c r="G6358" s="1">
        <v>43925</v>
      </c>
      <c r="H6358" t="s">
        <v>67</v>
      </c>
      <c r="I6358" t="s">
        <v>177</v>
      </c>
      <c r="J6358" s="2" t="s">
        <v>20639</v>
      </c>
      <c r="K6358" t="s">
        <v>62</v>
      </c>
      <c r="M6358" t="s">
        <v>89</v>
      </c>
      <c r="N6358" t="s">
        <v>55</v>
      </c>
      <c r="R6358">
        <v>6357</v>
      </c>
      <c r="S6358" t="str">
        <f>PROPER(CustomerSupport[[#This Row],[Resolution]])</f>
        <v/>
      </c>
      <c r="T6358" t="str">
        <f>TRIM(CustomerSupport[[#This Row],[Customer Name]])</f>
        <v>Kelly Turner DDS</v>
      </c>
      <c r="U6358">
        <f>MONTH(CustomerSupport[[#This Row],[Date of Purchase]])</f>
        <v>4</v>
      </c>
      <c r="V6358" t="str">
        <f>TEXT('Working data'!G6358,"mmmm")</f>
        <v>April</v>
      </c>
      <c r="W6358">
        <f>YEAR(CustomerSupport[[#This Row],[Date of Purchase]])</f>
        <v>2020</v>
      </c>
      <c r="X6358" t="str">
        <f t="shared" si="99"/>
        <v/>
      </c>
    </row>
    <row r="6359" spans="1:24" ht="14.25" customHeight="1" x14ac:dyDescent="0.4">
      <c r="A6359">
        <v>6358</v>
      </c>
      <c r="B6359" t="s">
        <v>20640</v>
      </c>
      <c r="C6359" t="s">
        <v>20641</v>
      </c>
      <c r="D6359">
        <v>68</v>
      </c>
      <c r="E6359" t="s">
        <v>19</v>
      </c>
      <c r="F6359" t="s">
        <v>286</v>
      </c>
      <c r="G6359" s="1">
        <v>43978</v>
      </c>
      <c r="H6359" t="s">
        <v>45</v>
      </c>
      <c r="I6359" t="s">
        <v>77</v>
      </c>
      <c r="J6359" s="2" t="s">
        <v>20642</v>
      </c>
      <c r="K6359" t="s">
        <v>24</v>
      </c>
      <c r="M6359" t="s">
        <v>89</v>
      </c>
      <c r="N6359" t="s">
        <v>83</v>
      </c>
      <c r="O6359" s="3">
        <v>45078.043506944443</v>
      </c>
      <c r="R6359">
        <v>6358</v>
      </c>
      <c r="S6359" t="str">
        <f>PROPER(CustomerSupport[[#This Row],[Resolution]])</f>
        <v/>
      </c>
      <c r="T6359" t="str">
        <f>TRIM(CustomerSupport[[#This Row],[Customer Name]])</f>
        <v>Ashley Neal</v>
      </c>
      <c r="U6359">
        <f>MONTH(CustomerSupport[[#This Row],[Date of Purchase]])</f>
        <v>5</v>
      </c>
      <c r="V6359" t="str">
        <f>TEXT('Working data'!G6359,"mmmm")</f>
        <v>May</v>
      </c>
      <c r="W6359">
        <f>YEAR(CustomerSupport[[#This Row],[Date of Purchase]])</f>
        <v>2020</v>
      </c>
      <c r="X6359" t="str">
        <f t="shared" si="99"/>
        <v/>
      </c>
    </row>
    <row r="6360" spans="1:24" ht="14.25" customHeight="1" x14ac:dyDescent="0.4">
      <c r="A6360">
        <v>6359</v>
      </c>
      <c r="B6360" t="s">
        <v>20643</v>
      </c>
      <c r="C6360" t="s">
        <v>20644</v>
      </c>
      <c r="D6360">
        <v>68</v>
      </c>
      <c r="E6360" t="s">
        <v>19</v>
      </c>
      <c r="F6360" t="s">
        <v>699</v>
      </c>
      <c r="G6360" s="1">
        <v>43962</v>
      </c>
      <c r="H6360" t="s">
        <v>67</v>
      </c>
      <c r="I6360" t="s">
        <v>37</v>
      </c>
      <c r="J6360" s="2" t="s">
        <v>20645</v>
      </c>
      <c r="K6360" t="s">
        <v>62</v>
      </c>
      <c r="M6360" t="s">
        <v>89</v>
      </c>
      <c r="N6360" t="s">
        <v>55</v>
      </c>
      <c r="R6360">
        <v>6359</v>
      </c>
      <c r="S6360" t="str">
        <f>PROPER(CustomerSupport[[#This Row],[Resolution]])</f>
        <v/>
      </c>
      <c r="T6360" t="str">
        <f>TRIM(CustomerSupport[[#This Row],[Customer Name]])</f>
        <v>Mary Collins</v>
      </c>
      <c r="U6360">
        <f>MONTH(CustomerSupport[[#This Row],[Date of Purchase]])</f>
        <v>5</v>
      </c>
      <c r="V6360" t="str">
        <f>TEXT('Working data'!G6360,"mmmm")</f>
        <v>May</v>
      </c>
      <c r="W6360">
        <f>YEAR(CustomerSupport[[#This Row],[Date of Purchase]])</f>
        <v>2020</v>
      </c>
      <c r="X6360" t="str">
        <f t="shared" si="99"/>
        <v/>
      </c>
    </row>
    <row r="6361" spans="1:24" ht="14.25" customHeight="1" x14ac:dyDescent="0.4">
      <c r="A6361">
        <v>6360</v>
      </c>
      <c r="B6361" t="s">
        <v>20646</v>
      </c>
      <c r="C6361" t="s">
        <v>20647</v>
      </c>
      <c r="D6361">
        <v>24</v>
      </c>
      <c r="E6361" t="s">
        <v>58</v>
      </c>
      <c r="F6361" t="s">
        <v>456</v>
      </c>
      <c r="G6361" s="1">
        <v>44475</v>
      </c>
      <c r="H6361" t="s">
        <v>66</v>
      </c>
      <c r="I6361" t="s">
        <v>93</v>
      </c>
      <c r="J6361" s="2" t="s">
        <v>20648</v>
      </c>
      <c r="K6361" t="s">
        <v>24</v>
      </c>
      <c r="M6361" t="s">
        <v>143</v>
      </c>
      <c r="N6361" t="s">
        <v>55</v>
      </c>
      <c r="O6361" s="3">
        <v>45078.023402777777</v>
      </c>
      <c r="R6361">
        <v>6360</v>
      </c>
      <c r="S6361" t="str">
        <f>PROPER(CustomerSupport[[#This Row],[Resolution]])</f>
        <v/>
      </c>
      <c r="T6361" t="str">
        <f>TRIM(CustomerSupport[[#This Row],[Customer Name]])</f>
        <v>Barbara Carrillo</v>
      </c>
      <c r="U6361">
        <f>MONTH(CustomerSupport[[#This Row],[Date of Purchase]])</f>
        <v>10</v>
      </c>
      <c r="V6361" t="str">
        <f>TEXT('Working data'!G6361,"mmmm")</f>
        <v>October</v>
      </c>
      <c r="W6361">
        <f>YEAR(CustomerSupport[[#This Row],[Date of Purchase]])</f>
        <v>2021</v>
      </c>
      <c r="X6361" t="str">
        <f t="shared" si="99"/>
        <v/>
      </c>
    </row>
    <row r="6362" spans="1:24" ht="14.25" customHeight="1" x14ac:dyDescent="0.4">
      <c r="A6362">
        <v>6361</v>
      </c>
      <c r="B6362" t="s">
        <v>20649</v>
      </c>
      <c r="C6362" t="s">
        <v>20650</v>
      </c>
      <c r="D6362">
        <v>47</v>
      </c>
      <c r="E6362" t="s">
        <v>58</v>
      </c>
      <c r="F6362" t="s">
        <v>655</v>
      </c>
      <c r="G6362" s="1">
        <v>44059</v>
      </c>
      <c r="H6362" t="s">
        <v>21</v>
      </c>
      <c r="I6362" t="s">
        <v>37</v>
      </c>
      <c r="J6362" s="2" t="s">
        <v>20651</v>
      </c>
      <c r="K6362" t="s">
        <v>62</v>
      </c>
      <c r="M6362" t="s">
        <v>89</v>
      </c>
      <c r="N6362" t="s">
        <v>83</v>
      </c>
      <c r="R6362">
        <v>6361</v>
      </c>
      <c r="S6362" t="str">
        <f>PROPER(CustomerSupport[[#This Row],[Resolution]])</f>
        <v/>
      </c>
      <c r="T6362" t="str">
        <f>TRIM(CustomerSupport[[#This Row],[Customer Name]])</f>
        <v>Lori Cruz</v>
      </c>
      <c r="U6362">
        <f>MONTH(CustomerSupport[[#This Row],[Date of Purchase]])</f>
        <v>8</v>
      </c>
      <c r="V6362" t="str">
        <f>TEXT('Working data'!G6362,"mmmm")</f>
        <v>August</v>
      </c>
      <c r="W6362">
        <f>YEAR(CustomerSupport[[#This Row],[Date of Purchase]])</f>
        <v>2020</v>
      </c>
      <c r="X6362" t="str">
        <f t="shared" si="99"/>
        <v/>
      </c>
    </row>
    <row r="6363" spans="1:24" ht="14.25" customHeight="1" x14ac:dyDescent="0.4">
      <c r="A6363">
        <v>6362</v>
      </c>
      <c r="B6363" t="s">
        <v>20652</v>
      </c>
      <c r="C6363" t="s">
        <v>20653</v>
      </c>
      <c r="D6363">
        <v>33</v>
      </c>
      <c r="E6363" t="s">
        <v>58</v>
      </c>
      <c r="F6363" t="s">
        <v>149</v>
      </c>
      <c r="G6363" s="1">
        <v>44243</v>
      </c>
      <c r="H6363" t="s">
        <v>21</v>
      </c>
      <c r="I6363" t="s">
        <v>150</v>
      </c>
      <c r="J6363" t="s">
        <v>20654</v>
      </c>
      <c r="K6363" t="s">
        <v>62</v>
      </c>
      <c r="M6363" t="s">
        <v>25</v>
      </c>
      <c r="N6363" t="s">
        <v>55</v>
      </c>
      <c r="R6363">
        <v>6362</v>
      </c>
      <c r="S6363" t="str">
        <f>PROPER(CustomerSupport[[#This Row],[Resolution]])</f>
        <v/>
      </c>
      <c r="T6363" t="str">
        <f>TRIM(CustomerSupport[[#This Row],[Customer Name]])</f>
        <v>Theresa Holt</v>
      </c>
      <c r="U6363">
        <f>MONTH(CustomerSupport[[#This Row],[Date of Purchase]])</f>
        <v>2</v>
      </c>
      <c r="V6363" t="str">
        <f>TEXT('Working data'!G6363,"mmmm")</f>
        <v>February</v>
      </c>
      <c r="W6363">
        <f>YEAR(CustomerSupport[[#This Row],[Date of Purchase]])</f>
        <v>2021</v>
      </c>
      <c r="X6363" t="str">
        <f t="shared" si="99"/>
        <v/>
      </c>
    </row>
    <row r="6364" spans="1:24" ht="14.25" customHeight="1" x14ac:dyDescent="0.4">
      <c r="A6364">
        <v>6363</v>
      </c>
      <c r="B6364" t="s">
        <v>20655</v>
      </c>
      <c r="C6364" t="s">
        <v>20656</v>
      </c>
      <c r="D6364">
        <v>22</v>
      </c>
      <c r="E6364" t="s">
        <v>58</v>
      </c>
      <c r="F6364" t="s">
        <v>211</v>
      </c>
      <c r="G6364" s="1">
        <v>44282</v>
      </c>
      <c r="H6364" t="s">
        <v>21</v>
      </c>
      <c r="I6364" t="s">
        <v>60</v>
      </c>
      <c r="J6364" s="2" t="s">
        <v>20657</v>
      </c>
      <c r="K6364" t="s">
        <v>39</v>
      </c>
      <c r="L6364" t="s">
        <v>20658</v>
      </c>
      <c r="M6364" t="s">
        <v>143</v>
      </c>
      <c r="N6364" t="s">
        <v>33</v>
      </c>
      <c r="O6364" s="3">
        <v>45078.201921296299</v>
      </c>
      <c r="P6364" s="3">
        <v>45078.382476851853</v>
      </c>
      <c r="Q6364">
        <v>3</v>
      </c>
      <c r="R6364">
        <v>6363</v>
      </c>
      <c r="S6364" t="str">
        <f>PROPER(CustomerSupport[[#This Row],[Resolution]])</f>
        <v>Two Whole Foot A Grow Provide Ground.</v>
      </c>
      <c r="T6364" t="str">
        <f>TRIM(CustomerSupport[[#This Row],[Customer Name]])</f>
        <v>Reginald Rodriguez</v>
      </c>
      <c r="U6364">
        <f>MONTH(CustomerSupport[[#This Row],[Date of Purchase]])</f>
        <v>3</v>
      </c>
      <c r="V6364" t="str">
        <f>TEXT('Working data'!G6364,"mmmm")</f>
        <v>March</v>
      </c>
      <c r="W6364">
        <f>YEAR(CustomerSupport[[#This Row],[Date of Purchase]])</f>
        <v>2021</v>
      </c>
      <c r="X6364">
        <f t="shared" si="99"/>
        <v>4.3333333333139308</v>
      </c>
    </row>
    <row r="6365" spans="1:24" ht="14.25" customHeight="1" x14ac:dyDescent="0.4">
      <c r="A6365">
        <v>6364</v>
      </c>
      <c r="B6365" t="s">
        <v>1480</v>
      </c>
      <c r="C6365" t="s">
        <v>20659</v>
      </c>
      <c r="D6365">
        <v>18</v>
      </c>
      <c r="E6365" t="s">
        <v>29</v>
      </c>
      <c r="F6365" t="s">
        <v>134</v>
      </c>
      <c r="G6365" s="1">
        <v>44373</v>
      </c>
      <c r="H6365" t="s">
        <v>45</v>
      </c>
      <c r="I6365" t="s">
        <v>22</v>
      </c>
      <c r="J6365" s="2" t="s">
        <v>20660</v>
      </c>
      <c r="K6365" t="s">
        <v>39</v>
      </c>
      <c r="L6365" t="s">
        <v>20661</v>
      </c>
      <c r="M6365" t="s">
        <v>143</v>
      </c>
      <c r="N6365" t="s">
        <v>55</v>
      </c>
      <c r="O6365" s="3">
        <v>45078.175555555557</v>
      </c>
      <c r="P6365" s="3">
        <v>45078.342916666668</v>
      </c>
      <c r="Q6365">
        <v>2</v>
      </c>
      <c r="R6365">
        <v>6364</v>
      </c>
      <c r="S6365" t="str">
        <f>PROPER(CustomerSupport[[#This Row],[Resolution]])</f>
        <v>Who Research Run Unit Without Yes.</v>
      </c>
      <c r="T6365" t="str">
        <f>TRIM(CustomerSupport[[#This Row],[Customer Name]])</f>
        <v>Kimberly Johnson</v>
      </c>
      <c r="U6365">
        <f>MONTH(CustomerSupport[[#This Row],[Date of Purchase]])</f>
        <v>6</v>
      </c>
      <c r="V6365" t="str">
        <f>TEXT('Working data'!G6365,"mmmm")</f>
        <v>June</v>
      </c>
      <c r="W6365">
        <f>YEAR(CustomerSupport[[#This Row],[Date of Purchase]])</f>
        <v>2021</v>
      </c>
      <c r="X6365">
        <f t="shared" si="99"/>
        <v>4.0166666666627862</v>
      </c>
    </row>
    <row r="6366" spans="1:24" ht="14.25" customHeight="1" x14ac:dyDescent="0.4">
      <c r="A6366">
        <v>6365</v>
      </c>
      <c r="B6366" t="s">
        <v>14410</v>
      </c>
      <c r="C6366" t="s">
        <v>20662</v>
      </c>
      <c r="D6366">
        <v>56</v>
      </c>
      <c r="E6366" t="s">
        <v>58</v>
      </c>
      <c r="F6366" t="s">
        <v>223</v>
      </c>
      <c r="G6366" s="1">
        <v>44456</v>
      </c>
      <c r="H6366" t="s">
        <v>21</v>
      </c>
      <c r="I6366" t="s">
        <v>31</v>
      </c>
      <c r="J6366" t="s">
        <v>20663</v>
      </c>
      <c r="K6366" t="s">
        <v>62</v>
      </c>
      <c r="M6366" t="s">
        <v>89</v>
      </c>
      <c r="N6366" t="s">
        <v>83</v>
      </c>
      <c r="R6366">
        <v>6365</v>
      </c>
      <c r="S6366" t="str">
        <f>PROPER(CustomerSupport[[#This Row],[Resolution]])</f>
        <v/>
      </c>
      <c r="T6366" t="str">
        <f>TRIM(CustomerSupport[[#This Row],[Customer Name]])</f>
        <v>Melissa Smith</v>
      </c>
      <c r="U6366">
        <f>MONTH(CustomerSupport[[#This Row],[Date of Purchase]])</f>
        <v>9</v>
      </c>
      <c r="V6366" t="str">
        <f>TEXT('Working data'!G6366,"mmmm")</f>
        <v>September</v>
      </c>
      <c r="W6366">
        <f>YEAR(CustomerSupport[[#This Row],[Date of Purchase]])</f>
        <v>2021</v>
      </c>
      <c r="X6366" t="str">
        <f t="shared" si="99"/>
        <v/>
      </c>
    </row>
    <row r="6367" spans="1:24" ht="14.25" customHeight="1" x14ac:dyDescent="0.4">
      <c r="A6367">
        <v>6366</v>
      </c>
      <c r="B6367" t="s">
        <v>20664</v>
      </c>
      <c r="C6367" t="s">
        <v>20665</v>
      </c>
      <c r="D6367">
        <v>22</v>
      </c>
      <c r="E6367" t="s">
        <v>29</v>
      </c>
      <c r="F6367" t="s">
        <v>281</v>
      </c>
      <c r="G6367" s="1">
        <v>44106</v>
      </c>
      <c r="H6367" t="s">
        <v>45</v>
      </c>
      <c r="I6367" t="s">
        <v>60</v>
      </c>
      <c r="J6367" t="s">
        <v>20666</v>
      </c>
      <c r="K6367" t="s">
        <v>39</v>
      </c>
      <c r="L6367" t="s">
        <v>20667</v>
      </c>
      <c r="M6367" t="s">
        <v>25</v>
      </c>
      <c r="N6367" t="s">
        <v>33</v>
      </c>
      <c r="O6367" s="3">
        <v>45078.788090277776</v>
      </c>
      <c r="P6367" s="3">
        <v>45078.869340277779</v>
      </c>
      <c r="Q6367">
        <v>2</v>
      </c>
      <c r="R6367">
        <v>6366</v>
      </c>
      <c r="S6367" t="str">
        <f>PROPER(CustomerSupport[[#This Row],[Resolution]])</f>
        <v>Student Maintain Season Mention Cup Relationship Could Like.</v>
      </c>
      <c r="T6367" t="str">
        <f>TRIM(CustomerSupport[[#This Row],[Customer Name]])</f>
        <v>Cindy Huynh</v>
      </c>
      <c r="U6367">
        <f>MONTH(CustomerSupport[[#This Row],[Date of Purchase]])</f>
        <v>10</v>
      </c>
      <c r="V6367" t="str">
        <f>TEXT('Working data'!G6367,"mmmm")</f>
        <v>October</v>
      </c>
      <c r="W6367">
        <f>YEAR(CustomerSupport[[#This Row],[Date of Purchase]])</f>
        <v>2020</v>
      </c>
      <c r="X6367">
        <f t="shared" si="99"/>
        <v>1.9500000000698492</v>
      </c>
    </row>
    <row r="6368" spans="1:24" ht="14.25" customHeight="1" x14ac:dyDescent="0.4">
      <c r="A6368">
        <v>6367</v>
      </c>
      <c r="B6368" t="s">
        <v>20668</v>
      </c>
      <c r="C6368" t="s">
        <v>20669</v>
      </c>
      <c r="D6368">
        <v>58</v>
      </c>
      <c r="E6368" t="s">
        <v>19</v>
      </c>
      <c r="F6368" t="s">
        <v>173</v>
      </c>
      <c r="G6368" s="1">
        <v>43853</v>
      </c>
      <c r="H6368" t="s">
        <v>66</v>
      </c>
      <c r="I6368" t="s">
        <v>22</v>
      </c>
      <c r="J6368" s="2" t="s">
        <v>20670</v>
      </c>
      <c r="K6368" t="s">
        <v>62</v>
      </c>
      <c r="M6368" t="s">
        <v>41</v>
      </c>
      <c r="N6368" t="s">
        <v>55</v>
      </c>
      <c r="R6368">
        <v>6367</v>
      </c>
      <c r="S6368" t="str">
        <f>PROPER(CustomerSupport[[#This Row],[Resolution]])</f>
        <v/>
      </c>
      <c r="T6368" t="str">
        <f>TRIM(CustomerSupport[[#This Row],[Customer Name]])</f>
        <v>Jeremy Vincent</v>
      </c>
      <c r="U6368">
        <f>MONTH(CustomerSupport[[#This Row],[Date of Purchase]])</f>
        <v>1</v>
      </c>
      <c r="V6368" t="str">
        <f>TEXT('Working data'!G6368,"mmmm")</f>
        <v>January</v>
      </c>
      <c r="W6368">
        <f>YEAR(CustomerSupport[[#This Row],[Date of Purchase]])</f>
        <v>2020</v>
      </c>
      <c r="X6368" t="str">
        <f t="shared" si="99"/>
        <v/>
      </c>
    </row>
    <row r="6369" spans="1:24" ht="14.25" customHeight="1" x14ac:dyDescent="0.4">
      <c r="A6369">
        <v>6368</v>
      </c>
      <c r="B6369" t="s">
        <v>20671</v>
      </c>
      <c r="C6369" t="s">
        <v>20672</v>
      </c>
      <c r="D6369">
        <v>55</v>
      </c>
      <c r="E6369" t="s">
        <v>19</v>
      </c>
      <c r="F6369" t="s">
        <v>397</v>
      </c>
      <c r="G6369" s="1">
        <v>44472</v>
      </c>
      <c r="H6369" t="s">
        <v>66</v>
      </c>
      <c r="I6369" t="s">
        <v>113</v>
      </c>
      <c r="J6369" s="2" t="s">
        <v>20673</v>
      </c>
      <c r="K6369" t="s">
        <v>39</v>
      </c>
      <c r="L6369" t="s">
        <v>20674</v>
      </c>
      <c r="M6369" t="s">
        <v>89</v>
      </c>
      <c r="N6369" t="s">
        <v>33</v>
      </c>
      <c r="O6369" s="3">
        <v>45078.227719907409</v>
      </c>
      <c r="P6369" s="3">
        <v>45078.074942129628</v>
      </c>
      <c r="Q6369">
        <v>1</v>
      </c>
      <c r="R6369">
        <v>6368</v>
      </c>
      <c r="S6369" t="str">
        <f>PROPER(CustomerSupport[[#This Row],[Resolution]])</f>
        <v>Fish Out Usually You.</v>
      </c>
      <c r="T6369" t="str">
        <f>TRIM(CustomerSupport[[#This Row],[Customer Name]])</f>
        <v>Christine Brown</v>
      </c>
      <c r="U6369">
        <f>MONTH(CustomerSupport[[#This Row],[Date of Purchase]])</f>
        <v>10</v>
      </c>
      <c r="V6369" t="str">
        <f>TEXT('Working data'!G6369,"mmmm")</f>
        <v>October</v>
      </c>
      <c r="W6369">
        <f>YEAR(CustomerSupport[[#This Row],[Date of Purchase]])</f>
        <v>2021</v>
      </c>
      <c r="X6369">
        <f t="shared" si="99"/>
        <v>-3.6666666667442769</v>
      </c>
    </row>
    <row r="6370" spans="1:24" ht="14.25" customHeight="1" x14ac:dyDescent="0.4">
      <c r="A6370">
        <v>6369</v>
      </c>
      <c r="B6370" t="s">
        <v>20675</v>
      </c>
      <c r="C6370" t="s">
        <v>20676</v>
      </c>
      <c r="D6370">
        <v>43</v>
      </c>
      <c r="E6370" t="s">
        <v>29</v>
      </c>
      <c r="F6370" t="s">
        <v>655</v>
      </c>
      <c r="G6370" s="1">
        <v>44465</v>
      </c>
      <c r="H6370" t="s">
        <v>67</v>
      </c>
      <c r="I6370" t="s">
        <v>72</v>
      </c>
      <c r="J6370" s="2" t="s">
        <v>20677</v>
      </c>
      <c r="K6370" t="s">
        <v>24</v>
      </c>
      <c r="M6370" t="s">
        <v>89</v>
      </c>
      <c r="N6370" t="s">
        <v>55</v>
      </c>
      <c r="O6370" s="3">
        <v>45078.918703703705</v>
      </c>
      <c r="R6370">
        <v>6369</v>
      </c>
      <c r="S6370" t="str">
        <f>PROPER(CustomerSupport[[#This Row],[Resolution]])</f>
        <v/>
      </c>
      <c r="T6370" t="str">
        <f>TRIM(CustomerSupport[[#This Row],[Customer Name]])</f>
        <v>Taylor Cohen</v>
      </c>
      <c r="U6370">
        <f>MONTH(CustomerSupport[[#This Row],[Date of Purchase]])</f>
        <v>9</v>
      </c>
      <c r="V6370" t="str">
        <f>TEXT('Working data'!G6370,"mmmm")</f>
        <v>September</v>
      </c>
      <c r="W6370">
        <f>YEAR(CustomerSupport[[#This Row],[Date of Purchase]])</f>
        <v>2021</v>
      </c>
      <c r="X6370" t="str">
        <f t="shared" si="99"/>
        <v/>
      </c>
    </row>
    <row r="6371" spans="1:24" ht="14.25" customHeight="1" x14ac:dyDescent="0.4">
      <c r="A6371">
        <v>6370</v>
      </c>
      <c r="B6371" t="s">
        <v>20678</v>
      </c>
      <c r="C6371" t="s">
        <v>20679</v>
      </c>
      <c r="D6371">
        <v>64</v>
      </c>
      <c r="E6371" t="s">
        <v>19</v>
      </c>
      <c r="F6371" t="s">
        <v>281</v>
      </c>
      <c r="G6371" s="1">
        <v>43949</v>
      </c>
      <c r="H6371" t="s">
        <v>66</v>
      </c>
      <c r="I6371" t="s">
        <v>52</v>
      </c>
      <c r="J6371" s="2" t="s">
        <v>20680</v>
      </c>
      <c r="K6371" t="s">
        <v>39</v>
      </c>
      <c r="L6371" t="s">
        <v>20681</v>
      </c>
      <c r="M6371" t="s">
        <v>143</v>
      </c>
      <c r="N6371" t="s">
        <v>55</v>
      </c>
      <c r="O6371" s="3">
        <v>45078.881921296299</v>
      </c>
      <c r="P6371" s="3">
        <v>45078.232615740744</v>
      </c>
      <c r="Q6371">
        <v>5</v>
      </c>
      <c r="R6371">
        <v>6370</v>
      </c>
      <c r="S6371" t="str">
        <f>PROPER(CustomerSupport[[#This Row],[Resolution]])</f>
        <v>Man Pay Behavior Them Could End Foreign Center.</v>
      </c>
      <c r="T6371" t="str">
        <f>TRIM(CustomerSupport[[#This Row],[Customer Name]])</f>
        <v>Jason Kelly</v>
      </c>
      <c r="U6371">
        <f>MONTH(CustomerSupport[[#This Row],[Date of Purchase]])</f>
        <v>4</v>
      </c>
      <c r="V6371" t="str">
        <f>TEXT('Working data'!G6371,"mmmm")</f>
        <v>April</v>
      </c>
      <c r="W6371">
        <f>YEAR(CustomerSupport[[#This Row],[Date of Purchase]])</f>
        <v>2020</v>
      </c>
      <c r="X6371">
        <f t="shared" si="99"/>
        <v>-15.583333333313931</v>
      </c>
    </row>
    <row r="6372" spans="1:24" ht="14.25" customHeight="1" x14ac:dyDescent="0.4">
      <c r="A6372">
        <v>6371</v>
      </c>
      <c r="B6372" t="s">
        <v>20682</v>
      </c>
      <c r="C6372" t="s">
        <v>20683</v>
      </c>
      <c r="D6372">
        <v>21</v>
      </c>
      <c r="E6372" t="s">
        <v>19</v>
      </c>
      <c r="F6372" t="s">
        <v>71</v>
      </c>
      <c r="G6372" s="1">
        <v>44555</v>
      </c>
      <c r="H6372" t="s">
        <v>45</v>
      </c>
      <c r="I6372" t="s">
        <v>72</v>
      </c>
      <c r="J6372" s="2" t="s">
        <v>20684</v>
      </c>
      <c r="K6372" t="s">
        <v>39</v>
      </c>
      <c r="L6372" t="s">
        <v>20685</v>
      </c>
      <c r="M6372" t="s">
        <v>89</v>
      </c>
      <c r="N6372" t="s">
        <v>33</v>
      </c>
      <c r="O6372" s="3">
        <v>45078.275694444441</v>
      </c>
      <c r="P6372" s="3">
        <v>45078.315972222219</v>
      </c>
      <c r="Q6372">
        <v>4</v>
      </c>
      <c r="R6372">
        <v>6371</v>
      </c>
      <c r="S6372" t="str">
        <f>PROPER(CustomerSupport[[#This Row],[Resolution]])</f>
        <v>Prove Baby Success.</v>
      </c>
      <c r="T6372" t="str">
        <f>TRIM(CustomerSupport[[#This Row],[Customer Name]])</f>
        <v>Jennifer Leon</v>
      </c>
      <c r="U6372">
        <f>MONTH(CustomerSupport[[#This Row],[Date of Purchase]])</f>
        <v>12</v>
      </c>
      <c r="V6372" t="str">
        <f>TEXT('Working data'!G6372,"mmmm")</f>
        <v>December</v>
      </c>
      <c r="W6372">
        <f>YEAR(CustomerSupport[[#This Row],[Date of Purchase]])</f>
        <v>2021</v>
      </c>
      <c r="X6372">
        <f t="shared" si="99"/>
        <v>0.96666666667442769</v>
      </c>
    </row>
    <row r="6373" spans="1:24" ht="14.25" customHeight="1" x14ac:dyDescent="0.4">
      <c r="A6373">
        <v>6372</v>
      </c>
      <c r="B6373" t="s">
        <v>20686</v>
      </c>
      <c r="C6373" t="s">
        <v>20687</v>
      </c>
      <c r="D6373">
        <v>40</v>
      </c>
      <c r="E6373" t="s">
        <v>58</v>
      </c>
      <c r="F6373" t="s">
        <v>207</v>
      </c>
      <c r="G6373" s="1">
        <v>44159</v>
      </c>
      <c r="H6373" t="s">
        <v>66</v>
      </c>
      <c r="I6373" t="s">
        <v>31</v>
      </c>
      <c r="J6373" t="s">
        <v>20688</v>
      </c>
      <c r="K6373" t="s">
        <v>24</v>
      </c>
      <c r="M6373" t="s">
        <v>143</v>
      </c>
      <c r="N6373" t="s">
        <v>26</v>
      </c>
      <c r="O6373" s="3">
        <v>45078.43681712963</v>
      </c>
      <c r="R6373">
        <v>6372</v>
      </c>
      <c r="S6373" t="str">
        <f>PROPER(CustomerSupport[[#This Row],[Resolution]])</f>
        <v/>
      </c>
      <c r="T6373" t="str">
        <f>TRIM(CustomerSupport[[#This Row],[Customer Name]])</f>
        <v>Beverly Rivera</v>
      </c>
      <c r="U6373">
        <f>MONTH(CustomerSupport[[#This Row],[Date of Purchase]])</f>
        <v>11</v>
      </c>
      <c r="V6373" t="str">
        <f>TEXT('Working data'!G6373,"mmmm")</f>
        <v>November</v>
      </c>
      <c r="W6373">
        <f>YEAR(CustomerSupport[[#This Row],[Date of Purchase]])</f>
        <v>2020</v>
      </c>
      <c r="X6373" t="str">
        <f t="shared" si="99"/>
        <v/>
      </c>
    </row>
    <row r="6374" spans="1:24" ht="14.25" customHeight="1" x14ac:dyDescent="0.4">
      <c r="A6374">
        <v>6373</v>
      </c>
      <c r="B6374" t="s">
        <v>20689</v>
      </c>
      <c r="C6374" t="s">
        <v>20690</v>
      </c>
      <c r="D6374">
        <v>20</v>
      </c>
      <c r="E6374" t="s">
        <v>29</v>
      </c>
      <c r="F6374" t="s">
        <v>86</v>
      </c>
      <c r="G6374" s="1">
        <v>44210</v>
      </c>
      <c r="H6374" t="s">
        <v>59</v>
      </c>
      <c r="I6374" t="s">
        <v>46</v>
      </c>
      <c r="J6374" s="2" t="s">
        <v>20691</v>
      </c>
      <c r="K6374" t="s">
        <v>62</v>
      </c>
      <c r="M6374" t="s">
        <v>41</v>
      </c>
      <c r="N6374" t="s">
        <v>55</v>
      </c>
      <c r="R6374">
        <v>6373</v>
      </c>
      <c r="S6374" t="str">
        <f>PROPER(CustomerSupport[[#This Row],[Resolution]])</f>
        <v/>
      </c>
      <c r="T6374" t="str">
        <f>TRIM(CustomerSupport[[#This Row],[Customer Name]])</f>
        <v>Caleb Romero</v>
      </c>
      <c r="U6374">
        <f>MONTH(CustomerSupport[[#This Row],[Date of Purchase]])</f>
        <v>1</v>
      </c>
      <c r="V6374" t="str">
        <f>TEXT('Working data'!G6374,"mmmm")</f>
        <v>January</v>
      </c>
      <c r="W6374">
        <f>YEAR(CustomerSupport[[#This Row],[Date of Purchase]])</f>
        <v>2021</v>
      </c>
      <c r="X6374" t="str">
        <f t="shared" si="99"/>
        <v/>
      </c>
    </row>
    <row r="6375" spans="1:24" ht="14.25" customHeight="1" x14ac:dyDescent="0.4">
      <c r="A6375">
        <v>6374</v>
      </c>
      <c r="B6375" t="s">
        <v>20692</v>
      </c>
      <c r="C6375" t="s">
        <v>20693</v>
      </c>
      <c r="D6375">
        <v>54</v>
      </c>
      <c r="E6375" t="s">
        <v>19</v>
      </c>
      <c r="F6375" t="s">
        <v>699</v>
      </c>
      <c r="G6375" s="1">
        <v>43851</v>
      </c>
      <c r="H6375" t="s">
        <v>45</v>
      </c>
      <c r="I6375" t="s">
        <v>177</v>
      </c>
      <c r="J6375" s="2" t="s">
        <v>20694</v>
      </c>
      <c r="K6375" t="s">
        <v>62</v>
      </c>
      <c r="M6375" t="s">
        <v>143</v>
      </c>
      <c r="N6375" t="s">
        <v>83</v>
      </c>
      <c r="R6375">
        <v>6374</v>
      </c>
      <c r="S6375" t="str">
        <f>PROPER(CustomerSupport[[#This Row],[Resolution]])</f>
        <v/>
      </c>
      <c r="T6375" t="str">
        <f>TRIM(CustomerSupport[[#This Row],[Customer Name]])</f>
        <v>Jonathan Williams</v>
      </c>
      <c r="U6375">
        <f>MONTH(CustomerSupport[[#This Row],[Date of Purchase]])</f>
        <v>1</v>
      </c>
      <c r="V6375" t="str">
        <f>TEXT('Working data'!G6375,"mmmm")</f>
        <v>January</v>
      </c>
      <c r="W6375">
        <f>YEAR(CustomerSupport[[#This Row],[Date of Purchase]])</f>
        <v>2020</v>
      </c>
      <c r="X6375" t="str">
        <f t="shared" si="99"/>
        <v/>
      </c>
    </row>
    <row r="6376" spans="1:24" ht="14.25" customHeight="1" x14ac:dyDescent="0.4">
      <c r="A6376">
        <v>6375</v>
      </c>
      <c r="B6376" t="s">
        <v>20695</v>
      </c>
      <c r="C6376" t="s">
        <v>20696</v>
      </c>
      <c r="D6376">
        <v>58</v>
      </c>
      <c r="E6376" t="s">
        <v>19</v>
      </c>
      <c r="F6376" t="s">
        <v>286</v>
      </c>
      <c r="G6376" s="1">
        <v>44091</v>
      </c>
      <c r="H6376" t="s">
        <v>66</v>
      </c>
      <c r="I6376" t="s">
        <v>177</v>
      </c>
      <c r="J6376" s="2" t="s">
        <v>20697</v>
      </c>
      <c r="K6376" t="s">
        <v>39</v>
      </c>
      <c r="L6376" t="s">
        <v>20698</v>
      </c>
      <c r="M6376" t="s">
        <v>25</v>
      </c>
      <c r="N6376" t="s">
        <v>55</v>
      </c>
      <c r="O6376" s="3">
        <v>45078.904224537036</v>
      </c>
      <c r="P6376" s="3">
        <v>45078.039641203701</v>
      </c>
      <c r="Q6376">
        <v>3</v>
      </c>
      <c r="R6376">
        <v>6375</v>
      </c>
      <c r="S6376" t="str">
        <f>PROPER(CustomerSupport[[#This Row],[Resolution]])</f>
        <v>Give Base Current Put Agent Several Lot.</v>
      </c>
      <c r="T6376" t="str">
        <f>TRIM(CustomerSupport[[#This Row],[Customer Name]])</f>
        <v>Robert Gonzalez</v>
      </c>
      <c r="U6376">
        <f>MONTH(CustomerSupport[[#This Row],[Date of Purchase]])</f>
        <v>9</v>
      </c>
      <c r="V6376" t="str">
        <f>TEXT('Working data'!G6376,"mmmm")</f>
        <v>September</v>
      </c>
      <c r="W6376">
        <f>YEAR(CustomerSupport[[#This Row],[Date of Purchase]])</f>
        <v>2020</v>
      </c>
      <c r="X6376">
        <f t="shared" si="99"/>
        <v>-20.750000000058208</v>
      </c>
    </row>
    <row r="6377" spans="1:24" ht="14.25" customHeight="1" x14ac:dyDescent="0.4">
      <c r="A6377">
        <v>6376</v>
      </c>
      <c r="B6377" t="s">
        <v>7590</v>
      </c>
      <c r="C6377" t="s">
        <v>20699</v>
      </c>
      <c r="D6377">
        <v>21</v>
      </c>
      <c r="E6377" t="s">
        <v>29</v>
      </c>
      <c r="F6377" t="s">
        <v>125</v>
      </c>
      <c r="G6377" s="1">
        <v>44375</v>
      </c>
      <c r="H6377" t="s">
        <v>67</v>
      </c>
      <c r="I6377" t="s">
        <v>67</v>
      </c>
      <c r="J6377" s="2" t="s">
        <v>20700</v>
      </c>
      <c r="K6377" t="s">
        <v>39</v>
      </c>
      <c r="L6377" t="s">
        <v>20701</v>
      </c>
      <c r="M6377" t="s">
        <v>25</v>
      </c>
      <c r="N6377" t="s">
        <v>26</v>
      </c>
      <c r="O6377" s="3">
        <v>45078.761192129627</v>
      </c>
      <c r="P6377" s="3">
        <v>45078.824386574073</v>
      </c>
      <c r="Q6377">
        <v>2</v>
      </c>
      <c r="R6377">
        <v>6376</v>
      </c>
      <c r="S6377" t="str">
        <f>PROPER(CustomerSupport[[#This Row],[Resolution]])</f>
        <v>Also Follow Focus Ground.</v>
      </c>
      <c r="T6377" t="str">
        <f>TRIM(CustomerSupport[[#This Row],[Customer Name]])</f>
        <v>Jodi Miller</v>
      </c>
      <c r="U6377">
        <f>MONTH(CustomerSupport[[#This Row],[Date of Purchase]])</f>
        <v>6</v>
      </c>
      <c r="V6377" t="str">
        <f>TEXT('Working data'!G6377,"mmmm")</f>
        <v>June</v>
      </c>
      <c r="W6377">
        <f>YEAR(CustomerSupport[[#This Row],[Date of Purchase]])</f>
        <v>2021</v>
      </c>
      <c r="X6377">
        <f t="shared" si="99"/>
        <v>1.5166666667209938</v>
      </c>
    </row>
    <row r="6378" spans="1:24" ht="14.25" customHeight="1" x14ac:dyDescent="0.4">
      <c r="A6378">
        <v>6377</v>
      </c>
      <c r="B6378" t="s">
        <v>20702</v>
      </c>
      <c r="C6378" t="s">
        <v>20703</v>
      </c>
      <c r="D6378">
        <v>28</v>
      </c>
      <c r="E6378" t="s">
        <v>58</v>
      </c>
      <c r="F6378" t="s">
        <v>71</v>
      </c>
      <c r="G6378" s="1">
        <v>44075</v>
      </c>
      <c r="H6378" t="s">
        <v>66</v>
      </c>
      <c r="I6378" t="s">
        <v>37</v>
      </c>
      <c r="J6378" s="2" t="s">
        <v>20704</v>
      </c>
      <c r="K6378" t="s">
        <v>62</v>
      </c>
      <c r="M6378" t="s">
        <v>89</v>
      </c>
      <c r="N6378" t="s">
        <v>83</v>
      </c>
      <c r="R6378">
        <v>6377</v>
      </c>
      <c r="S6378" t="str">
        <f>PROPER(CustomerSupport[[#This Row],[Resolution]])</f>
        <v/>
      </c>
      <c r="T6378" t="str">
        <f>TRIM(CustomerSupport[[#This Row],[Customer Name]])</f>
        <v>John Campbell</v>
      </c>
      <c r="U6378">
        <f>MONTH(CustomerSupport[[#This Row],[Date of Purchase]])</f>
        <v>9</v>
      </c>
      <c r="V6378" t="str">
        <f>TEXT('Working data'!G6378,"mmmm")</f>
        <v>September</v>
      </c>
      <c r="W6378">
        <f>YEAR(CustomerSupport[[#This Row],[Date of Purchase]])</f>
        <v>2020</v>
      </c>
      <c r="X6378" t="str">
        <f t="shared" si="99"/>
        <v/>
      </c>
    </row>
    <row r="6379" spans="1:24" ht="14.25" customHeight="1" x14ac:dyDescent="0.4">
      <c r="A6379">
        <v>6378</v>
      </c>
      <c r="B6379" t="s">
        <v>20705</v>
      </c>
      <c r="C6379" t="s">
        <v>20706</v>
      </c>
      <c r="D6379">
        <v>33</v>
      </c>
      <c r="E6379" t="s">
        <v>29</v>
      </c>
      <c r="F6379" t="s">
        <v>71</v>
      </c>
      <c r="G6379" s="1">
        <v>44243</v>
      </c>
      <c r="H6379" t="s">
        <v>21</v>
      </c>
      <c r="I6379" t="s">
        <v>59</v>
      </c>
      <c r="J6379" s="2" t="s">
        <v>20707</v>
      </c>
      <c r="K6379" t="s">
        <v>62</v>
      </c>
      <c r="M6379" t="s">
        <v>41</v>
      </c>
      <c r="N6379" t="s">
        <v>33</v>
      </c>
      <c r="R6379">
        <v>6378</v>
      </c>
      <c r="S6379" t="str">
        <f>PROPER(CustomerSupport[[#This Row],[Resolution]])</f>
        <v/>
      </c>
      <c r="T6379" t="str">
        <f>TRIM(CustomerSupport[[#This Row],[Customer Name]])</f>
        <v>Paula Johnson</v>
      </c>
      <c r="U6379">
        <f>MONTH(CustomerSupport[[#This Row],[Date of Purchase]])</f>
        <v>2</v>
      </c>
      <c r="V6379" t="str">
        <f>TEXT('Working data'!G6379,"mmmm")</f>
        <v>February</v>
      </c>
      <c r="W6379">
        <f>YEAR(CustomerSupport[[#This Row],[Date of Purchase]])</f>
        <v>2021</v>
      </c>
      <c r="X6379" t="str">
        <f t="shared" si="99"/>
        <v/>
      </c>
    </row>
    <row r="6380" spans="1:24" ht="14.25" customHeight="1" x14ac:dyDescent="0.4">
      <c r="A6380">
        <v>6379</v>
      </c>
      <c r="B6380" t="s">
        <v>20708</v>
      </c>
      <c r="C6380" t="s">
        <v>20709</v>
      </c>
      <c r="D6380">
        <v>37</v>
      </c>
      <c r="E6380" t="s">
        <v>58</v>
      </c>
      <c r="F6380" t="s">
        <v>157</v>
      </c>
      <c r="G6380" s="1">
        <v>43833</v>
      </c>
      <c r="H6380" t="s">
        <v>21</v>
      </c>
      <c r="I6380" t="s">
        <v>99</v>
      </c>
      <c r="J6380" s="2" t="s">
        <v>20710</v>
      </c>
      <c r="K6380" t="s">
        <v>62</v>
      </c>
      <c r="M6380" t="s">
        <v>41</v>
      </c>
      <c r="N6380" t="s">
        <v>83</v>
      </c>
      <c r="R6380">
        <v>6379</v>
      </c>
      <c r="S6380" t="str">
        <f>PROPER(CustomerSupport[[#This Row],[Resolution]])</f>
        <v/>
      </c>
      <c r="T6380" t="str">
        <f>TRIM(CustomerSupport[[#This Row],[Customer Name]])</f>
        <v>Diamond Smith</v>
      </c>
      <c r="U6380">
        <f>MONTH(CustomerSupport[[#This Row],[Date of Purchase]])</f>
        <v>1</v>
      </c>
      <c r="V6380" t="str">
        <f>TEXT('Working data'!G6380,"mmmm")</f>
        <v>January</v>
      </c>
      <c r="W6380">
        <f>YEAR(CustomerSupport[[#This Row],[Date of Purchase]])</f>
        <v>2020</v>
      </c>
      <c r="X6380" t="str">
        <f t="shared" si="99"/>
        <v/>
      </c>
    </row>
    <row r="6381" spans="1:24" ht="14.25" customHeight="1" x14ac:dyDescent="0.4">
      <c r="A6381">
        <v>6380</v>
      </c>
      <c r="B6381" t="s">
        <v>20711</v>
      </c>
      <c r="C6381" t="s">
        <v>20712</v>
      </c>
      <c r="D6381">
        <v>52</v>
      </c>
      <c r="E6381" t="s">
        <v>19</v>
      </c>
      <c r="F6381" t="s">
        <v>20</v>
      </c>
      <c r="G6381" s="1">
        <v>43922</v>
      </c>
      <c r="H6381" t="s">
        <v>66</v>
      </c>
      <c r="I6381" t="s">
        <v>93</v>
      </c>
      <c r="J6381" s="2" t="s">
        <v>20713</v>
      </c>
      <c r="K6381" t="s">
        <v>39</v>
      </c>
      <c r="L6381" t="s">
        <v>20714</v>
      </c>
      <c r="M6381" t="s">
        <v>41</v>
      </c>
      <c r="N6381" t="s">
        <v>26</v>
      </c>
      <c r="O6381" s="3">
        <v>45078.702222222222</v>
      </c>
      <c r="P6381" s="3">
        <v>45078.091111111113</v>
      </c>
      <c r="Q6381">
        <v>2</v>
      </c>
      <c r="R6381">
        <v>6380</v>
      </c>
      <c r="S6381" t="str">
        <f>PROPER(CustomerSupport[[#This Row],[Resolution]])</f>
        <v>Do Number Different Only.</v>
      </c>
      <c r="T6381" t="str">
        <f>TRIM(CustomerSupport[[#This Row],[Customer Name]])</f>
        <v>Casey Brown</v>
      </c>
      <c r="U6381">
        <f>MONTH(CustomerSupport[[#This Row],[Date of Purchase]])</f>
        <v>4</v>
      </c>
      <c r="V6381" t="str">
        <f>TEXT('Working data'!G6381,"mmmm")</f>
        <v>April</v>
      </c>
      <c r="W6381">
        <f>YEAR(CustomerSupport[[#This Row],[Date of Purchase]])</f>
        <v>2020</v>
      </c>
      <c r="X6381">
        <f t="shared" si="99"/>
        <v>-14.666666666627862</v>
      </c>
    </row>
    <row r="6382" spans="1:24" ht="14.25" customHeight="1" x14ac:dyDescent="0.4">
      <c r="A6382">
        <v>6381</v>
      </c>
      <c r="B6382" t="s">
        <v>20715</v>
      </c>
      <c r="C6382" t="s">
        <v>20716</v>
      </c>
      <c r="D6382">
        <v>19</v>
      </c>
      <c r="E6382" t="s">
        <v>58</v>
      </c>
      <c r="F6382" t="s">
        <v>383</v>
      </c>
      <c r="G6382" s="1">
        <v>44260</v>
      </c>
      <c r="H6382" t="s">
        <v>66</v>
      </c>
      <c r="I6382" t="s">
        <v>22</v>
      </c>
      <c r="J6382" s="2" t="s">
        <v>20717</v>
      </c>
      <c r="K6382" t="s">
        <v>39</v>
      </c>
      <c r="L6382" t="s">
        <v>20718</v>
      </c>
      <c r="M6382" t="s">
        <v>25</v>
      </c>
      <c r="N6382" t="s">
        <v>83</v>
      </c>
      <c r="O6382" s="3">
        <v>45078.469594907408</v>
      </c>
      <c r="P6382" s="3">
        <v>45078.886956018519</v>
      </c>
      <c r="Q6382">
        <v>3</v>
      </c>
      <c r="R6382">
        <v>6381</v>
      </c>
      <c r="S6382" t="str">
        <f>PROPER(CustomerSupport[[#This Row],[Resolution]])</f>
        <v>My Write Eight Director.</v>
      </c>
      <c r="T6382" t="str">
        <f>TRIM(CustomerSupport[[#This Row],[Customer Name]])</f>
        <v>Miss Lori Hernandez</v>
      </c>
      <c r="U6382">
        <f>MONTH(CustomerSupport[[#This Row],[Date of Purchase]])</f>
        <v>3</v>
      </c>
      <c r="V6382" t="str">
        <f>TEXT('Working data'!G6382,"mmmm")</f>
        <v>March</v>
      </c>
      <c r="W6382">
        <f>YEAR(CustomerSupport[[#This Row],[Date of Purchase]])</f>
        <v>2021</v>
      </c>
      <c r="X6382">
        <f t="shared" si="99"/>
        <v>10.016666666662786</v>
      </c>
    </row>
    <row r="6383" spans="1:24" ht="14.25" customHeight="1" x14ac:dyDescent="0.4">
      <c r="A6383">
        <v>6382</v>
      </c>
      <c r="B6383" t="s">
        <v>20719</v>
      </c>
      <c r="C6383" t="s">
        <v>20720</v>
      </c>
      <c r="D6383">
        <v>63</v>
      </c>
      <c r="E6383" t="s">
        <v>29</v>
      </c>
      <c r="F6383" t="s">
        <v>317</v>
      </c>
      <c r="G6383" s="1">
        <v>44277</v>
      </c>
      <c r="H6383" t="s">
        <v>67</v>
      </c>
      <c r="I6383" t="s">
        <v>99</v>
      </c>
      <c r="J6383" s="2" t="s">
        <v>20721</v>
      </c>
      <c r="K6383" t="s">
        <v>39</v>
      </c>
      <c r="L6383" t="s">
        <v>20722</v>
      </c>
      <c r="M6383" t="s">
        <v>89</v>
      </c>
      <c r="N6383" t="s">
        <v>26</v>
      </c>
      <c r="O6383" s="3">
        <v>45078.828645833331</v>
      </c>
      <c r="P6383" s="3">
        <v>45078.108506944445</v>
      </c>
      <c r="Q6383">
        <v>5</v>
      </c>
      <c r="R6383">
        <v>6382</v>
      </c>
      <c r="S6383" t="str">
        <f>PROPER(CustomerSupport[[#This Row],[Resolution]])</f>
        <v>Accept Different Nature Far.</v>
      </c>
      <c r="T6383" t="str">
        <f>TRIM(CustomerSupport[[#This Row],[Customer Name]])</f>
        <v>Kristina Liu</v>
      </c>
      <c r="U6383">
        <f>MONTH(CustomerSupport[[#This Row],[Date of Purchase]])</f>
        <v>3</v>
      </c>
      <c r="V6383" t="str">
        <f>TEXT('Working data'!G6383,"mmmm")</f>
        <v>March</v>
      </c>
      <c r="W6383">
        <f>YEAR(CustomerSupport[[#This Row],[Date of Purchase]])</f>
        <v>2021</v>
      </c>
      <c r="X6383">
        <f t="shared" si="99"/>
        <v>-17.283333333267365</v>
      </c>
    </row>
    <row r="6384" spans="1:24" ht="14.25" customHeight="1" x14ac:dyDescent="0.4">
      <c r="A6384">
        <v>6383</v>
      </c>
      <c r="B6384" t="s">
        <v>20723</v>
      </c>
      <c r="C6384" t="s">
        <v>20724</v>
      </c>
      <c r="D6384">
        <v>59</v>
      </c>
      <c r="E6384" t="s">
        <v>19</v>
      </c>
      <c r="F6384" t="s">
        <v>161</v>
      </c>
      <c r="G6384" s="1">
        <v>44381</v>
      </c>
      <c r="H6384" t="s">
        <v>21</v>
      </c>
      <c r="I6384" t="s">
        <v>77</v>
      </c>
      <c r="J6384" t="s">
        <v>442</v>
      </c>
      <c r="K6384" t="s">
        <v>62</v>
      </c>
      <c r="M6384" t="s">
        <v>25</v>
      </c>
      <c r="N6384" t="s">
        <v>55</v>
      </c>
      <c r="R6384">
        <v>6383</v>
      </c>
      <c r="S6384" t="str">
        <f>PROPER(CustomerSupport[[#This Row],[Resolution]])</f>
        <v/>
      </c>
      <c r="T6384" t="str">
        <f>TRIM(CustomerSupport[[#This Row],[Customer Name]])</f>
        <v>Johnny Herring</v>
      </c>
      <c r="U6384">
        <f>MONTH(CustomerSupport[[#This Row],[Date of Purchase]])</f>
        <v>7</v>
      </c>
      <c r="V6384" t="str">
        <f>TEXT('Working data'!G6384,"mmmm")</f>
        <v>July</v>
      </c>
      <c r="W6384">
        <f>YEAR(CustomerSupport[[#This Row],[Date of Purchase]])</f>
        <v>2021</v>
      </c>
      <c r="X6384" t="str">
        <f t="shared" si="99"/>
        <v/>
      </c>
    </row>
    <row r="6385" spans="1:24" ht="14.25" customHeight="1" x14ac:dyDescent="0.4">
      <c r="A6385">
        <v>6384</v>
      </c>
      <c r="B6385" t="s">
        <v>20725</v>
      </c>
      <c r="C6385" t="s">
        <v>20726</v>
      </c>
      <c r="D6385">
        <v>65</v>
      </c>
      <c r="E6385" t="s">
        <v>19</v>
      </c>
      <c r="F6385" t="s">
        <v>173</v>
      </c>
      <c r="G6385" s="1">
        <v>44004</v>
      </c>
      <c r="H6385" t="s">
        <v>45</v>
      </c>
      <c r="I6385" t="s">
        <v>46</v>
      </c>
      <c r="J6385" s="2" t="s">
        <v>20727</v>
      </c>
      <c r="K6385" t="s">
        <v>39</v>
      </c>
      <c r="L6385" t="s">
        <v>20728</v>
      </c>
      <c r="M6385" t="s">
        <v>89</v>
      </c>
      <c r="N6385" t="s">
        <v>33</v>
      </c>
      <c r="O6385" s="3">
        <v>45078.356446759259</v>
      </c>
      <c r="P6385" s="3">
        <v>45078.882835648146</v>
      </c>
      <c r="Q6385">
        <v>5</v>
      </c>
      <c r="R6385">
        <v>6384</v>
      </c>
      <c r="S6385" t="str">
        <f>PROPER(CustomerSupport[[#This Row],[Resolution]])</f>
        <v>Stop Behavior Which South Bit Parent Seat.</v>
      </c>
      <c r="T6385" t="str">
        <f>TRIM(CustomerSupport[[#This Row],[Customer Name]])</f>
        <v>Jeffrey Morris</v>
      </c>
      <c r="U6385">
        <f>MONTH(CustomerSupport[[#This Row],[Date of Purchase]])</f>
        <v>6</v>
      </c>
      <c r="V6385" t="str">
        <f>TEXT('Working data'!G6385,"mmmm")</f>
        <v>June</v>
      </c>
      <c r="W6385">
        <f>YEAR(CustomerSupport[[#This Row],[Date of Purchase]])</f>
        <v>2020</v>
      </c>
      <c r="X6385">
        <f t="shared" si="99"/>
        <v>12.633333333302289</v>
      </c>
    </row>
    <row r="6386" spans="1:24" ht="14.25" customHeight="1" x14ac:dyDescent="0.4">
      <c r="A6386">
        <v>6385</v>
      </c>
      <c r="B6386" t="s">
        <v>20729</v>
      </c>
      <c r="C6386" t="s">
        <v>20730</v>
      </c>
      <c r="D6386">
        <v>65</v>
      </c>
      <c r="E6386" t="s">
        <v>58</v>
      </c>
      <c r="F6386" t="s">
        <v>103</v>
      </c>
      <c r="G6386" s="1">
        <v>44211</v>
      </c>
      <c r="H6386" t="s">
        <v>66</v>
      </c>
      <c r="I6386" t="s">
        <v>46</v>
      </c>
      <c r="J6386" s="2" t="s">
        <v>20731</v>
      </c>
      <c r="K6386" t="s">
        <v>39</v>
      </c>
      <c r="L6386" t="s">
        <v>20732</v>
      </c>
      <c r="M6386" t="s">
        <v>89</v>
      </c>
      <c r="N6386" t="s">
        <v>33</v>
      </c>
      <c r="O6386" s="3">
        <v>45078.162708333337</v>
      </c>
      <c r="P6386" s="3">
        <v>45078.029374999998</v>
      </c>
      <c r="Q6386">
        <v>3</v>
      </c>
      <c r="R6386">
        <v>6385</v>
      </c>
      <c r="S6386" t="str">
        <f>PROPER(CustomerSupport[[#This Row],[Resolution]])</f>
        <v>Hotel Big Ago Radio Politics Window Trouble.</v>
      </c>
      <c r="T6386" t="str">
        <f>TRIM(CustomerSupport[[#This Row],[Customer Name]])</f>
        <v>Christine Harper</v>
      </c>
      <c r="U6386">
        <f>MONTH(CustomerSupport[[#This Row],[Date of Purchase]])</f>
        <v>1</v>
      </c>
      <c r="V6386" t="str">
        <f>TEXT('Working data'!G6386,"mmmm")</f>
        <v>January</v>
      </c>
      <c r="W6386">
        <f>YEAR(CustomerSupport[[#This Row],[Date of Purchase]])</f>
        <v>2021</v>
      </c>
      <c r="X6386">
        <f t="shared" si="99"/>
        <v>-3.2000000001280569</v>
      </c>
    </row>
    <row r="6387" spans="1:24" ht="14.25" customHeight="1" x14ac:dyDescent="0.4">
      <c r="A6387">
        <v>6386</v>
      </c>
      <c r="B6387" t="s">
        <v>20733</v>
      </c>
      <c r="C6387" t="s">
        <v>20734</v>
      </c>
      <c r="D6387">
        <v>48</v>
      </c>
      <c r="E6387" t="s">
        <v>58</v>
      </c>
      <c r="F6387" t="s">
        <v>317</v>
      </c>
      <c r="G6387" s="1">
        <v>43930</v>
      </c>
      <c r="H6387" t="s">
        <v>45</v>
      </c>
      <c r="I6387" t="s">
        <v>46</v>
      </c>
      <c r="J6387" s="2" t="s">
        <v>20735</v>
      </c>
      <c r="K6387" t="s">
        <v>24</v>
      </c>
      <c r="M6387" t="s">
        <v>143</v>
      </c>
      <c r="N6387" t="s">
        <v>33</v>
      </c>
      <c r="O6387" s="3">
        <v>45078.096759259257</v>
      </c>
      <c r="R6387">
        <v>6386</v>
      </c>
      <c r="S6387" t="str">
        <f>PROPER(CustomerSupport[[#This Row],[Resolution]])</f>
        <v/>
      </c>
      <c r="T6387" t="str">
        <f>TRIM(CustomerSupport[[#This Row],[Customer Name]])</f>
        <v>Christina Hahn</v>
      </c>
      <c r="U6387">
        <f>MONTH(CustomerSupport[[#This Row],[Date of Purchase]])</f>
        <v>4</v>
      </c>
      <c r="V6387" t="str">
        <f>TEXT('Working data'!G6387,"mmmm")</f>
        <v>April</v>
      </c>
      <c r="W6387">
        <f>YEAR(CustomerSupport[[#This Row],[Date of Purchase]])</f>
        <v>2020</v>
      </c>
      <c r="X6387" t="str">
        <f t="shared" si="99"/>
        <v/>
      </c>
    </row>
    <row r="6388" spans="1:24" ht="14.25" customHeight="1" x14ac:dyDescent="0.4">
      <c r="A6388">
        <v>6387</v>
      </c>
      <c r="B6388" t="s">
        <v>20736</v>
      </c>
      <c r="C6388" t="s">
        <v>20737</v>
      </c>
      <c r="D6388">
        <v>56</v>
      </c>
      <c r="E6388" t="s">
        <v>58</v>
      </c>
      <c r="F6388" t="s">
        <v>421</v>
      </c>
      <c r="G6388" s="1">
        <v>44433</v>
      </c>
      <c r="H6388" t="s">
        <v>45</v>
      </c>
      <c r="I6388" t="s">
        <v>60</v>
      </c>
      <c r="J6388" s="2" t="s">
        <v>20738</v>
      </c>
      <c r="K6388" t="s">
        <v>62</v>
      </c>
      <c r="M6388" t="s">
        <v>89</v>
      </c>
      <c r="N6388" t="s">
        <v>55</v>
      </c>
      <c r="R6388">
        <v>6387</v>
      </c>
      <c r="S6388" t="str">
        <f>PROPER(CustomerSupport[[#This Row],[Resolution]])</f>
        <v/>
      </c>
      <c r="T6388" t="str">
        <f>TRIM(CustomerSupport[[#This Row],[Customer Name]])</f>
        <v>Victoria Chapman</v>
      </c>
      <c r="U6388">
        <f>MONTH(CustomerSupport[[#This Row],[Date of Purchase]])</f>
        <v>8</v>
      </c>
      <c r="V6388" t="str">
        <f>TEXT('Working data'!G6388,"mmmm")</f>
        <v>August</v>
      </c>
      <c r="W6388">
        <f>YEAR(CustomerSupport[[#This Row],[Date of Purchase]])</f>
        <v>2021</v>
      </c>
      <c r="X6388" t="str">
        <f t="shared" si="99"/>
        <v/>
      </c>
    </row>
    <row r="6389" spans="1:24" ht="14.25" customHeight="1" x14ac:dyDescent="0.4">
      <c r="A6389">
        <v>6388</v>
      </c>
      <c r="B6389" t="s">
        <v>20739</v>
      </c>
      <c r="C6389" t="s">
        <v>20740</v>
      </c>
      <c r="D6389">
        <v>47</v>
      </c>
      <c r="E6389" t="s">
        <v>29</v>
      </c>
      <c r="F6389" t="s">
        <v>202</v>
      </c>
      <c r="G6389" s="1">
        <v>44291</v>
      </c>
      <c r="H6389" t="s">
        <v>66</v>
      </c>
      <c r="I6389" t="s">
        <v>22</v>
      </c>
      <c r="J6389" s="2" t="s">
        <v>20741</v>
      </c>
      <c r="K6389" t="s">
        <v>24</v>
      </c>
      <c r="M6389" t="s">
        <v>25</v>
      </c>
      <c r="N6389" t="s">
        <v>33</v>
      </c>
      <c r="O6389" s="3">
        <v>45078.408587962964</v>
      </c>
      <c r="R6389">
        <v>6388</v>
      </c>
      <c r="S6389" t="str">
        <f>PROPER(CustomerSupport[[#This Row],[Resolution]])</f>
        <v/>
      </c>
      <c r="T6389" t="str">
        <f>TRIM(CustomerSupport[[#This Row],[Customer Name]])</f>
        <v>Erik Anderson</v>
      </c>
      <c r="U6389">
        <f>MONTH(CustomerSupport[[#This Row],[Date of Purchase]])</f>
        <v>4</v>
      </c>
      <c r="V6389" t="str">
        <f>TEXT('Working data'!G6389,"mmmm")</f>
        <v>April</v>
      </c>
      <c r="W6389">
        <f>YEAR(CustomerSupport[[#This Row],[Date of Purchase]])</f>
        <v>2021</v>
      </c>
      <c r="X6389" t="str">
        <f t="shared" si="99"/>
        <v/>
      </c>
    </row>
    <row r="6390" spans="1:24" ht="14.25" customHeight="1" x14ac:dyDescent="0.4">
      <c r="A6390">
        <v>6389</v>
      </c>
      <c r="B6390" t="s">
        <v>20742</v>
      </c>
      <c r="C6390" t="s">
        <v>20743</v>
      </c>
      <c r="D6390">
        <v>41</v>
      </c>
      <c r="E6390" t="s">
        <v>58</v>
      </c>
      <c r="F6390" t="s">
        <v>339</v>
      </c>
      <c r="G6390" s="1">
        <v>44320</v>
      </c>
      <c r="H6390" t="s">
        <v>67</v>
      </c>
      <c r="I6390" t="s">
        <v>113</v>
      </c>
      <c r="J6390" s="2" t="s">
        <v>20744</v>
      </c>
      <c r="K6390" t="s">
        <v>24</v>
      </c>
      <c r="M6390" t="s">
        <v>41</v>
      </c>
      <c r="N6390" t="s">
        <v>55</v>
      </c>
      <c r="O6390" s="3">
        <v>45078.572500000002</v>
      </c>
      <c r="R6390">
        <v>6389</v>
      </c>
      <c r="S6390" t="str">
        <f>PROPER(CustomerSupport[[#This Row],[Resolution]])</f>
        <v/>
      </c>
      <c r="T6390" t="str">
        <f>TRIM(CustomerSupport[[#This Row],[Customer Name]])</f>
        <v>Autumn Mendez</v>
      </c>
      <c r="U6390">
        <f>MONTH(CustomerSupport[[#This Row],[Date of Purchase]])</f>
        <v>5</v>
      </c>
      <c r="V6390" t="str">
        <f>TEXT('Working data'!G6390,"mmmm")</f>
        <v>May</v>
      </c>
      <c r="W6390">
        <f>YEAR(CustomerSupport[[#This Row],[Date of Purchase]])</f>
        <v>2021</v>
      </c>
      <c r="X6390" t="str">
        <f t="shared" si="99"/>
        <v/>
      </c>
    </row>
    <row r="6391" spans="1:24" ht="14.25" customHeight="1" x14ac:dyDescent="0.4">
      <c r="A6391">
        <v>6390</v>
      </c>
      <c r="B6391" t="s">
        <v>20745</v>
      </c>
      <c r="C6391" t="s">
        <v>20746</v>
      </c>
      <c r="D6391">
        <v>66</v>
      </c>
      <c r="E6391" t="s">
        <v>58</v>
      </c>
      <c r="F6391" t="s">
        <v>456</v>
      </c>
      <c r="G6391" s="1">
        <v>44131</v>
      </c>
      <c r="H6391" t="s">
        <v>45</v>
      </c>
      <c r="I6391" t="s">
        <v>141</v>
      </c>
      <c r="J6391" s="2" t="s">
        <v>20747</v>
      </c>
      <c r="K6391" t="s">
        <v>62</v>
      </c>
      <c r="M6391" t="s">
        <v>143</v>
      </c>
      <c r="N6391" t="s">
        <v>83</v>
      </c>
      <c r="R6391">
        <v>6390</v>
      </c>
      <c r="S6391" t="str">
        <f>PROPER(CustomerSupport[[#This Row],[Resolution]])</f>
        <v/>
      </c>
      <c r="T6391" t="str">
        <f>TRIM(CustomerSupport[[#This Row],[Customer Name]])</f>
        <v>Mark Roach</v>
      </c>
      <c r="U6391">
        <f>MONTH(CustomerSupport[[#This Row],[Date of Purchase]])</f>
        <v>10</v>
      </c>
      <c r="V6391" t="str">
        <f>TEXT('Working data'!G6391,"mmmm")</f>
        <v>October</v>
      </c>
      <c r="W6391">
        <f>YEAR(CustomerSupport[[#This Row],[Date of Purchase]])</f>
        <v>2020</v>
      </c>
      <c r="X6391" t="str">
        <f t="shared" si="99"/>
        <v/>
      </c>
    </row>
    <row r="6392" spans="1:24" ht="14.25" customHeight="1" x14ac:dyDescent="0.4">
      <c r="A6392">
        <v>6391</v>
      </c>
      <c r="B6392" t="s">
        <v>20748</v>
      </c>
      <c r="C6392" t="s">
        <v>20749</v>
      </c>
      <c r="D6392">
        <v>52</v>
      </c>
      <c r="E6392" t="s">
        <v>19</v>
      </c>
      <c r="F6392" t="s">
        <v>242</v>
      </c>
      <c r="G6392" s="1">
        <v>44316</v>
      </c>
      <c r="H6392" t="s">
        <v>59</v>
      </c>
      <c r="I6392" t="s">
        <v>46</v>
      </c>
      <c r="J6392" s="2" t="s">
        <v>20750</v>
      </c>
      <c r="K6392" t="s">
        <v>62</v>
      </c>
      <c r="M6392" t="s">
        <v>89</v>
      </c>
      <c r="N6392" t="s">
        <v>55</v>
      </c>
      <c r="R6392">
        <v>6391</v>
      </c>
      <c r="S6392" t="str">
        <f>PROPER(CustomerSupport[[#This Row],[Resolution]])</f>
        <v/>
      </c>
      <c r="T6392" t="str">
        <f>TRIM(CustomerSupport[[#This Row],[Customer Name]])</f>
        <v>Amanda Copeland</v>
      </c>
      <c r="U6392">
        <f>MONTH(CustomerSupport[[#This Row],[Date of Purchase]])</f>
        <v>4</v>
      </c>
      <c r="V6392" t="str">
        <f>TEXT('Working data'!G6392,"mmmm")</f>
        <v>April</v>
      </c>
      <c r="W6392">
        <f>YEAR(CustomerSupport[[#This Row],[Date of Purchase]])</f>
        <v>2021</v>
      </c>
      <c r="X6392" t="str">
        <f t="shared" si="99"/>
        <v/>
      </c>
    </row>
    <row r="6393" spans="1:24" ht="14.25" customHeight="1" x14ac:dyDescent="0.4">
      <c r="A6393">
        <v>6392</v>
      </c>
      <c r="B6393" t="s">
        <v>20751</v>
      </c>
      <c r="C6393" t="s">
        <v>20752</v>
      </c>
      <c r="D6393">
        <v>22</v>
      </c>
      <c r="E6393" t="s">
        <v>58</v>
      </c>
      <c r="F6393" t="s">
        <v>76</v>
      </c>
      <c r="G6393" s="1">
        <v>44377</v>
      </c>
      <c r="H6393" t="s">
        <v>59</v>
      </c>
      <c r="I6393" t="s">
        <v>93</v>
      </c>
      <c r="J6393" s="2" t="s">
        <v>20753</v>
      </c>
      <c r="K6393" t="s">
        <v>62</v>
      </c>
      <c r="M6393" t="s">
        <v>41</v>
      </c>
      <c r="N6393" t="s">
        <v>83</v>
      </c>
      <c r="R6393">
        <v>6392</v>
      </c>
      <c r="S6393" t="str">
        <f>PROPER(CustomerSupport[[#This Row],[Resolution]])</f>
        <v/>
      </c>
      <c r="T6393" t="str">
        <f>TRIM(CustomerSupport[[#This Row],[Customer Name]])</f>
        <v>Mr. Kyle Watson</v>
      </c>
      <c r="U6393">
        <f>MONTH(CustomerSupport[[#This Row],[Date of Purchase]])</f>
        <v>6</v>
      </c>
      <c r="V6393" t="str">
        <f>TEXT('Working data'!G6393,"mmmm")</f>
        <v>June</v>
      </c>
      <c r="W6393">
        <f>YEAR(CustomerSupport[[#This Row],[Date of Purchase]])</f>
        <v>2021</v>
      </c>
      <c r="X6393" t="str">
        <f t="shared" si="99"/>
        <v/>
      </c>
    </row>
    <row r="6394" spans="1:24" ht="14.25" customHeight="1" x14ac:dyDescent="0.4">
      <c r="A6394">
        <v>6393</v>
      </c>
      <c r="B6394" t="s">
        <v>20754</v>
      </c>
      <c r="C6394" t="s">
        <v>20755</v>
      </c>
      <c r="D6394">
        <v>23</v>
      </c>
      <c r="E6394" t="s">
        <v>29</v>
      </c>
      <c r="F6394" t="s">
        <v>397</v>
      </c>
      <c r="G6394" s="1">
        <v>44353</v>
      </c>
      <c r="H6394" t="s">
        <v>45</v>
      </c>
      <c r="I6394" t="s">
        <v>59</v>
      </c>
      <c r="J6394" s="2" t="s">
        <v>20756</v>
      </c>
      <c r="K6394" t="s">
        <v>24</v>
      </c>
      <c r="M6394" t="s">
        <v>143</v>
      </c>
      <c r="N6394" t="s">
        <v>33</v>
      </c>
      <c r="O6394" s="3">
        <v>45078.425347222219</v>
      </c>
      <c r="R6394">
        <v>6393</v>
      </c>
      <c r="S6394" t="str">
        <f>PROPER(CustomerSupport[[#This Row],[Resolution]])</f>
        <v/>
      </c>
      <c r="T6394" t="str">
        <f>TRIM(CustomerSupport[[#This Row],[Customer Name]])</f>
        <v>Madison Dougherty</v>
      </c>
      <c r="U6394">
        <f>MONTH(CustomerSupport[[#This Row],[Date of Purchase]])</f>
        <v>6</v>
      </c>
      <c r="V6394" t="str">
        <f>TEXT('Working data'!G6394,"mmmm")</f>
        <v>June</v>
      </c>
      <c r="W6394">
        <f>YEAR(CustomerSupport[[#This Row],[Date of Purchase]])</f>
        <v>2021</v>
      </c>
      <c r="X6394" t="str">
        <f t="shared" si="99"/>
        <v/>
      </c>
    </row>
    <row r="6395" spans="1:24" ht="14.25" customHeight="1" x14ac:dyDescent="0.4">
      <c r="A6395">
        <v>6394</v>
      </c>
      <c r="B6395" t="s">
        <v>20757</v>
      </c>
      <c r="C6395" t="s">
        <v>20758</v>
      </c>
      <c r="D6395">
        <v>22</v>
      </c>
      <c r="E6395" t="s">
        <v>19</v>
      </c>
      <c r="F6395" t="s">
        <v>117</v>
      </c>
      <c r="G6395" s="1">
        <v>44273</v>
      </c>
      <c r="H6395" t="s">
        <v>45</v>
      </c>
      <c r="I6395" t="s">
        <v>93</v>
      </c>
      <c r="J6395" t="s">
        <v>20759</v>
      </c>
      <c r="K6395" t="s">
        <v>24</v>
      </c>
      <c r="M6395" t="s">
        <v>41</v>
      </c>
      <c r="N6395" t="s">
        <v>26</v>
      </c>
      <c r="O6395" s="3">
        <v>45078.134386574071</v>
      </c>
      <c r="R6395">
        <v>6394</v>
      </c>
      <c r="S6395" t="str">
        <f>PROPER(CustomerSupport[[#This Row],[Resolution]])</f>
        <v/>
      </c>
      <c r="T6395" t="str">
        <f>TRIM(CustomerSupport[[#This Row],[Customer Name]])</f>
        <v>Susan Sparks</v>
      </c>
      <c r="U6395">
        <f>MONTH(CustomerSupport[[#This Row],[Date of Purchase]])</f>
        <v>3</v>
      </c>
      <c r="V6395" t="str">
        <f>TEXT('Working data'!G6395,"mmmm")</f>
        <v>March</v>
      </c>
      <c r="W6395">
        <f>YEAR(CustomerSupport[[#This Row],[Date of Purchase]])</f>
        <v>2021</v>
      </c>
      <c r="X6395" t="str">
        <f t="shared" si="99"/>
        <v/>
      </c>
    </row>
    <row r="6396" spans="1:24" ht="14.25" customHeight="1" x14ac:dyDescent="0.4">
      <c r="A6396">
        <v>6395</v>
      </c>
      <c r="B6396" t="s">
        <v>20760</v>
      </c>
      <c r="C6396" t="s">
        <v>20761</v>
      </c>
      <c r="D6396">
        <v>42</v>
      </c>
      <c r="E6396" t="s">
        <v>58</v>
      </c>
      <c r="F6396" t="s">
        <v>383</v>
      </c>
      <c r="G6396" s="1">
        <v>44453</v>
      </c>
      <c r="H6396" t="s">
        <v>66</v>
      </c>
      <c r="I6396" t="s">
        <v>52</v>
      </c>
      <c r="J6396" t="s">
        <v>20762</v>
      </c>
      <c r="K6396" t="s">
        <v>39</v>
      </c>
      <c r="L6396" t="s">
        <v>20763</v>
      </c>
      <c r="M6396" t="s">
        <v>143</v>
      </c>
      <c r="N6396" t="s">
        <v>33</v>
      </c>
      <c r="O6396" s="3">
        <v>45078.335787037038</v>
      </c>
      <c r="P6396" s="3">
        <v>45078.060787037037</v>
      </c>
      <c r="Q6396">
        <v>2</v>
      </c>
      <c r="R6396">
        <v>6395</v>
      </c>
      <c r="S6396" t="str">
        <f>PROPER(CustomerSupport[[#This Row],[Resolution]])</f>
        <v>Must Rise Camera Girl Tough.</v>
      </c>
      <c r="T6396" t="str">
        <f>TRIM(CustomerSupport[[#This Row],[Customer Name]])</f>
        <v>Katie Moore</v>
      </c>
      <c r="U6396">
        <f>MONTH(CustomerSupport[[#This Row],[Date of Purchase]])</f>
        <v>9</v>
      </c>
      <c r="V6396" t="str">
        <f>TEXT('Working data'!G6396,"mmmm")</f>
        <v>September</v>
      </c>
      <c r="W6396">
        <f>YEAR(CustomerSupport[[#This Row],[Date of Purchase]])</f>
        <v>2021</v>
      </c>
      <c r="X6396">
        <f t="shared" si="99"/>
        <v>-6.6000000000349246</v>
      </c>
    </row>
    <row r="6397" spans="1:24" ht="14.25" customHeight="1" x14ac:dyDescent="0.4">
      <c r="A6397">
        <v>6396</v>
      </c>
      <c r="B6397" t="s">
        <v>20764</v>
      </c>
      <c r="C6397" t="s">
        <v>20765</v>
      </c>
      <c r="D6397">
        <v>59</v>
      </c>
      <c r="E6397" t="s">
        <v>29</v>
      </c>
      <c r="F6397" t="s">
        <v>223</v>
      </c>
      <c r="G6397" s="1">
        <v>43950</v>
      </c>
      <c r="H6397" t="s">
        <v>66</v>
      </c>
      <c r="I6397" t="s">
        <v>46</v>
      </c>
      <c r="J6397" s="2" t="s">
        <v>20766</v>
      </c>
      <c r="K6397" t="s">
        <v>39</v>
      </c>
      <c r="L6397" t="s">
        <v>20767</v>
      </c>
      <c r="M6397" t="s">
        <v>143</v>
      </c>
      <c r="N6397" t="s">
        <v>26</v>
      </c>
      <c r="O6397" s="3">
        <v>45078.069131944445</v>
      </c>
      <c r="P6397" s="3">
        <v>45078.511493055557</v>
      </c>
      <c r="Q6397">
        <v>5</v>
      </c>
      <c r="R6397">
        <v>6396</v>
      </c>
      <c r="S6397" t="str">
        <f>PROPER(CustomerSupport[[#This Row],[Resolution]])</f>
        <v>Try Win Pattern Cultural Change.</v>
      </c>
      <c r="T6397" t="str">
        <f>TRIM(CustomerSupport[[#This Row],[Customer Name]])</f>
        <v>Ryan Patrick</v>
      </c>
      <c r="U6397">
        <f>MONTH(CustomerSupport[[#This Row],[Date of Purchase]])</f>
        <v>4</v>
      </c>
      <c r="V6397" t="str">
        <f>TEXT('Working data'!G6397,"mmmm")</f>
        <v>April</v>
      </c>
      <c r="W6397">
        <f>YEAR(CustomerSupport[[#This Row],[Date of Purchase]])</f>
        <v>2020</v>
      </c>
      <c r="X6397">
        <f t="shared" si="99"/>
        <v>10.616666666697711</v>
      </c>
    </row>
    <row r="6398" spans="1:24" ht="14.25" customHeight="1" x14ac:dyDescent="0.4">
      <c r="A6398">
        <v>6397</v>
      </c>
      <c r="B6398" t="s">
        <v>20768</v>
      </c>
      <c r="C6398" t="s">
        <v>20769</v>
      </c>
      <c r="D6398">
        <v>44</v>
      </c>
      <c r="E6398" t="s">
        <v>29</v>
      </c>
      <c r="F6398" t="s">
        <v>655</v>
      </c>
      <c r="G6398" s="1">
        <v>44397</v>
      </c>
      <c r="H6398" t="s">
        <v>45</v>
      </c>
      <c r="I6398" t="s">
        <v>31</v>
      </c>
      <c r="J6398" s="2" t="s">
        <v>20770</v>
      </c>
      <c r="K6398" t="s">
        <v>39</v>
      </c>
      <c r="L6398" t="s">
        <v>20771</v>
      </c>
      <c r="M6398" t="s">
        <v>41</v>
      </c>
      <c r="N6398" t="s">
        <v>83</v>
      </c>
      <c r="O6398" s="3">
        <v>45078.353865740741</v>
      </c>
      <c r="P6398" s="3">
        <v>45078.567060185182</v>
      </c>
      <c r="Q6398">
        <v>1</v>
      </c>
      <c r="R6398">
        <v>6397</v>
      </c>
      <c r="S6398" t="str">
        <f>PROPER(CustomerSupport[[#This Row],[Resolution]])</f>
        <v>Trouble Want Pick Long Want Throw Body.</v>
      </c>
      <c r="T6398" t="str">
        <f>TRIM(CustomerSupport[[#This Row],[Customer Name]])</f>
        <v>Mark Gallagher</v>
      </c>
      <c r="U6398">
        <f>MONTH(CustomerSupport[[#This Row],[Date of Purchase]])</f>
        <v>7</v>
      </c>
      <c r="V6398" t="str">
        <f>TEXT('Working data'!G6398,"mmmm")</f>
        <v>July</v>
      </c>
      <c r="W6398">
        <f>YEAR(CustomerSupport[[#This Row],[Date of Purchase]])</f>
        <v>2021</v>
      </c>
      <c r="X6398">
        <f t="shared" si="99"/>
        <v>5.1166666665812954</v>
      </c>
    </row>
    <row r="6399" spans="1:24" ht="14.25" customHeight="1" x14ac:dyDescent="0.4">
      <c r="A6399">
        <v>6398</v>
      </c>
      <c r="B6399" t="s">
        <v>20772</v>
      </c>
      <c r="C6399" t="s">
        <v>20773</v>
      </c>
      <c r="D6399">
        <v>52</v>
      </c>
      <c r="E6399" t="s">
        <v>29</v>
      </c>
      <c r="F6399" t="s">
        <v>286</v>
      </c>
      <c r="G6399" s="1">
        <v>44164</v>
      </c>
      <c r="H6399" t="s">
        <v>67</v>
      </c>
      <c r="I6399" t="s">
        <v>177</v>
      </c>
      <c r="J6399" t="s">
        <v>20774</v>
      </c>
      <c r="K6399" t="s">
        <v>62</v>
      </c>
      <c r="M6399" t="s">
        <v>41</v>
      </c>
      <c r="N6399" t="s">
        <v>55</v>
      </c>
      <c r="R6399">
        <v>6398</v>
      </c>
      <c r="S6399" t="str">
        <f>PROPER(CustomerSupport[[#This Row],[Resolution]])</f>
        <v/>
      </c>
      <c r="T6399" t="str">
        <f>TRIM(CustomerSupport[[#This Row],[Customer Name]])</f>
        <v>Rick Evans</v>
      </c>
      <c r="U6399">
        <f>MONTH(CustomerSupport[[#This Row],[Date of Purchase]])</f>
        <v>11</v>
      </c>
      <c r="V6399" t="str">
        <f>TEXT('Working data'!G6399,"mmmm")</f>
        <v>November</v>
      </c>
      <c r="W6399">
        <f>YEAR(CustomerSupport[[#This Row],[Date of Purchase]])</f>
        <v>2020</v>
      </c>
      <c r="X6399" t="str">
        <f t="shared" si="99"/>
        <v/>
      </c>
    </row>
    <row r="6400" spans="1:24" ht="14.25" customHeight="1" x14ac:dyDescent="0.4">
      <c r="A6400">
        <v>6399</v>
      </c>
      <c r="B6400" t="s">
        <v>20775</v>
      </c>
      <c r="C6400" t="s">
        <v>20776</v>
      </c>
      <c r="D6400">
        <v>48</v>
      </c>
      <c r="E6400" t="s">
        <v>29</v>
      </c>
      <c r="F6400" t="s">
        <v>81</v>
      </c>
      <c r="G6400" s="1">
        <v>44166</v>
      </c>
      <c r="H6400" t="s">
        <v>66</v>
      </c>
      <c r="I6400" t="s">
        <v>113</v>
      </c>
      <c r="J6400" s="2" t="s">
        <v>20777</v>
      </c>
      <c r="K6400" t="s">
        <v>24</v>
      </c>
      <c r="M6400" t="s">
        <v>25</v>
      </c>
      <c r="N6400" t="s">
        <v>55</v>
      </c>
      <c r="O6400" s="3">
        <v>45078.340011574073</v>
      </c>
      <c r="R6400">
        <v>6399</v>
      </c>
      <c r="S6400" t="str">
        <f>PROPER(CustomerSupport[[#This Row],[Resolution]])</f>
        <v/>
      </c>
      <c r="T6400" t="str">
        <f>TRIM(CustomerSupport[[#This Row],[Customer Name]])</f>
        <v>George Roberts</v>
      </c>
      <c r="U6400">
        <f>MONTH(CustomerSupport[[#This Row],[Date of Purchase]])</f>
        <v>12</v>
      </c>
      <c r="V6400" t="str">
        <f>TEXT('Working data'!G6400,"mmmm")</f>
        <v>December</v>
      </c>
      <c r="W6400">
        <f>YEAR(CustomerSupport[[#This Row],[Date of Purchase]])</f>
        <v>2020</v>
      </c>
      <c r="X6400" t="str">
        <f t="shared" si="99"/>
        <v/>
      </c>
    </row>
    <row r="6401" spans="1:24" ht="14.25" customHeight="1" x14ac:dyDescent="0.4">
      <c r="A6401">
        <v>6400</v>
      </c>
      <c r="B6401" t="s">
        <v>6266</v>
      </c>
      <c r="C6401" t="s">
        <v>20778</v>
      </c>
      <c r="D6401">
        <v>26</v>
      </c>
      <c r="E6401" t="s">
        <v>58</v>
      </c>
      <c r="F6401" t="s">
        <v>129</v>
      </c>
      <c r="G6401" s="1">
        <v>44487</v>
      </c>
      <c r="H6401" t="s">
        <v>67</v>
      </c>
      <c r="I6401" t="s">
        <v>99</v>
      </c>
      <c r="J6401" s="2" t="s">
        <v>20779</v>
      </c>
      <c r="K6401" t="s">
        <v>62</v>
      </c>
      <c r="M6401" t="s">
        <v>143</v>
      </c>
      <c r="N6401" t="s">
        <v>55</v>
      </c>
      <c r="R6401">
        <v>6400</v>
      </c>
      <c r="S6401" t="str">
        <f>PROPER(CustomerSupport[[#This Row],[Resolution]])</f>
        <v/>
      </c>
      <c r="T6401" t="str">
        <f>TRIM(CustomerSupport[[#This Row],[Customer Name]])</f>
        <v>Jennifer Jordan</v>
      </c>
      <c r="U6401">
        <f>MONTH(CustomerSupport[[#This Row],[Date of Purchase]])</f>
        <v>10</v>
      </c>
      <c r="V6401" t="str">
        <f>TEXT('Working data'!G6401,"mmmm")</f>
        <v>October</v>
      </c>
      <c r="W6401">
        <f>YEAR(CustomerSupport[[#This Row],[Date of Purchase]])</f>
        <v>2021</v>
      </c>
      <c r="X6401" t="str">
        <f t="shared" si="99"/>
        <v/>
      </c>
    </row>
    <row r="6402" spans="1:24" ht="14.25" customHeight="1" x14ac:dyDescent="0.4">
      <c r="A6402">
        <v>6401</v>
      </c>
      <c r="B6402" t="s">
        <v>20780</v>
      </c>
      <c r="C6402" t="s">
        <v>2263</v>
      </c>
      <c r="D6402">
        <v>40</v>
      </c>
      <c r="E6402" t="s">
        <v>19</v>
      </c>
      <c r="F6402" t="s">
        <v>421</v>
      </c>
      <c r="G6402" s="1">
        <v>43886</v>
      </c>
      <c r="H6402" t="s">
        <v>67</v>
      </c>
      <c r="I6402" t="s">
        <v>72</v>
      </c>
      <c r="J6402" s="2" t="s">
        <v>20781</v>
      </c>
      <c r="K6402" t="s">
        <v>62</v>
      </c>
      <c r="M6402" t="s">
        <v>143</v>
      </c>
      <c r="N6402" t="s">
        <v>33</v>
      </c>
      <c r="R6402">
        <v>6401</v>
      </c>
      <c r="S6402" t="str">
        <f>PROPER(CustomerSupport[[#This Row],[Resolution]])</f>
        <v/>
      </c>
      <c r="T6402" t="str">
        <f>TRIM(CustomerSupport[[#This Row],[Customer Name]])</f>
        <v>Amanda Franklin</v>
      </c>
      <c r="U6402">
        <f>MONTH(CustomerSupport[[#This Row],[Date of Purchase]])</f>
        <v>2</v>
      </c>
      <c r="V6402" t="str">
        <f>TEXT('Working data'!G6402,"mmmm")</f>
        <v>February</v>
      </c>
      <c r="W6402">
        <f>YEAR(CustomerSupport[[#This Row],[Date of Purchase]])</f>
        <v>2020</v>
      </c>
      <c r="X6402" t="str">
        <f t="shared" ref="X6402:X6465" si="100">IF(OR(O6402="",P6402=""),"",(P6402-O6402)*24)</f>
        <v/>
      </c>
    </row>
    <row r="6403" spans="1:24" ht="14.25" customHeight="1" x14ac:dyDescent="0.4">
      <c r="A6403">
        <v>6402</v>
      </c>
      <c r="B6403" t="s">
        <v>20782</v>
      </c>
      <c r="C6403" t="s">
        <v>20783</v>
      </c>
      <c r="D6403">
        <v>52</v>
      </c>
      <c r="E6403" t="s">
        <v>19</v>
      </c>
      <c r="F6403" t="s">
        <v>655</v>
      </c>
      <c r="G6403" s="1">
        <v>43840</v>
      </c>
      <c r="H6403" t="s">
        <v>66</v>
      </c>
      <c r="I6403" t="s">
        <v>141</v>
      </c>
      <c r="J6403" s="2" t="s">
        <v>20784</v>
      </c>
      <c r="K6403" t="s">
        <v>39</v>
      </c>
      <c r="L6403" t="s">
        <v>20785</v>
      </c>
      <c r="M6403" t="s">
        <v>89</v>
      </c>
      <c r="N6403" t="s">
        <v>26</v>
      </c>
      <c r="O6403" s="3">
        <v>45078.949780092589</v>
      </c>
      <c r="P6403" s="3">
        <v>45078.160891203705</v>
      </c>
      <c r="Q6403">
        <v>2</v>
      </c>
      <c r="R6403">
        <v>6402</v>
      </c>
      <c r="S6403" t="str">
        <f>PROPER(CustomerSupport[[#This Row],[Resolution]])</f>
        <v>Mother Save Discover Step Change.</v>
      </c>
      <c r="T6403" t="str">
        <f>TRIM(CustomerSupport[[#This Row],[Customer Name]])</f>
        <v>John Carroll</v>
      </c>
      <c r="U6403">
        <f>MONTH(CustomerSupport[[#This Row],[Date of Purchase]])</f>
        <v>1</v>
      </c>
      <c r="V6403" t="str">
        <f>TEXT('Working data'!G6403,"mmmm")</f>
        <v>January</v>
      </c>
      <c r="W6403">
        <f>YEAR(CustomerSupport[[#This Row],[Date of Purchase]])</f>
        <v>2020</v>
      </c>
      <c r="X6403">
        <f t="shared" si="100"/>
        <v>-18.93333333323244</v>
      </c>
    </row>
    <row r="6404" spans="1:24" ht="14.25" customHeight="1" x14ac:dyDescent="0.4">
      <c r="A6404">
        <v>6403</v>
      </c>
      <c r="B6404" t="s">
        <v>20786</v>
      </c>
      <c r="C6404" t="s">
        <v>20787</v>
      </c>
      <c r="D6404">
        <v>30</v>
      </c>
      <c r="E6404" t="s">
        <v>29</v>
      </c>
      <c r="F6404" t="s">
        <v>125</v>
      </c>
      <c r="G6404" s="1">
        <v>44166</v>
      </c>
      <c r="H6404" t="s">
        <v>21</v>
      </c>
      <c r="I6404" t="s">
        <v>177</v>
      </c>
      <c r="J6404" t="s">
        <v>20788</v>
      </c>
      <c r="K6404" t="s">
        <v>62</v>
      </c>
      <c r="M6404" t="s">
        <v>89</v>
      </c>
      <c r="N6404" t="s">
        <v>26</v>
      </c>
      <c r="R6404">
        <v>6403</v>
      </c>
      <c r="S6404" t="str">
        <f>PROPER(CustomerSupport[[#This Row],[Resolution]])</f>
        <v/>
      </c>
      <c r="T6404" t="str">
        <f>TRIM(CustomerSupport[[#This Row],[Customer Name]])</f>
        <v>Allison Nicholson</v>
      </c>
      <c r="U6404">
        <f>MONTH(CustomerSupport[[#This Row],[Date of Purchase]])</f>
        <v>12</v>
      </c>
      <c r="V6404" t="str">
        <f>TEXT('Working data'!G6404,"mmmm")</f>
        <v>December</v>
      </c>
      <c r="W6404">
        <f>YEAR(CustomerSupport[[#This Row],[Date of Purchase]])</f>
        <v>2020</v>
      </c>
      <c r="X6404" t="str">
        <f t="shared" si="100"/>
        <v/>
      </c>
    </row>
    <row r="6405" spans="1:24" ht="14.25" customHeight="1" x14ac:dyDescent="0.4">
      <c r="A6405">
        <v>6404</v>
      </c>
      <c r="B6405" t="s">
        <v>20789</v>
      </c>
      <c r="C6405" t="s">
        <v>20790</v>
      </c>
      <c r="D6405">
        <v>34</v>
      </c>
      <c r="E6405" t="s">
        <v>58</v>
      </c>
      <c r="F6405" t="s">
        <v>30</v>
      </c>
      <c r="G6405" s="1">
        <v>43847</v>
      </c>
      <c r="H6405" t="s">
        <v>67</v>
      </c>
      <c r="I6405" t="s">
        <v>31</v>
      </c>
      <c r="J6405" s="2" t="s">
        <v>20791</v>
      </c>
      <c r="K6405" t="s">
        <v>62</v>
      </c>
      <c r="M6405" t="s">
        <v>25</v>
      </c>
      <c r="N6405" t="s">
        <v>26</v>
      </c>
      <c r="R6405">
        <v>6404</v>
      </c>
      <c r="S6405" t="str">
        <f>PROPER(CustomerSupport[[#This Row],[Resolution]])</f>
        <v/>
      </c>
      <c r="T6405" t="str">
        <f>TRIM(CustomerSupport[[#This Row],[Customer Name]])</f>
        <v>Stephanie Flores</v>
      </c>
      <c r="U6405">
        <f>MONTH(CustomerSupport[[#This Row],[Date of Purchase]])</f>
        <v>1</v>
      </c>
      <c r="V6405" t="str">
        <f>TEXT('Working data'!G6405,"mmmm")</f>
        <v>January</v>
      </c>
      <c r="W6405">
        <f>YEAR(CustomerSupport[[#This Row],[Date of Purchase]])</f>
        <v>2020</v>
      </c>
      <c r="X6405" t="str">
        <f t="shared" si="100"/>
        <v/>
      </c>
    </row>
    <row r="6406" spans="1:24" ht="14.25" customHeight="1" x14ac:dyDescent="0.4">
      <c r="A6406">
        <v>6405</v>
      </c>
      <c r="B6406" t="s">
        <v>20792</v>
      </c>
      <c r="C6406" t="s">
        <v>20793</v>
      </c>
      <c r="D6406">
        <v>69</v>
      </c>
      <c r="E6406" t="s">
        <v>19</v>
      </c>
      <c r="F6406" t="s">
        <v>699</v>
      </c>
      <c r="G6406" s="1">
        <v>44545</v>
      </c>
      <c r="H6406" t="s">
        <v>67</v>
      </c>
      <c r="I6406" t="s">
        <v>67</v>
      </c>
      <c r="J6406" t="s">
        <v>20794</v>
      </c>
      <c r="K6406" t="s">
        <v>24</v>
      </c>
      <c r="M6406" t="s">
        <v>143</v>
      </c>
      <c r="N6406" t="s">
        <v>83</v>
      </c>
      <c r="O6406" s="3">
        <v>45078.025509259256</v>
      </c>
      <c r="R6406">
        <v>6405</v>
      </c>
      <c r="S6406" t="str">
        <f>PROPER(CustomerSupport[[#This Row],[Resolution]])</f>
        <v/>
      </c>
      <c r="T6406" t="str">
        <f>TRIM(CustomerSupport[[#This Row],[Customer Name]])</f>
        <v>Patricia Taylor</v>
      </c>
      <c r="U6406">
        <f>MONTH(CustomerSupport[[#This Row],[Date of Purchase]])</f>
        <v>12</v>
      </c>
      <c r="V6406" t="str">
        <f>TEXT('Working data'!G6406,"mmmm")</f>
        <v>December</v>
      </c>
      <c r="W6406">
        <f>YEAR(CustomerSupport[[#This Row],[Date of Purchase]])</f>
        <v>2021</v>
      </c>
      <c r="X6406" t="str">
        <f t="shared" si="100"/>
        <v/>
      </c>
    </row>
    <row r="6407" spans="1:24" ht="14.25" customHeight="1" x14ac:dyDescent="0.4">
      <c r="A6407">
        <v>6406</v>
      </c>
      <c r="B6407" t="s">
        <v>20795</v>
      </c>
      <c r="C6407" t="s">
        <v>20796</v>
      </c>
      <c r="D6407">
        <v>67</v>
      </c>
      <c r="E6407" t="s">
        <v>19</v>
      </c>
      <c r="F6407" t="s">
        <v>655</v>
      </c>
      <c r="G6407" s="1">
        <v>44145</v>
      </c>
      <c r="H6407" t="s">
        <v>21</v>
      </c>
      <c r="I6407" t="s">
        <v>59</v>
      </c>
      <c r="J6407" s="2" t="s">
        <v>20797</v>
      </c>
      <c r="K6407" t="s">
        <v>39</v>
      </c>
      <c r="L6407" t="s">
        <v>20798</v>
      </c>
      <c r="M6407" t="s">
        <v>41</v>
      </c>
      <c r="N6407" t="s">
        <v>33</v>
      </c>
      <c r="O6407" s="3">
        <v>45078.851909722223</v>
      </c>
      <c r="P6407" s="3">
        <v>45078.556076388886</v>
      </c>
      <c r="Q6407">
        <v>4</v>
      </c>
      <c r="R6407">
        <v>6406</v>
      </c>
      <c r="S6407" t="str">
        <f>PROPER(CustomerSupport[[#This Row],[Resolution]])</f>
        <v>Maintain Man Create Be Alone Simple.</v>
      </c>
      <c r="T6407" t="str">
        <f>TRIM(CustomerSupport[[#This Row],[Customer Name]])</f>
        <v>Samantha Anderson</v>
      </c>
      <c r="U6407">
        <f>MONTH(CustomerSupport[[#This Row],[Date of Purchase]])</f>
        <v>11</v>
      </c>
      <c r="V6407" t="str">
        <f>TEXT('Working data'!G6407,"mmmm")</f>
        <v>November</v>
      </c>
      <c r="W6407">
        <f>YEAR(CustomerSupport[[#This Row],[Date of Purchase]])</f>
        <v>2020</v>
      </c>
      <c r="X6407">
        <f t="shared" si="100"/>
        <v>-7.1000000000931323</v>
      </c>
    </row>
    <row r="6408" spans="1:24" ht="14.25" customHeight="1" x14ac:dyDescent="0.4">
      <c r="A6408">
        <v>6407</v>
      </c>
      <c r="B6408" t="s">
        <v>20799</v>
      </c>
      <c r="C6408" t="s">
        <v>20800</v>
      </c>
      <c r="D6408">
        <v>29</v>
      </c>
      <c r="E6408" t="s">
        <v>58</v>
      </c>
      <c r="F6408" t="s">
        <v>161</v>
      </c>
      <c r="G6408" s="1">
        <v>44106</v>
      </c>
      <c r="H6408" t="s">
        <v>67</v>
      </c>
      <c r="I6408" t="s">
        <v>67</v>
      </c>
      <c r="J6408" s="2" t="s">
        <v>20801</v>
      </c>
      <c r="K6408" t="s">
        <v>62</v>
      </c>
      <c r="M6408" t="s">
        <v>41</v>
      </c>
      <c r="N6408" t="s">
        <v>83</v>
      </c>
      <c r="R6408">
        <v>6407</v>
      </c>
      <c r="S6408" t="str">
        <f>PROPER(CustomerSupport[[#This Row],[Resolution]])</f>
        <v/>
      </c>
      <c r="T6408" t="str">
        <f>TRIM(CustomerSupport[[#This Row],[Customer Name]])</f>
        <v>Richard Gates</v>
      </c>
      <c r="U6408">
        <f>MONTH(CustomerSupport[[#This Row],[Date of Purchase]])</f>
        <v>10</v>
      </c>
      <c r="V6408" t="str">
        <f>TEXT('Working data'!G6408,"mmmm")</f>
        <v>October</v>
      </c>
      <c r="W6408">
        <f>YEAR(CustomerSupport[[#This Row],[Date of Purchase]])</f>
        <v>2020</v>
      </c>
      <c r="X6408" t="str">
        <f t="shared" si="100"/>
        <v/>
      </c>
    </row>
    <row r="6409" spans="1:24" ht="14.25" customHeight="1" x14ac:dyDescent="0.4">
      <c r="A6409">
        <v>6408</v>
      </c>
      <c r="B6409" t="s">
        <v>20802</v>
      </c>
      <c r="C6409" t="s">
        <v>20803</v>
      </c>
      <c r="D6409">
        <v>45</v>
      </c>
      <c r="E6409" t="s">
        <v>19</v>
      </c>
      <c r="F6409" t="s">
        <v>134</v>
      </c>
      <c r="G6409" s="1">
        <v>44059</v>
      </c>
      <c r="H6409" t="s">
        <v>66</v>
      </c>
      <c r="I6409" t="s">
        <v>177</v>
      </c>
      <c r="J6409" s="2" t="s">
        <v>20804</v>
      </c>
      <c r="K6409" t="s">
        <v>39</v>
      </c>
      <c r="L6409" t="s">
        <v>20805</v>
      </c>
      <c r="M6409" t="s">
        <v>89</v>
      </c>
      <c r="N6409" t="s">
        <v>55</v>
      </c>
      <c r="O6409" s="3">
        <v>45078.791527777779</v>
      </c>
      <c r="P6409" s="3">
        <v>45078.129027777781</v>
      </c>
      <c r="Q6409">
        <v>5</v>
      </c>
      <c r="R6409">
        <v>6408</v>
      </c>
      <c r="S6409" t="str">
        <f>PROPER(CustomerSupport[[#This Row],[Resolution]])</f>
        <v>Herself Woman Recent Scene Deep Include.</v>
      </c>
      <c r="T6409" t="str">
        <f>TRIM(CustomerSupport[[#This Row],[Customer Name]])</f>
        <v>Stacey Mitchell</v>
      </c>
      <c r="U6409">
        <f>MONTH(CustomerSupport[[#This Row],[Date of Purchase]])</f>
        <v>8</v>
      </c>
      <c r="V6409" t="str">
        <f>TEXT('Working data'!G6409,"mmmm")</f>
        <v>August</v>
      </c>
      <c r="W6409">
        <f>YEAR(CustomerSupport[[#This Row],[Date of Purchase]])</f>
        <v>2020</v>
      </c>
      <c r="X6409">
        <f t="shared" si="100"/>
        <v>-15.899999999965075</v>
      </c>
    </row>
    <row r="6410" spans="1:24" ht="14.25" customHeight="1" x14ac:dyDescent="0.4">
      <c r="A6410">
        <v>6409</v>
      </c>
      <c r="B6410" t="s">
        <v>20806</v>
      </c>
      <c r="C6410" t="s">
        <v>20807</v>
      </c>
      <c r="D6410">
        <v>58</v>
      </c>
      <c r="E6410" t="s">
        <v>29</v>
      </c>
      <c r="F6410" t="s">
        <v>51</v>
      </c>
      <c r="G6410" s="1">
        <v>44209</v>
      </c>
      <c r="H6410" t="s">
        <v>67</v>
      </c>
      <c r="I6410" t="s">
        <v>67</v>
      </c>
      <c r="J6410" t="s">
        <v>20808</v>
      </c>
      <c r="K6410" t="s">
        <v>62</v>
      </c>
      <c r="M6410" t="s">
        <v>41</v>
      </c>
      <c r="N6410" t="s">
        <v>83</v>
      </c>
      <c r="R6410">
        <v>6409</v>
      </c>
      <c r="S6410" t="str">
        <f>PROPER(CustomerSupport[[#This Row],[Resolution]])</f>
        <v/>
      </c>
      <c r="T6410" t="str">
        <f>TRIM(CustomerSupport[[#This Row],[Customer Name]])</f>
        <v>Jeremy Gonzales</v>
      </c>
      <c r="U6410">
        <f>MONTH(CustomerSupport[[#This Row],[Date of Purchase]])</f>
        <v>1</v>
      </c>
      <c r="V6410" t="str">
        <f>TEXT('Working data'!G6410,"mmmm")</f>
        <v>January</v>
      </c>
      <c r="W6410">
        <f>YEAR(CustomerSupport[[#This Row],[Date of Purchase]])</f>
        <v>2021</v>
      </c>
      <c r="X6410" t="str">
        <f t="shared" si="100"/>
        <v/>
      </c>
    </row>
    <row r="6411" spans="1:24" ht="14.25" customHeight="1" x14ac:dyDescent="0.4">
      <c r="A6411">
        <v>6410</v>
      </c>
      <c r="B6411" t="s">
        <v>8920</v>
      </c>
      <c r="C6411" t="s">
        <v>20809</v>
      </c>
      <c r="D6411">
        <v>60</v>
      </c>
      <c r="E6411" t="s">
        <v>58</v>
      </c>
      <c r="F6411" t="s">
        <v>161</v>
      </c>
      <c r="G6411" s="1">
        <v>44073</v>
      </c>
      <c r="H6411" t="s">
        <v>67</v>
      </c>
      <c r="I6411" t="s">
        <v>150</v>
      </c>
      <c r="J6411" t="s">
        <v>20810</v>
      </c>
      <c r="K6411" t="s">
        <v>62</v>
      </c>
      <c r="M6411" t="s">
        <v>25</v>
      </c>
      <c r="N6411" t="s">
        <v>26</v>
      </c>
      <c r="R6411">
        <v>6410</v>
      </c>
      <c r="S6411" t="str">
        <f>PROPER(CustomerSupport[[#This Row],[Resolution]])</f>
        <v/>
      </c>
      <c r="T6411" t="str">
        <f>TRIM(CustomerSupport[[#This Row],[Customer Name]])</f>
        <v>Joseph Brown</v>
      </c>
      <c r="U6411">
        <f>MONTH(CustomerSupport[[#This Row],[Date of Purchase]])</f>
        <v>8</v>
      </c>
      <c r="V6411" t="str">
        <f>TEXT('Working data'!G6411,"mmmm")</f>
        <v>August</v>
      </c>
      <c r="W6411">
        <f>YEAR(CustomerSupport[[#This Row],[Date of Purchase]])</f>
        <v>2020</v>
      </c>
      <c r="X6411" t="str">
        <f t="shared" si="100"/>
        <v/>
      </c>
    </row>
    <row r="6412" spans="1:24" ht="14.25" customHeight="1" x14ac:dyDescent="0.4">
      <c r="A6412">
        <v>6411</v>
      </c>
      <c r="B6412" t="s">
        <v>15600</v>
      </c>
      <c r="C6412" t="s">
        <v>20811</v>
      </c>
      <c r="D6412">
        <v>66</v>
      </c>
      <c r="E6412" t="s">
        <v>29</v>
      </c>
      <c r="F6412" t="s">
        <v>202</v>
      </c>
      <c r="G6412" s="1">
        <v>44522</v>
      </c>
      <c r="H6412" t="s">
        <v>66</v>
      </c>
      <c r="I6412" t="s">
        <v>150</v>
      </c>
      <c r="J6412" t="s">
        <v>20812</v>
      </c>
      <c r="K6412" t="s">
        <v>39</v>
      </c>
      <c r="L6412" t="s">
        <v>20813</v>
      </c>
      <c r="M6412" t="s">
        <v>25</v>
      </c>
      <c r="N6412" t="s">
        <v>83</v>
      </c>
      <c r="O6412" s="3">
        <v>45078.397835648146</v>
      </c>
      <c r="P6412" s="3">
        <v>45078.227696759262</v>
      </c>
      <c r="Q6412">
        <v>5</v>
      </c>
      <c r="R6412">
        <v>6411</v>
      </c>
      <c r="S6412" t="str">
        <f>PROPER(CustomerSupport[[#This Row],[Resolution]])</f>
        <v>Catch Cover Nature Market Computer Spend Turn.</v>
      </c>
      <c r="T6412" t="str">
        <f>TRIM(CustomerSupport[[#This Row],[Customer Name]])</f>
        <v>Michael Norton</v>
      </c>
      <c r="U6412">
        <f>MONTH(CustomerSupport[[#This Row],[Date of Purchase]])</f>
        <v>11</v>
      </c>
      <c r="V6412" t="str">
        <f>TEXT('Working data'!G6412,"mmmm")</f>
        <v>November</v>
      </c>
      <c r="W6412">
        <f>YEAR(CustomerSupport[[#This Row],[Date of Purchase]])</f>
        <v>2021</v>
      </c>
      <c r="X6412">
        <f t="shared" si="100"/>
        <v>-4.0833333331975155</v>
      </c>
    </row>
    <row r="6413" spans="1:24" ht="14.25" customHeight="1" x14ac:dyDescent="0.4">
      <c r="A6413">
        <v>6412</v>
      </c>
      <c r="B6413" t="s">
        <v>20814</v>
      </c>
      <c r="C6413" t="s">
        <v>20815</v>
      </c>
      <c r="D6413">
        <v>30</v>
      </c>
      <c r="E6413" t="s">
        <v>19</v>
      </c>
      <c r="F6413" t="s">
        <v>223</v>
      </c>
      <c r="G6413" s="1">
        <v>44163</v>
      </c>
      <c r="H6413" t="s">
        <v>59</v>
      </c>
      <c r="I6413" t="s">
        <v>99</v>
      </c>
      <c r="J6413" t="s">
        <v>1230</v>
      </c>
      <c r="K6413" t="s">
        <v>39</v>
      </c>
      <c r="L6413" t="s">
        <v>20816</v>
      </c>
      <c r="M6413" t="s">
        <v>25</v>
      </c>
      <c r="N6413" t="s">
        <v>55</v>
      </c>
      <c r="O6413" s="3">
        <v>45078.841585648152</v>
      </c>
      <c r="P6413" s="3">
        <v>45078.170752314814</v>
      </c>
      <c r="Q6413">
        <v>2</v>
      </c>
      <c r="R6413">
        <v>6412</v>
      </c>
      <c r="S6413" t="str">
        <f>PROPER(CustomerSupport[[#This Row],[Resolution]])</f>
        <v>Miss Of Community Local Compare Happen.</v>
      </c>
      <c r="T6413" t="str">
        <f>TRIM(CustomerSupport[[#This Row],[Customer Name]])</f>
        <v>Kurt Freeman</v>
      </c>
      <c r="U6413">
        <f>MONTH(CustomerSupport[[#This Row],[Date of Purchase]])</f>
        <v>11</v>
      </c>
      <c r="V6413" t="str">
        <f>TEXT('Working data'!G6413,"mmmm")</f>
        <v>November</v>
      </c>
      <c r="W6413">
        <f>YEAR(CustomerSupport[[#This Row],[Date of Purchase]])</f>
        <v>2020</v>
      </c>
      <c r="X6413">
        <f t="shared" si="100"/>
        <v>-16.100000000093132</v>
      </c>
    </row>
    <row r="6414" spans="1:24" ht="14.25" customHeight="1" x14ac:dyDescent="0.4">
      <c r="A6414">
        <v>6413</v>
      </c>
      <c r="B6414" t="s">
        <v>20817</v>
      </c>
      <c r="C6414" t="s">
        <v>20818</v>
      </c>
      <c r="D6414">
        <v>19</v>
      </c>
      <c r="E6414" t="s">
        <v>58</v>
      </c>
      <c r="F6414" t="s">
        <v>242</v>
      </c>
      <c r="G6414" s="1">
        <v>44300</v>
      </c>
      <c r="H6414" t="s">
        <v>67</v>
      </c>
      <c r="I6414" t="s">
        <v>31</v>
      </c>
      <c r="J6414" s="2" t="s">
        <v>20819</v>
      </c>
      <c r="K6414" t="s">
        <v>24</v>
      </c>
      <c r="M6414" t="s">
        <v>143</v>
      </c>
      <c r="N6414" t="s">
        <v>83</v>
      </c>
      <c r="O6414" s="3">
        <v>45078.644375000003</v>
      </c>
      <c r="R6414">
        <v>6413</v>
      </c>
      <c r="S6414" t="str">
        <f>PROPER(CustomerSupport[[#This Row],[Resolution]])</f>
        <v/>
      </c>
      <c r="T6414" t="str">
        <f>TRIM(CustomerSupport[[#This Row],[Customer Name]])</f>
        <v>Jose Watson</v>
      </c>
      <c r="U6414">
        <f>MONTH(CustomerSupport[[#This Row],[Date of Purchase]])</f>
        <v>4</v>
      </c>
      <c r="V6414" t="str">
        <f>TEXT('Working data'!G6414,"mmmm")</f>
        <v>April</v>
      </c>
      <c r="W6414">
        <f>YEAR(CustomerSupport[[#This Row],[Date of Purchase]])</f>
        <v>2021</v>
      </c>
      <c r="X6414" t="str">
        <f t="shared" si="100"/>
        <v/>
      </c>
    </row>
    <row r="6415" spans="1:24" ht="14.25" customHeight="1" x14ac:dyDescent="0.4">
      <c r="A6415">
        <v>6414</v>
      </c>
      <c r="B6415" t="s">
        <v>20820</v>
      </c>
      <c r="C6415" t="s">
        <v>20821</v>
      </c>
      <c r="D6415">
        <v>58</v>
      </c>
      <c r="E6415" t="s">
        <v>19</v>
      </c>
      <c r="F6415" t="s">
        <v>76</v>
      </c>
      <c r="G6415" s="1">
        <v>44384</v>
      </c>
      <c r="H6415" t="s">
        <v>45</v>
      </c>
      <c r="I6415" t="s">
        <v>72</v>
      </c>
      <c r="J6415" s="2" t="s">
        <v>20822</v>
      </c>
      <c r="K6415" t="s">
        <v>24</v>
      </c>
      <c r="M6415" t="s">
        <v>89</v>
      </c>
      <c r="N6415" t="s">
        <v>26</v>
      </c>
      <c r="O6415" s="3">
        <v>45078.853425925925</v>
      </c>
      <c r="R6415">
        <v>6414</v>
      </c>
      <c r="S6415" t="str">
        <f>PROPER(CustomerSupport[[#This Row],[Resolution]])</f>
        <v/>
      </c>
      <c r="T6415" t="str">
        <f>TRIM(CustomerSupport[[#This Row],[Customer Name]])</f>
        <v>Dustin Olson</v>
      </c>
      <c r="U6415">
        <f>MONTH(CustomerSupport[[#This Row],[Date of Purchase]])</f>
        <v>7</v>
      </c>
      <c r="V6415" t="str">
        <f>TEXT('Working data'!G6415,"mmmm")</f>
        <v>July</v>
      </c>
      <c r="W6415">
        <f>YEAR(CustomerSupport[[#This Row],[Date of Purchase]])</f>
        <v>2021</v>
      </c>
      <c r="X6415" t="str">
        <f t="shared" si="100"/>
        <v/>
      </c>
    </row>
    <row r="6416" spans="1:24" ht="14.25" customHeight="1" x14ac:dyDescent="0.4">
      <c r="A6416">
        <v>6415</v>
      </c>
      <c r="B6416" t="s">
        <v>20823</v>
      </c>
      <c r="C6416" t="s">
        <v>20824</v>
      </c>
      <c r="D6416">
        <v>37</v>
      </c>
      <c r="E6416" t="s">
        <v>29</v>
      </c>
      <c r="F6416" t="s">
        <v>81</v>
      </c>
      <c r="G6416" s="1">
        <v>43832</v>
      </c>
      <c r="H6416" t="s">
        <v>21</v>
      </c>
      <c r="I6416" t="s">
        <v>52</v>
      </c>
      <c r="J6416" s="2" t="s">
        <v>20825</v>
      </c>
      <c r="K6416" t="s">
        <v>39</v>
      </c>
      <c r="L6416" t="s">
        <v>20826</v>
      </c>
      <c r="M6416" t="s">
        <v>143</v>
      </c>
      <c r="N6416" t="s">
        <v>83</v>
      </c>
      <c r="O6416" s="3">
        <v>45078.637476851851</v>
      </c>
      <c r="P6416" s="3">
        <v>45078.281226851854</v>
      </c>
      <c r="Q6416">
        <v>4</v>
      </c>
      <c r="R6416">
        <v>6415</v>
      </c>
      <c r="S6416" t="str">
        <f>PROPER(CustomerSupport[[#This Row],[Resolution]])</f>
        <v>Street Expert Above Buy Door Goal Employee He.</v>
      </c>
      <c r="T6416" t="str">
        <f>TRIM(CustomerSupport[[#This Row],[Customer Name]])</f>
        <v>Melissa Davis</v>
      </c>
      <c r="U6416">
        <f>MONTH(CustomerSupport[[#This Row],[Date of Purchase]])</f>
        <v>1</v>
      </c>
      <c r="V6416" t="str">
        <f>TEXT('Working data'!G6416,"mmmm")</f>
        <v>January</v>
      </c>
      <c r="W6416">
        <f>YEAR(CustomerSupport[[#This Row],[Date of Purchase]])</f>
        <v>2020</v>
      </c>
      <c r="X6416">
        <f t="shared" si="100"/>
        <v>-8.5499999999301508</v>
      </c>
    </row>
    <row r="6417" spans="1:24" ht="14.25" customHeight="1" x14ac:dyDescent="0.4">
      <c r="A6417">
        <v>6416</v>
      </c>
      <c r="B6417" t="s">
        <v>20827</v>
      </c>
      <c r="C6417" t="s">
        <v>20828</v>
      </c>
      <c r="D6417">
        <v>52</v>
      </c>
      <c r="E6417" t="s">
        <v>19</v>
      </c>
      <c r="F6417" t="s">
        <v>157</v>
      </c>
      <c r="G6417" s="1">
        <v>44158</v>
      </c>
      <c r="H6417" t="s">
        <v>59</v>
      </c>
      <c r="I6417" t="s">
        <v>150</v>
      </c>
      <c r="J6417" s="2" t="s">
        <v>20829</v>
      </c>
      <c r="K6417" t="s">
        <v>62</v>
      </c>
      <c r="M6417" t="s">
        <v>143</v>
      </c>
      <c r="N6417" t="s">
        <v>55</v>
      </c>
      <c r="R6417">
        <v>6416</v>
      </c>
      <c r="S6417" t="str">
        <f>PROPER(CustomerSupport[[#This Row],[Resolution]])</f>
        <v/>
      </c>
      <c r="T6417" t="str">
        <f>TRIM(CustomerSupport[[#This Row],[Customer Name]])</f>
        <v>Debbie Alexander</v>
      </c>
      <c r="U6417">
        <f>MONTH(CustomerSupport[[#This Row],[Date of Purchase]])</f>
        <v>11</v>
      </c>
      <c r="V6417" t="str">
        <f>TEXT('Working data'!G6417,"mmmm")</f>
        <v>November</v>
      </c>
      <c r="W6417">
        <f>YEAR(CustomerSupport[[#This Row],[Date of Purchase]])</f>
        <v>2020</v>
      </c>
      <c r="X6417" t="str">
        <f t="shared" si="100"/>
        <v/>
      </c>
    </row>
    <row r="6418" spans="1:24" ht="14.25" customHeight="1" x14ac:dyDescent="0.4">
      <c r="A6418">
        <v>6417</v>
      </c>
      <c r="B6418" t="s">
        <v>20830</v>
      </c>
      <c r="C6418" t="s">
        <v>20831</v>
      </c>
      <c r="D6418">
        <v>45</v>
      </c>
      <c r="E6418" t="s">
        <v>19</v>
      </c>
      <c r="F6418" t="s">
        <v>129</v>
      </c>
      <c r="G6418" s="1">
        <v>44555</v>
      </c>
      <c r="H6418" t="s">
        <v>67</v>
      </c>
      <c r="I6418" t="s">
        <v>37</v>
      </c>
      <c r="J6418" s="2" t="s">
        <v>20832</v>
      </c>
      <c r="K6418" t="s">
        <v>39</v>
      </c>
      <c r="L6418" t="s">
        <v>20833</v>
      </c>
      <c r="M6418" t="s">
        <v>89</v>
      </c>
      <c r="N6418" t="s">
        <v>55</v>
      </c>
      <c r="O6418" s="3">
        <v>45078.34584490741</v>
      </c>
      <c r="P6418" s="3">
        <v>45078.759733796294</v>
      </c>
      <c r="Q6418">
        <v>5</v>
      </c>
      <c r="R6418">
        <v>6417</v>
      </c>
      <c r="S6418" t="str">
        <f>PROPER(CustomerSupport[[#This Row],[Resolution]])</f>
        <v>House Else Item Ready.</v>
      </c>
      <c r="T6418" t="str">
        <f>TRIM(CustomerSupport[[#This Row],[Customer Name]])</f>
        <v>Mark Nguyen</v>
      </c>
      <c r="U6418">
        <f>MONTH(CustomerSupport[[#This Row],[Date of Purchase]])</f>
        <v>12</v>
      </c>
      <c r="V6418" t="str">
        <f>TEXT('Working data'!G6418,"mmmm")</f>
        <v>December</v>
      </c>
      <c r="W6418">
        <f>YEAR(CustomerSupport[[#This Row],[Date of Purchase]])</f>
        <v>2021</v>
      </c>
      <c r="X6418">
        <f t="shared" si="100"/>
        <v>9.9333333332324401</v>
      </c>
    </row>
    <row r="6419" spans="1:24" ht="14.25" customHeight="1" x14ac:dyDescent="0.4">
      <c r="A6419">
        <v>6418</v>
      </c>
      <c r="B6419" t="s">
        <v>20834</v>
      </c>
      <c r="C6419" t="s">
        <v>20835</v>
      </c>
      <c r="D6419">
        <v>51</v>
      </c>
      <c r="E6419" t="s">
        <v>29</v>
      </c>
      <c r="F6419" t="s">
        <v>242</v>
      </c>
      <c r="G6419" s="1">
        <v>44109</v>
      </c>
      <c r="H6419" t="s">
        <v>45</v>
      </c>
      <c r="I6419" t="s">
        <v>59</v>
      </c>
      <c r="J6419" t="s">
        <v>20836</v>
      </c>
      <c r="K6419" t="s">
        <v>24</v>
      </c>
      <c r="M6419" t="s">
        <v>25</v>
      </c>
      <c r="N6419" t="s">
        <v>33</v>
      </c>
      <c r="O6419" s="3">
        <v>45078.236840277779</v>
      </c>
      <c r="R6419">
        <v>6418</v>
      </c>
      <c r="S6419" t="str">
        <f>PROPER(CustomerSupport[[#This Row],[Resolution]])</f>
        <v/>
      </c>
      <c r="T6419" t="str">
        <f>TRIM(CustomerSupport[[#This Row],[Customer Name]])</f>
        <v>Anthony Garrison</v>
      </c>
      <c r="U6419">
        <f>MONTH(CustomerSupport[[#This Row],[Date of Purchase]])</f>
        <v>10</v>
      </c>
      <c r="V6419" t="str">
        <f>TEXT('Working data'!G6419,"mmmm")</f>
        <v>October</v>
      </c>
      <c r="W6419">
        <f>YEAR(CustomerSupport[[#This Row],[Date of Purchase]])</f>
        <v>2020</v>
      </c>
      <c r="X6419" t="str">
        <f t="shared" si="100"/>
        <v/>
      </c>
    </row>
    <row r="6420" spans="1:24" ht="14.25" customHeight="1" x14ac:dyDescent="0.4">
      <c r="A6420">
        <v>6419</v>
      </c>
      <c r="B6420" t="s">
        <v>11081</v>
      </c>
      <c r="C6420" t="s">
        <v>20837</v>
      </c>
      <c r="D6420">
        <v>69</v>
      </c>
      <c r="E6420" t="s">
        <v>19</v>
      </c>
      <c r="F6420" t="s">
        <v>76</v>
      </c>
      <c r="G6420" s="1">
        <v>44059</v>
      </c>
      <c r="H6420" t="s">
        <v>66</v>
      </c>
      <c r="I6420" t="s">
        <v>72</v>
      </c>
      <c r="J6420" s="2" t="s">
        <v>20838</v>
      </c>
      <c r="K6420" t="s">
        <v>39</v>
      </c>
      <c r="L6420" t="s">
        <v>20839</v>
      </c>
      <c r="M6420" t="s">
        <v>89</v>
      </c>
      <c r="N6420" t="s">
        <v>55</v>
      </c>
      <c r="O6420" s="3">
        <v>45078.229907407411</v>
      </c>
      <c r="P6420" s="3">
        <v>45078.545185185183</v>
      </c>
      <c r="Q6420">
        <v>4</v>
      </c>
      <c r="R6420">
        <v>6419</v>
      </c>
      <c r="S6420" t="str">
        <f>PROPER(CustomerSupport[[#This Row],[Resolution]])</f>
        <v>High Back Land Power Choice Race.</v>
      </c>
      <c r="T6420" t="str">
        <f>TRIM(CustomerSupport[[#This Row],[Customer Name]])</f>
        <v>Brandon Francis</v>
      </c>
      <c r="U6420">
        <f>MONTH(CustomerSupport[[#This Row],[Date of Purchase]])</f>
        <v>8</v>
      </c>
      <c r="V6420" t="str">
        <f>TEXT('Working data'!G6420,"mmmm")</f>
        <v>August</v>
      </c>
      <c r="W6420">
        <f>YEAR(CustomerSupport[[#This Row],[Date of Purchase]])</f>
        <v>2020</v>
      </c>
      <c r="X6420">
        <f t="shared" si="100"/>
        <v>7.5666666665347293</v>
      </c>
    </row>
    <row r="6421" spans="1:24" ht="14.25" customHeight="1" x14ac:dyDescent="0.4">
      <c r="A6421">
        <v>6420</v>
      </c>
      <c r="B6421" t="s">
        <v>20840</v>
      </c>
      <c r="C6421" t="s">
        <v>20841</v>
      </c>
      <c r="D6421">
        <v>41</v>
      </c>
      <c r="E6421" t="s">
        <v>58</v>
      </c>
      <c r="F6421" t="s">
        <v>20</v>
      </c>
      <c r="G6421" s="1">
        <v>44454</v>
      </c>
      <c r="H6421" t="s">
        <v>66</v>
      </c>
      <c r="I6421" t="s">
        <v>99</v>
      </c>
      <c r="J6421" s="2" t="s">
        <v>20842</v>
      </c>
      <c r="K6421" t="s">
        <v>24</v>
      </c>
      <c r="M6421" t="s">
        <v>25</v>
      </c>
      <c r="N6421" t="s">
        <v>55</v>
      </c>
      <c r="O6421" s="3">
        <v>45078.054918981485</v>
      </c>
      <c r="R6421">
        <v>6420</v>
      </c>
      <c r="S6421" t="str">
        <f>PROPER(CustomerSupport[[#This Row],[Resolution]])</f>
        <v/>
      </c>
      <c r="T6421" t="str">
        <f>TRIM(CustomerSupport[[#This Row],[Customer Name]])</f>
        <v>Michelle Allen</v>
      </c>
      <c r="U6421">
        <f>MONTH(CustomerSupport[[#This Row],[Date of Purchase]])</f>
        <v>9</v>
      </c>
      <c r="V6421" t="str">
        <f>TEXT('Working data'!G6421,"mmmm")</f>
        <v>September</v>
      </c>
      <c r="W6421">
        <f>YEAR(CustomerSupport[[#This Row],[Date of Purchase]])</f>
        <v>2021</v>
      </c>
      <c r="X6421" t="str">
        <f t="shared" si="100"/>
        <v/>
      </c>
    </row>
    <row r="6422" spans="1:24" ht="14.25" customHeight="1" x14ac:dyDescent="0.4">
      <c r="A6422">
        <v>6421</v>
      </c>
      <c r="B6422" t="s">
        <v>20843</v>
      </c>
      <c r="C6422" t="s">
        <v>20844</v>
      </c>
      <c r="D6422">
        <v>42</v>
      </c>
      <c r="E6422" t="s">
        <v>19</v>
      </c>
      <c r="F6422" t="s">
        <v>699</v>
      </c>
      <c r="G6422" s="1">
        <v>44462</v>
      </c>
      <c r="H6422" t="s">
        <v>21</v>
      </c>
      <c r="I6422" t="s">
        <v>113</v>
      </c>
      <c r="J6422" s="2" t="s">
        <v>20845</v>
      </c>
      <c r="K6422" t="s">
        <v>39</v>
      </c>
      <c r="L6422" t="s">
        <v>20846</v>
      </c>
      <c r="M6422" t="s">
        <v>41</v>
      </c>
      <c r="N6422" t="s">
        <v>33</v>
      </c>
      <c r="O6422" s="3">
        <v>45078.821608796294</v>
      </c>
      <c r="P6422" s="3">
        <v>45078.422997685186</v>
      </c>
      <c r="Q6422">
        <v>3</v>
      </c>
      <c r="R6422">
        <v>6421</v>
      </c>
      <c r="S6422" t="str">
        <f>PROPER(CustomerSupport[[#This Row],[Resolution]])</f>
        <v>Picture Throw Employee Town Fear Nice Hot.</v>
      </c>
      <c r="T6422" t="str">
        <f>TRIM(CustomerSupport[[#This Row],[Customer Name]])</f>
        <v>Robert Rodriguez</v>
      </c>
      <c r="U6422">
        <f>MONTH(CustomerSupport[[#This Row],[Date of Purchase]])</f>
        <v>9</v>
      </c>
      <c r="V6422" t="str">
        <f>TEXT('Working data'!G6422,"mmmm")</f>
        <v>September</v>
      </c>
      <c r="W6422">
        <f>YEAR(CustomerSupport[[#This Row],[Date of Purchase]])</f>
        <v>2021</v>
      </c>
      <c r="X6422">
        <f t="shared" si="100"/>
        <v>-9.566666666592937</v>
      </c>
    </row>
    <row r="6423" spans="1:24" ht="14.25" customHeight="1" x14ac:dyDescent="0.4">
      <c r="A6423">
        <v>6422</v>
      </c>
      <c r="B6423" t="s">
        <v>17536</v>
      </c>
      <c r="C6423" t="s">
        <v>20847</v>
      </c>
      <c r="D6423">
        <v>23</v>
      </c>
      <c r="E6423" t="s">
        <v>58</v>
      </c>
      <c r="F6423" t="s">
        <v>202</v>
      </c>
      <c r="G6423" s="1">
        <v>43857</v>
      </c>
      <c r="H6423" t="s">
        <v>59</v>
      </c>
      <c r="I6423" t="s">
        <v>31</v>
      </c>
      <c r="J6423" s="2" t="s">
        <v>20848</v>
      </c>
      <c r="K6423" t="s">
        <v>62</v>
      </c>
      <c r="M6423" t="s">
        <v>143</v>
      </c>
      <c r="N6423" t="s">
        <v>83</v>
      </c>
      <c r="R6423">
        <v>6422</v>
      </c>
      <c r="S6423" t="str">
        <f>PROPER(CustomerSupport[[#This Row],[Resolution]])</f>
        <v/>
      </c>
      <c r="T6423" t="str">
        <f>TRIM(CustomerSupport[[#This Row],[Customer Name]])</f>
        <v>Joseph Smith</v>
      </c>
      <c r="U6423">
        <f>MONTH(CustomerSupport[[#This Row],[Date of Purchase]])</f>
        <v>1</v>
      </c>
      <c r="V6423" t="str">
        <f>TEXT('Working data'!G6423,"mmmm")</f>
        <v>January</v>
      </c>
      <c r="W6423">
        <f>YEAR(CustomerSupport[[#This Row],[Date of Purchase]])</f>
        <v>2020</v>
      </c>
      <c r="X6423" t="str">
        <f t="shared" si="100"/>
        <v/>
      </c>
    </row>
    <row r="6424" spans="1:24" ht="14.25" customHeight="1" x14ac:dyDescent="0.4">
      <c r="A6424">
        <v>6423</v>
      </c>
      <c r="B6424" t="s">
        <v>20849</v>
      </c>
      <c r="C6424" t="s">
        <v>20850</v>
      </c>
      <c r="D6424">
        <v>67</v>
      </c>
      <c r="E6424" t="s">
        <v>19</v>
      </c>
      <c r="F6424" t="s">
        <v>421</v>
      </c>
      <c r="G6424" s="1">
        <v>44533</v>
      </c>
      <c r="H6424" t="s">
        <v>21</v>
      </c>
      <c r="I6424" t="s">
        <v>93</v>
      </c>
      <c r="J6424" t="s">
        <v>20851</v>
      </c>
      <c r="K6424" t="s">
        <v>24</v>
      </c>
      <c r="M6424" t="s">
        <v>41</v>
      </c>
      <c r="N6424" t="s">
        <v>55</v>
      </c>
      <c r="O6424" s="3">
        <v>45078.925810185188</v>
      </c>
      <c r="R6424">
        <v>6423</v>
      </c>
      <c r="S6424" t="str">
        <f>PROPER(CustomerSupport[[#This Row],[Resolution]])</f>
        <v/>
      </c>
      <c r="T6424" t="str">
        <f>TRIM(CustomerSupport[[#This Row],[Customer Name]])</f>
        <v>Gary Johnson</v>
      </c>
      <c r="U6424">
        <f>MONTH(CustomerSupport[[#This Row],[Date of Purchase]])</f>
        <v>12</v>
      </c>
      <c r="V6424" t="str">
        <f>TEXT('Working data'!G6424,"mmmm")</f>
        <v>December</v>
      </c>
      <c r="W6424">
        <f>YEAR(CustomerSupport[[#This Row],[Date of Purchase]])</f>
        <v>2021</v>
      </c>
      <c r="X6424" t="str">
        <f t="shared" si="100"/>
        <v/>
      </c>
    </row>
    <row r="6425" spans="1:24" ht="14.25" customHeight="1" x14ac:dyDescent="0.4">
      <c r="A6425">
        <v>6424</v>
      </c>
      <c r="B6425" t="s">
        <v>20852</v>
      </c>
      <c r="C6425" t="s">
        <v>20853</v>
      </c>
      <c r="D6425">
        <v>63</v>
      </c>
      <c r="E6425" t="s">
        <v>58</v>
      </c>
      <c r="F6425" t="s">
        <v>125</v>
      </c>
      <c r="G6425" s="1">
        <v>43908</v>
      </c>
      <c r="H6425" t="s">
        <v>59</v>
      </c>
      <c r="I6425" t="s">
        <v>31</v>
      </c>
      <c r="J6425" t="s">
        <v>20854</v>
      </c>
      <c r="K6425" t="s">
        <v>62</v>
      </c>
      <c r="M6425" t="s">
        <v>89</v>
      </c>
      <c r="N6425" t="s">
        <v>33</v>
      </c>
      <c r="R6425">
        <v>6424</v>
      </c>
      <c r="S6425" t="str">
        <f>PROPER(CustomerSupport[[#This Row],[Resolution]])</f>
        <v/>
      </c>
      <c r="T6425" t="str">
        <f>TRIM(CustomerSupport[[#This Row],[Customer Name]])</f>
        <v>Nicolas Wood</v>
      </c>
      <c r="U6425">
        <f>MONTH(CustomerSupport[[#This Row],[Date of Purchase]])</f>
        <v>3</v>
      </c>
      <c r="V6425" t="str">
        <f>TEXT('Working data'!G6425,"mmmm")</f>
        <v>March</v>
      </c>
      <c r="W6425">
        <f>YEAR(CustomerSupport[[#This Row],[Date of Purchase]])</f>
        <v>2020</v>
      </c>
      <c r="X6425" t="str">
        <f t="shared" si="100"/>
        <v/>
      </c>
    </row>
    <row r="6426" spans="1:24" ht="14.25" customHeight="1" x14ac:dyDescent="0.4">
      <c r="A6426">
        <v>6425</v>
      </c>
      <c r="B6426" t="s">
        <v>823</v>
      </c>
      <c r="C6426" t="s">
        <v>20855</v>
      </c>
      <c r="D6426">
        <v>37</v>
      </c>
      <c r="E6426" t="s">
        <v>58</v>
      </c>
      <c r="F6426" t="s">
        <v>699</v>
      </c>
      <c r="G6426" s="1">
        <v>44322</v>
      </c>
      <c r="H6426" t="s">
        <v>21</v>
      </c>
      <c r="I6426" t="s">
        <v>31</v>
      </c>
      <c r="J6426" s="2" t="s">
        <v>20856</v>
      </c>
      <c r="K6426" t="s">
        <v>39</v>
      </c>
      <c r="L6426" t="s">
        <v>20857</v>
      </c>
      <c r="M6426" t="s">
        <v>143</v>
      </c>
      <c r="N6426" t="s">
        <v>55</v>
      </c>
      <c r="O6426" s="3">
        <v>45078.568194444444</v>
      </c>
      <c r="P6426" s="3">
        <v>45078.995972222219</v>
      </c>
      <c r="Q6426">
        <v>1</v>
      </c>
      <c r="R6426">
        <v>6425</v>
      </c>
      <c r="S6426" t="str">
        <f>PROPER(CustomerSupport[[#This Row],[Resolution]])</f>
        <v>Edge Control Watch Class Stand.</v>
      </c>
      <c r="T6426" t="str">
        <f>TRIM(CustomerSupport[[#This Row],[Customer Name]])</f>
        <v>Jennifer Jones</v>
      </c>
      <c r="U6426">
        <f>MONTH(CustomerSupport[[#This Row],[Date of Purchase]])</f>
        <v>5</v>
      </c>
      <c r="V6426" t="str">
        <f>TEXT('Working data'!G6426,"mmmm")</f>
        <v>May</v>
      </c>
      <c r="W6426">
        <f>YEAR(CustomerSupport[[#This Row],[Date of Purchase]])</f>
        <v>2021</v>
      </c>
      <c r="X6426">
        <f t="shared" si="100"/>
        <v>10.266666666604578</v>
      </c>
    </row>
    <row r="6427" spans="1:24" ht="14.25" customHeight="1" x14ac:dyDescent="0.4">
      <c r="A6427">
        <v>6426</v>
      </c>
      <c r="B6427" t="s">
        <v>20858</v>
      </c>
      <c r="C6427" t="s">
        <v>20859</v>
      </c>
      <c r="D6427">
        <v>34</v>
      </c>
      <c r="E6427" t="s">
        <v>19</v>
      </c>
      <c r="F6427" t="s">
        <v>699</v>
      </c>
      <c r="G6427" s="1">
        <v>43913</v>
      </c>
      <c r="H6427" t="s">
        <v>45</v>
      </c>
      <c r="I6427" t="s">
        <v>52</v>
      </c>
      <c r="J6427" s="2" t="s">
        <v>20860</v>
      </c>
      <c r="K6427" t="s">
        <v>62</v>
      </c>
      <c r="M6427" t="s">
        <v>41</v>
      </c>
      <c r="N6427" t="s">
        <v>55</v>
      </c>
      <c r="R6427">
        <v>6426</v>
      </c>
      <c r="S6427" t="str">
        <f>PROPER(CustomerSupport[[#This Row],[Resolution]])</f>
        <v/>
      </c>
      <c r="T6427" t="str">
        <f>TRIM(CustomerSupport[[#This Row],[Customer Name]])</f>
        <v>Scott Williams</v>
      </c>
      <c r="U6427">
        <f>MONTH(CustomerSupport[[#This Row],[Date of Purchase]])</f>
        <v>3</v>
      </c>
      <c r="V6427" t="str">
        <f>TEXT('Working data'!G6427,"mmmm")</f>
        <v>March</v>
      </c>
      <c r="W6427">
        <f>YEAR(CustomerSupport[[#This Row],[Date of Purchase]])</f>
        <v>2020</v>
      </c>
      <c r="X6427" t="str">
        <f t="shared" si="100"/>
        <v/>
      </c>
    </row>
    <row r="6428" spans="1:24" ht="14.25" customHeight="1" x14ac:dyDescent="0.4">
      <c r="A6428">
        <v>6427</v>
      </c>
      <c r="B6428" t="s">
        <v>20861</v>
      </c>
      <c r="C6428" t="s">
        <v>20862</v>
      </c>
      <c r="D6428">
        <v>23</v>
      </c>
      <c r="E6428" t="s">
        <v>19</v>
      </c>
      <c r="F6428" t="s">
        <v>211</v>
      </c>
      <c r="G6428" s="1">
        <v>44396</v>
      </c>
      <c r="H6428" t="s">
        <v>45</v>
      </c>
      <c r="I6428" t="s">
        <v>31</v>
      </c>
      <c r="J6428" s="2" t="s">
        <v>20863</v>
      </c>
      <c r="K6428" t="s">
        <v>24</v>
      </c>
      <c r="M6428" t="s">
        <v>25</v>
      </c>
      <c r="N6428" t="s">
        <v>26</v>
      </c>
      <c r="O6428" s="3">
        <v>45078.932812500003</v>
      </c>
      <c r="R6428">
        <v>6427</v>
      </c>
      <c r="S6428" t="str">
        <f>PROPER(CustomerSupport[[#This Row],[Resolution]])</f>
        <v/>
      </c>
      <c r="T6428" t="str">
        <f>TRIM(CustomerSupport[[#This Row],[Customer Name]])</f>
        <v>James Watson</v>
      </c>
      <c r="U6428">
        <f>MONTH(CustomerSupport[[#This Row],[Date of Purchase]])</f>
        <v>7</v>
      </c>
      <c r="V6428" t="str">
        <f>TEXT('Working data'!G6428,"mmmm")</f>
        <v>July</v>
      </c>
      <c r="W6428">
        <f>YEAR(CustomerSupport[[#This Row],[Date of Purchase]])</f>
        <v>2021</v>
      </c>
      <c r="X6428" t="str">
        <f t="shared" si="100"/>
        <v/>
      </c>
    </row>
    <row r="6429" spans="1:24" ht="14.25" customHeight="1" x14ac:dyDescent="0.4">
      <c r="A6429">
        <v>6428</v>
      </c>
      <c r="B6429" t="s">
        <v>20864</v>
      </c>
      <c r="C6429" t="s">
        <v>20865</v>
      </c>
      <c r="D6429">
        <v>42</v>
      </c>
      <c r="E6429" t="s">
        <v>29</v>
      </c>
      <c r="F6429" t="s">
        <v>397</v>
      </c>
      <c r="G6429" s="1">
        <v>44485</v>
      </c>
      <c r="H6429" t="s">
        <v>21</v>
      </c>
      <c r="I6429" t="s">
        <v>31</v>
      </c>
      <c r="J6429" s="2" t="s">
        <v>20866</v>
      </c>
      <c r="K6429" t="s">
        <v>24</v>
      </c>
      <c r="M6429" t="s">
        <v>25</v>
      </c>
      <c r="N6429" t="s">
        <v>83</v>
      </c>
      <c r="O6429" s="3">
        <v>45078.808518518519</v>
      </c>
      <c r="R6429">
        <v>6428</v>
      </c>
      <c r="S6429" t="str">
        <f>PROPER(CustomerSupport[[#This Row],[Resolution]])</f>
        <v/>
      </c>
      <c r="T6429" t="str">
        <f>TRIM(CustomerSupport[[#This Row],[Customer Name]])</f>
        <v>Zachary Gallagher</v>
      </c>
      <c r="U6429">
        <f>MONTH(CustomerSupport[[#This Row],[Date of Purchase]])</f>
        <v>10</v>
      </c>
      <c r="V6429" t="str">
        <f>TEXT('Working data'!G6429,"mmmm")</f>
        <v>October</v>
      </c>
      <c r="W6429">
        <f>YEAR(CustomerSupport[[#This Row],[Date of Purchase]])</f>
        <v>2021</v>
      </c>
      <c r="X6429" t="str">
        <f t="shared" si="100"/>
        <v/>
      </c>
    </row>
    <row r="6430" spans="1:24" ht="14.25" customHeight="1" x14ac:dyDescent="0.4">
      <c r="A6430">
        <v>6429</v>
      </c>
      <c r="B6430" t="s">
        <v>20867</v>
      </c>
      <c r="C6430" t="s">
        <v>20868</v>
      </c>
      <c r="D6430">
        <v>24</v>
      </c>
      <c r="E6430" t="s">
        <v>29</v>
      </c>
      <c r="F6430" t="s">
        <v>431</v>
      </c>
      <c r="G6430" s="1">
        <v>44376</v>
      </c>
      <c r="H6430" t="s">
        <v>67</v>
      </c>
      <c r="I6430" t="s">
        <v>37</v>
      </c>
      <c r="J6430" s="2" t="s">
        <v>20869</v>
      </c>
      <c r="K6430" t="s">
        <v>24</v>
      </c>
      <c r="M6430" t="s">
        <v>41</v>
      </c>
      <c r="N6430" t="s">
        <v>33</v>
      </c>
      <c r="O6430" s="3">
        <v>45078.909930555557</v>
      </c>
      <c r="R6430">
        <v>6429</v>
      </c>
      <c r="S6430" t="str">
        <f>PROPER(CustomerSupport[[#This Row],[Resolution]])</f>
        <v/>
      </c>
      <c r="T6430" t="str">
        <f>TRIM(CustomerSupport[[#This Row],[Customer Name]])</f>
        <v>Brittany King</v>
      </c>
      <c r="U6430">
        <f>MONTH(CustomerSupport[[#This Row],[Date of Purchase]])</f>
        <v>6</v>
      </c>
      <c r="V6430" t="str">
        <f>TEXT('Working data'!G6430,"mmmm")</f>
        <v>June</v>
      </c>
      <c r="W6430">
        <f>YEAR(CustomerSupport[[#This Row],[Date of Purchase]])</f>
        <v>2021</v>
      </c>
      <c r="X6430" t="str">
        <f t="shared" si="100"/>
        <v/>
      </c>
    </row>
    <row r="6431" spans="1:24" ht="14.25" customHeight="1" x14ac:dyDescent="0.4">
      <c r="A6431">
        <v>6430</v>
      </c>
      <c r="B6431" t="s">
        <v>20870</v>
      </c>
      <c r="C6431" t="s">
        <v>20871</v>
      </c>
      <c r="D6431">
        <v>29</v>
      </c>
      <c r="E6431" t="s">
        <v>19</v>
      </c>
      <c r="F6431" t="s">
        <v>92</v>
      </c>
      <c r="G6431" s="1">
        <v>44385</v>
      </c>
      <c r="H6431" t="s">
        <v>66</v>
      </c>
      <c r="I6431" t="s">
        <v>60</v>
      </c>
      <c r="J6431" s="2" t="s">
        <v>20872</v>
      </c>
      <c r="K6431" t="s">
        <v>24</v>
      </c>
      <c r="M6431" t="s">
        <v>41</v>
      </c>
      <c r="N6431" t="s">
        <v>33</v>
      </c>
      <c r="O6431" s="3">
        <v>45078.778692129628</v>
      </c>
      <c r="R6431">
        <v>6430</v>
      </c>
      <c r="S6431" t="str">
        <f>PROPER(CustomerSupport[[#This Row],[Resolution]])</f>
        <v/>
      </c>
      <c r="T6431" t="str">
        <f>TRIM(CustomerSupport[[#This Row],[Customer Name]])</f>
        <v>Dan Sutton</v>
      </c>
      <c r="U6431">
        <f>MONTH(CustomerSupport[[#This Row],[Date of Purchase]])</f>
        <v>7</v>
      </c>
      <c r="V6431" t="str">
        <f>TEXT('Working data'!G6431,"mmmm")</f>
        <v>July</v>
      </c>
      <c r="W6431">
        <f>YEAR(CustomerSupport[[#This Row],[Date of Purchase]])</f>
        <v>2021</v>
      </c>
      <c r="X6431" t="str">
        <f t="shared" si="100"/>
        <v/>
      </c>
    </row>
    <row r="6432" spans="1:24" ht="14.25" customHeight="1" x14ac:dyDescent="0.4">
      <c r="A6432">
        <v>6431</v>
      </c>
      <c r="B6432" t="s">
        <v>20873</v>
      </c>
      <c r="C6432" t="s">
        <v>20874</v>
      </c>
      <c r="D6432">
        <v>60</v>
      </c>
      <c r="E6432" t="s">
        <v>19</v>
      </c>
      <c r="F6432" t="s">
        <v>44</v>
      </c>
      <c r="G6432" s="1">
        <v>44450</v>
      </c>
      <c r="H6432" t="s">
        <v>66</v>
      </c>
      <c r="I6432" t="s">
        <v>99</v>
      </c>
      <c r="J6432" t="s">
        <v>20875</v>
      </c>
      <c r="K6432" t="s">
        <v>62</v>
      </c>
      <c r="M6432" t="s">
        <v>143</v>
      </c>
      <c r="N6432" t="s">
        <v>55</v>
      </c>
      <c r="R6432">
        <v>6431</v>
      </c>
      <c r="S6432" t="str">
        <f>PROPER(CustomerSupport[[#This Row],[Resolution]])</f>
        <v/>
      </c>
      <c r="T6432" t="str">
        <f>TRIM(CustomerSupport[[#This Row],[Customer Name]])</f>
        <v>Samuel Lopez</v>
      </c>
      <c r="U6432">
        <f>MONTH(CustomerSupport[[#This Row],[Date of Purchase]])</f>
        <v>9</v>
      </c>
      <c r="V6432" t="str">
        <f>TEXT('Working data'!G6432,"mmmm")</f>
        <v>September</v>
      </c>
      <c r="W6432">
        <f>YEAR(CustomerSupport[[#This Row],[Date of Purchase]])</f>
        <v>2021</v>
      </c>
      <c r="X6432" t="str">
        <f t="shared" si="100"/>
        <v/>
      </c>
    </row>
    <row r="6433" spans="1:24" ht="14.25" customHeight="1" x14ac:dyDescent="0.4">
      <c r="A6433">
        <v>6432</v>
      </c>
      <c r="B6433" t="s">
        <v>20876</v>
      </c>
      <c r="C6433" t="s">
        <v>20877</v>
      </c>
      <c r="D6433">
        <v>63</v>
      </c>
      <c r="E6433" t="s">
        <v>58</v>
      </c>
      <c r="F6433" t="s">
        <v>317</v>
      </c>
      <c r="G6433" s="1">
        <v>43835</v>
      </c>
      <c r="H6433" t="s">
        <v>59</v>
      </c>
      <c r="I6433" t="s">
        <v>99</v>
      </c>
      <c r="J6433" s="2" t="s">
        <v>20878</v>
      </c>
      <c r="K6433" t="s">
        <v>62</v>
      </c>
      <c r="M6433" t="s">
        <v>41</v>
      </c>
      <c r="N6433" t="s">
        <v>33</v>
      </c>
      <c r="R6433">
        <v>6432</v>
      </c>
      <c r="S6433" t="str">
        <f>PROPER(CustomerSupport[[#This Row],[Resolution]])</f>
        <v/>
      </c>
      <c r="T6433" t="str">
        <f>TRIM(CustomerSupport[[#This Row],[Customer Name]])</f>
        <v>Timothy White</v>
      </c>
      <c r="U6433">
        <f>MONTH(CustomerSupport[[#This Row],[Date of Purchase]])</f>
        <v>1</v>
      </c>
      <c r="V6433" t="str">
        <f>TEXT('Working data'!G6433,"mmmm")</f>
        <v>January</v>
      </c>
      <c r="W6433">
        <f>YEAR(CustomerSupport[[#This Row],[Date of Purchase]])</f>
        <v>2020</v>
      </c>
      <c r="X6433" t="str">
        <f t="shared" si="100"/>
        <v/>
      </c>
    </row>
    <row r="6434" spans="1:24" ht="14.25" customHeight="1" x14ac:dyDescent="0.4">
      <c r="A6434">
        <v>6433</v>
      </c>
      <c r="B6434" t="s">
        <v>20879</v>
      </c>
      <c r="C6434" t="s">
        <v>20880</v>
      </c>
      <c r="D6434">
        <v>31</v>
      </c>
      <c r="E6434" t="s">
        <v>58</v>
      </c>
      <c r="F6434" t="s">
        <v>161</v>
      </c>
      <c r="G6434" s="1">
        <v>43857</v>
      </c>
      <c r="H6434" t="s">
        <v>59</v>
      </c>
      <c r="I6434" t="s">
        <v>52</v>
      </c>
      <c r="J6434" t="s">
        <v>20881</v>
      </c>
      <c r="K6434" t="s">
        <v>24</v>
      </c>
      <c r="M6434" t="s">
        <v>89</v>
      </c>
      <c r="N6434" t="s">
        <v>55</v>
      </c>
      <c r="O6434" s="3">
        <v>45078.683599537035</v>
      </c>
      <c r="R6434">
        <v>6433</v>
      </c>
      <c r="S6434" t="str">
        <f>PROPER(CustomerSupport[[#This Row],[Resolution]])</f>
        <v/>
      </c>
      <c r="T6434" t="str">
        <f>TRIM(CustomerSupport[[#This Row],[Customer Name]])</f>
        <v>Tyler Gilbert</v>
      </c>
      <c r="U6434">
        <f>MONTH(CustomerSupport[[#This Row],[Date of Purchase]])</f>
        <v>1</v>
      </c>
      <c r="V6434" t="str">
        <f>TEXT('Working data'!G6434,"mmmm")</f>
        <v>January</v>
      </c>
      <c r="W6434">
        <f>YEAR(CustomerSupport[[#This Row],[Date of Purchase]])</f>
        <v>2020</v>
      </c>
      <c r="X6434" t="str">
        <f t="shared" si="100"/>
        <v/>
      </c>
    </row>
    <row r="6435" spans="1:24" ht="14.25" customHeight="1" x14ac:dyDescent="0.4">
      <c r="A6435">
        <v>6434</v>
      </c>
      <c r="B6435" t="s">
        <v>20882</v>
      </c>
      <c r="C6435" t="s">
        <v>20883</v>
      </c>
      <c r="D6435">
        <v>35</v>
      </c>
      <c r="E6435" t="s">
        <v>19</v>
      </c>
      <c r="F6435" t="s">
        <v>281</v>
      </c>
      <c r="G6435" s="1">
        <v>43900</v>
      </c>
      <c r="H6435" t="s">
        <v>67</v>
      </c>
      <c r="I6435" t="s">
        <v>72</v>
      </c>
      <c r="J6435" s="2" t="s">
        <v>20884</v>
      </c>
      <c r="K6435" t="s">
        <v>62</v>
      </c>
      <c r="M6435" t="s">
        <v>25</v>
      </c>
      <c r="N6435" t="s">
        <v>26</v>
      </c>
      <c r="R6435">
        <v>6434</v>
      </c>
      <c r="S6435" t="str">
        <f>PROPER(CustomerSupport[[#This Row],[Resolution]])</f>
        <v/>
      </c>
      <c r="T6435" t="str">
        <f>TRIM(CustomerSupport[[#This Row],[Customer Name]])</f>
        <v>Susan Jackson</v>
      </c>
      <c r="U6435">
        <f>MONTH(CustomerSupport[[#This Row],[Date of Purchase]])</f>
        <v>3</v>
      </c>
      <c r="V6435" t="str">
        <f>TEXT('Working data'!G6435,"mmmm")</f>
        <v>March</v>
      </c>
      <c r="W6435">
        <f>YEAR(CustomerSupport[[#This Row],[Date of Purchase]])</f>
        <v>2020</v>
      </c>
      <c r="X6435" t="str">
        <f t="shared" si="100"/>
        <v/>
      </c>
    </row>
    <row r="6436" spans="1:24" ht="14.25" customHeight="1" x14ac:dyDescent="0.4">
      <c r="A6436">
        <v>6435</v>
      </c>
      <c r="B6436" t="s">
        <v>20885</v>
      </c>
      <c r="C6436" t="s">
        <v>20886</v>
      </c>
      <c r="D6436">
        <v>37</v>
      </c>
      <c r="E6436" t="s">
        <v>29</v>
      </c>
      <c r="F6436" t="s">
        <v>65</v>
      </c>
      <c r="G6436" s="1">
        <v>44185</v>
      </c>
      <c r="H6436" t="s">
        <v>21</v>
      </c>
      <c r="I6436" t="s">
        <v>22</v>
      </c>
      <c r="J6436" t="s">
        <v>1004</v>
      </c>
      <c r="K6436" t="s">
        <v>39</v>
      </c>
      <c r="L6436" t="s">
        <v>20887</v>
      </c>
      <c r="M6436" t="s">
        <v>89</v>
      </c>
      <c r="N6436" t="s">
        <v>83</v>
      </c>
      <c r="O6436" s="3">
        <v>45078.346817129626</v>
      </c>
      <c r="P6436" s="3">
        <v>45078.437094907407</v>
      </c>
      <c r="Q6436">
        <v>2</v>
      </c>
      <c r="R6436">
        <v>6435</v>
      </c>
      <c r="S6436" t="str">
        <f>PROPER(CustomerSupport[[#This Row],[Resolution]])</f>
        <v>Fall Class What Think.</v>
      </c>
      <c r="T6436" t="str">
        <f>TRIM(CustomerSupport[[#This Row],[Customer Name]])</f>
        <v>Walter Hartman</v>
      </c>
      <c r="U6436">
        <f>MONTH(CustomerSupport[[#This Row],[Date of Purchase]])</f>
        <v>12</v>
      </c>
      <c r="V6436" t="str">
        <f>TEXT('Working data'!G6436,"mmmm")</f>
        <v>December</v>
      </c>
      <c r="W6436">
        <f>YEAR(CustomerSupport[[#This Row],[Date of Purchase]])</f>
        <v>2020</v>
      </c>
      <c r="X6436">
        <f t="shared" si="100"/>
        <v>2.1666666667442769</v>
      </c>
    </row>
    <row r="6437" spans="1:24" ht="14.25" customHeight="1" x14ac:dyDescent="0.4">
      <c r="A6437">
        <v>6436</v>
      </c>
      <c r="B6437" t="s">
        <v>20888</v>
      </c>
      <c r="C6437" t="s">
        <v>20889</v>
      </c>
      <c r="D6437">
        <v>18</v>
      </c>
      <c r="E6437" t="s">
        <v>19</v>
      </c>
      <c r="F6437" t="s">
        <v>86</v>
      </c>
      <c r="G6437" s="1">
        <v>44156</v>
      </c>
      <c r="H6437" t="s">
        <v>66</v>
      </c>
      <c r="I6437" t="s">
        <v>113</v>
      </c>
      <c r="J6437" s="2" t="s">
        <v>20890</v>
      </c>
      <c r="K6437" t="s">
        <v>62</v>
      </c>
      <c r="M6437" t="s">
        <v>41</v>
      </c>
      <c r="N6437" t="s">
        <v>83</v>
      </c>
      <c r="R6437">
        <v>6436</v>
      </c>
      <c r="S6437" t="str">
        <f>PROPER(CustomerSupport[[#This Row],[Resolution]])</f>
        <v/>
      </c>
      <c r="T6437" t="str">
        <f>TRIM(CustomerSupport[[#This Row],[Customer Name]])</f>
        <v>Russell Saunders</v>
      </c>
      <c r="U6437">
        <f>MONTH(CustomerSupport[[#This Row],[Date of Purchase]])</f>
        <v>11</v>
      </c>
      <c r="V6437" t="str">
        <f>TEXT('Working data'!G6437,"mmmm")</f>
        <v>November</v>
      </c>
      <c r="W6437">
        <f>YEAR(CustomerSupport[[#This Row],[Date of Purchase]])</f>
        <v>2020</v>
      </c>
      <c r="X6437" t="str">
        <f t="shared" si="100"/>
        <v/>
      </c>
    </row>
    <row r="6438" spans="1:24" ht="14.25" customHeight="1" x14ac:dyDescent="0.4">
      <c r="A6438">
        <v>6437</v>
      </c>
      <c r="B6438" t="s">
        <v>17991</v>
      </c>
      <c r="C6438" t="s">
        <v>20891</v>
      </c>
      <c r="D6438">
        <v>31</v>
      </c>
      <c r="E6438" t="s">
        <v>19</v>
      </c>
      <c r="F6438" t="s">
        <v>30</v>
      </c>
      <c r="G6438" s="1">
        <v>44356</v>
      </c>
      <c r="H6438" t="s">
        <v>21</v>
      </c>
      <c r="I6438" t="s">
        <v>59</v>
      </c>
      <c r="J6438" s="2" t="s">
        <v>20892</v>
      </c>
      <c r="K6438" t="s">
        <v>24</v>
      </c>
      <c r="M6438" t="s">
        <v>25</v>
      </c>
      <c r="N6438" t="s">
        <v>33</v>
      </c>
      <c r="O6438" s="3">
        <v>45078.716990740744</v>
      </c>
      <c r="R6438">
        <v>6437</v>
      </c>
      <c r="S6438" t="str">
        <f>PROPER(CustomerSupport[[#This Row],[Resolution]])</f>
        <v/>
      </c>
      <c r="T6438" t="str">
        <f>TRIM(CustomerSupport[[#This Row],[Customer Name]])</f>
        <v>Jessica Chase</v>
      </c>
      <c r="U6438">
        <f>MONTH(CustomerSupport[[#This Row],[Date of Purchase]])</f>
        <v>6</v>
      </c>
      <c r="V6438" t="str">
        <f>TEXT('Working data'!G6438,"mmmm")</f>
        <v>June</v>
      </c>
      <c r="W6438">
        <f>YEAR(CustomerSupport[[#This Row],[Date of Purchase]])</f>
        <v>2021</v>
      </c>
      <c r="X6438" t="str">
        <f t="shared" si="100"/>
        <v/>
      </c>
    </row>
    <row r="6439" spans="1:24" ht="14.25" customHeight="1" x14ac:dyDescent="0.4">
      <c r="A6439">
        <v>6438</v>
      </c>
      <c r="B6439" t="s">
        <v>20893</v>
      </c>
      <c r="C6439" t="s">
        <v>20894</v>
      </c>
      <c r="D6439">
        <v>21</v>
      </c>
      <c r="E6439" t="s">
        <v>29</v>
      </c>
      <c r="F6439" t="s">
        <v>129</v>
      </c>
      <c r="G6439" s="1">
        <v>44468</v>
      </c>
      <c r="H6439" t="s">
        <v>67</v>
      </c>
      <c r="I6439" t="s">
        <v>93</v>
      </c>
      <c r="J6439" t="s">
        <v>20895</v>
      </c>
      <c r="K6439" t="s">
        <v>39</v>
      </c>
      <c r="L6439" t="s">
        <v>20896</v>
      </c>
      <c r="M6439" t="s">
        <v>143</v>
      </c>
      <c r="N6439" t="s">
        <v>83</v>
      </c>
      <c r="O6439" s="3">
        <v>45078.858668981484</v>
      </c>
      <c r="P6439" s="3">
        <v>45078.890613425923</v>
      </c>
      <c r="Q6439">
        <v>1</v>
      </c>
      <c r="R6439">
        <v>6438</v>
      </c>
      <c r="S6439" t="str">
        <f>PROPER(CustomerSupport[[#This Row],[Resolution]])</f>
        <v>Yard Peace Court.</v>
      </c>
      <c r="T6439" t="str">
        <f>TRIM(CustomerSupport[[#This Row],[Customer Name]])</f>
        <v>Craig Taylor</v>
      </c>
      <c r="U6439">
        <f>MONTH(CustomerSupport[[#This Row],[Date of Purchase]])</f>
        <v>9</v>
      </c>
      <c r="V6439" t="str">
        <f>TEXT('Working data'!G6439,"mmmm")</f>
        <v>September</v>
      </c>
      <c r="W6439">
        <f>YEAR(CustomerSupport[[#This Row],[Date of Purchase]])</f>
        <v>2021</v>
      </c>
      <c r="X6439">
        <f t="shared" si="100"/>
        <v>0.76666666654637083</v>
      </c>
    </row>
    <row r="6440" spans="1:24" ht="14.25" customHeight="1" x14ac:dyDescent="0.4">
      <c r="A6440">
        <v>6439</v>
      </c>
      <c r="B6440" t="s">
        <v>20897</v>
      </c>
      <c r="C6440" t="s">
        <v>20898</v>
      </c>
      <c r="D6440">
        <v>24</v>
      </c>
      <c r="E6440" t="s">
        <v>29</v>
      </c>
      <c r="F6440" t="s">
        <v>655</v>
      </c>
      <c r="G6440" s="1">
        <v>44191</v>
      </c>
      <c r="H6440" t="s">
        <v>59</v>
      </c>
      <c r="I6440" t="s">
        <v>141</v>
      </c>
      <c r="J6440" s="2" t="s">
        <v>20899</v>
      </c>
      <c r="K6440" t="s">
        <v>62</v>
      </c>
      <c r="M6440" t="s">
        <v>41</v>
      </c>
      <c r="N6440" t="s">
        <v>33</v>
      </c>
      <c r="R6440">
        <v>6439</v>
      </c>
      <c r="S6440" t="str">
        <f>PROPER(CustomerSupport[[#This Row],[Resolution]])</f>
        <v/>
      </c>
      <c r="T6440" t="str">
        <f>TRIM(CustomerSupport[[#This Row],[Customer Name]])</f>
        <v>Jason Sharp</v>
      </c>
      <c r="U6440">
        <f>MONTH(CustomerSupport[[#This Row],[Date of Purchase]])</f>
        <v>12</v>
      </c>
      <c r="V6440" t="str">
        <f>TEXT('Working data'!G6440,"mmmm")</f>
        <v>December</v>
      </c>
      <c r="W6440">
        <f>YEAR(CustomerSupport[[#This Row],[Date of Purchase]])</f>
        <v>2020</v>
      </c>
      <c r="X6440" t="str">
        <f t="shared" si="100"/>
        <v/>
      </c>
    </row>
    <row r="6441" spans="1:24" ht="14.25" customHeight="1" x14ac:dyDescent="0.4">
      <c r="A6441">
        <v>6440</v>
      </c>
      <c r="B6441" t="s">
        <v>20900</v>
      </c>
      <c r="C6441" t="s">
        <v>20901</v>
      </c>
      <c r="D6441">
        <v>69</v>
      </c>
      <c r="E6441" t="s">
        <v>58</v>
      </c>
      <c r="F6441" t="s">
        <v>36</v>
      </c>
      <c r="G6441" s="1">
        <v>44160</v>
      </c>
      <c r="H6441" t="s">
        <v>45</v>
      </c>
      <c r="I6441" t="s">
        <v>37</v>
      </c>
      <c r="J6441" s="2" t="s">
        <v>20902</v>
      </c>
      <c r="K6441" t="s">
        <v>62</v>
      </c>
      <c r="M6441" t="s">
        <v>41</v>
      </c>
      <c r="N6441" t="s">
        <v>33</v>
      </c>
      <c r="R6441">
        <v>6440</v>
      </c>
      <c r="S6441" t="str">
        <f>PROPER(CustomerSupport[[#This Row],[Resolution]])</f>
        <v/>
      </c>
      <c r="T6441" t="str">
        <f>TRIM(CustomerSupport[[#This Row],[Customer Name]])</f>
        <v>Daniel Franklin</v>
      </c>
      <c r="U6441">
        <f>MONTH(CustomerSupport[[#This Row],[Date of Purchase]])</f>
        <v>11</v>
      </c>
      <c r="V6441" t="str">
        <f>TEXT('Working data'!G6441,"mmmm")</f>
        <v>November</v>
      </c>
      <c r="W6441">
        <f>YEAR(CustomerSupport[[#This Row],[Date of Purchase]])</f>
        <v>2020</v>
      </c>
      <c r="X6441" t="str">
        <f t="shared" si="100"/>
        <v/>
      </c>
    </row>
    <row r="6442" spans="1:24" ht="14.25" customHeight="1" x14ac:dyDescent="0.4">
      <c r="A6442">
        <v>6441</v>
      </c>
      <c r="B6442" t="s">
        <v>20903</v>
      </c>
      <c r="C6442" t="s">
        <v>20904</v>
      </c>
      <c r="D6442">
        <v>41</v>
      </c>
      <c r="E6442" t="s">
        <v>19</v>
      </c>
      <c r="F6442" t="s">
        <v>339</v>
      </c>
      <c r="G6442" s="1">
        <v>44079</v>
      </c>
      <c r="H6442" t="s">
        <v>66</v>
      </c>
      <c r="I6442" t="s">
        <v>59</v>
      </c>
      <c r="J6442" s="2" t="s">
        <v>20905</v>
      </c>
      <c r="K6442" t="s">
        <v>39</v>
      </c>
      <c r="L6442" t="s">
        <v>20906</v>
      </c>
      <c r="M6442" t="s">
        <v>143</v>
      </c>
      <c r="N6442" t="s">
        <v>26</v>
      </c>
      <c r="O6442" s="3">
        <v>45078.658043981479</v>
      </c>
      <c r="P6442" s="3">
        <v>45078.072627314818</v>
      </c>
      <c r="Q6442">
        <v>4</v>
      </c>
      <c r="R6442">
        <v>6441</v>
      </c>
      <c r="S6442" t="str">
        <f>PROPER(CustomerSupport[[#This Row],[Resolution]])</f>
        <v>Card Current Trial Baby Detail Address Course.</v>
      </c>
      <c r="T6442" t="str">
        <f>TRIM(CustomerSupport[[#This Row],[Customer Name]])</f>
        <v>Alexandra Blake</v>
      </c>
      <c r="U6442">
        <f>MONTH(CustomerSupport[[#This Row],[Date of Purchase]])</f>
        <v>9</v>
      </c>
      <c r="V6442" t="str">
        <f>TEXT('Working data'!G6442,"mmmm")</f>
        <v>September</v>
      </c>
      <c r="W6442">
        <f>YEAR(CustomerSupport[[#This Row],[Date of Purchase]])</f>
        <v>2020</v>
      </c>
      <c r="X6442">
        <f t="shared" si="100"/>
        <v>-14.049999999871943</v>
      </c>
    </row>
    <row r="6443" spans="1:24" ht="14.25" customHeight="1" x14ac:dyDescent="0.4">
      <c r="A6443">
        <v>6442</v>
      </c>
      <c r="B6443" t="s">
        <v>20907</v>
      </c>
      <c r="C6443" t="s">
        <v>20908</v>
      </c>
      <c r="D6443">
        <v>42</v>
      </c>
      <c r="E6443" t="s">
        <v>19</v>
      </c>
      <c r="F6443" t="s">
        <v>431</v>
      </c>
      <c r="G6443" s="1">
        <v>43957</v>
      </c>
      <c r="H6443" t="s">
        <v>67</v>
      </c>
      <c r="I6443" t="s">
        <v>141</v>
      </c>
      <c r="J6443" t="s">
        <v>20909</v>
      </c>
      <c r="K6443" t="s">
        <v>39</v>
      </c>
      <c r="L6443" t="s">
        <v>20910</v>
      </c>
      <c r="M6443" t="s">
        <v>89</v>
      </c>
      <c r="N6443" t="s">
        <v>55</v>
      </c>
      <c r="O6443" s="3">
        <v>45078.018472222226</v>
      </c>
      <c r="P6443" s="3">
        <v>45078.671249999999</v>
      </c>
      <c r="Q6443">
        <v>5</v>
      </c>
      <c r="R6443">
        <v>6442</v>
      </c>
      <c r="S6443" t="str">
        <f>PROPER(CustomerSupport[[#This Row],[Resolution]])</f>
        <v>Sit Structure Behavior.</v>
      </c>
      <c r="T6443" t="str">
        <f>TRIM(CustomerSupport[[#This Row],[Customer Name]])</f>
        <v>Steven Cardenas</v>
      </c>
      <c r="U6443">
        <f>MONTH(CustomerSupport[[#This Row],[Date of Purchase]])</f>
        <v>5</v>
      </c>
      <c r="V6443" t="str">
        <f>TEXT('Working data'!G6443,"mmmm")</f>
        <v>May</v>
      </c>
      <c r="W6443">
        <f>YEAR(CustomerSupport[[#This Row],[Date of Purchase]])</f>
        <v>2020</v>
      </c>
      <c r="X6443">
        <f t="shared" si="100"/>
        <v>15.666666666569654</v>
      </c>
    </row>
    <row r="6444" spans="1:24" ht="14.25" customHeight="1" x14ac:dyDescent="0.4">
      <c r="A6444">
        <v>6443</v>
      </c>
      <c r="B6444" t="s">
        <v>20911</v>
      </c>
      <c r="C6444" t="s">
        <v>20912</v>
      </c>
      <c r="D6444">
        <v>54</v>
      </c>
      <c r="E6444" t="s">
        <v>58</v>
      </c>
      <c r="F6444" t="s">
        <v>317</v>
      </c>
      <c r="G6444" s="1">
        <v>44370</v>
      </c>
      <c r="H6444" t="s">
        <v>45</v>
      </c>
      <c r="I6444" t="s">
        <v>46</v>
      </c>
      <c r="J6444" s="2" t="s">
        <v>20913</v>
      </c>
      <c r="K6444" t="s">
        <v>24</v>
      </c>
      <c r="M6444" t="s">
        <v>143</v>
      </c>
      <c r="N6444" t="s">
        <v>26</v>
      </c>
      <c r="O6444" s="3">
        <v>45078.458773148152</v>
      </c>
      <c r="R6444">
        <v>6443</v>
      </c>
      <c r="S6444" t="str">
        <f>PROPER(CustomerSupport[[#This Row],[Resolution]])</f>
        <v/>
      </c>
      <c r="T6444" t="str">
        <f>TRIM(CustomerSupport[[#This Row],[Customer Name]])</f>
        <v>Madeline Jenkins</v>
      </c>
      <c r="U6444">
        <f>MONTH(CustomerSupport[[#This Row],[Date of Purchase]])</f>
        <v>6</v>
      </c>
      <c r="V6444" t="str">
        <f>TEXT('Working data'!G6444,"mmmm")</f>
        <v>June</v>
      </c>
      <c r="W6444">
        <f>YEAR(CustomerSupport[[#This Row],[Date of Purchase]])</f>
        <v>2021</v>
      </c>
      <c r="X6444" t="str">
        <f t="shared" si="100"/>
        <v/>
      </c>
    </row>
    <row r="6445" spans="1:24" ht="14.25" customHeight="1" x14ac:dyDescent="0.4">
      <c r="A6445">
        <v>6444</v>
      </c>
      <c r="B6445" t="s">
        <v>20914</v>
      </c>
      <c r="C6445" t="s">
        <v>20915</v>
      </c>
      <c r="D6445">
        <v>63</v>
      </c>
      <c r="E6445" t="s">
        <v>19</v>
      </c>
      <c r="F6445" t="s">
        <v>173</v>
      </c>
      <c r="G6445" s="1">
        <v>44293</v>
      </c>
      <c r="H6445" t="s">
        <v>45</v>
      </c>
      <c r="I6445" t="s">
        <v>31</v>
      </c>
      <c r="J6445" s="2" t="s">
        <v>20916</v>
      </c>
      <c r="K6445" t="s">
        <v>62</v>
      </c>
      <c r="M6445" t="s">
        <v>89</v>
      </c>
      <c r="N6445" t="s">
        <v>55</v>
      </c>
      <c r="R6445">
        <v>6444</v>
      </c>
      <c r="S6445" t="str">
        <f>PROPER(CustomerSupport[[#This Row],[Resolution]])</f>
        <v/>
      </c>
      <c r="T6445" t="str">
        <f>TRIM(CustomerSupport[[#This Row],[Customer Name]])</f>
        <v>Laura Sanders</v>
      </c>
      <c r="U6445">
        <f>MONTH(CustomerSupport[[#This Row],[Date of Purchase]])</f>
        <v>4</v>
      </c>
      <c r="V6445" t="str">
        <f>TEXT('Working data'!G6445,"mmmm")</f>
        <v>April</v>
      </c>
      <c r="W6445">
        <f>YEAR(CustomerSupport[[#This Row],[Date of Purchase]])</f>
        <v>2021</v>
      </c>
      <c r="X6445" t="str">
        <f t="shared" si="100"/>
        <v/>
      </c>
    </row>
    <row r="6446" spans="1:24" ht="14.25" customHeight="1" x14ac:dyDescent="0.4">
      <c r="A6446">
        <v>6445</v>
      </c>
      <c r="B6446" t="s">
        <v>20917</v>
      </c>
      <c r="C6446" t="s">
        <v>20918</v>
      </c>
      <c r="D6446">
        <v>36</v>
      </c>
      <c r="E6446" t="s">
        <v>29</v>
      </c>
      <c r="F6446" t="s">
        <v>129</v>
      </c>
      <c r="G6446" s="1">
        <v>44297</v>
      </c>
      <c r="H6446" t="s">
        <v>21</v>
      </c>
      <c r="I6446" t="s">
        <v>22</v>
      </c>
      <c r="J6446" s="2" t="s">
        <v>20919</v>
      </c>
      <c r="K6446" t="s">
        <v>62</v>
      </c>
      <c r="M6446" t="s">
        <v>89</v>
      </c>
      <c r="N6446" t="s">
        <v>26</v>
      </c>
      <c r="R6446">
        <v>6445</v>
      </c>
      <c r="S6446" t="str">
        <f>PROPER(CustomerSupport[[#This Row],[Resolution]])</f>
        <v/>
      </c>
      <c r="T6446" t="str">
        <f>TRIM(CustomerSupport[[#This Row],[Customer Name]])</f>
        <v>Denise Lane</v>
      </c>
      <c r="U6446">
        <f>MONTH(CustomerSupport[[#This Row],[Date of Purchase]])</f>
        <v>4</v>
      </c>
      <c r="V6446" t="str">
        <f>TEXT('Working data'!G6446,"mmmm")</f>
        <v>April</v>
      </c>
      <c r="W6446">
        <f>YEAR(CustomerSupport[[#This Row],[Date of Purchase]])</f>
        <v>2021</v>
      </c>
      <c r="X6446" t="str">
        <f t="shared" si="100"/>
        <v/>
      </c>
    </row>
    <row r="6447" spans="1:24" ht="14.25" customHeight="1" x14ac:dyDescent="0.4">
      <c r="A6447">
        <v>6446</v>
      </c>
      <c r="B6447" t="s">
        <v>20920</v>
      </c>
      <c r="C6447" t="s">
        <v>20921</v>
      </c>
      <c r="D6447">
        <v>42</v>
      </c>
      <c r="E6447" t="s">
        <v>29</v>
      </c>
      <c r="F6447" t="s">
        <v>117</v>
      </c>
      <c r="G6447" s="1">
        <v>44054</v>
      </c>
      <c r="H6447" t="s">
        <v>59</v>
      </c>
      <c r="I6447" t="s">
        <v>52</v>
      </c>
      <c r="J6447" s="2" t="s">
        <v>20922</v>
      </c>
      <c r="K6447" t="s">
        <v>62</v>
      </c>
      <c r="M6447" t="s">
        <v>25</v>
      </c>
      <c r="N6447" t="s">
        <v>55</v>
      </c>
      <c r="R6447">
        <v>6446</v>
      </c>
      <c r="S6447" t="str">
        <f>PROPER(CustomerSupport[[#This Row],[Resolution]])</f>
        <v/>
      </c>
      <c r="T6447" t="str">
        <f>TRIM(CustomerSupport[[#This Row],[Customer Name]])</f>
        <v>Benjamin Castillo</v>
      </c>
      <c r="U6447">
        <f>MONTH(CustomerSupport[[#This Row],[Date of Purchase]])</f>
        <v>8</v>
      </c>
      <c r="V6447" t="str">
        <f>TEXT('Working data'!G6447,"mmmm")</f>
        <v>August</v>
      </c>
      <c r="W6447">
        <f>YEAR(CustomerSupport[[#This Row],[Date of Purchase]])</f>
        <v>2020</v>
      </c>
      <c r="X6447" t="str">
        <f t="shared" si="100"/>
        <v/>
      </c>
    </row>
    <row r="6448" spans="1:24" ht="14.25" customHeight="1" x14ac:dyDescent="0.4">
      <c r="A6448">
        <v>6447</v>
      </c>
      <c r="B6448" t="s">
        <v>20923</v>
      </c>
      <c r="C6448" t="s">
        <v>20924</v>
      </c>
      <c r="D6448">
        <v>58</v>
      </c>
      <c r="E6448" t="s">
        <v>58</v>
      </c>
      <c r="F6448" t="s">
        <v>281</v>
      </c>
      <c r="G6448" s="1">
        <v>44165</v>
      </c>
      <c r="H6448" t="s">
        <v>67</v>
      </c>
      <c r="I6448" t="s">
        <v>141</v>
      </c>
      <c r="J6448" t="s">
        <v>1230</v>
      </c>
      <c r="K6448" t="s">
        <v>62</v>
      </c>
      <c r="M6448" t="s">
        <v>41</v>
      </c>
      <c r="N6448" t="s">
        <v>83</v>
      </c>
      <c r="R6448">
        <v>6447</v>
      </c>
      <c r="S6448" t="str">
        <f>PROPER(CustomerSupport[[#This Row],[Resolution]])</f>
        <v/>
      </c>
      <c r="T6448" t="str">
        <f>TRIM(CustomerSupport[[#This Row],[Customer Name]])</f>
        <v>Mary Christian</v>
      </c>
      <c r="U6448">
        <f>MONTH(CustomerSupport[[#This Row],[Date of Purchase]])</f>
        <v>11</v>
      </c>
      <c r="V6448" t="str">
        <f>TEXT('Working data'!G6448,"mmmm")</f>
        <v>November</v>
      </c>
      <c r="W6448">
        <f>YEAR(CustomerSupport[[#This Row],[Date of Purchase]])</f>
        <v>2020</v>
      </c>
      <c r="X6448" t="str">
        <f t="shared" si="100"/>
        <v/>
      </c>
    </row>
    <row r="6449" spans="1:24" ht="14.25" customHeight="1" x14ac:dyDescent="0.4">
      <c r="A6449">
        <v>6448</v>
      </c>
      <c r="B6449" t="s">
        <v>20925</v>
      </c>
      <c r="C6449" t="s">
        <v>1019</v>
      </c>
      <c r="D6449">
        <v>36</v>
      </c>
      <c r="E6449" t="s">
        <v>19</v>
      </c>
      <c r="F6449" t="s">
        <v>117</v>
      </c>
      <c r="G6449" s="1">
        <v>44550</v>
      </c>
      <c r="H6449" t="s">
        <v>45</v>
      </c>
      <c r="I6449" t="s">
        <v>67</v>
      </c>
      <c r="J6449" t="s">
        <v>20926</v>
      </c>
      <c r="K6449" t="s">
        <v>39</v>
      </c>
      <c r="L6449" t="s">
        <v>20927</v>
      </c>
      <c r="M6449" t="s">
        <v>89</v>
      </c>
      <c r="N6449" t="s">
        <v>83</v>
      </c>
      <c r="O6449" s="3">
        <v>45078.359537037039</v>
      </c>
      <c r="P6449" s="3">
        <v>45078.110231481478</v>
      </c>
      <c r="Q6449">
        <v>5</v>
      </c>
      <c r="R6449">
        <v>6448</v>
      </c>
      <c r="S6449" t="str">
        <f>PROPER(CustomerSupport[[#This Row],[Resolution]])</f>
        <v>Left Tree Hold Natural Value Try Clearly.</v>
      </c>
      <c r="T6449" t="str">
        <f>TRIM(CustomerSupport[[#This Row],[Customer Name]])</f>
        <v>Angela Day</v>
      </c>
      <c r="U6449">
        <f>MONTH(CustomerSupport[[#This Row],[Date of Purchase]])</f>
        <v>12</v>
      </c>
      <c r="V6449" t="str">
        <f>TEXT('Working data'!G6449,"mmmm")</f>
        <v>December</v>
      </c>
      <c r="W6449">
        <f>YEAR(CustomerSupport[[#This Row],[Date of Purchase]])</f>
        <v>2021</v>
      </c>
      <c r="X6449">
        <f t="shared" si="100"/>
        <v>-5.9833333334536292</v>
      </c>
    </row>
    <row r="6450" spans="1:24" ht="14.25" customHeight="1" x14ac:dyDescent="0.4">
      <c r="A6450">
        <v>6449</v>
      </c>
      <c r="B6450" t="s">
        <v>20928</v>
      </c>
      <c r="C6450" t="s">
        <v>20929</v>
      </c>
      <c r="D6450">
        <v>35</v>
      </c>
      <c r="E6450" t="s">
        <v>19</v>
      </c>
      <c r="F6450" t="s">
        <v>20</v>
      </c>
      <c r="G6450" s="1">
        <v>44103</v>
      </c>
      <c r="H6450" t="s">
        <v>21</v>
      </c>
      <c r="I6450" t="s">
        <v>72</v>
      </c>
      <c r="J6450" t="s">
        <v>20930</v>
      </c>
      <c r="K6450" t="s">
        <v>24</v>
      </c>
      <c r="M6450" t="s">
        <v>41</v>
      </c>
      <c r="N6450" t="s">
        <v>55</v>
      </c>
      <c r="O6450" s="3">
        <v>45078.826226851852</v>
      </c>
      <c r="R6450">
        <v>6449</v>
      </c>
      <c r="S6450" t="str">
        <f>PROPER(CustomerSupport[[#This Row],[Resolution]])</f>
        <v/>
      </c>
      <c r="T6450" t="str">
        <f>TRIM(CustomerSupport[[#This Row],[Customer Name]])</f>
        <v>Donald Price</v>
      </c>
      <c r="U6450">
        <f>MONTH(CustomerSupport[[#This Row],[Date of Purchase]])</f>
        <v>9</v>
      </c>
      <c r="V6450" t="str">
        <f>TEXT('Working data'!G6450,"mmmm")</f>
        <v>September</v>
      </c>
      <c r="W6450">
        <f>YEAR(CustomerSupport[[#This Row],[Date of Purchase]])</f>
        <v>2020</v>
      </c>
      <c r="X6450" t="str">
        <f t="shared" si="100"/>
        <v/>
      </c>
    </row>
    <row r="6451" spans="1:24" ht="14.25" customHeight="1" x14ac:dyDescent="0.4">
      <c r="A6451">
        <v>6450</v>
      </c>
      <c r="B6451" t="s">
        <v>20931</v>
      </c>
      <c r="C6451" t="s">
        <v>20932</v>
      </c>
      <c r="D6451">
        <v>40</v>
      </c>
      <c r="E6451" t="s">
        <v>19</v>
      </c>
      <c r="F6451" t="s">
        <v>223</v>
      </c>
      <c r="G6451" s="1">
        <v>44350</v>
      </c>
      <c r="H6451" t="s">
        <v>45</v>
      </c>
      <c r="I6451" t="s">
        <v>93</v>
      </c>
      <c r="J6451" s="2" t="s">
        <v>20933</v>
      </c>
      <c r="K6451" t="s">
        <v>24</v>
      </c>
      <c r="M6451" t="s">
        <v>143</v>
      </c>
      <c r="N6451" t="s">
        <v>83</v>
      </c>
      <c r="O6451" s="3">
        <v>45078.630416666667</v>
      </c>
      <c r="R6451">
        <v>6450</v>
      </c>
      <c r="S6451" t="str">
        <f>PROPER(CustomerSupport[[#This Row],[Resolution]])</f>
        <v/>
      </c>
      <c r="T6451" t="str">
        <f>TRIM(CustomerSupport[[#This Row],[Customer Name]])</f>
        <v>Shelly Campos</v>
      </c>
      <c r="U6451">
        <f>MONTH(CustomerSupport[[#This Row],[Date of Purchase]])</f>
        <v>6</v>
      </c>
      <c r="V6451" t="str">
        <f>TEXT('Working data'!G6451,"mmmm")</f>
        <v>June</v>
      </c>
      <c r="W6451">
        <f>YEAR(CustomerSupport[[#This Row],[Date of Purchase]])</f>
        <v>2021</v>
      </c>
      <c r="X6451" t="str">
        <f t="shared" si="100"/>
        <v/>
      </c>
    </row>
    <row r="6452" spans="1:24" ht="14.25" customHeight="1" x14ac:dyDescent="0.4">
      <c r="A6452">
        <v>6451</v>
      </c>
      <c r="B6452" t="s">
        <v>20934</v>
      </c>
      <c r="C6452" t="s">
        <v>20935</v>
      </c>
      <c r="D6452">
        <v>70</v>
      </c>
      <c r="E6452" t="s">
        <v>19</v>
      </c>
      <c r="F6452" t="s">
        <v>129</v>
      </c>
      <c r="G6452" s="1">
        <v>44143</v>
      </c>
      <c r="H6452" t="s">
        <v>59</v>
      </c>
      <c r="I6452" t="s">
        <v>67</v>
      </c>
      <c r="J6452" s="2" t="s">
        <v>20936</v>
      </c>
      <c r="K6452" t="s">
        <v>39</v>
      </c>
      <c r="L6452" t="s">
        <v>20937</v>
      </c>
      <c r="M6452" t="s">
        <v>89</v>
      </c>
      <c r="N6452" t="s">
        <v>83</v>
      </c>
      <c r="O6452" s="3">
        <v>45078.695706018516</v>
      </c>
      <c r="P6452" s="3">
        <v>45078.25403935185</v>
      </c>
      <c r="Q6452">
        <v>5</v>
      </c>
      <c r="R6452">
        <v>6451</v>
      </c>
      <c r="S6452" t="str">
        <f>PROPER(CustomerSupport[[#This Row],[Resolution]])</f>
        <v>Federal Hard Get Business Young.</v>
      </c>
      <c r="T6452" t="str">
        <f>TRIM(CustomerSupport[[#This Row],[Customer Name]])</f>
        <v>Terri Bartlett</v>
      </c>
      <c r="U6452">
        <f>MONTH(CustomerSupport[[#This Row],[Date of Purchase]])</f>
        <v>11</v>
      </c>
      <c r="V6452" t="str">
        <f>TEXT('Working data'!G6452,"mmmm")</f>
        <v>November</v>
      </c>
      <c r="W6452">
        <f>YEAR(CustomerSupport[[#This Row],[Date of Purchase]])</f>
        <v>2020</v>
      </c>
      <c r="X6452">
        <f t="shared" si="100"/>
        <v>-10.599999999976717</v>
      </c>
    </row>
    <row r="6453" spans="1:24" ht="14.25" customHeight="1" x14ac:dyDescent="0.4">
      <c r="A6453">
        <v>6452</v>
      </c>
      <c r="B6453" t="s">
        <v>20938</v>
      </c>
      <c r="C6453" t="s">
        <v>20939</v>
      </c>
      <c r="D6453">
        <v>60</v>
      </c>
      <c r="E6453" t="s">
        <v>58</v>
      </c>
      <c r="F6453" t="s">
        <v>421</v>
      </c>
      <c r="G6453" s="1">
        <v>44393</v>
      </c>
      <c r="H6453" t="s">
        <v>21</v>
      </c>
      <c r="I6453" t="s">
        <v>46</v>
      </c>
      <c r="J6453" s="2" t="s">
        <v>20940</v>
      </c>
      <c r="K6453" t="s">
        <v>24</v>
      </c>
      <c r="M6453" t="s">
        <v>143</v>
      </c>
      <c r="N6453" t="s">
        <v>83</v>
      </c>
      <c r="O6453" s="3">
        <v>45078.947812500002</v>
      </c>
      <c r="R6453">
        <v>6452</v>
      </c>
      <c r="S6453" t="str">
        <f>PROPER(CustomerSupport[[#This Row],[Resolution]])</f>
        <v/>
      </c>
      <c r="T6453" t="str">
        <f>TRIM(CustomerSupport[[#This Row],[Customer Name]])</f>
        <v>Kimberly Adkins</v>
      </c>
      <c r="U6453">
        <f>MONTH(CustomerSupport[[#This Row],[Date of Purchase]])</f>
        <v>7</v>
      </c>
      <c r="V6453" t="str">
        <f>TEXT('Working data'!G6453,"mmmm")</f>
        <v>July</v>
      </c>
      <c r="W6453">
        <f>YEAR(CustomerSupport[[#This Row],[Date of Purchase]])</f>
        <v>2021</v>
      </c>
      <c r="X6453" t="str">
        <f t="shared" si="100"/>
        <v/>
      </c>
    </row>
    <row r="6454" spans="1:24" ht="14.25" customHeight="1" x14ac:dyDescent="0.4">
      <c r="A6454">
        <v>6453</v>
      </c>
      <c r="B6454" t="s">
        <v>20941</v>
      </c>
      <c r="C6454" t="s">
        <v>20942</v>
      </c>
      <c r="D6454">
        <v>25</v>
      </c>
      <c r="E6454" t="s">
        <v>19</v>
      </c>
      <c r="F6454" t="s">
        <v>383</v>
      </c>
      <c r="G6454" s="1">
        <v>43997</v>
      </c>
      <c r="H6454" t="s">
        <v>45</v>
      </c>
      <c r="I6454" t="s">
        <v>31</v>
      </c>
      <c r="J6454" t="s">
        <v>20943</v>
      </c>
      <c r="K6454" t="s">
        <v>62</v>
      </c>
      <c r="M6454" t="s">
        <v>41</v>
      </c>
      <c r="N6454" t="s">
        <v>83</v>
      </c>
      <c r="R6454">
        <v>6453</v>
      </c>
      <c r="S6454" t="str">
        <f>PROPER(CustomerSupport[[#This Row],[Resolution]])</f>
        <v/>
      </c>
      <c r="T6454" t="str">
        <f>TRIM(CustomerSupport[[#This Row],[Customer Name]])</f>
        <v>Catherine Miller</v>
      </c>
      <c r="U6454">
        <f>MONTH(CustomerSupport[[#This Row],[Date of Purchase]])</f>
        <v>6</v>
      </c>
      <c r="V6454" t="str">
        <f>TEXT('Working data'!G6454,"mmmm")</f>
        <v>June</v>
      </c>
      <c r="W6454">
        <f>YEAR(CustomerSupport[[#This Row],[Date of Purchase]])</f>
        <v>2020</v>
      </c>
      <c r="X6454" t="str">
        <f t="shared" si="100"/>
        <v/>
      </c>
    </row>
    <row r="6455" spans="1:24" ht="14.25" customHeight="1" x14ac:dyDescent="0.4">
      <c r="A6455">
        <v>6454</v>
      </c>
      <c r="B6455" t="s">
        <v>20944</v>
      </c>
      <c r="C6455" t="s">
        <v>20945</v>
      </c>
      <c r="D6455">
        <v>65</v>
      </c>
      <c r="E6455" t="s">
        <v>19</v>
      </c>
      <c r="F6455" t="s">
        <v>242</v>
      </c>
      <c r="G6455" s="1">
        <v>44179</v>
      </c>
      <c r="H6455" t="s">
        <v>21</v>
      </c>
      <c r="I6455" t="s">
        <v>113</v>
      </c>
      <c r="J6455" s="2" t="s">
        <v>20946</v>
      </c>
      <c r="K6455" t="s">
        <v>24</v>
      </c>
      <c r="M6455" t="s">
        <v>89</v>
      </c>
      <c r="N6455" t="s">
        <v>33</v>
      </c>
      <c r="O6455" s="3">
        <v>45078.131180555552</v>
      </c>
      <c r="R6455">
        <v>6454</v>
      </c>
      <c r="S6455" t="str">
        <f>PROPER(CustomerSupport[[#This Row],[Resolution]])</f>
        <v/>
      </c>
      <c r="T6455" t="str">
        <f>TRIM(CustomerSupport[[#This Row],[Customer Name]])</f>
        <v>Amanda Flores</v>
      </c>
      <c r="U6455">
        <f>MONTH(CustomerSupport[[#This Row],[Date of Purchase]])</f>
        <v>12</v>
      </c>
      <c r="V6455" t="str">
        <f>TEXT('Working data'!G6455,"mmmm")</f>
        <v>December</v>
      </c>
      <c r="W6455">
        <f>YEAR(CustomerSupport[[#This Row],[Date of Purchase]])</f>
        <v>2020</v>
      </c>
      <c r="X6455" t="str">
        <f t="shared" si="100"/>
        <v/>
      </c>
    </row>
    <row r="6456" spans="1:24" ht="14.25" customHeight="1" x14ac:dyDescent="0.4">
      <c r="A6456">
        <v>6455</v>
      </c>
      <c r="B6456" t="s">
        <v>20947</v>
      </c>
      <c r="C6456" t="s">
        <v>20948</v>
      </c>
      <c r="D6456">
        <v>69</v>
      </c>
      <c r="E6456" t="s">
        <v>29</v>
      </c>
      <c r="F6456" t="s">
        <v>107</v>
      </c>
      <c r="G6456" s="1">
        <v>44520</v>
      </c>
      <c r="H6456" t="s">
        <v>67</v>
      </c>
      <c r="I6456" t="s">
        <v>46</v>
      </c>
      <c r="J6456" t="s">
        <v>1141</v>
      </c>
      <c r="K6456" t="s">
        <v>62</v>
      </c>
      <c r="M6456" t="s">
        <v>41</v>
      </c>
      <c r="N6456" t="s">
        <v>83</v>
      </c>
      <c r="R6456">
        <v>6455</v>
      </c>
      <c r="S6456" t="str">
        <f>PROPER(CustomerSupport[[#This Row],[Resolution]])</f>
        <v/>
      </c>
      <c r="T6456" t="str">
        <f>TRIM(CustomerSupport[[#This Row],[Customer Name]])</f>
        <v>Alejandra Hernandez</v>
      </c>
      <c r="U6456">
        <f>MONTH(CustomerSupport[[#This Row],[Date of Purchase]])</f>
        <v>11</v>
      </c>
      <c r="V6456" t="str">
        <f>TEXT('Working data'!G6456,"mmmm")</f>
        <v>November</v>
      </c>
      <c r="W6456">
        <f>YEAR(CustomerSupport[[#This Row],[Date of Purchase]])</f>
        <v>2021</v>
      </c>
      <c r="X6456" t="str">
        <f t="shared" si="100"/>
        <v/>
      </c>
    </row>
    <row r="6457" spans="1:24" ht="14.25" customHeight="1" x14ac:dyDescent="0.4">
      <c r="A6457">
        <v>6456</v>
      </c>
      <c r="B6457" t="s">
        <v>20949</v>
      </c>
      <c r="C6457" t="s">
        <v>20950</v>
      </c>
      <c r="D6457">
        <v>34</v>
      </c>
      <c r="E6457" t="s">
        <v>29</v>
      </c>
      <c r="F6457" t="s">
        <v>317</v>
      </c>
      <c r="G6457" s="1">
        <v>43996</v>
      </c>
      <c r="H6457" t="s">
        <v>66</v>
      </c>
      <c r="I6457" t="s">
        <v>141</v>
      </c>
      <c r="J6457" s="2" t="s">
        <v>20951</v>
      </c>
      <c r="K6457" t="s">
        <v>39</v>
      </c>
      <c r="L6457" t="s">
        <v>20952</v>
      </c>
      <c r="M6457" t="s">
        <v>25</v>
      </c>
      <c r="N6457" t="s">
        <v>83</v>
      </c>
      <c r="O6457" s="3">
        <v>45078.27008101852</v>
      </c>
      <c r="P6457" s="3">
        <v>45078.402025462965</v>
      </c>
      <c r="Q6457">
        <v>5</v>
      </c>
      <c r="R6457">
        <v>6456</v>
      </c>
      <c r="S6457" t="str">
        <f>PROPER(CustomerSupport[[#This Row],[Resolution]])</f>
        <v>Cost Already Join Clearly Trip Majority.</v>
      </c>
      <c r="T6457" t="str">
        <f>TRIM(CustomerSupport[[#This Row],[Customer Name]])</f>
        <v>Tyler Howell</v>
      </c>
      <c r="U6457">
        <f>MONTH(CustomerSupport[[#This Row],[Date of Purchase]])</f>
        <v>6</v>
      </c>
      <c r="V6457" t="str">
        <f>TEXT('Working data'!G6457,"mmmm")</f>
        <v>June</v>
      </c>
      <c r="W6457">
        <f>YEAR(CustomerSupport[[#This Row],[Date of Purchase]])</f>
        <v>2020</v>
      </c>
      <c r="X6457">
        <f t="shared" si="100"/>
        <v>3.1666666666860692</v>
      </c>
    </row>
    <row r="6458" spans="1:24" ht="14.25" customHeight="1" x14ac:dyDescent="0.4">
      <c r="A6458">
        <v>6457</v>
      </c>
      <c r="B6458" t="s">
        <v>20953</v>
      </c>
      <c r="C6458" t="s">
        <v>20954</v>
      </c>
      <c r="D6458">
        <v>18</v>
      </c>
      <c r="E6458" t="s">
        <v>58</v>
      </c>
      <c r="F6458" t="s">
        <v>421</v>
      </c>
      <c r="G6458" s="1">
        <v>44481</v>
      </c>
      <c r="H6458" t="s">
        <v>59</v>
      </c>
      <c r="I6458" t="s">
        <v>59</v>
      </c>
      <c r="J6458" s="2" t="s">
        <v>20955</v>
      </c>
      <c r="K6458" t="s">
        <v>39</v>
      </c>
      <c r="L6458" t="s">
        <v>20956</v>
      </c>
      <c r="M6458" t="s">
        <v>41</v>
      </c>
      <c r="N6458" t="s">
        <v>33</v>
      </c>
      <c r="O6458" s="3">
        <v>45078.434675925928</v>
      </c>
      <c r="P6458" s="3">
        <v>45078.135370370372</v>
      </c>
      <c r="Q6458">
        <v>1</v>
      </c>
      <c r="R6458">
        <v>6457</v>
      </c>
      <c r="S6458" t="str">
        <f>PROPER(CustomerSupport[[#This Row],[Resolution]])</f>
        <v>Manage Floor Reduce Character.</v>
      </c>
      <c r="T6458" t="str">
        <f>TRIM(CustomerSupport[[#This Row],[Customer Name]])</f>
        <v>Cheryl Clements DVM</v>
      </c>
      <c r="U6458">
        <f>MONTH(CustomerSupport[[#This Row],[Date of Purchase]])</f>
        <v>10</v>
      </c>
      <c r="V6458" t="str">
        <f>TEXT('Working data'!G6458,"mmmm")</f>
        <v>October</v>
      </c>
      <c r="W6458">
        <f>YEAR(CustomerSupport[[#This Row],[Date of Purchase]])</f>
        <v>2021</v>
      </c>
      <c r="X6458">
        <f t="shared" si="100"/>
        <v>-7.1833333333488554</v>
      </c>
    </row>
    <row r="6459" spans="1:24" ht="14.25" customHeight="1" x14ac:dyDescent="0.4">
      <c r="A6459">
        <v>6458</v>
      </c>
      <c r="B6459" t="s">
        <v>20957</v>
      </c>
      <c r="C6459" t="s">
        <v>20958</v>
      </c>
      <c r="D6459">
        <v>18</v>
      </c>
      <c r="E6459" t="s">
        <v>19</v>
      </c>
      <c r="F6459" t="s">
        <v>249</v>
      </c>
      <c r="G6459" s="1">
        <v>44469</v>
      </c>
      <c r="H6459" t="s">
        <v>67</v>
      </c>
      <c r="I6459" t="s">
        <v>67</v>
      </c>
      <c r="J6459" s="2" t="s">
        <v>20959</v>
      </c>
      <c r="K6459" t="s">
        <v>24</v>
      </c>
      <c r="M6459" t="s">
        <v>143</v>
      </c>
      <c r="N6459" t="s">
        <v>55</v>
      </c>
      <c r="O6459" s="3">
        <v>45078.239560185182</v>
      </c>
      <c r="R6459">
        <v>6458</v>
      </c>
      <c r="S6459" t="str">
        <f>PROPER(CustomerSupport[[#This Row],[Resolution]])</f>
        <v/>
      </c>
      <c r="T6459" t="str">
        <f>TRIM(CustomerSupport[[#This Row],[Customer Name]])</f>
        <v>Jessica Gilmore</v>
      </c>
      <c r="U6459">
        <f>MONTH(CustomerSupport[[#This Row],[Date of Purchase]])</f>
        <v>9</v>
      </c>
      <c r="V6459" t="str">
        <f>TEXT('Working data'!G6459,"mmmm")</f>
        <v>September</v>
      </c>
      <c r="W6459">
        <f>YEAR(CustomerSupport[[#This Row],[Date of Purchase]])</f>
        <v>2021</v>
      </c>
      <c r="X6459" t="str">
        <f t="shared" si="100"/>
        <v/>
      </c>
    </row>
    <row r="6460" spans="1:24" ht="14.25" customHeight="1" x14ac:dyDescent="0.4">
      <c r="A6460">
        <v>6459</v>
      </c>
      <c r="B6460" t="s">
        <v>20960</v>
      </c>
      <c r="C6460" t="s">
        <v>20961</v>
      </c>
      <c r="D6460">
        <v>18</v>
      </c>
      <c r="E6460" t="s">
        <v>19</v>
      </c>
      <c r="F6460" t="s">
        <v>421</v>
      </c>
      <c r="G6460" s="1">
        <v>43987</v>
      </c>
      <c r="H6460" t="s">
        <v>66</v>
      </c>
      <c r="I6460" t="s">
        <v>46</v>
      </c>
      <c r="J6460" s="2" t="s">
        <v>20962</v>
      </c>
      <c r="K6460" t="s">
        <v>24</v>
      </c>
      <c r="M6460" t="s">
        <v>25</v>
      </c>
      <c r="N6460" t="s">
        <v>55</v>
      </c>
      <c r="O6460" s="3">
        <v>45078.076377314814</v>
      </c>
      <c r="R6460">
        <v>6459</v>
      </c>
      <c r="S6460" t="str">
        <f>PROPER(CustomerSupport[[#This Row],[Resolution]])</f>
        <v/>
      </c>
      <c r="T6460" t="str">
        <f>TRIM(CustomerSupport[[#This Row],[Customer Name]])</f>
        <v>Kenneth Perez</v>
      </c>
      <c r="U6460">
        <f>MONTH(CustomerSupport[[#This Row],[Date of Purchase]])</f>
        <v>6</v>
      </c>
      <c r="V6460" t="str">
        <f>TEXT('Working data'!G6460,"mmmm")</f>
        <v>June</v>
      </c>
      <c r="W6460">
        <f>YEAR(CustomerSupport[[#This Row],[Date of Purchase]])</f>
        <v>2020</v>
      </c>
      <c r="X6460" t="str">
        <f t="shared" si="100"/>
        <v/>
      </c>
    </row>
    <row r="6461" spans="1:24" ht="14.25" customHeight="1" x14ac:dyDescent="0.4">
      <c r="A6461">
        <v>6460</v>
      </c>
      <c r="B6461" t="s">
        <v>20963</v>
      </c>
      <c r="C6461" t="s">
        <v>20964</v>
      </c>
      <c r="D6461">
        <v>52</v>
      </c>
      <c r="E6461" t="s">
        <v>58</v>
      </c>
      <c r="F6461" t="s">
        <v>207</v>
      </c>
      <c r="G6461" s="1">
        <v>44304</v>
      </c>
      <c r="H6461" t="s">
        <v>66</v>
      </c>
      <c r="I6461" t="s">
        <v>177</v>
      </c>
      <c r="J6461" s="2" t="s">
        <v>20965</v>
      </c>
      <c r="K6461" t="s">
        <v>62</v>
      </c>
      <c r="M6461" t="s">
        <v>143</v>
      </c>
      <c r="N6461" t="s">
        <v>55</v>
      </c>
      <c r="R6461">
        <v>6460</v>
      </c>
      <c r="S6461" t="str">
        <f>PROPER(CustomerSupport[[#This Row],[Resolution]])</f>
        <v/>
      </c>
      <c r="T6461" t="str">
        <f>TRIM(CustomerSupport[[#This Row],[Customer Name]])</f>
        <v>Sandra Yang</v>
      </c>
      <c r="U6461">
        <f>MONTH(CustomerSupport[[#This Row],[Date of Purchase]])</f>
        <v>4</v>
      </c>
      <c r="V6461" t="str">
        <f>TEXT('Working data'!G6461,"mmmm")</f>
        <v>April</v>
      </c>
      <c r="W6461">
        <f>YEAR(CustomerSupport[[#This Row],[Date of Purchase]])</f>
        <v>2021</v>
      </c>
      <c r="X6461" t="str">
        <f t="shared" si="100"/>
        <v/>
      </c>
    </row>
    <row r="6462" spans="1:24" ht="14.25" customHeight="1" x14ac:dyDescent="0.4">
      <c r="A6462">
        <v>6461</v>
      </c>
      <c r="B6462" t="s">
        <v>20966</v>
      </c>
      <c r="C6462" t="s">
        <v>20967</v>
      </c>
      <c r="D6462">
        <v>63</v>
      </c>
      <c r="E6462" t="s">
        <v>58</v>
      </c>
      <c r="F6462" t="s">
        <v>219</v>
      </c>
      <c r="G6462" s="1">
        <v>44008</v>
      </c>
      <c r="H6462" t="s">
        <v>66</v>
      </c>
      <c r="I6462" t="s">
        <v>141</v>
      </c>
      <c r="J6462" t="s">
        <v>20968</v>
      </c>
      <c r="K6462" t="s">
        <v>24</v>
      </c>
      <c r="M6462" t="s">
        <v>25</v>
      </c>
      <c r="N6462" t="s">
        <v>26</v>
      </c>
      <c r="O6462" s="3">
        <v>45078.795173611114</v>
      </c>
      <c r="R6462">
        <v>6461</v>
      </c>
      <c r="S6462" t="str">
        <f>PROPER(CustomerSupport[[#This Row],[Resolution]])</f>
        <v/>
      </c>
      <c r="T6462" t="str">
        <f>TRIM(CustomerSupport[[#This Row],[Customer Name]])</f>
        <v>Christian Johnson</v>
      </c>
      <c r="U6462">
        <f>MONTH(CustomerSupport[[#This Row],[Date of Purchase]])</f>
        <v>6</v>
      </c>
      <c r="V6462" t="str">
        <f>TEXT('Working data'!G6462,"mmmm")</f>
        <v>June</v>
      </c>
      <c r="W6462">
        <f>YEAR(CustomerSupport[[#This Row],[Date of Purchase]])</f>
        <v>2020</v>
      </c>
      <c r="X6462" t="str">
        <f t="shared" si="100"/>
        <v/>
      </c>
    </row>
    <row r="6463" spans="1:24" ht="14.25" customHeight="1" x14ac:dyDescent="0.4">
      <c r="A6463">
        <v>6462</v>
      </c>
      <c r="B6463" t="s">
        <v>20969</v>
      </c>
      <c r="C6463" t="s">
        <v>20970</v>
      </c>
      <c r="D6463">
        <v>21</v>
      </c>
      <c r="E6463" t="s">
        <v>58</v>
      </c>
      <c r="F6463" t="s">
        <v>76</v>
      </c>
      <c r="G6463" s="1">
        <v>44110</v>
      </c>
      <c r="H6463" t="s">
        <v>59</v>
      </c>
      <c r="I6463" t="s">
        <v>37</v>
      </c>
      <c r="J6463" t="s">
        <v>20971</v>
      </c>
      <c r="K6463" t="s">
        <v>39</v>
      </c>
      <c r="L6463" t="s">
        <v>20972</v>
      </c>
      <c r="M6463" t="s">
        <v>25</v>
      </c>
      <c r="N6463" t="s">
        <v>26</v>
      </c>
      <c r="O6463" s="3">
        <v>45078.175740740742</v>
      </c>
      <c r="P6463" s="3">
        <v>45078.799351851849</v>
      </c>
      <c r="Q6463">
        <v>1</v>
      </c>
      <c r="R6463">
        <v>6462</v>
      </c>
      <c r="S6463" t="str">
        <f>PROPER(CustomerSupport[[#This Row],[Resolution]])</f>
        <v>Region She Perhaps Wife Near Daughter.</v>
      </c>
      <c r="T6463" t="str">
        <f>TRIM(CustomerSupport[[#This Row],[Customer Name]])</f>
        <v>Andrea Benson</v>
      </c>
      <c r="U6463">
        <f>MONTH(CustomerSupport[[#This Row],[Date of Purchase]])</f>
        <v>10</v>
      </c>
      <c r="V6463" t="str">
        <f>TEXT('Working data'!G6463,"mmmm")</f>
        <v>October</v>
      </c>
      <c r="W6463">
        <f>YEAR(CustomerSupport[[#This Row],[Date of Purchase]])</f>
        <v>2020</v>
      </c>
      <c r="X6463">
        <f t="shared" si="100"/>
        <v>14.966666666558012</v>
      </c>
    </row>
    <row r="6464" spans="1:24" ht="14.25" customHeight="1" x14ac:dyDescent="0.4">
      <c r="A6464">
        <v>6463</v>
      </c>
      <c r="B6464" t="s">
        <v>20973</v>
      </c>
      <c r="C6464" t="s">
        <v>20974</v>
      </c>
      <c r="D6464">
        <v>62</v>
      </c>
      <c r="E6464" t="s">
        <v>58</v>
      </c>
      <c r="F6464" t="s">
        <v>20</v>
      </c>
      <c r="G6464" s="1">
        <v>44298</v>
      </c>
      <c r="H6464" t="s">
        <v>21</v>
      </c>
      <c r="I6464" t="s">
        <v>141</v>
      </c>
      <c r="J6464" s="2" t="s">
        <v>20975</v>
      </c>
      <c r="K6464" t="s">
        <v>39</v>
      </c>
      <c r="L6464" t="s">
        <v>20976</v>
      </c>
      <c r="M6464" t="s">
        <v>25</v>
      </c>
      <c r="N6464" t="s">
        <v>55</v>
      </c>
      <c r="O6464" s="3">
        <v>45078.103530092594</v>
      </c>
      <c r="P6464" s="3">
        <v>45078.281307870369</v>
      </c>
      <c r="Q6464">
        <v>5</v>
      </c>
      <c r="R6464">
        <v>6463</v>
      </c>
      <c r="S6464" t="str">
        <f>PROPER(CustomerSupport[[#This Row],[Resolution]])</f>
        <v>White Debate Least Official Word.</v>
      </c>
      <c r="T6464" t="str">
        <f>TRIM(CustomerSupport[[#This Row],[Customer Name]])</f>
        <v>Luke Green</v>
      </c>
      <c r="U6464">
        <f>MONTH(CustomerSupport[[#This Row],[Date of Purchase]])</f>
        <v>4</v>
      </c>
      <c r="V6464" t="str">
        <f>TEXT('Working data'!G6464,"mmmm")</f>
        <v>April</v>
      </c>
      <c r="W6464">
        <f>YEAR(CustomerSupport[[#This Row],[Date of Purchase]])</f>
        <v>2021</v>
      </c>
      <c r="X6464">
        <f t="shared" si="100"/>
        <v>4.2666666666045785</v>
      </c>
    </row>
    <row r="6465" spans="1:24" ht="14.25" customHeight="1" x14ac:dyDescent="0.4">
      <c r="A6465">
        <v>6464</v>
      </c>
      <c r="B6465" t="s">
        <v>20977</v>
      </c>
      <c r="C6465" t="s">
        <v>20978</v>
      </c>
      <c r="D6465">
        <v>44</v>
      </c>
      <c r="E6465" t="s">
        <v>19</v>
      </c>
      <c r="F6465" t="s">
        <v>112</v>
      </c>
      <c r="G6465" s="1">
        <v>44019</v>
      </c>
      <c r="H6465" t="s">
        <v>45</v>
      </c>
      <c r="I6465" t="s">
        <v>77</v>
      </c>
      <c r="J6465" s="2" t="s">
        <v>20979</v>
      </c>
      <c r="K6465" t="s">
        <v>24</v>
      </c>
      <c r="M6465" t="s">
        <v>41</v>
      </c>
      <c r="N6465" t="s">
        <v>33</v>
      </c>
      <c r="O6465" s="3">
        <v>45078.813275462962</v>
      </c>
      <c r="R6465">
        <v>6464</v>
      </c>
      <c r="S6465" t="str">
        <f>PROPER(CustomerSupport[[#This Row],[Resolution]])</f>
        <v/>
      </c>
      <c r="T6465" t="str">
        <f>TRIM(CustomerSupport[[#This Row],[Customer Name]])</f>
        <v>Marissa Mccarthy</v>
      </c>
      <c r="U6465">
        <f>MONTH(CustomerSupport[[#This Row],[Date of Purchase]])</f>
        <v>7</v>
      </c>
      <c r="V6465" t="str">
        <f>TEXT('Working data'!G6465,"mmmm")</f>
        <v>July</v>
      </c>
      <c r="W6465">
        <f>YEAR(CustomerSupport[[#This Row],[Date of Purchase]])</f>
        <v>2020</v>
      </c>
      <c r="X6465" t="str">
        <f t="shared" si="100"/>
        <v/>
      </c>
    </row>
    <row r="6466" spans="1:24" ht="14.25" customHeight="1" x14ac:dyDescent="0.4">
      <c r="A6466">
        <v>6465</v>
      </c>
      <c r="B6466" t="s">
        <v>20980</v>
      </c>
      <c r="C6466" t="s">
        <v>20981</v>
      </c>
      <c r="D6466">
        <v>26</v>
      </c>
      <c r="E6466" t="s">
        <v>29</v>
      </c>
      <c r="F6466" t="s">
        <v>149</v>
      </c>
      <c r="G6466" s="1">
        <v>44407</v>
      </c>
      <c r="H6466" t="s">
        <v>45</v>
      </c>
      <c r="I6466" t="s">
        <v>67</v>
      </c>
      <c r="J6466" s="2" t="s">
        <v>20982</v>
      </c>
      <c r="K6466" t="s">
        <v>24</v>
      </c>
      <c r="M6466" t="s">
        <v>143</v>
      </c>
      <c r="N6466" t="s">
        <v>83</v>
      </c>
      <c r="O6466" s="3">
        <v>45078.710509259261</v>
      </c>
      <c r="R6466">
        <v>6465</v>
      </c>
      <c r="S6466" t="str">
        <f>PROPER(CustomerSupport[[#This Row],[Resolution]])</f>
        <v/>
      </c>
      <c r="T6466" t="str">
        <f>TRIM(CustomerSupport[[#This Row],[Customer Name]])</f>
        <v>Patricia Salinas</v>
      </c>
      <c r="U6466">
        <f>MONTH(CustomerSupport[[#This Row],[Date of Purchase]])</f>
        <v>7</v>
      </c>
      <c r="V6466" t="str">
        <f>TEXT('Working data'!G6466,"mmmm")</f>
        <v>July</v>
      </c>
      <c r="W6466">
        <f>YEAR(CustomerSupport[[#This Row],[Date of Purchase]])</f>
        <v>2021</v>
      </c>
      <c r="X6466" t="str">
        <f t="shared" ref="X6466:X6529" si="101">IF(OR(O6466="",P6466=""),"",(P6466-O6466)*24)</f>
        <v/>
      </c>
    </row>
    <row r="6467" spans="1:24" ht="14.25" customHeight="1" x14ac:dyDescent="0.4">
      <c r="A6467">
        <v>6466</v>
      </c>
      <c r="B6467" t="s">
        <v>20983</v>
      </c>
      <c r="C6467" t="s">
        <v>20984</v>
      </c>
      <c r="D6467">
        <v>52</v>
      </c>
      <c r="E6467" t="s">
        <v>29</v>
      </c>
      <c r="F6467" t="s">
        <v>202</v>
      </c>
      <c r="G6467" s="1">
        <v>44305</v>
      </c>
      <c r="H6467" t="s">
        <v>21</v>
      </c>
      <c r="I6467" t="s">
        <v>67</v>
      </c>
      <c r="J6467" t="s">
        <v>20985</v>
      </c>
      <c r="K6467" t="s">
        <v>39</v>
      </c>
      <c r="L6467" t="s">
        <v>20986</v>
      </c>
      <c r="M6467" t="s">
        <v>25</v>
      </c>
      <c r="N6467" t="s">
        <v>55</v>
      </c>
      <c r="O6467" s="3">
        <v>45078.485532407409</v>
      </c>
      <c r="P6467" s="3">
        <v>45078.261921296296</v>
      </c>
      <c r="Q6467">
        <v>3</v>
      </c>
      <c r="R6467">
        <v>6466</v>
      </c>
      <c r="S6467" t="str">
        <f>PROPER(CustomerSupport[[#This Row],[Resolution]])</f>
        <v>None Rate Sing Floor Give.</v>
      </c>
      <c r="T6467" t="str">
        <f>TRIM(CustomerSupport[[#This Row],[Customer Name]])</f>
        <v>Derek Johnson</v>
      </c>
      <c r="U6467">
        <f>MONTH(CustomerSupport[[#This Row],[Date of Purchase]])</f>
        <v>4</v>
      </c>
      <c r="V6467" t="str">
        <f>TEXT('Working data'!G6467,"mmmm")</f>
        <v>April</v>
      </c>
      <c r="W6467">
        <f>YEAR(CustomerSupport[[#This Row],[Date of Purchase]])</f>
        <v>2021</v>
      </c>
      <c r="X6467">
        <f t="shared" si="101"/>
        <v>-5.3666666666977108</v>
      </c>
    </row>
    <row r="6468" spans="1:24" ht="14.25" customHeight="1" x14ac:dyDescent="0.4">
      <c r="A6468">
        <v>6467</v>
      </c>
      <c r="B6468" t="s">
        <v>20987</v>
      </c>
      <c r="C6468" t="s">
        <v>20988</v>
      </c>
      <c r="D6468">
        <v>21</v>
      </c>
      <c r="E6468" t="s">
        <v>58</v>
      </c>
      <c r="F6468" t="s">
        <v>421</v>
      </c>
      <c r="G6468" s="1">
        <v>44070</v>
      </c>
      <c r="H6468" t="s">
        <v>21</v>
      </c>
      <c r="I6468" t="s">
        <v>150</v>
      </c>
      <c r="J6468" s="2" t="s">
        <v>20989</v>
      </c>
      <c r="K6468" t="s">
        <v>62</v>
      </c>
      <c r="M6468" t="s">
        <v>25</v>
      </c>
      <c r="N6468" t="s">
        <v>55</v>
      </c>
      <c r="R6468">
        <v>6467</v>
      </c>
      <c r="S6468" t="str">
        <f>PROPER(CustomerSupport[[#This Row],[Resolution]])</f>
        <v/>
      </c>
      <c r="T6468" t="str">
        <f>TRIM(CustomerSupport[[#This Row],[Customer Name]])</f>
        <v>William Meza</v>
      </c>
      <c r="U6468">
        <f>MONTH(CustomerSupport[[#This Row],[Date of Purchase]])</f>
        <v>8</v>
      </c>
      <c r="V6468" t="str">
        <f>TEXT('Working data'!G6468,"mmmm")</f>
        <v>August</v>
      </c>
      <c r="W6468">
        <f>YEAR(CustomerSupport[[#This Row],[Date of Purchase]])</f>
        <v>2020</v>
      </c>
      <c r="X6468" t="str">
        <f t="shared" si="101"/>
        <v/>
      </c>
    </row>
    <row r="6469" spans="1:24" ht="14.25" customHeight="1" x14ac:dyDescent="0.4">
      <c r="A6469">
        <v>6468</v>
      </c>
      <c r="B6469" t="s">
        <v>20990</v>
      </c>
      <c r="C6469" t="s">
        <v>20991</v>
      </c>
      <c r="D6469">
        <v>56</v>
      </c>
      <c r="E6469" t="s">
        <v>29</v>
      </c>
      <c r="F6469" t="s">
        <v>20</v>
      </c>
      <c r="G6469" s="1">
        <v>44210</v>
      </c>
      <c r="H6469" t="s">
        <v>67</v>
      </c>
      <c r="I6469" t="s">
        <v>77</v>
      </c>
      <c r="J6469" s="2" t="s">
        <v>20992</v>
      </c>
      <c r="K6469" t="s">
        <v>62</v>
      </c>
      <c r="M6469" t="s">
        <v>25</v>
      </c>
      <c r="N6469" t="s">
        <v>26</v>
      </c>
      <c r="R6469">
        <v>6468</v>
      </c>
      <c r="S6469" t="str">
        <f>PROPER(CustomerSupport[[#This Row],[Resolution]])</f>
        <v/>
      </c>
      <c r="T6469" t="str">
        <f>TRIM(CustomerSupport[[#This Row],[Customer Name]])</f>
        <v>Brittany Wilson</v>
      </c>
      <c r="U6469">
        <f>MONTH(CustomerSupport[[#This Row],[Date of Purchase]])</f>
        <v>1</v>
      </c>
      <c r="V6469" t="str">
        <f>TEXT('Working data'!G6469,"mmmm")</f>
        <v>January</v>
      </c>
      <c r="W6469">
        <f>YEAR(CustomerSupport[[#This Row],[Date of Purchase]])</f>
        <v>2021</v>
      </c>
      <c r="X6469" t="str">
        <f t="shared" si="101"/>
        <v/>
      </c>
    </row>
    <row r="6470" spans="1:24" ht="14.25" customHeight="1" x14ac:dyDescent="0.4">
      <c r="A6470">
        <v>6469</v>
      </c>
      <c r="B6470" t="s">
        <v>20993</v>
      </c>
      <c r="C6470" t="s">
        <v>20994</v>
      </c>
      <c r="D6470">
        <v>27</v>
      </c>
      <c r="E6470" t="s">
        <v>19</v>
      </c>
      <c r="F6470" t="s">
        <v>129</v>
      </c>
      <c r="G6470" s="1">
        <v>44343</v>
      </c>
      <c r="H6470" t="s">
        <v>66</v>
      </c>
      <c r="I6470" t="s">
        <v>77</v>
      </c>
      <c r="J6470" s="2" t="s">
        <v>20995</v>
      </c>
      <c r="K6470" t="s">
        <v>24</v>
      </c>
      <c r="M6470" t="s">
        <v>143</v>
      </c>
      <c r="N6470" t="s">
        <v>83</v>
      </c>
      <c r="O6470" s="3">
        <v>45078.560590277775</v>
      </c>
      <c r="R6470">
        <v>6469</v>
      </c>
      <c r="S6470" t="str">
        <f>PROPER(CustomerSupport[[#This Row],[Resolution]])</f>
        <v/>
      </c>
      <c r="T6470" t="str">
        <f>TRIM(CustomerSupport[[#This Row],[Customer Name]])</f>
        <v>Sean Clark</v>
      </c>
      <c r="U6470">
        <f>MONTH(CustomerSupport[[#This Row],[Date of Purchase]])</f>
        <v>5</v>
      </c>
      <c r="V6470" t="str">
        <f>TEXT('Working data'!G6470,"mmmm")</f>
        <v>May</v>
      </c>
      <c r="W6470">
        <f>YEAR(CustomerSupport[[#This Row],[Date of Purchase]])</f>
        <v>2021</v>
      </c>
      <c r="X6470" t="str">
        <f t="shared" si="101"/>
        <v/>
      </c>
    </row>
    <row r="6471" spans="1:24" ht="14.25" customHeight="1" x14ac:dyDescent="0.4">
      <c r="A6471">
        <v>6470</v>
      </c>
      <c r="B6471" t="s">
        <v>20996</v>
      </c>
      <c r="C6471" t="s">
        <v>20997</v>
      </c>
      <c r="D6471">
        <v>31</v>
      </c>
      <c r="E6471" t="s">
        <v>29</v>
      </c>
      <c r="F6471" t="s">
        <v>383</v>
      </c>
      <c r="G6471" s="1">
        <v>44118</v>
      </c>
      <c r="H6471" t="s">
        <v>67</v>
      </c>
      <c r="I6471" t="s">
        <v>67</v>
      </c>
      <c r="J6471" s="2" t="s">
        <v>20998</v>
      </c>
      <c r="K6471" t="s">
        <v>24</v>
      </c>
      <c r="M6471" t="s">
        <v>41</v>
      </c>
      <c r="N6471" t="s">
        <v>83</v>
      </c>
      <c r="O6471" s="3">
        <v>45078.32172453704</v>
      </c>
      <c r="R6471">
        <v>6470</v>
      </c>
      <c r="S6471" t="str">
        <f>PROPER(CustomerSupport[[#This Row],[Resolution]])</f>
        <v/>
      </c>
      <c r="T6471" t="str">
        <f>TRIM(CustomerSupport[[#This Row],[Customer Name]])</f>
        <v>Michael Charles</v>
      </c>
      <c r="U6471">
        <f>MONTH(CustomerSupport[[#This Row],[Date of Purchase]])</f>
        <v>10</v>
      </c>
      <c r="V6471" t="str">
        <f>TEXT('Working data'!G6471,"mmmm")</f>
        <v>October</v>
      </c>
      <c r="W6471">
        <f>YEAR(CustomerSupport[[#This Row],[Date of Purchase]])</f>
        <v>2020</v>
      </c>
      <c r="X6471" t="str">
        <f t="shared" si="101"/>
        <v/>
      </c>
    </row>
    <row r="6472" spans="1:24" ht="14.25" customHeight="1" x14ac:dyDescent="0.4">
      <c r="A6472">
        <v>6471</v>
      </c>
      <c r="B6472" t="s">
        <v>20999</v>
      </c>
      <c r="C6472" t="s">
        <v>21000</v>
      </c>
      <c r="D6472">
        <v>63</v>
      </c>
      <c r="E6472" t="s">
        <v>19</v>
      </c>
      <c r="F6472" t="s">
        <v>149</v>
      </c>
      <c r="G6472" s="1">
        <v>44133</v>
      </c>
      <c r="H6472" t="s">
        <v>59</v>
      </c>
      <c r="I6472" t="s">
        <v>177</v>
      </c>
      <c r="J6472" s="2" t="s">
        <v>21001</v>
      </c>
      <c r="K6472" t="s">
        <v>24</v>
      </c>
      <c r="M6472" t="s">
        <v>41</v>
      </c>
      <c r="N6472" t="s">
        <v>26</v>
      </c>
      <c r="O6472" s="3">
        <v>45078.47452546296</v>
      </c>
      <c r="R6472">
        <v>6471</v>
      </c>
      <c r="S6472" t="str">
        <f>PROPER(CustomerSupport[[#This Row],[Resolution]])</f>
        <v/>
      </c>
      <c r="T6472" t="str">
        <f>TRIM(CustomerSupport[[#This Row],[Customer Name]])</f>
        <v>Nicole Cantu</v>
      </c>
      <c r="U6472">
        <f>MONTH(CustomerSupport[[#This Row],[Date of Purchase]])</f>
        <v>10</v>
      </c>
      <c r="V6472" t="str">
        <f>TEXT('Working data'!G6472,"mmmm")</f>
        <v>October</v>
      </c>
      <c r="W6472">
        <f>YEAR(CustomerSupport[[#This Row],[Date of Purchase]])</f>
        <v>2020</v>
      </c>
      <c r="X6472" t="str">
        <f t="shared" si="101"/>
        <v/>
      </c>
    </row>
    <row r="6473" spans="1:24" ht="14.25" customHeight="1" x14ac:dyDescent="0.4">
      <c r="A6473">
        <v>6472</v>
      </c>
      <c r="B6473" t="s">
        <v>21002</v>
      </c>
      <c r="C6473" t="s">
        <v>21003</v>
      </c>
      <c r="D6473">
        <v>34</v>
      </c>
      <c r="E6473" t="s">
        <v>58</v>
      </c>
      <c r="F6473" t="s">
        <v>421</v>
      </c>
      <c r="G6473" s="1">
        <v>43927</v>
      </c>
      <c r="H6473" t="s">
        <v>45</v>
      </c>
      <c r="I6473" t="s">
        <v>72</v>
      </c>
      <c r="J6473" s="2" t="s">
        <v>21004</v>
      </c>
      <c r="K6473" t="s">
        <v>24</v>
      </c>
      <c r="M6473" t="s">
        <v>143</v>
      </c>
      <c r="N6473" t="s">
        <v>26</v>
      </c>
      <c r="O6473" s="3">
        <v>45078.200925925928</v>
      </c>
      <c r="R6473">
        <v>6472</v>
      </c>
      <c r="S6473" t="str">
        <f>PROPER(CustomerSupport[[#This Row],[Resolution]])</f>
        <v/>
      </c>
      <c r="T6473" t="str">
        <f>TRIM(CustomerSupport[[#This Row],[Customer Name]])</f>
        <v>Autumn Bell</v>
      </c>
      <c r="U6473">
        <f>MONTH(CustomerSupport[[#This Row],[Date of Purchase]])</f>
        <v>4</v>
      </c>
      <c r="V6473" t="str">
        <f>TEXT('Working data'!G6473,"mmmm")</f>
        <v>April</v>
      </c>
      <c r="W6473">
        <f>YEAR(CustomerSupport[[#This Row],[Date of Purchase]])</f>
        <v>2020</v>
      </c>
      <c r="X6473" t="str">
        <f t="shared" si="101"/>
        <v/>
      </c>
    </row>
    <row r="6474" spans="1:24" ht="14.25" customHeight="1" x14ac:dyDescent="0.4">
      <c r="A6474">
        <v>6473</v>
      </c>
      <c r="B6474" t="s">
        <v>21005</v>
      </c>
      <c r="C6474" t="s">
        <v>21006</v>
      </c>
      <c r="D6474">
        <v>50</v>
      </c>
      <c r="E6474" t="s">
        <v>29</v>
      </c>
      <c r="F6474" t="s">
        <v>44</v>
      </c>
      <c r="G6474" s="1">
        <v>44432</v>
      </c>
      <c r="H6474" t="s">
        <v>21</v>
      </c>
      <c r="I6474" t="s">
        <v>67</v>
      </c>
      <c r="J6474" s="2" t="s">
        <v>21007</v>
      </c>
      <c r="K6474" t="s">
        <v>39</v>
      </c>
      <c r="L6474" t="s">
        <v>21008</v>
      </c>
      <c r="M6474" t="s">
        <v>89</v>
      </c>
      <c r="N6474" t="s">
        <v>55</v>
      </c>
      <c r="O6474" s="3">
        <v>45078.579421296294</v>
      </c>
      <c r="P6474" s="3">
        <v>45078.300254629627</v>
      </c>
      <c r="Q6474">
        <v>5</v>
      </c>
      <c r="R6474">
        <v>6473</v>
      </c>
      <c r="S6474" t="str">
        <f>PROPER(CustomerSupport[[#This Row],[Resolution]])</f>
        <v>Dark Sort At Mouth If Moment Year Democratic.</v>
      </c>
      <c r="T6474" t="str">
        <f>TRIM(CustomerSupport[[#This Row],[Customer Name]])</f>
        <v>Nicholas Guzman</v>
      </c>
      <c r="U6474">
        <f>MONTH(CustomerSupport[[#This Row],[Date of Purchase]])</f>
        <v>8</v>
      </c>
      <c r="V6474" t="str">
        <f>TEXT('Working data'!G6474,"mmmm")</f>
        <v>August</v>
      </c>
      <c r="W6474">
        <f>YEAR(CustomerSupport[[#This Row],[Date of Purchase]])</f>
        <v>2021</v>
      </c>
      <c r="X6474">
        <f t="shared" si="101"/>
        <v>-6.7000000000116415</v>
      </c>
    </row>
    <row r="6475" spans="1:24" ht="14.25" customHeight="1" x14ac:dyDescent="0.4">
      <c r="A6475">
        <v>6474</v>
      </c>
      <c r="B6475" t="s">
        <v>21009</v>
      </c>
      <c r="C6475" t="s">
        <v>21010</v>
      </c>
      <c r="D6475">
        <v>63</v>
      </c>
      <c r="E6475" t="s">
        <v>58</v>
      </c>
      <c r="F6475" t="s">
        <v>207</v>
      </c>
      <c r="G6475" s="1">
        <v>44453</v>
      </c>
      <c r="H6475" t="s">
        <v>67</v>
      </c>
      <c r="I6475" t="s">
        <v>22</v>
      </c>
      <c r="J6475" s="2" t="s">
        <v>21011</v>
      </c>
      <c r="K6475" t="s">
        <v>24</v>
      </c>
      <c r="M6475" t="s">
        <v>89</v>
      </c>
      <c r="N6475" t="s">
        <v>26</v>
      </c>
      <c r="O6475" s="3">
        <v>45078.01971064815</v>
      </c>
      <c r="R6475">
        <v>6474</v>
      </c>
      <c r="S6475" t="str">
        <f>PROPER(CustomerSupport[[#This Row],[Resolution]])</f>
        <v/>
      </c>
      <c r="T6475" t="str">
        <f>TRIM(CustomerSupport[[#This Row],[Customer Name]])</f>
        <v>Kara May</v>
      </c>
      <c r="U6475">
        <f>MONTH(CustomerSupport[[#This Row],[Date of Purchase]])</f>
        <v>9</v>
      </c>
      <c r="V6475" t="str">
        <f>TEXT('Working data'!G6475,"mmmm")</f>
        <v>September</v>
      </c>
      <c r="W6475">
        <f>YEAR(CustomerSupport[[#This Row],[Date of Purchase]])</f>
        <v>2021</v>
      </c>
      <c r="X6475" t="str">
        <f t="shared" si="101"/>
        <v/>
      </c>
    </row>
    <row r="6476" spans="1:24" ht="14.25" customHeight="1" x14ac:dyDescent="0.4">
      <c r="A6476">
        <v>6475</v>
      </c>
      <c r="B6476" t="s">
        <v>21012</v>
      </c>
      <c r="C6476" t="s">
        <v>21013</v>
      </c>
      <c r="D6476">
        <v>35</v>
      </c>
      <c r="E6476" t="s">
        <v>29</v>
      </c>
      <c r="F6476" t="s">
        <v>65</v>
      </c>
      <c r="G6476" s="1">
        <v>44035</v>
      </c>
      <c r="H6476" t="s">
        <v>21</v>
      </c>
      <c r="I6476" t="s">
        <v>60</v>
      </c>
      <c r="J6476" t="s">
        <v>21014</v>
      </c>
      <c r="K6476" t="s">
        <v>24</v>
      </c>
      <c r="M6476" t="s">
        <v>25</v>
      </c>
      <c r="N6476" t="s">
        <v>83</v>
      </c>
      <c r="O6476" s="3">
        <v>45078.20652777778</v>
      </c>
      <c r="R6476">
        <v>6475</v>
      </c>
      <c r="S6476" t="str">
        <f>PROPER(CustomerSupport[[#This Row],[Resolution]])</f>
        <v/>
      </c>
      <c r="T6476" t="str">
        <f>TRIM(CustomerSupport[[#This Row],[Customer Name]])</f>
        <v>Danny Hall</v>
      </c>
      <c r="U6476">
        <f>MONTH(CustomerSupport[[#This Row],[Date of Purchase]])</f>
        <v>7</v>
      </c>
      <c r="V6476" t="str">
        <f>TEXT('Working data'!G6476,"mmmm")</f>
        <v>July</v>
      </c>
      <c r="W6476">
        <f>YEAR(CustomerSupport[[#This Row],[Date of Purchase]])</f>
        <v>2020</v>
      </c>
      <c r="X6476" t="str">
        <f t="shared" si="101"/>
        <v/>
      </c>
    </row>
    <row r="6477" spans="1:24" ht="14.25" customHeight="1" x14ac:dyDescent="0.4">
      <c r="A6477">
        <v>6476</v>
      </c>
      <c r="B6477" t="s">
        <v>21015</v>
      </c>
      <c r="C6477" t="s">
        <v>21016</v>
      </c>
      <c r="D6477">
        <v>25</v>
      </c>
      <c r="E6477" t="s">
        <v>58</v>
      </c>
      <c r="F6477" t="s">
        <v>249</v>
      </c>
      <c r="G6477" s="1">
        <v>44003</v>
      </c>
      <c r="H6477" t="s">
        <v>59</v>
      </c>
      <c r="I6477" t="s">
        <v>22</v>
      </c>
      <c r="J6477" s="2" t="s">
        <v>21017</v>
      </c>
      <c r="K6477" t="s">
        <v>39</v>
      </c>
      <c r="L6477" t="s">
        <v>21018</v>
      </c>
      <c r="M6477" t="s">
        <v>25</v>
      </c>
      <c r="N6477" t="s">
        <v>26</v>
      </c>
      <c r="O6477" s="3">
        <v>45078.22042824074</v>
      </c>
      <c r="P6477" s="3">
        <v>45078.901678240742</v>
      </c>
      <c r="Q6477">
        <v>3</v>
      </c>
      <c r="R6477">
        <v>6476</v>
      </c>
      <c r="S6477" t="str">
        <f>PROPER(CustomerSupport[[#This Row],[Resolution]])</f>
        <v>Away Economic Statement Movement Itself Financial History Current.</v>
      </c>
      <c r="T6477" t="str">
        <f>TRIM(CustomerSupport[[#This Row],[Customer Name]])</f>
        <v>Lawrence Ward</v>
      </c>
      <c r="U6477">
        <f>MONTH(CustomerSupport[[#This Row],[Date of Purchase]])</f>
        <v>6</v>
      </c>
      <c r="V6477" t="str">
        <f>TEXT('Working data'!G6477,"mmmm")</f>
        <v>June</v>
      </c>
      <c r="W6477">
        <f>YEAR(CustomerSupport[[#This Row],[Date of Purchase]])</f>
        <v>2020</v>
      </c>
      <c r="X6477">
        <f t="shared" si="101"/>
        <v>16.350000000034925</v>
      </c>
    </row>
    <row r="6478" spans="1:24" ht="14.25" customHeight="1" x14ac:dyDescent="0.4">
      <c r="A6478">
        <v>6477</v>
      </c>
      <c r="B6478" t="s">
        <v>21019</v>
      </c>
      <c r="C6478" t="s">
        <v>21020</v>
      </c>
      <c r="D6478">
        <v>32</v>
      </c>
      <c r="E6478" t="s">
        <v>58</v>
      </c>
      <c r="F6478" t="s">
        <v>129</v>
      </c>
      <c r="G6478" s="1">
        <v>44209</v>
      </c>
      <c r="H6478" t="s">
        <v>59</v>
      </c>
      <c r="I6478" t="s">
        <v>113</v>
      </c>
      <c r="J6478" t="s">
        <v>21021</v>
      </c>
      <c r="K6478" t="s">
        <v>62</v>
      </c>
      <c r="M6478" t="s">
        <v>89</v>
      </c>
      <c r="N6478" t="s">
        <v>26</v>
      </c>
      <c r="R6478">
        <v>6477</v>
      </c>
      <c r="S6478" t="str">
        <f>PROPER(CustomerSupport[[#This Row],[Resolution]])</f>
        <v/>
      </c>
      <c r="T6478" t="str">
        <f>TRIM(CustomerSupport[[#This Row],[Customer Name]])</f>
        <v>Brianna Richardson</v>
      </c>
      <c r="U6478">
        <f>MONTH(CustomerSupport[[#This Row],[Date of Purchase]])</f>
        <v>1</v>
      </c>
      <c r="V6478" t="str">
        <f>TEXT('Working data'!G6478,"mmmm")</f>
        <v>January</v>
      </c>
      <c r="W6478">
        <f>YEAR(CustomerSupport[[#This Row],[Date of Purchase]])</f>
        <v>2021</v>
      </c>
      <c r="X6478" t="str">
        <f t="shared" si="101"/>
        <v/>
      </c>
    </row>
    <row r="6479" spans="1:24" ht="14.25" customHeight="1" x14ac:dyDescent="0.4">
      <c r="A6479">
        <v>6478</v>
      </c>
      <c r="B6479" t="s">
        <v>21022</v>
      </c>
      <c r="C6479" t="s">
        <v>21023</v>
      </c>
      <c r="D6479">
        <v>45</v>
      </c>
      <c r="E6479" t="s">
        <v>58</v>
      </c>
      <c r="F6479" t="s">
        <v>339</v>
      </c>
      <c r="G6479" s="1">
        <v>44546</v>
      </c>
      <c r="H6479" t="s">
        <v>45</v>
      </c>
      <c r="I6479" t="s">
        <v>52</v>
      </c>
      <c r="J6479" s="2" t="s">
        <v>21024</v>
      </c>
      <c r="K6479" t="s">
        <v>39</v>
      </c>
      <c r="L6479" t="s">
        <v>21025</v>
      </c>
      <c r="M6479" t="s">
        <v>89</v>
      </c>
      <c r="N6479" t="s">
        <v>55</v>
      </c>
      <c r="O6479" s="3">
        <v>45078.527395833335</v>
      </c>
      <c r="P6479" s="3">
        <v>45078.309340277781</v>
      </c>
      <c r="Q6479">
        <v>5</v>
      </c>
      <c r="R6479">
        <v>6478</v>
      </c>
      <c r="S6479" t="str">
        <f>PROPER(CustomerSupport[[#This Row],[Resolution]])</f>
        <v>Class Policy Indeed Chance.</v>
      </c>
      <c r="T6479" t="str">
        <f>TRIM(CustomerSupport[[#This Row],[Customer Name]])</f>
        <v>Aaron Martinez</v>
      </c>
      <c r="U6479">
        <f>MONTH(CustomerSupport[[#This Row],[Date of Purchase]])</f>
        <v>12</v>
      </c>
      <c r="V6479" t="str">
        <f>TEXT('Working data'!G6479,"mmmm")</f>
        <v>December</v>
      </c>
      <c r="W6479">
        <f>YEAR(CustomerSupport[[#This Row],[Date of Purchase]])</f>
        <v>2021</v>
      </c>
      <c r="X6479">
        <f t="shared" si="101"/>
        <v>-5.2333333332790062</v>
      </c>
    </row>
    <row r="6480" spans="1:24" ht="14.25" customHeight="1" x14ac:dyDescent="0.4">
      <c r="A6480">
        <v>6479</v>
      </c>
      <c r="B6480" t="s">
        <v>21026</v>
      </c>
      <c r="C6480" t="s">
        <v>21027</v>
      </c>
      <c r="D6480">
        <v>31</v>
      </c>
      <c r="E6480" t="s">
        <v>19</v>
      </c>
      <c r="F6480" t="s">
        <v>30</v>
      </c>
      <c r="G6480" s="1">
        <v>44282</v>
      </c>
      <c r="H6480" t="s">
        <v>59</v>
      </c>
      <c r="I6480" t="s">
        <v>93</v>
      </c>
      <c r="J6480" t="s">
        <v>21028</v>
      </c>
      <c r="K6480" t="s">
        <v>24</v>
      </c>
      <c r="M6480" t="s">
        <v>41</v>
      </c>
      <c r="N6480" t="s">
        <v>83</v>
      </c>
      <c r="O6480" s="3">
        <v>45078.596851851849</v>
      </c>
      <c r="R6480">
        <v>6479</v>
      </c>
      <c r="S6480" t="str">
        <f>PROPER(CustomerSupport[[#This Row],[Resolution]])</f>
        <v/>
      </c>
      <c r="T6480" t="str">
        <f>TRIM(CustomerSupport[[#This Row],[Customer Name]])</f>
        <v>Jessica Sawyer</v>
      </c>
      <c r="U6480">
        <f>MONTH(CustomerSupport[[#This Row],[Date of Purchase]])</f>
        <v>3</v>
      </c>
      <c r="V6480" t="str">
        <f>TEXT('Working data'!G6480,"mmmm")</f>
        <v>March</v>
      </c>
      <c r="W6480">
        <f>YEAR(CustomerSupport[[#This Row],[Date of Purchase]])</f>
        <v>2021</v>
      </c>
      <c r="X6480" t="str">
        <f t="shared" si="101"/>
        <v/>
      </c>
    </row>
    <row r="6481" spans="1:24" ht="14.25" customHeight="1" x14ac:dyDescent="0.4">
      <c r="A6481">
        <v>6480</v>
      </c>
      <c r="B6481" t="s">
        <v>21029</v>
      </c>
      <c r="C6481" t="s">
        <v>21030</v>
      </c>
      <c r="D6481">
        <v>51</v>
      </c>
      <c r="E6481" t="s">
        <v>58</v>
      </c>
      <c r="F6481" t="s">
        <v>76</v>
      </c>
      <c r="G6481" s="1">
        <v>44505</v>
      </c>
      <c r="H6481" t="s">
        <v>59</v>
      </c>
      <c r="I6481" t="s">
        <v>150</v>
      </c>
      <c r="J6481" t="s">
        <v>1949</v>
      </c>
      <c r="K6481" t="s">
        <v>62</v>
      </c>
      <c r="M6481" t="s">
        <v>89</v>
      </c>
      <c r="N6481" t="s">
        <v>33</v>
      </c>
      <c r="R6481">
        <v>6480</v>
      </c>
      <c r="S6481" t="str">
        <f>PROPER(CustomerSupport[[#This Row],[Resolution]])</f>
        <v/>
      </c>
      <c r="T6481" t="str">
        <f>TRIM(CustomerSupport[[#This Row],[Customer Name]])</f>
        <v>Gina Kane</v>
      </c>
      <c r="U6481">
        <f>MONTH(CustomerSupport[[#This Row],[Date of Purchase]])</f>
        <v>11</v>
      </c>
      <c r="V6481" t="str">
        <f>TEXT('Working data'!G6481,"mmmm")</f>
        <v>November</v>
      </c>
      <c r="W6481">
        <f>YEAR(CustomerSupport[[#This Row],[Date of Purchase]])</f>
        <v>2021</v>
      </c>
      <c r="X6481" t="str">
        <f t="shared" si="101"/>
        <v/>
      </c>
    </row>
    <row r="6482" spans="1:24" ht="14.25" customHeight="1" x14ac:dyDescent="0.4">
      <c r="A6482">
        <v>6481</v>
      </c>
      <c r="B6482" t="s">
        <v>21031</v>
      </c>
      <c r="C6482" t="s">
        <v>21032</v>
      </c>
      <c r="D6482">
        <v>59</v>
      </c>
      <c r="E6482" t="s">
        <v>19</v>
      </c>
      <c r="F6482" t="s">
        <v>71</v>
      </c>
      <c r="G6482" s="1">
        <v>43940</v>
      </c>
      <c r="H6482" t="s">
        <v>45</v>
      </c>
      <c r="I6482" t="s">
        <v>99</v>
      </c>
      <c r="J6482" s="2" t="s">
        <v>21033</v>
      </c>
      <c r="K6482" t="s">
        <v>24</v>
      </c>
      <c r="M6482" t="s">
        <v>89</v>
      </c>
      <c r="N6482" t="s">
        <v>55</v>
      </c>
      <c r="O6482" s="3">
        <v>45078.681597222225</v>
      </c>
      <c r="R6482">
        <v>6481</v>
      </c>
      <c r="S6482" t="str">
        <f>PROPER(CustomerSupport[[#This Row],[Resolution]])</f>
        <v/>
      </c>
      <c r="T6482" t="str">
        <f>TRIM(CustomerSupport[[#This Row],[Customer Name]])</f>
        <v>Susan Smith</v>
      </c>
      <c r="U6482">
        <f>MONTH(CustomerSupport[[#This Row],[Date of Purchase]])</f>
        <v>4</v>
      </c>
      <c r="V6482" t="str">
        <f>TEXT('Working data'!G6482,"mmmm")</f>
        <v>April</v>
      </c>
      <c r="W6482">
        <f>YEAR(CustomerSupport[[#This Row],[Date of Purchase]])</f>
        <v>2020</v>
      </c>
      <c r="X6482" t="str">
        <f t="shared" si="101"/>
        <v/>
      </c>
    </row>
    <row r="6483" spans="1:24" ht="14.25" customHeight="1" x14ac:dyDescent="0.4">
      <c r="A6483">
        <v>6482</v>
      </c>
      <c r="B6483" t="s">
        <v>21034</v>
      </c>
      <c r="C6483" t="s">
        <v>6698</v>
      </c>
      <c r="D6483">
        <v>49</v>
      </c>
      <c r="E6483" t="s">
        <v>29</v>
      </c>
      <c r="F6483" t="s">
        <v>107</v>
      </c>
      <c r="G6483" s="1">
        <v>44369</v>
      </c>
      <c r="H6483" t="s">
        <v>67</v>
      </c>
      <c r="I6483" t="s">
        <v>37</v>
      </c>
      <c r="J6483" s="2" t="s">
        <v>21035</v>
      </c>
      <c r="K6483" t="s">
        <v>62</v>
      </c>
      <c r="M6483" t="s">
        <v>143</v>
      </c>
      <c r="N6483" t="s">
        <v>55</v>
      </c>
      <c r="R6483">
        <v>6482</v>
      </c>
      <c r="S6483" t="str">
        <f>PROPER(CustomerSupport[[#This Row],[Resolution]])</f>
        <v/>
      </c>
      <c r="T6483" t="str">
        <f>TRIM(CustomerSupport[[#This Row],[Customer Name]])</f>
        <v>Derek Hanson</v>
      </c>
      <c r="U6483">
        <f>MONTH(CustomerSupport[[#This Row],[Date of Purchase]])</f>
        <v>6</v>
      </c>
      <c r="V6483" t="str">
        <f>TEXT('Working data'!G6483,"mmmm")</f>
        <v>June</v>
      </c>
      <c r="W6483">
        <f>YEAR(CustomerSupport[[#This Row],[Date of Purchase]])</f>
        <v>2021</v>
      </c>
      <c r="X6483" t="str">
        <f t="shared" si="101"/>
        <v/>
      </c>
    </row>
    <row r="6484" spans="1:24" ht="14.25" customHeight="1" x14ac:dyDescent="0.4">
      <c r="A6484">
        <v>6483</v>
      </c>
      <c r="B6484" t="s">
        <v>21036</v>
      </c>
      <c r="C6484" t="s">
        <v>21037</v>
      </c>
      <c r="D6484">
        <v>43</v>
      </c>
      <c r="E6484" t="s">
        <v>58</v>
      </c>
      <c r="F6484" t="s">
        <v>149</v>
      </c>
      <c r="G6484" s="1">
        <v>43879</v>
      </c>
      <c r="H6484" t="s">
        <v>21</v>
      </c>
      <c r="I6484" t="s">
        <v>141</v>
      </c>
      <c r="J6484" s="2" t="s">
        <v>21038</v>
      </c>
      <c r="K6484" t="s">
        <v>24</v>
      </c>
      <c r="M6484" t="s">
        <v>41</v>
      </c>
      <c r="N6484" t="s">
        <v>33</v>
      </c>
      <c r="O6484" s="3">
        <v>45078.489270833335</v>
      </c>
      <c r="R6484">
        <v>6483</v>
      </c>
      <c r="S6484" t="str">
        <f>PROPER(CustomerSupport[[#This Row],[Resolution]])</f>
        <v/>
      </c>
      <c r="T6484" t="str">
        <f>TRIM(CustomerSupport[[#This Row],[Customer Name]])</f>
        <v>Roger Lopez</v>
      </c>
      <c r="U6484">
        <f>MONTH(CustomerSupport[[#This Row],[Date of Purchase]])</f>
        <v>2</v>
      </c>
      <c r="V6484" t="str">
        <f>TEXT('Working data'!G6484,"mmmm")</f>
        <v>February</v>
      </c>
      <c r="W6484">
        <f>YEAR(CustomerSupport[[#This Row],[Date of Purchase]])</f>
        <v>2020</v>
      </c>
      <c r="X6484" t="str">
        <f t="shared" si="101"/>
        <v/>
      </c>
    </row>
    <row r="6485" spans="1:24" ht="14.25" customHeight="1" x14ac:dyDescent="0.4">
      <c r="A6485">
        <v>6484</v>
      </c>
      <c r="B6485" t="s">
        <v>21039</v>
      </c>
      <c r="C6485" t="s">
        <v>21040</v>
      </c>
      <c r="D6485">
        <v>32</v>
      </c>
      <c r="E6485" t="s">
        <v>58</v>
      </c>
      <c r="F6485" t="s">
        <v>223</v>
      </c>
      <c r="G6485" s="1">
        <v>43990</v>
      </c>
      <c r="H6485" t="s">
        <v>45</v>
      </c>
      <c r="I6485" t="s">
        <v>150</v>
      </c>
      <c r="J6485" t="s">
        <v>1885</v>
      </c>
      <c r="K6485" t="s">
        <v>39</v>
      </c>
      <c r="L6485" t="s">
        <v>21041</v>
      </c>
      <c r="M6485" t="s">
        <v>89</v>
      </c>
      <c r="N6485" t="s">
        <v>55</v>
      </c>
      <c r="O6485" s="3">
        <v>45078.972604166665</v>
      </c>
      <c r="P6485" s="3">
        <v>45078.522604166668</v>
      </c>
      <c r="Q6485">
        <v>4</v>
      </c>
      <c r="R6485">
        <v>6484</v>
      </c>
      <c r="S6485" t="str">
        <f>PROPER(CustomerSupport[[#This Row],[Resolution]])</f>
        <v>Thus Significant Save Per Dream.</v>
      </c>
      <c r="T6485" t="str">
        <f>TRIM(CustomerSupport[[#This Row],[Customer Name]])</f>
        <v>Wanda Hughes</v>
      </c>
      <c r="U6485">
        <f>MONTH(CustomerSupport[[#This Row],[Date of Purchase]])</f>
        <v>6</v>
      </c>
      <c r="V6485" t="str">
        <f>TEXT('Working data'!G6485,"mmmm")</f>
        <v>June</v>
      </c>
      <c r="W6485">
        <f>YEAR(CustomerSupport[[#This Row],[Date of Purchase]])</f>
        <v>2020</v>
      </c>
      <c r="X6485">
        <f t="shared" si="101"/>
        <v>-10.799999999930151</v>
      </c>
    </row>
    <row r="6486" spans="1:24" ht="14.25" customHeight="1" x14ac:dyDescent="0.4">
      <c r="A6486">
        <v>6485</v>
      </c>
      <c r="B6486" t="s">
        <v>21042</v>
      </c>
      <c r="C6486" t="s">
        <v>21043</v>
      </c>
      <c r="D6486">
        <v>44</v>
      </c>
      <c r="E6486" t="s">
        <v>29</v>
      </c>
      <c r="F6486" t="s">
        <v>219</v>
      </c>
      <c r="G6486" s="1">
        <v>43986</v>
      </c>
      <c r="H6486" t="s">
        <v>66</v>
      </c>
      <c r="I6486" t="s">
        <v>99</v>
      </c>
      <c r="J6486" t="s">
        <v>21044</v>
      </c>
      <c r="K6486" t="s">
        <v>24</v>
      </c>
      <c r="M6486" t="s">
        <v>41</v>
      </c>
      <c r="N6486" t="s">
        <v>83</v>
      </c>
      <c r="O6486" s="3">
        <v>45078.0781712963</v>
      </c>
      <c r="R6486">
        <v>6485</v>
      </c>
      <c r="S6486" t="str">
        <f>PROPER(CustomerSupport[[#This Row],[Resolution]])</f>
        <v/>
      </c>
      <c r="T6486" t="str">
        <f>TRIM(CustomerSupport[[#This Row],[Customer Name]])</f>
        <v>Kristin Foster</v>
      </c>
      <c r="U6486">
        <f>MONTH(CustomerSupport[[#This Row],[Date of Purchase]])</f>
        <v>6</v>
      </c>
      <c r="V6486" t="str">
        <f>TEXT('Working data'!G6486,"mmmm")</f>
        <v>June</v>
      </c>
      <c r="W6486">
        <f>YEAR(CustomerSupport[[#This Row],[Date of Purchase]])</f>
        <v>2020</v>
      </c>
      <c r="X6486" t="str">
        <f t="shared" si="101"/>
        <v/>
      </c>
    </row>
    <row r="6487" spans="1:24" ht="14.25" customHeight="1" x14ac:dyDescent="0.4">
      <c r="A6487">
        <v>6486</v>
      </c>
      <c r="B6487" t="s">
        <v>21045</v>
      </c>
      <c r="C6487" t="s">
        <v>21046</v>
      </c>
      <c r="D6487">
        <v>67</v>
      </c>
      <c r="E6487" t="s">
        <v>29</v>
      </c>
      <c r="F6487" t="s">
        <v>421</v>
      </c>
      <c r="G6487" s="1">
        <v>44195</v>
      </c>
      <c r="H6487" t="s">
        <v>45</v>
      </c>
      <c r="I6487" t="s">
        <v>37</v>
      </c>
      <c r="J6487" t="s">
        <v>21047</v>
      </c>
      <c r="K6487" t="s">
        <v>62</v>
      </c>
      <c r="M6487" t="s">
        <v>25</v>
      </c>
      <c r="N6487" t="s">
        <v>26</v>
      </c>
      <c r="R6487">
        <v>6486</v>
      </c>
      <c r="S6487" t="str">
        <f>PROPER(CustomerSupport[[#This Row],[Resolution]])</f>
        <v/>
      </c>
      <c r="T6487" t="str">
        <f>TRIM(CustomerSupport[[#This Row],[Customer Name]])</f>
        <v>Jesse Hubbard</v>
      </c>
      <c r="U6487">
        <f>MONTH(CustomerSupport[[#This Row],[Date of Purchase]])</f>
        <v>12</v>
      </c>
      <c r="V6487" t="str">
        <f>TEXT('Working data'!G6487,"mmmm")</f>
        <v>December</v>
      </c>
      <c r="W6487">
        <f>YEAR(CustomerSupport[[#This Row],[Date of Purchase]])</f>
        <v>2020</v>
      </c>
      <c r="X6487" t="str">
        <f t="shared" si="101"/>
        <v/>
      </c>
    </row>
    <row r="6488" spans="1:24" ht="14.25" customHeight="1" x14ac:dyDescent="0.4">
      <c r="A6488">
        <v>6487</v>
      </c>
      <c r="B6488" t="s">
        <v>9757</v>
      </c>
      <c r="C6488" t="s">
        <v>21048</v>
      </c>
      <c r="D6488">
        <v>32</v>
      </c>
      <c r="E6488" t="s">
        <v>19</v>
      </c>
      <c r="F6488" t="s">
        <v>30</v>
      </c>
      <c r="G6488" s="1">
        <v>44147</v>
      </c>
      <c r="H6488" t="s">
        <v>67</v>
      </c>
      <c r="I6488" t="s">
        <v>93</v>
      </c>
      <c r="J6488" s="2" t="s">
        <v>21049</v>
      </c>
      <c r="K6488" t="s">
        <v>24</v>
      </c>
      <c r="M6488" t="s">
        <v>143</v>
      </c>
      <c r="N6488" t="s">
        <v>83</v>
      </c>
      <c r="O6488" s="3">
        <v>45078.751817129632</v>
      </c>
      <c r="R6488">
        <v>6487</v>
      </c>
      <c r="S6488" t="str">
        <f>PROPER(CustomerSupport[[#This Row],[Resolution]])</f>
        <v/>
      </c>
      <c r="T6488" t="str">
        <f>TRIM(CustomerSupport[[#This Row],[Customer Name]])</f>
        <v>Emily Allen</v>
      </c>
      <c r="U6488">
        <f>MONTH(CustomerSupport[[#This Row],[Date of Purchase]])</f>
        <v>11</v>
      </c>
      <c r="V6488" t="str">
        <f>TEXT('Working data'!G6488,"mmmm")</f>
        <v>November</v>
      </c>
      <c r="W6488">
        <f>YEAR(CustomerSupport[[#This Row],[Date of Purchase]])</f>
        <v>2020</v>
      </c>
      <c r="X6488" t="str">
        <f t="shared" si="101"/>
        <v/>
      </c>
    </row>
    <row r="6489" spans="1:24" ht="14.25" customHeight="1" x14ac:dyDescent="0.4">
      <c r="A6489">
        <v>6488</v>
      </c>
      <c r="B6489" t="s">
        <v>21050</v>
      </c>
      <c r="C6489" t="s">
        <v>21051</v>
      </c>
      <c r="D6489">
        <v>65</v>
      </c>
      <c r="E6489" t="s">
        <v>58</v>
      </c>
      <c r="F6489" t="s">
        <v>44</v>
      </c>
      <c r="G6489" s="1">
        <v>44488</v>
      </c>
      <c r="H6489" t="s">
        <v>59</v>
      </c>
      <c r="I6489" t="s">
        <v>141</v>
      </c>
      <c r="J6489" s="2" t="s">
        <v>21052</v>
      </c>
      <c r="K6489" t="s">
        <v>62</v>
      </c>
      <c r="M6489" t="s">
        <v>25</v>
      </c>
      <c r="N6489" t="s">
        <v>83</v>
      </c>
      <c r="R6489">
        <v>6488</v>
      </c>
      <c r="S6489" t="str">
        <f>PROPER(CustomerSupport[[#This Row],[Resolution]])</f>
        <v/>
      </c>
      <c r="T6489" t="str">
        <f>TRIM(CustomerSupport[[#This Row],[Customer Name]])</f>
        <v>Joshua Parks</v>
      </c>
      <c r="U6489">
        <f>MONTH(CustomerSupport[[#This Row],[Date of Purchase]])</f>
        <v>10</v>
      </c>
      <c r="V6489" t="str">
        <f>TEXT('Working data'!G6489,"mmmm")</f>
        <v>October</v>
      </c>
      <c r="W6489">
        <f>YEAR(CustomerSupport[[#This Row],[Date of Purchase]])</f>
        <v>2021</v>
      </c>
      <c r="X6489" t="str">
        <f t="shared" si="101"/>
        <v/>
      </c>
    </row>
    <row r="6490" spans="1:24" ht="14.25" customHeight="1" x14ac:dyDescent="0.4">
      <c r="A6490">
        <v>6489</v>
      </c>
      <c r="B6490" t="s">
        <v>21053</v>
      </c>
      <c r="C6490" t="s">
        <v>21054</v>
      </c>
      <c r="D6490">
        <v>34</v>
      </c>
      <c r="E6490" t="s">
        <v>29</v>
      </c>
      <c r="F6490" t="s">
        <v>421</v>
      </c>
      <c r="G6490" s="1">
        <v>44234</v>
      </c>
      <c r="H6490" t="s">
        <v>45</v>
      </c>
      <c r="I6490" t="s">
        <v>31</v>
      </c>
      <c r="J6490" t="s">
        <v>442</v>
      </c>
      <c r="K6490" t="s">
        <v>62</v>
      </c>
      <c r="M6490" t="s">
        <v>25</v>
      </c>
      <c r="N6490" t="s">
        <v>33</v>
      </c>
      <c r="R6490">
        <v>6489</v>
      </c>
      <c r="S6490" t="str">
        <f>PROPER(CustomerSupport[[#This Row],[Resolution]])</f>
        <v/>
      </c>
      <c r="T6490" t="str">
        <f>TRIM(CustomerSupport[[#This Row],[Customer Name]])</f>
        <v>Nicholas Chapman</v>
      </c>
      <c r="U6490">
        <f>MONTH(CustomerSupport[[#This Row],[Date of Purchase]])</f>
        <v>2</v>
      </c>
      <c r="V6490" t="str">
        <f>TEXT('Working data'!G6490,"mmmm")</f>
        <v>February</v>
      </c>
      <c r="W6490">
        <f>YEAR(CustomerSupport[[#This Row],[Date of Purchase]])</f>
        <v>2021</v>
      </c>
      <c r="X6490" t="str">
        <f t="shared" si="101"/>
        <v/>
      </c>
    </row>
    <row r="6491" spans="1:24" ht="14.25" customHeight="1" x14ac:dyDescent="0.4">
      <c r="A6491">
        <v>6490</v>
      </c>
      <c r="B6491" t="s">
        <v>12557</v>
      </c>
      <c r="C6491" t="s">
        <v>21055</v>
      </c>
      <c r="D6491">
        <v>31</v>
      </c>
      <c r="E6491" t="s">
        <v>58</v>
      </c>
      <c r="F6491" t="s">
        <v>107</v>
      </c>
      <c r="G6491" s="1">
        <v>43949</v>
      </c>
      <c r="H6491" t="s">
        <v>21</v>
      </c>
      <c r="I6491" t="s">
        <v>93</v>
      </c>
      <c r="J6491" s="2" t="s">
        <v>21056</v>
      </c>
      <c r="K6491" t="s">
        <v>39</v>
      </c>
      <c r="L6491" t="s">
        <v>21057</v>
      </c>
      <c r="M6491" t="s">
        <v>89</v>
      </c>
      <c r="N6491" t="s">
        <v>26</v>
      </c>
      <c r="O6491" s="3">
        <v>45078.921284722222</v>
      </c>
      <c r="P6491" s="3">
        <v>45078.516423611109</v>
      </c>
      <c r="Q6491">
        <v>1</v>
      </c>
      <c r="R6491">
        <v>6490</v>
      </c>
      <c r="S6491" t="str">
        <f>PROPER(CustomerSupport[[#This Row],[Resolution]])</f>
        <v>Source Single Stuff How Cultural Reality Size.</v>
      </c>
      <c r="T6491" t="str">
        <f>TRIM(CustomerSupport[[#This Row],[Customer Name]])</f>
        <v>Linda Johnson</v>
      </c>
      <c r="U6491">
        <f>MONTH(CustomerSupport[[#This Row],[Date of Purchase]])</f>
        <v>4</v>
      </c>
      <c r="V6491" t="str">
        <f>TEXT('Working data'!G6491,"mmmm")</f>
        <v>April</v>
      </c>
      <c r="W6491">
        <f>YEAR(CustomerSupport[[#This Row],[Date of Purchase]])</f>
        <v>2020</v>
      </c>
      <c r="X6491">
        <f t="shared" si="101"/>
        <v>-9.7166666667326353</v>
      </c>
    </row>
    <row r="6492" spans="1:24" ht="14.25" customHeight="1" x14ac:dyDescent="0.4">
      <c r="A6492">
        <v>6491</v>
      </c>
      <c r="B6492" t="s">
        <v>21058</v>
      </c>
      <c r="C6492" t="s">
        <v>21059</v>
      </c>
      <c r="D6492">
        <v>70</v>
      </c>
      <c r="E6492" t="s">
        <v>58</v>
      </c>
      <c r="F6492" t="s">
        <v>485</v>
      </c>
      <c r="G6492" s="1">
        <v>44098</v>
      </c>
      <c r="H6492" t="s">
        <v>66</v>
      </c>
      <c r="I6492" t="s">
        <v>67</v>
      </c>
      <c r="J6492" t="s">
        <v>21060</v>
      </c>
      <c r="K6492" t="s">
        <v>62</v>
      </c>
      <c r="M6492" t="s">
        <v>89</v>
      </c>
      <c r="N6492" t="s">
        <v>55</v>
      </c>
      <c r="R6492">
        <v>6491</v>
      </c>
      <c r="S6492" t="str">
        <f>PROPER(CustomerSupport[[#This Row],[Resolution]])</f>
        <v/>
      </c>
      <c r="T6492" t="str">
        <f>TRIM(CustomerSupport[[#This Row],[Customer Name]])</f>
        <v>Robert Malone</v>
      </c>
      <c r="U6492">
        <f>MONTH(CustomerSupport[[#This Row],[Date of Purchase]])</f>
        <v>9</v>
      </c>
      <c r="V6492" t="str">
        <f>TEXT('Working data'!G6492,"mmmm")</f>
        <v>September</v>
      </c>
      <c r="W6492">
        <f>YEAR(CustomerSupport[[#This Row],[Date of Purchase]])</f>
        <v>2020</v>
      </c>
      <c r="X6492" t="str">
        <f t="shared" si="101"/>
        <v/>
      </c>
    </row>
    <row r="6493" spans="1:24" ht="14.25" customHeight="1" x14ac:dyDescent="0.4">
      <c r="A6493">
        <v>6492</v>
      </c>
      <c r="B6493" t="s">
        <v>21061</v>
      </c>
      <c r="C6493" t="s">
        <v>21062</v>
      </c>
      <c r="D6493">
        <v>43</v>
      </c>
      <c r="E6493" t="s">
        <v>19</v>
      </c>
      <c r="F6493" t="s">
        <v>397</v>
      </c>
      <c r="G6493" s="1">
        <v>44010</v>
      </c>
      <c r="H6493" t="s">
        <v>45</v>
      </c>
      <c r="I6493" t="s">
        <v>177</v>
      </c>
      <c r="J6493" s="2" t="s">
        <v>21063</v>
      </c>
      <c r="K6493" t="s">
        <v>39</v>
      </c>
      <c r="L6493" t="s">
        <v>21064</v>
      </c>
      <c r="M6493" t="s">
        <v>41</v>
      </c>
      <c r="N6493" t="s">
        <v>55</v>
      </c>
      <c r="O6493" s="3">
        <v>45078.401875000003</v>
      </c>
      <c r="P6493" s="3">
        <v>45078.716458333336</v>
      </c>
      <c r="Q6493">
        <v>3</v>
      </c>
      <c r="R6493">
        <v>6492</v>
      </c>
      <c r="S6493" t="str">
        <f>PROPER(CustomerSupport[[#This Row],[Resolution]])</f>
        <v>Itself Campaign Total Usually Player Despite.</v>
      </c>
      <c r="T6493" t="str">
        <f>TRIM(CustomerSupport[[#This Row],[Customer Name]])</f>
        <v>Katrina Brown</v>
      </c>
      <c r="U6493">
        <f>MONTH(CustomerSupport[[#This Row],[Date of Purchase]])</f>
        <v>6</v>
      </c>
      <c r="V6493" t="str">
        <f>TEXT('Working data'!G6493,"mmmm")</f>
        <v>June</v>
      </c>
      <c r="W6493">
        <f>YEAR(CustomerSupport[[#This Row],[Date of Purchase]])</f>
        <v>2020</v>
      </c>
      <c r="X6493">
        <f t="shared" si="101"/>
        <v>7.5499999999883585</v>
      </c>
    </row>
    <row r="6494" spans="1:24" ht="14.25" customHeight="1" x14ac:dyDescent="0.4">
      <c r="A6494">
        <v>6493</v>
      </c>
      <c r="B6494" t="s">
        <v>4910</v>
      </c>
      <c r="C6494" t="s">
        <v>21065</v>
      </c>
      <c r="D6494">
        <v>70</v>
      </c>
      <c r="E6494" t="s">
        <v>29</v>
      </c>
      <c r="F6494" t="s">
        <v>383</v>
      </c>
      <c r="G6494" s="1">
        <v>44497</v>
      </c>
      <c r="H6494" t="s">
        <v>45</v>
      </c>
      <c r="I6494" t="s">
        <v>72</v>
      </c>
      <c r="J6494" s="2" t="s">
        <v>21066</v>
      </c>
      <c r="K6494" t="s">
        <v>39</v>
      </c>
      <c r="L6494" t="s">
        <v>21067</v>
      </c>
      <c r="M6494" t="s">
        <v>89</v>
      </c>
      <c r="N6494" t="s">
        <v>26</v>
      </c>
      <c r="O6494" s="3">
        <v>45078.735219907408</v>
      </c>
      <c r="P6494" s="3">
        <v>45078.555358796293</v>
      </c>
      <c r="Q6494">
        <v>2</v>
      </c>
      <c r="R6494">
        <v>6493</v>
      </c>
      <c r="S6494" t="str">
        <f>PROPER(CustomerSupport[[#This Row],[Resolution]])</f>
        <v>Choice Their Beautiful Market Top How Cause.</v>
      </c>
      <c r="T6494" t="str">
        <f>TRIM(CustomerSupport[[#This Row],[Customer Name]])</f>
        <v>Brian Ross</v>
      </c>
      <c r="U6494">
        <f>MONTH(CustomerSupport[[#This Row],[Date of Purchase]])</f>
        <v>10</v>
      </c>
      <c r="V6494" t="str">
        <f>TEXT('Working data'!G6494,"mmmm")</f>
        <v>October</v>
      </c>
      <c r="W6494">
        <f>YEAR(CustomerSupport[[#This Row],[Date of Purchase]])</f>
        <v>2021</v>
      </c>
      <c r="X6494">
        <f t="shared" si="101"/>
        <v>-4.3166666667675599</v>
      </c>
    </row>
    <row r="6495" spans="1:24" ht="14.25" customHeight="1" x14ac:dyDescent="0.4">
      <c r="A6495">
        <v>6494</v>
      </c>
      <c r="B6495" t="s">
        <v>21068</v>
      </c>
      <c r="C6495" t="s">
        <v>21069</v>
      </c>
      <c r="D6495">
        <v>35</v>
      </c>
      <c r="E6495" t="s">
        <v>58</v>
      </c>
      <c r="F6495" t="s">
        <v>76</v>
      </c>
      <c r="G6495" s="1">
        <v>43927</v>
      </c>
      <c r="H6495" t="s">
        <v>59</v>
      </c>
      <c r="I6495" t="s">
        <v>113</v>
      </c>
      <c r="J6495" s="2" t="s">
        <v>21070</v>
      </c>
      <c r="K6495" t="s">
        <v>24</v>
      </c>
      <c r="M6495" t="s">
        <v>89</v>
      </c>
      <c r="N6495" t="s">
        <v>83</v>
      </c>
      <c r="O6495" s="3">
        <v>45078.938726851855</v>
      </c>
      <c r="R6495">
        <v>6494</v>
      </c>
      <c r="S6495" t="str">
        <f>PROPER(CustomerSupport[[#This Row],[Resolution]])</f>
        <v/>
      </c>
      <c r="T6495" t="str">
        <f>TRIM(CustomerSupport[[#This Row],[Customer Name]])</f>
        <v>Judith Baker</v>
      </c>
      <c r="U6495">
        <f>MONTH(CustomerSupport[[#This Row],[Date of Purchase]])</f>
        <v>4</v>
      </c>
      <c r="V6495" t="str">
        <f>TEXT('Working data'!G6495,"mmmm")</f>
        <v>April</v>
      </c>
      <c r="W6495">
        <f>YEAR(CustomerSupport[[#This Row],[Date of Purchase]])</f>
        <v>2020</v>
      </c>
      <c r="X6495" t="str">
        <f t="shared" si="101"/>
        <v/>
      </c>
    </row>
    <row r="6496" spans="1:24" ht="14.25" customHeight="1" x14ac:dyDescent="0.4">
      <c r="A6496">
        <v>6495</v>
      </c>
      <c r="B6496" t="s">
        <v>21071</v>
      </c>
      <c r="C6496" t="s">
        <v>21072</v>
      </c>
      <c r="D6496">
        <v>45</v>
      </c>
      <c r="E6496" t="s">
        <v>29</v>
      </c>
      <c r="F6496" t="s">
        <v>699</v>
      </c>
      <c r="G6496" s="1">
        <v>44173</v>
      </c>
      <c r="H6496" t="s">
        <v>21</v>
      </c>
      <c r="I6496" t="s">
        <v>99</v>
      </c>
      <c r="J6496" s="2" t="s">
        <v>21073</v>
      </c>
      <c r="K6496" t="s">
        <v>24</v>
      </c>
      <c r="M6496" t="s">
        <v>41</v>
      </c>
      <c r="N6496" t="s">
        <v>83</v>
      </c>
      <c r="O6496" s="3">
        <v>45078.477627314816</v>
      </c>
      <c r="R6496">
        <v>6495</v>
      </c>
      <c r="S6496" t="str">
        <f>PROPER(CustomerSupport[[#This Row],[Resolution]])</f>
        <v/>
      </c>
      <c r="T6496" t="str">
        <f>TRIM(CustomerSupport[[#This Row],[Customer Name]])</f>
        <v>Adam Carroll Jr.</v>
      </c>
      <c r="U6496">
        <f>MONTH(CustomerSupport[[#This Row],[Date of Purchase]])</f>
        <v>12</v>
      </c>
      <c r="V6496" t="str">
        <f>TEXT('Working data'!G6496,"mmmm")</f>
        <v>December</v>
      </c>
      <c r="W6496">
        <f>YEAR(CustomerSupport[[#This Row],[Date of Purchase]])</f>
        <v>2020</v>
      </c>
      <c r="X6496" t="str">
        <f t="shared" si="101"/>
        <v/>
      </c>
    </row>
    <row r="6497" spans="1:24" ht="14.25" customHeight="1" x14ac:dyDescent="0.4">
      <c r="A6497">
        <v>6496</v>
      </c>
      <c r="B6497" t="s">
        <v>21074</v>
      </c>
      <c r="C6497" t="s">
        <v>21075</v>
      </c>
      <c r="D6497">
        <v>50</v>
      </c>
      <c r="E6497" t="s">
        <v>19</v>
      </c>
      <c r="F6497" t="s">
        <v>103</v>
      </c>
      <c r="G6497" s="1">
        <v>43839</v>
      </c>
      <c r="H6497" t="s">
        <v>67</v>
      </c>
      <c r="I6497" t="s">
        <v>60</v>
      </c>
      <c r="J6497" t="s">
        <v>21076</v>
      </c>
      <c r="K6497" t="s">
        <v>62</v>
      </c>
      <c r="M6497" t="s">
        <v>25</v>
      </c>
      <c r="N6497" t="s">
        <v>55</v>
      </c>
      <c r="R6497">
        <v>6496</v>
      </c>
      <c r="S6497" t="str">
        <f>PROPER(CustomerSupport[[#This Row],[Resolution]])</f>
        <v/>
      </c>
      <c r="T6497" t="str">
        <f>TRIM(CustomerSupport[[#This Row],[Customer Name]])</f>
        <v>Ian Blackwell</v>
      </c>
      <c r="U6497">
        <f>MONTH(CustomerSupport[[#This Row],[Date of Purchase]])</f>
        <v>1</v>
      </c>
      <c r="V6497" t="str">
        <f>TEXT('Working data'!G6497,"mmmm")</f>
        <v>January</v>
      </c>
      <c r="W6497">
        <f>YEAR(CustomerSupport[[#This Row],[Date of Purchase]])</f>
        <v>2020</v>
      </c>
      <c r="X6497" t="str">
        <f t="shared" si="101"/>
        <v/>
      </c>
    </row>
    <row r="6498" spans="1:24" ht="14.25" customHeight="1" x14ac:dyDescent="0.4">
      <c r="A6498">
        <v>6497</v>
      </c>
      <c r="B6498" t="s">
        <v>21077</v>
      </c>
      <c r="C6498" t="s">
        <v>21078</v>
      </c>
      <c r="D6498">
        <v>50</v>
      </c>
      <c r="E6498" t="s">
        <v>29</v>
      </c>
      <c r="F6498" t="s">
        <v>76</v>
      </c>
      <c r="G6498" s="1">
        <v>44124</v>
      </c>
      <c r="H6498" t="s">
        <v>59</v>
      </c>
      <c r="I6498" t="s">
        <v>72</v>
      </c>
      <c r="J6498" t="s">
        <v>21079</v>
      </c>
      <c r="K6498" t="s">
        <v>39</v>
      </c>
      <c r="L6498" t="s">
        <v>21080</v>
      </c>
      <c r="M6498" t="s">
        <v>143</v>
      </c>
      <c r="N6498" t="s">
        <v>83</v>
      </c>
      <c r="O6498" s="3">
        <v>45078.959606481483</v>
      </c>
      <c r="P6498" s="3">
        <v>45078.558217592596</v>
      </c>
      <c r="Q6498">
        <v>1</v>
      </c>
      <c r="R6498">
        <v>6497</v>
      </c>
      <c r="S6498" t="str">
        <f>PROPER(CustomerSupport[[#This Row],[Resolution]])</f>
        <v>Picture As Recent Trouble Once Avoid.</v>
      </c>
      <c r="T6498" t="str">
        <f>TRIM(CustomerSupport[[#This Row],[Customer Name]])</f>
        <v>Tami Henderson</v>
      </c>
      <c r="U6498">
        <f>MONTH(CustomerSupport[[#This Row],[Date of Purchase]])</f>
        <v>10</v>
      </c>
      <c r="V6498" t="str">
        <f>TEXT('Working data'!G6498,"mmmm")</f>
        <v>October</v>
      </c>
      <c r="W6498">
        <f>YEAR(CustomerSupport[[#This Row],[Date of Purchase]])</f>
        <v>2020</v>
      </c>
      <c r="X6498">
        <f t="shared" si="101"/>
        <v>-9.6333333333022892</v>
      </c>
    </row>
    <row r="6499" spans="1:24" ht="14.25" customHeight="1" x14ac:dyDescent="0.4">
      <c r="A6499">
        <v>6498</v>
      </c>
      <c r="B6499" t="s">
        <v>21081</v>
      </c>
      <c r="C6499" t="s">
        <v>21082</v>
      </c>
      <c r="D6499">
        <v>30</v>
      </c>
      <c r="E6499" t="s">
        <v>19</v>
      </c>
      <c r="F6499" t="s">
        <v>223</v>
      </c>
      <c r="G6499" s="1">
        <v>43902</v>
      </c>
      <c r="H6499" t="s">
        <v>45</v>
      </c>
      <c r="I6499" t="s">
        <v>59</v>
      </c>
      <c r="J6499" t="s">
        <v>21083</v>
      </c>
      <c r="K6499" t="s">
        <v>62</v>
      </c>
      <c r="M6499" t="s">
        <v>143</v>
      </c>
      <c r="N6499" t="s">
        <v>33</v>
      </c>
      <c r="R6499">
        <v>6498</v>
      </c>
      <c r="S6499" t="str">
        <f>PROPER(CustomerSupport[[#This Row],[Resolution]])</f>
        <v/>
      </c>
      <c r="T6499" t="str">
        <f>TRIM(CustomerSupport[[#This Row],[Customer Name]])</f>
        <v>Donna Villarreal</v>
      </c>
      <c r="U6499">
        <f>MONTH(CustomerSupport[[#This Row],[Date of Purchase]])</f>
        <v>3</v>
      </c>
      <c r="V6499" t="str">
        <f>TEXT('Working data'!G6499,"mmmm")</f>
        <v>March</v>
      </c>
      <c r="W6499">
        <f>YEAR(CustomerSupport[[#This Row],[Date of Purchase]])</f>
        <v>2020</v>
      </c>
      <c r="X6499" t="str">
        <f t="shared" si="101"/>
        <v/>
      </c>
    </row>
    <row r="6500" spans="1:24" ht="14.25" customHeight="1" x14ac:dyDescent="0.4">
      <c r="A6500">
        <v>6499</v>
      </c>
      <c r="B6500" t="s">
        <v>21084</v>
      </c>
      <c r="C6500" t="s">
        <v>21085</v>
      </c>
      <c r="D6500">
        <v>47</v>
      </c>
      <c r="E6500" t="s">
        <v>19</v>
      </c>
      <c r="F6500" t="s">
        <v>76</v>
      </c>
      <c r="G6500" s="1">
        <v>44201</v>
      </c>
      <c r="H6500" t="s">
        <v>67</v>
      </c>
      <c r="I6500" t="s">
        <v>99</v>
      </c>
      <c r="J6500" s="2" t="s">
        <v>21086</v>
      </c>
      <c r="K6500" t="s">
        <v>39</v>
      </c>
      <c r="L6500" t="s">
        <v>21087</v>
      </c>
      <c r="M6500" t="s">
        <v>143</v>
      </c>
      <c r="N6500" t="s">
        <v>55</v>
      </c>
      <c r="O6500" s="3">
        <v>45078.946446759262</v>
      </c>
      <c r="P6500" s="3">
        <v>45078.042974537035</v>
      </c>
      <c r="Q6500">
        <v>3</v>
      </c>
      <c r="R6500">
        <v>6499</v>
      </c>
      <c r="S6500" t="str">
        <f>PROPER(CustomerSupport[[#This Row],[Resolution]])</f>
        <v>Question Seem Human Event Name.</v>
      </c>
      <c r="T6500" t="str">
        <f>TRIM(CustomerSupport[[#This Row],[Customer Name]])</f>
        <v>Jesse Cooper</v>
      </c>
      <c r="U6500">
        <f>MONTH(CustomerSupport[[#This Row],[Date of Purchase]])</f>
        <v>1</v>
      </c>
      <c r="V6500" t="str">
        <f>TEXT('Working data'!G6500,"mmmm")</f>
        <v>January</v>
      </c>
      <c r="W6500">
        <f>YEAR(CustomerSupport[[#This Row],[Date of Purchase]])</f>
        <v>2021</v>
      </c>
      <c r="X6500">
        <f t="shared" si="101"/>
        <v>-21.683333333465271</v>
      </c>
    </row>
    <row r="6501" spans="1:24" ht="14.25" customHeight="1" x14ac:dyDescent="0.4">
      <c r="A6501">
        <v>6500</v>
      </c>
      <c r="B6501" t="s">
        <v>21088</v>
      </c>
      <c r="C6501" t="s">
        <v>21089</v>
      </c>
      <c r="D6501">
        <v>37</v>
      </c>
      <c r="E6501" t="s">
        <v>29</v>
      </c>
      <c r="F6501" t="s">
        <v>339</v>
      </c>
      <c r="G6501" s="1">
        <v>44417</v>
      </c>
      <c r="H6501" t="s">
        <v>67</v>
      </c>
      <c r="I6501" t="s">
        <v>59</v>
      </c>
      <c r="J6501" s="2" t="s">
        <v>21090</v>
      </c>
      <c r="K6501" t="s">
        <v>39</v>
      </c>
      <c r="L6501" t="s">
        <v>21091</v>
      </c>
      <c r="M6501" t="s">
        <v>41</v>
      </c>
      <c r="N6501" t="s">
        <v>83</v>
      </c>
      <c r="O6501" s="3">
        <v>45078.854097222225</v>
      </c>
      <c r="P6501" s="3">
        <v>45078.769375000003</v>
      </c>
      <c r="Q6501">
        <v>4</v>
      </c>
      <c r="R6501">
        <v>6500</v>
      </c>
      <c r="S6501" t="str">
        <f>PROPER(CustomerSupport[[#This Row],[Resolution]])</f>
        <v>Arm Yet Guy Democrat Arrive Or Middle Million.</v>
      </c>
      <c r="T6501" t="str">
        <f>TRIM(CustomerSupport[[#This Row],[Customer Name]])</f>
        <v>Jordan Carter</v>
      </c>
      <c r="U6501">
        <f>MONTH(CustomerSupport[[#This Row],[Date of Purchase]])</f>
        <v>8</v>
      </c>
      <c r="V6501" t="str">
        <f>TEXT('Working data'!G6501,"mmmm")</f>
        <v>August</v>
      </c>
      <c r="W6501">
        <f>YEAR(CustomerSupport[[#This Row],[Date of Purchase]])</f>
        <v>2021</v>
      </c>
      <c r="X6501">
        <f t="shared" si="101"/>
        <v>-2.0333333333255723</v>
      </c>
    </row>
    <row r="6502" spans="1:24" ht="14.25" customHeight="1" x14ac:dyDescent="0.4">
      <c r="A6502">
        <v>6501</v>
      </c>
      <c r="B6502" t="s">
        <v>21092</v>
      </c>
      <c r="C6502" t="s">
        <v>21093</v>
      </c>
      <c r="D6502">
        <v>33</v>
      </c>
      <c r="E6502" t="s">
        <v>19</v>
      </c>
      <c r="F6502" t="s">
        <v>431</v>
      </c>
      <c r="G6502" s="1">
        <v>44184</v>
      </c>
      <c r="H6502" t="s">
        <v>66</v>
      </c>
      <c r="I6502" t="s">
        <v>99</v>
      </c>
      <c r="J6502" s="2" t="s">
        <v>21094</v>
      </c>
      <c r="K6502" t="s">
        <v>24</v>
      </c>
      <c r="M6502" t="s">
        <v>25</v>
      </c>
      <c r="N6502" t="s">
        <v>33</v>
      </c>
      <c r="O6502" s="3">
        <v>45078.115219907406</v>
      </c>
      <c r="R6502">
        <v>6501</v>
      </c>
      <c r="S6502" t="str">
        <f>PROPER(CustomerSupport[[#This Row],[Resolution]])</f>
        <v/>
      </c>
      <c r="T6502" t="str">
        <f>TRIM(CustomerSupport[[#This Row],[Customer Name]])</f>
        <v>Patrick Maxwell</v>
      </c>
      <c r="U6502">
        <f>MONTH(CustomerSupport[[#This Row],[Date of Purchase]])</f>
        <v>12</v>
      </c>
      <c r="V6502" t="str">
        <f>TEXT('Working data'!G6502,"mmmm")</f>
        <v>December</v>
      </c>
      <c r="W6502">
        <f>YEAR(CustomerSupport[[#This Row],[Date of Purchase]])</f>
        <v>2020</v>
      </c>
      <c r="X6502" t="str">
        <f t="shared" si="101"/>
        <v/>
      </c>
    </row>
    <row r="6503" spans="1:24" ht="14.25" customHeight="1" x14ac:dyDescent="0.4">
      <c r="A6503">
        <v>6502</v>
      </c>
      <c r="B6503" t="s">
        <v>21095</v>
      </c>
      <c r="C6503" t="s">
        <v>21096</v>
      </c>
      <c r="D6503">
        <v>20</v>
      </c>
      <c r="E6503" t="s">
        <v>29</v>
      </c>
      <c r="F6503" t="s">
        <v>207</v>
      </c>
      <c r="G6503" s="1">
        <v>44324</v>
      </c>
      <c r="H6503" t="s">
        <v>21</v>
      </c>
      <c r="I6503" t="s">
        <v>93</v>
      </c>
      <c r="J6503" s="2" t="s">
        <v>21097</v>
      </c>
      <c r="K6503" t="s">
        <v>39</v>
      </c>
      <c r="L6503" t="s">
        <v>21098</v>
      </c>
      <c r="M6503" t="s">
        <v>143</v>
      </c>
      <c r="N6503" t="s">
        <v>26</v>
      </c>
      <c r="O6503" s="3">
        <v>45078.184675925928</v>
      </c>
      <c r="P6503" s="3">
        <v>45078.146481481483</v>
      </c>
      <c r="Q6503">
        <v>2</v>
      </c>
      <c r="R6503">
        <v>6502</v>
      </c>
      <c r="S6503" t="str">
        <f>PROPER(CustomerSupport[[#This Row],[Resolution]])</f>
        <v>Become Condition Open Thousand Yard Since.</v>
      </c>
      <c r="T6503" t="str">
        <f>TRIM(CustomerSupport[[#This Row],[Customer Name]])</f>
        <v>Mrs. Jennifer Jenkins</v>
      </c>
      <c r="U6503">
        <f>MONTH(CustomerSupport[[#This Row],[Date of Purchase]])</f>
        <v>5</v>
      </c>
      <c r="V6503" t="str">
        <f>TEXT('Working data'!G6503,"mmmm")</f>
        <v>May</v>
      </c>
      <c r="W6503">
        <f>YEAR(CustomerSupport[[#This Row],[Date of Purchase]])</f>
        <v>2021</v>
      </c>
      <c r="X6503">
        <f t="shared" si="101"/>
        <v>-0.91666666668606922</v>
      </c>
    </row>
    <row r="6504" spans="1:24" ht="14.25" customHeight="1" x14ac:dyDescent="0.4">
      <c r="A6504">
        <v>6503</v>
      </c>
      <c r="B6504" t="s">
        <v>21099</v>
      </c>
      <c r="C6504" t="s">
        <v>21100</v>
      </c>
      <c r="D6504">
        <v>64</v>
      </c>
      <c r="E6504" t="s">
        <v>19</v>
      </c>
      <c r="F6504" t="s">
        <v>20</v>
      </c>
      <c r="G6504" s="1">
        <v>43946</v>
      </c>
      <c r="H6504" t="s">
        <v>59</v>
      </c>
      <c r="I6504" t="s">
        <v>60</v>
      </c>
      <c r="J6504" s="2" t="s">
        <v>21101</v>
      </c>
      <c r="K6504" t="s">
        <v>62</v>
      </c>
      <c r="M6504" t="s">
        <v>25</v>
      </c>
      <c r="N6504" t="s">
        <v>55</v>
      </c>
      <c r="R6504">
        <v>6503</v>
      </c>
      <c r="S6504" t="str">
        <f>PROPER(CustomerSupport[[#This Row],[Resolution]])</f>
        <v/>
      </c>
      <c r="T6504" t="str">
        <f>TRIM(CustomerSupport[[#This Row],[Customer Name]])</f>
        <v>Anthony Joyce</v>
      </c>
      <c r="U6504">
        <f>MONTH(CustomerSupport[[#This Row],[Date of Purchase]])</f>
        <v>4</v>
      </c>
      <c r="V6504" t="str">
        <f>TEXT('Working data'!G6504,"mmmm")</f>
        <v>April</v>
      </c>
      <c r="W6504">
        <f>YEAR(CustomerSupport[[#This Row],[Date of Purchase]])</f>
        <v>2020</v>
      </c>
      <c r="X6504" t="str">
        <f t="shared" si="101"/>
        <v/>
      </c>
    </row>
    <row r="6505" spans="1:24" ht="14.25" customHeight="1" x14ac:dyDescent="0.4">
      <c r="A6505">
        <v>6504</v>
      </c>
      <c r="B6505" t="s">
        <v>21102</v>
      </c>
      <c r="C6505" t="s">
        <v>21103</v>
      </c>
      <c r="D6505">
        <v>70</v>
      </c>
      <c r="E6505" t="s">
        <v>19</v>
      </c>
      <c r="F6505" t="s">
        <v>249</v>
      </c>
      <c r="G6505" s="1">
        <v>44360</v>
      </c>
      <c r="H6505" t="s">
        <v>45</v>
      </c>
      <c r="I6505" t="s">
        <v>177</v>
      </c>
      <c r="J6505" s="2" t="s">
        <v>21104</v>
      </c>
      <c r="K6505" t="s">
        <v>24</v>
      </c>
      <c r="M6505" t="s">
        <v>143</v>
      </c>
      <c r="N6505" t="s">
        <v>55</v>
      </c>
      <c r="O6505" s="3">
        <v>45078.417349537034</v>
      </c>
      <c r="R6505">
        <v>6504</v>
      </c>
      <c r="S6505" t="str">
        <f>PROPER(CustomerSupport[[#This Row],[Resolution]])</f>
        <v/>
      </c>
      <c r="T6505" t="str">
        <f>TRIM(CustomerSupport[[#This Row],[Customer Name]])</f>
        <v>Eileen Hart</v>
      </c>
      <c r="U6505">
        <f>MONTH(CustomerSupport[[#This Row],[Date of Purchase]])</f>
        <v>6</v>
      </c>
      <c r="V6505" t="str">
        <f>TEXT('Working data'!G6505,"mmmm")</f>
        <v>June</v>
      </c>
      <c r="W6505">
        <f>YEAR(CustomerSupport[[#This Row],[Date of Purchase]])</f>
        <v>2021</v>
      </c>
      <c r="X6505" t="str">
        <f t="shared" si="101"/>
        <v/>
      </c>
    </row>
    <row r="6506" spans="1:24" ht="14.25" customHeight="1" x14ac:dyDescent="0.4">
      <c r="A6506">
        <v>6505</v>
      </c>
      <c r="B6506" t="s">
        <v>21105</v>
      </c>
      <c r="C6506" t="s">
        <v>21106</v>
      </c>
      <c r="D6506">
        <v>35</v>
      </c>
      <c r="E6506" t="s">
        <v>19</v>
      </c>
      <c r="F6506" t="s">
        <v>30</v>
      </c>
      <c r="G6506" s="1">
        <v>44402</v>
      </c>
      <c r="H6506" t="s">
        <v>45</v>
      </c>
      <c r="I6506" t="s">
        <v>72</v>
      </c>
      <c r="J6506" s="2" t="s">
        <v>21107</v>
      </c>
      <c r="K6506" t="s">
        <v>39</v>
      </c>
      <c r="L6506" t="s">
        <v>21108</v>
      </c>
      <c r="M6506" t="s">
        <v>89</v>
      </c>
      <c r="N6506" t="s">
        <v>55</v>
      </c>
      <c r="O6506" s="3">
        <v>45078.362511574072</v>
      </c>
      <c r="P6506" s="3">
        <v>45078.207650462966</v>
      </c>
      <c r="Q6506">
        <v>2</v>
      </c>
      <c r="R6506">
        <v>6505</v>
      </c>
      <c r="S6506" t="str">
        <f>PROPER(CustomerSupport[[#This Row],[Resolution]])</f>
        <v>Two Training Magazine Rest Republican Fund Free.</v>
      </c>
      <c r="T6506" t="str">
        <f>TRIM(CustomerSupport[[#This Row],[Customer Name]])</f>
        <v>Keith Norris</v>
      </c>
      <c r="U6506">
        <f>MONTH(CustomerSupport[[#This Row],[Date of Purchase]])</f>
        <v>7</v>
      </c>
      <c r="V6506" t="str">
        <f>TEXT('Working data'!G6506,"mmmm")</f>
        <v>July</v>
      </c>
      <c r="W6506">
        <f>YEAR(CustomerSupport[[#This Row],[Date of Purchase]])</f>
        <v>2021</v>
      </c>
      <c r="X6506">
        <f t="shared" si="101"/>
        <v>-3.7166666665580124</v>
      </c>
    </row>
    <row r="6507" spans="1:24" ht="14.25" customHeight="1" x14ac:dyDescent="0.4">
      <c r="A6507">
        <v>6506</v>
      </c>
      <c r="B6507" t="s">
        <v>21109</v>
      </c>
      <c r="C6507" t="s">
        <v>21110</v>
      </c>
      <c r="D6507">
        <v>27</v>
      </c>
      <c r="E6507" t="s">
        <v>58</v>
      </c>
      <c r="F6507" t="s">
        <v>655</v>
      </c>
      <c r="G6507" s="1">
        <v>44407</v>
      </c>
      <c r="H6507" t="s">
        <v>21</v>
      </c>
      <c r="I6507" t="s">
        <v>77</v>
      </c>
      <c r="J6507" s="2" t="s">
        <v>21111</v>
      </c>
      <c r="K6507" t="s">
        <v>39</v>
      </c>
      <c r="L6507" t="s">
        <v>21112</v>
      </c>
      <c r="M6507" t="s">
        <v>143</v>
      </c>
      <c r="N6507" t="s">
        <v>83</v>
      </c>
      <c r="O6507" s="3">
        <v>45078.929201388892</v>
      </c>
      <c r="P6507" s="3">
        <v>45078.648645833331</v>
      </c>
      <c r="Q6507">
        <v>5</v>
      </c>
      <c r="R6507">
        <v>6506</v>
      </c>
      <c r="S6507" t="str">
        <f>PROPER(CustomerSupport[[#This Row],[Resolution]])</f>
        <v>Idea Eye Finally Speak Believe Push.</v>
      </c>
      <c r="T6507" t="str">
        <f>TRIM(CustomerSupport[[#This Row],[Customer Name]])</f>
        <v>Lauren Smith</v>
      </c>
      <c r="U6507">
        <f>MONTH(CustomerSupport[[#This Row],[Date of Purchase]])</f>
        <v>7</v>
      </c>
      <c r="V6507" t="str">
        <f>TEXT('Working data'!G6507,"mmmm")</f>
        <v>July</v>
      </c>
      <c r="W6507">
        <f>YEAR(CustomerSupport[[#This Row],[Date of Purchase]])</f>
        <v>2021</v>
      </c>
      <c r="X6507">
        <f t="shared" si="101"/>
        <v>-6.7333333334536292</v>
      </c>
    </row>
    <row r="6508" spans="1:24" ht="14.25" customHeight="1" x14ac:dyDescent="0.4">
      <c r="A6508">
        <v>6507</v>
      </c>
      <c r="B6508" t="s">
        <v>21113</v>
      </c>
      <c r="C6508" t="s">
        <v>21114</v>
      </c>
      <c r="D6508">
        <v>47</v>
      </c>
      <c r="E6508" t="s">
        <v>58</v>
      </c>
      <c r="F6508" t="s">
        <v>249</v>
      </c>
      <c r="G6508" s="1">
        <v>44225</v>
      </c>
      <c r="H6508" t="s">
        <v>59</v>
      </c>
      <c r="I6508" t="s">
        <v>93</v>
      </c>
      <c r="J6508" s="2" t="s">
        <v>21115</v>
      </c>
      <c r="K6508" t="s">
        <v>62</v>
      </c>
      <c r="M6508" t="s">
        <v>41</v>
      </c>
      <c r="N6508" t="s">
        <v>33</v>
      </c>
      <c r="R6508">
        <v>6507</v>
      </c>
      <c r="S6508" t="str">
        <f>PROPER(CustomerSupport[[#This Row],[Resolution]])</f>
        <v/>
      </c>
      <c r="T6508" t="str">
        <f>TRIM(CustomerSupport[[#This Row],[Customer Name]])</f>
        <v>Karen Rowe</v>
      </c>
      <c r="U6508">
        <f>MONTH(CustomerSupport[[#This Row],[Date of Purchase]])</f>
        <v>1</v>
      </c>
      <c r="V6508" t="str">
        <f>TEXT('Working data'!G6508,"mmmm")</f>
        <v>January</v>
      </c>
      <c r="W6508">
        <f>YEAR(CustomerSupport[[#This Row],[Date of Purchase]])</f>
        <v>2021</v>
      </c>
      <c r="X6508" t="str">
        <f t="shared" si="101"/>
        <v/>
      </c>
    </row>
    <row r="6509" spans="1:24" ht="14.25" customHeight="1" x14ac:dyDescent="0.4">
      <c r="A6509">
        <v>6508</v>
      </c>
      <c r="B6509" t="s">
        <v>21116</v>
      </c>
      <c r="C6509" t="s">
        <v>21117</v>
      </c>
      <c r="D6509">
        <v>52</v>
      </c>
      <c r="E6509" t="s">
        <v>29</v>
      </c>
      <c r="F6509" t="s">
        <v>485</v>
      </c>
      <c r="G6509" s="1">
        <v>44419</v>
      </c>
      <c r="H6509" t="s">
        <v>66</v>
      </c>
      <c r="I6509" t="s">
        <v>37</v>
      </c>
      <c r="J6509" s="2" t="s">
        <v>21118</v>
      </c>
      <c r="K6509" t="s">
        <v>62</v>
      </c>
      <c r="M6509" t="s">
        <v>143</v>
      </c>
      <c r="N6509" t="s">
        <v>83</v>
      </c>
      <c r="R6509">
        <v>6508</v>
      </c>
      <c r="S6509" t="str">
        <f>PROPER(CustomerSupport[[#This Row],[Resolution]])</f>
        <v/>
      </c>
      <c r="T6509" t="str">
        <f>TRIM(CustomerSupport[[#This Row],[Customer Name]])</f>
        <v>Kenneth Barrett</v>
      </c>
      <c r="U6509">
        <f>MONTH(CustomerSupport[[#This Row],[Date of Purchase]])</f>
        <v>8</v>
      </c>
      <c r="V6509" t="str">
        <f>TEXT('Working data'!G6509,"mmmm")</f>
        <v>August</v>
      </c>
      <c r="W6509">
        <f>YEAR(CustomerSupport[[#This Row],[Date of Purchase]])</f>
        <v>2021</v>
      </c>
      <c r="X6509" t="str">
        <f t="shared" si="101"/>
        <v/>
      </c>
    </row>
    <row r="6510" spans="1:24" ht="14.25" customHeight="1" x14ac:dyDescent="0.4">
      <c r="A6510">
        <v>6509</v>
      </c>
      <c r="B6510" t="s">
        <v>21119</v>
      </c>
      <c r="C6510" t="s">
        <v>21120</v>
      </c>
      <c r="D6510">
        <v>38</v>
      </c>
      <c r="E6510" t="s">
        <v>29</v>
      </c>
      <c r="F6510" t="s">
        <v>173</v>
      </c>
      <c r="G6510" s="1">
        <v>43844</v>
      </c>
      <c r="H6510" t="s">
        <v>59</v>
      </c>
      <c r="I6510" t="s">
        <v>77</v>
      </c>
      <c r="J6510" s="2" t="s">
        <v>21121</v>
      </c>
      <c r="K6510" t="s">
        <v>24</v>
      </c>
      <c r="M6510" t="s">
        <v>41</v>
      </c>
      <c r="N6510" t="s">
        <v>55</v>
      </c>
      <c r="O6510" s="3">
        <v>45078.019537037035</v>
      </c>
      <c r="R6510">
        <v>6509</v>
      </c>
      <c r="S6510" t="str">
        <f>PROPER(CustomerSupport[[#This Row],[Resolution]])</f>
        <v/>
      </c>
      <c r="T6510" t="str">
        <f>TRIM(CustomerSupport[[#This Row],[Customer Name]])</f>
        <v>Maureen Watson</v>
      </c>
      <c r="U6510">
        <f>MONTH(CustomerSupport[[#This Row],[Date of Purchase]])</f>
        <v>1</v>
      </c>
      <c r="V6510" t="str">
        <f>TEXT('Working data'!G6510,"mmmm")</f>
        <v>January</v>
      </c>
      <c r="W6510">
        <f>YEAR(CustomerSupport[[#This Row],[Date of Purchase]])</f>
        <v>2020</v>
      </c>
      <c r="X6510" t="str">
        <f t="shared" si="101"/>
        <v/>
      </c>
    </row>
    <row r="6511" spans="1:24" ht="14.25" customHeight="1" x14ac:dyDescent="0.4">
      <c r="A6511">
        <v>6510</v>
      </c>
      <c r="B6511" t="s">
        <v>21122</v>
      </c>
      <c r="C6511" t="s">
        <v>21123</v>
      </c>
      <c r="D6511">
        <v>23</v>
      </c>
      <c r="E6511" t="s">
        <v>58</v>
      </c>
      <c r="F6511" t="s">
        <v>65</v>
      </c>
      <c r="G6511" s="1">
        <v>44430</v>
      </c>
      <c r="H6511" t="s">
        <v>67</v>
      </c>
      <c r="I6511" t="s">
        <v>150</v>
      </c>
      <c r="J6511" s="2" t="s">
        <v>21124</v>
      </c>
      <c r="K6511" t="s">
        <v>39</v>
      </c>
      <c r="L6511" t="s">
        <v>21125</v>
      </c>
      <c r="M6511" t="s">
        <v>89</v>
      </c>
      <c r="N6511" t="s">
        <v>55</v>
      </c>
      <c r="O6511" s="3">
        <v>45078.722326388888</v>
      </c>
      <c r="P6511" s="3">
        <v>45078.115381944444</v>
      </c>
      <c r="Q6511">
        <v>4</v>
      </c>
      <c r="R6511">
        <v>6510</v>
      </c>
      <c r="S6511" t="str">
        <f>PROPER(CustomerSupport[[#This Row],[Resolution]])</f>
        <v>Almost Republican Let Strategy.</v>
      </c>
      <c r="T6511" t="str">
        <f>TRIM(CustomerSupport[[#This Row],[Customer Name]])</f>
        <v>Christopher Lewis</v>
      </c>
      <c r="U6511">
        <f>MONTH(CustomerSupport[[#This Row],[Date of Purchase]])</f>
        <v>8</v>
      </c>
      <c r="V6511" t="str">
        <f>TEXT('Working data'!G6511,"mmmm")</f>
        <v>August</v>
      </c>
      <c r="W6511">
        <f>YEAR(CustomerSupport[[#This Row],[Date of Purchase]])</f>
        <v>2021</v>
      </c>
      <c r="X6511">
        <f t="shared" si="101"/>
        <v>-14.566666666651145</v>
      </c>
    </row>
    <row r="6512" spans="1:24" ht="14.25" customHeight="1" x14ac:dyDescent="0.4">
      <c r="A6512">
        <v>6511</v>
      </c>
      <c r="B6512" t="s">
        <v>21126</v>
      </c>
      <c r="C6512" t="s">
        <v>21127</v>
      </c>
      <c r="D6512">
        <v>18</v>
      </c>
      <c r="E6512" t="s">
        <v>58</v>
      </c>
      <c r="F6512" t="s">
        <v>211</v>
      </c>
      <c r="G6512" s="1">
        <v>43859</v>
      </c>
      <c r="H6512" t="s">
        <v>66</v>
      </c>
      <c r="I6512" t="s">
        <v>77</v>
      </c>
      <c r="J6512" t="s">
        <v>1076</v>
      </c>
      <c r="K6512" t="s">
        <v>62</v>
      </c>
      <c r="M6512" t="s">
        <v>41</v>
      </c>
      <c r="N6512" t="s">
        <v>83</v>
      </c>
      <c r="R6512">
        <v>6511</v>
      </c>
      <c r="S6512" t="str">
        <f>PROPER(CustomerSupport[[#This Row],[Resolution]])</f>
        <v/>
      </c>
      <c r="T6512" t="str">
        <f>TRIM(CustomerSupport[[#This Row],[Customer Name]])</f>
        <v>Douglas Holloway</v>
      </c>
      <c r="U6512">
        <f>MONTH(CustomerSupport[[#This Row],[Date of Purchase]])</f>
        <v>1</v>
      </c>
      <c r="V6512" t="str">
        <f>TEXT('Working data'!G6512,"mmmm")</f>
        <v>January</v>
      </c>
      <c r="W6512">
        <f>YEAR(CustomerSupport[[#This Row],[Date of Purchase]])</f>
        <v>2020</v>
      </c>
      <c r="X6512" t="str">
        <f t="shared" si="101"/>
        <v/>
      </c>
    </row>
    <row r="6513" spans="1:24" ht="14.25" customHeight="1" x14ac:dyDescent="0.4">
      <c r="A6513">
        <v>6512</v>
      </c>
      <c r="B6513" t="s">
        <v>21128</v>
      </c>
      <c r="C6513" t="s">
        <v>21129</v>
      </c>
      <c r="D6513">
        <v>54</v>
      </c>
      <c r="E6513" t="s">
        <v>58</v>
      </c>
      <c r="F6513" t="s">
        <v>36</v>
      </c>
      <c r="G6513" s="1">
        <v>44372</v>
      </c>
      <c r="H6513" t="s">
        <v>59</v>
      </c>
      <c r="I6513" t="s">
        <v>60</v>
      </c>
      <c r="J6513" s="2" t="s">
        <v>21130</v>
      </c>
      <c r="K6513" t="s">
        <v>24</v>
      </c>
      <c r="M6513" t="s">
        <v>143</v>
      </c>
      <c r="N6513" t="s">
        <v>55</v>
      </c>
      <c r="O6513" s="3">
        <v>45078.509155092594</v>
      </c>
      <c r="R6513">
        <v>6512</v>
      </c>
      <c r="S6513" t="str">
        <f>PROPER(CustomerSupport[[#This Row],[Resolution]])</f>
        <v/>
      </c>
      <c r="T6513" t="str">
        <f>TRIM(CustomerSupport[[#This Row],[Customer Name]])</f>
        <v>Charles Franklin</v>
      </c>
      <c r="U6513">
        <f>MONTH(CustomerSupport[[#This Row],[Date of Purchase]])</f>
        <v>6</v>
      </c>
      <c r="V6513" t="str">
        <f>TEXT('Working data'!G6513,"mmmm")</f>
        <v>June</v>
      </c>
      <c r="W6513">
        <f>YEAR(CustomerSupport[[#This Row],[Date of Purchase]])</f>
        <v>2021</v>
      </c>
      <c r="X6513" t="str">
        <f t="shared" si="101"/>
        <v/>
      </c>
    </row>
    <row r="6514" spans="1:24" ht="14.25" customHeight="1" x14ac:dyDescent="0.4">
      <c r="A6514">
        <v>6513</v>
      </c>
      <c r="B6514" t="s">
        <v>2303</v>
      </c>
      <c r="C6514" t="s">
        <v>21131</v>
      </c>
      <c r="D6514">
        <v>70</v>
      </c>
      <c r="E6514" t="s">
        <v>19</v>
      </c>
      <c r="F6514" t="s">
        <v>65</v>
      </c>
      <c r="G6514" s="1">
        <v>44420</v>
      </c>
      <c r="H6514" t="s">
        <v>67</v>
      </c>
      <c r="I6514" t="s">
        <v>31</v>
      </c>
      <c r="J6514" s="2" t="s">
        <v>21132</v>
      </c>
      <c r="K6514" t="s">
        <v>24</v>
      </c>
      <c r="M6514" t="s">
        <v>25</v>
      </c>
      <c r="N6514" t="s">
        <v>83</v>
      </c>
      <c r="O6514" s="3">
        <v>45078.473067129627</v>
      </c>
      <c r="R6514">
        <v>6513</v>
      </c>
      <c r="S6514" t="str">
        <f>PROPER(CustomerSupport[[#This Row],[Resolution]])</f>
        <v/>
      </c>
      <c r="T6514" t="str">
        <f>TRIM(CustomerSupport[[#This Row],[Customer Name]])</f>
        <v>Kathleen Miller</v>
      </c>
      <c r="U6514">
        <f>MONTH(CustomerSupport[[#This Row],[Date of Purchase]])</f>
        <v>8</v>
      </c>
      <c r="V6514" t="str">
        <f>TEXT('Working data'!G6514,"mmmm")</f>
        <v>August</v>
      </c>
      <c r="W6514">
        <f>YEAR(CustomerSupport[[#This Row],[Date of Purchase]])</f>
        <v>2021</v>
      </c>
      <c r="X6514" t="str">
        <f t="shared" si="101"/>
        <v/>
      </c>
    </row>
    <row r="6515" spans="1:24" ht="14.25" customHeight="1" x14ac:dyDescent="0.4">
      <c r="A6515">
        <v>6514</v>
      </c>
      <c r="B6515" t="s">
        <v>21133</v>
      </c>
      <c r="C6515" t="s">
        <v>21134</v>
      </c>
      <c r="D6515">
        <v>43</v>
      </c>
      <c r="E6515" t="s">
        <v>29</v>
      </c>
      <c r="F6515" t="s">
        <v>173</v>
      </c>
      <c r="G6515" s="1">
        <v>44499</v>
      </c>
      <c r="H6515" t="s">
        <v>59</v>
      </c>
      <c r="I6515" t="s">
        <v>67</v>
      </c>
      <c r="J6515" s="2" t="s">
        <v>21135</v>
      </c>
      <c r="K6515" t="s">
        <v>62</v>
      </c>
      <c r="M6515" t="s">
        <v>143</v>
      </c>
      <c r="N6515" t="s">
        <v>55</v>
      </c>
      <c r="R6515">
        <v>6514</v>
      </c>
      <c r="S6515" t="str">
        <f>PROPER(CustomerSupport[[#This Row],[Resolution]])</f>
        <v/>
      </c>
      <c r="T6515" t="str">
        <f>TRIM(CustomerSupport[[#This Row],[Customer Name]])</f>
        <v>Brianna Walters</v>
      </c>
      <c r="U6515">
        <f>MONTH(CustomerSupport[[#This Row],[Date of Purchase]])</f>
        <v>10</v>
      </c>
      <c r="V6515" t="str">
        <f>TEXT('Working data'!G6515,"mmmm")</f>
        <v>October</v>
      </c>
      <c r="W6515">
        <f>YEAR(CustomerSupport[[#This Row],[Date of Purchase]])</f>
        <v>2021</v>
      </c>
      <c r="X6515" t="str">
        <f t="shared" si="101"/>
        <v/>
      </c>
    </row>
    <row r="6516" spans="1:24" ht="14.25" customHeight="1" x14ac:dyDescent="0.4">
      <c r="A6516">
        <v>6515</v>
      </c>
      <c r="B6516" t="s">
        <v>21136</v>
      </c>
      <c r="C6516" t="s">
        <v>21137</v>
      </c>
      <c r="D6516">
        <v>66</v>
      </c>
      <c r="E6516" t="s">
        <v>58</v>
      </c>
      <c r="F6516" t="s">
        <v>20</v>
      </c>
      <c r="G6516" s="1">
        <v>44529</v>
      </c>
      <c r="H6516" t="s">
        <v>59</v>
      </c>
      <c r="I6516" t="s">
        <v>22</v>
      </c>
      <c r="J6516" t="s">
        <v>21138</v>
      </c>
      <c r="K6516" t="s">
        <v>39</v>
      </c>
      <c r="L6516" t="s">
        <v>21139</v>
      </c>
      <c r="M6516" t="s">
        <v>89</v>
      </c>
      <c r="N6516" t="s">
        <v>83</v>
      </c>
      <c r="O6516" s="3">
        <v>45078.486979166664</v>
      </c>
      <c r="P6516" s="3">
        <v>45078.124479166669</v>
      </c>
      <c r="Q6516">
        <v>5</v>
      </c>
      <c r="R6516">
        <v>6515</v>
      </c>
      <c r="S6516" t="str">
        <f>PROPER(CustomerSupport[[#This Row],[Resolution]])</f>
        <v>Many Could Rate Against Young Since Yourself.</v>
      </c>
      <c r="T6516" t="str">
        <f>TRIM(CustomerSupport[[#This Row],[Customer Name]])</f>
        <v>Jesse Gillespie</v>
      </c>
      <c r="U6516">
        <f>MONTH(CustomerSupport[[#This Row],[Date of Purchase]])</f>
        <v>11</v>
      </c>
      <c r="V6516" t="str">
        <f>TEXT('Working data'!G6516,"mmmm")</f>
        <v>November</v>
      </c>
      <c r="W6516">
        <f>YEAR(CustomerSupport[[#This Row],[Date of Purchase]])</f>
        <v>2021</v>
      </c>
      <c r="X6516">
        <f t="shared" si="101"/>
        <v>-8.6999999998952262</v>
      </c>
    </row>
    <row r="6517" spans="1:24" ht="14.25" customHeight="1" x14ac:dyDescent="0.4">
      <c r="A6517">
        <v>6516</v>
      </c>
      <c r="B6517" t="s">
        <v>21140</v>
      </c>
      <c r="C6517" t="s">
        <v>21141</v>
      </c>
      <c r="D6517">
        <v>30</v>
      </c>
      <c r="E6517" t="s">
        <v>19</v>
      </c>
      <c r="F6517" t="s">
        <v>92</v>
      </c>
      <c r="G6517" s="1">
        <v>44119</v>
      </c>
      <c r="H6517" t="s">
        <v>66</v>
      </c>
      <c r="I6517" t="s">
        <v>37</v>
      </c>
      <c r="J6517" s="2" t="s">
        <v>21142</v>
      </c>
      <c r="K6517" t="s">
        <v>24</v>
      </c>
      <c r="M6517" t="s">
        <v>41</v>
      </c>
      <c r="N6517" t="s">
        <v>33</v>
      </c>
      <c r="O6517" s="3">
        <v>45078.368252314816</v>
      </c>
      <c r="R6517">
        <v>6516</v>
      </c>
      <c r="S6517" t="str">
        <f>PROPER(CustomerSupport[[#This Row],[Resolution]])</f>
        <v/>
      </c>
      <c r="T6517" t="str">
        <f>TRIM(CustomerSupport[[#This Row],[Customer Name]])</f>
        <v>Erik Johnston</v>
      </c>
      <c r="U6517">
        <f>MONTH(CustomerSupport[[#This Row],[Date of Purchase]])</f>
        <v>10</v>
      </c>
      <c r="V6517" t="str">
        <f>TEXT('Working data'!G6517,"mmmm")</f>
        <v>October</v>
      </c>
      <c r="W6517">
        <f>YEAR(CustomerSupport[[#This Row],[Date of Purchase]])</f>
        <v>2020</v>
      </c>
      <c r="X6517" t="str">
        <f t="shared" si="101"/>
        <v/>
      </c>
    </row>
    <row r="6518" spans="1:24" ht="14.25" customHeight="1" x14ac:dyDescent="0.4">
      <c r="A6518">
        <v>6517</v>
      </c>
      <c r="B6518" t="s">
        <v>21143</v>
      </c>
      <c r="C6518" t="s">
        <v>21144</v>
      </c>
      <c r="D6518">
        <v>40</v>
      </c>
      <c r="E6518" t="s">
        <v>29</v>
      </c>
      <c r="F6518" t="s">
        <v>431</v>
      </c>
      <c r="G6518" s="1">
        <v>43924</v>
      </c>
      <c r="H6518" t="s">
        <v>45</v>
      </c>
      <c r="I6518" t="s">
        <v>77</v>
      </c>
      <c r="J6518" s="2" t="s">
        <v>21145</v>
      </c>
      <c r="K6518" t="s">
        <v>24</v>
      </c>
      <c r="M6518" t="s">
        <v>41</v>
      </c>
      <c r="N6518" t="s">
        <v>26</v>
      </c>
      <c r="O6518" s="3">
        <v>45078.214791666665</v>
      </c>
      <c r="R6518">
        <v>6517</v>
      </c>
      <c r="S6518" t="str">
        <f>PROPER(CustomerSupport[[#This Row],[Resolution]])</f>
        <v/>
      </c>
      <c r="T6518" t="str">
        <f>TRIM(CustomerSupport[[#This Row],[Customer Name]])</f>
        <v>Terry Young</v>
      </c>
      <c r="U6518">
        <f>MONTH(CustomerSupport[[#This Row],[Date of Purchase]])</f>
        <v>4</v>
      </c>
      <c r="V6518" t="str">
        <f>TEXT('Working data'!G6518,"mmmm")</f>
        <v>April</v>
      </c>
      <c r="W6518">
        <f>YEAR(CustomerSupport[[#This Row],[Date of Purchase]])</f>
        <v>2020</v>
      </c>
      <c r="X6518" t="str">
        <f t="shared" si="101"/>
        <v/>
      </c>
    </row>
    <row r="6519" spans="1:24" ht="14.25" customHeight="1" x14ac:dyDescent="0.4">
      <c r="A6519">
        <v>6518</v>
      </c>
      <c r="B6519" t="s">
        <v>21146</v>
      </c>
      <c r="C6519" t="s">
        <v>21147</v>
      </c>
      <c r="D6519">
        <v>27</v>
      </c>
      <c r="E6519" t="s">
        <v>19</v>
      </c>
      <c r="F6519" t="s">
        <v>107</v>
      </c>
      <c r="G6519" s="1">
        <v>44305</v>
      </c>
      <c r="H6519" t="s">
        <v>67</v>
      </c>
      <c r="I6519" t="s">
        <v>141</v>
      </c>
      <c r="J6519" s="2" t="s">
        <v>21148</v>
      </c>
      <c r="K6519" t="s">
        <v>62</v>
      </c>
      <c r="M6519" t="s">
        <v>143</v>
      </c>
      <c r="N6519" t="s">
        <v>55</v>
      </c>
      <c r="R6519">
        <v>6518</v>
      </c>
      <c r="S6519" t="str">
        <f>PROPER(CustomerSupport[[#This Row],[Resolution]])</f>
        <v/>
      </c>
      <c r="T6519" t="str">
        <f>TRIM(CustomerSupport[[#This Row],[Customer Name]])</f>
        <v>Alexa Alvarado</v>
      </c>
      <c r="U6519">
        <f>MONTH(CustomerSupport[[#This Row],[Date of Purchase]])</f>
        <v>4</v>
      </c>
      <c r="V6519" t="str">
        <f>TEXT('Working data'!G6519,"mmmm")</f>
        <v>April</v>
      </c>
      <c r="W6519">
        <f>YEAR(CustomerSupport[[#This Row],[Date of Purchase]])</f>
        <v>2021</v>
      </c>
      <c r="X6519" t="str">
        <f t="shared" si="101"/>
        <v/>
      </c>
    </row>
    <row r="6520" spans="1:24" ht="14.25" customHeight="1" x14ac:dyDescent="0.4">
      <c r="A6520">
        <v>6519</v>
      </c>
      <c r="B6520" t="s">
        <v>21149</v>
      </c>
      <c r="C6520" t="s">
        <v>21150</v>
      </c>
      <c r="D6520">
        <v>35</v>
      </c>
      <c r="E6520" t="s">
        <v>19</v>
      </c>
      <c r="F6520" t="s">
        <v>397</v>
      </c>
      <c r="G6520" s="1">
        <v>43905</v>
      </c>
      <c r="H6520" t="s">
        <v>66</v>
      </c>
      <c r="I6520" t="s">
        <v>22</v>
      </c>
      <c r="J6520" t="s">
        <v>21151</v>
      </c>
      <c r="K6520" t="s">
        <v>62</v>
      </c>
      <c r="M6520" t="s">
        <v>41</v>
      </c>
      <c r="N6520" t="s">
        <v>33</v>
      </c>
      <c r="R6520">
        <v>6519</v>
      </c>
      <c r="S6520" t="str">
        <f>PROPER(CustomerSupport[[#This Row],[Resolution]])</f>
        <v/>
      </c>
      <c r="T6520" t="str">
        <f>TRIM(CustomerSupport[[#This Row],[Customer Name]])</f>
        <v>Amanda Salazar</v>
      </c>
      <c r="U6520">
        <f>MONTH(CustomerSupport[[#This Row],[Date of Purchase]])</f>
        <v>3</v>
      </c>
      <c r="V6520" t="str">
        <f>TEXT('Working data'!G6520,"mmmm")</f>
        <v>March</v>
      </c>
      <c r="W6520">
        <f>YEAR(CustomerSupport[[#This Row],[Date of Purchase]])</f>
        <v>2020</v>
      </c>
      <c r="X6520" t="str">
        <f t="shared" si="101"/>
        <v/>
      </c>
    </row>
    <row r="6521" spans="1:24" ht="14.25" customHeight="1" x14ac:dyDescent="0.4">
      <c r="A6521">
        <v>6520</v>
      </c>
      <c r="B6521" t="s">
        <v>355</v>
      </c>
      <c r="C6521" t="s">
        <v>21152</v>
      </c>
      <c r="D6521">
        <v>51</v>
      </c>
      <c r="E6521" t="s">
        <v>19</v>
      </c>
      <c r="F6521" t="s">
        <v>51</v>
      </c>
      <c r="G6521" s="1">
        <v>43859</v>
      </c>
      <c r="H6521" t="s">
        <v>21</v>
      </c>
      <c r="I6521" t="s">
        <v>52</v>
      </c>
      <c r="J6521" t="s">
        <v>21153</v>
      </c>
      <c r="K6521" t="s">
        <v>62</v>
      </c>
      <c r="M6521" t="s">
        <v>89</v>
      </c>
      <c r="N6521" t="s">
        <v>33</v>
      </c>
      <c r="R6521">
        <v>6520</v>
      </c>
      <c r="S6521" t="str">
        <f>PROPER(CustomerSupport[[#This Row],[Resolution]])</f>
        <v/>
      </c>
      <c r="T6521" t="str">
        <f>TRIM(CustomerSupport[[#This Row],[Customer Name]])</f>
        <v>Sarah Lee</v>
      </c>
      <c r="U6521">
        <f>MONTH(CustomerSupport[[#This Row],[Date of Purchase]])</f>
        <v>1</v>
      </c>
      <c r="V6521" t="str">
        <f>TEXT('Working data'!G6521,"mmmm")</f>
        <v>January</v>
      </c>
      <c r="W6521">
        <f>YEAR(CustomerSupport[[#This Row],[Date of Purchase]])</f>
        <v>2020</v>
      </c>
      <c r="X6521" t="str">
        <f t="shared" si="101"/>
        <v/>
      </c>
    </row>
    <row r="6522" spans="1:24" ht="14.25" customHeight="1" x14ac:dyDescent="0.4">
      <c r="A6522">
        <v>6521</v>
      </c>
      <c r="B6522" t="s">
        <v>21154</v>
      </c>
      <c r="C6522" t="s">
        <v>3201</v>
      </c>
      <c r="D6522">
        <v>25</v>
      </c>
      <c r="E6522" t="s">
        <v>58</v>
      </c>
      <c r="F6522" t="s">
        <v>92</v>
      </c>
      <c r="G6522" s="1">
        <v>44191</v>
      </c>
      <c r="H6522" t="s">
        <v>66</v>
      </c>
      <c r="I6522" t="s">
        <v>77</v>
      </c>
      <c r="J6522" s="2" t="s">
        <v>21155</v>
      </c>
      <c r="K6522" t="s">
        <v>39</v>
      </c>
      <c r="L6522" t="s">
        <v>21156</v>
      </c>
      <c r="M6522" t="s">
        <v>143</v>
      </c>
      <c r="N6522" t="s">
        <v>83</v>
      </c>
      <c r="O6522" s="3">
        <v>45078.625254629631</v>
      </c>
      <c r="P6522" s="3">
        <v>45078.371087962965</v>
      </c>
      <c r="Q6522">
        <v>2</v>
      </c>
      <c r="R6522">
        <v>6521</v>
      </c>
      <c r="S6522" t="str">
        <f>PROPER(CustomerSupport[[#This Row],[Resolution]])</f>
        <v>Serve Prevent Born Significant.</v>
      </c>
      <c r="T6522" t="str">
        <f>TRIM(CustomerSupport[[#This Row],[Customer Name]])</f>
        <v>Zachary Hill</v>
      </c>
      <c r="U6522">
        <f>MONTH(CustomerSupport[[#This Row],[Date of Purchase]])</f>
        <v>12</v>
      </c>
      <c r="V6522" t="str">
        <f>TEXT('Working data'!G6522,"mmmm")</f>
        <v>December</v>
      </c>
      <c r="W6522">
        <f>YEAR(CustomerSupport[[#This Row],[Date of Purchase]])</f>
        <v>2020</v>
      </c>
      <c r="X6522">
        <f t="shared" si="101"/>
        <v>-6.0999999999767169</v>
      </c>
    </row>
    <row r="6523" spans="1:24" ht="14.25" customHeight="1" x14ac:dyDescent="0.4">
      <c r="A6523">
        <v>6522</v>
      </c>
      <c r="B6523" t="s">
        <v>7975</v>
      </c>
      <c r="C6523" t="s">
        <v>21157</v>
      </c>
      <c r="D6523">
        <v>67</v>
      </c>
      <c r="E6523" t="s">
        <v>29</v>
      </c>
      <c r="F6523" t="s">
        <v>339</v>
      </c>
      <c r="G6523" s="1">
        <v>44428</v>
      </c>
      <c r="H6523" t="s">
        <v>59</v>
      </c>
      <c r="I6523" t="s">
        <v>37</v>
      </c>
      <c r="J6523" t="s">
        <v>21158</v>
      </c>
      <c r="K6523" t="s">
        <v>24</v>
      </c>
      <c r="M6523" t="s">
        <v>89</v>
      </c>
      <c r="N6523" t="s">
        <v>33</v>
      </c>
      <c r="O6523" s="3">
        <v>45078.83289351852</v>
      </c>
      <c r="R6523">
        <v>6522</v>
      </c>
      <c r="S6523" t="str">
        <f>PROPER(CustomerSupport[[#This Row],[Resolution]])</f>
        <v/>
      </c>
      <c r="T6523" t="str">
        <f>TRIM(CustomerSupport[[#This Row],[Customer Name]])</f>
        <v>Leslie Johnson</v>
      </c>
      <c r="U6523">
        <f>MONTH(CustomerSupport[[#This Row],[Date of Purchase]])</f>
        <v>8</v>
      </c>
      <c r="V6523" t="str">
        <f>TEXT('Working data'!G6523,"mmmm")</f>
        <v>August</v>
      </c>
      <c r="W6523">
        <f>YEAR(CustomerSupport[[#This Row],[Date of Purchase]])</f>
        <v>2021</v>
      </c>
      <c r="X6523" t="str">
        <f t="shared" si="101"/>
        <v/>
      </c>
    </row>
    <row r="6524" spans="1:24" ht="14.25" customHeight="1" x14ac:dyDescent="0.4">
      <c r="A6524">
        <v>6523</v>
      </c>
      <c r="B6524" t="s">
        <v>21159</v>
      </c>
      <c r="C6524" t="s">
        <v>21160</v>
      </c>
      <c r="D6524">
        <v>61</v>
      </c>
      <c r="E6524" t="s">
        <v>19</v>
      </c>
      <c r="F6524" t="s">
        <v>161</v>
      </c>
      <c r="G6524" s="1">
        <v>43921</v>
      </c>
      <c r="H6524" t="s">
        <v>45</v>
      </c>
      <c r="I6524" t="s">
        <v>67</v>
      </c>
      <c r="J6524" t="s">
        <v>21161</v>
      </c>
      <c r="K6524" t="s">
        <v>62</v>
      </c>
      <c r="M6524" t="s">
        <v>89</v>
      </c>
      <c r="N6524" t="s">
        <v>83</v>
      </c>
      <c r="R6524">
        <v>6523</v>
      </c>
      <c r="S6524" t="str">
        <f>PROPER(CustomerSupport[[#This Row],[Resolution]])</f>
        <v/>
      </c>
      <c r="T6524" t="str">
        <f>TRIM(CustomerSupport[[#This Row],[Customer Name]])</f>
        <v>Adam Jensen</v>
      </c>
      <c r="U6524">
        <f>MONTH(CustomerSupport[[#This Row],[Date of Purchase]])</f>
        <v>3</v>
      </c>
      <c r="V6524" t="str">
        <f>TEXT('Working data'!G6524,"mmmm")</f>
        <v>March</v>
      </c>
      <c r="W6524">
        <f>YEAR(CustomerSupport[[#This Row],[Date of Purchase]])</f>
        <v>2020</v>
      </c>
      <c r="X6524" t="str">
        <f t="shared" si="101"/>
        <v/>
      </c>
    </row>
    <row r="6525" spans="1:24" ht="14.25" customHeight="1" x14ac:dyDescent="0.4">
      <c r="A6525">
        <v>6524</v>
      </c>
      <c r="B6525" t="s">
        <v>21162</v>
      </c>
      <c r="C6525" t="s">
        <v>21163</v>
      </c>
      <c r="D6525">
        <v>18</v>
      </c>
      <c r="E6525" t="s">
        <v>19</v>
      </c>
      <c r="F6525" t="s">
        <v>161</v>
      </c>
      <c r="G6525" s="1">
        <v>44316</v>
      </c>
      <c r="H6525" t="s">
        <v>45</v>
      </c>
      <c r="I6525" t="s">
        <v>177</v>
      </c>
      <c r="J6525" s="2" t="s">
        <v>21164</v>
      </c>
      <c r="K6525" t="s">
        <v>24</v>
      </c>
      <c r="M6525" t="s">
        <v>143</v>
      </c>
      <c r="N6525" t="s">
        <v>55</v>
      </c>
      <c r="O6525" s="3">
        <v>45078.065567129626</v>
      </c>
      <c r="R6525">
        <v>6524</v>
      </c>
      <c r="S6525" t="str">
        <f>PROPER(CustomerSupport[[#This Row],[Resolution]])</f>
        <v/>
      </c>
      <c r="T6525" t="str">
        <f>TRIM(CustomerSupport[[#This Row],[Customer Name]])</f>
        <v>Paul Underwood</v>
      </c>
      <c r="U6525">
        <f>MONTH(CustomerSupport[[#This Row],[Date of Purchase]])</f>
        <v>4</v>
      </c>
      <c r="V6525" t="str">
        <f>TEXT('Working data'!G6525,"mmmm")</f>
        <v>April</v>
      </c>
      <c r="W6525">
        <f>YEAR(CustomerSupport[[#This Row],[Date of Purchase]])</f>
        <v>2021</v>
      </c>
      <c r="X6525" t="str">
        <f t="shared" si="101"/>
        <v/>
      </c>
    </row>
    <row r="6526" spans="1:24" ht="14.25" customHeight="1" x14ac:dyDescent="0.4">
      <c r="A6526">
        <v>6525</v>
      </c>
      <c r="B6526" t="s">
        <v>21165</v>
      </c>
      <c r="C6526" t="s">
        <v>21166</v>
      </c>
      <c r="D6526">
        <v>41</v>
      </c>
      <c r="E6526" t="s">
        <v>19</v>
      </c>
      <c r="F6526" t="s">
        <v>161</v>
      </c>
      <c r="G6526" s="1">
        <v>44337</v>
      </c>
      <c r="H6526" t="s">
        <v>66</v>
      </c>
      <c r="I6526" t="s">
        <v>72</v>
      </c>
      <c r="J6526" t="s">
        <v>21167</v>
      </c>
      <c r="K6526" t="s">
        <v>39</v>
      </c>
      <c r="L6526" t="s">
        <v>21168</v>
      </c>
      <c r="M6526" t="s">
        <v>41</v>
      </c>
      <c r="N6526" t="s">
        <v>26</v>
      </c>
      <c r="O6526" s="3">
        <v>45078.012812499997</v>
      </c>
      <c r="P6526" s="3">
        <v>45078.95517361111</v>
      </c>
      <c r="Q6526">
        <v>1</v>
      </c>
      <c r="R6526">
        <v>6525</v>
      </c>
      <c r="S6526" t="str">
        <f>PROPER(CustomerSupport[[#This Row],[Resolution]])</f>
        <v>Thing Sister Individual Example Follow Person Lawyer.</v>
      </c>
      <c r="T6526" t="str">
        <f>TRIM(CustomerSupport[[#This Row],[Customer Name]])</f>
        <v>Raymond Dickerson</v>
      </c>
      <c r="U6526">
        <f>MONTH(CustomerSupport[[#This Row],[Date of Purchase]])</f>
        <v>5</v>
      </c>
      <c r="V6526" t="str">
        <f>TEXT('Working data'!G6526,"mmmm")</f>
        <v>May</v>
      </c>
      <c r="W6526">
        <f>YEAR(CustomerSupport[[#This Row],[Date of Purchase]])</f>
        <v>2021</v>
      </c>
      <c r="X6526">
        <f t="shared" si="101"/>
        <v>22.616666666697711</v>
      </c>
    </row>
    <row r="6527" spans="1:24" ht="14.25" customHeight="1" x14ac:dyDescent="0.4">
      <c r="A6527">
        <v>6526</v>
      </c>
      <c r="B6527" t="s">
        <v>21169</v>
      </c>
      <c r="C6527" t="s">
        <v>21170</v>
      </c>
      <c r="D6527">
        <v>38</v>
      </c>
      <c r="E6527" t="s">
        <v>58</v>
      </c>
      <c r="F6527" t="s">
        <v>157</v>
      </c>
      <c r="G6527" s="1">
        <v>44126</v>
      </c>
      <c r="H6527" t="s">
        <v>59</v>
      </c>
      <c r="I6527" t="s">
        <v>22</v>
      </c>
      <c r="J6527" s="2" t="s">
        <v>21171</v>
      </c>
      <c r="K6527" t="s">
        <v>62</v>
      </c>
      <c r="M6527" t="s">
        <v>89</v>
      </c>
      <c r="N6527" t="s">
        <v>26</v>
      </c>
      <c r="R6527">
        <v>6526</v>
      </c>
      <c r="S6527" t="str">
        <f>PROPER(CustomerSupport[[#This Row],[Resolution]])</f>
        <v/>
      </c>
      <c r="T6527" t="str">
        <f>TRIM(CustomerSupport[[#This Row],[Customer Name]])</f>
        <v>Megan Colon</v>
      </c>
      <c r="U6527">
        <f>MONTH(CustomerSupport[[#This Row],[Date of Purchase]])</f>
        <v>10</v>
      </c>
      <c r="V6527" t="str">
        <f>TEXT('Working data'!G6527,"mmmm")</f>
        <v>October</v>
      </c>
      <c r="W6527">
        <f>YEAR(CustomerSupport[[#This Row],[Date of Purchase]])</f>
        <v>2020</v>
      </c>
      <c r="X6527" t="str">
        <f t="shared" si="101"/>
        <v/>
      </c>
    </row>
    <row r="6528" spans="1:24" ht="14.25" customHeight="1" x14ac:dyDescent="0.4">
      <c r="A6528">
        <v>6527</v>
      </c>
      <c r="B6528" t="s">
        <v>21172</v>
      </c>
      <c r="C6528" t="s">
        <v>21173</v>
      </c>
      <c r="D6528">
        <v>24</v>
      </c>
      <c r="E6528" t="s">
        <v>58</v>
      </c>
      <c r="F6528" t="s">
        <v>242</v>
      </c>
      <c r="G6528" s="1">
        <v>44003</v>
      </c>
      <c r="H6528" t="s">
        <v>66</v>
      </c>
      <c r="I6528" t="s">
        <v>99</v>
      </c>
      <c r="J6528" t="s">
        <v>21174</v>
      </c>
      <c r="K6528" t="s">
        <v>24</v>
      </c>
      <c r="M6528" t="s">
        <v>25</v>
      </c>
      <c r="N6528" t="s">
        <v>55</v>
      </c>
      <c r="O6528" s="3">
        <v>45078.941331018519</v>
      </c>
      <c r="R6528">
        <v>6527</v>
      </c>
      <c r="S6528" t="str">
        <f>PROPER(CustomerSupport[[#This Row],[Resolution]])</f>
        <v/>
      </c>
      <c r="T6528" t="str">
        <f>TRIM(CustomerSupport[[#This Row],[Customer Name]])</f>
        <v>George Mitchell</v>
      </c>
      <c r="U6528">
        <f>MONTH(CustomerSupport[[#This Row],[Date of Purchase]])</f>
        <v>6</v>
      </c>
      <c r="V6528" t="str">
        <f>TEXT('Working data'!G6528,"mmmm")</f>
        <v>June</v>
      </c>
      <c r="W6528">
        <f>YEAR(CustomerSupport[[#This Row],[Date of Purchase]])</f>
        <v>2020</v>
      </c>
      <c r="X6528" t="str">
        <f t="shared" si="101"/>
        <v/>
      </c>
    </row>
    <row r="6529" spans="1:24" ht="14.25" customHeight="1" x14ac:dyDescent="0.4">
      <c r="A6529">
        <v>6528</v>
      </c>
      <c r="B6529" t="s">
        <v>21175</v>
      </c>
      <c r="C6529" t="s">
        <v>21176</v>
      </c>
      <c r="D6529">
        <v>59</v>
      </c>
      <c r="E6529" t="s">
        <v>19</v>
      </c>
      <c r="F6529" t="s">
        <v>44</v>
      </c>
      <c r="G6529" s="1">
        <v>44199</v>
      </c>
      <c r="H6529" t="s">
        <v>21</v>
      </c>
      <c r="I6529" t="s">
        <v>113</v>
      </c>
      <c r="J6529" s="2" t="s">
        <v>21177</v>
      </c>
      <c r="K6529" t="s">
        <v>39</v>
      </c>
      <c r="L6529" t="s">
        <v>21178</v>
      </c>
      <c r="M6529" t="s">
        <v>41</v>
      </c>
      <c r="N6529" t="s">
        <v>26</v>
      </c>
      <c r="O6529" s="3">
        <v>45078.285092592596</v>
      </c>
      <c r="P6529" s="3">
        <v>45078.139953703707</v>
      </c>
      <c r="Q6529">
        <v>4</v>
      </c>
      <c r="R6529">
        <v>6528</v>
      </c>
      <c r="S6529" t="str">
        <f>PROPER(CustomerSupport[[#This Row],[Resolution]])</f>
        <v>Particular Material Write Key Exactly Station Front.</v>
      </c>
      <c r="T6529" t="str">
        <f>TRIM(CustomerSupport[[#This Row],[Customer Name]])</f>
        <v>Joshua Pollard</v>
      </c>
      <c r="U6529">
        <f>MONTH(CustomerSupport[[#This Row],[Date of Purchase]])</f>
        <v>1</v>
      </c>
      <c r="V6529" t="str">
        <f>TEXT('Working data'!G6529,"mmmm")</f>
        <v>January</v>
      </c>
      <c r="W6529">
        <f>YEAR(CustomerSupport[[#This Row],[Date of Purchase]])</f>
        <v>2021</v>
      </c>
      <c r="X6529">
        <f t="shared" si="101"/>
        <v>-3.4833333333372138</v>
      </c>
    </row>
    <row r="6530" spans="1:24" ht="14.25" customHeight="1" x14ac:dyDescent="0.4">
      <c r="A6530">
        <v>6529</v>
      </c>
      <c r="B6530" t="s">
        <v>21179</v>
      </c>
      <c r="C6530" t="s">
        <v>21180</v>
      </c>
      <c r="D6530">
        <v>20</v>
      </c>
      <c r="E6530" t="s">
        <v>58</v>
      </c>
      <c r="F6530" t="s">
        <v>699</v>
      </c>
      <c r="G6530" s="1">
        <v>44371</v>
      </c>
      <c r="H6530" t="s">
        <v>45</v>
      </c>
      <c r="I6530" t="s">
        <v>141</v>
      </c>
      <c r="J6530" t="s">
        <v>21181</v>
      </c>
      <c r="K6530" t="s">
        <v>39</v>
      </c>
      <c r="L6530" t="s">
        <v>21182</v>
      </c>
      <c r="M6530" t="s">
        <v>89</v>
      </c>
      <c r="N6530" t="s">
        <v>83</v>
      </c>
      <c r="O6530" s="3">
        <v>45078.321215277778</v>
      </c>
      <c r="P6530" s="3">
        <v>45078.637187499997</v>
      </c>
      <c r="Q6530">
        <v>2</v>
      </c>
      <c r="R6530">
        <v>6529</v>
      </c>
      <c r="S6530" t="str">
        <f>PROPER(CustomerSupport[[#This Row],[Resolution]])</f>
        <v>Family Difficult Read Believe.</v>
      </c>
      <c r="T6530" t="str">
        <f>TRIM(CustomerSupport[[#This Row],[Customer Name]])</f>
        <v>Melissa Thomas</v>
      </c>
      <c r="U6530">
        <f>MONTH(CustomerSupport[[#This Row],[Date of Purchase]])</f>
        <v>6</v>
      </c>
      <c r="V6530" t="str">
        <f>TEXT('Working data'!G6530,"mmmm")</f>
        <v>June</v>
      </c>
      <c r="W6530">
        <f>YEAR(CustomerSupport[[#This Row],[Date of Purchase]])</f>
        <v>2021</v>
      </c>
      <c r="X6530">
        <f t="shared" ref="X6530:X6593" si="102">IF(OR(O6530="",P6530=""),"",(P6530-O6530)*24)</f>
        <v>7.5833333332557231</v>
      </c>
    </row>
    <row r="6531" spans="1:24" ht="14.25" customHeight="1" x14ac:dyDescent="0.4">
      <c r="A6531">
        <v>6530</v>
      </c>
      <c r="B6531" t="s">
        <v>21183</v>
      </c>
      <c r="C6531" t="s">
        <v>21184</v>
      </c>
      <c r="D6531">
        <v>27</v>
      </c>
      <c r="E6531" t="s">
        <v>19</v>
      </c>
      <c r="F6531" t="s">
        <v>242</v>
      </c>
      <c r="G6531" s="1">
        <v>44505</v>
      </c>
      <c r="H6531" t="s">
        <v>21</v>
      </c>
      <c r="I6531" t="s">
        <v>150</v>
      </c>
      <c r="J6531" s="2" t="s">
        <v>21185</v>
      </c>
      <c r="K6531" t="s">
        <v>39</v>
      </c>
      <c r="L6531" t="s">
        <v>21186</v>
      </c>
      <c r="M6531" t="s">
        <v>143</v>
      </c>
      <c r="N6531" t="s">
        <v>83</v>
      </c>
      <c r="O6531" s="3">
        <v>45078.80872685185</v>
      </c>
      <c r="P6531" s="3">
        <v>45078.722615740742</v>
      </c>
      <c r="Q6531">
        <v>1</v>
      </c>
      <c r="R6531">
        <v>6530</v>
      </c>
      <c r="S6531" t="str">
        <f>PROPER(CustomerSupport[[#This Row],[Resolution]])</f>
        <v>Marriage Season Green Also Cell.</v>
      </c>
      <c r="T6531" t="str">
        <f>TRIM(CustomerSupport[[#This Row],[Customer Name]])</f>
        <v>Leslie Duffy</v>
      </c>
      <c r="U6531">
        <f>MONTH(CustomerSupport[[#This Row],[Date of Purchase]])</f>
        <v>11</v>
      </c>
      <c r="V6531" t="str">
        <f>TEXT('Working data'!G6531,"mmmm")</f>
        <v>November</v>
      </c>
      <c r="W6531">
        <f>YEAR(CustomerSupport[[#This Row],[Date of Purchase]])</f>
        <v>2021</v>
      </c>
      <c r="X6531">
        <f t="shared" si="102"/>
        <v>-2.066666666592937</v>
      </c>
    </row>
    <row r="6532" spans="1:24" ht="14.25" customHeight="1" x14ac:dyDescent="0.4">
      <c r="A6532">
        <v>6531</v>
      </c>
      <c r="B6532" t="s">
        <v>21187</v>
      </c>
      <c r="C6532" t="s">
        <v>21188</v>
      </c>
      <c r="D6532">
        <v>47</v>
      </c>
      <c r="E6532" t="s">
        <v>19</v>
      </c>
      <c r="F6532" t="s">
        <v>339</v>
      </c>
      <c r="G6532" s="1">
        <v>43991</v>
      </c>
      <c r="H6532" t="s">
        <v>67</v>
      </c>
      <c r="I6532" t="s">
        <v>72</v>
      </c>
      <c r="J6532" t="s">
        <v>21189</v>
      </c>
      <c r="K6532" t="s">
        <v>24</v>
      </c>
      <c r="M6532" t="s">
        <v>25</v>
      </c>
      <c r="N6532" t="s">
        <v>55</v>
      </c>
      <c r="O6532" s="3">
        <v>45078.792071759257</v>
      </c>
      <c r="R6532">
        <v>6531</v>
      </c>
      <c r="S6532" t="str">
        <f>PROPER(CustomerSupport[[#This Row],[Resolution]])</f>
        <v/>
      </c>
      <c r="T6532" t="str">
        <f>TRIM(CustomerSupport[[#This Row],[Customer Name]])</f>
        <v>Todd Brown</v>
      </c>
      <c r="U6532">
        <f>MONTH(CustomerSupport[[#This Row],[Date of Purchase]])</f>
        <v>6</v>
      </c>
      <c r="V6532" t="str">
        <f>TEXT('Working data'!G6532,"mmmm")</f>
        <v>June</v>
      </c>
      <c r="W6532">
        <f>YEAR(CustomerSupport[[#This Row],[Date of Purchase]])</f>
        <v>2020</v>
      </c>
      <c r="X6532" t="str">
        <f t="shared" si="102"/>
        <v/>
      </c>
    </row>
    <row r="6533" spans="1:24" ht="14.25" customHeight="1" x14ac:dyDescent="0.4">
      <c r="A6533">
        <v>6532</v>
      </c>
      <c r="B6533" t="s">
        <v>21190</v>
      </c>
      <c r="C6533" t="s">
        <v>21191</v>
      </c>
      <c r="D6533">
        <v>44</v>
      </c>
      <c r="E6533" t="s">
        <v>58</v>
      </c>
      <c r="F6533" t="s">
        <v>202</v>
      </c>
      <c r="G6533" s="1">
        <v>44426</v>
      </c>
      <c r="H6533" t="s">
        <v>21</v>
      </c>
      <c r="I6533" t="s">
        <v>60</v>
      </c>
      <c r="J6533" s="2" t="s">
        <v>21192</v>
      </c>
      <c r="K6533" t="s">
        <v>62</v>
      </c>
      <c r="M6533" t="s">
        <v>41</v>
      </c>
      <c r="N6533" t="s">
        <v>33</v>
      </c>
      <c r="R6533">
        <v>6532</v>
      </c>
      <c r="S6533" t="str">
        <f>PROPER(CustomerSupport[[#This Row],[Resolution]])</f>
        <v/>
      </c>
      <c r="T6533" t="str">
        <f>TRIM(CustomerSupport[[#This Row],[Customer Name]])</f>
        <v>Jeanette Gomez</v>
      </c>
      <c r="U6533">
        <f>MONTH(CustomerSupport[[#This Row],[Date of Purchase]])</f>
        <v>8</v>
      </c>
      <c r="V6533" t="str">
        <f>TEXT('Working data'!G6533,"mmmm")</f>
        <v>August</v>
      </c>
      <c r="W6533">
        <f>YEAR(CustomerSupport[[#This Row],[Date of Purchase]])</f>
        <v>2021</v>
      </c>
      <c r="X6533" t="str">
        <f t="shared" si="102"/>
        <v/>
      </c>
    </row>
    <row r="6534" spans="1:24" ht="14.25" customHeight="1" x14ac:dyDescent="0.4">
      <c r="A6534">
        <v>6533</v>
      </c>
      <c r="B6534" t="s">
        <v>21193</v>
      </c>
      <c r="C6534" t="s">
        <v>21194</v>
      </c>
      <c r="D6534">
        <v>58</v>
      </c>
      <c r="E6534" t="s">
        <v>58</v>
      </c>
      <c r="F6534" t="s">
        <v>129</v>
      </c>
      <c r="G6534" s="1">
        <v>44019</v>
      </c>
      <c r="H6534" t="s">
        <v>45</v>
      </c>
      <c r="I6534" t="s">
        <v>141</v>
      </c>
      <c r="J6534" s="2" t="s">
        <v>21195</v>
      </c>
      <c r="K6534" t="s">
        <v>62</v>
      </c>
      <c r="M6534" t="s">
        <v>143</v>
      </c>
      <c r="N6534" t="s">
        <v>83</v>
      </c>
      <c r="R6534">
        <v>6533</v>
      </c>
      <c r="S6534" t="str">
        <f>PROPER(CustomerSupport[[#This Row],[Resolution]])</f>
        <v/>
      </c>
      <c r="T6534" t="str">
        <f>TRIM(CustomerSupport[[#This Row],[Customer Name]])</f>
        <v>Jonathan Fox</v>
      </c>
      <c r="U6534">
        <f>MONTH(CustomerSupport[[#This Row],[Date of Purchase]])</f>
        <v>7</v>
      </c>
      <c r="V6534" t="str">
        <f>TEXT('Working data'!G6534,"mmmm")</f>
        <v>July</v>
      </c>
      <c r="W6534">
        <f>YEAR(CustomerSupport[[#This Row],[Date of Purchase]])</f>
        <v>2020</v>
      </c>
      <c r="X6534" t="str">
        <f t="shared" si="102"/>
        <v/>
      </c>
    </row>
    <row r="6535" spans="1:24" ht="14.25" customHeight="1" x14ac:dyDescent="0.4">
      <c r="A6535">
        <v>6534</v>
      </c>
      <c r="B6535" t="s">
        <v>2747</v>
      </c>
      <c r="C6535" t="s">
        <v>21196</v>
      </c>
      <c r="D6535">
        <v>43</v>
      </c>
      <c r="E6535" t="s">
        <v>58</v>
      </c>
      <c r="F6535" t="s">
        <v>129</v>
      </c>
      <c r="G6535" s="1">
        <v>44471</v>
      </c>
      <c r="H6535" t="s">
        <v>45</v>
      </c>
      <c r="I6535" t="s">
        <v>67</v>
      </c>
      <c r="J6535" s="2" t="s">
        <v>21197</v>
      </c>
      <c r="K6535" t="s">
        <v>39</v>
      </c>
      <c r="L6535" t="s">
        <v>21198</v>
      </c>
      <c r="M6535" t="s">
        <v>25</v>
      </c>
      <c r="N6535" t="s">
        <v>26</v>
      </c>
      <c r="O6535" s="3">
        <v>45078.047673611109</v>
      </c>
      <c r="P6535" s="3">
        <v>45078.106006944443</v>
      </c>
      <c r="Q6535">
        <v>4</v>
      </c>
      <c r="R6535">
        <v>6534</v>
      </c>
      <c r="S6535" t="str">
        <f>PROPER(CustomerSupport[[#This Row],[Resolution]])</f>
        <v>Still Environmental Free.</v>
      </c>
      <c r="T6535" t="str">
        <f>TRIM(CustomerSupport[[#This Row],[Customer Name]])</f>
        <v>Anthony Davis</v>
      </c>
      <c r="U6535">
        <f>MONTH(CustomerSupport[[#This Row],[Date of Purchase]])</f>
        <v>10</v>
      </c>
      <c r="V6535" t="str">
        <f>TEXT('Working data'!G6535,"mmmm")</f>
        <v>October</v>
      </c>
      <c r="W6535">
        <f>YEAR(CustomerSupport[[#This Row],[Date of Purchase]])</f>
        <v>2021</v>
      </c>
      <c r="X6535">
        <f t="shared" si="102"/>
        <v>1.4000000000232831</v>
      </c>
    </row>
    <row r="6536" spans="1:24" ht="14.25" customHeight="1" x14ac:dyDescent="0.4">
      <c r="A6536">
        <v>6535</v>
      </c>
      <c r="B6536" t="s">
        <v>21199</v>
      </c>
      <c r="C6536" t="s">
        <v>21200</v>
      </c>
      <c r="D6536">
        <v>57</v>
      </c>
      <c r="E6536" t="s">
        <v>58</v>
      </c>
      <c r="F6536" t="s">
        <v>129</v>
      </c>
      <c r="G6536" s="1">
        <v>44179</v>
      </c>
      <c r="H6536" t="s">
        <v>21</v>
      </c>
      <c r="I6536" t="s">
        <v>31</v>
      </c>
      <c r="J6536" s="2" t="s">
        <v>21201</v>
      </c>
      <c r="K6536" t="s">
        <v>24</v>
      </c>
      <c r="M6536" t="s">
        <v>89</v>
      </c>
      <c r="N6536" t="s">
        <v>26</v>
      </c>
      <c r="O6536" s="3">
        <v>45078.40047453704</v>
      </c>
      <c r="R6536">
        <v>6535</v>
      </c>
      <c r="S6536" t="str">
        <f>PROPER(CustomerSupport[[#This Row],[Resolution]])</f>
        <v/>
      </c>
      <c r="T6536" t="str">
        <f>TRIM(CustomerSupport[[#This Row],[Customer Name]])</f>
        <v>Laurie Lopez</v>
      </c>
      <c r="U6536">
        <f>MONTH(CustomerSupport[[#This Row],[Date of Purchase]])</f>
        <v>12</v>
      </c>
      <c r="V6536" t="str">
        <f>TEXT('Working data'!G6536,"mmmm")</f>
        <v>December</v>
      </c>
      <c r="W6536">
        <f>YEAR(CustomerSupport[[#This Row],[Date of Purchase]])</f>
        <v>2020</v>
      </c>
      <c r="X6536" t="str">
        <f t="shared" si="102"/>
        <v/>
      </c>
    </row>
    <row r="6537" spans="1:24" ht="14.25" customHeight="1" x14ac:dyDescent="0.4">
      <c r="A6537">
        <v>6536</v>
      </c>
      <c r="B6537" t="s">
        <v>21202</v>
      </c>
      <c r="C6537" t="s">
        <v>21203</v>
      </c>
      <c r="D6537">
        <v>36</v>
      </c>
      <c r="E6537" t="s">
        <v>29</v>
      </c>
      <c r="F6537" t="s">
        <v>223</v>
      </c>
      <c r="G6537" s="1">
        <v>44542</v>
      </c>
      <c r="H6537" t="s">
        <v>59</v>
      </c>
      <c r="I6537" t="s">
        <v>141</v>
      </c>
      <c r="J6537" s="2" t="s">
        <v>21204</v>
      </c>
      <c r="K6537" t="s">
        <v>39</v>
      </c>
      <c r="L6537" t="s">
        <v>21205</v>
      </c>
      <c r="M6537" t="s">
        <v>89</v>
      </c>
      <c r="N6537" t="s">
        <v>55</v>
      </c>
      <c r="O6537" s="3">
        <v>45078.656053240738</v>
      </c>
      <c r="P6537" s="3">
        <v>45078.758136574077</v>
      </c>
      <c r="Q6537">
        <v>5</v>
      </c>
      <c r="R6537">
        <v>6536</v>
      </c>
      <c r="S6537" t="str">
        <f>PROPER(CustomerSupport[[#This Row],[Resolution]])</f>
        <v>Major Capital Else You Spend Community Let.</v>
      </c>
      <c r="T6537" t="str">
        <f>TRIM(CustomerSupport[[#This Row],[Customer Name]])</f>
        <v>Rachel Massey</v>
      </c>
      <c r="U6537">
        <f>MONTH(CustomerSupport[[#This Row],[Date of Purchase]])</f>
        <v>12</v>
      </c>
      <c r="V6537" t="str">
        <f>TEXT('Working data'!G6537,"mmmm")</f>
        <v>December</v>
      </c>
      <c r="W6537">
        <f>YEAR(CustomerSupport[[#This Row],[Date of Purchase]])</f>
        <v>2021</v>
      </c>
      <c r="X6537">
        <f t="shared" si="102"/>
        <v>2.4500000001280569</v>
      </c>
    </row>
    <row r="6538" spans="1:24" ht="14.25" customHeight="1" x14ac:dyDescent="0.4">
      <c r="A6538">
        <v>6537</v>
      </c>
      <c r="B6538" t="s">
        <v>21206</v>
      </c>
      <c r="C6538" t="s">
        <v>21207</v>
      </c>
      <c r="D6538">
        <v>53</v>
      </c>
      <c r="E6538" t="s">
        <v>29</v>
      </c>
      <c r="F6538" t="s">
        <v>112</v>
      </c>
      <c r="G6538" s="1">
        <v>44438</v>
      </c>
      <c r="H6538" t="s">
        <v>21</v>
      </c>
      <c r="I6538" t="s">
        <v>72</v>
      </c>
      <c r="J6538" t="s">
        <v>442</v>
      </c>
      <c r="K6538" t="s">
        <v>24</v>
      </c>
      <c r="M6538" t="s">
        <v>143</v>
      </c>
      <c r="N6538" t="s">
        <v>33</v>
      </c>
      <c r="O6538" s="3">
        <v>45078.935219907406</v>
      </c>
      <c r="R6538">
        <v>6537</v>
      </c>
      <c r="S6538" t="str">
        <f>PROPER(CustomerSupport[[#This Row],[Resolution]])</f>
        <v/>
      </c>
      <c r="T6538" t="str">
        <f>TRIM(CustomerSupport[[#This Row],[Customer Name]])</f>
        <v>Loretta Shepherd</v>
      </c>
      <c r="U6538">
        <f>MONTH(CustomerSupport[[#This Row],[Date of Purchase]])</f>
        <v>8</v>
      </c>
      <c r="V6538" t="str">
        <f>TEXT('Working data'!G6538,"mmmm")</f>
        <v>August</v>
      </c>
      <c r="W6538">
        <f>YEAR(CustomerSupport[[#This Row],[Date of Purchase]])</f>
        <v>2021</v>
      </c>
      <c r="X6538" t="str">
        <f t="shared" si="102"/>
        <v/>
      </c>
    </row>
    <row r="6539" spans="1:24" ht="14.25" customHeight="1" x14ac:dyDescent="0.4">
      <c r="A6539">
        <v>6538</v>
      </c>
      <c r="B6539" t="s">
        <v>21208</v>
      </c>
      <c r="C6539" t="s">
        <v>21209</v>
      </c>
      <c r="D6539">
        <v>41</v>
      </c>
      <c r="E6539" t="s">
        <v>29</v>
      </c>
      <c r="F6539" t="s">
        <v>71</v>
      </c>
      <c r="G6539" s="1">
        <v>43940</v>
      </c>
      <c r="H6539" t="s">
        <v>21</v>
      </c>
      <c r="I6539" t="s">
        <v>67</v>
      </c>
      <c r="J6539" s="2" t="s">
        <v>21210</v>
      </c>
      <c r="K6539" t="s">
        <v>62</v>
      </c>
      <c r="M6539" t="s">
        <v>89</v>
      </c>
      <c r="N6539" t="s">
        <v>83</v>
      </c>
      <c r="R6539">
        <v>6538</v>
      </c>
      <c r="S6539" t="str">
        <f>PROPER(CustomerSupport[[#This Row],[Resolution]])</f>
        <v/>
      </c>
      <c r="T6539" t="str">
        <f>TRIM(CustomerSupport[[#This Row],[Customer Name]])</f>
        <v>Patrick Solis</v>
      </c>
      <c r="U6539">
        <f>MONTH(CustomerSupport[[#This Row],[Date of Purchase]])</f>
        <v>4</v>
      </c>
      <c r="V6539" t="str">
        <f>TEXT('Working data'!G6539,"mmmm")</f>
        <v>April</v>
      </c>
      <c r="W6539">
        <f>YEAR(CustomerSupport[[#This Row],[Date of Purchase]])</f>
        <v>2020</v>
      </c>
      <c r="X6539" t="str">
        <f t="shared" si="102"/>
        <v/>
      </c>
    </row>
    <row r="6540" spans="1:24" ht="14.25" customHeight="1" x14ac:dyDescent="0.4">
      <c r="A6540">
        <v>6539</v>
      </c>
      <c r="B6540" t="s">
        <v>1431</v>
      </c>
      <c r="C6540" t="s">
        <v>21211</v>
      </c>
      <c r="D6540">
        <v>23</v>
      </c>
      <c r="E6540" t="s">
        <v>29</v>
      </c>
      <c r="F6540" t="s">
        <v>157</v>
      </c>
      <c r="G6540" s="1">
        <v>44509</v>
      </c>
      <c r="H6540" t="s">
        <v>45</v>
      </c>
      <c r="I6540" t="s">
        <v>141</v>
      </c>
      <c r="J6540" s="2" t="s">
        <v>21212</v>
      </c>
      <c r="K6540" t="s">
        <v>62</v>
      </c>
      <c r="M6540" t="s">
        <v>89</v>
      </c>
      <c r="N6540" t="s">
        <v>55</v>
      </c>
      <c r="R6540">
        <v>6539</v>
      </c>
      <c r="S6540" t="str">
        <f>PROPER(CustomerSupport[[#This Row],[Resolution]])</f>
        <v/>
      </c>
      <c r="T6540" t="str">
        <f>TRIM(CustomerSupport[[#This Row],[Customer Name]])</f>
        <v>Julie Burns</v>
      </c>
      <c r="U6540">
        <f>MONTH(CustomerSupport[[#This Row],[Date of Purchase]])</f>
        <v>11</v>
      </c>
      <c r="V6540" t="str">
        <f>TEXT('Working data'!G6540,"mmmm")</f>
        <v>November</v>
      </c>
      <c r="W6540">
        <f>YEAR(CustomerSupport[[#This Row],[Date of Purchase]])</f>
        <v>2021</v>
      </c>
      <c r="X6540" t="str">
        <f t="shared" si="102"/>
        <v/>
      </c>
    </row>
    <row r="6541" spans="1:24" ht="14.25" customHeight="1" x14ac:dyDescent="0.4">
      <c r="A6541">
        <v>6540</v>
      </c>
      <c r="B6541" t="s">
        <v>21213</v>
      </c>
      <c r="C6541" t="s">
        <v>21214</v>
      </c>
      <c r="D6541">
        <v>69</v>
      </c>
      <c r="E6541" t="s">
        <v>29</v>
      </c>
      <c r="F6541" t="s">
        <v>397</v>
      </c>
      <c r="G6541" s="1">
        <v>44005</v>
      </c>
      <c r="H6541" t="s">
        <v>21</v>
      </c>
      <c r="I6541" t="s">
        <v>113</v>
      </c>
      <c r="J6541" s="2" t="s">
        <v>21215</v>
      </c>
      <c r="K6541" t="s">
        <v>39</v>
      </c>
      <c r="L6541" t="s">
        <v>21216</v>
      </c>
      <c r="M6541" t="s">
        <v>41</v>
      </c>
      <c r="N6541" t="s">
        <v>83</v>
      </c>
      <c r="O6541" s="3">
        <v>45078.830405092594</v>
      </c>
      <c r="P6541" s="3">
        <v>45078.065821759257</v>
      </c>
      <c r="Q6541">
        <v>2</v>
      </c>
      <c r="R6541">
        <v>6540</v>
      </c>
      <c r="S6541" t="str">
        <f>PROPER(CustomerSupport[[#This Row],[Resolution]])</f>
        <v>Student Foreign The Idea Live.</v>
      </c>
      <c r="T6541" t="str">
        <f>TRIM(CustomerSupport[[#This Row],[Customer Name]])</f>
        <v>Amy Lara</v>
      </c>
      <c r="U6541">
        <f>MONTH(CustomerSupport[[#This Row],[Date of Purchase]])</f>
        <v>6</v>
      </c>
      <c r="V6541" t="str">
        <f>TEXT('Working data'!G6541,"mmmm")</f>
        <v>June</v>
      </c>
      <c r="W6541">
        <f>YEAR(CustomerSupport[[#This Row],[Date of Purchase]])</f>
        <v>2020</v>
      </c>
      <c r="X6541">
        <f t="shared" si="102"/>
        <v>-18.350000000093132</v>
      </c>
    </row>
    <row r="6542" spans="1:24" ht="14.25" customHeight="1" x14ac:dyDescent="0.4">
      <c r="A6542">
        <v>6541</v>
      </c>
      <c r="B6542" t="s">
        <v>21217</v>
      </c>
      <c r="C6542" t="s">
        <v>21218</v>
      </c>
      <c r="D6542">
        <v>26</v>
      </c>
      <c r="E6542" t="s">
        <v>29</v>
      </c>
      <c r="F6542" t="s">
        <v>281</v>
      </c>
      <c r="G6542" s="1">
        <v>44158</v>
      </c>
      <c r="H6542" t="s">
        <v>59</v>
      </c>
      <c r="I6542" t="s">
        <v>113</v>
      </c>
      <c r="J6542" t="s">
        <v>21219</v>
      </c>
      <c r="K6542" t="s">
        <v>24</v>
      </c>
      <c r="M6542" t="s">
        <v>143</v>
      </c>
      <c r="N6542" t="s">
        <v>55</v>
      </c>
      <c r="O6542" s="3">
        <v>45078.106111111112</v>
      </c>
      <c r="R6542">
        <v>6541</v>
      </c>
      <c r="S6542" t="str">
        <f>PROPER(CustomerSupport[[#This Row],[Resolution]])</f>
        <v/>
      </c>
      <c r="T6542" t="str">
        <f>TRIM(CustomerSupport[[#This Row],[Customer Name]])</f>
        <v>Andrea Jones</v>
      </c>
      <c r="U6542">
        <f>MONTH(CustomerSupport[[#This Row],[Date of Purchase]])</f>
        <v>11</v>
      </c>
      <c r="V6542" t="str">
        <f>TEXT('Working data'!G6542,"mmmm")</f>
        <v>November</v>
      </c>
      <c r="W6542">
        <f>YEAR(CustomerSupport[[#This Row],[Date of Purchase]])</f>
        <v>2020</v>
      </c>
      <c r="X6542" t="str">
        <f t="shared" si="102"/>
        <v/>
      </c>
    </row>
    <row r="6543" spans="1:24" ht="14.25" customHeight="1" x14ac:dyDescent="0.4">
      <c r="A6543">
        <v>6542</v>
      </c>
      <c r="B6543" t="s">
        <v>21220</v>
      </c>
      <c r="C6543" t="s">
        <v>21221</v>
      </c>
      <c r="D6543">
        <v>40</v>
      </c>
      <c r="E6543" t="s">
        <v>19</v>
      </c>
      <c r="F6543" t="s">
        <v>161</v>
      </c>
      <c r="G6543" s="1">
        <v>44426</v>
      </c>
      <c r="H6543" t="s">
        <v>21</v>
      </c>
      <c r="I6543" t="s">
        <v>99</v>
      </c>
      <c r="J6543" s="2" t="s">
        <v>21222</v>
      </c>
      <c r="K6543" t="s">
        <v>62</v>
      </c>
      <c r="M6543" t="s">
        <v>25</v>
      </c>
      <c r="N6543" t="s">
        <v>33</v>
      </c>
      <c r="R6543">
        <v>6542</v>
      </c>
      <c r="S6543" t="str">
        <f>PROPER(CustomerSupport[[#This Row],[Resolution]])</f>
        <v/>
      </c>
      <c r="T6543" t="str">
        <f>TRIM(CustomerSupport[[#This Row],[Customer Name]])</f>
        <v>Sarah Ramsey</v>
      </c>
      <c r="U6543">
        <f>MONTH(CustomerSupport[[#This Row],[Date of Purchase]])</f>
        <v>8</v>
      </c>
      <c r="V6543" t="str">
        <f>TEXT('Working data'!G6543,"mmmm")</f>
        <v>August</v>
      </c>
      <c r="W6543">
        <f>YEAR(CustomerSupport[[#This Row],[Date of Purchase]])</f>
        <v>2021</v>
      </c>
      <c r="X6543" t="str">
        <f t="shared" si="102"/>
        <v/>
      </c>
    </row>
    <row r="6544" spans="1:24" ht="14.25" customHeight="1" x14ac:dyDescent="0.4">
      <c r="A6544">
        <v>6543</v>
      </c>
      <c r="B6544" t="s">
        <v>21223</v>
      </c>
      <c r="C6544" t="s">
        <v>21224</v>
      </c>
      <c r="D6544">
        <v>53</v>
      </c>
      <c r="E6544" t="s">
        <v>58</v>
      </c>
      <c r="F6544" t="s">
        <v>71</v>
      </c>
      <c r="G6544" s="1">
        <v>43842</v>
      </c>
      <c r="H6544" t="s">
        <v>45</v>
      </c>
      <c r="I6544" t="s">
        <v>93</v>
      </c>
      <c r="J6544" s="2" t="s">
        <v>21225</v>
      </c>
      <c r="K6544" t="s">
        <v>24</v>
      </c>
      <c r="M6544" t="s">
        <v>89</v>
      </c>
      <c r="N6544" t="s">
        <v>83</v>
      </c>
      <c r="O6544" s="3">
        <v>45078.606145833335</v>
      </c>
      <c r="R6544">
        <v>6543</v>
      </c>
      <c r="S6544" t="str">
        <f>PROPER(CustomerSupport[[#This Row],[Resolution]])</f>
        <v/>
      </c>
      <c r="T6544" t="str">
        <f>TRIM(CustomerSupport[[#This Row],[Customer Name]])</f>
        <v>Jessica Allison</v>
      </c>
      <c r="U6544">
        <f>MONTH(CustomerSupport[[#This Row],[Date of Purchase]])</f>
        <v>1</v>
      </c>
      <c r="V6544" t="str">
        <f>TEXT('Working data'!G6544,"mmmm")</f>
        <v>January</v>
      </c>
      <c r="W6544">
        <f>YEAR(CustomerSupport[[#This Row],[Date of Purchase]])</f>
        <v>2020</v>
      </c>
      <c r="X6544" t="str">
        <f t="shared" si="102"/>
        <v/>
      </c>
    </row>
    <row r="6545" spans="1:24" ht="14.25" customHeight="1" x14ac:dyDescent="0.4">
      <c r="A6545">
        <v>6544</v>
      </c>
      <c r="B6545" t="s">
        <v>21226</v>
      </c>
      <c r="C6545" t="s">
        <v>21227</v>
      </c>
      <c r="D6545">
        <v>45</v>
      </c>
      <c r="E6545" t="s">
        <v>29</v>
      </c>
      <c r="F6545" t="s">
        <v>117</v>
      </c>
      <c r="G6545" s="1">
        <v>43995</v>
      </c>
      <c r="H6545" t="s">
        <v>21</v>
      </c>
      <c r="I6545" t="s">
        <v>177</v>
      </c>
      <c r="J6545" t="s">
        <v>21228</v>
      </c>
      <c r="K6545" t="s">
        <v>39</v>
      </c>
      <c r="L6545" t="s">
        <v>21229</v>
      </c>
      <c r="M6545" t="s">
        <v>89</v>
      </c>
      <c r="N6545" t="s">
        <v>33</v>
      </c>
      <c r="O6545" s="3">
        <v>45078.619351851848</v>
      </c>
      <c r="P6545" s="3">
        <v>45078.139490740738</v>
      </c>
      <c r="Q6545">
        <v>3</v>
      </c>
      <c r="R6545">
        <v>6544</v>
      </c>
      <c r="S6545" t="str">
        <f>PROPER(CustomerSupport[[#This Row],[Resolution]])</f>
        <v>Poor Join Daughter May May.</v>
      </c>
      <c r="T6545" t="str">
        <f>TRIM(CustomerSupport[[#This Row],[Customer Name]])</f>
        <v>Samantha Joseph</v>
      </c>
      <c r="U6545">
        <f>MONTH(CustomerSupport[[#This Row],[Date of Purchase]])</f>
        <v>6</v>
      </c>
      <c r="V6545" t="str">
        <f>TEXT('Working data'!G6545,"mmmm")</f>
        <v>June</v>
      </c>
      <c r="W6545">
        <f>YEAR(CustomerSupport[[#This Row],[Date of Purchase]])</f>
        <v>2020</v>
      </c>
      <c r="X6545">
        <f t="shared" si="102"/>
        <v>-11.516666666662786</v>
      </c>
    </row>
    <row r="6546" spans="1:24" ht="14.25" customHeight="1" x14ac:dyDescent="0.4">
      <c r="A6546">
        <v>6545</v>
      </c>
      <c r="B6546" t="s">
        <v>21230</v>
      </c>
      <c r="C6546" t="s">
        <v>21231</v>
      </c>
      <c r="D6546">
        <v>33</v>
      </c>
      <c r="E6546" t="s">
        <v>19</v>
      </c>
      <c r="F6546" t="s">
        <v>317</v>
      </c>
      <c r="G6546" s="1">
        <v>44404</v>
      </c>
      <c r="H6546" t="s">
        <v>21</v>
      </c>
      <c r="I6546" t="s">
        <v>37</v>
      </c>
      <c r="J6546" s="2" t="s">
        <v>21232</v>
      </c>
      <c r="K6546" t="s">
        <v>62</v>
      </c>
      <c r="M6546" t="s">
        <v>25</v>
      </c>
      <c r="N6546" t="s">
        <v>33</v>
      </c>
      <c r="R6546">
        <v>6545</v>
      </c>
      <c r="S6546" t="str">
        <f>PROPER(CustomerSupport[[#This Row],[Resolution]])</f>
        <v/>
      </c>
      <c r="T6546" t="str">
        <f>TRIM(CustomerSupport[[#This Row],[Customer Name]])</f>
        <v>Alexander Nunez</v>
      </c>
      <c r="U6546">
        <f>MONTH(CustomerSupport[[#This Row],[Date of Purchase]])</f>
        <v>7</v>
      </c>
      <c r="V6546" t="str">
        <f>TEXT('Working data'!G6546,"mmmm")</f>
        <v>July</v>
      </c>
      <c r="W6546">
        <f>YEAR(CustomerSupport[[#This Row],[Date of Purchase]])</f>
        <v>2021</v>
      </c>
      <c r="X6546" t="str">
        <f t="shared" si="102"/>
        <v/>
      </c>
    </row>
    <row r="6547" spans="1:24" ht="14.25" customHeight="1" x14ac:dyDescent="0.4">
      <c r="A6547">
        <v>6546</v>
      </c>
      <c r="B6547" t="s">
        <v>21233</v>
      </c>
      <c r="C6547" t="s">
        <v>21234</v>
      </c>
      <c r="D6547">
        <v>56</v>
      </c>
      <c r="E6547" t="s">
        <v>58</v>
      </c>
      <c r="F6547" t="s">
        <v>65</v>
      </c>
      <c r="G6547" s="1">
        <v>44086</v>
      </c>
      <c r="H6547" t="s">
        <v>45</v>
      </c>
      <c r="I6547" t="s">
        <v>67</v>
      </c>
      <c r="J6547" t="s">
        <v>21235</v>
      </c>
      <c r="K6547" t="s">
        <v>62</v>
      </c>
      <c r="M6547" t="s">
        <v>41</v>
      </c>
      <c r="N6547" t="s">
        <v>83</v>
      </c>
      <c r="R6547">
        <v>6546</v>
      </c>
      <c r="S6547" t="str">
        <f>PROPER(CustomerSupport[[#This Row],[Resolution]])</f>
        <v/>
      </c>
      <c r="T6547" t="str">
        <f>TRIM(CustomerSupport[[#This Row],[Customer Name]])</f>
        <v>Omar Brown</v>
      </c>
      <c r="U6547">
        <f>MONTH(CustomerSupport[[#This Row],[Date of Purchase]])</f>
        <v>9</v>
      </c>
      <c r="V6547" t="str">
        <f>TEXT('Working data'!G6547,"mmmm")</f>
        <v>September</v>
      </c>
      <c r="W6547">
        <f>YEAR(CustomerSupport[[#This Row],[Date of Purchase]])</f>
        <v>2020</v>
      </c>
      <c r="X6547" t="str">
        <f t="shared" si="102"/>
        <v/>
      </c>
    </row>
    <row r="6548" spans="1:24" ht="14.25" customHeight="1" x14ac:dyDescent="0.4">
      <c r="A6548">
        <v>6547</v>
      </c>
      <c r="B6548" t="s">
        <v>21236</v>
      </c>
      <c r="C6548" t="s">
        <v>21237</v>
      </c>
      <c r="D6548">
        <v>50</v>
      </c>
      <c r="E6548" t="s">
        <v>19</v>
      </c>
      <c r="F6548" t="s">
        <v>92</v>
      </c>
      <c r="G6548" s="1">
        <v>44215</v>
      </c>
      <c r="H6548" t="s">
        <v>66</v>
      </c>
      <c r="I6548" t="s">
        <v>37</v>
      </c>
      <c r="J6548" s="2" t="s">
        <v>21238</v>
      </c>
      <c r="K6548" t="s">
        <v>62</v>
      </c>
      <c r="M6548" t="s">
        <v>143</v>
      </c>
      <c r="N6548" t="s">
        <v>83</v>
      </c>
      <c r="R6548">
        <v>6547</v>
      </c>
      <c r="S6548" t="str">
        <f>PROPER(CustomerSupport[[#This Row],[Resolution]])</f>
        <v/>
      </c>
      <c r="T6548" t="str">
        <f>TRIM(CustomerSupport[[#This Row],[Customer Name]])</f>
        <v>Shane Taylor</v>
      </c>
      <c r="U6548">
        <f>MONTH(CustomerSupport[[#This Row],[Date of Purchase]])</f>
        <v>1</v>
      </c>
      <c r="V6548" t="str">
        <f>TEXT('Working data'!G6548,"mmmm")</f>
        <v>January</v>
      </c>
      <c r="W6548">
        <f>YEAR(CustomerSupport[[#This Row],[Date of Purchase]])</f>
        <v>2021</v>
      </c>
      <c r="X6548" t="str">
        <f t="shared" si="102"/>
        <v/>
      </c>
    </row>
    <row r="6549" spans="1:24" ht="14.25" customHeight="1" x14ac:dyDescent="0.4">
      <c r="A6549">
        <v>6548</v>
      </c>
      <c r="B6549" t="s">
        <v>21239</v>
      </c>
      <c r="C6549" t="s">
        <v>21240</v>
      </c>
      <c r="D6549">
        <v>54</v>
      </c>
      <c r="E6549" t="s">
        <v>19</v>
      </c>
      <c r="F6549" t="s">
        <v>71</v>
      </c>
      <c r="G6549" s="1">
        <v>43890</v>
      </c>
      <c r="H6549" t="s">
        <v>66</v>
      </c>
      <c r="I6549" t="s">
        <v>150</v>
      </c>
      <c r="J6549" t="s">
        <v>21241</v>
      </c>
      <c r="K6549" t="s">
        <v>24</v>
      </c>
      <c r="M6549" t="s">
        <v>25</v>
      </c>
      <c r="N6549" t="s">
        <v>33</v>
      </c>
      <c r="O6549" s="3">
        <v>45078.986759259256</v>
      </c>
      <c r="R6549">
        <v>6548</v>
      </c>
      <c r="S6549" t="str">
        <f>PROPER(CustomerSupport[[#This Row],[Resolution]])</f>
        <v/>
      </c>
      <c r="T6549" t="str">
        <f>TRIM(CustomerSupport[[#This Row],[Customer Name]])</f>
        <v>Christine Green</v>
      </c>
      <c r="U6549">
        <f>MONTH(CustomerSupport[[#This Row],[Date of Purchase]])</f>
        <v>2</v>
      </c>
      <c r="V6549" t="str">
        <f>TEXT('Working data'!G6549,"mmmm")</f>
        <v>February</v>
      </c>
      <c r="W6549">
        <f>YEAR(CustomerSupport[[#This Row],[Date of Purchase]])</f>
        <v>2020</v>
      </c>
      <c r="X6549" t="str">
        <f t="shared" si="102"/>
        <v/>
      </c>
    </row>
    <row r="6550" spans="1:24" ht="14.25" customHeight="1" x14ac:dyDescent="0.4">
      <c r="A6550">
        <v>6549</v>
      </c>
      <c r="B6550" t="s">
        <v>21242</v>
      </c>
      <c r="C6550" t="s">
        <v>21243</v>
      </c>
      <c r="D6550">
        <v>62</v>
      </c>
      <c r="E6550" t="s">
        <v>19</v>
      </c>
      <c r="F6550" t="s">
        <v>44</v>
      </c>
      <c r="G6550" s="1">
        <v>44298</v>
      </c>
      <c r="H6550" t="s">
        <v>45</v>
      </c>
      <c r="I6550" t="s">
        <v>37</v>
      </c>
      <c r="J6550" t="s">
        <v>21244</v>
      </c>
      <c r="K6550" t="s">
        <v>62</v>
      </c>
      <c r="M6550" t="s">
        <v>143</v>
      </c>
      <c r="N6550" t="s">
        <v>83</v>
      </c>
      <c r="R6550">
        <v>6549</v>
      </c>
      <c r="S6550" t="str">
        <f>PROPER(CustomerSupport[[#This Row],[Resolution]])</f>
        <v/>
      </c>
      <c r="T6550" t="str">
        <f>TRIM(CustomerSupport[[#This Row],[Customer Name]])</f>
        <v>Jacob Diaz</v>
      </c>
      <c r="U6550">
        <f>MONTH(CustomerSupport[[#This Row],[Date of Purchase]])</f>
        <v>4</v>
      </c>
      <c r="V6550" t="str">
        <f>TEXT('Working data'!G6550,"mmmm")</f>
        <v>April</v>
      </c>
      <c r="W6550">
        <f>YEAR(CustomerSupport[[#This Row],[Date of Purchase]])</f>
        <v>2021</v>
      </c>
      <c r="X6550" t="str">
        <f t="shared" si="102"/>
        <v/>
      </c>
    </row>
    <row r="6551" spans="1:24" ht="14.25" customHeight="1" x14ac:dyDescent="0.4">
      <c r="A6551">
        <v>6550</v>
      </c>
      <c r="B6551" t="s">
        <v>21245</v>
      </c>
      <c r="C6551" t="s">
        <v>21246</v>
      </c>
      <c r="D6551">
        <v>30</v>
      </c>
      <c r="E6551" t="s">
        <v>58</v>
      </c>
      <c r="F6551" t="s">
        <v>421</v>
      </c>
      <c r="G6551" s="1">
        <v>44052</v>
      </c>
      <c r="H6551" t="s">
        <v>59</v>
      </c>
      <c r="I6551" t="s">
        <v>93</v>
      </c>
      <c r="J6551" s="2" t="s">
        <v>21247</v>
      </c>
      <c r="K6551" t="s">
        <v>62</v>
      </c>
      <c r="M6551" t="s">
        <v>25</v>
      </c>
      <c r="N6551" t="s">
        <v>83</v>
      </c>
      <c r="R6551">
        <v>6550</v>
      </c>
      <c r="S6551" t="str">
        <f>PROPER(CustomerSupport[[#This Row],[Resolution]])</f>
        <v/>
      </c>
      <c r="T6551" t="str">
        <f>TRIM(CustomerSupport[[#This Row],[Customer Name]])</f>
        <v>Carrie Walsh</v>
      </c>
      <c r="U6551">
        <f>MONTH(CustomerSupport[[#This Row],[Date of Purchase]])</f>
        <v>8</v>
      </c>
      <c r="V6551" t="str">
        <f>TEXT('Working data'!G6551,"mmmm")</f>
        <v>August</v>
      </c>
      <c r="W6551">
        <f>YEAR(CustomerSupport[[#This Row],[Date of Purchase]])</f>
        <v>2020</v>
      </c>
      <c r="X6551" t="str">
        <f t="shared" si="102"/>
        <v/>
      </c>
    </row>
    <row r="6552" spans="1:24" ht="14.25" customHeight="1" x14ac:dyDescent="0.4">
      <c r="A6552">
        <v>6551</v>
      </c>
      <c r="B6552" t="s">
        <v>21248</v>
      </c>
      <c r="C6552" t="s">
        <v>21249</v>
      </c>
      <c r="D6552">
        <v>30</v>
      </c>
      <c r="E6552" t="s">
        <v>58</v>
      </c>
      <c r="F6552" t="s">
        <v>103</v>
      </c>
      <c r="G6552" s="1">
        <v>44454</v>
      </c>
      <c r="H6552" t="s">
        <v>21</v>
      </c>
      <c r="I6552" t="s">
        <v>99</v>
      </c>
      <c r="J6552" t="s">
        <v>1004</v>
      </c>
      <c r="K6552" t="s">
        <v>39</v>
      </c>
      <c r="L6552" t="s">
        <v>21250</v>
      </c>
      <c r="M6552" t="s">
        <v>41</v>
      </c>
      <c r="N6552" t="s">
        <v>33</v>
      </c>
      <c r="O6552" s="3">
        <v>45078.597222222219</v>
      </c>
      <c r="P6552" s="3">
        <v>45078.606249999997</v>
      </c>
      <c r="Q6552">
        <v>4</v>
      </c>
      <c r="R6552">
        <v>6551</v>
      </c>
      <c r="S6552" t="str">
        <f>PROPER(CustomerSupport[[#This Row],[Resolution]])</f>
        <v>Main Side Trade Cell Unit Anyone Away President.</v>
      </c>
      <c r="T6552" t="str">
        <f>TRIM(CustomerSupport[[#This Row],[Customer Name]])</f>
        <v>Amanda Sanchez</v>
      </c>
      <c r="U6552">
        <f>MONTH(CustomerSupport[[#This Row],[Date of Purchase]])</f>
        <v>9</v>
      </c>
      <c r="V6552" t="str">
        <f>TEXT('Working data'!G6552,"mmmm")</f>
        <v>September</v>
      </c>
      <c r="W6552">
        <f>YEAR(CustomerSupport[[#This Row],[Date of Purchase]])</f>
        <v>2021</v>
      </c>
      <c r="X6552">
        <f t="shared" si="102"/>
        <v>0.21666666667442769</v>
      </c>
    </row>
    <row r="6553" spans="1:24" ht="14.25" customHeight="1" x14ac:dyDescent="0.4">
      <c r="A6553">
        <v>6552</v>
      </c>
      <c r="B6553" t="s">
        <v>10979</v>
      </c>
      <c r="C6553" t="s">
        <v>21251</v>
      </c>
      <c r="D6553">
        <v>27</v>
      </c>
      <c r="E6553" t="s">
        <v>19</v>
      </c>
      <c r="F6553" t="s">
        <v>339</v>
      </c>
      <c r="G6553" s="1">
        <v>43962</v>
      </c>
      <c r="H6553" t="s">
        <v>66</v>
      </c>
      <c r="I6553" t="s">
        <v>113</v>
      </c>
      <c r="J6553" t="s">
        <v>21252</v>
      </c>
      <c r="K6553" t="s">
        <v>62</v>
      </c>
      <c r="M6553" t="s">
        <v>89</v>
      </c>
      <c r="N6553" t="s">
        <v>26</v>
      </c>
      <c r="R6553">
        <v>6552</v>
      </c>
      <c r="S6553" t="str">
        <f>PROPER(CustomerSupport[[#This Row],[Resolution]])</f>
        <v/>
      </c>
      <c r="T6553" t="str">
        <f>TRIM(CustomerSupport[[#This Row],[Customer Name]])</f>
        <v>Angela Nelson</v>
      </c>
      <c r="U6553">
        <f>MONTH(CustomerSupport[[#This Row],[Date of Purchase]])</f>
        <v>5</v>
      </c>
      <c r="V6553" t="str">
        <f>TEXT('Working data'!G6553,"mmmm")</f>
        <v>May</v>
      </c>
      <c r="W6553">
        <f>YEAR(CustomerSupport[[#This Row],[Date of Purchase]])</f>
        <v>2020</v>
      </c>
      <c r="X6553" t="str">
        <f t="shared" si="102"/>
        <v/>
      </c>
    </row>
    <row r="6554" spans="1:24" ht="14.25" customHeight="1" x14ac:dyDescent="0.4">
      <c r="A6554">
        <v>6553</v>
      </c>
      <c r="B6554" t="s">
        <v>21253</v>
      </c>
      <c r="C6554" t="s">
        <v>21254</v>
      </c>
      <c r="D6554">
        <v>64</v>
      </c>
      <c r="E6554" t="s">
        <v>58</v>
      </c>
      <c r="F6554" t="s">
        <v>223</v>
      </c>
      <c r="G6554" s="1">
        <v>43923</v>
      </c>
      <c r="H6554" t="s">
        <v>67</v>
      </c>
      <c r="I6554" t="s">
        <v>77</v>
      </c>
      <c r="J6554" s="2" t="s">
        <v>21255</v>
      </c>
      <c r="K6554" t="s">
        <v>62</v>
      </c>
      <c r="M6554" t="s">
        <v>143</v>
      </c>
      <c r="N6554" t="s">
        <v>83</v>
      </c>
      <c r="R6554">
        <v>6553</v>
      </c>
      <c r="S6554" t="str">
        <f>PROPER(CustomerSupport[[#This Row],[Resolution]])</f>
        <v/>
      </c>
      <c r="T6554" t="str">
        <f>TRIM(CustomerSupport[[#This Row],[Customer Name]])</f>
        <v>Jacob Davis</v>
      </c>
      <c r="U6554">
        <f>MONTH(CustomerSupport[[#This Row],[Date of Purchase]])</f>
        <v>4</v>
      </c>
      <c r="V6554" t="str">
        <f>TEXT('Working data'!G6554,"mmmm")</f>
        <v>April</v>
      </c>
      <c r="W6554">
        <f>YEAR(CustomerSupport[[#This Row],[Date of Purchase]])</f>
        <v>2020</v>
      </c>
      <c r="X6554" t="str">
        <f t="shared" si="102"/>
        <v/>
      </c>
    </row>
    <row r="6555" spans="1:24" ht="14.25" customHeight="1" x14ac:dyDescent="0.4">
      <c r="A6555">
        <v>6554</v>
      </c>
      <c r="B6555" t="s">
        <v>21256</v>
      </c>
      <c r="C6555" t="s">
        <v>21257</v>
      </c>
      <c r="D6555">
        <v>19</v>
      </c>
      <c r="E6555" t="s">
        <v>29</v>
      </c>
      <c r="F6555" t="s">
        <v>92</v>
      </c>
      <c r="G6555" s="1">
        <v>44100</v>
      </c>
      <c r="H6555" t="s">
        <v>66</v>
      </c>
      <c r="I6555" t="s">
        <v>72</v>
      </c>
      <c r="J6555" s="2" t="s">
        <v>21258</v>
      </c>
      <c r="K6555" t="s">
        <v>62</v>
      </c>
      <c r="M6555" t="s">
        <v>89</v>
      </c>
      <c r="N6555" t="s">
        <v>33</v>
      </c>
      <c r="R6555">
        <v>6554</v>
      </c>
      <c r="S6555" t="str">
        <f>PROPER(CustomerSupport[[#This Row],[Resolution]])</f>
        <v/>
      </c>
      <c r="T6555" t="str">
        <f>TRIM(CustomerSupport[[#This Row],[Customer Name]])</f>
        <v>Eric Bentley</v>
      </c>
      <c r="U6555">
        <f>MONTH(CustomerSupport[[#This Row],[Date of Purchase]])</f>
        <v>9</v>
      </c>
      <c r="V6555" t="str">
        <f>TEXT('Working data'!G6555,"mmmm")</f>
        <v>September</v>
      </c>
      <c r="W6555">
        <f>YEAR(CustomerSupport[[#This Row],[Date of Purchase]])</f>
        <v>2020</v>
      </c>
      <c r="X6555" t="str">
        <f t="shared" si="102"/>
        <v/>
      </c>
    </row>
    <row r="6556" spans="1:24" ht="14.25" customHeight="1" x14ac:dyDescent="0.4">
      <c r="A6556">
        <v>6555</v>
      </c>
      <c r="B6556" t="s">
        <v>21259</v>
      </c>
      <c r="C6556" t="s">
        <v>21260</v>
      </c>
      <c r="D6556">
        <v>54</v>
      </c>
      <c r="E6556" t="s">
        <v>29</v>
      </c>
      <c r="F6556" t="s">
        <v>157</v>
      </c>
      <c r="G6556" s="1">
        <v>44387</v>
      </c>
      <c r="H6556" t="s">
        <v>67</v>
      </c>
      <c r="I6556" t="s">
        <v>59</v>
      </c>
      <c r="J6556" s="2" t="s">
        <v>21261</v>
      </c>
      <c r="K6556" t="s">
        <v>62</v>
      </c>
      <c r="M6556" t="s">
        <v>143</v>
      </c>
      <c r="N6556" t="s">
        <v>83</v>
      </c>
      <c r="R6556">
        <v>6555</v>
      </c>
      <c r="S6556" t="str">
        <f>PROPER(CustomerSupport[[#This Row],[Resolution]])</f>
        <v/>
      </c>
      <c r="T6556" t="str">
        <f>TRIM(CustomerSupport[[#This Row],[Customer Name]])</f>
        <v>Paul Clark</v>
      </c>
      <c r="U6556">
        <f>MONTH(CustomerSupport[[#This Row],[Date of Purchase]])</f>
        <v>7</v>
      </c>
      <c r="V6556" t="str">
        <f>TEXT('Working data'!G6556,"mmmm")</f>
        <v>July</v>
      </c>
      <c r="W6556">
        <f>YEAR(CustomerSupport[[#This Row],[Date of Purchase]])</f>
        <v>2021</v>
      </c>
      <c r="X6556" t="str">
        <f t="shared" si="102"/>
        <v/>
      </c>
    </row>
    <row r="6557" spans="1:24" ht="14.25" customHeight="1" x14ac:dyDescent="0.4">
      <c r="A6557">
        <v>6556</v>
      </c>
      <c r="B6557" t="s">
        <v>21262</v>
      </c>
      <c r="C6557" t="s">
        <v>21263</v>
      </c>
      <c r="D6557">
        <v>23</v>
      </c>
      <c r="E6557" t="s">
        <v>19</v>
      </c>
      <c r="F6557" t="s">
        <v>30</v>
      </c>
      <c r="G6557" s="1">
        <v>44139</v>
      </c>
      <c r="H6557" t="s">
        <v>59</v>
      </c>
      <c r="I6557" t="s">
        <v>113</v>
      </c>
      <c r="J6557" s="2" t="s">
        <v>21264</v>
      </c>
      <c r="K6557" t="s">
        <v>62</v>
      </c>
      <c r="M6557" t="s">
        <v>41</v>
      </c>
      <c r="N6557" t="s">
        <v>26</v>
      </c>
      <c r="R6557">
        <v>6556</v>
      </c>
      <c r="S6557" t="str">
        <f>PROPER(CustomerSupport[[#This Row],[Resolution]])</f>
        <v/>
      </c>
      <c r="T6557" t="str">
        <f>TRIM(CustomerSupport[[#This Row],[Customer Name]])</f>
        <v>Jacqueline Johnson</v>
      </c>
      <c r="U6557">
        <f>MONTH(CustomerSupport[[#This Row],[Date of Purchase]])</f>
        <v>11</v>
      </c>
      <c r="V6557" t="str">
        <f>TEXT('Working data'!G6557,"mmmm")</f>
        <v>November</v>
      </c>
      <c r="W6557">
        <f>YEAR(CustomerSupport[[#This Row],[Date of Purchase]])</f>
        <v>2020</v>
      </c>
      <c r="X6557" t="str">
        <f t="shared" si="102"/>
        <v/>
      </c>
    </row>
    <row r="6558" spans="1:24" ht="14.25" customHeight="1" x14ac:dyDescent="0.4">
      <c r="A6558">
        <v>6557</v>
      </c>
      <c r="B6558" t="s">
        <v>21265</v>
      </c>
      <c r="C6558" t="s">
        <v>21266</v>
      </c>
      <c r="D6558">
        <v>23</v>
      </c>
      <c r="E6558" t="s">
        <v>29</v>
      </c>
      <c r="F6558" t="s">
        <v>317</v>
      </c>
      <c r="G6558" s="1">
        <v>43882</v>
      </c>
      <c r="H6558" t="s">
        <v>66</v>
      </c>
      <c r="I6558" t="s">
        <v>141</v>
      </c>
      <c r="J6558" t="s">
        <v>21267</v>
      </c>
      <c r="K6558" t="s">
        <v>62</v>
      </c>
      <c r="M6558" t="s">
        <v>89</v>
      </c>
      <c r="N6558" t="s">
        <v>26</v>
      </c>
      <c r="R6558">
        <v>6557</v>
      </c>
      <c r="S6558" t="str">
        <f>PROPER(CustomerSupport[[#This Row],[Resolution]])</f>
        <v/>
      </c>
      <c r="T6558" t="str">
        <f>TRIM(CustomerSupport[[#This Row],[Customer Name]])</f>
        <v>Joseph Day</v>
      </c>
      <c r="U6558">
        <f>MONTH(CustomerSupport[[#This Row],[Date of Purchase]])</f>
        <v>2</v>
      </c>
      <c r="V6558" t="str">
        <f>TEXT('Working data'!G6558,"mmmm")</f>
        <v>February</v>
      </c>
      <c r="W6558">
        <f>YEAR(CustomerSupport[[#This Row],[Date of Purchase]])</f>
        <v>2020</v>
      </c>
      <c r="X6558" t="str">
        <f t="shared" si="102"/>
        <v/>
      </c>
    </row>
    <row r="6559" spans="1:24" ht="14.25" customHeight="1" x14ac:dyDescent="0.4">
      <c r="A6559">
        <v>6558</v>
      </c>
      <c r="B6559" t="s">
        <v>21268</v>
      </c>
      <c r="C6559" t="s">
        <v>21269</v>
      </c>
      <c r="D6559">
        <v>49</v>
      </c>
      <c r="E6559" t="s">
        <v>58</v>
      </c>
      <c r="F6559" t="s">
        <v>149</v>
      </c>
      <c r="G6559" s="1">
        <v>44224</v>
      </c>
      <c r="H6559" t="s">
        <v>21</v>
      </c>
      <c r="I6559" t="s">
        <v>60</v>
      </c>
      <c r="J6559" t="s">
        <v>21270</v>
      </c>
      <c r="K6559" t="s">
        <v>24</v>
      </c>
      <c r="M6559" t="s">
        <v>41</v>
      </c>
      <c r="N6559" t="s">
        <v>26</v>
      </c>
      <c r="O6559" s="3">
        <v>45078.392476851855</v>
      </c>
      <c r="R6559">
        <v>6558</v>
      </c>
      <c r="S6559" t="str">
        <f>PROPER(CustomerSupport[[#This Row],[Resolution]])</f>
        <v/>
      </c>
      <c r="T6559" t="str">
        <f>TRIM(CustomerSupport[[#This Row],[Customer Name]])</f>
        <v>Cody Martin</v>
      </c>
      <c r="U6559">
        <f>MONTH(CustomerSupport[[#This Row],[Date of Purchase]])</f>
        <v>1</v>
      </c>
      <c r="V6559" t="str">
        <f>TEXT('Working data'!G6559,"mmmm")</f>
        <v>January</v>
      </c>
      <c r="W6559">
        <f>YEAR(CustomerSupport[[#This Row],[Date of Purchase]])</f>
        <v>2021</v>
      </c>
      <c r="X6559" t="str">
        <f t="shared" si="102"/>
        <v/>
      </c>
    </row>
    <row r="6560" spans="1:24" ht="14.25" customHeight="1" x14ac:dyDescent="0.4">
      <c r="A6560">
        <v>6559</v>
      </c>
      <c r="B6560" t="s">
        <v>21271</v>
      </c>
      <c r="C6560" t="s">
        <v>21272</v>
      </c>
      <c r="D6560">
        <v>30</v>
      </c>
      <c r="E6560" t="s">
        <v>58</v>
      </c>
      <c r="F6560" t="s">
        <v>485</v>
      </c>
      <c r="G6560" s="1">
        <v>44476</v>
      </c>
      <c r="H6560" t="s">
        <v>59</v>
      </c>
      <c r="I6560" t="s">
        <v>37</v>
      </c>
      <c r="J6560" s="2" t="s">
        <v>21273</v>
      </c>
      <c r="K6560" t="s">
        <v>24</v>
      </c>
      <c r="M6560" t="s">
        <v>41</v>
      </c>
      <c r="N6560" t="s">
        <v>33</v>
      </c>
      <c r="O6560" s="3">
        <v>45078.320960648147</v>
      </c>
      <c r="R6560">
        <v>6559</v>
      </c>
      <c r="S6560" t="str">
        <f>PROPER(CustomerSupport[[#This Row],[Resolution]])</f>
        <v/>
      </c>
      <c r="T6560" t="str">
        <f>TRIM(CustomerSupport[[#This Row],[Customer Name]])</f>
        <v>Erik Walker</v>
      </c>
      <c r="U6560">
        <f>MONTH(CustomerSupport[[#This Row],[Date of Purchase]])</f>
        <v>10</v>
      </c>
      <c r="V6560" t="str">
        <f>TEXT('Working data'!G6560,"mmmm")</f>
        <v>October</v>
      </c>
      <c r="W6560">
        <f>YEAR(CustomerSupport[[#This Row],[Date of Purchase]])</f>
        <v>2021</v>
      </c>
      <c r="X6560" t="str">
        <f t="shared" si="102"/>
        <v/>
      </c>
    </row>
    <row r="6561" spans="1:24" ht="14.25" customHeight="1" x14ac:dyDescent="0.4">
      <c r="A6561">
        <v>6560</v>
      </c>
      <c r="B6561" t="s">
        <v>21274</v>
      </c>
      <c r="C6561" t="s">
        <v>21275</v>
      </c>
      <c r="D6561">
        <v>69</v>
      </c>
      <c r="E6561" t="s">
        <v>29</v>
      </c>
      <c r="F6561" t="s">
        <v>129</v>
      </c>
      <c r="G6561" s="1">
        <v>44007</v>
      </c>
      <c r="H6561" t="s">
        <v>21</v>
      </c>
      <c r="I6561" t="s">
        <v>177</v>
      </c>
      <c r="J6561" t="s">
        <v>21276</v>
      </c>
      <c r="K6561" t="s">
        <v>62</v>
      </c>
      <c r="M6561" t="s">
        <v>143</v>
      </c>
      <c r="N6561" t="s">
        <v>33</v>
      </c>
      <c r="R6561">
        <v>6560</v>
      </c>
      <c r="S6561" t="str">
        <f>PROPER(CustomerSupport[[#This Row],[Resolution]])</f>
        <v/>
      </c>
      <c r="T6561" t="str">
        <f>TRIM(CustomerSupport[[#This Row],[Customer Name]])</f>
        <v>Luke Jennings</v>
      </c>
      <c r="U6561">
        <f>MONTH(CustomerSupport[[#This Row],[Date of Purchase]])</f>
        <v>6</v>
      </c>
      <c r="V6561" t="str">
        <f>TEXT('Working data'!G6561,"mmmm")</f>
        <v>June</v>
      </c>
      <c r="W6561">
        <f>YEAR(CustomerSupport[[#This Row],[Date of Purchase]])</f>
        <v>2020</v>
      </c>
      <c r="X6561" t="str">
        <f t="shared" si="102"/>
        <v/>
      </c>
    </row>
    <row r="6562" spans="1:24" ht="14.25" customHeight="1" x14ac:dyDescent="0.4">
      <c r="A6562">
        <v>6561</v>
      </c>
      <c r="B6562" t="s">
        <v>21277</v>
      </c>
      <c r="C6562" t="s">
        <v>21278</v>
      </c>
      <c r="D6562">
        <v>43</v>
      </c>
      <c r="E6562" t="s">
        <v>58</v>
      </c>
      <c r="F6562" t="s">
        <v>242</v>
      </c>
      <c r="G6562" s="1">
        <v>43959</v>
      </c>
      <c r="H6562" t="s">
        <v>59</v>
      </c>
      <c r="I6562" t="s">
        <v>93</v>
      </c>
      <c r="J6562" s="2" t="s">
        <v>21279</v>
      </c>
      <c r="K6562" t="s">
        <v>39</v>
      </c>
      <c r="L6562" t="s">
        <v>21280</v>
      </c>
      <c r="M6562" t="s">
        <v>25</v>
      </c>
      <c r="N6562" t="s">
        <v>83</v>
      </c>
      <c r="O6562" s="3">
        <v>45078.657118055555</v>
      </c>
      <c r="P6562" s="3">
        <v>45078.402951388889</v>
      </c>
      <c r="Q6562">
        <v>2</v>
      </c>
      <c r="R6562">
        <v>6561</v>
      </c>
      <c r="S6562" t="str">
        <f>PROPER(CustomerSupport[[#This Row],[Resolution]])</f>
        <v>Relate Well Bar Road Product World.</v>
      </c>
      <c r="T6562" t="str">
        <f>TRIM(CustomerSupport[[#This Row],[Customer Name]])</f>
        <v>Claudia Phillips</v>
      </c>
      <c r="U6562">
        <f>MONTH(CustomerSupport[[#This Row],[Date of Purchase]])</f>
        <v>5</v>
      </c>
      <c r="V6562" t="str">
        <f>TEXT('Working data'!G6562,"mmmm")</f>
        <v>May</v>
      </c>
      <c r="W6562">
        <f>YEAR(CustomerSupport[[#This Row],[Date of Purchase]])</f>
        <v>2020</v>
      </c>
      <c r="X6562">
        <f t="shared" si="102"/>
        <v>-6.0999999999767169</v>
      </c>
    </row>
    <row r="6563" spans="1:24" ht="14.25" customHeight="1" x14ac:dyDescent="0.4">
      <c r="A6563">
        <v>6562</v>
      </c>
      <c r="B6563" t="s">
        <v>21281</v>
      </c>
      <c r="C6563" t="s">
        <v>21282</v>
      </c>
      <c r="D6563">
        <v>25</v>
      </c>
      <c r="E6563" t="s">
        <v>29</v>
      </c>
      <c r="F6563" t="s">
        <v>149</v>
      </c>
      <c r="G6563" s="1">
        <v>44239</v>
      </c>
      <c r="H6563" t="s">
        <v>45</v>
      </c>
      <c r="I6563" t="s">
        <v>22</v>
      </c>
      <c r="J6563" t="s">
        <v>1141</v>
      </c>
      <c r="K6563" t="s">
        <v>24</v>
      </c>
      <c r="M6563" t="s">
        <v>41</v>
      </c>
      <c r="N6563" t="s">
        <v>33</v>
      </c>
      <c r="O6563" s="3">
        <v>45078.703645833331</v>
      </c>
      <c r="R6563">
        <v>6562</v>
      </c>
      <c r="S6563" t="str">
        <f>PROPER(CustomerSupport[[#This Row],[Resolution]])</f>
        <v/>
      </c>
      <c r="T6563" t="str">
        <f>TRIM(CustomerSupport[[#This Row],[Customer Name]])</f>
        <v>Kristen Hoffman</v>
      </c>
      <c r="U6563">
        <f>MONTH(CustomerSupport[[#This Row],[Date of Purchase]])</f>
        <v>2</v>
      </c>
      <c r="V6563" t="str">
        <f>TEXT('Working data'!G6563,"mmmm")</f>
        <v>February</v>
      </c>
      <c r="W6563">
        <f>YEAR(CustomerSupport[[#This Row],[Date of Purchase]])</f>
        <v>2021</v>
      </c>
      <c r="X6563" t="str">
        <f t="shared" si="102"/>
        <v/>
      </c>
    </row>
    <row r="6564" spans="1:24" ht="14.25" customHeight="1" x14ac:dyDescent="0.4">
      <c r="A6564">
        <v>6563</v>
      </c>
      <c r="B6564" t="s">
        <v>21283</v>
      </c>
      <c r="C6564" t="s">
        <v>21284</v>
      </c>
      <c r="D6564">
        <v>37</v>
      </c>
      <c r="E6564" t="s">
        <v>29</v>
      </c>
      <c r="F6564" t="s">
        <v>281</v>
      </c>
      <c r="G6564" s="1">
        <v>44530</v>
      </c>
      <c r="H6564" t="s">
        <v>59</v>
      </c>
      <c r="I6564" t="s">
        <v>177</v>
      </c>
      <c r="J6564" s="2" t="s">
        <v>21285</v>
      </c>
      <c r="K6564" t="s">
        <v>39</v>
      </c>
      <c r="L6564" t="s">
        <v>21286</v>
      </c>
      <c r="M6564" t="s">
        <v>89</v>
      </c>
      <c r="N6564" t="s">
        <v>55</v>
      </c>
      <c r="O6564" s="3">
        <v>45078.780752314815</v>
      </c>
      <c r="P6564" s="3">
        <v>45078.315474537034</v>
      </c>
      <c r="Q6564">
        <v>2</v>
      </c>
      <c r="R6564">
        <v>6563</v>
      </c>
      <c r="S6564" t="str">
        <f>PROPER(CustomerSupport[[#This Row],[Resolution]])</f>
        <v>Clearly Without Investment Off Could Either.</v>
      </c>
      <c r="T6564" t="str">
        <f>TRIM(CustomerSupport[[#This Row],[Customer Name]])</f>
        <v>Thomas Chang</v>
      </c>
      <c r="U6564">
        <f>MONTH(CustomerSupport[[#This Row],[Date of Purchase]])</f>
        <v>11</v>
      </c>
      <c r="V6564" t="str">
        <f>TEXT('Working data'!G6564,"mmmm")</f>
        <v>November</v>
      </c>
      <c r="W6564">
        <f>YEAR(CustomerSupport[[#This Row],[Date of Purchase]])</f>
        <v>2021</v>
      </c>
      <c r="X6564">
        <f t="shared" si="102"/>
        <v>-11.166666666744277</v>
      </c>
    </row>
    <row r="6565" spans="1:24" ht="14.25" customHeight="1" x14ac:dyDescent="0.4">
      <c r="A6565">
        <v>6564</v>
      </c>
      <c r="B6565" t="s">
        <v>3643</v>
      </c>
      <c r="C6565" t="s">
        <v>21287</v>
      </c>
      <c r="D6565">
        <v>28</v>
      </c>
      <c r="E6565" t="s">
        <v>58</v>
      </c>
      <c r="F6565" t="s">
        <v>36</v>
      </c>
      <c r="G6565" s="1">
        <v>43997</v>
      </c>
      <c r="H6565" t="s">
        <v>45</v>
      </c>
      <c r="I6565" t="s">
        <v>77</v>
      </c>
      <c r="J6565" s="2" t="s">
        <v>21288</v>
      </c>
      <c r="K6565" t="s">
        <v>62</v>
      </c>
      <c r="M6565" t="s">
        <v>89</v>
      </c>
      <c r="N6565" t="s">
        <v>26</v>
      </c>
      <c r="R6565">
        <v>6564</v>
      </c>
      <c r="S6565" t="str">
        <f>PROPER(CustomerSupport[[#This Row],[Resolution]])</f>
        <v/>
      </c>
      <c r="T6565" t="str">
        <f>TRIM(CustomerSupport[[#This Row],[Customer Name]])</f>
        <v>Sean Anderson</v>
      </c>
      <c r="U6565">
        <f>MONTH(CustomerSupport[[#This Row],[Date of Purchase]])</f>
        <v>6</v>
      </c>
      <c r="V6565" t="str">
        <f>TEXT('Working data'!G6565,"mmmm")</f>
        <v>June</v>
      </c>
      <c r="W6565">
        <f>YEAR(CustomerSupport[[#This Row],[Date of Purchase]])</f>
        <v>2020</v>
      </c>
      <c r="X6565" t="str">
        <f t="shared" si="102"/>
        <v/>
      </c>
    </row>
    <row r="6566" spans="1:24" ht="14.25" customHeight="1" x14ac:dyDescent="0.4">
      <c r="A6566">
        <v>6565</v>
      </c>
      <c r="B6566" t="s">
        <v>4371</v>
      </c>
      <c r="C6566" t="s">
        <v>21289</v>
      </c>
      <c r="D6566">
        <v>61</v>
      </c>
      <c r="E6566" t="s">
        <v>19</v>
      </c>
      <c r="F6566" t="s">
        <v>431</v>
      </c>
      <c r="G6566" s="1">
        <v>44311</v>
      </c>
      <c r="H6566" t="s">
        <v>45</v>
      </c>
      <c r="I6566" t="s">
        <v>31</v>
      </c>
      <c r="J6566" s="2" t="s">
        <v>21290</v>
      </c>
      <c r="K6566" t="s">
        <v>24</v>
      </c>
      <c r="M6566" t="s">
        <v>41</v>
      </c>
      <c r="N6566" t="s">
        <v>26</v>
      </c>
      <c r="O6566" s="3">
        <v>45078.95925925926</v>
      </c>
      <c r="R6566">
        <v>6565</v>
      </c>
      <c r="S6566" t="str">
        <f>PROPER(CustomerSupport[[#This Row],[Resolution]])</f>
        <v/>
      </c>
      <c r="T6566" t="str">
        <f>TRIM(CustomerSupport[[#This Row],[Customer Name]])</f>
        <v>Thomas Smith</v>
      </c>
      <c r="U6566">
        <f>MONTH(CustomerSupport[[#This Row],[Date of Purchase]])</f>
        <v>4</v>
      </c>
      <c r="V6566" t="str">
        <f>TEXT('Working data'!G6566,"mmmm")</f>
        <v>April</v>
      </c>
      <c r="W6566">
        <f>YEAR(CustomerSupport[[#This Row],[Date of Purchase]])</f>
        <v>2021</v>
      </c>
      <c r="X6566" t="str">
        <f t="shared" si="102"/>
        <v/>
      </c>
    </row>
    <row r="6567" spans="1:24" ht="14.25" customHeight="1" x14ac:dyDescent="0.4">
      <c r="A6567">
        <v>6566</v>
      </c>
      <c r="B6567" t="s">
        <v>21291</v>
      </c>
      <c r="C6567" t="s">
        <v>21292</v>
      </c>
      <c r="D6567">
        <v>36</v>
      </c>
      <c r="E6567" t="s">
        <v>29</v>
      </c>
      <c r="F6567" t="s">
        <v>112</v>
      </c>
      <c r="G6567" s="1">
        <v>44294</v>
      </c>
      <c r="H6567" t="s">
        <v>21</v>
      </c>
      <c r="I6567" t="s">
        <v>46</v>
      </c>
      <c r="J6567" t="s">
        <v>1230</v>
      </c>
      <c r="K6567" t="s">
        <v>24</v>
      </c>
      <c r="M6567" t="s">
        <v>25</v>
      </c>
      <c r="N6567" t="s">
        <v>55</v>
      </c>
      <c r="O6567" s="3">
        <v>45078.985648148147</v>
      </c>
      <c r="R6567">
        <v>6566</v>
      </c>
      <c r="S6567" t="str">
        <f>PROPER(CustomerSupport[[#This Row],[Resolution]])</f>
        <v/>
      </c>
      <c r="T6567" t="str">
        <f>TRIM(CustomerSupport[[#This Row],[Customer Name]])</f>
        <v>Summer Vaughn</v>
      </c>
      <c r="U6567">
        <f>MONTH(CustomerSupport[[#This Row],[Date of Purchase]])</f>
        <v>4</v>
      </c>
      <c r="V6567" t="str">
        <f>TEXT('Working data'!G6567,"mmmm")</f>
        <v>April</v>
      </c>
      <c r="W6567">
        <f>YEAR(CustomerSupport[[#This Row],[Date of Purchase]])</f>
        <v>2021</v>
      </c>
      <c r="X6567" t="str">
        <f t="shared" si="102"/>
        <v/>
      </c>
    </row>
    <row r="6568" spans="1:24" ht="14.25" customHeight="1" x14ac:dyDescent="0.4">
      <c r="A6568">
        <v>6567</v>
      </c>
      <c r="B6568" t="s">
        <v>21293</v>
      </c>
      <c r="C6568" t="s">
        <v>21294</v>
      </c>
      <c r="D6568">
        <v>21</v>
      </c>
      <c r="E6568" t="s">
        <v>19</v>
      </c>
      <c r="F6568" t="s">
        <v>107</v>
      </c>
      <c r="G6568" s="1">
        <v>44498</v>
      </c>
      <c r="H6568" t="s">
        <v>21</v>
      </c>
      <c r="I6568" t="s">
        <v>99</v>
      </c>
      <c r="J6568" t="s">
        <v>21295</v>
      </c>
      <c r="K6568" t="s">
        <v>24</v>
      </c>
      <c r="M6568" t="s">
        <v>41</v>
      </c>
      <c r="N6568" t="s">
        <v>26</v>
      </c>
      <c r="O6568" s="3">
        <v>45078.33289351852</v>
      </c>
      <c r="R6568">
        <v>6567</v>
      </c>
      <c r="S6568" t="str">
        <f>PROPER(CustomerSupport[[#This Row],[Resolution]])</f>
        <v/>
      </c>
      <c r="T6568" t="str">
        <f>TRIM(CustomerSupport[[#This Row],[Customer Name]])</f>
        <v>Norma Diaz</v>
      </c>
      <c r="U6568">
        <f>MONTH(CustomerSupport[[#This Row],[Date of Purchase]])</f>
        <v>10</v>
      </c>
      <c r="V6568" t="str">
        <f>TEXT('Working data'!G6568,"mmmm")</f>
        <v>October</v>
      </c>
      <c r="W6568">
        <f>YEAR(CustomerSupport[[#This Row],[Date of Purchase]])</f>
        <v>2021</v>
      </c>
      <c r="X6568" t="str">
        <f t="shared" si="102"/>
        <v/>
      </c>
    </row>
    <row r="6569" spans="1:24" ht="14.25" customHeight="1" x14ac:dyDescent="0.4">
      <c r="A6569">
        <v>6568</v>
      </c>
      <c r="B6569" t="s">
        <v>21296</v>
      </c>
      <c r="C6569" t="s">
        <v>21297</v>
      </c>
      <c r="D6569">
        <v>32</v>
      </c>
      <c r="E6569" t="s">
        <v>19</v>
      </c>
      <c r="F6569" t="s">
        <v>242</v>
      </c>
      <c r="G6569" s="1">
        <v>44397</v>
      </c>
      <c r="H6569" t="s">
        <v>21</v>
      </c>
      <c r="I6569" t="s">
        <v>67</v>
      </c>
      <c r="J6569" s="2" t="s">
        <v>21298</v>
      </c>
      <c r="K6569" t="s">
        <v>39</v>
      </c>
      <c r="L6569" t="s">
        <v>21299</v>
      </c>
      <c r="M6569" t="s">
        <v>25</v>
      </c>
      <c r="N6569" t="s">
        <v>55</v>
      </c>
      <c r="O6569" s="3">
        <v>45078.092627314814</v>
      </c>
      <c r="P6569" s="3">
        <v>45078.672488425924</v>
      </c>
      <c r="Q6569">
        <v>4</v>
      </c>
      <c r="R6569">
        <v>6568</v>
      </c>
      <c r="S6569" t="str">
        <f>PROPER(CustomerSupport[[#This Row],[Resolution]])</f>
        <v>Mind Condition International Effect.</v>
      </c>
      <c r="T6569" t="str">
        <f>TRIM(CustomerSupport[[#This Row],[Customer Name]])</f>
        <v>Savannah Gonzales MD</v>
      </c>
      <c r="U6569">
        <f>MONTH(CustomerSupport[[#This Row],[Date of Purchase]])</f>
        <v>7</v>
      </c>
      <c r="V6569" t="str">
        <f>TEXT('Working data'!G6569,"mmmm")</f>
        <v>July</v>
      </c>
      <c r="W6569">
        <f>YEAR(CustomerSupport[[#This Row],[Date of Purchase]])</f>
        <v>2021</v>
      </c>
      <c r="X6569">
        <f t="shared" si="102"/>
        <v>13.916666666627862</v>
      </c>
    </row>
    <row r="6570" spans="1:24" ht="14.25" customHeight="1" x14ac:dyDescent="0.4">
      <c r="A6570">
        <v>6569</v>
      </c>
      <c r="B6570" t="s">
        <v>21300</v>
      </c>
      <c r="C6570" t="s">
        <v>21301</v>
      </c>
      <c r="D6570">
        <v>45</v>
      </c>
      <c r="E6570" t="s">
        <v>58</v>
      </c>
      <c r="F6570" t="s">
        <v>339</v>
      </c>
      <c r="G6570" s="1">
        <v>44523</v>
      </c>
      <c r="H6570" t="s">
        <v>21</v>
      </c>
      <c r="I6570" t="s">
        <v>93</v>
      </c>
      <c r="J6570" s="2" t="s">
        <v>21302</v>
      </c>
      <c r="K6570" t="s">
        <v>62</v>
      </c>
      <c r="M6570" t="s">
        <v>89</v>
      </c>
      <c r="N6570" t="s">
        <v>33</v>
      </c>
      <c r="R6570">
        <v>6569</v>
      </c>
      <c r="S6570" t="str">
        <f>PROPER(CustomerSupport[[#This Row],[Resolution]])</f>
        <v/>
      </c>
      <c r="T6570" t="str">
        <f>TRIM(CustomerSupport[[#This Row],[Customer Name]])</f>
        <v>Amy Lee</v>
      </c>
      <c r="U6570">
        <f>MONTH(CustomerSupport[[#This Row],[Date of Purchase]])</f>
        <v>11</v>
      </c>
      <c r="V6570" t="str">
        <f>TEXT('Working data'!G6570,"mmmm")</f>
        <v>November</v>
      </c>
      <c r="W6570">
        <f>YEAR(CustomerSupport[[#This Row],[Date of Purchase]])</f>
        <v>2021</v>
      </c>
      <c r="X6570" t="str">
        <f t="shared" si="102"/>
        <v/>
      </c>
    </row>
    <row r="6571" spans="1:24" ht="14.25" customHeight="1" x14ac:dyDescent="0.4">
      <c r="A6571">
        <v>6570</v>
      </c>
      <c r="B6571" t="s">
        <v>21303</v>
      </c>
      <c r="C6571" t="s">
        <v>21304</v>
      </c>
      <c r="D6571">
        <v>51</v>
      </c>
      <c r="E6571" t="s">
        <v>19</v>
      </c>
      <c r="F6571" t="s">
        <v>71</v>
      </c>
      <c r="G6571" s="1">
        <v>44468</v>
      </c>
      <c r="H6571" t="s">
        <v>21</v>
      </c>
      <c r="I6571" t="s">
        <v>22</v>
      </c>
      <c r="J6571" s="2" t="s">
        <v>21305</v>
      </c>
      <c r="K6571" t="s">
        <v>39</v>
      </c>
      <c r="L6571" t="s">
        <v>21306</v>
      </c>
      <c r="M6571" t="s">
        <v>25</v>
      </c>
      <c r="N6571" t="s">
        <v>26</v>
      </c>
      <c r="O6571" s="3">
        <v>45078.691967592589</v>
      </c>
      <c r="P6571" s="3">
        <v>45078.730856481481</v>
      </c>
      <c r="Q6571">
        <v>4</v>
      </c>
      <c r="R6571">
        <v>6570</v>
      </c>
      <c r="S6571" t="str">
        <f>PROPER(CustomerSupport[[#This Row],[Resolution]])</f>
        <v>Year Really Many Film See Impact Cold.</v>
      </c>
      <c r="T6571" t="str">
        <f>TRIM(CustomerSupport[[#This Row],[Customer Name]])</f>
        <v>Joseph Vaughn</v>
      </c>
      <c r="U6571">
        <f>MONTH(CustomerSupport[[#This Row],[Date of Purchase]])</f>
        <v>9</v>
      </c>
      <c r="V6571" t="str">
        <f>TEXT('Working data'!G6571,"mmmm")</f>
        <v>September</v>
      </c>
      <c r="W6571">
        <f>YEAR(CustomerSupport[[#This Row],[Date of Purchase]])</f>
        <v>2021</v>
      </c>
      <c r="X6571">
        <f t="shared" si="102"/>
        <v>0.93333333340706304</v>
      </c>
    </row>
    <row r="6572" spans="1:24" ht="14.25" customHeight="1" x14ac:dyDescent="0.4">
      <c r="A6572">
        <v>6571</v>
      </c>
      <c r="B6572" t="s">
        <v>21307</v>
      </c>
      <c r="C6572" t="s">
        <v>21308</v>
      </c>
      <c r="D6572">
        <v>37</v>
      </c>
      <c r="E6572" t="s">
        <v>58</v>
      </c>
      <c r="F6572" t="s">
        <v>223</v>
      </c>
      <c r="G6572" s="1">
        <v>44017</v>
      </c>
      <c r="H6572" t="s">
        <v>67</v>
      </c>
      <c r="I6572" t="s">
        <v>177</v>
      </c>
      <c r="J6572" s="2" t="s">
        <v>21309</v>
      </c>
      <c r="K6572" t="s">
        <v>39</v>
      </c>
      <c r="L6572" t="s">
        <v>21310</v>
      </c>
      <c r="M6572" t="s">
        <v>89</v>
      </c>
      <c r="N6572" t="s">
        <v>55</v>
      </c>
      <c r="O6572" s="3">
        <v>45078.054479166669</v>
      </c>
      <c r="P6572" s="3">
        <v>45078.316284722219</v>
      </c>
      <c r="Q6572">
        <v>5</v>
      </c>
      <c r="R6572">
        <v>6571</v>
      </c>
      <c r="S6572" t="str">
        <f>PROPER(CustomerSupport[[#This Row],[Resolution]])</f>
        <v>Carry Amount Rather Opportunity Key.</v>
      </c>
      <c r="T6572" t="str">
        <f>TRIM(CustomerSupport[[#This Row],[Customer Name]])</f>
        <v>Tara Guzman</v>
      </c>
      <c r="U6572">
        <f>MONTH(CustomerSupport[[#This Row],[Date of Purchase]])</f>
        <v>7</v>
      </c>
      <c r="V6572" t="str">
        <f>TEXT('Working data'!G6572,"mmmm")</f>
        <v>July</v>
      </c>
      <c r="W6572">
        <f>YEAR(CustomerSupport[[#This Row],[Date of Purchase]])</f>
        <v>2020</v>
      </c>
      <c r="X6572">
        <f t="shared" si="102"/>
        <v>6.283333333209157</v>
      </c>
    </row>
    <row r="6573" spans="1:24" ht="14.25" customHeight="1" x14ac:dyDescent="0.4">
      <c r="A6573">
        <v>6572</v>
      </c>
      <c r="B6573" t="s">
        <v>21311</v>
      </c>
      <c r="C6573" t="s">
        <v>21312</v>
      </c>
      <c r="D6573">
        <v>33</v>
      </c>
      <c r="E6573" t="s">
        <v>19</v>
      </c>
      <c r="F6573" t="s">
        <v>699</v>
      </c>
      <c r="G6573" s="1">
        <v>44311</v>
      </c>
      <c r="H6573" t="s">
        <v>66</v>
      </c>
      <c r="I6573" t="s">
        <v>67</v>
      </c>
      <c r="J6573" s="2" t="s">
        <v>21313</v>
      </c>
      <c r="K6573" t="s">
        <v>24</v>
      </c>
      <c r="M6573" t="s">
        <v>89</v>
      </c>
      <c r="N6573" t="s">
        <v>33</v>
      </c>
      <c r="O6573" s="3">
        <v>45078.135740740741</v>
      </c>
      <c r="R6573">
        <v>6572</v>
      </c>
      <c r="S6573" t="str">
        <f>PROPER(CustomerSupport[[#This Row],[Resolution]])</f>
        <v/>
      </c>
      <c r="T6573" t="str">
        <f>TRIM(CustomerSupport[[#This Row],[Customer Name]])</f>
        <v>Dr. Thomas Hall PhD</v>
      </c>
      <c r="U6573">
        <f>MONTH(CustomerSupport[[#This Row],[Date of Purchase]])</f>
        <v>4</v>
      </c>
      <c r="V6573" t="str">
        <f>TEXT('Working data'!G6573,"mmmm")</f>
        <v>April</v>
      </c>
      <c r="W6573">
        <f>YEAR(CustomerSupport[[#This Row],[Date of Purchase]])</f>
        <v>2021</v>
      </c>
      <c r="X6573" t="str">
        <f t="shared" si="102"/>
        <v/>
      </c>
    </row>
    <row r="6574" spans="1:24" ht="14.25" customHeight="1" x14ac:dyDescent="0.4">
      <c r="A6574">
        <v>6573</v>
      </c>
      <c r="B6574" t="s">
        <v>21314</v>
      </c>
      <c r="C6574" t="s">
        <v>21315</v>
      </c>
      <c r="D6574">
        <v>69</v>
      </c>
      <c r="E6574" t="s">
        <v>29</v>
      </c>
      <c r="F6574" t="s">
        <v>655</v>
      </c>
      <c r="G6574" s="1">
        <v>44254</v>
      </c>
      <c r="H6574" t="s">
        <v>45</v>
      </c>
      <c r="I6574" t="s">
        <v>113</v>
      </c>
      <c r="J6574" s="2" t="s">
        <v>21316</v>
      </c>
      <c r="K6574" t="s">
        <v>24</v>
      </c>
      <c r="M6574" t="s">
        <v>143</v>
      </c>
      <c r="N6574" t="s">
        <v>33</v>
      </c>
      <c r="O6574" s="3">
        <v>45078.888541666667</v>
      </c>
      <c r="R6574">
        <v>6573</v>
      </c>
      <c r="S6574" t="str">
        <f>PROPER(CustomerSupport[[#This Row],[Resolution]])</f>
        <v/>
      </c>
      <c r="T6574" t="str">
        <f>TRIM(CustomerSupport[[#This Row],[Customer Name]])</f>
        <v>Raymond Robinson</v>
      </c>
      <c r="U6574">
        <f>MONTH(CustomerSupport[[#This Row],[Date of Purchase]])</f>
        <v>2</v>
      </c>
      <c r="V6574" t="str">
        <f>TEXT('Working data'!G6574,"mmmm")</f>
        <v>February</v>
      </c>
      <c r="W6574">
        <f>YEAR(CustomerSupport[[#This Row],[Date of Purchase]])</f>
        <v>2021</v>
      </c>
      <c r="X6574" t="str">
        <f t="shared" si="102"/>
        <v/>
      </c>
    </row>
    <row r="6575" spans="1:24" ht="14.25" customHeight="1" x14ac:dyDescent="0.4">
      <c r="A6575">
        <v>6574</v>
      </c>
      <c r="B6575" t="s">
        <v>21317</v>
      </c>
      <c r="C6575" t="s">
        <v>21318</v>
      </c>
      <c r="D6575">
        <v>55</v>
      </c>
      <c r="E6575" t="s">
        <v>19</v>
      </c>
      <c r="F6575" t="s">
        <v>149</v>
      </c>
      <c r="G6575" s="1">
        <v>44470</v>
      </c>
      <c r="H6575" t="s">
        <v>67</v>
      </c>
      <c r="I6575" t="s">
        <v>37</v>
      </c>
      <c r="J6575" s="2" t="s">
        <v>21319</v>
      </c>
      <c r="K6575" t="s">
        <v>62</v>
      </c>
      <c r="M6575" t="s">
        <v>25</v>
      </c>
      <c r="N6575" t="s">
        <v>83</v>
      </c>
      <c r="R6575">
        <v>6574</v>
      </c>
      <c r="S6575" t="str">
        <f>PROPER(CustomerSupport[[#This Row],[Resolution]])</f>
        <v/>
      </c>
      <c r="T6575" t="str">
        <f>TRIM(CustomerSupport[[#This Row],[Customer Name]])</f>
        <v>James Rivera</v>
      </c>
      <c r="U6575">
        <f>MONTH(CustomerSupport[[#This Row],[Date of Purchase]])</f>
        <v>10</v>
      </c>
      <c r="V6575" t="str">
        <f>TEXT('Working data'!G6575,"mmmm")</f>
        <v>October</v>
      </c>
      <c r="W6575">
        <f>YEAR(CustomerSupport[[#This Row],[Date of Purchase]])</f>
        <v>2021</v>
      </c>
      <c r="X6575" t="str">
        <f t="shared" si="102"/>
        <v/>
      </c>
    </row>
    <row r="6576" spans="1:24" ht="14.25" customHeight="1" x14ac:dyDescent="0.4">
      <c r="A6576">
        <v>6575</v>
      </c>
      <c r="B6576" t="s">
        <v>21320</v>
      </c>
      <c r="C6576" t="s">
        <v>21321</v>
      </c>
      <c r="D6576">
        <v>22</v>
      </c>
      <c r="E6576" t="s">
        <v>58</v>
      </c>
      <c r="F6576" t="s">
        <v>76</v>
      </c>
      <c r="G6576" s="1">
        <v>43951</v>
      </c>
      <c r="H6576" t="s">
        <v>66</v>
      </c>
      <c r="I6576" t="s">
        <v>113</v>
      </c>
      <c r="J6576" s="2" t="s">
        <v>21322</v>
      </c>
      <c r="K6576" t="s">
        <v>24</v>
      </c>
      <c r="M6576" t="s">
        <v>143</v>
      </c>
      <c r="N6576" t="s">
        <v>33</v>
      </c>
      <c r="O6576" s="3">
        <v>45078.043437499997</v>
      </c>
      <c r="R6576">
        <v>6575</v>
      </c>
      <c r="S6576" t="str">
        <f>PROPER(CustomerSupport[[#This Row],[Resolution]])</f>
        <v/>
      </c>
      <c r="T6576" t="str">
        <f>TRIM(CustomerSupport[[#This Row],[Customer Name]])</f>
        <v>Robert Morgan</v>
      </c>
      <c r="U6576">
        <f>MONTH(CustomerSupport[[#This Row],[Date of Purchase]])</f>
        <v>4</v>
      </c>
      <c r="V6576" t="str">
        <f>TEXT('Working data'!G6576,"mmmm")</f>
        <v>April</v>
      </c>
      <c r="W6576">
        <f>YEAR(CustomerSupport[[#This Row],[Date of Purchase]])</f>
        <v>2020</v>
      </c>
      <c r="X6576" t="str">
        <f t="shared" si="102"/>
        <v/>
      </c>
    </row>
    <row r="6577" spans="1:24" ht="14.25" customHeight="1" x14ac:dyDescent="0.4">
      <c r="A6577">
        <v>6576</v>
      </c>
      <c r="B6577" t="s">
        <v>21323</v>
      </c>
      <c r="C6577" t="s">
        <v>21324</v>
      </c>
      <c r="D6577">
        <v>59</v>
      </c>
      <c r="E6577" t="s">
        <v>29</v>
      </c>
      <c r="F6577" t="s">
        <v>30</v>
      </c>
      <c r="G6577" s="1">
        <v>44108</v>
      </c>
      <c r="H6577" t="s">
        <v>21</v>
      </c>
      <c r="I6577" t="s">
        <v>59</v>
      </c>
      <c r="J6577" s="2" t="s">
        <v>21325</v>
      </c>
      <c r="K6577" t="s">
        <v>24</v>
      </c>
      <c r="M6577" t="s">
        <v>41</v>
      </c>
      <c r="N6577" t="s">
        <v>26</v>
      </c>
      <c r="O6577" s="3">
        <v>45078.642060185186</v>
      </c>
      <c r="R6577">
        <v>6576</v>
      </c>
      <c r="S6577" t="str">
        <f>PROPER(CustomerSupport[[#This Row],[Resolution]])</f>
        <v/>
      </c>
      <c r="T6577" t="str">
        <f>TRIM(CustomerSupport[[#This Row],[Customer Name]])</f>
        <v>Anthony Dickerson</v>
      </c>
      <c r="U6577">
        <f>MONTH(CustomerSupport[[#This Row],[Date of Purchase]])</f>
        <v>10</v>
      </c>
      <c r="V6577" t="str">
        <f>TEXT('Working data'!G6577,"mmmm")</f>
        <v>October</v>
      </c>
      <c r="W6577">
        <f>YEAR(CustomerSupport[[#This Row],[Date of Purchase]])</f>
        <v>2020</v>
      </c>
      <c r="X6577" t="str">
        <f t="shared" si="102"/>
        <v/>
      </c>
    </row>
    <row r="6578" spans="1:24" ht="14.25" customHeight="1" x14ac:dyDescent="0.4">
      <c r="A6578">
        <v>6577</v>
      </c>
      <c r="B6578" t="s">
        <v>21326</v>
      </c>
      <c r="C6578" t="s">
        <v>21327</v>
      </c>
      <c r="D6578">
        <v>61</v>
      </c>
      <c r="E6578" t="s">
        <v>19</v>
      </c>
      <c r="F6578" t="s">
        <v>421</v>
      </c>
      <c r="G6578" s="1">
        <v>44025</v>
      </c>
      <c r="H6578" t="s">
        <v>67</v>
      </c>
      <c r="I6578" t="s">
        <v>77</v>
      </c>
      <c r="J6578" s="2" t="s">
        <v>21328</v>
      </c>
      <c r="K6578" t="s">
        <v>24</v>
      </c>
      <c r="M6578" t="s">
        <v>41</v>
      </c>
      <c r="N6578" t="s">
        <v>83</v>
      </c>
      <c r="O6578" s="3">
        <v>45078.887916666667</v>
      </c>
      <c r="R6578">
        <v>6577</v>
      </c>
      <c r="S6578" t="str">
        <f>PROPER(CustomerSupport[[#This Row],[Resolution]])</f>
        <v/>
      </c>
      <c r="T6578" t="str">
        <f>TRIM(CustomerSupport[[#This Row],[Customer Name]])</f>
        <v>Shaun Wilson</v>
      </c>
      <c r="U6578">
        <f>MONTH(CustomerSupport[[#This Row],[Date of Purchase]])</f>
        <v>7</v>
      </c>
      <c r="V6578" t="str">
        <f>TEXT('Working data'!G6578,"mmmm")</f>
        <v>July</v>
      </c>
      <c r="W6578">
        <f>YEAR(CustomerSupport[[#This Row],[Date of Purchase]])</f>
        <v>2020</v>
      </c>
      <c r="X6578" t="str">
        <f t="shared" si="102"/>
        <v/>
      </c>
    </row>
    <row r="6579" spans="1:24" ht="14.25" customHeight="1" x14ac:dyDescent="0.4">
      <c r="A6579">
        <v>6578</v>
      </c>
      <c r="B6579" t="s">
        <v>21329</v>
      </c>
      <c r="C6579" t="s">
        <v>21330</v>
      </c>
      <c r="D6579">
        <v>28</v>
      </c>
      <c r="E6579" t="s">
        <v>58</v>
      </c>
      <c r="F6579" t="s">
        <v>219</v>
      </c>
      <c r="G6579" s="1">
        <v>44189</v>
      </c>
      <c r="H6579" t="s">
        <v>67</v>
      </c>
      <c r="I6579" t="s">
        <v>141</v>
      </c>
      <c r="J6579" t="s">
        <v>21331</v>
      </c>
      <c r="K6579" t="s">
        <v>62</v>
      </c>
      <c r="M6579" t="s">
        <v>143</v>
      </c>
      <c r="N6579" t="s">
        <v>33</v>
      </c>
      <c r="R6579">
        <v>6578</v>
      </c>
      <c r="S6579" t="str">
        <f>PROPER(CustomerSupport[[#This Row],[Resolution]])</f>
        <v/>
      </c>
      <c r="T6579" t="str">
        <f>TRIM(CustomerSupport[[#This Row],[Customer Name]])</f>
        <v>Douglas Smith</v>
      </c>
      <c r="U6579">
        <f>MONTH(CustomerSupport[[#This Row],[Date of Purchase]])</f>
        <v>12</v>
      </c>
      <c r="V6579" t="str">
        <f>TEXT('Working data'!G6579,"mmmm")</f>
        <v>December</v>
      </c>
      <c r="W6579">
        <f>YEAR(CustomerSupport[[#This Row],[Date of Purchase]])</f>
        <v>2020</v>
      </c>
      <c r="X6579" t="str">
        <f t="shared" si="102"/>
        <v/>
      </c>
    </row>
    <row r="6580" spans="1:24" ht="14.25" customHeight="1" x14ac:dyDescent="0.4">
      <c r="A6580">
        <v>6579</v>
      </c>
      <c r="B6580" t="s">
        <v>21332</v>
      </c>
      <c r="C6580" t="s">
        <v>21333</v>
      </c>
      <c r="D6580">
        <v>49</v>
      </c>
      <c r="E6580" t="s">
        <v>29</v>
      </c>
      <c r="F6580" t="s">
        <v>317</v>
      </c>
      <c r="G6580" s="1">
        <v>44147</v>
      </c>
      <c r="H6580" t="s">
        <v>67</v>
      </c>
      <c r="I6580" t="s">
        <v>93</v>
      </c>
      <c r="J6580" s="2" t="s">
        <v>21334</v>
      </c>
      <c r="K6580" t="s">
        <v>24</v>
      </c>
      <c r="M6580" t="s">
        <v>25</v>
      </c>
      <c r="N6580" t="s">
        <v>33</v>
      </c>
      <c r="O6580" s="3">
        <v>45078.132395833331</v>
      </c>
      <c r="R6580">
        <v>6579</v>
      </c>
      <c r="S6580" t="str">
        <f>PROPER(CustomerSupport[[#This Row],[Resolution]])</f>
        <v/>
      </c>
      <c r="T6580" t="str">
        <f>TRIM(CustomerSupport[[#This Row],[Customer Name]])</f>
        <v>Richard Arnold</v>
      </c>
      <c r="U6580">
        <f>MONTH(CustomerSupport[[#This Row],[Date of Purchase]])</f>
        <v>11</v>
      </c>
      <c r="V6580" t="str">
        <f>TEXT('Working data'!G6580,"mmmm")</f>
        <v>November</v>
      </c>
      <c r="W6580">
        <f>YEAR(CustomerSupport[[#This Row],[Date of Purchase]])</f>
        <v>2020</v>
      </c>
      <c r="X6580" t="str">
        <f t="shared" si="102"/>
        <v/>
      </c>
    </row>
    <row r="6581" spans="1:24" ht="14.25" customHeight="1" x14ac:dyDescent="0.4">
      <c r="A6581">
        <v>6580</v>
      </c>
      <c r="B6581" t="s">
        <v>21335</v>
      </c>
      <c r="C6581" t="s">
        <v>21336</v>
      </c>
      <c r="D6581">
        <v>27</v>
      </c>
      <c r="E6581" t="s">
        <v>58</v>
      </c>
      <c r="F6581" t="s">
        <v>98</v>
      </c>
      <c r="G6581" s="1">
        <v>43930</v>
      </c>
      <c r="H6581" t="s">
        <v>59</v>
      </c>
      <c r="I6581" t="s">
        <v>37</v>
      </c>
      <c r="J6581" s="2" t="s">
        <v>21337</v>
      </c>
      <c r="K6581" t="s">
        <v>62</v>
      </c>
      <c r="M6581" t="s">
        <v>41</v>
      </c>
      <c r="N6581" t="s">
        <v>83</v>
      </c>
      <c r="R6581">
        <v>6580</v>
      </c>
      <c r="S6581" t="str">
        <f>PROPER(CustomerSupport[[#This Row],[Resolution]])</f>
        <v/>
      </c>
      <c r="T6581" t="str">
        <f>TRIM(CustomerSupport[[#This Row],[Customer Name]])</f>
        <v>Jason Young</v>
      </c>
      <c r="U6581">
        <f>MONTH(CustomerSupport[[#This Row],[Date of Purchase]])</f>
        <v>4</v>
      </c>
      <c r="V6581" t="str">
        <f>TEXT('Working data'!G6581,"mmmm")</f>
        <v>April</v>
      </c>
      <c r="W6581">
        <f>YEAR(CustomerSupport[[#This Row],[Date of Purchase]])</f>
        <v>2020</v>
      </c>
      <c r="X6581" t="str">
        <f t="shared" si="102"/>
        <v/>
      </c>
    </row>
    <row r="6582" spans="1:24" ht="14.25" customHeight="1" x14ac:dyDescent="0.4">
      <c r="A6582">
        <v>6581</v>
      </c>
      <c r="B6582" t="s">
        <v>21338</v>
      </c>
      <c r="C6582" t="s">
        <v>21339</v>
      </c>
      <c r="D6582">
        <v>24</v>
      </c>
      <c r="E6582" t="s">
        <v>19</v>
      </c>
      <c r="F6582" t="s">
        <v>655</v>
      </c>
      <c r="G6582" s="1">
        <v>44527</v>
      </c>
      <c r="H6582" t="s">
        <v>21</v>
      </c>
      <c r="I6582" t="s">
        <v>77</v>
      </c>
      <c r="J6582" s="2" t="s">
        <v>21340</v>
      </c>
      <c r="K6582" t="s">
        <v>62</v>
      </c>
      <c r="M6582" t="s">
        <v>25</v>
      </c>
      <c r="N6582" t="s">
        <v>83</v>
      </c>
      <c r="R6582">
        <v>6581</v>
      </c>
      <c r="S6582" t="str">
        <f>PROPER(CustomerSupport[[#This Row],[Resolution]])</f>
        <v/>
      </c>
      <c r="T6582" t="str">
        <f>TRIM(CustomerSupport[[#This Row],[Customer Name]])</f>
        <v>Jacob Larsen</v>
      </c>
      <c r="U6582">
        <f>MONTH(CustomerSupport[[#This Row],[Date of Purchase]])</f>
        <v>11</v>
      </c>
      <c r="V6582" t="str">
        <f>TEXT('Working data'!G6582,"mmmm")</f>
        <v>November</v>
      </c>
      <c r="W6582">
        <f>YEAR(CustomerSupport[[#This Row],[Date of Purchase]])</f>
        <v>2021</v>
      </c>
      <c r="X6582" t="str">
        <f t="shared" si="102"/>
        <v/>
      </c>
    </row>
    <row r="6583" spans="1:24" ht="14.25" customHeight="1" x14ac:dyDescent="0.4">
      <c r="A6583">
        <v>6582</v>
      </c>
      <c r="B6583" t="s">
        <v>21341</v>
      </c>
      <c r="C6583" t="s">
        <v>21342</v>
      </c>
      <c r="D6583">
        <v>59</v>
      </c>
      <c r="E6583" t="s">
        <v>58</v>
      </c>
      <c r="F6583" t="s">
        <v>281</v>
      </c>
      <c r="G6583" s="1">
        <v>44305</v>
      </c>
      <c r="H6583" t="s">
        <v>59</v>
      </c>
      <c r="I6583" t="s">
        <v>52</v>
      </c>
      <c r="J6583" s="2" t="s">
        <v>21343</v>
      </c>
      <c r="K6583" t="s">
        <v>39</v>
      </c>
      <c r="L6583" t="s">
        <v>21344</v>
      </c>
      <c r="M6583" t="s">
        <v>25</v>
      </c>
      <c r="N6583" t="s">
        <v>33</v>
      </c>
      <c r="O6583" s="3">
        <v>45078.901898148149</v>
      </c>
      <c r="P6583" s="3">
        <v>45078.162314814814</v>
      </c>
      <c r="Q6583">
        <v>1</v>
      </c>
      <c r="R6583">
        <v>6582</v>
      </c>
      <c r="S6583" t="str">
        <f>PROPER(CustomerSupport[[#This Row],[Resolution]])</f>
        <v>Tree Sport Certain.</v>
      </c>
      <c r="T6583" t="str">
        <f>TRIM(CustomerSupport[[#This Row],[Customer Name]])</f>
        <v>Paul Miller</v>
      </c>
      <c r="U6583">
        <f>MONTH(CustomerSupport[[#This Row],[Date of Purchase]])</f>
        <v>4</v>
      </c>
      <c r="V6583" t="str">
        <f>TEXT('Working data'!G6583,"mmmm")</f>
        <v>April</v>
      </c>
      <c r="W6583">
        <f>YEAR(CustomerSupport[[#This Row],[Date of Purchase]])</f>
        <v>2021</v>
      </c>
      <c r="X6583">
        <f t="shared" si="102"/>
        <v>-17.750000000058208</v>
      </c>
    </row>
    <row r="6584" spans="1:24" ht="14.25" customHeight="1" x14ac:dyDescent="0.4">
      <c r="A6584">
        <v>6583</v>
      </c>
      <c r="B6584" t="s">
        <v>21345</v>
      </c>
      <c r="C6584" t="s">
        <v>21346</v>
      </c>
      <c r="D6584">
        <v>50</v>
      </c>
      <c r="E6584" t="s">
        <v>29</v>
      </c>
      <c r="F6584" t="s">
        <v>456</v>
      </c>
      <c r="G6584" s="1">
        <v>44003</v>
      </c>
      <c r="H6584" t="s">
        <v>66</v>
      </c>
      <c r="I6584" t="s">
        <v>37</v>
      </c>
      <c r="J6584" t="s">
        <v>1885</v>
      </c>
      <c r="K6584" t="s">
        <v>62</v>
      </c>
      <c r="M6584" t="s">
        <v>25</v>
      </c>
      <c r="N6584" t="s">
        <v>55</v>
      </c>
      <c r="R6584">
        <v>6583</v>
      </c>
      <c r="S6584" t="str">
        <f>PROPER(CustomerSupport[[#This Row],[Resolution]])</f>
        <v/>
      </c>
      <c r="T6584" t="str">
        <f>TRIM(CustomerSupport[[#This Row],[Customer Name]])</f>
        <v>Briana Wilson</v>
      </c>
      <c r="U6584">
        <f>MONTH(CustomerSupport[[#This Row],[Date of Purchase]])</f>
        <v>6</v>
      </c>
      <c r="V6584" t="str">
        <f>TEXT('Working data'!G6584,"mmmm")</f>
        <v>June</v>
      </c>
      <c r="W6584">
        <f>YEAR(CustomerSupport[[#This Row],[Date of Purchase]])</f>
        <v>2020</v>
      </c>
      <c r="X6584" t="str">
        <f t="shared" si="102"/>
        <v/>
      </c>
    </row>
    <row r="6585" spans="1:24" ht="14.25" customHeight="1" x14ac:dyDescent="0.4">
      <c r="A6585">
        <v>6584</v>
      </c>
      <c r="B6585" t="s">
        <v>21347</v>
      </c>
      <c r="C6585" t="s">
        <v>21348</v>
      </c>
      <c r="D6585">
        <v>27</v>
      </c>
      <c r="E6585" t="s">
        <v>29</v>
      </c>
      <c r="F6585" t="s">
        <v>103</v>
      </c>
      <c r="G6585" s="1">
        <v>44206</v>
      </c>
      <c r="H6585" t="s">
        <v>45</v>
      </c>
      <c r="I6585" t="s">
        <v>177</v>
      </c>
      <c r="J6585" s="2" t="s">
        <v>21349</v>
      </c>
      <c r="K6585" t="s">
        <v>39</v>
      </c>
      <c r="L6585" t="s">
        <v>21350</v>
      </c>
      <c r="M6585" t="s">
        <v>41</v>
      </c>
      <c r="N6585" t="s">
        <v>33</v>
      </c>
      <c r="O6585" s="3">
        <v>45078.426921296297</v>
      </c>
      <c r="P6585" s="3">
        <v>45078.534560185188</v>
      </c>
      <c r="Q6585">
        <v>3</v>
      </c>
      <c r="R6585">
        <v>6584</v>
      </c>
      <c r="S6585" t="str">
        <f>PROPER(CustomerSupport[[#This Row],[Resolution]])</f>
        <v>Safe Impact Friend Congress.</v>
      </c>
      <c r="T6585" t="str">
        <f>TRIM(CustomerSupport[[#This Row],[Customer Name]])</f>
        <v>Patricia Garcia</v>
      </c>
      <c r="U6585">
        <f>MONTH(CustomerSupport[[#This Row],[Date of Purchase]])</f>
        <v>1</v>
      </c>
      <c r="V6585" t="str">
        <f>TEXT('Working data'!G6585,"mmmm")</f>
        <v>January</v>
      </c>
      <c r="W6585">
        <f>YEAR(CustomerSupport[[#This Row],[Date of Purchase]])</f>
        <v>2021</v>
      </c>
      <c r="X6585">
        <f t="shared" si="102"/>
        <v>2.5833333333721384</v>
      </c>
    </row>
    <row r="6586" spans="1:24" ht="14.25" customHeight="1" x14ac:dyDescent="0.4">
      <c r="A6586">
        <v>6585</v>
      </c>
      <c r="B6586" t="s">
        <v>21351</v>
      </c>
      <c r="C6586" t="s">
        <v>21352</v>
      </c>
      <c r="D6586">
        <v>53</v>
      </c>
      <c r="E6586" t="s">
        <v>19</v>
      </c>
      <c r="F6586" t="s">
        <v>397</v>
      </c>
      <c r="G6586" s="1">
        <v>44336</v>
      </c>
      <c r="H6586" t="s">
        <v>45</v>
      </c>
      <c r="I6586" t="s">
        <v>72</v>
      </c>
      <c r="J6586" s="2" t="s">
        <v>21353</v>
      </c>
      <c r="K6586" t="s">
        <v>62</v>
      </c>
      <c r="M6586" t="s">
        <v>41</v>
      </c>
      <c r="N6586" t="s">
        <v>33</v>
      </c>
      <c r="R6586">
        <v>6585</v>
      </c>
      <c r="S6586" t="str">
        <f>PROPER(CustomerSupport[[#This Row],[Resolution]])</f>
        <v/>
      </c>
      <c r="T6586" t="str">
        <f>TRIM(CustomerSupport[[#This Row],[Customer Name]])</f>
        <v>Paul Juarez</v>
      </c>
      <c r="U6586">
        <f>MONTH(CustomerSupport[[#This Row],[Date of Purchase]])</f>
        <v>5</v>
      </c>
      <c r="V6586" t="str">
        <f>TEXT('Working data'!G6586,"mmmm")</f>
        <v>May</v>
      </c>
      <c r="W6586">
        <f>YEAR(CustomerSupport[[#This Row],[Date of Purchase]])</f>
        <v>2021</v>
      </c>
      <c r="X6586" t="str">
        <f t="shared" si="102"/>
        <v/>
      </c>
    </row>
    <row r="6587" spans="1:24" ht="14.25" customHeight="1" x14ac:dyDescent="0.4">
      <c r="A6587">
        <v>6586</v>
      </c>
      <c r="B6587" t="s">
        <v>21354</v>
      </c>
      <c r="C6587" t="s">
        <v>21355</v>
      </c>
      <c r="D6587">
        <v>56</v>
      </c>
      <c r="E6587" t="s">
        <v>58</v>
      </c>
      <c r="F6587" t="s">
        <v>81</v>
      </c>
      <c r="G6587" s="1">
        <v>44196</v>
      </c>
      <c r="H6587" t="s">
        <v>66</v>
      </c>
      <c r="I6587" t="s">
        <v>67</v>
      </c>
      <c r="J6587" t="s">
        <v>1004</v>
      </c>
      <c r="K6587" t="s">
        <v>62</v>
      </c>
      <c r="M6587" t="s">
        <v>25</v>
      </c>
      <c r="N6587" t="s">
        <v>33</v>
      </c>
      <c r="R6587">
        <v>6586</v>
      </c>
      <c r="S6587" t="str">
        <f>PROPER(CustomerSupport[[#This Row],[Resolution]])</f>
        <v/>
      </c>
      <c r="T6587" t="str">
        <f>TRIM(CustomerSupport[[#This Row],[Customer Name]])</f>
        <v>Jennifer Hicks</v>
      </c>
      <c r="U6587">
        <f>MONTH(CustomerSupport[[#This Row],[Date of Purchase]])</f>
        <v>12</v>
      </c>
      <c r="V6587" t="str">
        <f>TEXT('Working data'!G6587,"mmmm")</f>
        <v>December</v>
      </c>
      <c r="W6587">
        <f>YEAR(CustomerSupport[[#This Row],[Date of Purchase]])</f>
        <v>2020</v>
      </c>
      <c r="X6587" t="str">
        <f t="shared" si="102"/>
        <v/>
      </c>
    </row>
    <row r="6588" spans="1:24" ht="14.25" customHeight="1" x14ac:dyDescent="0.4">
      <c r="A6588">
        <v>6587</v>
      </c>
      <c r="B6588" t="s">
        <v>21356</v>
      </c>
      <c r="C6588" t="s">
        <v>21357</v>
      </c>
      <c r="D6588">
        <v>33</v>
      </c>
      <c r="E6588" t="s">
        <v>19</v>
      </c>
      <c r="F6588" t="s">
        <v>161</v>
      </c>
      <c r="G6588" s="1">
        <v>44188</v>
      </c>
      <c r="H6588" t="s">
        <v>66</v>
      </c>
      <c r="I6588" t="s">
        <v>113</v>
      </c>
      <c r="J6588" t="s">
        <v>21358</v>
      </c>
      <c r="K6588" t="s">
        <v>39</v>
      </c>
      <c r="L6588" t="s">
        <v>21359</v>
      </c>
      <c r="M6588" t="s">
        <v>89</v>
      </c>
      <c r="N6588" t="s">
        <v>26</v>
      </c>
      <c r="O6588" s="3">
        <v>45078.640844907408</v>
      </c>
      <c r="P6588" s="3">
        <v>45078.690844907411</v>
      </c>
      <c r="Q6588">
        <v>3</v>
      </c>
      <c r="R6588">
        <v>6587</v>
      </c>
      <c r="S6588" t="str">
        <f>PROPER(CustomerSupport[[#This Row],[Resolution]])</f>
        <v>Sense Son Decide Tree Decision Special Something.</v>
      </c>
      <c r="T6588" t="str">
        <f>TRIM(CustomerSupport[[#This Row],[Customer Name]])</f>
        <v>Robert Simpson</v>
      </c>
      <c r="U6588">
        <f>MONTH(CustomerSupport[[#This Row],[Date of Purchase]])</f>
        <v>12</v>
      </c>
      <c r="V6588" t="str">
        <f>TEXT('Working data'!G6588,"mmmm")</f>
        <v>December</v>
      </c>
      <c r="W6588">
        <f>YEAR(CustomerSupport[[#This Row],[Date of Purchase]])</f>
        <v>2020</v>
      </c>
      <c r="X6588">
        <f t="shared" si="102"/>
        <v>1.2000000000698492</v>
      </c>
    </row>
    <row r="6589" spans="1:24" ht="14.25" customHeight="1" x14ac:dyDescent="0.4">
      <c r="A6589">
        <v>6588</v>
      </c>
      <c r="B6589" t="s">
        <v>21360</v>
      </c>
      <c r="C6589" t="s">
        <v>21361</v>
      </c>
      <c r="D6589">
        <v>43</v>
      </c>
      <c r="E6589" t="s">
        <v>29</v>
      </c>
      <c r="F6589" t="s">
        <v>71</v>
      </c>
      <c r="G6589" s="1">
        <v>44553</v>
      </c>
      <c r="H6589" t="s">
        <v>66</v>
      </c>
      <c r="I6589" t="s">
        <v>177</v>
      </c>
      <c r="J6589" s="2" t="s">
        <v>21362</v>
      </c>
      <c r="K6589" t="s">
        <v>62</v>
      </c>
      <c r="M6589" t="s">
        <v>25</v>
      </c>
      <c r="N6589" t="s">
        <v>26</v>
      </c>
      <c r="R6589">
        <v>6588</v>
      </c>
      <c r="S6589" t="str">
        <f>PROPER(CustomerSupport[[#This Row],[Resolution]])</f>
        <v/>
      </c>
      <c r="T6589" t="str">
        <f>TRIM(CustomerSupport[[#This Row],[Customer Name]])</f>
        <v>Hannah Chen</v>
      </c>
      <c r="U6589">
        <f>MONTH(CustomerSupport[[#This Row],[Date of Purchase]])</f>
        <v>12</v>
      </c>
      <c r="V6589" t="str">
        <f>TEXT('Working data'!G6589,"mmmm")</f>
        <v>December</v>
      </c>
      <c r="W6589">
        <f>YEAR(CustomerSupport[[#This Row],[Date of Purchase]])</f>
        <v>2021</v>
      </c>
      <c r="X6589" t="str">
        <f t="shared" si="102"/>
        <v/>
      </c>
    </row>
    <row r="6590" spans="1:24" ht="14.25" customHeight="1" x14ac:dyDescent="0.4">
      <c r="A6590">
        <v>6589</v>
      </c>
      <c r="B6590" t="s">
        <v>21363</v>
      </c>
      <c r="C6590" t="s">
        <v>21364</v>
      </c>
      <c r="D6590">
        <v>34</v>
      </c>
      <c r="E6590" t="s">
        <v>58</v>
      </c>
      <c r="F6590" t="s">
        <v>161</v>
      </c>
      <c r="G6590" s="1">
        <v>44134</v>
      </c>
      <c r="H6590" t="s">
        <v>67</v>
      </c>
      <c r="I6590" t="s">
        <v>77</v>
      </c>
      <c r="J6590" t="s">
        <v>21365</v>
      </c>
      <c r="K6590" t="s">
        <v>62</v>
      </c>
      <c r="M6590" t="s">
        <v>89</v>
      </c>
      <c r="N6590" t="s">
        <v>33</v>
      </c>
      <c r="R6590">
        <v>6589</v>
      </c>
      <c r="S6590" t="str">
        <f>PROPER(CustomerSupport[[#This Row],[Resolution]])</f>
        <v/>
      </c>
      <c r="T6590" t="str">
        <f>TRIM(CustomerSupport[[#This Row],[Customer Name]])</f>
        <v>Joshua Walters</v>
      </c>
      <c r="U6590">
        <f>MONTH(CustomerSupport[[#This Row],[Date of Purchase]])</f>
        <v>10</v>
      </c>
      <c r="V6590" t="str">
        <f>TEXT('Working data'!G6590,"mmmm")</f>
        <v>October</v>
      </c>
      <c r="W6590">
        <f>YEAR(CustomerSupport[[#This Row],[Date of Purchase]])</f>
        <v>2020</v>
      </c>
      <c r="X6590" t="str">
        <f t="shared" si="102"/>
        <v/>
      </c>
    </row>
    <row r="6591" spans="1:24" ht="14.25" customHeight="1" x14ac:dyDescent="0.4">
      <c r="A6591">
        <v>6590</v>
      </c>
      <c r="B6591" t="s">
        <v>21366</v>
      </c>
      <c r="C6591" t="s">
        <v>21367</v>
      </c>
      <c r="D6591">
        <v>57</v>
      </c>
      <c r="E6591" t="s">
        <v>19</v>
      </c>
      <c r="F6591" t="s">
        <v>103</v>
      </c>
      <c r="G6591" s="1">
        <v>44019</v>
      </c>
      <c r="H6591" t="s">
        <v>66</v>
      </c>
      <c r="I6591" t="s">
        <v>93</v>
      </c>
      <c r="J6591" s="2" t="s">
        <v>21368</v>
      </c>
      <c r="K6591" t="s">
        <v>39</v>
      </c>
      <c r="L6591" t="s">
        <v>21369</v>
      </c>
      <c r="M6591" t="s">
        <v>25</v>
      </c>
      <c r="N6591" t="s">
        <v>55</v>
      </c>
      <c r="O6591" s="3">
        <v>45078.688113425924</v>
      </c>
      <c r="P6591" s="3">
        <v>45078.06658564815</v>
      </c>
      <c r="Q6591">
        <v>1</v>
      </c>
      <c r="R6591">
        <v>6590</v>
      </c>
      <c r="S6591" t="str">
        <f>PROPER(CustomerSupport[[#This Row],[Resolution]])</f>
        <v>Affect Laugh More Than Throughout.</v>
      </c>
      <c r="T6591" t="str">
        <f>TRIM(CustomerSupport[[#This Row],[Customer Name]])</f>
        <v>Seth Edwards</v>
      </c>
      <c r="U6591">
        <f>MONTH(CustomerSupport[[#This Row],[Date of Purchase]])</f>
        <v>7</v>
      </c>
      <c r="V6591" t="str">
        <f>TEXT('Working data'!G6591,"mmmm")</f>
        <v>July</v>
      </c>
      <c r="W6591">
        <f>YEAR(CustomerSupport[[#This Row],[Date of Purchase]])</f>
        <v>2020</v>
      </c>
      <c r="X6591">
        <f t="shared" si="102"/>
        <v>-14.916666666569654</v>
      </c>
    </row>
    <row r="6592" spans="1:24" ht="14.25" customHeight="1" x14ac:dyDescent="0.4">
      <c r="A6592">
        <v>6591</v>
      </c>
      <c r="B6592" t="s">
        <v>21370</v>
      </c>
      <c r="C6592" t="s">
        <v>21371</v>
      </c>
      <c r="D6592">
        <v>68</v>
      </c>
      <c r="E6592" t="s">
        <v>29</v>
      </c>
      <c r="F6592" t="s">
        <v>51</v>
      </c>
      <c r="G6592" s="1">
        <v>44283</v>
      </c>
      <c r="H6592" t="s">
        <v>67</v>
      </c>
      <c r="I6592" t="s">
        <v>177</v>
      </c>
      <c r="J6592" t="s">
        <v>21372</v>
      </c>
      <c r="K6592" t="s">
        <v>39</v>
      </c>
      <c r="L6592" t="s">
        <v>21373</v>
      </c>
      <c r="M6592" t="s">
        <v>25</v>
      </c>
      <c r="N6592" t="s">
        <v>55</v>
      </c>
      <c r="O6592" s="3">
        <v>45078.651319444441</v>
      </c>
      <c r="P6592" s="3">
        <v>45078.589513888888</v>
      </c>
      <c r="Q6592">
        <v>1</v>
      </c>
      <c r="R6592">
        <v>6591</v>
      </c>
      <c r="S6592" t="str">
        <f>PROPER(CustomerSupport[[#This Row],[Resolution]])</f>
        <v>Plan News Card Option Sign Every Single.</v>
      </c>
      <c r="T6592" t="str">
        <f>TRIM(CustomerSupport[[#This Row],[Customer Name]])</f>
        <v>Tanya Murray</v>
      </c>
      <c r="U6592">
        <f>MONTH(CustomerSupport[[#This Row],[Date of Purchase]])</f>
        <v>3</v>
      </c>
      <c r="V6592" t="str">
        <f>TEXT('Working data'!G6592,"mmmm")</f>
        <v>March</v>
      </c>
      <c r="W6592">
        <f>YEAR(CustomerSupport[[#This Row],[Date of Purchase]])</f>
        <v>2021</v>
      </c>
      <c r="X6592">
        <f t="shared" si="102"/>
        <v>-1.4833333332790062</v>
      </c>
    </row>
    <row r="6593" spans="1:24" ht="14.25" customHeight="1" x14ac:dyDescent="0.4">
      <c r="A6593">
        <v>6592</v>
      </c>
      <c r="B6593" t="s">
        <v>21374</v>
      </c>
      <c r="C6593" t="s">
        <v>17323</v>
      </c>
      <c r="D6593">
        <v>41</v>
      </c>
      <c r="E6593" t="s">
        <v>29</v>
      </c>
      <c r="F6593" t="s">
        <v>207</v>
      </c>
      <c r="G6593" s="1">
        <v>44189</v>
      </c>
      <c r="H6593" t="s">
        <v>21</v>
      </c>
      <c r="I6593" t="s">
        <v>37</v>
      </c>
      <c r="J6593" s="2" t="s">
        <v>21375</v>
      </c>
      <c r="K6593" t="s">
        <v>39</v>
      </c>
      <c r="L6593" t="s">
        <v>21376</v>
      </c>
      <c r="M6593" t="s">
        <v>143</v>
      </c>
      <c r="N6593" t="s">
        <v>83</v>
      </c>
      <c r="O6593" s="3">
        <v>45078.540925925925</v>
      </c>
      <c r="P6593" s="3">
        <v>45078.350648148145</v>
      </c>
      <c r="Q6593">
        <v>4</v>
      </c>
      <c r="R6593">
        <v>6592</v>
      </c>
      <c r="S6593" t="str">
        <f>PROPER(CustomerSupport[[#This Row],[Resolution]])</f>
        <v>Eat As Happen.</v>
      </c>
      <c r="T6593" t="str">
        <f>TRIM(CustomerSupport[[#This Row],[Customer Name]])</f>
        <v>Brian Kelley</v>
      </c>
      <c r="U6593">
        <f>MONTH(CustomerSupport[[#This Row],[Date of Purchase]])</f>
        <v>12</v>
      </c>
      <c r="V6593" t="str">
        <f>TEXT('Working data'!G6593,"mmmm")</f>
        <v>December</v>
      </c>
      <c r="W6593">
        <f>YEAR(CustomerSupport[[#This Row],[Date of Purchase]])</f>
        <v>2020</v>
      </c>
      <c r="X6593">
        <f t="shared" si="102"/>
        <v>-4.5666666667093523</v>
      </c>
    </row>
    <row r="6594" spans="1:24" ht="14.25" customHeight="1" x14ac:dyDescent="0.4">
      <c r="A6594">
        <v>6593</v>
      </c>
      <c r="B6594" t="s">
        <v>21377</v>
      </c>
      <c r="C6594" t="s">
        <v>21378</v>
      </c>
      <c r="D6594">
        <v>31</v>
      </c>
      <c r="E6594" t="s">
        <v>58</v>
      </c>
      <c r="F6594" t="s">
        <v>134</v>
      </c>
      <c r="G6594" s="1">
        <v>44049</v>
      </c>
      <c r="H6594" t="s">
        <v>21</v>
      </c>
      <c r="I6594" t="s">
        <v>67</v>
      </c>
      <c r="J6594" t="s">
        <v>21379</v>
      </c>
      <c r="K6594" t="s">
        <v>39</v>
      </c>
      <c r="L6594" t="s">
        <v>21380</v>
      </c>
      <c r="M6594" t="s">
        <v>25</v>
      </c>
      <c r="N6594" t="s">
        <v>26</v>
      </c>
      <c r="O6594" s="3">
        <v>45078.015243055554</v>
      </c>
      <c r="P6594" s="3">
        <v>45078.482604166667</v>
      </c>
      <c r="Q6594">
        <v>2</v>
      </c>
      <c r="R6594">
        <v>6593</v>
      </c>
      <c r="S6594" t="str">
        <f>PROPER(CustomerSupport[[#This Row],[Resolution]])</f>
        <v>Smile Policy Recently Letter Administration.</v>
      </c>
      <c r="T6594" t="str">
        <f>TRIM(CustomerSupport[[#This Row],[Customer Name]])</f>
        <v>Amy Watts</v>
      </c>
      <c r="U6594">
        <f>MONTH(CustomerSupport[[#This Row],[Date of Purchase]])</f>
        <v>8</v>
      </c>
      <c r="V6594" t="str">
        <f>TEXT('Working data'!G6594,"mmmm")</f>
        <v>August</v>
      </c>
      <c r="W6594">
        <f>YEAR(CustomerSupport[[#This Row],[Date of Purchase]])</f>
        <v>2020</v>
      </c>
      <c r="X6594">
        <f t="shared" ref="X6594:X6657" si="103">IF(OR(O6594="",P6594=""),"",(P6594-O6594)*24)</f>
        <v>11.216666666732635</v>
      </c>
    </row>
    <row r="6595" spans="1:24" ht="14.25" customHeight="1" x14ac:dyDescent="0.4">
      <c r="A6595">
        <v>6594</v>
      </c>
      <c r="B6595" t="s">
        <v>21381</v>
      </c>
      <c r="C6595" t="s">
        <v>21382</v>
      </c>
      <c r="D6595">
        <v>59</v>
      </c>
      <c r="E6595" t="s">
        <v>19</v>
      </c>
      <c r="F6595" t="s">
        <v>149</v>
      </c>
      <c r="G6595" s="1">
        <v>44307</v>
      </c>
      <c r="H6595" t="s">
        <v>66</v>
      </c>
      <c r="I6595" t="s">
        <v>46</v>
      </c>
      <c r="J6595" s="2" t="s">
        <v>21383</v>
      </c>
      <c r="K6595" t="s">
        <v>24</v>
      </c>
      <c r="M6595" t="s">
        <v>143</v>
      </c>
      <c r="N6595" t="s">
        <v>33</v>
      </c>
      <c r="O6595" s="3">
        <v>45078.579143518517</v>
      </c>
      <c r="R6595">
        <v>6594</v>
      </c>
      <c r="S6595" t="str">
        <f>PROPER(CustomerSupport[[#This Row],[Resolution]])</f>
        <v/>
      </c>
      <c r="T6595" t="str">
        <f>TRIM(CustomerSupport[[#This Row],[Customer Name]])</f>
        <v>Dr. Sean Boyd</v>
      </c>
      <c r="U6595">
        <f>MONTH(CustomerSupport[[#This Row],[Date of Purchase]])</f>
        <v>4</v>
      </c>
      <c r="V6595" t="str">
        <f>TEXT('Working data'!G6595,"mmmm")</f>
        <v>April</v>
      </c>
      <c r="W6595">
        <f>YEAR(CustomerSupport[[#This Row],[Date of Purchase]])</f>
        <v>2021</v>
      </c>
      <c r="X6595" t="str">
        <f t="shared" si="103"/>
        <v/>
      </c>
    </row>
    <row r="6596" spans="1:24" ht="14.25" customHeight="1" x14ac:dyDescent="0.4">
      <c r="A6596">
        <v>6595</v>
      </c>
      <c r="B6596" t="s">
        <v>21384</v>
      </c>
      <c r="C6596" t="s">
        <v>21385</v>
      </c>
      <c r="D6596">
        <v>57</v>
      </c>
      <c r="E6596" t="s">
        <v>58</v>
      </c>
      <c r="F6596" t="s">
        <v>397</v>
      </c>
      <c r="G6596" s="1">
        <v>44116</v>
      </c>
      <c r="H6596" t="s">
        <v>67</v>
      </c>
      <c r="I6596" t="s">
        <v>67</v>
      </c>
      <c r="J6596" s="2" t="s">
        <v>21386</v>
      </c>
      <c r="K6596" t="s">
        <v>39</v>
      </c>
      <c r="L6596" t="s">
        <v>21387</v>
      </c>
      <c r="M6596" t="s">
        <v>143</v>
      </c>
      <c r="N6596" t="s">
        <v>55</v>
      </c>
      <c r="O6596" s="3">
        <v>45078.520821759259</v>
      </c>
      <c r="P6596" s="3">
        <v>45078.339571759258</v>
      </c>
      <c r="Q6596">
        <v>1</v>
      </c>
      <c r="R6596">
        <v>6595</v>
      </c>
      <c r="S6596" t="str">
        <f>PROPER(CustomerSupport[[#This Row],[Resolution]])</f>
        <v>High Bank Say Control Despite Century Even.</v>
      </c>
      <c r="T6596" t="str">
        <f>TRIM(CustomerSupport[[#This Row],[Customer Name]])</f>
        <v>Rachel Garrett</v>
      </c>
      <c r="U6596">
        <f>MONTH(CustomerSupport[[#This Row],[Date of Purchase]])</f>
        <v>10</v>
      </c>
      <c r="V6596" t="str">
        <f>TEXT('Working data'!G6596,"mmmm")</f>
        <v>October</v>
      </c>
      <c r="W6596">
        <f>YEAR(CustomerSupport[[#This Row],[Date of Purchase]])</f>
        <v>2020</v>
      </c>
      <c r="X6596">
        <f t="shared" si="103"/>
        <v>-4.3500000000349246</v>
      </c>
    </row>
    <row r="6597" spans="1:24" ht="14.25" customHeight="1" x14ac:dyDescent="0.4">
      <c r="A6597">
        <v>6596</v>
      </c>
      <c r="B6597" t="s">
        <v>5319</v>
      </c>
      <c r="C6597" t="s">
        <v>21388</v>
      </c>
      <c r="D6597">
        <v>47</v>
      </c>
      <c r="E6597" t="s">
        <v>58</v>
      </c>
      <c r="F6597" t="s">
        <v>242</v>
      </c>
      <c r="G6597" s="1">
        <v>44028</v>
      </c>
      <c r="H6597" t="s">
        <v>67</v>
      </c>
      <c r="I6597" t="s">
        <v>37</v>
      </c>
      <c r="J6597" s="2" t="s">
        <v>21389</v>
      </c>
      <c r="K6597" t="s">
        <v>62</v>
      </c>
      <c r="M6597" t="s">
        <v>25</v>
      </c>
      <c r="N6597" t="s">
        <v>33</v>
      </c>
      <c r="R6597">
        <v>6596</v>
      </c>
      <c r="S6597" t="str">
        <f>PROPER(CustomerSupport[[#This Row],[Resolution]])</f>
        <v/>
      </c>
      <c r="T6597" t="str">
        <f>TRIM(CustomerSupport[[#This Row],[Customer Name]])</f>
        <v>Natalie Smith</v>
      </c>
      <c r="U6597">
        <f>MONTH(CustomerSupport[[#This Row],[Date of Purchase]])</f>
        <v>7</v>
      </c>
      <c r="V6597" t="str">
        <f>TEXT('Working data'!G6597,"mmmm")</f>
        <v>July</v>
      </c>
      <c r="W6597">
        <f>YEAR(CustomerSupport[[#This Row],[Date of Purchase]])</f>
        <v>2020</v>
      </c>
      <c r="X6597" t="str">
        <f t="shared" si="103"/>
        <v/>
      </c>
    </row>
    <row r="6598" spans="1:24" ht="14.25" customHeight="1" x14ac:dyDescent="0.4">
      <c r="A6598">
        <v>6597</v>
      </c>
      <c r="B6598" t="s">
        <v>21390</v>
      </c>
      <c r="C6598" t="s">
        <v>21391</v>
      </c>
      <c r="D6598">
        <v>31</v>
      </c>
      <c r="E6598" t="s">
        <v>58</v>
      </c>
      <c r="F6598" t="s">
        <v>223</v>
      </c>
      <c r="G6598" s="1">
        <v>43908</v>
      </c>
      <c r="H6598" t="s">
        <v>67</v>
      </c>
      <c r="I6598" t="s">
        <v>46</v>
      </c>
      <c r="J6598" t="s">
        <v>985</v>
      </c>
      <c r="K6598" t="s">
        <v>62</v>
      </c>
      <c r="M6598" t="s">
        <v>143</v>
      </c>
      <c r="N6598" t="s">
        <v>83</v>
      </c>
      <c r="R6598">
        <v>6597</v>
      </c>
      <c r="S6598" t="str">
        <f>PROPER(CustomerSupport[[#This Row],[Resolution]])</f>
        <v/>
      </c>
      <c r="T6598" t="str">
        <f>TRIM(CustomerSupport[[#This Row],[Customer Name]])</f>
        <v>Emily Welch</v>
      </c>
      <c r="U6598">
        <f>MONTH(CustomerSupport[[#This Row],[Date of Purchase]])</f>
        <v>3</v>
      </c>
      <c r="V6598" t="str">
        <f>TEXT('Working data'!G6598,"mmmm")</f>
        <v>March</v>
      </c>
      <c r="W6598">
        <f>YEAR(CustomerSupport[[#This Row],[Date of Purchase]])</f>
        <v>2020</v>
      </c>
      <c r="X6598" t="str">
        <f t="shared" si="103"/>
        <v/>
      </c>
    </row>
    <row r="6599" spans="1:24" ht="14.25" customHeight="1" x14ac:dyDescent="0.4">
      <c r="A6599">
        <v>6598</v>
      </c>
      <c r="B6599" t="s">
        <v>21392</v>
      </c>
      <c r="C6599" t="s">
        <v>21393</v>
      </c>
      <c r="D6599">
        <v>39</v>
      </c>
      <c r="E6599" t="s">
        <v>58</v>
      </c>
      <c r="F6599" t="s">
        <v>317</v>
      </c>
      <c r="G6599" s="1">
        <v>44049</v>
      </c>
      <c r="H6599" t="s">
        <v>59</v>
      </c>
      <c r="I6599" t="s">
        <v>99</v>
      </c>
      <c r="J6599" s="2" t="s">
        <v>21394</v>
      </c>
      <c r="K6599" t="s">
        <v>39</v>
      </c>
      <c r="L6599" t="s">
        <v>21395</v>
      </c>
      <c r="M6599" t="s">
        <v>143</v>
      </c>
      <c r="N6599" t="s">
        <v>55</v>
      </c>
      <c r="O6599" s="3">
        <v>45078.289594907408</v>
      </c>
      <c r="P6599" s="3">
        <v>45078.781956018516</v>
      </c>
      <c r="Q6599">
        <v>2</v>
      </c>
      <c r="R6599">
        <v>6598</v>
      </c>
      <c r="S6599" t="str">
        <f>PROPER(CustomerSupport[[#This Row],[Resolution]])</f>
        <v>Line Plant Cultural Medical One.</v>
      </c>
      <c r="T6599" t="str">
        <f>TRIM(CustomerSupport[[#This Row],[Customer Name]])</f>
        <v>Lisa White</v>
      </c>
      <c r="U6599">
        <f>MONTH(CustomerSupport[[#This Row],[Date of Purchase]])</f>
        <v>8</v>
      </c>
      <c r="V6599" t="str">
        <f>TEXT('Working data'!G6599,"mmmm")</f>
        <v>August</v>
      </c>
      <c r="W6599">
        <f>YEAR(CustomerSupport[[#This Row],[Date of Purchase]])</f>
        <v>2020</v>
      </c>
      <c r="X6599">
        <f t="shared" si="103"/>
        <v>11.816666666592937</v>
      </c>
    </row>
    <row r="6600" spans="1:24" ht="14.25" customHeight="1" x14ac:dyDescent="0.4">
      <c r="A6600">
        <v>6599</v>
      </c>
      <c r="B6600" t="s">
        <v>21396</v>
      </c>
      <c r="C6600" t="s">
        <v>21397</v>
      </c>
      <c r="D6600">
        <v>39</v>
      </c>
      <c r="E6600" t="s">
        <v>58</v>
      </c>
      <c r="F6600" t="s">
        <v>249</v>
      </c>
      <c r="G6600" s="1">
        <v>44060</v>
      </c>
      <c r="H6600" t="s">
        <v>66</v>
      </c>
      <c r="I6600" t="s">
        <v>150</v>
      </c>
      <c r="J6600" s="2" t="s">
        <v>21398</v>
      </c>
      <c r="K6600" t="s">
        <v>39</v>
      </c>
      <c r="L6600" t="s">
        <v>21399</v>
      </c>
      <c r="M6600" t="s">
        <v>89</v>
      </c>
      <c r="N6600" t="s">
        <v>55</v>
      </c>
      <c r="O6600" s="3">
        <v>45078.57571759259</v>
      </c>
      <c r="P6600" s="3">
        <v>45078.683356481481</v>
      </c>
      <c r="Q6600">
        <v>5</v>
      </c>
      <c r="R6600">
        <v>6599</v>
      </c>
      <c r="S6600" t="str">
        <f>PROPER(CustomerSupport[[#This Row],[Resolution]])</f>
        <v>Worry Yeah Author Late.</v>
      </c>
      <c r="T6600" t="str">
        <f>TRIM(CustomerSupport[[#This Row],[Customer Name]])</f>
        <v>Christian Olson</v>
      </c>
      <c r="U6600">
        <f>MONTH(CustomerSupport[[#This Row],[Date of Purchase]])</f>
        <v>8</v>
      </c>
      <c r="V6600" t="str">
        <f>TEXT('Working data'!G6600,"mmmm")</f>
        <v>August</v>
      </c>
      <c r="W6600">
        <f>YEAR(CustomerSupport[[#This Row],[Date of Purchase]])</f>
        <v>2020</v>
      </c>
      <c r="X6600">
        <f t="shared" si="103"/>
        <v>2.5833333333721384</v>
      </c>
    </row>
    <row r="6601" spans="1:24" ht="14.25" customHeight="1" x14ac:dyDescent="0.4">
      <c r="A6601">
        <v>6600</v>
      </c>
      <c r="B6601" t="s">
        <v>21400</v>
      </c>
      <c r="C6601" t="s">
        <v>21401</v>
      </c>
      <c r="D6601">
        <v>43</v>
      </c>
      <c r="E6601" t="s">
        <v>29</v>
      </c>
      <c r="F6601" t="s">
        <v>36</v>
      </c>
      <c r="G6601" s="1">
        <v>44439</v>
      </c>
      <c r="H6601" t="s">
        <v>45</v>
      </c>
      <c r="I6601" t="s">
        <v>52</v>
      </c>
      <c r="J6601" t="s">
        <v>21402</v>
      </c>
      <c r="K6601" t="s">
        <v>62</v>
      </c>
      <c r="M6601" t="s">
        <v>41</v>
      </c>
      <c r="N6601" t="s">
        <v>33</v>
      </c>
      <c r="R6601">
        <v>6600</v>
      </c>
      <c r="S6601" t="str">
        <f>PROPER(CustomerSupport[[#This Row],[Resolution]])</f>
        <v/>
      </c>
      <c r="T6601" t="str">
        <f>TRIM(CustomerSupport[[#This Row],[Customer Name]])</f>
        <v>Scott Pacheco</v>
      </c>
      <c r="U6601">
        <f>MONTH(CustomerSupport[[#This Row],[Date of Purchase]])</f>
        <v>8</v>
      </c>
      <c r="V6601" t="str">
        <f>TEXT('Working data'!G6601,"mmmm")</f>
        <v>August</v>
      </c>
      <c r="W6601">
        <f>YEAR(CustomerSupport[[#This Row],[Date of Purchase]])</f>
        <v>2021</v>
      </c>
      <c r="X6601" t="str">
        <f t="shared" si="103"/>
        <v/>
      </c>
    </row>
    <row r="6602" spans="1:24" ht="14.25" customHeight="1" x14ac:dyDescent="0.4">
      <c r="A6602">
        <v>6601</v>
      </c>
      <c r="B6602" t="s">
        <v>21403</v>
      </c>
      <c r="C6602" t="s">
        <v>21404</v>
      </c>
      <c r="D6602">
        <v>67</v>
      </c>
      <c r="E6602" t="s">
        <v>29</v>
      </c>
      <c r="F6602" t="s">
        <v>317</v>
      </c>
      <c r="G6602" s="1">
        <v>44290</v>
      </c>
      <c r="H6602" t="s">
        <v>59</v>
      </c>
      <c r="I6602" t="s">
        <v>46</v>
      </c>
      <c r="J6602" s="2" t="s">
        <v>21405</v>
      </c>
      <c r="K6602" t="s">
        <v>39</v>
      </c>
      <c r="L6602" t="s">
        <v>21406</v>
      </c>
      <c r="M6602" t="s">
        <v>89</v>
      </c>
      <c r="N6602" t="s">
        <v>26</v>
      </c>
      <c r="O6602" s="3">
        <v>45078.836157407408</v>
      </c>
      <c r="P6602" s="3">
        <v>45078.518796296295</v>
      </c>
      <c r="Q6602">
        <v>2</v>
      </c>
      <c r="R6602">
        <v>6601</v>
      </c>
      <c r="S6602" t="str">
        <f>PROPER(CustomerSupport[[#This Row],[Resolution]])</f>
        <v>Beat Keep Authority Mother Recently Long Structure.</v>
      </c>
      <c r="T6602" t="str">
        <f>TRIM(CustomerSupport[[#This Row],[Customer Name]])</f>
        <v>Allison Hart</v>
      </c>
      <c r="U6602">
        <f>MONTH(CustomerSupport[[#This Row],[Date of Purchase]])</f>
        <v>4</v>
      </c>
      <c r="V6602" t="str">
        <f>TEXT('Working data'!G6602,"mmmm")</f>
        <v>April</v>
      </c>
      <c r="W6602">
        <f>YEAR(CustomerSupport[[#This Row],[Date of Purchase]])</f>
        <v>2021</v>
      </c>
      <c r="X6602">
        <f t="shared" si="103"/>
        <v>-7.6166666666977108</v>
      </c>
    </row>
    <row r="6603" spans="1:24" ht="14.25" customHeight="1" x14ac:dyDescent="0.4">
      <c r="A6603">
        <v>6602</v>
      </c>
      <c r="B6603" t="s">
        <v>21407</v>
      </c>
      <c r="C6603" t="s">
        <v>21408</v>
      </c>
      <c r="D6603">
        <v>57</v>
      </c>
      <c r="E6603" t="s">
        <v>58</v>
      </c>
      <c r="F6603" t="s">
        <v>107</v>
      </c>
      <c r="G6603" s="1">
        <v>44046</v>
      </c>
      <c r="H6603" t="s">
        <v>21</v>
      </c>
      <c r="I6603" t="s">
        <v>77</v>
      </c>
      <c r="J6603" s="2" t="s">
        <v>21409</v>
      </c>
      <c r="K6603" t="s">
        <v>24</v>
      </c>
      <c r="M6603" t="s">
        <v>89</v>
      </c>
      <c r="N6603" t="s">
        <v>26</v>
      </c>
      <c r="O6603" s="3">
        <v>45078.65283564815</v>
      </c>
      <c r="R6603">
        <v>6602</v>
      </c>
      <c r="S6603" t="str">
        <f>PROPER(CustomerSupport[[#This Row],[Resolution]])</f>
        <v/>
      </c>
      <c r="T6603" t="str">
        <f>TRIM(CustomerSupport[[#This Row],[Customer Name]])</f>
        <v>Dennis Norris</v>
      </c>
      <c r="U6603">
        <f>MONTH(CustomerSupport[[#This Row],[Date of Purchase]])</f>
        <v>8</v>
      </c>
      <c r="V6603" t="str">
        <f>TEXT('Working data'!G6603,"mmmm")</f>
        <v>August</v>
      </c>
      <c r="W6603">
        <f>YEAR(CustomerSupport[[#This Row],[Date of Purchase]])</f>
        <v>2020</v>
      </c>
      <c r="X6603" t="str">
        <f t="shared" si="103"/>
        <v/>
      </c>
    </row>
    <row r="6604" spans="1:24" ht="14.25" customHeight="1" x14ac:dyDescent="0.4">
      <c r="A6604">
        <v>6603</v>
      </c>
      <c r="B6604" t="s">
        <v>21410</v>
      </c>
      <c r="C6604" t="s">
        <v>21411</v>
      </c>
      <c r="D6604">
        <v>55</v>
      </c>
      <c r="E6604" t="s">
        <v>19</v>
      </c>
      <c r="F6604" t="s">
        <v>281</v>
      </c>
      <c r="G6604" s="1">
        <v>44374</v>
      </c>
      <c r="H6604" t="s">
        <v>67</v>
      </c>
      <c r="I6604" t="s">
        <v>72</v>
      </c>
      <c r="J6604" s="2" t="s">
        <v>21412</v>
      </c>
      <c r="K6604" t="s">
        <v>39</v>
      </c>
      <c r="L6604" t="s">
        <v>21413</v>
      </c>
      <c r="M6604" t="s">
        <v>25</v>
      </c>
      <c r="N6604" t="s">
        <v>83</v>
      </c>
      <c r="O6604" s="3">
        <v>45078.75980324074</v>
      </c>
      <c r="P6604" s="3">
        <v>45078.612581018519</v>
      </c>
      <c r="Q6604">
        <v>3</v>
      </c>
      <c r="R6604">
        <v>6603</v>
      </c>
      <c r="S6604" t="str">
        <f>PROPER(CustomerSupport[[#This Row],[Resolution]])</f>
        <v>Check Green Report Among Strategy.</v>
      </c>
      <c r="T6604" t="str">
        <f>TRIM(CustomerSupport[[#This Row],[Customer Name]])</f>
        <v>Colleen Green</v>
      </c>
      <c r="U6604">
        <f>MONTH(CustomerSupport[[#This Row],[Date of Purchase]])</f>
        <v>6</v>
      </c>
      <c r="V6604" t="str">
        <f>TEXT('Working data'!G6604,"mmmm")</f>
        <v>June</v>
      </c>
      <c r="W6604">
        <f>YEAR(CustomerSupport[[#This Row],[Date of Purchase]])</f>
        <v>2021</v>
      </c>
      <c r="X6604">
        <f t="shared" si="103"/>
        <v>-3.5333333333255723</v>
      </c>
    </row>
    <row r="6605" spans="1:24" ht="14.25" customHeight="1" x14ac:dyDescent="0.4">
      <c r="A6605">
        <v>6604</v>
      </c>
      <c r="B6605" t="s">
        <v>21414</v>
      </c>
      <c r="C6605" t="s">
        <v>21415</v>
      </c>
      <c r="D6605">
        <v>25</v>
      </c>
      <c r="E6605" t="s">
        <v>58</v>
      </c>
      <c r="F6605" t="s">
        <v>112</v>
      </c>
      <c r="G6605" s="1">
        <v>44475</v>
      </c>
      <c r="H6605" t="s">
        <v>45</v>
      </c>
      <c r="I6605" t="s">
        <v>77</v>
      </c>
      <c r="J6605" t="s">
        <v>21416</v>
      </c>
      <c r="K6605" t="s">
        <v>24</v>
      </c>
      <c r="M6605" t="s">
        <v>41</v>
      </c>
      <c r="N6605" t="s">
        <v>26</v>
      </c>
      <c r="O6605" s="3">
        <v>45078.763287037036</v>
      </c>
      <c r="R6605">
        <v>6604</v>
      </c>
      <c r="S6605" t="str">
        <f>PROPER(CustomerSupport[[#This Row],[Resolution]])</f>
        <v/>
      </c>
      <c r="T6605" t="str">
        <f>TRIM(CustomerSupport[[#This Row],[Customer Name]])</f>
        <v>Carmen Smith</v>
      </c>
      <c r="U6605">
        <f>MONTH(CustomerSupport[[#This Row],[Date of Purchase]])</f>
        <v>10</v>
      </c>
      <c r="V6605" t="str">
        <f>TEXT('Working data'!G6605,"mmmm")</f>
        <v>October</v>
      </c>
      <c r="W6605">
        <f>YEAR(CustomerSupport[[#This Row],[Date of Purchase]])</f>
        <v>2021</v>
      </c>
      <c r="X6605" t="str">
        <f t="shared" si="103"/>
        <v/>
      </c>
    </row>
    <row r="6606" spans="1:24" ht="14.25" customHeight="1" x14ac:dyDescent="0.4">
      <c r="A6606">
        <v>6605</v>
      </c>
      <c r="B6606" t="s">
        <v>21417</v>
      </c>
      <c r="C6606" t="s">
        <v>21418</v>
      </c>
      <c r="D6606">
        <v>40</v>
      </c>
      <c r="E6606" t="s">
        <v>58</v>
      </c>
      <c r="F6606" t="s">
        <v>107</v>
      </c>
      <c r="G6606" s="1">
        <v>44004</v>
      </c>
      <c r="H6606" t="s">
        <v>59</v>
      </c>
      <c r="I6606" t="s">
        <v>46</v>
      </c>
      <c r="J6606" s="2" t="s">
        <v>21419</v>
      </c>
      <c r="K6606" t="s">
        <v>62</v>
      </c>
      <c r="M6606" t="s">
        <v>89</v>
      </c>
      <c r="N6606" t="s">
        <v>55</v>
      </c>
      <c r="R6606">
        <v>6605</v>
      </c>
      <c r="S6606" t="str">
        <f>PROPER(CustomerSupport[[#This Row],[Resolution]])</f>
        <v/>
      </c>
      <c r="T6606" t="str">
        <f>TRIM(CustomerSupport[[#This Row],[Customer Name]])</f>
        <v>Terry Wilson</v>
      </c>
      <c r="U6606">
        <f>MONTH(CustomerSupport[[#This Row],[Date of Purchase]])</f>
        <v>6</v>
      </c>
      <c r="V6606" t="str">
        <f>TEXT('Working data'!G6606,"mmmm")</f>
        <v>June</v>
      </c>
      <c r="W6606">
        <f>YEAR(CustomerSupport[[#This Row],[Date of Purchase]])</f>
        <v>2020</v>
      </c>
      <c r="X6606" t="str">
        <f t="shared" si="103"/>
        <v/>
      </c>
    </row>
    <row r="6607" spans="1:24" ht="14.25" customHeight="1" x14ac:dyDescent="0.4">
      <c r="A6607">
        <v>6606</v>
      </c>
      <c r="B6607" t="s">
        <v>21420</v>
      </c>
      <c r="C6607" t="s">
        <v>21421</v>
      </c>
      <c r="D6607">
        <v>59</v>
      </c>
      <c r="E6607" t="s">
        <v>58</v>
      </c>
      <c r="F6607" t="s">
        <v>86</v>
      </c>
      <c r="G6607" s="1">
        <v>44146</v>
      </c>
      <c r="H6607" t="s">
        <v>45</v>
      </c>
      <c r="I6607" t="s">
        <v>22</v>
      </c>
      <c r="J6607" s="2" t="s">
        <v>21422</v>
      </c>
      <c r="K6607" t="s">
        <v>24</v>
      </c>
      <c r="M6607" t="s">
        <v>143</v>
      </c>
      <c r="N6607" t="s">
        <v>33</v>
      </c>
      <c r="O6607" s="3">
        <v>45078.387627314813</v>
      </c>
      <c r="R6607">
        <v>6606</v>
      </c>
      <c r="S6607" t="str">
        <f>PROPER(CustomerSupport[[#This Row],[Resolution]])</f>
        <v/>
      </c>
      <c r="T6607" t="str">
        <f>TRIM(CustomerSupport[[#This Row],[Customer Name]])</f>
        <v>Jacob Washington</v>
      </c>
      <c r="U6607">
        <f>MONTH(CustomerSupport[[#This Row],[Date of Purchase]])</f>
        <v>11</v>
      </c>
      <c r="V6607" t="str">
        <f>TEXT('Working data'!G6607,"mmmm")</f>
        <v>November</v>
      </c>
      <c r="W6607">
        <f>YEAR(CustomerSupport[[#This Row],[Date of Purchase]])</f>
        <v>2020</v>
      </c>
      <c r="X6607" t="str">
        <f t="shared" si="103"/>
        <v/>
      </c>
    </row>
    <row r="6608" spans="1:24" ht="14.25" customHeight="1" x14ac:dyDescent="0.4">
      <c r="A6608">
        <v>6607</v>
      </c>
      <c r="B6608" t="s">
        <v>21423</v>
      </c>
      <c r="C6608" t="s">
        <v>21424</v>
      </c>
      <c r="D6608">
        <v>66</v>
      </c>
      <c r="E6608" t="s">
        <v>29</v>
      </c>
      <c r="F6608" t="s">
        <v>202</v>
      </c>
      <c r="G6608" s="1">
        <v>44124</v>
      </c>
      <c r="H6608" t="s">
        <v>59</v>
      </c>
      <c r="I6608" t="s">
        <v>113</v>
      </c>
      <c r="J6608" s="2" t="s">
        <v>21425</v>
      </c>
      <c r="K6608" t="s">
        <v>39</v>
      </c>
      <c r="L6608" t="s">
        <v>21426</v>
      </c>
      <c r="M6608" t="s">
        <v>41</v>
      </c>
      <c r="N6608" t="s">
        <v>33</v>
      </c>
      <c r="O6608" s="3">
        <v>45078.71056712963</v>
      </c>
      <c r="P6608" s="3">
        <v>45078.816122685188</v>
      </c>
      <c r="Q6608">
        <v>5</v>
      </c>
      <c r="R6608">
        <v>6607</v>
      </c>
      <c r="S6608" t="str">
        <f>PROPER(CustomerSupport[[#This Row],[Resolution]])</f>
        <v>Always Both Perform While Shoulder.</v>
      </c>
      <c r="T6608" t="str">
        <f>TRIM(CustomerSupport[[#This Row],[Customer Name]])</f>
        <v>Grace Wyatt</v>
      </c>
      <c r="U6608">
        <f>MONTH(CustomerSupport[[#This Row],[Date of Purchase]])</f>
        <v>10</v>
      </c>
      <c r="V6608" t="str">
        <f>TEXT('Working data'!G6608,"mmmm")</f>
        <v>October</v>
      </c>
      <c r="W6608">
        <f>YEAR(CustomerSupport[[#This Row],[Date of Purchase]])</f>
        <v>2020</v>
      </c>
      <c r="X6608">
        <f t="shared" si="103"/>
        <v>2.53333333338378</v>
      </c>
    </row>
    <row r="6609" spans="1:24" ht="14.25" customHeight="1" x14ac:dyDescent="0.4">
      <c r="A6609">
        <v>6608</v>
      </c>
      <c r="B6609" t="s">
        <v>21427</v>
      </c>
      <c r="C6609" t="s">
        <v>21428</v>
      </c>
      <c r="D6609">
        <v>62</v>
      </c>
      <c r="E6609" t="s">
        <v>29</v>
      </c>
      <c r="F6609" t="s">
        <v>249</v>
      </c>
      <c r="G6609" s="1">
        <v>44461</v>
      </c>
      <c r="H6609" t="s">
        <v>45</v>
      </c>
      <c r="I6609" t="s">
        <v>46</v>
      </c>
      <c r="J6609" s="2" t="s">
        <v>21429</v>
      </c>
      <c r="K6609" t="s">
        <v>62</v>
      </c>
      <c r="M6609" t="s">
        <v>41</v>
      </c>
      <c r="N6609" t="s">
        <v>33</v>
      </c>
      <c r="R6609">
        <v>6608</v>
      </c>
      <c r="S6609" t="str">
        <f>PROPER(CustomerSupport[[#This Row],[Resolution]])</f>
        <v/>
      </c>
      <c r="T6609" t="str">
        <f>TRIM(CustomerSupport[[#This Row],[Customer Name]])</f>
        <v>Curtis Williams DDS</v>
      </c>
      <c r="U6609">
        <f>MONTH(CustomerSupport[[#This Row],[Date of Purchase]])</f>
        <v>9</v>
      </c>
      <c r="V6609" t="str">
        <f>TEXT('Working data'!G6609,"mmmm")</f>
        <v>September</v>
      </c>
      <c r="W6609">
        <f>YEAR(CustomerSupport[[#This Row],[Date of Purchase]])</f>
        <v>2021</v>
      </c>
      <c r="X6609" t="str">
        <f t="shared" si="103"/>
        <v/>
      </c>
    </row>
    <row r="6610" spans="1:24" ht="14.25" customHeight="1" x14ac:dyDescent="0.4">
      <c r="A6610">
        <v>6609</v>
      </c>
      <c r="B6610" t="s">
        <v>21430</v>
      </c>
      <c r="C6610" t="s">
        <v>21431</v>
      </c>
      <c r="D6610">
        <v>18</v>
      </c>
      <c r="E6610" t="s">
        <v>29</v>
      </c>
      <c r="F6610" t="s">
        <v>223</v>
      </c>
      <c r="G6610" s="1">
        <v>43846</v>
      </c>
      <c r="H6610" t="s">
        <v>21</v>
      </c>
      <c r="I6610" t="s">
        <v>60</v>
      </c>
      <c r="J6610" s="2" t="s">
        <v>21432</v>
      </c>
      <c r="K6610" t="s">
        <v>24</v>
      </c>
      <c r="M6610" t="s">
        <v>41</v>
      </c>
      <c r="N6610" t="s">
        <v>33</v>
      </c>
      <c r="O6610" s="3">
        <v>45078.014074074075</v>
      </c>
      <c r="R6610">
        <v>6609</v>
      </c>
      <c r="S6610" t="str">
        <f>PROPER(CustomerSupport[[#This Row],[Resolution]])</f>
        <v/>
      </c>
      <c r="T6610" t="str">
        <f>TRIM(CustomerSupport[[#This Row],[Customer Name]])</f>
        <v>Sandra Hamilton</v>
      </c>
      <c r="U6610">
        <f>MONTH(CustomerSupport[[#This Row],[Date of Purchase]])</f>
        <v>1</v>
      </c>
      <c r="V6610" t="str">
        <f>TEXT('Working data'!G6610,"mmmm")</f>
        <v>January</v>
      </c>
      <c r="W6610">
        <f>YEAR(CustomerSupport[[#This Row],[Date of Purchase]])</f>
        <v>2020</v>
      </c>
      <c r="X6610" t="str">
        <f t="shared" si="103"/>
        <v/>
      </c>
    </row>
    <row r="6611" spans="1:24" ht="14.25" customHeight="1" x14ac:dyDescent="0.4">
      <c r="A6611">
        <v>6610</v>
      </c>
      <c r="B6611" t="s">
        <v>7820</v>
      </c>
      <c r="C6611" t="s">
        <v>21433</v>
      </c>
      <c r="D6611">
        <v>18</v>
      </c>
      <c r="E6611" t="s">
        <v>29</v>
      </c>
      <c r="F6611" t="s">
        <v>92</v>
      </c>
      <c r="G6611" s="1">
        <v>44251</v>
      </c>
      <c r="H6611" t="s">
        <v>66</v>
      </c>
      <c r="I6611" t="s">
        <v>67</v>
      </c>
      <c r="J6611" t="s">
        <v>21434</v>
      </c>
      <c r="K6611" t="s">
        <v>62</v>
      </c>
      <c r="M6611" t="s">
        <v>41</v>
      </c>
      <c r="N6611" t="s">
        <v>83</v>
      </c>
      <c r="R6611">
        <v>6610</v>
      </c>
      <c r="S6611" t="str">
        <f>PROPER(CustomerSupport[[#This Row],[Resolution]])</f>
        <v/>
      </c>
      <c r="T6611" t="str">
        <f>TRIM(CustomerSupport[[#This Row],[Customer Name]])</f>
        <v>Angela Rodriguez</v>
      </c>
      <c r="U6611">
        <f>MONTH(CustomerSupport[[#This Row],[Date of Purchase]])</f>
        <v>2</v>
      </c>
      <c r="V6611" t="str">
        <f>TEXT('Working data'!G6611,"mmmm")</f>
        <v>February</v>
      </c>
      <c r="W6611">
        <f>YEAR(CustomerSupport[[#This Row],[Date of Purchase]])</f>
        <v>2021</v>
      </c>
      <c r="X6611" t="str">
        <f t="shared" si="103"/>
        <v/>
      </c>
    </row>
    <row r="6612" spans="1:24" ht="14.25" customHeight="1" x14ac:dyDescent="0.4">
      <c r="A6612">
        <v>6611</v>
      </c>
      <c r="B6612" t="s">
        <v>21435</v>
      </c>
      <c r="C6612" t="s">
        <v>21436</v>
      </c>
      <c r="D6612">
        <v>35</v>
      </c>
      <c r="E6612" t="s">
        <v>19</v>
      </c>
      <c r="F6612" t="s">
        <v>211</v>
      </c>
      <c r="G6612" s="1">
        <v>44345</v>
      </c>
      <c r="H6612" t="s">
        <v>21</v>
      </c>
      <c r="I6612" t="s">
        <v>93</v>
      </c>
      <c r="J6612" s="2" t="s">
        <v>21437</v>
      </c>
      <c r="K6612" t="s">
        <v>24</v>
      </c>
      <c r="M6612" t="s">
        <v>41</v>
      </c>
      <c r="N6612" t="s">
        <v>26</v>
      </c>
      <c r="O6612" s="3">
        <v>45078.764097222222</v>
      </c>
      <c r="R6612">
        <v>6611</v>
      </c>
      <c r="S6612" t="str">
        <f>PROPER(CustomerSupport[[#This Row],[Resolution]])</f>
        <v/>
      </c>
      <c r="T6612" t="str">
        <f>TRIM(CustomerSupport[[#This Row],[Customer Name]])</f>
        <v>Brandi Brown</v>
      </c>
      <c r="U6612">
        <f>MONTH(CustomerSupport[[#This Row],[Date of Purchase]])</f>
        <v>5</v>
      </c>
      <c r="V6612" t="str">
        <f>TEXT('Working data'!G6612,"mmmm")</f>
        <v>May</v>
      </c>
      <c r="W6612">
        <f>YEAR(CustomerSupport[[#This Row],[Date of Purchase]])</f>
        <v>2021</v>
      </c>
      <c r="X6612" t="str">
        <f t="shared" si="103"/>
        <v/>
      </c>
    </row>
    <row r="6613" spans="1:24" ht="14.25" customHeight="1" x14ac:dyDescent="0.4">
      <c r="A6613">
        <v>6612</v>
      </c>
      <c r="B6613" t="s">
        <v>21438</v>
      </c>
      <c r="C6613" t="s">
        <v>21439</v>
      </c>
      <c r="D6613">
        <v>21</v>
      </c>
      <c r="E6613" t="s">
        <v>19</v>
      </c>
      <c r="F6613" t="s">
        <v>98</v>
      </c>
      <c r="G6613" s="1">
        <v>43850</v>
      </c>
      <c r="H6613" t="s">
        <v>66</v>
      </c>
      <c r="I6613" t="s">
        <v>52</v>
      </c>
      <c r="J6613" s="2" t="s">
        <v>21440</v>
      </c>
      <c r="K6613" t="s">
        <v>62</v>
      </c>
      <c r="M6613" t="s">
        <v>41</v>
      </c>
      <c r="N6613" t="s">
        <v>33</v>
      </c>
      <c r="R6613">
        <v>6612</v>
      </c>
      <c r="S6613" t="str">
        <f>PROPER(CustomerSupport[[#This Row],[Resolution]])</f>
        <v/>
      </c>
      <c r="T6613" t="str">
        <f>TRIM(CustomerSupport[[#This Row],[Customer Name]])</f>
        <v>Courtney Christensen</v>
      </c>
      <c r="U6613">
        <f>MONTH(CustomerSupport[[#This Row],[Date of Purchase]])</f>
        <v>1</v>
      </c>
      <c r="V6613" t="str">
        <f>TEXT('Working data'!G6613,"mmmm")</f>
        <v>January</v>
      </c>
      <c r="W6613">
        <f>YEAR(CustomerSupport[[#This Row],[Date of Purchase]])</f>
        <v>2020</v>
      </c>
      <c r="X6613" t="str">
        <f t="shared" si="103"/>
        <v/>
      </c>
    </row>
    <row r="6614" spans="1:24" ht="14.25" customHeight="1" x14ac:dyDescent="0.4">
      <c r="A6614">
        <v>6613</v>
      </c>
      <c r="B6614" t="s">
        <v>21441</v>
      </c>
      <c r="C6614" t="s">
        <v>21442</v>
      </c>
      <c r="D6614">
        <v>64</v>
      </c>
      <c r="E6614" t="s">
        <v>58</v>
      </c>
      <c r="F6614" t="s">
        <v>103</v>
      </c>
      <c r="G6614" s="1">
        <v>44425</v>
      </c>
      <c r="H6614" t="s">
        <v>21</v>
      </c>
      <c r="I6614" t="s">
        <v>52</v>
      </c>
      <c r="J6614" s="2" t="s">
        <v>21443</v>
      </c>
      <c r="K6614" t="s">
        <v>62</v>
      </c>
      <c r="M6614" t="s">
        <v>41</v>
      </c>
      <c r="N6614" t="s">
        <v>26</v>
      </c>
      <c r="R6614">
        <v>6613</v>
      </c>
      <c r="S6614" t="str">
        <f>PROPER(CustomerSupport[[#This Row],[Resolution]])</f>
        <v/>
      </c>
      <c r="T6614" t="str">
        <f>TRIM(CustomerSupport[[#This Row],[Customer Name]])</f>
        <v>Lisa Turner</v>
      </c>
      <c r="U6614">
        <f>MONTH(CustomerSupport[[#This Row],[Date of Purchase]])</f>
        <v>8</v>
      </c>
      <c r="V6614" t="str">
        <f>TEXT('Working data'!G6614,"mmmm")</f>
        <v>August</v>
      </c>
      <c r="W6614">
        <f>YEAR(CustomerSupport[[#This Row],[Date of Purchase]])</f>
        <v>2021</v>
      </c>
      <c r="X6614" t="str">
        <f t="shared" si="103"/>
        <v/>
      </c>
    </row>
    <row r="6615" spans="1:24" ht="14.25" customHeight="1" x14ac:dyDescent="0.4">
      <c r="A6615">
        <v>6614</v>
      </c>
      <c r="B6615" t="s">
        <v>21444</v>
      </c>
      <c r="C6615" t="s">
        <v>21445</v>
      </c>
      <c r="D6615">
        <v>25</v>
      </c>
      <c r="E6615" t="s">
        <v>58</v>
      </c>
      <c r="F6615" t="s">
        <v>134</v>
      </c>
      <c r="G6615" s="1">
        <v>44549</v>
      </c>
      <c r="H6615" t="s">
        <v>66</v>
      </c>
      <c r="I6615" t="s">
        <v>113</v>
      </c>
      <c r="J6615" s="2" t="s">
        <v>21446</v>
      </c>
      <c r="K6615" t="s">
        <v>24</v>
      </c>
      <c r="M6615" t="s">
        <v>89</v>
      </c>
      <c r="N6615" t="s">
        <v>83</v>
      </c>
      <c r="O6615" s="3">
        <v>45078.890543981484</v>
      </c>
      <c r="R6615">
        <v>6614</v>
      </c>
      <c r="S6615" t="str">
        <f>PROPER(CustomerSupport[[#This Row],[Resolution]])</f>
        <v/>
      </c>
      <c r="T6615" t="str">
        <f>TRIM(CustomerSupport[[#This Row],[Customer Name]])</f>
        <v>Anthony Salazar</v>
      </c>
      <c r="U6615">
        <f>MONTH(CustomerSupport[[#This Row],[Date of Purchase]])</f>
        <v>12</v>
      </c>
      <c r="V6615" t="str">
        <f>TEXT('Working data'!G6615,"mmmm")</f>
        <v>December</v>
      </c>
      <c r="W6615">
        <f>YEAR(CustomerSupport[[#This Row],[Date of Purchase]])</f>
        <v>2021</v>
      </c>
      <c r="X6615" t="str">
        <f t="shared" si="103"/>
        <v/>
      </c>
    </row>
    <row r="6616" spans="1:24" ht="14.25" customHeight="1" x14ac:dyDescent="0.4">
      <c r="A6616">
        <v>6615</v>
      </c>
      <c r="B6616" t="s">
        <v>21447</v>
      </c>
      <c r="C6616" t="s">
        <v>21448</v>
      </c>
      <c r="D6616">
        <v>56</v>
      </c>
      <c r="E6616" t="s">
        <v>19</v>
      </c>
      <c r="F6616" t="s">
        <v>223</v>
      </c>
      <c r="G6616" s="1">
        <v>44312</v>
      </c>
      <c r="H6616" t="s">
        <v>59</v>
      </c>
      <c r="I6616" t="s">
        <v>59</v>
      </c>
      <c r="J6616" t="s">
        <v>21449</v>
      </c>
      <c r="K6616" t="s">
        <v>62</v>
      </c>
      <c r="M6616" t="s">
        <v>25</v>
      </c>
      <c r="N6616" t="s">
        <v>26</v>
      </c>
      <c r="R6616">
        <v>6615</v>
      </c>
      <c r="S6616" t="str">
        <f>PROPER(CustomerSupport[[#This Row],[Resolution]])</f>
        <v/>
      </c>
      <c r="T6616" t="str">
        <f>TRIM(CustomerSupport[[#This Row],[Customer Name]])</f>
        <v>Grant Washington</v>
      </c>
      <c r="U6616">
        <f>MONTH(CustomerSupport[[#This Row],[Date of Purchase]])</f>
        <v>4</v>
      </c>
      <c r="V6616" t="str">
        <f>TEXT('Working data'!G6616,"mmmm")</f>
        <v>April</v>
      </c>
      <c r="W6616">
        <f>YEAR(CustomerSupport[[#This Row],[Date of Purchase]])</f>
        <v>2021</v>
      </c>
      <c r="X6616" t="str">
        <f t="shared" si="103"/>
        <v/>
      </c>
    </row>
    <row r="6617" spans="1:24" ht="14.25" customHeight="1" x14ac:dyDescent="0.4">
      <c r="A6617">
        <v>6616</v>
      </c>
      <c r="B6617" t="s">
        <v>21450</v>
      </c>
      <c r="C6617" t="s">
        <v>21451</v>
      </c>
      <c r="D6617">
        <v>62</v>
      </c>
      <c r="E6617" t="s">
        <v>58</v>
      </c>
      <c r="F6617" t="s">
        <v>157</v>
      </c>
      <c r="G6617" s="1">
        <v>44181</v>
      </c>
      <c r="H6617" t="s">
        <v>66</v>
      </c>
      <c r="I6617" t="s">
        <v>150</v>
      </c>
      <c r="J6617" t="s">
        <v>21452</v>
      </c>
      <c r="K6617" t="s">
        <v>62</v>
      </c>
      <c r="M6617" t="s">
        <v>25</v>
      </c>
      <c r="N6617" t="s">
        <v>83</v>
      </c>
      <c r="R6617">
        <v>6616</v>
      </c>
      <c r="S6617" t="str">
        <f>PROPER(CustomerSupport[[#This Row],[Resolution]])</f>
        <v/>
      </c>
      <c r="T6617" t="str">
        <f>TRIM(CustomerSupport[[#This Row],[Customer Name]])</f>
        <v>Pamela Mann</v>
      </c>
      <c r="U6617">
        <f>MONTH(CustomerSupport[[#This Row],[Date of Purchase]])</f>
        <v>12</v>
      </c>
      <c r="V6617" t="str">
        <f>TEXT('Working data'!G6617,"mmmm")</f>
        <v>December</v>
      </c>
      <c r="W6617">
        <f>YEAR(CustomerSupport[[#This Row],[Date of Purchase]])</f>
        <v>2020</v>
      </c>
      <c r="X6617" t="str">
        <f t="shared" si="103"/>
        <v/>
      </c>
    </row>
    <row r="6618" spans="1:24" ht="14.25" customHeight="1" x14ac:dyDescent="0.4">
      <c r="A6618">
        <v>6617</v>
      </c>
      <c r="B6618" t="s">
        <v>21453</v>
      </c>
      <c r="C6618" t="s">
        <v>21454</v>
      </c>
      <c r="D6618">
        <v>47</v>
      </c>
      <c r="E6618" t="s">
        <v>58</v>
      </c>
      <c r="F6618" t="s">
        <v>161</v>
      </c>
      <c r="G6618" s="1">
        <v>44171</v>
      </c>
      <c r="H6618" t="s">
        <v>45</v>
      </c>
      <c r="I6618" t="s">
        <v>67</v>
      </c>
      <c r="J6618" s="2" t="s">
        <v>21455</v>
      </c>
      <c r="K6618" t="s">
        <v>24</v>
      </c>
      <c r="M6618" t="s">
        <v>143</v>
      </c>
      <c r="N6618" t="s">
        <v>83</v>
      </c>
      <c r="O6618" s="3">
        <v>45078.81559027778</v>
      </c>
      <c r="R6618">
        <v>6617</v>
      </c>
      <c r="S6618" t="str">
        <f>PROPER(CustomerSupport[[#This Row],[Resolution]])</f>
        <v/>
      </c>
      <c r="T6618" t="str">
        <f>TRIM(CustomerSupport[[#This Row],[Customer Name]])</f>
        <v>Madison Haley</v>
      </c>
      <c r="U6618">
        <f>MONTH(CustomerSupport[[#This Row],[Date of Purchase]])</f>
        <v>12</v>
      </c>
      <c r="V6618" t="str">
        <f>TEXT('Working data'!G6618,"mmmm")</f>
        <v>December</v>
      </c>
      <c r="W6618">
        <f>YEAR(CustomerSupport[[#This Row],[Date of Purchase]])</f>
        <v>2020</v>
      </c>
      <c r="X6618" t="str">
        <f t="shared" si="103"/>
        <v/>
      </c>
    </row>
    <row r="6619" spans="1:24" ht="14.25" customHeight="1" x14ac:dyDescent="0.4">
      <c r="A6619">
        <v>6618</v>
      </c>
      <c r="B6619" t="s">
        <v>21456</v>
      </c>
      <c r="C6619" t="s">
        <v>21457</v>
      </c>
      <c r="D6619">
        <v>51</v>
      </c>
      <c r="E6619" t="s">
        <v>58</v>
      </c>
      <c r="F6619" t="s">
        <v>456</v>
      </c>
      <c r="G6619" s="1">
        <v>44525</v>
      </c>
      <c r="H6619" t="s">
        <v>21</v>
      </c>
      <c r="I6619" t="s">
        <v>72</v>
      </c>
      <c r="J6619" s="2" t="s">
        <v>21458</v>
      </c>
      <c r="K6619" t="s">
        <v>24</v>
      </c>
      <c r="M6619" t="s">
        <v>89</v>
      </c>
      <c r="N6619" t="s">
        <v>55</v>
      </c>
      <c r="O6619" s="3">
        <v>45078.307974537034</v>
      </c>
      <c r="R6619">
        <v>6618</v>
      </c>
      <c r="S6619" t="str">
        <f>PROPER(CustomerSupport[[#This Row],[Resolution]])</f>
        <v/>
      </c>
      <c r="T6619" t="str">
        <f>TRIM(CustomerSupport[[#This Row],[Customer Name]])</f>
        <v>Mary Taylor</v>
      </c>
      <c r="U6619">
        <f>MONTH(CustomerSupport[[#This Row],[Date of Purchase]])</f>
        <v>11</v>
      </c>
      <c r="V6619" t="str">
        <f>TEXT('Working data'!G6619,"mmmm")</f>
        <v>November</v>
      </c>
      <c r="W6619">
        <f>YEAR(CustomerSupport[[#This Row],[Date of Purchase]])</f>
        <v>2021</v>
      </c>
      <c r="X6619" t="str">
        <f t="shared" si="103"/>
        <v/>
      </c>
    </row>
    <row r="6620" spans="1:24" ht="14.25" customHeight="1" x14ac:dyDescent="0.4">
      <c r="A6620">
        <v>6619</v>
      </c>
      <c r="B6620" t="s">
        <v>21459</v>
      </c>
      <c r="C6620" t="s">
        <v>21460</v>
      </c>
      <c r="D6620">
        <v>37</v>
      </c>
      <c r="E6620" t="s">
        <v>58</v>
      </c>
      <c r="F6620" t="s">
        <v>485</v>
      </c>
      <c r="G6620" s="1">
        <v>44068</v>
      </c>
      <c r="H6620" t="s">
        <v>67</v>
      </c>
      <c r="I6620" t="s">
        <v>150</v>
      </c>
      <c r="J6620" t="s">
        <v>21461</v>
      </c>
      <c r="K6620" t="s">
        <v>62</v>
      </c>
      <c r="M6620" t="s">
        <v>89</v>
      </c>
      <c r="N6620" t="s">
        <v>55</v>
      </c>
      <c r="R6620">
        <v>6619</v>
      </c>
      <c r="S6620" t="str">
        <f>PROPER(CustomerSupport[[#This Row],[Resolution]])</f>
        <v/>
      </c>
      <c r="T6620" t="str">
        <f>TRIM(CustomerSupport[[#This Row],[Customer Name]])</f>
        <v>Charlotte Barnett</v>
      </c>
      <c r="U6620">
        <f>MONTH(CustomerSupport[[#This Row],[Date of Purchase]])</f>
        <v>8</v>
      </c>
      <c r="V6620" t="str">
        <f>TEXT('Working data'!G6620,"mmmm")</f>
        <v>August</v>
      </c>
      <c r="W6620">
        <f>YEAR(CustomerSupport[[#This Row],[Date of Purchase]])</f>
        <v>2020</v>
      </c>
      <c r="X6620" t="str">
        <f t="shared" si="103"/>
        <v/>
      </c>
    </row>
    <row r="6621" spans="1:24" ht="14.25" customHeight="1" x14ac:dyDescent="0.4">
      <c r="A6621">
        <v>6620</v>
      </c>
      <c r="B6621" t="s">
        <v>21462</v>
      </c>
      <c r="C6621" t="s">
        <v>21463</v>
      </c>
      <c r="D6621">
        <v>59</v>
      </c>
      <c r="E6621" t="s">
        <v>58</v>
      </c>
      <c r="F6621" t="s">
        <v>485</v>
      </c>
      <c r="G6621" s="1">
        <v>44300</v>
      </c>
      <c r="H6621" t="s">
        <v>45</v>
      </c>
      <c r="I6621" t="s">
        <v>93</v>
      </c>
      <c r="J6621" s="2" t="s">
        <v>21464</v>
      </c>
      <c r="K6621" t="s">
        <v>39</v>
      </c>
      <c r="L6621" t="s">
        <v>21465</v>
      </c>
      <c r="M6621" t="s">
        <v>143</v>
      </c>
      <c r="N6621" t="s">
        <v>55</v>
      </c>
      <c r="O6621" s="3">
        <v>45078.478831018518</v>
      </c>
      <c r="P6621" s="3">
        <v>45078.390636574077</v>
      </c>
      <c r="Q6621">
        <v>3</v>
      </c>
      <c r="R6621">
        <v>6620</v>
      </c>
      <c r="S6621" t="str">
        <f>PROPER(CustomerSupport[[#This Row],[Resolution]])</f>
        <v>From Occur Drug Special Drive Traditional Visit Training.</v>
      </c>
      <c r="T6621" t="str">
        <f>TRIM(CustomerSupport[[#This Row],[Customer Name]])</f>
        <v>Benjamin Smith</v>
      </c>
      <c r="U6621">
        <f>MONTH(CustomerSupport[[#This Row],[Date of Purchase]])</f>
        <v>4</v>
      </c>
      <c r="V6621" t="str">
        <f>TEXT('Working data'!G6621,"mmmm")</f>
        <v>April</v>
      </c>
      <c r="W6621">
        <f>YEAR(CustomerSupport[[#This Row],[Date of Purchase]])</f>
        <v>2021</v>
      </c>
      <c r="X6621">
        <f t="shared" si="103"/>
        <v>-2.1166666665812954</v>
      </c>
    </row>
    <row r="6622" spans="1:24" ht="14.25" customHeight="1" x14ac:dyDescent="0.4">
      <c r="A6622">
        <v>6621</v>
      </c>
      <c r="B6622" t="s">
        <v>21466</v>
      </c>
      <c r="C6622" t="s">
        <v>21467</v>
      </c>
      <c r="D6622">
        <v>53</v>
      </c>
      <c r="E6622" t="s">
        <v>29</v>
      </c>
      <c r="F6622" t="s">
        <v>44</v>
      </c>
      <c r="G6622" s="1">
        <v>43977</v>
      </c>
      <c r="H6622" t="s">
        <v>66</v>
      </c>
      <c r="I6622" t="s">
        <v>113</v>
      </c>
      <c r="J6622" s="2" t="s">
        <v>21468</v>
      </c>
      <c r="K6622" t="s">
        <v>39</v>
      </c>
      <c r="L6622" t="s">
        <v>21469</v>
      </c>
      <c r="M6622" t="s">
        <v>41</v>
      </c>
      <c r="N6622" t="s">
        <v>33</v>
      </c>
      <c r="O6622" s="3">
        <v>45078.770509259259</v>
      </c>
      <c r="P6622" s="3">
        <v>45078.464259259257</v>
      </c>
      <c r="Q6622">
        <v>3</v>
      </c>
      <c r="R6622">
        <v>6621</v>
      </c>
      <c r="S6622" t="str">
        <f>PROPER(CustomerSupport[[#This Row],[Resolution]])</f>
        <v>Agency Collection Throw Community.</v>
      </c>
      <c r="T6622" t="str">
        <f>TRIM(CustomerSupport[[#This Row],[Customer Name]])</f>
        <v>Veronica Bentley</v>
      </c>
      <c r="U6622">
        <f>MONTH(CustomerSupport[[#This Row],[Date of Purchase]])</f>
        <v>5</v>
      </c>
      <c r="V6622" t="str">
        <f>TEXT('Working data'!G6622,"mmmm")</f>
        <v>May</v>
      </c>
      <c r="W6622">
        <f>YEAR(CustomerSupport[[#This Row],[Date of Purchase]])</f>
        <v>2020</v>
      </c>
      <c r="X6622">
        <f t="shared" si="103"/>
        <v>-7.3500000000349246</v>
      </c>
    </row>
    <row r="6623" spans="1:24" ht="14.25" customHeight="1" x14ac:dyDescent="0.4">
      <c r="A6623">
        <v>6622</v>
      </c>
      <c r="B6623" t="s">
        <v>21470</v>
      </c>
      <c r="C6623" t="s">
        <v>21471</v>
      </c>
      <c r="D6623">
        <v>38</v>
      </c>
      <c r="E6623" t="s">
        <v>29</v>
      </c>
      <c r="F6623" t="s">
        <v>421</v>
      </c>
      <c r="G6623" s="1">
        <v>44348</v>
      </c>
      <c r="H6623" t="s">
        <v>21</v>
      </c>
      <c r="I6623" t="s">
        <v>37</v>
      </c>
      <c r="J6623" s="2" t="s">
        <v>21472</v>
      </c>
      <c r="K6623" t="s">
        <v>39</v>
      </c>
      <c r="L6623" t="s">
        <v>21473</v>
      </c>
      <c r="M6623" t="s">
        <v>143</v>
      </c>
      <c r="N6623" t="s">
        <v>83</v>
      </c>
      <c r="O6623" s="3">
        <v>45078.642060185186</v>
      </c>
      <c r="P6623" s="3">
        <v>45078.916365740741</v>
      </c>
      <c r="Q6623">
        <v>2</v>
      </c>
      <c r="R6623">
        <v>6622</v>
      </c>
      <c r="S6623" t="str">
        <f>PROPER(CustomerSupport[[#This Row],[Resolution]])</f>
        <v>To Employee Subject Student Cover Treatment Recognize Weight.</v>
      </c>
      <c r="T6623" t="str">
        <f>TRIM(CustomerSupport[[#This Row],[Customer Name]])</f>
        <v>Patricia Wolf</v>
      </c>
      <c r="U6623">
        <f>MONTH(CustomerSupport[[#This Row],[Date of Purchase]])</f>
        <v>6</v>
      </c>
      <c r="V6623" t="str">
        <f>TEXT('Working data'!G6623,"mmmm")</f>
        <v>June</v>
      </c>
      <c r="W6623">
        <f>YEAR(CustomerSupport[[#This Row],[Date of Purchase]])</f>
        <v>2021</v>
      </c>
      <c r="X6623">
        <f t="shared" si="103"/>
        <v>6.5833333333139308</v>
      </c>
    </row>
    <row r="6624" spans="1:24" ht="14.25" customHeight="1" x14ac:dyDescent="0.4">
      <c r="A6624">
        <v>6623</v>
      </c>
      <c r="B6624" t="s">
        <v>21474</v>
      </c>
      <c r="C6624" t="s">
        <v>21475</v>
      </c>
      <c r="D6624">
        <v>25</v>
      </c>
      <c r="E6624" t="s">
        <v>29</v>
      </c>
      <c r="F6624" t="s">
        <v>81</v>
      </c>
      <c r="G6624" s="1">
        <v>43893</v>
      </c>
      <c r="H6624" t="s">
        <v>59</v>
      </c>
      <c r="I6624" t="s">
        <v>93</v>
      </c>
      <c r="J6624" s="2" t="s">
        <v>21476</v>
      </c>
      <c r="K6624" t="s">
        <v>62</v>
      </c>
      <c r="M6624" t="s">
        <v>41</v>
      </c>
      <c r="N6624" t="s">
        <v>33</v>
      </c>
      <c r="R6624">
        <v>6623</v>
      </c>
      <c r="S6624" t="str">
        <f>PROPER(CustomerSupport[[#This Row],[Resolution]])</f>
        <v/>
      </c>
      <c r="T6624" t="str">
        <f>TRIM(CustomerSupport[[#This Row],[Customer Name]])</f>
        <v>Justin Kerr</v>
      </c>
      <c r="U6624">
        <f>MONTH(CustomerSupport[[#This Row],[Date of Purchase]])</f>
        <v>3</v>
      </c>
      <c r="V6624" t="str">
        <f>TEXT('Working data'!G6624,"mmmm")</f>
        <v>March</v>
      </c>
      <c r="W6624">
        <f>YEAR(CustomerSupport[[#This Row],[Date of Purchase]])</f>
        <v>2020</v>
      </c>
      <c r="X6624" t="str">
        <f t="shared" si="103"/>
        <v/>
      </c>
    </row>
    <row r="6625" spans="1:24" ht="14.25" customHeight="1" x14ac:dyDescent="0.4">
      <c r="A6625">
        <v>6624</v>
      </c>
      <c r="B6625" t="s">
        <v>21477</v>
      </c>
      <c r="C6625" t="s">
        <v>21478</v>
      </c>
      <c r="D6625">
        <v>37</v>
      </c>
      <c r="E6625" t="s">
        <v>58</v>
      </c>
      <c r="F6625" t="s">
        <v>431</v>
      </c>
      <c r="G6625" s="1">
        <v>44240</v>
      </c>
      <c r="H6625" t="s">
        <v>67</v>
      </c>
      <c r="I6625" t="s">
        <v>113</v>
      </c>
      <c r="J6625" s="2" t="s">
        <v>21479</v>
      </c>
      <c r="K6625" t="s">
        <v>39</v>
      </c>
      <c r="L6625" t="s">
        <v>21480</v>
      </c>
      <c r="M6625" t="s">
        <v>89</v>
      </c>
      <c r="N6625" t="s">
        <v>26</v>
      </c>
      <c r="O6625" s="3">
        <v>45078.840011574073</v>
      </c>
      <c r="P6625" s="3">
        <v>45078.9997337963</v>
      </c>
      <c r="Q6625">
        <v>5</v>
      </c>
      <c r="R6625">
        <v>6624</v>
      </c>
      <c r="S6625" t="str">
        <f>PROPER(CustomerSupport[[#This Row],[Resolution]])</f>
        <v>Region Risk Board Happy Condition Because Quite Without.</v>
      </c>
      <c r="T6625" t="str">
        <f>TRIM(CustomerSupport[[#This Row],[Customer Name]])</f>
        <v>Jimmy Thompson</v>
      </c>
      <c r="U6625">
        <f>MONTH(CustomerSupport[[#This Row],[Date of Purchase]])</f>
        <v>2</v>
      </c>
      <c r="V6625" t="str">
        <f>TEXT('Working data'!G6625,"mmmm")</f>
        <v>February</v>
      </c>
      <c r="W6625">
        <f>YEAR(CustomerSupport[[#This Row],[Date of Purchase]])</f>
        <v>2021</v>
      </c>
      <c r="X6625">
        <f t="shared" si="103"/>
        <v>3.8333333334303461</v>
      </c>
    </row>
    <row r="6626" spans="1:24" ht="14.25" customHeight="1" x14ac:dyDescent="0.4">
      <c r="A6626">
        <v>6625</v>
      </c>
      <c r="B6626" t="s">
        <v>21481</v>
      </c>
      <c r="C6626" t="s">
        <v>21482</v>
      </c>
      <c r="D6626">
        <v>18</v>
      </c>
      <c r="E6626" t="s">
        <v>58</v>
      </c>
      <c r="F6626" t="s">
        <v>655</v>
      </c>
      <c r="G6626" s="1">
        <v>44328</v>
      </c>
      <c r="H6626" t="s">
        <v>21</v>
      </c>
      <c r="I6626" t="s">
        <v>60</v>
      </c>
      <c r="J6626" s="2" t="s">
        <v>21483</v>
      </c>
      <c r="K6626" t="s">
        <v>24</v>
      </c>
      <c r="M6626" t="s">
        <v>143</v>
      </c>
      <c r="N6626" t="s">
        <v>55</v>
      </c>
      <c r="O6626" s="3">
        <v>45078.886562500003</v>
      </c>
      <c r="R6626">
        <v>6625</v>
      </c>
      <c r="S6626" t="str">
        <f>PROPER(CustomerSupport[[#This Row],[Resolution]])</f>
        <v/>
      </c>
      <c r="T6626" t="str">
        <f>TRIM(CustomerSupport[[#This Row],[Customer Name]])</f>
        <v>Jennifer Reyes</v>
      </c>
      <c r="U6626">
        <f>MONTH(CustomerSupport[[#This Row],[Date of Purchase]])</f>
        <v>5</v>
      </c>
      <c r="V6626" t="str">
        <f>TEXT('Working data'!G6626,"mmmm")</f>
        <v>May</v>
      </c>
      <c r="W6626">
        <f>YEAR(CustomerSupport[[#This Row],[Date of Purchase]])</f>
        <v>2021</v>
      </c>
      <c r="X6626" t="str">
        <f t="shared" si="103"/>
        <v/>
      </c>
    </row>
    <row r="6627" spans="1:24" ht="14.25" customHeight="1" x14ac:dyDescent="0.4">
      <c r="A6627">
        <v>6626</v>
      </c>
      <c r="B6627" t="s">
        <v>21484</v>
      </c>
      <c r="C6627" t="s">
        <v>21485</v>
      </c>
      <c r="D6627">
        <v>65</v>
      </c>
      <c r="E6627" t="s">
        <v>58</v>
      </c>
      <c r="F6627" t="s">
        <v>161</v>
      </c>
      <c r="G6627" s="1">
        <v>43879</v>
      </c>
      <c r="H6627" t="s">
        <v>67</v>
      </c>
      <c r="I6627" t="s">
        <v>37</v>
      </c>
      <c r="J6627" s="2" t="s">
        <v>21486</v>
      </c>
      <c r="K6627" t="s">
        <v>39</v>
      </c>
      <c r="L6627" t="s">
        <v>21487</v>
      </c>
      <c r="M6627" t="s">
        <v>143</v>
      </c>
      <c r="N6627" t="s">
        <v>83</v>
      </c>
      <c r="O6627" s="3">
        <v>45078.947685185187</v>
      </c>
      <c r="P6627" s="3">
        <v>45078.266435185185</v>
      </c>
      <c r="Q6627">
        <v>2</v>
      </c>
      <c r="R6627">
        <v>6626</v>
      </c>
      <c r="S6627" t="str">
        <f>PROPER(CustomerSupport[[#This Row],[Resolution]])</f>
        <v>Thing Third Seven Military.</v>
      </c>
      <c r="T6627" t="str">
        <f>TRIM(CustomerSupport[[#This Row],[Customer Name]])</f>
        <v>Adam Delgado</v>
      </c>
      <c r="U6627">
        <f>MONTH(CustomerSupport[[#This Row],[Date of Purchase]])</f>
        <v>2</v>
      </c>
      <c r="V6627" t="str">
        <f>TEXT('Working data'!G6627,"mmmm")</f>
        <v>February</v>
      </c>
      <c r="W6627">
        <f>YEAR(CustomerSupport[[#This Row],[Date of Purchase]])</f>
        <v>2020</v>
      </c>
      <c r="X6627">
        <f t="shared" si="103"/>
        <v>-16.350000000034925</v>
      </c>
    </row>
    <row r="6628" spans="1:24" ht="14.25" customHeight="1" x14ac:dyDescent="0.4">
      <c r="A6628">
        <v>6627</v>
      </c>
      <c r="B6628" t="s">
        <v>21488</v>
      </c>
      <c r="C6628" t="s">
        <v>21489</v>
      </c>
      <c r="D6628">
        <v>48</v>
      </c>
      <c r="E6628" t="s">
        <v>19</v>
      </c>
      <c r="F6628" t="s">
        <v>149</v>
      </c>
      <c r="G6628" s="1">
        <v>43904</v>
      </c>
      <c r="H6628" t="s">
        <v>21</v>
      </c>
      <c r="I6628" t="s">
        <v>150</v>
      </c>
      <c r="J6628" s="2" t="s">
        <v>21490</v>
      </c>
      <c r="K6628" t="s">
        <v>24</v>
      </c>
      <c r="M6628" t="s">
        <v>25</v>
      </c>
      <c r="N6628" t="s">
        <v>26</v>
      </c>
      <c r="O6628" s="3">
        <v>45078.998402777775</v>
      </c>
      <c r="R6628">
        <v>6627</v>
      </c>
      <c r="S6628" t="str">
        <f>PROPER(CustomerSupport[[#This Row],[Resolution]])</f>
        <v/>
      </c>
      <c r="T6628" t="str">
        <f>TRIM(CustomerSupport[[#This Row],[Customer Name]])</f>
        <v>Charles Pittman</v>
      </c>
      <c r="U6628">
        <f>MONTH(CustomerSupport[[#This Row],[Date of Purchase]])</f>
        <v>3</v>
      </c>
      <c r="V6628" t="str">
        <f>TEXT('Working data'!G6628,"mmmm")</f>
        <v>March</v>
      </c>
      <c r="W6628">
        <f>YEAR(CustomerSupport[[#This Row],[Date of Purchase]])</f>
        <v>2020</v>
      </c>
      <c r="X6628" t="str">
        <f t="shared" si="103"/>
        <v/>
      </c>
    </row>
    <row r="6629" spans="1:24" ht="14.25" customHeight="1" x14ac:dyDescent="0.4">
      <c r="A6629">
        <v>6628</v>
      </c>
      <c r="B6629" t="s">
        <v>21491</v>
      </c>
      <c r="C6629" t="s">
        <v>21492</v>
      </c>
      <c r="D6629">
        <v>20</v>
      </c>
      <c r="E6629" t="s">
        <v>29</v>
      </c>
      <c r="F6629" t="s">
        <v>207</v>
      </c>
      <c r="G6629" s="1">
        <v>44147</v>
      </c>
      <c r="H6629" t="s">
        <v>21</v>
      </c>
      <c r="I6629" t="s">
        <v>31</v>
      </c>
      <c r="J6629" t="s">
        <v>21493</v>
      </c>
      <c r="K6629" t="s">
        <v>24</v>
      </c>
      <c r="M6629" t="s">
        <v>143</v>
      </c>
      <c r="N6629" t="s">
        <v>33</v>
      </c>
      <c r="O6629" s="3">
        <v>45078.517164351855</v>
      </c>
      <c r="R6629">
        <v>6628</v>
      </c>
      <c r="S6629" t="str">
        <f>PROPER(CustomerSupport[[#This Row],[Resolution]])</f>
        <v/>
      </c>
      <c r="T6629" t="str">
        <f>TRIM(CustomerSupport[[#This Row],[Customer Name]])</f>
        <v>Nicholas White</v>
      </c>
      <c r="U6629">
        <f>MONTH(CustomerSupport[[#This Row],[Date of Purchase]])</f>
        <v>11</v>
      </c>
      <c r="V6629" t="str">
        <f>TEXT('Working data'!G6629,"mmmm")</f>
        <v>November</v>
      </c>
      <c r="W6629">
        <f>YEAR(CustomerSupport[[#This Row],[Date of Purchase]])</f>
        <v>2020</v>
      </c>
      <c r="X6629" t="str">
        <f t="shared" si="103"/>
        <v/>
      </c>
    </row>
    <row r="6630" spans="1:24" ht="14.25" customHeight="1" x14ac:dyDescent="0.4">
      <c r="A6630">
        <v>6629</v>
      </c>
      <c r="B6630" t="s">
        <v>21494</v>
      </c>
      <c r="C6630" t="s">
        <v>21495</v>
      </c>
      <c r="D6630">
        <v>70</v>
      </c>
      <c r="E6630" t="s">
        <v>29</v>
      </c>
      <c r="F6630" t="s">
        <v>219</v>
      </c>
      <c r="G6630" s="1">
        <v>44440</v>
      </c>
      <c r="H6630" t="s">
        <v>21</v>
      </c>
      <c r="I6630" t="s">
        <v>46</v>
      </c>
      <c r="J6630" s="2" t="s">
        <v>21496</v>
      </c>
      <c r="K6630" t="s">
        <v>62</v>
      </c>
      <c r="M6630" t="s">
        <v>143</v>
      </c>
      <c r="N6630" t="s">
        <v>83</v>
      </c>
      <c r="R6630">
        <v>6629</v>
      </c>
      <c r="S6630" t="str">
        <f>PROPER(CustomerSupport[[#This Row],[Resolution]])</f>
        <v/>
      </c>
      <c r="T6630" t="str">
        <f>TRIM(CustomerSupport[[#This Row],[Customer Name]])</f>
        <v>Mark Murray</v>
      </c>
      <c r="U6630">
        <f>MONTH(CustomerSupport[[#This Row],[Date of Purchase]])</f>
        <v>9</v>
      </c>
      <c r="V6630" t="str">
        <f>TEXT('Working data'!G6630,"mmmm")</f>
        <v>September</v>
      </c>
      <c r="W6630">
        <f>YEAR(CustomerSupport[[#This Row],[Date of Purchase]])</f>
        <v>2021</v>
      </c>
      <c r="X6630" t="str">
        <f t="shared" si="103"/>
        <v/>
      </c>
    </row>
    <row r="6631" spans="1:24" ht="14.25" customHeight="1" x14ac:dyDescent="0.4">
      <c r="A6631">
        <v>6630</v>
      </c>
      <c r="B6631" t="s">
        <v>18267</v>
      </c>
      <c r="C6631" t="s">
        <v>21497</v>
      </c>
      <c r="D6631">
        <v>33</v>
      </c>
      <c r="E6631" t="s">
        <v>19</v>
      </c>
      <c r="F6631" t="s">
        <v>421</v>
      </c>
      <c r="G6631" s="1">
        <v>44351</v>
      </c>
      <c r="H6631" t="s">
        <v>67</v>
      </c>
      <c r="I6631" t="s">
        <v>67</v>
      </c>
      <c r="J6631" s="2" t="s">
        <v>21498</v>
      </c>
      <c r="K6631" t="s">
        <v>39</v>
      </c>
      <c r="L6631" t="s">
        <v>21499</v>
      </c>
      <c r="M6631" t="s">
        <v>89</v>
      </c>
      <c r="N6631" t="s">
        <v>55</v>
      </c>
      <c r="O6631" s="3">
        <v>45078.13040509259</v>
      </c>
      <c r="P6631" s="3">
        <v>45078.599849537037</v>
      </c>
      <c r="Q6631">
        <v>5</v>
      </c>
      <c r="R6631">
        <v>6630</v>
      </c>
      <c r="S6631" t="str">
        <f>PROPER(CustomerSupport[[#This Row],[Resolution]])</f>
        <v>Bring Red Ability Event Prevent School.</v>
      </c>
      <c r="T6631" t="str">
        <f>TRIM(CustomerSupport[[#This Row],[Customer Name]])</f>
        <v>John Perez</v>
      </c>
      <c r="U6631">
        <f>MONTH(CustomerSupport[[#This Row],[Date of Purchase]])</f>
        <v>6</v>
      </c>
      <c r="V6631" t="str">
        <f>TEXT('Working data'!G6631,"mmmm")</f>
        <v>June</v>
      </c>
      <c r="W6631">
        <f>YEAR(CustomerSupport[[#This Row],[Date of Purchase]])</f>
        <v>2021</v>
      </c>
      <c r="X6631">
        <f t="shared" si="103"/>
        <v>11.266666666720994</v>
      </c>
    </row>
    <row r="6632" spans="1:24" ht="14.25" customHeight="1" x14ac:dyDescent="0.4">
      <c r="A6632">
        <v>6631</v>
      </c>
      <c r="B6632" t="s">
        <v>21500</v>
      </c>
      <c r="C6632" t="s">
        <v>21501</v>
      </c>
      <c r="D6632">
        <v>27</v>
      </c>
      <c r="E6632" t="s">
        <v>19</v>
      </c>
      <c r="F6632" t="s">
        <v>456</v>
      </c>
      <c r="G6632" s="1">
        <v>44139</v>
      </c>
      <c r="H6632" t="s">
        <v>21</v>
      </c>
      <c r="I6632" t="s">
        <v>93</v>
      </c>
      <c r="J6632" s="2" t="s">
        <v>21502</v>
      </c>
      <c r="K6632" t="s">
        <v>39</v>
      </c>
      <c r="L6632" t="s">
        <v>21503</v>
      </c>
      <c r="M6632" t="s">
        <v>41</v>
      </c>
      <c r="N6632" t="s">
        <v>26</v>
      </c>
      <c r="O6632" s="3">
        <v>45079.004027777781</v>
      </c>
      <c r="P6632" s="3">
        <v>45078.858194444445</v>
      </c>
      <c r="Q6632">
        <v>3</v>
      </c>
      <c r="R6632">
        <v>6631</v>
      </c>
      <c r="S6632" t="str">
        <f>PROPER(CustomerSupport[[#This Row],[Resolution]])</f>
        <v>Clearly Time Item Full Oil Lay.</v>
      </c>
      <c r="T6632" t="str">
        <f>TRIM(CustomerSupport[[#This Row],[Customer Name]])</f>
        <v>Aaron Kelly</v>
      </c>
      <c r="U6632">
        <f>MONTH(CustomerSupport[[#This Row],[Date of Purchase]])</f>
        <v>11</v>
      </c>
      <c r="V6632" t="str">
        <f>TEXT('Working data'!G6632,"mmmm")</f>
        <v>November</v>
      </c>
      <c r="W6632">
        <f>YEAR(CustomerSupport[[#This Row],[Date of Purchase]])</f>
        <v>2020</v>
      </c>
      <c r="X6632">
        <f t="shared" si="103"/>
        <v>-3.5000000000582077</v>
      </c>
    </row>
    <row r="6633" spans="1:24" ht="14.25" customHeight="1" x14ac:dyDescent="0.4">
      <c r="A6633">
        <v>6632</v>
      </c>
      <c r="B6633" t="s">
        <v>21504</v>
      </c>
      <c r="C6633" t="s">
        <v>21505</v>
      </c>
      <c r="D6633">
        <v>20</v>
      </c>
      <c r="E6633" t="s">
        <v>58</v>
      </c>
      <c r="F6633" t="s">
        <v>129</v>
      </c>
      <c r="G6633" s="1">
        <v>44029</v>
      </c>
      <c r="H6633" t="s">
        <v>21</v>
      </c>
      <c r="I6633" t="s">
        <v>52</v>
      </c>
      <c r="J6633" s="2" t="s">
        <v>21506</v>
      </c>
      <c r="K6633" t="s">
        <v>62</v>
      </c>
      <c r="M6633" t="s">
        <v>25</v>
      </c>
      <c r="N6633" t="s">
        <v>83</v>
      </c>
      <c r="R6633">
        <v>6632</v>
      </c>
      <c r="S6633" t="str">
        <f>PROPER(CustomerSupport[[#This Row],[Resolution]])</f>
        <v/>
      </c>
      <c r="T6633" t="str">
        <f>TRIM(CustomerSupport[[#This Row],[Customer Name]])</f>
        <v>William Evans</v>
      </c>
      <c r="U6633">
        <f>MONTH(CustomerSupport[[#This Row],[Date of Purchase]])</f>
        <v>7</v>
      </c>
      <c r="V6633" t="str">
        <f>TEXT('Working data'!G6633,"mmmm")</f>
        <v>July</v>
      </c>
      <c r="W6633">
        <f>YEAR(CustomerSupport[[#This Row],[Date of Purchase]])</f>
        <v>2020</v>
      </c>
      <c r="X6633" t="str">
        <f t="shared" si="103"/>
        <v/>
      </c>
    </row>
    <row r="6634" spans="1:24" ht="14.25" customHeight="1" x14ac:dyDescent="0.4">
      <c r="A6634">
        <v>6633</v>
      </c>
      <c r="B6634" t="s">
        <v>21507</v>
      </c>
      <c r="C6634" t="s">
        <v>21508</v>
      </c>
      <c r="D6634">
        <v>37</v>
      </c>
      <c r="E6634" t="s">
        <v>29</v>
      </c>
      <c r="F6634" t="s">
        <v>211</v>
      </c>
      <c r="G6634" s="1">
        <v>43856</v>
      </c>
      <c r="H6634" t="s">
        <v>67</v>
      </c>
      <c r="I6634" t="s">
        <v>37</v>
      </c>
      <c r="J6634" t="s">
        <v>21509</v>
      </c>
      <c r="K6634" t="s">
        <v>24</v>
      </c>
      <c r="M6634" t="s">
        <v>89</v>
      </c>
      <c r="N6634" t="s">
        <v>83</v>
      </c>
      <c r="O6634" s="3">
        <v>45078.231145833335</v>
      </c>
      <c r="R6634">
        <v>6633</v>
      </c>
      <c r="S6634" t="str">
        <f>PROPER(CustomerSupport[[#This Row],[Resolution]])</f>
        <v/>
      </c>
      <c r="T6634" t="str">
        <f>TRIM(CustomerSupport[[#This Row],[Customer Name]])</f>
        <v>Jean Stewart</v>
      </c>
      <c r="U6634">
        <f>MONTH(CustomerSupport[[#This Row],[Date of Purchase]])</f>
        <v>1</v>
      </c>
      <c r="V6634" t="str">
        <f>TEXT('Working data'!G6634,"mmmm")</f>
        <v>January</v>
      </c>
      <c r="W6634">
        <f>YEAR(CustomerSupport[[#This Row],[Date of Purchase]])</f>
        <v>2020</v>
      </c>
      <c r="X6634" t="str">
        <f t="shared" si="103"/>
        <v/>
      </c>
    </row>
    <row r="6635" spans="1:24" ht="14.25" customHeight="1" x14ac:dyDescent="0.4">
      <c r="A6635">
        <v>6634</v>
      </c>
      <c r="B6635" t="s">
        <v>21510</v>
      </c>
      <c r="C6635" t="s">
        <v>21511</v>
      </c>
      <c r="D6635">
        <v>48</v>
      </c>
      <c r="E6635" t="s">
        <v>58</v>
      </c>
      <c r="F6635" t="s">
        <v>112</v>
      </c>
      <c r="G6635" s="1">
        <v>44554</v>
      </c>
      <c r="H6635" t="s">
        <v>67</v>
      </c>
      <c r="I6635" t="s">
        <v>72</v>
      </c>
      <c r="J6635" s="2" t="s">
        <v>21512</v>
      </c>
      <c r="K6635" t="s">
        <v>39</v>
      </c>
      <c r="L6635" t="s">
        <v>21513</v>
      </c>
      <c r="M6635" t="s">
        <v>25</v>
      </c>
      <c r="N6635" t="s">
        <v>26</v>
      </c>
      <c r="O6635" s="3">
        <v>45078.435335648152</v>
      </c>
      <c r="P6635" s="3">
        <v>45078.4221412037</v>
      </c>
      <c r="Q6635">
        <v>4</v>
      </c>
      <c r="R6635">
        <v>6634</v>
      </c>
      <c r="S6635" t="str">
        <f>PROPER(CustomerSupport[[#This Row],[Resolution]])</f>
        <v>Under When Enter Building.</v>
      </c>
      <c r="T6635" t="str">
        <f>TRIM(CustomerSupport[[#This Row],[Customer Name]])</f>
        <v>Joanna Rubio</v>
      </c>
      <c r="U6635">
        <f>MONTH(CustomerSupport[[#This Row],[Date of Purchase]])</f>
        <v>12</v>
      </c>
      <c r="V6635" t="str">
        <f>TEXT('Working data'!G6635,"mmmm")</f>
        <v>December</v>
      </c>
      <c r="W6635">
        <f>YEAR(CustomerSupport[[#This Row],[Date of Purchase]])</f>
        <v>2021</v>
      </c>
      <c r="X6635">
        <f t="shared" si="103"/>
        <v>-0.31666666682576761</v>
      </c>
    </row>
    <row r="6636" spans="1:24" ht="14.25" customHeight="1" x14ac:dyDescent="0.4">
      <c r="A6636">
        <v>6635</v>
      </c>
      <c r="B6636" t="s">
        <v>21514</v>
      </c>
      <c r="C6636" t="s">
        <v>21515</v>
      </c>
      <c r="D6636">
        <v>48</v>
      </c>
      <c r="E6636" t="s">
        <v>19</v>
      </c>
      <c r="F6636" t="s">
        <v>134</v>
      </c>
      <c r="G6636" s="1">
        <v>44454</v>
      </c>
      <c r="H6636" t="s">
        <v>21</v>
      </c>
      <c r="I6636" t="s">
        <v>150</v>
      </c>
      <c r="J6636" s="2" t="s">
        <v>21516</v>
      </c>
      <c r="K6636" t="s">
        <v>62</v>
      </c>
      <c r="M6636" t="s">
        <v>41</v>
      </c>
      <c r="N6636" t="s">
        <v>83</v>
      </c>
      <c r="R6636">
        <v>6635</v>
      </c>
      <c r="S6636" t="str">
        <f>PROPER(CustomerSupport[[#This Row],[Resolution]])</f>
        <v/>
      </c>
      <c r="T6636" t="str">
        <f>TRIM(CustomerSupport[[#This Row],[Customer Name]])</f>
        <v>Lauren Walsh</v>
      </c>
      <c r="U6636">
        <f>MONTH(CustomerSupport[[#This Row],[Date of Purchase]])</f>
        <v>9</v>
      </c>
      <c r="V6636" t="str">
        <f>TEXT('Working data'!G6636,"mmmm")</f>
        <v>September</v>
      </c>
      <c r="W6636">
        <f>YEAR(CustomerSupport[[#This Row],[Date of Purchase]])</f>
        <v>2021</v>
      </c>
      <c r="X6636" t="str">
        <f t="shared" si="103"/>
        <v/>
      </c>
    </row>
    <row r="6637" spans="1:24" ht="14.25" customHeight="1" x14ac:dyDescent="0.4">
      <c r="A6637">
        <v>6636</v>
      </c>
      <c r="B6637" t="s">
        <v>21517</v>
      </c>
      <c r="C6637" t="s">
        <v>21518</v>
      </c>
      <c r="D6637">
        <v>34</v>
      </c>
      <c r="E6637" t="s">
        <v>58</v>
      </c>
      <c r="F6637" t="s">
        <v>383</v>
      </c>
      <c r="G6637" s="1">
        <v>44293</v>
      </c>
      <c r="H6637" t="s">
        <v>67</v>
      </c>
      <c r="I6637" t="s">
        <v>77</v>
      </c>
      <c r="J6637" t="s">
        <v>21519</v>
      </c>
      <c r="K6637" t="s">
        <v>62</v>
      </c>
      <c r="M6637" t="s">
        <v>25</v>
      </c>
      <c r="N6637" t="s">
        <v>33</v>
      </c>
      <c r="R6637">
        <v>6636</v>
      </c>
      <c r="S6637" t="str">
        <f>PROPER(CustomerSupport[[#This Row],[Resolution]])</f>
        <v/>
      </c>
      <c r="T6637" t="str">
        <f>TRIM(CustomerSupport[[#This Row],[Customer Name]])</f>
        <v>Glenn Shaffer</v>
      </c>
      <c r="U6637">
        <f>MONTH(CustomerSupport[[#This Row],[Date of Purchase]])</f>
        <v>4</v>
      </c>
      <c r="V6637" t="str">
        <f>TEXT('Working data'!G6637,"mmmm")</f>
        <v>April</v>
      </c>
      <c r="W6637">
        <f>YEAR(CustomerSupport[[#This Row],[Date of Purchase]])</f>
        <v>2021</v>
      </c>
      <c r="X6637" t="str">
        <f t="shared" si="103"/>
        <v/>
      </c>
    </row>
    <row r="6638" spans="1:24" ht="14.25" customHeight="1" x14ac:dyDescent="0.4">
      <c r="A6638">
        <v>6637</v>
      </c>
      <c r="B6638" t="s">
        <v>21520</v>
      </c>
      <c r="C6638" t="s">
        <v>21521</v>
      </c>
      <c r="D6638">
        <v>65</v>
      </c>
      <c r="E6638" t="s">
        <v>58</v>
      </c>
      <c r="F6638" t="s">
        <v>286</v>
      </c>
      <c r="G6638" s="1">
        <v>43940</v>
      </c>
      <c r="H6638" t="s">
        <v>67</v>
      </c>
      <c r="I6638" t="s">
        <v>60</v>
      </c>
      <c r="J6638" t="s">
        <v>21522</v>
      </c>
      <c r="K6638" t="s">
        <v>62</v>
      </c>
      <c r="M6638" t="s">
        <v>143</v>
      </c>
      <c r="N6638" t="s">
        <v>33</v>
      </c>
      <c r="R6638">
        <v>6637</v>
      </c>
      <c r="S6638" t="str">
        <f>PROPER(CustomerSupport[[#This Row],[Resolution]])</f>
        <v/>
      </c>
      <c r="T6638" t="str">
        <f>TRIM(CustomerSupport[[#This Row],[Customer Name]])</f>
        <v>Katherine Brock</v>
      </c>
      <c r="U6638">
        <f>MONTH(CustomerSupport[[#This Row],[Date of Purchase]])</f>
        <v>4</v>
      </c>
      <c r="V6638" t="str">
        <f>TEXT('Working data'!G6638,"mmmm")</f>
        <v>April</v>
      </c>
      <c r="W6638">
        <f>YEAR(CustomerSupport[[#This Row],[Date of Purchase]])</f>
        <v>2020</v>
      </c>
      <c r="X6638" t="str">
        <f t="shared" si="103"/>
        <v/>
      </c>
    </row>
    <row r="6639" spans="1:24" ht="14.25" customHeight="1" x14ac:dyDescent="0.4">
      <c r="A6639">
        <v>6638</v>
      </c>
      <c r="B6639" t="s">
        <v>21523</v>
      </c>
      <c r="C6639" t="s">
        <v>21524</v>
      </c>
      <c r="D6639">
        <v>54</v>
      </c>
      <c r="E6639" t="s">
        <v>58</v>
      </c>
      <c r="F6639" t="s">
        <v>117</v>
      </c>
      <c r="G6639" s="1">
        <v>44232</v>
      </c>
      <c r="H6639" t="s">
        <v>21</v>
      </c>
      <c r="I6639" t="s">
        <v>59</v>
      </c>
      <c r="J6639" s="2" t="s">
        <v>21525</v>
      </c>
      <c r="K6639" t="s">
        <v>39</v>
      </c>
      <c r="L6639" t="s">
        <v>21526</v>
      </c>
      <c r="M6639" t="s">
        <v>89</v>
      </c>
      <c r="N6639" t="s">
        <v>33</v>
      </c>
      <c r="O6639" s="3">
        <v>45078.358310185184</v>
      </c>
      <c r="P6639" s="3">
        <v>45078.458310185182</v>
      </c>
      <c r="Q6639">
        <v>1</v>
      </c>
      <c r="R6639">
        <v>6638</v>
      </c>
      <c r="S6639" t="str">
        <f>PROPER(CustomerSupport[[#This Row],[Resolution]])</f>
        <v>Impact Card Very Win Pretty Old.</v>
      </c>
      <c r="T6639" t="str">
        <f>TRIM(CustomerSupport[[#This Row],[Customer Name]])</f>
        <v>Crystal Castro</v>
      </c>
      <c r="U6639">
        <f>MONTH(CustomerSupport[[#This Row],[Date of Purchase]])</f>
        <v>2</v>
      </c>
      <c r="V6639" t="str">
        <f>TEXT('Working data'!G6639,"mmmm")</f>
        <v>February</v>
      </c>
      <c r="W6639">
        <f>YEAR(CustomerSupport[[#This Row],[Date of Purchase]])</f>
        <v>2021</v>
      </c>
      <c r="X6639">
        <f t="shared" si="103"/>
        <v>2.3999999999650754</v>
      </c>
    </row>
    <row r="6640" spans="1:24" ht="14.25" customHeight="1" x14ac:dyDescent="0.4">
      <c r="A6640">
        <v>6639</v>
      </c>
      <c r="B6640" t="s">
        <v>21527</v>
      </c>
      <c r="C6640" t="s">
        <v>21528</v>
      </c>
      <c r="D6640">
        <v>47</v>
      </c>
      <c r="E6640" t="s">
        <v>19</v>
      </c>
      <c r="F6640" t="s">
        <v>20</v>
      </c>
      <c r="G6640" s="1">
        <v>44501</v>
      </c>
      <c r="H6640" t="s">
        <v>21</v>
      </c>
      <c r="I6640" t="s">
        <v>31</v>
      </c>
      <c r="J6640" s="2" t="s">
        <v>21529</v>
      </c>
      <c r="K6640" t="s">
        <v>24</v>
      </c>
      <c r="M6640" t="s">
        <v>25</v>
      </c>
      <c r="N6640" t="s">
        <v>83</v>
      </c>
      <c r="O6640" s="3">
        <v>45078.548611111109</v>
      </c>
      <c r="R6640">
        <v>6639</v>
      </c>
      <c r="S6640" t="str">
        <f>PROPER(CustomerSupport[[#This Row],[Resolution]])</f>
        <v/>
      </c>
      <c r="T6640" t="str">
        <f>TRIM(CustomerSupport[[#This Row],[Customer Name]])</f>
        <v>Sophia Mejia DDS</v>
      </c>
      <c r="U6640">
        <f>MONTH(CustomerSupport[[#This Row],[Date of Purchase]])</f>
        <v>11</v>
      </c>
      <c r="V6640" t="str">
        <f>TEXT('Working data'!G6640,"mmmm")</f>
        <v>November</v>
      </c>
      <c r="W6640">
        <f>YEAR(CustomerSupport[[#This Row],[Date of Purchase]])</f>
        <v>2021</v>
      </c>
      <c r="X6640" t="str">
        <f t="shared" si="103"/>
        <v/>
      </c>
    </row>
    <row r="6641" spans="1:24" ht="14.25" customHeight="1" x14ac:dyDescent="0.4">
      <c r="A6641">
        <v>6640</v>
      </c>
      <c r="B6641" t="s">
        <v>21530</v>
      </c>
      <c r="C6641" t="s">
        <v>21531</v>
      </c>
      <c r="D6641">
        <v>19</v>
      </c>
      <c r="E6641" t="s">
        <v>29</v>
      </c>
      <c r="F6641" t="s">
        <v>211</v>
      </c>
      <c r="G6641" s="1">
        <v>44462</v>
      </c>
      <c r="H6641" t="s">
        <v>59</v>
      </c>
      <c r="I6641" t="s">
        <v>46</v>
      </c>
      <c r="J6641" s="2" t="s">
        <v>21532</v>
      </c>
      <c r="K6641" t="s">
        <v>39</v>
      </c>
      <c r="L6641" t="s">
        <v>21533</v>
      </c>
      <c r="M6641" t="s">
        <v>89</v>
      </c>
      <c r="N6641" t="s">
        <v>55</v>
      </c>
      <c r="O6641" s="3">
        <v>45078.822939814818</v>
      </c>
      <c r="P6641" s="3">
        <v>45078.840300925927</v>
      </c>
      <c r="Q6641">
        <v>2</v>
      </c>
      <c r="R6641">
        <v>6640</v>
      </c>
      <c r="S6641" t="str">
        <f>PROPER(CustomerSupport[[#This Row],[Resolution]])</f>
        <v>First Quality Ask Beat Probably Step Win.</v>
      </c>
      <c r="T6641" t="str">
        <f>TRIM(CustomerSupport[[#This Row],[Customer Name]])</f>
        <v>Bonnie Stevenson</v>
      </c>
      <c r="U6641">
        <f>MONTH(CustomerSupport[[#This Row],[Date of Purchase]])</f>
        <v>9</v>
      </c>
      <c r="V6641" t="str">
        <f>TEXT('Working data'!G6641,"mmmm")</f>
        <v>September</v>
      </c>
      <c r="W6641">
        <f>YEAR(CustomerSupport[[#This Row],[Date of Purchase]])</f>
        <v>2021</v>
      </c>
      <c r="X6641">
        <f t="shared" si="103"/>
        <v>0.41666666662786156</v>
      </c>
    </row>
    <row r="6642" spans="1:24" ht="14.25" customHeight="1" x14ac:dyDescent="0.4">
      <c r="A6642">
        <v>6641</v>
      </c>
      <c r="B6642" t="s">
        <v>21534</v>
      </c>
      <c r="C6642" t="s">
        <v>5916</v>
      </c>
      <c r="D6642">
        <v>69</v>
      </c>
      <c r="E6642" t="s">
        <v>58</v>
      </c>
      <c r="F6642" t="s">
        <v>157</v>
      </c>
      <c r="G6642" s="1">
        <v>43842</v>
      </c>
      <c r="H6642" t="s">
        <v>21</v>
      </c>
      <c r="I6642" t="s">
        <v>59</v>
      </c>
      <c r="J6642" s="2" t="s">
        <v>21535</v>
      </c>
      <c r="K6642" t="s">
        <v>62</v>
      </c>
      <c r="M6642" t="s">
        <v>143</v>
      </c>
      <c r="N6642" t="s">
        <v>26</v>
      </c>
      <c r="R6642">
        <v>6641</v>
      </c>
      <c r="S6642" t="str">
        <f>PROPER(CustomerSupport[[#This Row],[Resolution]])</f>
        <v/>
      </c>
      <c r="T6642" t="str">
        <f>TRIM(CustomerSupport[[#This Row],[Customer Name]])</f>
        <v>Stacey Harvey</v>
      </c>
      <c r="U6642">
        <f>MONTH(CustomerSupport[[#This Row],[Date of Purchase]])</f>
        <v>1</v>
      </c>
      <c r="V6642" t="str">
        <f>TEXT('Working data'!G6642,"mmmm")</f>
        <v>January</v>
      </c>
      <c r="W6642">
        <f>YEAR(CustomerSupport[[#This Row],[Date of Purchase]])</f>
        <v>2020</v>
      </c>
      <c r="X6642" t="str">
        <f t="shared" si="103"/>
        <v/>
      </c>
    </row>
    <row r="6643" spans="1:24" ht="14.25" customHeight="1" x14ac:dyDescent="0.4">
      <c r="A6643">
        <v>6642</v>
      </c>
      <c r="B6643" t="s">
        <v>21536</v>
      </c>
      <c r="C6643" t="s">
        <v>21537</v>
      </c>
      <c r="D6643">
        <v>46</v>
      </c>
      <c r="E6643" t="s">
        <v>58</v>
      </c>
      <c r="F6643" t="s">
        <v>125</v>
      </c>
      <c r="G6643" s="1">
        <v>44452</v>
      </c>
      <c r="H6643" t="s">
        <v>67</v>
      </c>
      <c r="I6643" t="s">
        <v>52</v>
      </c>
      <c r="J6643" s="2" t="s">
        <v>21538</v>
      </c>
      <c r="K6643" t="s">
        <v>62</v>
      </c>
      <c r="M6643" t="s">
        <v>143</v>
      </c>
      <c r="N6643" t="s">
        <v>83</v>
      </c>
      <c r="R6643">
        <v>6642</v>
      </c>
      <c r="S6643" t="str">
        <f>PROPER(CustomerSupport[[#This Row],[Resolution]])</f>
        <v/>
      </c>
      <c r="T6643" t="str">
        <f>TRIM(CustomerSupport[[#This Row],[Customer Name]])</f>
        <v>Latoya Ramos</v>
      </c>
      <c r="U6643">
        <f>MONTH(CustomerSupport[[#This Row],[Date of Purchase]])</f>
        <v>9</v>
      </c>
      <c r="V6643" t="str">
        <f>TEXT('Working data'!G6643,"mmmm")</f>
        <v>September</v>
      </c>
      <c r="W6643">
        <f>YEAR(CustomerSupport[[#This Row],[Date of Purchase]])</f>
        <v>2021</v>
      </c>
      <c r="X6643" t="str">
        <f t="shared" si="103"/>
        <v/>
      </c>
    </row>
    <row r="6644" spans="1:24" ht="14.25" customHeight="1" x14ac:dyDescent="0.4">
      <c r="A6644">
        <v>6643</v>
      </c>
      <c r="B6644" t="s">
        <v>21539</v>
      </c>
      <c r="C6644" t="s">
        <v>21540</v>
      </c>
      <c r="D6644">
        <v>62</v>
      </c>
      <c r="E6644" t="s">
        <v>29</v>
      </c>
      <c r="F6644" t="s">
        <v>44</v>
      </c>
      <c r="G6644" s="1">
        <v>44221</v>
      </c>
      <c r="H6644" t="s">
        <v>67</v>
      </c>
      <c r="I6644" t="s">
        <v>37</v>
      </c>
      <c r="J6644" t="s">
        <v>4173</v>
      </c>
      <c r="K6644" t="s">
        <v>24</v>
      </c>
      <c r="M6644" t="s">
        <v>89</v>
      </c>
      <c r="N6644" t="s">
        <v>26</v>
      </c>
      <c r="O6644" s="3">
        <v>45078.416724537034</v>
      </c>
      <c r="R6644">
        <v>6643</v>
      </c>
      <c r="S6644" t="str">
        <f>PROPER(CustomerSupport[[#This Row],[Resolution]])</f>
        <v/>
      </c>
      <c r="T6644" t="str">
        <f>TRIM(CustomerSupport[[#This Row],[Customer Name]])</f>
        <v>Kevin Day</v>
      </c>
      <c r="U6644">
        <f>MONTH(CustomerSupport[[#This Row],[Date of Purchase]])</f>
        <v>1</v>
      </c>
      <c r="V6644" t="str">
        <f>TEXT('Working data'!G6644,"mmmm")</f>
        <v>January</v>
      </c>
      <c r="W6644">
        <f>YEAR(CustomerSupport[[#This Row],[Date of Purchase]])</f>
        <v>2021</v>
      </c>
      <c r="X6644" t="str">
        <f t="shared" si="103"/>
        <v/>
      </c>
    </row>
    <row r="6645" spans="1:24" ht="14.25" customHeight="1" x14ac:dyDescent="0.4">
      <c r="A6645">
        <v>6644</v>
      </c>
      <c r="B6645" t="s">
        <v>21541</v>
      </c>
      <c r="C6645" t="s">
        <v>21542</v>
      </c>
      <c r="D6645">
        <v>26</v>
      </c>
      <c r="E6645" t="s">
        <v>19</v>
      </c>
      <c r="F6645" t="s">
        <v>431</v>
      </c>
      <c r="G6645" s="1">
        <v>44030</v>
      </c>
      <c r="H6645" t="s">
        <v>67</v>
      </c>
      <c r="I6645" t="s">
        <v>52</v>
      </c>
      <c r="J6645" s="2" t="s">
        <v>21543</v>
      </c>
      <c r="K6645" t="s">
        <v>62</v>
      </c>
      <c r="M6645" t="s">
        <v>143</v>
      </c>
      <c r="N6645" t="s">
        <v>26</v>
      </c>
      <c r="R6645">
        <v>6644</v>
      </c>
      <c r="S6645" t="str">
        <f>PROPER(CustomerSupport[[#This Row],[Resolution]])</f>
        <v/>
      </c>
      <c r="T6645" t="str">
        <f>TRIM(CustomerSupport[[#This Row],[Customer Name]])</f>
        <v>Ryan Stevens</v>
      </c>
      <c r="U6645">
        <f>MONTH(CustomerSupport[[#This Row],[Date of Purchase]])</f>
        <v>7</v>
      </c>
      <c r="V6645" t="str">
        <f>TEXT('Working data'!G6645,"mmmm")</f>
        <v>July</v>
      </c>
      <c r="W6645">
        <f>YEAR(CustomerSupport[[#This Row],[Date of Purchase]])</f>
        <v>2020</v>
      </c>
      <c r="X6645" t="str">
        <f t="shared" si="103"/>
        <v/>
      </c>
    </row>
    <row r="6646" spans="1:24" ht="14.25" customHeight="1" x14ac:dyDescent="0.4">
      <c r="A6646">
        <v>6645</v>
      </c>
      <c r="B6646" t="s">
        <v>21544</v>
      </c>
      <c r="C6646" t="s">
        <v>21545</v>
      </c>
      <c r="D6646">
        <v>36</v>
      </c>
      <c r="E6646" t="s">
        <v>19</v>
      </c>
      <c r="F6646" t="s">
        <v>20</v>
      </c>
      <c r="G6646" s="1">
        <v>44500</v>
      </c>
      <c r="H6646" t="s">
        <v>21</v>
      </c>
      <c r="I6646" t="s">
        <v>22</v>
      </c>
      <c r="J6646" s="2" t="s">
        <v>21546</v>
      </c>
      <c r="K6646" t="s">
        <v>62</v>
      </c>
      <c r="M6646" t="s">
        <v>41</v>
      </c>
      <c r="N6646" t="s">
        <v>26</v>
      </c>
      <c r="R6646">
        <v>6645</v>
      </c>
      <c r="S6646" t="str">
        <f>PROPER(CustomerSupport[[#This Row],[Resolution]])</f>
        <v/>
      </c>
      <c r="T6646" t="str">
        <f>TRIM(CustomerSupport[[#This Row],[Customer Name]])</f>
        <v>David Gutierrez</v>
      </c>
      <c r="U6646">
        <f>MONTH(CustomerSupport[[#This Row],[Date of Purchase]])</f>
        <v>10</v>
      </c>
      <c r="V6646" t="str">
        <f>TEXT('Working data'!G6646,"mmmm")</f>
        <v>October</v>
      </c>
      <c r="W6646">
        <f>YEAR(CustomerSupport[[#This Row],[Date of Purchase]])</f>
        <v>2021</v>
      </c>
      <c r="X6646" t="str">
        <f t="shared" si="103"/>
        <v/>
      </c>
    </row>
    <row r="6647" spans="1:24" ht="14.25" customHeight="1" x14ac:dyDescent="0.4">
      <c r="A6647">
        <v>6646</v>
      </c>
      <c r="B6647" t="s">
        <v>21547</v>
      </c>
      <c r="C6647" t="s">
        <v>21548</v>
      </c>
      <c r="D6647">
        <v>31</v>
      </c>
      <c r="E6647" t="s">
        <v>19</v>
      </c>
      <c r="F6647" t="s">
        <v>339</v>
      </c>
      <c r="G6647" s="1">
        <v>44108</v>
      </c>
      <c r="H6647" t="s">
        <v>45</v>
      </c>
      <c r="I6647" t="s">
        <v>46</v>
      </c>
      <c r="J6647" t="s">
        <v>1230</v>
      </c>
      <c r="K6647" t="s">
        <v>39</v>
      </c>
      <c r="L6647" t="s">
        <v>21549</v>
      </c>
      <c r="M6647" t="s">
        <v>41</v>
      </c>
      <c r="N6647" t="s">
        <v>83</v>
      </c>
      <c r="O6647" s="3">
        <v>45078.446631944447</v>
      </c>
      <c r="P6647" s="3">
        <v>45078.916770833333</v>
      </c>
      <c r="Q6647">
        <v>2</v>
      </c>
      <c r="R6647">
        <v>6646</v>
      </c>
      <c r="S6647" t="str">
        <f>PROPER(CustomerSupport[[#This Row],[Resolution]])</f>
        <v>Edge Safe Dark.</v>
      </c>
      <c r="T6647" t="str">
        <f>TRIM(CustomerSupport[[#This Row],[Customer Name]])</f>
        <v>Kayla Thompson</v>
      </c>
      <c r="U6647">
        <f>MONTH(CustomerSupport[[#This Row],[Date of Purchase]])</f>
        <v>10</v>
      </c>
      <c r="V6647" t="str">
        <f>TEXT('Working data'!G6647,"mmmm")</f>
        <v>October</v>
      </c>
      <c r="W6647">
        <f>YEAR(CustomerSupport[[#This Row],[Date of Purchase]])</f>
        <v>2020</v>
      </c>
      <c r="X6647">
        <f t="shared" si="103"/>
        <v>11.283333333267365</v>
      </c>
    </row>
    <row r="6648" spans="1:24" ht="14.25" customHeight="1" x14ac:dyDescent="0.4">
      <c r="A6648">
        <v>6647</v>
      </c>
      <c r="B6648" t="s">
        <v>21550</v>
      </c>
      <c r="C6648" t="s">
        <v>21551</v>
      </c>
      <c r="D6648">
        <v>59</v>
      </c>
      <c r="E6648" t="s">
        <v>19</v>
      </c>
      <c r="F6648" t="s">
        <v>117</v>
      </c>
      <c r="G6648" s="1">
        <v>44259</v>
      </c>
      <c r="H6648" t="s">
        <v>66</v>
      </c>
      <c r="I6648" t="s">
        <v>77</v>
      </c>
      <c r="J6648" s="2" t="s">
        <v>21552</v>
      </c>
      <c r="K6648" t="s">
        <v>62</v>
      </c>
      <c r="M6648" t="s">
        <v>89</v>
      </c>
      <c r="N6648" t="s">
        <v>83</v>
      </c>
      <c r="R6648">
        <v>6647</v>
      </c>
      <c r="S6648" t="str">
        <f>PROPER(CustomerSupport[[#This Row],[Resolution]])</f>
        <v/>
      </c>
      <c r="T6648" t="str">
        <f>TRIM(CustomerSupport[[#This Row],[Customer Name]])</f>
        <v>Christine Page</v>
      </c>
      <c r="U6648">
        <f>MONTH(CustomerSupport[[#This Row],[Date of Purchase]])</f>
        <v>3</v>
      </c>
      <c r="V6648" t="str">
        <f>TEXT('Working data'!G6648,"mmmm")</f>
        <v>March</v>
      </c>
      <c r="W6648">
        <f>YEAR(CustomerSupport[[#This Row],[Date of Purchase]])</f>
        <v>2021</v>
      </c>
      <c r="X6648" t="str">
        <f t="shared" si="103"/>
        <v/>
      </c>
    </row>
    <row r="6649" spans="1:24" ht="14.25" customHeight="1" x14ac:dyDescent="0.4">
      <c r="A6649">
        <v>6648</v>
      </c>
      <c r="B6649" t="s">
        <v>21553</v>
      </c>
      <c r="C6649" t="s">
        <v>21554</v>
      </c>
      <c r="D6649">
        <v>65</v>
      </c>
      <c r="E6649" t="s">
        <v>58</v>
      </c>
      <c r="F6649" t="s">
        <v>485</v>
      </c>
      <c r="G6649" s="1">
        <v>43929</v>
      </c>
      <c r="H6649" t="s">
        <v>66</v>
      </c>
      <c r="I6649" t="s">
        <v>113</v>
      </c>
      <c r="J6649" t="s">
        <v>21555</v>
      </c>
      <c r="K6649" t="s">
        <v>24</v>
      </c>
      <c r="M6649" t="s">
        <v>25</v>
      </c>
      <c r="N6649" t="s">
        <v>83</v>
      </c>
      <c r="O6649" s="3">
        <v>45078.386944444443</v>
      </c>
      <c r="R6649">
        <v>6648</v>
      </c>
      <c r="S6649" t="str">
        <f>PROPER(CustomerSupport[[#This Row],[Resolution]])</f>
        <v/>
      </c>
      <c r="T6649" t="str">
        <f>TRIM(CustomerSupport[[#This Row],[Customer Name]])</f>
        <v>Denise Hall</v>
      </c>
      <c r="U6649">
        <f>MONTH(CustomerSupport[[#This Row],[Date of Purchase]])</f>
        <v>4</v>
      </c>
      <c r="V6649" t="str">
        <f>TEXT('Working data'!G6649,"mmmm")</f>
        <v>April</v>
      </c>
      <c r="W6649">
        <f>YEAR(CustomerSupport[[#This Row],[Date of Purchase]])</f>
        <v>2020</v>
      </c>
      <c r="X6649" t="str">
        <f t="shared" si="103"/>
        <v/>
      </c>
    </row>
    <row r="6650" spans="1:24" ht="14.25" customHeight="1" x14ac:dyDescent="0.4">
      <c r="A6650">
        <v>6649</v>
      </c>
      <c r="B6650" t="s">
        <v>21556</v>
      </c>
      <c r="C6650" t="s">
        <v>21557</v>
      </c>
      <c r="D6650">
        <v>46</v>
      </c>
      <c r="E6650" t="s">
        <v>58</v>
      </c>
      <c r="F6650" t="s">
        <v>103</v>
      </c>
      <c r="G6650" s="1">
        <v>43941</v>
      </c>
      <c r="H6650" t="s">
        <v>59</v>
      </c>
      <c r="I6650" t="s">
        <v>37</v>
      </c>
      <c r="J6650" t="s">
        <v>21558</v>
      </c>
      <c r="K6650" t="s">
        <v>39</v>
      </c>
      <c r="L6650" t="s">
        <v>21559</v>
      </c>
      <c r="M6650" t="s">
        <v>41</v>
      </c>
      <c r="N6650" t="s">
        <v>26</v>
      </c>
      <c r="O6650" s="3">
        <v>45078.220995370371</v>
      </c>
      <c r="P6650" s="3">
        <v>45078.435578703706</v>
      </c>
      <c r="Q6650">
        <v>2</v>
      </c>
      <c r="R6650">
        <v>6649</v>
      </c>
      <c r="S6650" t="str">
        <f>PROPER(CustomerSupport[[#This Row],[Resolution]])</f>
        <v>Have Today Field Still Line Kid Simple.</v>
      </c>
      <c r="T6650" t="str">
        <f>TRIM(CustomerSupport[[#This Row],[Customer Name]])</f>
        <v>Melissa Valentine</v>
      </c>
      <c r="U6650">
        <f>MONTH(CustomerSupport[[#This Row],[Date of Purchase]])</f>
        <v>4</v>
      </c>
      <c r="V6650" t="str">
        <f>TEXT('Working data'!G6650,"mmmm")</f>
        <v>April</v>
      </c>
      <c r="W6650">
        <f>YEAR(CustomerSupport[[#This Row],[Date of Purchase]])</f>
        <v>2020</v>
      </c>
      <c r="X6650">
        <f t="shared" si="103"/>
        <v>5.1500000000232831</v>
      </c>
    </row>
    <row r="6651" spans="1:24" ht="14.25" customHeight="1" x14ac:dyDescent="0.4">
      <c r="A6651">
        <v>6650</v>
      </c>
      <c r="B6651" t="s">
        <v>21560</v>
      </c>
      <c r="C6651" t="s">
        <v>21561</v>
      </c>
      <c r="D6651">
        <v>38</v>
      </c>
      <c r="E6651" t="s">
        <v>29</v>
      </c>
      <c r="F6651" t="s">
        <v>103</v>
      </c>
      <c r="G6651" s="1">
        <v>44166</v>
      </c>
      <c r="H6651" t="s">
        <v>66</v>
      </c>
      <c r="I6651" t="s">
        <v>72</v>
      </c>
      <c r="J6651" s="2" t="s">
        <v>21562</v>
      </c>
      <c r="K6651" t="s">
        <v>39</v>
      </c>
      <c r="L6651" t="s">
        <v>21563</v>
      </c>
      <c r="M6651" t="s">
        <v>25</v>
      </c>
      <c r="N6651" t="s">
        <v>26</v>
      </c>
      <c r="O6651" s="3">
        <v>45078.035590277781</v>
      </c>
      <c r="P6651" s="3">
        <v>45078.988368055558</v>
      </c>
      <c r="Q6651">
        <v>3</v>
      </c>
      <c r="R6651">
        <v>6650</v>
      </c>
      <c r="S6651" t="str">
        <f>PROPER(CustomerSupport[[#This Row],[Resolution]])</f>
        <v>Law Together Yes Total Forget Attention.</v>
      </c>
      <c r="T6651" t="str">
        <f>TRIM(CustomerSupport[[#This Row],[Customer Name]])</f>
        <v>Yvette Smith</v>
      </c>
      <c r="U6651">
        <f>MONTH(CustomerSupport[[#This Row],[Date of Purchase]])</f>
        <v>12</v>
      </c>
      <c r="V6651" t="str">
        <f>TEXT('Working data'!G6651,"mmmm")</f>
        <v>December</v>
      </c>
      <c r="W6651">
        <f>YEAR(CustomerSupport[[#This Row],[Date of Purchase]])</f>
        <v>2020</v>
      </c>
      <c r="X6651">
        <f t="shared" si="103"/>
        <v>22.866666666639503</v>
      </c>
    </row>
    <row r="6652" spans="1:24" ht="14.25" customHeight="1" x14ac:dyDescent="0.4">
      <c r="A6652">
        <v>6651</v>
      </c>
      <c r="B6652" t="s">
        <v>21564</v>
      </c>
      <c r="C6652" t="s">
        <v>21565</v>
      </c>
      <c r="D6652">
        <v>24</v>
      </c>
      <c r="E6652" t="s">
        <v>29</v>
      </c>
      <c r="F6652" t="s">
        <v>339</v>
      </c>
      <c r="G6652" s="1">
        <v>43975</v>
      </c>
      <c r="H6652" t="s">
        <v>21</v>
      </c>
      <c r="I6652" t="s">
        <v>93</v>
      </c>
      <c r="J6652" s="2" t="s">
        <v>21566</v>
      </c>
      <c r="K6652" t="s">
        <v>39</v>
      </c>
      <c r="L6652" t="s">
        <v>21567</v>
      </c>
      <c r="M6652" t="s">
        <v>89</v>
      </c>
      <c r="N6652" t="s">
        <v>83</v>
      </c>
      <c r="O6652" s="3">
        <v>45078.719641203701</v>
      </c>
      <c r="P6652" s="3">
        <v>45078.477280092593</v>
      </c>
      <c r="Q6652">
        <v>4</v>
      </c>
      <c r="R6652">
        <v>6651</v>
      </c>
      <c r="S6652" t="str">
        <f>PROPER(CustomerSupport[[#This Row],[Resolution]])</f>
        <v>Into President Traditional Whose Cut Meet Similar.</v>
      </c>
      <c r="T6652" t="str">
        <f>TRIM(CustomerSupport[[#This Row],[Customer Name]])</f>
        <v>Edward Garcia</v>
      </c>
      <c r="U6652">
        <f>MONTH(CustomerSupport[[#This Row],[Date of Purchase]])</f>
        <v>5</v>
      </c>
      <c r="V6652" t="str">
        <f>TEXT('Working data'!G6652,"mmmm")</f>
        <v>May</v>
      </c>
      <c r="W6652">
        <f>YEAR(CustomerSupport[[#This Row],[Date of Purchase]])</f>
        <v>2020</v>
      </c>
      <c r="X6652">
        <f t="shared" si="103"/>
        <v>-5.816666666592937</v>
      </c>
    </row>
    <row r="6653" spans="1:24" ht="14.25" customHeight="1" x14ac:dyDescent="0.4">
      <c r="A6653">
        <v>6652</v>
      </c>
      <c r="B6653" t="s">
        <v>21568</v>
      </c>
      <c r="C6653" t="s">
        <v>21569</v>
      </c>
      <c r="D6653">
        <v>46</v>
      </c>
      <c r="E6653" t="s">
        <v>29</v>
      </c>
      <c r="F6653" t="s">
        <v>421</v>
      </c>
      <c r="G6653" s="1">
        <v>44035</v>
      </c>
      <c r="H6653" t="s">
        <v>59</v>
      </c>
      <c r="I6653" t="s">
        <v>113</v>
      </c>
      <c r="J6653" s="2" t="s">
        <v>21570</v>
      </c>
      <c r="K6653" t="s">
        <v>39</v>
      </c>
      <c r="L6653" t="s">
        <v>21571</v>
      </c>
      <c r="M6653" t="s">
        <v>25</v>
      </c>
      <c r="N6653" t="s">
        <v>83</v>
      </c>
      <c r="O6653" s="3">
        <v>45078.825219907405</v>
      </c>
      <c r="P6653" s="3">
        <v>45078.021747685183</v>
      </c>
      <c r="Q6653">
        <v>3</v>
      </c>
      <c r="R6653">
        <v>6652</v>
      </c>
      <c r="S6653" t="str">
        <f>PROPER(CustomerSupport[[#This Row],[Resolution]])</f>
        <v>Take Black Who.</v>
      </c>
      <c r="T6653" t="str">
        <f>TRIM(CustomerSupport[[#This Row],[Customer Name]])</f>
        <v>Julian West</v>
      </c>
      <c r="U6653">
        <f>MONTH(CustomerSupport[[#This Row],[Date of Purchase]])</f>
        <v>7</v>
      </c>
      <c r="V6653" t="str">
        <f>TEXT('Working data'!G6653,"mmmm")</f>
        <v>July</v>
      </c>
      <c r="W6653">
        <f>YEAR(CustomerSupport[[#This Row],[Date of Purchase]])</f>
        <v>2020</v>
      </c>
      <c r="X6653">
        <f t="shared" si="103"/>
        <v>-19.283333333325572</v>
      </c>
    </row>
    <row r="6654" spans="1:24" ht="14.25" customHeight="1" x14ac:dyDescent="0.4">
      <c r="A6654">
        <v>6653</v>
      </c>
      <c r="B6654" t="s">
        <v>21572</v>
      </c>
      <c r="C6654" t="s">
        <v>21573</v>
      </c>
      <c r="D6654">
        <v>24</v>
      </c>
      <c r="E6654" t="s">
        <v>29</v>
      </c>
      <c r="F6654" t="s">
        <v>397</v>
      </c>
      <c r="G6654" s="1">
        <v>44401</v>
      </c>
      <c r="H6654" t="s">
        <v>45</v>
      </c>
      <c r="I6654" t="s">
        <v>37</v>
      </c>
      <c r="J6654" s="2" t="s">
        <v>21574</v>
      </c>
      <c r="K6654" t="s">
        <v>39</v>
      </c>
      <c r="L6654" t="s">
        <v>21575</v>
      </c>
      <c r="M6654" t="s">
        <v>25</v>
      </c>
      <c r="N6654" t="s">
        <v>83</v>
      </c>
      <c r="O6654" s="3">
        <v>45078.959270833337</v>
      </c>
      <c r="P6654" s="3">
        <v>45078.663437499999</v>
      </c>
      <c r="Q6654">
        <v>1</v>
      </c>
      <c r="R6654">
        <v>6653</v>
      </c>
      <c r="S6654" t="str">
        <f>PROPER(CustomerSupport[[#This Row],[Resolution]])</f>
        <v>Reduce Inside Fear Increase Street.</v>
      </c>
      <c r="T6654" t="str">
        <f>TRIM(CustomerSupport[[#This Row],[Customer Name]])</f>
        <v>Meghan Adams</v>
      </c>
      <c r="U6654">
        <f>MONTH(CustomerSupport[[#This Row],[Date of Purchase]])</f>
        <v>7</v>
      </c>
      <c r="V6654" t="str">
        <f>TEXT('Working data'!G6654,"mmmm")</f>
        <v>July</v>
      </c>
      <c r="W6654">
        <f>YEAR(CustomerSupport[[#This Row],[Date of Purchase]])</f>
        <v>2021</v>
      </c>
      <c r="X6654">
        <f t="shared" si="103"/>
        <v>-7.1000000000931323</v>
      </c>
    </row>
    <row r="6655" spans="1:24" ht="14.25" customHeight="1" x14ac:dyDescent="0.4">
      <c r="A6655">
        <v>6654</v>
      </c>
      <c r="B6655" t="s">
        <v>21576</v>
      </c>
      <c r="C6655" t="s">
        <v>21577</v>
      </c>
      <c r="D6655">
        <v>60</v>
      </c>
      <c r="E6655" t="s">
        <v>58</v>
      </c>
      <c r="F6655" t="s">
        <v>20</v>
      </c>
      <c r="G6655" s="1">
        <v>44146</v>
      </c>
      <c r="H6655" t="s">
        <v>67</v>
      </c>
      <c r="I6655" t="s">
        <v>31</v>
      </c>
      <c r="J6655" s="2" t="s">
        <v>21578</v>
      </c>
      <c r="K6655" t="s">
        <v>39</v>
      </c>
      <c r="L6655" t="s">
        <v>21579</v>
      </c>
      <c r="M6655" t="s">
        <v>41</v>
      </c>
      <c r="N6655" t="s">
        <v>33</v>
      </c>
      <c r="O6655" s="3">
        <v>45078.750960648147</v>
      </c>
      <c r="P6655" s="3">
        <v>45078.848877314813</v>
      </c>
      <c r="Q6655">
        <v>5</v>
      </c>
      <c r="R6655">
        <v>6654</v>
      </c>
      <c r="S6655" t="str">
        <f>PROPER(CustomerSupport[[#This Row],[Resolution]])</f>
        <v>Light Hope Project First.</v>
      </c>
      <c r="T6655" t="str">
        <f>TRIM(CustomerSupport[[#This Row],[Customer Name]])</f>
        <v>Mark Chandler DDS</v>
      </c>
      <c r="U6655">
        <f>MONTH(CustomerSupport[[#This Row],[Date of Purchase]])</f>
        <v>11</v>
      </c>
      <c r="V6655" t="str">
        <f>TEXT('Working data'!G6655,"mmmm")</f>
        <v>November</v>
      </c>
      <c r="W6655">
        <f>YEAR(CustomerSupport[[#This Row],[Date of Purchase]])</f>
        <v>2020</v>
      </c>
      <c r="X6655">
        <f t="shared" si="103"/>
        <v>2.3499999999767169</v>
      </c>
    </row>
    <row r="6656" spans="1:24" ht="14.25" customHeight="1" x14ac:dyDescent="0.4">
      <c r="A6656">
        <v>6655</v>
      </c>
      <c r="B6656" t="s">
        <v>21580</v>
      </c>
      <c r="C6656" t="s">
        <v>21581</v>
      </c>
      <c r="D6656">
        <v>31</v>
      </c>
      <c r="E6656" t="s">
        <v>58</v>
      </c>
      <c r="F6656" t="s">
        <v>129</v>
      </c>
      <c r="G6656" s="1">
        <v>43976</v>
      </c>
      <c r="H6656" t="s">
        <v>66</v>
      </c>
      <c r="I6656" t="s">
        <v>22</v>
      </c>
      <c r="J6656" s="2" t="s">
        <v>21582</v>
      </c>
      <c r="K6656" t="s">
        <v>62</v>
      </c>
      <c r="M6656" t="s">
        <v>143</v>
      </c>
      <c r="N6656" t="s">
        <v>33</v>
      </c>
      <c r="R6656">
        <v>6655</v>
      </c>
      <c r="S6656" t="str">
        <f>PROPER(CustomerSupport[[#This Row],[Resolution]])</f>
        <v/>
      </c>
      <c r="T6656" t="str">
        <f>TRIM(CustomerSupport[[#This Row],[Customer Name]])</f>
        <v>Julie Chandler</v>
      </c>
      <c r="U6656">
        <f>MONTH(CustomerSupport[[#This Row],[Date of Purchase]])</f>
        <v>5</v>
      </c>
      <c r="V6656" t="str">
        <f>TEXT('Working data'!G6656,"mmmm")</f>
        <v>May</v>
      </c>
      <c r="W6656">
        <f>YEAR(CustomerSupport[[#This Row],[Date of Purchase]])</f>
        <v>2020</v>
      </c>
      <c r="X6656" t="str">
        <f t="shared" si="103"/>
        <v/>
      </c>
    </row>
    <row r="6657" spans="1:24" ht="14.25" customHeight="1" x14ac:dyDescent="0.4">
      <c r="A6657">
        <v>6656</v>
      </c>
      <c r="B6657" t="s">
        <v>14420</v>
      </c>
      <c r="C6657" t="s">
        <v>21583</v>
      </c>
      <c r="D6657">
        <v>61</v>
      </c>
      <c r="E6657" t="s">
        <v>58</v>
      </c>
      <c r="F6657" t="s">
        <v>485</v>
      </c>
      <c r="G6657" s="1">
        <v>44325</v>
      </c>
      <c r="H6657" t="s">
        <v>67</v>
      </c>
      <c r="I6657" t="s">
        <v>31</v>
      </c>
      <c r="J6657" t="s">
        <v>21584</v>
      </c>
      <c r="K6657" t="s">
        <v>62</v>
      </c>
      <c r="M6657" t="s">
        <v>25</v>
      </c>
      <c r="N6657" t="s">
        <v>26</v>
      </c>
      <c r="R6657">
        <v>6656</v>
      </c>
      <c r="S6657" t="str">
        <f>PROPER(CustomerSupport[[#This Row],[Resolution]])</f>
        <v/>
      </c>
      <c r="T6657" t="str">
        <f>TRIM(CustomerSupport[[#This Row],[Customer Name]])</f>
        <v>Christopher Moore</v>
      </c>
      <c r="U6657">
        <f>MONTH(CustomerSupport[[#This Row],[Date of Purchase]])</f>
        <v>5</v>
      </c>
      <c r="V6657" t="str">
        <f>TEXT('Working data'!G6657,"mmmm")</f>
        <v>May</v>
      </c>
      <c r="W6657">
        <f>YEAR(CustomerSupport[[#This Row],[Date of Purchase]])</f>
        <v>2021</v>
      </c>
      <c r="X6657" t="str">
        <f t="shared" si="103"/>
        <v/>
      </c>
    </row>
    <row r="6658" spans="1:24" ht="14.25" customHeight="1" x14ac:dyDescent="0.4">
      <c r="A6658">
        <v>6657</v>
      </c>
      <c r="B6658" t="s">
        <v>21585</v>
      </c>
      <c r="C6658" t="s">
        <v>21586</v>
      </c>
      <c r="D6658">
        <v>28</v>
      </c>
      <c r="E6658" t="s">
        <v>58</v>
      </c>
      <c r="F6658" t="s">
        <v>103</v>
      </c>
      <c r="G6658" s="1">
        <v>44119</v>
      </c>
      <c r="H6658" t="s">
        <v>45</v>
      </c>
      <c r="I6658" t="s">
        <v>113</v>
      </c>
      <c r="J6658" t="s">
        <v>21587</v>
      </c>
      <c r="K6658" t="s">
        <v>39</v>
      </c>
      <c r="L6658" t="s">
        <v>21588</v>
      </c>
      <c r="M6658" t="s">
        <v>41</v>
      </c>
      <c r="N6658" t="s">
        <v>83</v>
      </c>
      <c r="O6658" s="3">
        <v>45078.535717592589</v>
      </c>
      <c r="P6658" s="3">
        <v>45078.979467592595</v>
      </c>
      <c r="Q6658">
        <v>4</v>
      </c>
      <c r="R6658">
        <v>6657</v>
      </c>
      <c r="S6658" t="str">
        <f>PROPER(CustomerSupport[[#This Row],[Resolution]])</f>
        <v>Data Attack Southern Quite Rise.</v>
      </c>
      <c r="T6658" t="str">
        <f>TRIM(CustomerSupport[[#This Row],[Customer Name]])</f>
        <v>Shaun Palmer</v>
      </c>
      <c r="U6658">
        <f>MONTH(CustomerSupport[[#This Row],[Date of Purchase]])</f>
        <v>10</v>
      </c>
      <c r="V6658" t="str">
        <f>TEXT('Working data'!G6658,"mmmm")</f>
        <v>October</v>
      </c>
      <c r="W6658">
        <f>YEAR(CustomerSupport[[#This Row],[Date of Purchase]])</f>
        <v>2020</v>
      </c>
      <c r="X6658">
        <f t="shared" ref="X6658:X6721" si="104">IF(OR(O6658="",P6658=""),"",(P6658-O6658)*24)</f>
        <v>10.650000000139698</v>
      </c>
    </row>
    <row r="6659" spans="1:24" ht="14.25" customHeight="1" x14ac:dyDescent="0.4">
      <c r="A6659">
        <v>6658</v>
      </c>
      <c r="B6659" t="s">
        <v>21589</v>
      </c>
      <c r="C6659" t="s">
        <v>21590</v>
      </c>
      <c r="D6659">
        <v>61</v>
      </c>
      <c r="E6659" t="s">
        <v>29</v>
      </c>
      <c r="F6659" t="s">
        <v>655</v>
      </c>
      <c r="G6659" s="1">
        <v>43906</v>
      </c>
      <c r="H6659" t="s">
        <v>67</v>
      </c>
      <c r="I6659" t="s">
        <v>59</v>
      </c>
      <c r="J6659" t="s">
        <v>3826</v>
      </c>
      <c r="K6659" t="s">
        <v>24</v>
      </c>
      <c r="M6659" t="s">
        <v>25</v>
      </c>
      <c r="N6659" t="s">
        <v>83</v>
      </c>
      <c r="O6659" s="3">
        <v>45078.8593287037</v>
      </c>
      <c r="R6659">
        <v>6658</v>
      </c>
      <c r="S6659" t="str">
        <f>PROPER(CustomerSupport[[#This Row],[Resolution]])</f>
        <v/>
      </c>
      <c r="T6659" t="str">
        <f>TRIM(CustomerSupport[[#This Row],[Customer Name]])</f>
        <v>David Romero</v>
      </c>
      <c r="U6659">
        <f>MONTH(CustomerSupport[[#This Row],[Date of Purchase]])</f>
        <v>3</v>
      </c>
      <c r="V6659" t="str">
        <f>TEXT('Working data'!G6659,"mmmm")</f>
        <v>March</v>
      </c>
      <c r="W6659">
        <f>YEAR(CustomerSupport[[#This Row],[Date of Purchase]])</f>
        <v>2020</v>
      </c>
      <c r="X6659" t="str">
        <f t="shared" si="104"/>
        <v/>
      </c>
    </row>
    <row r="6660" spans="1:24" ht="14.25" customHeight="1" x14ac:dyDescent="0.4">
      <c r="A6660">
        <v>6659</v>
      </c>
      <c r="B6660" t="s">
        <v>21591</v>
      </c>
      <c r="C6660" t="s">
        <v>21592</v>
      </c>
      <c r="D6660">
        <v>26</v>
      </c>
      <c r="E6660" t="s">
        <v>58</v>
      </c>
      <c r="F6660" t="s">
        <v>242</v>
      </c>
      <c r="G6660" s="1">
        <v>44137</v>
      </c>
      <c r="H6660" t="s">
        <v>67</v>
      </c>
      <c r="I6660" t="s">
        <v>150</v>
      </c>
      <c r="J6660" s="2" t="s">
        <v>21593</v>
      </c>
      <c r="K6660" t="s">
        <v>39</v>
      </c>
      <c r="L6660" t="s">
        <v>21594</v>
      </c>
      <c r="M6660" t="s">
        <v>41</v>
      </c>
      <c r="N6660" t="s">
        <v>55</v>
      </c>
      <c r="O6660" s="3">
        <v>45078.638506944444</v>
      </c>
      <c r="P6660" s="3">
        <v>45078.473923611113</v>
      </c>
      <c r="Q6660">
        <v>3</v>
      </c>
      <c r="R6660">
        <v>6659</v>
      </c>
      <c r="S6660" t="str">
        <f>PROPER(CustomerSupport[[#This Row],[Resolution]])</f>
        <v>Training Threat Yard Care Bill Game.</v>
      </c>
      <c r="T6660" t="str">
        <f>TRIM(CustomerSupport[[#This Row],[Customer Name]])</f>
        <v>George Scott</v>
      </c>
      <c r="U6660">
        <f>MONTH(CustomerSupport[[#This Row],[Date of Purchase]])</f>
        <v>11</v>
      </c>
      <c r="V6660" t="str">
        <f>TEXT('Working data'!G6660,"mmmm")</f>
        <v>November</v>
      </c>
      <c r="W6660">
        <f>YEAR(CustomerSupport[[#This Row],[Date of Purchase]])</f>
        <v>2020</v>
      </c>
      <c r="X6660">
        <f t="shared" si="104"/>
        <v>-3.9499999999534339</v>
      </c>
    </row>
    <row r="6661" spans="1:24" ht="14.25" customHeight="1" x14ac:dyDescent="0.4">
      <c r="A6661">
        <v>6660</v>
      </c>
      <c r="B6661" t="s">
        <v>21595</v>
      </c>
      <c r="C6661" t="s">
        <v>21596</v>
      </c>
      <c r="D6661">
        <v>65</v>
      </c>
      <c r="E6661" t="s">
        <v>29</v>
      </c>
      <c r="F6661" t="s">
        <v>202</v>
      </c>
      <c r="G6661" s="1">
        <v>44198</v>
      </c>
      <c r="H6661" t="s">
        <v>59</v>
      </c>
      <c r="I6661" t="s">
        <v>93</v>
      </c>
      <c r="J6661" t="s">
        <v>21597</v>
      </c>
      <c r="K6661" t="s">
        <v>39</v>
      </c>
      <c r="L6661" t="s">
        <v>21598</v>
      </c>
      <c r="M6661" t="s">
        <v>143</v>
      </c>
      <c r="N6661" t="s">
        <v>33</v>
      </c>
      <c r="O6661" s="3">
        <v>45078.101030092592</v>
      </c>
      <c r="P6661" s="3">
        <v>45078.059363425928</v>
      </c>
      <c r="Q6661">
        <v>3</v>
      </c>
      <c r="R6661">
        <v>6660</v>
      </c>
      <c r="S6661" t="str">
        <f>PROPER(CustomerSupport[[#This Row],[Resolution]])</f>
        <v>Important Have He Probably Which Central Us.</v>
      </c>
      <c r="T6661" t="str">
        <f>TRIM(CustomerSupport[[#This Row],[Customer Name]])</f>
        <v>Elizabeth Waller MD</v>
      </c>
      <c r="U6661">
        <f>MONTH(CustomerSupport[[#This Row],[Date of Purchase]])</f>
        <v>1</v>
      </c>
      <c r="V6661" t="str">
        <f>TEXT('Working data'!G6661,"mmmm")</f>
        <v>January</v>
      </c>
      <c r="W6661">
        <f>YEAR(CustomerSupport[[#This Row],[Date of Purchase]])</f>
        <v>2021</v>
      </c>
      <c r="X6661">
        <f t="shared" si="104"/>
        <v>-0.99999999994179234</v>
      </c>
    </row>
    <row r="6662" spans="1:24" ht="14.25" customHeight="1" x14ac:dyDescent="0.4">
      <c r="A6662">
        <v>6661</v>
      </c>
      <c r="B6662" t="s">
        <v>17502</v>
      </c>
      <c r="C6662" t="s">
        <v>21599</v>
      </c>
      <c r="D6662">
        <v>35</v>
      </c>
      <c r="E6662" t="s">
        <v>29</v>
      </c>
      <c r="F6662" t="s">
        <v>51</v>
      </c>
      <c r="G6662" s="1">
        <v>44354</v>
      </c>
      <c r="H6662" t="s">
        <v>59</v>
      </c>
      <c r="I6662" t="s">
        <v>72</v>
      </c>
      <c r="J6662" s="2" t="s">
        <v>21600</v>
      </c>
      <c r="K6662" t="s">
        <v>62</v>
      </c>
      <c r="M6662" t="s">
        <v>25</v>
      </c>
      <c r="N6662" t="s">
        <v>26</v>
      </c>
      <c r="R6662">
        <v>6661</v>
      </c>
      <c r="S6662" t="str">
        <f>PROPER(CustomerSupport[[#This Row],[Resolution]])</f>
        <v/>
      </c>
      <c r="T6662" t="str">
        <f>TRIM(CustomerSupport[[#This Row],[Customer Name]])</f>
        <v>Michael Taylor</v>
      </c>
      <c r="U6662">
        <f>MONTH(CustomerSupport[[#This Row],[Date of Purchase]])</f>
        <v>6</v>
      </c>
      <c r="V6662" t="str">
        <f>TEXT('Working data'!G6662,"mmmm")</f>
        <v>June</v>
      </c>
      <c r="W6662">
        <f>YEAR(CustomerSupport[[#This Row],[Date of Purchase]])</f>
        <v>2021</v>
      </c>
      <c r="X6662" t="str">
        <f t="shared" si="104"/>
        <v/>
      </c>
    </row>
    <row r="6663" spans="1:24" ht="14.25" customHeight="1" x14ac:dyDescent="0.4">
      <c r="A6663">
        <v>6662</v>
      </c>
      <c r="B6663" t="s">
        <v>21601</v>
      </c>
      <c r="C6663" t="s">
        <v>21602</v>
      </c>
      <c r="D6663">
        <v>21</v>
      </c>
      <c r="E6663" t="s">
        <v>58</v>
      </c>
      <c r="F6663" t="s">
        <v>485</v>
      </c>
      <c r="G6663" s="1">
        <v>44182</v>
      </c>
      <c r="H6663" t="s">
        <v>59</v>
      </c>
      <c r="I6663" t="s">
        <v>60</v>
      </c>
      <c r="J6663" t="s">
        <v>21603</v>
      </c>
      <c r="K6663" t="s">
        <v>62</v>
      </c>
      <c r="M6663" t="s">
        <v>143</v>
      </c>
      <c r="N6663" t="s">
        <v>55</v>
      </c>
      <c r="R6663">
        <v>6662</v>
      </c>
      <c r="S6663" t="str">
        <f>PROPER(CustomerSupport[[#This Row],[Resolution]])</f>
        <v/>
      </c>
      <c r="T6663" t="str">
        <f>TRIM(CustomerSupport[[#This Row],[Customer Name]])</f>
        <v>Thomas Ford</v>
      </c>
      <c r="U6663">
        <f>MONTH(CustomerSupport[[#This Row],[Date of Purchase]])</f>
        <v>12</v>
      </c>
      <c r="V6663" t="str">
        <f>TEXT('Working data'!G6663,"mmmm")</f>
        <v>December</v>
      </c>
      <c r="W6663">
        <f>YEAR(CustomerSupport[[#This Row],[Date of Purchase]])</f>
        <v>2020</v>
      </c>
      <c r="X6663" t="str">
        <f t="shared" si="104"/>
        <v/>
      </c>
    </row>
    <row r="6664" spans="1:24" ht="14.25" customHeight="1" x14ac:dyDescent="0.4">
      <c r="A6664">
        <v>6663</v>
      </c>
      <c r="B6664" t="s">
        <v>21604</v>
      </c>
      <c r="C6664" t="s">
        <v>21605</v>
      </c>
      <c r="D6664">
        <v>37</v>
      </c>
      <c r="E6664" t="s">
        <v>19</v>
      </c>
      <c r="F6664" t="s">
        <v>51</v>
      </c>
      <c r="G6664" s="1">
        <v>43986</v>
      </c>
      <c r="H6664" t="s">
        <v>66</v>
      </c>
      <c r="I6664" t="s">
        <v>141</v>
      </c>
      <c r="J6664" s="2" t="s">
        <v>21606</v>
      </c>
      <c r="K6664" t="s">
        <v>24</v>
      </c>
      <c r="M6664" t="s">
        <v>89</v>
      </c>
      <c r="N6664" t="s">
        <v>26</v>
      </c>
      <c r="O6664" s="3">
        <v>45078.902442129627</v>
      </c>
      <c r="R6664">
        <v>6663</v>
      </c>
      <c r="S6664" t="str">
        <f>PROPER(CustomerSupport[[#This Row],[Resolution]])</f>
        <v/>
      </c>
      <c r="T6664" t="str">
        <f>TRIM(CustomerSupport[[#This Row],[Customer Name]])</f>
        <v>Glenn Mckee Jr.</v>
      </c>
      <c r="U6664">
        <f>MONTH(CustomerSupport[[#This Row],[Date of Purchase]])</f>
        <v>6</v>
      </c>
      <c r="V6664" t="str">
        <f>TEXT('Working data'!G6664,"mmmm")</f>
        <v>June</v>
      </c>
      <c r="W6664">
        <f>YEAR(CustomerSupport[[#This Row],[Date of Purchase]])</f>
        <v>2020</v>
      </c>
      <c r="X6664" t="str">
        <f t="shared" si="104"/>
        <v/>
      </c>
    </row>
    <row r="6665" spans="1:24" ht="14.25" customHeight="1" x14ac:dyDescent="0.4">
      <c r="A6665">
        <v>6664</v>
      </c>
      <c r="B6665" t="s">
        <v>21607</v>
      </c>
      <c r="C6665" t="s">
        <v>21608</v>
      </c>
      <c r="D6665">
        <v>53</v>
      </c>
      <c r="E6665" t="s">
        <v>29</v>
      </c>
      <c r="F6665" t="s">
        <v>339</v>
      </c>
      <c r="G6665" s="1">
        <v>44266</v>
      </c>
      <c r="H6665" t="s">
        <v>59</v>
      </c>
      <c r="I6665" t="s">
        <v>52</v>
      </c>
      <c r="J6665" s="2" t="s">
        <v>21609</v>
      </c>
      <c r="K6665" t="s">
        <v>24</v>
      </c>
      <c r="M6665" t="s">
        <v>41</v>
      </c>
      <c r="N6665" t="s">
        <v>55</v>
      </c>
      <c r="O6665" s="3">
        <v>45078.773287037038</v>
      </c>
      <c r="R6665">
        <v>6664</v>
      </c>
      <c r="S6665" t="str">
        <f>PROPER(CustomerSupport[[#This Row],[Resolution]])</f>
        <v/>
      </c>
      <c r="T6665" t="str">
        <f>TRIM(CustomerSupport[[#This Row],[Customer Name]])</f>
        <v>Paul Williams</v>
      </c>
      <c r="U6665">
        <f>MONTH(CustomerSupport[[#This Row],[Date of Purchase]])</f>
        <v>3</v>
      </c>
      <c r="V6665" t="str">
        <f>TEXT('Working data'!G6665,"mmmm")</f>
        <v>March</v>
      </c>
      <c r="W6665">
        <f>YEAR(CustomerSupport[[#This Row],[Date of Purchase]])</f>
        <v>2021</v>
      </c>
      <c r="X6665" t="str">
        <f t="shared" si="104"/>
        <v/>
      </c>
    </row>
    <row r="6666" spans="1:24" ht="14.25" customHeight="1" x14ac:dyDescent="0.4">
      <c r="A6666">
        <v>6665</v>
      </c>
      <c r="B6666" t="s">
        <v>21610</v>
      </c>
      <c r="C6666" t="s">
        <v>21611</v>
      </c>
      <c r="D6666">
        <v>28</v>
      </c>
      <c r="E6666" t="s">
        <v>58</v>
      </c>
      <c r="F6666" t="s">
        <v>125</v>
      </c>
      <c r="G6666" s="1">
        <v>44219</v>
      </c>
      <c r="H6666" t="s">
        <v>67</v>
      </c>
      <c r="I6666" t="s">
        <v>77</v>
      </c>
      <c r="J6666" t="s">
        <v>21612</v>
      </c>
      <c r="K6666" t="s">
        <v>62</v>
      </c>
      <c r="M6666" t="s">
        <v>143</v>
      </c>
      <c r="N6666" t="s">
        <v>26</v>
      </c>
      <c r="R6666">
        <v>6665</v>
      </c>
      <c r="S6666" t="str">
        <f>PROPER(CustomerSupport[[#This Row],[Resolution]])</f>
        <v/>
      </c>
      <c r="T6666" t="str">
        <f>TRIM(CustomerSupport[[#This Row],[Customer Name]])</f>
        <v>Julie Thomas</v>
      </c>
      <c r="U6666">
        <f>MONTH(CustomerSupport[[#This Row],[Date of Purchase]])</f>
        <v>1</v>
      </c>
      <c r="V6666" t="str">
        <f>TEXT('Working data'!G6666,"mmmm")</f>
        <v>January</v>
      </c>
      <c r="W6666">
        <f>YEAR(CustomerSupport[[#This Row],[Date of Purchase]])</f>
        <v>2021</v>
      </c>
      <c r="X6666" t="str">
        <f t="shared" si="104"/>
        <v/>
      </c>
    </row>
    <row r="6667" spans="1:24" ht="14.25" customHeight="1" x14ac:dyDescent="0.4">
      <c r="A6667">
        <v>6666</v>
      </c>
      <c r="B6667" t="s">
        <v>21613</v>
      </c>
      <c r="C6667" t="s">
        <v>21614</v>
      </c>
      <c r="D6667">
        <v>61</v>
      </c>
      <c r="E6667" t="s">
        <v>29</v>
      </c>
      <c r="F6667" t="s">
        <v>44</v>
      </c>
      <c r="G6667" s="1">
        <v>44155</v>
      </c>
      <c r="H6667" t="s">
        <v>45</v>
      </c>
      <c r="I6667" t="s">
        <v>177</v>
      </c>
      <c r="J6667" s="2" t="s">
        <v>21615</v>
      </c>
      <c r="K6667" t="s">
        <v>39</v>
      </c>
      <c r="L6667" t="s">
        <v>21616</v>
      </c>
      <c r="M6667" t="s">
        <v>89</v>
      </c>
      <c r="N6667" t="s">
        <v>55</v>
      </c>
      <c r="O6667" s="3">
        <v>45078.38858796296</v>
      </c>
      <c r="P6667" s="3">
        <v>45078.287199074075</v>
      </c>
      <c r="Q6667">
        <v>4</v>
      </c>
      <c r="R6667">
        <v>6666</v>
      </c>
      <c r="S6667" t="str">
        <f>PROPER(CustomerSupport[[#This Row],[Resolution]])</f>
        <v>Country Can In Window.</v>
      </c>
      <c r="T6667" t="str">
        <f>TRIM(CustomerSupport[[#This Row],[Customer Name]])</f>
        <v>Daniel Schroeder</v>
      </c>
      <c r="U6667">
        <f>MONTH(CustomerSupport[[#This Row],[Date of Purchase]])</f>
        <v>11</v>
      </c>
      <c r="V6667" t="str">
        <f>TEXT('Working data'!G6667,"mmmm")</f>
        <v>November</v>
      </c>
      <c r="W6667">
        <f>YEAR(CustomerSupport[[#This Row],[Date of Purchase]])</f>
        <v>2020</v>
      </c>
      <c r="X6667">
        <f t="shared" si="104"/>
        <v>-2.4333333332324401</v>
      </c>
    </row>
    <row r="6668" spans="1:24" ht="14.25" customHeight="1" x14ac:dyDescent="0.4">
      <c r="A6668">
        <v>6667</v>
      </c>
      <c r="B6668" t="s">
        <v>21617</v>
      </c>
      <c r="C6668" t="s">
        <v>21618</v>
      </c>
      <c r="D6668">
        <v>40</v>
      </c>
      <c r="E6668" t="s">
        <v>29</v>
      </c>
      <c r="F6668" t="s">
        <v>117</v>
      </c>
      <c r="G6668" s="1">
        <v>44040</v>
      </c>
      <c r="H6668" t="s">
        <v>45</v>
      </c>
      <c r="I6668" t="s">
        <v>22</v>
      </c>
      <c r="J6668" s="2" t="s">
        <v>21619</v>
      </c>
      <c r="K6668" t="s">
        <v>62</v>
      </c>
      <c r="M6668" t="s">
        <v>41</v>
      </c>
      <c r="N6668" t="s">
        <v>26</v>
      </c>
      <c r="R6668">
        <v>6667</v>
      </c>
      <c r="S6668" t="str">
        <f>PROPER(CustomerSupport[[#This Row],[Resolution]])</f>
        <v/>
      </c>
      <c r="T6668" t="str">
        <f>TRIM(CustomerSupport[[#This Row],[Customer Name]])</f>
        <v>Kayla Ross</v>
      </c>
      <c r="U6668">
        <f>MONTH(CustomerSupport[[#This Row],[Date of Purchase]])</f>
        <v>7</v>
      </c>
      <c r="V6668" t="str">
        <f>TEXT('Working data'!G6668,"mmmm")</f>
        <v>July</v>
      </c>
      <c r="W6668">
        <f>YEAR(CustomerSupport[[#This Row],[Date of Purchase]])</f>
        <v>2020</v>
      </c>
      <c r="X6668" t="str">
        <f t="shared" si="104"/>
        <v/>
      </c>
    </row>
    <row r="6669" spans="1:24" ht="14.25" customHeight="1" x14ac:dyDescent="0.4">
      <c r="A6669">
        <v>6668</v>
      </c>
      <c r="B6669" t="s">
        <v>21620</v>
      </c>
      <c r="C6669" t="s">
        <v>21621</v>
      </c>
      <c r="D6669">
        <v>70</v>
      </c>
      <c r="E6669" t="s">
        <v>19</v>
      </c>
      <c r="F6669" t="s">
        <v>157</v>
      </c>
      <c r="G6669" s="1">
        <v>44346</v>
      </c>
      <c r="H6669" t="s">
        <v>21</v>
      </c>
      <c r="I6669" t="s">
        <v>177</v>
      </c>
      <c r="J6669" t="s">
        <v>21622</v>
      </c>
      <c r="K6669" t="s">
        <v>62</v>
      </c>
      <c r="M6669" t="s">
        <v>25</v>
      </c>
      <c r="N6669" t="s">
        <v>55</v>
      </c>
      <c r="R6669">
        <v>6668</v>
      </c>
      <c r="S6669" t="str">
        <f>PROPER(CustomerSupport[[#This Row],[Resolution]])</f>
        <v/>
      </c>
      <c r="T6669" t="str">
        <f>TRIM(CustomerSupport[[#This Row],[Customer Name]])</f>
        <v>Matthew Oconnell</v>
      </c>
      <c r="U6669">
        <f>MONTH(CustomerSupport[[#This Row],[Date of Purchase]])</f>
        <v>5</v>
      </c>
      <c r="V6669" t="str">
        <f>TEXT('Working data'!G6669,"mmmm")</f>
        <v>May</v>
      </c>
      <c r="W6669">
        <f>YEAR(CustomerSupport[[#This Row],[Date of Purchase]])</f>
        <v>2021</v>
      </c>
      <c r="X6669" t="str">
        <f t="shared" si="104"/>
        <v/>
      </c>
    </row>
    <row r="6670" spans="1:24" ht="14.25" customHeight="1" x14ac:dyDescent="0.4">
      <c r="A6670">
        <v>6669</v>
      </c>
      <c r="B6670" t="s">
        <v>21623</v>
      </c>
      <c r="C6670" t="s">
        <v>21624</v>
      </c>
      <c r="D6670">
        <v>56</v>
      </c>
      <c r="E6670" t="s">
        <v>19</v>
      </c>
      <c r="F6670" t="s">
        <v>20</v>
      </c>
      <c r="G6670" s="1">
        <v>43845</v>
      </c>
      <c r="H6670" t="s">
        <v>59</v>
      </c>
      <c r="I6670" t="s">
        <v>150</v>
      </c>
      <c r="J6670" s="2" t="s">
        <v>21625</v>
      </c>
      <c r="K6670" t="s">
        <v>62</v>
      </c>
      <c r="M6670" t="s">
        <v>41</v>
      </c>
      <c r="N6670" t="s">
        <v>33</v>
      </c>
      <c r="R6670">
        <v>6669</v>
      </c>
      <c r="S6670" t="str">
        <f>PROPER(CustomerSupport[[#This Row],[Resolution]])</f>
        <v/>
      </c>
      <c r="T6670" t="str">
        <f>TRIM(CustomerSupport[[#This Row],[Customer Name]])</f>
        <v>Marisa Santiago</v>
      </c>
      <c r="U6670">
        <f>MONTH(CustomerSupport[[#This Row],[Date of Purchase]])</f>
        <v>1</v>
      </c>
      <c r="V6670" t="str">
        <f>TEXT('Working data'!G6670,"mmmm")</f>
        <v>January</v>
      </c>
      <c r="W6670">
        <f>YEAR(CustomerSupport[[#This Row],[Date of Purchase]])</f>
        <v>2020</v>
      </c>
      <c r="X6670" t="str">
        <f t="shared" si="104"/>
        <v/>
      </c>
    </row>
    <row r="6671" spans="1:24" ht="14.25" customHeight="1" x14ac:dyDescent="0.4">
      <c r="A6671">
        <v>6670</v>
      </c>
      <c r="B6671" t="s">
        <v>21626</v>
      </c>
      <c r="C6671" t="s">
        <v>21627</v>
      </c>
      <c r="D6671">
        <v>48</v>
      </c>
      <c r="E6671" t="s">
        <v>29</v>
      </c>
      <c r="F6671" t="s">
        <v>92</v>
      </c>
      <c r="G6671" s="1">
        <v>43850</v>
      </c>
      <c r="H6671" t="s">
        <v>66</v>
      </c>
      <c r="I6671" t="s">
        <v>52</v>
      </c>
      <c r="J6671" t="s">
        <v>21628</v>
      </c>
      <c r="K6671" t="s">
        <v>39</v>
      </c>
      <c r="L6671" t="s">
        <v>21629</v>
      </c>
      <c r="M6671" t="s">
        <v>41</v>
      </c>
      <c r="N6671" t="s">
        <v>55</v>
      </c>
      <c r="O6671" s="3">
        <v>45078.487268518518</v>
      </c>
      <c r="P6671" s="3">
        <v>45078.573379629626</v>
      </c>
      <c r="Q6671">
        <v>4</v>
      </c>
      <c r="R6671">
        <v>6670</v>
      </c>
      <c r="S6671" t="str">
        <f>PROPER(CustomerSupport[[#This Row],[Resolution]])</f>
        <v>Throw System About Far.</v>
      </c>
      <c r="T6671" t="str">
        <f>TRIM(CustomerSupport[[#This Row],[Customer Name]])</f>
        <v>Tami Elliott</v>
      </c>
      <c r="U6671">
        <f>MONTH(CustomerSupport[[#This Row],[Date of Purchase]])</f>
        <v>1</v>
      </c>
      <c r="V6671" t="str">
        <f>TEXT('Working data'!G6671,"mmmm")</f>
        <v>January</v>
      </c>
      <c r="W6671">
        <f>YEAR(CustomerSupport[[#This Row],[Date of Purchase]])</f>
        <v>2020</v>
      </c>
      <c r="X6671">
        <f t="shared" si="104"/>
        <v>2.066666666592937</v>
      </c>
    </row>
    <row r="6672" spans="1:24" ht="14.25" customHeight="1" x14ac:dyDescent="0.4">
      <c r="A6672">
        <v>6671</v>
      </c>
      <c r="B6672" t="s">
        <v>21630</v>
      </c>
      <c r="C6672" t="s">
        <v>21631</v>
      </c>
      <c r="D6672">
        <v>38</v>
      </c>
      <c r="E6672" t="s">
        <v>58</v>
      </c>
      <c r="F6672" t="s">
        <v>242</v>
      </c>
      <c r="G6672" s="1">
        <v>44499</v>
      </c>
      <c r="H6672" t="s">
        <v>21</v>
      </c>
      <c r="I6672" t="s">
        <v>141</v>
      </c>
      <c r="J6672" t="s">
        <v>21632</v>
      </c>
      <c r="K6672" t="s">
        <v>24</v>
      </c>
      <c r="M6672" t="s">
        <v>143</v>
      </c>
      <c r="N6672" t="s">
        <v>33</v>
      </c>
      <c r="O6672" s="3">
        <v>45078.221319444441</v>
      </c>
      <c r="R6672">
        <v>6671</v>
      </c>
      <c r="S6672" t="str">
        <f>PROPER(CustomerSupport[[#This Row],[Resolution]])</f>
        <v/>
      </c>
      <c r="T6672" t="str">
        <f>TRIM(CustomerSupport[[#This Row],[Customer Name]])</f>
        <v>Jane Shelton</v>
      </c>
      <c r="U6672">
        <f>MONTH(CustomerSupport[[#This Row],[Date of Purchase]])</f>
        <v>10</v>
      </c>
      <c r="V6672" t="str">
        <f>TEXT('Working data'!G6672,"mmmm")</f>
        <v>October</v>
      </c>
      <c r="W6672">
        <f>YEAR(CustomerSupport[[#This Row],[Date of Purchase]])</f>
        <v>2021</v>
      </c>
      <c r="X6672" t="str">
        <f t="shared" si="104"/>
        <v/>
      </c>
    </row>
    <row r="6673" spans="1:24" ht="14.25" customHeight="1" x14ac:dyDescent="0.4">
      <c r="A6673">
        <v>6672</v>
      </c>
      <c r="B6673" t="s">
        <v>21633</v>
      </c>
      <c r="C6673" t="s">
        <v>21634</v>
      </c>
      <c r="D6673">
        <v>59</v>
      </c>
      <c r="E6673" t="s">
        <v>29</v>
      </c>
      <c r="F6673" t="s">
        <v>281</v>
      </c>
      <c r="G6673" s="1">
        <v>44017</v>
      </c>
      <c r="H6673" t="s">
        <v>66</v>
      </c>
      <c r="I6673" t="s">
        <v>22</v>
      </c>
      <c r="J6673" s="2" t="s">
        <v>21635</v>
      </c>
      <c r="K6673" t="s">
        <v>24</v>
      </c>
      <c r="M6673" t="s">
        <v>41</v>
      </c>
      <c r="N6673" t="s">
        <v>55</v>
      </c>
      <c r="O6673" s="3">
        <v>45078.174120370371</v>
      </c>
      <c r="R6673">
        <v>6672</v>
      </c>
      <c r="S6673" t="str">
        <f>PROPER(CustomerSupport[[#This Row],[Resolution]])</f>
        <v/>
      </c>
      <c r="T6673" t="str">
        <f>TRIM(CustomerSupport[[#This Row],[Customer Name]])</f>
        <v>Joseph Dixon</v>
      </c>
      <c r="U6673">
        <f>MONTH(CustomerSupport[[#This Row],[Date of Purchase]])</f>
        <v>7</v>
      </c>
      <c r="V6673" t="str">
        <f>TEXT('Working data'!G6673,"mmmm")</f>
        <v>July</v>
      </c>
      <c r="W6673">
        <f>YEAR(CustomerSupport[[#This Row],[Date of Purchase]])</f>
        <v>2020</v>
      </c>
      <c r="X6673" t="str">
        <f t="shared" si="104"/>
        <v/>
      </c>
    </row>
    <row r="6674" spans="1:24" ht="14.25" customHeight="1" x14ac:dyDescent="0.4">
      <c r="A6674">
        <v>6673</v>
      </c>
      <c r="B6674" t="s">
        <v>21636</v>
      </c>
      <c r="C6674" t="s">
        <v>21637</v>
      </c>
      <c r="D6674">
        <v>61</v>
      </c>
      <c r="E6674" t="s">
        <v>58</v>
      </c>
      <c r="F6674" t="s">
        <v>125</v>
      </c>
      <c r="G6674" s="1">
        <v>44027</v>
      </c>
      <c r="H6674" t="s">
        <v>45</v>
      </c>
      <c r="I6674" t="s">
        <v>113</v>
      </c>
      <c r="J6674" s="2" t="s">
        <v>21638</v>
      </c>
      <c r="K6674" t="s">
        <v>62</v>
      </c>
      <c r="M6674" t="s">
        <v>25</v>
      </c>
      <c r="N6674" t="s">
        <v>33</v>
      </c>
      <c r="R6674">
        <v>6673</v>
      </c>
      <c r="S6674" t="str">
        <f>PROPER(CustomerSupport[[#This Row],[Resolution]])</f>
        <v/>
      </c>
      <c r="T6674" t="str">
        <f>TRIM(CustomerSupport[[#This Row],[Customer Name]])</f>
        <v>Jennifer Hernandez</v>
      </c>
      <c r="U6674">
        <f>MONTH(CustomerSupport[[#This Row],[Date of Purchase]])</f>
        <v>7</v>
      </c>
      <c r="V6674" t="str">
        <f>TEXT('Working data'!G6674,"mmmm")</f>
        <v>July</v>
      </c>
      <c r="W6674">
        <f>YEAR(CustomerSupport[[#This Row],[Date of Purchase]])</f>
        <v>2020</v>
      </c>
      <c r="X6674" t="str">
        <f t="shared" si="104"/>
        <v/>
      </c>
    </row>
    <row r="6675" spans="1:24" ht="14.25" customHeight="1" x14ac:dyDescent="0.4">
      <c r="A6675">
        <v>6674</v>
      </c>
      <c r="B6675" t="s">
        <v>21639</v>
      </c>
      <c r="C6675" t="s">
        <v>511</v>
      </c>
      <c r="D6675">
        <v>67</v>
      </c>
      <c r="E6675" t="s">
        <v>58</v>
      </c>
      <c r="F6675" t="s">
        <v>92</v>
      </c>
      <c r="G6675" s="1">
        <v>44317</v>
      </c>
      <c r="H6675" t="s">
        <v>66</v>
      </c>
      <c r="I6675" t="s">
        <v>113</v>
      </c>
      <c r="J6675" t="s">
        <v>21640</v>
      </c>
      <c r="K6675" t="s">
        <v>24</v>
      </c>
      <c r="M6675" t="s">
        <v>41</v>
      </c>
      <c r="N6675" t="s">
        <v>26</v>
      </c>
      <c r="O6675" s="3">
        <v>45078.409560185188</v>
      </c>
      <c r="R6675">
        <v>6674</v>
      </c>
      <c r="S6675" t="str">
        <f>PROPER(CustomerSupport[[#This Row],[Resolution]])</f>
        <v/>
      </c>
      <c r="T6675" t="str">
        <f>TRIM(CustomerSupport[[#This Row],[Customer Name]])</f>
        <v>Stephanie Lane</v>
      </c>
      <c r="U6675">
        <f>MONTH(CustomerSupport[[#This Row],[Date of Purchase]])</f>
        <v>5</v>
      </c>
      <c r="V6675" t="str">
        <f>TEXT('Working data'!G6675,"mmmm")</f>
        <v>May</v>
      </c>
      <c r="W6675">
        <f>YEAR(CustomerSupport[[#This Row],[Date of Purchase]])</f>
        <v>2021</v>
      </c>
      <c r="X6675" t="str">
        <f t="shared" si="104"/>
        <v/>
      </c>
    </row>
    <row r="6676" spans="1:24" ht="14.25" customHeight="1" x14ac:dyDescent="0.4">
      <c r="A6676">
        <v>6675</v>
      </c>
      <c r="B6676" t="s">
        <v>21641</v>
      </c>
      <c r="C6676" t="s">
        <v>21642</v>
      </c>
      <c r="D6676">
        <v>27</v>
      </c>
      <c r="E6676" t="s">
        <v>58</v>
      </c>
      <c r="F6676" t="s">
        <v>112</v>
      </c>
      <c r="G6676" s="1">
        <v>43832</v>
      </c>
      <c r="H6676" t="s">
        <v>59</v>
      </c>
      <c r="I6676" t="s">
        <v>77</v>
      </c>
      <c r="J6676" s="2" t="s">
        <v>21643</v>
      </c>
      <c r="K6676" t="s">
        <v>62</v>
      </c>
      <c r="M6676" t="s">
        <v>25</v>
      </c>
      <c r="N6676" t="s">
        <v>26</v>
      </c>
      <c r="R6676">
        <v>6675</v>
      </c>
      <c r="S6676" t="str">
        <f>PROPER(CustomerSupport[[#This Row],[Resolution]])</f>
        <v/>
      </c>
      <c r="T6676" t="str">
        <f>TRIM(CustomerSupport[[#This Row],[Customer Name]])</f>
        <v>Daniel Dodson</v>
      </c>
      <c r="U6676">
        <f>MONTH(CustomerSupport[[#This Row],[Date of Purchase]])</f>
        <v>1</v>
      </c>
      <c r="V6676" t="str">
        <f>TEXT('Working data'!G6676,"mmmm")</f>
        <v>January</v>
      </c>
      <c r="W6676">
        <f>YEAR(CustomerSupport[[#This Row],[Date of Purchase]])</f>
        <v>2020</v>
      </c>
      <c r="X6676" t="str">
        <f t="shared" si="104"/>
        <v/>
      </c>
    </row>
    <row r="6677" spans="1:24" ht="14.25" customHeight="1" x14ac:dyDescent="0.4">
      <c r="A6677">
        <v>6676</v>
      </c>
      <c r="B6677" t="s">
        <v>21644</v>
      </c>
      <c r="C6677" t="s">
        <v>21645</v>
      </c>
      <c r="D6677">
        <v>68</v>
      </c>
      <c r="E6677" t="s">
        <v>29</v>
      </c>
      <c r="F6677" t="s">
        <v>30</v>
      </c>
      <c r="G6677" s="1">
        <v>44408</v>
      </c>
      <c r="H6677" t="s">
        <v>66</v>
      </c>
      <c r="I6677" t="s">
        <v>46</v>
      </c>
      <c r="J6677" s="2" t="s">
        <v>21646</v>
      </c>
      <c r="K6677" t="s">
        <v>62</v>
      </c>
      <c r="M6677" t="s">
        <v>41</v>
      </c>
      <c r="N6677" t="s">
        <v>55</v>
      </c>
      <c r="R6677">
        <v>6676</v>
      </c>
      <c r="S6677" t="str">
        <f>PROPER(CustomerSupport[[#This Row],[Resolution]])</f>
        <v/>
      </c>
      <c r="T6677" t="str">
        <f>TRIM(CustomerSupport[[#This Row],[Customer Name]])</f>
        <v>Tammy Rivers MD</v>
      </c>
      <c r="U6677">
        <f>MONTH(CustomerSupport[[#This Row],[Date of Purchase]])</f>
        <v>7</v>
      </c>
      <c r="V6677" t="str">
        <f>TEXT('Working data'!G6677,"mmmm")</f>
        <v>July</v>
      </c>
      <c r="W6677">
        <f>YEAR(CustomerSupport[[#This Row],[Date of Purchase]])</f>
        <v>2021</v>
      </c>
      <c r="X6677" t="str">
        <f t="shared" si="104"/>
        <v/>
      </c>
    </row>
    <row r="6678" spans="1:24" ht="14.25" customHeight="1" x14ac:dyDescent="0.4">
      <c r="A6678">
        <v>6677</v>
      </c>
      <c r="B6678" t="s">
        <v>21647</v>
      </c>
      <c r="C6678" t="s">
        <v>21648</v>
      </c>
      <c r="D6678">
        <v>53</v>
      </c>
      <c r="E6678" t="s">
        <v>29</v>
      </c>
      <c r="F6678" t="s">
        <v>107</v>
      </c>
      <c r="G6678" s="1">
        <v>44169</v>
      </c>
      <c r="H6678" t="s">
        <v>59</v>
      </c>
      <c r="I6678" t="s">
        <v>72</v>
      </c>
      <c r="J6678" s="2" t="s">
        <v>21649</v>
      </c>
      <c r="K6678" t="s">
        <v>24</v>
      </c>
      <c r="M6678" t="s">
        <v>143</v>
      </c>
      <c r="N6678" t="s">
        <v>83</v>
      </c>
      <c r="O6678" s="3">
        <v>45078.122800925928</v>
      </c>
      <c r="R6678">
        <v>6677</v>
      </c>
      <c r="S6678" t="str">
        <f>PROPER(CustomerSupport[[#This Row],[Resolution]])</f>
        <v/>
      </c>
      <c r="T6678" t="str">
        <f>TRIM(CustomerSupport[[#This Row],[Customer Name]])</f>
        <v>Mrs. Lindsay Huff</v>
      </c>
      <c r="U6678">
        <f>MONTH(CustomerSupport[[#This Row],[Date of Purchase]])</f>
        <v>12</v>
      </c>
      <c r="V6678" t="str">
        <f>TEXT('Working data'!G6678,"mmmm")</f>
        <v>December</v>
      </c>
      <c r="W6678">
        <f>YEAR(CustomerSupport[[#This Row],[Date of Purchase]])</f>
        <v>2020</v>
      </c>
      <c r="X6678" t="str">
        <f t="shared" si="104"/>
        <v/>
      </c>
    </row>
    <row r="6679" spans="1:24" ht="14.25" customHeight="1" x14ac:dyDescent="0.4">
      <c r="A6679">
        <v>6678</v>
      </c>
      <c r="B6679" t="s">
        <v>20058</v>
      </c>
      <c r="C6679" t="s">
        <v>21650</v>
      </c>
      <c r="D6679">
        <v>68</v>
      </c>
      <c r="E6679" t="s">
        <v>29</v>
      </c>
      <c r="F6679" t="s">
        <v>699</v>
      </c>
      <c r="G6679" s="1">
        <v>44285</v>
      </c>
      <c r="H6679" t="s">
        <v>21</v>
      </c>
      <c r="I6679" t="s">
        <v>37</v>
      </c>
      <c r="J6679" s="2" t="s">
        <v>21651</v>
      </c>
      <c r="K6679" t="s">
        <v>39</v>
      </c>
      <c r="L6679" t="s">
        <v>21652</v>
      </c>
      <c r="M6679" t="s">
        <v>25</v>
      </c>
      <c r="N6679" t="s">
        <v>33</v>
      </c>
      <c r="O6679" s="3">
        <v>45078.301990740743</v>
      </c>
      <c r="P6679" s="3">
        <v>45078.070740740739</v>
      </c>
      <c r="Q6679">
        <v>5</v>
      </c>
      <c r="R6679">
        <v>6678</v>
      </c>
      <c r="S6679" t="str">
        <f>PROPER(CustomerSupport[[#This Row],[Resolution]])</f>
        <v>Sister Behind Former Surface Listen Beat Recent.</v>
      </c>
      <c r="T6679" t="str">
        <f>TRIM(CustomerSupport[[#This Row],[Customer Name]])</f>
        <v>John Moore</v>
      </c>
      <c r="U6679">
        <f>MONTH(CustomerSupport[[#This Row],[Date of Purchase]])</f>
        <v>3</v>
      </c>
      <c r="V6679" t="str">
        <f>TEXT('Working data'!G6679,"mmmm")</f>
        <v>March</v>
      </c>
      <c r="W6679">
        <f>YEAR(CustomerSupport[[#This Row],[Date of Purchase]])</f>
        <v>2021</v>
      </c>
      <c r="X6679">
        <f t="shared" si="104"/>
        <v>-5.5500000001047738</v>
      </c>
    </row>
    <row r="6680" spans="1:24" ht="14.25" customHeight="1" x14ac:dyDescent="0.4">
      <c r="A6680">
        <v>6679</v>
      </c>
      <c r="B6680" t="s">
        <v>21653</v>
      </c>
      <c r="C6680" t="s">
        <v>21654</v>
      </c>
      <c r="D6680">
        <v>56</v>
      </c>
      <c r="E6680" t="s">
        <v>19</v>
      </c>
      <c r="F6680" t="s">
        <v>71</v>
      </c>
      <c r="G6680" s="1">
        <v>44484</v>
      </c>
      <c r="H6680" t="s">
        <v>59</v>
      </c>
      <c r="I6680" t="s">
        <v>93</v>
      </c>
      <c r="J6680" s="2" t="s">
        <v>21655</v>
      </c>
      <c r="K6680" t="s">
        <v>24</v>
      </c>
      <c r="M6680" t="s">
        <v>25</v>
      </c>
      <c r="N6680" t="s">
        <v>33</v>
      </c>
      <c r="O6680" s="3">
        <v>45078.462430555555</v>
      </c>
      <c r="R6680">
        <v>6679</v>
      </c>
      <c r="S6680" t="str">
        <f>PROPER(CustomerSupport[[#This Row],[Resolution]])</f>
        <v/>
      </c>
      <c r="T6680" t="str">
        <f>TRIM(CustomerSupport[[#This Row],[Customer Name]])</f>
        <v>Mr. Christopher May</v>
      </c>
      <c r="U6680">
        <f>MONTH(CustomerSupport[[#This Row],[Date of Purchase]])</f>
        <v>10</v>
      </c>
      <c r="V6680" t="str">
        <f>TEXT('Working data'!G6680,"mmmm")</f>
        <v>October</v>
      </c>
      <c r="W6680">
        <f>YEAR(CustomerSupport[[#This Row],[Date of Purchase]])</f>
        <v>2021</v>
      </c>
      <c r="X6680" t="str">
        <f t="shared" si="104"/>
        <v/>
      </c>
    </row>
    <row r="6681" spans="1:24" ht="14.25" customHeight="1" x14ac:dyDescent="0.4">
      <c r="A6681">
        <v>6680</v>
      </c>
      <c r="B6681" t="s">
        <v>21656</v>
      </c>
      <c r="C6681" t="s">
        <v>21657</v>
      </c>
      <c r="D6681">
        <v>68</v>
      </c>
      <c r="E6681" t="s">
        <v>19</v>
      </c>
      <c r="F6681" t="s">
        <v>281</v>
      </c>
      <c r="G6681" s="1">
        <v>44044</v>
      </c>
      <c r="H6681" t="s">
        <v>66</v>
      </c>
      <c r="I6681" t="s">
        <v>37</v>
      </c>
      <c r="J6681" s="2" t="s">
        <v>21658</v>
      </c>
      <c r="K6681" t="s">
        <v>39</v>
      </c>
      <c r="L6681" t="s">
        <v>21659</v>
      </c>
      <c r="M6681" t="s">
        <v>89</v>
      </c>
      <c r="N6681" t="s">
        <v>33</v>
      </c>
      <c r="O6681" s="3">
        <v>45078.298564814817</v>
      </c>
      <c r="P6681" s="3">
        <v>45078.694398148145</v>
      </c>
      <c r="Q6681">
        <v>2</v>
      </c>
      <c r="R6681">
        <v>6680</v>
      </c>
      <c r="S6681" t="str">
        <f>PROPER(CustomerSupport[[#This Row],[Resolution]])</f>
        <v>Hope Politics Also Wait Edge Better.</v>
      </c>
      <c r="T6681" t="str">
        <f>TRIM(CustomerSupport[[#This Row],[Customer Name]])</f>
        <v>Timothy Wright</v>
      </c>
      <c r="U6681">
        <f>MONTH(CustomerSupport[[#This Row],[Date of Purchase]])</f>
        <v>8</v>
      </c>
      <c r="V6681" t="str">
        <f>TEXT('Working data'!G6681,"mmmm")</f>
        <v>August</v>
      </c>
      <c r="W6681">
        <f>YEAR(CustomerSupport[[#This Row],[Date of Purchase]])</f>
        <v>2020</v>
      </c>
      <c r="X6681">
        <f t="shared" si="104"/>
        <v>9.4999999998835847</v>
      </c>
    </row>
    <row r="6682" spans="1:24" ht="14.25" customHeight="1" x14ac:dyDescent="0.4">
      <c r="A6682">
        <v>6681</v>
      </c>
      <c r="B6682" t="s">
        <v>21660</v>
      </c>
      <c r="C6682" t="s">
        <v>21661</v>
      </c>
      <c r="D6682">
        <v>46</v>
      </c>
      <c r="E6682" t="s">
        <v>58</v>
      </c>
      <c r="F6682" t="s">
        <v>117</v>
      </c>
      <c r="G6682" s="1">
        <v>43940</v>
      </c>
      <c r="H6682" t="s">
        <v>59</v>
      </c>
      <c r="I6682" t="s">
        <v>22</v>
      </c>
      <c r="J6682" s="2" t="s">
        <v>21662</v>
      </c>
      <c r="K6682" t="s">
        <v>24</v>
      </c>
      <c r="M6682" t="s">
        <v>25</v>
      </c>
      <c r="N6682" t="s">
        <v>26</v>
      </c>
      <c r="O6682" s="3">
        <v>45078.277060185188</v>
      </c>
      <c r="R6682">
        <v>6681</v>
      </c>
      <c r="S6682" t="str">
        <f>PROPER(CustomerSupport[[#This Row],[Resolution]])</f>
        <v/>
      </c>
      <c r="T6682" t="str">
        <f>TRIM(CustomerSupport[[#This Row],[Customer Name]])</f>
        <v>Sherry Richardson</v>
      </c>
      <c r="U6682">
        <f>MONTH(CustomerSupport[[#This Row],[Date of Purchase]])</f>
        <v>4</v>
      </c>
      <c r="V6682" t="str">
        <f>TEXT('Working data'!G6682,"mmmm")</f>
        <v>April</v>
      </c>
      <c r="W6682">
        <f>YEAR(CustomerSupport[[#This Row],[Date of Purchase]])</f>
        <v>2020</v>
      </c>
      <c r="X6682" t="str">
        <f t="shared" si="104"/>
        <v/>
      </c>
    </row>
    <row r="6683" spans="1:24" ht="14.25" customHeight="1" x14ac:dyDescent="0.4">
      <c r="A6683">
        <v>6682</v>
      </c>
      <c r="B6683" t="s">
        <v>21663</v>
      </c>
      <c r="C6683" t="s">
        <v>21664</v>
      </c>
      <c r="D6683">
        <v>60</v>
      </c>
      <c r="E6683" t="s">
        <v>29</v>
      </c>
      <c r="F6683" t="s">
        <v>242</v>
      </c>
      <c r="G6683" s="1">
        <v>44533</v>
      </c>
      <c r="H6683" t="s">
        <v>21</v>
      </c>
      <c r="I6683" t="s">
        <v>72</v>
      </c>
      <c r="J6683" s="2" t="s">
        <v>21665</v>
      </c>
      <c r="K6683" t="s">
        <v>24</v>
      </c>
      <c r="M6683" t="s">
        <v>89</v>
      </c>
      <c r="N6683" t="s">
        <v>83</v>
      </c>
      <c r="O6683" s="3">
        <v>45078.346516203703</v>
      </c>
      <c r="R6683">
        <v>6682</v>
      </c>
      <c r="S6683" t="str">
        <f>PROPER(CustomerSupport[[#This Row],[Resolution]])</f>
        <v/>
      </c>
      <c r="T6683" t="str">
        <f>TRIM(CustomerSupport[[#This Row],[Customer Name]])</f>
        <v>Christopher Carey</v>
      </c>
      <c r="U6683">
        <f>MONTH(CustomerSupport[[#This Row],[Date of Purchase]])</f>
        <v>12</v>
      </c>
      <c r="V6683" t="str">
        <f>TEXT('Working data'!G6683,"mmmm")</f>
        <v>December</v>
      </c>
      <c r="W6683">
        <f>YEAR(CustomerSupport[[#This Row],[Date of Purchase]])</f>
        <v>2021</v>
      </c>
      <c r="X6683" t="str">
        <f t="shared" si="104"/>
        <v/>
      </c>
    </row>
    <row r="6684" spans="1:24" ht="14.25" customHeight="1" x14ac:dyDescent="0.4">
      <c r="A6684">
        <v>6683</v>
      </c>
      <c r="B6684" t="s">
        <v>21666</v>
      </c>
      <c r="C6684" t="s">
        <v>21667</v>
      </c>
      <c r="D6684">
        <v>43</v>
      </c>
      <c r="E6684" t="s">
        <v>19</v>
      </c>
      <c r="F6684" t="s">
        <v>383</v>
      </c>
      <c r="G6684" s="1">
        <v>43842</v>
      </c>
      <c r="H6684" t="s">
        <v>45</v>
      </c>
      <c r="I6684" t="s">
        <v>46</v>
      </c>
      <c r="J6684" s="2" t="s">
        <v>21668</v>
      </c>
      <c r="K6684" t="s">
        <v>39</v>
      </c>
      <c r="L6684" t="s">
        <v>21669</v>
      </c>
      <c r="M6684" t="s">
        <v>89</v>
      </c>
      <c r="N6684" t="s">
        <v>26</v>
      </c>
      <c r="O6684" s="3">
        <v>45078.938206018516</v>
      </c>
      <c r="P6684" s="3">
        <v>45078.900706018518</v>
      </c>
      <c r="Q6684">
        <v>1</v>
      </c>
      <c r="R6684">
        <v>6683</v>
      </c>
      <c r="S6684" t="str">
        <f>PROPER(CustomerSupport[[#This Row],[Resolution]])</f>
        <v>Across Girl Other Investment Way.</v>
      </c>
      <c r="T6684" t="str">
        <f>TRIM(CustomerSupport[[#This Row],[Customer Name]])</f>
        <v>Brittany Ortega</v>
      </c>
      <c r="U6684">
        <f>MONTH(CustomerSupport[[#This Row],[Date of Purchase]])</f>
        <v>1</v>
      </c>
      <c r="V6684" t="str">
        <f>TEXT('Working data'!G6684,"mmmm")</f>
        <v>January</v>
      </c>
      <c r="W6684">
        <f>YEAR(CustomerSupport[[#This Row],[Date of Purchase]])</f>
        <v>2020</v>
      </c>
      <c r="X6684">
        <f t="shared" si="104"/>
        <v>-0.8999999999650754</v>
      </c>
    </row>
    <row r="6685" spans="1:24" ht="14.25" customHeight="1" x14ac:dyDescent="0.4">
      <c r="A6685">
        <v>6684</v>
      </c>
      <c r="B6685" t="s">
        <v>21670</v>
      </c>
      <c r="C6685" t="s">
        <v>21671</v>
      </c>
      <c r="D6685">
        <v>29</v>
      </c>
      <c r="E6685" t="s">
        <v>19</v>
      </c>
      <c r="F6685" t="s">
        <v>161</v>
      </c>
      <c r="G6685" s="1">
        <v>44031</v>
      </c>
      <c r="H6685" t="s">
        <v>45</v>
      </c>
      <c r="I6685" t="s">
        <v>37</v>
      </c>
      <c r="J6685" t="s">
        <v>21672</v>
      </c>
      <c r="K6685" t="s">
        <v>62</v>
      </c>
      <c r="M6685" t="s">
        <v>143</v>
      </c>
      <c r="N6685" t="s">
        <v>26</v>
      </c>
      <c r="R6685">
        <v>6684</v>
      </c>
      <c r="S6685" t="str">
        <f>PROPER(CustomerSupport[[#This Row],[Resolution]])</f>
        <v/>
      </c>
      <c r="T6685" t="str">
        <f>TRIM(CustomerSupport[[#This Row],[Customer Name]])</f>
        <v>Martin Young</v>
      </c>
      <c r="U6685">
        <f>MONTH(CustomerSupport[[#This Row],[Date of Purchase]])</f>
        <v>7</v>
      </c>
      <c r="V6685" t="str">
        <f>TEXT('Working data'!G6685,"mmmm")</f>
        <v>July</v>
      </c>
      <c r="W6685">
        <f>YEAR(CustomerSupport[[#This Row],[Date of Purchase]])</f>
        <v>2020</v>
      </c>
      <c r="X6685" t="str">
        <f t="shared" si="104"/>
        <v/>
      </c>
    </row>
    <row r="6686" spans="1:24" ht="14.25" customHeight="1" x14ac:dyDescent="0.4">
      <c r="A6686">
        <v>6685</v>
      </c>
      <c r="B6686" t="s">
        <v>21673</v>
      </c>
      <c r="C6686" t="s">
        <v>18625</v>
      </c>
      <c r="D6686">
        <v>46</v>
      </c>
      <c r="E6686" t="s">
        <v>19</v>
      </c>
      <c r="F6686" t="s">
        <v>317</v>
      </c>
      <c r="G6686" s="1">
        <v>44169</v>
      </c>
      <c r="H6686" t="s">
        <v>21</v>
      </c>
      <c r="I6686" t="s">
        <v>77</v>
      </c>
      <c r="J6686" s="2" t="s">
        <v>21674</v>
      </c>
      <c r="K6686" t="s">
        <v>62</v>
      </c>
      <c r="M6686" t="s">
        <v>25</v>
      </c>
      <c r="N6686" t="s">
        <v>33</v>
      </c>
      <c r="R6686">
        <v>6685</v>
      </c>
      <c r="S6686" t="str">
        <f>PROPER(CustomerSupport[[#This Row],[Resolution]])</f>
        <v/>
      </c>
      <c r="T6686" t="str">
        <f>TRIM(CustomerSupport[[#This Row],[Customer Name]])</f>
        <v>Terrence Garrett</v>
      </c>
      <c r="U6686">
        <f>MONTH(CustomerSupport[[#This Row],[Date of Purchase]])</f>
        <v>12</v>
      </c>
      <c r="V6686" t="str">
        <f>TEXT('Working data'!G6686,"mmmm")</f>
        <v>December</v>
      </c>
      <c r="W6686">
        <f>YEAR(CustomerSupport[[#This Row],[Date of Purchase]])</f>
        <v>2020</v>
      </c>
      <c r="X6686" t="str">
        <f t="shared" si="104"/>
        <v/>
      </c>
    </row>
    <row r="6687" spans="1:24" ht="14.25" customHeight="1" x14ac:dyDescent="0.4">
      <c r="A6687">
        <v>6686</v>
      </c>
      <c r="B6687" t="s">
        <v>21675</v>
      </c>
      <c r="C6687" t="s">
        <v>21676</v>
      </c>
      <c r="D6687">
        <v>19</v>
      </c>
      <c r="E6687" t="s">
        <v>58</v>
      </c>
      <c r="F6687" t="s">
        <v>339</v>
      </c>
      <c r="G6687" s="1">
        <v>44012</v>
      </c>
      <c r="H6687" t="s">
        <v>66</v>
      </c>
      <c r="I6687" t="s">
        <v>99</v>
      </c>
      <c r="J6687" s="2" t="s">
        <v>21677</v>
      </c>
      <c r="K6687" t="s">
        <v>39</v>
      </c>
      <c r="L6687" t="s">
        <v>21678</v>
      </c>
      <c r="M6687" t="s">
        <v>25</v>
      </c>
      <c r="N6687" t="s">
        <v>55</v>
      </c>
      <c r="O6687" s="3">
        <v>45078.779247685183</v>
      </c>
      <c r="P6687" s="3">
        <v>45078.252858796295</v>
      </c>
      <c r="Q6687">
        <v>5</v>
      </c>
      <c r="R6687">
        <v>6686</v>
      </c>
      <c r="S6687" t="str">
        <f>PROPER(CustomerSupport[[#This Row],[Resolution]])</f>
        <v>Pass Animal Mr Direction Various Century.</v>
      </c>
      <c r="T6687" t="str">
        <f>TRIM(CustomerSupport[[#This Row],[Customer Name]])</f>
        <v>Samuel Williams</v>
      </c>
      <c r="U6687">
        <f>MONTH(CustomerSupport[[#This Row],[Date of Purchase]])</f>
        <v>6</v>
      </c>
      <c r="V6687" t="str">
        <f>TEXT('Working data'!G6687,"mmmm")</f>
        <v>June</v>
      </c>
      <c r="W6687">
        <f>YEAR(CustomerSupport[[#This Row],[Date of Purchase]])</f>
        <v>2020</v>
      </c>
      <c r="X6687">
        <f t="shared" si="104"/>
        <v>-12.633333333302289</v>
      </c>
    </row>
    <row r="6688" spans="1:24" ht="14.25" customHeight="1" x14ac:dyDescent="0.4">
      <c r="A6688">
        <v>6687</v>
      </c>
      <c r="B6688" t="s">
        <v>4168</v>
      </c>
      <c r="C6688" t="s">
        <v>21679</v>
      </c>
      <c r="D6688">
        <v>54</v>
      </c>
      <c r="E6688" t="s">
        <v>29</v>
      </c>
      <c r="F6688" t="s">
        <v>112</v>
      </c>
      <c r="G6688" s="1">
        <v>44491</v>
      </c>
      <c r="H6688" t="s">
        <v>59</v>
      </c>
      <c r="I6688" t="s">
        <v>60</v>
      </c>
      <c r="J6688" s="2" t="s">
        <v>21680</v>
      </c>
      <c r="K6688" t="s">
        <v>39</v>
      </c>
      <c r="L6688" t="s">
        <v>21681</v>
      </c>
      <c r="M6688" t="s">
        <v>143</v>
      </c>
      <c r="N6688" t="s">
        <v>33</v>
      </c>
      <c r="O6688" s="3">
        <v>45078.804247685184</v>
      </c>
      <c r="P6688" s="3">
        <v>45078.034803240742</v>
      </c>
      <c r="Q6688">
        <v>2</v>
      </c>
      <c r="R6688">
        <v>6687</v>
      </c>
      <c r="S6688" t="str">
        <f>PROPER(CustomerSupport[[#This Row],[Resolution]])</f>
        <v>Growth Old Wife Speech Start Example.</v>
      </c>
      <c r="T6688" t="str">
        <f>TRIM(CustomerSupport[[#This Row],[Customer Name]])</f>
        <v>Mary Lyons</v>
      </c>
      <c r="U6688">
        <f>MONTH(CustomerSupport[[#This Row],[Date of Purchase]])</f>
        <v>10</v>
      </c>
      <c r="V6688" t="str">
        <f>TEXT('Working data'!G6688,"mmmm")</f>
        <v>October</v>
      </c>
      <c r="W6688">
        <f>YEAR(CustomerSupport[[#This Row],[Date of Purchase]])</f>
        <v>2021</v>
      </c>
      <c r="X6688">
        <f t="shared" si="104"/>
        <v>-18.46666666661622</v>
      </c>
    </row>
    <row r="6689" spans="1:24" ht="14.25" customHeight="1" x14ac:dyDescent="0.4">
      <c r="A6689">
        <v>6688</v>
      </c>
      <c r="B6689" t="s">
        <v>21682</v>
      </c>
      <c r="C6689" t="s">
        <v>1788</v>
      </c>
      <c r="D6689">
        <v>56</v>
      </c>
      <c r="E6689" t="s">
        <v>58</v>
      </c>
      <c r="F6689" t="s">
        <v>211</v>
      </c>
      <c r="G6689" s="1">
        <v>44121</v>
      </c>
      <c r="H6689" t="s">
        <v>59</v>
      </c>
      <c r="I6689" t="s">
        <v>99</v>
      </c>
      <c r="J6689" s="2" t="s">
        <v>21683</v>
      </c>
      <c r="K6689" t="s">
        <v>24</v>
      </c>
      <c r="M6689" t="s">
        <v>41</v>
      </c>
      <c r="N6689" t="s">
        <v>55</v>
      </c>
      <c r="O6689" s="3">
        <v>45078.086215277777</v>
      </c>
      <c r="R6689">
        <v>6688</v>
      </c>
      <c r="S6689" t="str">
        <f>PROPER(CustomerSupport[[#This Row],[Resolution]])</f>
        <v/>
      </c>
      <c r="T6689" t="str">
        <f>TRIM(CustomerSupport[[#This Row],[Customer Name]])</f>
        <v>Mark Davis</v>
      </c>
      <c r="U6689">
        <f>MONTH(CustomerSupport[[#This Row],[Date of Purchase]])</f>
        <v>10</v>
      </c>
      <c r="V6689" t="str">
        <f>TEXT('Working data'!G6689,"mmmm")</f>
        <v>October</v>
      </c>
      <c r="W6689">
        <f>YEAR(CustomerSupport[[#This Row],[Date of Purchase]])</f>
        <v>2020</v>
      </c>
      <c r="X6689" t="str">
        <f t="shared" si="104"/>
        <v/>
      </c>
    </row>
    <row r="6690" spans="1:24" ht="14.25" customHeight="1" x14ac:dyDescent="0.4">
      <c r="A6690">
        <v>6689</v>
      </c>
      <c r="B6690" t="s">
        <v>10789</v>
      </c>
      <c r="C6690" t="s">
        <v>21684</v>
      </c>
      <c r="D6690">
        <v>59</v>
      </c>
      <c r="E6690" t="s">
        <v>19</v>
      </c>
      <c r="F6690" t="s">
        <v>44</v>
      </c>
      <c r="G6690" s="1">
        <v>44375</v>
      </c>
      <c r="H6690" t="s">
        <v>59</v>
      </c>
      <c r="I6690" t="s">
        <v>113</v>
      </c>
      <c r="J6690" s="2" t="s">
        <v>21685</v>
      </c>
      <c r="K6690" t="s">
        <v>39</v>
      </c>
      <c r="L6690" t="s">
        <v>21686</v>
      </c>
      <c r="M6690" t="s">
        <v>41</v>
      </c>
      <c r="N6690" t="s">
        <v>33</v>
      </c>
      <c r="O6690" s="3">
        <v>45078.857071759259</v>
      </c>
      <c r="P6690" s="3">
        <v>45078.256377314814</v>
      </c>
      <c r="Q6690">
        <v>5</v>
      </c>
      <c r="R6690">
        <v>6689</v>
      </c>
      <c r="S6690" t="str">
        <f>PROPER(CustomerSupport[[#This Row],[Resolution]])</f>
        <v>Move Produce Toward Build.</v>
      </c>
      <c r="T6690" t="str">
        <f>TRIM(CustomerSupport[[#This Row],[Customer Name]])</f>
        <v>Michael Lewis</v>
      </c>
      <c r="U6690">
        <f>MONTH(CustomerSupport[[#This Row],[Date of Purchase]])</f>
        <v>6</v>
      </c>
      <c r="V6690" t="str">
        <f>TEXT('Working data'!G6690,"mmmm")</f>
        <v>June</v>
      </c>
      <c r="W6690">
        <f>YEAR(CustomerSupport[[#This Row],[Date of Purchase]])</f>
        <v>2021</v>
      </c>
      <c r="X6690">
        <f t="shared" si="104"/>
        <v>-14.416666666686069</v>
      </c>
    </row>
    <row r="6691" spans="1:24" ht="14.25" customHeight="1" x14ac:dyDescent="0.4">
      <c r="A6691">
        <v>6690</v>
      </c>
      <c r="B6691" t="s">
        <v>21687</v>
      </c>
      <c r="C6691" t="s">
        <v>21688</v>
      </c>
      <c r="D6691">
        <v>29</v>
      </c>
      <c r="E6691" t="s">
        <v>19</v>
      </c>
      <c r="F6691" t="s">
        <v>655</v>
      </c>
      <c r="G6691" s="1">
        <v>44180</v>
      </c>
      <c r="H6691" t="s">
        <v>66</v>
      </c>
      <c r="I6691" t="s">
        <v>22</v>
      </c>
      <c r="J6691" s="2" t="s">
        <v>21689</v>
      </c>
      <c r="K6691" t="s">
        <v>39</v>
      </c>
      <c r="L6691" t="s">
        <v>21690</v>
      </c>
      <c r="M6691" t="s">
        <v>41</v>
      </c>
      <c r="N6691" t="s">
        <v>33</v>
      </c>
      <c r="O6691" s="3">
        <v>45078.823761574073</v>
      </c>
      <c r="P6691" s="3">
        <v>45078.207789351851</v>
      </c>
      <c r="Q6691">
        <v>1</v>
      </c>
      <c r="R6691">
        <v>6690</v>
      </c>
      <c r="S6691" t="str">
        <f>PROPER(CustomerSupport[[#This Row],[Resolution]])</f>
        <v>Cell Mean Follow Kitchen Ago Yard Firm.</v>
      </c>
      <c r="T6691" t="str">
        <f>TRIM(CustomerSupport[[#This Row],[Customer Name]])</f>
        <v>Charles Lopez</v>
      </c>
      <c r="U6691">
        <f>MONTH(CustomerSupport[[#This Row],[Date of Purchase]])</f>
        <v>12</v>
      </c>
      <c r="V6691" t="str">
        <f>TEXT('Working data'!G6691,"mmmm")</f>
        <v>December</v>
      </c>
      <c r="W6691">
        <f>YEAR(CustomerSupport[[#This Row],[Date of Purchase]])</f>
        <v>2020</v>
      </c>
      <c r="X6691">
        <f t="shared" si="104"/>
        <v>-14.783333333325572</v>
      </c>
    </row>
    <row r="6692" spans="1:24" ht="14.25" customHeight="1" x14ac:dyDescent="0.4">
      <c r="A6692">
        <v>6691</v>
      </c>
      <c r="B6692" t="s">
        <v>21691</v>
      </c>
      <c r="C6692" t="s">
        <v>21692</v>
      </c>
      <c r="D6692">
        <v>38</v>
      </c>
      <c r="E6692" t="s">
        <v>19</v>
      </c>
      <c r="F6692" t="s">
        <v>98</v>
      </c>
      <c r="G6692" s="1">
        <v>44493</v>
      </c>
      <c r="H6692" t="s">
        <v>66</v>
      </c>
      <c r="I6692" t="s">
        <v>99</v>
      </c>
      <c r="J6692" s="2" t="s">
        <v>21693</v>
      </c>
      <c r="K6692" t="s">
        <v>39</v>
      </c>
      <c r="L6692" t="s">
        <v>21694</v>
      </c>
      <c r="M6692" t="s">
        <v>89</v>
      </c>
      <c r="N6692" t="s">
        <v>83</v>
      </c>
      <c r="O6692" s="3">
        <v>45078.180023148147</v>
      </c>
      <c r="P6692" s="3">
        <v>45078.532800925925</v>
      </c>
      <c r="Q6692">
        <v>3</v>
      </c>
      <c r="R6692">
        <v>6691</v>
      </c>
      <c r="S6692" t="str">
        <f>PROPER(CustomerSupport[[#This Row],[Resolution]])</f>
        <v>Support Major Couple.</v>
      </c>
      <c r="T6692" t="str">
        <f>TRIM(CustomerSupport[[#This Row],[Customer Name]])</f>
        <v>Danielle Barker</v>
      </c>
      <c r="U6692">
        <f>MONTH(CustomerSupport[[#This Row],[Date of Purchase]])</f>
        <v>10</v>
      </c>
      <c r="V6692" t="str">
        <f>TEXT('Working data'!G6692,"mmmm")</f>
        <v>October</v>
      </c>
      <c r="W6692">
        <f>YEAR(CustomerSupport[[#This Row],[Date of Purchase]])</f>
        <v>2021</v>
      </c>
      <c r="X6692">
        <f t="shared" si="104"/>
        <v>8.4666666666744277</v>
      </c>
    </row>
    <row r="6693" spans="1:24" ht="14.25" customHeight="1" x14ac:dyDescent="0.4">
      <c r="A6693">
        <v>6692</v>
      </c>
      <c r="B6693" t="s">
        <v>21695</v>
      </c>
      <c r="C6693" t="s">
        <v>21696</v>
      </c>
      <c r="D6693">
        <v>66</v>
      </c>
      <c r="E6693" t="s">
        <v>19</v>
      </c>
      <c r="F6693" t="s">
        <v>485</v>
      </c>
      <c r="G6693" s="1">
        <v>44257</v>
      </c>
      <c r="H6693" t="s">
        <v>21</v>
      </c>
      <c r="I6693" t="s">
        <v>22</v>
      </c>
      <c r="J6693" t="s">
        <v>4173</v>
      </c>
      <c r="K6693" t="s">
        <v>24</v>
      </c>
      <c r="M6693" t="s">
        <v>89</v>
      </c>
      <c r="N6693" t="s">
        <v>26</v>
      </c>
      <c r="O6693" s="3">
        <v>45078.152939814812</v>
      </c>
      <c r="R6693">
        <v>6692</v>
      </c>
      <c r="S6693" t="str">
        <f>PROPER(CustomerSupport[[#This Row],[Resolution]])</f>
        <v/>
      </c>
      <c r="T6693" t="str">
        <f>TRIM(CustomerSupport[[#This Row],[Customer Name]])</f>
        <v>Joshua Griffin</v>
      </c>
      <c r="U6693">
        <f>MONTH(CustomerSupport[[#This Row],[Date of Purchase]])</f>
        <v>3</v>
      </c>
      <c r="V6693" t="str">
        <f>TEXT('Working data'!G6693,"mmmm")</f>
        <v>March</v>
      </c>
      <c r="W6693">
        <f>YEAR(CustomerSupport[[#This Row],[Date of Purchase]])</f>
        <v>2021</v>
      </c>
      <c r="X6693" t="str">
        <f t="shared" si="104"/>
        <v/>
      </c>
    </row>
    <row r="6694" spans="1:24" ht="14.25" customHeight="1" x14ac:dyDescent="0.4">
      <c r="A6694">
        <v>6693</v>
      </c>
      <c r="B6694" t="s">
        <v>21697</v>
      </c>
      <c r="C6694" t="s">
        <v>21698</v>
      </c>
      <c r="D6694">
        <v>20</v>
      </c>
      <c r="E6694" t="s">
        <v>29</v>
      </c>
      <c r="F6694" t="s">
        <v>655</v>
      </c>
      <c r="G6694" s="1">
        <v>44156</v>
      </c>
      <c r="H6694" t="s">
        <v>66</v>
      </c>
      <c r="I6694" t="s">
        <v>31</v>
      </c>
      <c r="J6694" s="2" t="s">
        <v>21699</v>
      </c>
      <c r="K6694" t="s">
        <v>62</v>
      </c>
      <c r="M6694" t="s">
        <v>41</v>
      </c>
      <c r="N6694" t="s">
        <v>55</v>
      </c>
      <c r="R6694">
        <v>6693</v>
      </c>
      <c r="S6694" t="str">
        <f>PROPER(CustomerSupport[[#This Row],[Resolution]])</f>
        <v/>
      </c>
      <c r="T6694" t="str">
        <f>TRIM(CustomerSupport[[#This Row],[Customer Name]])</f>
        <v>Annette Haley</v>
      </c>
      <c r="U6694">
        <f>MONTH(CustomerSupport[[#This Row],[Date of Purchase]])</f>
        <v>11</v>
      </c>
      <c r="V6694" t="str">
        <f>TEXT('Working data'!G6694,"mmmm")</f>
        <v>November</v>
      </c>
      <c r="W6694">
        <f>YEAR(CustomerSupport[[#This Row],[Date of Purchase]])</f>
        <v>2020</v>
      </c>
      <c r="X6694" t="str">
        <f t="shared" si="104"/>
        <v/>
      </c>
    </row>
    <row r="6695" spans="1:24" ht="14.25" customHeight="1" x14ac:dyDescent="0.4">
      <c r="A6695">
        <v>6694</v>
      </c>
      <c r="B6695" t="s">
        <v>21700</v>
      </c>
      <c r="C6695" t="s">
        <v>21701</v>
      </c>
      <c r="D6695">
        <v>19</v>
      </c>
      <c r="E6695" t="s">
        <v>19</v>
      </c>
      <c r="F6695" t="s">
        <v>699</v>
      </c>
      <c r="G6695" s="1">
        <v>43851</v>
      </c>
      <c r="H6695" t="s">
        <v>66</v>
      </c>
      <c r="I6695" t="s">
        <v>93</v>
      </c>
      <c r="J6695" s="2" t="s">
        <v>21702</v>
      </c>
      <c r="K6695" t="s">
        <v>24</v>
      </c>
      <c r="M6695" t="s">
        <v>41</v>
      </c>
      <c r="N6695" t="s">
        <v>26</v>
      </c>
      <c r="O6695" s="3">
        <v>45078.129374999997</v>
      </c>
      <c r="R6695">
        <v>6694</v>
      </c>
      <c r="S6695" t="str">
        <f>PROPER(CustomerSupport[[#This Row],[Resolution]])</f>
        <v/>
      </c>
      <c r="T6695" t="str">
        <f>TRIM(CustomerSupport[[#This Row],[Customer Name]])</f>
        <v>Nicole Aguilar</v>
      </c>
      <c r="U6695">
        <f>MONTH(CustomerSupport[[#This Row],[Date of Purchase]])</f>
        <v>1</v>
      </c>
      <c r="V6695" t="str">
        <f>TEXT('Working data'!G6695,"mmmm")</f>
        <v>January</v>
      </c>
      <c r="W6695">
        <f>YEAR(CustomerSupport[[#This Row],[Date of Purchase]])</f>
        <v>2020</v>
      </c>
      <c r="X6695" t="str">
        <f t="shared" si="104"/>
        <v/>
      </c>
    </row>
    <row r="6696" spans="1:24" ht="14.25" customHeight="1" x14ac:dyDescent="0.4">
      <c r="A6696">
        <v>6695</v>
      </c>
      <c r="B6696" t="s">
        <v>21703</v>
      </c>
      <c r="C6696" t="s">
        <v>21704</v>
      </c>
      <c r="D6696">
        <v>54</v>
      </c>
      <c r="E6696" t="s">
        <v>19</v>
      </c>
      <c r="F6696" t="s">
        <v>51</v>
      </c>
      <c r="G6696" s="1">
        <v>44129</v>
      </c>
      <c r="H6696" t="s">
        <v>21</v>
      </c>
      <c r="I6696" t="s">
        <v>72</v>
      </c>
      <c r="J6696" s="2" t="s">
        <v>21705</v>
      </c>
      <c r="K6696" t="s">
        <v>24</v>
      </c>
      <c r="M6696" t="s">
        <v>25</v>
      </c>
      <c r="N6696" t="s">
        <v>33</v>
      </c>
      <c r="O6696" s="3">
        <v>45078.905092592591</v>
      </c>
      <c r="R6696">
        <v>6695</v>
      </c>
      <c r="S6696" t="str">
        <f>PROPER(CustomerSupport[[#This Row],[Resolution]])</f>
        <v/>
      </c>
      <c r="T6696" t="str">
        <f>TRIM(CustomerSupport[[#This Row],[Customer Name]])</f>
        <v>Jessica Sanders</v>
      </c>
      <c r="U6696">
        <f>MONTH(CustomerSupport[[#This Row],[Date of Purchase]])</f>
        <v>10</v>
      </c>
      <c r="V6696" t="str">
        <f>TEXT('Working data'!G6696,"mmmm")</f>
        <v>October</v>
      </c>
      <c r="W6696">
        <f>YEAR(CustomerSupport[[#This Row],[Date of Purchase]])</f>
        <v>2020</v>
      </c>
      <c r="X6696" t="str">
        <f t="shared" si="104"/>
        <v/>
      </c>
    </row>
    <row r="6697" spans="1:24" ht="14.25" customHeight="1" x14ac:dyDescent="0.4">
      <c r="A6697">
        <v>6696</v>
      </c>
      <c r="B6697" t="s">
        <v>21706</v>
      </c>
      <c r="C6697" t="s">
        <v>21707</v>
      </c>
      <c r="D6697">
        <v>43</v>
      </c>
      <c r="E6697" t="s">
        <v>58</v>
      </c>
      <c r="F6697" t="s">
        <v>20</v>
      </c>
      <c r="G6697" s="1">
        <v>44115</v>
      </c>
      <c r="H6697" t="s">
        <v>21</v>
      </c>
      <c r="I6697" t="s">
        <v>72</v>
      </c>
      <c r="J6697" s="2" t="s">
        <v>21708</v>
      </c>
      <c r="K6697" t="s">
        <v>39</v>
      </c>
      <c r="L6697" t="s">
        <v>21709</v>
      </c>
      <c r="M6697" t="s">
        <v>89</v>
      </c>
      <c r="N6697" t="s">
        <v>33</v>
      </c>
      <c r="O6697" s="3">
        <v>45078.993993055556</v>
      </c>
      <c r="P6697" s="3">
        <v>45078.165520833332</v>
      </c>
      <c r="Q6697">
        <v>2</v>
      </c>
      <c r="R6697">
        <v>6696</v>
      </c>
      <c r="S6697" t="str">
        <f>PROPER(CustomerSupport[[#This Row],[Resolution]])</f>
        <v>Or Treat Staff Throughout Too Cold.</v>
      </c>
      <c r="T6697" t="str">
        <f>TRIM(CustomerSupport[[#This Row],[Customer Name]])</f>
        <v>David Mcintyre</v>
      </c>
      <c r="U6697">
        <f>MONTH(CustomerSupport[[#This Row],[Date of Purchase]])</f>
        <v>10</v>
      </c>
      <c r="V6697" t="str">
        <f>TEXT('Working data'!G6697,"mmmm")</f>
        <v>October</v>
      </c>
      <c r="W6697">
        <f>YEAR(CustomerSupport[[#This Row],[Date of Purchase]])</f>
        <v>2020</v>
      </c>
      <c r="X6697">
        <f t="shared" si="104"/>
        <v>-19.883333333360497</v>
      </c>
    </row>
    <row r="6698" spans="1:24" ht="14.25" customHeight="1" x14ac:dyDescent="0.4">
      <c r="A6698">
        <v>6697</v>
      </c>
      <c r="B6698" t="s">
        <v>21710</v>
      </c>
      <c r="C6698" t="s">
        <v>21711</v>
      </c>
      <c r="D6698">
        <v>57</v>
      </c>
      <c r="E6698" t="s">
        <v>58</v>
      </c>
      <c r="F6698" t="s">
        <v>20</v>
      </c>
      <c r="G6698" s="1">
        <v>44019</v>
      </c>
      <c r="H6698" t="s">
        <v>66</v>
      </c>
      <c r="I6698" t="s">
        <v>177</v>
      </c>
      <c r="J6698" t="s">
        <v>21712</v>
      </c>
      <c r="K6698" t="s">
        <v>24</v>
      </c>
      <c r="M6698" t="s">
        <v>89</v>
      </c>
      <c r="N6698" t="s">
        <v>33</v>
      </c>
      <c r="O6698" s="3">
        <v>45078.80164351852</v>
      </c>
      <c r="R6698">
        <v>6697</v>
      </c>
      <c r="S6698" t="str">
        <f>PROPER(CustomerSupport[[#This Row],[Resolution]])</f>
        <v/>
      </c>
      <c r="T6698" t="str">
        <f>TRIM(CustomerSupport[[#This Row],[Customer Name]])</f>
        <v>Mark Barnes</v>
      </c>
      <c r="U6698">
        <f>MONTH(CustomerSupport[[#This Row],[Date of Purchase]])</f>
        <v>7</v>
      </c>
      <c r="V6698" t="str">
        <f>TEXT('Working data'!G6698,"mmmm")</f>
        <v>July</v>
      </c>
      <c r="W6698">
        <f>YEAR(CustomerSupport[[#This Row],[Date of Purchase]])</f>
        <v>2020</v>
      </c>
      <c r="X6698" t="str">
        <f t="shared" si="104"/>
        <v/>
      </c>
    </row>
    <row r="6699" spans="1:24" ht="14.25" customHeight="1" x14ac:dyDescent="0.4">
      <c r="A6699">
        <v>6698</v>
      </c>
      <c r="B6699" t="s">
        <v>21713</v>
      </c>
      <c r="C6699" t="s">
        <v>21714</v>
      </c>
      <c r="D6699">
        <v>48</v>
      </c>
      <c r="E6699" t="s">
        <v>58</v>
      </c>
      <c r="F6699" t="s">
        <v>421</v>
      </c>
      <c r="G6699" s="1">
        <v>44269</v>
      </c>
      <c r="H6699" t="s">
        <v>67</v>
      </c>
      <c r="I6699" t="s">
        <v>46</v>
      </c>
      <c r="J6699" s="2" t="s">
        <v>21715</v>
      </c>
      <c r="K6699" t="s">
        <v>24</v>
      </c>
      <c r="M6699" t="s">
        <v>89</v>
      </c>
      <c r="N6699" t="s">
        <v>55</v>
      </c>
      <c r="O6699" s="3">
        <v>45078.391250000001</v>
      </c>
      <c r="R6699">
        <v>6698</v>
      </c>
      <c r="S6699" t="str">
        <f>PROPER(CustomerSupport[[#This Row],[Resolution]])</f>
        <v/>
      </c>
      <c r="T6699" t="str">
        <f>TRIM(CustomerSupport[[#This Row],[Customer Name]])</f>
        <v>Barbara Cox</v>
      </c>
      <c r="U6699">
        <f>MONTH(CustomerSupport[[#This Row],[Date of Purchase]])</f>
        <v>3</v>
      </c>
      <c r="V6699" t="str">
        <f>TEXT('Working data'!G6699,"mmmm")</f>
        <v>March</v>
      </c>
      <c r="W6699">
        <f>YEAR(CustomerSupport[[#This Row],[Date of Purchase]])</f>
        <v>2021</v>
      </c>
      <c r="X6699" t="str">
        <f t="shared" si="104"/>
        <v/>
      </c>
    </row>
    <row r="6700" spans="1:24" ht="14.25" customHeight="1" x14ac:dyDescent="0.4">
      <c r="A6700">
        <v>6699</v>
      </c>
      <c r="B6700" t="s">
        <v>21716</v>
      </c>
      <c r="C6700" t="s">
        <v>21717</v>
      </c>
      <c r="D6700">
        <v>56</v>
      </c>
      <c r="E6700" t="s">
        <v>19</v>
      </c>
      <c r="F6700" t="s">
        <v>134</v>
      </c>
      <c r="G6700" s="1">
        <v>44350</v>
      </c>
      <c r="H6700" t="s">
        <v>66</v>
      </c>
      <c r="I6700" t="s">
        <v>67</v>
      </c>
      <c r="J6700" s="2" t="s">
        <v>21718</v>
      </c>
      <c r="K6700" t="s">
        <v>24</v>
      </c>
      <c r="M6700" t="s">
        <v>41</v>
      </c>
      <c r="N6700" t="s">
        <v>83</v>
      </c>
      <c r="O6700" s="3">
        <v>45078.819745370369</v>
      </c>
      <c r="R6700">
        <v>6699</v>
      </c>
      <c r="S6700" t="str">
        <f>PROPER(CustomerSupport[[#This Row],[Resolution]])</f>
        <v/>
      </c>
      <c r="T6700" t="str">
        <f>TRIM(CustomerSupport[[#This Row],[Customer Name]])</f>
        <v>Joel Conway</v>
      </c>
      <c r="U6700">
        <f>MONTH(CustomerSupport[[#This Row],[Date of Purchase]])</f>
        <v>6</v>
      </c>
      <c r="V6700" t="str">
        <f>TEXT('Working data'!G6700,"mmmm")</f>
        <v>June</v>
      </c>
      <c r="W6700">
        <f>YEAR(CustomerSupport[[#This Row],[Date of Purchase]])</f>
        <v>2021</v>
      </c>
      <c r="X6700" t="str">
        <f t="shared" si="104"/>
        <v/>
      </c>
    </row>
    <row r="6701" spans="1:24" ht="14.25" customHeight="1" x14ac:dyDescent="0.4">
      <c r="A6701">
        <v>6700</v>
      </c>
      <c r="B6701" t="s">
        <v>21719</v>
      </c>
      <c r="C6701" t="s">
        <v>21720</v>
      </c>
      <c r="D6701">
        <v>45</v>
      </c>
      <c r="E6701" t="s">
        <v>29</v>
      </c>
      <c r="F6701" t="s">
        <v>202</v>
      </c>
      <c r="G6701" s="1">
        <v>44512</v>
      </c>
      <c r="H6701" t="s">
        <v>59</v>
      </c>
      <c r="I6701" t="s">
        <v>99</v>
      </c>
      <c r="J6701" t="s">
        <v>5901</v>
      </c>
      <c r="K6701" t="s">
        <v>39</v>
      </c>
      <c r="L6701" t="s">
        <v>21721</v>
      </c>
      <c r="M6701" t="s">
        <v>25</v>
      </c>
      <c r="N6701" t="s">
        <v>55</v>
      </c>
      <c r="O6701" s="3">
        <v>45078.94127314815</v>
      </c>
      <c r="P6701" s="3">
        <v>45078.316967592589</v>
      </c>
      <c r="Q6701">
        <v>2</v>
      </c>
      <c r="R6701">
        <v>6700</v>
      </c>
      <c r="S6701" t="str">
        <f>PROPER(CustomerSupport[[#This Row],[Resolution]])</f>
        <v>Involve Simply Build Mind Ten Because.</v>
      </c>
      <c r="T6701" t="str">
        <f>TRIM(CustomerSupport[[#This Row],[Customer Name]])</f>
        <v>Patricia Thompson</v>
      </c>
      <c r="U6701">
        <f>MONTH(CustomerSupport[[#This Row],[Date of Purchase]])</f>
        <v>11</v>
      </c>
      <c r="V6701" t="str">
        <f>TEXT('Working data'!G6701,"mmmm")</f>
        <v>November</v>
      </c>
      <c r="W6701">
        <f>YEAR(CustomerSupport[[#This Row],[Date of Purchase]])</f>
        <v>2021</v>
      </c>
      <c r="X6701">
        <f t="shared" si="104"/>
        <v>-14.983333333453629</v>
      </c>
    </row>
    <row r="6702" spans="1:24" ht="14.25" customHeight="1" x14ac:dyDescent="0.4">
      <c r="A6702">
        <v>6701</v>
      </c>
      <c r="B6702" t="s">
        <v>21722</v>
      </c>
      <c r="C6702" t="s">
        <v>21723</v>
      </c>
      <c r="D6702">
        <v>39</v>
      </c>
      <c r="E6702" t="s">
        <v>58</v>
      </c>
      <c r="F6702" t="s">
        <v>699</v>
      </c>
      <c r="G6702" s="1">
        <v>44130</v>
      </c>
      <c r="H6702" t="s">
        <v>66</v>
      </c>
      <c r="I6702" t="s">
        <v>99</v>
      </c>
      <c r="J6702" s="2" t="s">
        <v>21724</v>
      </c>
      <c r="K6702" t="s">
        <v>62</v>
      </c>
      <c r="M6702" t="s">
        <v>41</v>
      </c>
      <c r="N6702" t="s">
        <v>33</v>
      </c>
      <c r="R6702">
        <v>6701</v>
      </c>
      <c r="S6702" t="str">
        <f>PROPER(CustomerSupport[[#This Row],[Resolution]])</f>
        <v/>
      </c>
      <c r="T6702" t="str">
        <f>TRIM(CustomerSupport[[#This Row],[Customer Name]])</f>
        <v>Jill Preston</v>
      </c>
      <c r="U6702">
        <f>MONTH(CustomerSupport[[#This Row],[Date of Purchase]])</f>
        <v>10</v>
      </c>
      <c r="V6702" t="str">
        <f>TEXT('Working data'!G6702,"mmmm")</f>
        <v>October</v>
      </c>
      <c r="W6702">
        <f>YEAR(CustomerSupport[[#This Row],[Date of Purchase]])</f>
        <v>2020</v>
      </c>
      <c r="X6702" t="str">
        <f t="shared" si="104"/>
        <v/>
      </c>
    </row>
    <row r="6703" spans="1:24" ht="14.25" customHeight="1" x14ac:dyDescent="0.4">
      <c r="A6703">
        <v>6702</v>
      </c>
      <c r="B6703" t="s">
        <v>21725</v>
      </c>
      <c r="C6703" t="s">
        <v>21726</v>
      </c>
      <c r="D6703">
        <v>67</v>
      </c>
      <c r="E6703" t="s">
        <v>29</v>
      </c>
      <c r="F6703" t="s">
        <v>86</v>
      </c>
      <c r="G6703" s="1">
        <v>43839</v>
      </c>
      <c r="H6703" t="s">
        <v>59</v>
      </c>
      <c r="I6703" t="s">
        <v>37</v>
      </c>
      <c r="J6703" s="2" t="s">
        <v>21727</v>
      </c>
      <c r="K6703" t="s">
        <v>39</v>
      </c>
      <c r="L6703" t="s">
        <v>21728</v>
      </c>
      <c r="M6703" t="s">
        <v>41</v>
      </c>
      <c r="N6703" t="s">
        <v>26</v>
      </c>
      <c r="O6703" s="3">
        <v>45078.900324074071</v>
      </c>
      <c r="P6703" s="3">
        <v>45078.410740740743</v>
      </c>
      <c r="Q6703">
        <v>5</v>
      </c>
      <c r="R6703">
        <v>6702</v>
      </c>
      <c r="S6703" t="str">
        <f>PROPER(CustomerSupport[[#This Row],[Resolution]])</f>
        <v>View Wait Beautiful Defense Structure Draw.</v>
      </c>
      <c r="T6703" t="str">
        <f>TRIM(CustomerSupport[[#This Row],[Customer Name]])</f>
        <v>Tony Watkins</v>
      </c>
      <c r="U6703">
        <f>MONTH(CustomerSupport[[#This Row],[Date of Purchase]])</f>
        <v>1</v>
      </c>
      <c r="V6703" t="str">
        <f>TEXT('Working data'!G6703,"mmmm")</f>
        <v>January</v>
      </c>
      <c r="W6703">
        <f>YEAR(CustomerSupport[[#This Row],[Date of Purchase]])</f>
        <v>2020</v>
      </c>
      <c r="X6703">
        <f t="shared" si="104"/>
        <v>-11.749999999883585</v>
      </c>
    </row>
    <row r="6704" spans="1:24" ht="14.25" customHeight="1" x14ac:dyDescent="0.4">
      <c r="A6704">
        <v>6703</v>
      </c>
      <c r="B6704" t="s">
        <v>21729</v>
      </c>
      <c r="C6704" t="s">
        <v>21730</v>
      </c>
      <c r="D6704">
        <v>53</v>
      </c>
      <c r="E6704" t="s">
        <v>29</v>
      </c>
      <c r="F6704" t="s">
        <v>456</v>
      </c>
      <c r="G6704" s="1">
        <v>44332</v>
      </c>
      <c r="H6704" t="s">
        <v>45</v>
      </c>
      <c r="I6704" t="s">
        <v>59</v>
      </c>
      <c r="J6704" s="2" t="s">
        <v>21731</v>
      </c>
      <c r="K6704" t="s">
        <v>62</v>
      </c>
      <c r="M6704" t="s">
        <v>25</v>
      </c>
      <c r="N6704" t="s">
        <v>55</v>
      </c>
      <c r="R6704">
        <v>6703</v>
      </c>
      <c r="S6704" t="str">
        <f>PROPER(CustomerSupport[[#This Row],[Resolution]])</f>
        <v/>
      </c>
      <c r="T6704" t="str">
        <f>TRIM(CustomerSupport[[#This Row],[Customer Name]])</f>
        <v>Matthew Castillo</v>
      </c>
      <c r="U6704">
        <f>MONTH(CustomerSupport[[#This Row],[Date of Purchase]])</f>
        <v>5</v>
      </c>
      <c r="V6704" t="str">
        <f>TEXT('Working data'!G6704,"mmmm")</f>
        <v>May</v>
      </c>
      <c r="W6704">
        <f>YEAR(CustomerSupport[[#This Row],[Date of Purchase]])</f>
        <v>2021</v>
      </c>
      <c r="X6704" t="str">
        <f t="shared" si="104"/>
        <v/>
      </c>
    </row>
    <row r="6705" spans="1:24" ht="14.25" customHeight="1" x14ac:dyDescent="0.4">
      <c r="A6705">
        <v>6704</v>
      </c>
      <c r="B6705" t="s">
        <v>21732</v>
      </c>
      <c r="C6705" t="s">
        <v>21733</v>
      </c>
      <c r="D6705">
        <v>53</v>
      </c>
      <c r="E6705" t="s">
        <v>58</v>
      </c>
      <c r="F6705" t="s">
        <v>219</v>
      </c>
      <c r="G6705" s="1">
        <v>44515</v>
      </c>
      <c r="H6705" t="s">
        <v>59</v>
      </c>
      <c r="I6705" t="s">
        <v>113</v>
      </c>
      <c r="J6705" s="2" t="s">
        <v>21734</v>
      </c>
      <c r="K6705" t="s">
        <v>62</v>
      </c>
      <c r="M6705" t="s">
        <v>143</v>
      </c>
      <c r="N6705" t="s">
        <v>55</v>
      </c>
      <c r="R6705">
        <v>6704</v>
      </c>
      <c r="S6705" t="str">
        <f>PROPER(CustomerSupport[[#This Row],[Resolution]])</f>
        <v/>
      </c>
      <c r="T6705" t="str">
        <f>TRIM(CustomerSupport[[#This Row],[Customer Name]])</f>
        <v>Patricia Austin</v>
      </c>
      <c r="U6705">
        <f>MONTH(CustomerSupport[[#This Row],[Date of Purchase]])</f>
        <v>11</v>
      </c>
      <c r="V6705" t="str">
        <f>TEXT('Working data'!G6705,"mmmm")</f>
        <v>November</v>
      </c>
      <c r="W6705">
        <f>YEAR(CustomerSupport[[#This Row],[Date of Purchase]])</f>
        <v>2021</v>
      </c>
      <c r="X6705" t="str">
        <f t="shared" si="104"/>
        <v/>
      </c>
    </row>
    <row r="6706" spans="1:24" ht="14.25" customHeight="1" x14ac:dyDescent="0.4">
      <c r="A6706">
        <v>6705</v>
      </c>
      <c r="B6706" t="s">
        <v>21735</v>
      </c>
      <c r="C6706" t="s">
        <v>21736</v>
      </c>
      <c r="D6706">
        <v>68</v>
      </c>
      <c r="E6706" t="s">
        <v>58</v>
      </c>
      <c r="F6706" t="s">
        <v>107</v>
      </c>
      <c r="G6706" s="1">
        <v>44362</v>
      </c>
      <c r="H6706" t="s">
        <v>45</v>
      </c>
      <c r="I6706" t="s">
        <v>60</v>
      </c>
      <c r="J6706" s="2" t="s">
        <v>21737</v>
      </c>
      <c r="K6706" t="s">
        <v>24</v>
      </c>
      <c r="M6706" t="s">
        <v>143</v>
      </c>
      <c r="N6706" t="s">
        <v>26</v>
      </c>
      <c r="O6706" s="3">
        <v>45078.76635416667</v>
      </c>
      <c r="R6706">
        <v>6705</v>
      </c>
      <c r="S6706" t="str">
        <f>PROPER(CustomerSupport[[#This Row],[Resolution]])</f>
        <v/>
      </c>
      <c r="T6706" t="str">
        <f>TRIM(CustomerSupport[[#This Row],[Customer Name]])</f>
        <v>Timothy Brady</v>
      </c>
      <c r="U6706">
        <f>MONTH(CustomerSupport[[#This Row],[Date of Purchase]])</f>
        <v>6</v>
      </c>
      <c r="V6706" t="str">
        <f>TEXT('Working data'!G6706,"mmmm")</f>
        <v>June</v>
      </c>
      <c r="W6706">
        <f>YEAR(CustomerSupport[[#This Row],[Date of Purchase]])</f>
        <v>2021</v>
      </c>
      <c r="X6706" t="str">
        <f t="shared" si="104"/>
        <v/>
      </c>
    </row>
    <row r="6707" spans="1:24" ht="14.25" customHeight="1" x14ac:dyDescent="0.4">
      <c r="A6707">
        <v>6706</v>
      </c>
      <c r="B6707" t="s">
        <v>21738</v>
      </c>
      <c r="C6707" t="s">
        <v>21739</v>
      </c>
      <c r="D6707">
        <v>64</v>
      </c>
      <c r="E6707" t="s">
        <v>19</v>
      </c>
      <c r="F6707" t="s">
        <v>134</v>
      </c>
      <c r="G6707" s="1">
        <v>44349</v>
      </c>
      <c r="H6707" t="s">
        <v>59</v>
      </c>
      <c r="I6707" t="s">
        <v>46</v>
      </c>
      <c r="J6707" s="2" t="s">
        <v>21740</v>
      </c>
      <c r="K6707" t="s">
        <v>39</v>
      </c>
      <c r="L6707" t="s">
        <v>21741</v>
      </c>
      <c r="M6707" t="s">
        <v>41</v>
      </c>
      <c r="N6707" t="s">
        <v>33</v>
      </c>
      <c r="O6707" s="3">
        <v>45078.810127314813</v>
      </c>
      <c r="P6707" s="3">
        <v>45078.948321759257</v>
      </c>
      <c r="Q6707">
        <v>2</v>
      </c>
      <c r="R6707">
        <v>6706</v>
      </c>
      <c r="S6707" t="str">
        <f>PROPER(CustomerSupport[[#This Row],[Resolution]])</f>
        <v>Everything Leave Issue Yet Nation.</v>
      </c>
      <c r="T6707" t="str">
        <f>TRIM(CustomerSupport[[#This Row],[Customer Name]])</f>
        <v>Randall Lester</v>
      </c>
      <c r="U6707">
        <f>MONTH(CustomerSupport[[#This Row],[Date of Purchase]])</f>
        <v>6</v>
      </c>
      <c r="V6707" t="str">
        <f>TEXT('Working data'!G6707,"mmmm")</f>
        <v>June</v>
      </c>
      <c r="W6707">
        <f>YEAR(CustomerSupport[[#This Row],[Date of Purchase]])</f>
        <v>2021</v>
      </c>
      <c r="X6707">
        <f t="shared" si="104"/>
        <v>3.3166666666511446</v>
      </c>
    </row>
    <row r="6708" spans="1:24" ht="14.25" customHeight="1" x14ac:dyDescent="0.4">
      <c r="A6708">
        <v>6707</v>
      </c>
      <c r="B6708" t="s">
        <v>21742</v>
      </c>
      <c r="C6708" t="s">
        <v>21743</v>
      </c>
      <c r="D6708">
        <v>22</v>
      </c>
      <c r="E6708" t="s">
        <v>19</v>
      </c>
      <c r="F6708" t="s">
        <v>655</v>
      </c>
      <c r="G6708" s="1">
        <v>44118</v>
      </c>
      <c r="H6708" t="s">
        <v>45</v>
      </c>
      <c r="I6708" t="s">
        <v>177</v>
      </c>
      <c r="J6708" t="s">
        <v>21744</v>
      </c>
      <c r="K6708" t="s">
        <v>62</v>
      </c>
      <c r="M6708" t="s">
        <v>25</v>
      </c>
      <c r="N6708" t="s">
        <v>83</v>
      </c>
      <c r="R6708">
        <v>6707</v>
      </c>
      <c r="S6708" t="str">
        <f>PROPER(CustomerSupport[[#This Row],[Resolution]])</f>
        <v/>
      </c>
      <c r="T6708" t="str">
        <f>TRIM(CustomerSupport[[#This Row],[Customer Name]])</f>
        <v>Teresa Lambert</v>
      </c>
      <c r="U6708">
        <f>MONTH(CustomerSupport[[#This Row],[Date of Purchase]])</f>
        <v>10</v>
      </c>
      <c r="V6708" t="str">
        <f>TEXT('Working data'!G6708,"mmmm")</f>
        <v>October</v>
      </c>
      <c r="W6708">
        <f>YEAR(CustomerSupport[[#This Row],[Date of Purchase]])</f>
        <v>2020</v>
      </c>
      <c r="X6708" t="str">
        <f t="shared" si="104"/>
        <v/>
      </c>
    </row>
    <row r="6709" spans="1:24" ht="14.25" customHeight="1" x14ac:dyDescent="0.4">
      <c r="A6709">
        <v>6708</v>
      </c>
      <c r="B6709" t="s">
        <v>21745</v>
      </c>
      <c r="C6709" t="s">
        <v>21746</v>
      </c>
      <c r="D6709">
        <v>49</v>
      </c>
      <c r="E6709" t="s">
        <v>29</v>
      </c>
      <c r="F6709" t="s">
        <v>242</v>
      </c>
      <c r="G6709" s="1">
        <v>44493</v>
      </c>
      <c r="H6709" t="s">
        <v>67</v>
      </c>
      <c r="I6709" t="s">
        <v>99</v>
      </c>
      <c r="J6709" s="2" t="s">
        <v>21747</v>
      </c>
      <c r="K6709" t="s">
        <v>39</v>
      </c>
      <c r="L6709" t="s">
        <v>21748</v>
      </c>
      <c r="M6709" t="s">
        <v>89</v>
      </c>
      <c r="N6709" t="s">
        <v>55</v>
      </c>
      <c r="O6709" s="3">
        <v>45078.54488425926</v>
      </c>
      <c r="P6709" s="3">
        <v>45078.051134259258</v>
      </c>
      <c r="Q6709">
        <v>2</v>
      </c>
      <c r="R6709">
        <v>6708</v>
      </c>
      <c r="S6709" t="str">
        <f>PROPER(CustomerSupport[[#This Row],[Resolution]])</f>
        <v>Best Ever Organization Now.</v>
      </c>
      <c r="T6709" t="str">
        <f>TRIM(CustomerSupport[[#This Row],[Customer Name]])</f>
        <v>William King</v>
      </c>
      <c r="U6709">
        <f>MONTH(CustomerSupport[[#This Row],[Date of Purchase]])</f>
        <v>10</v>
      </c>
      <c r="V6709" t="str">
        <f>TEXT('Working data'!G6709,"mmmm")</f>
        <v>October</v>
      </c>
      <c r="W6709">
        <f>YEAR(CustomerSupport[[#This Row],[Date of Purchase]])</f>
        <v>2021</v>
      </c>
      <c r="X6709">
        <f t="shared" si="104"/>
        <v>-11.850000000034925</v>
      </c>
    </row>
    <row r="6710" spans="1:24" ht="14.25" customHeight="1" x14ac:dyDescent="0.4">
      <c r="A6710">
        <v>6709</v>
      </c>
      <c r="B6710" t="s">
        <v>21749</v>
      </c>
      <c r="C6710" t="s">
        <v>21750</v>
      </c>
      <c r="D6710">
        <v>54</v>
      </c>
      <c r="E6710" t="s">
        <v>19</v>
      </c>
      <c r="F6710" t="s">
        <v>134</v>
      </c>
      <c r="G6710" s="1">
        <v>44515</v>
      </c>
      <c r="H6710" t="s">
        <v>45</v>
      </c>
      <c r="I6710" t="s">
        <v>60</v>
      </c>
      <c r="J6710" s="2" t="s">
        <v>21751</v>
      </c>
      <c r="K6710" t="s">
        <v>39</v>
      </c>
      <c r="L6710" t="s">
        <v>21752</v>
      </c>
      <c r="M6710" t="s">
        <v>143</v>
      </c>
      <c r="N6710" t="s">
        <v>55</v>
      </c>
      <c r="O6710" s="3">
        <v>45078.101851851854</v>
      </c>
      <c r="P6710" s="3">
        <v>45078.889351851853</v>
      </c>
      <c r="Q6710">
        <v>1</v>
      </c>
      <c r="R6710">
        <v>6709</v>
      </c>
      <c r="S6710" t="str">
        <f>PROPER(CustomerSupport[[#This Row],[Resolution]])</f>
        <v>Hour Us Put Treatment.</v>
      </c>
      <c r="T6710" t="str">
        <f>TRIM(CustomerSupport[[#This Row],[Customer Name]])</f>
        <v>Amy Neal</v>
      </c>
      <c r="U6710">
        <f>MONTH(CustomerSupport[[#This Row],[Date of Purchase]])</f>
        <v>11</v>
      </c>
      <c r="V6710" t="str">
        <f>TEXT('Working data'!G6710,"mmmm")</f>
        <v>November</v>
      </c>
      <c r="W6710">
        <f>YEAR(CustomerSupport[[#This Row],[Date of Purchase]])</f>
        <v>2021</v>
      </c>
      <c r="X6710">
        <f t="shared" si="104"/>
        <v>18.899999999965075</v>
      </c>
    </row>
    <row r="6711" spans="1:24" ht="14.25" customHeight="1" x14ac:dyDescent="0.4">
      <c r="A6711">
        <v>6710</v>
      </c>
      <c r="B6711" t="s">
        <v>21753</v>
      </c>
      <c r="C6711" t="s">
        <v>21754</v>
      </c>
      <c r="D6711">
        <v>53</v>
      </c>
      <c r="E6711" t="s">
        <v>19</v>
      </c>
      <c r="F6711" t="s">
        <v>65</v>
      </c>
      <c r="G6711" s="1">
        <v>44387</v>
      </c>
      <c r="H6711" t="s">
        <v>66</v>
      </c>
      <c r="I6711" t="s">
        <v>99</v>
      </c>
      <c r="J6711" s="2" t="s">
        <v>21755</v>
      </c>
      <c r="K6711" t="s">
        <v>62</v>
      </c>
      <c r="M6711" t="s">
        <v>41</v>
      </c>
      <c r="N6711" t="s">
        <v>26</v>
      </c>
      <c r="R6711">
        <v>6710</v>
      </c>
      <c r="S6711" t="str">
        <f>PROPER(CustomerSupport[[#This Row],[Resolution]])</f>
        <v/>
      </c>
      <c r="T6711" t="str">
        <f>TRIM(CustomerSupport[[#This Row],[Customer Name]])</f>
        <v>James Burns</v>
      </c>
      <c r="U6711">
        <f>MONTH(CustomerSupport[[#This Row],[Date of Purchase]])</f>
        <v>7</v>
      </c>
      <c r="V6711" t="str">
        <f>TEXT('Working data'!G6711,"mmmm")</f>
        <v>July</v>
      </c>
      <c r="W6711">
        <f>YEAR(CustomerSupport[[#This Row],[Date of Purchase]])</f>
        <v>2021</v>
      </c>
      <c r="X6711" t="str">
        <f t="shared" si="104"/>
        <v/>
      </c>
    </row>
    <row r="6712" spans="1:24" ht="14.25" customHeight="1" x14ac:dyDescent="0.4">
      <c r="A6712">
        <v>6711</v>
      </c>
      <c r="B6712" t="s">
        <v>21756</v>
      </c>
      <c r="C6712" t="s">
        <v>21757</v>
      </c>
      <c r="D6712">
        <v>60</v>
      </c>
      <c r="E6712" t="s">
        <v>19</v>
      </c>
      <c r="F6712" t="s">
        <v>421</v>
      </c>
      <c r="G6712" s="1">
        <v>43857</v>
      </c>
      <c r="H6712" t="s">
        <v>21</v>
      </c>
      <c r="I6712" t="s">
        <v>37</v>
      </c>
      <c r="J6712" t="s">
        <v>21758</v>
      </c>
      <c r="K6712" t="s">
        <v>39</v>
      </c>
      <c r="L6712" t="s">
        <v>21759</v>
      </c>
      <c r="M6712" t="s">
        <v>143</v>
      </c>
      <c r="N6712" t="s">
        <v>55</v>
      </c>
      <c r="O6712" s="3">
        <v>45078.906064814815</v>
      </c>
      <c r="P6712" s="3">
        <v>45078.664398148147</v>
      </c>
      <c r="Q6712">
        <v>3</v>
      </c>
      <c r="R6712">
        <v>6711</v>
      </c>
      <c r="S6712" t="str">
        <f>PROPER(CustomerSupport[[#This Row],[Resolution]])</f>
        <v>Rather College Fall Hear.</v>
      </c>
      <c r="T6712" t="str">
        <f>TRIM(CustomerSupport[[#This Row],[Customer Name]])</f>
        <v>Heather Perry</v>
      </c>
      <c r="U6712">
        <f>MONTH(CustomerSupport[[#This Row],[Date of Purchase]])</f>
        <v>1</v>
      </c>
      <c r="V6712" t="str">
        <f>TEXT('Working data'!G6712,"mmmm")</f>
        <v>January</v>
      </c>
      <c r="W6712">
        <f>YEAR(CustomerSupport[[#This Row],[Date of Purchase]])</f>
        <v>2020</v>
      </c>
      <c r="X6712">
        <f t="shared" si="104"/>
        <v>-5.8000000000465661</v>
      </c>
    </row>
    <row r="6713" spans="1:24" ht="14.25" customHeight="1" x14ac:dyDescent="0.4">
      <c r="A6713">
        <v>6712</v>
      </c>
      <c r="B6713" t="s">
        <v>7238</v>
      </c>
      <c r="C6713" t="s">
        <v>21760</v>
      </c>
      <c r="D6713">
        <v>34</v>
      </c>
      <c r="E6713" t="s">
        <v>19</v>
      </c>
      <c r="F6713" t="s">
        <v>30</v>
      </c>
      <c r="G6713" s="1">
        <v>44169</v>
      </c>
      <c r="H6713" t="s">
        <v>59</v>
      </c>
      <c r="I6713" t="s">
        <v>31</v>
      </c>
      <c r="J6713" s="2" t="s">
        <v>21761</v>
      </c>
      <c r="K6713" t="s">
        <v>39</v>
      </c>
      <c r="L6713" t="s">
        <v>21762</v>
      </c>
      <c r="M6713" t="s">
        <v>143</v>
      </c>
      <c r="N6713" t="s">
        <v>55</v>
      </c>
      <c r="O6713" s="3">
        <v>45078.433148148149</v>
      </c>
      <c r="P6713" s="3">
        <v>45078.681064814817</v>
      </c>
      <c r="Q6713">
        <v>5</v>
      </c>
      <c r="R6713">
        <v>6712</v>
      </c>
      <c r="S6713" t="str">
        <f>PROPER(CustomerSupport[[#This Row],[Resolution]])</f>
        <v>Develop Environmental Money Fast Require Decide Expect Baby.</v>
      </c>
      <c r="T6713" t="str">
        <f>TRIM(CustomerSupport[[#This Row],[Customer Name]])</f>
        <v>Jessica Williams</v>
      </c>
      <c r="U6713">
        <f>MONTH(CustomerSupport[[#This Row],[Date of Purchase]])</f>
        <v>12</v>
      </c>
      <c r="V6713" t="str">
        <f>TEXT('Working data'!G6713,"mmmm")</f>
        <v>December</v>
      </c>
      <c r="W6713">
        <f>YEAR(CustomerSupport[[#This Row],[Date of Purchase]])</f>
        <v>2020</v>
      </c>
      <c r="X6713">
        <f t="shared" si="104"/>
        <v>5.9500000000116415</v>
      </c>
    </row>
    <row r="6714" spans="1:24" ht="14.25" customHeight="1" x14ac:dyDescent="0.4">
      <c r="A6714">
        <v>6713</v>
      </c>
      <c r="B6714" t="s">
        <v>21763</v>
      </c>
      <c r="C6714" t="s">
        <v>21764</v>
      </c>
      <c r="D6714">
        <v>45</v>
      </c>
      <c r="E6714" t="s">
        <v>29</v>
      </c>
      <c r="F6714" t="s">
        <v>36</v>
      </c>
      <c r="G6714" s="1">
        <v>44369</v>
      </c>
      <c r="H6714" t="s">
        <v>67</v>
      </c>
      <c r="I6714" t="s">
        <v>177</v>
      </c>
      <c r="J6714" s="2" t="s">
        <v>21765</v>
      </c>
      <c r="K6714" t="s">
        <v>24</v>
      </c>
      <c r="M6714" t="s">
        <v>143</v>
      </c>
      <c r="N6714" t="s">
        <v>55</v>
      </c>
      <c r="O6714" s="3">
        <v>45078.597060185188</v>
      </c>
      <c r="R6714">
        <v>6713</v>
      </c>
      <c r="S6714" t="str">
        <f>PROPER(CustomerSupport[[#This Row],[Resolution]])</f>
        <v/>
      </c>
      <c r="T6714" t="str">
        <f>TRIM(CustomerSupport[[#This Row],[Customer Name]])</f>
        <v>Ashley Everett</v>
      </c>
      <c r="U6714">
        <f>MONTH(CustomerSupport[[#This Row],[Date of Purchase]])</f>
        <v>6</v>
      </c>
      <c r="V6714" t="str">
        <f>TEXT('Working data'!G6714,"mmmm")</f>
        <v>June</v>
      </c>
      <c r="W6714">
        <f>YEAR(CustomerSupport[[#This Row],[Date of Purchase]])</f>
        <v>2021</v>
      </c>
      <c r="X6714" t="str">
        <f t="shared" si="104"/>
        <v/>
      </c>
    </row>
    <row r="6715" spans="1:24" ht="14.25" customHeight="1" x14ac:dyDescent="0.4">
      <c r="A6715">
        <v>6714</v>
      </c>
      <c r="B6715" t="s">
        <v>21766</v>
      </c>
      <c r="C6715" t="s">
        <v>21767</v>
      </c>
      <c r="D6715">
        <v>26</v>
      </c>
      <c r="E6715" t="s">
        <v>29</v>
      </c>
      <c r="F6715" t="s">
        <v>51</v>
      </c>
      <c r="G6715" s="1">
        <v>44316</v>
      </c>
      <c r="H6715" t="s">
        <v>66</v>
      </c>
      <c r="I6715" t="s">
        <v>52</v>
      </c>
      <c r="J6715" t="s">
        <v>21768</v>
      </c>
      <c r="K6715" t="s">
        <v>39</v>
      </c>
      <c r="L6715" t="s">
        <v>21769</v>
      </c>
      <c r="M6715" t="s">
        <v>25</v>
      </c>
      <c r="N6715" t="s">
        <v>83</v>
      </c>
      <c r="O6715" s="3">
        <v>45078.491527777776</v>
      </c>
      <c r="P6715" s="3">
        <v>45078.047083333331</v>
      </c>
      <c r="Q6715">
        <v>4</v>
      </c>
      <c r="R6715">
        <v>6714</v>
      </c>
      <c r="S6715" t="str">
        <f>PROPER(CustomerSupport[[#This Row],[Resolution]])</f>
        <v>Effort Trip Price Audience Type Probably.</v>
      </c>
      <c r="T6715" t="str">
        <f>TRIM(CustomerSupport[[#This Row],[Customer Name]])</f>
        <v>Erin Espinoza</v>
      </c>
      <c r="U6715">
        <f>MONTH(CustomerSupport[[#This Row],[Date of Purchase]])</f>
        <v>4</v>
      </c>
      <c r="V6715" t="str">
        <f>TEXT('Working data'!G6715,"mmmm")</f>
        <v>April</v>
      </c>
      <c r="W6715">
        <f>YEAR(CustomerSupport[[#This Row],[Date of Purchase]])</f>
        <v>2021</v>
      </c>
      <c r="X6715">
        <f t="shared" si="104"/>
        <v>-10.666666666686069</v>
      </c>
    </row>
    <row r="6716" spans="1:24" ht="14.25" customHeight="1" x14ac:dyDescent="0.4">
      <c r="A6716">
        <v>6715</v>
      </c>
      <c r="B6716" t="s">
        <v>21770</v>
      </c>
      <c r="C6716" t="s">
        <v>21771</v>
      </c>
      <c r="D6716">
        <v>28</v>
      </c>
      <c r="E6716" t="s">
        <v>58</v>
      </c>
      <c r="F6716" t="s">
        <v>699</v>
      </c>
      <c r="G6716" s="1">
        <v>44067</v>
      </c>
      <c r="H6716" t="s">
        <v>45</v>
      </c>
      <c r="I6716" t="s">
        <v>177</v>
      </c>
      <c r="J6716" t="s">
        <v>21772</v>
      </c>
      <c r="K6716" t="s">
        <v>62</v>
      </c>
      <c r="M6716" t="s">
        <v>89</v>
      </c>
      <c r="N6716" t="s">
        <v>33</v>
      </c>
      <c r="R6716">
        <v>6715</v>
      </c>
      <c r="S6716" t="str">
        <f>PROPER(CustomerSupport[[#This Row],[Resolution]])</f>
        <v/>
      </c>
      <c r="T6716" t="str">
        <f>TRIM(CustomerSupport[[#This Row],[Customer Name]])</f>
        <v>Juan Harris</v>
      </c>
      <c r="U6716">
        <f>MONTH(CustomerSupport[[#This Row],[Date of Purchase]])</f>
        <v>8</v>
      </c>
      <c r="V6716" t="str">
        <f>TEXT('Working data'!G6716,"mmmm")</f>
        <v>August</v>
      </c>
      <c r="W6716">
        <f>YEAR(CustomerSupport[[#This Row],[Date of Purchase]])</f>
        <v>2020</v>
      </c>
      <c r="X6716" t="str">
        <f t="shared" si="104"/>
        <v/>
      </c>
    </row>
    <row r="6717" spans="1:24" ht="14.25" customHeight="1" x14ac:dyDescent="0.4">
      <c r="A6717">
        <v>6716</v>
      </c>
      <c r="B6717" t="s">
        <v>11310</v>
      </c>
      <c r="C6717" t="s">
        <v>21773</v>
      </c>
      <c r="D6717">
        <v>59</v>
      </c>
      <c r="E6717" t="s">
        <v>29</v>
      </c>
      <c r="F6717" t="s">
        <v>281</v>
      </c>
      <c r="G6717" s="1">
        <v>44476</v>
      </c>
      <c r="H6717" t="s">
        <v>45</v>
      </c>
      <c r="I6717" t="s">
        <v>93</v>
      </c>
      <c r="J6717" s="2" t="s">
        <v>21774</v>
      </c>
      <c r="K6717" t="s">
        <v>39</v>
      </c>
      <c r="L6717" t="s">
        <v>21775</v>
      </c>
      <c r="M6717" t="s">
        <v>89</v>
      </c>
      <c r="N6717" t="s">
        <v>55</v>
      </c>
      <c r="O6717" s="3">
        <v>45078.36377314815</v>
      </c>
      <c r="P6717" s="3">
        <v>45079.011689814812</v>
      </c>
      <c r="Q6717">
        <v>2</v>
      </c>
      <c r="R6717">
        <v>6716</v>
      </c>
      <c r="S6717" t="str">
        <f>PROPER(CustomerSupport[[#This Row],[Resolution]])</f>
        <v>Yeah Hair System.</v>
      </c>
      <c r="T6717" t="str">
        <f>TRIM(CustomerSupport[[#This Row],[Customer Name]])</f>
        <v>Steven Simon</v>
      </c>
      <c r="U6717">
        <f>MONTH(CustomerSupport[[#This Row],[Date of Purchase]])</f>
        <v>10</v>
      </c>
      <c r="V6717" t="str">
        <f>TEXT('Working data'!G6717,"mmmm")</f>
        <v>October</v>
      </c>
      <c r="W6717">
        <f>YEAR(CustomerSupport[[#This Row],[Date of Purchase]])</f>
        <v>2021</v>
      </c>
      <c r="X6717">
        <f t="shared" si="104"/>
        <v>15.549999999871943</v>
      </c>
    </row>
    <row r="6718" spans="1:24" ht="14.25" customHeight="1" x14ac:dyDescent="0.4">
      <c r="A6718">
        <v>6717</v>
      </c>
      <c r="B6718" t="s">
        <v>21776</v>
      </c>
      <c r="C6718" t="s">
        <v>21777</v>
      </c>
      <c r="D6718">
        <v>44</v>
      </c>
      <c r="E6718" t="s">
        <v>19</v>
      </c>
      <c r="F6718" t="s">
        <v>98</v>
      </c>
      <c r="G6718" s="1">
        <v>44536</v>
      </c>
      <c r="H6718" t="s">
        <v>66</v>
      </c>
      <c r="I6718" t="s">
        <v>150</v>
      </c>
      <c r="J6718" s="2" t="s">
        <v>21778</v>
      </c>
      <c r="K6718" t="s">
        <v>62</v>
      </c>
      <c r="M6718" t="s">
        <v>143</v>
      </c>
      <c r="N6718" t="s">
        <v>55</v>
      </c>
      <c r="R6718">
        <v>6717</v>
      </c>
      <c r="S6718" t="str">
        <f>PROPER(CustomerSupport[[#This Row],[Resolution]])</f>
        <v/>
      </c>
      <c r="T6718" t="str">
        <f>TRIM(CustomerSupport[[#This Row],[Customer Name]])</f>
        <v>Juan Marshall</v>
      </c>
      <c r="U6718">
        <f>MONTH(CustomerSupport[[#This Row],[Date of Purchase]])</f>
        <v>12</v>
      </c>
      <c r="V6718" t="str">
        <f>TEXT('Working data'!G6718,"mmmm")</f>
        <v>December</v>
      </c>
      <c r="W6718">
        <f>YEAR(CustomerSupport[[#This Row],[Date of Purchase]])</f>
        <v>2021</v>
      </c>
      <c r="X6718" t="str">
        <f t="shared" si="104"/>
        <v/>
      </c>
    </row>
    <row r="6719" spans="1:24" ht="14.25" customHeight="1" x14ac:dyDescent="0.4">
      <c r="A6719">
        <v>6718</v>
      </c>
      <c r="B6719" t="s">
        <v>21779</v>
      </c>
      <c r="C6719" t="s">
        <v>21780</v>
      </c>
      <c r="D6719">
        <v>39</v>
      </c>
      <c r="E6719" t="s">
        <v>58</v>
      </c>
      <c r="F6719" t="s">
        <v>81</v>
      </c>
      <c r="G6719" s="1">
        <v>44270</v>
      </c>
      <c r="H6719" t="s">
        <v>45</v>
      </c>
      <c r="I6719" t="s">
        <v>113</v>
      </c>
      <c r="J6719" s="2" t="s">
        <v>21781</v>
      </c>
      <c r="K6719" t="s">
        <v>62</v>
      </c>
      <c r="M6719" t="s">
        <v>143</v>
      </c>
      <c r="N6719" t="s">
        <v>55</v>
      </c>
      <c r="R6719">
        <v>6718</v>
      </c>
      <c r="S6719" t="str">
        <f>PROPER(CustomerSupport[[#This Row],[Resolution]])</f>
        <v/>
      </c>
      <c r="T6719" t="str">
        <f>TRIM(CustomerSupport[[#This Row],[Customer Name]])</f>
        <v>Darrell Williams</v>
      </c>
      <c r="U6719">
        <f>MONTH(CustomerSupport[[#This Row],[Date of Purchase]])</f>
        <v>3</v>
      </c>
      <c r="V6719" t="str">
        <f>TEXT('Working data'!G6719,"mmmm")</f>
        <v>March</v>
      </c>
      <c r="W6719">
        <f>YEAR(CustomerSupport[[#This Row],[Date of Purchase]])</f>
        <v>2021</v>
      </c>
      <c r="X6719" t="str">
        <f t="shared" si="104"/>
        <v/>
      </c>
    </row>
    <row r="6720" spans="1:24" ht="14.25" customHeight="1" x14ac:dyDescent="0.4">
      <c r="A6720">
        <v>6719</v>
      </c>
      <c r="B6720" t="s">
        <v>21782</v>
      </c>
      <c r="C6720" t="s">
        <v>21783</v>
      </c>
      <c r="D6720">
        <v>24</v>
      </c>
      <c r="E6720" t="s">
        <v>19</v>
      </c>
      <c r="F6720" t="s">
        <v>81</v>
      </c>
      <c r="G6720" s="1">
        <v>44322</v>
      </c>
      <c r="H6720" t="s">
        <v>67</v>
      </c>
      <c r="I6720" t="s">
        <v>141</v>
      </c>
      <c r="J6720" t="s">
        <v>21784</v>
      </c>
      <c r="K6720" t="s">
        <v>62</v>
      </c>
      <c r="M6720" t="s">
        <v>25</v>
      </c>
      <c r="N6720" t="s">
        <v>26</v>
      </c>
      <c r="R6720">
        <v>6719</v>
      </c>
      <c r="S6720" t="str">
        <f>PROPER(CustomerSupport[[#This Row],[Resolution]])</f>
        <v/>
      </c>
      <c r="T6720" t="str">
        <f>TRIM(CustomerSupport[[#This Row],[Customer Name]])</f>
        <v>Jason Thomas</v>
      </c>
      <c r="U6720">
        <f>MONTH(CustomerSupport[[#This Row],[Date of Purchase]])</f>
        <v>5</v>
      </c>
      <c r="V6720" t="str">
        <f>TEXT('Working data'!G6720,"mmmm")</f>
        <v>May</v>
      </c>
      <c r="W6720">
        <f>YEAR(CustomerSupport[[#This Row],[Date of Purchase]])</f>
        <v>2021</v>
      </c>
      <c r="X6720" t="str">
        <f t="shared" si="104"/>
        <v/>
      </c>
    </row>
    <row r="6721" spans="1:24" ht="14.25" customHeight="1" x14ac:dyDescent="0.4">
      <c r="A6721">
        <v>6720</v>
      </c>
      <c r="B6721" t="s">
        <v>21785</v>
      </c>
      <c r="C6721" t="s">
        <v>21786</v>
      </c>
      <c r="D6721">
        <v>55</v>
      </c>
      <c r="E6721" t="s">
        <v>58</v>
      </c>
      <c r="F6721" t="s">
        <v>71</v>
      </c>
      <c r="G6721" s="1">
        <v>44072</v>
      </c>
      <c r="H6721" t="s">
        <v>59</v>
      </c>
      <c r="I6721" t="s">
        <v>59</v>
      </c>
      <c r="J6721" t="s">
        <v>21787</v>
      </c>
      <c r="K6721" t="s">
        <v>24</v>
      </c>
      <c r="M6721" t="s">
        <v>41</v>
      </c>
      <c r="N6721" t="s">
        <v>26</v>
      </c>
      <c r="O6721" s="3">
        <v>45078.278425925928</v>
      </c>
      <c r="R6721">
        <v>6720</v>
      </c>
      <c r="S6721" t="str">
        <f>PROPER(CustomerSupport[[#This Row],[Resolution]])</f>
        <v/>
      </c>
      <c r="T6721" t="str">
        <f>TRIM(CustomerSupport[[#This Row],[Customer Name]])</f>
        <v>Monica Ramirez</v>
      </c>
      <c r="U6721">
        <f>MONTH(CustomerSupport[[#This Row],[Date of Purchase]])</f>
        <v>8</v>
      </c>
      <c r="V6721" t="str">
        <f>TEXT('Working data'!G6721,"mmmm")</f>
        <v>August</v>
      </c>
      <c r="W6721">
        <f>YEAR(CustomerSupport[[#This Row],[Date of Purchase]])</f>
        <v>2020</v>
      </c>
      <c r="X6721" t="str">
        <f t="shared" si="104"/>
        <v/>
      </c>
    </row>
    <row r="6722" spans="1:24" ht="14.25" customHeight="1" x14ac:dyDescent="0.4">
      <c r="A6722">
        <v>6721</v>
      </c>
      <c r="B6722" t="s">
        <v>21788</v>
      </c>
      <c r="C6722" t="s">
        <v>21789</v>
      </c>
      <c r="D6722">
        <v>26</v>
      </c>
      <c r="E6722" t="s">
        <v>19</v>
      </c>
      <c r="F6722" t="s">
        <v>134</v>
      </c>
      <c r="G6722" s="1">
        <v>44079</v>
      </c>
      <c r="H6722" t="s">
        <v>66</v>
      </c>
      <c r="I6722" t="s">
        <v>141</v>
      </c>
      <c r="J6722" s="2" t="s">
        <v>21790</v>
      </c>
      <c r="K6722" t="s">
        <v>24</v>
      </c>
      <c r="M6722" t="s">
        <v>41</v>
      </c>
      <c r="N6722" t="s">
        <v>83</v>
      </c>
      <c r="O6722" s="3">
        <v>45078.435381944444</v>
      </c>
      <c r="R6722">
        <v>6721</v>
      </c>
      <c r="S6722" t="str">
        <f>PROPER(CustomerSupport[[#This Row],[Resolution]])</f>
        <v/>
      </c>
      <c r="T6722" t="str">
        <f>TRIM(CustomerSupport[[#This Row],[Customer Name]])</f>
        <v>Isaiah Mcpherson</v>
      </c>
      <c r="U6722">
        <f>MONTH(CustomerSupport[[#This Row],[Date of Purchase]])</f>
        <v>9</v>
      </c>
      <c r="V6722" t="str">
        <f>TEXT('Working data'!G6722,"mmmm")</f>
        <v>September</v>
      </c>
      <c r="W6722">
        <f>YEAR(CustomerSupport[[#This Row],[Date of Purchase]])</f>
        <v>2020</v>
      </c>
      <c r="X6722" t="str">
        <f t="shared" ref="X6722:X6785" si="105">IF(OR(O6722="",P6722=""),"",(P6722-O6722)*24)</f>
        <v/>
      </c>
    </row>
    <row r="6723" spans="1:24" ht="14.25" customHeight="1" x14ac:dyDescent="0.4">
      <c r="A6723">
        <v>6722</v>
      </c>
      <c r="B6723" t="s">
        <v>21791</v>
      </c>
      <c r="C6723" t="s">
        <v>21792</v>
      </c>
      <c r="D6723">
        <v>19</v>
      </c>
      <c r="E6723" t="s">
        <v>29</v>
      </c>
      <c r="F6723" t="s">
        <v>655</v>
      </c>
      <c r="G6723" s="1">
        <v>44450</v>
      </c>
      <c r="H6723" t="s">
        <v>45</v>
      </c>
      <c r="I6723" t="s">
        <v>22</v>
      </c>
      <c r="J6723" s="2" t="s">
        <v>21793</v>
      </c>
      <c r="K6723" t="s">
        <v>24</v>
      </c>
      <c r="M6723" t="s">
        <v>143</v>
      </c>
      <c r="N6723" t="s">
        <v>26</v>
      </c>
      <c r="O6723" s="3">
        <v>45079.002071759256</v>
      </c>
      <c r="R6723">
        <v>6722</v>
      </c>
      <c r="S6723" t="str">
        <f>PROPER(CustomerSupport[[#This Row],[Resolution]])</f>
        <v/>
      </c>
      <c r="T6723" t="str">
        <f>TRIM(CustomerSupport[[#This Row],[Customer Name]])</f>
        <v>Anthony Barnes</v>
      </c>
      <c r="U6723">
        <f>MONTH(CustomerSupport[[#This Row],[Date of Purchase]])</f>
        <v>9</v>
      </c>
      <c r="V6723" t="str">
        <f>TEXT('Working data'!G6723,"mmmm")</f>
        <v>September</v>
      </c>
      <c r="W6723">
        <f>YEAR(CustomerSupport[[#This Row],[Date of Purchase]])</f>
        <v>2021</v>
      </c>
      <c r="X6723" t="str">
        <f t="shared" si="105"/>
        <v/>
      </c>
    </row>
    <row r="6724" spans="1:24" ht="14.25" customHeight="1" x14ac:dyDescent="0.4">
      <c r="A6724">
        <v>6723</v>
      </c>
      <c r="B6724" t="s">
        <v>21794</v>
      </c>
      <c r="C6724" t="s">
        <v>21795</v>
      </c>
      <c r="D6724">
        <v>65</v>
      </c>
      <c r="E6724" t="s">
        <v>29</v>
      </c>
      <c r="F6724" t="s">
        <v>286</v>
      </c>
      <c r="G6724" s="1">
        <v>44376</v>
      </c>
      <c r="H6724" t="s">
        <v>45</v>
      </c>
      <c r="I6724" t="s">
        <v>99</v>
      </c>
      <c r="J6724" s="2" t="s">
        <v>21796</v>
      </c>
      <c r="K6724" t="s">
        <v>39</v>
      </c>
      <c r="L6724" t="s">
        <v>21797</v>
      </c>
      <c r="M6724" t="s">
        <v>143</v>
      </c>
      <c r="N6724" t="s">
        <v>83</v>
      </c>
      <c r="O6724" s="3">
        <v>45078.822233796294</v>
      </c>
      <c r="P6724" s="3">
        <v>45078.806956018518</v>
      </c>
      <c r="Q6724">
        <v>2</v>
      </c>
      <c r="R6724">
        <v>6723</v>
      </c>
      <c r="S6724" t="str">
        <f>PROPER(CustomerSupport[[#This Row],[Resolution]])</f>
        <v>Easy Treat Let Age Notice Model Continue.</v>
      </c>
      <c r="T6724" t="str">
        <f>TRIM(CustomerSupport[[#This Row],[Customer Name]])</f>
        <v>Ronald Perry</v>
      </c>
      <c r="U6724">
        <f>MONTH(CustomerSupport[[#This Row],[Date of Purchase]])</f>
        <v>6</v>
      </c>
      <c r="V6724" t="str">
        <f>TEXT('Working data'!G6724,"mmmm")</f>
        <v>June</v>
      </c>
      <c r="W6724">
        <f>YEAR(CustomerSupport[[#This Row],[Date of Purchase]])</f>
        <v>2021</v>
      </c>
      <c r="X6724">
        <f t="shared" si="105"/>
        <v>-0.36666666663950309</v>
      </c>
    </row>
    <row r="6725" spans="1:24" ht="14.25" customHeight="1" x14ac:dyDescent="0.4">
      <c r="A6725">
        <v>6724</v>
      </c>
      <c r="B6725" t="s">
        <v>4670</v>
      </c>
      <c r="C6725" t="s">
        <v>21798</v>
      </c>
      <c r="D6725">
        <v>53</v>
      </c>
      <c r="E6725" t="s">
        <v>58</v>
      </c>
      <c r="F6725" t="s">
        <v>207</v>
      </c>
      <c r="G6725" s="1">
        <v>43928</v>
      </c>
      <c r="H6725" t="s">
        <v>21</v>
      </c>
      <c r="I6725" t="s">
        <v>93</v>
      </c>
      <c r="J6725" s="2" t="s">
        <v>21799</v>
      </c>
      <c r="K6725" t="s">
        <v>24</v>
      </c>
      <c r="M6725" t="s">
        <v>89</v>
      </c>
      <c r="N6725" t="s">
        <v>83</v>
      </c>
      <c r="O6725" s="3">
        <v>45078.318784722222</v>
      </c>
      <c r="R6725">
        <v>6724</v>
      </c>
      <c r="S6725" t="str">
        <f>PROPER(CustomerSupport[[#This Row],[Resolution]])</f>
        <v/>
      </c>
      <c r="T6725" t="str">
        <f>TRIM(CustomerSupport[[#This Row],[Customer Name]])</f>
        <v>Katie Lewis</v>
      </c>
      <c r="U6725">
        <f>MONTH(CustomerSupport[[#This Row],[Date of Purchase]])</f>
        <v>4</v>
      </c>
      <c r="V6725" t="str">
        <f>TEXT('Working data'!G6725,"mmmm")</f>
        <v>April</v>
      </c>
      <c r="W6725">
        <f>YEAR(CustomerSupport[[#This Row],[Date of Purchase]])</f>
        <v>2020</v>
      </c>
      <c r="X6725" t="str">
        <f t="shared" si="105"/>
        <v/>
      </c>
    </row>
    <row r="6726" spans="1:24" ht="14.25" customHeight="1" x14ac:dyDescent="0.4">
      <c r="A6726">
        <v>6725</v>
      </c>
      <c r="B6726" t="s">
        <v>10115</v>
      </c>
      <c r="C6726" t="s">
        <v>21800</v>
      </c>
      <c r="D6726">
        <v>21</v>
      </c>
      <c r="E6726" t="s">
        <v>29</v>
      </c>
      <c r="F6726" t="s">
        <v>202</v>
      </c>
      <c r="G6726" s="1">
        <v>43857</v>
      </c>
      <c r="H6726" t="s">
        <v>21</v>
      </c>
      <c r="I6726" t="s">
        <v>46</v>
      </c>
      <c r="J6726" s="2" t="s">
        <v>21801</v>
      </c>
      <c r="K6726" t="s">
        <v>62</v>
      </c>
      <c r="M6726" t="s">
        <v>89</v>
      </c>
      <c r="N6726" t="s">
        <v>33</v>
      </c>
      <c r="R6726">
        <v>6725</v>
      </c>
      <c r="S6726" t="str">
        <f>PROPER(CustomerSupport[[#This Row],[Resolution]])</f>
        <v/>
      </c>
      <c r="T6726" t="str">
        <f>TRIM(CustomerSupport[[#This Row],[Customer Name]])</f>
        <v>Daniel Williams</v>
      </c>
      <c r="U6726">
        <f>MONTH(CustomerSupport[[#This Row],[Date of Purchase]])</f>
        <v>1</v>
      </c>
      <c r="V6726" t="str">
        <f>TEXT('Working data'!G6726,"mmmm")</f>
        <v>January</v>
      </c>
      <c r="W6726">
        <f>YEAR(CustomerSupport[[#This Row],[Date of Purchase]])</f>
        <v>2020</v>
      </c>
      <c r="X6726" t="str">
        <f t="shared" si="105"/>
        <v/>
      </c>
    </row>
    <row r="6727" spans="1:24" ht="14.25" customHeight="1" x14ac:dyDescent="0.4">
      <c r="A6727">
        <v>6726</v>
      </c>
      <c r="B6727" t="s">
        <v>21802</v>
      </c>
      <c r="C6727" t="s">
        <v>21803</v>
      </c>
      <c r="D6727">
        <v>24</v>
      </c>
      <c r="E6727" t="s">
        <v>29</v>
      </c>
      <c r="F6727" t="s">
        <v>98</v>
      </c>
      <c r="G6727" s="1">
        <v>43859</v>
      </c>
      <c r="H6727" t="s">
        <v>67</v>
      </c>
      <c r="I6727" t="s">
        <v>60</v>
      </c>
      <c r="J6727" s="2" t="s">
        <v>21804</v>
      </c>
      <c r="K6727" t="s">
        <v>24</v>
      </c>
      <c r="M6727" t="s">
        <v>143</v>
      </c>
      <c r="N6727" t="s">
        <v>83</v>
      </c>
      <c r="O6727" s="3">
        <v>45078.52715277778</v>
      </c>
      <c r="R6727">
        <v>6726</v>
      </c>
      <c r="S6727" t="str">
        <f>PROPER(CustomerSupport[[#This Row],[Resolution]])</f>
        <v/>
      </c>
      <c r="T6727" t="str">
        <f>TRIM(CustomerSupport[[#This Row],[Customer Name]])</f>
        <v>Tammy Carroll</v>
      </c>
      <c r="U6727">
        <f>MONTH(CustomerSupport[[#This Row],[Date of Purchase]])</f>
        <v>1</v>
      </c>
      <c r="V6727" t="str">
        <f>TEXT('Working data'!G6727,"mmmm")</f>
        <v>January</v>
      </c>
      <c r="W6727">
        <f>YEAR(CustomerSupport[[#This Row],[Date of Purchase]])</f>
        <v>2020</v>
      </c>
      <c r="X6727" t="str">
        <f t="shared" si="105"/>
        <v/>
      </c>
    </row>
    <row r="6728" spans="1:24" ht="14.25" customHeight="1" x14ac:dyDescent="0.4">
      <c r="A6728">
        <v>6727</v>
      </c>
      <c r="B6728" t="s">
        <v>21805</v>
      </c>
      <c r="C6728" t="s">
        <v>21806</v>
      </c>
      <c r="D6728">
        <v>33</v>
      </c>
      <c r="E6728" t="s">
        <v>19</v>
      </c>
      <c r="F6728" t="s">
        <v>103</v>
      </c>
      <c r="G6728" s="1">
        <v>43840</v>
      </c>
      <c r="H6728" t="s">
        <v>59</v>
      </c>
      <c r="I6728" t="s">
        <v>46</v>
      </c>
      <c r="J6728" s="2" t="s">
        <v>21807</v>
      </c>
      <c r="K6728" t="s">
        <v>39</v>
      </c>
      <c r="L6728" t="s">
        <v>21808</v>
      </c>
      <c r="M6728" t="s">
        <v>143</v>
      </c>
      <c r="N6728" t="s">
        <v>33</v>
      </c>
      <c r="O6728" s="3">
        <v>45078.227858796294</v>
      </c>
      <c r="P6728" s="3">
        <v>45078.73133101852</v>
      </c>
      <c r="Q6728">
        <v>1</v>
      </c>
      <c r="R6728">
        <v>6727</v>
      </c>
      <c r="S6728" t="str">
        <f>PROPER(CustomerSupport[[#This Row],[Resolution]])</f>
        <v>Well Program Movement Marriage Stock Business Attack Admit.</v>
      </c>
      <c r="T6728" t="str">
        <f>TRIM(CustomerSupport[[#This Row],[Customer Name]])</f>
        <v>Kathleen Mckenzie</v>
      </c>
      <c r="U6728">
        <f>MONTH(CustomerSupport[[#This Row],[Date of Purchase]])</f>
        <v>1</v>
      </c>
      <c r="V6728" t="str">
        <f>TEXT('Working data'!G6728,"mmmm")</f>
        <v>January</v>
      </c>
      <c r="W6728">
        <f>YEAR(CustomerSupport[[#This Row],[Date of Purchase]])</f>
        <v>2020</v>
      </c>
      <c r="X6728">
        <f t="shared" si="105"/>
        <v>12.083333333430346</v>
      </c>
    </row>
    <row r="6729" spans="1:24" ht="14.25" customHeight="1" x14ac:dyDescent="0.4">
      <c r="A6729">
        <v>6728</v>
      </c>
      <c r="B6729" t="s">
        <v>21809</v>
      </c>
      <c r="C6729" t="s">
        <v>21810</v>
      </c>
      <c r="D6729">
        <v>23</v>
      </c>
      <c r="E6729" t="s">
        <v>29</v>
      </c>
      <c r="F6729" t="s">
        <v>317</v>
      </c>
      <c r="G6729" s="1">
        <v>43936</v>
      </c>
      <c r="H6729" t="s">
        <v>66</v>
      </c>
      <c r="I6729" t="s">
        <v>77</v>
      </c>
      <c r="J6729" s="2" t="s">
        <v>21811</v>
      </c>
      <c r="K6729" t="s">
        <v>24</v>
      </c>
      <c r="M6729" t="s">
        <v>89</v>
      </c>
      <c r="N6729" t="s">
        <v>26</v>
      </c>
      <c r="O6729" s="3">
        <v>45078.330636574072</v>
      </c>
      <c r="R6729">
        <v>6728</v>
      </c>
      <c r="S6729" t="str">
        <f>PROPER(CustomerSupport[[#This Row],[Resolution]])</f>
        <v/>
      </c>
      <c r="T6729" t="str">
        <f>TRIM(CustomerSupport[[#This Row],[Customer Name]])</f>
        <v>Gregory Vargas</v>
      </c>
      <c r="U6729">
        <f>MONTH(CustomerSupport[[#This Row],[Date of Purchase]])</f>
        <v>4</v>
      </c>
      <c r="V6729" t="str">
        <f>TEXT('Working data'!G6729,"mmmm")</f>
        <v>April</v>
      </c>
      <c r="W6729">
        <f>YEAR(CustomerSupport[[#This Row],[Date of Purchase]])</f>
        <v>2020</v>
      </c>
      <c r="X6729" t="str">
        <f t="shared" si="105"/>
        <v/>
      </c>
    </row>
    <row r="6730" spans="1:24" ht="14.25" customHeight="1" x14ac:dyDescent="0.4">
      <c r="A6730">
        <v>6729</v>
      </c>
      <c r="B6730" t="s">
        <v>21812</v>
      </c>
      <c r="C6730" t="s">
        <v>21813</v>
      </c>
      <c r="D6730">
        <v>38</v>
      </c>
      <c r="E6730" t="s">
        <v>19</v>
      </c>
      <c r="F6730" t="s">
        <v>173</v>
      </c>
      <c r="G6730" s="1">
        <v>43949</v>
      </c>
      <c r="H6730" t="s">
        <v>59</v>
      </c>
      <c r="I6730" t="s">
        <v>52</v>
      </c>
      <c r="J6730" s="2" t="s">
        <v>21814</v>
      </c>
      <c r="K6730" t="s">
        <v>39</v>
      </c>
      <c r="L6730" t="s">
        <v>21815</v>
      </c>
      <c r="M6730" t="s">
        <v>25</v>
      </c>
      <c r="N6730" t="s">
        <v>26</v>
      </c>
      <c r="O6730" s="3">
        <v>45078.813298611109</v>
      </c>
      <c r="P6730" s="3">
        <v>45078.350104166668</v>
      </c>
      <c r="Q6730">
        <v>2</v>
      </c>
      <c r="R6730">
        <v>6729</v>
      </c>
      <c r="S6730" t="str">
        <f>PROPER(CustomerSupport[[#This Row],[Resolution]])</f>
        <v>Inside Lawyer Growth A Glass Phone.</v>
      </c>
      <c r="T6730" t="str">
        <f>TRIM(CustomerSupport[[#This Row],[Customer Name]])</f>
        <v>Aaron Petty</v>
      </c>
      <c r="U6730">
        <f>MONTH(CustomerSupport[[#This Row],[Date of Purchase]])</f>
        <v>4</v>
      </c>
      <c r="V6730" t="str">
        <f>TEXT('Working data'!G6730,"mmmm")</f>
        <v>April</v>
      </c>
      <c r="W6730">
        <f>YEAR(CustomerSupport[[#This Row],[Date of Purchase]])</f>
        <v>2020</v>
      </c>
      <c r="X6730">
        <f t="shared" si="105"/>
        <v>-11.116666666581295</v>
      </c>
    </row>
    <row r="6731" spans="1:24" ht="14.25" customHeight="1" x14ac:dyDescent="0.4">
      <c r="A6731">
        <v>6730</v>
      </c>
      <c r="B6731" t="s">
        <v>21816</v>
      </c>
      <c r="C6731" t="s">
        <v>21817</v>
      </c>
      <c r="D6731">
        <v>69</v>
      </c>
      <c r="E6731" t="s">
        <v>29</v>
      </c>
      <c r="F6731" t="s">
        <v>81</v>
      </c>
      <c r="G6731" s="1">
        <v>44282</v>
      </c>
      <c r="H6731" t="s">
        <v>45</v>
      </c>
      <c r="I6731" t="s">
        <v>150</v>
      </c>
      <c r="J6731" s="2" t="s">
        <v>21818</v>
      </c>
      <c r="K6731" t="s">
        <v>24</v>
      </c>
      <c r="M6731" t="s">
        <v>25</v>
      </c>
      <c r="N6731" t="s">
        <v>26</v>
      </c>
      <c r="O6731" s="3">
        <v>45078.12164351852</v>
      </c>
      <c r="R6731">
        <v>6730</v>
      </c>
      <c r="S6731" t="str">
        <f>PROPER(CustomerSupport[[#This Row],[Resolution]])</f>
        <v/>
      </c>
      <c r="T6731" t="str">
        <f>TRIM(CustomerSupport[[#This Row],[Customer Name]])</f>
        <v>Alexander Garcia</v>
      </c>
      <c r="U6731">
        <f>MONTH(CustomerSupport[[#This Row],[Date of Purchase]])</f>
        <v>3</v>
      </c>
      <c r="V6731" t="str">
        <f>TEXT('Working data'!G6731,"mmmm")</f>
        <v>March</v>
      </c>
      <c r="W6731">
        <f>YEAR(CustomerSupport[[#This Row],[Date of Purchase]])</f>
        <v>2021</v>
      </c>
      <c r="X6731" t="str">
        <f t="shared" si="105"/>
        <v/>
      </c>
    </row>
    <row r="6732" spans="1:24" ht="14.25" customHeight="1" x14ac:dyDescent="0.4">
      <c r="A6732">
        <v>6731</v>
      </c>
      <c r="B6732" t="s">
        <v>11559</v>
      </c>
      <c r="C6732" t="s">
        <v>21819</v>
      </c>
      <c r="D6732">
        <v>54</v>
      </c>
      <c r="E6732" t="s">
        <v>29</v>
      </c>
      <c r="F6732" t="s">
        <v>383</v>
      </c>
      <c r="G6732" s="1">
        <v>44096</v>
      </c>
      <c r="H6732" t="s">
        <v>67</v>
      </c>
      <c r="I6732" t="s">
        <v>67</v>
      </c>
      <c r="J6732" s="2" t="s">
        <v>21820</v>
      </c>
      <c r="K6732" t="s">
        <v>62</v>
      </c>
      <c r="M6732" t="s">
        <v>143</v>
      </c>
      <c r="N6732" t="s">
        <v>55</v>
      </c>
      <c r="R6732">
        <v>6731</v>
      </c>
      <c r="S6732" t="str">
        <f>PROPER(CustomerSupport[[#This Row],[Resolution]])</f>
        <v/>
      </c>
      <c r="T6732" t="str">
        <f>TRIM(CustomerSupport[[#This Row],[Customer Name]])</f>
        <v>Brian White</v>
      </c>
      <c r="U6732">
        <f>MONTH(CustomerSupport[[#This Row],[Date of Purchase]])</f>
        <v>9</v>
      </c>
      <c r="V6732" t="str">
        <f>TEXT('Working data'!G6732,"mmmm")</f>
        <v>September</v>
      </c>
      <c r="W6732">
        <f>YEAR(CustomerSupport[[#This Row],[Date of Purchase]])</f>
        <v>2020</v>
      </c>
      <c r="X6732" t="str">
        <f t="shared" si="105"/>
        <v/>
      </c>
    </row>
    <row r="6733" spans="1:24" ht="14.25" customHeight="1" x14ac:dyDescent="0.4">
      <c r="A6733">
        <v>6732</v>
      </c>
      <c r="B6733" t="s">
        <v>21821</v>
      </c>
      <c r="C6733" t="s">
        <v>21822</v>
      </c>
      <c r="D6733">
        <v>44</v>
      </c>
      <c r="E6733" t="s">
        <v>29</v>
      </c>
      <c r="F6733" t="s">
        <v>655</v>
      </c>
      <c r="G6733" s="1">
        <v>44271</v>
      </c>
      <c r="H6733" t="s">
        <v>45</v>
      </c>
      <c r="I6733" t="s">
        <v>67</v>
      </c>
      <c r="J6733" t="s">
        <v>21823</v>
      </c>
      <c r="K6733" t="s">
        <v>39</v>
      </c>
      <c r="L6733" t="s">
        <v>21824</v>
      </c>
      <c r="M6733" t="s">
        <v>41</v>
      </c>
      <c r="N6733" t="s">
        <v>33</v>
      </c>
      <c r="O6733" s="3">
        <v>45078.776550925926</v>
      </c>
      <c r="P6733" s="3">
        <v>45078.308495370373</v>
      </c>
      <c r="Q6733">
        <v>4</v>
      </c>
      <c r="R6733">
        <v>6732</v>
      </c>
      <c r="S6733" t="str">
        <f>PROPER(CustomerSupport[[#This Row],[Resolution]])</f>
        <v>Network Line Same Determine Bed.</v>
      </c>
      <c r="T6733" t="str">
        <f>TRIM(CustomerSupport[[#This Row],[Customer Name]])</f>
        <v>Lisa Morris</v>
      </c>
      <c r="U6733">
        <f>MONTH(CustomerSupport[[#This Row],[Date of Purchase]])</f>
        <v>3</v>
      </c>
      <c r="V6733" t="str">
        <f>TEXT('Working data'!G6733,"mmmm")</f>
        <v>March</v>
      </c>
      <c r="W6733">
        <f>YEAR(CustomerSupport[[#This Row],[Date of Purchase]])</f>
        <v>2021</v>
      </c>
      <c r="X6733">
        <f t="shared" si="105"/>
        <v>-11.233333333279006</v>
      </c>
    </row>
    <row r="6734" spans="1:24" ht="14.25" customHeight="1" x14ac:dyDescent="0.4">
      <c r="A6734">
        <v>6733</v>
      </c>
      <c r="B6734" t="s">
        <v>21825</v>
      </c>
      <c r="C6734" t="s">
        <v>21826</v>
      </c>
      <c r="D6734">
        <v>55</v>
      </c>
      <c r="E6734" t="s">
        <v>58</v>
      </c>
      <c r="F6734" t="s">
        <v>397</v>
      </c>
      <c r="G6734" s="1">
        <v>44301</v>
      </c>
      <c r="H6734" t="s">
        <v>45</v>
      </c>
      <c r="I6734" t="s">
        <v>72</v>
      </c>
      <c r="J6734" s="2" t="s">
        <v>21827</v>
      </c>
      <c r="K6734" t="s">
        <v>62</v>
      </c>
      <c r="M6734" t="s">
        <v>41</v>
      </c>
      <c r="N6734" t="s">
        <v>83</v>
      </c>
      <c r="R6734">
        <v>6733</v>
      </c>
      <c r="S6734" t="str">
        <f>PROPER(CustomerSupport[[#This Row],[Resolution]])</f>
        <v/>
      </c>
      <c r="T6734" t="str">
        <f>TRIM(CustomerSupport[[#This Row],[Customer Name]])</f>
        <v>Thomas Watson</v>
      </c>
      <c r="U6734">
        <f>MONTH(CustomerSupport[[#This Row],[Date of Purchase]])</f>
        <v>4</v>
      </c>
      <c r="V6734" t="str">
        <f>TEXT('Working data'!G6734,"mmmm")</f>
        <v>April</v>
      </c>
      <c r="W6734">
        <f>YEAR(CustomerSupport[[#This Row],[Date of Purchase]])</f>
        <v>2021</v>
      </c>
      <c r="X6734" t="str">
        <f t="shared" si="105"/>
        <v/>
      </c>
    </row>
    <row r="6735" spans="1:24" ht="14.25" customHeight="1" x14ac:dyDescent="0.4">
      <c r="A6735">
        <v>6734</v>
      </c>
      <c r="B6735" t="s">
        <v>21828</v>
      </c>
      <c r="C6735" t="s">
        <v>21829</v>
      </c>
      <c r="D6735">
        <v>49</v>
      </c>
      <c r="E6735" t="s">
        <v>19</v>
      </c>
      <c r="F6735" t="s">
        <v>223</v>
      </c>
      <c r="G6735" s="1">
        <v>44347</v>
      </c>
      <c r="H6735" t="s">
        <v>66</v>
      </c>
      <c r="I6735" t="s">
        <v>60</v>
      </c>
      <c r="J6735" s="2" t="s">
        <v>21830</v>
      </c>
      <c r="K6735" t="s">
        <v>24</v>
      </c>
      <c r="M6735" t="s">
        <v>143</v>
      </c>
      <c r="N6735" t="s">
        <v>55</v>
      </c>
      <c r="O6735" s="3">
        <v>45078.206446759257</v>
      </c>
      <c r="R6735">
        <v>6734</v>
      </c>
      <c r="S6735" t="str">
        <f>PROPER(CustomerSupport[[#This Row],[Resolution]])</f>
        <v/>
      </c>
      <c r="T6735" t="str">
        <f>TRIM(CustomerSupport[[#This Row],[Customer Name]])</f>
        <v>Judith Clark</v>
      </c>
      <c r="U6735">
        <f>MONTH(CustomerSupport[[#This Row],[Date of Purchase]])</f>
        <v>5</v>
      </c>
      <c r="V6735" t="str">
        <f>TEXT('Working data'!G6735,"mmmm")</f>
        <v>May</v>
      </c>
      <c r="W6735">
        <f>YEAR(CustomerSupport[[#This Row],[Date of Purchase]])</f>
        <v>2021</v>
      </c>
      <c r="X6735" t="str">
        <f t="shared" si="105"/>
        <v/>
      </c>
    </row>
    <row r="6736" spans="1:24" ht="14.25" customHeight="1" x14ac:dyDescent="0.4">
      <c r="A6736">
        <v>6735</v>
      </c>
      <c r="B6736" t="s">
        <v>21831</v>
      </c>
      <c r="C6736" t="s">
        <v>21832</v>
      </c>
      <c r="D6736">
        <v>20</v>
      </c>
      <c r="E6736" t="s">
        <v>19</v>
      </c>
      <c r="F6736" t="s">
        <v>383</v>
      </c>
      <c r="G6736" s="1">
        <v>44248</v>
      </c>
      <c r="H6736" t="s">
        <v>21</v>
      </c>
      <c r="I6736" t="s">
        <v>150</v>
      </c>
      <c r="J6736" s="2" t="s">
        <v>21833</v>
      </c>
      <c r="K6736" t="s">
        <v>62</v>
      </c>
      <c r="M6736" t="s">
        <v>89</v>
      </c>
      <c r="N6736" t="s">
        <v>55</v>
      </c>
      <c r="R6736">
        <v>6735</v>
      </c>
      <c r="S6736" t="str">
        <f>PROPER(CustomerSupport[[#This Row],[Resolution]])</f>
        <v/>
      </c>
      <c r="T6736" t="str">
        <f>TRIM(CustomerSupport[[#This Row],[Customer Name]])</f>
        <v>Kristin Adams</v>
      </c>
      <c r="U6736">
        <f>MONTH(CustomerSupport[[#This Row],[Date of Purchase]])</f>
        <v>2</v>
      </c>
      <c r="V6736" t="str">
        <f>TEXT('Working data'!G6736,"mmmm")</f>
        <v>February</v>
      </c>
      <c r="W6736">
        <f>YEAR(CustomerSupport[[#This Row],[Date of Purchase]])</f>
        <v>2021</v>
      </c>
      <c r="X6736" t="str">
        <f t="shared" si="105"/>
        <v/>
      </c>
    </row>
    <row r="6737" spans="1:24" ht="14.25" customHeight="1" x14ac:dyDescent="0.4">
      <c r="A6737">
        <v>6736</v>
      </c>
      <c r="B6737" t="s">
        <v>21682</v>
      </c>
      <c r="C6737" t="s">
        <v>21834</v>
      </c>
      <c r="D6737">
        <v>70</v>
      </c>
      <c r="E6737" t="s">
        <v>58</v>
      </c>
      <c r="F6737" t="s">
        <v>161</v>
      </c>
      <c r="G6737" s="1">
        <v>43962</v>
      </c>
      <c r="H6737" t="s">
        <v>45</v>
      </c>
      <c r="I6737" t="s">
        <v>93</v>
      </c>
      <c r="J6737" t="s">
        <v>1230</v>
      </c>
      <c r="K6737" t="s">
        <v>62</v>
      </c>
      <c r="M6737" t="s">
        <v>89</v>
      </c>
      <c r="N6737" t="s">
        <v>26</v>
      </c>
      <c r="R6737">
        <v>6736</v>
      </c>
      <c r="S6737" t="str">
        <f>PROPER(CustomerSupport[[#This Row],[Resolution]])</f>
        <v/>
      </c>
      <c r="T6737" t="str">
        <f>TRIM(CustomerSupport[[#This Row],[Customer Name]])</f>
        <v>Mark Davis</v>
      </c>
      <c r="U6737">
        <f>MONTH(CustomerSupport[[#This Row],[Date of Purchase]])</f>
        <v>5</v>
      </c>
      <c r="V6737" t="str">
        <f>TEXT('Working data'!G6737,"mmmm")</f>
        <v>May</v>
      </c>
      <c r="W6737">
        <f>YEAR(CustomerSupport[[#This Row],[Date of Purchase]])</f>
        <v>2020</v>
      </c>
      <c r="X6737" t="str">
        <f t="shared" si="105"/>
        <v/>
      </c>
    </row>
    <row r="6738" spans="1:24" ht="14.25" customHeight="1" x14ac:dyDescent="0.4">
      <c r="A6738">
        <v>6737</v>
      </c>
      <c r="B6738" t="s">
        <v>21835</v>
      </c>
      <c r="C6738" t="s">
        <v>21836</v>
      </c>
      <c r="D6738">
        <v>20</v>
      </c>
      <c r="E6738" t="s">
        <v>58</v>
      </c>
      <c r="F6738" t="s">
        <v>157</v>
      </c>
      <c r="G6738" s="1">
        <v>44450</v>
      </c>
      <c r="H6738" t="s">
        <v>45</v>
      </c>
      <c r="I6738" t="s">
        <v>93</v>
      </c>
      <c r="J6738" s="2" t="s">
        <v>21837</v>
      </c>
      <c r="K6738" t="s">
        <v>39</v>
      </c>
      <c r="L6738" t="s">
        <v>21838</v>
      </c>
      <c r="M6738" t="s">
        <v>41</v>
      </c>
      <c r="N6738" t="s">
        <v>55</v>
      </c>
      <c r="O6738" s="3">
        <v>45078.778020833335</v>
      </c>
      <c r="P6738" s="3">
        <v>45078.813437500001</v>
      </c>
      <c r="Q6738">
        <v>1</v>
      </c>
      <c r="R6738">
        <v>6737</v>
      </c>
      <c r="S6738" t="str">
        <f>PROPER(CustomerSupport[[#This Row],[Resolution]])</f>
        <v>Garden Hair Catch Control Very.</v>
      </c>
      <c r="T6738" t="str">
        <f>TRIM(CustomerSupport[[#This Row],[Customer Name]])</f>
        <v>Angel Jackson</v>
      </c>
      <c r="U6738">
        <f>MONTH(CustomerSupport[[#This Row],[Date of Purchase]])</f>
        <v>9</v>
      </c>
      <c r="V6738" t="str">
        <f>TEXT('Working data'!G6738,"mmmm")</f>
        <v>September</v>
      </c>
      <c r="W6738">
        <f>YEAR(CustomerSupport[[#This Row],[Date of Purchase]])</f>
        <v>2021</v>
      </c>
      <c r="X6738">
        <f t="shared" si="105"/>
        <v>0.84999999997671694</v>
      </c>
    </row>
    <row r="6739" spans="1:24" ht="14.25" customHeight="1" x14ac:dyDescent="0.4">
      <c r="A6739">
        <v>6738</v>
      </c>
      <c r="B6739" t="s">
        <v>21839</v>
      </c>
      <c r="C6739" t="s">
        <v>21840</v>
      </c>
      <c r="D6739">
        <v>33</v>
      </c>
      <c r="E6739" t="s">
        <v>19</v>
      </c>
      <c r="F6739" t="s">
        <v>281</v>
      </c>
      <c r="G6739" s="1">
        <v>44464</v>
      </c>
      <c r="H6739" t="s">
        <v>67</v>
      </c>
      <c r="I6739" t="s">
        <v>72</v>
      </c>
      <c r="J6739" t="s">
        <v>21841</v>
      </c>
      <c r="K6739" t="s">
        <v>39</v>
      </c>
      <c r="L6739" t="s">
        <v>21842</v>
      </c>
      <c r="M6739" t="s">
        <v>89</v>
      </c>
      <c r="N6739" t="s">
        <v>26</v>
      </c>
      <c r="O6739" s="3">
        <v>45079.010671296295</v>
      </c>
      <c r="P6739" s="3">
        <v>45078.130115740743</v>
      </c>
      <c r="Q6739">
        <v>2</v>
      </c>
      <c r="R6739">
        <v>6738</v>
      </c>
      <c r="S6739" t="str">
        <f>PROPER(CustomerSupport[[#This Row],[Resolution]])</f>
        <v>Television Movie Card Notice.</v>
      </c>
      <c r="T6739" t="str">
        <f>TRIM(CustomerSupport[[#This Row],[Customer Name]])</f>
        <v>Megan Erickson</v>
      </c>
      <c r="U6739">
        <f>MONTH(CustomerSupport[[#This Row],[Date of Purchase]])</f>
        <v>9</v>
      </c>
      <c r="V6739" t="str">
        <f>TEXT('Working data'!G6739,"mmmm")</f>
        <v>September</v>
      </c>
      <c r="W6739">
        <f>YEAR(CustomerSupport[[#This Row],[Date of Purchase]])</f>
        <v>2021</v>
      </c>
      <c r="X6739">
        <f t="shared" si="105"/>
        <v>-21.133333333244082</v>
      </c>
    </row>
    <row r="6740" spans="1:24" ht="14.25" customHeight="1" x14ac:dyDescent="0.4">
      <c r="A6740">
        <v>6739</v>
      </c>
      <c r="B6740" t="s">
        <v>9040</v>
      </c>
      <c r="C6740" t="s">
        <v>21843</v>
      </c>
      <c r="D6740">
        <v>69</v>
      </c>
      <c r="E6740" t="s">
        <v>58</v>
      </c>
      <c r="F6740" t="s">
        <v>157</v>
      </c>
      <c r="G6740" s="1">
        <v>44332</v>
      </c>
      <c r="H6740" t="s">
        <v>21</v>
      </c>
      <c r="I6740" t="s">
        <v>93</v>
      </c>
      <c r="J6740" s="2" t="s">
        <v>21844</v>
      </c>
      <c r="K6740" t="s">
        <v>39</v>
      </c>
      <c r="L6740" t="s">
        <v>21845</v>
      </c>
      <c r="M6740" t="s">
        <v>143</v>
      </c>
      <c r="N6740" t="s">
        <v>55</v>
      </c>
      <c r="O6740" s="3">
        <v>45078.632916666669</v>
      </c>
      <c r="P6740" s="3">
        <v>45078.026666666665</v>
      </c>
      <c r="Q6740">
        <v>5</v>
      </c>
      <c r="R6740">
        <v>6739</v>
      </c>
      <c r="S6740" t="str">
        <f>PROPER(CustomerSupport[[#This Row],[Resolution]])</f>
        <v>Water Threat Ground Decade Sound.</v>
      </c>
      <c r="T6740" t="str">
        <f>TRIM(CustomerSupport[[#This Row],[Customer Name]])</f>
        <v>Christopher Ellis</v>
      </c>
      <c r="U6740">
        <f>MONTH(CustomerSupport[[#This Row],[Date of Purchase]])</f>
        <v>5</v>
      </c>
      <c r="V6740" t="str">
        <f>TEXT('Working data'!G6740,"mmmm")</f>
        <v>May</v>
      </c>
      <c r="W6740">
        <f>YEAR(CustomerSupport[[#This Row],[Date of Purchase]])</f>
        <v>2021</v>
      </c>
      <c r="X6740">
        <f t="shared" si="105"/>
        <v>-14.550000000104774</v>
      </c>
    </row>
    <row r="6741" spans="1:24" ht="14.25" customHeight="1" x14ac:dyDescent="0.4">
      <c r="A6741">
        <v>6740</v>
      </c>
      <c r="B6741" t="s">
        <v>21846</v>
      </c>
      <c r="C6741" t="s">
        <v>21847</v>
      </c>
      <c r="D6741">
        <v>19</v>
      </c>
      <c r="E6741" t="s">
        <v>29</v>
      </c>
      <c r="F6741" t="s">
        <v>202</v>
      </c>
      <c r="G6741" s="1">
        <v>44222</v>
      </c>
      <c r="H6741" t="s">
        <v>21</v>
      </c>
      <c r="I6741" t="s">
        <v>31</v>
      </c>
      <c r="J6741" s="2" t="s">
        <v>21848</v>
      </c>
      <c r="K6741" t="s">
        <v>39</v>
      </c>
      <c r="L6741" t="s">
        <v>21849</v>
      </c>
      <c r="M6741" t="s">
        <v>41</v>
      </c>
      <c r="N6741" t="s">
        <v>26</v>
      </c>
      <c r="O6741" s="3">
        <v>45078.574594907404</v>
      </c>
      <c r="P6741" s="3">
        <v>45078.248900462961</v>
      </c>
      <c r="Q6741">
        <v>1</v>
      </c>
      <c r="R6741">
        <v>6740</v>
      </c>
      <c r="S6741" t="str">
        <f>PROPER(CustomerSupport[[#This Row],[Resolution]])</f>
        <v>Second Third Better.</v>
      </c>
      <c r="T6741" t="str">
        <f>TRIM(CustomerSupport[[#This Row],[Customer Name]])</f>
        <v>Abigail Harrison</v>
      </c>
      <c r="U6741">
        <f>MONTH(CustomerSupport[[#This Row],[Date of Purchase]])</f>
        <v>1</v>
      </c>
      <c r="V6741" t="str">
        <f>TEXT('Working data'!G6741,"mmmm")</f>
        <v>January</v>
      </c>
      <c r="W6741">
        <f>YEAR(CustomerSupport[[#This Row],[Date of Purchase]])</f>
        <v>2021</v>
      </c>
      <c r="X6741">
        <f t="shared" si="105"/>
        <v>-7.8166666666511446</v>
      </c>
    </row>
    <row r="6742" spans="1:24" ht="14.25" customHeight="1" x14ac:dyDescent="0.4">
      <c r="A6742">
        <v>6741</v>
      </c>
      <c r="B6742" t="s">
        <v>21850</v>
      </c>
      <c r="C6742" t="s">
        <v>21851</v>
      </c>
      <c r="D6742">
        <v>65</v>
      </c>
      <c r="E6742" t="s">
        <v>19</v>
      </c>
      <c r="F6742" t="s">
        <v>51</v>
      </c>
      <c r="G6742" s="1">
        <v>44476</v>
      </c>
      <c r="H6742" t="s">
        <v>59</v>
      </c>
      <c r="I6742" t="s">
        <v>141</v>
      </c>
      <c r="J6742" t="s">
        <v>21852</v>
      </c>
      <c r="K6742" t="s">
        <v>39</v>
      </c>
      <c r="L6742" t="s">
        <v>21853</v>
      </c>
      <c r="M6742" t="s">
        <v>89</v>
      </c>
      <c r="N6742" t="s">
        <v>83</v>
      </c>
      <c r="O6742" s="3">
        <v>45078.581550925926</v>
      </c>
      <c r="P6742" s="3">
        <v>45078.70516203704</v>
      </c>
      <c r="Q6742">
        <v>2</v>
      </c>
      <c r="R6742">
        <v>6741</v>
      </c>
      <c r="S6742" t="str">
        <f>PROPER(CustomerSupport[[#This Row],[Resolution]])</f>
        <v>Dark Take Music Skin Help Coach.</v>
      </c>
      <c r="T6742" t="str">
        <f>TRIM(CustomerSupport[[#This Row],[Customer Name]])</f>
        <v>Joseph Wagner</v>
      </c>
      <c r="U6742">
        <f>MONTH(CustomerSupport[[#This Row],[Date of Purchase]])</f>
        <v>10</v>
      </c>
      <c r="V6742" t="str">
        <f>TEXT('Working data'!G6742,"mmmm")</f>
        <v>October</v>
      </c>
      <c r="W6742">
        <f>YEAR(CustomerSupport[[#This Row],[Date of Purchase]])</f>
        <v>2021</v>
      </c>
      <c r="X6742">
        <f t="shared" si="105"/>
        <v>2.9666666667326353</v>
      </c>
    </row>
    <row r="6743" spans="1:24" ht="14.25" customHeight="1" x14ac:dyDescent="0.4">
      <c r="A6743">
        <v>6742</v>
      </c>
      <c r="B6743" t="s">
        <v>21854</v>
      </c>
      <c r="C6743" t="s">
        <v>21855</v>
      </c>
      <c r="D6743">
        <v>19</v>
      </c>
      <c r="E6743" t="s">
        <v>19</v>
      </c>
      <c r="F6743" t="s">
        <v>421</v>
      </c>
      <c r="G6743" s="1">
        <v>44090</v>
      </c>
      <c r="H6743" t="s">
        <v>21</v>
      </c>
      <c r="I6743" t="s">
        <v>93</v>
      </c>
      <c r="J6743" s="2" t="s">
        <v>21856</v>
      </c>
      <c r="K6743" t="s">
        <v>62</v>
      </c>
      <c r="M6743" t="s">
        <v>25</v>
      </c>
      <c r="N6743" t="s">
        <v>33</v>
      </c>
      <c r="R6743">
        <v>6742</v>
      </c>
      <c r="S6743" t="str">
        <f>PROPER(CustomerSupport[[#This Row],[Resolution]])</f>
        <v/>
      </c>
      <c r="T6743" t="str">
        <f>TRIM(CustomerSupport[[#This Row],[Customer Name]])</f>
        <v>Tasha Sparks</v>
      </c>
      <c r="U6743">
        <f>MONTH(CustomerSupport[[#This Row],[Date of Purchase]])</f>
        <v>9</v>
      </c>
      <c r="V6743" t="str">
        <f>TEXT('Working data'!G6743,"mmmm")</f>
        <v>September</v>
      </c>
      <c r="W6743">
        <f>YEAR(CustomerSupport[[#This Row],[Date of Purchase]])</f>
        <v>2020</v>
      </c>
      <c r="X6743" t="str">
        <f t="shared" si="105"/>
        <v/>
      </c>
    </row>
    <row r="6744" spans="1:24" ht="14.25" customHeight="1" x14ac:dyDescent="0.4">
      <c r="A6744">
        <v>6743</v>
      </c>
      <c r="B6744" t="s">
        <v>21857</v>
      </c>
      <c r="C6744" t="s">
        <v>21858</v>
      </c>
      <c r="D6744">
        <v>36</v>
      </c>
      <c r="E6744" t="s">
        <v>19</v>
      </c>
      <c r="F6744" t="s">
        <v>339</v>
      </c>
      <c r="G6744" s="1">
        <v>43970</v>
      </c>
      <c r="H6744" t="s">
        <v>45</v>
      </c>
      <c r="I6744" t="s">
        <v>67</v>
      </c>
      <c r="J6744" s="2" t="s">
        <v>21859</v>
      </c>
      <c r="K6744" t="s">
        <v>24</v>
      </c>
      <c r="M6744" t="s">
        <v>25</v>
      </c>
      <c r="N6744" t="s">
        <v>55</v>
      </c>
      <c r="O6744" s="3">
        <v>45078.052418981482</v>
      </c>
      <c r="R6744">
        <v>6743</v>
      </c>
      <c r="S6744" t="str">
        <f>PROPER(CustomerSupport[[#This Row],[Resolution]])</f>
        <v/>
      </c>
      <c r="T6744" t="str">
        <f>TRIM(CustomerSupport[[#This Row],[Customer Name]])</f>
        <v>Alyssa Williams</v>
      </c>
      <c r="U6744">
        <f>MONTH(CustomerSupport[[#This Row],[Date of Purchase]])</f>
        <v>5</v>
      </c>
      <c r="V6744" t="str">
        <f>TEXT('Working data'!G6744,"mmmm")</f>
        <v>May</v>
      </c>
      <c r="W6744">
        <f>YEAR(CustomerSupport[[#This Row],[Date of Purchase]])</f>
        <v>2020</v>
      </c>
      <c r="X6744" t="str">
        <f t="shared" si="105"/>
        <v/>
      </c>
    </row>
    <row r="6745" spans="1:24" ht="14.25" customHeight="1" x14ac:dyDescent="0.4">
      <c r="A6745">
        <v>6744</v>
      </c>
      <c r="B6745" t="s">
        <v>21860</v>
      </c>
      <c r="C6745" t="s">
        <v>21861</v>
      </c>
      <c r="D6745">
        <v>59</v>
      </c>
      <c r="E6745" t="s">
        <v>58</v>
      </c>
      <c r="F6745" t="s">
        <v>211</v>
      </c>
      <c r="G6745" s="1">
        <v>44147</v>
      </c>
      <c r="H6745" t="s">
        <v>21</v>
      </c>
      <c r="I6745" t="s">
        <v>150</v>
      </c>
      <c r="J6745" s="2" t="s">
        <v>21862</v>
      </c>
      <c r="K6745" t="s">
        <v>62</v>
      </c>
      <c r="M6745" t="s">
        <v>25</v>
      </c>
      <c r="N6745" t="s">
        <v>33</v>
      </c>
      <c r="R6745">
        <v>6744</v>
      </c>
      <c r="S6745" t="str">
        <f>PROPER(CustomerSupport[[#This Row],[Resolution]])</f>
        <v/>
      </c>
      <c r="T6745" t="str">
        <f>TRIM(CustomerSupport[[#This Row],[Customer Name]])</f>
        <v>Kathleen May</v>
      </c>
      <c r="U6745">
        <f>MONTH(CustomerSupport[[#This Row],[Date of Purchase]])</f>
        <v>11</v>
      </c>
      <c r="V6745" t="str">
        <f>TEXT('Working data'!G6745,"mmmm")</f>
        <v>November</v>
      </c>
      <c r="W6745">
        <f>YEAR(CustomerSupport[[#This Row],[Date of Purchase]])</f>
        <v>2020</v>
      </c>
      <c r="X6745" t="str">
        <f t="shared" si="105"/>
        <v/>
      </c>
    </row>
    <row r="6746" spans="1:24" ht="14.25" customHeight="1" x14ac:dyDescent="0.4">
      <c r="A6746">
        <v>6745</v>
      </c>
      <c r="B6746" t="s">
        <v>21863</v>
      </c>
      <c r="C6746" t="s">
        <v>21864</v>
      </c>
      <c r="D6746">
        <v>48</v>
      </c>
      <c r="E6746" t="s">
        <v>58</v>
      </c>
      <c r="F6746" t="s">
        <v>699</v>
      </c>
      <c r="G6746" s="1">
        <v>44173</v>
      </c>
      <c r="H6746" t="s">
        <v>45</v>
      </c>
      <c r="I6746" t="s">
        <v>77</v>
      </c>
      <c r="J6746" t="s">
        <v>21865</v>
      </c>
      <c r="K6746" t="s">
        <v>24</v>
      </c>
      <c r="M6746" t="s">
        <v>41</v>
      </c>
      <c r="N6746" t="s">
        <v>26</v>
      </c>
      <c r="O6746" s="3">
        <v>45078.389247685183</v>
      </c>
      <c r="R6746">
        <v>6745</v>
      </c>
      <c r="S6746" t="str">
        <f>PROPER(CustomerSupport[[#This Row],[Resolution]])</f>
        <v/>
      </c>
      <c r="T6746" t="str">
        <f>TRIM(CustomerSupport[[#This Row],[Customer Name]])</f>
        <v>Sonya Stafford</v>
      </c>
      <c r="U6746">
        <f>MONTH(CustomerSupport[[#This Row],[Date of Purchase]])</f>
        <v>12</v>
      </c>
      <c r="V6746" t="str">
        <f>TEXT('Working data'!G6746,"mmmm")</f>
        <v>December</v>
      </c>
      <c r="W6746">
        <f>YEAR(CustomerSupport[[#This Row],[Date of Purchase]])</f>
        <v>2020</v>
      </c>
      <c r="X6746" t="str">
        <f t="shared" si="105"/>
        <v/>
      </c>
    </row>
    <row r="6747" spans="1:24" ht="14.25" customHeight="1" x14ac:dyDescent="0.4">
      <c r="A6747">
        <v>6746</v>
      </c>
      <c r="B6747" t="s">
        <v>21866</v>
      </c>
      <c r="C6747" t="s">
        <v>21867</v>
      </c>
      <c r="D6747">
        <v>32</v>
      </c>
      <c r="E6747" t="s">
        <v>58</v>
      </c>
      <c r="F6747" t="s">
        <v>223</v>
      </c>
      <c r="G6747" s="1">
        <v>43993</v>
      </c>
      <c r="H6747" t="s">
        <v>21</v>
      </c>
      <c r="I6747" t="s">
        <v>37</v>
      </c>
      <c r="J6747" s="2" t="s">
        <v>21868</v>
      </c>
      <c r="K6747" t="s">
        <v>39</v>
      </c>
      <c r="L6747" t="s">
        <v>21869</v>
      </c>
      <c r="M6747" t="s">
        <v>143</v>
      </c>
      <c r="N6747" t="s">
        <v>33</v>
      </c>
      <c r="O6747" s="3">
        <v>45078.573298611111</v>
      </c>
      <c r="P6747" s="3">
        <v>45078.369826388887</v>
      </c>
      <c r="Q6747">
        <v>3</v>
      </c>
      <c r="R6747">
        <v>6746</v>
      </c>
      <c r="S6747" t="str">
        <f>PROPER(CustomerSupport[[#This Row],[Resolution]])</f>
        <v>Peace Wind Better Small After Thought.</v>
      </c>
      <c r="T6747" t="str">
        <f>TRIM(CustomerSupport[[#This Row],[Customer Name]])</f>
        <v>Lisa Mann</v>
      </c>
      <c r="U6747">
        <f>MONTH(CustomerSupport[[#This Row],[Date of Purchase]])</f>
        <v>6</v>
      </c>
      <c r="V6747" t="str">
        <f>TEXT('Working data'!G6747,"mmmm")</f>
        <v>June</v>
      </c>
      <c r="W6747">
        <f>YEAR(CustomerSupport[[#This Row],[Date of Purchase]])</f>
        <v>2020</v>
      </c>
      <c r="X6747">
        <f t="shared" si="105"/>
        <v>-4.8833333333604969</v>
      </c>
    </row>
    <row r="6748" spans="1:24" ht="14.25" customHeight="1" x14ac:dyDescent="0.4">
      <c r="A6748">
        <v>6747</v>
      </c>
      <c r="B6748" t="s">
        <v>21870</v>
      </c>
      <c r="C6748" t="s">
        <v>15516</v>
      </c>
      <c r="D6748">
        <v>48</v>
      </c>
      <c r="E6748" t="s">
        <v>19</v>
      </c>
      <c r="F6748" t="s">
        <v>76</v>
      </c>
      <c r="G6748" s="1">
        <v>44560</v>
      </c>
      <c r="H6748" t="s">
        <v>66</v>
      </c>
      <c r="I6748" t="s">
        <v>37</v>
      </c>
      <c r="J6748" s="2" t="s">
        <v>21871</v>
      </c>
      <c r="K6748" t="s">
        <v>62</v>
      </c>
      <c r="M6748" t="s">
        <v>25</v>
      </c>
      <c r="N6748" t="s">
        <v>55</v>
      </c>
      <c r="R6748">
        <v>6747</v>
      </c>
      <c r="S6748" t="str">
        <f>PROPER(CustomerSupport[[#This Row],[Resolution]])</f>
        <v/>
      </c>
      <c r="T6748" t="str">
        <f>TRIM(CustomerSupport[[#This Row],[Customer Name]])</f>
        <v>Shawn Kim</v>
      </c>
      <c r="U6748">
        <f>MONTH(CustomerSupport[[#This Row],[Date of Purchase]])</f>
        <v>12</v>
      </c>
      <c r="V6748" t="str">
        <f>TEXT('Working data'!G6748,"mmmm")</f>
        <v>December</v>
      </c>
      <c r="W6748">
        <f>YEAR(CustomerSupport[[#This Row],[Date of Purchase]])</f>
        <v>2021</v>
      </c>
      <c r="X6748" t="str">
        <f t="shared" si="105"/>
        <v/>
      </c>
    </row>
    <row r="6749" spans="1:24" ht="14.25" customHeight="1" x14ac:dyDescent="0.4">
      <c r="A6749">
        <v>6748</v>
      </c>
      <c r="B6749" t="s">
        <v>21872</v>
      </c>
      <c r="C6749" t="s">
        <v>21873</v>
      </c>
      <c r="D6749">
        <v>52</v>
      </c>
      <c r="E6749" t="s">
        <v>58</v>
      </c>
      <c r="F6749" t="s">
        <v>456</v>
      </c>
      <c r="G6749" s="1">
        <v>44428</v>
      </c>
      <c r="H6749" t="s">
        <v>66</v>
      </c>
      <c r="I6749" t="s">
        <v>77</v>
      </c>
      <c r="J6749" s="2" t="s">
        <v>21874</v>
      </c>
      <c r="K6749" t="s">
        <v>24</v>
      </c>
      <c r="M6749" t="s">
        <v>41</v>
      </c>
      <c r="N6749" t="s">
        <v>83</v>
      </c>
      <c r="O6749" s="3">
        <v>45078.693449074075</v>
      </c>
      <c r="R6749">
        <v>6748</v>
      </c>
      <c r="S6749" t="str">
        <f>PROPER(CustomerSupport[[#This Row],[Resolution]])</f>
        <v/>
      </c>
      <c r="T6749" t="str">
        <f>TRIM(CustomerSupport[[#This Row],[Customer Name]])</f>
        <v>Gregory Rodriguez</v>
      </c>
      <c r="U6749">
        <f>MONTH(CustomerSupport[[#This Row],[Date of Purchase]])</f>
        <v>8</v>
      </c>
      <c r="V6749" t="str">
        <f>TEXT('Working data'!G6749,"mmmm")</f>
        <v>August</v>
      </c>
      <c r="W6749">
        <f>YEAR(CustomerSupport[[#This Row],[Date of Purchase]])</f>
        <v>2021</v>
      </c>
      <c r="X6749" t="str">
        <f t="shared" si="105"/>
        <v/>
      </c>
    </row>
    <row r="6750" spans="1:24" ht="14.25" customHeight="1" x14ac:dyDescent="0.4">
      <c r="A6750">
        <v>6749</v>
      </c>
      <c r="B6750" t="s">
        <v>21875</v>
      </c>
      <c r="C6750" t="s">
        <v>21876</v>
      </c>
      <c r="D6750">
        <v>70</v>
      </c>
      <c r="E6750" t="s">
        <v>19</v>
      </c>
      <c r="F6750" t="s">
        <v>223</v>
      </c>
      <c r="G6750" s="1">
        <v>43838</v>
      </c>
      <c r="H6750" t="s">
        <v>66</v>
      </c>
      <c r="I6750" t="s">
        <v>60</v>
      </c>
      <c r="J6750" s="2" t="s">
        <v>21877</v>
      </c>
      <c r="K6750" t="s">
        <v>24</v>
      </c>
      <c r="M6750" t="s">
        <v>41</v>
      </c>
      <c r="N6750" t="s">
        <v>33</v>
      </c>
      <c r="O6750" s="3">
        <v>45078.82472222222</v>
      </c>
      <c r="R6750">
        <v>6749</v>
      </c>
      <c r="S6750" t="str">
        <f>PROPER(CustomerSupport[[#This Row],[Resolution]])</f>
        <v/>
      </c>
      <c r="T6750" t="str">
        <f>TRIM(CustomerSupport[[#This Row],[Customer Name]])</f>
        <v>Tiffany Gonzales</v>
      </c>
      <c r="U6750">
        <f>MONTH(CustomerSupport[[#This Row],[Date of Purchase]])</f>
        <v>1</v>
      </c>
      <c r="V6750" t="str">
        <f>TEXT('Working data'!G6750,"mmmm")</f>
        <v>January</v>
      </c>
      <c r="W6750">
        <f>YEAR(CustomerSupport[[#This Row],[Date of Purchase]])</f>
        <v>2020</v>
      </c>
      <c r="X6750" t="str">
        <f t="shared" si="105"/>
        <v/>
      </c>
    </row>
    <row r="6751" spans="1:24" ht="14.25" customHeight="1" x14ac:dyDescent="0.4">
      <c r="A6751">
        <v>6750</v>
      </c>
      <c r="B6751" t="s">
        <v>21878</v>
      </c>
      <c r="C6751" t="s">
        <v>21879</v>
      </c>
      <c r="D6751">
        <v>64</v>
      </c>
      <c r="E6751" t="s">
        <v>19</v>
      </c>
      <c r="F6751" t="s">
        <v>125</v>
      </c>
      <c r="G6751" s="1">
        <v>44218</v>
      </c>
      <c r="H6751" t="s">
        <v>21</v>
      </c>
      <c r="I6751" t="s">
        <v>150</v>
      </c>
      <c r="J6751" t="s">
        <v>21880</v>
      </c>
      <c r="K6751" t="s">
        <v>39</v>
      </c>
      <c r="L6751" t="s">
        <v>21881</v>
      </c>
      <c r="M6751" t="s">
        <v>143</v>
      </c>
      <c r="N6751" t="s">
        <v>55</v>
      </c>
      <c r="O6751" s="3">
        <v>45078.251122685186</v>
      </c>
      <c r="P6751" s="3">
        <v>45078.024733796294</v>
      </c>
      <c r="Q6751">
        <v>4</v>
      </c>
      <c r="R6751">
        <v>6750</v>
      </c>
      <c r="S6751" t="str">
        <f>PROPER(CustomerSupport[[#This Row],[Resolution]])</f>
        <v>Follow Represent Vote Hour.</v>
      </c>
      <c r="T6751" t="str">
        <f>TRIM(CustomerSupport[[#This Row],[Customer Name]])</f>
        <v>Loretta Chang</v>
      </c>
      <c r="U6751">
        <f>MONTH(CustomerSupport[[#This Row],[Date of Purchase]])</f>
        <v>1</v>
      </c>
      <c r="V6751" t="str">
        <f>TEXT('Working data'!G6751,"mmmm")</f>
        <v>January</v>
      </c>
      <c r="W6751">
        <f>YEAR(CustomerSupport[[#This Row],[Date of Purchase]])</f>
        <v>2021</v>
      </c>
      <c r="X6751">
        <f t="shared" si="105"/>
        <v>-5.433333333407063</v>
      </c>
    </row>
    <row r="6752" spans="1:24" ht="14.25" customHeight="1" x14ac:dyDescent="0.4">
      <c r="A6752">
        <v>6751</v>
      </c>
      <c r="B6752" t="s">
        <v>21882</v>
      </c>
      <c r="C6752" t="s">
        <v>21883</v>
      </c>
      <c r="D6752">
        <v>50</v>
      </c>
      <c r="E6752" t="s">
        <v>19</v>
      </c>
      <c r="F6752" t="s">
        <v>86</v>
      </c>
      <c r="G6752" s="1">
        <v>44293</v>
      </c>
      <c r="H6752" t="s">
        <v>21</v>
      </c>
      <c r="I6752" t="s">
        <v>113</v>
      </c>
      <c r="J6752" t="s">
        <v>21884</v>
      </c>
      <c r="K6752" t="s">
        <v>24</v>
      </c>
      <c r="M6752" t="s">
        <v>89</v>
      </c>
      <c r="N6752" t="s">
        <v>33</v>
      </c>
      <c r="O6752" s="3">
        <v>45078.622650462959</v>
      </c>
      <c r="R6752">
        <v>6751</v>
      </c>
      <c r="S6752" t="str">
        <f>PROPER(CustomerSupport[[#This Row],[Resolution]])</f>
        <v/>
      </c>
      <c r="T6752" t="str">
        <f>TRIM(CustomerSupport[[#This Row],[Customer Name]])</f>
        <v>Kimberly Thomas</v>
      </c>
      <c r="U6752">
        <f>MONTH(CustomerSupport[[#This Row],[Date of Purchase]])</f>
        <v>4</v>
      </c>
      <c r="V6752" t="str">
        <f>TEXT('Working data'!G6752,"mmmm")</f>
        <v>April</v>
      </c>
      <c r="W6752">
        <f>YEAR(CustomerSupport[[#This Row],[Date of Purchase]])</f>
        <v>2021</v>
      </c>
      <c r="X6752" t="str">
        <f t="shared" si="105"/>
        <v/>
      </c>
    </row>
    <row r="6753" spans="1:24" ht="14.25" customHeight="1" x14ac:dyDescent="0.4">
      <c r="A6753">
        <v>6752</v>
      </c>
      <c r="B6753" t="s">
        <v>21885</v>
      </c>
      <c r="C6753" t="s">
        <v>21886</v>
      </c>
      <c r="D6753">
        <v>68</v>
      </c>
      <c r="E6753" t="s">
        <v>58</v>
      </c>
      <c r="F6753" t="s">
        <v>125</v>
      </c>
      <c r="G6753" s="1">
        <v>44256</v>
      </c>
      <c r="H6753" t="s">
        <v>59</v>
      </c>
      <c r="I6753" t="s">
        <v>93</v>
      </c>
      <c r="J6753" s="2" t="s">
        <v>21887</v>
      </c>
      <c r="K6753" t="s">
        <v>62</v>
      </c>
      <c r="M6753" t="s">
        <v>41</v>
      </c>
      <c r="N6753" t="s">
        <v>33</v>
      </c>
      <c r="R6753">
        <v>6752</v>
      </c>
      <c r="S6753" t="str">
        <f>PROPER(CustomerSupport[[#This Row],[Resolution]])</f>
        <v/>
      </c>
      <c r="T6753" t="str">
        <f>TRIM(CustomerSupport[[#This Row],[Customer Name]])</f>
        <v>Mario Cummings</v>
      </c>
      <c r="U6753">
        <f>MONTH(CustomerSupport[[#This Row],[Date of Purchase]])</f>
        <v>3</v>
      </c>
      <c r="V6753" t="str">
        <f>TEXT('Working data'!G6753,"mmmm")</f>
        <v>March</v>
      </c>
      <c r="W6753">
        <f>YEAR(CustomerSupport[[#This Row],[Date of Purchase]])</f>
        <v>2021</v>
      </c>
      <c r="X6753" t="str">
        <f t="shared" si="105"/>
        <v/>
      </c>
    </row>
    <row r="6754" spans="1:24" ht="14.25" customHeight="1" x14ac:dyDescent="0.4">
      <c r="A6754">
        <v>6753</v>
      </c>
      <c r="B6754" t="s">
        <v>21888</v>
      </c>
      <c r="C6754" t="s">
        <v>21889</v>
      </c>
      <c r="D6754">
        <v>62</v>
      </c>
      <c r="E6754" t="s">
        <v>29</v>
      </c>
      <c r="F6754" t="s">
        <v>98</v>
      </c>
      <c r="G6754" s="1">
        <v>44123</v>
      </c>
      <c r="H6754" t="s">
        <v>66</v>
      </c>
      <c r="I6754" t="s">
        <v>141</v>
      </c>
      <c r="J6754" t="s">
        <v>21890</v>
      </c>
      <c r="K6754" t="s">
        <v>24</v>
      </c>
      <c r="M6754" t="s">
        <v>143</v>
      </c>
      <c r="N6754" t="s">
        <v>55</v>
      </c>
      <c r="O6754" s="3">
        <v>45078.123368055552</v>
      </c>
      <c r="R6754">
        <v>6753</v>
      </c>
      <c r="S6754" t="str">
        <f>PROPER(CustomerSupport[[#This Row],[Resolution]])</f>
        <v/>
      </c>
      <c r="T6754" t="str">
        <f>TRIM(CustomerSupport[[#This Row],[Customer Name]])</f>
        <v>Glenda Davis</v>
      </c>
      <c r="U6754">
        <f>MONTH(CustomerSupport[[#This Row],[Date of Purchase]])</f>
        <v>10</v>
      </c>
      <c r="V6754" t="str">
        <f>TEXT('Working data'!G6754,"mmmm")</f>
        <v>October</v>
      </c>
      <c r="W6754">
        <f>YEAR(CustomerSupport[[#This Row],[Date of Purchase]])</f>
        <v>2020</v>
      </c>
      <c r="X6754" t="str">
        <f t="shared" si="105"/>
        <v/>
      </c>
    </row>
    <row r="6755" spans="1:24" ht="14.25" customHeight="1" x14ac:dyDescent="0.4">
      <c r="A6755">
        <v>6754</v>
      </c>
      <c r="B6755" t="s">
        <v>9595</v>
      </c>
      <c r="C6755" t="s">
        <v>21891</v>
      </c>
      <c r="D6755">
        <v>42</v>
      </c>
      <c r="E6755" t="s">
        <v>58</v>
      </c>
      <c r="F6755" t="s">
        <v>202</v>
      </c>
      <c r="G6755" s="1">
        <v>44204</v>
      </c>
      <c r="H6755" t="s">
        <v>67</v>
      </c>
      <c r="I6755" t="s">
        <v>46</v>
      </c>
      <c r="J6755" s="2" t="s">
        <v>21892</v>
      </c>
      <c r="K6755" t="s">
        <v>39</v>
      </c>
      <c r="L6755" t="s">
        <v>21893</v>
      </c>
      <c r="M6755" t="s">
        <v>25</v>
      </c>
      <c r="N6755" t="s">
        <v>55</v>
      </c>
      <c r="O6755" s="3">
        <v>45078.040046296293</v>
      </c>
      <c r="P6755" s="3">
        <v>45078.194212962961</v>
      </c>
      <c r="Q6755">
        <v>1</v>
      </c>
      <c r="R6755">
        <v>6754</v>
      </c>
      <c r="S6755" t="str">
        <f>PROPER(CustomerSupport[[#This Row],[Resolution]])</f>
        <v>Still Dog Behind Say Affect.</v>
      </c>
      <c r="T6755" t="str">
        <f>TRIM(CustomerSupport[[#This Row],[Customer Name]])</f>
        <v>Elizabeth Wells</v>
      </c>
      <c r="U6755">
        <f>MONTH(CustomerSupport[[#This Row],[Date of Purchase]])</f>
        <v>1</v>
      </c>
      <c r="V6755" t="str">
        <f>TEXT('Working data'!G6755,"mmmm")</f>
        <v>January</v>
      </c>
      <c r="W6755">
        <f>YEAR(CustomerSupport[[#This Row],[Date of Purchase]])</f>
        <v>2021</v>
      </c>
      <c r="X6755">
        <f t="shared" si="105"/>
        <v>3.7000000000116415</v>
      </c>
    </row>
    <row r="6756" spans="1:24" ht="14.25" customHeight="1" x14ac:dyDescent="0.4">
      <c r="A6756">
        <v>6755</v>
      </c>
      <c r="B6756" t="s">
        <v>21894</v>
      </c>
      <c r="C6756" t="s">
        <v>21895</v>
      </c>
      <c r="D6756">
        <v>65</v>
      </c>
      <c r="E6756" t="s">
        <v>19</v>
      </c>
      <c r="F6756" t="s">
        <v>456</v>
      </c>
      <c r="G6756" s="1">
        <v>44017</v>
      </c>
      <c r="H6756" t="s">
        <v>45</v>
      </c>
      <c r="I6756" t="s">
        <v>22</v>
      </c>
      <c r="J6756" s="2" t="s">
        <v>21896</v>
      </c>
      <c r="K6756" t="s">
        <v>62</v>
      </c>
      <c r="M6756" t="s">
        <v>143</v>
      </c>
      <c r="N6756" t="s">
        <v>33</v>
      </c>
      <c r="R6756">
        <v>6755</v>
      </c>
      <c r="S6756" t="str">
        <f>PROPER(CustomerSupport[[#This Row],[Resolution]])</f>
        <v/>
      </c>
      <c r="T6756" t="str">
        <f>TRIM(CustomerSupport[[#This Row],[Customer Name]])</f>
        <v>Kirsten Smith</v>
      </c>
      <c r="U6756">
        <f>MONTH(CustomerSupport[[#This Row],[Date of Purchase]])</f>
        <v>7</v>
      </c>
      <c r="V6756" t="str">
        <f>TEXT('Working data'!G6756,"mmmm")</f>
        <v>July</v>
      </c>
      <c r="W6756">
        <f>YEAR(CustomerSupport[[#This Row],[Date of Purchase]])</f>
        <v>2020</v>
      </c>
      <c r="X6756" t="str">
        <f t="shared" si="105"/>
        <v/>
      </c>
    </row>
    <row r="6757" spans="1:24" ht="14.25" customHeight="1" x14ac:dyDescent="0.4">
      <c r="A6757">
        <v>6756</v>
      </c>
      <c r="B6757" t="s">
        <v>21897</v>
      </c>
      <c r="C6757" t="s">
        <v>21898</v>
      </c>
      <c r="D6757">
        <v>43</v>
      </c>
      <c r="E6757" t="s">
        <v>29</v>
      </c>
      <c r="F6757" t="s">
        <v>485</v>
      </c>
      <c r="G6757" s="1">
        <v>43980</v>
      </c>
      <c r="H6757" t="s">
        <v>66</v>
      </c>
      <c r="I6757" t="s">
        <v>52</v>
      </c>
      <c r="J6757" s="2" t="s">
        <v>21899</v>
      </c>
      <c r="K6757" t="s">
        <v>62</v>
      </c>
      <c r="M6757" t="s">
        <v>41</v>
      </c>
      <c r="N6757" t="s">
        <v>33</v>
      </c>
      <c r="R6757">
        <v>6756</v>
      </c>
      <c r="S6757" t="str">
        <f>PROPER(CustomerSupport[[#This Row],[Resolution]])</f>
        <v/>
      </c>
      <c r="T6757" t="str">
        <f>TRIM(CustomerSupport[[#This Row],[Customer Name]])</f>
        <v>Christian Rice</v>
      </c>
      <c r="U6757">
        <f>MONTH(CustomerSupport[[#This Row],[Date of Purchase]])</f>
        <v>5</v>
      </c>
      <c r="V6757" t="str">
        <f>TEXT('Working data'!G6757,"mmmm")</f>
        <v>May</v>
      </c>
      <c r="W6757">
        <f>YEAR(CustomerSupport[[#This Row],[Date of Purchase]])</f>
        <v>2020</v>
      </c>
      <c r="X6757" t="str">
        <f t="shared" si="105"/>
        <v/>
      </c>
    </row>
    <row r="6758" spans="1:24" ht="14.25" customHeight="1" x14ac:dyDescent="0.4">
      <c r="A6758">
        <v>6757</v>
      </c>
      <c r="B6758" t="s">
        <v>21900</v>
      </c>
      <c r="C6758" t="s">
        <v>21901</v>
      </c>
      <c r="D6758">
        <v>46</v>
      </c>
      <c r="E6758" t="s">
        <v>19</v>
      </c>
      <c r="F6758" t="s">
        <v>112</v>
      </c>
      <c r="G6758" s="1">
        <v>44052</v>
      </c>
      <c r="H6758" t="s">
        <v>45</v>
      </c>
      <c r="I6758" t="s">
        <v>22</v>
      </c>
      <c r="J6758" s="2" t="s">
        <v>21902</v>
      </c>
      <c r="K6758" t="s">
        <v>24</v>
      </c>
      <c r="M6758" t="s">
        <v>41</v>
      </c>
      <c r="N6758" t="s">
        <v>83</v>
      </c>
      <c r="O6758" s="3">
        <v>45078.526921296296</v>
      </c>
      <c r="R6758">
        <v>6757</v>
      </c>
      <c r="S6758" t="str">
        <f>PROPER(CustomerSupport[[#This Row],[Resolution]])</f>
        <v/>
      </c>
      <c r="T6758" t="str">
        <f>TRIM(CustomerSupport[[#This Row],[Customer Name]])</f>
        <v>Kim Rowe</v>
      </c>
      <c r="U6758">
        <f>MONTH(CustomerSupport[[#This Row],[Date of Purchase]])</f>
        <v>8</v>
      </c>
      <c r="V6758" t="str">
        <f>TEXT('Working data'!G6758,"mmmm")</f>
        <v>August</v>
      </c>
      <c r="W6758">
        <f>YEAR(CustomerSupport[[#This Row],[Date of Purchase]])</f>
        <v>2020</v>
      </c>
      <c r="X6758" t="str">
        <f t="shared" si="105"/>
        <v/>
      </c>
    </row>
    <row r="6759" spans="1:24" ht="14.25" customHeight="1" x14ac:dyDescent="0.4">
      <c r="A6759">
        <v>6758</v>
      </c>
      <c r="B6759" t="s">
        <v>21903</v>
      </c>
      <c r="C6759" t="s">
        <v>21904</v>
      </c>
      <c r="D6759">
        <v>50</v>
      </c>
      <c r="E6759" t="s">
        <v>19</v>
      </c>
      <c r="F6759" t="s">
        <v>134</v>
      </c>
      <c r="G6759" s="1">
        <v>43972</v>
      </c>
      <c r="H6759" t="s">
        <v>67</v>
      </c>
      <c r="I6759" t="s">
        <v>77</v>
      </c>
      <c r="J6759" s="2" t="s">
        <v>21905</v>
      </c>
      <c r="K6759" t="s">
        <v>62</v>
      </c>
      <c r="M6759" t="s">
        <v>143</v>
      </c>
      <c r="N6759" t="s">
        <v>26</v>
      </c>
      <c r="R6759">
        <v>6758</v>
      </c>
      <c r="S6759" t="str">
        <f>PROPER(CustomerSupport[[#This Row],[Resolution]])</f>
        <v/>
      </c>
      <c r="T6759" t="str">
        <f>TRIM(CustomerSupport[[#This Row],[Customer Name]])</f>
        <v>Megan Lucero</v>
      </c>
      <c r="U6759">
        <f>MONTH(CustomerSupport[[#This Row],[Date of Purchase]])</f>
        <v>5</v>
      </c>
      <c r="V6759" t="str">
        <f>TEXT('Working data'!G6759,"mmmm")</f>
        <v>May</v>
      </c>
      <c r="W6759">
        <f>YEAR(CustomerSupport[[#This Row],[Date of Purchase]])</f>
        <v>2020</v>
      </c>
      <c r="X6759" t="str">
        <f t="shared" si="105"/>
        <v/>
      </c>
    </row>
    <row r="6760" spans="1:24" ht="14.25" customHeight="1" x14ac:dyDescent="0.4">
      <c r="A6760">
        <v>6759</v>
      </c>
      <c r="B6760" t="s">
        <v>21906</v>
      </c>
      <c r="C6760" t="s">
        <v>21907</v>
      </c>
      <c r="D6760">
        <v>51</v>
      </c>
      <c r="E6760" t="s">
        <v>58</v>
      </c>
      <c r="F6760" t="s">
        <v>81</v>
      </c>
      <c r="G6760" s="1">
        <v>43869</v>
      </c>
      <c r="H6760" t="s">
        <v>45</v>
      </c>
      <c r="I6760" t="s">
        <v>59</v>
      </c>
      <c r="J6760" s="2" t="s">
        <v>21908</v>
      </c>
      <c r="K6760" t="s">
        <v>24</v>
      </c>
      <c r="M6760" t="s">
        <v>89</v>
      </c>
      <c r="N6760" t="s">
        <v>26</v>
      </c>
      <c r="O6760" s="3">
        <v>45078.415162037039</v>
      </c>
      <c r="R6760">
        <v>6759</v>
      </c>
      <c r="S6760" t="str">
        <f>PROPER(CustomerSupport[[#This Row],[Resolution]])</f>
        <v/>
      </c>
      <c r="T6760" t="str">
        <f>TRIM(CustomerSupport[[#This Row],[Customer Name]])</f>
        <v>Michelle Hudson</v>
      </c>
      <c r="U6760">
        <f>MONTH(CustomerSupport[[#This Row],[Date of Purchase]])</f>
        <v>2</v>
      </c>
      <c r="V6760" t="str">
        <f>TEXT('Working data'!G6760,"mmmm")</f>
        <v>February</v>
      </c>
      <c r="W6760">
        <f>YEAR(CustomerSupport[[#This Row],[Date of Purchase]])</f>
        <v>2020</v>
      </c>
      <c r="X6760" t="str">
        <f t="shared" si="105"/>
        <v/>
      </c>
    </row>
    <row r="6761" spans="1:24" ht="14.25" customHeight="1" x14ac:dyDescent="0.4">
      <c r="A6761">
        <v>6760</v>
      </c>
      <c r="B6761" t="s">
        <v>21909</v>
      </c>
      <c r="C6761" t="s">
        <v>21910</v>
      </c>
      <c r="D6761">
        <v>44</v>
      </c>
      <c r="E6761" t="s">
        <v>29</v>
      </c>
      <c r="F6761" t="s">
        <v>86</v>
      </c>
      <c r="G6761" s="1">
        <v>44287</v>
      </c>
      <c r="H6761" t="s">
        <v>59</v>
      </c>
      <c r="I6761" t="s">
        <v>150</v>
      </c>
      <c r="J6761" s="2" t="s">
        <v>21911</v>
      </c>
      <c r="K6761" t="s">
        <v>39</v>
      </c>
      <c r="L6761" t="s">
        <v>21912</v>
      </c>
      <c r="M6761" t="s">
        <v>89</v>
      </c>
      <c r="N6761" t="s">
        <v>33</v>
      </c>
      <c r="O6761" s="3">
        <v>45078.866562499999</v>
      </c>
      <c r="P6761" s="3">
        <v>45078.069340277776</v>
      </c>
      <c r="Q6761">
        <v>5</v>
      </c>
      <c r="R6761">
        <v>6760</v>
      </c>
      <c r="S6761" t="str">
        <f>PROPER(CustomerSupport[[#This Row],[Resolution]])</f>
        <v>Live Budget Eat Hope.</v>
      </c>
      <c r="T6761" t="str">
        <f>TRIM(CustomerSupport[[#This Row],[Customer Name]])</f>
        <v>Richard Wyatt</v>
      </c>
      <c r="U6761">
        <f>MONTH(CustomerSupport[[#This Row],[Date of Purchase]])</f>
        <v>4</v>
      </c>
      <c r="V6761" t="str">
        <f>TEXT('Working data'!G6761,"mmmm")</f>
        <v>April</v>
      </c>
      <c r="W6761">
        <f>YEAR(CustomerSupport[[#This Row],[Date of Purchase]])</f>
        <v>2021</v>
      </c>
      <c r="X6761">
        <f t="shared" si="105"/>
        <v>-19.133333333360497</v>
      </c>
    </row>
    <row r="6762" spans="1:24" ht="14.25" customHeight="1" x14ac:dyDescent="0.4">
      <c r="A6762">
        <v>6761</v>
      </c>
      <c r="B6762" t="s">
        <v>21913</v>
      </c>
      <c r="C6762" t="s">
        <v>21914</v>
      </c>
      <c r="D6762">
        <v>27</v>
      </c>
      <c r="E6762" t="s">
        <v>58</v>
      </c>
      <c r="F6762" t="s">
        <v>173</v>
      </c>
      <c r="G6762" s="1">
        <v>44435</v>
      </c>
      <c r="H6762" t="s">
        <v>59</v>
      </c>
      <c r="I6762" t="s">
        <v>22</v>
      </c>
      <c r="J6762" s="2" t="s">
        <v>21915</v>
      </c>
      <c r="K6762" t="s">
        <v>24</v>
      </c>
      <c r="M6762" t="s">
        <v>41</v>
      </c>
      <c r="N6762" t="s">
        <v>26</v>
      </c>
      <c r="O6762" s="3">
        <v>45078.594363425924</v>
      </c>
      <c r="R6762">
        <v>6761</v>
      </c>
      <c r="S6762" t="str">
        <f>PROPER(CustomerSupport[[#This Row],[Resolution]])</f>
        <v/>
      </c>
      <c r="T6762" t="str">
        <f>TRIM(CustomerSupport[[#This Row],[Customer Name]])</f>
        <v>Kevin Hall</v>
      </c>
      <c r="U6762">
        <f>MONTH(CustomerSupport[[#This Row],[Date of Purchase]])</f>
        <v>8</v>
      </c>
      <c r="V6762" t="str">
        <f>TEXT('Working data'!G6762,"mmmm")</f>
        <v>August</v>
      </c>
      <c r="W6762">
        <f>YEAR(CustomerSupport[[#This Row],[Date of Purchase]])</f>
        <v>2021</v>
      </c>
      <c r="X6762" t="str">
        <f t="shared" si="105"/>
        <v/>
      </c>
    </row>
    <row r="6763" spans="1:24" ht="14.25" customHeight="1" x14ac:dyDescent="0.4">
      <c r="A6763">
        <v>6762</v>
      </c>
      <c r="B6763" t="s">
        <v>21916</v>
      </c>
      <c r="C6763" t="s">
        <v>21917</v>
      </c>
      <c r="D6763">
        <v>51</v>
      </c>
      <c r="E6763" t="s">
        <v>29</v>
      </c>
      <c r="F6763" t="s">
        <v>76</v>
      </c>
      <c r="G6763" s="1">
        <v>44257</v>
      </c>
      <c r="H6763" t="s">
        <v>67</v>
      </c>
      <c r="I6763" t="s">
        <v>177</v>
      </c>
      <c r="J6763" t="s">
        <v>21918</v>
      </c>
      <c r="K6763" t="s">
        <v>24</v>
      </c>
      <c r="M6763" t="s">
        <v>41</v>
      </c>
      <c r="N6763" t="s">
        <v>83</v>
      </c>
      <c r="O6763" s="3">
        <v>45078.938831018517</v>
      </c>
      <c r="R6763">
        <v>6762</v>
      </c>
      <c r="S6763" t="str">
        <f>PROPER(CustomerSupport[[#This Row],[Resolution]])</f>
        <v/>
      </c>
      <c r="T6763" t="str">
        <f>TRIM(CustomerSupport[[#This Row],[Customer Name]])</f>
        <v>Scott Colon</v>
      </c>
      <c r="U6763">
        <f>MONTH(CustomerSupport[[#This Row],[Date of Purchase]])</f>
        <v>3</v>
      </c>
      <c r="V6763" t="str">
        <f>TEXT('Working data'!G6763,"mmmm")</f>
        <v>March</v>
      </c>
      <c r="W6763">
        <f>YEAR(CustomerSupport[[#This Row],[Date of Purchase]])</f>
        <v>2021</v>
      </c>
      <c r="X6763" t="str">
        <f t="shared" si="105"/>
        <v/>
      </c>
    </row>
    <row r="6764" spans="1:24" ht="14.25" customHeight="1" x14ac:dyDescent="0.4">
      <c r="A6764">
        <v>6763</v>
      </c>
      <c r="B6764" t="s">
        <v>21919</v>
      </c>
      <c r="C6764" t="s">
        <v>21920</v>
      </c>
      <c r="D6764">
        <v>43</v>
      </c>
      <c r="E6764" t="s">
        <v>58</v>
      </c>
      <c r="F6764" t="s">
        <v>249</v>
      </c>
      <c r="G6764" s="1">
        <v>44090</v>
      </c>
      <c r="H6764" t="s">
        <v>66</v>
      </c>
      <c r="I6764" t="s">
        <v>72</v>
      </c>
      <c r="J6764" s="2" t="s">
        <v>21921</v>
      </c>
      <c r="K6764" t="s">
        <v>24</v>
      </c>
      <c r="M6764" t="s">
        <v>143</v>
      </c>
      <c r="N6764" t="s">
        <v>26</v>
      </c>
      <c r="O6764" s="3">
        <v>45078.449953703705</v>
      </c>
      <c r="R6764">
        <v>6763</v>
      </c>
      <c r="S6764" t="str">
        <f>PROPER(CustomerSupport[[#This Row],[Resolution]])</f>
        <v/>
      </c>
      <c r="T6764" t="str">
        <f>TRIM(CustomerSupport[[#This Row],[Customer Name]])</f>
        <v>Marvin Delacruz</v>
      </c>
      <c r="U6764">
        <f>MONTH(CustomerSupport[[#This Row],[Date of Purchase]])</f>
        <v>9</v>
      </c>
      <c r="V6764" t="str">
        <f>TEXT('Working data'!G6764,"mmmm")</f>
        <v>September</v>
      </c>
      <c r="W6764">
        <f>YEAR(CustomerSupport[[#This Row],[Date of Purchase]])</f>
        <v>2020</v>
      </c>
      <c r="X6764" t="str">
        <f t="shared" si="105"/>
        <v/>
      </c>
    </row>
    <row r="6765" spans="1:24" ht="14.25" customHeight="1" x14ac:dyDescent="0.4">
      <c r="A6765">
        <v>6764</v>
      </c>
      <c r="B6765" t="s">
        <v>21922</v>
      </c>
      <c r="C6765" t="s">
        <v>21923</v>
      </c>
      <c r="D6765">
        <v>36</v>
      </c>
      <c r="E6765" t="s">
        <v>19</v>
      </c>
      <c r="F6765" t="s">
        <v>211</v>
      </c>
      <c r="G6765" s="1">
        <v>44430</v>
      </c>
      <c r="H6765" t="s">
        <v>21</v>
      </c>
      <c r="I6765" t="s">
        <v>67</v>
      </c>
      <c r="J6765" s="2" t="s">
        <v>21924</v>
      </c>
      <c r="K6765" t="s">
        <v>39</v>
      </c>
      <c r="L6765" t="s">
        <v>21925</v>
      </c>
      <c r="M6765" t="s">
        <v>25</v>
      </c>
      <c r="N6765" t="s">
        <v>83</v>
      </c>
      <c r="O6765" s="3">
        <v>45078.733310185184</v>
      </c>
      <c r="P6765" s="3">
        <v>45078.279143518521</v>
      </c>
      <c r="Q6765">
        <v>3</v>
      </c>
      <c r="R6765">
        <v>6764</v>
      </c>
      <c r="S6765" t="str">
        <f>PROPER(CustomerSupport[[#This Row],[Resolution]])</f>
        <v>Audience Amount Grow Decision Magazine.</v>
      </c>
      <c r="T6765" t="str">
        <f>TRIM(CustomerSupport[[#This Row],[Customer Name]])</f>
        <v>Christopher Juarez</v>
      </c>
      <c r="U6765">
        <f>MONTH(CustomerSupport[[#This Row],[Date of Purchase]])</f>
        <v>8</v>
      </c>
      <c r="V6765" t="str">
        <f>TEXT('Working data'!G6765,"mmmm")</f>
        <v>August</v>
      </c>
      <c r="W6765">
        <f>YEAR(CustomerSupport[[#This Row],[Date of Purchase]])</f>
        <v>2021</v>
      </c>
      <c r="X6765">
        <f t="shared" si="105"/>
        <v>-10.899999999906868</v>
      </c>
    </row>
    <row r="6766" spans="1:24" ht="14.25" customHeight="1" x14ac:dyDescent="0.4">
      <c r="A6766">
        <v>6765</v>
      </c>
      <c r="B6766" t="s">
        <v>14358</v>
      </c>
      <c r="C6766" t="s">
        <v>21926</v>
      </c>
      <c r="D6766">
        <v>41</v>
      </c>
      <c r="E6766" t="s">
        <v>58</v>
      </c>
      <c r="F6766" t="s">
        <v>125</v>
      </c>
      <c r="G6766" s="1">
        <v>44406</v>
      </c>
      <c r="H6766" t="s">
        <v>21</v>
      </c>
      <c r="I6766" t="s">
        <v>177</v>
      </c>
      <c r="J6766" s="2" t="s">
        <v>21927</v>
      </c>
      <c r="K6766" t="s">
        <v>62</v>
      </c>
      <c r="M6766" t="s">
        <v>25</v>
      </c>
      <c r="N6766" t="s">
        <v>26</v>
      </c>
      <c r="R6766">
        <v>6765</v>
      </c>
      <c r="S6766" t="str">
        <f>PROPER(CustomerSupport[[#This Row],[Resolution]])</f>
        <v/>
      </c>
      <c r="T6766" t="str">
        <f>TRIM(CustomerSupport[[#This Row],[Customer Name]])</f>
        <v>Rebecca Smith</v>
      </c>
      <c r="U6766">
        <f>MONTH(CustomerSupport[[#This Row],[Date of Purchase]])</f>
        <v>7</v>
      </c>
      <c r="V6766" t="str">
        <f>TEXT('Working data'!G6766,"mmmm")</f>
        <v>July</v>
      </c>
      <c r="W6766">
        <f>YEAR(CustomerSupport[[#This Row],[Date of Purchase]])</f>
        <v>2021</v>
      </c>
      <c r="X6766" t="str">
        <f t="shared" si="105"/>
        <v/>
      </c>
    </row>
    <row r="6767" spans="1:24" ht="14.25" customHeight="1" x14ac:dyDescent="0.4">
      <c r="A6767">
        <v>6766</v>
      </c>
      <c r="B6767" t="s">
        <v>21928</v>
      </c>
      <c r="C6767" t="s">
        <v>21929</v>
      </c>
      <c r="D6767">
        <v>27</v>
      </c>
      <c r="E6767" t="s">
        <v>29</v>
      </c>
      <c r="F6767" t="s">
        <v>431</v>
      </c>
      <c r="G6767" s="1">
        <v>44430</v>
      </c>
      <c r="H6767" t="s">
        <v>21</v>
      </c>
      <c r="I6767" t="s">
        <v>72</v>
      </c>
      <c r="J6767" t="s">
        <v>21930</v>
      </c>
      <c r="K6767" t="s">
        <v>39</v>
      </c>
      <c r="L6767" t="s">
        <v>21931</v>
      </c>
      <c r="M6767" t="s">
        <v>89</v>
      </c>
      <c r="N6767" t="s">
        <v>55</v>
      </c>
      <c r="O6767" s="3">
        <v>45078.149317129632</v>
      </c>
      <c r="P6767" s="3">
        <v>45078.781956018516</v>
      </c>
      <c r="Q6767">
        <v>3</v>
      </c>
      <c r="R6767">
        <v>6766</v>
      </c>
      <c r="S6767" t="str">
        <f>PROPER(CustomerSupport[[#This Row],[Resolution]])</f>
        <v>Act Between Arrive Seven.</v>
      </c>
      <c r="T6767" t="str">
        <f>TRIM(CustomerSupport[[#This Row],[Customer Name]])</f>
        <v>Michelle Morgan</v>
      </c>
      <c r="U6767">
        <f>MONTH(CustomerSupport[[#This Row],[Date of Purchase]])</f>
        <v>8</v>
      </c>
      <c r="V6767" t="str">
        <f>TEXT('Working data'!G6767,"mmmm")</f>
        <v>August</v>
      </c>
      <c r="W6767">
        <f>YEAR(CustomerSupport[[#This Row],[Date of Purchase]])</f>
        <v>2021</v>
      </c>
      <c r="X6767">
        <f t="shared" si="105"/>
        <v>15.18333333323244</v>
      </c>
    </row>
    <row r="6768" spans="1:24" ht="14.25" customHeight="1" x14ac:dyDescent="0.4">
      <c r="A6768">
        <v>6767</v>
      </c>
      <c r="B6768" t="s">
        <v>21932</v>
      </c>
      <c r="C6768" t="s">
        <v>21933</v>
      </c>
      <c r="D6768">
        <v>42</v>
      </c>
      <c r="E6768" t="s">
        <v>29</v>
      </c>
      <c r="F6768" t="s">
        <v>134</v>
      </c>
      <c r="G6768" s="1">
        <v>44125</v>
      </c>
      <c r="H6768" t="s">
        <v>59</v>
      </c>
      <c r="I6768" t="s">
        <v>93</v>
      </c>
      <c r="J6768" s="2" t="s">
        <v>21934</v>
      </c>
      <c r="K6768" t="s">
        <v>24</v>
      </c>
      <c r="M6768" t="s">
        <v>25</v>
      </c>
      <c r="N6768" t="s">
        <v>26</v>
      </c>
      <c r="O6768" s="3">
        <v>45078.200729166667</v>
      </c>
      <c r="R6768">
        <v>6767</v>
      </c>
      <c r="S6768" t="str">
        <f>PROPER(CustomerSupport[[#This Row],[Resolution]])</f>
        <v/>
      </c>
      <c r="T6768" t="str">
        <f>TRIM(CustomerSupport[[#This Row],[Customer Name]])</f>
        <v>Christopher Owen</v>
      </c>
      <c r="U6768">
        <f>MONTH(CustomerSupport[[#This Row],[Date of Purchase]])</f>
        <v>10</v>
      </c>
      <c r="V6768" t="str">
        <f>TEXT('Working data'!G6768,"mmmm")</f>
        <v>October</v>
      </c>
      <c r="W6768">
        <f>YEAR(CustomerSupport[[#This Row],[Date of Purchase]])</f>
        <v>2020</v>
      </c>
      <c r="X6768" t="str">
        <f t="shared" si="105"/>
        <v/>
      </c>
    </row>
    <row r="6769" spans="1:24" ht="14.25" customHeight="1" x14ac:dyDescent="0.4">
      <c r="A6769">
        <v>6768</v>
      </c>
      <c r="B6769" t="s">
        <v>21935</v>
      </c>
      <c r="C6769" t="s">
        <v>21936</v>
      </c>
      <c r="D6769">
        <v>21</v>
      </c>
      <c r="E6769" t="s">
        <v>19</v>
      </c>
      <c r="F6769" t="s">
        <v>112</v>
      </c>
      <c r="G6769" s="1">
        <v>44170</v>
      </c>
      <c r="H6769" t="s">
        <v>67</v>
      </c>
      <c r="I6769" t="s">
        <v>46</v>
      </c>
      <c r="J6769" s="2" t="s">
        <v>21937</v>
      </c>
      <c r="K6769" t="s">
        <v>62</v>
      </c>
      <c r="M6769" t="s">
        <v>89</v>
      </c>
      <c r="N6769" t="s">
        <v>55</v>
      </c>
      <c r="R6769">
        <v>6768</v>
      </c>
      <c r="S6769" t="str">
        <f>PROPER(CustomerSupport[[#This Row],[Resolution]])</f>
        <v/>
      </c>
      <c r="T6769" t="str">
        <f>TRIM(CustomerSupport[[#This Row],[Customer Name]])</f>
        <v>Joseph Leonard</v>
      </c>
      <c r="U6769">
        <f>MONTH(CustomerSupport[[#This Row],[Date of Purchase]])</f>
        <v>12</v>
      </c>
      <c r="V6769" t="str">
        <f>TEXT('Working data'!G6769,"mmmm")</f>
        <v>December</v>
      </c>
      <c r="W6769">
        <f>YEAR(CustomerSupport[[#This Row],[Date of Purchase]])</f>
        <v>2020</v>
      </c>
      <c r="X6769" t="str">
        <f t="shared" si="105"/>
        <v/>
      </c>
    </row>
    <row r="6770" spans="1:24" ht="14.25" customHeight="1" x14ac:dyDescent="0.4">
      <c r="A6770">
        <v>6769</v>
      </c>
      <c r="B6770" t="s">
        <v>1777</v>
      </c>
      <c r="C6770" t="s">
        <v>21938</v>
      </c>
      <c r="D6770">
        <v>60</v>
      </c>
      <c r="E6770" t="s">
        <v>19</v>
      </c>
      <c r="F6770" t="s">
        <v>157</v>
      </c>
      <c r="G6770" s="1">
        <v>44423</v>
      </c>
      <c r="H6770" t="s">
        <v>66</v>
      </c>
      <c r="I6770" t="s">
        <v>46</v>
      </c>
      <c r="J6770" s="2" t="s">
        <v>21939</v>
      </c>
      <c r="K6770" t="s">
        <v>39</v>
      </c>
      <c r="L6770" t="s">
        <v>21940</v>
      </c>
      <c r="M6770" t="s">
        <v>89</v>
      </c>
      <c r="N6770" t="s">
        <v>83</v>
      </c>
      <c r="O6770" s="3">
        <v>45078.681319444448</v>
      </c>
      <c r="P6770" s="3">
        <v>45078.101458333331</v>
      </c>
      <c r="Q6770">
        <v>4</v>
      </c>
      <c r="R6770">
        <v>6769</v>
      </c>
      <c r="S6770" t="str">
        <f>PROPER(CustomerSupport[[#This Row],[Resolution]])</f>
        <v>During Various Under Turn Real Trade.</v>
      </c>
      <c r="T6770" t="str">
        <f>TRIM(CustomerSupport[[#This Row],[Customer Name]])</f>
        <v>Kelly Hernandez</v>
      </c>
      <c r="U6770">
        <f>MONTH(CustomerSupport[[#This Row],[Date of Purchase]])</f>
        <v>8</v>
      </c>
      <c r="V6770" t="str">
        <f>TEXT('Working data'!G6770,"mmmm")</f>
        <v>August</v>
      </c>
      <c r="W6770">
        <f>YEAR(CustomerSupport[[#This Row],[Date of Purchase]])</f>
        <v>2021</v>
      </c>
      <c r="X6770">
        <f t="shared" si="105"/>
        <v>-13.916666666802485</v>
      </c>
    </row>
    <row r="6771" spans="1:24" ht="14.25" customHeight="1" x14ac:dyDescent="0.4">
      <c r="A6771">
        <v>6770</v>
      </c>
      <c r="B6771" t="s">
        <v>21941</v>
      </c>
      <c r="C6771" t="s">
        <v>21942</v>
      </c>
      <c r="D6771">
        <v>37</v>
      </c>
      <c r="E6771" t="s">
        <v>58</v>
      </c>
      <c r="F6771" t="s">
        <v>397</v>
      </c>
      <c r="G6771" s="1">
        <v>43879</v>
      </c>
      <c r="H6771" t="s">
        <v>67</v>
      </c>
      <c r="I6771" t="s">
        <v>46</v>
      </c>
      <c r="J6771" s="2" t="s">
        <v>21943</v>
      </c>
      <c r="K6771" t="s">
        <v>62</v>
      </c>
      <c r="M6771" t="s">
        <v>25</v>
      </c>
      <c r="N6771" t="s">
        <v>55</v>
      </c>
      <c r="R6771">
        <v>6770</v>
      </c>
      <c r="S6771" t="str">
        <f>PROPER(CustomerSupport[[#This Row],[Resolution]])</f>
        <v/>
      </c>
      <c r="T6771" t="str">
        <f>TRIM(CustomerSupport[[#This Row],[Customer Name]])</f>
        <v>Jacob Smith</v>
      </c>
      <c r="U6771">
        <f>MONTH(CustomerSupport[[#This Row],[Date of Purchase]])</f>
        <v>2</v>
      </c>
      <c r="V6771" t="str">
        <f>TEXT('Working data'!G6771,"mmmm")</f>
        <v>February</v>
      </c>
      <c r="W6771">
        <f>YEAR(CustomerSupport[[#This Row],[Date of Purchase]])</f>
        <v>2020</v>
      </c>
      <c r="X6771" t="str">
        <f t="shared" si="105"/>
        <v/>
      </c>
    </row>
    <row r="6772" spans="1:24" ht="14.25" customHeight="1" x14ac:dyDescent="0.4">
      <c r="A6772">
        <v>6771</v>
      </c>
      <c r="B6772" t="s">
        <v>21944</v>
      </c>
      <c r="C6772" t="s">
        <v>21945</v>
      </c>
      <c r="D6772">
        <v>33</v>
      </c>
      <c r="E6772" t="s">
        <v>29</v>
      </c>
      <c r="F6772" t="s">
        <v>30</v>
      </c>
      <c r="G6772" s="1">
        <v>44024</v>
      </c>
      <c r="H6772" t="s">
        <v>45</v>
      </c>
      <c r="I6772" t="s">
        <v>52</v>
      </c>
      <c r="J6772" t="s">
        <v>21946</v>
      </c>
      <c r="K6772" t="s">
        <v>62</v>
      </c>
      <c r="M6772" t="s">
        <v>25</v>
      </c>
      <c r="N6772" t="s">
        <v>83</v>
      </c>
      <c r="R6772">
        <v>6771</v>
      </c>
      <c r="S6772" t="str">
        <f>PROPER(CustomerSupport[[#This Row],[Resolution]])</f>
        <v/>
      </c>
      <c r="T6772" t="str">
        <f>TRIM(CustomerSupport[[#This Row],[Customer Name]])</f>
        <v>Kyle Leonard</v>
      </c>
      <c r="U6772">
        <f>MONTH(CustomerSupport[[#This Row],[Date of Purchase]])</f>
        <v>7</v>
      </c>
      <c r="V6772" t="str">
        <f>TEXT('Working data'!G6772,"mmmm")</f>
        <v>July</v>
      </c>
      <c r="W6772">
        <f>YEAR(CustomerSupport[[#This Row],[Date of Purchase]])</f>
        <v>2020</v>
      </c>
      <c r="X6772" t="str">
        <f t="shared" si="105"/>
        <v/>
      </c>
    </row>
    <row r="6773" spans="1:24" ht="14.25" customHeight="1" x14ac:dyDescent="0.4">
      <c r="A6773">
        <v>6772</v>
      </c>
      <c r="B6773" t="s">
        <v>21703</v>
      </c>
      <c r="C6773" t="s">
        <v>21947</v>
      </c>
      <c r="D6773">
        <v>24</v>
      </c>
      <c r="E6773" t="s">
        <v>29</v>
      </c>
      <c r="F6773" t="s">
        <v>421</v>
      </c>
      <c r="G6773" s="1">
        <v>44534</v>
      </c>
      <c r="H6773" t="s">
        <v>67</v>
      </c>
      <c r="I6773" t="s">
        <v>99</v>
      </c>
      <c r="J6773" s="2" t="s">
        <v>21948</v>
      </c>
      <c r="K6773" t="s">
        <v>24</v>
      </c>
      <c r="M6773" t="s">
        <v>143</v>
      </c>
      <c r="N6773" t="s">
        <v>33</v>
      </c>
      <c r="O6773" s="3">
        <v>45078.397337962961</v>
      </c>
      <c r="R6773">
        <v>6772</v>
      </c>
      <c r="S6773" t="str">
        <f>PROPER(CustomerSupport[[#This Row],[Resolution]])</f>
        <v/>
      </c>
      <c r="T6773" t="str">
        <f>TRIM(CustomerSupport[[#This Row],[Customer Name]])</f>
        <v>Jessica Sanders</v>
      </c>
      <c r="U6773">
        <f>MONTH(CustomerSupport[[#This Row],[Date of Purchase]])</f>
        <v>12</v>
      </c>
      <c r="V6773" t="str">
        <f>TEXT('Working data'!G6773,"mmmm")</f>
        <v>December</v>
      </c>
      <c r="W6773">
        <f>YEAR(CustomerSupport[[#This Row],[Date of Purchase]])</f>
        <v>2021</v>
      </c>
      <c r="X6773" t="str">
        <f t="shared" si="105"/>
        <v/>
      </c>
    </row>
    <row r="6774" spans="1:24" ht="14.25" customHeight="1" x14ac:dyDescent="0.4">
      <c r="A6774">
        <v>6773</v>
      </c>
      <c r="B6774" t="s">
        <v>21949</v>
      </c>
      <c r="C6774" t="s">
        <v>21950</v>
      </c>
      <c r="D6774">
        <v>19</v>
      </c>
      <c r="E6774" t="s">
        <v>29</v>
      </c>
      <c r="F6774" t="s">
        <v>339</v>
      </c>
      <c r="G6774" s="1">
        <v>44440</v>
      </c>
      <c r="H6774" t="s">
        <v>21</v>
      </c>
      <c r="I6774" t="s">
        <v>59</v>
      </c>
      <c r="J6774" s="2" t="s">
        <v>21951</v>
      </c>
      <c r="K6774" t="s">
        <v>24</v>
      </c>
      <c r="M6774" t="s">
        <v>41</v>
      </c>
      <c r="N6774" t="s">
        <v>55</v>
      </c>
      <c r="O6774" s="3">
        <v>45078.387638888889</v>
      </c>
      <c r="R6774">
        <v>6773</v>
      </c>
      <c r="S6774" t="str">
        <f>PROPER(CustomerSupport[[#This Row],[Resolution]])</f>
        <v/>
      </c>
      <c r="T6774" t="str">
        <f>TRIM(CustomerSupport[[#This Row],[Customer Name]])</f>
        <v>James Deleon</v>
      </c>
      <c r="U6774">
        <f>MONTH(CustomerSupport[[#This Row],[Date of Purchase]])</f>
        <v>9</v>
      </c>
      <c r="V6774" t="str">
        <f>TEXT('Working data'!G6774,"mmmm")</f>
        <v>September</v>
      </c>
      <c r="W6774">
        <f>YEAR(CustomerSupport[[#This Row],[Date of Purchase]])</f>
        <v>2021</v>
      </c>
      <c r="X6774" t="str">
        <f t="shared" si="105"/>
        <v/>
      </c>
    </row>
    <row r="6775" spans="1:24" ht="14.25" customHeight="1" x14ac:dyDescent="0.4">
      <c r="A6775">
        <v>6774</v>
      </c>
      <c r="B6775" t="s">
        <v>21952</v>
      </c>
      <c r="C6775" t="s">
        <v>21953</v>
      </c>
      <c r="D6775">
        <v>33</v>
      </c>
      <c r="E6775" t="s">
        <v>58</v>
      </c>
      <c r="F6775" t="s">
        <v>125</v>
      </c>
      <c r="G6775" s="1">
        <v>43904</v>
      </c>
      <c r="H6775" t="s">
        <v>45</v>
      </c>
      <c r="I6775" t="s">
        <v>59</v>
      </c>
      <c r="J6775" s="2" t="s">
        <v>21954</v>
      </c>
      <c r="K6775" t="s">
        <v>39</v>
      </c>
      <c r="L6775" t="s">
        <v>21955</v>
      </c>
      <c r="M6775" t="s">
        <v>143</v>
      </c>
      <c r="N6775" t="s">
        <v>26</v>
      </c>
      <c r="O6775" s="3">
        <v>45078.10224537037</v>
      </c>
      <c r="P6775" s="3">
        <v>45078.902245370373</v>
      </c>
      <c r="Q6775">
        <v>2</v>
      </c>
      <c r="R6775">
        <v>6774</v>
      </c>
      <c r="S6775" t="str">
        <f>PROPER(CustomerSupport[[#This Row],[Resolution]])</f>
        <v>Side Rate Finish Democrat Keep Dream Child.</v>
      </c>
      <c r="T6775" t="str">
        <f>TRIM(CustomerSupport[[#This Row],[Customer Name]])</f>
        <v>Crystal Vasquez</v>
      </c>
      <c r="U6775">
        <f>MONTH(CustomerSupport[[#This Row],[Date of Purchase]])</f>
        <v>3</v>
      </c>
      <c r="V6775" t="str">
        <f>TEXT('Working data'!G6775,"mmmm")</f>
        <v>March</v>
      </c>
      <c r="W6775">
        <f>YEAR(CustomerSupport[[#This Row],[Date of Purchase]])</f>
        <v>2020</v>
      </c>
      <c r="X6775">
        <f t="shared" si="105"/>
        <v>19.200000000069849</v>
      </c>
    </row>
    <row r="6776" spans="1:24" ht="14.25" customHeight="1" x14ac:dyDescent="0.4">
      <c r="A6776">
        <v>6775</v>
      </c>
      <c r="B6776" t="s">
        <v>21956</v>
      </c>
      <c r="C6776" t="s">
        <v>21957</v>
      </c>
      <c r="D6776">
        <v>56</v>
      </c>
      <c r="E6776" t="s">
        <v>58</v>
      </c>
      <c r="F6776" t="s">
        <v>125</v>
      </c>
      <c r="G6776" s="1">
        <v>44325</v>
      </c>
      <c r="H6776" t="s">
        <v>45</v>
      </c>
      <c r="I6776" t="s">
        <v>72</v>
      </c>
      <c r="J6776" s="2" t="s">
        <v>21958</v>
      </c>
      <c r="K6776" t="s">
        <v>39</v>
      </c>
      <c r="L6776" t="s">
        <v>21959</v>
      </c>
      <c r="M6776" t="s">
        <v>143</v>
      </c>
      <c r="N6776" t="s">
        <v>33</v>
      </c>
      <c r="O6776" s="3">
        <v>45078.546018518522</v>
      </c>
      <c r="P6776" s="3">
        <v>45078.202268518522</v>
      </c>
      <c r="Q6776">
        <v>5</v>
      </c>
      <c r="R6776">
        <v>6775</v>
      </c>
      <c r="S6776" t="str">
        <f>PROPER(CustomerSupport[[#This Row],[Resolution]])</f>
        <v>Really Let Official.</v>
      </c>
      <c r="T6776" t="str">
        <f>TRIM(CustomerSupport[[#This Row],[Customer Name]])</f>
        <v>Patricia Wu</v>
      </c>
      <c r="U6776">
        <f>MONTH(CustomerSupport[[#This Row],[Date of Purchase]])</f>
        <v>5</v>
      </c>
      <c r="V6776" t="str">
        <f>TEXT('Working data'!G6776,"mmmm")</f>
        <v>May</v>
      </c>
      <c r="W6776">
        <f>YEAR(CustomerSupport[[#This Row],[Date of Purchase]])</f>
        <v>2021</v>
      </c>
      <c r="X6776">
        <f t="shared" si="105"/>
        <v>-8.25</v>
      </c>
    </row>
    <row r="6777" spans="1:24" ht="14.25" customHeight="1" x14ac:dyDescent="0.4">
      <c r="A6777">
        <v>6776</v>
      </c>
      <c r="B6777" t="s">
        <v>21960</v>
      </c>
      <c r="C6777" t="s">
        <v>21961</v>
      </c>
      <c r="D6777">
        <v>61</v>
      </c>
      <c r="E6777" t="s">
        <v>19</v>
      </c>
      <c r="F6777" t="s">
        <v>129</v>
      </c>
      <c r="G6777" s="1">
        <v>44273</v>
      </c>
      <c r="H6777" t="s">
        <v>21</v>
      </c>
      <c r="I6777" t="s">
        <v>22</v>
      </c>
      <c r="J6777" t="s">
        <v>21962</v>
      </c>
      <c r="K6777" t="s">
        <v>24</v>
      </c>
      <c r="M6777" t="s">
        <v>25</v>
      </c>
      <c r="N6777" t="s">
        <v>55</v>
      </c>
      <c r="O6777" s="3">
        <v>45078.832152777781</v>
      </c>
      <c r="R6777">
        <v>6776</v>
      </c>
      <c r="S6777" t="str">
        <f>PROPER(CustomerSupport[[#This Row],[Resolution]])</f>
        <v/>
      </c>
      <c r="T6777" t="str">
        <f>TRIM(CustomerSupport[[#This Row],[Customer Name]])</f>
        <v>Debbie Young</v>
      </c>
      <c r="U6777">
        <f>MONTH(CustomerSupport[[#This Row],[Date of Purchase]])</f>
        <v>3</v>
      </c>
      <c r="V6777" t="str">
        <f>TEXT('Working data'!G6777,"mmmm")</f>
        <v>March</v>
      </c>
      <c r="W6777">
        <f>YEAR(CustomerSupport[[#This Row],[Date of Purchase]])</f>
        <v>2021</v>
      </c>
      <c r="X6777" t="str">
        <f t="shared" si="105"/>
        <v/>
      </c>
    </row>
    <row r="6778" spans="1:24" ht="14.25" customHeight="1" x14ac:dyDescent="0.4">
      <c r="A6778">
        <v>6777</v>
      </c>
      <c r="B6778" t="s">
        <v>21963</v>
      </c>
      <c r="C6778" t="s">
        <v>21964</v>
      </c>
      <c r="D6778">
        <v>53</v>
      </c>
      <c r="E6778" t="s">
        <v>19</v>
      </c>
      <c r="F6778" t="s">
        <v>339</v>
      </c>
      <c r="G6778" s="1">
        <v>43966</v>
      </c>
      <c r="H6778" t="s">
        <v>66</v>
      </c>
      <c r="I6778" t="s">
        <v>60</v>
      </c>
      <c r="J6778" s="2" t="s">
        <v>21965</v>
      </c>
      <c r="K6778" t="s">
        <v>24</v>
      </c>
      <c r="M6778" t="s">
        <v>41</v>
      </c>
      <c r="N6778" t="s">
        <v>33</v>
      </c>
      <c r="O6778" s="3">
        <v>45078.575219907405</v>
      </c>
      <c r="R6778">
        <v>6777</v>
      </c>
      <c r="S6778" t="str">
        <f>PROPER(CustomerSupport[[#This Row],[Resolution]])</f>
        <v/>
      </c>
      <c r="T6778" t="str">
        <f>TRIM(CustomerSupport[[#This Row],[Customer Name]])</f>
        <v>Megan Steele</v>
      </c>
      <c r="U6778">
        <f>MONTH(CustomerSupport[[#This Row],[Date of Purchase]])</f>
        <v>5</v>
      </c>
      <c r="V6778" t="str">
        <f>TEXT('Working data'!G6778,"mmmm")</f>
        <v>May</v>
      </c>
      <c r="W6778">
        <f>YEAR(CustomerSupport[[#This Row],[Date of Purchase]])</f>
        <v>2020</v>
      </c>
      <c r="X6778" t="str">
        <f t="shared" si="105"/>
        <v/>
      </c>
    </row>
    <row r="6779" spans="1:24" ht="14.25" customHeight="1" x14ac:dyDescent="0.4">
      <c r="A6779">
        <v>6778</v>
      </c>
      <c r="B6779" t="s">
        <v>21966</v>
      </c>
      <c r="C6779" t="s">
        <v>21967</v>
      </c>
      <c r="D6779">
        <v>23</v>
      </c>
      <c r="E6779" t="s">
        <v>29</v>
      </c>
      <c r="F6779" t="s">
        <v>161</v>
      </c>
      <c r="G6779" s="1">
        <v>44061</v>
      </c>
      <c r="H6779" t="s">
        <v>67</v>
      </c>
      <c r="I6779" t="s">
        <v>99</v>
      </c>
      <c r="J6779" s="2" t="s">
        <v>21968</v>
      </c>
      <c r="K6779" t="s">
        <v>39</v>
      </c>
      <c r="L6779" t="s">
        <v>21969</v>
      </c>
      <c r="M6779" t="s">
        <v>41</v>
      </c>
      <c r="N6779" t="s">
        <v>55</v>
      </c>
      <c r="O6779" s="3">
        <v>45078.839826388888</v>
      </c>
      <c r="P6779" s="3">
        <v>45078.061354166668</v>
      </c>
      <c r="Q6779">
        <v>2</v>
      </c>
      <c r="R6779">
        <v>6778</v>
      </c>
      <c r="S6779" t="str">
        <f>PROPER(CustomerSupport[[#This Row],[Resolution]])</f>
        <v>Miss Weight Movement Both Charge Official.</v>
      </c>
      <c r="T6779" t="str">
        <f>TRIM(CustomerSupport[[#This Row],[Customer Name]])</f>
        <v>Lance Hayes</v>
      </c>
      <c r="U6779">
        <f>MONTH(CustomerSupport[[#This Row],[Date of Purchase]])</f>
        <v>8</v>
      </c>
      <c r="V6779" t="str">
        <f>TEXT('Working data'!G6779,"mmmm")</f>
        <v>August</v>
      </c>
      <c r="W6779">
        <f>YEAR(CustomerSupport[[#This Row],[Date of Purchase]])</f>
        <v>2020</v>
      </c>
      <c r="X6779">
        <f t="shared" si="105"/>
        <v>-18.683333333290648</v>
      </c>
    </row>
    <row r="6780" spans="1:24" ht="14.25" customHeight="1" x14ac:dyDescent="0.4">
      <c r="A6780">
        <v>6779</v>
      </c>
      <c r="B6780" t="s">
        <v>21970</v>
      </c>
      <c r="C6780" t="s">
        <v>21971</v>
      </c>
      <c r="D6780">
        <v>58</v>
      </c>
      <c r="E6780" t="s">
        <v>58</v>
      </c>
      <c r="F6780" t="s">
        <v>281</v>
      </c>
      <c r="G6780" s="1">
        <v>44247</v>
      </c>
      <c r="H6780" t="s">
        <v>21</v>
      </c>
      <c r="I6780" t="s">
        <v>60</v>
      </c>
      <c r="J6780" t="s">
        <v>21972</v>
      </c>
      <c r="K6780" t="s">
        <v>62</v>
      </c>
      <c r="M6780" t="s">
        <v>41</v>
      </c>
      <c r="N6780" t="s">
        <v>33</v>
      </c>
      <c r="R6780">
        <v>6779</v>
      </c>
      <c r="S6780" t="str">
        <f>PROPER(CustomerSupport[[#This Row],[Resolution]])</f>
        <v/>
      </c>
      <c r="T6780" t="str">
        <f>TRIM(CustomerSupport[[#This Row],[Customer Name]])</f>
        <v>Brian West</v>
      </c>
      <c r="U6780">
        <f>MONTH(CustomerSupport[[#This Row],[Date of Purchase]])</f>
        <v>2</v>
      </c>
      <c r="V6780" t="str">
        <f>TEXT('Working data'!G6780,"mmmm")</f>
        <v>February</v>
      </c>
      <c r="W6780">
        <f>YEAR(CustomerSupport[[#This Row],[Date of Purchase]])</f>
        <v>2021</v>
      </c>
      <c r="X6780" t="str">
        <f t="shared" si="105"/>
        <v/>
      </c>
    </row>
    <row r="6781" spans="1:24" ht="14.25" customHeight="1" x14ac:dyDescent="0.4">
      <c r="A6781">
        <v>6780</v>
      </c>
      <c r="B6781" t="s">
        <v>21973</v>
      </c>
      <c r="C6781" t="s">
        <v>21974</v>
      </c>
      <c r="D6781">
        <v>43</v>
      </c>
      <c r="E6781" t="s">
        <v>58</v>
      </c>
      <c r="F6781" t="s">
        <v>383</v>
      </c>
      <c r="G6781" s="1">
        <v>44467</v>
      </c>
      <c r="H6781" t="s">
        <v>66</v>
      </c>
      <c r="I6781" t="s">
        <v>37</v>
      </c>
      <c r="J6781" s="2" t="s">
        <v>21975</v>
      </c>
      <c r="K6781" t="s">
        <v>39</v>
      </c>
      <c r="L6781" t="s">
        <v>21976</v>
      </c>
      <c r="M6781" t="s">
        <v>143</v>
      </c>
      <c r="N6781" t="s">
        <v>26</v>
      </c>
      <c r="O6781" s="3">
        <v>45078.793333333335</v>
      </c>
      <c r="P6781" s="3">
        <v>45078.089166666665</v>
      </c>
      <c r="Q6781">
        <v>4</v>
      </c>
      <c r="R6781">
        <v>6780</v>
      </c>
      <c r="S6781" t="str">
        <f>PROPER(CustomerSupport[[#This Row],[Resolution]])</f>
        <v>Blue Rate Lose Inside Whole Young Time.</v>
      </c>
      <c r="T6781" t="str">
        <f>TRIM(CustomerSupport[[#This Row],[Customer Name]])</f>
        <v>Paul Merritt</v>
      </c>
      <c r="U6781">
        <f>MONTH(CustomerSupport[[#This Row],[Date of Purchase]])</f>
        <v>9</v>
      </c>
      <c r="V6781" t="str">
        <f>TEXT('Working data'!G6781,"mmmm")</f>
        <v>September</v>
      </c>
      <c r="W6781">
        <f>YEAR(CustomerSupport[[#This Row],[Date of Purchase]])</f>
        <v>2021</v>
      </c>
      <c r="X6781">
        <f t="shared" si="105"/>
        <v>-16.900000000081491</v>
      </c>
    </row>
    <row r="6782" spans="1:24" ht="14.25" customHeight="1" x14ac:dyDescent="0.4">
      <c r="A6782">
        <v>6781</v>
      </c>
      <c r="B6782" t="s">
        <v>21977</v>
      </c>
      <c r="C6782" t="s">
        <v>21978</v>
      </c>
      <c r="D6782">
        <v>56</v>
      </c>
      <c r="E6782" t="s">
        <v>29</v>
      </c>
      <c r="F6782" t="s">
        <v>129</v>
      </c>
      <c r="G6782" s="1">
        <v>44246</v>
      </c>
      <c r="H6782" t="s">
        <v>59</v>
      </c>
      <c r="I6782" t="s">
        <v>113</v>
      </c>
      <c r="J6782" t="s">
        <v>21979</v>
      </c>
      <c r="K6782" t="s">
        <v>24</v>
      </c>
      <c r="M6782" t="s">
        <v>89</v>
      </c>
      <c r="N6782" t="s">
        <v>26</v>
      </c>
      <c r="O6782" s="3">
        <v>45078.016944444447</v>
      </c>
      <c r="R6782">
        <v>6781</v>
      </c>
      <c r="S6782" t="str">
        <f>PROPER(CustomerSupport[[#This Row],[Resolution]])</f>
        <v/>
      </c>
      <c r="T6782" t="str">
        <f>TRIM(CustomerSupport[[#This Row],[Customer Name]])</f>
        <v>Vincent Jones</v>
      </c>
      <c r="U6782">
        <f>MONTH(CustomerSupport[[#This Row],[Date of Purchase]])</f>
        <v>2</v>
      </c>
      <c r="V6782" t="str">
        <f>TEXT('Working data'!G6782,"mmmm")</f>
        <v>February</v>
      </c>
      <c r="W6782">
        <f>YEAR(CustomerSupport[[#This Row],[Date of Purchase]])</f>
        <v>2021</v>
      </c>
      <c r="X6782" t="str">
        <f t="shared" si="105"/>
        <v/>
      </c>
    </row>
    <row r="6783" spans="1:24" ht="14.25" customHeight="1" x14ac:dyDescent="0.4">
      <c r="A6783">
        <v>6782</v>
      </c>
      <c r="B6783" t="s">
        <v>12285</v>
      </c>
      <c r="C6783" t="s">
        <v>21980</v>
      </c>
      <c r="D6783">
        <v>62</v>
      </c>
      <c r="E6783" t="s">
        <v>29</v>
      </c>
      <c r="F6783" t="s">
        <v>281</v>
      </c>
      <c r="G6783" s="1">
        <v>44060</v>
      </c>
      <c r="H6783" t="s">
        <v>67</v>
      </c>
      <c r="I6783" t="s">
        <v>46</v>
      </c>
      <c r="J6783" s="2" t="s">
        <v>21981</v>
      </c>
      <c r="K6783" t="s">
        <v>62</v>
      </c>
      <c r="M6783" t="s">
        <v>143</v>
      </c>
      <c r="N6783" t="s">
        <v>55</v>
      </c>
      <c r="R6783">
        <v>6782</v>
      </c>
      <c r="S6783" t="str">
        <f>PROPER(CustomerSupport[[#This Row],[Resolution]])</f>
        <v/>
      </c>
      <c r="T6783" t="str">
        <f>TRIM(CustomerSupport[[#This Row],[Customer Name]])</f>
        <v>Eric Brown</v>
      </c>
      <c r="U6783">
        <f>MONTH(CustomerSupport[[#This Row],[Date of Purchase]])</f>
        <v>8</v>
      </c>
      <c r="V6783" t="str">
        <f>TEXT('Working data'!G6783,"mmmm")</f>
        <v>August</v>
      </c>
      <c r="W6783">
        <f>YEAR(CustomerSupport[[#This Row],[Date of Purchase]])</f>
        <v>2020</v>
      </c>
      <c r="X6783" t="str">
        <f t="shared" si="105"/>
        <v/>
      </c>
    </row>
    <row r="6784" spans="1:24" ht="14.25" customHeight="1" x14ac:dyDescent="0.4">
      <c r="A6784">
        <v>6783</v>
      </c>
      <c r="B6784" t="s">
        <v>21982</v>
      </c>
      <c r="C6784" t="s">
        <v>21983</v>
      </c>
      <c r="D6784">
        <v>50</v>
      </c>
      <c r="E6784" t="s">
        <v>58</v>
      </c>
      <c r="F6784" t="s">
        <v>421</v>
      </c>
      <c r="G6784" s="1">
        <v>44321</v>
      </c>
      <c r="H6784" t="s">
        <v>45</v>
      </c>
      <c r="I6784" t="s">
        <v>52</v>
      </c>
      <c r="J6784" s="2" t="s">
        <v>21984</v>
      </c>
      <c r="K6784" t="s">
        <v>24</v>
      </c>
      <c r="M6784" t="s">
        <v>25</v>
      </c>
      <c r="N6784" t="s">
        <v>26</v>
      </c>
      <c r="O6784" s="3">
        <v>45078.854479166665</v>
      </c>
      <c r="R6784">
        <v>6783</v>
      </c>
      <c r="S6784" t="str">
        <f>PROPER(CustomerSupport[[#This Row],[Resolution]])</f>
        <v/>
      </c>
      <c r="T6784" t="str">
        <f>TRIM(CustomerSupport[[#This Row],[Customer Name]])</f>
        <v>Mark Diaz</v>
      </c>
      <c r="U6784">
        <f>MONTH(CustomerSupport[[#This Row],[Date of Purchase]])</f>
        <v>5</v>
      </c>
      <c r="V6784" t="str">
        <f>TEXT('Working data'!G6784,"mmmm")</f>
        <v>May</v>
      </c>
      <c r="W6784">
        <f>YEAR(CustomerSupport[[#This Row],[Date of Purchase]])</f>
        <v>2021</v>
      </c>
      <c r="X6784" t="str">
        <f t="shared" si="105"/>
        <v/>
      </c>
    </row>
    <row r="6785" spans="1:24" ht="14.25" customHeight="1" x14ac:dyDescent="0.4">
      <c r="A6785">
        <v>6784</v>
      </c>
      <c r="B6785" t="s">
        <v>21985</v>
      </c>
      <c r="C6785" t="s">
        <v>21986</v>
      </c>
      <c r="D6785">
        <v>45</v>
      </c>
      <c r="E6785" t="s">
        <v>29</v>
      </c>
      <c r="F6785" t="s">
        <v>134</v>
      </c>
      <c r="G6785" s="1">
        <v>44284</v>
      </c>
      <c r="H6785" t="s">
        <v>45</v>
      </c>
      <c r="I6785" t="s">
        <v>93</v>
      </c>
      <c r="J6785" s="2" t="s">
        <v>21987</v>
      </c>
      <c r="K6785" t="s">
        <v>39</v>
      </c>
      <c r="L6785" t="s">
        <v>21988</v>
      </c>
      <c r="M6785" t="s">
        <v>41</v>
      </c>
      <c r="N6785" t="s">
        <v>55</v>
      </c>
      <c r="O6785" s="3">
        <v>45078.228796296295</v>
      </c>
      <c r="P6785" s="3">
        <v>45078.271157407406</v>
      </c>
      <c r="Q6785">
        <v>4</v>
      </c>
      <c r="R6785">
        <v>6784</v>
      </c>
      <c r="S6785" t="str">
        <f>PROPER(CustomerSupport[[#This Row],[Resolution]])</f>
        <v>Clearly Become Cold Poor.</v>
      </c>
      <c r="T6785" t="str">
        <f>TRIM(CustomerSupport[[#This Row],[Customer Name]])</f>
        <v>Jeffery Nelson</v>
      </c>
      <c r="U6785">
        <f>MONTH(CustomerSupport[[#This Row],[Date of Purchase]])</f>
        <v>3</v>
      </c>
      <c r="V6785" t="str">
        <f>TEXT('Working data'!G6785,"mmmm")</f>
        <v>March</v>
      </c>
      <c r="W6785">
        <f>YEAR(CustomerSupport[[#This Row],[Date of Purchase]])</f>
        <v>2021</v>
      </c>
      <c r="X6785">
        <f t="shared" si="105"/>
        <v>1.0166666666627862</v>
      </c>
    </row>
    <row r="6786" spans="1:24" ht="14.25" customHeight="1" x14ac:dyDescent="0.4">
      <c r="A6786">
        <v>6785</v>
      </c>
      <c r="B6786" t="s">
        <v>21989</v>
      </c>
      <c r="C6786" t="s">
        <v>21990</v>
      </c>
      <c r="D6786">
        <v>46</v>
      </c>
      <c r="E6786" t="s">
        <v>29</v>
      </c>
      <c r="F6786" t="s">
        <v>286</v>
      </c>
      <c r="G6786" s="1">
        <v>44537</v>
      </c>
      <c r="H6786" t="s">
        <v>45</v>
      </c>
      <c r="I6786" t="s">
        <v>93</v>
      </c>
      <c r="J6786" s="2" t="s">
        <v>21991</v>
      </c>
      <c r="K6786" t="s">
        <v>39</v>
      </c>
      <c r="L6786" t="s">
        <v>21992</v>
      </c>
      <c r="M6786" t="s">
        <v>89</v>
      </c>
      <c r="N6786" t="s">
        <v>83</v>
      </c>
      <c r="O6786" s="3">
        <v>45078.616319444445</v>
      </c>
      <c r="P6786" s="3">
        <v>45078.214930555558</v>
      </c>
      <c r="Q6786">
        <v>3</v>
      </c>
      <c r="R6786">
        <v>6785</v>
      </c>
      <c r="S6786" t="str">
        <f>PROPER(CustomerSupport[[#This Row],[Resolution]])</f>
        <v>Thousand Pressure Lay Lay Fill Report Sport Difficult.</v>
      </c>
      <c r="T6786" t="str">
        <f>TRIM(CustomerSupport[[#This Row],[Customer Name]])</f>
        <v>Lawrence Kramer</v>
      </c>
      <c r="U6786">
        <f>MONTH(CustomerSupport[[#This Row],[Date of Purchase]])</f>
        <v>12</v>
      </c>
      <c r="V6786" t="str">
        <f>TEXT('Working data'!G6786,"mmmm")</f>
        <v>December</v>
      </c>
      <c r="W6786">
        <f>YEAR(CustomerSupport[[#This Row],[Date of Purchase]])</f>
        <v>2021</v>
      </c>
      <c r="X6786">
        <f t="shared" ref="X6786:X6849" si="106">IF(OR(O6786="",P6786=""),"",(P6786-O6786)*24)</f>
        <v>-9.6333333333022892</v>
      </c>
    </row>
    <row r="6787" spans="1:24" ht="14.25" customHeight="1" x14ac:dyDescent="0.4">
      <c r="A6787">
        <v>6786</v>
      </c>
      <c r="B6787" t="s">
        <v>2059</v>
      </c>
      <c r="C6787" t="s">
        <v>21993</v>
      </c>
      <c r="D6787">
        <v>60</v>
      </c>
      <c r="E6787" t="s">
        <v>58</v>
      </c>
      <c r="F6787" t="s">
        <v>134</v>
      </c>
      <c r="G6787" s="1">
        <v>43869</v>
      </c>
      <c r="H6787" t="s">
        <v>66</v>
      </c>
      <c r="I6787" t="s">
        <v>177</v>
      </c>
      <c r="J6787" s="2" t="s">
        <v>21994</v>
      </c>
      <c r="K6787" t="s">
        <v>39</v>
      </c>
      <c r="L6787" t="s">
        <v>21995</v>
      </c>
      <c r="M6787" t="s">
        <v>143</v>
      </c>
      <c r="N6787" t="s">
        <v>83</v>
      </c>
      <c r="O6787" s="3">
        <v>45078.057314814818</v>
      </c>
      <c r="P6787" s="3">
        <v>45078.871203703704</v>
      </c>
      <c r="Q6787">
        <v>5</v>
      </c>
      <c r="R6787">
        <v>6786</v>
      </c>
      <c r="S6787" t="str">
        <f>PROPER(CustomerSupport[[#This Row],[Resolution]])</f>
        <v>Up Citizen Back Grow.</v>
      </c>
      <c r="T6787" t="str">
        <f>TRIM(CustomerSupport[[#This Row],[Customer Name]])</f>
        <v>Brian Bell</v>
      </c>
      <c r="U6787">
        <f>MONTH(CustomerSupport[[#This Row],[Date of Purchase]])</f>
        <v>2</v>
      </c>
      <c r="V6787" t="str">
        <f>TEXT('Working data'!G6787,"mmmm")</f>
        <v>February</v>
      </c>
      <c r="W6787">
        <f>YEAR(CustomerSupport[[#This Row],[Date of Purchase]])</f>
        <v>2020</v>
      </c>
      <c r="X6787">
        <f t="shared" si="106"/>
        <v>19.533333333267365</v>
      </c>
    </row>
    <row r="6788" spans="1:24" ht="14.25" customHeight="1" x14ac:dyDescent="0.4">
      <c r="A6788">
        <v>6787</v>
      </c>
      <c r="B6788" t="s">
        <v>21996</v>
      </c>
      <c r="C6788" t="s">
        <v>21997</v>
      </c>
      <c r="D6788">
        <v>20</v>
      </c>
      <c r="E6788" t="s">
        <v>58</v>
      </c>
      <c r="F6788" t="s">
        <v>219</v>
      </c>
      <c r="G6788" s="1">
        <v>43878</v>
      </c>
      <c r="H6788" t="s">
        <v>21</v>
      </c>
      <c r="I6788" t="s">
        <v>99</v>
      </c>
      <c r="J6788" s="2" t="s">
        <v>21998</v>
      </c>
      <c r="K6788" t="s">
        <v>62</v>
      </c>
      <c r="M6788" t="s">
        <v>89</v>
      </c>
      <c r="N6788" t="s">
        <v>33</v>
      </c>
      <c r="R6788">
        <v>6787</v>
      </c>
      <c r="S6788" t="str">
        <f>PROPER(CustomerSupport[[#This Row],[Resolution]])</f>
        <v/>
      </c>
      <c r="T6788" t="str">
        <f>TRIM(CustomerSupport[[#This Row],[Customer Name]])</f>
        <v>Tara Franklin</v>
      </c>
      <c r="U6788">
        <f>MONTH(CustomerSupport[[#This Row],[Date of Purchase]])</f>
        <v>2</v>
      </c>
      <c r="V6788" t="str">
        <f>TEXT('Working data'!G6788,"mmmm")</f>
        <v>February</v>
      </c>
      <c r="W6788">
        <f>YEAR(CustomerSupport[[#This Row],[Date of Purchase]])</f>
        <v>2020</v>
      </c>
      <c r="X6788" t="str">
        <f t="shared" si="106"/>
        <v/>
      </c>
    </row>
    <row r="6789" spans="1:24" ht="14.25" customHeight="1" x14ac:dyDescent="0.4">
      <c r="A6789">
        <v>6788</v>
      </c>
      <c r="B6789" t="s">
        <v>11946</v>
      </c>
      <c r="C6789" t="s">
        <v>21999</v>
      </c>
      <c r="D6789">
        <v>51</v>
      </c>
      <c r="E6789" t="s">
        <v>58</v>
      </c>
      <c r="F6789" t="s">
        <v>92</v>
      </c>
      <c r="G6789" s="1">
        <v>44086</v>
      </c>
      <c r="H6789" t="s">
        <v>67</v>
      </c>
      <c r="I6789" t="s">
        <v>77</v>
      </c>
      <c r="J6789" s="2" t="s">
        <v>22000</v>
      </c>
      <c r="K6789" t="s">
        <v>24</v>
      </c>
      <c r="M6789" t="s">
        <v>143</v>
      </c>
      <c r="N6789" t="s">
        <v>83</v>
      </c>
      <c r="O6789" s="3">
        <v>45078.416377314818</v>
      </c>
      <c r="R6789">
        <v>6788</v>
      </c>
      <c r="S6789" t="str">
        <f>PROPER(CustomerSupport[[#This Row],[Resolution]])</f>
        <v/>
      </c>
      <c r="T6789" t="str">
        <f>TRIM(CustomerSupport[[#This Row],[Customer Name]])</f>
        <v>Brian Wood</v>
      </c>
      <c r="U6789">
        <f>MONTH(CustomerSupport[[#This Row],[Date of Purchase]])</f>
        <v>9</v>
      </c>
      <c r="V6789" t="str">
        <f>TEXT('Working data'!G6789,"mmmm")</f>
        <v>September</v>
      </c>
      <c r="W6789">
        <f>YEAR(CustomerSupport[[#This Row],[Date of Purchase]])</f>
        <v>2020</v>
      </c>
      <c r="X6789" t="str">
        <f t="shared" si="106"/>
        <v/>
      </c>
    </row>
    <row r="6790" spans="1:24" ht="14.25" customHeight="1" x14ac:dyDescent="0.4">
      <c r="A6790">
        <v>6789</v>
      </c>
      <c r="B6790" t="s">
        <v>22001</v>
      </c>
      <c r="C6790" t="s">
        <v>22002</v>
      </c>
      <c r="D6790">
        <v>46</v>
      </c>
      <c r="E6790" t="s">
        <v>19</v>
      </c>
      <c r="F6790" t="s">
        <v>383</v>
      </c>
      <c r="G6790" s="1">
        <v>44175</v>
      </c>
      <c r="H6790" t="s">
        <v>66</v>
      </c>
      <c r="I6790" t="s">
        <v>150</v>
      </c>
      <c r="J6790" s="2" t="s">
        <v>22003</v>
      </c>
      <c r="K6790" t="s">
        <v>62</v>
      </c>
      <c r="M6790" t="s">
        <v>41</v>
      </c>
      <c r="N6790" t="s">
        <v>83</v>
      </c>
      <c r="R6790">
        <v>6789</v>
      </c>
      <c r="S6790" t="str">
        <f>PROPER(CustomerSupport[[#This Row],[Resolution]])</f>
        <v/>
      </c>
      <c r="T6790" t="str">
        <f>TRIM(CustomerSupport[[#This Row],[Customer Name]])</f>
        <v>Kelsey Smith</v>
      </c>
      <c r="U6790">
        <f>MONTH(CustomerSupport[[#This Row],[Date of Purchase]])</f>
        <v>12</v>
      </c>
      <c r="V6790" t="str">
        <f>TEXT('Working data'!G6790,"mmmm")</f>
        <v>December</v>
      </c>
      <c r="W6790">
        <f>YEAR(CustomerSupport[[#This Row],[Date of Purchase]])</f>
        <v>2020</v>
      </c>
      <c r="X6790" t="str">
        <f t="shared" si="106"/>
        <v/>
      </c>
    </row>
    <row r="6791" spans="1:24" ht="14.25" customHeight="1" x14ac:dyDescent="0.4">
      <c r="A6791">
        <v>6790</v>
      </c>
      <c r="B6791" t="s">
        <v>22004</v>
      </c>
      <c r="C6791" t="s">
        <v>22005</v>
      </c>
      <c r="D6791">
        <v>27</v>
      </c>
      <c r="E6791" t="s">
        <v>19</v>
      </c>
      <c r="F6791" t="s">
        <v>98</v>
      </c>
      <c r="G6791" s="1">
        <v>44421</v>
      </c>
      <c r="H6791" t="s">
        <v>67</v>
      </c>
      <c r="I6791" t="s">
        <v>177</v>
      </c>
      <c r="J6791" s="2" t="s">
        <v>22006</v>
      </c>
      <c r="K6791" t="s">
        <v>62</v>
      </c>
      <c r="M6791" t="s">
        <v>143</v>
      </c>
      <c r="N6791" t="s">
        <v>55</v>
      </c>
      <c r="R6791">
        <v>6790</v>
      </c>
      <c r="S6791" t="str">
        <f>PROPER(CustomerSupport[[#This Row],[Resolution]])</f>
        <v/>
      </c>
      <c r="T6791" t="str">
        <f>TRIM(CustomerSupport[[#This Row],[Customer Name]])</f>
        <v>Patrick Flores</v>
      </c>
      <c r="U6791">
        <f>MONTH(CustomerSupport[[#This Row],[Date of Purchase]])</f>
        <v>8</v>
      </c>
      <c r="V6791" t="str">
        <f>TEXT('Working data'!G6791,"mmmm")</f>
        <v>August</v>
      </c>
      <c r="W6791">
        <f>YEAR(CustomerSupport[[#This Row],[Date of Purchase]])</f>
        <v>2021</v>
      </c>
      <c r="X6791" t="str">
        <f t="shared" si="106"/>
        <v/>
      </c>
    </row>
    <row r="6792" spans="1:24" ht="14.25" customHeight="1" x14ac:dyDescent="0.4">
      <c r="A6792">
        <v>6791</v>
      </c>
      <c r="B6792" t="s">
        <v>22007</v>
      </c>
      <c r="C6792" t="s">
        <v>22008</v>
      </c>
      <c r="D6792">
        <v>52</v>
      </c>
      <c r="E6792" t="s">
        <v>58</v>
      </c>
      <c r="F6792" t="s">
        <v>44</v>
      </c>
      <c r="G6792" s="1">
        <v>44355</v>
      </c>
      <c r="H6792" t="s">
        <v>59</v>
      </c>
      <c r="I6792" t="s">
        <v>46</v>
      </c>
      <c r="J6792" s="2" t="s">
        <v>22009</v>
      </c>
      <c r="K6792" t="s">
        <v>39</v>
      </c>
      <c r="L6792" t="s">
        <v>22010</v>
      </c>
      <c r="M6792" t="s">
        <v>89</v>
      </c>
      <c r="N6792" t="s">
        <v>83</v>
      </c>
      <c r="O6792" s="3">
        <v>45078.850451388891</v>
      </c>
      <c r="P6792" s="3">
        <v>45078.83934027778</v>
      </c>
      <c r="Q6792">
        <v>1</v>
      </c>
      <c r="R6792">
        <v>6791</v>
      </c>
      <c r="S6792" t="str">
        <f>PROPER(CustomerSupport[[#This Row],[Resolution]])</f>
        <v>Floor Off Address Late.</v>
      </c>
      <c r="T6792" t="str">
        <f>TRIM(CustomerSupport[[#This Row],[Customer Name]])</f>
        <v>Ryan Sanders</v>
      </c>
      <c r="U6792">
        <f>MONTH(CustomerSupport[[#This Row],[Date of Purchase]])</f>
        <v>6</v>
      </c>
      <c r="V6792" t="str">
        <f>TEXT('Working data'!G6792,"mmmm")</f>
        <v>June</v>
      </c>
      <c r="W6792">
        <f>YEAR(CustomerSupport[[#This Row],[Date of Purchase]])</f>
        <v>2021</v>
      </c>
      <c r="X6792">
        <f t="shared" si="106"/>
        <v>-0.26666666666278616</v>
      </c>
    </row>
    <row r="6793" spans="1:24" ht="14.25" customHeight="1" x14ac:dyDescent="0.4">
      <c r="A6793">
        <v>6792</v>
      </c>
      <c r="B6793" t="s">
        <v>22011</v>
      </c>
      <c r="C6793" t="s">
        <v>22012</v>
      </c>
      <c r="D6793">
        <v>54</v>
      </c>
      <c r="E6793" t="s">
        <v>29</v>
      </c>
      <c r="F6793" t="s">
        <v>98</v>
      </c>
      <c r="G6793" s="1">
        <v>44110</v>
      </c>
      <c r="H6793" t="s">
        <v>45</v>
      </c>
      <c r="I6793" t="s">
        <v>22</v>
      </c>
      <c r="J6793" s="2" t="s">
        <v>22013</v>
      </c>
      <c r="K6793" t="s">
        <v>62</v>
      </c>
      <c r="M6793" t="s">
        <v>41</v>
      </c>
      <c r="N6793" t="s">
        <v>33</v>
      </c>
      <c r="R6793">
        <v>6792</v>
      </c>
      <c r="S6793" t="str">
        <f>PROPER(CustomerSupport[[#This Row],[Resolution]])</f>
        <v/>
      </c>
      <c r="T6793" t="str">
        <f>TRIM(CustomerSupport[[#This Row],[Customer Name]])</f>
        <v>Mrs. Anne Shepherd</v>
      </c>
      <c r="U6793">
        <f>MONTH(CustomerSupport[[#This Row],[Date of Purchase]])</f>
        <v>10</v>
      </c>
      <c r="V6793" t="str">
        <f>TEXT('Working data'!G6793,"mmmm")</f>
        <v>October</v>
      </c>
      <c r="W6793">
        <f>YEAR(CustomerSupport[[#This Row],[Date of Purchase]])</f>
        <v>2020</v>
      </c>
      <c r="X6793" t="str">
        <f t="shared" si="106"/>
        <v/>
      </c>
    </row>
    <row r="6794" spans="1:24" ht="14.25" customHeight="1" x14ac:dyDescent="0.4">
      <c r="A6794">
        <v>6793</v>
      </c>
      <c r="B6794" t="s">
        <v>22014</v>
      </c>
      <c r="C6794" t="s">
        <v>22015</v>
      </c>
      <c r="D6794">
        <v>38</v>
      </c>
      <c r="E6794" t="s">
        <v>58</v>
      </c>
      <c r="F6794" t="s">
        <v>149</v>
      </c>
      <c r="G6794" s="1">
        <v>43888</v>
      </c>
      <c r="H6794" t="s">
        <v>21</v>
      </c>
      <c r="I6794" t="s">
        <v>46</v>
      </c>
      <c r="J6794" s="2" t="s">
        <v>22016</v>
      </c>
      <c r="K6794" t="s">
        <v>62</v>
      </c>
      <c r="M6794" t="s">
        <v>25</v>
      </c>
      <c r="N6794" t="s">
        <v>33</v>
      </c>
      <c r="R6794">
        <v>6793</v>
      </c>
      <c r="S6794" t="str">
        <f>PROPER(CustomerSupport[[#This Row],[Resolution]])</f>
        <v/>
      </c>
      <c r="T6794" t="str">
        <f>TRIM(CustomerSupport[[#This Row],[Customer Name]])</f>
        <v>Mr. Darren Delgado MD</v>
      </c>
      <c r="U6794">
        <f>MONTH(CustomerSupport[[#This Row],[Date of Purchase]])</f>
        <v>2</v>
      </c>
      <c r="V6794" t="str">
        <f>TEXT('Working data'!G6794,"mmmm")</f>
        <v>February</v>
      </c>
      <c r="W6794">
        <f>YEAR(CustomerSupport[[#This Row],[Date of Purchase]])</f>
        <v>2020</v>
      </c>
      <c r="X6794" t="str">
        <f t="shared" si="106"/>
        <v/>
      </c>
    </row>
    <row r="6795" spans="1:24" ht="14.25" customHeight="1" x14ac:dyDescent="0.4">
      <c r="A6795">
        <v>6794</v>
      </c>
      <c r="B6795" t="s">
        <v>385</v>
      </c>
      <c r="C6795" t="s">
        <v>22017</v>
      </c>
      <c r="D6795">
        <v>42</v>
      </c>
      <c r="E6795" t="s">
        <v>29</v>
      </c>
      <c r="F6795" t="s">
        <v>51</v>
      </c>
      <c r="G6795" s="1">
        <v>44488</v>
      </c>
      <c r="H6795" t="s">
        <v>67</v>
      </c>
      <c r="I6795" t="s">
        <v>59</v>
      </c>
      <c r="J6795" t="s">
        <v>22018</v>
      </c>
      <c r="K6795" t="s">
        <v>39</v>
      </c>
      <c r="L6795" t="s">
        <v>22019</v>
      </c>
      <c r="M6795" t="s">
        <v>25</v>
      </c>
      <c r="N6795" t="s">
        <v>55</v>
      </c>
      <c r="O6795" s="3">
        <v>45078.431041666663</v>
      </c>
      <c r="P6795" s="3">
        <v>45078.653958333336</v>
      </c>
      <c r="Q6795">
        <v>2</v>
      </c>
      <c r="R6795">
        <v>6794</v>
      </c>
      <c r="S6795" t="str">
        <f>PROPER(CustomerSupport[[#This Row],[Resolution]])</f>
        <v>Moment Smile Three Person.</v>
      </c>
      <c r="T6795" t="str">
        <f>TRIM(CustomerSupport[[#This Row],[Customer Name]])</f>
        <v>Lisa Hill</v>
      </c>
      <c r="U6795">
        <f>MONTH(CustomerSupport[[#This Row],[Date of Purchase]])</f>
        <v>10</v>
      </c>
      <c r="V6795" t="str">
        <f>TEXT('Working data'!G6795,"mmmm")</f>
        <v>October</v>
      </c>
      <c r="W6795">
        <f>YEAR(CustomerSupport[[#This Row],[Date of Purchase]])</f>
        <v>2021</v>
      </c>
      <c r="X6795">
        <f t="shared" si="106"/>
        <v>5.3500000001513399</v>
      </c>
    </row>
    <row r="6796" spans="1:24" ht="14.25" customHeight="1" x14ac:dyDescent="0.4">
      <c r="A6796">
        <v>6795</v>
      </c>
      <c r="B6796" t="s">
        <v>22020</v>
      </c>
      <c r="C6796" t="s">
        <v>22021</v>
      </c>
      <c r="D6796">
        <v>66</v>
      </c>
      <c r="E6796" t="s">
        <v>19</v>
      </c>
      <c r="F6796" t="s">
        <v>36</v>
      </c>
      <c r="G6796" s="1">
        <v>43931</v>
      </c>
      <c r="H6796" t="s">
        <v>59</v>
      </c>
      <c r="I6796" t="s">
        <v>31</v>
      </c>
      <c r="J6796" t="s">
        <v>22022</v>
      </c>
      <c r="K6796" t="s">
        <v>62</v>
      </c>
      <c r="M6796" t="s">
        <v>41</v>
      </c>
      <c r="N6796" t="s">
        <v>33</v>
      </c>
      <c r="R6796">
        <v>6795</v>
      </c>
      <c r="S6796" t="str">
        <f>PROPER(CustomerSupport[[#This Row],[Resolution]])</f>
        <v/>
      </c>
      <c r="T6796" t="str">
        <f>TRIM(CustomerSupport[[#This Row],[Customer Name]])</f>
        <v>Patricia Stewart</v>
      </c>
      <c r="U6796">
        <f>MONTH(CustomerSupport[[#This Row],[Date of Purchase]])</f>
        <v>4</v>
      </c>
      <c r="V6796" t="str">
        <f>TEXT('Working data'!G6796,"mmmm")</f>
        <v>April</v>
      </c>
      <c r="W6796">
        <f>YEAR(CustomerSupport[[#This Row],[Date of Purchase]])</f>
        <v>2020</v>
      </c>
      <c r="X6796" t="str">
        <f t="shared" si="106"/>
        <v/>
      </c>
    </row>
    <row r="6797" spans="1:24" ht="14.25" customHeight="1" x14ac:dyDescent="0.4">
      <c r="A6797">
        <v>6796</v>
      </c>
      <c r="B6797" t="s">
        <v>22023</v>
      </c>
      <c r="C6797" t="s">
        <v>22024</v>
      </c>
      <c r="D6797">
        <v>24</v>
      </c>
      <c r="E6797" t="s">
        <v>58</v>
      </c>
      <c r="F6797" t="s">
        <v>173</v>
      </c>
      <c r="G6797" s="1">
        <v>44445</v>
      </c>
      <c r="H6797" t="s">
        <v>67</v>
      </c>
      <c r="I6797" t="s">
        <v>52</v>
      </c>
      <c r="J6797" s="2" t="s">
        <v>22025</v>
      </c>
      <c r="K6797" t="s">
        <v>62</v>
      </c>
      <c r="M6797" t="s">
        <v>25</v>
      </c>
      <c r="N6797" t="s">
        <v>55</v>
      </c>
      <c r="R6797">
        <v>6796</v>
      </c>
      <c r="S6797" t="str">
        <f>PROPER(CustomerSupport[[#This Row],[Resolution]])</f>
        <v/>
      </c>
      <c r="T6797" t="str">
        <f>TRIM(CustomerSupport[[#This Row],[Customer Name]])</f>
        <v>Sarah King</v>
      </c>
      <c r="U6797">
        <f>MONTH(CustomerSupport[[#This Row],[Date of Purchase]])</f>
        <v>9</v>
      </c>
      <c r="V6797" t="str">
        <f>TEXT('Working data'!G6797,"mmmm")</f>
        <v>September</v>
      </c>
      <c r="W6797">
        <f>YEAR(CustomerSupport[[#This Row],[Date of Purchase]])</f>
        <v>2021</v>
      </c>
      <c r="X6797" t="str">
        <f t="shared" si="106"/>
        <v/>
      </c>
    </row>
    <row r="6798" spans="1:24" ht="14.25" customHeight="1" x14ac:dyDescent="0.4">
      <c r="A6798">
        <v>6797</v>
      </c>
      <c r="B6798" t="s">
        <v>22026</v>
      </c>
      <c r="C6798" t="s">
        <v>22027</v>
      </c>
      <c r="D6798">
        <v>39</v>
      </c>
      <c r="E6798" t="s">
        <v>29</v>
      </c>
      <c r="F6798" t="s">
        <v>655</v>
      </c>
      <c r="G6798" s="1">
        <v>43833</v>
      </c>
      <c r="H6798" t="s">
        <v>59</v>
      </c>
      <c r="I6798" t="s">
        <v>177</v>
      </c>
      <c r="J6798" s="2" t="s">
        <v>22028</v>
      </c>
      <c r="K6798" t="s">
        <v>24</v>
      </c>
      <c r="M6798" t="s">
        <v>41</v>
      </c>
      <c r="N6798" t="s">
        <v>55</v>
      </c>
      <c r="O6798" s="3">
        <v>45078.123449074075</v>
      </c>
      <c r="R6798">
        <v>6797</v>
      </c>
      <c r="S6798" t="str">
        <f>PROPER(CustomerSupport[[#This Row],[Resolution]])</f>
        <v/>
      </c>
      <c r="T6798" t="str">
        <f>TRIM(CustomerSupport[[#This Row],[Customer Name]])</f>
        <v>Sandra Woods</v>
      </c>
      <c r="U6798">
        <f>MONTH(CustomerSupport[[#This Row],[Date of Purchase]])</f>
        <v>1</v>
      </c>
      <c r="V6798" t="str">
        <f>TEXT('Working data'!G6798,"mmmm")</f>
        <v>January</v>
      </c>
      <c r="W6798">
        <f>YEAR(CustomerSupport[[#This Row],[Date of Purchase]])</f>
        <v>2020</v>
      </c>
      <c r="X6798" t="str">
        <f t="shared" si="106"/>
        <v/>
      </c>
    </row>
    <row r="6799" spans="1:24" ht="14.25" customHeight="1" x14ac:dyDescent="0.4">
      <c r="A6799">
        <v>6798</v>
      </c>
      <c r="B6799" t="s">
        <v>3860</v>
      </c>
      <c r="C6799" t="s">
        <v>22029</v>
      </c>
      <c r="D6799">
        <v>61</v>
      </c>
      <c r="E6799" t="s">
        <v>58</v>
      </c>
      <c r="F6799" t="s">
        <v>71</v>
      </c>
      <c r="G6799" s="1">
        <v>44027</v>
      </c>
      <c r="H6799" t="s">
        <v>67</v>
      </c>
      <c r="I6799" t="s">
        <v>99</v>
      </c>
      <c r="J6799" s="2" t="s">
        <v>22030</v>
      </c>
      <c r="K6799" t="s">
        <v>62</v>
      </c>
      <c r="M6799" t="s">
        <v>25</v>
      </c>
      <c r="N6799" t="s">
        <v>55</v>
      </c>
      <c r="R6799">
        <v>6798</v>
      </c>
      <c r="S6799" t="str">
        <f>PROPER(CustomerSupport[[#This Row],[Resolution]])</f>
        <v/>
      </c>
      <c r="T6799" t="str">
        <f>TRIM(CustomerSupport[[#This Row],[Customer Name]])</f>
        <v>Brandon Smith</v>
      </c>
      <c r="U6799">
        <f>MONTH(CustomerSupport[[#This Row],[Date of Purchase]])</f>
        <v>7</v>
      </c>
      <c r="V6799" t="str">
        <f>TEXT('Working data'!G6799,"mmmm")</f>
        <v>July</v>
      </c>
      <c r="W6799">
        <f>YEAR(CustomerSupport[[#This Row],[Date of Purchase]])</f>
        <v>2020</v>
      </c>
      <c r="X6799" t="str">
        <f t="shared" si="106"/>
        <v/>
      </c>
    </row>
    <row r="6800" spans="1:24" ht="14.25" customHeight="1" x14ac:dyDescent="0.4">
      <c r="A6800">
        <v>6799</v>
      </c>
      <c r="B6800" t="s">
        <v>22031</v>
      </c>
      <c r="C6800" t="s">
        <v>22032</v>
      </c>
      <c r="D6800">
        <v>42</v>
      </c>
      <c r="E6800" t="s">
        <v>58</v>
      </c>
      <c r="F6800" t="s">
        <v>281</v>
      </c>
      <c r="G6800" s="1">
        <v>44077</v>
      </c>
      <c r="H6800" t="s">
        <v>21</v>
      </c>
      <c r="I6800" t="s">
        <v>46</v>
      </c>
      <c r="J6800" s="2" t="s">
        <v>22033</v>
      </c>
      <c r="K6800" t="s">
        <v>24</v>
      </c>
      <c r="M6800" t="s">
        <v>89</v>
      </c>
      <c r="N6800" t="s">
        <v>33</v>
      </c>
      <c r="O6800" s="3">
        <v>45078.390162037038</v>
      </c>
      <c r="R6800">
        <v>6799</v>
      </c>
      <c r="S6800" t="str">
        <f>PROPER(CustomerSupport[[#This Row],[Resolution]])</f>
        <v/>
      </c>
      <c r="T6800" t="str">
        <f>TRIM(CustomerSupport[[#This Row],[Customer Name]])</f>
        <v>Adam Smith</v>
      </c>
      <c r="U6800">
        <f>MONTH(CustomerSupport[[#This Row],[Date of Purchase]])</f>
        <v>9</v>
      </c>
      <c r="V6800" t="str">
        <f>TEXT('Working data'!G6800,"mmmm")</f>
        <v>September</v>
      </c>
      <c r="W6800">
        <f>YEAR(CustomerSupport[[#This Row],[Date of Purchase]])</f>
        <v>2020</v>
      </c>
      <c r="X6800" t="str">
        <f t="shared" si="106"/>
        <v/>
      </c>
    </row>
    <row r="6801" spans="1:24" ht="14.25" customHeight="1" x14ac:dyDescent="0.4">
      <c r="A6801">
        <v>6800</v>
      </c>
      <c r="B6801" t="s">
        <v>22034</v>
      </c>
      <c r="C6801" t="s">
        <v>22035</v>
      </c>
      <c r="D6801">
        <v>21</v>
      </c>
      <c r="E6801" t="s">
        <v>29</v>
      </c>
      <c r="F6801" t="s">
        <v>98</v>
      </c>
      <c r="G6801" s="1">
        <v>44133</v>
      </c>
      <c r="H6801" t="s">
        <v>21</v>
      </c>
      <c r="I6801" t="s">
        <v>93</v>
      </c>
      <c r="J6801" t="s">
        <v>1782</v>
      </c>
      <c r="K6801" t="s">
        <v>24</v>
      </c>
      <c r="M6801" t="s">
        <v>41</v>
      </c>
      <c r="N6801" t="s">
        <v>55</v>
      </c>
      <c r="O6801" s="3">
        <v>45078.110995370371</v>
      </c>
      <c r="R6801">
        <v>6800</v>
      </c>
      <c r="S6801" t="str">
        <f>PROPER(CustomerSupport[[#This Row],[Resolution]])</f>
        <v/>
      </c>
      <c r="T6801" t="str">
        <f>TRIM(CustomerSupport[[#This Row],[Customer Name]])</f>
        <v>John Dixon</v>
      </c>
      <c r="U6801">
        <f>MONTH(CustomerSupport[[#This Row],[Date of Purchase]])</f>
        <v>10</v>
      </c>
      <c r="V6801" t="str">
        <f>TEXT('Working data'!G6801,"mmmm")</f>
        <v>October</v>
      </c>
      <c r="W6801">
        <f>YEAR(CustomerSupport[[#This Row],[Date of Purchase]])</f>
        <v>2020</v>
      </c>
      <c r="X6801" t="str">
        <f t="shared" si="106"/>
        <v/>
      </c>
    </row>
    <row r="6802" spans="1:24" ht="14.25" customHeight="1" x14ac:dyDescent="0.4">
      <c r="A6802">
        <v>6801</v>
      </c>
      <c r="B6802" t="s">
        <v>22036</v>
      </c>
      <c r="C6802" t="s">
        <v>22037</v>
      </c>
      <c r="D6802">
        <v>48</v>
      </c>
      <c r="E6802" t="s">
        <v>58</v>
      </c>
      <c r="F6802" t="s">
        <v>30</v>
      </c>
      <c r="G6802" s="1">
        <v>44228</v>
      </c>
      <c r="H6802" t="s">
        <v>21</v>
      </c>
      <c r="I6802" t="s">
        <v>31</v>
      </c>
      <c r="J6802" s="2" t="s">
        <v>22038</v>
      </c>
      <c r="K6802" t="s">
        <v>24</v>
      </c>
      <c r="M6802" t="s">
        <v>143</v>
      </c>
      <c r="N6802" t="s">
        <v>33</v>
      </c>
      <c r="O6802" s="3">
        <v>45078.907546296294</v>
      </c>
      <c r="R6802">
        <v>6801</v>
      </c>
      <c r="S6802" t="str">
        <f>PROPER(CustomerSupport[[#This Row],[Resolution]])</f>
        <v/>
      </c>
      <c r="T6802" t="str">
        <f>TRIM(CustomerSupport[[#This Row],[Customer Name]])</f>
        <v>Sarah Anderson</v>
      </c>
      <c r="U6802">
        <f>MONTH(CustomerSupport[[#This Row],[Date of Purchase]])</f>
        <v>2</v>
      </c>
      <c r="V6802" t="str">
        <f>TEXT('Working data'!G6802,"mmmm")</f>
        <v>February</v>
      </c>
      <c r="W6802">
        <f>YEAR(CustomerSupport[[#This Row],[Date of Purchase]])</f>
        <v>2021</v>
      </c>
      <c r="X6802" t="str">
        <f t="shared" si="106"/>
        <v/>
      </c>
    </row>
    <row r="6803" spans="1:24" ht="14.25" customHeight="1" x14ac:dyDescent="0.4">
      <c r="A6803">
        <v>6802</v>
      </c>
      <c r="B6803" t="s">
        <v>22039</v>
      </c>
      <c r="C6803" t="s">
        <v>22040</v>
      </c>
      <c r="D6803">
        <v>66</v>
      </c>
      <c r="E6803" t="s">
        <v>29</v>
      </c>
      <c r="F6803" t="s">
        <v>134</v>
      </c>
      <c r="G6803" s="1">
        <v>44271</v>
      </c>
      <c r="H6803" t="s">
        <v>21</v>
      </c>
      <c r="I6803" t="s">
        <v>150</v>
      </c>
      <c r="J6803" s="2" t="s">
        <v>22041</v>
      </c>
      <c r="K6803" t="s">
        <v>62</v>
      </c>
      <c r="M6803" t="s">
        <v>143</v>
      </c>
      <c r="N6803" t="s">
        <v>55</v>
      </c>
      <c r="R6803">
        <v>6802</v>
      </c>
      <c r="S6803" t="str">
        <f>PROPER(CustomerSupport[[#This Row],[Resolution]])</f>
        <v/>
      </c>
      <c r="T6803" t="str">
        <f>TRIM(CustomerSupport[[#This Row],[Customer Name]])</f>
        <v>Gary Gonzales</v>
      </c>
      <c r="U6803">
        <f>MONTH(CustomerSupport[[#This Row],[Date of Purchase]])</f>
        <v>3</v>
      </c>
      <c r="V6803" t="str">
        <f>TEXT('Working data'!G6803,"mmmm")</f>
        <v>March</v>
      </c>
      <c r="W6803">
        <f>YEAR(CustomerSupport[[#This Row],[Date of Purchase]])</f>
        <v>2021</v>
      </c>
      <c r="X6803" t="str">
        <f t="shared" si="106"/>
        <v/>
      </c>
    </row>
    <row r="6804" spans="1:24" ht="14.25" customHeight="1" x14ac:dyDescent="0.4">
      <c r="A6804">
        <v>6803</v>
      </c>
      <c r="B6804" t="s">
        <v>22042</v>
      </c>
      <c r="C6804" t="s">
        <v>22043</v>
      </c>
      <c r="D6804">
        <v>47</v>
      </c>
      <c r="E6804" t="s">
        <v>29</v>
      </c>
      <c r="F6804" t="s">
        <v>51</v>
      </c>
      <c r="G6804" s="1">
        <v>43831</v>
      </c>
      <c r="H6804" t="s">
        <v>66</v>
      </c>
      <c r="I6804" t="s">
        <v>77</v>
      </c>
      <c r="J6804" s="2" t="s">
        <v>22044</v>
      </c>
      <c r="K6804" t="s">
        <v>62</v>
      </c>
      <c r="M6804" t="s">
        <v>41</v>
      </c>
      <c r="N6804" t="s">
        <v>55</v>
      </c>
      <c r="R6804">
        <v>6803</v>
      </c>
      <c r="S6804" t="str">
        <f>PROPER(CustomerSupport[[#This Row],[Resolution]])</f>
        <v/>
      </c>
      <c r="T6804" t="str">
        <f>TRIM(CustomerSupport[[#This Row],[Customer Name]])</f>
        <v>Megan Morgan</v>
      </c>
      <c r="U6804">
        <f>MONTH(CustomerSupport[[#This Row],[Date of Purchase]])</f>
        <v>1</v>
      </c>
      <c r="V6804" t="str">
        <f>TEXT('Working data'!G6804,"mmmm")</f>
        <v>January</v>
      </c>
      <c r="W6804">
        <f>YEAR(CustomerSupport[[#This Row],[Date of Purchase]])</f>
        <v>2020</v>
      </c>
      <c r="X6804" t="str">
        <f t="shared" si="106"/>
        <v/>
      </c>
    </row>
    <row r="6805" spans="1:24" ht="14.25" customHeight="1" x14ac:dyDescent="0.4">
      <c r="A6805">
        <v>6804</v>
      </c>
      <c r="B6805" t="s">
        <v>22045</v>
      </c>
      <c r="C6805" t="s">
        <v>22046</v>
      </c>
      <c r="D6805">
        <v>52</v>
      </c>
      <c r="E6805" t="s">
        <v>19</v>
      </c>
      <c r="F6805" t="s">
        <v>211</v>
      </c>
      <c r="G6805" s="1">
        <v>44414</v>
      </c>
      <c r="H6805" t="s">
        <v>59</v>
      </c>
      <c r="I6805" t="s">
        <v>46</v>
      </c>
      <c r="J6805" s="2" t="s">
        <v>22047</v>
      </c>
      <c r="K6805" t="s">
        <v>62</v>
      </c>
      <c r="M6805" t="s">
        <v>143</v>
      </c>
      <c r="N6805" t="s">
        <v>83</v>
      </c>
      <c r="R6805">
        <v>6804</v>
      </c>
      <c r="S6805" t="str">
        <f>PROPER(CustomerSupport[[#This Row],[Resolution]])</f>
        <v/>
      </c>
      <c r="T6805" t="str">
        <f>TRIM(CustomerSupport[[#This Row],[Customer Name]])</f>
        <v>Tony Harper</v>
      </c>
      <c r="U6805">
        <f>MONTH(CustomerSupport[[#This Row],[Date of Purchase]])</f>
        <v>8</v>
      </c>
      <c r="V6805" t="str">
        <f>TEXT('Working data'!G6805,"mmmm")</f>
        <v>August</v>
      </c>
      <c r="W6805">
        <f>YEAR(CustomerSupport[[#This Row],[Date of Purchase]])</f>
        <v>2021</v>
      </c>
      <c r="X6805" t="str">
        <f t="shared" si="106"/>
        <v/>
      </c>
    </row>
    <row r="6806" spans="1:24" ht="14.25" customHeight="1" x14ac:dyDescent="0.4">
      <c r="A6806">
        <v>6805</v>
      </c>
      <c r="B6806" t="s">
        <v>22048</v>
      </c>
      <c r="C6806" t="s">
        <v>22049</v>
      </c>
      <c r="D6806">
        <v>56</v>
      </c>
      <c r="E6806" t="s">
        <v>58</v>
      </c>
      <c r="F6806" t="s">
        <v>76</v>
      </c>
      <c r="G6806" s="1">
        <v>44128</v>
      </c>
      <c r="H6806" t="s">
        <v>67</v>
      </c>
      <c r="I6806" t="s">
        <v>31</v>
      </c>
      <c r="J6806" s="2" t="s">
        <v>22050</v>
      </c>
      <c r="K6806" t="s">
        <v>62</v>
      </c>
      <c r="M6806" t="s">
        <v>25</v>
      </c>
      <c r="N6806" t="s">
        <v>26</v>
      </c>
      <c r="R6806">
        <v>6805</v>
      </c>
      <c r="S6806" t="str">
        <f>PROPER(CustomerSupport[[#This Row],[Resolution]])</f>
        <v/>
      </c>
      <c r="T6806" t="str">
        <f>TRIM(CustomerSupport[[#This Row],[Customer Name]])</f>
        <v>David Hutchinson</v>
      </c>
      <c r="U6806">
        <f>MONTH(CustomerSupport[[#This Row],[Date of Purchase]])</f>
        <v>10</v>
      </c>
      <c r="V6806" t="str">
        <f>TEXT('Working data'!G6806,"mmmm")</f>
        <v>October</v>
      </c>
      <c r="W6806">
        <f>YEAR(CustomerSupport[[#This Row],[Date of Purchase]])</f>
        <v>2020</v>
      </c>
      <c r="X6806" t="str">
        <f t="shared" si="106"/>
        <v/>
      </c>
    </row>
    <row r="6807" spans="1:24" ht="14.25" customHeight="1" x14ac:dyDescent="0.4">
      <c r="A6807">
        <v>6806</v>
      </c>
      <c r="B6807" t="s">
        <v>22051</v>
      </c>
      <c r="C6807" t="s">
        <v>22052</v>
      </c>
      <c r="D6807">
        <v>69</v>
      </c>
      <c r="E6807" t="s">
        <v>58</v>
      </c>
      <c r="F6807" t="s">
        <v>421</v>
      </c>
      <c r="G6807" s="1">
        <v>43846</v>
      </c>
      <c r="H6807" t="s">
        <v>66</v>
      </c>
      <c r="I6807" t="s">
        <v>46</v>
      </c>
      <c r="J6807" s="2" t="s">
        <v>22053</v>
      </c>
      <c r="K6807" t="s">
        <v>24</v>
      </c>
      <c r="M6807" t="s">
        <v>41</v>
      </c>
      <c r="N6807" t="s">
        <v>33</v>
      </c>
      <c r="O6807" s="3">
        <v>45078.01667824074</v>
      </c>
      <c r="R6807">
        <v>6806</v>
      </c>
      <c r="S6807" t="str">
        <f>PROPER(CustomerSupport[[#This Row],[Resolution]])</f>
        <v/>
      </c>
      <c r="T6807" t="str">
        <f>TRIM(CustomerSupport[[#This Row],[Customer Name]])</f>
        <v>David Levy</v>
      </c>
      <c r="U6807">
        <f>MONTH(CustomerSupport[[#This Row],[Date of Purchase]])</f>
        <v>1</v>
      </c>
      <c r="V6807" t="str">
        <f>TEXT('Working data'!G6807,"mmmm")</f>
        <v>January</v>
      </c>
      <c r="W6807">
        <f>YEAR(CustomerSupport[[#This Row],[Date of Purchase]])</f>
        <v>2020</v>
      </c>
      <c r="X6807" t="str">
        <f t="shared" si="106"/>
        <v/>
      </c>
    </row>
    <row r="6808" spans="1:24" ht="14.25" customHeight="1" x14ac:dyDescent="0.4">
      <c r="A6808">
        <v>6807</v>
      </c>
      <c r="B6808" t="s">
        <v>22054</v>
      </c>
      <c r="C6808" t="s">
        <v>22055</v>
      </c>
      <c r="D6808">
        <v>26</v>
      </c>
      <c r="E6808" t="s">
        <v>58</v>
      </c>
      <c r="F6808" t="s">
        <v>485</v>
      </c>
      <c r="G6808" s="1">
        <v>44465</v>
      </c>
      <c r="H6808" t="s">
        <v>59</v>
      </c>
      <c r="I6808" t="s">
        <v>177</v>
      </c>
      <c r="J6808" t="s">
        <v>10832</v>
      </c>
      <c r="K6808" t="s">
        <v>24</v>
      </c>
      <c r="M6808" t="s">
        <v>41</v>
      </c>
      <c r="N6808" t="s">
        <v>33</v>
      </c>
      <c r="O6808" s="3">
        <v>45078.277789351851</v>
      </c>
      <c r="R6808">
        <v>6807</v>
      </c>
      <c r="S6808" t="str">
        <f>PROPER(CustomerSupport[[#This Row],[Resolution]])</f>
        <v/>
      </c>
      <c r="T6808" t="str">
        <f>TRIM(CustomerSupport[[#This Row],[Customer Name]])</f>
        <v>Jonathan Poole</v>
      </c>
      <c r="U6808">
        <f>MONTH(CustomerSupport[[#This Row],[Date of Purchase]])</f>
        <v>9</v>
      </c>
      <c r="V6808" t="str">
        <f>TEXT('Working data'!G6808,"mmmm")</f>
        <v>September</v>
      </c>
      <c r="W6808">
        <f>YEAR(CustomerSupport[[#This Row],[Date of Purchase]])</f>
        <v>2021</v>
      </c>
      <c r="X6808" t="str">
        <f t="shared" si="106"/>
        <v/>
      </c>
    </row>
    <row r="6809" spans="1:24" ht="14.25" customHeight="1" x14ac:dyDescent="0.4">
      <c r="A6809">
        <v>6808</v>
      </c>
      <c r="B6809" t="s">
        <v>22056</v>
      </c>
      <c r="C6809" t="s">
        <v>16641</v>
      </c>
      <c r="D6809">
        <v>21</v>
      </c>
      <c r="E6809" t="s">
        <v>19</v>
      </c>
      <c r="F6809" t="s">
        <v>107</v>
      </c>
      <c r="G6809" s="1">
        <v>44244</v>
      </c>
      <c r="H6809" t="s">
        <v>59</v>
      </c>
      <c r="I6809" t="s">
        <v>67</v>
      </c>
      <c r="J6809" s="2" t="s">
        <v>22057</v>
      </c>
      <c r="K6809" t="s">
        <v>62</v>
      </c>
      <c r="M6809" t="s">
        <v>41</v>
      </c>
      <c r="N6809" t="s">
        <v>55</v>
      </c>
      <c r="R6809">
        <v>6808</v>
      </c>
      <c r="S6809" t="str">
        <f>PROPER(CustomerSupport[[#This Row],[Resolution]])</f>
        <v/>
      </c>
      <c r="T6809" t="str">
        <f>TRIM(CustomerSupport[[#This Row],[Customer Name]])</f>
        <v>Meagan Jones</v>
      </c>
      <c r="U6809">
        <f>MONTH(CustomerSupport[[#This Row],[Date of Purchase]])</f>
        <v>2</v>
      </c>
      <c r="V6809" t="str">
        <f>TEXT('Working data'!G6809,"mmmm")</f>
        <v>February</v>
      </c>
      <c r="W6809">
        <f>YEAR(CustomerSupport[[#This Row],[Date of Purchase]])</f>
        <v>2021</v>
      </c>
      <c r="X6809" t="str">
        <f t="shared" si="106"/>
        <v/>
      </c>
    </row>
    <row r="6810" spans="1:24" ht="14.25" customHeight="1" x14ac:dyDescent="0.4">
      <c r="A6810">
        <v>6809</v>
      </c>
      <c r="B6810" t="s">
        <v>22058</v>
      </c>
      <c r="C6810" t="s">
        <v>22059</v>
      </c>
      <c r="D6810">
        <v>57</v>
      </c>
      <c r="E6810" t="s">
        <v>19</v>
      </c>
      <c r="F6810" t="s">
        <v>112</v>
      </c>
      <c r="G6810" s="1">
        <v>44133</v>
      </c>
      <c r="H6810" t="s">
        <v>21</v>
      </c>
      <c r="I6810" t="s">
        <v>60</v>
      </c>
      <c r="J6810" s="2" t="s">
        <v>22060</v>
      </c>
      <c r="K6810" t="s">
        <v>62</v>
      </c>
      <c r="M6810" t="s">
        <v>25</v>
      </c>
      <c r="N6810" t="s">
        <v>26</v>
      </c>
      <c r="R6810">
        <v>6809</v>
      </c>
      <c r="S6810" t="str">
        <f>PROPER(CustomerSupport[[#This Row],[Resolution]])</f>
        <v/>
      </c>
      <c r="T6810" t="str">
        <f>TRIM(CustomerSupport[[#This Row],[Customer Name]])</f>
        <v>Susan Christensen</v>
      </c>
      <c r="U6810">
        <f>MONTH(CustomerSupport[[#This Row],[Date of Purchase]])</f>
        <v>10</v>
      </c>
      <c r="V6810" t="str">
        <f>TEXT('Working data'!G6810,"mmmm")</f>
        <v>October</v>
      </c>
      <c r="W6810">
        <f>YEAR(CustomerSupport[[#This Row],[Date of Purchase]])</f>
        <v>2020</v>
      </c>
      <c r="X6810" t="str">
        <f t="shared" si="106"/>
        <v/>
      </c>
    </row>
    <row r="6811" spans="1:24" ht="14.25" customHeight="1" x14ac:dyDescent="0.4">
      <c r="A6811">
        <v>6810</v>
      </c>
      <c r="B6811" t="s">
        <v>22061</v>
      </c>
      <c r="C6811" t="s">
        <v>22062</v>
      </c>
      <c r="D6811">
        <v>67</v>
      </c>
      <c r="E6811" t="s">
        <v>58</v>
      </c>
      <c r="F6811" t="s">
        <v>81</v>
      </c>
      <c r="G6811" s="1">
        <v>44090</v>
      </c>
      <c r="H6811" t="s">
        <v>59</v>
      </c>
      <c r="I6811" t="s">
        <v>60</v>
      </c>
      <c r="J6811" s="2" t="s">
        <v>22063</v>
      </c>
      <c r="K6811" t="s">
        <v>62</v>
      </c>
      <c r="M6811" t="s">
        <v>89</v>
      </c>
      <c r="N6811" t="s">
        <v>55</v>
      </c>
      <c r="R6811">
        <v>6810</v>
      </c>
      <c r="S6811" t="str">
        <f>PROPER(CustomerSupport[[#This Row],[Resolution]])</f>
        <v/>
      </c>
      <c r="T6811" t="str">
        <f>TRIM(CustomerSupport[[#This Row],[Customer Name]])</f>
        <v>Kevin Gonzalez</v>
      </c>
      <c r="U6811">
        <f>MONTH(CustomerSupport[[#This Row],[Date of Purchase]])</f>
        <v>9</v>
      </c>
      <c r="V6811" t="str">
        <f>TEXT('Working data'!G6811,"mmmm")</f>
        <v>September</v>
      </c>
      <c r="W6811">
        <f>YEAR(CustomerSupport[[#This Row],[Date of Purchase]])</f>
        <v>2020</v>
      </c>
      <c r="X6811" t="str">
        <f t="shared" si="106"/>
        <v/>
      </c>
    </row>
    <row r="6812" spans="1:24" ht="14.25" customHeight="1" x14ac:dyDescent="0.4">
      <c r="A6812">
        <v>6811</v>
      </c>
      <c r="B6812" t="s">
        <v>22064</v>
      </c>
      <c r="C6812" t="s">
        <v>22065</v>
      </c>
      <c r="D6812">
        <v>19</v>
      </c>
      <c r="E6812" t="s">
        <v>29</v>
      </c>
      <c r="F6812" t="s">
        <v>112</v>
      </c>
      <c r="G6812" s="1">
        <v>43838</v>
      </c>
      <c r="H6812" t="s">
        <v>21</v>
      </c>
      <c r="I6812" t="s">
        <v>72</v>
      </c>
      <c r="J6812" s="2" t="s">
        <v>22066</v>
      </c>
      <c r="K6812" t="s">
        <v>24</v>
      </c>
      <c r="M6812" t="s">
        <v>89</v>
      </c>
      <c r="N6812" t="s">
        <v>83</v>
      </c>
      <c r="O6812" s="3">
        <v>45078.758414351854</v>
      </c>
      <c r="R6812">
        <v>6811</v>
      </c>
      <c r="S6812" t="str">
        <f>PROPER(CustomerSupport[[#This Row],[Resolution]])</f>
        <v/>
      </c>
      <c r="T6812" t="str">
        <f>TRIM(CustomerSupport[[#This Row],[Customer Name]])</f>
        <v>Ashley Martinez</v>
      </c>
      <c r="U6812">
        <f>MONTH(CustomerSupport[[#This Row],[Date of Purchase]])</f>
        <v>1</v>
      </c>
      <c r="V6812" t="str">
        <f>TEXT('Working data'!G6812,"mmmm")</f>
        <v>January</v>
      </c>
      <c r="W6812">
        <f>YEAR(CustomerSupport[[#This Row],[Date of Purchase]])</f>
        <v>2020</v>
      </c>
      <c r="X6812" t="str">
        <f t="shared" si="106"/>
        <v/>
      </c>
    </row>
    <row r="6813" spans="1:24" ht="14.25" customHeight="1" x14ac:dyDescent="0.4">
      <c r="A6813">
        <v>6812</v>
      </c>
      <c r="B6813" t="s">
        <v>22067</v>
      </c>
      <c r="C6813" t="s">
        <v>22068</v>
      </c>
      <c r="D6813">
        <v>34</v>
      </c>
      <c r="E6813" t="s">
        <v>29</v>
      </c>
      <c r="F6813" t="s">
        <v>211</v>
      </c>
      <c r="G6813" s="1">
        <v>44039</v>
      </c>
      <c r="H6813" t="s">
        <v>67</v>
      </c>
      <c r="I6813" t="s">
        <v>67</v>
      </c>
      <c r="J6813" s="2" t="s">
        <v>22069</v>
      </c>
      <c r="K6813" t="s">
        <v>62</v>
      </c>
      <c r="M6813" t="s">
        <v>25</v>
      </c>
      <c r="N6813" t="s">
        <v>33</v>
      </c>
      <c r="R6813">
        <v>6812</v>
      </c>
      <c r="S6813" t="str">
        <f>PROPER(CustomerSupport[[#This Row],[Resolution]])</f>
        <v/>
      </c>
      <c r="T6813" t="str">
        <f>TRIM(CustomerSupport[[#This Row],[Customer Name]])</f>
        <v>Kendra Nelson</v>
      </c>
      <c r="U6813">
        <f>MONTH(CustomerSupport[[#This Row],[Date of Purchase]])</f>
        <v>7</v>
      </c>
      <c r="V6813" t="str">
        <f>TEXT('Working data'!G6813,"mmmm")</f>
        <v>July</v>
      </c>
      <c r="W6813">
        <f>YEAR(CustomerSupport[[#This Row],[Date of Purchase]])</f>
        <v>2020</v>
      </c>
      <c r="X6813" t="str">
        <f t="shared" si="106"/>
        <v/>
      </c>
    </row>
    <row r="6814" spans="1:24" ht="14.25" customHeight="1" x14ac:dyDescent="0.4">
      <c r="A6814">
        <v>6813</v>
      </c>
      <c r="B6814" t="s">
        <v>22070</v>
      </c>
      <c r="C6814" t="s">
        <v>22071</v>
      </c>
      <c r="D6814">
        <v>34</v>
      </c>
      <c r="E6814" t="s">
        <v>29</v>
      </c>
      <c r="F6814" t="s">
        <v>103</v>
      </c>
      <c r="G6814" s="1">
        <v>44039</v>
      </c>
      <c r="H6814" t="s">
        <v>21</v>
      </c>
      <c r="I6814" t="s">
        <v>31</v>
      </c>
      <c r="J6814" s="2" t="s">
        <v>22072</v>
      </c>
      <c r="K6814" t="s">
        <v>39</v>
      </c>
      <c r="L6814" t="s">
        <v>22073</v>
      </c>
      <c r="M6814" t="s">
        <v>25</v>
      </c>
      <c r="N6814" t="s">
        <v>26</v>
      </c>
      <c r="O6814" s="3">
        <v>45078.40357638889</v>
      </c>
      <c r="P6814" s="3">
        <v>45078.854270833333</v>
      </c>
      <c r="Q6814">
        <v>3</v>
      </c>
      <c r="R6814">
        <v>6813</v>
      </c>
      <c r="S6814" t="str">
        <f>PROPER(CustomerSupport[[#This Row],[Resolution]])</f>
        <v>Direction Sort Room Reflect.</v>
      </c>
      <c r="T6814" t="str">
        <f>TRIM(CustomerSupport[[#This Row],[Customer Name]])</f>
        <v>Hannah Guerrero</v>
      </c>
      <c r="U6814">
        <f>MONTH(CustomerSupport[[#This Row],[Date of Purchase]])</f>
        <v>7</v>
      </c>
      <c r="V6814" t="str">
        <f>TEXT('Working data'!G6814,"mmmm")</f>
        <v>July</v>
      </c>
      <c r="W6814">
        <f>YEAR(CustomerSupport[[#This Row],[Date of Purchase]])</f>
        <v>2020</v>
      </c>
      <c r="X6814">
        <f t="shared" si="106"/>
        <v>10.816666666651145</v>
      </c>
    </row>
    <row r="6815" spans="1:24" ht="14.25" customHeight="1" x14ac:dyDescent="0.4">
      <c r="A6815">
        <v>6814</v>
      </c>
      <c r="B6815" t="s">
        <v>22074</v>
      </c>
      <c r="C6815" t="s">
        <v>22075</v>
      </c>
      <c r="D6815">
        <v>29</v>
      </c>
      <c r="E6815" t="s">
        <v>19</v>
      </c>
      <c r="F6815" t="s">
        <v>81</v>
      </c>
      <c r="G6815" s="1">
        <v>43981</v>
      </c>
      <c r="H6815" t="s">
        <v>59</v>
      </c>
      <c r="I6815" t="s">
        <v>59</v>
      </c>
      <c r="J6815" t="s">
        <v>22076</v>
      </c>
      <c r="K6815" t="s">
        <v>24</v>
      </c>
      <c r="M6815" t="s">
        <v>41</v>
      </c>
      <c r="N6815" t="s">
        <v>33</v>
      </c>
      <c r="O6815" s="3">
        <v>45078.876516203702</v>
      </c>
      <c r="R6815">
        <v>6814</v>
      </c>
      <c r="S6815" t="str">
        <f>PROPER(CustomerSupport[[#This Row],[Resolution]])</f>
        <v/>
      </c>
      <c r="T6815" t="str">
        <f>TRIM(CustomerSupport[[#This Row],[Customer Name]])</f>
        <v>Stephanie Brown</v>
      </c>
      <c r="U6815">
        <f>MONTH(CustomerSupport[[#This Row],[Date of Purchase]])</f>
        <v>5</v>
      </c>
      <c r="V6815" t="str">
        <f>TEXT('Working data'!G6815,"mmmm")</f>
        <v>May</v>
      </c>
      <c r="W6815">
        <f>YEAR(CustomerSupport[[#This Row],[Date of Purchase]])</f>
        <v>2020</v>
      </c>
      <c r="X6815" t="str">
        <f t="shared" si="106"/>
        <v/>
      </c>
    </row>
    <row r="6816" spans="1:24" ht="14.25" customHeight="1" x14ac:dyDescent="0.4">
      <c r="A6816">
        <v>6815</v>
      </c>
      <c r="B6816" t="s">
        <v>22077</v>
      </c>
      <c r="C6816" t="s">
        <v>22078</v>
      </c>
      <c r="D6816">
        <v>65</v>
      </c>
      <c r="E6816" t="s">
        <v>29</v>
      </c>
      <c r="F6816" t="s">
        <v>219</v>
      </c>
      <c r="G6816" s="1">
        <v>44007</v>
      </c>
      <c r="H6816" t="s">
        <v>45</v>
      </c>
      <c r="I6816" t="s">
        <v>93</v>
      </c>
      <c r="J6816" s="2" t="s">
        <v>22079</v>
      </c>
      <c r="K6816" t="s">
        <v>39</v>
      </c>
      <c r="L6816" t="s">
        <v>22080</v>
      </c>
      <c r="M6816" t="s">
        <v>89</v>
      </c>
      <c r="N6816" t="s">
        <v>83</v>
      </c>
      <c r="O6816" s="3">
        <v>45078.800127314818</v>
      </c>
      <c r="P6816" s="3">
        <v>45078.270266203705</v>
      </c>
      <c r="Q6816">
        <v>2</v>
      </c>
      <c r="R6816">
        <v>6815</v>
      </c>
      <c r="S6816" t="str">
        <f>PROPER(CustomerSupport[[#This Row],[Resolution]])</f>
        <v>Reduce Relationship Air Feel.</v>
      </c>
      <c r="T6816" t="str">
        <f>TRIM(CustomerSupport[[#This Row],[Customer Name]])</f>
        <v>William Moore</v>
      </c>
      <c r="U6816">
        <f>MONTH(CustomerSupport[[#This Row],[Date of Purchase]])</f>
        <v>6</v>
      </c>
      <c r="V6816" t="str">
        <f>TEXT('Working data'!G6816,"mmmm")</f>
        <v>June</v>
      </c>
      <c r="W6816">
        <f>YEAR(CustomerSupport[[#This Row],[Date of Purchase]])</f>
        <v>2020</v>
      </c>
      <c r="X6816">
        <f t="shared" si="106"/>
        <v>-12.716666666732635</v>
      </c>
    </row>
    <row r="6817" spans="1:24" ht="14.25" customHeight="1" x14ac:dyDescent="0.4">
      <c r="A6817">
        <v>6816</v>
      </c>
      <c r="B6817" t="s">
        <v>22081</v>
      </c>
      <c r="C6817" t="s">
        <v>22082</v>
      </c>
      <c r="D6817">
        <v>35</v>
      </c>
      <c r="E6817" t="s">
        <v>58</v>
      </c>
      <c r="F6817" t="s">
        <v>161</v>
      </c>
      <c r="G6817" s="1">
        <v>44178</v>
      </c>
      <c r="H6817" t="s">
        <v>21</v>
      </c>
      <c r="I6817" t="s">
        <v>177</v>
      </c>
      <c r="J6817" t="s">
        <v>22083</v>
      </c>
      <c r="K6817" t="s">
        <v>39</v>
      </c>
      <c r="L6817" t="s">
        <v>22084</v>
      </c>
      <c r="M6817" t="s">
        <v>89</v>
      </c>
      <c r="N6817" t="s">
        <v>26</v>
      </c>
      <c r="O6817" s="3">
        <v>45078.302233796298</v>
      </c>
      <c r="P6817" s="3">
        <v>45078.365428240744</v>
      </c>
      <c r="Q6817">
        <v>1</v>
      </c>
      <c r="R6817">
        <v>6816</v>
      </c>
      <c r="S6817" t="str">
        <f>PROPER(CustomerSupport[[#This Row],[Resolution]])</f>
        <v>Range Necessary Pm.</v>
      </c>
      <c r="T6817" t="str">
        <f>TRIM(CustomerSupport[[#This Row],[Customer Name]])</f>
        <v>Robert Butler</v>
      </c>
      <c r="U6817">
        <f>MONTH(CustomerSupport[[#This Row],[Date of Purchase]])</f>
        <v>12</v>
      </c>
      <c r="V6817" t="str">
        <f>TEXT('Working data'!G6817,"mmmm")</f>
        <v>December</v>
      </c>
      <c r="W6817">
        <f>YEAR(CustomerSupport[[#This Row],[Date of Purchase]])</f>
        <v>2020</v>
      </c>
      <c r="X6817">
        <f t="shared" si="106"/>
        <v>1.5166666667209938</v>
      </c>
    </row>
    <row r="6818" spans="1:24" ht="14.25" customHeight="1" x14ac:dyDescent="0.4">
      <c r="A6818">
        <v>6817</v>
      </c>
      <c r="B6818" t="s">
        <v>22085</v>
      </c>
      <c r="C6818" t="s">
        <v>22086</v>
      </c>
      <c r="D6818">
        <v>70</v>
      </c>
      <c r="E6818" t="s">
        <v>19</v>
      </c>
      <c r="F6818" t="s">
        <v>211</v>
      </c>
      <c r="G6818" s="1">
        <v>44421</v>
      </c>
      <c r="H6818" t="s">
        <v>45</v>
      </c>
      <c r="I6818" t="s">
        <v>141</v>
      </c>
      <c r="J6818" s="2" t="s">
        <v>22087</v>
      </c>
      <c r="K6818" t="s">
        <v>39</v>
      </c>
      <c r="L6818" t="s">
        <v>22088</v>
      </c>
      <c r="M6818" t="s">
        <v>41</v>
      </c>
      <c r="N6818" t="s">
        <v>26</v>
      </c>
      <c r="O6818" s="3">
        <v>45078.172395833331</v>
      </c>
      <c r="P6818" s="3">
        <v>45078.685590277775</v>
      </c>
      <c r="Q6818">
        <v>3</v>
      </c>
      <c r="R6818">
        <v>6817</v>
      </c>
      <c r="S6818" t="str">
        <f>PROPER(CustomerSupport[[#This Row],[Resolution]])</f>
        <v>Then Number North Mouth Boy What Court Out.</v>
      </c>
      <c r="T6818" t="str">
        <f>TRIM(CustomerSupport[[#This Row],[Customer Name]])</f>
        <v>Marcus Kerr</v>
      </c>
      <c r="U6818">
        <f>MONTH(CustomerSupport[[#This Row],[Date of Purchase]])</f>
        <v>8</v>
      </c>
      <c r="V6818" t="str">
        <f>TEXT('Working data'!G6818,"mmmm")</f>
        <v>August</v>
      </c>
      <c r="W6818">
        <f>YEAR(CustomerSupport[[#This Row],[Date of Purchase]])</f>
        <v>2021</v>
      </c>
      <c r="X6818">
        <f t="shared" si="106"/>
        <v>12.316666666651145</v>
      </c>
    </row>
    <row r="6819" spans="1:24" ht="14.25" customHeight="1" x14ac:dyDescent="0.4">
      <c r="A6819">
        <v>6818</v>
      </c>
      <c r="B6819" t="s">
        <v>22089</v>
      </c>
      <c r="C6819" t="s">
        <v>22090</v>
      </c>
      <c r="D6819">
        <v>26</v>
      </c>
      <c r="E6819" t="s">
        <v>58</v>
      </c>
      <c r="F6819" t="s">
        <v>699</v>
      </c>
      <c r="G6819" s="1">
        <v>44259</v>
      </c>
      <c r="H6819" t="s">
        <v>66</v>
      </c>
      <c r="I6819" t="s">
        <v>37</v>
      </c>
      <c r="J6819" s="2" t="s">
        <v>22091</v>
      </c>
      <c r="K6819" t="s">
        <v>62</v>
      </c>
      <c r="M6819" t="s">
        <v>25</v>
      </c>
      <c r="N6819" t="s">
        <v>26</v>
      </c>
      <c r="R6819">
        <v>6818</v>
      </c>
      <c r="S6819" t="str">
        <f>PROPER(CustomerSupport[[#This Row],[Resolution]])</f>
        <v/>
      </c>
      <c r="T6819" t="str">
        <f>TRIM(CustomerSupport[[#This Row],[Customer Name]])</f>
        <v>Jennifer Gonzalez</v>
      </c>
      <c r="U6819">
        <f>MONTH(CustomerSupport[[#This Row],[Date of Purchase]])</f>
        <v>3</v>
      </c>
      <c r="V6819" t="str">
        <f>TEXT('Working data'!G6819,"mmmm")</f>
        <v>March</v>
      </c>
      <c r="W6819">
        <f>YEAR(CustomerSupport[[#This Row],[Date of Purchase]])</f>
        <v>2021</v>
      </c>
      <c r="X6819" t="str">
        <f t="shared" si="106"/>
        <v/>
      </c>
    </row>
    <row r="6820" spans="1:24" ht="14.25" customHeight="1" x14ac:dyDescent="0.4">
      <c r="A6820">
        <v>6819</v>
      </c>
      <c r="B6820" t="s">
        <v>22092</v>
      </c>
      <c r="C6820" t="s">
        <v>22093</v>
      </c>
      <c r="D6820">
        <v>65</v>
      </c>
      <c r="E6820" t="s">
        <v>29</v>
      </c>
      <c r="F6820" t="s">
        <v>242</v>
      </c>
      <c r="G6820" s="1">
        <v>44502</v>
      </c>
      <c r="H6820" t="s">
        <v>59</v>
      </c>
      <c r="I6820" t="s">
        <v>60</v>
      </c>
      <c r="J6820" s="2" t="s">
        <v>22094</v>
      </c>
      <c r="K6820" t="s">
        <v>62</v>
      </c>
      <c r="M6820" t="s">
        <v>25</v>
      </c>
      <c r="N6820" t="s">
        <v>33</v>
      </c>
      <c r="R6820">
        <v>6819</v>
      </c>
      <c r="S6820" t="str">
        <f>PROPER(CustomerSupport[[#This Row],[Resolution]])</f>
        <v/>
      </c>
      <c r="T6820" t="str">
        <f>TRIM(CustomerSupport[[#This Row],[Customer Name]])</f>
        <v>Tina Nelson</v>
      </c>
      <c r="U6820">
        <f>MONTH(CustomerSupport[[#This Row],[Date of Purchase]])</f>
        <v>11</v>
      </c>
      <c r="V6820" t="str">
        <f>TEXT('Working data'!G6820,"mmmm")</f>
        <v>November</v>
      </c>
      <c r="W6820">
        <f>YEAR(CustomerSupport[[#This Row],[Date of Purchase]])</f>
        <v>2021</v>
      </c>
      <c r="X6820" t="str">
        <f t="shared" si="106"/>
        <v/>
      </c>
    </row>
    <row r="6821" spans="1:24" ht="14.25" customHeight="1" x14ac:dyDescent="0.4">
      <c r="A6821">
        <v>6820</v>
      </c>
      <c r="B6821" t="s">
        <v>22095</v>
      </c>
      <c r="C6821" t="s">
        <v>22096</v>
      </c>
      <c r="D6821">
        <v>54</v>
      </c>
      <c r="E6821" t="s">
        <v>19</v>
      </c>
      <c r="F6821" t="s">
        <v>397</v>
      </c>
      <c r="G6821" s="1">
        <v>44476</v>
      </c>
      <c r="H6821" t="s">
        <v>21</v>
      </c>
      <c r="I6821" t="s">
        <v>72</v>
      </c>
      <c r="J6821" s="2" t="s">
        <v>22097</v>
      </c>
      <c r="K6821" t="s">
        <v>24</v>
      </c>
      <c r="M6821" t="s">
        <v>89</v>
      </c>
      <c r="N6821" t="s">
        <v>55</v>
      </c>
      <c r="O6821" s="3">
        <v>45078.388414351852</v>
      </c>
      <c r="R6821">
        <v>6820</v>
      </c>
      <c r="S6821" t="str">
        <f>PROPER(CustomerSupport[[#This Row],[Resolution]])</f>
        <v/>
      </c>
      <c r="T6821" t="str">
        <f>TRIM(CustomerSupport[[#This Row],[Customer Name]])</f>
        <v>Kirk Delacruz</v>
      </c>
      <c r="U6821">
        <f>MONTH(CustomerSupport[[#This Row],[Date of Purchase]])</f>
        <v>10</v>
      </c>
      <c r="V6821" t="str">
        <f>TEXT('Working data'!G6821,"mmmm")</f>
        <v>October</v>
      </c>
      <c r="W6821">
        <f>YEAR(CustomerSupport[[#This Row],[Date of Purchase]])</f>
        <v>2021</v>
      </c>
      <c r="X6821" t="str">
        <f t="shared" si="106"/>
        <v/>
      </c>
    </row>
    <row r="6822" spans="1:24" ht="14.25" customHeight="1" x14ac:dyDescent="0.4">
      <c r="A6822">
        <v>6821</v>
      </c>
      <c r="B6822" t="s">
        <v>22098</v>
      </c>
      <c r="C6822" t="s">
        <v>22099</v>
      </c>
      <c r="D6822">
        <v>32</v>
      </c>
      <c r="E6822" t="s">
        <v>58</v>
      </c>
      <c r="F6822" t="s">
        <v>173</v>
      </c>
      <c r="G6822" s="1">
        <v>44007</v>
      </c>
      <c r="H6822" t="s">
        <v>67</v>
      </c>
      <c r="I6822" t="s">
        <v>72</v>
      </c>
      <c r="J6822" s="2" t="s">
        <v>22100</v>
      </c>
      <c r="K6822" t="s">
        <v>39</v>
      </c>
      <c r="L6822" t="s">
        <v>22101</v>
      </c>
      <c r="M6822" t="s">
        <v>143</v>
      </c>
      <c r="N6822" t="s">
        <v>55</v>
      </c>
      <c r="O6822" s="3">
        <v>45078.639814814815</v>
      </c>
      <c r="P6822" s="3">
        <v>45078.397453703707</v>
      </c>
      <c r="Q6822">
        <v>4</v>
      </c>
      <c r="R6822">
        <v>6821</v>
      </c>
      <c r="S6822" t="str">
        <f>PROPER(CustomerSupport[[#This Row],[Resolution]])</f>
        <v>Change Leader Should Garden Involve Common Former.</v>
      </c>
      <c r="T6822" t="str">
        <f>TRIM(CustomerSupport[[#This Row],[Customer Name]])</f>
        <v>Sandra Maldonado</v>
      </c>
      <c r="U6822">
        <f>MONTH(CustomerSupport[[#This Row],[Date of Purchase]])</f>
        <v>6</v>
      </c>
      <c r="V6822" t="str">
        <f>TEXT('Working data'!G6822,"mmmm")</f>
        <v>June</v>
      </c>
      <c r="W6822">
        <f>YEAR(CustomerSupport[[#This Row],[Date of Purchase]])</f>
        <v>2020</v>
      </c>
      <c r="X6822">
        <f t="shared" si="106"/>
        <v>-5.816666666592937</v>
      </c>
    </row>
    <row r="6823" spans="1:24" ht="14.25" customHeight="1" x14ac:dyDescent="0.4">
      <c r="A6823">
        <v>6822</v>
      </c>
      <c r="B6823" t="s">
        <v>2300</v>
      </c>
      <c r="C6823" t="s">
        <v>22102</v>
      </c>
      <c r="D6823">
        <v>67</v>
      </c>
      <c r="E6823" t="s">
        <v>58</v>
      </c>
      <c r="F6823" t="s">
        <v>339</v>
      </c>
      <c r="G6823" s="1">
        <v>43914</v>
      </c>
      <c r="H6823" t="s">
        <v>67</v>
      </c>
      <c r="I6823" t="s">
        <v>93</v>
      </c>
      <c r="J6823" s="2" t="s">
        <v>22103</v>
      </c>
      <c r="K6823" t="s">
        <v>62</v>
      </c>
      <c r="M6823" t="s">
        <v>41</v>
      </c>
      <c r="N6823" t="s">
        <v>26</v>
      </c>
      <c r="R6823">
        <v>6822</v>
      </c>
      <c r="S6823" t="str">
        <f>PROPER(CustomerSupport[[#This Row],[Resolution]])</f>
        <v/>
      </c>
      <c r="T6823" t="str">
        <f>TRIM(CustomerSupport[[#This Row],[Customer Name]])</f>
        <v>Samantha Miller</v>
      </c>
      <c r="U6823">
        <f>MONTH(CustomerSupport[[#This Row],[Date of Purchase]])</f>
        <v>3</v>
      </c>
      <c r="V6823" t="str">
        <f>TEXT('Working data'!G6823,"mmmm")</f>
        <v>March</v>
      </c>
      <c r="W6823">
        <f>YEAR(CustomerSupport[[#This Row],[Date of Purchase]])</f>
        <v>2020</v>
      </c>
      <c r="X6823" t="str">
        <f t="shared" si="106"/>
        <v/>
      </c>
    </row>
    <row r="6824" spans="1:24" ht="14.25" customHeight="1" x14ac:dyDescent="0.4">
      <c r="A6824">
        <v>6823</v>
      </c>
      <c r="B6824" t="s">
        <v>22104</v>
      </c>
      <c r="C6824" t="s">
        <v>22105</v>
      </c>
      <c r="D6824">
        <v>70</v>
      </c>
      <c r="E6824" t="s">
        <v>19</v>
      </c>
      <c r="F6824" t="s">
        <v>51</v>
      </c>
      <c r="G6824" s="1">
        <v>44010</v>
      </c>
      <c r="H6824" t="s">
        <v>21</v>
      </c>
      <c r="I6824" t="s">
        <v>31</v>
      </c>
      <c r="J6824" t="s">
        <v>22106</v>
      </c>
      <c r="K6824" t="s">
        <v>39</v>
      </c>
      <c r="L6824" t="s">
        <v>22107</v>
      </c>
      <c r="M6824" t="s">
        <v>143</v>
      </c>
      <c r="N6824" t="s">
        <v>33</v>
      </c>
      <c r="O6824" s="3">
        <v>45078.093310185184</v>
      </c>
      <c r="P6824" s="3">
        <v>45078.242615740739</v>
      </c>
      <c r="Q6824">
        <v>3</v>
      </c>
      <c r="R6824">
        <v>6823</v>
      </c>
      <c r="S6824" t="str">
        <f>PROPER(CustomerSupport[[#This Row],[Resolution]])</f>
        <v>Begin Base Bank Style.</v>
      </c>
      <c r="T6824" t="str">
        <f>TRIM(CustomerSupport[[#This Row],[Customer Name]])</f>
        <v>John Lara</v>
      </c>
      <c r="U6824">
        <f>MONTH(CustomerSupport[[#This Row],[Date of Purchase]])</f>
        <v>6</v>
      </c>
      <c r="V6824" t="str">
        <f>TEXT('Working data'!G6824,"mmmm")</f>
        <v>June</v>
      </c>
      <c r="W6824">
        <f>YEAR(CustomerSupport[[#This Row],[Date of Purchase]])</f>
        <v>2020</v>
      </c>
      <c r="X6824">
        <f t="shared" si="106"/>
        <v>3.5833333333139308</v>
      </c>
    </row>
    <row r="6825" spans="1:24" ht="14.25" customHeight="1" x14ac:dyDescent="0.4">
      <c r="A6825">
        <v>6824</v>
      </c>
      <c r="B6825" t="s">
        <v>4371</v>
      </c>
      <c r="C6825" t="s">
        <v>22108</v>
      </c>
      <c r="D6825">
        <v>31</v>
      </c>
      <c r="E6825" t="s">
        <v>19</v>
      </c>
      <c r="F6825" t="s">
        <v>76</v>
      </c>
      <c r="G6825" s="1">
        <v>44121</v>
      </c>
      <c r="H6825" t="s">
        <v>67</v>
      </c>
      <c r="I6825" t="s">
        <v>22</v>
      </c>
      <c r="J6825" s="2" t="s">
        <v>22109</v>
      </c>
      <c r="K6825" t="s">
        <v>39</v>
      </c>
      <c r="L6825" t="s">
        <v>22110</v>
      </c>
      <c r="M6825" t="s">
        <v>89</v>
      </c>
      <c r="N6825" t="s">
        <v>26</v>
      </c>
      <c r="O6825" s="3">
        <v>45078.649571759262</v>
      </c>
      <c r="P6825" s="3">
        <v>45078.973182870373</v>
      </c>
      <c r="Q6825">
        <v>1</v>
      </c>
      <c r="R6825">
        <v>6824</v>
      </c>
      <c r="S6825" t="str">
        <f>PROPER(CustomerSupport[[#This Row],[Resolution]])</f>
        <v>Cold Move Generation Song.</v>
      </c>
      <c r="T6825" t="str">
        <f>TRIM(CustomerSupport[[#This Row],[Customer Name]])</f>
        <v>Thomas Smith</v>
      </c>
      <c r="U6825">
        <f>MONTH(CustomerSupport[[#This Row],[Date of Purchase]])</f>
        <v>10</v>
      </c>
      <c r="V6825" t="str">
        <f>TEXT('Working data'!G6825,"mmmm")</f>
        <v>October</v>
      </c>
      <c r="W6825">
        <f>YEAR(CustomerSupport[[#This Row],[Date of Purchase]])</f>
        <v>2020</v>
      </c>
      <c r="X6825">
        <f t="shared" si="106"/>
        <v>7.7666666666627862</v>
      </c>
    </row>
    <row r="6826" spans="1:24" ht="14.25" customHeight="1" x14ac:dyDescent="0.4">
      <c r="A6826">
        <v>6825</v>
      </c>
      <c r="B6826" t="s">
        <v>22111</v>
      </c>
      <c r="C6826" t="s">
        <v>22112</v>
      </c>
      <c r="D6826">
        <v>22</v>
      </c>
      <c r="E6826" t="s">
        <v>29</v>
      </c>
      <c r="F6826" t="s">
        <v>125</v>
      </c>
      <c r="G6826" s="1">
        <v>44198</v>
      </c>
      <c r="H6826" t="s">
        <v>59</v>
      </c>
      <c r="I6826" t="s">
        <v>22</v>
      </c>
      <c r="J6826" s="2" t="s">
        <v>22113</v>
      </c>
      <c r="K6826" t="s">
        <v>24</v>
      </c>
      <c r="M6826" t="s">
        <v>25</v>
      </c>
      <c r="N6826" t="s">
        <v>83</v>
      </c>
      <c r="O6826" s="3">
        <v>45078.670428240737</v>
      </c>
      <c r="R6826">
        <v>6825</v>
      </c>
      <c r="S6826" t="str">
        <f>PROPER(CustomerSupport[[#This Row],[Resolution]])</f>
        <v/>
      </c>
      <c r="T6826" t="str">
        <f>TRIM(CustomerSupport[[#This Row],[Customer Name]])</f>
        <v>Megan Alexander</v>
      </c>
      <c r="U6826">
        <f>MONTH(CustomerSupport[[#This Row],[Date of Purchase]])</f>
        <v>1</v>
      </c>
      <c r="V6826" t="str">
        <f>TEXT('Working data'!G6826,"mmmm")</f>
        <v>January</v>
      </c>
      <c r="W6826">
        <f>YEAR(CustomerSupport[[#This Row],[Date of Purchase]])</f>
        <v>2021</v>
      </c>
      <c r="X6826" t="str">
        <f t="shared" si="106"/>
        <v/>
      </c>
    </row>
    <row r="6827" spans="1:24" ht="14.25" customHeight="1" x14ac:dyDescent="0.4">
      <c r="A6827">
        <v>6826</v>
      </c>
      <c r="B6827" t="s">
        <v>22114</v>
      </c>
      <c r="C6827" t="s">
        <v>22115</v>
      </c>
      <c r="D6827">
        <v>23</v>
      </c>
      <c r="E6827" t="s">
        <v>29</v>
      </c>
      <c r="F6827" t="s">
        <v>286</v>
      </c>
      <c r="G6827" s="1">
        <v>44276</v>
      </c>
      <c r="H6827" t="s">
        <v>67</v>
      </c>
      <c r="I6827" t="s">
        <v>59</v>
      </c>
      <c r="J6827" s="2" t="s">
        <v>22116</v>
      </c>
      <c r="K6827" t="s">
        <v>62</v>
      </c>
      <c r="M6827" t="s">
        <v>25</v>
      </c>
      <c r="N6827" t="s">
        <v>55</v>
      </c>
      <c r="R6827">
        <v>6826</v>
      </c>
      <c r="S6827" t="str">
        <f>PROPER(CustomerSupport[[#This Row],[Resolution]])</f>
        <v/>
      </c>
      <c r="T6827" t="str">
        <f>TRIM(CustomerSupport[[#This Row],[Customer Name]])</f>
        <v>Sierra Kelly</v>
      </c>
      <c r="U6827">
        <f>MONTH(CustomerSupport[[#This Row],[Date of Purchase]])</f>
        <v>3</v>
      </c>
      <c r="V6827" t="str">
        <f>TEXT('Working data'!G6827,"mmmm")</f>
        <v>March</v>
      </c>
      <c r="W6827">
        <f>YEAR(CustomerSupport[[#This Row],[Date of Purchase]])</f>
        <v>2021</v>
      </c>
      <c r="X6827" t="str">
        <f t="shared" si="106"/>
        <v/>
      </c>
    </row>
    <row r="6828" spans="1:24" ht="14.25" customHeight="1" x14ac:dyDescent="0.4">
      <c r="A6828">
        <v>6827</v>
      </c>
      <c r="B6828" t="s">
        <v>22117</v>
      </c>
      <c r="C6828" t="s">
        <v>22118</v>
      </c>
      <c r="D6828">
        <v>56</v>
      </c>
      <c r="E6828" t="s">
        <v>58</v>
      </c>
      <c r="F6828" t="s">
        <v>36</v>
      </c>
      <c r="G6828" s="1">
        <v>44427</v>
      </c>
      <c r="H6828" t="s">
        <v>66</v>
      </c>
      <c r="I6828" t="s">
        <v>37</v>
      </c>
      <c r="J6828" t="s">
        <v>22119</v>
      </c>
      <c r="K6828" t="s">
        <v>24</v>
      </c>
      <c r="M6828" t="s">
        <v>143</v>
      </c>
      <c r="N6828" t="s">
        <v>33</v>
      </c>
      <c r="O6828" s="3">
        <v>45078.822546296295</v>
      </c>
      <c r="R6828">
        <v>6827</v>
      </c>
      <c r="S6828" t="str">
        <f>PROPER(CustomerSupport[[#This Row],[Resolution]])</f>
        <v/>
      </c>
      <c r="T6828" t="str">
        <f>TRIM(CustomerSupport[[#This Row],[Customer Name]])</f>
        <v>Megan Smith</v>
      </c>
      <c r="U6828">
        <f>MONTH(CustomerSupport[[#This Row],[Date of Purchase]])</f>
        <v>8</v>
      </c>
      <c r="V6828" t="str">
        <f>TEXT('Working data'!G6828,"mmmm")</f>
        <v>August</v>
      </c>
      <c r="W6828">
        <f>YEAR(CustomerSupport[[#This Row],[Date of Purchase]])</f>
        <v>2021</v>
      </c>
      <c r="X6828" t="str">
        <f t="shared" si="106"/>
        <v/>
      </c>
    </row>
    <row r="6829" spans="1:24" ht="14.25" customHeight="1" x14ac:dyDescent="0.4">
      <c r="A6829">
        <v>6828</v>
      </c>
      <c r="B6829" t="s">
        <v>22120</v>
      </c>
      <c r="C6829" t="s">
        <v>22121</v>
      </c>
      <c r="D6829">
        <v>43</v>
      </c>
      <c r="E6829" t="s">
        <v>29</v>
      </c>
      <c r="F6829" t="s">
        <v>699</v>
      </c>
      <c r="G6829" s="1">
        <v>44380</v>
      </c>
      <c r="H6829" t="s">
        <v>66</v>
      </c>
      <c r="I6829" t="s">
        <v>177</v>
      </c>
      <c r="J6829" t="s">
        <v>22122</v>
      </c>
      <c r="K6829" t="s">
        <v>24</v>
      </c>
      <c r="M6829" t="s">
        <v>143</v>
      </c>
      <c r="N6829" t="s">
        <v>26</v>
      </c>
      <c r="O6829" s="3">
        <v>45079.012152777781</v>
      </c>
      <c r="R6829">
        <v>6828</v>
      </c>
      <c r="S6829" t="str">
        <f>PROPER(CustomerSupport[[#This Row],[Resolution]])</f>
        <v/>
      </c>
      <c r="T6829" t="str">
        <f>TRIM(CustomerSupport[[#This Row],[Customer Name]])</f>
        <v>Frank Ruiz</v>
      </c>
      <c r="U6829">
        <f>MONTH(CustomerSupport[[#This Row],[Date of Purchase]])</f>
        <v>7</v>
      </c>
      <c r="V6829" t="str">
        <f>TEXT('Working data'!G6829,"mmmm")</f>
        <v>July</v>
      </c>
      <c r="W6829">
        <f>YEAR(CustomerSupport[[#This Row],[Date of Purchase]])</f>
        <v>2021</v>
      </c>
      <c r="X6829" t="str">
        <f t="shared" si="106"/>
        <v/>
      </c>
    </row>
    <row r="6830" spans="1:24" ht="14.25" customHeight="1" x14ac:dyDescent="0.4">
      <c r="A6830">
        <v>6829</v>
      </c>
      <c r="B6830" t="s">
        <v>22123</v>
      </c>
      <c r="C6830" t="s">
        <v>7215</v>
      </c>
      <c r="D6830">
        <v>42</v>
      </c>
      <c r="E6830" t="s">
        <v>19</v>
      </c>
      <c r="F6830" t="s">
        <v>339</v>
      </c>
      <c r="G6830" s="1">
        <v>44262</v>
      </c>
      <c r="H6830" t="s">
        <v>59</v>
      </c>
      <c r="I6830" t="s">
        <v>52</v>
      </c>
      <c r="J6830" t="s">
        <v>22124</v>
      </c>
      <c r="K6830" t="s">
        <v>39</v>
      </c>
      <c r="L6830" t="s">
        <v>22125</v>
      </c>
      <c r="M6830" t="s">
        <v>89</v>
      </c>
      <c r="N6830" t="s">
        <v>26</v>
      </c>
      <c r="O6830" s="3">
        <v>45078.489247685182</v>
      </c>
      <c r="P6830" s="3">
        <v>45078.408692129633</v>
      </c>
      <c r="Q6830">
        <v>1</v>
      </c>
      <c r="R6830">
        <v>6829</v>
      </c>
      <c r="S6830" t="str">
        <f>PROPER(CustomerSupport[[#This Row],[Resolution]])</f>
        <v>Challenge Now Network.</v>
      </c>
      <c r="T6830" t="str">
        <f>TRIM(CustomerSupport[[#This Row],[Customer Name]])</f>
        <v>Christopher Ross Jr.</v>
      </c>
      <c r="U6830">
        <f>MONTH(CustomerSupport[[#This Row],[Date of Purchase]])</f>
        <v>3</v>
      </c>
      <c r="V6830" t="str">
        <f>TEXT('Working data'!G6830,"mmmm")</f>
        <v>March</v>
      </c>
      <c r="W6830">
        <f>YEAR(CustomerSupport[[#This Row],[Date of Purchase]])</f>
        <v>2021</v>
      </c>
      <c r="X6830">
        <f t="shared" si="106"/>
        <v>-1.9333333331742324</v>
      </c>
    </row>
    <row r="6831" spans="1:24" ht="14.25" customHeight="1" x14ac:dyDescent="0.4">
      <c r="A6831">
        <v>6830</v>
      </c>
      <c r="B6831" t="s">
        <v>22126</v>
      </c>
      <c r="C6831" t="s">
        <v>22127</v>
      </c>
      <c r="D6831">
        <v>36</v>
      </c>
      <c r="E6831" t="s">
        <v>29</v>
      </c>
      <c r="F6831" t="s">
        <v>699</v>
      </c>
      <c r="G6831" s="1">
        <v>44189</v>
      </c>
      <c r="H6831" t="s">
        <v>66</v>
      </c>
      <c r="I6831" t="s">
        <v>67</v>
      </c>
      <c r="J6831" s="2" t="s">
        <v>22128</v>
      </c>
      <c r="K6831" t="s">
        <v>39</v>
      </c>
      <c r="L6831" t="s">
        <v>22129</v>
      </c>
      <c r="M6831" t="s">
        <v>41</v>
      </c>
      <c r="N6831" t="s">
        <v>26</v>
      </c>
      <c r="O6831" s="3">
        <v>45078.692037037035</v>
      </c>
      <c r="P6831" s="3">
        <v>45078.313564814816</v>
      </c>
      <c r="Q6831">
        <v>1</v>
      </c>
      <c r="R6831">
        <v>6830</v>
      </c>
      <c r="S6831" t="str">
        <f>PROPER(CustomerSupport[[#This Row],[Resolution]])</f>
        <v>Billion Speech Door Despite Little Find.</v>
      </c>
      <c r="T6831" t="str">
        <f>TRIM(CustomerSupport[[#This Row],[Customer Name]])</f>
        <v>Heather Cox</v>
      </c>
      <c r="U6831">
        <f>MONTH(CustomerSupport[[#This Row],[Date of Purchase]])</f>
        <v>12</v>
      </c>
      <c r="V6831" t="str">
        <f>TEXT('Working data'!G6831,"mmmm")</f>
        <v>December</v>
      </c>
      <c r="W6831">
        <f>YEAR(CustomerSupport[[#This Row],[Date of Purchase]])</f>
        <v>2020</v>
      </c>
      <c r="X6831">
        <f t="shared" si="106"/>
        <v>-9.0833333332557231</v>
      </c>
    </row>
    <row r="6832" spans="1:24" ht="14.25" customHeight="1" x14ac:dyDescent="0.4">
      <c r="A6832">
        <v>6831</v>
      </c>
      <c r="B6832" t="s">
        <v>22130</v>
      </c>
      <c r="C6832" t="s">
        <v>22131</v>
      </c>
      <c r="D6832">
        <v>36</v>
      </c>
      <c r="E6832" t="s">
        <v>29</v>
      </c>
      <c r="F6832" t="s">
        <v>71</v>
      </c>
      <c r="G6832" s="1">
        <v>43864</v>
      </c>
      <c r="H6832" t="s">
        <v>45</v>
      </c>
      <c r="I6832" t="s">
        <v>113</v>
      </c>
      <c r="J6832" t="s">
        <v>4173</v>
      </c>
      <c r="K6832" t="s">
        <v>24</v>
      </c>
      <c r="M6832" t="s">
        <v>143</v>
      </c>
      <c r="N6832" t="s">
        <v>33</v>
      </c>
      <c r="O6832" s="3">
        <v>45078.257314814815</v>
      </c>
      <c r="R6832">
        <v>6831</v>
      </c>
      <c r="S6832" t="str">
        <f>PROPER(CustomerSupport[[#This Row],[Resolution]])</f>
        <v/>
      </c>
      <c r="T6832" t="str">
        <f>TRIM(CustomerSupport[[#This Row],[Customer Name]])</f>
        <v>Morgan Estrada</v>
      </c>
      <c r="U6832">
        <f>MONTH(CustomerSupport[[#This Row],[Date of Purchase]])</f>
        <v>2</v>
      </c>
      <c r="V6832" t="str">
        <f>TEXT('Working data'!G6832,"mmmm")</f>
        <v>February</v>
      </c>
      <c r="W6832">
        <f>YEAR(CustomerSupport[[#This Row],[Date of Purchase]])</f>
        <v>2020</v>
      </c>
      <c r="X6832" t="str">
        <f t="shared" si="106"/>
        <v/>
      </c>
    </row>
    <row r="6833" spans="1:24" ht="14.25" customHeight="1" x14ac:dyDescent="0.4">
      <c r="A6833">
        <v>6832</v>
      </c>
      <c r="B6833" t="s">
        <v>22132</v>
      </c>
      <c r="C6833" t="s">
        <v>22133</v>
      </c>
      <c r="D6833">
        <v>41</v>
      </c>
      <c r="E6833" t="s">
        <v>19</v>
      </c>
      <c r="F6833" t="s">
        <v>286</v>
      </c>
      <c r="G6833" s="1">
        <v>44092</v>
      </c>
      <c r="H6833" t="s">
        <v>21</v>
      </c>
      <c r="I6833" t="s">
        <v>22</v>
      </c>
      <c r="J6833" s="2" t="s">
        <v>22134</v>
      </c>
      <c r="K6833" t="s">
        <v>24</v>
      </c>
      <c r="M6833" t="s">
        <v>89</v>
      </c>
      <c r="N6833" t="s">
        <v>55</v>
      </c>
      <c r="O6833" s="3">
        <v>45078.269143518519</v>
      </c>
      <c r="R6833">
        <v>6832</v>
      </c>
      <c r="S6833" t="str">
        <f>PROPER(CustomerSupport[[#This Row],[Resolution]])</f>
        <v/>
      </c>
      <c r="T6833" t="str">
        <f>TRIM(CustomerSupport[[#This Row],[Customer Name]])</f>
        <v>Whitney Jackson</v>
      </c>
      <c r="U6833">
        <f>MONTH(CustomerSupport[[#This Row],[Date of Purchase]])</f>
        <v>9</v>
      </c>
      <c r="V6833" t="str">
        <f>TEXT('Working data'!G6833,"mmmm")</f>
        <v>September</v>
      </c>
      <c r="W6833">
        <f>YEAR(CustomerSupport[[#This Row],[Date of Purchase]])</f>
        <v>2020</v>
      </c>
      <c r="X6833" t="str">
        <f t="shared" si="106"/>
        <v/>
      </c>
    </row>
    <row r="6834" spans="1:24" ht="14.25" customHeight="1" x14ac:dyDescent="0.4">
      <c r="A6834">
        <v>6833</v>
      </c>
      <c r="B6834" t="s">
        <v>22135</v>
      </c>
      <c r="C6834" t="s">
        <v>22136</v>
      </c>
      <c r="D6834">
        <v>35</v>
      </c>
      <c r="E6834" t="s">
        <v>58</v>
      </c>
      <c r="F6834" t="s">
        <v>71</v>
      </c>
      <c r="G6834" s="1">
        <v>43901</v>
      </c>
      <c r="H6834" t="s">
        <v>21</v>
      </c>
      <c r="I6834" t="s">
        <v>150</v>
      </c>
      <c r="J6834" t="s">
        <v>22137</v>
      </c>
      <c r="K6834" t="s">
        <v>39</v>
      </c>
      <c r="L6834" t="s">
        <v>22138</v>
      </c>
      <c r="M6834" t="s">
        <v>89</v>
      </c>
      <c r="N6834" t="s">
        <v>83</v>
      </c>
      <c r="O6834" s="3">
        <v>45078.892766203702</v>
      </c>
      <c r="P6834" s="3">
        <v>45078.895543981482</v>
      </c>
      <c r="Q6834">
        <v>5</v>
      </c>
      <c r="R6834">
        <v>6833</v>
      </c>
      <c r="S6834" t="str">
        <f>PROPER(CustomerSupport[[#This Row],[Resolution]])</f>
        <v>Newspaper Policy Together Next Community.</v>
      </c>
      <c r="T6834" t="str">
        <f>TRIM(CustomerSupport[[#This Row],[Customer Name]])</f>
        <v>Ryan Cruz</v>
      </c>
      <c r="U6834">
        <f>MONTH(CustomerSupport[[#This Row],[Date of Purchase]])</f>
        <v>3</v>
      </c>
      <c r="V6834" t="str">
        <f>TEXT('Working data'!G6834,"mmmm")</f>
        <v>March</v>
      </c>
      <c r="W6834">
        <f>YEAR(CustomerSupport[[#This Row],[Date of Purchase]])</f>
        <v>2020</v>
      </c>
      <c r="X6834">
        <f t="shared" si="106"/>
        <v>6.6666666709352285E-2</v>
      </c>
    </row>
    <row r="6835" spans="1:24" ht="14.25" customHeight="1" x14ac:dyDescent="0.4">
      <c r="A6835">
        <v>6834</v>
      </c>
      <c r="B6835" t="s">
        <v>22139</v>
      </c>
      <c r="C6835" t="s">
        <v>22140</v>
      </c>
      <c r="D6835">
        <v>55</v>
      </c>
      <c r="E6835" t="s">
        <v>29</v>
      </c>
      <c r="F6835" t="s">
        <v>157</v>
      </c>
      <c r="G6835" s="1">
        <v>44282</v>
      </c>
      <c r="H6835" t="s">
        <v>59</v>
      </c>
      <c r="I6835" t="s">
        <v>60</v>
      </c>
      <c r="J6835" s="2" t="s">
        <v>22141</v>
      </c>
      <c r="K6835" t="s">
        <v>62</v>
      </c>
      <c r="M6835" t="s">
        <v>25</v>
      </c>
      <c r="N6835" t="s">
        <v>26</v>
      </c>
      <c r="R6835">
        <v>6834</v>
      </c>
      <c r="S6835" t="str">
        <f>PROPER(CustomerSupport[[#This Row],[Resolution]])</f>
        <v/>
      </c>
      <c r="T6835" t="str">
        <f>TRIM(CustomerSupport[[#This Row],[Customer Name]])</f>
        <v>Taylor Griffin</v>
      </c>
      <c r="U6835">
        <f>MONTH(CustomerSupport[[#This Row],[Date of Purchase]])</f>
        <v>3</v>
      </c>
      <c r="V6835" t="str">
        <f>TEXT('Working data'!G6835,"mmmm")</f>
        <v>March</v>
      </c>
      <c r="W6835">
        <f>YEAR(CustomerSupport[[#This Row],[Date of Purchase]])</f>
        <v>2021</v>
      </c>
      <c r="X6835" t="str">
        <f t="shared" si="106"/>
        <v/>
      </c>
    </row>
    <row r="6836" spans="1:24" ht="14.25" customHeight="1" x14ac:dyDescent="0.4">
      <c r="A6836">
        <v>6835</v>
      </c>
      <c r="B6836" t="s">
        <v>22142</v>
      </c>
      <c r="C6836" t="s">
        <v>22143</v>
      </c>
      <c r="D6836">
        <v>48</v>
      </c>
      <c r="E6836" t="s">
        <v>29</v>
      </c>
      <c r="F6836" t="s">
        <v>249</v>
      </c>
      <c r="G6836" s="1">
        <v>44454</v>
      </c>
      <c r="H6836" t="s">
        <v>21</v>
      </c>
      <c r="I6836" t="s">
        <v>99</v>
      </c>
      <c r="J6836" s="2" t="s">
        <v>22144</v>
      </c>
      <c r="K6836" t="s">
        <v>39</v>
      </c>
      <c r="L6836" t="s">
        <v>22145</v>
      </c>
      <c r="M6836" t="s">
        <v>25</v>
      </c>
      <c r="N6836" t="s">
        <v>83</v>
      </c>
      <c r="O6836" s="3">
        <v>45078.757395833331</v>
      </c>
      <c r="P6836" s="3">
        <v>45078.071284722224</v>
      </c>
      <c r="Q6836">
        <v>4</v>
      </c>
      <c r="R6836">
        <v>6835</v>
      </c>
      <c r="S6836" t="str">
        <f>PROPER(CustomerSupport[[#This Row],[Resolution]])</f>
        <v>Risk Everything Foreign Sound Respond Task Ground.</v>
      </c>
      <c r="T6836" t="str">
        <f>TRIM(CustomerSupport[[#This Row],[Customer Name]])</f>
        <v>Sandra Olson</v>
      </c>
      <c r="U6836">
        <f>MONTH(CustomerSupport[[#This Row],[Date of Purchase]])</f>
        <v>9</v>
      </c>
      <c r="V6836" t="str">
        <f>TEXT('Working data'!G6836,"mmmm")</f>
        <v>September</v>
      </c>
      <c r="W6836">
        <f>YEAR(CustomerSupport[[#This Row],[Date of Purchase]])</f>
        <v>2021</v>
      </c>
      <c r="X6836">
        <f t="shared" si="106"/>
        <v>-16.466666666558012</v>
      </c>
    </row>
    <row r="6837" spans="1:24" ht="14.25" customHeight="1" x14ac:dyDescent="0.4">
      <c r="A6837">
        <v>6836</v>
      </c>
      <c r="B6837" t="s">
        <v>22146</v>
      </c>
      <c r="C6837" t="s">
        <v>22147</v>
      </c>
      <c r="D6837">
        <v>39</v>
      </c>
      <c r="E6837" t="s">
        <v>58</v>
      </c>
      <c r="F6837" t="s">
        <v>71</v>
      </c>
      <c r="G6837" s="1">
        <v>44143</v>
      </c>
      <c r="H6837" t="s">
        <v>67</v>
      </c>
      <c r="I6837" t="s">
        <v>77</v>
      </c>
      <c r="J6837" t="s">
        <v>22148</v>
      </c>
      <c r="K6837" t="s">
        <v>62</v>
      </c>
      <c r="M6837" t="s">
        <v>89</v>
      </c>
      <c r="N6837" t="s">
        <v>55</v>
      </c>
      <c r="R6837">
        <v>6836</v>
      </c>
      <c r="S6837" t="str">
        <f>PROPER(CustomerSupport[[#This Row],[Resolution]])</f>
        <v/>
      </c>
      <c r="T6837" t="str">
        <f>TRIM(CustomerSupport[[#This Row],[Customer Name]])</f>
        <v>Jesus Thompson</v>
      </c>
      <c r="U6837">
        <f>MONTH(CustomerSupport[[#This Row],[Date of Purchase]])</f>
        <v>11</v>
      </c>
      <c r="V6837" t="str">
        <f>TEXT('Working data'!G6837,"mmmm")</f>
        <v>November</v>
      </c>
      <c r="W6837">
        <f>YEAR(CustomerSupport[[#This Row],[Date of Purchase]])</f>
        <v>2020</v>
      </c>
      <c r="X6837" t="str">
        <f t="shared" si="106"/>
        <v/>
      </c>
    </row>
    <row r="6838" spans="1:24" ht="14.25" customHeight="1" x14ac:dyDescent="0.4">
      <c r="A6838">
        <v>6837</v>
      </c>
      <c r="B6838" t="s">
        <v>22149</v>
      </c>
      <c r="C6838" t="s">
        <v>22150</v>
      </c>
      <c r="D6838">
        <v>21</v>
      </c>
      <c r="E6838" t="s">
        <v>29</v>
      </c>
      <c r="F6838" t="s">
        <v>211</v>
      </c>
      <c r="G6838" s="1">
        <v>43946</v>
      </c>
      <c r="H6838" t="s">
        <v>59</v>
      </c>
      <c r="I6838" t="s">
        <v>141</v>
      </c>
      <c r="J6838" s="2" t="s">
        <v>22151</v>
      </c>
      <c r="K6838" t="s">
        <v>62</v>
      </c>
      <c r="M6838" t="s">
        <v>89</v>
      </c>
      <c r="N6838" t="s">
        <v>83</v>
      </c>
      <c r="R6838">
        <v>6837</v>
      </c>
      <c r="S6838" t="str">
        <f>PROPER(CustomerSupport[[#This Row],[Resolution]])</f>
        <v/>
      </c>
      <c r="T6838" t="str">
        <f>TRIM(CustomerSupport[[#This Row],[Customer Name]])</f>
        <v>Roger Evans</v>
      </c>
      <c r="U6838">
        <f>MONTH(CustomerSupport[[#This Row],[Date of Purchase]])</f>
        <v>4</v>
      </c>
      <c r="V6838" t="str">
        <f>TEXT('Working data'!G6838,"mmmm")</f>
        <v>April</v>
      </c>
      <c r="W6838">
        <f>YEAR(CustomerSupport[[#This Row],[Date of Purchase]])</f>
        <v>2020</v>
      </c>
      <c r="X6838" t="str">
        <f t="shared" si="106"/>
        <v/>
      </c>
    </row>
    <row r="6839" spans="1:24" ht="14.25" customHeight="1" x14ac:dyDescent="0.4">
      <c r="A6839">
        <v>6838</v>
      </c>
      <c r="B6839" t="s">
        <v>9814</v>
      </c>
      <c r="C6839" t="s">
        <v>22152</v>
      </c>
      <c r="D6839">
        <v>35</v>
      </c>
      <c r="E6839" t="s">
        <v>58</v>
      </c>
      <c r="F6839" t="s">
        <v>211</v>
      </c>
      <c r="G6839" s="1">
        <v>43872</v>
      </c>
      <c r="H6839" t="s">
        <v>67</v>
      </c>
      <c r="I6839" t="s">
        <v>99</v>
      </c>
      <c r="J6839" s="2" t="s">
        <v>22153</v>
      </c>
      <c r="K6839" t="s">
        <v>39</v>
      </c>
      <c r="L6839" t="s">
        <v>22154</v>
      </c>
      <c r="M6839" t="s">
        <v>41</v>
      </c>
      <c r="N6839" t="s">
        <v>26</v>
      </c>
      <c r="O6839" s="3">
        <v>45078.495625000003</v>
      </c>
      <c r="P6839" s="3">
        <v>45078.737986111111</v>
      </c>
      <c r="Q6839">
        <v>1</v>
      </c>
      <c r="R6839">
        <v>6838</v>
      </c>
      <c r="S6839" t="str">
        <f>PROPER(CustomerSupport[[#This Row],[Resolution]])</f>
        <v>Attorney Court Science Especially Hair First Control Sure.</v>
      </c>
      <c r="T6839" t="str">
        <f>TRIM(CustomerSupport[[#This Row],[Customer Name]])</f>
        <v>Heather Jackson</v>
      </c>
      <c r="U6839">
        <f>MONTH(CustomerSupport[[#This Row],[Date of Purchase]])</f>
        <v>2</v>
      </c>
      <c r="V6839" t="str">
        <f>TEXT('Working data'!G6839,"mmmm")</f>
        <v>February</v>
      </c>
      <c r="W6839">
        <f>YEAR(CustomerSupport[[#This Row],[Date of Purchase]])</f>
        <v>2020</v>
      </c>
      <c r="X6839">
        <f t="shared" si="106"/>
        <v>5.816666666592937</v>
      </c>
    </row>
    <row r="6840" spans="1:24" ht="14.25" customHeight="1" x14ac:dyDescent="0.4">
      <c r="A6840">
        <v>6839</v>
      </c>
      <c r="B6840" t="s">
        <v>22155</v>
      </c>
      <c r="C6840" t="s">
        <v>22156</v>
      </c>
      <c r="D6840">
        <v>33</v>
      </c>
      <c r="E6840" t="s">
        <v>29</v>
      </c>
      <c r="F6840" t="s">
        <v>219</v>
      </c>
      <c r="G6840" s="1">
        <v>44124</v>
      </c>
      <c r="H6840" t="s">
        <v>21</v>
      </c>
      <c r="I6840" t="s">
        <v>141</v>
      </c>
      <c r="J6840" t="s">
        <v>22157</v>
      </c>
      <c r="K6840" t="s">
        <v>24</v>
      </c>
      <c r="M6840" t="s">
        <v>143</v>
      </c>
      <c r="N6840" t="s">
        <v>33</v>
      </c>
      <c r="O6840" s="3">
        <v>45078.369259259256</v>
      </c>
      <c r="R6840">
        <v>6839</v>
      </c>
      <c r="S6840" t="str">
        <f>PROPER(CustomerSupport[[#This Row],[Resolution]])</f>
        <v/>
      </c>
      <c r="T6840" t="str">
        <f>TRIM(CustomerSupport[[#This Row],[Customer Name]])</f>
        <v>Kelly Crawford</v>
      </c>
      <c r="U6840">
        <f>MONTH(CustomerSupport[[#This Row],[Date of Purchase]])</f>
        <v>10</v>
      </c>
      <c r="V6840" t="str">
        <f>TEXT('Working data'!G6840,"mmmm")</f>
        <v>October</v>
      </c>
      <c r="W6840">
        <f>YEAR(CustomerSupport[[#This Row],[Date of Purchase]])</f>
        <v>2020</v>
      </c>
      <c r="X6840" t="str">
        <f t="shared" si="106"/>
        <v/>
      </c>
    </row>
    <row r="6841" spans="1:24" ht="14.25" customHeight="1" x14ac:dyDescent="0.4">
      <c r="A6841">
        <v>6840</v>
      </c>
      <c r="B6841" t="s">
        <v>22158</v>
      </c>
      <c r="C6841" t="s">
        <v>2708</v>
      </c>
      <c r="D6841">
        <v>52</v>
      </c>
      <c r="E6841" t="s">
        <v>19</v>
      </c>
      <c r="F6841" t="s">
        <v>317</v>
      </c>
      <c r="G6841" s="1">
        <v>44421</v>
      </c>
      <c r="H6841" t="s">
        <v>21</v>
      </c>
      <c r="I6841" t="s">
        <v>177</v>
      </c>
      <c r="J6841" t="s">
        <v>22159</v>
      </c>
      <c r="K6841" t="s">
        <v>39</v>
      </c>
      <c r="L6841" t="s">
        <v>22160</v>
      </c>
      <c r="M6841" t="s">
        <v>89</v>
      </c>
      <c r="N6841" t="s">
        <v>83</v>
      </c>
      <c r="O6841" s="3">
        <v>45078.095648148148</v>
      </c>
      <c r="P6841" s="3">
        <v>45078.026203703703</v>
      </c>
      <c r="Q6841">
        <v>1</v>
      </c>
      <c r="R6841">
        <v>6840</v>
      </c>
      <c r="S6841" t="str">
        <f>PROPER(CustomerSupport[[#This Row],[Resolution]])</f>
        <v>Rate Major Home At Have.</v>
      </c>
      <c r="T6841" t="str">
        <f>TRIM(CustomerSupport[[#This Row],[Customer Name]])</f>
        <v>Jared Smith</v>
      </c>
      <c r="U6841">
        <f>MONTH(CustomerSupport[[#This Row],[Date of Purchase]])</f>
        <v>8</v>
      </c>
      <c r="V6841" t="str">
        <f>TEXT('Working data'!G6841,"mmmm")</f>
        <v>August</v>
      </c>
      <c r="W6841">
        <f>YEAR(CustomerSupport[[#This Row],[Date of Purchase]])</f>
        <v>2021</v>
      </c>
      <c r="X6841">
        <f t="shared" si="106"/>
        <v>-1.6666666666860692</v>
      </c>
    </row>
    <row r="6842" spans="1:24" ht="14.25" customHeight="1" x14ac:dyDescent="0.4">
      <c r="A6842">
        <v>6841</v>
      </c>
      <c r="B6842" t="s">
        <v>22161</v>
      </c>
      <c r="C6842" t="s">
        <v>22162</v>
      </c>
      <c r="D6842">
        <v>29</v>
      </c>
      <c r="E6842" t="s">
        <v>58</v>
      </c>
      <c r="F6842" t="s">
        <v>485</v>
      </c>
      <c r="G6842" s="1">
        <v>44123</v>
      </c>
      <c r="H6842" t="s">
        <v>45</v>
      </c>
      <c r="I6842" t="s">
        <v>52</v>
      </c>
      <c r="J6842" s="2" t="s">
        <v>22163</v>
      </c>
      <c r="K6842" t="s">
        <v>62</v>
      </c>
      <c r="M6842" t="s">
        <v>41</v>
      </c>
      <c r="N6842" t="s">
        <v>26</v>
      </c>
      <c r="R6842">
        <v>6841</v>
      </c>
      <c r="S6842" t="str">
        <f>PROPER(CustomerSupport[[#This Row],[Resolution]])</f>
        <v/>
      </c>
      <c r="T6842" t="str">
        <f>TRIM(CustomerSupport[[#This Row],[Customer Name]])</f>
        <v>Diana Jackson</v>
      </c>
      <c r="U6842">
        <f>MONTH(CustomerSupport[[#This Row],[Date of Purchase]])</f>
        <v>10</v>
      </c>
      <c r="V6842" t="str">
        <f>TEXT('Working data'!G6842,"mmmm")</f>
        <v>October</v>
      </c>
      <c r="W6842">
        <f>YEAR(CustomerSupport[[#This Row],[Date of Purchase]])</f>
        <v>2020</v>
      </c>
      <c r="X6842" t="str">
        <f t="shared" si="106"/>
        <v/>
      </c>
    </row>
    <row r="6843" spans="1:24" ht="14.25" customHeight="1" x14ac:dyDescent="0.4">
      <c r="A6843">
        <v>6842</v>
      </c>
      <c r="B6843" t="s">
        <v>22164</v>
      </c>
      <c r="C6843" t="s">
        <v>22165</v>
      </c>
      <c r="D6843">
        <v>50</v>
      </c>
      <c r="E6843" t="s">
        <v>19</v>
      </c>
      <c r="F6843" t="s">
        <v>456</v>
      </c>
      <c r="G6843" s="1">
        <v>44407</v>
      </c>
      <c r="H6843" t="s">
        <v>59</v>
      </c>
      <c r="I6843" t="s">
        <v>77</v>
      </c>
      <c r="J6843" s="2" t="s">
        <v>22166</v>
      </c>
      <c r="K6843" t="s">
        <v>24</v>
      </c>
      <c r="M6843" t="s">
        <v>89</v>
      </c>
      <c r="N6843" t="s">
        <v>55</v>
      </c>
      <c r="O6843" s="3">
        <v>45078.449155092596</v>
      </c>
      <c r="R6843">
        <v>6842</v>
      </c>
      <c r="S6843" t="str">
        <f>PROPER(CustomerSupport[[#This Row],[Resolution]])</f>
        <v/>
      </c>
      <c r="T6843" t="str">
        <f>TRIM(CustomerSupport[[#This Row],[Customer Name]])</f>
        <v>Marissa Walsh</v>
      </c>
      <c r="U6843">
        <f>MONTH(CustomerSupport[[#This Row],[Date of Purchase]])</f>
        <v>7</v>
      </c>
      <c r="V6843" t="str">
        <f>TEXT('Working data'!G6843,"mmmm")</f>
        <v>July</v>
      </c>
      <c r="W6843">
        <f>YEAR(CustomerSupport[[#This Row],[Date of Purchase]])</f>
        <v>2021</v>
      </c>
      <c r="X6843" t="str">
        <f t="shared" si="106"/>
        <v/>
      </c>
    </row>
    <row r="6844" spans="1:24" ht="14.25" customHeight="1" x14ac:dyDescent="0.4">
      <c r="A6844">
        <v>6843</v>
      </c>
      <c r="B6844" t="s">
        <v>22167</v>
      </c>
      <c r="C6844" t="s">
        <v>22168</v>
      </c>
      <c r="D6844">
        <v>60</v>
      </c>
      <c r="E6844" t="s">
        <v>58</v>
      </c>
      <c r="F6844" t="s">
        <v>36</v>
      </c>
      <c r="G6844" s="1">
        <v>44163</v>
      </c>
      <c r="H6844" t="s">
        <v>59</v>
      </c>
      <c r="I6844" t="s">
        <v>99</v>
      </c>
      <c r="J6844" s="2" t="s">
        <v>22169</v>
      </c>
      <c r="K6844" t="s">
        <v>62</v>
      </c>
      <c r="M6844" t="s">
        <v>25</v>
      </c>
      <c r="N6844" t="s">
        <v>55</v>
      </c>
      <c r="R6844">
        <v>6843</v>
      </c>
      <c r="S6844" t="str">
        <f>PROPER(CustomerSupport[[#This Row],[Resolution]])</f>
        <v/>
      </c>
      <c r="T6844" t="str">
        <f>TRIM(CustomerSupport[[#This Row],[Customer Name]])</f>
        <v>Jorge Lee</v>
      </c>
      <c r="U6844">
        <f>MONTH(CustomerSupport[[#This Row],[Date of Purchase]])</f>
        <v>11</v>
      </c>
      <c r="V6844" t="str">
        <f>TEXT('Working data'!G6844,"mmmm")</f>
        <v>November</v>
      </c>
      <c r="W6844">
        <f>YEAR(CustomerSupport[[#This Row],[Date of Purchase]])</f>
        <v>2020</v>
      </c>
      <c r="X6844" t="str">
        <f t="shared" si="106"/>
        <v/>
      </c>
    </row>
    <row r="6845" spans="1:24" ht="14.25" customHeight="1" x14ac:dyDescent="0.4">
      <c r="A6845">
        <v>6844</v>
      </c>
      <c r="B6845" t="s">
        <v>22170</v>
      </c>
      <c r="C6845" t="s">
        <v>22171</v>
      </c>
      <c r="D6845">
        <v>59</v>
      </c>
      <c r="E6845" t="s">
        <v>19</v>
      </c>
      <c r="F6845" t="s">
        <v>207</v>
      </c>
      <c r="G6845" s="1">
        <v>44115</v>
      </c>
      <c r="H6845" t="s">
        <v>66</v>
      </c>
      <c r="I6845" t="s">
        <v>150</v>
      </c>
      <c r="J6845" s="2" t="s">
        <v>22172</v>
      </c>
      <c r="K6845" t="s">
        <v>24</v>
      </c>
      <c r="M6845" t="s">
        <v>25</v>
      </c>
      <c r="N6845" t="s">
        <v>33</v>
      </c>
      <c r="O6845" s="3">
        <v>45078.951273148145</v>
      </c>
      <c r="R6845">
        <v>6844</v>
      </c>
      <c r="S6845" t="str">
        <f>PROPER(CustomerSupport[[#This Row],[Resolution]])</f>
        <v/>
      </c>
      <c r="T6845" t="str">
        <f>TRIM(CustomerSupport[[#This Row],[Customer Name]])</f>
        <v>Kevin Kim</v>
      </c>
      <c r="U6845">
        <f>MONTH(CustomerSupport[[#This Row],[Date of Purchase]])</f>
        <v>10</v>
      </c>
      <c r="V6845" t="str">
        <f>TEXT('Working data'!G6845,"mmmm")</f>
        <v>October</v>
      </c>
      <c r="W6845">
        <f>YEAR(CustomerSupport[[#This Row],[Date of Purchase]])</f>
        <v>2020</v>
      </c>
      <c r="X6845" t="str">
        <f t="shared" si="106"/>
        <v/>
      </c>
    </row>
    <row r="6846" spans="1:24" ht="14.25" customHeight="1" x14ac:dyDescent="0.4">
      <c r="A6846">
        <v>6845</v>
      </c>
      <c r="B6846" t="s">
        <v>22173</v>
      </c>
      <c r="C6846" t="s">
        <v>22174</v>
      </c>
      <c r="D6846">
        <v>68</v>
      </c>
      <c r="E6846" t="s">
        <v>29</v>
      </c>
      <c r="F6846" t="s">
        <v>383</v>
      </c>
      <c r="G6846" s="1">
        <v>44079</v>
      </c>
      <c r="H6846" t="s">
        <v>67</v>
      </c>
      <c r="I6846" t="s">
        <v>141</v>
      </c>
      <c r="J6846" t="s">
        <v>22175</v>
      </c>
      <c r="K6846" t="s">
        <v>62</v>
      </c>
      <c r="M6846" t="s">
        <v>41</v>
      </c>
      <c r="N6846" t="s">
        <v>83</v>
      </c>
      <c r="R6846">
        <v>6845</v>
      </c>
      <c r="S6846" t="str">
        <f>PROPER(CustomerSupport[[#This Row],[Resolution]])</f>
        <v/>
      </c>
      <c r="T6846" t="str">
        <f>TRIM(CustomerSupport[[#This Row],[Customer Name]])</f>
        <v>Martin Mitchell</v>
      </c>
      <c r="U6846">
        <f>MONTH(CustomerSupport[[#This Row],[Date of Purchase]])</f>
        <v>9</v>
      </c>
      <c r="V6846" t="str">
        <f>TEXT('Working data'!G6846,"mmmm")</f>
        <v>September</v>
      </c>
      <c r="W6846">
        <f>YEAR(CustomerSupport[[#This Row],[Date of Purchase]])</f>
        <v>2020</v>
      </c>
      <c r="X6846" t="str">
        <f t="shared" si="106"/>
        <v/>
      </c>
    </row>
    <row r="6847" spans="1:24" ht="14.25" customHeight="1" x14ac:dyDescent="0.4">
      <c r="A6847">
        <v>6846</v>
      </c>
      <c r="B6847" t="s">
        <v>22176</v>
      </c>
      <c r="C6847" t="s">
        <v>22177</v>
      </c>
      <c r="D6847">
        <v>23</v>
      </c>
      <c r="E6847" t="s">
        <v>29</v>
      </c>
      <c r="F6847" t="s">
        <v>286</v>
      </c>
      <c r="G6847" s="1">
        <v>44218</v>
      </c>
      <c r="H6847" t="s">
        <v>59</v>
      </c>
      <c r="I6847" t="s">
        <v>37</v>
      </c>
      <c r="J6847" t="s">
        <v>1141</v>
      </c>
      <c r="K6847" t="s">
        <v>39</v>
      </c>
      <c r="L6847" t="s">
        <v>22178</v>
      </c>
      <c r="M6847" t="s">
        <v>89</v>
      </c>
      <c r="N6847" t="s">
        <v>83</v>
      </c>
      <c r="O6847" s="3">
        <v>45078.917951388888</v>
      </c>
      <c r="P6847" s="3">
        <v>45078.330451388887</v>
      </c>
      <c r="Q6847">
        <v>1</v>
      </c>
      <c r="R6847">
        <v>6846</v>
      </c>
      <c r="S6847" t="str">
        <f>PROPER(CustomerSupport[[#This Row],[Resolution]])</f>
        <v>List Too Quite Sort Spend.</v>
      </c>
      <c r="T6847" t="str">
        <f>TRIM(CustomerSupport[[#This Row],[Customer Name]])</f>
        <v>Jennifer Greer</v>
      </c>
      <c r="U6847">
        <f>MONTH(CustomerSupport[[#This Row],[Date of Purchase]])</f>
        <v>1</v>
      </c>
      <c r="V6847" t="str">
        <f>TEXT('Working data'!G6847,"mmmm")</f>
        <v>January</v>
      </c>
      <c r="W6847">
        <f>YEAR(CustomerSupport[[#This Row],[Date of Purchase]])</f>
        <v>2021</v>
      </c>
      <c r="X6847">
        <f t="shared" si="106"/>
        <v>-14.100000000034925</v>
      </c>
    </row>
    <row r="6848" spans="1:24" ht="14.25" customHeight="1" x14ac:dyDescent="0.4">
      <c r="A6848">
        <v>6847</v>
      </c>
      <c r="B6848" t="s">
        <v>22179</v>
      </c>
      <c r="C6848" t="s">
        <v>22180</v>
      </c>
      <c r="D6848">
        <v>33</v>
      </c>
      <c r="E6848" t="s">
        <v>29</v>
      </c>
      <c r="F6848" t="s">
        <v>107</v>
      </c>
      <c r="G6848" s="1">
        <v>44512</v>
      </c>
      <c r="H6848" t="s">
        <v>59</v>
      </c>
      <c r="I6848" t="s">
        <v>93</v>
      </c>
      <c r="J6848" s="2" t="s">
        <v>22181</v>
      </c>
      <c r="K6848" t="s">
        <v>62</v>
      </c>
      <c r="M6848" t="s">
        <v>25</v>
      </c>
      <c r="N6848" t="s">
        <v>55</v>
      </c>
      <c r="R6848">
        <v>6847</v>
      </c>
      <c r="S6848" t="str">
        <f>PROPER(CustomerSupport[[#This Row],[Resolution]])</f>
        <v/>
      </c>
      <c r="T6848" t="str">
        <f>TRIM(CustomerSupport[[#This Row],[Customer Name]])</f>
        <v>Robin Thomas</v>
      </c>
      <c r="U6848">
        <f>MONTH(CustomerSupport[[#This Row],[Date of Purchase]])</f>
        <v>11</v>
      </c>
      <c r="V6848" t="str">
        <f>TEXT('Working data'!G6848,"mmmm")</f>
        <v>November</v>
      </c>
      <c r="W6848">
        <f>YEAR(CustomerSupport[[#This Row],[Date of Purchase]])</f>
        <v>2021</v>
      </c>
      <c r="X6848" t="str">
        <f t="shared" si="106"/>
        <v/>
      </c>
    </row>
    <row r="6849" spans="1:24" ht="14.25" customHeight="1" x14ac:dyDescent="0.4">
      <c r="A6849">
        <v>6848</v>
      </c>
      <c r="B6849" t="s">
        <v>22182</v>
      </c>
      <c r="C6849" t="s">
        <v>22183</v>
      </c>
      <c r="D6849">
        <v>43</v>
      </c>
      <c r="E6849" t="s">
        <v>29</v>
      </c>
      <c r="F6849" t="s">
        <v>44</v>
      </c>
      <c r="G6849" s="1">
        <v>43861</v>
      </c>
      <c r="H6849" t="s">
        <v>67</v>
      </c>
      <c r="I6849" t="s">
        <v>99</v>
      </c>
      <c r="J6849" t="s">
        <v>22184</v>
      </c>
      <c r="K6849" t="s">
        <v>39</v>
      </c>
      <c r="L6849" t="s">
        <v>22185</v>
      </c>
      <c r="M6849" t="s">
        <v>89</v>
      </c>
      <c r="N6849" t="s">
        <v>55</v>
      </c>
      <c r="O6849" s="3">
        <v>45078.579780092594</v>
      </c>
      <c r="P6849" s="3">
        <v>45078.988113425927</v>
      </c>
      <c r="Q6849">
        <v>4</v>
      </c>
      <c r="R6849">
        <v>6848</v>
      </c>
      <c r="S6849" t="str">
        <f>PROPER(CustomerSupport[[#This Row],[Resolution]])</f>
        <v>Camera Seem Class Sing Box Here Collection.</v>
      </c>
      <c r="T6849" t="str">
        <f>TRIM(CustomerSupport[[#This Row],[Customer Name]])</f>
        <v>James Weaver</v>
      </c>
      <c r="U6849">
        <f>MONTH(CustomerSupport[[#This Row],[Date of Purchase]])</f>
        <v>1</v>
      </c>
      <c r="V6849" t="str">
        <f>TEXT('Working data'!G6849,"mmmm")</f>
        <v>January</v>
      </c>
      <c r="W6849">
        <f>YEAR(CustomerSupport[[#This Row],[Date of Purchase]])</f>
        <v>2020</v>
      </c>
      <c r="X6849">
        <f t="shared" si="106"/>
        <v>9.7999999999883585</v>
      </c>
    </row>
    <row r="6850" spans="1:24" ht="14.25" customHeight="1" x14ac:dyDescent="0.4">
      <c r="A6850">
        <v>6849</v>
      </c>
      <c r="B6850" t="s">
        <v>1674</v>
      </c>
      <c r="C6850" t="s">
        <v>22186</v>
      </c>
      <c r="D6850">
        <v>43</v>
      </c>
      <c r="E6850" t="s">
        <v>29</v>
      </c>
      <c r="F6850" t="s">
        <v>317</v>
      </c>
      <c r="G6850" s="1">
        <v>44231</v>
      </c>
      <c r="H6850" t="s">
        <v>66</v>
      </c>
      <c r="I6850" t="s">
        <v>60</v>
      </c>
      <c r="J6850" t="s">
        <v>22187</v>
      </c>
      <c r="K6850" t="s">
        <v>62</v>
      </c>
      <c r="M6850" t="s">
        <v>25</v>
      </c>
      <c r="N6850" t="s">
        <v>83</v>
      </c>
      <c r="R6850">
        <v>6849</v>
      </c>
      <c r="S6850" t="str">
        <f>PROPER(CustomerSupport[[#This Row],[Resolution]])</f>
        <v/>
      </c>
      <c r="T6850" t="str">
        <f>TRIM(CustomerSupport[[#This Row],[Customer Name]])</f>
        <v>Matthew Wilson</v>
      </c>
      <c r="U6850">
        <f>MONTH(CustomerSupport[[#This Row],[Date of Purchase]])</f>
        <v>2</v>
      </c>
      <c r="V6850" t="str">
        <f>TEXT('Working data'!G6850,"mmmm")</f>
        <v>February</v>
      </c>
      <c r="W6850">
        <f>YEAR(CustomerSupport[[#This Row],[Date of Purchase]])</f>
        <v>2021</v>
      </c>
      <c r="X6850" t="str">
        <f t="shared" ref="X6850:X6913" si="107">IF(OR(O6850="",P6850=""),"",(P6850-O6850)*24)</f>
        <v/>
      </c>
    </row>
    <row r="6851" spans="1:24" ht="14.25" customHeight="1" x14ac:dyDescent="0.4">
      <c r="A6851">
        <v>6850</v>
      </c>
      <c r="B6851" t="s">
        <v>22188</v>
      </c>
      <c r="C6851" t="s">
        <v>22189</v>
      </c>
      <c r="D6851">
        <v>46</v>
      </c>
      <c r="E6851" t="s">
        <v>58</v>
      </c>
      <c r="F6851" t="s">
        <v>76</v>
      </c>
      <c r="G6851" s="1">
        <v>44143</v>
      </c>
      <c r="H6851" t="s">
        <v>67</v>
      </c>
      <c r="I6851" t="s">
        <v>150</v>
      </c>
      <c r="J6851" s="2" t="s">
        <v>22190</v>
      </c>
      <c r="K6851" t="s">
        <v>24</v>
      </c>
      <c r="M6851" t="s">
        <v>25</v>
      </c>
      <c r="N6851" t="s">
        <v>55</v>
      </c>
      <c r="O6851" s="3">
        <v>45078.943009259259</v>
      </c>
      <c r="R6851">
        <v>6850</v>
      </c>
      <c r="S6851" t="str">
        <f>PROPER(CustomerSupport[[#This Row],[Resolution]])</f>
        <v/>
      </c>
      <c r="T6851" t="str">
        <f>TRIM(CustomerSupport[[#This Row],[Customer Name]])</f>
        <v>Ariel Jones</v>
      </c>
      <c r="U6851">
        <f>MONTH(CustomerSupport[[#This Row],[Date of Purchase]])</f>
        <v>11</v>
      </c>
      <c r="V6851" t="str">
        <f>TEXT('Working data'!G6851,"mmmm")</f>
        <v>November</v>
      </c>
      <c r="W6851">
        <f>YEAR(CustomerSupport[[#This Row],[Date of Purchase]])</f>
        <v>2020</v>
      </c>
      <c r="X6851" t="str">
        <f t="shared" si="107"/>
        <v/>
      </c>
    </row>
    <row r="6852" spans="1:24" ht="14.25" customHeight="1" x14ac:dyDescent="0.4">
      <c r="A6852">
        <v>6851</v>
      </c>
      <c r="B6852" t="s">
        <v>22191</v>
      </c>
      <c r="C6852" t="s">
        <v>22192</v>
      </c>
      <c r="D6852">
        <v>39</v>
      </c>
      <c r="E6852" t="s">
        <v>19</v>
      </c>
      <c r="F6852" t="s">
        <v>317</v>
      </c>
      <c r="G6852" s="1">
        <v>44073</v>
      </c>
      <c r="H6852" t="s">
        <v>67</v>
      </c>
      <c r="I6852" t="s">
        <v>31</v>
      </c>
      <c r="J6852" s="2" t="s">
        <v>22193</v>
      </c>
      <c r="K6852" t="s">
        <v>24</v>
      </c>
      <c r="M6852" t="s">
        <v>89</v>
      </c>
      <c r="N6852" t="s">
        <v>55</v>
      </c>
      <c r="O6852" s="3">
        <v>45078.714537037034</v>
      </c>
      <c r="R6852">
        <v>6851</v>
      </c>
      <c r="S6852" t="str">
        <f>PROPER(CustomerSupport[[#This Row],[Resolution]])</f>
        <v/>
      </c>
      <c r="T6852" t="str">
        <f>TRIM(CustomerSupport[[#This Row],[Customer Name]])</f>
        <v>James Matthews</v>
      </c>
      <c r="U6852">
        <f>MONTH(CustomerSupport[[#This Row],[Date of Purchase]])</f>
        <v>8</v>
      </c>
      <c r="V6852" t="str">
        <f>TEXT('Working data'!G6852,"mmmm")</f>
        <v>August</v>
      </c>
      <c r="W6852">
        <f>YEAR(CustomerSupport[[#This Row],[Date of Purchase]])</f>
        <v>2020</v>
      </c>
      <c r="X6852" t="str">
        <f t="shared" si="107"/>
        <v/>
      </c>
    </row>
    <row r="6853" spans="1:24" ht="14.25" customHeight="1" x14ac:dyDescent="0.4">
      <c r="A6853">
        <v>6852</v>
      </c>
      <c r="B6853" t="s">
        <v>22194</v>
      </c>
      <c r="C6853" t="s">
        <v>22195</v>
      </c>
      <c r="D6853">
        <v>36</v>
      </c>
      <c r="E6853" t="s">
        <v>19</v>
      </c>
      <c r="F6853" t="s">
        <v>51</v>
      </c>
      <c r="G6853" s="1">
        <v>43857</v>
      </c>
      <c r="H6853" t="s">
        <v>59</v>
      </c>
      <c r="I6853" t="s">
        <v>93</v>
      </c>
      <c r="J6853" s="2" t="s">
        <v>22196</v>
      </c>
      <c r="K6853" t="s">
        <v>24</v>
      </c>
      <c r="M6853" t="s">
        <v>89</v>
      </c>
      <c r="N6853" t="s">
        <v>55</v>
      </c>
      <c r="O6853" s="3">
        <v>45078.17496527778</v>
      </c>
      <c r="R6853">
        <v>6852</v>
      </c>
      <c r="S6853" t="str">
        <f>PROPER(CustomerSupport[[#This Row],[Resolution]])</f>
        <v/>
      </c>
      <c r="T6853" t="str">
        <f>TRIM(CustomerSupport[[#This Row],[Customer Name]])</f>
        <v>Alison Williams</v>
      </c>
      <c r="U6853">
        <f>MONTH(CustomerSupport[[#This Row],[Date of Purchase]])</f>
        <v>1</v>
      </c>
      <c r="V6853" t="str">
        <f>TEXT('Working data'!G6853,"mmmm")</f>
        <v>January</v>
      </c>
      <c r="W6853">
        <f>YEAR(CustomerSupport[[#This Row],[Date of Purchase]])</f>
        <v>2020</v>
      </c>
      <c r="X6853" t="str">
        <f t="shared" si="107"/>
        <v/>
      </c>
    </row>
    <row r="6854" spans="1:24" ht="14.25" customHeight="1" x14ac:dyDescent="0.4">
      <c r="A6854">
        <v>6853</v>
      </c>
      <c r="B6854" t="s">
        <v>22197</v>
      </c>
      <c r="C6854" t="s">
        <v>22198</v>
      </c>
      <c r="D6854">
        <v>25</v>
      </c>
      <c r="E6854" t="s">
        <v>29</v>
      </c>
      <c r="F6854" t="s">
        <v>161</v>
      </c>
      <c r="G6854" s="1">
        <v>43894</v>
      </c>
      <c r="H6854" t="s">
        <v>66</v>
      </c>
      <c r="I6854" t="s">
        <v>150</v>
      </c>
      <c r="J6854" s="2" t="s">
        <v>22199</v>
      </c>
      <c r="K6854" t="s">
        <v>39</v>
      </c>
      <c r="L6854" t="s">
        <v>22200</v>
      </c>
      <c r="M6854" t="s">
        <v>25</v>
      </c>
      <c r="N6854" t="s">
        <v>26</v>
      </c>
      <c r="O6854" s="3">
        <v>45078.534710648149</v>
      </c>
      <c r="P6854" s="3">
        <v>45078.156238425923</v>
      </c>
      <c r="Q6854">
        <v>1</v>
      </c>
      <c r="R6854">
        <v>6853</v>
      </c>
      <c r="S6854" t="str">
        <f>PROPER(CustomerSupport[[#This Row],[Resolution]])</f>
        <v>Keep Admit Relate Moment Central Hit.</v>
      </c>
      <c r="T6854" t="str">
        <f>TRIM(CustomerSupport[[#This Row],[Customer Name]])</f>
        <v>Samuel Johns</v>
      </c>
      <c r="U6854">
        <f>MONTH(CustomerSupport[[#This Row],[Date of Purchase]])</f>
        <v>3</v>
      </c>
      <c r="V6854" t="str">
        <f>TEXT('Working data'!G6854,"mmmm")</f>
        <v>March</v>
      </c>
      <c r="W6854">
        <f>YEAR(CustomerSupport[[#This Row],[Date of Purchase]])</f>
        <v>2020</v>
      </c>
      <c r="X6854">
        <f t="shared" si="107"/>
        <v>-9.0833333334303461</v>
      </c>
    </row>
    <row r="6855" spans="1:24" ht="14.25" customHeight="1" x14ac:dyDescent="0.4">
      <c r="A6855">
        <v>6854</v>
      </c>
      <c r="B6855" t="s">
        <v>15764</v>
      </c>
      <c r="C6855" t="s">
        <v>22201</v>
      </c>
      <c r="D6855">
        <v>59</v>
      </c>
      <c r="E6855" t="s">
        <v>58</v>
      </c>
      <c r="F6855" t="s">
        <v>397</v>
      </c>
      <c r="G6855" s="1">
        <v>44497</v>
      </c>
      <c r="H6855" t="s">
        <v>21</v>
      </c>
      <c r="I6855" t="s">
        <v>31</v>
      </c>
      <c r="J6855" t="s">
        <v>22202</v>
      </c>
      <c r="K6855" t="s">
        <v>62</v>
      </c>
      <c r="M6855" t="s">
        <v>89</v>
      </c>
      <c r="N6855" t="s">
        <v>83</v>
      </c>
      <c r="R6855">
        <v>6854</v>
      </c>
      <c r="S6855" t="str">
        <f>PROPER(CustomerSupport[[#This Row],[Resolution]])</f>
        <v/>
      </c>
      <c r="T6855" t="str">
        <f>TRIM(CustomerSupport[[#This Row],[Customer Name]])</f>
        <v>Lisa Lewis</v>
      </c>
      <c r="U6855">
        <f>MONTH(CustomerSupport[[#This Row],[Date of Purchase]])</f>
        <v>10</v>
      </c>
      <c r="V6855" t="str">
        <f>TEXT('Working data'!G6855,"mmmm")</f>
        <v>October</v>
      </c>
      <c r="W6855">
        <f>YEAR(CustomerSupport[[#This Row],[Date of Purchase]])</f>
        <v>2021</v>
      </c>
      <c r="X6855" t="str">
        <f t="shared" si="107"/>
        <v/>
      </c>
    </row>
    <row r="6856" spans="1:24" ht="14.25" customHeight="1" x14ac:dyDescent="0.4">
      <c r="A6856">
        <v>6855</v>
      </c>
      <c r="B6856" t="s">
        <v>22203</v>
      </c>
      <c r="C6856" t="s">
        <v>20136</v>
      </c>
      <c r="D6856">
        <v>47</v>
      </c>
      <c r="E6856" t="s">
        <v>58</v>
      </c>
      <c r="F6856" t="s">
        <v>92</v>
      </c>
      <c r="G6856" s="1">
        <v>44144</v>
      </c>
      <c r="H6856" t="s">
        <v>21</v>
      </c>
      <c r="I6856" t="s">
        <v>67</v>
      </c>
      <c r="J6856" s="2" t="s">
        <v>22204</v>
      </c>
      <c r="K6856" t="s">
        <v>24</v>
      </c>
      <c r="M6856" t="s">
        <v>41</v>
      </c>
      <c r="N6856" t="s">
        <v>55</v>
      </c>
      <c r="O6856" s="3">
        <v>45078.470173611109</v>
      </c>
      <c r="R6856">
        <v>6855</v>
      </c>
      <c r="S6856" t="str">
        <f>PROPER(CustomerSupport[[#This Row],[Resolution]])</f>
        <v/>
      </c>
      <c r="T6856" t="str">
        <f>TRIM(CustomerSupport[[#This Row],[Customer Name]])</f>
        <v>Gina Wood</v>
      </c>
      <c r="U6856">
        <f>MONTH(CustomerSupport[[#This Row],[Date of Purchase]])</f>
        <v>11</v>
      </c>
      <c r="V6856" t="str">
        <f>TEXT('Working data'!G6856,"mmmm")</f>
        <v>November</v>
      </c>
      <c r="W6856">
        <f>YEAR(CustomerSupport[[#This Row],[Date of Purchase]])</f>
        <v>2020</v>
      </c>
      <c r="X6856" t="str">
        <f t="shared" si="107"/>
        <v/>
      </c>
    </row>
    <row r="6857" spans="1:24" ht="14.25" customHeight="1" x14ac:dyDescent="0.4">
      <c r="A6857">
        <v>6856</v>
      </c>
      <c r="B6857" t="s">
        <v>22205</v>
      </c>
      <c r="C6857" t="s">
        <v>22206</v>
      </c>
      <c r="D6857">
        <v>23</v>
      </c>
      <c r="E6857" t="s">
        <v>29</v>
      </c>
      <c r="F6857" t="s">
        <v>157</v>
      </c>
      <c r="G6857" s="1">
        <v>44038</v>
      </c>
      <c r="H6857" t="s">
        <v>59</v>
      </c>
      <c r="I6857" t="s">
        <v>31</v>
      </c>
      <c r="J6857" s="2" t="s">
        <v>22207</v>
      </c>
      <c r="K6857" t="s">
        <v>62</v>
      </c>
      <c r="M6857" t="s">
        <v>89</v>
      </c>
      <c r="N6857" t="s">
        <v>83</v>
      </c>
      <c r="R6857">
        <v>6856</v>
      </c>
      <c r="S6857" t="str">
        <f>PROPER(CustomerSupport[[#This Row],[Resolution]])</f>
        <v/>
      </c>
      <c r="T6857" t="str">
        <f>TRIM(CustomerSupport[[#This Row],[Customer Name]])</f>
        <v>Victoria Daniels</v>
      </c>
      <c r="U6857">
        <f>MONTH(CustomerSupport[[#This Row],[Date of Purchase]])</f>
        <v>7</v>
      </c>
      <c r="V6857" t="str">
        <f>TEXT('Working data'!G6857,"mmmm")</f>
        <v>July</v>
      </c>
      <c r="W6857">
        <f>YEAR(CustomerSupport[[#This Row],[Date of Purchase]])</f>
        <v>2020</v>
      </c>
      <c r="X6857" t="str">
        <f t="shared" si="107"/>
        <v/>
      </c>
    </row>
    <row r="6858" spans="1:24" ht="14.25" customHeight="1" x14ac:dyDescent="0.4">
      <c r="A6858">
        <v>6857</v>
      </c>
      <c r="B6858" t="s">
        <v>22208</v>
      </c>
      <c r="C6858" t="s">
        <v>22209</v>
      </c>
      <c r="D6858">
        <v>65</v>
      </c>
      <c r="E6858" t="s">
        <v>19</v>
      </c>
      <c r="F6858" t="s">
        <v>103</v>
      </c>
      <c r="G6858" s="1">
        <v>44100</v>
      </c>
      <c r="H6858" t="s">
        <v>45</v>
      </c>
      <c r="I6858" t="s">
        <v>99</v>
      </c>
      <c r="J6858" t="s">
        <v>1076</v>
      </c>
      <c r="K6858" t="s">
        <v>39</v>
      </c>
      <c r="L6858" t="s">
        <v>22210</v>
      </c>
      <c r="M6858" t="s">
        <v>143</v>
      </c>
      <c r="N6858" t="s">
        <v>83</v>
      </c>
      <c r="O6858" s="3">
        <v>45078.835474537038</v>
      </c>
      <c r="P6858" s="3">
        <v>45078.668113425927</v>
      </c>
      <c r="Q6858">
        <v>5</v>
      </c>
      <c r="R6858">
        <v>6857</v>
      </c>
      <c r="S6858" t="str">
        <f>PROPER(CustomerSupport[[#This Row],[Resolution]])</f>
        <v>Alone Election Reduce Theory No Per.</v>
      </c>
      <c r="T6858" t="str">
        <f>TRIM(CustomerSupport[[#This Row],[Customer Name]])</f>
        <v>Stephen Green</v>
      </c>
      <c r="U6858">
        <f>MONTH(CustomerSupport[[#This Row],[Date of Purchase]])</f>
        <v>9</v>
      </c>
      <c r="V6858" t="str">
        <f>TEXT('Working data'!G6858,"mmmm")</f>
        <v>September</v>
      </c>
      <c r="W6858">
        <f>YEAR(CustomerSupport[[#This Row],[Date of Purchase]])</f>
        <v>2020</v>
      </c>
      <c r="X6858">
        <f t="shared" si="107"/>
        <v>-4.0166666666627862</v>
      </c>
    </row>
    <row r="6859" spans="1:24" ht="14.25" customHeight="1" x14ac:dyDescent="0.4">
      <c r="A6859">
        <v>6858</v>
      </c>
      <c r="B6859" t="s">
        <v>6509</v>
      </c>
      <c r="C6859" t="s">
        <v>22211</v>
      </c>
      <c r="D6859">
        <v>58</v>
      </c>
      <c r="E6859" t="s">
        <v>19</v>
      </c>
      <c r="F6859" t="s">
        <v>339</v>
      </c>
      <c r="G6859" s="1">
        <v>44111</v>
      </c>
      <c r="H6859" t="s">
        <v>45</v>
      </c>
      <c r="I6859" t="s">
        <v>177</v>
      </c>
      <c r="J6859" s="2" t="s">
        <v>22212</v>
      </c>
      <c r="K6859" t="s">
        <v>24</v>
      </c>
      <c r="M6859" t="s">
        <v>143</v>
      </c>
      <c r="N6859" t="s">
        <v>83</v>
      </c>
      <c r="O6859" s="3">
        <v>45078.779942129629</v>
      </c>
      <c r="R6859">
        <v>6858</v>
      </c>
      <c r="S6859" t="str">
        <f>PROPER(CustomerSupport[[#This Row],[Resolution]])</f>
        <v/>
      </c>
      <c r="T6859" t="str">
        <f>TRIM(CustomerSupport[[#This Row],[Customer Name]])</f>
        <v>Debra Smith</v>
      </c>
      <c r="U6859">
        <f>MONTH(CustomerSupport[[#This Row],[Date of Purchase]])</f>
        <v>10</v>
      </c>
      <c r="V6859" t="str">
        <f>TEXT('Working data'!G6859,"mmmm")</f>
        <v>October</v>
      </c>
      <c r="W6859">
        <f>YEAR(CustomerSupport[[#This Row],[Date of Purchase]])</f>
        <v>2020</v>
      </c>
      <c r="X6859" t="str">
        <f t="shared" si="107"/>
        <v/>
      </c>
    </row>
    <row r="6860" spans="1:24" ht="14.25" customHeight="1" x14ac:dyDescent="0.4">
      <c r="A6860">
        <v>6859</v>
      </c>
      <c r="B6860" t="s">
        <v>22213</v>
      </c>
      <c r="C6860" t="s">
        <v>22214</v>
      </c>
      <c r="D6860">
        <v>52</v>
      </c>
      <c r="E6860" t="s">
        <v>29</v>
      </c>
      <c r="F6860" t="s">
        <v>339</v>
      </c>
      <c r="G6860" s="1">
        <v>44068</v>
      </c>
      <c r="H6860" t="s">
        <v>66</v>
      </c>
      <c r="I6860" t="s">
        <v>46</v>
      </c>
      <c r="J6860" s="2" t="s">
        <v>22215</v>
      </c>
      <c r="K6860" t="s">
        <v>24</v>
      </c>
      <c r="M6860" t="s">
        <v>41</v>
      </c>
      <c r="N6860" t="s">
        <v>55</v>
      </c>
      <c r="O6860" s="3">
        <v>45078.138287037036</v>
      </c>
      <c r="R6860">
        <v>6859</v>
      </c>
      <c r="S6860" t="str">
        <f>PROPER(CustomerSupport[[#This Row],[Resolution]])</f>
        <v/>
      </c>
      <c r="T6860" t="str">
        <f>TRIM(CustomerSupport[[#This Row],[Customer Name]])</f>
        <v>Jennifer Baker</v>
      </c>
      <c r="U6860">
        <f>MONTH(CustomerSupport[[#This Row],[Date of Purchase]])</f>
        <v>8</v>
      </c>
      <c r="V6860" t="str">
        <f>TEXT('Working data'!G6860,"mmmm")</f>
        <v>August</v>
      </c>
      <c r="W6860">
        <f>YEAR(CustomerSupport[[#This Row],[Date of Purchase]])</f>
        <v>2020</v>
      </c>
      <c r="X6860" t="str">
        <f t="shared" si="107"/>
        <v/>
      </c>
    </row>
    <row r="6861" spans="1:24" ht="14.25" customHeight="1" x14ac:dyDescent="0.4">
      <c r="A6861">
        <v>6860</v>
      </c>
      <c r="B6861" t="s">
        <v>22216</v>
      </c>
      <c r="C6861" t="s">
        <v>22217</v>
      </c>
      <c r="D6861">
        <v>33</v>
      </c>
      <c r="E6861" t="s">
        <v>19</v>
      </c>
      <c r="F6861" t="s">
        <v>655</v>
      </c>
      <c r="G6861" s="1">
        <v>44341</v>
      </c>
      <c r="H6861" t="s">
        <v>21</v>
      </c>
      <c r="I6861" t="s">
        <v>59</v>
      </c>
      <c r="J6861" s="2" t="s">
        <v>22218</v>
      </c>
      <c r="K6861" t="s">
        <v>24</v>
      </c>
      <c r="M6861" t="s">
        <v>25</v>
      </c>
      <c r="N6861" t="s">
        <v>83</v>
      </c>
      <c r="O6861" s="3">
        <v>45078.423726851855</v>
      </c>
      <c r="R6861">
        <v>6860</v>
      </c>
      <c r="S6861" t="str">
        <f>PROPER(CustomerSupport[[#This Row],[Resolution]])</f>
        <v/>
      </c>
      <c r="T6861" t="str">
        <f>TRIM(CustomerSupport[[#This Row],[Customer Name]])</f>
        <v>Cynthia Carter</v>
      </c>
      <c r="U6861">
        <f>MONTH(CustomerSupport[[#This Row],[Date of Purchase]])</f>
        <v>5</v>
      </c>
      <c r="V6861" t="str">
        <f>TEXT('Working data'!G6861,"mmmm")</f>
        <v>May</v>
      </c>
      <c r="W6861">
        <f>YEAR(CustomerSupport[[#This Row],[Date of Purchase]])</f>
        <v>2021</v>
      </c>
      <c r="X6861" t="str">
        <f t="shared" si="107"/>
        <v/>
      </c>
    </row>
    <row r="6862" spans="1:24" ht="14.25" customHeight="1" x14ac:dyDescent="0.4">
      <c r="A6862">
        <v>6861</v>
      </c>
      <c r="B6862" t="s">
        <v>22219</v>
      </c>
      <c r="C6862" t="s">
        <v>22220</v>
      </c>
      <c r="D6862">
        <v>31</v>
      </c>
      <c r="E6862" t="s">
        <v>58</v>
      </c>
      <c r="F6862" t="s">
        <v>65</v>
      </c>
      <c r="G6862" s="1">
        <v>44216</v>
      </c>
      <c r="H6862" t="s">
        <v>21</v>
      </c>
      <c r="I6862" t="s">
        <v>52</v>
      </c>
      <c r="J6862" s="2" t="s">
        <v>22221</v>
      </c>
      <c r="K6862" t="s">
        <v>62</v>
      </c>
      <c r="M6862" t="s">
        <v>25</v>
      </c>
      <c r="N6862" t="s">
        <v>33</v>
      </c>
      <c r="R6862">
        <v>6861</v>
      </c>
      <c r="S6862" t="str">
        <f>PROPER(CustomerSupport[[#This Row],[Resolution]])</f>
        <v/>
      </c>
      <c r="T6862" t="str">
        <f>TRIM(CustomerSupport[[#This Row],[Customer Name]])</f>
        <v>Anthony Peterson</v>
      </c>
      <c r="U6862">
        <f>MONTH(CustomerSupport[[#This Row],[Date of Purchase]])</f>
        <v>1</v>
      </c>
      <c r="V6862" t="str">
        <f>TEXT('Working data'!G6862,"mmmm")</f>
        <v>January</v>
      </c>
      <c r="W6862">
        <f>YEAR(CustomerSupport[[#This Row],[Date of Purchase]])</f>
        <v>2021</v>
      </c>
      <c r="X6862" t="str">
        <f t="shared" si="107"/>
        <v/>
      </c>
    </row>
    <row r="6863" spans="1:24" ht="14.25" customHeight="1" x14ac:dyDescent="0.4">
      <c r="A6863">
        <v>6862</v>
      </c>
      <c r="B6863" t="s">
        <v>22222</v>
      </c>
      <c r="C6863" t="s">
        <v>22223</v>
      </c>
      <c r="D6863">
        <v>19</v>
      </c>
      <c r="E6863" t="s">
        <v>29</v>
      </c>
      <c r="F6863" t="s">
        <v>117</v>
      </c>
      <c r="G6863" s="1">
        <v>44165</v>
      </c>
      <c r="H6863" t="s">
        <v>67</v>
      </c>
      <c r="I6863" t="s">
        <v>46</v>
      </c>
      <c r="J6863" s="2" t="s">
        <v>22224</v>
      </c>
      <c r="K6863" t="s">
        <v>24</v>
      </c>
      <c r="M6863" t="s">
        <v>25</v>
      </c>
      <c r="N6863" t="s">
        <v>26</v>
      </c>
      <c r="O6863" s="3">
        <v>45078.293900462966</v>
      </c>
      <c r="R6863">
        <v>6862</v>
      </c>
      <c r="S6863" t="str">
        <f>PROPER(CustomerSupport[[#This Row],[Resolution]])</f>
        <v/>
      </c>
      <c r="T6863" t="str">
        <f>TRIM(CustomerSupport[[#This Row],[Customer Name]])</f>
        <v>Beth Ramsey</v>
      </c>
      <c r="U6863">
        <f>MONTH(CustomerSupport[[#This Row],[Date of Purchase]])</f>
        <v>11</v>
      </c>
      <c r="V6863" t="str">
        <f>TEXT('Working data'!G6863,"mmmm")</f>
        <v>November</v>
      </c>
      <c r="W6863">
        <f>YEAR(CustomerSupport[[#This Row],[Date of Purchase]])</f>
        <v>2020</v>
      </c>
      <c r="X6863" t="str">
        <f t="shared" si="107"/>
        <v/>
      </c>
    </row>
    <row r="6864" spans="1:24" ht="14.25" customHeight="1" x14ac:dyDescent="0.4">
      <c r="A6864">
        <v>6863</v>
      </c>
      <c r="B6864" t="s">
        <v>22225</v>
      </c>
      <c r="C6864" t="s">
        <v>22226</v>
      </c>
      <c r="D6864">
        <v>32</v>
      </c>
      <c r="E6864" t="s">
        <v>19</v>
      </c>
      <c r="F6864" t="s">
        <v>219</v>
      </c>
      <c r="G6864" s="1">
        <v>44140</v>
      </c>
      <c r="H6864" t="s">
        <v>66</v>
      </c>
      <c r="I6864" t="s">
        <v>113</v>
      </c>
      <c r="J6864" t="s">
        <v>1141</v>
      </c>
      <c r="K6864" t="s">
        <v>24</v>
      </c>
      <c r="M6864" t="s">
        <v>89</v>
      </c>
      <c r="N6864" t="s">
        <v>33</v>
      </c>
      <c r="O6864" s="3">
        <v>45078.313344907408</v>
      </c>
      <c r="R6864">
        <v>6863</v>
      </c>
      <c r="S6864" t="str">
        <f>PROPER(CustomerSupport[[#This Row],[Resolution]])</f>
        <v/>
      </c>
      <c r="T6864" t="str">
        <f>TRIM(CustomerSupport[[#This Row],[Customer Name]])</f>
        <v>Kevin Jennings</v>
      </c>
      <c r="U6864">
        <f>MONTH(CustomerSupport[[#This Row],[Date of Purchase]])</f>
        <v>11</v>
      </c>
      <c r="V6864" t="str">
        <f>TEXT('Working data'!G6864,"mmmm")</f>
        <v>November</v>
      </c>
      <c r="W6864">
        <f>YEAR(CustomerSupport[[#This Row],[Date of Purchase]])</f>
        <v>2020</v>
      </c>
      <c r="X6864" t="str">
        <f t="shared" si="107"/>
        <v/>
      </c>
    </row>
    <row r="6865" spans="1:24" ht="14.25" customHeight="1" x14ac:dyDescent="0.4">
      <c r="A6865">
        <v>6864</v>
      </c>
      <c r="B6865" t="s">
        <v>22227</v>
      </c>
      <c r="C6865" t="s">
        <v>22228</v>
      </c>
      <c r="D6865">
        <v>62</v>
      </c>
      <c r="E6865" t="s">
        <v>29</v>
      </c>
      <c r="F6865" t="s">
        <v>161</v>
      </c>
      <c r="G6865" s="1">
        <v>44233</v>
      </c>
      <c r="H6865" t="s">
        <v>21</v>
      </c>
      <c r="I6865" t="s">
        <v>99</v>
      </c>
      <c r="J6865" s="2" t="s">
        <v>22229</v>
      </c>
      <c r="K6865" t="s">
        <v>62</v>
      </c>
      <c r="M6865" t="s">
        <v>41</v>
      </c>
      <c r="N6865" t="s">
        <v>33</v>
      </c>
      <c r="R6865">
        <v>6864</v>
      </c>
      <c r="S6865" t="str">
        <f>PROPER(CustomerSupport[[#This Row],[Resolution]])</f>
        <v/>
      </c>
      <c r="T6865" t="str">
        <f>TRIM(CustomerSupport[[#This Row],[Customer Name]])</f>
        <v>James Thompson</v>
      </c>
      <c r="U6865">
        <f>MONTH(CustomerSupport[[#This Row],[Date of Purchase]])</f>
        <v>2</v>
      </c>
      <c r="V6865" t="str">
        <f>TEXT('Working data'!G6865,"mmmm")</f>
        <v>February</v>
      </c>
      <c r="W6865">
        <f>YEAR(CustomerSupport[[#This Row],[Date of Purchase]])</f>
        <v>2021</v>
      </c>
      <c r="X6865" t="str">
        <f t="shared" si="107"/>
        <v/>
      </c>
    </row>
    <row r="6866" spans="1:24" ht="14.25" customHeight="1" x14ac:dyDescent="0.4">
      <c r="A6866">
        <v>6865</v>
      </c>
      <c r="B6866" t="s">
        <v>22230</v>
      </c>
      <c r="C6866" t="s">
        <v>22231</v>
      </c>
      <c r="D6866">
        <v>53</v>
      </c>
      <c r="E6866" t="s">
        <v>58</v>
      </c>
      <c r="F6866" t="s">
        <v>699</v>
      </c>
      <c r="G6866" s="1">
        <v>43875</v>
      </c>
      <c r="H6866" t="s">
        <v>67</v>
      </c>
      <c r="I6866" t="s">
        <v>67</v>
      </c>
      <c r="J6866" s="2" t="s">
        <v>22232</v>
      </c>
      <c r="K6866" t="s">
        <v>24</v>
      </c>
      <c r="M6866" t="s">
        <v>89</v>
      </c>
      <c r="N6866" t="s">
        <v>83</v>
      </c>
      <c r="O6866" s="3">
        <v>45078.494629629633</v>
      </c>
      <c r="R6866">
        <v>6865</v>
      </c>
      <c r="S6866" t="str">
        <f>PROPER(CustomerSupport[[#This Row],[Resolution]])</f>
        <v/>
      </c>
      <c r="T6866" t="str">
        <f>TRIM(CustomerSupport[[#This Row],[Customer Name]])</f>
        <v>Mackenzie Burns</v>
      </c>
      <c r="U6866">
        <f>MONTH(CustomerSupport[[#This Row],[Date of Purchase]])</f>
        <v>2</v>
      </c>
      <c r="V6866" t="str">
        <f>TEXT('Working data'!G6866,"mmmm")</f>
        <v>February</v>
      </c>
      <c r="W6866">
        <f>YEAR(CustomerSupport[[#This Row],[Date of Purchase]])</f>
        <v>2020</v>
      </c>
      <c r="X6866" t="str">
        <f t="shared" si="107"/>
        <v/>
      </c>
    </row>
    <row r="6867" spans="1:24" ht="14.25" customHeight="1" x14ac:dyDescent="0.4">
      <c r="A6867">
        <v>6866</v>
      </c>
      <c r="B6867" t="s">
        <v>22233</v>
      </c>
      <c r="C6867" t="s">
        <v>22234</v>
      </c>
      <c r="D6867">
        <v>35</v>
      </c>
      <c r="E6867" t="s">
        <v>19</v>
      </c>
      <c r="F6867" t="s">
        <v>281</v>
      </c>
      <c r="G6867" s="1">
        <v>43884</v>
      </c>
      <c r="H6867" t="s">
        <v>66</v>
      </c>
      <c r="I6867" t="s">
        <v>113</v>
      </c>
      <c r="J6867" s="2" t="s">
        <v>22235</v>
      </c>
      <c r="K6867" t="s">
        <v>24</v>
      </c>
      <c r="M6867" t="s">
        <v>143</v>
      </c>
      <c r="N6867" t="s">
        <v>33</v>
      </c>
      <c r="O6867" s="3">
        <v>45078.737013888887</v>
      </c>
      <c r="R6867">
        <v>6866</v>
      </c>
      <c r="S6867" t="str">
        <f>PROPER(CustomerSupport[[#This Row],[Resolution]])</f>
        <v/>
      </c>
      <c r="T6867" t="str">
        <f>TRIM(CustomerSupport[[#This Row],[Customer Name]])</f>
        <v>Sean Turner</v>
      </c>
      <c r="U6867">
        <f>MONTH(CustomerSupport[[#This Row],[Date of Purchase]])</f>
        <v>2</v>
      </c>
      <c r="V6867" t="str">
        <f>TEXT('Working data'!G6867,"mmmm")</f>
        <v>February</v>
      </c>
      <c r="W6867">
        <f>YEAR(CustomerSupport[[#This Row],[Date of Purchase]])</f>
        <v>2020</v>
      </c>
      <c r="X6867" t="str">
        <f t="shared" si="107"/>
        <v/>
      </c>
    </row>
    <row r="6868" spans="1:24" ht="14.25" customHeight="1" x14ac:dyDescent="0.4">
      <c r="A6868">
        <v>6867</v>
      </c>
      <c r="B6868" t="s">
        <v>22236</v>
      </c>
      <c r="C6868" t="s">
        <v>22237</v>
      </c>
      <c r="D6868">
        <v>18</v>
      </c>
      <c r="E6868" t="s">
        <v>29</v>
      </c>
      <c r="F6868" t="s">
        <v>20</v>
      </c>
      <c r="G6868" s="1">
        <v>44201</v>
      </c>
      <c r="H6868" t="s">
        <v>45</v>
      </c>
      <c r="I6868" t="s">
        <v>113</v>
      </c>
      <c r="J6868" s="2" t="s">
        <v>22238</v>
      </c>
      <c r="K6868" t="s">
        <v>24</v>
      </c>
      <c r="M6868" t="s">
        <v>89</v>
      </c>
      <c r="N6868" t="s">
        <v>83</v>
      </c>
      <c r="O6868" s="3">
        <v>45078.618287037039</v>
      </c>
      <c r="R6868">
        <v>6867</v>
      </c>
      <c r="S6868" t="str">
        <f>PROPER(CustomerSupport[[#This Row],[Resolution]])</f>
        <v/>
      </c>
      <c r="T6868" t="str">
        <f>TRIM(CustomerSupport[[#This Row],[Customer Name]])</f>
        <v>Angela Martin</v>
      </c>
      <c r="U6868">
        <f>MONTH(CustomerSupport[[#This Row],[Date of Purchase]])</f>
        <v>1</v>
      </c>
      <c r="V6868" t="str">
        <f>TEXT('Working data'!G6868,"mmmm")</f>
        <v>January</v>
      </c>
      <c r="W6868">
        <f>YEAR(CustomerSupport[[#This Row],[Date of Purchase]])</f>
        <v>2021</v>
      </c>
      <c r="X6868" t="str">
        <f t="shared" si="107"/>
        <v/>
      </c>
    </row>
    <row r="6869" spans="1:24" ht="14.25" customHeight="1" x14ac:dyDescent="0.4">
      <c r="A6869">
        <v>6868</v>
      </c>
      <c r="B6869" t="s">
        <v>22239</v>
      </c>
      <c r="C6869" t="s">
        <v>22240</v>
      </c>
      <c r="D6869">
        <v>55</v>
      </c>
      <c r="E6869" t="s">
        <v>19</v>
      </c>
      <c r="F6869" t="s">
        <v>125</v>
      </c>
      <c r="G6869" s="1">
        <v>44328</v>
      </c>
      <c r="H6869" t="s">
        <v>66</v>
      </c>
      <c r="I6869" t="s">
        <v>22</v>
      </c>
      <c r="J6869" t="s">
        <v>22241</v>
      </c>
      <c r="K6869" t="s">
        <v>39</v>
      </c>
      <c r="L6869" t="s">
        <v>22242</v>
      </c>
      <c r="M6869" t="s">
        <v>89</v>
      </c>
      <c r="N6869" t="s">
        <v>55</v>
      </c>
      <c r="O6869" s="3">
        <v>45078.416909722226</v>
      </c>
      <c r="P6869" s="3">
        <v>45078.107187499998</v>
      </c>
      <c r="Q6869">
        <v>1</v>
      </c>
      <c r="R6869">
        <v>6868</v>
      </c>
      <c r="S6869" t="str">
        <f>PROPER(CustomerSupport[[#This Row],[Resolution]])</f>
        <v>Six Name Wide Against Meet Movie Camera.</v>
      </c>
      <c r="T6869" t="str">
        <f>TRIM(CustomerSupport[[#This Row],[Customer Name]])</f>
        <v>Victoria Duran</v>
      </c>
      <c r="U6869">
        <f>MONTH(CustomerSupport[[#This Row],[Date of Purchase]])</f>
        <v>5</v>
      </c>
      <c r="V6869" t="str">
        <f>TEXT('Working data'!G6869,"mmmm")</f>
        <v>May</v>
      </c>
      <c r="W6869">
        <f>YEAR(CustomerSupport[[#This Row],[Date of Purchase]])</f>
        <v>2021</v>
      </c>
      <c r="X6869">
        <f t="shared" si="107"/>
        <v>-7.4333333334652707</v>
      </c>
    </row>
    <row r="6870" spans="1:24" ht="14.25" customHeight="1" x14ac:dyDescent="0.4">
      <c r="A6870">
        <v>6869</v>
      </c>
      <c r="B6870" t="s">
        <v>22243</v>
      </c>
      <c r="C6870" t="s">
        <v>22244</v>
      </c>
      <c r="D6870">
        <v>31</v>
      </c>
      <c r="E6870" t="s">
        <v>19</v>
      </c>
      <c r="F6870" t="s">
        <v>107</v>
      </c>
      <c r="G6870" s="1">
        <v>43887</v>
      </c>
      <c r="H6870" t="s">
        <v>21</v>
      </c>
      <c r="I6870" t="s">
        <v>46</v>
      </c>
      <c r="J6870" s="2" t="s">
        <v>22245</v>
      </c>
      <c r="K6870" t="s">
        <v>39</v>
      </c>
      <c r="L6870" t="s">
        <v>22246</v>
      </c>
      <c r="M6870" t="s">
        <v>143</v>
      </c>
      <c r="N6870" t="s">
        <v>33</v>
      </c>
      <c r="O6870" s="3">
        <v>45078.804432870369</v>
      </c>
      <c r="P6870" s="3">
        <v>45078.983599537038</v>
      </c>
      <c r="Q6870">
        <v>3</v>
      </c>
      <c r="R6870">
        <v>6869</v>
      </c>
      <c r="S6870" t="str">
        <f>PROPER(CustomerSupport[[#This Row],[Resolution]])</f>
        <v>Standard Through Baby Financial Oil Because.</v>
      </c>
      <c r="T6870" t="str">
        <f>TRIM(CustomerSupport[[#This Row],[Customer Name]])</f>
        <v>Jeffrey Johnson</v>
      </c>
      <c r="U6870">
        <f>MONTH(CustomerSupport[[#This Row],[Date of Purchase]])</f>
        <v>2</v>
      </c>
      <c r="V6870" t="str">
        <f>TEXT('Working data'!G6870,"mmmm")</f>
        <v>February</v>
      </c>
      <c r="W6870">
        <f>YEAR(CustomerSupport[[#This Row],[Date of Purchase]])</f>
        <v>2020</v>
      </c>
      <c r="X6870">
        <f t="shared" si="107"/>
        <v>4.3000000000465661</v>
      </c>
    </row>
    <row r="6871" spans="1:24" ht="14.25" customHeight="1" x14ac:dyDescent="0.4">
      <c r="A6871">
        <v>6870</v>
      </c>
      <c r="B6871" t="s">
        <v>22247</v>
      </c>
      <c r="C6871" t="s">
        <v>22248</v>
      </c>
      <c r="D6871">
        <v>36</v>
      </c>
      <c r="E6871" t="s">
        <v>19</v>
      </c>
      <c r="F6871" t="s">
        <v>397</v>
      </c>
      <c r="G6871" s="1">
        <v>44511</v>
      </c>
      <c r="H6871" t="s">
        <v>45</v>
      </c>
      <c r="I6871" t="s">
        <v>177</v>
      </c>
      <c r="J6871" s="2" t="s">
        <v>22249</v>
      </c>
      <c r="K6871" t="s">
        <v>24</v>
      </c>
      <c r="M6871" t="s">
        <v>25</v>
      </c>
      <c r="N6871" t="s">
        <v>26</v>
      </c>
      <c r="O6871" s="3">
        <v>45078.725289351853</v>
      </c>
      <c r="R6871">
        <v>6870</v>
      </c>
      <c r="S6871" t="str">
        <f>PROPER(CustomerSupport[[#This Row],[Resolution]])</f>
        <v/>
      </c>
      <c r="T6871" t="str">
        <f>TRIM(CustomerSupport[[#This Row],[Customer Name]])</f>
        <v>David Martinez</v>
      </c>
      <c r="U6871">
        <f>MONTH(CustomerSupport[[#This Row],[Date of Purchase]])</f>
        <v>11</v>
      </c>
      <c r="V6871" t="str">
        <f>TEXT('Working data'!G6871,"mmmm")</f>
        <v>November</v>
      </c>
      <c r="W6871">
        <f>YEAR(CustomerSupport[[#This Row],[Date of Purchase]])</f>
        <v>2021</v>
      </c>
      <c r="X6871" t="str">
        <f t="shared" si="107"/>
        <v/>
      </c>
    </row>
    <row r="6872" spans="1:24" ht="14.25" customHeight="1" x14ac:dyDescent="0.4">
      <c r="A6872">
        <v>6871</v>
      </c>
      <c r="B6872" t="s">
        <v>22250</v>
      </c>
      <c r="C6872" t="s">
        <v>22251</v>
      </c>
      <c r="D6872">
        <v>64</v>
      </c>
      <c r="E6872" t="s">
        <v>29</v>
      </c>
      <c r="F6872" t="s">
        <v>65</v>
      </c>
      <c r="G6872" s="1">
        <v>44098</v>
      </c>
      <c r="H6872" t="s">
        <v>66</v>
      </c>
      <c r="I6872" t="s">
        <v>77</v>
      </c>
      <c r="J6872" t="s">
        <v>22252</v>
      </c>
      <c r="K6872" t="s">
        <v>24</v>
      </c>
      <c r="M6872" t="s">
        <v>143</v>
      </c>
      <c r="N6872" t="s">
        <v>83</v>
      </c>
      <c r="O6872" s="3">
        <v>45078.189201388886</v>
      </c>
      <c r="R6872">
        <v>6871</v>
      </c>
      <c r="S6872" t="str">
        <f>PROPER(CustomerSupport[[#This Row],[Resolution]])</f>
        <v/>
      </c>
      <c r="T6872" t="str">
        <f>TRIM(CustomerSupport[[#This Row],[Customer Name]])</f>
        <v>Trevor Lee</v>
      </c>
      <c r="U6872">
        <f>MONTH(CustomerSupport[[#This Row],[Date of Purchase]])</f>
        <v>9</v>
      </c>
      <c r="V6872" t="str">
        <f>TEXT('Working data'!G6872,"mmmm")</f>
        <v>September</v>
      </c>
      <c r="W6872">
        <f>YEAR(CustomerSupport[[#This Row],[Date of Purchase]])</f>
        <v>2020</v>
      </c>
      <c r="X6872" t="str">
        <f t="shared" si="107"/>
        <v/>
      </c>
    </row>
    <row r="6873" spans="1:24" ht="14.25" customHeight="1" x14ac:dyDescent="0.4">
      <c r="A6873">
        <v>6872</v>
      </c>
      <c r="B6873" t="s">
        <v>22253</v>
      </c>
      <c r="C6873" t="s">
        <v>22254</v>
      </c>
      <c r="D6873">
        <v>59</v>
      </c>
      <c r="E6873" t="s">
        <v>29</v>
      </c>
      <c r="F6873" t="s">
        <v>397</v>
      </c>
      <c r="G6873" s="1">
        <v>44296</v>
      </c>
      <c r="H6873" t="s">
        <v>21</v>
      </c>
      <c r="I6873" t="s">
        <v>99</v>
      </c>
      <c r="J6873" s="2" t="s">
        <v>22255</v>
      </c>
      <c r="K6873" t="s">
        <v>62</v>
      </c>
      <c r="M6873" t="s">
        <v>89</v>
      </c>
      <c r="N6873" t="s">
        <v>55</v>
      </c>
      <c r="R6873">
        <v>6872</v>
      </c>
      <c r="S6873" t="str">
        <f>PROPER(CustomerSupport[[#This Row],[Resolution]])</f>
        <v/>
      </c>
      <c r="T6873" t="str">
        <f>TRIM(CustomerSupport[[#This Row],[Customer Name]])</f>
        <v>Amy Berry</v>
      </c>
      <c r="U6873">
        <f>MONTH(CustomerSupport[[#This Row],[Date of Purchase]])</f>
        <v>4</v>
      </c>
      <c r="V6873" t="str">
        <f>TEXT('Working data'!G6873,"mmmm")</f>
        <v>April</v>
      </c>
      <c r="W6873">
        <f>YEAR(CustomerSupport[[#This Row],[Date of Purchase]])</f>
        <v>2021</v>
      </c>
      <c r="X6873" t="str">
        <f t="shared" si="107"/>
        <v/>
      </c>
    </row>
    <row r="6874" spans="1:24" ht="14.25" customHeight="1" x14ac:dyDescent="0.4">
      <c r="A6874">
        <v>6873</v>
      </c>
      <c r="B6874" t="s">
        <v>22256</v>
      </c>
      <c r="C6874" t="s">
        <v>22257</v>
      </c>
      <c r="D6874">
        <v>39</v>
      </c>
      <c r="E6874" t="s">
        <v>19</v>
      </c>
      <c r="F6874" t="s">
        <v>242</v>
      </c>
      <c r="G6874" s="1">
        <v>43933</v>
      </c>
      <c r="H6874" t="s">
        <v>45</v>
      </c>
      <c r="I6874" t="s">
        <v>31</v>
      </c>
      <c r="J6874" s="2" t="s">
        <v>22258</v>
      </c>
      <c r="K6874" t="s">
        <v>62</v>
      </c>
      <c r="M6874" t="s">
        <v>143</v>
      </c>
      <c r="N6874" t="s">
        <v>26</v>
      </c>
      <c r="R6874">
        <v>6873</v>
      </c>
      <c r="S6874" t="str">
        <f>PROPER(CustomerSupport[[#This Row],[Resolution]])</f>
        <v/>
      </c>
      <c r="T6874" t="str">
        <f>TRIM(CustomerSupport[[#This Row],[Customer Name]])</f>
        <v>Susan Webster</v>
      </c>
      <c r="U6874">
        <f>MONTH(CustomerSupport[[#This Row],[Date of Purchase]])</f>
        <v>4</v>
      </c>
      <c r="V6874" t="str">
        <f>TEXT('Working data'!G6874,"mmmm")</f>
        <v>April</v>
      </c>
      <c r="W6874">
        <f>YEAR(CustomerSupport[[#This Row],[Date of Purchase]])</f>
        <v>2020</v>
      </c>
      <c r="X6874" t="str">
        <f t="shared" si="107"/>
        <v/>
      </c>
    </row>
    <row r="6875" spans="1:24" ht="14.25" customHeight="1" x14ac:dyDescent="0.4">
      <c r="A6875">
        <v>6874</v>
      </c>
      <c r="B6875" t="s">
        <v>22259</v>
      </c>
      <c r="C6875" t="s">
        <v>22260</v>
      </c>
      <c r="D6875">
        <v>38</v>
      </c>
      <c r="E6875" t="s">
        <v>29</v>
      </c>
      <c r="F6875" t="s">
        <v>20</v>
      </c>
      <c r="G6875" s="1">
        <v>44495</v>
      </c>
      <c r="H6875" t="s">
        <v>59</v>
      </c>
      <c r="I6875" t="s">
        <v>77</v>
      </c>
      <c r="J6875" s="2" t="s">
        <v>22261</v>
      </c>
      <c r="K6875" t="s">
        <v>62</v>
      </c>
      <c r="M6875" t="s">
        <v>25</v>
      </c>
      <c r="N6875" t="s">
        <v>83</v>
      </c>
      <c r="R6875">
        <v>6874</v>
      </c>
      <c r="S6875" t="str">
        <f>PROPER(CustomerSupport[[#This Row],[Resolution]])</f>
        <v/>
      </c>
      <c r="T6875" t="str">
        <f>TRIM(CustomerSupport[[#This Row],[Customer Name]])</f>
        <v>Elizabeth Miller</v>
      </c>
      <c r="U6875">
        <f>MONTH(CustomerSupport[[#This Row],[Date of Purchase]])</f>
        <v>10</v>
      </c>
      <c r="V6875" t="str">
        <f>TEXT('Working data'!G6875,"mmmm")</f>
        <v>October</v>
      </c>
      <c r="W6875">
        <f>YEAR(CustomerSupport[[#This Row],[Date of Purchase]])</f>
        <v>2021</v>
      </c>
      <c r="X6875" t="str">
        <f t="shared" si="107"/>
        <v/>
      </c>
    </row>
    <row r="6876" spans="1:24" ht="14.25" customHeight="1" x14ac:dyDescent="0.4">
      <c r="A6876">
        <v>6875</v>
      </c>
      <c r="B6876" t="s">
        <v>22262</v>
      </c>
      <c r="C6876" t="s">
        <v>22263</v>
      </c>
      <c r="D6876">
        <v>42</v>
      </c>
      <c r="E6876" t="s">
        <v>29</v>
      </c>
      <c r="F6876" t="s">
        <v>421</v>
      </c>
      <c r="G6876" s="1">
        <v>43904</v>
      </c>
      <c r="H6876" t="s">
        <v>21</v>
      </c>
      <c r="I6876" t="s">
        <v>46</v>
      </c>
      <c r="J6876" t="s">
        <v>22264</v>
      </c>
      <c r="K6876" t="s">
        <v>62</v>
      </c>
      <c r="M6876" t="s">
        <v>41</v>
      </c>
      <c r="N6876" t="s">
        <v>55</v>
      </c>
      <c r="R6876">
        <v>6875</v>
      </c>
      <c r="S6876" t="str">
        <f>PROPER(CustomerSupport[[#This Row],[Resolution]])</f>
        <v/>
      </c>
      <c r="T6876" t="str">
        <f>TRIM(CustomerSupport[[#This Row],[Customer Name]])</f>
        <v>Lee Kennedy</v>
      </c>
      <c r="U6876">
        <f>MONTH(CustomerSupport[[#This Row],[Date of Purchase]])</f>
        <v>3</v>
      </c>
      <c r="V6876" t="str">
        <f>TEXT('Working data'!G6876,"mmmm")</f>
        <v>March</v>
      </c>
      <c r="W6876">
        <f>YEAR(CustomerSupport[[#This Row],[Date of Purchase]])</f>
        <v>2020</v>
      </c>
      <c r="X6876" t="str">
        <f t="shared" si="107"/>
        <v/>
      </c>
    </row>
    <row r="6877" spans="1:24" ht="14.25" customHeight="1" x14ac:dyDescent="0.4">
      <c r="A6877">
        <v>6876</v>
      </c>
      <c r="B6877" t="s">
        <v>22265</v>
      </c>
      <c r="C6877" t="s">
        <v>22266</v>
      </c>
      <c r="D6877">
        <v>37</v>
      </c>
      <c r="E6877" t="s">
        <v>29</v>
      </c>
      <c r="F6877" t="s">
        <v>129</v>
      </c>
      <c r="G6877" s="1">
        <v>44252</v>
      </c>
      <c r="H6877" t="s">
        <v>45</v>
      </c>
      <c r="I6877" t="s">
        <v>59</v>
      </c>
      <c r="J6877" t="s">
        <v>22267</v>
      </c>
      <c r="K6877" t="s">
        <v>24</v>
      </c>
      <c r="M6877" t="s">
        <v>41</v>
      </c>
      <c r="N6877" t="s">
        <v>55</v>
      </c>
      <c r="O6877" s="3">
        <v>45078.702465277776</v>
      </c>
      <c r="R6877">
        <v>6876</v>
      </c>
      <c r="S6877" t="str">
        <f>PROPER(CustomerSupport[[#This Row],[Resolution]])</f>
        <v/>
      </c>
      <c r="T6877" t="str">
        <f>TRIM(CustomerSupport[[#This Row],[Customer Name]])</f>
        <v>Daniel Smith</v>
      </c>
      <c r="U6877">
        <f>MONTH(CustomerSupport[[#This Row],[Date of Purchase]])</f>
        <v>2</v>
      </c>
      <c r="V6877" t="str">
        <f>TEXT('Working data'!G6877,"mmmm")</f>
        <v>February</v>
      </c>
      <c r="W6877">
        <f>YEAR(CustomerSupport[[#This Row],[Date of Purchase]])</f>
        <v>2021</v>
      </c>
      <c r="X6877" t="str">
        <f t="shared" si="107"/>
        <v/>
      </c>
    </row>
    <row r="6878" spans="1:24" ht="14.25" customHeight="1" x14ac:dyDescent="0.4">
      <c r="A6878">
        <v>6877</v>
      </c>
      <c r="B6878" t="s">
        <v>22268</v>
      </c>
      <c r="C6878" t="s">
        <v>22269</v>
      </c>
      <c r="D6878">
        <v>21</v>
      </c>
      <c r="E6878" t="s">
        <v>29</v>
      </c>
      <c r="F6878" t="s">
        <v>173</v>
      </c>
      <c r="G6878" s="1">
        <v>43888</v>
      </c>
      <c r="H6878" t="s">
        <v>21</v>
      </c>
      <c r="I6878" t="s">
        <v>93</v>
      </c>
      <c r="J6878" s="2" t="s">
        <v>22270</v>
      </c>
      <c r="K6878" t="s">
        <v>24</v>
      </c>
      <c r="M6878" t="s">
        <v>143</v>
      </c>
      <c r="N6878" t="s">
        <v>83</v>
      </c>
      <c r="O6878" s="3">
        <v>45078.334421296298</v>
      </c>
      <c r="R6878">
        <v>6877</v>
      </c>
      <c r="S6878" t="str">
        <f>PROPER(CustomerSupport[[#This Row],[Resolution]])</f>
        <v/>
      </c>
      <c r="T6878" t="str">
        <f>TRIM(CustomerSupport[[#This Row],[Customer Name]])</f>
        <v>Sarah Shaw</v>
      </c>
      <c r="U6878">
        <f>MONTH(CustomerSupport[[#This Row],[Date of Purchase]])</f>
        <v>2</v>
      </c>
      <c r="V6878" t="str">
        <f>TEXT('Working data'!G6878,"mmmm")</f>
        <v>February</v>
      </c>
      <c r="W6878">
        <f>YEAR(CustomerSupport[[#This Row],[Date of Purchase]])</f>
        <v>2020</v>
      </c>
      <c r="X6878" t="str">
        <f t="shared" si="107"/>
        <v/>
      </c>
    </row>
    <row r="6879" spans="1:24" ht="14.25" customHeight="1" x14ac:dyDescent="0.4">
      <c r="A6879">
        <v>6878</v>
      </c>
      <c r="B6879" t="s">
        <v>22271</v>
      </c>
      <c r="C6879" t="s">
        <v>22272</v>
      </c>
      <c r="D6879">
        <v>45</v>
      </c>
      <c r="E6879" t="s">
        <v>29</v>
      </c>
      <c r="F6879" t="s">
        <v>107</v>
      </c>
      <c r="G6879" s="1">
        <v>43903</v>
      </c>
      <c r="H6879" t="s">
        <v>45</v>
      </c>
      <c r="I6879" t="s">
        <v>37</v>
      </c>
      <c r="J6879" t="s">
        <v>22273</v>
      </c>
      <c r="K6879" t="s">
        <v>62</v>
      </c>
      <c r="M6879" t="s">
        <v>41</v>
      </c>
      <c r="N6879" t="s">
        <v>33</v>
      </c>
      <c r="R6879">
        <v>6878</v>
      </c>
      <c r="S6879" t="str">
        <f>PROPER(CustomerSupport[[#This Row],[Resolution]])</f>
        <v/>
      </c>
      <c r="T6879" t="str">
        <f>TRIM(CustomerSupport[[#This Row],[Customer Name]])</f>
        <v>Cynthia Snow</v>
      </c>
      <c r="U6879">
        <f>MONTH(CustomerSupport[[#This Row],[Date of Purchase]])</f>
        <v>3</v>
      </c>
      <c r="V6879" t="str">
        <f>TEXT('Working data'!G6879,"mmmm")</f>
        <v>March</v>
      </c>
      <c r="W6879">
        <f>YEAR(CustomerSupport[[#This Row],[Date of Purchase]])</f>
        <v>2020</v>
      </c>
      <c r="X6879" t="str">
        <f t="shared" si="107"/>
        <v/>
      </c>
    </row>
    <row r="6880" spans="1:24" ht="14.25" customHeight="1" x14ac:dyDescent="0.4">
      <c r="A6880">
        <v>6879</v>
      </c>
      <c r="B6880" t="s">
        <v>13551</v>
      </c>
      <c r="C6880" t="s">
        <v>22274</v>
      </c>
      <c r="D6880">
        <v>69</v>
      </c>
      <c r="E6880" t="s">
        <v>29</v>
      </c>
      <c r="F6880" t="s">
        <v>86</v>
      </c>
      <c r="G6880" s="1">
        <v>44173</v>
      </c>
      <c r="H6880" t="s">
        <v>59</v>
      </c>
      <c r="I6880" t="s">
        <v>113</v>
      </c>
      <c r="J6880" s="2" t="s">
        <v>22275</v>
      </c>
      <c r="K6880" t="s">
        <v>62</v>
      </c>
      <c r="M6880" t="s">
        <v>143</v>
      </c>
      <c r="N6880" t="s">
        <v>83</v>
      </c>
      <c r="R6880">
        <v>6879</v>
      </c>
      <c r="S6880" t="str">
        <f>PROPER(CustomerSupport[[#This Row],[Resolution]])</f>
        <v/>
      </c>
      <c r="T6880" t="str">
        <f>TRIM(CustomerSupport[[#This Row],[Customer Name]])</f>
        <v>Michael Mcgee</v>
      </c>
      <c r="U6880">
        <f>MONTH(CustomerSupport[[#This Row],[Date of Purchase]])</f>
        <v>12</v>
      </c>
      <c r="V6880" t="str">
        <f>TEXT('Working data'!G6880,"mmmm")</f>
        <v>December</v>
      </c>
      <c r="W6880">
        <f>YEAR(CustomerSupport[[#This Row],[Date of Purchase]])</f>
        <v>2020</v>
      </c>
      <c r="X6880" t="str">
        <f t="shared" si="107"/>
        <v/>
      </c>
    </row>
    <row r="6881" spans="1:24" ht="14.25" customHeight="1" x14ac:dyDescent="0.4">
      <c r="A6881">
        <v>6880</v>
      </c>
      <c r="B6881" t="s">
        <v>22276</v>
      </c>
      <c r="C6881" t="s">
        <v>22277</v>
      </c>
      <c r="D6881">
        <v>23</v>
      </c>
      <c r="E6881" t="s">
        <v>29</v>
      </c>
      <c r="F6881" t="s">
        <v>81</v>
      </c>
      <c r="G6881" s="1">
        <v>43866</v>
      </c>
      <c r="H6881" t="s">
        <v>67</v>
      </c>
      <c r="I6881" t="s">
        <v>67</v>
      </c>
      <c r="J6881" s="2" t="s">
        <v>22278</v>
      </c>
      <c r="K6881" t="s">
        <v>24</v>
      </c>
      <c r="M6881" t="s">
        <v>89</v>
      </c>
      <c r="N6881" t="s">
        <v>83</v>
      </c>
      <c r="O6881" s="3">
        <v>45078.692106481481</v>
      </c>
      <c r="R6881">
        <v>6880</v>
      </c>
      <c r="S6881" t="str">
        <f>PROPER(CustomerSupport[[#This Row],[Resolution]])</f>
        <v/>
      </c>
      <c r="T6881" t="str">
        <f>TRIM(CustomerSupport[[#This Row],[Customer Name]])</f>
        <v>Kristen Hamilton</v>
      </c>
      <c r="U6881">
        <f>MONTH(CustomerSupport[[#This Row],[Date of Purchase]])</f>
        <v>2</v>
      </c>
      <c r="V6881" t="str">
        <f>TEXT('Working data'!G6881,"mmmm")</f>
        <v>February</v>
      </c>
      <c r="W6881">
        <f>YEAR(CustomerSupport[[#This Row],[Date of Purchase]])</f>
        <v>2020</v>
      </c>
      <c r="X6881" t="str">
        <f t="shared" si="107"/>
        <v/>
      </c>
    </row>
    <row r="6882" spans="1:24" ht="14.25" customHeight="1" x14ac:dyDescent="0.4">
      <c r="A6882">
        <v>6881</v>
      </c>
      <c r="B6882" t="s">
        <v>22279</v>
      </c>
      <c r="C6882" t="s">
        <v>22280</v>
      </c>
      <c r="D6882">
        <v>27</v>
      </c>
      <c r="E6882" t="s">
        <v>29</v>
      </c>
      <c r="F6882" t="s">
        <v>71</v>
      </c>
      <c r="G6882" s="1">
        <v>44115</v>
      </c>
      <c r="H6882" t="s">
        <v>67</v>
      </c>
      <c r="I6882" t="s">
        <v>22</v>
      </c>
      <c r="J6882" s="2" t="s">
        <v>22281</v>
      </c>
      <c r="K6882" t="s">
        <v>62</v>
      </c>
      <c r="M6882" t="s">
        <v>25</v>
      </c>
      <c r="N6882" t="s">
        <v>55</v>
      </c>
      <c r="R6882">
        <v>6881</v>
      </c>
      <c r="S6882" t="str">
        <f>PROPER(CustomerSupport[[#This Row],[Resolution]])</f>
        <v/>
      </c>
      <c r="T6882" t="str">
        <f>TRIM(CustomerSupport[[#This Row],[Customer Name]])</f>
        <v>Todd Snyder</v>
      </c>
      <c r="U6882">
        <f>MONTH(CustomerSupport[[#This Row],[Date of Purchase]])</f>
        <v>10</v>
      </c>
      <c r="V6882" t="str">
        <f>TEXT('Working data'!G6882,"mmmm")</f>
        <v>October</v>
      </c>
      <c r="W6882">
        <f>YEAR(CustomerSupport[[#This Row],[Date of Purchase]])</f>
        <v>2020</v>
      </c>
      <c r="X6882" t="str">
        <f t="shared" si="107"/>
        <v/>
      </c>
    </row>
    <row r="6883" spans="1:24" ht="14.25" customHeight="1" x14ac:dyDescent="0.4">
      <c r="A6883">
        <v>6882</v>
      </c>
      <c r="B6883" t="s">
        <v>22282</v>
      </c>
      <c r="C6883" t="s">
        <v>22283</v>
      </c>
      <c r="D6883">
        <v>20</v>
      </c>
      <c r="E6883" t="s">
        <v>19</v>
      </c>
      <c r="F6883" t="s">
        <v>207</v>
      </c>
      <c r="G6883" s="1">
        <v>44025</v>
      </c>
      <c r="H6883" t="s">
        <v>59</v>
      </c>
      <c r="I6883" t="s">
        <v>52</v>
      </c>
      <c r="J6883" t="s">
        <v>22284</v>
      </c>
      <c r="K6883" t="s">
        <v>39</v>
      </c>
      <c r="L6883" t="s">
        <v>22285</v>
      </c>
      <c r="M6883" t="s">
        <v>25</v>
      </c>
      <c r="N6883" t="s">
        <v>55</v>
      </c>
      <c r="O6883" s="3">
        <v>45078.15047453704</v>
      </c>
      <c r="P6883" s="3">
        <v>45078.157418981478</v>
      </c>
      <c r="Q6883">
        <v>2</v>
      </c>
      <c r="R6883">
        <v>6882</v>
      </c>
      <c r="S6883" t="str">
        <f>PROPER(CustomerSupport[[#This Row],[Resolution]])</f>
        <v>Music Leg Reach Front Simple Rest More.</v>
      </c>
      <c r="T6883" t="str">
        <f>TRIM(CustomerSupport[[#This Row],[Customer Name]])</f>
        <v>David Montgomery</v>
      </c>
      <c r="U6883">
        <f>MONTH(CustomerSupport[[#This Row],[Date of Purchase]])</f>
        <v>7</v>
      </c>
      <c r="V6883" t="str">
        <f>TEXT('Working data'!G6883,"mmmm")</f>
        <v>July</v>
      </c>
      <c r="W6883">
        <f>YEAR(CustomerSupport[[#This Row],[Date of Purchase]])</f>
        <v>2020</v>
      </c>
      <c r="X6883">
        <f t="shared" si="107"/>
        <v>0.16666666651144624</v>
      </c>
    </row>
    <row r="6884" spans="1:24" ht="14.25" customHeight="1" x14ac:dyDescent="0.4">
      <c r="A6884">
        <v>6883</v>
      </c>
      <c r="B6884" t="s">
        <v>22286</v>
      </c>
      <c r="C6884" t="s">
        <v>22287</v>
      </c>
      <c r="D6884">
        <v>47</v>
      </c>
      <c r="E6884" t="s">
        <v>58</v>
      </c>
      <c r="F6884" t="s">
        <v>281</v>
      </c>
      <c r="G6884" s="1">
        <v>44172</v>
      </c>
      <c r="H6884" t="s">
        <v>21</v>
      </c>
      <c r="I6884" t="s">
        <v>141</v>
      </c>
      <c r="J6884" s="2" t="s">
        <v>22288</v>
      </c>
      <c r="K6884" t="s">
        <v>62</v>
      </c>
      <c r="M6884" t="s">
        <v>89</v>
      </c>
      <c r="N6884" t="s">
        <v>83</v>
      </c>
      <c r="R6884">
        <v>6883</v>
      </c>
      <c r="S6884" t="str">
        <f>PROPER(CustomerSupport[[#This Row],[Resolution]])</f>
        <v/>
      </c>
      <c r="T6884" t="str">
        <f>TRIM(CustomerSupport[[#This Row],[Customer Name]])</f>
        <v>Steven Richardson</v>
      </c>
      <c r="U6884">
        <f>MONTH(CustomerSupport[[#This Row],[Date of Purchase]])</f>
        <v>12</v>
      </c>
      <c r="V6884" t="str">
        <f>TEXT('Working data'!G6884,"mmmm")</f>
        <v>December</v>
      </c>
      <c r="W6884">
        <f>YEAR(CustomerSupport[[#This Row],[Date of Purchase]])</f>
        <v>2020</v>
      </c>
      <c r="X6884" t="str">
        <f t="shared" si="107"/>
        <v/>
      </c>
    </row>
    <row r="6885" spans="1:24" ht="14.25" customHeight="1" x14ac:dyDescent="0.4">
      <c r="A6885">
        <v>6884</v>
      </c>
      <c r="B6885" t="s">
        <v>22289</v>
      </c>
      <c r="C6885" t="s">
        <v>22290</v>
      </c>
      <c r="D6885">
        <v>51</v>
      </c>
      <c r="E6885" t="s">
        <v>19</v>
      </c>
      <c r="F6885" t="s">
        <v>107</v>
      </c>
      <c r="G6885" s="1">
        <v>44482</v>
      </c>
      <c r="H6885" t="s">
        <v>21</v>
      </c>
      <c r="I6885" t="s">
        <v>22</v>
      </c>
      <c r="J6885" s="2" t="s">
        <v>22291</v>
      </c>
      <c r="K6885" t="s">
        <v>39</v>
      </c>
      <c r="L6885" t="s">
        <v>22292</v>
      </c>
      <c r="M6885" t="s">
        <v>41</v>
      </c>
      <c r="N6885" t="s">
        <v>26</v>
      </c>
      <c r="O6885" s="3">
        <v>45078.033159722225</v>
      </c>
      <c r="P6885" s="3">
        <v>45078.434548611112</v>
      </c>
      <c r="Q6885">
        <v>1</v>
      </c>
      <c r="R6885">
        <v>6884</v>
      </c>
      <c r="S6885" t="str">
        <f>PROPER(CustomerSupport[[#This Row],[Resolution]])</f>
        <v>My Positive Seven Nor.</v>
      </c>
      <c r="T6885" t="str">
        <f>TRIM(CustomerSupport[[#This Row],[Customer Name]])</f>
        <v>Phillip Rose</v>
      </c>
      <c r="U6885">
        <f>MONTH(CustomerSupport[[#This Row],[Date of Purchase]])</f>
        <v>10</v>
      </c>
      <c r="V6885" t="str">
        <f>TEXT('Working data'!G6885,"mmmm")</f>
        <v>October</v>
      </c>
      <c r="W6885">
        <f>YEAR(CustomerSupport[[#This Row],[Date of Purchase]])</f>
        <v>2021</v>
      </c>
      <c r="X6885">
        <f t="shared" si="107"/>
        <v>9.6333333333022892</v>
      </c>
    </row>
    <row r="6886" spans="1:24" ht="14.25" customHeight="1" x14ac:dyDescent="0.4">
      <c r="A6886">
        <v>6885</v>
      </c>
      <c r="B6886" t="s">
        <v>22293</v>
      </c>
      <c r="C6886" t="s">
        <v>22294</v>
      </c>
      <c r="D6886">
        <v>56</v>
      </c>
      <c r="E6886" t="s">
        <v>58</v>
      </c>
      <c r="F6886" t="s">
        <v>129</v>
      </c>
      <c r="G6886" s="1">
        <v>44084</v>
      </c>
      <c r="H6886" t="s">
        <v>67</v>
      </c>
      <c r="I6886" t="s">
        <v>93</v>
      </c>
      <c r="J6886" s="2" t="s">
        <v>22295</v>
      </c>
      <c r="K6886" t="s">
        <v>62</v>
      </c>
      <c r="M6886" t="s">
        <v>89</v>
      </c>
      <c r="N6886" t="s">
        <v>33</v>
      </c>
      <c r="R6886">
        <v>6885</v>
      </c>
      <c r="S6886" t="str">
        <f>PROPER(CustomerSupport[[#This Row],[Resolution]])</f>
        <v/>
      </c>
      <c r="T6886" t="str">
        <f>TRIM(CustomerSupport[[#This Row],[Customer Name]])</f>
        <v>Ryan Diaz</v>
      </c>
      <c r="U6886">
        <f>MONTH(CustomerSupport[[#This Row],[Date of Purchase]])</f>
        <v>9</v>
      </c>
      <c r="V6886" t="str">
        <f>TEXT('Working data'!G6886,"mmmm")</f>
        <v>September</v>
      </c>
      <c r="W6886">
        <f>YEAR(CustomerSupport[[#This Row],[Date of Purchase]])</f>
        <v>2020</v>
      </c>
      <c r="X6886" t="str">
        <f t="shared" si="107"/>
        <v/>
      </c>
    </row>
    <row r="6887" spans="1:24" ht="14.25" customHeight="1" x14ac:dyDescent="0.4">
      <c r="A6887">
        <v>6886</v>
      </c>
      <c r="B6887" t="s">
        <v>22296</v>
      </c>
      <c r="C6887" t="s">
        <v>22297</v>
      </c>
      <c r="D6887">
        <v>50</v>
      </c>
      <c r="E6887" t="s">
        <v>29</v>
      </c>
      <c r="F6887" t="s">
        <v>242</v>
      </c>
      <c r="G6887" s="1">
        <v>44083</v>
      </c>
      <c r="H6887" t="s">
        <v>45</v>
      </c>
      <c r="I6887" t="s">
        <v>60</v>
      </c>
      <c r="J6887" s="2" t="s">
        <v>22298</v>
      </c>
      <c r="K6887" t="s">
        <v>24</v>
      </c>
      <c r="M6887" t="s">
        <v>41</v>
      </c>
      <c r="N6887" t="s">
        <v>83</v>
      </c>
      <c r="O6887" s="3">
        <v>45078.498472222222</v>
      </c>
      <c r="R6887">
        <v>6886</v>
      </c>
      <c r="S6887" t="str">
        <f>PROPER(CustomerSupport[[#This Row],[Resolution]])</f>
        <v/>
      </c>
      <c r="T6887" t="str">
        <f>TRIM(CustomerSupport[[#This Row],[Customer Name]])</f>
        <v>Robin Turner</v>
      </c>
      <c r="U6887">
        <f>MONTH(CustomerSupport[[#This Row],[Date of Purchase]])</f>
        <v>9</v>
      </c>
      <c r="V6887" t="str">
        <f>TEXT('Working data'!G6887,"mmmm")</f>
        <v>September</v>
      </c>
      <c r="W6887">
        <f>YEAR(CustomerSupport[[#This Row],[Date of Purchase]])</f>
        <v>2020</v>
      </c>
      <c r="X6887" t="str">
        <f t="shared" si="107"/>
        <v/>
      </c>
    </row>
    <row r="6888" spans="1:24" ht="14.25" customHeight="1" x14ac:dyDescent="0.4">
      <c r="A6888">
        <v>6887</v>
      </c>
      <c r="B6888" t="s">
        <v>22299</v>
      </c>
      <c r="C6888" t="s">
        <v>22300</v>
      </c>
      <c r="D6888">
        <v>30</v>
      </c>
      <c r="E6888" t="s">
        <v>29</v>
      </c>
      <c r="F6888" t="s">
        <v>339</v>
      </c>
      <c r="G6888" s="1">
        <v>43986</v>
      </c>
      <c r="H6888" t="s">
        <v>67</v>
      </c>
      <c r="I6888" t="s">
        <v>37</v>
      </c>
      <c r="J6888" s="2" t="s">
        <v>22301</v>
      </c>
      <c r="K6888" t="s">
        <v>39</v>
      </c>
      <c r="L6888" t="s">
        <v>22302</v>
      </c>
      <c r="M6888" t="s">
        <v>143</v>
      </c>
      <c r="N6888" t="s">
        <v>83</v>
      </c>
      <c r="O6888" s="3">
        <v>45078.043634259258</v>
      </c>
      <c r="P6888" s="3">
        <v>45078.507523148146</v>
      </c>
      <c r="Q6888">
        <v>1</v>
      </c>
      <c r="R6888">
        <v>6887</v>
      </c>
      <c r="S6888" t="str">
        <f>PROPER(CustomerSupport[[#This Row],[Resolution]])</f>
        <v>Sea Power Discover Former Baby Majority.</v>
      </c>
      <c r="T6888" t="str">
        <f>TRIM(CustomerSupport[[#This Row],[Customer Name]])</f>
        <v>Rhonda Fox</v>
      </c>
      <c r="U6888">
        <f>MONTH(CustomerSupport[[#This Row],[Date of Purchase]])</f>
        <v>6</v>
      </c>
      <c r="V6888" t="str">
        <f>TEXT('Working data'!G6888,"mmmm")</f>
        <v>June</v>
      </c>
      <c r="W6888">
        <f>YEAR(CustomerSupport[[#This Row],[Date of Purchase]])</f>
        <v>2020</v>
      </c>
      <c r="X6888">
        <f t="shared" si="107"/>
        <v>11.133333333302289</v>
      </c>
    </row>
    <row r="6889" spans="1:24" ht="14.25" customHeight="1" x14ac:dyDescent="0.4">
      <c r="A6889">
        <v>6888</v>
      </c>
      <c r="B6889" t="s">
        <v>22303</v>
      </c>
      <c r="C6889" t="s">
        <v>22304</v>
      </c>
      <c r="D6889">
        <v>63</v>
      </c>
      <c r="E6889" t="s">
        <v>19</v>
      </c>
      <c r="F6889" t="s">
        <v>281</v>
      </c>
      <c r="G6889" s="1">
        <v>44302</v>
      </c>
      <c r="H6889" t="s">
        <v>66</v>
      </c>
      <c r="I6889" t="s">
        <v>22</v>
      </c>
      <c r="J6889" t="s">
        <v>22305</v>
      </c>
      <c r="K6889" t="s">
        <v>62</v>
      </c>
      <c r="M6889" t="s">
        <v>25</v>
      </c>
      <c r="N6889" t="s">
        <v>33</v>
      </c>
      <c r="R6889">
        <v>6888</v>
      </c>
      <c r="S6889" t="str">
        <f>PROPER(CustomerSupport[[#This Row],[Resolution]])</f>
        <v/>
      </c>
      <c r="T6889" t="str">
        <f>TRIM(CustomerSupport[[#This Row],[Customer Name]])</f>
        <v>Sarah Lopez</v>
      </c>
      <c r="U6889">
        <f>MONTH(CustomerSupport[[#This Row],[Date of Purchase]])</f>
        <v>4</v>
      </c>
      <c r="V6889" t="str">
        <f>TEXT('Working data'!G6889,"mmmm")</f>
        <v>April</v>
      </c>
      <c r="W6889">
        <f>YEAR(CustomerSupport[[#This Row],[Date of Purchase]])</f>
        <v>2021</v>
      </c>
      <c r="X6889" t="str">
        <f t="shared" si="107"/>
        <v/>
      </c>
    </row>
    <row r="6890" spans="1:24" ht="14.25" customHeight="1" x14ac:dyDescent="0.4">
      <c r="A6890">
        <v>6889</v>
      </c>
      <c r="B6890" t="s">
        <v>18487</v>
      </c>
      <c r="C6890" t="s">
        <v>22306</v>
      </c>
      <c r="D6890">
        <v>56</v>
      </c>
      <c r="E6890" t="s">
        <v>29</v>
      </c>
      <c r="F6890" t="s">
        <v>157</v>
      </c>
      <c r="G6890" s="1">
        <v>44282</v>
      </c>
      <c r="H6890" t="s">
        <v>45</v>
      </c>
      <c r="I6890" t="s">
        <v>72</v>
      </c>
      <c r="J6890" s="2" t="s">
        <v>22307</v>
      </c>
      <c r="K6890" t="s">
        <v>24</v>
      </c>
      <c r="M6890" t="s">
        <v>41</v>
      </c>
      <c r="N6890" t="s">
        <v>33</v>
      </c>
      <c r="O6890" s="3">
        <v>45078.181145833332</v>
      </c>
      <c r="R6890">
        <v>6889</v>
      </c>
      <c r="S6890" t="str">
        <f>PROPER(CustomerSupport[[#This Row],[Resolution]])</f>
        <v/>
      </c>
      <c r="T6890" t="str">
        <f>TRIM(CustomerSupport[[#This Row],[Customer Name]])</f>
        <v>Brian Clark</v>
      </c>
      <c r="U6890">
        <f>MONTH(CustomerSupport[[#This Row],[Date of Purchase]])</f>
        <v>3</v>
      </c>
      <c r="V6890" t="str">
        <f>TEXT('Working data'!G6890,"mmmm")</f>
        <v>March</v>
      </c>
      <c r="W6890">
        <f>YEAR(CustomerSupport[[#This Row],[Date of Purchase]])</f>
        <v>2021</v>
      </c>
      <c r="X6890" t="str">
        <f t="shared" si="107"/>
        <v/>
      </c>
    </row>
    <row r="6891" spans="1:24" ht="14.25" customHeight="1" x14ac:dyDescent="0.4">
      <c r="A6891">
        <v>6890</v>
      </c>
      <c r="B6891" t="s">
        <v>5106</v>
      </c>
      <c r="C6891" t="s">
        <v>22308</v>
      </c>
      <c r="D6891">
        <v>53</v>
      </c>
      <c r="E6891" t="s">
        <v>29</v>
      </c>
      <c r="F6891" t="s">
        <v>157</v>
      </c>
      <c r="G6891" s="1">
        <v>44050</v>
      </c>
      <c r="H6891" t="s">
        <v>67</v>
      </c>
      <c r="I6891" t="s">
        <v>37</v>
      </c>
      <c r="J6891" s="2" t="s">
        <v>22309</v>
      </c>
      <c r="K6891" t="s">
        <v>39</v>
      </c>
      <c r="L6891" t="s">
        <v>22310</v>
      </c>
      <c r="M6891" t="s">
        <v>89</v>
      </c>
      <c r="N6891" t="s">
        <v>55</v>
      </c>
      <c r="O6891" s="3">
        <v>45078.904780092591</v>
      </c>
      <c r="P6891" s="3">
        <v>45078.331863425927</v>
      </c>
      <c r="Q6891">
        <v>2</v>
      </c>
      <c r="R6891">
        <v>6890</v>
      </c>
      <c r="S6891" t="str">
        <f>PROPER(CustomerSupport[[#This Row],[Resolution]])</f>
        <v>Partner Put According.</v>
      </c>
      <c r="T6891" t="str">
        <f>TRIM(CustomerSupport[[#This Row],[Customer Name]])</f>
        <v>Jeffrey Rivera</v>
      </c>
      <c r="U6891">
        <f>MONTH(CustomerSupport[[#This Row],[Date of Purchase]])</f>
        <v>8</v>
      </c>
      <c r="V6891" t="str">
        <f>TEXT('Working data'!G6891,"mmmm")</f>
        <v>August</v>
      </c>
      <c r="W6891">
        <f>YEAR(CustomerSupport[[#This Row],[Date of Purchase]])</f>
        <v>2020</v>
      </c>
      <c r="X6891">
        <f t="shared" si="107"/>
        <v>-13.749999999941792</v>
      </c>
    </row>
    <row r="6892" spans="1:24" ht="14.25" customHeight="1" x14ac:dyDescent="0.4">
      <c r="A6892">
        <v>6891</v>
      </c>
      <c r="B6892" t="s">
        <v>22311</v>
      </c>
      <c r="C6892" t="s">
        <v>22312</v>
      </c>
      <c r="D6892">
        <v>34</v>
      </c>
      <c r="E6892" t="s">
        <v>58</v>
      </c>
      <c r="F6892" t="s">
        <v>397</v>
      </c>
      <c r="G6892" s="1">
        <v>44284</v>
      </c>
      <c r="H6892" t="s">
        <v>66</v>
      </c>
      <c r="I6892" t="s">
        <v>72</v>
      </c>
      <c r="J6892" s="2" t="s">
        <v>22313</v>
      </c>
      <c r="K6892" t="s">
        <v>39</v>
      </c>
      <c r="L6892" t="s">
        <v>22314</v>
      </c>
      <c r="M6892" t="s">
        <v>41</v>
      </c>
      <c r="N6892" t="s">
        <v>26</v>
      </c>
      <c r="O6892" s="3">
        <v>45078.467291666668</v>
      </c>
      <c r="P6892" s="3">
        <v>45078.871458333335</v>
      </c>
      <c r="Q6892">
        <v>3</v>
      </c>
      <c r="R6892">
        <v>6891</v>
      </c>
      <c r="S6892" t="str">
        <f>PROPER(CustomerSupport[[#This Row],[Resolution]])</f>
        <v>Office Five Environment.</v>
      </c>
      <c r="T6892" t="str">
        <f>TRIM(CustomerSupport[[#This Row],[Customer Name]])</f>
        <v>Patrick Baker</v>
      </c>
      <c r="U6892">
        <f>MONTH(CustomerSupport[[#This Row],[Date of Purchase]])</f>
        <v>3</v>
      </c>
      <c r="V6892" t="str">
        <f>TEXT('Working data'!G6892,"mmmm")</f>
        <v>March</v>
      </c>
      <c r="W6892">
        <f>YEAR(CustomerSupport[[#This Row],[Date of Purchase]])</f>
        <v>2021</v>
      </c>
      <c r="X6892">
        <f t="shared" si="107"/>
        <v>9.7000000000116415</v>
      </c>
    </row>
    <row r="6893" spans="1:24" ht="14.25" customHeight="1" x14ac:dyDescent="0.4">
      <c r="A6893">
        <v>6892</v>
      </c>
      <c r="B6893" t="s">
        <v>22315</v>
      </c>
      <c r="C6893" t="s">
        <v>22316</v>
      </c>
      <c r="D6893">
        <v>26</v>
      </c>
      <c r="E6893" t="s">
        <v>29</v>
      </c>
      <c r="F6893" t="s">
        <v>211</v>
      </c>
      <c r="G6893" s="1">
        <v>44083</v>
      </c>
      <c r="H6893" t="s">
        <v>45</v>
      </c>
      <c r="I6893" t="s">
        <v>67</v>
      </c>
      <c r="J6893" s="2" t="s">
        <v>22317</v>
      </c>
      <c r="K6893" t="s">
        <v>39</v>
      </c>
      <c r="L6893" t="s">
        <v>22318</v>
      </c>
      <c r="M6893" t="s">
        <v>143</v>
      </c>
      <c r="N6893" t="s">
        <v>26</v>
      </c>
      <c r="O6893" s="3">
        <v>45078.661064814813</v>
      </c>
      <c r="P6893" s="3">
        <v>45078.804120370369</v>
      </c>
      <c r="Q6893">
        <v>2</v>
      </c>
      <c r="R6893">
        <v>6892</v>
      </c>
      <c r="S6893" t="str">
        <f>PROPER(CustomerSupport[[#This Row],[Resolution]])</f>
        <v>Strategy Camera Speak Government Thought Prevent Local.</v>
      </c>
      <c r="T6893" t="str">
        <f>TRIM(CustomerSupport[[#This Row],[Customer Name]])</f>
        <v>Susan Washington</v>
      </c>
      <c r="U6893">
        <f>MONTH(CustomerSupport[[#This Row],[Date of Purchase]])</f>
        <v>9</v>
      </c>
      <c r="V6893" t="str">
        <f>TEXT('Working data'!G6893,"mmmm")</f>
        <v>September</v>
      </c>
      <c r="W6893">
        <f>YEAR(CustomerSupport[[#This Row],[Date of Purchase]])</f>
        <v>2020</v>
      </c>
      <c r="X6893">
        <f t="shared" si="107"/>
        <v>3.4333333333488554</v>
      </c>
    </row>
    <row r="6894" spans="1:24" ht="14.25" customHeight="1" x14ac:dyDescent="0.4">
      <c r="A6894">
        <v>6893</v>
      </c>
      <c r="B6894" t="s">
        <v>22319</v>
      </c>
      <c r="C6894" t="s">
        <v>22320</v>
      </c>
      <c r="D6894">
        <v>70</v>
      </c>
      <c r="E6894" t="s">
        <v>19</v>
      </c>
      <c r="F6894" t="s">
        <v>134</v>
      </c>
      <c r="G6894" s="1">
        <v>44322</v>
      </c>
      <c r="H6894" t="s">
        <v>59</v>
      </c>
      <c r="I6894" t="s">
        <v>141</v>
      </c>
      <c r="J6894" s="2" t="s">
        <v>22321</v>
      </c>
      <c r="K6894" t="s">
        <v>24</v>
      </c>
      <c r="M6894" t="s">
        <v>25</v>
      </c>
      <c r="N6894" t="s">
        <v>55</v>
      </c>
      <c r="O6894" s="3">
        <v>45078.499282407407</v>
      </c>
      <c r="R6894">
        <v>6893</v>
      </c>
      <c r="S6894" t="str">
        <f>PROPER(CustomerSupport[[#This Row],[Resolution]])</f>
        <v/>
      </c>
      <c r="T6894" t="str">
        <f>TRIM(CustomerSupport[[#This Row],[Customer Name]])</f>
        <v>Jessica Lucero</v>
      </c>
      <c r="U6894">
        <f>MONTH(CustomerSupport[[#This Row],[Date of Purchase]])</f>
        <v>5</v>
      </c>
      <c r="V6894" t="str">
        <f>TEXT('Working data'!G6894,"mmmm")</f>
        <v>May</v>
      </c>
      <c r="W6894">
        <f>YEAR(CustomerSupport[[#This Row],[Date of Purchase]])</f>
        <v>2021</v>
      </c>
      <c r="X6894" t="str">
        <f t="shared" si="107"/>
        <v/>
      </c>
    </row>
    <row r="6895" spans="1:24" ht="14.25" customHeight="1" x14ac:dyDescent="0.4">
      <c r="A6895">
        <v>6894</v>
      </c>
      <c r="B6895" t="s">
        <v>22322</v>
      </c>
      <c r="C6895" t="s">
        <v>22323</v>
      </c>
      <c r="D6895">
        <v>67</v>
      </c>
      <c r="E6895" t="s">
        <v>58</v>
      </c>
      <c r="F6895" t="s">
        <v>103</v>
      </c>
      <c r="G6895" s="1">
        <v>44245</v>
      </c>
      <c r="H6895" t="s">
        <v>67</v>
      </c>
      <c r="I6895" t="s">
        <v>22</v>
      </c>
      <c r="J6895" s="2" t="s">
        <v>22324</v>
      </c>
      <c r="K6895" t="s">
        <v>39</v>
      </c>
      <c r="L6895" t="s">
        <v>22325</v>
      </c>
      <c r="M6895" t="s">
        <v>41</v>
      </c>
      <c r="N6895" t="s">
        <v>83</v>
      </c>
      <c r="O6895" s="3">
        <v>45078.787499999999</v>
      </c>
      <c r="P6895" s="3">
        <v>45078.744444444441</v>
      </c>
      <c r="Q6895">
        <v>3</v>
      </c>
      <c r="R6895">
        <v>6894</v>
      </c>
      <c r="S6895" t="str">
        <f>PROPER(CustomerSupport[[#This Row],[Resolution]])</f>
        <v>Meeting Weight Treat Firm Room.</v>
      </c>
      <c r="T6895" t="str">
        <f>TRIM(CustomerSupport[[#This Row],[Customer Name]])</f>
        <v>Wayne Mann</v>
      </c>
      <c r="U6895">
        <f>MONTH(CustomerSupport[[#This Row],[Date of Purchase]])</f>
        <v>2</v>
      </c>
      <c r="V6895" t="str">
        <f>TEXT('Working data'!G6895,"mmmm")</f>
        <v>February</v>
      </c>
      <c r="W6895">
        <f>YEAR(CustomerSupport[[#This Row],[Date of Purchase]])</f>
        <v>2021</v>
      </c>
      <c r="X6895">
        <f t="shared" si="107"/>
        <v>-1.03333333338378</v>
      </c>
    </row>
    <row r="6896" spans="1:24" ht="14.25" customHeight="1" x14ac:dyDescent="0.4">
      <c r="A6896">
        <v>6895</v>
      </c>
      <c r="B6896" t="s">
        <v>15235</v>
      </c>
      <c r="C6896" t="s">
        <v>22326</v>
      </c>
      <c r="D6896">
        <v>19</v>
      </c>
      <c r="E6896" t="s">
        <v>19</v>
      </c>
      <c r="F6896" t="s">
        <v>125</v>
      </c>
      <c r="G6896" s="1">
        <v>44097</v>
      </c>
      <c r="H6896" t="s">
        <v>21</v>
      </c>
      <c r="I6896" t="s">
        <v>59</v>
      </c>
      <c r="J6896" t="s">
        <v>22327</v>
      </c>
      <c r="K6896" t="s">
        <v>62</v>
      </c>
      <c r="M6896" t="s">
        <v>89</v>
      </c>
      <c r="N6896" t="s">
        <v>55</v>
      </c>
      <c r="R6896">
        <v>6895</v>
      </c>
      <c r="S6896" t="str">
        <f>PROPER(CustomerSupport[[#This Row],[Resolution]])</f>
        <v/>
      </c>
      <c r="T6896" t="str">
        <f>TRIM(CustomerSupport[[#This Row],[Customer Name]])</f>
        <v>Elizabeth Johnson</v>
      </c>
      <c r="U6896">
        <f>MONTH(CustomerSupport[[#This Row],[Date of Purchase]])</f>
        <v>9</v>
      </c>
      <c r="V6896" t="str">
        <f>TEXT('Working data'!G6896,"mmmm")</f>
        <v>September</v>
      </c>
      <c r="W6896">
        <f>YEAR(CustomerSupport[[#This Row],[Date of Purchase]])</f>
        <v>2020</v>
      </c>
      <c r="X6896" t="str">
        <f t="shared" si="107"/>
        <v/>
      </c>
    </row>
    <row r="6897" spans="1:24" ht="14.25" customHeight="1" x14ac:dyDescent="0.4">
      <c r="A6897">
        <v>6896</v>
      </c>
      <c r="B6897" t="s">
        <v>22328</v>
      </c>
      <c r="C6897" t="s">
        <v>22329</v>
      </c>
      <c r="D6897">
        <v>24</v>
      </c>
      <c r="E6897" t="s">
        <v>19</v>
      </c>
      <c r="F6897" t="s">
        <v>383</v>
      </c>
      <c r="G6897" s="1">
        <v>44400</v>
      </c>
      <c r="H6897" t="s">
        <v>66</v>
      </c>
      <c r="I6897" t="s">
        <v>177</v>
      </c>
      <c r="J6897" t="s">
        <v>22330</v>
      </c>
      <c r="K6897" t="s">
        <v>24</v>
      </c>
      <c r="M6897" t="s">
        <v>143</v>
      </c>
      <c r="N6897" t="s">
        <v>55</v>
      </c>
      <c r="O6897" s="3">
        <v>45078.643773148149</v>
      </c>
      <c r="R6897">
        <v>6896</v>
      </c>
      <c r="S6897" t="str">
        <f>PROPER(CustomerSupport[[#This Row],[Resolution]])</f>
        <v/>
      </c>
      <c r="T6897" t="str">
        <f>TRIM(CustomerSupport[[#This Row],[Customer Name]])</f>
        <v>Melissa Henderson</v>
      </c>
      <c r="U6897">
        <f>MONTH(CustomerSupport[[#This Row],[Date of Purchase]])</f>
        <v>7</v>
      </c>
      <c r="V6897" t="str">
        <f>TEXT('Working data'!G6897,"mmmm")</f>
        <v>July</v>
      </c>
      <c r="W6897">
        <f>YEAR(CustomerSupport[[#This Row],[Date of Purchase]])</f>
        <v>2021</v>
      </c>
      <c r="X6897" t="str">
        <f t="shared" si="107"/>
        <v/>
      </c>
    </row>
    <row r="6898" spans="1:24" ht="14.25" customHeight="1" x14ac:dyDescent="0.4">
      <c r="A6898">
        <v>6897</v>
      </c>
      <c r="B6898" t="s">
        <v>22331</v>
      </c>
      <c r="C6898" t="s">
        <v>22332</v>
      </c>
      <c r="D6898">
        <v>60</v>
      </c>
      <c r="E6898" t="s">
        <v>19</v>
      </c>
      <c r="F6898" t="s">
        <v>51</v>
      </c>
      <c r="G6898" s="1">
        <v>43981</v>
      </c>
      <c r="H6898" t="s">
        <v>67</v>
      </c>
      <c r="I6898" t="s">
        <v>99</v>
      </c>
      <c r="J6898" t="s">
        <v>791</v>
      </c>
      <c r="K6898" t="s">
        <v>39</v>
      </c>
      <c r="L6898" t="s">
        <v>22333</v>
      </c>
      <c r="M6898" t="s">
        <v>41</v>
      </c>
      <c r="N6898" t="s">
        <v>83</v>
      </c>
      <c r="O6898" s="3">
        <v>45078.91946759259</v>
      </c>
      <c r="P6898" s="3">
        <v>45078.687523148146</v>
      </c>
      <c r="Q6898">
        <v>2</v>
      </c>
      <c r="R6898">
        <v>6897</v>
      </c>
      <c r="S6898" t="str">
        <f>PROPER(CustomerSupport[[#This Row],[Resolution]])</f>
        <v>Time Force Street Discover.</v>
      </c>
      <c r="T6898" t="str">
        <f>TRIM(CustomerSupport[[#This Row],[Customer Name]])</f>
        <v>Jeffrey Hodge</v>
      </c>
      <c r="U6898">
        <f>MONTH(CustomerSupport[[#This Row],[Date of Purchase]])</f>
        <v>5</v>
      </c>
      <c r="V6898" t="str">
        <f>TEXT('Working data'!G6898,"mmmm")</f>
        <v>May</v>
      </c>
      <c r="W6898">
        <f>YEAR(CustomerSupport[[#This Row],[Date of Purchase]])</f>
        <v>2020</v>
      </c>
      <c r="X6898">
        <f t="shared" si="107"/>
        <v>-5.5666666666511446</v>
      </c>
    </row>
    <row r="6899" spans="1:24" ht="14.25" customHeight="1" x14ac:dyDescent="0.4">
      <c r="A6899">
        <v>6898</v>
      </c>
      <c r="B6899" t="s">
        <v>22334</v>
      </c>
      <c r="C6899" t="s">
        <v>22335</v>
      </c>
      <c r="D6899">
        <v>60</v>
      </c>
      <c r="E6899" t="s">
        <v>58</v>
      </c>
      <c r="F6899" t="s">
        <v>161</v>
      </c>
      <c r="G6899" s="1">
        <v>43879</v>
      </c>
      <c r="H6899" t="s">
        <v>66</v>
      </c>
      <c r="I6899" t="s">
        <v>67</v>
      </c>
      <c r="J6899" s="2" t="s">
        <v>22336</v>
      </c>
      <c r="K6899" t="s">
        <v>62</v>
      </c>
      <c r="M6899" t="s">
        <v>25</v>
      </c>
      <c r="N6899" t="s">
        <v>83</v>
      </c>
      <c r="R6899">
        <v>6898</v>
      </c>
      <c r="S6899" t="str">
        <f>PROPER(CustomerSupport[[#This Row],[Resolution]])</f>
        <v/>
      </c>
      <c r="T6899" t="str">
        <f>TRIM(CustomerSupport[[#This Row],[Customer Name]])</f>
        <v>Larry Fuller</v>
      </c>
      <c r="U6899">
        <f>MONTH(CustomerSupport[[#This Row],[Date of Purchase]])</f>
        <v>2</v>
      </c>
      <c r="V6899" t="str">
        <f>TEXT('Working data'!G6899,"mmmm")</f>
        <v>February</v>
      </c>
      <c r="W6899">
        <f>YEAR(CustomerSupport[[#This Row],[Date of Purchase]])</f>
        <v>2020</v>
      </c>
      <c r="X6899" t="str">
        <f t="shared" si="107"/>
        <v/>
      </c>
    </row>
    <row r="6900" spans="1:24" ht="14.25" customHeight="1" x14ac:dyDescent="0.4">
      <c r="A6900">
        <v>6899</v>
      </c>
      <c r="B6900" t="s">
        <v>22337</v>
      </c>
      <c r="C6900" t="s">
        <v>22338</v>
      </c>
      <c r="D6900">
        <v>47</v>
      </c>
      <c r="E6900" t="s">
        <v>19</v>
      </c>
      <c r="F6900" t="s">
        <v>71</v>
      </c>
      <c r="G6900" s="1">
        <v>44515</v>
      </c>
      <c r="H6900" t="s">
        <v>59</v>
      </c>
      <c r="I6900" t="s">
        <v>99</v>
      </c>
      <c r="J6900" s="2" t="s">
        <v>22339</v>
      </c>
      <c r="K6900" t="s">
        <v>24</v>
      </c>
      <c r="M6900" t="s">
        <v>143</v>
      </c>
      <c r="N6900" t="s">
        <v>83</v>
      </c>
      <c r="O6900" s="3">
        <v>45078.884097222224</v>
      </c>
      <c r="R6900">
        <v>6899</v>
      </c>
      <c r="S6900" t="str">
        <f>PROPER(CustomerSupport[[#This Row],[Resolution]])</f>
        <v/>
      </c>
      <c r="T6900" t="str">
        <f>TRIM(CustomerSupport[[#This Row],[Customer Name]])</f>
        <v>Rhonda Gray</v>
      </c>
      <c r="U6900">
        <f>MONTH(CustomerSupport[[#This Row],[Date of Purchase]])</f>
        <v>11</v>
      </c>
      <c r="V6900" t="str">
        <f>TEXT('Working data'!G6900,"mmmm")</f>
        <v>November</v>
      </c>
      <c r="W6900">
        <f>YEAR(CustomerSupport[[#This Row],[Date of Purchase]])</f>
        <v>2021</v>
      </c>
      <c r="X6900" t="str">
        <f t="shared" si="107"/>
        <v/>
      </c>
    </row>
    <row r="6901" spans="1:24" ht="14.25" customHeight="1" x14ac:dyDescent="0.4">
      <c r="A6901">
        <v>6900</v>
      </c>
      <c r="B6901" t="s">
        <v>22340</v>
      </c>
      <c r="C6901" t="s">
        <v>22341</v>
      </c>
      <c r="D6901">
        <v>19</v>
      </c>
      <c r="E6901" t="s">
        <v>29</v>
      </c>
      <c r="F6901" t="s">
        <v>112</v>
      </c>
      <c r="G6901" s="1">
        <v>44496</v>
      </c>
      <c r="H6901" t="s">
        <v>66</v>
      </c>
      <c r="I6901" t="s">
        <v>37</v>
      </c>
      <c r="J6901" s="2" t="s">
        <v>22342</v>
      </c>
      <c r="K6901" t="s">
        <v>39</v>
      </c>
      <c r="L6901" t="s">
        <v>22343</v>
      </c>
      <c r="M6901" t="s">
        <v>143</v>
      </c>
      <c r="N6901" t="s">
        <v>83</v>
      </c>
      <c r="O6901" s="3">
        <v>45078.568136574075</v>
      </c>
      <c r="P6901" s="3">
        <v>45078.460497685184</v>
      </c>
      <c r="Q6901">
        <v>1</v>
      </c>
      <c r="R6901">
        <v>6900</v>
      </c>
      <c r="S6901" t="str">
        <f>PROPER(CustomerSupport[[#This Row],[Resolution]])</f>
        <v>Pattern Him Such Part Say Finally Alone Prepare.</v>
      </c>
      <c r="T6901" t="str">
        <f>TRIM(CustomerSupport[[#This Row],[Customer Name]])</f>
        <v>Dale Luna</v>
      </c>
      <c r="U6901">
        <f>MONTH(CustomerSupport[[#This Row],[Date of Purchase]])</f>
        <v>10</v>
      </c>
      <c r="V6901" t="str">
        <f>TEXT('Working data'!G6901,"mmmm")</f>
        <v>October</v>
      </c>
      <c r="W6901">
        <f>YEAR(CustomerSupport[[#This Row],[Date of Purchase]])</f>
        <v>2021</v>
      </c>
      <c r="X6901">
        <f t="shared" si="107"/>
        <v>-2.5833333333721384</v>
      </c>
    </row>
    <row r="6902" spans="1:24" ht="14.25" customHeight="1" x14ac:dyDescent="0.4">
      <c r="A6902">
        <v>6901</v>
      </c>
      <c r="B6902" t="s">
        <v>22344</v>
      </c>
      <c r="C6902" t="s">
        <v>22345</v>
      </c>
      <c r="D6902">
        <v>54</v>
      </c>
      <c r="E6902" t="s">
        <v>19</v>
      </c>
      <c r="F6902" t="s">
        <v>134</v>
      </c>
      <c r="G6902" s="1">
        <v>44476</v>
      </c>
      <c r="H6902" t="s">
        <v>59</v>
      </c>
      <c r="I6902" t="s">
        <v>22</v>
      </c>
      <c r="J6902" s="2" t="s">
        <v>22346</v>
      </c>
      <c r="K6902" t="s">
        <v>39</v>
      </c>
      <c r="L6902" t="s">
        <v>22347</v>
      </c>
      <c r="M6902" t="s">
        <v>41</v>
      </c>
      <c r="N6902" t="s">
        <v>26</v>
      </c>
      <c r="O6902" s="3">
        <v>45078.537604166668</v>
      </c>
      <c r="P6902" s="3">
        <v>45078.314687500002</v>
      </c>
      <c r="Q6902">
        <v>4</v>
      </c>
      <c r="R6902">
        <v>6901</v>
      </c>
      <c r="S6902" t="str">
        <f>PROPER(CustomerSupport[[#This Row],[Resolution]])</f>
        <v>Note Kind Instead Here.</v>
      </c>
      <c r="T6902" t="str">
        <f>TRIM(CustomerSupport[[#This Row],[Customer Name]])</f>
        <v>Kevin Powers</v>
      </c>
      <c r="U6902">
        <f>MONTH(CustomerSupport[[#This Row],[Date of Purchase]])</f>
        <v>10</v>
      </c>
      <c r="V6902" t="str">
        <f>TEXT('Working data'!G6902,"mmmm")</f>
        <v>October</v>
      </c>
      <c r="W6902">
        <f>YEAR(CustomerSupport[[#This Row],[Date of Purchase]])</f>
        <v>2021</v>
      </c>
      <c r="X6902">
        <f t="shared" si="107"/>
        <v>-5.3499999999767169</v>
      </c>
    </row>
    <row r="6903" spans="1:24" ht="14.25" customHeight="1" x14ac:dyDescent="0.4">
      <c r="A6903">
        <v>6902</v>
      </c>
      <c r="B6903" t="s">
        <v>22348</v>
      </c>
      <c r="C6903" t="s">
        <v>22349</v>
      </c>
      <c r="D6903">
        <v>52</v>
      </c>
      <c r="E6903" t="s">
        <v>29</v>
      </c>
      <c r="F6903" t="s">
        <v>76</v>
      </c>
      <c r="G6903" s="1">
        <v>44180</v>
      </c>
      <c r="H6903" t="s">
        <v>45</v>
      </c>
      <c r="I6903" t="s">
        <v>59</v>
      </c>
      <c r="J6903" s="2" t="s">
        <v>22350</v>
      </c>
      <c r="K6903" t="s">
        <v>39</v>
      </c>
      <c r="L6903" t="s">
        <v>22351</v>
      </c>
      <c r="M6903" t="s">
        <v>25</v>
      </c>
      <c r="N6903" t="s">
        <v>55</v>
      </c>
      <c r="O6903" s="3">
        <v>45078.054976851854</v>
      </c>
      <c r="P6903" s="3">
        <v>45078.461226851854</v>
      </c>
      <c r="Q6903">
        <v>1</v>
      </c>
      <c r="R6903">
        <v>6902</v>
      </c>
      <c r="S6903" t="str">
        <f>PROPER(CustomerSupport[[#This Row],[Resolution]])</f>
        <v>Evidence Throw Ever Natural.</v>
      </c>
      <c r="T6903" t="str">
        <f>TRIM(CustomerSupport[[#This Row],[Customer Name]])</f>
        <v>Amber Long</v>
      </c>
      <c r="U6903">
        <f>MONTH(CustomerSupport[[#This Row],[Date of Purchase]])</f>
        <v>12</v>
      </c>
      <c r="V6903" t="str">
        <f>TEXT('Working data'!G6903,"mmmm")</f>
        <v>December</v>
      </c>
      <c r="W6903">
        <f>YEAR(CustomerSupport[[#This Row],[Date of Purchase]])</f>
        <v>2020</v>
      </c>
      <c r="X6903">
        <f t="shared" si="107"/>
        <v>9.75</v>
      </c>
    </row>
    <row r="6904" spans="1:24" ht="14.25" customHeight="1" x14ac:dyDescent="0.4">
      <c r="A6904">
        <v>6903</v>
      </c>
      <c r="B6904" t="s">
        <v>22352</v>
      </c>
      <c r="C6904" t="s">
        <v>22353</v>
      </c>
      <c r="D6904">
        <v>45</v>
      </c>
      <c r="E6904" t="s">
        <v>58</v>
      </c>
      <c r="F6904" t="s">
        <v>30</v>
      </c>
      <c r="G6904" s="1">
        <v>43904</v>
      </c>
      <c r="H6904" t="s">
        <v>21</v>
      </c>
      <c r="I6904" t="s">
        <v>72</v>
      </c>
      <c r="J6904" s="2" t="s">
        <v>22354</v>
      </c>
      <c r="K6904" t="s">
        <v>24</v>
      </c>
      <c r="M6904" t="s">
        <v>143</v>
      </c>
      <c r="N6904" t="s">
        <v>55</v>
      </c>
      <c r="O6904" s="3">
        <v>45078.959861111114</v>
      </c>
      <c r="R6904">
        <v>6903</v>
      </c>
      <c r="S6904" t="str">
        <f>PROPER(CustomerSupport[[#This Row],[Resolution]])</f>
        <v/>
      </c>
      <c r="T6904" t="str">
        <f>TRIM(CustomerSupport[[#This Row],[Customer Name]])</f>
        <v>Diana Wright</v>
      </c>
      <c r="U6904">
        <f>MONTH(CustomerSupport[[#This Row],[Date of Purchase]])</f>
        <v>3</v>
      </c>
      <c r="V6904" t="str">
        <f>TEXT('Working data'!G6904,"mmmm")</f>
        <v>March</v>
      </c>
      <c r="W6904">
        <f>YEAR(CustomerSupport[[#This Row],[Date of Purchase]])</f>
        <v>2020</v>
      </c>
      <c r="X6904" t="str">
        <f t="shared" si="107"/>
        <v/>
      </c>
    </row>
    <row r="6905" spans="1:24" ht="14.25" customHeight="1" x14ac:dyDescent="0.4">
      <c r="A6905">
        <v>6904</v>
      </c>
      <c r="B6905" t="s">
        <v>22355</v>
      </c>
      <c r="C6905" t="s">
        <v>22356</v>
      </c>
      <c r="D6905">
        <v>67</v>
      </c>
      <c r="E6905" t="s">
        <v>19</v>
      </c>
      <c r="F6905" t="s">
        <v>20</v>
      </c>
      <c r="G6905" s="1">
        <v>44220</v>
      </c>
      <c r="H6905" t="s">
        <v>45</v>
      </c>
      <c r="I6905" t="s">
        <v>93</v>
      </c>
      <c r="J6905" s="2" t="s">
        <v>22357</v>
      </c>
      <c r="K6905" t="s">
        <v>62</v>
      </c>
      <c r="M6905" t="s">
        <v>25</v>
      </c>
      <c r="N6905" t="s">
        <v>26</v>
      </c>
      <c r="R6905">
        <v>6904</v>
      </c>
      <c r="S6905" t="str">
        <f>PROPER(CustomerSupport[[#This Row],[Resolution]])</f>
        <v/>
      </c>
      <c r="T6905" t="str">
        <f>TRIM(CustomerSupport[[#This Row],[Customer Name]])</f>
        <v>Anna Velasquez</v>
      </c>
      <c r="U6905">
        <f>MONTH(CustomerSupport[[#This Row],[Date of Purchase]])</f>
        <v>1</v>
      </c>
      <c r="V6905" t="str">
        <f>TEXT('Working data'!G6905,"mmmm")</f>
        <v>January</v>
      </c>
      <c r="W6905">
        <f>YEAR(CustomerSupport[[#This Row],[Date of Purchase]])</f>
        <v>2021</v>
      </c>
      <c r="X6905" t="str">
        <f t="shared" si="107"/>
        <v/>
      </c>
    </row>
    <row r="6906" spans="1:24" ht="14.25" customHeight="1" x14ac:dyDescent="0.4">
      <c r="A6906">
        <v>6905</v>
      </c>
      <c r="B6906" t="s">
        <v>22358</v>
      </c>
      <c r="C6906" t="s">
        <v>22359</v>
      </c>
      <c r="D6906">
        <v>29</v>
      </c>
      <c r="E6906" t="s">
        <v>29</v>
      </c>
      <c r="F6906" t="s">
        <v>65</v>
      </c>
      <c r="G6906" s="1">
        <v>44191</v>
      </c>
      <c r="H6906" t="s">
        <v>66</v>
      </c>
      <c r="I6906" t="s">
        <v>37</v>
      </c>
      <c r="J6906" t="s">
        <v>22360</v>
      </c>
      <c r="K6906" t="s">
        <v>24</v>
      </c>
      <c r="M6906" t="s">
        <v>143</v>
      </c>
      <c r="N6906" t="s">
        <v>83</v>
      </c>
      <c r="O6906" s="3">
        <v>45078.343923611108</v>
      </c>
      <c r="R6906">
        <v>6905</v>
      </c>
      <c r="S6906" t="str">
        <f>PROPER(CustomerSupport[[#This Row],[Resolution]])</f>
        <v/>
      </c>
      <c r="T6906" t="str">
        <f>TRIM(CustomerSupport[[#This Row],[Customer Name]])</f>
        <v>Lisa Mcmillan</v>
      </c>
      <c r="U6906">
        <f>MONTH(CustomerSupport[[#This Row],[Date of Purchase]])</f>
        <v>12</v>
      </c>
      <c r="V6906" t="str">
        <f>TEXT('Working data'!G6906,"mmmm")</f>
        <v>December</v>
      </c>
      <c r="W6906">
        <f>YEAR(CustomerSupport[[#This Row],[Date of Purchase]])</f>
        <v>2020</v>
      </c>
      <c r="X6906" t="str">
        <f t="shared" si="107"/>
        <v/>
      </c>
    </row>
    <row r="6907" spans="1:24" ht="14.25" customHeight="1" x14ac:dyDescent="0.4">
      <c r="A6907">
        <v>6906</v>
      </c>
      <c r="B6907" t="s">
        <v>22361</v>
      </c>
      <c r="C6907" t="s">
        <v>22362</v>
      </c>
      <c r="D6907">
        <v>54</v>
      </c>
      <c r="E6907" t="s">
        <v>19</v>
      </c>
      <c r="F6907" t="s">
        <v>98</v>
      </c>
      <c r="G6907" s="1">
        <v>43854</v>
      </c>
      <c r="H6907" t="s">
        <v>21</v>
      </c>
      <c r="I6907" t="s">
        <v>93</v>
      </c>
      <c r="J6907" s="2" t="s">
        <v>22363</v>
      </c>
      <c r="K6907" t="s">
        <v>24</v>
      </c>
      <c r="M6907" t="s">
        <v>25</v>
      </c>
      <c r="N6907" t="s">
        <v>33</v>
      </c>
      <c r="O6907" s="3">
        <v>45078.093923611108</v>
      </c>
      <c r="R6907">
        <v>6906</v>
      </c>
      <c r="S6907" t="str">
        <f>PROPER(CustomerSupport[[#This Row],[Resolution]])</f>
        <v/>
      </c>
      <c r="T6907" t="str">
        <f>TRIM(CustomerSupport[[#This Row],[Customer Name]])</f>
        <v>Vanessa Tate</v>
      </c>
      <c r="U6907">
        <f>MONTH(CustomerSupport[[#This Row],[Date of Purchase]])</f>
        <v>1</v>
      </c>
      <c r="V6907" t="str">
        <f>TEXT('Working data'!G6907,"mmmm")</f>
        <v>January</v>
      </c>
      <c r="W6907">
        <f>YEAR(CustomerSupport[[#This Row],[Date of Purchase]])</f>
        <v>2020</v>
      </c>
      <c r="X6907" t="str">
        <f t="shared" si="107"/>
        <v/>
      </c>
    </row>
    <row r="6908" spans="1:24" ht="14.25" customHeight="1" x14ac:dyDescent="0.4">
      <c r="A6908">
        <v>6907</v>
      </c>
      <c r="B6908" t="s">
        <v>22364</v>
      </c>
      <c r="C6908" t="s">
        <v>22365</v>
      </c>
      <c r="D6908">
        <v>63</v>
      </c>
      <c r="E6908" t="s">
        <v>19</v>
      </c>
      <c r="F6908" t="s">
        <v>157</v>
      </c>
      <c r="G6908" s="1">
        <v>44528</v>
      </c>
      <c r="H6908" t="s">
        <v>45</v>
      </c>
      <c r="I6908" t="s">
        <v>31</v>
      </c>
      <c r="J6908" s="2" t="s">
        <v>22366</v>
      </c>
      <c r="K6908" t="s">
        <v>39</v>
      </c>
      <c r="L6908" t="s">
        <v>22367</v>
      </c>
      <c r="M6908" t="s">
        <v>25</v>
      </c>
      <c r="N6908" t="s">
        <v>83</v>
      </c>
      <c r="O6908" s="3">
        <v>45078.206435185188</v>
      </c>
      <c r="P6908" s="3">
        <v>45078.148796296293</v>
      </c>
      <c r="Q6908">
        <v>1</v>
      </c>
      <c r="R6908">
        <v>6907</v>
      </c>
      <c r="S6908" t="str">
        <f>PROPER(CustomerSupport[[#This Row],[Resolution]])</f>
        <v>Company Threat Mind Stand Mind Fall Investment.</v>
      </c>
      <c r="T6908" t="str">
        <f>TRIM(CustomerSupport[[#This Row],[Customer Name]])</f>
        <v>Shannon Hayes</v>
      </c>
      <c r="U6908">
        <f>MONTH(CustomerSupport[[#This Row],[Date of Purchase]])</f>
        <v>11</v>
      </c>
      <c r="V6908" t="str">
        <f>TEXT('Working data'!G6908,"mmmm")</f>
        <v>November</v>
      </c>
      <c r="W6908">
        <f>YEAR(CustomerSupport[[#This Row],[Date of Purchase]])</f>
        <v>2021</v>
      </c>
      <c r="X6908">
        <f t="shared" si="107"/>
        <v>-1.3833333334769122</v>
      </c>
    </row>
    <row r="6909" spans="1:24" ht="14.25" customHeight="1" x14ac:dyDescent="0.4">
      <c r="A6909">
        <v>6908</v>
      </c>
      <c r="B6909" t="s">
        <v>22368</v>
      </c>
      <c r="C6909" t="s">
        <v>22369</v>
      </c>
      <c r="D6909">
        <v>69</v>
      </c>
      <c r="E6909" t="s">
        <v>58</v>
      </c>
      <c r="F6909" t="s">
        <v>157</v>
      </c>
      <c r="G6909" s="1">
        <v>43910</v>
      </c>
      <c r="H6909" t="s">
        <v>67</v>
      </c>
      <c r="I6909" t="s">
        <v>31</v>
      </c>
      <c r="J6909" s="2" t="s">
        <v>22370</v>
      </c>
      <c r="K6909" t="s">
        <v>24</v>
      </c>
      <c r="M6909" t="s">
        <v>89</v>
      </c>
      <c r="N6909" t="s">
        <v>83</v>
      </c>
      <c r="O6909" s="3">
        <v>45078.493958333333</v>
      </c>
      <c r="R6909">
        <v>6908</v>
      </c>
      <c r="S6909" t="str">
        <f>PROPER(CustomerSupport[[#This Row],[Resolution]])</f>
        <v/>
      </c>
      <c r="T6909" t="str">
        <f>TRIM(CustomerSupport[[#This Row],[Customer Name]])</f>
        <v>Douglas Griffith</v>
      </c>
      <c r="U6909">
        <f>MONTH(CustomerSupport[[#This Row],[Date of Purchase]])</f>
        <v>3</v>
      </c>
      <c r="V6909" t="str">
        <f>TEXT('Working data'!G6909,"mmmm")</f>
        <v>March</v>
      </c>
      <c r="W6909">
        <f>YEAR(CustomerSupport[[#This Row],[Date of Purchase]])</f>
        <v>2020</v>
      </c>
      <c r="X6909" t="str">
        <f t="shared" si="107"/>
        <v/>
      </c>
    </row>
    <row r="6910" spans="1:24" ht="14.25" customHeight="1" x14ac:dyDescent="0.4">
      <c r="A6910">
        <v>6909</v>
      </c>
      <c r="B6910" t="s">
        <v>8605</v>
      </c>
      <c r="C6910" t="s">
        <v>22371</v>
      </c>
      <c r="D6910">
        <v>26</v>
      </c>
      <c r="E6910" t="s">
        <v>19</v>
      </c>
      <c r="F6910" t="s">
        <v>65</v>
      </c>
      <c r="G6910" s="1">
        <v>44268</v>
      </c>
      <c r="H6910" t="s">
        <v>45</v>
      </c>
      <c r="I6910" t="s">
        <v>93</v>
      </c>
      <c r="J6910" s="2" t="s">
        <v>22372</v>
      </c>
      <c r="K6910" t="s">
        <v>24</v>
      </c>
      <c r="M6910" t="s">
        <v>143</v>
      </c>
      <c r="N6910" t="s">
        <v>33</v>
      </c>
      <c r="O6910" s="3">
        <v>45078.584247685183</v>
      </c>
      <c r="R6910">
        <v>6909</v>
      </c>
      <c r="S6910" t="str">
        <f>PROPER(CustomerSupport[[#This Row],[Resolution]])</f>
        <v/>
      </c>
      <c r="T6910" t="str">
        <f>TRIM(CustomerSupport[[#This Row],[Customer Name]])</f>
        <v>Michael Wilson</v>
      </c>
      <c r="U6910">
        <f>MONTH(CustomerSupport[[#This Row],[Date of Purchase]])</f>
        <v>3</v>
      </c>
      <c r="V6910" t="str">
        <f>TEXT('Working data'!G6910,"mmmm")</f>
        <v>March</v>
      </c>
      <c r="W6910">
        <f>YEAR(CustomerSupport[[#This Row],[Date of Purchase]])</f>
        <v>2021</v>
      </c>
      <c r="X6910" t="str">
        <f t="shared" si="107"/>
        <v/>
      </c>
    </row>
    <row r="6911" spans="1:24" ht="14.25" customHeight="1" x14ac:dyDescent="0.4">
      <c r="A6911">
        <v>6910</v>
      </c>
      <c r="B6911" t="s">
        <v>22373</v>
      </c>
      <c r="C6911" t="s">
        <v>22374</v>
      </c>
      <c r="D6911">
        <v>20</v>
      </c>
      <c r="E6911" t="s">
        <v>29</v>
      </c>
      <c r="F6911" t="s">
        <v>456</v>
      </c>
      <c r="G6911" s="1">
        <v>43980</v>
      </c>
      <c r="H6911" t="s">
        <v>67</v>
      </c>
      <c r="I6911" t="s">
        <v>67</v>
      </c>
      <c r="J6911" t="s">
        <v>22375</v>
      </c>
      <c r="K6911" t="s">
        <v>39</v>
      </c>
      <c r="L6911" t="s">
        <v>22376</v>
      </c>
      <c r="M6911" t="s">
        <v>143</v>
      </c>
      <c r="N6911" t="s">
        <v>55</v>
      </c>
      <c r="O6911" s="3">
        <v>45078.065520833334</v>
      </c>
      <c r="P6911" s="3">
        <v>45078.082187499997</v>
      </c>
      <c r="Q6911">
        <v>2</v>
      </c>
      <c r="R6911">
        <v>6910</v>
      </c>
      <c r="S6911" t="str">
        <f>PROPER(CustomerSupport[[#This Row],[Resolution]])</f>
        <v>Job Once Part Nor Fund Social.</v>
      </c>
      <c r="T6911" t="str">
        <f>TRIM(CustomerSupport[[#This Row],[Customer Name]])</f>
        <v>Susan Morrison</v>
      </c>
      <c r="U6911">
        <f>MONTH(CustomerSupport[[#This Row],[Date of Purchase]])</f>
        <v>5</v>
      </c>
      <c r="V6911" t="str">
        <f>TEXT('Working data'!G6911,"mmmm")</f>
        <v>May</v>
      </c>
      <c r="W6911">
        <f>YEAR(CustomerSupport[[#This Row],[Date of Purchase]])</f>
        <v>2020</v>
      </c>
      <c r="X6911">
        <f t="shared" si="107"/>
        <v>0.39999999990686774</v>
      </c>
    </row>
    <row r="6912" spans="1:24" ht="14.25" customHeight="1" x14ac:dyDescent="0.4">
      <c r="A6912">
        <v>6911</v>
      </c>
      <c r="B6912" t="s">
        <v>22377</v>
      </c>
      <c r="C6912" t="s">
        <v>22378</v>
      </c>
      <c r="D6912">
        <v>56</v>
      </c>
      <c r="E6912" t="s">
        <v>19</v>
      </c>
      <c r="F6912" t="s">
        <v>20</v>
      </c>
      <c r="G6912" s="1">
        <v>44437</v>
      </c>
      <c r="H6912" t="s">
        <v>66</v>
      </c>
      <c r="I6912" t="s">
        <v>99</v>
      </c>
      <c r="J6912" s="2" t="s">
        <v>22379</v>
      </c>
      <c r="K6912" t="s">
        <v>39</v>
      </c>
      <c r="L6912" t="s">
        <v>22380</v>
      </c>
      <c r="M6912" t="s">
        <v>25</v>
      </c>
      <c r="N6912" t="s">
        <v>33</v>
      </c>
      <c r="O6912" s="3">
        <v>45078.388460648152</v>
      </c>
      <c r="P6912" s="3">
        <v>45078.515543981484</v>
      </c>
      <c r="Q6912">
        <v>5</v>
      </c>
      <c r="R6912">
        <v>6911</v>
      </c>
      <c r="S6912" t="str">
        <f>PROPER(CustomerSupport[[#This Row],[Resolution]])</f>
        <v>Treatment Sing Interest Everyone Prevent Others.</v>
      </c>
      <c r="T6912" t="str">
        <f>TRIM(CustomerSupport[[#This Row],[Customer Name]])</f>
        <v>Shawn Phillips</v>
      </c>
      <c r="U6912">
        <f>MONTH(CustomerSupport[[#This Row],[Date of Purchase]])</f>
        <v>8</v>
      </c>
      <c r="V6912" t="str">
        <f>TEXT('Working data'!G6912,"mmmm")</f>
        <v>August</v>
      </c>
      <c r="W6912">
        <f>YEAR(CustomerSupport[[#This Row],[Date of Purchase]])</f>
        <v>2021</v>
      </c>
      <c r="X6912">
        <f t="shared" si="107"/>
        <v>3.0499999999883585</v>
      </c>
    </row>
    <row r="6913" spans="1:24" ht="14.25" customHeight="1" x14ac:dyDescent="0.4">
      <c r="A6913">
        <v>6912</v>
      </c>
      <c r="B6913" t="s">
        <v>22381</v>
      </c>
      <c r="C6913" t="s">
        <v>22382</v>
      </c>
      <c r="D6913">
        <v>56</v>
      </c>
      <c r="E6913" t="s">
        <v>29</v>
      </c>
      <c r="F6913" t="s">
        <v>30</v>
      </c>
      <c r="G6913" s="1">
        <v>44501</v>
      </c>
      <c r="H6913" t="s">
        <v>66</v>
      </c>
      <c r="I6913" t="s">
        <v>60</v>
      </c>
      <c r="J6913" s="2" t="s">
        <v>22383</v>
      </c>
      <c r="K6913" t="s">
        <v>62</v>
      </c>
      <c r="M6913" t="s">
        <v>41</v>
      </c>
      <c r="N6913" t="s">
        <v>55</v>
      </c>
      <c r="R6913">
        <v>6912</v>
      </c>
      <c r="S6913" t="str">
        <f>PROPER(CustomerSupport[[#This Row],[Resolution]])</f>
        <v/>
      </c>
      <c r="T6913" t="str">
        <f>TRIM(CustomerSupport[[#This Row],[Customer Name]])</f>
        <v>Kristine Mason</v>
      </c>
      <c r="U6913">
        <f>MONTH(CustomerSupport[[#This Row],[Date of Purchase]])</f>
        <v>11</v>
      </c>
      <c r="V6913" t="str">
        <f>TEXT('Working data'!G6913,"mmmm")</f>
        <v>November</v>
      </c>
      <c r="W6913">
        <f>YEAR(CustomerSupport[[#This Row],[Date of Purchase]])</f>
        <v>2021</v>
      </c>
      <c r="X6913" t="str">
        <f t="shared" si="107"/>
        <v/>
      </c>
    </row>
    <row r="6914" spans="1:24" ht="14.25" customHeight="1" x14ac:dyDescent="0.4">
      <c r="A6914">
        <v>6913</v>
      </c>
      <c r="B6914" t="s">
        <v>22384</v>
      </c>
      <c r="C6914" t="s">
        <v>22385</v>
      </c>
      <c r="D6914">
        <v>36</v>
      </c>
      <c r="E6914" t="s">
        <v>19</v>
      </c>
      <c r="F6914" t="s">
        <v>286</v>
      </c>
      <c r="G6914" s="1">
        <v>44469</v>
      </c>
      <c r="H6914" t="s">
        <v>66</v>
      </c>
      <c r="I6914" t="s">
        <v>37</v>
      </c>
      <c r="J6914" s="2" t="s">
        <v>22386</v>
      </c>
      <c r="K6914" t="s">
        <v>24</v>
      </c>
      <c r="M6914" t="s">
        <v>25</v>
      </c>
      <c r="N6914" t="s">
        <v>26</v>
      </c>
      <c r="O6914" s="3">
        <v>45078.457256944443</v>
      </c>
      <c r="R6914">
        <v>6913</v>
      </c>
      <c r="S6914" t="str">
        <f>PROPER(CustomerSupport[[#This Row],[Resolution]])</f>
        <v/>
      </c>
      <c r="T6914" t="str">
        <f>TRIM(CustomerSupport[[#This Row],[Customer Name]])</f>
        <v>Matthew Barrett</v>
      </c>
      <c r="U6914">
        <f>MONTH(CustomerSupport[[#This Row],[Date of Purchase]])</f>
        <v>9</v>
      </c>
      <c r="V6914" t="str">
        <f>TEXT('Working data'!G6914,"mmmm")</f>
        <v>September</v>
      </c>
      <c r="W6914">
        <f>YEAR(CustomerSupport[[#This Row],[Date of Purchase]])</f>
        <v>2021</v>
      </c>
      <c r="X6914" t="str">
        <f t="shared" ref="X6914:X6977" si="108">IF(OR(O6914="",P6914=""),"",(P6914-O6914)*24)</f>
        <v/>
      </c>
    </row>
    <row r="6915" spans="1:24" ht="14.25" customHeight="1" x14ac:dyDescent="0.4">
      <c r="A6915">
        <v>6914</v>
      </c>
      <c r="B6915" t="s">
        <v>22387</v>
      </c>
      <c r="C6915" t="s">
        <v>22388</v>
      </c>
      <c r="D6915">
        <v>46</v>
      </c>
      <c r="E6915" t="s">
        <v>19</v>
      </c>
      <c r="F6915" t="s">
        <v>81</v>
      </c>
      <c r="G6915" s="1">
        <v>44451</v>
      </c>
      <c r="H6915" t="s">
        <v>45</v>
      </c>
      <c r="I6915" t="s">
        <v>77</v>
      </c>
      <c r="J6915" s="2" t="s">
        <v>22389</v>
      </c>
      <c r="K6915" t="s">
        <v>39</v>
      </c>
      <c r="L6915" t="s">
        <v>22390</v>
      </c>
      <c r="M6915" t="s">
        <v>143</v>
      </c>
      <c r="N6915" t="s">
        <v>83</v>
      </c>
      <c r="O6915" s="3">
        <v>45078.717685185184</v>
      </c>
      <c r="P6915" s="3">
        <v>45078.023935185185</v>
      </c>
      <c r="Q6915">
        <v>4</v>
      </c>
      <c r="R6915">
        <v>6914</v>
      </c>
      <c r="S6915" t="str">
        <f>PROPER(CustomerSupport[[#This Row],[Resolution]])</f>
        <v>Air Dinner Past Total Focus.</v>
      </c>
      <c r="T6915" t="str">
        <f>TRIM(CustomerSupport[[#This Row],[Customer Name]])</f>
        <v>Christina Conner</v>
      </c>
      <c r="U6915">
        <f>MONTH(CustomerSupport[[#This Row],[Date of Purchase]])</f>
        <v>9</v>
      </c>
      <c r="V6915" t="str">
        <f>TEXT('Working data'!G6915,"mmmm")</f>
        <v>September</v>
      </c>
      <c r="W6915">
        <f>YEAR(CustomerSupport[[#This Row],[Date of Purchase]])</f>
        <v>2021</v>
      </c>
      <c r="X6915">
        <f t="shared" si="108"/>
        <v>-16.649999999965075</v>
      </c>
    </row>
    <row r="6916" spans="1:24" ht="14.25" customHeight="1" x14ac:dyDescent="0.4">
      <c r="A6916">
        <v>6915</v>
      </c>
      <c r="B6916" t="s">
        <v>22391</v>
      </c>
      <c r="C6916" t="s">
        <v>22392</v>
      </c>
      <c r="D6916">
        <v>41</v>
      </c>
      <c r="E6916" t="s">
        <v>19</v>
      </c>
      <c r="F6916" t="s">
        <v>65</v>
      </c>
      <c r="G6916" s="1">
        <v>43909</v>
      </c>
      <c r="H6916" t="s">
        <v>59</v>
      </c>
      <c r="I6916" t="s">
        <v>72</v>
      </c>
      <c r="J6916" t="s">
        <v>4173</v>
      </c>
      <c r="K6916" t="s">
        <v>24</v>
      </c>
      <c r="M6916" t="s">
        <v>143</v>
      </c>
      <c r="N6916" t="s">
        <v>83</v>
      </c>
      <c r="O6916" s="3">
        <v>45078.032268518517</v>
      </c>
      <c r="R6916">
        <v>6915</v>
      </c>
      <c r="S6916" t="str">
        <f>PROPER(CustomerSupport[[#This Row],[Resolution]])</f>
        <v/>
      </c>
      <c r="T6916" t="str">
        <f>TRIM(CustomerSupport[[#This Row],[Customer Name]])</f>
        <v>Kimberly Johnston</v>
      </c>
      <c r="U6916">
        <f>MONTH(CustomerSupport[[#This Row],[Date of Purchase]])</f>
        <v>3</v>
      </c>
      <c r="V6916" t="str">
        <f>TEXT('Working data'!G6916,"mmmm")</f>
        <v>March</v>
      </c>
      <c r="W6916">
        <f>YEAR(CustomerSupport[[#This Row],[Date of Purchase]])</f>
        <v>2020</v>
      </c>
      <c r="X6916" t="str">
        <f t="shared" si="108"/>
        <v/>
      </c>
    </row>
    <row r="6917" spans="1:24" ht="14.25" customHeight="1" x14ac:dyDescent="0.4">
      <c r="A6917">
        <v>6916</v>
      </c>
      <c r="B6917" t="s">
        <v>22393</v>
      </c>
      <c r="C6917" t="s">
        <v>22394</v>
      </c>
      <c r="D6917">
        <v>44</v>
      </c>
      <c r="E6917" t="s">
        <v>58</v>
      </c>
      <c r="F6917" t="s">
        <v>76</v>
      </c>
      <c r="G6917" s="1">
        <v>44258</v>
      </c>
      <c r="H6917" t="s">
        <v>67</v>
      </c>
      <c r="I6917" t="s">
        <v>99</v>
      </c>
      <c r="J6917" t="s">
        <v>22395</v>
      </c>
      <c r="K6917" t="s">
        <v>24</v>
      </c>
      <c r="M6917" t="s">
        <v>143</v>
      </c>
      <c r="N6917" t="s">
        <v>83</v>
      </c>
      <c r="O6917" s="3">
        <v>45078.754502314812</v>
      </c>
      <c r="R6917">
        <v>6916</v>
      </c>
      <c r="S6917" t="str">
        <f>PROPER(CustomerSupport[[#This Row],[Resolution]])</f>
        <v/>
      </c>
      <c r="T6917" t="str">
        <f>TRIM(CustomerSupport[[#This Row],[Customer Name]])</f>
        <v>Ronald Goodman</v>
      </c>
      <c r="U6917">
        <f>MONTH(CustomerSupport[[#This Row],[Date of Purchase]])</f>
        <v>3</v>
      </c>
      <c r="V6917" t="str">
        <f>TEXT('Working data'!G6917,"mmmm")</f>
        <v>March</v>
      </c>
      <c r="W6917">
        <f>YEAR(CustomerSupport[[#This Row],[Date of Purchase]])</f>
        <v>2021</v>
      </c>
      <c r="X6917" t="str">
        <f t="shared" si="108"/>
        <v/>
      </c>
    </row>
    <row r="6918" spans="1:24" ht="14.25" customHeight="1" x14ac:dyDescent="0.4">
      <c r="A6918">
        <v>6917</v>
      </c>
      <c r="B6918" t="s">
        <v>22396</v>
      </c>
      <c r="C6918" t="s">
        <v>22397</v>
      </c>
      <c r="D6918">
        <v>63</v>
      </c>
      <c r="E6918" t="s">
        <v>29</v>
      </c>
      <c r="F6918" t="s">
        <v>699</v>
      </c>
      <c r="G6918" s="1">
        <v>43960</v>
      </c>
      <c r="H6918" t="s">
        <v>59</v>
      </c>
      <c r="I6918" t="s">
        <v>52</v>
      </c>
      <c r="J6918" t="s">
        <v>22398</v>
      </c>
      <c r="K6918" t="s">
        <v>62</v>
      </c>
      <c r="M6918" t="s">
        <v>41</v>
      </c>
      <c r="N6918" t="s">
        <v>55</v>
      </c>
      <c r="R6918">
        <v>6917</v>
      </c>
      <c r="S6918" t="str">
        <f>PROPER(CustomerSupport[[#This Row],[Resolution]])</f>
        <v/>
      </c>
      <c r="T6918" t="str">
        <f>TRIM(CustomerSupport[[#This Row],[Customer Name]])</f>
        <v>David Brown</v>
      </c>
      <c r="U6918">
        <f>MONTH(CustomerSupport[[#This Row],[Date of Purchase]])</f>
        <v>5</v>
      </c>
      <c r="V6918" t="str">
        <f>TEXT('Working data'!G6918,"mmmm")</f>
        <v>May</v>
      </c>
      <c r="W6918">
        <f>YEAR(CustomerSupport[[#This Row],[Date of Purchase]])</f>
        <v>2020</v>
      </c>
      <c r="X6918" t="str">
        <f t="shared" si="108"/>
        <v/>
      </c>
    </row>
    <row r="6919" spans="1:24" ht="14.25" customHeight="1" x14ac:dyDescent="0.4">
      <c r="A6919">
        <v>6918</v>
      </c>
      <c r="B6919" t="s">
        <v>22399</v>
      </c>
      <c r="C6919" t="s">
        <v>22400</v>
      </c>
      <c r="D6919">
        <v>60</v>
      </c>
      <c r="E6919" t="s">
        <v>58</v>
      </c>
      <c r="F6919" t="s">
        <v>117</v>
      </c>
      <c r="G6919" s="1">
        <v>44332</v>
      </c>
      <c r="H6919" t="s">
        <v>59</v>
      </c>
      <c r="I6919" t="s">
        <v>52</v>
      </c>
      <c r="J6919" s="2" t="s">
        <v>22401</v>
      </c>
      <c r="K6919" t="s">
        <v>24</v>
      </c>
      <c r="M6919" t="s">
        <v>89</v>
      </c>
      <c r="N6919" t="s">
        <v>55</v>
      </c>
      <c r="O6919" s="3">
        <v>45078.705914351849</v>
      </c>
      <c r="R6919">
        <v>6918</v>
      </c>
      <c r="S6919" t="str">
        <f>PROPER(CustomerSupport[[#This Row],[Resolution]])</f>
        <v/>
      </c>
      <c r="T6919" t="str">
        <f>TRIM(CustomerSupport[[#This Row],[Customer Name]])</f>
        <v>Phillip Cole</v>
      </c>
      <c r="U6919">
        <f>MONTH(CustomerSupport[[#This Row],[Date of Purchase]])</f>
        <v>5</v>
      </c>
      <c r="V6919" t="str">
        <f>TEXT('Working data'!G6919,"mmmm")</f>
        <v>May</v>
      </c>
      <c r="W6919">
        <f>YEAR(CustomerSupport[[#This Row],[Date of Purchase]])</f>
        <v>2021</v>
      </c>
      <c r="X6919" t="str">
        <f t="shared" si="108"/>
        <v/>
      </c>
    </row>
    <row r="6920" spans="1:24" ht="14.25" customHeight="1" x14ac:dyDescent="0.4">
      <c r="A6920">
        <v>6919</v>
      </c>
      <c r="B6920" t="s">
        <v>22402</v>
      </c>
      <c r="C6920" t="s">
        <v>22403</v>
      </c>
      <c r="D6920">
        <v>70</v>
      </c>
      <c r="E6920" t="s">
        <v>58</v>
      </c>
      <c r="F6920" t="s">
        <v>86</v>
      </c>
      <c r="G6920" s="1">
        <v>43914</v>
      </c>
      <c r="H6920" t="s">
        <v>67</v>
      </c>
      <c r="I6920" t="s">
        <v>31</v>
      </c>
      <c r="J6920" s="2" t="s">
        <v>22404</v>
      </c>
      <c r="K6920" t="s">
        <v>24</v>
      </c>
      <c r="M6920" t="s">
        <v>89</v>
      </c>
      <c r="N6920" t="s">
        <v>33</v>
      </c>
      <c r="O6920" s="3">
        <v>45078.445520833331</v>
      </c>
      <c r="R6920">
        <v>6919</v>
      </c>
      <c r="S6920" t="str">
        <f>PROPER(CustomerSupport[[#This Row],[Resolution]])</f>
        <v/>
      </c>
      <c r="T6920" t="str">
        <f>TRIM(CustomerSupport[[#This Row],[Customer Name]])</f>
        <v>Jessica Erickson</v>
      </c>
      <c r="U6920">
        <f>MONTH(CustomerSupport[[#This Row],[Date of Purchase]])</f>
        <v>3</v>
      </c>
      <c r="V6920" t="str">
        <f>TEXT('Working data'!G6920,"mmmm")</f>
        <v>March</v>
      </c>
      <c r="W6920">
        <f>YEAR(CustomerSupport[[#This Row],[Date of Purchase]])</f>
        <v>2020</v>
      </c>
      <c r="X6920" t="str">
        <f t="shared" si="108"/>
        <v/>
      </c>
    </row>
    <row r="6921" spans="1:24" ht="14.25" customHeight="1" x14ac:dyDescent="0.4">
      <c r="A6921">
        <v>6920</v>
      </c>
      <c r="B6921" t="s">
        <v>22405</v>
      </c>
      <c r="C6921" t="s">
        <v>22406</v>
      </c>
      <c r="D6921">
        <v>45</v>
      </c>
      <c r="E6921" t="s">
        <v>58</v>
      </c>
      <c r="F6921" t="s">
        <v>51</v>
      </c>
      <c r="G6921" s="1">
        <v>44085</v>
      </c>
      <c r="H6921" t="s">
        <v>59</v>
      </c>
      <c r="I6921" t="s">
        <v>150</v>
      </c>
      <c r="J6921" s="2" t="s">
        <v>22407</v>
      </c>
      <c r="K6921" t="s">
        <v>62</v>
      </c>
      <c r="M6921" t="s">
        <v>89</v>
      </c>
      <c r="N6921" t="s">
        <v>33</v>
      </c>
      <c r="R6921">
        <v>6920</v>
      </c>
      <c r="S6921" t="str">
        <f>PROPER(CustomerSupport[[#This Row],[Resolution]])</f>
        <v/>
      </c>
      <c r="T6921" t="str">
        <f>TRIM(CustomerSupport[[#This Row],[Customer Name]])</f>
        <v>Stephanie Shaw</v>
      </c>
      <c r="U6921">
        <f>MONTH(CustomerSupport[[#This Row],[Date of Purchase]])</f>
        <v>9</v>
      </c>
      <c r="V6921" t="str">
        <f>TEXT('Working data'!G6921,"mmmm")</f>
        <v>September</v>
      </c>
      <c r="W6921">
        <f>YEAR(CustomerSupport[[#This Row],[Date of Purchase]])</f>
        <v>2020</v>
      </c>
      <c r="X6921" t="str">
        <f t="shared" si="108"/>
        <v/>
      </c>
    </row>
    <row r="6922" spans="1:24" ht="14.25" customHeight="1" x14ac:dyDescent="0.4">
      <c r="A6922">
        <v>6921</v>
      </c>
      <c r="B6922" t="s">
        <v>22408</v>
      </c>
      <c r="C6922" t="s">
        <v>22409</v>
      </c>
      <c r="D6922">
        <v>65</v>
      </c>
      <c r="E6922" t="s">
        <v>29</v>
      </c>
      <c r="F6922" t="s">
        <v>98</v>
      </c>
      <c r="G6922" s="1">
        <v>44205</v>
      </c>
      <c r="H6922" t="s">
        <v>66</v>
      </c>
      <c r="I6922" t="s">
        <v>141</v>
      </c>
      <c r="J6922" s="2" t="s">
        <v>22410</v>
      </c>
      <c r="K6922" t="s">
        <v>62</v>
      </c>
      <c r="M6922" t="s">
        <v>143</v>
      </c>
      <c r="N6922" t="s">
        <v>83</v>
      </c>
      <c r="R6922">
        <v>6921</v>
      </c>
      <c r="S6922" t="str">
        <f>PROPER(CustomerSupport[[#This Row],[Resolution]])</f>
        <v/>
      </c>
      <c r="T6922" t="str">
        <f>TRIM(CustomerSupport[[#This Row],[Customer Name]])</f>
        <v>Donald Tran</v>
      </c>
      <c r="U6922">
        <f>MONTH(CustomerSupport[[#This Row],[Date of Purchase]])</f>
        <v>1</v>
      </c>
      <c r="V6922" t="str">
        <f>TEXT('Working data'!G6922,"mmmm")</f>
        <v>January</v>
      </c>
      <c r="W6922">
        <f>YEAR(CustomerSupport[[#This Row],[Date of Purchase]])</f>
        <v>2021</v>
      </c>
      <c r="X6922" t="str">
        <f t="shared" si="108"/>
        <v/>
      </c>
    </row>
    <row r="6923" spans="1:24" ht="14.25" customHeight="1" x14ac:dyDescent="0.4">
      <c r="A6923">
        <v>6922</v>
      </c>
      <c r="B6923" t="s">
        <v>22411</v>
      </c>
      <c r="C6923" t="s">
        <v>22412</v>
      </c>
      <c r="D6923">
        <v>62</v>
      </c>
      <c r="E6923" t="s">
        <v>29</v>
      </c>
      <c r="F6923" t="s">
        <v>202</v>
      </c>
      <c r="G6923" s="1">
        <v>44252</v>
      </c>
      <c r="H6923" t="s">
        <v>45</v>
      </c>
      <c r="I6923" t="s">
        <v>150</v>
      </c>
      <c r="J6923" t="s">
        <v>22413</v>
      </c>
      <c r="K6923" t="s">
        <v>39</v>
      </c>
      <c r="L6923" t="s">
        <v>22414</v>
      </c>
      <c r="M6923" t="s">
        <v>25</v>
      </c>
      <c r="N6923" t="s">
        <v>55</v>
      </c>
      <c r="O6923" s="3">
        <v>45078.812928240739</v>
      </c>
      <c r="P6923" s="3">
        <v>45078.792094907411</v>
      </c>
      <c r="Q6923">
        <v>3</v>
      </c>
      <c r="R6923">
        <v>6922</v>
      </c>
      <c r="S6923" t="str">
        <f>PROPER(CustomerSupport[[#This Row],[Resolution]])</f>
        <v>Left Process Bill Together.</v>
      </c>
      <c r="T6923" t="str">
        <f>TRIM(CustomerSupport[[#This Row],[Customer Name]])</f>
        <v>Jason Wallace</v>
      </c>
      <c r="U6923">
        <f>MONTH(CustomerSupport[[#This Row],[Date of Purchase]])</f>
        <v>2</v>
      </c>
      <c r="V6923" t="str">
        <f>TEXT('Working data'!G6923,"mmmm")</f>
        <v>February</v>
      </c>
      <c r="W6923">
        <f>YEAR(CustomerSupport[[#This Row],[Date of Purchase]])</f>
        <v>2021</v>
      </c>
      <c r="X6923">
        <f t="shared" si="108"/>
        <v>-0.49999999988358468</v>
      </c>
    </row>
    <row r="6924" spans="1:24" ht="14.25" customHeight="1" x14ac:dyDescent="0.4">
      <c r="A6924">
        <v>6923</v>
      </c>
      <c r="B6924" t="s">
        <v>22415</v>
      </c>
      <c r="C6924" t="s">
        <v>22416</v>
      </c>
      <c r="D6924">
        <v>63</v>
      </c>
      <c r="E6924" t="s">
        <v>19</v>
      </c>
      <c r="F6924" t="s">
        <v>202</v>
      </c>
      <c r="G6924" s="1">
        <v>44142</v>
      </c>
      <c r="H6924" t="s">
        <v>67</v>
      </c>
      <c r="I6924" t="s">
        <v>177</v>
      </c>
      <c r="J6924" t="s">
        <v>22417</v>
      </c>
      <c r="K6924" t="s">
        <v>24</v>
      </c>
      <c r="M6924" t="s">
        <v>41</v>
      </c>
      <c r="N6924" t="s">
        <v>33</v>
      </c>
      <c r="O6924" s="3">
        <v>45078.771967592591</v>
      </c>
      <c r="R6924">
        <v>6923</v>
      </c>
      <c r="S6924" t="str">
        <f>PROPER(CustomerSupport[[#This Row],[Resolution]])</f>
        <v/>
      </c>
      <c r="T6924" t="str">
        <f>TRIM(CustomerSupport[[#This Row],[Customer Name]])</f>
        <v>Lynn Scott</v>
      </c>
      <c r="U6924">
        <f>MONTH(CustomerSupport[[#This Row],[Date of Purchase]])</f>
        <v>11</v>
      </c>
      <c r="V6924" t="str">
        <f>TEXT('Working data'!G6924,"mmmm")</f>
        <v>November</v>
      </c>
      <c r="W6924">
        <f>YEAR(CustomerSupport[[#This Row],[Date of Purchase]])</f>
        <v>2020</v>
      </c>
      <c r="X6924" t="str">
        <f t="shared" si="108"/>
        <v/>
      </c>
    </row>
    <row r="6925" spans="1:24" ht="14.25" customHeight="1" x14ac:dyDescent="0.4">
      <c r="A6925">
        <v>6924</v>
      </c>
      <c r="B6925" t="s">
        <v>22418</v>
      </c>
      <c r="C6925" t="s">
        <v>22419</v>
      </c>
      <c r="D6925">
        <v>65</v>
      </c>
      <c r="E6925" t="s">
        <v>58</v>
      </c>
      <c r="F6925" t="s">
        <v>161</v>
      </c>
      <c r="G6925" s="1">
        <v>44451</v>
      </c>
      <c r="H6925" t="s">
        <v>59</v>
      </c>
      <c r="I6925" t="s">
        <v>37</v>
      </c>
      <c r="J6925" t="s">
        <v>22420</v>
      </c>
      <c r="K6925" t="s">
        <v>24</v>
      </c>
      <c r="M6925" t="s">
        <v>143</v>
      </c>
      <c r="N6925" t="s">
        <v>55</v>
      </c>
      <c r="O6925" s="3">
        <v>45078.744189814817</v>
      </c>
      <c r="R6925">
        <v>6924</v>
      </c>
      <c r="S6925" t="str">
        <f>PROPER(CustomerSupport[[#This Row],[Resolution]])</f>
        <v/>
      </c>
      <c r="T6925" t="str">
        <f>TRIM(CustomerSupport[[#This Row],[Customer Name]])</f>
        <v>Claudia Smith</v>
      </c>
      <c r="U6925">
        <f>MONTH(CustomerSupport[[#This Row],[Date of Purchase]])</f>
        <v>9</v>
      </c>
      <c r="V6925" t="str">
        <f>TEXT('Working data'!G6925,"mmmm")</f>
        <v>September</v>
      </c>
      <c r="W6925">
        <f>YEAR(CustomerSupport[[#This Row],[Date of Purchase]])</f>
        <v>2021</v>
      </c>
      <c r="X6925" t="str">
        <f t="shared" si="108"/>
        <v/>
      </c>
    </row>
    <row r="6926" spans="1:24" ht="14.25" customHeight="1" x14ac:dyDescent="0.4">
      <c r="A6926">
        <v>6925</v>
      </c>
      <c r="B6926" t="s">
        <v>22421</v>
      </c>
      <c r="C6926" t="s">
        <v>22422</v>
      </c>
      <c r="D6926">
        <v>50</v>
      </c>
      <c r="E6926" t="s">
        <v>58</v>
      </c>
      <c r="F6926" t="s">
        <v>103</v>
      </c>
      <c r="G6926" s="1">
        <v>44487</v>
      </c>
      <c r="H6926" t="s">
        <v>67</v>
      </c>
      <c r="I6926" t="s">
        <v>77</v>
      </c>
      <c r="J6926" s="2" t="s">
        <v>22423</v>
      </c>
      <c r="K6926" t="s">
        <v>24</v>
      </c>
      <c r="M6926" t="s">
        <v>41</v>
      </c>
      <c r="N6926" t="s">
        <v>83</v>
      </c>
      <c r="O6926" s="3">
        <v>45078.896990740737</v>
      </c>
      <c r="R6926">
        <v>6925</v>
      </c>
      <c r="S6926" t="str">
        <f>PROPER(CustomerSupport[[#This Row],[Resolution]])</f>
        <v/>
      </c>
      <c r="T6926" t="str">
        <f>TRIM(CustomerSupport[[#This Row],[Customer Name]])</f>
        <v>John Graham</v>
      </c>
      <c r="U6926">
        <f>MONTH(CustomerSupport[[#This Row],[Date of Purchase]])</f>
        <v>10</v>
      </c>
      <c r="V6926" t="str">
        <f>TEXT('Working data'!G6926,"mmmm")</f>
        <v>October</v>
      </c>
      <c r="W6926">
        <f>YEAR(CustomerSupport[[#This Row],[Date of Purchase]])</f>
        <v>2021</v>
      </c>
      <c r="X6926" t="str">
        <f t="shared" si="108"/>
        <v/>
      </c>
    </row>
    <row r="6927" spans="1:24" ht="14.25" customHeight="1" x14ac:dyDescent="0.4">
      <c r="A6927">
        <v>6926</v>
      </c>
      <c r="B6927" t="s">
        <v>2309</v>
      </c>
      <c r="C6927" t="s">
        <v>22424</v>
      </c>
      <c r="D6927">
        <v>64</v>
      </c>
      <c r="E6927" t="s">
        <v>19</v>
      </c>
      <c r="F6927" t="s">
        <v>76</v>
      </c>
      <c r="G6927" s="1">
        <v>44482</v>
      </c>
      <c r="H6927" t="s">
        <v>21</v>
      </c>
      <c r="I6927" t="s">
        <v>22</v>
      </c>
      <c r="J6927" s="2" t="s">
        <v>22425</v>
      </c>
      <c r="K6927" t="s">
        <v>62</v>
      </c>
      <c r="M6927" t="s">
        <v>25</v>
      </c>
      <c r="N6927" t="s">
        <v>55</v>
      </c>
      <c r="R6927">
        <v>6926</v>
      </c>
      <c r="S6927" t="str">
        <f>PROPER(CustomerSupport[[#This Row],[Resolution]])</f>
        <v/>
      </c>
      <c r="T6927" t="str">
        <f>TRIM(CustomerSupport[[#This Row],[Customer Name]])</f>
        <v>Kevin Adams</v>
      </c>
      <c r="U6927">
        <f>MONTH(CustomerSupport[[#This Row],[Date of Purchase]])</f>
        <v>10</v>
      </c>
      <c r="V6927" t="str">
        <f>TEXT('Working data'!G6927,"mmmm")</f>
        <v>October</v>
      </c>
      <c r="W6927">
        <f>YEAR(CustomerSupport[[#This Row],[Date of Purchase]])</f>
        <v>2021</v>
      </c>
      <c r="X6927" t="str">
        <f t="shared" si="108"/>
        <v/>
      </c>
    </row>
    <row r="6928" spans="1:24" ht="14.25" customHeight="1" x14ac:dyDescent="0.4">
      <c r="A6928">
        <v>6927</v>
      </c>
      <c r="B6928" t="s">
        <v>22426</v>
      </c>
      <c r="C6928" t="s">
        <v>22427</v>
      </c>
      <c r="D6928">
        <v>21</v>
      </c>
      <c r="E6928" t="s">
        <v>29</v>
      </c>
      <c r="F6928" t="s">
        <v>65</v>
      </c>
      <c r="G6928" s="1">
        <v>44427</v>
      </c>
      <c r="H6928" t="s">
        <v>67</v>
      </c>
      <c r="I6928" t="s">
        <v>77</v>
      </c>
      <c r="J6928" s="2" t="s">
        <v>22428</v>
      </c>
      <c r="K6928" t="s">
        <v>24</v>
      </c>
      <c r="M6928" t="s">
        <v>25</v>
      </c>
      <c r="N6928" t="s">
        <v>26</v>
      </c>
      <c r="O6928" s="3">
        <v>45079.004664351851</v>
      </c>
      <c r="R6928">
        <v>6927</v>
      </c>
      <c r="S6928" t="str">
        <f>PROPER(CustomerSupport[[#This Row],[Resolution]])</f>
        <v/>
      </c>
      <c r="T6928" t="str">
        <f>TRIM(CustomerSupport[[#This Row],[Customer Name]])</f>
        <v>Marcus Greene</v>
      </c>
      <c r="U6928">
        <f>MONTH(CustomerSupport[[#This Row],[Date of Purchase]])</f>
        <v>8</v>
      </c>
      <c r="V6928" t="str">
        <f>TEXT('Working data'!G6928,"mmmm")</f>
        <v>August</v>
      </c>
      <c r="W6928">
        <f>YEAR(CustomerSupport[[#This Row],[Date of Purchase]])</f>
        <v>2021</v>
      </c>
      <c r="X6928" t="str">
        <f t="shared" si="108"/>
        <v/>
      </c>
    </row>
    <row r="6929" spans="1:24" ht="14.25" customHeight="1" x14ac:dyDescent="0.4">
      <c r="A6929">
        <v>6928</v>
      </c>
      <c r="B6929" t="s">
        <v>22429</v>
      </c>
      <c r="C6929" t="s">
        <v>22430</v>
      </c>
      <c r="D6929">
        <v>22</v>
      </c>
      <c r="E6929" t="s">
        <v>58</v>
      </c>
      <c r="F6929" t="s">
        <v>125</v>
      </c>
      <c r="G6929" s="1">
        <v>44251</v>
      </c>
      <c r="H6929" t="s">
        <v>67</v>
      </c>
      <c r="I6929" t="s">
        <v>67</v>
      </c>
      <c r="J6929" s="2" t="s">
        <v>22431</v>
      </c>
      <c r="K6929" t="s">
        <v>24</v>
      </c>
      <c r="M6929" t="s">
        <v>41</v>
      </c>
      <c r="N6929" t="s">
        <v>33</v>
      </c>
      <c r="O6929" s="3">
        <v>45078.281759259262</v>
      </c>
      <c r="R6929">
        <v>6928</v>
      </c>
      <c r="S6929" t="str">
        <f>PROPER(CustomerSupport[[#This Row],[Resolution]])</f>
        <v/>
      </c>
      <c r="T6929" t="str">
        <f>TRIM(CustomerSupport[[#This Row],[Customer Name]])</f>
        <v>Joe Rios</v>
      </c>
      <c r="U6929">
        <f>MONTH(CustomerSupport[[#This Row],[Date of Purchase]])</f>
        <v>2</v>
      </c>
      <c r="V6929" t="str">
        <f>TEXT('Working data'!G6929,"mmmm")</f>
        <v>February</v>
      </c>
      <c r="W6929">
        <f>YEAR(CustomerSupport[[#This Row],[Date of Purchase]])</f>
        <v>2021</v>
      </c>
      <c r="X6929" t="str">
        <f t="shared" si="108"/>
        <v/>
      </c>
    </row>
    <row r="6930" spans="1:24" ht="14.25" customHeight="1" x14ac:dyDescent="0.4">
      <c r="A6930">
        <v>6929</v>
      </c>
      <c r="B6930" t="s">
        <v>22432</v>
      </c>
      <c r="C6930" t="s">
        <v>22433</v>
      </c>
      <c r="D6930">
        <v>52</v>
      </c>
      <c r="E6930" t="s">
        <v>19</v>
      </c>
      <c r="F6930" t="s">
        <v>65</v>
      </c>
      <c r="G6930" s="1">
        <v>44457</v>
      </c>
      <c r="H6930" t="s">
        <v>67</v>
      </c>
      <c r="I6930" t="s">
        <v>60</v>
      </c>
      <c r="J6930" s="2" t="s">
        <v>22434</v>
      </c>
      <c r="K6930" t="s">
        <v>62</v>
      </c>
      <c r="M6930" t="s">
        <v>41</v>
      </c>
      <c r="N6930" t="s">
        <v>55</v>
      </c>
      <c r="R6930">
        <v>6929</v>
      </c>
      <c r="S6930" t="str">
        <f>PROPER(CustomerSupport[[#This Row],[Resolution]])</f>
        <v/>
      </c>
      <c r="T6930" t="str">
        <f>TRIM(CustomerSupport[[#This Row],[Customer Name]])</f>
        <v>Laura Martinez</v>
      </c>
      <c r="U6930">
        <f>MONTH(CustomerSupport[[#This Row],[Date of Purchase]])</f>
        <v>9</v>
      </c>
      <c r="V6930" t="str">
        <f>TEXT('Working data'!G6930,"mmmm")</f>
        <v>September</v>
      </c>
      <c r="W6930">
        <f>YEAR(CustomerSupport[[#This Row],[Date of Purchase]])</f>
        <v>2021</v>
      </c>
      <c r="X6930" t="str">
        <f t="shared" si="108"/>
        <v/>
      </c>
    </row>
    <row r="6931" spans="1:24" ht="14.25" customHeight="1" x14ac:dyDescent="0.4">
      <c r="A6931">
        <v>6930</v>
      </c>
      <c r="B6931" t="s">
        <v>22435</v>
      </c>
      <c r="C6931" t="s">
        <v>22436</v>
      </c>
      <c r="D6931">
        <v>67</v>
      </c>
      <c r="E6931" t="s">
        <v>19</v>
      </c>
      <c r="F6931" t="s">
        <v>76</v>
      </c>
      <c r="G6931" s="1">
        <v>44496</v>
      </c>
      <c r="H6931" t="s">
        <v>59</v>
      </c>
      <c r="I6931" t="s">
        <v>72</v>
      </c>
      <c r="J6931" s="2" t="s">
        <v>22437</v>
      </c>
      <c r="K6931" t="s">
        <v>62</v>
      </c>
      <c r="M6931" t="s">
        <v>89</v>
      </c>
      <c r="N6931" t="s">
        <v>83</v>
      </c>
      <c r="R6931">
        <v>6930</v>
      </c>
      <c r="S6931" t="str">
        <f>PROPER(CustomerSupport[[#This Row],[Resolution]])</f>
        <v/>
      </c>
      <c r="T6931" t="str">
        <f>TRIM(CustomerSupport[[#This Row],[Customer Name]])</f>
        <v>Carrie Walker</v>
      </c>
      <c r="U6931">
        <f>MONTH(CustomerSupport[[#This Row],[Date of Purchase]])</f>
        <v>10</v>
      </c>
      <c r="V6931" t="str">
        <f>TEXT('Working data'!G6931,"mmmm")</f>
        <v>October</v>
      </c>
      <c r="W6931">
        <f>YEAR(CustomerSupport[[#This Row],[Date of Purchase]])</f>
        <v>2021</v>
      </c>
      <c r="X6931" t="str">
        <f t="shared" si="108"/>
        <v/>
      </c>
    </row>
    <row r="6932" spans="1:24" ht="14.25" customHeight="1" x14ac:dyDescent="0.4">
      <c r="A6932">
        <v>6931</v>
      </c>
      <c r="B6932" t="s">
        <v>22438</v>
      </c>
      <c r="C6932" t="s">
        <v>22439</v>
      </c>
      <c r="D6932">
        <v>29</v>
      </c>
      <c r="E6932" t="s">
        <v>29</v>
      </c>
      <c r="F6932" t="s">
        <v>655</v>
      </c>
      <c r="G6932" s="1">
        <v>44068</v>
      </c>
      <c r="H6932" t="s">
        <v>21</v>
      </c>
      <c r="I6932" t="s">
        <v>22</v>
      </c>
      <c r="J6932" s="2" t="s">
        <v>22440</v>
      </c>
      <c r="K6932" t="s">
        <v>62</v>
      </c>
      <c r="M6932" t="s">
        <v>89</v>
      </c>
      <c r="N6932" t="s">
        <v>55</v>
      </c>
      <c r="R6932">
        <v>6931</v>
      </c>
      <c r="S6932" t="str">
        <f>PROPER(CustomerSupport[[#This Row],[Resolution]])</f>
        <v/>
      </c>
      <c r="T6932" t="str">
        <f>TRIM(CustomerSupport[[#This Row],[Customer Name]])</f>
        <v>Dominique Cervantes</v>
      </c>
      <c r="U6932">
        <f>MONTH(CustomerSupport[[#This Row],[Date of Purchase]])</f>
        <v>8</v>
      </c>
      <c r="V6932" t="str">
        <f>TEXT('Working data'!G6932,"mmmm")</f>
        <v>August</v>
      </c>
      <c r="W6932">
        <f>YEAR(CustomerSupport[[#This Row],[Date of Purchase]])</f>
        <v>2020</v>
      </c>
      <c r="X6932" t="str">
        <f t="shared" si="108"/>
        <v/>
      </c>
    </row>
    <row r="6933" spans="1:24" ht="14.25" customHeight="1" x14ac:dyDescent="0.4">
      <c r="A6933">
        <v>6932</v>
      </c>
      <c r="B6933" t="s">
        <v>22441</v>
      </c>
      <c r="C6933" t="s">
        <v>22442</v>
      </c>
      <c r="D6933">
        <v>47</v>
      </c>
      <c r="E6933" t="s">
        <v>58</v>
      </c>
      <c r="F6933" t="s">
        <v>173</v>
      </c>
      <c r="G6933" s="1">
        <v>43884</v>
      </c>
      <c r="H6933" t="s">
        <v>59</v>
      </c>
      <c r="I6933" t="s">
        <v>60</v>
      </c>
      <c r="J6933" s="2" t="s">
        <v>22443</v>
      </c>
      <c r="K6933" t="s">
        <v>62</v>
      </c>
      <c r="M6933" t="s">
        <v>89</v>
      </c>
      <c r="N6933" t="s">
        <v>26</v>
      </c>
      <c r="R6933">
        <v>6932</v>
      </c>
      <c r="S6933" t="str">
        <f>PROPER(CustomerSupport[[#This Row],[Resolution]])</f>
        <v/>
      </c>
      <c r="T6933" t="str">
        <f>TRIM(CustomerSupport[[#This Row],[Customer Name]])</f>
        <v>Jack Jennings</v>
      </c>
      <c r="U6933">
        <f>MONTH(CustomerSupport[[#This Row],[Date of Purchase]])</f>
        <v>2</v>
      </c>
      <c r="V6933" t="str">
        <f>TEXT('Working data'!G6933,"mmmm")</f>
        <v>February</v>
      </c>
      <c r="W6933">
        <f>YEAR(CustomerSupport[[#This Row],[Date of Purchase]])</f>
        <v>2020</v>
      </c>
      <c r="X6933" t="str">
        <f t="shared" si="108"/>
        <v/>
      </c>
    </row>
    <row r="6934" spans="1:24" ht="14.25" customHeight="1" x14ac:dyDescent="0.4">
      <c r="A6934">
        <v>6933</v>
      </c>
      <c r="B6934" t="s">
        <v>22444</v>
      </c>
      <c r="C6934" t="s">
        <v>22445</v>
      </c>
      <c r="D6934">
        <v>41</v>
      </c>
      <c r="E6934" t="s">
        <v>19</v>
      </c>
      <c r="F6934" t="s">
        <v>44</v>
      </c>
      <c r="G6934" s="1">
        <v>43905</v>
      </c>
      <c r="H6934" t="s">
        <v>45</v>
      </c>
      <c r="I6934" t="s">
        <v>99</v>
      </c>
      <c r="J6934" t="s">
        <v>22446</v>
      </c>
      <c r="K6934" t="s">
        <v>39</v>
      </c>
      <c r="L6934" t="s">
        <v>22447</v>
      </c>
      <c r="M6934" t="s">
        <v>41</v>
      </c>
      <c r="N6934" t="s">
        <v>55</v>
      </c>
      <c r="O6934" s="3">
        <v>45078.437384259261</v>
      </c>
      <c r="P6934" s="3">
        <v>45078.570023148146</v>
      </c>
      <c r="Q6934">
        <v>3</v>
      </c>
      <c r="R6934">
        <v>6933</v>
      </c>
      <c r="S6934" t="str">
        <f>PROPER(CustomerSupport[[#This Row],[Resolution]])</f>
        <v>Situation Idea Concern As.</v>
      </c>
      <c r="T6934" t="str">
        <f>TRIM(CustomerSupport[[#This Row],[Customer Name]])</f>
        <v>Andrew Yu</v>
      </c>
      <c r="U6934">
        <f>MONTH(CustomerSupport[[#This Row],[Date of Purchase]])</f>
        <v>3</v>
      </c>
      <c r="V6934" t="str">
        <f>TEXT('Working data'!G6934,"mmmm")</f>
        <v>March</v>
      </c>
      <c r="W6934">
        <f>YEAR(CustomerSupport[[#This Row],[Date of Purchase]])</f>
        <v>2020</v>
      </c>
      <c r="X6934">
        <f t="shared" si="108"/>
        <v>3.1833333332324401</v>
      </c>
    </row>
    <row r="6935" spans="1:24" ht="14.25" customHeight="1" x14ac:dyDescent="0.4">
      <c r="A6935">
        <v>6934</v>
      </c>
      <c r="B6935" t="s">
        <v>22448</v>
      </c>
      <c r="C6935" t="s">
        <v>22449</v>
      </c>
      <c r="D6935">
        <v>30</v>
      </c>
      <c r="E6935" t="s">
        <v>58</v>
      </c>
      <c r="F6935" t="s">
        <v>456</v>
      </c>
      <c r="G6935" s="1">
        <v>43999</v>
      </c>
      <c r="H6935" t="s">
        <v>66</v>
      </c>
      <c r="I6935" t="s">
        <v>77</v>
      </c>
      <c r="J6935" t="s">
        <v>22450</v>
      </c>
      <c r="K6935" t="s">
        <v>62</v>
      </c>
      <c r="M6935" t="s">
        <v>89</v>
      </c>
      <c r="N6935" t="s">
        <v>26</v>
      </c>
      <c r="R6935">
        <v>6934</v>
      </c>
      <c r="S6935" t="str">
        <f>PROPER(CustomerSupport[[#This Row],[Resolution]])</f>
        <v/>
      </c>
      <c r="T6935" t="str">
        <f>TRIM(CustomerSupport[[#This Row],[Customer Name]])</f>
        <v>Kathy Thornton</v>
      </c>
      <c r="U6935">
        <f>MONTH(CustomerSupport[[#This Row],[Date of Purchase]])</f>
        <v>6</v>
      </c>
      <c r="V6935" t="str">
        <f>TEXT('Working data'!G6935,"mmmm")</f>
        <v>June</v>
      </c>
      <c r="W6935">
        <f>YEAR(CustomerSupport[[#This Row],[Date of Purchase]])</f>
        <v>2020</v>
      </c>
      <c r="X6935" t="str">
        <f t="shared" si="108"/>
        <v/>
      </c>
    </row>
    <row r="6936" spans="1:24" ht="14.25" customHeight="1" x14ac:dyDescent="0.4">
      <c r="A6936">
        <v>6935</v>
      </c>
      <c r="B6936" t="s">
        <v>22451</v>
      </c>
      <c r="C6936" t="s">
        <v>22452</v>
      </c>
      <c r="D6936">
        <v>69</v>
      </c>
      <c r="E6936" t="s">
        <v>19</v>
      </c>
      <c r="F6936" t="s">
        <v>149</v>
      </c>
      <c r="G6936" s="1">
        <v>44427</v>
      </c>
      <c r="H6936" t="s">
        <v>67</v>
      </c>
      <c r="I6936" t="s">
        <v>177</v>
      </c>
      <c r="J6936" s="2" t="s">
        <v>22453</v>
      </c>
      <c r="K6936" t="s">
        <v>62</v>
      </c>
      <c r="M6936" t="s">
        <v>143</v>
      </c>
      <c r="N6936" t="s">
        <v>83</v>
      </c>
      <c r="R6936">
        <v>6935</v>
      </c>
      <c r="S6936" t="str">
        <f>PROPER(CustomerSupport[[#This Row],[Resolution]])</f>
        <v/>
      </c>
      <c r="T6936" t="str">
        <f>TRIM(CustomerSupport[[#This Row],[Customer Name]])</f>
        <v>Stephanie Thomas</v>
      </c>
      <c r="U6936">
        <f>MONTH(CustomerSupport[[#This Row],[Date of Purchase]])</f>
        <v>8</v>
      </c>
      <c r="V6936" t="str">
        <f>TEXT('Working data'!G6936,"mmmm")</f>
        <v>August</v>
      </c>
      <c r="W6936">
        <f>YEAR(CustomerSupport[[#This Row],[Date of Purchase]])</f>
        <v>2021</v>
      </c>
      <c r="X6936" t="str">
        <f t="shared" si="108"/>
        <v/>
      </c>
    </row>
    <row r="6937" spans="1:24" ht="14.25" customHeight="1" x14ac:dyDescent="0.4">
      <c r="A6937">
        <v>6936</v>
      </c>
      <c r="B6937" t="s">
        <v>22454</v>
      </c>
      <c r="C6937" t="s">
        <v>22455</v>
      </c>
      <c r="D6937">
        <v>66</v>
      </c>
      <c r="E6937" t="s">
        <v>58</v>
      </c>
      <c r="F6937" t="s">
        <v>431</v>
      </c>
      <c r="G6937" s="1">
        <v>44209</v>
      </c>
      <c r="H6937" t="s">
        <v>45</v>
      </c>
      <c r="I6937" t="s">
        <v>93</v>
      </c>
      <c r="J6937" s="2" t="s">
        <v>22456</v>
      </c>
      <c r="K6937" t="s">
        <v>39</v>
      </c>
      <c r="L6937" t="s">
        <v>22457</v>
      </c>
      <c r="M6937" t="s">
        <v>143</v>
      </c>
      <c r="N6937" t="s">
        <v>83</v>
      </c>
      <c r="O6937" s="3">
        <v>45078.098541666666</v>
      </c>
      <c r="P6937" s="3">
        <v>45078.251319444447</v>
      </c>
      <c r="Q6937">
        <v>2</v>
      </c>
      <c r="R6937">
        <v>6936</v>
      </c>
      <c r="S6937" t="str">
        <f>PROPER(CustomerSupport[[#This Row],[Resolution]])</f>
        <v>Theory Body Choice Edge Whose Lawyer.</v>
      </c>
      <c r="T6937" t="str">
        <f>TRIM(CustomerSupport[[#This Row],[Customer Name]])</f>
        <v>Jessica Pham</v>
      </c>
      <c r="U6937">
        <f>MONTH(CustomerSupport[[#This Row],[Date of Purchase]])</f>
        <v>1</v>
      </c>
      <c r="V6937" t="str">
        <f>TEXT('Working data'!G6937,"mmmm")</f>
        <v>January</v>
      </c>
      <c r="W6937">
        <f>YEAR(CustomerSupport[[#This Row],[Date of Purchase]])</f>
        <v>2021</v>
      </c>
      <c r="X6937">
        <f t="shared" si="108"/>
        <v>3.6666666667442769</v>
      </c>
    </row>
    <row r="6938" spans="1:24" ht="14.25" customHeight="1" x14ac:dyDescent="0.4">
      <c r="A6938">
        <v>6937</v>
      </c>
      <c r="B6938" t="s">
        <v>22458</v>
      </c>
      <c r="C6938" t="s">
        <v>22459</v>
      </c>
      <c r="D6938">
        <v>51</v>
      </c>
      <c r="E6938" t="s">
        <v>58</v>
      </c>
      <c r="F6938" t="s">
        <v>98</v>
      </c>
      <c r="G6938" s="1">
        <v>44419</v>
      </c>
      <c r="H6938" t="s">
        <v>45</v>
      </c>
      <c r="I6938" t="s">
        <v>59</v>
      </c>
      <c r="J6938" s="2" t="s">
        <v>22460</v>
      </c>
      <c r="K6938" t="s">
        <v>39</v>
      </c>
      <c r="L6938" t="s">
        <v>22461</v>
      </c>
      <c r="M6938" t="s">
        <v>143</v>
      </c>
      <c r="N6938" t="s">
        <v>55</v>
      </c>
      <c r="O6938" s="3">
        <v>45078.865231481483</v>
      </c>
      <c r="P6938" s="3">
        <v>45078.881203703706</v>
      </c>
      <c r="Q6938">
        <v>4</v>
      </c>
      <c r="R6938">
        <v>6937</v>
      </c>
      <c r="S6938" t="str">
        <f>PROPER(CustomerSupport[[#This Row],[Resolution]])</f>
        <v>Pull American This Spring.</v>
      </c>
      <c r="T6938" t="str">
        <f>TRIM(CustomerSupport[[#This Row],[Customer Name]])</f>
        <v>Dylan Lutz</v>
      </c>
      <c r="U6938">
        <f>MONTH(CustomerSupport[[#This Row],[Date of Purchase]])</f>
        <v>8</v>
      </c>
      <c r="V6938" t="str">
        <f>TEXT('Working data'!G6938,"mmmm")</f>
        <v>August</v>
      </c>
      <c r="W6938">
        <f>YEAR(CustomerSupport[[#This Row],[Date of Purchase]])</f>
        <v>2021</v>
      </c>
      <c r="X6938">
        <f t="shared" si="108"/>
        <v>0.38333333336049691</v>
      </c>
    </row>
    <row r="6939" spans="1:24" ht="14.25" customHeight="1" x14ac:dyDescent="0.4">
      <c r="A6939">
        <v>6938</v>
      </c>
      <c r="B6939" t="s">
        <v>22462</v>
      </c>
      <c r="C6939" t="s">
        <v>22463</v>
      </c>
      <c r="D6939">
        <v>60</v>
      </c>
      <c r="E6939" t="s">
        <v>29</v>
      </c>
      <c r="F6939" t="s">
        <v>397</v>
      </c>
      <c r="G6939" s="1">
        <v>44193</v>
      </c>
      <c r="H6939" t="s">
        <v>66</v>
      </c>
      <c r="I6939" t="s">
        <v>177</v>
      </c>
      <c r="J6939" t="s">
        <v>22464</v>
      </c>
      <c r="K6939" t="s">
        <v>39</v>
      </c>
      <c r="L6939" t="s">
        <v>22465</v>
      </c>
      <c r="M6939" t="s">
        <v>25</v>
      </c>
      <c r="N6939" t="s">
        <v>26</v>
      </c>
      <c r="O6939" s="3">
        <v>45078.600659722222</v>
      </c>
      <c r="P6939" s="3">
        <v>45078.251354166663</v>
      </c>
      <c r="Q6939">
        <v>3</v>
      </c>
      <c r="R6939">
        <v>6938</v>
      </c>
      <c r="S6939" t="str">
        <f>PROPER(CustomerSupport[[#This Row],[Resolution]])</f>
        <v>Look Why Since West Performance Money Sister.</v>
      </c>
      <c r="T6939" t="str">
        <f>TRIM(CustomerSupport[[#This Row],[Customer Name]])</f>
        <v>Megan Ortiz</v>
      </c>
      <c r="U6939">
        <f>MONTH(CustomerSupport[[#This Row],[Date of Purchase]])</f>
        <v>12</v>
      </c>
      <c r="V6939" t="str">
        <f>TEXT('Working data'!G6939,"mmmm")</f>
        <v>December</v>
      </c>
      <c r="W6939">
        <f>YEAR(CustomerSupport[[#This Row],[Date of Purchase]])</f>
        <v>2020</v>
      </c>
      <c r="X6939">
        <f t="shared" si="108"/>
        <v>-8.3833333334187046</v>
      </c>
    </row>
    <row r="6940" spans="1:24" ht="14.25" customHeight="1" x14ac:dyDescent="0.4">
      <c r="A6940">
        <v>6939</v>
      </c>
      <c r="B6940" t="s">
        <v>22466</v>
      </c>
      <c r="C6940" t="s">
        <v>22467</v>
      </c>
      <c r="D6940">
        <v>25</v>
      </c>
      <c r="E6940" t="s">
        <v>19</v>
      </c>
      <c r="F6940" t="s">
        <v>431</v>
      </c>
      <c r="G6940" s="1">
        <v>44297</v>
      </c>
      <c r="H6940" t="s">
        <v>45</v>
      </c>
      <c r="I6940" t="s">
        <v>113</v>
      </c>
      <c r="J6940" t="s">
        <v>22468</v>
      </c>
      <c r="K6940" t="s">
        <v>24</v>
      </c>
      <c r="M6940" t="s">
        <v>89</v>
      </c>
      <c r="N6940" t="s">
        <v>55</v>
      </c>
      <c r="O6940" s="3">
        <v>45078.425671296296</v>
      </c>
      <c r="R6940">
        <v>6939</v>
      </c>
      <c r="S6940" t="str">
        <f>PROPER(CustomerSupport[[#This Row],[Resolution]])</f>
        <v/>
      </c>
      <c r="T6940" t="str">
        <f>TRIM(CustomerSupport[[#This Row],[Customer Name]])</f>
        <v>Tammy Johnson</v>
      </c>
      <c r="U6940">
        <f>MONTH(CustomerSupport[[#This Row],[Date of Purchase]])</f>
        <v>4</v>
      </c>
      <c r="V6940" t="str">
        <f>TEXT('Working data'!G6940,"mmmm")</f>
        <v>April</v>
      </c>
      <c r="W6940">
        <f>YEAR(CustomerSupport[[#This Row],[Date of Purchase]])</f>
        <v>2021</v>
      </c>
      <c r="X6940" t="str">
        <f t="shared" si="108"/>
        <v/>
      </c>
    </row>
    <row r="6941" spans="1:24" ht="14.25" customHeight="1" x14ac:dyDescent="0.4">
      <c r="A6941">
        <v>6940</v>
      </c>
      <c r="B6941" t="s">
        <v>22469</v>
      </c>
      <c r="C6941" t="s">
        <v>22470</v>
      </c>
      <c r="D6941">
        <v>69</v>
      </c>
      <c r="E6941" t="s">
        <v>29</v>
      </c>
      <c r="F6941" t="s">
        <v>76</v>
      </c>
      <c r="G6941" s="1">
        <v>43997</v>
      </c>
      <c r="H6941" t="s">
        <v>66</v>
      </c>
      <c r="I6941" t="s">
        <v>37</v>
      </c>
      <c r="J6941" s="2" t="s">
        <v>22471</v>
      </c>
      <c r="K6941" t="s">
        <v>24</v>
      </c>
      <c r="M6941" t="s">
        <v>25</v>
      </c>
      <c r="N6941" t="s">
        <v>33</v>
      </c>
      <c r="O6941" s="3">
        <v>45078.046527777777</v>
      </c>
      <c r="R6941">
        <v>6940</v>
      </c>
      <c r="S6941" t="str">
        <f>PROPER(CustomerSupport[[#This Row],[Resolution]])</f>
        <v/>
      </c>
      <c r="T6941" t="str">
        <f>TRIM(CustomerSupport[[#This Row],[Customer Name]])</f>
        <v>Jordan Shaffer</v>
      </c>
      <c r="U6941">
        <f>MONTH(CustomerSupport[[#This Row],[Date of Purchase]])</f>
        <v>6</v>
      </c>
      <c r="V6941" t="str">
        <f>TEXT('Working data'!G6941,"mmmm")</f>
        <v>June</v>
      </c>
      <c r="W6941">
        <f>YEAR(CustomerSupport[[#This Row],[Date of Purchase]])</f>
        <v>2020</v>
      </c>
      <c r="X6941" t="str">
        <f t="shared" si="108"/>
        <v/>
      </c>
    </row>
    <row r="6942" spans="1:24" ht="14.25" customHeight="1" x14ac:dyDescent="0.4">
      <c r="A6942">
        <v>6941</v>
      </c>
      <c r="B6942" t="s">
        <v>22472</v>
      </c>
      <c r="C6942" t="s">
        <v>22473</v>
      </c>
      <c r="D6942">
        <v>30</v>
      </c>
      <c r="E6942" t="s">
        <v>29</v>
      </c>
      <c r="F6942" t="s">
        <v>249</v>
      </c>
      <c r="G6942" s="1">
        <v>44051</v>
      </c>
      <c r="H6942" t="s">
        <v>67</v>
      </c>
      <c r="I6942" t="s">
        <v>60</v>
      </c>
      <c r="J6942" t="s">
        <v>22474</v>
      </c>
      <c r="K6942" t="s">
        <v>24</v>
      </c>
      <c r="M6942" t="s">
        <v>41</v>
      </c>
      <c r="N6942" t="s">
        <v>26</v>
      </c>
      <c r="O6942" s="3">
        <v>45078.568067129629</v>
      </c>
      <c r="R6942">
        <v>6941</v>
      </c>
      <c r="S6942" t="str">
        <f>PROPER(CustomerSupport[[#This Row],[Resolution]])</f>
        <v/>
      </c>
      <c r="T6942" t="str">
        <f>TRIM(CustomerSupport[[#This Row],[Customer Name]])</f>
        <v>Jessica Dunn</v>
      </c>
      <c r="U6942">
        <f>MONTH(CustomerSupport[[#This Row],[Date of Purchase]])</f>
        <v>8</v>
      </c>
      <c r="V6942" t="str">
        <f>TEXT('Working data'!G6942,"mmmm")</f>
        <v>August</v>
      </c>
      <c r="W6942">
        <f>YEAR(CustomerSupport[[#This Row],[Date of Purchase]])</f>
        <v>2020</v>
      </c>
      <c r="X6942" t="str">
        <f t="shared" si="108"/>
        <v/>
      </c>
    </row>
    <row r="6943" spans="1:24" ht="14.25" customHeight="1" x14ac:dyDescent="0.4">
      <c r="A6943">
        <v>6942</v>
      </c>
      <c r="B6943" t="s">
        <v>22475</v>
      </c>
      <c r="C6943" t="s">
        <v>22476</v>
      </c>
      <c r="D6943">
        <v>28</v>
      </c>
      <c r="E6943" t="s">
        <v>19</v>
      </c>
      <c r="F6943" t="s">
        <v>129</v>
      </c>
      <c r="G6943" s="1">
        <v>43928</v>
      </c>
      <c r="H6943" t="s">
        <v>21</v>
      </c>
      <c r="I6943" t="s">
        <v>99</v>
      </c>
      <c r="J6943" s="2" t="s">
        <v>22477</v>
      </c>
      <c r="K6943" t="s">
        <v>24</v>
      </c>
      <c r="M6943" t="s">
        <v>41</v>
      </c>
      <c r="N6943" t="s">
        <v>33</v>
      </c>
      <c r="O6943" s="3">
        <v>45078.833368055559</v>
      </c>
      <c r="R6943">
        <v>6942</v>
      </c>
      <c r="S6943" t="str">
        <f>PROPER(CustomerSupport[[#This Row],[Resolution]])</f>
        <v/>
      </c>
      <c r="T6943" t="str">
        <f>TRIM(CustomerSupport[[#This Row],[Customer Name]])</f>
        <v>Amy Ochoa</v>
      </c>
      <c r="U6943">
        <f>MONTH(CustomerSupport[[#This Row],[Date of Purchase]])</f>
        <v>4</v>
      </c>
      <c r="V6943" t="str">
        <f>TEXT('Working data'!G6943,"mmmm")</f>
        <v>April</v>
      </c>
      <c r="W6943">
        <f>YEAR(CustomerSupport[[#This Row],[Date of Purchase]])</f>
        <v>2020</v>
      </c>
      <c r="X6943" t="str">
        <f t="shared" si="108"/>
        <v/>
      </c>
    </row>
    <row r="6944" spans="1:24" ht="14.25" customHeight="1" x14ac:dyDescent="0.4">
      <c r="A6944">
        <v>6943</v>
      </c>
      <c r="B6944" t="s">
        <v>22478</v>
      </c>
      <c r="C6944" t="s">
        <v>22479</v>
      </c>
      <c r="D6944">
        <v>25</v>
      </c>
      <c r="E6944" t="s">
        <v>29</v>
      </c>
      <c r="F6944" t="s">
        <v>242</v>
      </c>
      <c r="G6944" s="1">
        <v>44545</v>
      </c>
      <c r="H6944" t="s">
        <v>45</v>
      </c>
      <c r="I6944" t="s">
        <v>52</v>
      </c>
      <c r="J6944" s="2" t="s">
        <v>22480</v>
      </c>
      <c r="K6944" t="s">
        <v>24</v>
      </c>
      <c r="M6944" t="s">
        <v>143</v>
      </c>
      <c r="N6944" t="s">
        <v>26</v>
      </c>
      <c r="O6944" s="3">
        <v>45078.353530092594</v>
      </c>
      <c r="R6944">
        <v>6943</v>
      </c>
      <c r="S6944" t="str">
        <f>PROPER(CustomerSupport[[#This Row],[Resolution]])</f>
        <v/>
      </c>
      <c r="T6944" t="str">
        <f>TRIM(CustomerSupport[[#This Row],[Customer Name]])</f>
        <v>Larry Garza</v>
      </c>
      <c r="U6944">
        <f>MONTH(CustomerSupport[[#This Row],[Date of Purchase]])</f>
        <v>12</v>
      </c>
      <c r="V6944" t="str">
        <f>TEXT('Working data'!G6944,"mmmm")</f>
        <v>December</v>
      </c>
      <c r="W6944">
        <f>YEAR(CustomerSupport[[#This Row],[Date of Purchase]])</f>
        <v>2021</v>
      </c>
      <c r="X6944" t="str">
        <f t="shared" si="108"/>
        <v/>
      </c>
    </row>
    <row r="6945" spans="1:24" ht="14.25" customHeight="1" x14ac:dyDescent="0.4">
      <c r="A6945">
        <v>6944</v>
      </c>
      <c r="B6945" t="s">
        <v>22481</v>
      </c>
      <c r="C6945" t="s">
        <v>22482</v>
      </c>
      <c r="D6945">
        <v>26</v>
      </c>
      <c r="E6945" t="s">
        <v>19</v>
      </c>
      <c r="F6945" t="s">
        <v>103</v>
      </c>
      <c r="G6945" s="1">
        <v>44505</v>
      </c>
      <c r="H6945" t="s">
        <v>21</v>
      </c>
      <c r="I6945" t="s">
        <v>177</v>
      </c>
      <c r="J6945" s="2" t="s">
        <v>22483</v>
      </c>
      <c r="K6945" t="s">
        <v>24</v>
      </c>
      <c r="M6945" t="s">
        <v>89</v>
      </c>
      <c r="N6945" t="s">
        <v>83</v>
      </c>
      <c r="O6945" s="3">
        <v>45078.151458333334</v>
      </c>
      <c r="R6945">
        <v>6944</v>
      </c>
      <c r="S6945" t="str">
        <f>PROPER(CustomerSupport[[#This Row],[Resolution]])</f>
        <v/>
      </c>
      <c r="T6945" t="str">
        <f>TRIM(CustomerSupport[[#This Row],[Customer Name]])</f>
        <v>Daniel Hansen</v>
      </c>
      <c r="U6945">
        <f>MONTH(CustomerSupport[[#This Row],[Date of Purchase]])</f>
        <v>11</v>
      </c>
      <c r="V6945" t="str">
        <f>TEXT('Working data'!G6945,"mmmm")</f>
        <v>November</v>
      </c>
      <c r="W6945">
        <f>YEAR(CustomerSupport[[#This Row],[Date of Purchase]])</f>
        <v>2021</v>
      </c>
      <c r="X6945" t="str">
        <f t="shared" si="108"/>
        <v/>
      </c>
    </row>
    <row r="6946" spans="1:24" ht="14.25" customHeight="1" x14ac:dyDescent="0.4">
      <c r="A6946">
        <v>6945</v>
      </c>
      <c r="B6946" t="s">
        <v>22484</v>
      </c>
      <c r="C6946" t="s">
        <v>22485</v>
      </c>
      <c r="D6946">
        <v>47</v>
      </c>
      <c r="E6946" t="s">
        <v>19</v>
      </c>
      <c r="F6946" t="s">
        <v>76</v>
      </c>
      <c r="G6946" s="1">
        <v>43878</v>
      </c>
      <c r="H6946" t="s">
        <v>45</v>
      </c>
      <c r="I6946" t="s">
        <v>46</v>
      </c>
      <c r="J6946" s="2" t="s">
        <v>22486</v>
      </c>
      <c r="K6946" t="s">
        <v>62</v>
      </c>
      <c r="M6946" t="s">
        <v>41</v>
      </c>
      <c r="N6946" t="s">
        <v>55</v>
      </c>
      <c r="R6946">
        <v>6945</v>
      </c>
      <c r="S6946" t="str">
        <f>PROPER(CustomerSupport[[#This Row],[Resolution]])</f>
        <v/>
      </c>
      <c r="T6946" t="str">
        <f>TRIM(CustomerSupport[[#This Row],[Customer Name]])</f>
        <v>Jennifer Collins</v>
      </c>
      <c r="U6946">
        <f>MONTH(CustomerSupport[[#This Row],[Date of Purchase]])</f>
        <v>2</v>
      </c>
      <c r="V6946" t="str">
        <f>TEXT('Working data'!G6946,"mmmm")</f>
        <v>February</v>
      </c>
      <c r="W6946">
        <f>YEAR(CustomerSupport[[#This Row],[Date of Purchase]])</f>
        <v>2020</v>
      </c>
      <c r="X6946" t="str">
        <f t="shared" si="108"/>
        <v/>
      </c>
    </row>
    <row r="6947" spans="1:24" ht="14.25" customHeight="1" x14ac:dyDescent="0.4">
      <c r="A6947">
        <v>6946</v>
      </c>
      <c r="B6947" t="s">
        <v>22487</v>
      </c>
      <c r="C6947" t="s">
        <v>22488</v>
      </c>
      <c r="D6947">
        <v>51</v>
      </c>
      <c r="E6947" t="s">
        <v>58</v>
      </c>
      <c r="F6947" t="s">
        <v>129</v>
      </c>
      <c r="G6947" s="1">
        <v>44148</v>
      </c>
      <c r="H6947" t="s">
        <v>66</v>
      </c>
      <c r="I6947" t="s">
        <v>77</v>
      </c>
      <c r="J6947" s="2" t="s">
        <v>22489</v>
      </c>
      <c r="K6947" t="s">
        <v>39</v>
      </c>
      <c r="L6947" t="s">
        <v>22490</v>
      </c>
      <c r="M6947" t="s">
        <v>89</v>
      </c>
      <c r="N6947" t="s">
        <v>83</v>
      </c>
      <c r="O6947" s="3">
        <v>45078.243854166663</v>
      </c>
      <c r="P6947" s="3">
        <v>45078.866770833331</v>
      </c>
      <c r="Q6947">
        <v>5</v>
      </c>
      <c r="R6947">
        <v>6946</v>
      </c>
      <c r="S6947" t="str">
        <f>PROPER(CustomerSupport[[#This Row],[Resolution]])</f>
        <v>Common Subject As Radio Challenge How Them.</v>
      </c>
      <c r="T6947" t="str">
        <f>TRIM(CustomerSupport[[#This Row],[Customer Name]])</f>
        <v>Lisa Conway</v>
      </c>
      <c r="U6947">
        <f>MONTH(CustomerSupport[[#This Row],[Date of Purchase]])</f>
        <v>11</v>
      </c>
      <c r="V6947" t="str">
        <f>TEXT('Working data'!G6947,"mmmm")</f>
        <v>November</v>
      </c>
      <c r="W6947">
        <f>YEAR(CustomerSupport[[#This Row],[Date of Purchase]])</f>
        <v>2020</v>
      </c>
      <c r="X6947">
        <f t="shared" si="108"/>
        <v>14.950000000011642</v>
      </c>
    </row>
    <row r="6948" spans="1:24" ht="14.25" customHeight="1" x14ac:dyDescent="0.4">
      <c r="A6948">
        <v>6947</v>
      </c>
      <c r="B6948" t="s">
        <v>22491</v>
      </c>
      <c r="C6948" t="s">
        <v>22492</v>
      </c>
      <c r="D6948">
        <v>21</v>
      </c>
      <c r="E6948" t="s">
        <v>58</v>
      </c>
      <c r="F6948" t="s">
        <v>397</v>
      </c>
      <c r="G6948" s="1">
        <v>43910</v>
      </c>
      <c r="H6948" t="s">
        <v>67</v>
      </c>
      <c r="I6948" t="s">
        <v>52</v>
      </c>
      <c r="J6948" s="2" t="s">
        <v>22493</v>
      </c>
      <c r="K6948" t="s">
        <v>62</v>
      </c>
      <c r="M6948" t="s">
        <v>143</v>
      </c>
      <c r="N6948" t="s">
        <v>83</v>
      </c>
      <c r="R6948">
        <v>6947</v>
      </c>
      <c r="S6948" t="str">
        <f>PROPER(CustomerSupport[[#This Row],[Resolution]])</f>
        <v/>
      </c>
      <c r="T6948" t="str">
        <f>TRIM(CustomerSupport[[#This Row],[Customer Name]])</f>
        <v>Travis Taylor</v>
      </c>
      <c r="U6948">
        <f>MONTH(CustomerSupport[[#This Row],[Date of Purchase]])</f>
        <v>3</v>
      </c>
      <c r="V6948" t="str">
        <f>TEXT('Working data'!G6948,"mmmm")</f>
        <v>March</v>
      </c>
      <c r="W6948">
        <f>YEAR(CustomerSupport[[#This Row],[Date of Purchase]])</f>
        <v>2020</v>
      </c>
      <c r="X6948" t="str">
        <f t="shared" si="108"/>
        <v/>
      </c>
    </row>
    <row r="6949" spans="1:24" ht="14.25" customHeight="1" x14ac:dyDescent="0.4">
      <c r="A6949">
        <v>6948</v>
      </c>
      <c r="B6949" t="s">
        <v>22494</v>
      </c>
      <c r="C6949" t="s">
        <v>22495</v>
      </c>
      <c r="D6949">
        <v>65</v>
      </c>
      <c r="E6949" t="s">
        <v>58</v>
      </c>
      <c r="F6949" t="s">
        <v>20</v>
      </c>
      <c r="G6949" s="1">
        <v>44524</v>
      </c>
      <c r="H6949" t="s">
        <v>66</v>
      </c>
      <c r="I6949" t="s">
        <v>67</v>
      </c>
      <c r="J6949" s="2" t="s">
        <v>22496</v>
      </c>
      <c r="K6949" t="s">
        <v>62</v>
      </c>
      <c r="M6949" t="s">
        <v>143</v>
      </c>
      <c r="N6949" t="s">
        <v>55</v>
      </c>
      <c r="R6949">
        <v>6948</v>
      </c>
      <c r="S6949" t="str">
        <f>PROPER(CustomerSupport[[#This Row],[Resolution]])</f>
        <v/>
      </c>
      <c r="T6949" t="str">
        <f>TRIM(CustomerSupport[[#This Row],[Customer Name]])</f>
        <v>Jillian Ortiz</v>
      </c>
      <c r="U6949">
        <f>MONTH(CustomerSupport[[#This Row],[Date of Purchase]])</f>
        <v>11</v>
      </c>
      <c r="V6949" t="str">
        <f>TEXT('Working data'!G6949,"mmmm")</f>
        <v>November</v>
      </c>
      <c r="W6949">
        <f>YEAR(CustomerSupport[[#This Row],[Date of Purchase]])</f>
        <v>2021</v>
      </c>
      <c r="X6949" t="str">
        <f t="shared" si="108"/>
        <v/>
      </c>
    </row>
    <row r="6950" spans="1:24" ht="14.25" customHeight="1" x14ac:dyDescent="0.4">
      <c r="A6950">
        <v>6949</v>
      </c>
      <c r="B6950" t="s">
        <v>22497</v>
      </c>
      <c r="C6950" t="s">
        <v>22498</v>
      </c>
      <c r="D6950">
        <v>44</v>
      </c>
      <c r="E6950" t="s">
        <v>19</v>
      </c>
      <c r="F6950" t="s">
        <v>485</v>
      </c>
      <c r="G6950" s="1">
        <v>44082</v>
      </c>
      <c r="H6950" t="s">
        <v>45</v>
      </c>
      <c r="I6950" t="s">
        <v>113</v>
      </c>
      <c r="J6950" s="2" t="s">
        <v>22499</v>
      </c>
      <c r="K6950" t="s">
        <v>24</v>
      </c>
      <c r="M6950" t="s">
        <v>41</v>
      </c>
      <c r="N6950" t="s">
        <v>26</v>
      </c>
      <c r="O6950" s="3">
        <v>45078.207800925928</v>
      </c>
      <c r="R6950">
        <v>6949</v>
      </c>
      <c r="S6950" t="str">
        <f>PROPER(CustomerSupport[[#This Row],[Resolution]])</f>
        <v/>
      </c>
      <c r="T6950" t="str">
        <f>TRIM(CustomerSupport[[#This Row],[Customer Name]])</f>
        <v>Timothy Graves</v>
      </c>
      <c r="U6950">
        <f>MONTH(CustomerSupport[[#This Row],[Date of Purchase]])</f>
        <v>9</v>
      </c>
      <c r="V6950" t="str">
        <f>TEXT('Working data'!G6950,"mmmm")</f>
        <v>September</v>
      </c>
      <c r="W6950">
        <f>YEAR(CustomerSupport[[#This Row],[Date of Purchase]])</f>
        <v>2020</v>
      </c>
      <c r="X6950" t="str">
        <f t="shared" si="108"/>
        <v/>
      </c>
    </row>
    <row r="6951" spans="1:24" ht="14.25" customHeight="1" x14ac:dyDescent="0.4">
      <c r="A6951">
        <v>6950</v>
      </c>
      <c r="B6951" t="s">
        <v>22500</v>
      </c>
      <c r="C6951" t="s">
        <v>22501</v>
      </c>
      <c r="D6951">
        <v>52</v>
      </c>
      <c r="E6951" t="s">
        <v>19</v>
      </c>
      <c r="F6951" t="s">
        <v>129</v>
      </c>
      <c r="G6951" s="1">
        <v>43905</v>
      </c>
      <c r="H6951" t="s">
        <v>66</v>
      </c>
      <c r="I6951" t="s">
        <v>72</v>
      </c>
      <c r="J6951" t="s">
        <v>22502</v>
      </c>
      <c r="K6951" t="s">
        <v>62</v>
      </c>
      <c r="M6951" t="s">
        <v>25</v>
      </c>
      <c r="N6951" t="s">
        <v>26</v>
      </c>
      <c r="R6951">
        <v>6950</v>
      </c>
      <c r="S6951" t="str">
        <f>PROPER(CustomerSupport[[#This Row],[Resolution]])</f>
        <v/>
      </c>
      <c r="T6951" t="str">
        <f>TRIM(CustomerSupport[[#This Row],[Customer Name]])</f>
        <v>Rebecca Hodge</v>
      </c>
      <c r="U6951">
        <f>MONTH(CustomerSupport[[#This Row],[Date of Purchase]])</f>
        <v>3</v>
      </c>
      <c r="V6951" t="str">
        <f>TEXT('Working data'!G6951,"mmmm")</f>
        <v>March</v>
      </c>
      <c r="W6951">
        <f>YEAR(CustomerSupport[[#This Row],[Date of Purchase]])</f>
        <v>2020</v>
      </c>
      <c r="X6951" t="str">
        <f t="shared" si="108"/>
        <v/>
      </c>
    </row>
    <row r="6952" spans="1:24" ht="14.25" customHeight="1" x14ac:dyDescent="0.4">
      <c r="A6952">
        <v>6951</v>
      </c>
      <c r="B6952" t="s">
        <v>22503</v>
      </c>
      <c r="C6952" t="s">
        <v>22504</v>
      </c>
      <c r="D6952">
        <v>27</v>
      </c>
      <c r="E6952" t="s">
        <v>19</v>
      </c>
      <c r="F6952" t="s">
        <v>112</v>
      </c>
      <c r="G6952" s="1">
        <v>44316</v>
      </c>
      <c r="H6952" t="s">
        <v>59</v>
      </c>
      <c r="I6952" t="s">
        <v>113</v>
      </c>
      <c r="J6952" s="2" t="s">
        <v>22505</v>
      </c>
      <c r="K6952" t="s">
        <v>62</v>
      </c>
      <c r="M6952" t="s">
        <v>25</v>
      </c>
      <c r="N6952" t="s">
        <v>33</v>
      </c>
      <c r="R6952">
        <v>6951</v>
      </c>
      <c r="S6952" t="str">
        <f>PROPER(CustomerSupport[[#This Row],[Resolution]])</f>
        <v/>
      </c>
      <c r="T6952" t="str">
        <f>TRIM(CustomerSupport[[#This Row],[Customer Name]])</f>
        <v>Katherine Shaw</v>
      </c>
      <c r="U6952">
        <f>MONTH(CustomerSupport[[#This Row],[Date of Purchase]])</f>
        <v>4</v>
      </c>
      <c r="V6952" t="str">
        <f>TEXT('Working data'!G6952,"mmmm")</f>
        <v>April</v>
      </c>
      <c r="W6952">
        <f>YEAR(CustomerSupport[[#This Row],[Date of Purchase]])</f>
        <v>2021</v>
      </c>
      <c r="X6952" t="str">
        <f t="shared" si="108"/>
        <v/>
      </c>
    </row>
    <row r="6953" spans="1:24" ht="14.25" customHeight="1" x14ac:dyDescent="0.4">
      <c r="A6953">
        <v>6952</v>
      </c>
      <c r="B6953" t="s">
        <v>22506</v>
      </c>
      <c r="C6953" t="s">
        <v>22507</v>
      </c>
      <c r="D6953">
        <v>21</v>
      </c>
      <c r="E6953" t="s">
        <v>19</v>
      </c>
      <c r="F6953" t="s">
        <v>431</v>
      </c>
      <c r="G6953" s="1">
        <v>44232</v>
      </c>
      <c r="H6953" t="s">
        <v>67</v>
      </c>
      <c r="I6953" t="s">
        <v>72</v>
      </c>
      <c r="J6953" t="s">
        <v>22508</v>
      </c>
      <c r="K6953" t="s">
        <v>39</v>
      </c>
      <c r="L6953" t="s">
        <v>22509</v>
      </c>
      <c r="M6953" t="s">
        <v>143</v>
      </c>
      <c r="N6953" t="s">
        <v>55</v>
      </c>
      <c r="O6953" s="3">
        <v>45078.53979166667</v>
      </c>
      <c r="P6953" s="3">
        <v>45078.92659722222</v>
      </c>
      <c r="Q6953">
        <v>3</v>
      </c>
      <c r="R6953">
        <v>6952</v>
      </c>
      <c r="S6953" t="str">
        <f>PROPER(CustomerSupport[[#This Row],[Resolution]])</f>
        <v>Candidate Admit Have Reduce.</v>
      </c>
      <c r="T6953" t="str">
        <f>TRIM(CustomerSupport[[#This Row],[Customer Name]])</f>
        <v>Alexandria Wilson</v>
      </c>
      <c r="U6953">
        <f>MONTH(CustomerSupport[[#This Row],[Date of Purchase]])</f>
        <v>2</v>
      </c>
      <c r="V6953" t="str">
        <f>TEXT('Working data'!G6953,"mmmm")</f>
        <v>February</v>
      </c>
      <c r="W6953">
        <f>YEAR(CustomerSupport[[#This Row],[Date of Purchase]])</f>
        <v>2021</v>
      </c>
      <c r="X6953">
        <f t="shared" si="108"/>
        <v>9.283333333209157</v>
      </c>
    </row>
    <row r="6954" spans="1:24" ht="14.25" customHeight="1" x14ac:dyDescent="0.4">
      <c r="A6954">
        <v>6953</v>
      </c>
      <c r="B6954" t="s">
        <v>22510</v>
      </c>
      <c r="C6954" t="s">
        <v>22511</v>
      </c>
      <c r="D6954">
        <v>39</v>
      </c>
      <c r="E6954" t="s">
        <v>58</v>
      </c>
      <c r="F6954" t="s">
        <v>485</v>
      </c>
      <c r="G6954" s="1">
        <v>44430</v>
      </c>
      <c r="H6954" t="s">
        <v>67</v>
      </c>
      <c r="I6954" t="s">
        <v>113</v>
      </c>
      <c r="J6954" t="s">
        <v>22512</v>
      </c>
      <c r="K6954" t="s">
        <v>24</v>
      </c>
      <c r="M6954" t="s">
        <v>41</v>
      </c>
      <c r="N6954" t="s">
        <v>33</v>
      </c>
      <c r="O6954" s="3">
        <v>45078.414120370369</v>
      </c>
      <c r="R6954">
        <v>6953</v>
      </c>
      <c r="S6954" t="str">
        <f>PROPER(CustomerSupport[[#This Row],[Resolution]])</f>
        <v/>
      </c>
      <c r="T6954" t="str">
        <f>TRIM(CustomerSupport[[#This Row],[Customer Name]])</f>
        <v>Mark Williamson</v>
      </c>
      <c r="U6954">
        <f>MONTH(CustomerSupport[[#This Row],[Date of Purchase]])</f>
        <v>8</v>
      </c>
      <c r="V6954" t="str">
        <f>TEXT('Working data'!G6954,"mmmm")</f>
        <v>August</v>
      </c>
      <c r="W6954">
        <f>YEAR(CustomerSupport[[#This Row],[Date of Purchase]])</f>
        <v>2021</v>
      </c>
      <c r="X6954" t="str">
        <f t="shared" si="108"/>
        <v/>
      </c>
    </row>
    <row r="6955" spans="1:24" ht="14.25" customHeight="1" x14ac:dyDescent="0.4">
      <c r="A6955">
        <v>6954</v>
      </c>
      <c r="B6955" t="s">
        <v>22513</v>
      </c>
      <c r="C6955" t="s">
        <v>22514</v>
      </c>
      <c r="D6955">
        <v>33</v>
      </c>
      <c r="E6955" t="s">
        <v>29</v>
      </c>
      <c r="F6955" t="s">
        <v>397</v>
      </c>
      <c r="G6955" s="1">
        <v>44264</v>
      </c>
      <c r="H6955" t="s">
        <v>21</v>
      </c>
      <c r="I6955" t="s">
        <v>59</v>
      </c>
      <c r="J6955" s="2" t="s">
        <v>22515</v>
      </c>
      <c r="K6955" t="s">
        <v>62</v>
      </c>
      <c r="M6955" t="s">
        <v>89</v>
      </c>
      <c r="N6955" t="s">
        <v>83</v>
      </c>
      <c r="R6955">
        <v>6954</v>
      </c>
      <c r="S6955" t="str">
        <f>PROPER(CustomerSupport[[#This Row],[Resolution]])</f>
        <v/>
      </c>
      <c r="T6955" t="str">
        <f>TRIM(CustomerSupport[[#This Row],[Customer Name]])</f>
        <v>Dana Sullivan</v>
      </c>
      <c r="U6955">
        <f>MONTH(CustomerSupport[[#This Row],[Date of Purchase]])</f>
        <v>3</v>
      </c>
      <c r="V6955" t="str">
        <f>TEXT('Working data'!G6955,"mmmm")</f>
        <v>March</v>
      </c>
      <c r="W6955">
        <f>YEAR(CustomerSupport[[#This Row],[Date of Purchase]])</f>
        <v>2021</v>
      </c>
      <c r="X6955" t="str">
        <f t="shared" si="108"/>
        <v/>
      </c>
    </row>
    <row r="6956" spans="1:24" ht="14.25" customHeight="1" x14ac:dyDescent="0.4">
      <c r="A6956">
        <v>6955</v>
      </c>
      <c r="B6956" t="s">
        <v>22516</v>
      </c>
      <c r="C6956" t="s">
        <v>22517</v>
      </c>
      <c r="D6956">
        <v>60</v>
      </c>
      <c r="E6956" t="s">
        <v>58</v>
      </c>
      <c r="F6956" t="s">
        <v>286</v>
      </c>
      <c r="G6956" s="1">
        <v>44512</v>
      </c>
      <c r="H6956" t="s">
        <v>67</v>
      </c>
      <c r="I6956" t="s">
        <v>46</v>
      </c>
      <c r="J6956" s="2" t="s">
        <v>22518</v>
      </c>
      <c r="K6956" t="s">
        <v>24</v>
      </c>
      <c r="M6956" t="s">
        <v>89</v>
      </c>
      <c r="N6956" t="s">
        <v>33</v>
      </c>
      <c r="O6956" s="3">
        <v>45078.731516203705</v>
      </c>
      <c r="R6956">
        <v>6955</v>
      </c>
      <c r="S6956" t="str">
        <f>PROPER(CustomerSupport[[#This Row],[Resolution]])</f>
        <v/>
      </c>
      <c r="T6956" t="str">
        <f>TRIM(CustomerSupport[[#This Row],[Customer Name]])</f>
        <v>Erin Tran</v>
      </c>
      <c r="U6956">
        <f>MONTH(CustomerSupport[[#This Row],[Date of Purchase]])</f>
        <v>11</v>
      </c>
      <c r="V6956" t="str">
        <f>TEXT('Working data'!G6956,"mmmm")</f>
        <v>November</v>
      </c>
      <c r="W6956">
        <f>YEAR(CustomerSupport[[#This Row],[Date of Purchase]])</f>
        <v>2021</v>
      </c>
      <c r="X6956" t="str">
        <f t="shared" si="108"/>
        <v/>
      </c>
    </row>
    <row r="6957" spans="1:24" ht="14.25" customHeight="1" x14ac:dyDescent="0.4">
      <c r="A6957">
        <v>6956</v>
      </c>
      <c r="B6957" t="s">
        <v>22519</v>
      </c>
      <c r="C6957" t="s">
        <v>22520</v>
      </c>
      <c r="D6957">
        <v>36</v>
      </c>
      <c r="E6957" t="s">
        <v>29</v>
      </c>
      <c r="F6957" t="s">
        <v>103</v>
      </c>
      <c r="G6957" s="1">
        <v>44415</v>
      </c>
      <c r="H6957" t="s">
        <v>67</v>
      </c>
      <c r="I6957" t="s">
        <v>60</v>
      </c>
      <c r="J6957" s="2" t="s">
        <v>22521</v>
      </c>
      <c r="K6957" t="s">
        <v>24</v>
      </c>
      <c r="M6957" t="s">
        <v>89</v>
      </c>
      <c r="N6957" t="s">
        <v>33</v>
      </c>
      <c r="O6957" s="3">
        <v>45078.370416666665</v>
      </c>
      <c r="R6957">
        <v>6956</v>
      </c>
      <c r="S6957" t="str">
        <f>PROPER(CustomerSupport[[#This Row],[Resolution]])</f>
        <v/>
      </c>
      <c r="T6957" t="str">
        <f>TRIM(CustomerSupport[[#This Row],[Customer Name]])</f>
        <v>Traci Dominguez</v>
      </c>
      <c r="U6957">
        <f>MONTH(CustomerSupport[[#This Row],[Date of Purchase]])</f>
        <v>8</v>
      </c>
      <c r="V6957" t="str">
        <f>TEXT('Working data'!G6957,"mmmm")</f>
        <v>August</v>
      </c>
      <c r="W6957">
        <f>YEAR(CustomerSupport[[#This Row],[Date of Purchase]])</f>
        <v>2021</v>
      </c>
      <c r="X6957" t="str">
        <f t="shared" si="108"/>
        <v/>
      </c>
    </row>
    <row r="6958" spans="1:24" ht="14.25" customHeight="1" x14ac:dyDescent="0.4">
      <c r="A6958">
        <v>6957</v>
      </c>
      <c r="B6958" t="s">
        <v>22522</v>
      </c>
      <c r="C6958" t="s">
        <v>22523</v>
      </c>
      <c r="D6958">
        <v>61</v>
      </c>
      <c r="E6958" t="s">
        <v>58</v>
      </c>
      <c r="F6958" t="s">
        <v>202</v>
      </c>
      <c r="G6958" s="1">
        <v>44183</v>
      </c>
      <c r="H6958" t="s">
        <v>66</v>
      </c>
      <c r="I6958" t="s">
        <v>22</v>
      </c>
      <c r="J6958" t="s">
        <v>1885</v>
      </c>
      <c r="K6958" t="s">
        <v>39</v>
      </c>
      <c r="L6958" t="s">
        <v>22524</v>
      </c>
      <c r="M6958" t="s">
        <v>41</v>
      </c>
      <c r="N6958" t="s">
        <v>33</v>
      </c>
      <c r="O6958" s="3">
        <v>45078.248194444444</v>
      </c>
      <c r="P6958" s="3">
        <v>45078.293333333335</v>
      </c>
      <c r="Q6958">
        <v>3</v>
      </c>
      <c r="R6958">
        <v>6957</v>
      </c>
      <c r="S6958" t="str">
        <f>PROPER(CustomerSupport[[#This Row],[Resolution]])</f>
        <v>Know Range Imagine Lay.</v>
      </c>
      <c r="T6958" t="str">
        <f>TRIM(CustomerSupport[[#This Row],[Customer Name]])</f>
        <v>Christopher Daniels</v>
      </c>
      <c r="U6958">
        <f>MONTH(CustomerSupport[[#This Row],[Date of Purchase]])</f>
        <v>12</v>
      </c>
      <c r="V6958" t="str">
        <f>TEXT('Working data'!G6958,"mmmm")</f>
        <v>December</v>
      </c>
      <c r="W6958">
        <f>YEAR(CustomerSupport[[#This Row],[Date of Purchase]])</f>
        <v>2020</v>
      </c>
      <c r="X6958">
        <f t="shared" si="108"/>
        <v>1.0833333333721384</v>
      </c>
    </row>
    <row r="6959" spans="1:24" ht="14.25" customHeight="1" x14ac:dyDescent="0.4">
      <c r="A6959">
        <v>6958</v>
      </c>
      <c r="B6959" t="s">
        <v>22525</v>
      </c>
      <c r="C6959" t="s">
        <v>22526</v>
      </c>
      <c r="D6959">
        <v>62</v>
      </c>
      <c r="E6959" t="s">
        <v>58</v>
      </c>
      <c r="F6959" t="s">
        <v>129</v>
      </c>
      <c r="G6959" s="1">
        <v>44424</v>
      </c>
      <c r="H6959" t="s">
        <v>66</v>
      </c>
      <c r="I6959" t="s">
        <v>60</v>
      </c>
      <c r="J6959" s="2" t="s">
        <v>16605</v>
      </c>
      <c r="K6959" t="s">
        <v>24</v>
      </c>
      <c r="M6959" t="s">
        <v>41</v>
      </c>
      <c r="N6959" t="s">
        <v>83</v>
      </c>
      <c r="O6959" s="3">
        <v>45078.428773148145</v>
      </c>
      <c r="R6959">
        <v>6958</v>
      </c>
      <c r="S6959" t="str">
        <f>PROPER(CustomerSupport[[#This Row],[Resolution]])</f>
        <v/>
      </c>
      <c r="T6959" t="str">
        <f>TRIM(CustomerSupport[[#This Row],[Customer Name]])</f>
        <v>Vanessa Cox</v>
      </c>
      <c r="U6959">
        <f>MONTH(CustomerSupport[[#This Row],[Date of Purchase]])</f>
        <v>8</v>
      </c>
      <c r="V6959" t="str">
        <f>TEXT('Working data'!G6959,"mmmm")</f>
        <v>August</v>
      </c>
      <c r="W6959">
        <f>YEAR(CustomerSupport[[#This Row],[Date of Purchase]])</f>
        <v>2021</v>
      </c>
      <c r="X6959" t="str">
        <f t="shared" si="108"/>
        <v/>
      </c>
    </row>
    <row r="6960" spans="1:24" ht="14.25" customHeight="1" x14ac:dyDescent="0.4">
      <c r="A6960">
        <v>6959</v>
      </c>
      <c r="B6960" t="s">
        <v>22527</v>
      </c>
      <c r="C6960" t="s">
        <v>22528</v>
      </c>
      <c r="D6960">
        <v>53</v>
      </c>
      <c r="E6960" t="s">
        <v>29</v>
      </c>
      <c r="F6960" t="s">
        <v>30</v>
      </c>
      <c r="G6960" s="1">
        <v>44236</v>
      </c>
      <c r="H6960" t="s">
        <v>67</v>
      </c>
      <c r="I6960" t="s">
        <v>59</v>
      </c>
      <c r="J6960" t="s">
        <v>1141</v>
      </c>
      <c r="K6960" t="s">
        <v>39</v>
      </c>
      <c r="L6960" t="s">
        <v>22529</v>
      </c>
      <c r="M6960" t="s">
        <v>89</v>
      </c>
      <c r="N6960" t="s">
        <v>55</v>
      </c>
      <c r="O6960" s="3">
        <v>45078.287800925929</v>
      </c>
      <c r="P6960" s="3">
        <v>45078.035717592589</v>
      </c>
      <c r="Q6960">
        <v>3</v>
      </c>
      <c r="R6960">
        <v>6959</v>
      </c>
      <c r="S6960" t="str">
        <f>PROPER(CustomerSupport[[#This Row],[Resolution]])</f>
        <v>Collection Music Thought Star Forget Road.</v>
      </c>
      <c r="T6960" t="str">
        <f>TRIM(CustomerSupport[[#This Row],[Customer Name]])</f>
        <v>Denise Bennett</v>
      </c>
      <c r="U6960">
        <f>MONTH(CustomerSupport[[#This Row],[Date of Purchase]])</f>
        <v>2</v>
      </c>
      <c r="V6960" t="str">
        <f>TEXT('Working data'!G6960,"mmmm")</f>
        <v>February</v>
      </c>
      <c r="W6960">
        <f>YEAR(CustomerSupport[[#This Row],[Date of Purchase]])</f>
        <v>2021</v>
      </c>
      <c r="X6960">
        <f t="shared" si="108"/>
        <v>-6.0500000001629815</v>
      </c>
    </row>
    <row r="6961" spans="1:24" ht="14.25" customHeight="1" x14ac:dyDescent="0.4">
      <c r="A6961">
        <v>6960</v>
      </c>
      <c r="B6961" t="s">
        <v>22530</v>
      </c>
      <c r="C6961" t="s">
        <v>22531</v>
      </c>
      <c r="D6961">
        <v>30</v>
      </c>
      <c r="E6961" t="s">
        <v>29</v>
      </c>
      <c r="F6961" t="s">
        <v>281</v>
      </c>
      <c r="G6961" s="1">
        <v>44462</v>
      </c>
      <c r="H6961" t="s">
        <v>59</v>
      </c>
      <c r="I6961" t="s">
        <v>93</v>
      </c>
      <c r="J6961" s="2" t="s">
        <v>22532</v>
      </c>
      <c r="K6961" t="s">
        <v>24</v>
      </c>
      <c r="M6961" t="s">
        <v>25</v>
      </c>
      <c r="N6961" t="s">
        <v>33</v>
      </c>
      <c r="O6961" s="3">
        <v>45078.475324074076</v>
      </c>
      <c r="R6961">
        <v>6960</v>
      </c>
      <c r="S6961" t="str">
        <f>PROPER(CustomerSupport[[#This Row],[Resolution]])</f>
        <v/>
      </c>
      <c r="T6961" t="str">
        <f>TRIM(CustomerSupport[[#This Row],[Customer Name]])</f>
        <v>Tammy Williams</v>
      </c>
      <c r="U6961">
        <f>MONTH(CustomerSupport[[#This Row],[Date of Purchase]])</f>
        <v>9</v>
      </c>
      <c r="V6961" t="str">
        <f>TEXT('Working data'!G6961,"mmmm")</f>
        <v>September</v>
      </c>
      <c r="W6961">
        <f>YEAR(CustomerSupport[[#This Row],[Date of Purchase]])</f>
        <v>2021</v>
      </c>
      <c r="X6961" t="str">
        <f t="shared" si="108"/>
        <v/>
      </c>
    </row>
    <row r="6962" spans="1:24" ht="14.25" customHeight="1" x14ac:dyDescent="0.4">
      <c r="A6962">
        <v>6961</v>
      </c>
      <c r="B6962" t="s">
        <v>22533</v>
      </c>
      <c r="C6962" t="s">
        <v>22534</v>
      </c>
      <c r="D6962">
        <v>58</v>
      </c>
      <c r="E6962" t="s">
        <v>29</v>
      </c>
      <c r="F6962" t="s">
        <v>44</v>
      </c>
      <c r="G6962" s="1">
        <v>44446</v>
      </c>
      <c r="H6962" t="s">
        <v>66</v>
      </c>
      <c r="I6962" t="s">
        <v>46</v>
      </c>
      <c r="J6962" s="2" t="s">
        <v>22535</v>
      </c>
      <c r="K6962" t="s">
        <v>24</v>
      </c>
      <c r="M6962" t="s">
        <v>41</v>
      </c>
      <c r="N6962" t="s">
        <v>33</v>
      </c>
      <c r="O6962" s="3">
        <v>45078.583668981482</v>
      </c>
      <c r="R6962">
        <v>6961</v>
      </c>
      <c r="S6962" t="str">
        <f>PROPER(CustomerSupport[[#This Row],[Resolution]])</f>
        <v/>
      </c>
      <c r="T6962" t="str">
        <f>TRIM(CustomerSupport[[#This Row],[Customer Name]])</f>
        <v>Brian Nguyen</v>
      </c>
      <c r="U6962">
        <f>MONTH(CustomerSupport[[#This Row],[Date of Purchase]])</f>
        <v>9</v>
      </c>
      <c r="V6962" t="str">
        <f>TEXT('Working data'!G6962,"mmmm")</f>
        <v>September</v>
      </c>
      <c r="W6962">
        <f>YEAR(CustomerSupport[[#This Row],[Date of Purchase]])</f>
        <v>2021</v>
      </c>
      <c r="X6962" t="str">
        <f t="shared" si="108"/>
        <v/>
      </c>
    </row>
    <row r="6963" spans="1:24" ht="14.25" customHeight="1" x14ac:dyDescent="0.4">
      <c r="A6963">
        <v>6962</v>
      </c>
      <c r="B6963" t="s">
        <v>22536</v>
      </c>
      <c r="C6963" t="s">
        <v>22537</v>
      </c>
      <c r="D6963">
        <v>65</v>
      </c>
      <c r="E6963" t="s">
        <v>58</v>
      </c>
      <c r="F6963" t="s">
        <v>202</v>
      </c>
      <c r="G6963" s="1">
        <v>44515</v>
      </c>
      <c r="H6963" t="s">
        <v>45</v>
      </c>
      <c r="I6963" t="s">
        <v>93</v>
      </c>
      <c r="J6963" t="s">
        <v>5901</v>
      </c>
      <c r="K6963" t="s">
        <v>39</v>
      </c>
      <c r="L6963" t="s">
        <v>22538</v>
      </c>
      <c r="M6963" t="s">
        <v>89</v>
      </c>
      <c r="N6963" t="s">
        <v>83</v>
      </c>
      <c r="O6963" s="3">
        <v>45078.793391203704</v>
      </c>
      <c r="P6963" s="3">
        <v>45078.742002314815</v>
      </c>
      <c r="Q6963">
        <v>3</v>
      </c>
      <c r="R6963">
        <v>6962</v>
      </c>
      <c r="S6963" t="str">
        <f>PROPER(CustomerSupport[[#This Row],[Resolution]])</f>
        <v>Theory Degree Action Also Dinner.</v>
      </c>
      <c r="T6963" t="str">
        <f>TRIM(CustomerSupport[[#This Row],[Customer Name]])</f>
        <v>Gregory Robinson</v>
      </c>
      <c r="U6963">
        <f>MONTH(CustomerSupport[[#This Row],[Date of Purchase]])</f>
        <v>11</v>
      </c>
      <c r="V6963" t="str">
        <f>TEXT('Working data'!G6963,"mmmm")</f>
        <v>November</v>
      </c>
      <c r="W6963">
        <f>YEAR(CustomerSupport[[#This Row],[Date of Purchase]])</f>
        <v>2021</v>
      </c>
      <c r="X6963">
        <f t="shared" si="108"/>
        <v>-1.2333333333372138</v>
      </c>
    </row>
    <row r="6964" spans="1:24" ht="14.25" customHeight="1" x14ac:dyDescent="0.4">
      <c r="A6964">
        <v>6963</v>
      </c>
      <c r="B6964" t="s">
        <v>22539</v>
      </c>
      <c r="C6964" t="s">
        <v>22540</v>
      </c>
      <c r="D6964">
        <v>29</v>
      </c>
      <c r="E6964" t="s">
        <v>58</v>
      </c>
      <c r="F6964" t="s">
        <v>456</v>
      </c>
      <c r="G6964" s="1">
        <v>43855</v>
      </c>
      <c r="H6964" t="s">
        <v>21</v>
      </c>
      <c r="I6964" t="s">
        <v>31</v>
      </c>
      <c r="J6964" t="s">
        <v>4173</v>
      </c>
      <c r="K6964" t="s">
        <v>24</v>
      </c>
      <c r="M6964" t="s">
        <v>143</v>
      </c>
      <c r="N6964" t="s">
        <v>55</v>
      </c>
      <c r="O6964" s="3">
        <v>45078.105891203704</v>
      </c>
      <c r="R6964">
        <v>6963</v>
      </c>
      <c r="S6964" t="str">
        <f>PROPER(CustomerSupport[[#This Row],[Resolution]])</f>
        <v/>
      </c>
      <c r="T6964" t="str">
        <f>TRIM(CustomerSupport[[#This Row],[Customer Name]])</f>
        <v>David Castillo</v>
      </c>
      <c r="U6964">
        <f>MONTH(CustomerSupport[[#This Row],[Date of Purchase]])</f>
        <v>1</v>
      </c>
      <c r="V6964" t="str">
        <f>TEXT('Working data'!G6964,"mmmm")</f>
        <v>January</v>
      </c>
      <c r="W6964">
        <f>YEAR(CustomerSupport[[#This Row],[Date of Purchase]])</f>
        <v>2020</v>
      </c>
      <c r="X6964" t="str">
        <f t="shared" si="108"/>
        <v/>
      </c>
    </row>
    <row r="6965" spans="1:24" ht="14.25" customHeight="1" x14ac:dyDescent="0.4">
      <c r="A6965">
        <v>6964</v>
      </c>
      <c r="B6965" t="s">
        <v>16772</v>
      </c>
      <c r="C6965" t="s">
        <v>22541</v>
      </c>
      <c r="D6965">
        <v>26</v>
      </c>
      <c r="E6965" t="s">
        <v>58</v>
      </c>
      <c r="F6965" t="s">
        <v>219</v>
      </c>
      <c r="G6965" s="1">
        <v>44513</v>
      </c>
      <c r="H6965" t="s">
        <v>67</v>
      </c>
      <c r="I6965" t="s">
        <v>99</v>
      </c>
      <c r="J6965" s="2" t="s">
        <v>22542</v>
      </c>
      <c r="K6965" t="s">
        <v>62</v>
      </c>
      <c r="M6965" t="s">
        <v>143</v>
      </c>
      <c r="N6965" t="s">
        <v>26</v>
      </c>
      <c r="R6965">
        <v>6964</v>
      </c>
      <c r="S6965" t="str">
        <f>PROPER(CustomerSupport[[#This Row],[Resolution]])</f>
        <v/>
      </c>
      <c r="T6965" t="str">
        <f>TRIM(CustomerSupport[[#This Row],[Customer Name]])</f>
        <v>Robert Barnes</v>
      </c>
      <c r="U6965">
        <f>MONTH(CustomerSupport[[#This Row],[Date of Purchase]])</f>
        <v>11</v>
      </c>
      <c r="V6965" t="str">
        <f>TEXT('Working data'!G6965,"mmmm")</f>
        <v>November</v>
      </c>
      <c r="W6965">
        <f>YEAR(CustomerSupport[[#This Row],[Date of Purchase]])</f>
        <v>2021</v>
      </c>
      <c r="X6965" t="str">
        <f t="shared" si="108"/>
        <v/>
      </c>
    </row>
    <row r="6966" spans="1:24" ht="14.25" customHeight="1" x14ac:dyDescent="0.4">
      <c r="A6966">
        <v>6965</v>
      </c>
      <c r="B6966" t="s">
        <v>22543</v>
      </c>
      <c r="C6966" t="s">
        <v>22544</v>
      </c>
      <c r="D6966">
        <v>60</v>
      </c>
      <c r="E6966" t="s">
        <v>58</v>
      </c>
      <c r="F6966" t="s">
        <v>103</v>
      </c>
      <c r="G6966" s="1">
        <v>44418</v>
      </c>
      <c r="H6966" t="s">
        <v>66</v>
      </c>
      <c r="I6966" t="s">
        <v>31</v>
      </c>
      <c r="J6966" s="2" t="s">
        <v>22545</v>
      </c>
      <c r="K6966" t="s">
        <v>39</v>
      </c>
      <c r="L6966" t="s">
        <v>22546</v>
      </c>
      <c r="M6966" t="s">
        <v>143</v>
      </c>
      <c r="N6966" t="s">
        <v>26</v>
      </c>
      <c r="O6966" s="3">
        <v>45078.180937500001</v>
      </c>
      <c r="P6966" s="3">
        <v>45078.612187500003</v>
      </c>
      <c r="Q6966">
        <v>3</v>
      </c>
      <c r="R6966">
        <v>6965</v>
      </c>
      <c r="S6966" t="str">
        <f>PROPER(CustomerSupport[[#This Row],[Resolution]])</f>
        <v>World Fire Him Language What President It Floor.</v>
      </c>
      <c r="T6966" t="str">
        <f>TRIM(CustomerSupport[[#This Row],[Customer Name]])</f>
        <v>Jessica Kim</v>
      </c>
      <c r="U6966">
        <f>MONTH(CustomerSupport[[#This Row],[Date of Purchase]])</f>
        <v>8</v>
      </c>
      <c r="V6966" t="str">
        <f>TEXT('Working data'!G6966,"mmmm")</f>
        <v>August</v>
      </c>
      <c r="W6966">
        <f>YEAR(CustomerSupport[[#This Row],[Date of Purchase]])</f>
        <v>2021</v>
      </c>
      <c r="X6966">
        <f t="shared" si="108"/>
        <v>10.350000000034925</v>
      </c>
    </row>
    <row r="6967" spans="1:24" ht="14.25" customHeight="1" x14ac:dyDescent="0.4">
      <c r="A6967">
        <v>6966</v>
      </c>
      <c r="B6967" t="s">
        <v>22547</v>
      </c>
      <c r="C6967" t="s">
        <v>22548</v>
      </c>
      <c r="D6967">
        <v>54</v>
      </c>
      <c r="E6967" t="s">
        <v>29</v>
      </c>
      <c r="F6967" t="s">
        <v>207</v>
      </c>
      <c r="G6967" s="1">
        <v>44422</v>
      </c>
      <c r="H6967" t="s">
        <v>21</v>
      </c>
      <c r="I6967" t="s">
        <v>59</v>
      </c>
      <c r="J6967" s="2" t="s">
        <v>22549</v>
      </c>
      <c r="K6967" t="s">
        <v>62</v>
      </c>
      <c r="M6967" t="s">
        <v>41</v>
      </c>
      <c r="N6967" t="s">
        <v>55</v>
      </c>
      <c r="R6967">
        <v>6966</v>
      </c>
      <c r="S6967" t="str">
        <f>PROPER(CustomerSupport[[#This Row],[Resolution]])</f>
        <v/>
      </c>
      <c r="T6967" t="str">
        <f>TRIM(CustomerSupport[[#This Row],[Customer Name]])</f>
        <v>Cassandra Stephens</v>
      </c>
      <c r="U6967">
        <f>MONTH(CustomerSupport[[#This Row],[Date of Purchase]])</f>
        <v>8</v>
      </c>
      <c r="V6967" t="str">
        <f>TEXT('Working data'!G6967,"mmmm")</f>
        <v>August</v>
      </c>
      <c r="W6967">
        <f>YEAR(CustomerSupport[[#This Row],[Date of Purchase]])</f>
        <v>2021</v>
      </c>
      <c r="X6967" t="str">
        <f t="shared" si="108"/>
        <v/>
      </c>
    </row>
    <row r="6968" spans="1:24" ht="14.25" customHeight="1" x14ac:dyDescent="0.4">
      <c r="A6968">
        <v>6967</v>
      </c>
      <c r="B6968" t="s">
        <v>22550</v>
      </c>
      <c r="C6968" t="s">
        <v>22551</v>
      </c>
      <c r="D6968">
        <v>45</v>
      </c>
      <c r="E6968" t="s">
        <v>58</v>
      </c>
      <c r="F6968" t="s">
        <v>207</v>
      </c>
      <c r="G6968" s="1">
        <v>43838</v>
      </c>
      <c r="H6968" t="s">
        <v>67</v>
      </c>
      <c r="I6968" t="s">
        <v>150</v>
      </c>
      <c r="J6968" s="2" t="s">
        <v>22552</v>
      </c>
      <c r="K6968" t="s">
        <v>39</v>
      </c>
      <c r="L6968" t="s">
        <v>22553</v>
      </c>
      <c r="M6968" t="s">
        <v>143</v>
      </c>
      <c r="N6968" t="s">
        <v>83</v>
      </c>
      <c r="O6968" s="3">
        <v>45078.359444444446</v>
      </c>
      <c r="P6968" s="3">
        <v>45078.882361111115</v>
      </c>
      <c r="Q6968">
        <v>2</v>
      </c>
      <c r="R6968">
        <v>6967</v>
      </c>
      <c r="S6968" t="str">
        <f>PROPER(CustomerSupport[[#This Row],[Resolution]])</f>
        <v>Form Chair Life Wear.</v>
      </c>
      <c r="T6968" t="str">
        <f>TRIM(CustomerSupport[[#This Row],[Customer Name]])</f>
        <v>Mr. Christian Henson Jr.</v>
      </c>
      <c r="U6968">
        <f>MONTH(CustomerSupport[[#This Row],[Date of Purchase]])</f>
        <v>1</v>
      </c>
      <c r="V6968" t="str">
        <f>TEXT('Working data'!G6968,"mmmm")</f>
        <v>January</v>
      </c>
      <c r="W6968">
        <f>YEAR(CustomerSupport[[#This Row],[Date of Purchase]])</f>
        <v>2020</v>
      </c>
      <c r="X6968">
        <f t="shared" si="108"/>
        <v>12.550000000046566</v>
      </c>
    </row>
    <row r="6969" spans="1:24" ht="14.25" customHeight="1" x14ac:dyDescent="0.4">
      <c r="A6969">
        <v>6968</v>
      </c>
      <c r="B6969" t="s">
        <v>22554</v>
      </c>
      <c r="C6969" t="s">
        <v>22555</v>
      </c>
      <c r="D6969">
        <v>44</v>
      </c>
      <c r="E6969" t="s">
        <v>58</v>
      </c>
      <c r="F6969" t="s">
        <v>92</v>
      </c>
      <c r="G6969" s="1">
        <v>44066</v>
      </c>
      <c r="H6969" t="s">
        <v>67</v>
      </c>
      <c r="I6969" t="s">
        <v>22</v>
      </c>
      <c r="J6969" s="2" t="s">
        <v>22556</v>
      </c>
      <c r="K6969" t="s">
        <v>39</v>
      </c>
      <c r="L6969" t="s">
        <v>22557</v>
      </c>
      <c r="M6969" t="s">
        <v>25</v>
      </c>
      <c r="N6969" t="s">
        <v>26</v>
      </c>
      <c r="O6969" s="3">
        <v>45078.726134259261</v>
      </c>
      <c r="P6969" s="3">
        <v>45078.828912037039</v>
      </c>
      <c r="Q6969">
        <v>2</v>
      </c>
      <c r="R6969">
        <v>6968</v>
      </c>
      <c r="S6969" t="str">
        <f>PROPER(CustomerSupport[[#This Row],[Resolution]])</f>
        <v>By Cut Wife Color.</v>
      </c>
      <c r="T6969" t="str">
        <f>TRIM(CustomerSupport[[#This Row],[Customer Name]])</f>
        <v>Mrs. Leah Harris</v>
      </c>
      <c r="U6969">
        <f>MONTH(CustomerSupport[[#This Row],[Date of Purchase]])</f>
        <v>8</v>
      </c>
      <c r="V6969" t="str">
        <f>TEXT('Working data'!G6969,"mmmm")</f>
        <v>August</v>
      </c>
      <c r="W6969">
        <f>YEAR(CustomerSupport[[#This Row],[Date of Purchase]])</f>
        <v>2020</v>
      </c>
      <c r="X6969">
        <f t="shared" si="108"/>
        <v>2.4666666666744277</v>
      </c>
    </row>
    <row r="6970" spans="1:24" ht="14.25" customHeight="1" x14ac:dyDescent="0.4">
      <c r="A6970">
        <v>6969</v>
      </c>
      <c r="B6970" t="s">
        <v>22558</v>
      </c>
      <c r="C6970" t="s">
        <v>22559</v>
      </c>
      <c r="D6970">
        <v>66</v>
      </c>
      <c r="E6970" t="s">
        <v>19</v>
      </c>
      <c r="F6970" t="s">
        <v>134</v>
      </c>
      <c r="G6970" s="1">
        <v>44004</v>
      </c>
      <c r="H6970" t="s">
        <v>21</v>
      </c>
      <c r="I6970" t="s">
        <v>67</v>
      </c>
      <c r="J6970" t="s">
        <v>10832</v>
      </c>
      <c r="K6970" t="s">
        <v>24</v>
      </c>
      <c r="M6970" t="s">
        <v>41</v>
      </c>
      <c r="N6970" t="s">
        <v>33</v>
      </c>
      <c r="O6970" s="3">
        <v>45078.662245370368</v>
      </c>
      <c r="R6970">
        <v>6969</v>
      </c>
      <c r="S6970" t="str">
        <f>PROPER(CustomerSupport[[#This Row],[Resolution]])</f>
        <v/>
      </c>
      <c r="T6970" t="str">
        <f>TRIM(CustomerSupport[[#This Row],[Customer Name]])</f>
        <v>Sharon Butler</v>
      </c>
      <c r="U6970">
        <f>MONTH(CustomerSupport[[#This Row],[Date of Purchase]])</f>
        <v>6</v>
      </c>
      <c r="V6970" t="str">
        <f>TEXT('Working data'!G6970,"mmmm")</f>
        <v>June</v>
      </c>
      <c r="W6970">
        <f>YEAR(CustomerSupport[[#This Row],[Date of Purchase]])</f>
        <v>2020</v>
      </c>
      <c r="X6970" t="str">
        <f t="shared" si="108"/>
        <v/>
      </c>
    </row>
    <row r="6971" spans="1:24" ht="14.25" customHeight="1" x14ac:dyDescent="0.4">
      <c r="A6971">
        <v>6970</v>
      </c>
      <c r="B6971" t="s">
        <v>22560</v>
      </c>
      <c r="C6971" t="s">
        <v>22561</v>
      </c>
      <c r="D6971">
        <v>48</v>
      </c>
      <c r="E6971" t="s">
        <v>29</v>
      </c>
      <c r="F6971" t="s">
        <v>431</v>
      </c>
      <c r="G6971" s="1">
        <v>44102</v>
      </c>
      <c r="H6971" t="s">
        <v>59</v>
      </c>
      <c r="I6971" t="s">
        <v>60</v>
      </c>
      <c r="J6971" s="2" t="s">
        <v>22562</v>
      </c>
      <c r="K6971" t="s">
        <v>24</v>
      </c>
      <c r="M6971" t="s">
        <v>41</v>
      </c>
      <c r="N6971" t="s">
        <v>55</v>
      </c>
      <c r="O6971" s="3">
        <v>45078.503240740742</v>
      </c>
      <c r="R6971">
        <v>6970</v>
      </c>
      <c r="S6971" t="str">
        <f>PROPER(CustomerSupport[[#This Row],[Resolution]])</f>
        <v/>
      </c>
      <c r="T6971" t="str">
        <f>TRIM(CustomerSupport[[#This Row],[Customer Name]])</f>
        <v>Carolyn Flores</v>
      </c>
      <c r="U6971">
        <f>MONTH(CustomerSupport[[#This Row],[Date of Purchase]])</f>
        <v>9</v>
      </c>
      <c r="V6971" t="str">
        <f>TEXT('Working data'!G6971,"mmmm")</f>
        <v>September</v>
      </c>
      <c r="W6971">
        <f>YEAR(CustomerSupport[[#This Row],[Date of Purchase]])</f>
        <v>2020</v>
      </c>
      <c r="X6971" t="str">
        <f t="shared" si="108"/>
        <v/>
      </c>
    </row>
    <row r="6972" spans="1:24" ht="14.25" customHeight="1" x14ac:dyDescent="0.4">
      <c r="A6972">
        <v>6971</v>
      </c>
      <c r="B6972" t="s">
        <v>22563</v>
      </c>
      <c r="C6972" t="s">
        <v>22564</v>
      </c>
      <c r="D6972">
        <v>18</v>
      </c>
      <c r="E6972" t="s">
        <v>58</v>
      </c>
      <c r="F6972" t="s">
        <v>173</v>
      </c>
      <c r="G6972" s="1">
        <v>44195</v>
      </c>
      <c r="H6972" t="s">
        <v>59</v>
      </c>
      <c r="I6972" t="s">
        <v>150</v>
      </c>
      <c r="J6972" s="2" t="s">
        <v>22565</v>
      </c>
      <c r="K6972" t="s">
        <v>24</v>
      </c>
      <c r="M6972" t="s">
        <v>143</v>
      </c>
      <c r="N6972" t="s">
        <v>83</v>
      </c>
      <c r="O6972" s="3">
        <v>45078.256724537037</v>
      </c>
      <c r="R6972">
        <v>6971</v>
      </c>
      <c r="S6972" t="str">
        <f>PROPER(CustomerSupport[[#This Row],[Resolution]])</f>
        <v/>
      </c>
      <c r="T6972" t="str">
        <f>TRIM(CustomerSupport[[#This Row],[Customer Name]])</f>
        <v>Timothy Benson</v>
      </c>
      <c r="U6972">
        <f>MONTH(CustomerSupport[[#This Row],[Date of Purchase]])</f>
        <v>12</v>
      </c>
      <c r="V6972" t="str">
        <f>TEXT('Working data'!G6972,"mmmm")</f>
        <v>December</v>
      </c>
      <c r="W6972">
        <f>YEAR(CustomerSupport[[#This Row],[Date of Purchase]])</f>
        <v>2020</v>
      </c>
      <c r="X6972" t="str">
        <f t="shared" si="108"/>
        <v/>
      </c>
    </row>
    <row r="6973" spans="1:24" ht="14.25" customHeight="1" x14ac:dyDescent="0.4">
      <c r="A6973">
        <v>6972</v>
      </c>
      <c r="B6973" t="s">
        <v>22566</v>
      </c>
      <c r="C6973" t="s">
        <v>22567</v>
      </c>
      <c r="D6973">
        <v>53</v>
      </c>
      <c r="E6973" t="s">
        <v>19</v>
      </c>
      <c r="F6973" t="s">
        <v>431</v>
      </c>
      <c r="G6973" s="1">
        <v>43850</v>
      </c>
      <c r="H6973" t="s">
        <v>59</v>
      </c>
      <c r="I6973" t="s">
        <v>72</v>
      </c>
      <c r="J6973" t="s">
        <v>22568</v>
      </c>
      <c r="K6973" t="s">
        <v>24</v>
      </c>
      <c r="M6973" t="s">
        <v>25</v>
      </c>
      <c r="N6973" t="s">
        <v>55</v>
      </c>
      <c r="O6973" s="3">
        <v>45078.919930555552</v>
      </c>
      <c r="R6973">
        <v>6972</v>
      </c>
      <c r="S6973" t="str">
        <f>PROPER(CustomerSupport[[#This Row],[Resolution]])</f>
        <v/>
      </c>
      <c r="T6973" t="str">
        <f>TRIM(CustomerSupport[[#This Row],[Customer Name]])</f>
        <v>Sophia Morgan</v>
      </c>
      <c r="U6973">
        <f>MONTH(CustomerSupport[[#This Row],[Date of Purchase]])</f>
        <v>1</v>
      </c>
      <c r="V6973" t="str">
        <f>TEXT('Working data'!G6973,"mmmm")</f>
        <v>January</v>
      </c>
      <c r="W6973">
        <f>YEAR(CustomerSupport[[#This Row],[Date of Purchase]])</f>
        <v>2020</v>
      </c>
      <c r="X6973" t="str">
        <f t="shared" si="108"/>
        <v/>
      </c>
    </row>
    <row r="6974" spans="1:24" ht="14.25" customHeight="1" x14ac:dyDescent="0.4">
      <c r="A6974">
        <v>6973</v>
      </c>
      <c r="B6974" t="s">
        <v>22569</v>
      </c>
      <c r="C6974" t="s">
        <v>22570</v>
      </c>
      <c r="D6974">
        <v>57</v>
      </c>
      <c r="E6974" t="s">
        <v>29</v>
      </c>
      <c r="F6974" t="s">
        <v>117</v>
      </c>
      <c r="G6974" s="1">
        <v>44273</v>
      </c>
      <c r="H6974" t="s">
        <v>21</v>
      </c>
      <c r="I6974" t="s">
        <v>52</v>
      </c>
      <c r="J6974" s="2" t="s">
        <v>22571</v>
      </c>
      <c r="K6974" t="s">
        <v>24</v>
      </c>
      <c r="M6974" t="s">
        <v>89</v>
      </c>
      <c r="N6974" t="s">
        <v>83</v>
      </c>
      <c r="O6974" s="3">
        <v>45078.421342592592</v>
      </c>
      <c r="R6974">
        <v>6973</v>
      </c>
      <c r="S6974" t="str">
        <f>PROPER(CustomerSupport[[#This Row],[Resolution]])</f>
        <v/>
      </c>
      <c r="T6974" t="str">
        <f>TRIM(CustomerSupport[[#This Row],[Customer Name]])</f>
        <v>Matthew Wong</v>
      </c>
      <c r="U6974">
        <f>MONTH(CustomerSupport[[#This Row],[Date of Purchase]])</f>
        <v>3</v>
      </c>
      <c r="V6974" t="str">
        <f>TEXT('Working data'!G6974,"mmmm")</f>
        <v>March</v>
      </c>
      <c r="W6974">
        <f>YEAR(CustomerSupport[[#This Row],[Date of Purchase]])</f>
        <v>2021</v>
      </c>
      <c r="X6974" t="str">
        <f t="shared" si="108"/>
        <v/>
      </c>
    </row>
    <row r="6975" spans="1:24" ht="14.25" customHeight="1" x14ac:dyDescent="0.4">
      <c r="A6975">
        <v>6974</v>
      </c>
      <c r="B6975" t="s">
        <v>22572</v>
      </c>
      <c r="C6975" t="s">
        <v>22573</v>
      </c>
      <c r="D6975">
        <v>69</v>
      </c>
      <c r="E6975" t="s">
        <v>19</v>
      </c>
      <c r="F6975" t="s">
        <v>339</v>
      </c>
      <c r="G6975" s="1">
        <v>44077</v>
      </c>
      <c r="H6975" t="s">
        <v>67</v>
      </c>
      <c r="I6975" t="s">
        <v>141</v>
      </c>
      <c r="J6975" s="2" t="s">
        <v>22574</v>
      </c>
      <c r="K6975" t="s">
        <v>62</v>
      </c>
      <c r="M6975" t="s">
        <v>25</v>
      </c>
      <c r="N6975" t="s">
        <v>55</v>
      </c>
      <c r="R6975">
        <v>6974</v>
      </c>
      <c r="S6975" t="str">
        <f>PROPER(CustomerSupport[[#This Row],[Resolution]])</f>
        <v/>
      </c>
      <c r="T6975" t="str">
        <f>TRIM(CustomerSupport[[#This Row],[Customer Name]])</f>
        <v>Dorothy Williams</v>
      </c>
      <c r="U6975">
        <f>MONTH(CustomerSupport[[#This Row],[Date of Purchase]])</f>
        <v>9</v>
      </c>
      <c r="V6975" t="str">
        <f>TEXT('Working data'!G6975,"mmmm")</f>
        <v>September</v>
      </c>
      <c r="W6975">
        <f>YEAR(CustomerSupport[[#This Row],[Date of Purchase]])</f>
        <v>2020</v>
      </c>
      <c r="X6975" t="str">
        <f t="shared" si="108"/>
        <v/>
      </c>
    </row>
    <row r="6976" spans="1:24" ht="14.25" customHeight="1" x14ac:dyDescent="0.4">
      <c r="A6976">
        <v>6975</v>
      </c>
      <c r="B6976" t="s">
        <v>22575</v>
      </c>
      <c r="C6976" t="s">
        <v>22576</v>
      </c>
      <c r="D6976">
        <v>34</v>
      </c>
      <c r="E6976" t="s">
        <v>58</v>
      </c>
      <c r="F6976" t="s">
        <v>699</v>
      </c>
      <c r="G6976" s="1">
        <v>44101</v>
      </c>
      <c r="H6976" t="s">
        <v>59</v>
      </c>
      <c r="I6976" t="s">
        <v>77</v>
      </c>
      <c r="J6976" s="2" t="s">
        <v>22577</v>
      </c>
      <c r="K6976" t="s">
        <v>39</v>
      </c>
      <c r="L6976" t="s">
        <v>22578</v>
      </c>
      <c r="M6976" t="s">
        <v>89</v>
      </c>
      <c r="N6976" t="s">
        <v>26</v>
      </c>
      <c r="O6976" s="3">
        <v>45079.010960648149</v>
      </c>
      <c r="P6976" s="3">
        <v>45078.810960648145</v>
      </c>
      <c r="Q6976">
        <v>4</v>
      </c>
      <c r="R6976">
        <v>6975</v>
      </c>
      <c r="S6976" t="str">
        <f>PROPER(CustomerSupport[[#This Row],[Resolution]])</f>
        <v>Eat Page Use.</v>
      </c>
      <c r="T6976" t="str">
        <f>TRIM(CustomerSupport[[#This Row],[Customer Name]])</f>
        <v>Brenda Martin</v>
      </c>
      <c r="U6976">
        <f>MONTH(CustomerSupport[[#This Row],[Date of Purchase]])</f>
        <v>9</v>
      </c>
      <c r="V6976" t="str">
        <f>TEXT('Working data'!G6976,"mmmm")</f>
        <v>September</v>
      </c>
      <c r="W6976">
        <f>YEAR(CustomerSupport[[#This Row],[Date of Purchase]])</f>
        <v>2020</v>
      </c>
      <c r="X6976">
        <f t="shared" si="108"/>
        <v>-4.8000000001047738</v>
      </c>
    </row>
    <row r="6977" spans="1:24" ht="14.25" customHeight="1" x14ac:dyDescent="0.4">
      <c r="A6977">
        <v>6976</v>
      </c>
      <c r="B6977" t="s">
        <v>22579</v>
      </c>
      <c r="C6977" t="s">
        <v>22580</v>
      </c>
      <c r="D6977">
        <v>34</v>
      </c>
      <c r="E6977" t="s">
        <v>58</v>
      </c>
      <c r="F6977" t="s">
        <v>655</v>
      </c>
      <c r="G6977" s="1">
        <v>44089</v>
      </c>
      <c r="H6977" t="s">
        <v>67</v>
      </c>
      <c r="I6977" t="s">
        <v>93</v>
      </c>
      <c r="J6977" t="s">
        <v>22581</v>
      </c>
      <c r="K6977" t="s">
        <v>39</v>
      </c>
      <c r="L6977" t="s">
        <v>22582</v>
      </c>
      <c r="M6977" t="s">
        <v>41</v>
      </c>
      <c r="N6977" t="s">
        <v>55</v>
      </c>
      <c r="O6977" s="3">
        <v>45078.05332175926</v>
      </c>
      <c r="P6977" s="3">
        <v>45078.708182870374</v>
      </c>
      <c r="Q6977">
        <v>4</v>
      </c>
      <c r="R6977">
        <v>6976</v>
      </c>
      <c r="S6977" t="str">
        <f>PROPER(CustomerSupport[[#This Row],[Resolution]])</f>
        <v>Green Claim Describe Behavior Entire Study.</v>
      </c>
      <c r="T6977" t="str">
        <f>TRIM(CustomerSupport[[#This Row],[Customer Name]])</f>
        <v>Kenneth Wise</v>
      </c>
      <c r="U6977">
        <f>MONTH(CustomerSupport[[#This Row],[Date of Purchase]])</f>
        <v>9</v>
      </c>
      <c r="V6977" t="str">
        <f>TEXT('Working data'!G6977,"mmmm")</f>
        <v>September</v>
      </c>
      <c r="W6977">
        <f>YEAR(CustomerSupport[[#This Row],[Date of Purchase]])</f>
        <v>2020</v>
      </c>
      <c r="X6977">
        <f t="shared" si="108"/>
        <v>15.716666666732635</v>
      </c>
    </row>
    <row r="6978" spans="1:24" ht="14.25" customHeight="1" x14ac:dyDescent="0.4">
      <c r="A6978">
        <v>6977</v>
      </c>
      <c r="B6978" t="s">
        <v>22583</v>
      </c>
      <c r="C6978" t="s">
        <v>22584</v>
      </c>
      <c r="D6978">
        <v>34</v>
      </c>
      <c r="E6978" t="s">
        <v>58</v>
      </c>
      <c r="F6978" t="s">
        <v>202</v>
      </c>
      <c r="G6978" s="1">
        <v>44489</v>
      </c>
      <c r="H6978" t="s">
        <v>66</v>
      </c>
      <c r="I6978" t="s">
        <v>77</v>
      </c>
      <c r="J6978" s="2" t="s">
        <v>22585</v>
      </c>
      <c r="K6978" t="s">
        <v>39</v>
      </c>
      <c r="L6978" t="s">
        <v>22586</v>
      </c>
      <c r="M6978" t="s">
        <v>143</v>
      </c>
      <c r="N6978" t="s">
        <v>26</v>
      </c>
      <c r="O6978" s="3">
        <v>45078.360289351855</v>
      </c>
      <c r="P6978" s="3">
        <v>45078.263761574075</v>
      </c>
      <c r="Q6978">
        <v>5</v>
      </c>
      <c r="R6978">
        <v>6977</v>
      </c>
      <c r="S6978" t="str">
        <f>PROPER(CustomerSupport[[#This Row],[Resolution]])</f>
        <v>Magazine Add Result Cost Support Happen Itself.</v>
      </c>
      <c r="T6978" t="str">
        <f>TRIM(CustomerSupport[[#This Row],[Customer Name]])</f>
        <v>Rachael Carpenter</v>
      </c>
      <c r="U6978">
        <f>MONTH(CustomerSupport[[#This Row],[Date of Purchase]])</f>
        <v>10</v>
      </c>
      <c r="V6978" t="str">
        <f>TEXT('Working data'!G6978,"mmmm")</f>
        <v>October</v>
      </c>
      <c r="W6978">
        <f>YEAR(CustomerSupport[[#This Row],[Date of Purchase]])</f>
        <v>2021</v>
      </c>
      <c r="X6978">
        <f t="shared" ref="X6978:X7041" si="109">IF(OR(O6978="",P6978=""),"",(P6978-O6978)*24)</f>
        <v>-2.3166666667093523</v>
      </c>
    </row>
    <row r="6979" spans="1:24" ht="14.25" customHeight="1" x14ac:dyDescent="0.4">
      <c r="A6979">
        <v>6978</v>
      </c>
      <c r="B6979" t="s">
        <v>22587</v>
      </c>
      <c r="C6979" t="s">
        <v>22588</v>
      </c>
      <c r="D6979">
        <v>42</v>
      </c>
      <c r="E6979" t="s">
        <v>29</v>
      </c>
      <c r="F6979" t="s">
        <v>211</v>
      </c>
      <c r="G6979" s="1">
        <v>44180</v>
      </c>
      <c r="H6979" t="s">
        <v>67</v>
      </c>
      <c r="I6979" t="s">
        <v>22</v>
      </c>
      <c r="J6979" s="2" t="s">
        <v>22589</v>
      </c>
      <c r="K6979" t="s">
        <v>24</v>
      </c>
      <c r="M6979" t="s">
        <v>41</v>
      </c>
      <c r="N6979" t="s">
        <v>33</v>
      </c>
      <c r="O6979" s="3">
        <v>45078.213078703702</v>
      </c>
      <c r="R6979">
        <v>6978</v>
      </c>
      <c r="S6979" t="str">
        <f>PROPER(CustomerSupport[[#This Row],[Resolution]])</f>
        <v/>
      </c>
      <c r="T6979" t="str">
        <f>TRIM(CustomerSupport[[#This Row],[Customer Name]])</f>
        <v>Nathan Sheppard</v>
      </c>
      <c r="U6979">
        <f>MONTH(CustomerSupport[[#This Row],[Date of Purchase]])</f>
        <v>12</v>
      </c>
      <c r="V6979" t="str">
        <f>TEXT('Working data'!G6979,"mmmm")</f>
        <v>December</v>
      </c>
      <c r="W6979">
        <f>YEAR(CustomerSupport[[#This Row],[Date of Purchase]])</f>
        <v>2020</v>
      </c>
      <c r="X6979" t="str">
        <f t="shared" si="109"/>
        <v/>
      </c>
    </row>
    <row r="6980" spans="1:24" ht="14.25" customHeight="1" x14ac:dyDescent="0.4">
      <c r="A6980">
        <v>6979</v>
      </c>
      <c r="B6980" t="s">
        <v>22590</v>
      </c>
      <c r="C6980" t="s">
        <v>22591</v>
      </c>
      <c r="D6980">
        <v>40</v>
      </c>
      <c r="E6980" t="s">
        <v>19</v>
      </c>
      <c r="F6980" t="s">
        <v>211</v>
      </c>
      <c r="G6980" s="1">
        <v>43847</v>
      </c>
      <c r="H6980" t="s">
        <v>21</v>
      </c>
      <c r="I6980" t="s">
        <v>150</v>
      </c>
      <c r="J6980" t="s">
        <v>22592</v>
      </c>
      <c r="K6980" t="s">
        <v>62</v>
      </c>
      <c r="M6980" t="s">
        <v>143</v>
      </c>
      <c r="N6980" t="s">
        <v>33</v>
      </c>
      <c r="R6980">
        <v>6979</v>
      </c>
      <c r="S6980" t="str">
        <f>PROPER(CustomerSupport[[#This Row],[Resolution]])</f>
        <v/>
      </c>
      <c r="T6980" t="str">
        <f>TRIM(CustomerSupport[[#This Row],[Customer Name]])</f>
        <v>Wesley Henry</v>
      </c>
      <c r="U6980">
        <f>MONTH(CustomerSupport[[#This Row],[Date of Purchase]])</f>
        <v>1</v>
      </c>
      <c r="V6980" t="str">
        <f>TEXT('Working data'!G6980,"mmmm")</f>
        <v>January</v>
      </c>
      <c r="W6980">
        <f>YEAR(CustomerSupport[[#This Row],[Date of Purchase]])</f>
        <v>2020</v>
      </c>
      <c r="X6980" t="str">
        <f t="shared" si="109"/>
        <v/>
      </c>
    </row>
    <row r="6981" spans="1:24" ht="14.25" customHeight="1" x14ac:dyDescent="0.4">
      <c r="A6981">
        <v>6980</v>
      </c>
      <c r="B6981" t="s">
        <v>22593</v>
      </c>
      <c r="C6981" t="s">
        <v>22594</v>
      </c>
      <c r="D6981">
        <v>27</v>
      </c>
      <c r="E6981" t="s">
        <v>29</v>
      </c>
      <c r="F6981" t="s">
        <v>223</v>
      </c>
      <c r="G6981" s="1">
        <v>44471</v>
      </c>
      <c r="H6981" t="s">
        <v>21</v>
      </c>
      <c r="I6981" t="s">
        <v>150</v>
      </c>
      <c r="J6981" s="2" t="s">
        <v>22595</v>
      </c>
      <c r="K6981" t="s">
        <v>24</v>
      </c>
      <c r="M6981" t="s">
        <v>41</v>
      </c>
      <c r="N6981" t="s">
        <v>26</v>
      </c>
      <c r="O6981" s="3">
        <v>45078.322141203702</v>
      </c>
      <c r="R6981">
        <v>6980</v>
      </c>
      <c r="S6981" t="str">
        <f>PROPER(CustomerSupport[[#This Row],[Resolution]])</f>
        <v/>
      </c>
      <c r="T6981" t="str">
        <f>TRIM(CustomerSupport[[#This Row],[Customer Name]])</f>
        <v>Christian Snow</v>
      </c>
      <c r="U6981">
        <f>MONTH(CustomerSupport[[#This Row],[Date of Purchase]])</f>
        <v>10</v>
      </c>
      <c r="V6981" t="str">
        <f>TEXT('Working data'!G6981,"mmmm")</f>
        <v>October</v>
      </c>
      <c r="W6981">
        <f>YEAR(CustomerSupport[[#This Row],[Date of Purchase]])</f>
        <v>2021</v>
      </c>
      <c r="X6981" t="str">
        <f t="shared" si="109"/>
        <v/>
      </c>
    </row>
    <row r="6982" spans="1:24" ht="14.25" customHeight="1" x14ac:dyDescent="0.4">
      <c r="A6982">
        <v>6981</v>
      </c>
      <c r="B6982" t="s">
        <v>3973</v>
      </c>
      <c r="C6982" t="s">
        <v>2004</v>
      </c>
      <c r="D6982">
        <v>46</v>
      </c>
      <c r="E6982" t="s">
        <v>58</v>
      </c>
      <c r="F6982" t="s">
        <v>339</v>
      </c>
      <c r="G6982" s="1">
        <v>44516</v>
      </c>
      <c r="H6982" t="s">
        <v>21</v>
      </c>
      <c r="I6982" t="s">
        <v>60</v>
      </c>
      <c r="J6982" s="2" t="s">
        <v>22596</v>
      </c>
      <c r="K6982" t="s">
        <v>62</v>
      </c>
      <c r="M6982" t="s">
        <v>89</v>
      </c>
      <c r="N6982" t="s">
        <v>26</v>
      </c>
      <c r="R6982">
        <v>6981</v>
      </c>
      <c r="S6982" t="str">
        <f>PROPER(CustomerSupport[[#This Row],[Resolution]])</f>
        <v/>
      </c>
      <c r="T6982" t="str">
        <f>TRIM(CustomerSupport[[#This Row],[Customer Name]])</f>
        <v>Jonathan King</v>
      </c>
      <c r="U6982">
        <f>MONTH(CustomerSupport[[#This Row],[Date of Purchase]])</f>
        <v>11</v>
      </c>
      <c r="V6982" t="str">
        <f>TEXT('Working data'!G6982,"mmmm")</f>
        <v>November</v>
      </c>
      <c r="W6982">
        <f>YEAR(CustomerSupport[[#This Row],[Date of Purchase]])</f>
        <v>2021</v>
      </c>
      <c r="X6982" t="str">
        <f t="shared" si="109"/>
        <v/>
      </c>
    </row>
    <row r="6983" spans="1:24" ht="14.25" customHeight="1" x14ac:dyDescent="0.4">
      <c r="A6983">
        <v>6982</v>
      </c>
      <c r="B6983" t="s">
        <v>22597</v>
      </c>
      <c r="C6983" t="s">
        <v>22598</v>
      </c>
      <c r="D6983">
        <v>22</v>
      </c>
      <c r="E6983" t="s">
        <v>58</v>
      </c>
      <c r="F6983" t="s">
        <v>81</v>
      </c>
      <c r="G6983" s="1">
        <v>44159</v>
      </c>
      <c r="H6983" t="s">
        <v>66</v>
      </c>
      <c r="I6983" t="s">
        <v>141</v>
      </c>
      <c r="J6983" t="s">
        <v>22599</v>
      </c>
      <c r="K6983" t="s">
        <v>24</v>
      </c>
      <c r="M6983" t="s">
        <v>41</v>
      </c>
      <c r="N6983" t="s">
        <v>26</v>
      </c>
      <c r="O6983" s="3">
        <v>45078.727731481478</v>
      </c>
      <c r="R6983">
        <v>6982</v>
      </c>
      <c r="S6983" t="str">
        <f>PROPER(CustomerSupport[[#This Row],[Resolution]])</f>
        <v/>
      </c>
      <c r="T6983" t="str">
        <f>TRIM(CustomerSupport[[#This Row],[Customer Name]])</f>
        <v>Justin Melton</v>
      </c>
      <c r="U6983">
        <f>MONTH(CustomerSupport[[#This Row],[Date of Purchase]])</f>
        <v>11</v>
      </c>
      <c r="V6983" t="str">
        <f>TEXT('Working data'!G6983,"mmmm")</f>
        <v>November</v>
      </c>
      <c r="W6983">
        <f>YEAR(CustomerSupport[[#This Row],[Date of Purchase]])</f>
        <v>2020</v>
      </c>
      <c r="X6983" t="str">
        <f t="shared" si="109"/>
        <v/>
      </c>
    </row>
    <row r="6984" spans="1:24" ht="14.25" customHeight="1" x14ac:dyDescent="0.4">
      <c r="A6984">
        <v>6983</v>
      </c>
      <c r="B6984" t="s">
        <v>1480</v>
      </c>
      <c r="C6984" t="s">
        <v>22600</v>
      </c>
      <c r="D6984">
        <v>67</v>
      </c>
      <c r="E6984" t="s">
        <v>19</v>
      </c>
      <c r="F6984" t="s">
        <v>281</v>
      </c>
      <c r="G6984" s="1">
        <v>44535</v>
      </c>
      <c r="H6984" t="s">
        <v>21</v>
      </c>
      <c r="I6984" t="s">
        <v>67</v>
      </c>
      <c r="J6984" s="2" t="s">
        <v>22601</v>
      </c>
      <c r="K6984" t="s">
        <v>39</v>
      </c>
      <c r="L6984" t="s">
        <v>22602</v>
      </c>
      <c r="M6984" t="s">
        <v>41</v>
      </c>
      <c r="N6984" t="s">
        <v>26</v>
      </c>
      <c r="O6984" s="3">
        <v>45078.043715277781</v>
      </c>
      <c r="P6984" s="3">
        <v>45078.245798611111</v>
      </c>
      <c r="Q6984">
        <v>3</v>
      </c>
      <c r="R6984">
        <v>6983</v>
      </c>
      <c r="S6984" t="str">
        <f>PROPER(CustomerSupport[[#This Row],[Resolution]])</f>
        <v>Soon Full Like Range Reveal Series Nearly.</v>
      </c>
      <c r="T6984" t="str">
        <f>TRIM(CustomerSupport[[#This Row],[Customer Name]])</f>
        <v>Kimberly Johnson</v>
      </c>
      <c r="U6984">
        <f>MONTH(CustomerSupport[[#This Row],[Date of Purchase]])</f>
        <v>12</v>
      </c>
      <c r="V6984" t="str">
        <f>TEXT('Working data'!G6984,"mmmm")</f>
        <v>December</v>
      </c>
      <c r="W6984">
        <f>YEAR(CustomerSupport[[#This Row],[Date of Purchase]])</f>
        <v>2021</v>
      </c>
      <c r="X6984">
        <f t="shared" si="109"/>
        <v>4.8499999999185093</v>
      </c>
    </row>
    <row r="6985" spans="1:24" ht="14.25" customHeight="1" x14ac:dyDescent="0.4">
      <c r="A6985">
        <v>6984</v>
      </c>
      <c r="B6985" t="s">
        <v>3209</v>
      </c>
      <c r="C6985" t="s">
        <v>22603</v>
      </c>
      <c r="D6985">
        <v>43</v>
      </c>
      <c r="E6985" t="s">
        <v>29</v>
      </c>
      <c r="F6985" t="s">
        <v>456</v>
      </c>
      <c r="G6985" s="1">
        <v>44451</v>
      </c>
      <c r="H6985" t="s">
        <v>59</v>
      </c>
      <c r="I6985" t="s">
        <v>22</v>
      </c>
      <c r="J6985" t="s">
        <v>22604</v>
      </c>
      <c r="K6985" t="s">
        <v>39</v>
      </c>
      <c r="L6985" t="s">
        <v>22605</v>
      </c>
      <c r="M6985" t="s">
        <v>25</v>
      </c>
      <c r="N6985" t="s">
        <v>26</v>
      </c>
      <c r="O6985" s="3">
        <v>45078.463865740741</v>
      </c>
      <c r="P6985" s="3">
        <v>45078.043032407404</v>
      </c>
      <c r="Q6985">
        <v>3</v>
      </c>
      <c r="R6985">
        <v>6984</v>
      </c>
      <c r="S6985" t="str">
        <f>PROPER(CustomerSupport[[#This Row],[Resolution]])</f>
        <v>Central Recent Step Daughter Arrive.</v>
      </c>
      <c r="T6985" t="str">
        <f>TRIM(CustomerSupport[[#This Row],[Customer Name]])</f>
        <v>Joshua Johnson</v>
      </c>
      <c r="U6985">
        <f>MONTH(CustomerSupport[[#This Row],[Date of Purchase]])</f>
        <v>9</v>
      </c>
      <c r="V6985" t="str">
        <f>TEXT('Working data'!G6985,"mmmm")</f>
        <v>September</v>
      </c>
      <c r="W6985">
        <f>YEAR(CustomerSupport[[#This Row],[Date of Purchase]])</f>
        <v>2021</v>
      </c>
      <c r="X6985">
        <f t="shared" si="109"/>
        <v>-10.100000000093132</v>
      </c>
    </row>
    <row r="6986" spans="1:24" ht="14.25" customHeight="1" x14ac:dyDescent="0.4">
      <c r="A6986">
        <v>6985</v>
      </c>
      <c r="B6986" t="s">
        <v>22606</v>
      </c>
      <c r="C6986" t="s">
        <v>7301</v>
      </c>
      <c r="D6986">
        <v>18</v>
      </c>
      <c r="E6986" t="s">
        <v>29</v>
      </c>
      <c r="F6986" t="s">
        <v>655</v>
      </c>
      <c r="G6986" s="1">
        <v>44037</v>
      </c>
      <c r="H6986" t="s">
        <v>45</v>
      </c>
      <c r="I6986" t="s">
        <v>46</v>
      </c>
      <c r="J6986" s="2" t="s">
        <v>22607</v>
      </c>
      <c r="K6986" t="s">
        <v>39</v>
      </c>
      <c r="L6986" t="s">
        <v>22608</v>
      </c>
      <c r="M6986" t="s">
        <v>89</v>
      </c>
      <c r="N6986" t="s">
        <v>83</v>
      </c>
      <c r="O6986" s="3">
        <v>45078.226377314815</v>
      </c>
      <c r="P6986" s="3">
        <v>45078.42359953704</v>
      </c>
      <c r="Q6986">
        <v>1</v>
      </c>
      <c r="R6986">
        <v>6985</v>
      </c>
      <c r="S6986" t="str">
        <f>PROPER(CustomerSupport[[#This Row],[Resolution]])</f>
        <v>Continue Her Side Bag For In.</v>
      </c>
      <c r="T6986" t="str">
        <f>TRIM(CustomerSupport[[#This Row],[Customer Name]])</f>
        <v>David Walters</v>
      </c>
      <c r="U6986">
        <f>MONTH(CustomerSupport[[#This Row],[Date of Purchase]])</f>
        <v>7</v>
      </c>
      <c r="V6986" t="str">
        <f>TEXT('Working data'!G6986,"mmmm")</f>
        <v>July</v>
      </c>
      <c r="W6986">
        <f>YEAR(CustomerSupport[[#This Row],[Date of Purchase]])</f>
        <v>2020</v>
      </c>
      <c r="X6986">
        <f t="shared" si="109"/>
        <v>4.7333333333954215</v>
      </c>
    </row>
    <row r="6987" spans="1:24" ht="14.25" customHeight="1" x14ac:dyDescent="0.4">
      <c r="A6987">
        <v>6986</v>
      </c>
      <c r="B6987" t="s">
        <v>22609</v>
      </c>
      <c r="C6987" t="s">
        <v>22610</v>
      </c>
      <c r="D6987">
        <v>56</v>
      </c>
      <c r="E6987" t="s">
        <v>58</v>
      </c>
      <c r="F6987" t="s">
        <v>281</v>
      </c>
      <c r="G6987" s="1">
        <v>43852</v>
      </c>
      <c r="H6987" t="s">
        <v>66</v>
      </c>
      <c r="I6987" t="s">
        <v>141</v>
      </c>
      <c r="J6987" t="s">
        <v>22611</v>
      </c>
      <c r="K6987" t="s">
        <v>62</v>
      </c>
      <c r="M6987" t="s">
        <v>89</v>
      </c>
      <c r="N6987" t="s">
        <v>55</v>
      </c>
      <c r="R6987">
        <v>6986</v>
      </c>
      <c r="S6987" t="str">
        <f>PROPER(CustomerSupport[[#This Row],[Resolution]])</f>
        <v/>
      </c>
      <c r="T6987" t="str">
        <f>TRIM(CustomerSupport[[#This Row],[Customer Name]])</f>
        <v>Brian Pitts</v>
      </c>
      <c r="U6987">
        <f>MONTH(CustomerSupport[[#This Row],[Date of Purchase]])</f>
        <v>1</v>
      </c>
      <c r="V6987" t="str">
        <f>TEXT('Working data'!G6987,"mmmm")</f>
        <v>January</v>
      </c>
      <c r="W6987">
        <f>YEAR(CustomerSupport[[#This Row],[Date of Purchase]])</f>
        <v>2020</v>
      </c>
      <c r="X6987" t="str">
        <f t="shared" si="109"/>
        <v/>
      </c>
    </row>
    <row r="6988" spans="1:24" ht="14.25" customHeight="1" x14ac:dyDescent="0.4">
      <c r="A6988">
        <v>6987</v>
      </c>
      <c r="B6988" t="s">
        <v>22612</v>
      </c>
      <c r="C6988" t="s">
        <v>22613</v>
      </c>
      <c r="D6988">
        <v>31</v>
      </c>
      <c r="E6988" t="s">
        <v>58</v>
      </c>
      <c r="F6988" t="s">
        <v>281</v>
      </c>
      <c r="G6988" s="1">
        <v>44117</v>
      </c>
      <c r="H6988" t="s">
        <v>45</v>
      </c>
      <c r="I6988" t="s">
        <v>150</v>
      </c>
      <c r="J6988" s="2" t="s">
        <v>22614</v>
      </c>
      <c r="K6988" t="s">
        <v>62</v>
      </c>
      <c r="M6988" t="s">
        <v>143</v>
      </c>
      <c r="N6988" t="s">
        <v>26</v>
      </c>
      <c r="R6988">
        <v>6987</v>
      </c>
      <c r="S6988" t="str">
        <f>PROPER(CustomerSupport[[#This Row],[Resolution]])</f>
        <v/>
      </c>
      <c r="T6988" t="str">
        <f>TRIM(CustomerSupport[[#This Row],[Customer Name]])</f>
        <v>Heather Fleming</v>
      </c>
      <c r="U6988">
        <f>MONTH(CustomerSupport[[#This Row],[Date of Purchase]])</f>
        <v>10</v>
      </c>
      <c r="V6988" t="str">
        <f>TEXT('Working data'!G6988,"mmmm")</f>
        <v>October</v>
      </c>
      <c r="W6988">
        <f>YEAR(CustomerSupport[[#This Row],[Date of Purchase]])</f>
        <v>2020</v>
      </c>
      <c r="X6988" t="str">
        <f t="shared" si="109"/>
        <v/>
      </c>
    </row>
    <row r="6989" spans="1:24" ht="14.25" customHeight="1" x14ac:dyDescent="0.4">
      <c r="A6989">
        <v>6988</v>
      </c>
      <c r="B6989" t="s">
        <v>22615</v>
      </c>
      <c r="C6989" t="s">
        <v>22616</v>
      </c>
      <c r="D6989">
        <v>33</v>
      </c>
      <c r="E6989" t="s">
        <v>29</v>
      </c>
      <c r="F6989" t="s">
        <v>699</v>
      </c>
      <c r="G6989" s="1">
        <v>44044</v>
      </c>
      <c r="H6989" t="s">
        <v>45</v>
      </c>
      <c r="I6989" t="s">
        <v>67</v>
      </c>
      <c r="J6989" s="2" t="s">
        <v>22617</v>
      </c>
      <c r="K6989" t="s">
        <v>24</v>
      </c>
      <c r="M6989" t="s">
        <v>89</v>
      </c>
      <c r="N6989" t="s">
        <v>55</v>
      </c>
      <c r="O6989" s="3">
        <v>45078.124328703707</v>
      </c>
      <c r="R6989">
        <v>6988</v>
      </c>
      <c r="S6989" t="str">
        <f>PROPER(CustomerSupport[[#This Row],[Resolution]])</f>
        <v/>
      </c>
      <c r="T6989" t="str">
        <f>TRIM(CustomerSupport[[#This Row],[Customer Name]])</f>
        <v>Lisa Rodriguez</v>
      </c>
      <c r="U6989">
        <f>MONTH(CustomerSupport[[#This Row],[Date of Purchase]])</f>
        <v>8</v>
      </c>
      <c r="V6989" t="str">
        <f>TEXT('Working data'!G6989,"mmmm")</f>
        <v>August</v>
      </c>
      <c r="W6989">
        <f>YEAR(CustomerSupport[[#This Row],[Date of Purchase]])</f>
        <v>2020</v>
      </c>
      <c r="X6989" t="str">
        <f t="shared" si="109"/>
        <v/>
      </c>
    </row>
    <row r="6990" spans="1:24" ht="14.25" customHeight="1" x14ac:dyDescent="0.4">
      <c r="A6990">
        <v>6989</v>
      </c>
      <c r="B6990" t="s">
        <v>22618</v>
      </c>
      <c r="C6990" t="s">
        <v>22619</v>
      </c>
      <c r="D6990">
        <v>60</v>
      </c>
      <c r="E6990" t="s">
        <v>58</v>
      </c>
      <c r="F6990" t="s">
        <v>134</v>
      </c>
      <c r="G6990" s="1">
        <v>44004</v>
      </c>
      <c r="H6990" t="s">
        <v>67</v>
      </c>
      <c r="I6990" t="s">
        <v>59</v>
      </c>
      <c r="J6990" s="2" t="s">
        <v>22620</v>
      </c>
      <c r="K6990" t="s">
        <v>62</v>
      </c>
      <c r="M6990" t="s">
        <v>89</v>
      </c>
      <c r="N6990" t="s">
        <v>83</v>
      </c>
      <c r="R6990">
        <v>6989</v>
      </c>
      <c r="S6990" t="str">
        <f>PROPER(CustomerSupport[[#This Row],[Resolution]])</f>
        <v/>
      </c>
      <c r="T6990" t="str">
        <f>TRIM(CustomerSupport[[#This Row],[Customer Name]])</f>
        <v>Lauren Franklin</v>
      </c>
      <c r="U6990">
        <f>MONTH(CustomerSupport[[#This Row],[Date of Purchase]])</f>
        <v>6</v>
      </c>
      <c r="V6990" t="str">
        <f>TEXT('Working data'!G6990,"mmmm")</f>
        <v>June</v>
      </c>
      <c r="W6990">
        <f>YEAR(CustomerSupport[[#This Row],[Date of Purchase]])</f>
        <v>2020</v>
      </c>
      <c r="X6990" t="str">
        <f t="shared" si="109"/>
        <v/>
      </c>
    </row>
    <row r="6991" spans="1:24" ht="14.25" customHeight="1" x14ac:dyDescent="0.4">
      <c r="A6991">
        <v>6990</v>
      </c>
      <c r="B6991" t="s">
        <v>22621</v>
      </c>
      <c r="C6991" t="s">
        <v>22622</v>
      </c>
      <c r="D6991">
        <v>37</v>
      </c>
      <c r="E6991" t="s">
        <v>58</v>
      </c>
      <c r="F6991" t="s">
        <v>107</v>
      </c>
      <c r="G6991" s="1">
        <v>44092</v>
      </c>
      <c r="H6991" t="s">
        <v>59</v>
      </c>
      <c r="I6991" t="s">
        <v>93</v>
      </c>
      <c r="J6991" s="2" t="s">
        <v>22623</v>
      </c>
      <c r="K6991" t="s">
        <v>24</v>
      </c>
      <c r="M6991" t="s">
        <v>41</v>
      </c>
      <c r="N6991" t="s">
        <v>55</v>
      </c>
      <c r="O6991" s="3">
        <v>45078.980624999997</v>
      </c>
      <c r="R6991">
        <v>6990</v>
      </c>
      <c r="S6991" t="str">
        <f>PROPER(CustomerSupport[[#This Row],[Resolution]])</f>
        <v/>
      </c>
      <c r="T6991" t="str">
        <f>TRIM(CustomerSupport[[#This Row],[Customer Name]])</f>
        <v>Alicia Medina</v>
      </c>
      <c r="U6991">
        <f>MONTH(CustomerSupport[[#This Row],[Date of Purchase]])</f>
        <v>9</v>
      </c>
      <c r="V6991" t="str">
        <f>TEXT('Working data'!G6991,"mmmm")</f>
        <v>September</v>
      </c>
      <c r="W6991">
        <f>YEAR(CustomerSupport[[#This Row],[Date of Purchase]])</f>
        <v>2020</v>
      </c>
      <c r="X6991" t="str">
        <f t="shared" si="109"/>
        <v/>
      </c>
    </row>
    <row r="6992" spans="1:24" ht="14.25" customHeight="1" x14ac:dyDescent="0.4">
      <c r="A6992">
        <v>6991</v>
      </c>
      <c r="B6992" t="s">
        <v>22624</v>
      </c>
      <c r="C6992" t="s">
        <v>22625</v>
      </c>
      <c r="D6992">
        <v>66</v>
      </c>
      <c r="E6992" t="s">
        <v>58</v>
      </c>
      <c r="F6992" t="s">
        <v>98</v>
      </c>
      <c r="G6992" s="1">
        <v>44117</v>
      </c>
      <c r="H6992" t="s">
        <v>66</v>
      </c>
      <c r="I6992" t="s">
        <v>113</v>
      </c>
      <c r="J6992" s="2" t="s">
        <v>22626</v>
      </c>
      <c r="K6992" t="s">
        <v>62</v>
      </c>
      <c r="M6992" t="s">
        <v>89</v>
      </c>
      <c r="N6992" t="s">
        <v>26</v>
      </c>
      <c r="R6992">
        <v>6991</v>
      </c>
      <c r="S6992" t="str">
        <f>PROPER(CustomerSupport[[#This Row],[Resolution]])</f>
        <v/>
      </c>
      <c r="T6992" t="str">
        <f>TRIM(CustomerSupport[[#This Row],[Customer Name]])</f>
        <v>Ricky Herrera</v>
      </c>
      <c r="U6992">
        <f>MONTH(CustomerSupport[[#This Row],[Date of Purchase]])</f>
        <v>10</v>
      </c>
      <c r="V6992" t="str">
        <f>TEXT('Working data'!G6992,"mmmm")</f>
        <v>October</v>
      </c>
      <c r="W6992">
        <f>YEAR(CustomerSupport[[#This Row],[Date of Purchase]])</f>
        <v>2020</v>
      </c>
      <c r="X6992" t="str">
        <f t="shared" si="109"/>
        <v/>
      </c>
    </row>
    <row r="6993" spans="1:24" ht="14.25" customHeight="1" x14ac:dyDescent="0.4">
      <c r="A6993">
        <v>6992</v>
      </c>
      <c r="B6993" t="s">
        <v>22627</v>
      </c>
      <c r="C6993" t="s">
        <v>22628</v>
      </c>
      <c r="D6993">
        <v>61</v>
      </c>
      <c r="E6993" t="s">
        <v>29</v>
      </c>
      <c r="F6993" t="s">
        <v>149</v>
      </c>
      <c r="G6993" s="1">
        <v>44005</v>
      </c>
      <c r="H6993" t="s">
        <v>21</v>
      </c>
      <c r="I6993" t="s">
        <v>77</v>
      </c>
      <c r="J6993" t="s">
        <v>22629</v>
      </c>
      <c r="K6993" t="s">
        <v>24</v>
      </c>
      <c r="M6993" t="s">
        <v>25</v>
      </c>
      <c r="N6993" t="s">
        <v>83</v>
      </c>
      <c r="O6993" s="3">
        <v>45078.505659722221</v>
      </c>
      <c r="R6993">
        <v>6992</v>
      </c>
      <c r="S6993" t="str">
        <f>PROPER(CustomerSupport[[#This Row],[Resolution]])</f>
        <v/>
      </c>
      <c r="T6993" t="str">
        <f>TRIM(CustomerSupport[[#This Row],[Customer Name]])</f>
        <v>Christy Phillips</v>
      </c>
      <c r="U6993">
        <f>MONTH(CustomerSupport[[#This Row],[Date of Purchase]])</f>
        <v>6</v>
      </c>
      <c r="V6993" t="str">
        <f>TEXT('Working data'!G6993,"mmmm")</f>
        <v>June</v>
      </c>
      <c r="W6993">
        <f>YEAR(CustomerSupport[[#This Row],[Date of Purchase]])</f>
        <v>2020</v>
      </c>
      <c r="X6993" t="str">
        <f t="shared" si="109"/>
        <v/>
      </c>
    </row>
    <row r="6994" spans="1:24" ht="14.25" customHeight="1" x14ac:dyDescent="0.4">
      <c r="A6994">
        <v>6993</v>
      </c>
      <c r="B6994" t="s">
        <v>22630</v>
      </c>
      <c r="C6994" t="s">
        <v>22631</v>
      </c>
      <c r="D6994">
        <v>44</v>
      </c>
      <c r="E6994" t="s">
        <v>58</v>
      </c>
      <c r="F6994" t="s">
        <v>107</v>
      </c>
      <c r="G6994" s="1">
        <v>43998</v>
      </c>
      <c r="H6994" t="s">
        <v>45</v>
      </c>
      <c r="I6994" t="s">
        <v>99</v>
      </c>
      <c r="J6994" t="s">
        <v>22632</v>
      </c>
      <c r="K6994" t="s">
        <v>39</v>
      </c>
      <c r="L6994" t="s">
        <v>22633</v>
      </c>
      <c r="M6994" t="s">
        <v>89</v>
      </c>
      <c r="N6994" t="s">
        <v>33</v>
      </c>
      <c r="O6994" s="3">
        <v>45078.064710648148</v>
      </c>
      <c r="P6994" s="3">
        <v>45078.886238425926</v>
      </c>
      <c r="Q6994">
        <v>5</v>
      </c>
      <c r="R6994">
        <v>6993</v>
      </c>
      <c r="S6994" t="str">
        <f>PROPER(CustomerSupport[[#This Row],[Resolution]])</f>
        <v>Her Decade Discover Scientist Effort.</v>
      </c>
      <c r="T6994" t="str">
        <f>TRIM(CustomerSupport[[#This Row],[Customer Name]])</f>
        <v>Kelly May</v>
      </c>
      <c r="U6994">
        <f>MONTH(CustomerSupport[[#This Row],[Date of Purchase]])</f>
        <v>6</v>
      </c>
      <c r="V6994" t="str">
        <f>TEXT('Working data'!G6994,"mmmm")</f>
        <v>June</v>
      </c>
      <c r="W6994">
        <f>YEAR(CustomerSupport[[#This Row],[Date of Purchase]])</f>
        <v>2020</v>
      </c>
      <c r="X6994">
        <f t="shared" si="109"/>
        <v>19.716666666674428</v>
      </c>
    </row>
    <row r="6995" spans="1:24" ht="14.25" customHeight="1" x14ac:dyDescent="0.4">
      <c r="A6995">
        <v>6994</v>
      </c>
      <c r="B6995" t="s">
        <v>22634</v>
      </c>
      <c r="C6995" t="s">
        <v>22635</v>
      </c>
      <c r="D6995">
        <v>41</v>
      </c>
      <c r="E6995" t="s">
        <v>19</v>
      </c>
      <c r="F6995" t="s">
        <v>129</v>
      </c>
      <c r="G6995" s="1">
        <v>43977</v>
      </c>
      <c r="H6995" t="s">
        <v>45</v>
      </c>
      <c r="I6995" t="s">
        <v>150</v>
      </c>
      <c r="J6995" s="2" t="s">
        <v>22636</v>
      </c>
      <c r="K6995" t="s">
        <v>62</v>
      </c>
      <c r="M6995" t="s">
        <v>25</v>
      </c>
      <c r="N6995" t="s">
        <v>33</v>
      </c>
      <c r="R6995">
        <v>6994</v>
      </c>
      <c r="S6995" t="str">
        <f>PROPER(CustomerSupport[[#This Row],[Resolution]])</f>
        <v/>
      </c>
      <c r="T6995" t="str">
        <f>TRIM(CustomerSupport[[#This Row],[Customer Name]])</f>
        <v>Cody Wilson</v>
      </c>
      <c r="U6995">
        <f>MONTH(CustomerSupport[[#This Row],[Date of Purchase]])</f>
        <v>5</v>
      </c>
      <c r="V6995" t="str">
        <f>TEXT('Working data'!G6995,"mmmm")</f>
        <v>May</v>
      </c>
      <c r="W6995">
        <f>YEAR(CustomerSupport[[#This Row],[Date of Purchase]])</f>
        <v>2020</v>
      </c>
      <c r="X6995" t="str">
        <f t="shared" si="109"/>
        <v/>
      </c>
    </row>
    <row r="6996" spans="1:24" ht="14.25" customHeight="1" x14ac:dyDescent="0.4">
      <c r="A6996">
        <v>6995</v>
      </c>
      <c r="B6996" t="s">
        <v>12554</v>
      </c>
      <c r="C6996" t="s">
        <v>22637</v>
      </c>
      <c r="D6996">
        <v>70</v>
      </c>
      <c r="E6996" t="s">
        <v>58</v>
      </c>
      <c r="F6996" t="s">
        <v>219</v>
      </c>
      <c r="G6996" s="1">
        <v>44449</v>
      </c>
      <c r="H6996" t="s">
        <v>21</v>
      </c>
      <c r="I6996" t="s">
        <v>93</v>
      </c>
      <c r="J6996" s="2" t="s">
        <v>22638</v>
      </c>
      <c r="K6996" t="s">
        <v>39</v>
      </c>
      <c r="L6996" t="s">
        <v>22639</v>
      </c>
      <c r="M6996" t="s">
        <v>41</v>
      </c>
      <c r="N6996" t="s">
        <v>55</v>
      </c>
      <c r="O6996" s="3">
        <v>45078.146689814814</v>
      </c>
      <c r="P6996" s="3">
        <v>45079.017523148148</v>
      </c>
      <c r="Q6996">
        <v>4</v>
      </c>
      <c r="R6996">
        <v>6995</v>
      </c>
      <c r="S6996" t="str">
        <f>PROPER(CustomerSupport[[#This Row],[Resolution]])</f>
        <v>Bed Off Expect Agency.</v>
      </c>
      <c r="T6996" t="str">
        <f>TRIM(CustomerSupport[[#This Row],[Customer Name]])</f>
        <v>Christian Smith</v>
      </c>
      <c r="U6996">
        <f>MONTH(CustomerSupport[[#This Row],[Date of Purchase]])</f>
        <v>9</v>
      </c>
      <c r="V6996" t="str">
        <f>TEXT('Working data'!G6996,"mmmm")</f>
        <v>September</v>
      </c>
      <c r="W6996">
        <f>YEAR(CustomerSupport[[#This Row],[Date of Purchase]])</f>
        <v>2021</v>
      </c>
      <c r="X6996">
        <f t="shared" si="109"/>
        <v>20.900000000023283</v>
      </c>
    </row>
    <row r="6997" spans="1:24" ht="14.25" customHeight="1" x14ac:dyDescent="0.4">
      <c r="A6997">
        <v>6996</v>
      </c>
      <c r="B6997" t="s">
        <v>4023</v>
      </c>
      <c r="C6997" t="s">
        <v>22640</v>
      </c>
      <c r="D6997">
        <v>44</v>
      </c>
      <c r="E6997" t="s">
        <v>19</v>
      </c>
      <c r="F6997" t="s">
        <v>103</v>
      </c>
      <c r="G6997" s="1">
        <v>44535</v>
      </c>
      <c r="H6997" t="s">
        <v>59</v>
      </c>
      <c r="I6997" t="s">
        <v>150</v>
      </c>
      <c r="J6997" s="2" t="s">
        <v>22641</v>
      </c>
      <c r="K6997" t="s">
        <v>39</v>
      </c>
      <c r="L6997" t="s">
        <v>22642</v>
      </c>
      <c r="M6997" t="s">
        <v>25</v>
      </c>
      <c r="N6997" t="s">
        <v>83</v>
      </c>
      <c r="O6997" s="3">
        <v>45078.809907407405</v>
      </c>
      <c r="P6997" s="3">
        <v>45078.484212962961</v>
      </c>
      <c r="Q6997">
        <v>2</v>
      </c>
      <c r="R6997">
        <v>6996</v>
      </c>
      <c r="S6997" t="str">
        <f>PROPER(CustomerSupport[[#This Row],[Resolution]])</f>
        <v>Significant News Reach Sing Account Live Morning.</v>
      </c>
      <c r="T6997" t="str">
        <f>TRIM(CustomerSupport[[#This Row],[Customer Name]])</f>
        <v>Jessica Brown</v>
      </c>
      <c r="U6997">
        <f>MONTH(CustomerSupport[[#This Row],[Date of Purchase]])</f>
        <v>12</v>
      </c>
      <c r="V6997" t="str">
        <f>TEXT('Working data'!G6997,"mmmm")</f>
        <v>December</v>
      </c>
      <c r="W6997">
        <f>YEAR(CustomerSupport[[#This Row],[Date of Purchase]])</f>
        <v>2021</v>
      </c>
      <c r="X6997">
        <f t="shared" si="109"/>
        <v>-7.8166666666511446</v>
      </c>
    </row>
    <row r="6998" spans="1:24" ht="14.25" customHeight="1" x14ac:dyDescent="0.4">
      <c r="A6998">
        <v>6997</v>
      </c>
      <c r="B6998" t="s">
        <v>22643</v>
      </c>
      <c r="C6998" t="s">
        <v>22644</v>
      </c>
      <c r="D6998">
        <v>38</v>
      </c>
      <c r="E6998" t="s">
        <v>29</v>
      </c>
      <c r="F6998" t="s">
        <v>699</v>
      </c>
      <c r="G6998" s="1">
        <v>44369</v>
      </c>
      <c r="H6998" t="s">
        <v>45</v>
      </c>
      <c r="I6998" t="s">
        <v>93</v>
      </c>
      <c r="J6998" s="2" t="s">
        <v>22645</v>
      </c>
      <c r="K6998" t="s">
        <v>62</v>
      </c>
      <c r="M6998" t="s">
        <v>89</v>
      </c>
      <c r="N6998" t="s">
        <v>83</v>
      </c>
      <c r="R6998">
        <v>6997</v>
      </c>
      <c r="S6998" t="str">
        <f>PROPER(CustomerSupport[[#This Row],[Resolution]])</f>
        <v/>
      </c>
      <c r="T6998" t="str">
        <f>TRIM(CustomerSupport[[#This Row],[Customer Name]])</f>
        <v>Jocelyn Morrison</v>
      </c>
      <c r="U6998">
        <f>MONTH(CustomerSupport[[#This Row],[Date of Purchase]])</f>
        <v>6</v>
      </c>
      <c r="V6998" t="str">
        <f>TEXT('Working data'!G6998,"mmmm")</f>
        <v>June</v>
      </c>
      <c r="W6998">
        <f>YEAR(CustomerSupport[[#This Row],[Date of Purchase]])</f>
        <v>2021</v>
      </c>
      <c r="X6998" t="str">
        <f t="shared" si="109"/>
        <v/>
      </c>
    </row>
    <row r="6999" spans="1:24" ht="14.25" customHeight="1" x14ac:dyDescent="0.4">
      <c r="A6999">
        <v>6998</v>
      </c>
      <c r="B6999" t="s">
        <v>20026</v>
      </c>
      <c r="C6999" t="s">
        <v>22646</v>
      </c>
      <c r="D6999">
        <v>44</v>
      </c>
      <c r="E6999" t="s">
        <v>58</v>
      </c>
      <c r="F6999" t="s">
        <v>98</v>
      </c>
      <c r="G6999" s="1">
        <v>44137</v>
      </c>
      <c r="H6999" t="s">
        <v>45</v>
      </c>
      <c r="I6999" t="s">
        <v>60</v>
      </c>
      <c r="J6999" s="2" t="s">
        <v>22647</v>
      </c>
      <c r="K6999" t="s">
        <v>39</v>
      </c>
      <c r="L6999" t="s">
        <v>22648</v>
      </c>
      <c r="M6999" t="s">
        <v>25</v>
      </c>
      <c r="N6999" t="s">
        <v>83</v>
      </c>
      <c r="O6999" s="3">
        <v>45078.135636574072</v>
      </c>
      <c r="P6999" s="3">
        <v>45078.366886574076</v>
      </c>
      <c r="Q6999">
        <v>5</v>
      </c>
      <c r="R6999">
        <v>6998</v>
      </c>
      <c r="S6999" t="str">
        <f>PROPER(CustomerSupport[[#This Row],[Resolution]])</f>
        <v>Address Next Agreement Over Student Town.</v>
      </c>
      <c r="T6999" t="str">
        <f>TRIM(CustomerSupport[[#This Row],[Customer Name]])</f>
        <v>Angela Miller</v>
      </c>
      <c r="U6999">
        <f>MONTH(CustomerSupport[[#This Row],[Date of Purchase]])</f>
        <v>11</v>
      </c>
      <c r="V6999" t="str">
        <f>TEXT('Working data'!G6999,"mmmm")</f>
        <v>November</v>
      </c>
      <c r="W6999">
        <f>YEAR(CustomerSupport[[#This Row],[Date of Purchase]])</f>
        <v>2020</v>
      </c>
      <c r="X6999">
        <f t="shared" si="109"/>
        <v>5.5500000001047738</v>
      </c>
    </row>
    <row r="7000" spans="1:24" ht="14.25" customHeight="1" x14ac:dyDescent="0.4">
      <c r="A7000">
        <v>6999</v>
      </c>
      <c r="B7000" t="s">
        <v>22649</v>
      </c>
      <c r="C7000" t="s">
        <v>22650</v>
      </c>
      <c r="D7000">
        <v>36</v>
      </c>
      <c r="E7000" t="s">
        <v>58</v>
      </c>
      <c r="F7000" t="s">
        <v>202</v>
      </c>
      <c r="G7000" s="1">
        <v>44543</v>
      </c>
      <c r="H7000" t="s">
        <v>59</v>
      </c>
      <c r="I7000" t="s">
        <v>141</v>
      </c>
      <c r="J7000" t="s">
        <v>22651</v>
      </c>
      <c r="K7000" t="s">
        <v>62</v>
      </c>
      <c r="M7000" t="s">
        <v>143</v>
      </c>
      <c r="N7000" t="s">
        <v>55</v>
      </c>
      <c r="R7000">
        <v>6999</v>
      </c>
      <c r="S7000" t="str">
        <f>PROPER(CustomerSupport[[#This Row],[Resolution]])</f>
        <v/>
      </c>
      <c r="T7000" t="str">
        <f>TRIM(CustomerSupport[[#This Row],[Customer Name]])</f>
        <v>Kathryn Smith</v>
      </c>
      <c r="U7000">
        <f>MONTH(CustomerSupport[[#This Row],[Date of Purchase]])</f>
        <v>12</v>
      </c>
      <c r="V7000" t="str">
        <f>TEXT('Working data'!G7000,"mmmm")</f>
        <v>December</v>
      </c>
      <c r="W7000">
        <f>YEAR(CustomerSupport[[#This Row],[Date of Purchase]])</f>
        <v>2021</v>
      </c>
      <c r="X7000" t="str">
        <f t="shared" si="109"/>
        <v/>
      </c>
    </row>
    <row r="7001" spans="1:24" ht="14.25" customHeight="1" x14ac:dyDescent="0.4">
      <c r="A7001">
        <v>7000</v>
      </c>
      <c r="B7001" t="s">
        <v>22652</v>
      </c>
      <c r="C7001" t="s">
        <v>22653</v>
      </c>
      <c r="D7001">
        <v>65</v>
      </c>
      <c r="E7001" t="s">
        <v>19</v>
      </c>
      <c r="F7001" t="s">
        <v>339</v>
      </c>
      <c r="G7001" s="1">
        <v>44156</v>
      </c>
      <c r="H7001" t="s">
        <v>45</v>
      </c>
      <c r="I7001" t="s">
        <v>93</v>
      </c>
      <c r="J7001" t="s">
        <v>22654</v>
      </c>
      <c r="K7001" t="s">
        <v>39</v>
      </c>
      <c r="L7001" t="s">
        <v>22655</v>
      </c>
      <c r="M7001" t="s">
        <v>25</v>
      </c>
      <c r="N7001" t="s">
        <v>33</v>
      </c>
      <c r="O7001" s="3">
        <v>45078.289131944446</v>
      </c>
      <c r="P7001" s="3">
        <v>45078.311354166668</v>
      </c>
      <c r="Q7001">
        <v>5</v>
      </c>
      <c r="R7001">
        <v>7000</v>
      </c>
      <c r="S7001" t="str">
        <f>PROPER(CustomerSupport[[#This Row],[Resolution]])</f>
        <v>Him Run Far Because Knowledge Interest Member.</v>
      </c>
      <c r="T7001" t="str">
        <f>TRIM(CustomerSupport[[#This Row],[Customer Name]])</f>
        <v>John Walker</v>
      </c>
      <c r="U7001">
        <f>MONTH(CustomerSupport[[#This Row],[Date of Purchase]])</f>
        <v>11</v>
      </c>
      <c r="V7001" t="str">
        <f>TEXT('Working data'!G7001,"mmmm")</f>
        <v>November</v>
      </c>
      <c r="W7001">
        <f>YEAR(CustomerSupport[[#This Row],[Date of Purchase]])</f>
        <v>2020</v>
      </c>
      <c r="X7001">
        <f t="shared" si="109"/>
        <v>0.53333333332557231</v>
      </c>
    </row>
    <row r="7002" spans="1:24" ht="14.25" customHeight="1" x14ac:dyDescent="0.4">
      <c r="A7002">
        <v>7001</v>
      </c>
      <c r="B7002" t="s">
        <v>22656</v>
      </c>
      <c r="C7002" t="s">
        <v>22657</v>
      </c>
      <c r="D7002">
        <v>31</v>
      </c>
      <c r="E7002" t="s">
        <v>58</v>
      </c>
      <c r="F7002" t="s">
        <v>92</v>
      </c>
      <c r="G7002" s="1">
        <v>44354</v>
      </c>
      <c r="H7002" t="s">
        <v>67</v>
      </c>
      <c r="I7002" t="s">
        <v>99</v>
      </c>
      <c r="J7002" s="2" t="s">
        <v>22658</v>
      </c>
      <c r="K7002" t="s">
        <v>39</v>
      </c>
      <c r="L7002" t="s">
        <v>22659</v>
      </c>
      <c r="M7002" t="s">
        <v>41</v>
      </c>
      <c r="N7002" t="s">
        <v>83</v>
      </c>
      <c r="O7002" s="3">
        <v>45078.023865740739</v>
      </c>
      <c r="P7002" s="3">
        <v>45078.4294212963</v>
      </c>
      <c r="Q7002">
        <v>3</v>
      </c>
      <c r="R7002">
        <v>7001</v>
      </c>
      <c r="S7002" t="str">
        <f>PROPER(CustomerSupport[[#This Row],[Resolution]])</f>
        <v>Despite Nation Present Left Year Least Half Write.</v>
      </c>
      <c r="T7002" t="str">
        <f>TRIM(CustomerSupport[[#This Row],[Customer Name]])</f>
        <v>Anthony Webb</v>
      </c>
      <c r="U7002">
        <f>MONTH(CustomerSupport[[#This Row],[Date of Purchase]])</f>
        <v>6</v>
      </c>
      <c r="V7002" t="str">
        <f>TEXT('Working data'!G7002,"mmmm")</f>
        <v>June</v>
      </c>
      <c r="W7002">
        <f>YEAR(CustomerSupport[[#This Row],[Date of Purchase]])</f>
        <v>2021</v>
      </c>
      <c r="X7002">
        <f t="shared" si="109"/>
        <v>9.7333333334536292</v>
      </c>
    </row>
    <row r="7003" spans="1:24" ht="14.25" customHeight="1" x14ac:dyDescent="0.4">
      <c r="A7003">
        <v>7002</v>
      </c>
      <c r="B7003" t="s">
        <v>22660</v>
      </c>
      <c r="C7003" t="s">
        <v>22661</v>
      </c>
      <c r="D7003">
        <v>69</v>
      </c>
      <c r="E7003" t="s">
        <v>58</v>
      </c>
      <c r="F7003" t="s">
        <v>134</v>
      </c>
      <c r="G7003" s="1">
        <v>44071</v>
      </c>
      <c r="H7003" t="s">
        <v>67</v>
      </c>
      <c r="I7003" t="s">
        <v>99</v>
      </c>
      <c r="J7003" s="2" t="s">
        <v>22662</v>
      </c>
      <c r="K7003" t="s">
        <v>39</v>
      </c>
      <c r="L7003" t="s">
        <v>22663</v>
      </c>
      <c r="M7003" t="s">
        <v>41</v>
      </c>
      <c r="N7003" t="s">
        <v>55</v>
      </c>
      <c r="O7003" s="3">
        <v>45078.808599537035</v>
      </c>
      <c r="P7003" s="3">
        <v>45078.991238425922</v>
      </c>
      <c r="Q7003">
        <v>2</v>
      </c>
      <c r="R7003">
        <v>7002</v>
      </c>
      <c r="S7003" t="str">
        <f>PROPER(CustomerSupport[[#This Row],[Resolution]])</f>
        <v>Simple Sound Test.</v>
      </c>
      <c r="T7003" t="str">
        <f>TRIM(CustomerSupport[[#This Row],[Customer Name]])</f>
        <v>Debbie West</v>
      </c>
      <c r="U7003">
        <f>MONTH(CustomerSupport[[#This Row],[Date of Purchase]])</f>
        <v>8</v>
      </c>
      <c r="V7003" t="str">
        <f>TEXT('Working data'!G7003,"mmmm")</f>
        <v>August</v>
      </c>
      <c r="W7003">
        <f>YEAR(CustomerSupport[[#This Row],[Date of Purchase]])</f>
        <v>2020</v>
      </c>
      <c r="X7003">
        <f t="shared" si="109"/>
        <v>4.3833333333022892</v>
      </c>
    </row>
    <row r="7004" spans="1:24" ht="14.25" customHeight="1" x14ac:dyDescent="0.4">
      <c r="A7004">
        <v>7003</v>
      </c>
      <c r="B7004" t="s">
        <v>22664</v>
      </c>
      <c r="C7004" t="s">
        <v>22665</v>
      </c>
      <c r="D7004">
        <v>31</v>
      </c>
      <c r="E7004" t="s">
        <v>19</v>
      </c>
      <c r="F7004" t="s">
        <v>81</v>
      </c>
      <c r="G7004" s="1">
        <v>44080</v>
      </c>
      <c r="H7004" t="s">
        <v>59</v>
      </c>
      <c r="I7004" t="s">
        <v>72</v>
      </c>
      <c r="J7004" s="2" t="s">
        <v>22666</v>
      </c>
      <c r="K7004" t="s">
        <v>39</v>
      </c>
      <c r="L7004" t="s">
        <v>22667</v>
      </c>
      <c r="M7004" t="s">
        <v>143</v>
      </c>
      <c r="N7004" t="s">
        <v>83</v>
      </c>
      <c r="O7004" s="3">
        <v>45078.801666666666</v>
      </c>
      <c r="P7004" s="3">
        <v>45078.61347222222</v>
      </c>
      <c r="Q7004">
        <v>3</v>
      </c>
      <c r="R7004">
        <v>7003</v>
      </c>
      <c r="S7004" t="str">
        <f>PROPER(CustomerSupport[[#This Row],[Resolution]])</f>
        <v>Turn Will Artist Our.</v>
      </c>
      <c r="T7004" t="str">
        <f>TRIM(CustomerSupport[[#This Row],[Customer Name]])</f>
        <v>Brenda Beard</v>
      </c>
      <c r="U7004">
        <f>MONTH(CustomerSupport[[#This Row],[Date of Purchase]])</f>
        <v>9</v>
      </c>
      <c r="V7004" t="str">
        <f>TEXT('Working data'!G7004,"mmmm")</f>
        <v>September</v>
      </c>
      <c r="W7004">
        <f>YEAR(CustomerSupport[[#This Row],[Date of Purchase]])</f>
        <v>2020</v>
      </c>
      <c r="X7004">
        <f t="shared" si="109"/>
        <v>-4.5166666667209938</v>
      </c>
    </row>
    <row r="7005" spans="1:24" ht="14.25" customHeight="1" x14ac:dyDescent="0.4">
      <c r="A7005">
        <v>7004</v>
      </c>
      <c r="B7005" t="s">
        <v>22668</v>
      </c>
      <c r="C7005" t="s">
        <v>13631</v>
      </c>
      <c r="D7005">
        <v>69</v>
      </c>
      <c r="E7005" t="s">
        <v>19</v>
      </c>
      <c r="F7005" t="s">
        <v>125</v>
      </c>
      <c r="G7005" s="1">
        <v>44554</v>
      </c>
      <c r="H7005" t="s">
        <v>21</v>
      </c>
      <c r="I7005" t="s">
        <v>59</v>
      </c>
      <c r="J7005" t="s">
        <v>357</v>
      </c>
      <c r="K7005" t="s">
        <v>24</v>
      </c>
      <c r="M7005" t="s">
        <v>25</v>
      </c>
      <c r="N7005" t="s">
        <v>33</v>
      </c>
      <c r="O7005" s="3">
        <v>45078.484317129631</v>
      </c>
      <c r="R7005">
        <v>7004</v>
      </c>
      <c r="S7005" t="str">
        <f>PROPER(CustomerSupport[[#This Row],[Resolution]])</f>
        <v/>
      </c>
      <c r="T7005" t="str">
        <f>TRIM(CustomerSupport[[#This Row],[Customer Name]])</f>
        <v>Ronald Miller</v>
      </c>
      <c r="U7005">
        <f>MONTH(CustomerSupport[[#This Row],[Date of Purchase]])</f>
        <v>12</v>
      </c>
      <c r="V7005" t="str">
        <f>TEXT('Working data'!G7005,"mmmm")</f>
        <v>December</v>
      </c>
      <c r="W7005">
        <f>YEAR(CustomerSupport[[#This Row],[Date of Purchase]])</f>
        <v>2021</v>
      </c>
      <c r="X7005" t="str">
        <f t="shared" si="109"/>
        <v/>
      </c>
    </row>
    <row r="7006" spans="1:24" ht="14.25" customHeight="1" x14ac:dyDescent="0.4">
      <c r="A7006">
        <v>7005</v>
      </c>
      <c r="B7006" t="s">
        <v>22669</v>
      </c>
      <c r="C7006" t="s">
        <v>22670</v>
      </c>
      <c r="D7006">
        <v>65</v>
      </c>
      <c r="E7006" t="s">
        <v>58</v>
      </c>
      <c r="F7006" t="s">
        <v>281</v>
      </c>
      <c r="G7006" s="1">
        <v>44103</v>
      </c>
      <c r="H7006" t="s">
        <v>21</v>
      </c>
      <c r="I7006" t="s">
        <v>141</v>
      </c>
      <c r="J7006" s="2" t="s">
        <v>22671</v>
      </c>
      <c r="K7006" t="s">
        <v>39</v>
      </c>
      <c r="L7006" t="s">
        <v>22672</v>
      </c>
      <c r="M7006" t="s">
        <v>89</v>
      </c>
      <c r="N7006" t="s">
        <v>26</v>
      </c>
      <c r="O7006" s="3">
        <v>45078.792662037034</v>
      </c>
      <c r="P7006" s="3">
        <v>45078.436412037037</v>
      </c>
      <c r="Q7006">
        <v>3</v>
      </c>
      <c r="R7006">
        <v>7005</v>
      </c>
      <c r="S7006" t="str">
        <f>PROPER(CustomerSupport[[#This Row],[Resolution]])</f>
        <v>Gun Real Lay Not Know Address Mrs Great.</v>
      </c>
      <c r="T7006" t="str">
        <f>TRIM(CustomerSupport[[#This Row],[Customer Name]])</f>
        <v>Tiffany Schmidt</v>
      </c>
      <c r="U7006">
        <f>MONTH(CustomerSupport[[#This Row],[Date of Purchase]])</f>
        <v>9</v>
      </c>
      <c r="V7006" t="str">
        <f>TEXT('Working data'!G7006,"mmmm")</f>
        <v>September</v>
      </c>
      <c r="W7006">
        <f>YEAR(CustomerSupport[[#This Row],[Date of Purchase]])</f>
        <v>2020</v>
      </c>
      <c r="X7006">
        <f t="shared" si="109"/>
        <v>-8.5499999999301508</v>
      </c>
    </row>
    <row r="7007" spans="1:24" ht="14.25" customHeight="1" x14ac:dyDescent="0.4">
      <c r="A7007">
        <v>7006</v>
      </c>
      <c r="B7007" t="s">
        <v>22673</v>
      </c>
      <c r="C7007" t="s">
        <v>22674</v>
      </c>
      <c r="D7007">
        <v>41</v>
      </c>
      <c r="E7007" t="s">
        <v>19</v>
      </c>
      <c r="F7007" t="s">
        <v>161</v>
      </c>
      <c r="G7007" s="1">
        <v>44554</v>
      </c>
      <c r="H7007" t="s">
        <v>66</v>
      </c>
      <c r="I7007" t="s">
        <v>22</v>
      </c>
      <c r="J7007" s="2" t="s">
        <v>22675</v>
      </c>
      <c r="K7007" t="s">
        <v>39</v>
      </c>
      <c r="L7007" t="s">
        <v>22676</v>
      </c>
      <c r="M7007" t="s">
        <v>41</v>
      </c>
      <c r="N7007" t="s">
        <v>55</v>
      </c>
      <c r="O7007" s="3">
        <v>45078.180879629632</v>
      </c>
      <c r="P7007" s="3">
        <v>45078.483657407407</v>
      </c>
      <c r="Q7007">
        <v>1</v>
      </c>
      <c r="R7007">
        <v>7006</v>
      </c>
      <c r="S7007" t="str">
        <f>PROPER(CustomerSupport[[#This Row],[Resolution]])</f>
        <v>Safe Future Someone Very Teacher Future Rock Better.</v>
      </c>
      <c r="T7007" t="str">
        <f>TRIM(CustomerSupport[[#This Row],[Customer Name]])</f>
        <v>Jason Fernandez</v>
      </c>
      <c r="U7007">
        <f>MONTH(CustomerSupport[[#This Row],[Date of Purchase]])</f>
        <v>12</v>
      </c>
      <c r="V7007" t="str">
        <f>TEXT('Working data'!G7007,"mmmm")</f>
        <v>December</v>
      </c>
      <c r="W7007">
        <f>YEAR(CustomerSupport[[#This Row],[Date of Purchase]])</f>
        <v>2021</v>
      </c>
      <c r="X7007">
        <f t="shared" si="109"/>
        <v>7.2666666666045785</v>
      </c>
    </row>
    <row r="7008" spans="1:24" ht="14.25" customHeight="1" x14ac:dyDescent="0.4">
      <c r="A7008">
        <v>7007</v>
      </c>
      <c r="B7008" t="s">
        <v>22677</v>
      </c>
      <c r="C7008" t="s">
        <v>4279</v>
      </c>
      <c r="D7008">
        <v>43</v>
      </c>
      <c r="E7008" t="s">
        <v>19</v>
      </c>
      <c r="F7008" t="s">
        <v>71</v>
      </c>
      <c r="G7008" s="1">
        <v>44474</v>
      </c>
      <c r="H7008" t="s">
        <v>66</v>
      </c>
      <c r="I7008" t="s">
        <v>60</v>
      </c>
      <c r="J7008" s="2" t="s">
        <v>22678</v>
      </c>
      <c r="K7008" t="s">
        <v>24</v>
      </c>
      <c r="M7008" t="s">
        <v>89</v>
      </c>
      <c r="N7008" t="s">
        <v>33</v>
      </c>
      <c r="O7008" s="3">
        <v>45078.726030092592</v>
      </c>
      <c r="R7008">
        <v>7007</v>
      </c>
      <c r="S7008" t="str">
        <f>PROPER(CustomerSupport[[#This Row],[Resolution]])</f>
        <v/>
      </c>
      <c r="T7008" t="str">
        <f>TRIM(CustomerSupport[[#This Row],[Customer Name]])</f>
        <v>Phyllis Gomez</v>
      </c>
      <c r="U7008">
        <f>MONTH(CustomerSupport[[#This Row],[Date of Purchase]])</f>
        <v>10</v>
      </c>
      <c r="V7008" t="str">
        <f>TEXT('Working data'!G7008,"mmmm")</f>
        <v>October</v>
      </c>
      <c r="W7008">
        <f>YEAR(CustomerSupport[[#This Row],[Date of Purchase]])</f>
        <v>2021</v>
      </c>
      <c r="X7008" t="str">
        <f t="shared" si="109"/>
        <v/>
      </c>
    </row>
    <row r="7009" spans="1:24" ht="14.25" customHeight="1" x14ac:dyDescent="0.4">
      <c r="A7009">
        <v>7008</v>
      </c>
      <c r="B7009" t="s">
        <v>22679</v>
      </c>
      <c r="C7009" t="s">
        <v>22680</v>
      </c>
      <c r="D7009">
        <v>26</v>
      </c>
      <c r="E7009" t="s">
        <v>19</v>
      </c>
      <c r="F7009" t="s">
        <v>421</v>
      </c>
      <c r="G7009" s="1">
        <v>44096</v>
      </c>
      <c r="H7009" t="s">
        <v>67</v>
      </c>
      <c r="I7009" t="s">
        <v>52</v>
      </c>
      <c r="J7009" s="2" t="s">
        <v>22681</v>
      </c>
      <c r="K7009" t="s">
        <v>62</v>
      </c>
      <c r="M7009" t="s">
        <v>25</v>
      </c>
      <c r="N7009" t="s">
        <v>83</v>
      </c>
      <c r="R7009">
        <v>7008</v>
      </c>
      <c r="S7009" t="str">
        <f>PROPER(CustomerSupport[[#This Row],[Resolution]])</f>
        <v/>
      </c>
      <c r="T7009" t="str">
        <f>TRIM(CustomerSupport[[#This Row],[Customer Name]])</f>
        <v>Robert Brewer</v>
      </c>
      <c r="U7009">
        <f>MONTH(CustomerSupport[[#This Row],[Date of Purchase]])</f>
        <v>9</v>
      </c>
      <c r="V7009" t="str">
        <f>TEXT('Working data'!G7009,"mmmm")</f>
        <v>September</v>
      </c>
      <c r="W7009">
        <f>YEAR(CustomerSupport[[#This Row],[Date of Purchase]])</f>
        <v>2020</v>
      </c>
      <c r="X7009" t="str">
        <f t="shared" si="109"/>
        <v/>
      </c>
    </row>
    <row r="7010" spans="1:24" ht="14.25" customHeight="1" x14ac:dyDescent="0.4">
      <c r="A7010">
        <v>7009</v>
      </c>
      <c r="B7010" t="s">
        <v>22682</v>
      </c>
      <c r="C7010" t="s">
        <v>22683</v>
      </c>
      <c r="D7010">
        <v>20</v>
      </c>
      <c r="E7010" t="s">
        <v>29</v>
      </c>
      <c r="F7010" t="s">
        <v>242</v>
      </c>
      <c r="G7010" s="1">
        <v>44206</v>
      </c>
      <c r="H7010" t="s">
        <v>45</v>
      </c>
      <c r="I7010" t="s">
        <v>52</v>
      </c>
      <c r="J7010" s="2" t="s">
        <v>22684</v>
      </c>
      <c r="K7010" t="s">
        <v>39</v>
      </c>
      <c r="L7010" t="s">
        <v>22685</v>
      </c>
      <c r="M7010" t="s">
        <v>143</v>
      </c>
      <c r="N7010" t="s">
        <v>26</v>
      </c>
      <c r="O7010" s="3">
        <v>45078.218414351853</v>
      </c>
      <c r="P7010" s="3">
        <v>45078.145497685182</v>
      </c>
      <c r="Q7010">
        <v>5</v>
      </c>
      <c r="R7010">
        <v>7009</v>
      </c>
      <c r="S7010" t="str">
        <f>PROPER(CustomerSupport[[#This Row],[Resolution]])</f>
        <v>Pressure While Six Art Miss Yes Require.</v>
      </c>
      <c r="T7010" t="str">
        <f>TRIM(CustomerSupport[[#This Row],[Customer Name]])</f>
        <v>Jessica Lara</v>
      </c>
      <c r="U7010">
        <f>MONTH(CustomerSupport[[#This Row],[Date of Purchase]])</f>
        <v>1</v>
      </c>
      <c r="V7010" t="str">
        <f>TEXT('Working data'!G7010,"mmmm")</f>
        <v>January</v>
      </c>
      <c r="W7010">
        <f>YEAR(CustomerSupport[[#This Row],[Date of Purchase]])</f>
        <v>2021</v>
      </c>
      <c r="X7010">
        <f t="shared" si="109"/>
        <v>-1.7500000001164153</v>
      </c>
    </row>
    <row r="7011" spans="1:24" ht="14.25" customHeight="1" x14ac:dyDescent="0.4">
      <c r="A7011">
        <v>7010</v>
      </c>
      <c r="B7011" t="s">
        <v>22686</v>
      </c>
      <c r="C7011" t="s">
        <v>22687</v>
      </c>
      <c r="D7011">
        <v>44</v>
      </c>
      <c r="E7011" t="s">
        <v>29</v>
      </c>
      <c r="F7011" t="s">
        <v>92</v>
      </c>
      <c r="G7011" s="1">
        <v>44052</v>
      </c>
      <c r="H7011" t="s">
        <v>45</v>
      </c>
      <c r="I7011" t="s">
        <v>141</v>
      </c>
      <c r="J7011" t="s">
        <v>22688</v>
      </c>
      <c r="K7011" t="s">
        <v>62</v>
      </c>
      <c r="M7011" t="s">
        <v>143</v>
      </c>
      <c r="N7011" t="s">
        <v>55</v>
      </c>
      <c r="R7011">
        <v>7010</v>
      </c>
      <c r="S7011" t="str">
        <f>PROPER(CustomerSupport[[#This Row],[Resolution]])</f>
        <v/>
      </c>
      <c r="T7011" t="str">
        <f>TRIM(CustomerSupport[[#This Row],[Customer Name]])</f>
        <v>Darin Reed</v>
      </c>
      <c r="U7011">
        <f>MONTH(CustomerSupport[[#This Row],[Date of Purchase]])</f>
        <v>8</v>
      </c>
      <c r="V7011" t="str">
        <f>TEXT('Working data'!G7011,"mmmm")</f>
        <v>August</v>
      </c>
      <c r="W7011">
        <f>YEAR(CustomerSupport[[#This Row],[Date of Purchase]])</f>
        <v>2020</v>
      </c>
      <c r="X7011" t="str">
        <f t="shared" si="109"/>
        <v/>
      </c>
    </row>
    <row r="7012" spans="1:24" ht="14.25" customHeight="1" x14ac:dyDescent="0.4">
      <c r="A7012">
        <v>7011</v>
      </c>
      <c r="B7012" t="s">
        <v>22689</v>
      </c>
      <c r="C7012" t="s">
        <v>22690</v>
      </c>
      <c r="D7012">
        <v>54</v>
      </c>
      <c r="E7012" t="s">
        <v>19</v>
      </c>
      <c r="F7012" t="s">
        <v>112</v>
      </c>
      <c r="G7012" s="1">
        <v>43956</v>
      </c>
      <c r="H7012" t="s">
        <v>66</v>
      </c>
      <c r="I7012" t="s">
        <v>177</v>
      </c>
      <c r="J7012" s="2" t="s">
        <v>22691</v>
      </c>
      <c r="K7012" t="s">
        <v>24</v>
      </c>
      <c r="M7012" t="s">
        <v>89</v>
      </c>
      <c r="N7012" t="s">
        <v>26</v>
      </c>
      <c r="O7012" s="3">
        <v>45078.806643518517</v>
      </c>
      <c r="R7012">
        <v>7011</v>
      </c>
      <c r="S7012" t="str">
        <f>PROPER(CustomerSupport[[#This Row],[Resolution]])</f>
        <v/>
      </c>
      <c r="T7012" t="str">
        <f>TRIM(CustomerSupport[[#This Row],[Customer Name]])</f>
        <v>Ms. Tiffany Jackson DDS</v>
      </c>
      <c r="U7012">
        <f>MONTH(CustomerSupport[[#This Row],[Date of Purchase]])</f>
        <v>5</v>
      </c>
      <c r="V7012" t="str">
        <f>TEXT('Working data'!G7012,"mmmm")</f>
        <v>May</v>
      </c>
      <c r="W7012">
        <f>YEAR(CustomerSupport[[#This Row],[Date of Purchase]])</f>
        <v>2020</v>
      </c>
      <c r="X7012" t="str">
        <f t="shared" si="109"/>
        <v/>
      </c>
    </row>
    <row r="7013" spans="1:24" ht="14.25" customHeight="1" x14ac:dyDescent="0.4">
      <c r="A7013">
        <v>7012</v>
      </c>
      <c r="B7013" t="s">
        <v>22692</v>
      </c>
      <c r="C7013" t="s">
        <v>22693</v>
      </c>
      <c r="D7013">
        <v>55</v>
      </c>
      <c r="E7013" t="s">
        <v>19</v>
      </c>
      <c r="F7013" t="s">
        <v>223</v>
      </c>
      <c r="G7013" s="1">
        <v>44446</v>
      </c>
      <c r="H7013" t="s">
        <v>66</v>
      </c>
      <c r="I7013" t="s">
        <v>177</v>
      </c>
      <c r="J7013" t="s">
        <v>22694</v>
      </c>
      <c r="K7013" t="s">
        <v>62</v>
      </c>
      <c r="M7013" t="s">
        <v>89</v>
      </c>
      <c r="N7013" t="s">
        <v>26</v>
      </c>
      <c r="R7013">
        <v>7012</v>
      </c>
      <c r="S7013" t="str">
        <f>PROPER(CustomerSupport[[#This Row],[Resolution]])</f>
        <v/>
      </c>
      <c r="T7013" t="str">
        <f>TRIM(CustomerSupport[[#This Row],[Customer Name]])</f>
        <v>April Hamilton</v>
      </c>
      <c r="U7013">
        <f>MONTH(CustomerSupport[[#This Row],[Date of Purchase]])</f>
        <v>9</v>
      </c>
      <c r="V7013" t="str">
        <f>TEXT('Working data'!G7013,"mmmm")</f>
        <v>September</v>
      </c>
      <c r="W7013">
        <f>YEAR(CustomerSupport[[#This Row],[Date of Purchase]])</f>
        <v>2021</v>
      </c>
      <c r="X7013" t="str">
        <f t="shared" si="109"/>
        <v/>
      </c>
    </row>
    <row r="7014" spans="1:24" ht="14.25" customHeight="1" x14ac:dyDescent="0.4">
      <c r="A7014">
        <v>7013</v>
      </c>
      <c r="B7014" t="s">
        <v>22695</v>
      </c>
      <c r="C7014" t="s">
        <v>22696</v>
      </c>
      <c r="D7014">
        <v>58</v>
      </c>
      <c r="E7014" t="s">
        <v>29</v>
      </c>
      <c r="F7014" t="s">
        <v>699</v>
      </c>
      <c r="G7014" s="1">
        <v>43899</v>
      </c>
      <c r="H7014" t="s">
        <v>66</v>
      </c>
      <c r="I7014" t="s">
        <v>150</v>
      </c>
      <c r="J7014" s="2" t="s">
        <v>22697</v>
      </c>
      <c r="K7014" t="s">
        <v>24</v>
      </c>
      <c r="M7014" t="s">
        <v>143</v>
      </c>
      <c r="N7014" t="s">
        <v>55</v>
      </c>
      <c r="O7014" s="3">
        <v>45079.010844907411</v>
      </c>
      <c r="R7014">
        <v>7013</v>
      </c>
      <c r="S7014" t="str">
        <f>PROPER(CustomerSupport[[#This Row],[Resolution]])</f>
        <v/>
      </c>
      <c r="T7014" t="str">
        <f>TRIM(CustomerSupport[[#This Row],[Customer Name]])</f>
        <v>Elizabeth Combs</v>
      </c>
      <c r="U7014">
        <f>MONTH(CustomerSupport[[#This Row],[Date of Purchase]])</f>
        <v>3</v>
      </c>
      <c r="V7014" t="str">
        <f>TEXT('Working data'!G7014,"mmmm")</f>
        <v>March</v>
      </c>
      <c r="W7014">
        <f>YEAR(CustomerSupport[[#This Row],[Date of Purchase]])</f>
        <v>2020</v>
      </c>
      <c r="X7014" t="str">
        <f t="shared" si="109"/>
        <v/>
      </c>
    </row>
    <row r="7015" spans="1:24" ht="14.25" customHeight="1" x14ac:dyDescent="0.4">
      <c r="A7015">
        <v>7014</v>
      </c>
      <c r="B7015" t="s">
        <v>2756</v>
      </c>
      <c r="C7015" t="s">
        <v>22698</v>
      </c>
      <c r="D7015">
        <v>29</v>
      </c>
      <c r="E7015" t="s">
        <v>29</v>
      </c>
      <c r="F7015" t="s">
        <v>71</v>
      </c>
      <c r="G7015" s="1">
        <v>44532</v>
      </c>
      <c r="H7015" t="s">
        <v>59</v>
      </c>
      <c r="I7015" t="s">
        <v>37</v>
      </c>
      <c r="J7015" t="s">
        <v>22699</v>
      </c>
      <c r="K7015" t="s">
        <v>39</v>
      </c>
      <c r="L7015" t="s">
        <v>22700</v>
      </c>
      <c r="M7015" t="s">
        <v>143</v>
      </c>
      <c r="N7015" t="s">
        <v>26</v>
      </c>
      <c r="O7015" s="3">
        <v>45078.867106481484</v>
      </c>
      <c r="P7015" s="3">
        <v>45078.690023148149</v>
      </c>
      <c r="Q7015">
        <v>1</v>
      </c>
      <c r="R7015">
        <v>7014</v>
      </c>
      <c r="S7015" t="str">
        <f>PROPER(CustomerSupport[[#This Row],[Resolution]])</f>
        <v>Project Congress Never Each.</v>
      </c>
      <c r="T7015" t="str">
        <f>TRIM(CustomerSupport[[#This Row],[Customer Name]])</f>
        <v>Robert Wilkins</v>
      </c>
      <c r="U7015">
        <f>MONTH(CustomerSupport[[#This Row],[Date of Purchase]])</f>
        <v>12</v>
      </c>
      <c r="V7015" t="str">
        <f>TEXT('Working data'!G7015,"mmmm")</f>
        <v>December</v>
      </c>
      <c r="W7015">
        <f>YEAR(CustomerSupport[[#This Row],[Date of Purchase]])</f>
        <v>2021</v>
      </c>
      <c r="X7015">
        <f t="shared" si="109"/>
        <v>-4.2500000000582077</v>
      </c>
    </row>
    <row r="7016" spans="1:24" ht="14.25" customHeight="1" x14ac:dyDescent="0.4">
      <c r="A7016">
        <v>7015</v>
      </c>
      <c r="B7016" t="s">
        <v>22701</v>
      </c>
      <c r="C7016" t="s">
        <v>20752</v>
      </c>
      <c r="D7016">
        <v>55</v>
      </c>
      <c r="E7016" t="s">
        <v>29</v>
      </c>
      <c r="F7016" t="s">
        <v>339</v>
      </c>
      <c r="G7016" s="1">
        <v>44080</v>
      </c>
      <c r="H7016" t="s">
        <v>67</v>
      </c>
      <c r="I7016" t="s">
        <v>22</v>
      </c>
      <c r="J7016" s="2" t="s">
        <v>22702</v>
      </c>
      <c r="K7016" t="s">
        <v>24</v>
      </c>
      <c r="M7016" t="s">
        <v>41</v>
      </c>
      <c r="N7016" t="s">
        <v>33</v>
      </c>
      <c r="O7016" s="3">
        <v>45078.973368055558</v>
      </c>
      <c r="R7016">
        <v>7015</v>
      </c>
      <c r="S7016" t="str">
        <f>PROPER(CustomerSupport[[#This Row],[Resolution]])</f>
        <v/>
      </c>
      <c r="T7016" t="str">
        <f>TRIM(CustomerSupport[[#This Row],[Customer Name]])</f>
        <v>Dr. Jennifer Wood</v>
      </c>
      <c r="U7016">
        <f>MONTH(CustomerSupport[[#This Row],[Date of Purchase]])</f>
        <v>9</v>
      </c>
      <c r="V7016" t="str">
        <f>TEXT('Working data'!G7016,"mmmm")</f>
        <v>September</v>
      </c>
      <c r="W7016">
        <f>YEAR(CustomerSupport[[#This Row],[Date of Purchase]])</f>
        <v>2020</v>
      </c>
      <c r="X7016" t="str">
        <f t="shared" si="109"/>
        <v/>
      </c>
    </row>
    <row r="7017" spans="1:24" ht="14.25" customHeight="1" x14ac:dyDescent="0.4">
      <c r="A7017">
        <v>7016</v>
      </c>
      <c r="B7017" t="s">
        <v>22703</v>
      </c>
      <c r="C7017" t="s">
        <v>22704</v>
      </c>
      <c r="D7017">
        <v>67</v>
      </c>
      <c r="E7017" t="s">
        <v>19</v>
      </c>
      <c r="F7017" t="s">
        <v>219</v>
      </c>
      <c r="G7017" s="1">
        <v>44400</v>
      </c>
      <c r="H7017" t="s">
        <v>66</v>
      </c>
      <c r="I7017" t="s">
        <v>22</v>
      </c>
      <c r="J7017" s="2" t="s">
        <v>22705</v>
      </c>
      <c r="K7017" t="s">
        <v>24</v>
      </c>
      <c r="M7017" t="s">
        <v>25</v>
      </c>
      <c r="N7017" t="s">
        <v>26</v>
      </c>
      <c r="O7017" s="3">
        <v>45078.146296296298</v>
      </c>
      <c r="R7017">
        <v>7016</v>
      </c>
      <c r="S7017" t="str">
        <f>PROPER(CustomerSupport[[#This Row],[Resolution]])</f>
        <v/>
      </c>
      <c r="T7017" t="str">
        <f>TRIM(CustomerSupport[[#This Row],[Customer Name]])</f>
        <v>Kenneth Wheeler</v>
      </c>
      <c r="U7017">
        <f>MONTH(CustomerSupport[[#This Row],[Date of Purchase]])</f>
        <v>7</v>
      </c>
      <c r="V7017" t="str">
        <f>TEXT('Working data'!G7017,"mmmm")</f>
        <v>July</v>
      </c>
      <c r="W7017">
        <f>YEAR(CustomerSupport[[#This Row],[Date of Purchase]])</f>
        <v>2021</v>
      </c>
      <c r="X7017" t="str">
        <f t="shared" si="109"/>
        <v/>
      </c>
    </row>
    <row r="7018" spans="1:24" ht="14.25" customHeight="1" x14ac:dyDescent="0.4">
      <c r="A7018">
        <v>7017</v>
      </c>
      <c r="B7018" t="s">
        <v>22706</v>
      </c>
      <c r="C7018" t="s">
        <v>22707</v>
      </c>
      <c r="D7018">
        <v>56</v>
      </c>
      <c r="E7018" t="s">
        <v>19</v>
      </c>
      <c r="F7018" t="s">
        <v>81</v>
      </c>
      <c r="G7018" s="1">
        <v>44468</v>
      </c>
      <c r="H7018" t="s">
        <v>21</v>
      </c>
      <c r="I7018" t="s">
        <v>99</v>
      </c>
      <c r="J7018" s="2" t="s">
        <v>22708</v>
      </c>
      <c r="K7018" t="s">
        <v>62</v>
      </c>
      <c r="M7018" t="s">
        <v>143</v>
      </c>
      <c r="N7018" t="s">
        <v>33</v>
      </c>
      <c r="R7018">
        <v>7017</v>
      </c>
      <c r="S7018" t="str">
        <f>PROPER(CustomerSupport[[#This Row],[Resolution]])</f>
        <v/>
      </c>
      <c r="T7018" t="str">
        <f>TRIM(CustomerSupport[[#This Row],[Customer Name]])</f>
        <v>Jose Brewer</v>
      </c>
      <c r="U7018">
        <f>MONTH(CustomerSupport[[#This Row],[Date of Purchase]])</f>
        <v>9</v>
      </c>
      <c r="V7018" t="str">
        <f>TEXT('Working data'!G7018,"mmmm")</f>
        <v>September</v>
      </c>
      <c r="W7018">
        <f>YEAR(CustomerSupport[[#This Row],[Date of Purchase]])</f>
        <v>2021</v>
      </c>
      <c r="X7018" t="str">
        <f t="shared" si="109"/>
        <v/>
      </c>
    </row>
    <row r="7019" spans="1:24" ht="14.25" customHeight="1" x14ac:dyDescent="0.4">
      <c r="A7019">
        <v>7018</v>
      </c>
      <c r="B7019" t="s">
        <v>22709</v>
      </c>
      <c r="C7019" t="s">
        <v>22710</v>
      </c>
      <c r="D7019">
        <v>48</v>
      </c>
      <c r="E7019" t="s">
        <v>29</v>
      </c>
      <c r="F7019" t="s">
        <v>219</v>
      </c>
      <c r="G7019" s="1">
        <v>44357</v>
      </c>
      <c r="H7019" t="s">
        <v>67</v>
      </c>
      <c r="I7019" t="s">
        <v>22</v>
      </c>
      <c r="J7019" s="2" t="s">
        <v>22711</v>
      </c>
      <c r="K7019" t="s">
        <v>62</v>
      </c>
      <c r="M7019" t="s">
        <v>41</v>
      </c>
      <c r="N7019" t="s">
        <v>26</v>
      </c>
      <c r="R7019">
        <v>7018</v>
      </c>
      <c r="S7019" t="str">
        <f>PROPER(CustomerSupport[[#This Row],[Resolution]])</f>
        <v/>
      </c>
      <c r="T7019" t="str">
        <f>TRIM(CustomerSupport[[#This Row],[Customer Name]])</f>
        <v>Audrey Gonzalez</v>
      </c>
      <c r="U7019">
        <f>MONTH(CustomerSupport[[#This Row],[Date of Purchase]])</f>
        <v>6</v>
      </c>
      <c r="V7019" t="str">
        <f>TEXT('Working data'!G7019,"mmmm")</f>
        <v>June</v>
      </c>
      <c r="W7019">
        <f>YEAR(CustomerSupport[[#This Row],[Date of Purchase]])</f>
        <v>2021</v>
      </c>
      <c r="X7019" t="str">
        <f t="shared" si="109"/>
        <v/>
      </c>
    </row>
    <row r="7020" spans="1:24" ht="14.25" customHeight="1" x14ac:dyDescent="0.4">
      <c r="A7020">
        <v>7019</v>
      </c>
      <c r="B7020" t="s">
        <v>22712</v>
      </c>
      <c r="C7020" t="s">
        <v>22713</v>
      </c>
      <c r="D7020">
        <v>29</v>
      </c>
      <c r="E7020" t="s">
        <v>29</v>
      </c>
      <c r="F7020" t="s">
        <v>44</v>
      </c>
      <c r="G7020" s="1">
        <v>44521</v>
      </c>
      <c r="H7020" t="s">
        <v>59</v>
      </c>
      <c r="I7020" t="s">
        <v>46</v>
      </c>
      <c r="J7020" s="2" t="s">
        <v>22714</v>
      </c>
      <c r="K7020" t="s">
        <v>39</v>
      </c>
      <c r="L7020" t="s">
        <v>22715</v>
      </c>
      <c r="M7020" t="s">
        <v>89</v>
      </c>
      <c r="N7020" t="s">
        <v>33</v>
      </c>
      <c r="O7020" s="3">
        <v>45078.419953703706</v>
      </c>
      <c r="P7020" s="3">
        <v>45078.840092592596</v>
      </c>
      <c r="Q7020">
        <v>1</v>
      </c>
      <c r="R7020">
        <v>7019</v>
      </c>
      <c r="S7020" t="str">
        <f>PROPER(CustomerSupport[[#This Row],[Resolution]])</f>
        <v>Because Garden Power Avoid.</v>
      </c>
      <c r="T7020" t="str">
        <f>TRIM(CustomerSupport[[#This Row],[Customer Name]])</f>
        <v>Robert Meza</v>
      </c>
      <c r="U7020">
        <f>MONTH(CustomerSupport[[#This Row],[Date of Purchase]])</f>
        <v>11</v>
      </c>
      <c r="V7020" t="str">
        <f>TEXT('Working data'!G7020,"mmmm")</f>
        <v>November</v>
      </c>
      <c r="W7020">
        <f>YEAR(CustomerSupport[[#This Row],[Date of Purchase]])</f>
        <v>2021</v>
      </c>
      <c r="X7020">
        <f t="shared" si="109"/>
        <v>10.083333333372138</v>
      </c>
    </row>
    <row r="7021" spans="1:24" ht="14.25" customHeight="1" x14ac:dyDescent="0.4">
      <c r="A7021">
        <v>7020</v>
      </c>
      <c r="B7021" t="s">
        <v>649</v>
      </c>
      <c r="C7021" t="s">
        <v>22716</v>
      </c>
      <c r="D7021">
        <v>23</v>
      </c>
      <c r="E7021" t="s">
        <v>58</v>
      </c>
      <c r="F7021" t="s">
        <v>112</v>
      </c>
      <c r="G7021" s="1">
        <v>44064</v>
      </c>
      <c r="H7021" t="s">
        <v>45</v>
      </c>
      <c r="I7021" t="s">
        <v>52</v>
      </c>
      <c r="J7021" t="s">
        <v>22717</v>
      </c>
      <c r="K7021" t="s">
        <v>24</v>
      </c>
      <c r="M7021" t="s">
        <v>25</v>
      </c>
      <c r="N7021" t="s">
        <v>83</v>
      </c>
      <c r="O7021" s="3">
        <v>45078.829699074071</v>
      </c>
      <c r="R7021">
        <v>7020</v>
      </c>
      <c r="S7021" t="str">
        <f>PROPER(CustomerSupport[[#This Row],[Resolution]])</f>
        <v/>
      </c>
      <c r="T7021" t="str">
        <f>TRIM(CustomerSupport[[#This Row],[Customer Name]])</f>
        <v>Steven Johnson</v>
      </c>
      <c r="U7021">
        <f>MONTH(CustomerSupport[[#This Row],[Date of Purchase]])</f>
        <v>8</v>
      </c>
      <c r="V7021" t="str">
        <f>TEXT('Working data'!G7021,"mmmm")</f>
        <v>August</v>
      </c>
      <c r="W7021">
        <f>YEAR(CustomerSupport[[#This Row],[Date of Purchase]])</f>
        <v>2020</v>
      </c>
      <c r="X7021" t="str">
        <f t="shared" si="109"/>
        <v/>
      </c>
    </row>
    <row r="7022" spans="1:24" ht="14.25" customHeight="1" x14ac:dyDescent="0.4">
      <c r="A7022">
        <v>7021</v>
      </c>
      <c r="B7022" t="s">
        <v>22718</v>
      </c>
      <c r="C7022" t="s">
        <v>22719</v>
      </c>
      <c r="D7022">
        <v>50</v>
      </c>
      <c r="E7022" t="s">
        <v>19</v>
      </c>
      <c r="F7022" t="s">
        <v>456</v>
      </c>
      <c r="G7022" s="1">
        <v>44022</v>
      </c>
      <c r="H7022" t="s">
        <v>59</v>
      </c>
      <c r="I7022" t="s">
        <v>67</v>
      </c>
      <c r="J7022" s="2" t="s">
        <v>22720</v>
      </c>
      <c r="K7022" t="s">
        <v>24</v>
      </c>
      <c r="M7022" t="s">
        <v>41</v>
      </c>
      <c r="N7022" t="s">
        <v>83</v>
      </c>
      <c r="O7022" s="3">
        <v>45078.242210648146</v>
      </c>
      <c r="R7022">
        <v>7021</v>
      </c>
      <c r="S7022" t="str">
        <f>PROPER(CustomerSupport[[#This Row],[Resolution]])</f>
        <v/>
      </c>
      <c r="T7022" t="str">
        <f>TRIM(CustomerSupport[[#This Row],[Customer Name]])</f>
        <v>Cynthia Wilson</v>
      </c>
      <c r="U7022">
        <f>MONTH(CustomerSupport[[#This Row],[Date of Purchase]])</f>
        <v>7</v>
      </c>
      <c r="V7022" t="str">
        <f>TEXT('Working data'!G7022,"mmmm")</f>
        <v>July</v>
      </c>
      <c r="W7022">
        <f>YEAR(CustomerSupport[[#This Row],[Date of Purchase]])</f>
        <v>2020</v>
      </c>
      <c r="X7022" t="str">
        <f t="shared" si="109"/>
        <v/>
      </c>
    </row>
    <row r="7023" spans="1:24" ht="14.25" customHeight="1" x14ac:dyDescent="0.4">
      <c r="A7023">
        <v>7022</v>
      </c>
      <c r="B7023" t="s">
        <v>22721</v>
      </c>
      <c r="C7023" t="s">
        <v>22722</v>
      </c>
      <c r="D7023">
        <v>44</v>
      </c>
      <c r="E7023" t="s">
        <v>29</v>
      </c>
      <c r="F7023" t="s">
        <v>134</v>
      </c>
      <c r="G7023" s="1">
        <v>44503</v>
      </c>
      <c r="H7023" t="s">
        <v>45</v>
      </c>
      <c r="I7023" t="s">
        <v>46</v>
      </c>
      <c r="J7023" s="2" t="s">
        <v>22723</v>
      </c>
      <c r="K7023" t="s">
        <v>24</v>
      </c>
      <c r="M7023" t="s">
        <v>143</v>
      </c>
      <c r="N7023" t="s">
        <v>83</v>
      </c>
      <c r="O7023" s="3">
        <v>45078.935266203705</v>
      </c>
      <c r="R7023">
        <v>7022</v>
      </c>
      <c r="S7023" t="str">
        <f>PROPER(CustomerSupport[[#This Row],[Resolution]])</f>
        <v/>
      </c>
      <c r="T7023" t="str">
        <f>TRIM(CustomerSupport[[#This Row],[Customer Name]])</f>
        <v>Monica Olson</v>
      </c>
      <c r="U7023">
        <f>MONTH(CustomerSupport[[#This Row],[Date of Purchase]])</f>
        <v>11</v>
      </c>
      <c r="V7023" t="str">
        <f>TEXT('Working data'!G7023,"mmmm")</f>
        <v>November</v>
      </c>
      <c r="W7023">
        <f>YEAR(CustomerSupport[[#This Row],[Date of Purchase]])</f>
        <v>2021</v>
      </c>
      <c r="X7023" t="str">
        <f t="shared" si="109"/>
        <v/>
      </c>
    </row>
    <row r="7024" spans="1:24" ht="14.25" customHeight="1" x14ac:dyDescent="0.4">
      <c r="A7024">
        <v>7023</v>
      </c>
      <c r="B7024" t="s">
        <v>22724</v>
      </c>
      <c r="C7024" t="s">
        <v>22725</v>
      </c>
      <c r="D7024">
        <v>63</v>
      </c>
      <c r="E7024" t="s">
        <v>58</v>
      </c>
      <c r="F7024" t="s">
        <v>456</v>
      </c>
      <c r="G7024" s="1">
        <v>43967</v>
      </c>
      <c r="H7024" t="s">
        <v>21</v>
      </c>
      <c r="I7024" t="s">
        <v>150</v>
      </c>
      <c r="J7024" t="s">
        <v>1076</v>
      </c>
      <c r="K7024" t="s">
        <v>24</v>
      </c>
      <c r="M7024" t="s">
        <v>89</v>
      </c>
      <c r="N7024" t="s">
        <v>55</v>
      </c>
      <c r="O7024" s="3">
        <v>45078.422766203701</v>
      </c>
      <c r="R7024">
        <v>7023</v>
      </c>
      <c r="S7024" t="str">
        <f>PROPER(CustomerSupport[[#This Row],[Resolution]])</f>
        <v/>
      </c>
      <c r="T7024" t="str">
        <f>TRIM(CustomerSupport[[#This Row],[Customer Name]])</f>
        <v>Mrs. Marcia Lewis</v>
      </c>
      <c r="U7024">
        <f>MONTH(CustomerSupport[[#This Row],[Date of Purchase]])</f>
        <v>5</v>
      </c>
      <c r="V7024" t="str">
        <f>TEXT('Working data'!G7024,"mmmm")</f>
        <v>May</v>
      </c>
      <c r="W7024">
        <f>YEAR(CustomerSupport[[#This Row],[Date of Purchase]])</f>
        <v>2020</v>
      </c>
      <c r="X7024" t="str">
        <f t="shared" si="109"/>
        <v/>
      </c>
    </row>
    <row r="7025" spans="1:24" ht="14.25" customHeight="1" x14ac:dyDescent="0.4">
      <c r="A7025">
        <v>7024</v>
      </c>
      <c r="B7025" t="s">
        <v>22726</v>
      </c>
      <c r="C7025" t="s">
        <v>22727</v>
      </c>
      <c r="D7025">
        <v>21</v>
      </c>
      <c r="E7025" t="s">
        <v>58</v>
      </c>
      <c r="F7025" t="s">
        <v>249</v>
      </c>
      <c r="G7025" s="1">
        <v>43840</v>
      </c>
      <c r="H7025" t="s">
        <v>45</v>
      </c>
      <c r="I7025" t="s">
        <v>22</v>
      </c>
      <c r="J7025" t="s">
        <v>22728</v>
      </c>
      <c r="K7025" t="s">
        <v>24</v>
      </c>
      <c r="M7025" t="s">
        <v>41</v>
      </c>
      <c r="N7025" t="s">
        <v>26</v>
      </c>
      <c r="O7025" s="3">
        <v>45078.860289351855</v>
      </c>
      <c r="R7025">
        <v>7024</v>
      </c>
      <c r="S7025" t="str">
        <f>PROPER(CustomerSupport[[#This Row],[Resolution]])</f>
        <v/>
      </c>
      <c r="T7025" t="str">
        <f>TRIM(CustomerSupport[[#This Row],[Customer Name]])</f>
        <v>John Ramsey</v>
      </c>
      <c r="U7025">
        <f>MONTH(CustomerSupport[[#This Row],[Date of Purchase]])</f>
        <v>1</v>
      </c>
      <c r="V7025" t="str">
        <f>TEXT('Working data'!G7025,"mmmm")</f>
        <v>January</v>
      </c>
      <c r="W7025">
        <f>YEAR(CustomerSupport[[#This Row],[Date of Purchase]])</f>
        <v>2020</v>
      </c>
      <c r="X7025" t="str">
        <f t="shared" si="109"/>
        <v/>
      </c>
    </row>
    <row r="7026" spans="1:24" ht="14.25" customHeight="1" x14ac:dyDescent="0.4">
      <c r="A7026">
        <v>7025</v>
      </c>
      <c r="B7026" t="s">
        <v>22729</v>
      </c>
      <c r="C7026" t="s">
        <v>22730</v>
      </c>
      <c r="D7026">
        <v>33</v>
      </c>
      <c r="E7026" t="s">
        <v>58</v>
      </c>
      <c r="F7026" t="s">
        <v>281</v>
      </c>
      <c r="G7026" s="1">
        <v>44354</v>
      </c>
      <c r="H7026" t="s">
        <v>59</v>
      </c>
      <c r="I7026" t="s">
        <v>46</v>
      </c>
      <c r="J7026" s="2" t="s">
        <v>22731</v>
      </c>
      <c r="K7026" t="s">
        <v>39</v>
      </c>
      <c r="L7026" t="s">
        <v>22732</v>
      </c>
      <c r="M7026" t="s">
        <v>143</v>
      </c>
      <c r="N7026" t="s">
        <v>26</v>
      </c>
      <c r="O7026" s="3">
        <v>45078.14571759259</v>
      </c>
      <c r="P7026" s="3">
        <v>45078.274884259263</v>
      </c>
      <c r="Q7026">
        <v>3</v>
      </c>
      <c r="R7026">
        <v>7025</v>
      </c>
      <c r="S7026" t="str">
        <f>PROPER(CustomerSupport[[#This Row],[Resolution]])</f>
        <v>Political Each Respond Someone From Line Determine.</v>
      </c>
      <c r="T7026" t="str">
        <f>TRIM(CustomerSupport[[#This Row],[Customer Name]])</f>
        <v>Phillip Gaines</v>
      </c>
      <c r="U7026">
        <f>MONTH(CustomerSupport[[#This Row],[Date of Purchase]])</f>
        <v>6</v>
      </c>
      <c r="V7026" t="str">
        <f>TEXT('Working data'!G7026,"mmmm")</f>
        <v>June</v>
      </c>
      <c r="W7026">
        <f>YEAR(CustomerSupport[[#This Row],[Date of Purchase]])</f>
        <v>2021</v>
      </c>
      <c r="X7026">
        <f t="shared" si="109"/>
        <v>3.1000000001513399</v>
      </c>
    </row>
    <row r="7027" spans="1:24" ht="14.25" customHeight="1" x14ac:dyDescent="0.4">
      <c r="A7027">
        <v>7026</v>
      </c>
      <c r="B7027" t="s">
        <v>22733</v>
      </c>
      <c r="C7027" t="s">
        <v>22734</v>
      </c>
      <c r="D7027">
        <v>37</v>
      </c>
      <c r="E7027" t="s">
        <v>58</v>
      </c>
      <c r="F7027" t="s">
        <v>485</v>
      </c>
      <c r="G7027" s="1">
        <v>44092</v>
      </c>
      <c r="H7027" t="s">
        <v>21</v>
      </c>
      <c r="I7027" t="s">
        <v>52</v>
      </c>
      <c r="J7027" t="s">
        <v>985</v>
      </c>
      <c r="K7027" t="s">
        <v>24</v>
      </c>
      <c r="M7027" t="s">
        <v>143</v>
      </c>
      <c r="N7027" t="s">
        <v>26</v>
      </c>
      <c r="O7027" s="3">
        <v>45078.079062500001</v>
      </c>
      <c r="R7027">
        <v>7026</v>
      </c>
      <c r="S7027" t="str">
        <f>PROPER(CustomerSupport[[#This Row],[Resolution]])</f>
        <v/>
      </c>
      <c r="T7027" t="str">
        <f>TRIM(CustomerSupport[[#This Row],[Customer Name]])</f>
        <v>Samuel Jenkins</v>
      </c>
      <c r="U7027">
        <f>MONTH(CustomerSupport[[#This Row],[Date of Purchase]])</f>
        <v>9</v>
      </c>
      <c r="V7027" t="str">
        <f>TEXT('Working data'!G7027,"mmmm")</f>
        <v>September</v>
      </c>
      <c r="W7027">
        <f>YEAR(CustomerSupport[[#This Row],[Date of Purchase]])</f>
        <v>2020</v>
      </c>
      <c r="X7027" t="str">
        <f t="shared" si="109"/>
        <v/>
      </c>
    </row>
    <row r="7028" spans="1:24" ht="14.25" customHeight="1" x14ac:dyDescent="0.4">
      <c r="A7028">
        <v>7027</v>
      </c>
      <c r="B7028" t="s">
        <v>22735</v>
      </c>
      <c r="C7028" t="s">
        <v>22736</v>
      </c>
      <c r="D7028">
        <v>20</v>
      </c>
      <c r="E7028" t="s">
        <v>29</v>
      </c>
      <c r="F7028" t="s">
        <v>36</v>
      </c>
      <c r="G7028" s="1">
        <v>44380</v>
      </c>
      <c r="H7028" t="s">
        <v>21</v>
      </c>
      <c r="I7028" t="s">
        <v>37</v>
      </c>
      <c r="J7028" s="2" t="s">
        <v>22737</v>
      </c>
      <c r="K7028" t="s">
        <v>39</v>
      </c>
      <c r="L7028" t="s">
        <v>22738</v>
      </c>
      <c r="M7028" t="s">
        <v>25</v>
      </c>
      <c r="N7028" t="s">
        <v>55</v>
      </c>
      <c r="O7028" s="3">
        <v>45078.17769675926</v>
      </c>
      <c r="P7028" s="3">
        <v>45078.656863425924</v>
      </c>
      <c r="Q7028">
        <v>2</v>
      </c>
      <c r="R7028">
        <v>7027</v>
      </c>
      <c r="S7028" t="str">
        <f>PROPER(CustomerSupport[[#This Row],[Resolution]])</f>
        <v>Soon Read Off Surface Run Alone Though.</v>
      </c>
      <c r="T7028" t="str">
        <f>TRIM(CustomerSupport[[#This Row],[Customer Name]])</f>
        <v>Tina Thomas</v>
      </c>
      <c r="U7028">
        <f>MONTH(CustomerSupport[[#This Row],[Date of Purchase]])</f>
        <v>7</v>
      </c>
      <c r="V7028" t="str">
        <f>TEXT('Working data'!G7028,"mmmm")</f>
        <v>July</v>
      </c>
      <c r="W7028">
        <f>YEAR(CustomerSupport[[#This Row],[Date of Purchase]])</f>
        <v>2021</v>
      </c>
      <c r="X7028">
        <f t="shared" si="109"/>
        <v>11.499999999941792</v>
      </c>
    </row>
    <row r="7029" spans="1:24" ht="14.25" customHeight="1" x14ac:dyDescent="0.4">
      <c r="A7029">
        <v>7028</v>
      </c>
      <c r="B7029" t="s">
        <v>22739</v>
      </c>
      <c r="C7029" t="s">
        <v>22740</v>
      </c>
      <c r="D7029">
        <v>32</v>
      </c>
      <c r="E7029" t="s">
        <v>19</v>
      </c>
      <c r="F7029" t="s">
        <v>30</v>
      </c>
      <c r="G7029" s="1">
        <v>44540</v>
      </c>
      <c r="H7029" t="s">
        <v>66</v>
      </c>
      <c r="I7029" t="s">
        <v>99</v>
      </c>
      <c r="J7029" s="2" t="s">
        <v>22741</v>
      </c>
      <c r="K7029" t="s">
        <v>62</v>
      </c>
      <c r="M7029" t="s">
        <v>25</v>
      </c>
      <c r="N7029" t="s">
        <v>83</v>
      </c>
      <c r="R7029">
        <v>7028</v>
      </c>
      <c r="S7029" t="str">
        <f>PROPER(CustomerSupport[[#This Row],[Resolution]])</f>
        <v/>
      </c>
      <c r="T7029" t="str">
        <f>TRIM(CustomerSupport[[#This Row],[Customer Name]])</f>
        <v>Dawn Daniel</v>
      </c>
      <c r="U7029">
        <f>MONTH(CustomerSupport[[#This Row],[Date of Purchase]])</f>
        <v>12</v>
      </c>
      <c r="V7029" t="str">
        <f>TEXT('Working data'!G7029,"mmmm")</f>
        <v>December</v>
      </c>
      <c r="W7029">
        <f>YEAR(CustomerSupport[[#This Row],[Date of Purchase]])</f>
        <v>2021</v>
      </c>
      <c r="X7029" t="str">
        <f t="shared" si="109"/>
        <v/>
      </c>
    </row>
    <row r="7030" spans="1:24" ht="14.25" customHeight="1" x14ac:dyDescent="0.4">
      <c r="A7030">
        <v>7029</v>
      </c>
      <c r="B7030" t="s">
        <v>22742</v>
      </c>
      <c r="C7030" t="s">
        <v>22743</v>
      </c>
      <c r="D7030">
        <v>54</v>
      </c>
      <c r="E7030" t="s">
        <v>29</v>
      </c>
      <c r="F7030" t="s">
        <v>249</v>
      </c>
      <c r="G7030" s="1">
        <v>44495</v>
      </c>
      <c r="H7030" t="s">
        <v>21</v>
      </c>
      <c r="I7030" t="s">
        <v>46</v>
      </c>
      <c r="J7030" s="2" t="s">
        <v>22744</v>
      </c>
      <c r="K7030" t="s">
        <v>39</v>
      </c>
      <c r="L7030" t="s">
        <v>22745</v>
      </c>
      <c r="M7030" t="s">
        <v>89</v>
      </c>
      <c r="N7030" t="s">
        <v>83</v>
      </c>
      <c r="O7030" s="3">
        <v>45078.4687037037</v>
      </c>
      <c r="P7030" s="3">
        <v>45078.19023148148</v>
      </c>
      <c r="Q7030">
        <v>1</v>
      </c>
      <c r="R7030">
        <v>7029</v>
      </c>
      <c r="S7030" t="str">
        <f>PROPER(CustomerSupport[[#This Row],[Resolution]])</f>
        <v>The Traditional Necessary Cup Bit Space In.</v>
      </c>
      <c r="T7030" t="str">
        <f>TRIM(CustomerSupport[[#This Row],[Customer Name]])</f>
        <v>Mark Sanchez</v>
      </c>
      <c r="U7030">
        <f>MONTH(CustomerSupport[[#This Row],[Date of Purchase]])</f>
        <v>10</v>
      </c>
      <c r="V7030" t="str">
        <f>TEXT('Working data'!G7030,"mmmm")</f>
        <v>October</v>
      </c>
      <c r="W7030">
        <f>YEAR(CustomerSupport[[#This Row],[Date of Purchase]])</f>
        <v>2021</v>
      </c>
      <c r="X7030">
        <f t="shared" si="109"/>
        <v>-6.6833333332906477</v>
      </c>
    </row>
    <row r="7031" spans="1:24" ht="14.25" customHeight="1" x14ac:dyDescent="0.4">
      <c r="A7031">
        <v>7030</v>
      </c>
      <c r="B7031" t="s">
        <v>22746</v>
      </c>
      <c r="C7031" t="s">
        <v>22747</v>
      </c>
      <c r="D7031">
        <v>33</v>
      </c>
      <c r="E7031" t="s">
        <v>19</v>
      </c>
      <c r="F7031" t="s">
        <v>211</v>
      </c>
      <c r="G7031" s="1">
        <v>44149</v>
      </c>
      <c r="H7031" t="s">
        <v>45</v>
      </c>
      <c r="I7031" t="s">
        <v>67</v>
      </c>
      <c r="J7031" s="2" t="s">
        <v>22748</v>
      </c>
      <c r="K7031" t="s">
        <v>39</v>
      </c>
      <c r="L7031" t="s">
        <v>22749</v>
      </c>
      <c r="M7031" t="s">
        <v>25</v>
      </c>
      <c r="N7031" t="s">
        <v>83</v>
      </c>
      <c r="O7031" s="3">
        <v>45078.202743055554</v>
      </c>
      <c r="P7031" s="3">
        <v>45078.633993055555</v>
      </c>
      <c r="Q7031">
        <v>1</v>
      </c>
      <c r="R7031">
        <v>7030</v>
      </c>
      <c r="S7031" t="str">
        <f>PROPER(CustomerSupport[[#This Row],[Resolution]])</f>
        <v>Blue Collection Ready Water Lawyer Job Less.</v>
      </c>
      <c r="T7031" t="str">
        <f>TRIM(CustomerSupport[[#This Row],[Customer Name]])</f>
        <v>Bryan Lee</v>
      </c>
      <c r="U7031">
        <f>MONTH(CustomerSupport[[#This Row],[Date of Purchase]])</f>
        <v>11</v>
      </c>
      <c r="V7031" t="str">
        <f>TEXT('Working data'!G7031,"mmmm")</f>
        <v>November</v>
      </c>
      <c r="W7031">
        <f>YEAR(CustomerSupport[[#This Row],[Date of Purchase]])</f>
        <v>2020</v>
      </c>
      <c r="X7031">
        <f t="shared" si="109"/>
        <v>10.350000000034925</v>
      </c>
    </row>
    <row r="7032" spans="1:24" ht="14.25" customHeight="1" x14ac:dyDescent="0.4">
      <c r="A7032">
        <v>7031</v>
      </c>
      <c r="B7032" t="s">
        <v>22750</v>
      </c>
      <c r="C7032" t="s">
        <v>22751</v>
      </c>
      <c r="D7032">
        <v>52</v>
      </c>
      <c r="E7032" t="s">
        <v>19</v>
      </c>
      <c r="F7032" t="s">
        <v>699</v>
      </c>
      <c r="G7032" s="1">
        <v>43999</v>
      </c>
      <c r="H7032" t="s">
        <v>21</v>
      </c>
      <c r="I7032" t="s">
        <v>177</v>
      </c>
      <c r="J7032" t="s">
        <v>22752</v>
      </c>
      <c r="K7032" t="s">
        <v>24</v>
      </c>
      <c r="M7032" t="s">
        <v>25</v>
      </c>
      <c r="N7032" t="s">
        <v>55</v>
      </c>
      <c r="O7032" s="3">
        <v>45078.945127314815</v>
      </c>
      <c r="R7032">
        <v>7031</v>
      </c>
      <c r="S7032" t="str">
        <f>PROPER(CustomerSupport[[#This Row],[Resolution]])</f>
        <v/>
      </c>
      <c r="T7032" t="str">
        <f>TRIM(CustomerSupport[[#This Row],[Customer Name]])</f>
        <v>James Welch</v>
      </c>
      <c r="U7032">
        <f>MONTH(CustomerSupport[[#This Row],[Date of Purchase]])</f>
        <v>6</v>
      </c>
      <c r="V7032" t="str">
        <f>TEXT('Working data'!G7032,"mmmm")</f>
        <v>June</v>
      </c>
      <c r="W7032">
        <f>YEAR(CustomerSupport[[#This Row],[Date of Purchase]])</f>
        <v>2020</v>
      </c>
      <c r="X7032" t="str">
        <f t="shared" si="109"/>
        <v/>
      </c>
    </row>
    <row r="7033" spans="1:24" ht="14.25" customHeight="1" x14ac:dyDescent="0.4">
      <c r="A7033">
        <v>7032</v>
      </c>
      <c r="B7033" t="s">
        <v>22753</v>
      </c>
      <c r="C7033" t="s">
        <v>22754</v>
      </c>
      <c r="D7033">
        <v>36</v>
      </c>
      <c r="E7033" t="s">
        <v>19</v>
      </c>
      <c r="F7033" t="s">
        <v>223</v>
      </c>
      <c r="G7033" s="1">
        <v>44180</v>
      </c>
      <c r="H7033" t="s">
        <v>59</v>
      </c>
      <c r="I7033" t="s">
        <v>46</v>
      </c>
      <c r="J7033" s="2" t="s">
        <v>22755</v>
      </c>
      <c r="K7033" t="s">
        <v>24</v>
      </c>
      <c r="M7033" t="s">
        <v>41</v>
      </c>
      <c r="N7033" t="s">
        <v>55</v>
      </c>
      <c r="O7033" s="3">
        <v>45078.854166666664</v>
      </c>
      <c r="R7033">
        <v>7032</v>
      </c>
      <c r="S7033" t="str">
        <f>PROPER(CustomerSupport[[#This Row],[Resolution]])</f>
        <v/>
      </c>
      <c r="T7033" t="str">
        <f>TRIM(CustomerSupport[[#This Row],[Customer Name]])</f>
        <v>Mrs. Andrea Morales</v>
      </c>
      <c r="U7033">
        <f>MONTH(CustomerSupport[[#This Row],[Date of Purchase]])</f>
        <v>12</v>
      </c>
      <c r="V7033" t="str">
        <f>TEXT('Working data'!G7033,"mmmm")</f>
        <v>December</v>
      </c>
      <c r="W7033">
        <f>YEAR(CustomerSupport[[#This Row],[Date of Purchase]])</f>
        <v>2020</v>
      </c>
      <c r="X7033" t="str">
        <f t="shared" si="109"/>
        <v/>
      </c>
    </row>
    <row r="7034" spans="1:24" ht="14.25" customHeight="1" x14ac:dyDescent="0.4">
      <c r="A7034">
        <v>7033</v>
      </c>
      <c r="B7034" t="s">
        <v>22756</v>
      </c>
      <c r="C7034" t="s">
        <v>22757</v>
      </c>
      <c r="D7034">
        <v>20</v>
      </c>
      <c r="E7034" t="s">
        <v>19</v>
      </c>
      <c r="F7034" t="s">
        <v>281</v>
      </c>
      <c r="G7034" s="1">
        <v>43890</v>
      </c>
      <c r="H7034" t="s">
        <v>67</v>
      </c>
      <c r="I7034" t="s">
        <v>52</v>
      </c>
      <c r="J7034" s="2" t="s">
        <v>22758</v>
      </c>
      <c r="K7034" t="s">
        <v>24</v>
      </c>
      <c r="M7034" t="s">
        <v>143</v>
      </c>
      <c r="N7034" t="s">
        <v>33</v>
      </c>
      <c r="O7034" s="3">
        <v>45078.654189814813</v>
      </c>
      <c r="R7034">
        <v>7033</v>
      </c>
      <c r="S7034" t="str">
        <f>PROPER(CustomerSupport[[#This Row],[Resolution]])</f>
        <v/>
      </c>
      <c r="T7034" t="str">
        <f>TRIM(CustomerSupport[[#This Row],[Customer Name]])</f>
        <v>Kristin Morgan</v>
      </c>
      <c r="U7034">
        <f>MONTH(CustomerSupport[[#This Row],[Date of Purchase]])</f>
        <v>2</v>
      </c>
      <c r="V7034" t="str">
        <f>TEXT('Working data'!G7034,"mmmm")</f>
        <v>February</v>
      </c>
      <c r="W7034">
        <f>YEAR(CustomerSupport[[#This Row],[Date of Purchase]])</f>
        <v>2020</v>
      </c>
      <c r="X7034" t="str">
        <f t="shared" si="109"/>
        <v/>
      </c>
    </row>
    <row r="7035" spans="1:24" ht="14.25" customHeight="1" x14ac:dyDescent="0.4">
      <c r="A7035">
        <v>7034</v>
      </c>
      <c r="B7035" t="s">
        <v>22759</v>
      </c>
      <c r="C7035" t="s">
        <v>22760</v>
      </c>
      <c r="D7035">
        <v>25</v>
      </c>
      <c r="E7035" t="s">
        <v>29</v>
      </c>
      <c r="F7035" t="s">
        <v>317</v>
      </c>
      <c r="G7035" s="1">
        <v>44043</v>
      </c>
      <c r="H7035" t="s">
        <v>66</v>
      </c>
      <c r="I7035" t="s">
        <v>31</v>
      </c>
      <c r="J7035" t="s">
        <v>22761</v>
      </c>
      <c r="K7035" t="s">
        <v>62</v>
      </c>
      <c r="M7035" t="s">
        <v>143</v>
      </c>
      <c r="N7035" t="s">
        <v>55</v>
      </c>
      <c r="R7035">
        <v>7034</v>
      </c>
      <c r="S7035" t="str">
        <f>PROPER(CustomerSupport[[#This Row],[Resolution]])</f>
        <v/>
      </c>
      <c r="T7035" t="str">
        <f>TRIM(CustomerSupport[[#This Row],[Customer Name]])</f>
        <v>Cristian Daniels</v>
      </c>
      <c r="U7035">
        <f>MONTH(CustomerSupport[[#This Row],[Date of Purchase]])</f>
        <v>7</v>
      </c>
      <c r="V7035" t="str">
        <f>TEXT('Working data'!G7035,"mmmm")</f>
        <v>July</v>
      </c>
      <c r="W7035">
        <f>YEAR(CustomerSupport[[#This Row],[Date of Purchase]])</f>
        <v>2020</v>
      </c>
      <c r="X7035" t="str">
        <f t="shared" si="109"/>
        <v/>
      </c>
    </row>
    <row r="7036" spans="1:24" ht="14.25" customHeight="1" x14ac:dyDescent="0.4">
      <c r="A7036">
        <v>7035</v>
      </c>
      <c r="B7036" t="s">
        <v>22762</v>
      </c>
      <c r="C7036" t="s">
        <v>22763</v>
      </c>
      <c r="D7036">
        <v>67</v>
      </c>
      <c r="E7036" t="s">
        <v>19</v>
      </c>
      <c r="F7036" t="s">
        <v>431</v>
      </c>
      <c r="G7036" s="1">
        <v>43969</v>
      </c>
      <c r="H7036" t="s">
        <v>21</v>
      </c>
      <c r="I7036" t="s">
        <v>22</v>
      </c>
      <c r="J7036" t="s">
        <v>22764</v>
      </c>
      <c r="K7036" t="s">
        <v>24</v>
      </c>
      <c r="M7036" t="s">
        <v>89</v>
      </c>
      <c r="N7036" t="s">
        <v>83</v>
      </c>
      <c r="O7036" s="3">
        <v>45078.128530092596</v>
      </c>
      <c r="R7036">
        <v>7035</v>
      </c>
      <c r="S7036" t="str">
        <f>PROPER(CustomerSupport[[#This Row],[Resolution]])</f>
        <v/>
      </c>
      <c r="T7036" t="str">
        <f>TRIM(CustomerSupport[[#This Row],[Customer Name]])</f>
        <v>Richard Lara</v>
      </c>
      <c r="U7036">
        <f>MONTH(CustomerSupport[[#This Row],[Date of Purchase]])</f>
        <v>5</v>
      </c>
      <c r="V7036" t="str">
        <f>TEXT('Working data'!G7036,"mmmm")</f>
        <v>May</v>
      </c>
      <c r="W7036">
        <f>YEAR(CustomerSupport[[#This Row],[Date of Purchase]])</f>
        <v>2020</v>
      </c>
      <c r="X7036" t="str">
        <f t="shared" si="109"/>
        <v/>
      </c>
    </row>
    <row r="7037" spans="1:24" ht="14.25" customHeight="1" x14ac:dyDescent="0.4">
      <c r="A7037">
        <v>7036</v>
      </c>
      <c r="B7037" t="s">
        <v>22765</v>
      </c>
      <c r="C7037" t="s">
        <v>22766</v>
      </c>
      <c r="D7037">
        <v>24</v>
      </c>
      <c r="E7037" t="s">
        <v>29</v>
      </c>
      <c r="F7037" t="s">
        <v>51</v>
      </c>
      <c r="G7037" s="1">
        <v>44228</v>
      </c>
      <c r="H7037" t="s">
        <v>59</v>
      </c>
      <c r="I7037" t="s">
        <v>77</v>
      </c>
      <c r="J7037" s="2" t="s">
        <v>22767</v>
      </c>
      <c r="K7037" t="s">
        <v>24</v>
      </c>
      <c r="M7037" t="s">
        <v>25</v>
      </c>
      <c r="N7037" t="s">
        <v>33</v>
      </c>
      <c r="O7037" s="3">
        <v>45078.893831018519</v>
      </c>
      <c r="R7037">
        <v>7036</v>
      </c>
      <c r="S7037" t="str">
        <f>PROPER(CustomerSupport[[#This Row],[Resolution]])</f>
        <v/>
      </c>
      <c r="T7037" t="str">
        <f>TRIM(CustomerSupport[[#This Row],[Customer Name]])</f>
        <v>Janice Harris</v>
      </c>
      <c r="U7037">
        <f>MONTH(CustomerSupport[[#This Row],[Date of Purchase]])</f>
        <v>2</v>
      </c>
      <c r="V7037" t="str">
        <f>TEXT('Working data'!G7037,"mmmm")</f>
        <v>February</v>
      </c>
      <c r="W7037">
        <f>YEAR(CustomerSupport[[#This Row],[Date of Purchase]])</f>
        <v>2021</v>
      </c>
      <c r="X7037" t="str">
        <f t="shared" si="109"/>
        <v/>
      </c>
    </row>
    <row r="7038" spans="1:24" ht="14.25" customHeight="1" x14ac:dyDescent="0.4">
      <c r="A7038">
        <v>7037</v>
      </c>
      <c r="B7038" t="s">
        <v>22768</v>
      </c>
      <c r="C7038" t="s">
        <v>22769</v>
      </c>
      <c r="D7038">
        <v>53</v>
      </c>
      <c r="E7038" t="s">
        <v>29</v>
      </c>
      <c r="F7038" t="s">
        <v>92</v>
      </c>
      <c r="G7038" s="1">
        <v>44497</v>
      </c>
      <c r="H7038" t="s">
        <v>67</v>
      </c>
      <c r="I7038" t="s">
        <v>22</v>
      </c>
      <c r="J7038" s="2" t="s">
        <v>22770</v>
      </c>
      <c r="K7038" t="s">
        <v>62</v>
      </c>
      <c r="M7038" t="s">
        <v>143</v>
      </c>
      <c r="N7038" t="s">
        <v>33</v>
      </c>
      <c r="R7038">
        <v>7037</v>
      </c>
      <c r="S7038" t="str">
        <f>PROPER(CustomerSupport[[#This Row],[Resolution]])</f>
        <v/>
      </c>
      <c r="T7038" t="str">
        <f>TRIM(CustomerSupport[[#This Row],[Customer Name]])</f>
        <v>Dennis Hernandez</v>
      </c>
      <c r="U7038">
        <f>MONTH(CustomerSupport[[#This Row],[Date of Purchase]])</f>
        <v>10</v>
      </c>
      <c r="V7038" t="str">
        <f>TEXT('Working data'!G7038,"mmmm")</f>
        <v>October</v>
      </c>
      <c r="W7038">
        <f>YEAR(CustomerSupport[[#This Row],[Date of Purchase]])</f>
        <v>2021</v>
      </c>
      <c r="X7038" t="str">
        <f t="shared" si="109"/>
        <v/>
      </c>
    </row>
    <row r="7039" spans="1:24" ht="14.25" customHeight="1" x14ac:dyDescent="0.4">
      <c r="A7039">
        <v>7038</v>
      </c>
      <c r="B7039" t="s">
        <v>22771</v>
      </c>
      <c r="C7039" t="s">
        <v>22772</v>
      </c>
      <c r="D7039">
        <v>64</v>
      </c>
      <c r="E7039" t="s">
        <v>19</v>
      </c>
      <c r="F7039" t="s">
        <v>129</v>
      </c>
      <c r="G7039" s="1">
        <v>43936</v>
      </c>
      <c r="H7039" t="s">
        <v>67</v>
      </c>
      <c r="I7039" t="s">
        <v>141</v>
      </c>
      <c r="J7039" s="2" t="s">
        <v>22773</v>
      </c>
      <c r="K7039" t="s">
        <v>39</v>
      </c>
      <c r="L7039" t="s">
        <v>22774</v>
      </c>
      <c r="M7039" t="s">
        <v>89</v>
      </c>
      <c r="N7039" t="s">
        <v>55</v>
      </c>
      <c r="O7039" s="3">
        <v>45078.290393518517</v>
      </c>
      <c r="P7039" s="3">
        <v>45078.490393518521</v>
      </c>
      <c r="Q7039">
        <v>1</v>
      </c>
      <c r="R7039">
        <v>7038</v>
      </c>
      <c r="S7039" t="str">
        <f>PROPER(CustomerSupport[[#This Row],[Resolution]])</f>
        <v>Wind Than Foreign Inside Heavy Record Lawyer.</v>
      </c>
      <c r="T7039" t="str">
        <f>TRIM(CustomerSupport[[#This Row],[Customer Name]])</f>
        <v>Julie Johnson</v>
      </c>
      <c r="U7039">
        <f>MONTH(CustomerSupport[[#This Row],[Date of Purchase]])</f>
        <v>4</v>
      </c>
      <c r="V7039" t="str">
        <f>TEXT('Working data'!G7039,"mmmm")</f>
        <v>April</v>
      </c>
      <c r="W7039">
        <f>YEAR(CustomerSupport[[#This Row],[Date of Purchase]])</f>
        <v>2020</v>
      </c>
      <c r="X7039">
        <f t="shared" si="109"/>
        <v>4.8000000001047738</v>
      </c>
    </row>
    <row r="7040" spans="1:24" ht="14.25" customHeight="1" x14ac:dyDescent="0.4">
      <c r="A7040">
        <v>7039</v>
      </c>
      <c r="B7040" t="s">
        <v>22775</v>
      </c>
      <c r="C7040" t="s">
        <v>22776</v>
      </c>
      <c r="D7040">
        <v>23</v>
      </c>
      <c r="E7040" t="s">
        <v>58</v>
      </c>
      <c r="F7040" t="s">
        <v>51</v>
      </c>
      <c r="G7040" s="1">
        <v>44290</v>
      </c>
      <c r="H7040" t="s">
        <v>45</v>
      </c>
      <c r="I7040" t="s">
        <v>93</v>
      </c>
      <c r="J7040" t="s">
        <v>22777</v>
      </c>
      <c r="K7040" t="s">
        <v>62</v>
      </c>
      <c r="M7040" t="s">
        <v>25</v>
      </c>
      <c r="N7040" t="s">
        <v>33</v>
      </c>
      <c r="R7040">
        <v>7039</v>
      </c>
      <c r="S7040" t="str">
        <f>PROPER(CustomerSupport[[#This Row],[Resolution]])</f>
        <v/>
      </c>
      <c r="T7040" t="str">
        <f>TRIM(CustomerSupport[[#This Row],[Customer Name]])</f>
        <v>Sabrina Miller</v>
      </c>
      <c r="U7040">
        <f>MONTH(CustomerSupport[[#This Row],[Date of Purchase]])</f>
        <v>4</v>
      </c>
      <c r="V7040" t="str">
        <f>TEXT('Working data'!G7040,"mmmm")</f>
        <v>April</v>
      </c>
      <c r="W7040">
        <f>YEAR(CustomerSupport[[#This Row],[Date of Purchase]])</f>
        <v>2021</v>
      </c>
      <c r="X7040" t="str">
        <f t="shared" si="109"/>
        <v/>
      </c>
    </row>
    <row r="7041" spans="1:24" ht="14.25" customHeight="1" x14ac:dyDescent="0.4">
      <c r="A7041">
        <v>7040</v>
      </c>
      <c r="B7041" t="s">
        <v>22778</v>
      </c>
      <c r="C7041" t="s">
        <v>22779</v>
      </c>
      <c r="D7041">
        <v>30</v>
      </c>
      <c r="E7041" t="s">
        <v>19</v>
      </c>
      <c r="F7041" t="s">
        <v>103</v>
      </c>
      <c r="G7041" s="1">
        <v>44390</v>
      </c>
      <c r="H7041" t="s">
        <v>66</v>
      </c>
      <c r="I7041" t="s">
        <v>113</v>
      </c>
      <c r="J7041" t="s">
        <v>22780</v>
      </c>
      <c r="K7041" t="s">
        <v>39</v>
      </c>
      <c r="L7041" t="s">
        <v>22781</v>
      </c>
      <c r="M7041" t="s">
        <v>25</v>
      </c>
      <c r="N7041" t="s">
        <v>26</v>
      </c>
      <c r="O7041" s="3">
        <v>45078.107789351852</v>
      </c>
      <c r="P7041" s="3">
        <v>45078.440428240741</v>
      </c>
      <c r="Q7041">
        <v>2</v>
      </c>
      <c r="R7041">
        <v>7040</v>
      </c>
      <c r="S7041" t="str">
        <f>PROPER(CustomerSupport[[#This Row],[Resolution]])</f>
        <v>Throughout Growth Whom Late Thus What Beat.</v>
      </c>
      <c r="T7041" t="str">
        <f>TRIM(CustomerSupport[[#This Row],[Customer Name]])</f>
        <v>Nicholas Hernandez</v>
      </c>
      <c r="U7041">
        <f>MONTH(CustomerSupport[[#This Row],[Date of Purchase]])</f>
        <v>7</v>
      </c>
      <c r="V7041" t="str">
        <f>TEXT('Working data'!G7041,"mmmm")</f>
        <v>July</v>
      </c>
      <c r="W7041">
        <f>YEAR(CustomerSupport[[#This Row],[Date of Purchase]])</f>
        <v>2021</v>
      </c>
      <c r="X7041">
        <f t="shared" si="109"/>
        <v>7.9833333333372138</v>
      </c>
    </row>
    <row r="7042" spans="1:24" ht="14.25" customHeight="1" x14ac:dyDescent="0.4">
      <c r="A7042">
        <v>7041</v>
      </c>
      <c r="B7042" t="s">
        <v>22782</v>
      </c>
      <c r="C7042" t="s">
        <v>22783</v>
      </c>
      <c r="D7042">
        <v>34</v>
      </c>
      <c r="E7042" t="s">
        <v>58</v>
      </c>
      <c r="F7042" t="s">
        <v>456</v>
      </c>
      <c r="G7042" s="1">
        <v>44451</v>
      </c>
      <c r="H7042" t="s">
        <v>59</v>
      </c>
      <c r="I7042" t="s">
        <v>150</v>
      </c>
      <c r="J7042" s="2" t="s">
        <v>22784</v>
      </c>
      <c r="K7042" t="s">
        <v>62</v>
      </c>
      <c r="M7042" t="s">
        <v>25</v>
      </c>
      <c r="N7042" t="s">
        <v>55</v>
      </c>
      <c r="R7042">
        <v>7041</v>
      </c>
      <c r="S7042" t="str">
        <f>PROPER(CustomerSupport[[#This Row],[Resolution]])</f>
        <v/>
      </c>
      <c r="T7042" t="str">
        <f>TRIM(CustomerSupport[[#This Row],[Customer Name]])</f>
        <v>Kathleen Love</v>
      </c>
      <c r="U7042">
        <f>MONTH(CustomerSupport[[#This Row],[Date of Purchase]])</f>
        <v>9</v>
      </c>
      <c r="V7042" t="str">
        <f>TEXT('Working data'!G7042,"mmmm")</f>
        <v>September</v>
      </c>
      <c r="W7042">
        <f>YEAR(CustomerSupport[[#This Row],[Date of Purchase]])</f>
        <v>2021</v>
      </c>
      <c r="X7042" t="str">
        <f t="shared" ref="X7042:X7105" si="110">IF(OR(O7042="",P7042=""),"",(P7042-O7042)*24)</f>
        <v/>
      </c>
    </row>
    <row r="7043" spans="1:24" ht="14.25" customHeight="1" x14ac:dyDescent="0.4">
      <c r="A7043">
        <v>7042</v>
      </c>
      <c r="B7043" t="s">
        <v>22785</v>
      </c>
      <c r="C7043" t="s">
        <v>22786</v>
      </c>
      <c r="D7043">
        <v>52</v>
      </c>
      <c r="E7043" t="s">
        <v>58</v>
      </c>
      <c r="F7043" t="s">
        <v>397</v>
      </c>
      <c r="G7043" s="1">
        <v>44305</v>
      </c>
      <c r="H7043" t="s">
        <v>67</v>
      </c>
      <c r="I7043" t="s">
        <v>67</v>
      </c>
      <c r="J7043" s="2" t="s">
        <v>22787</v>
      </c>
      <c r="K7043" t="s">
        <v>39</v>
      </c>
      <c r="L7043" t="s">
        <v>22788</v>
      </c>
      <c r="M7043" t="s">
        <v>41</v>
      </c>
      <c r="N7043" t="s">
        <v>55</v>
      </c>
      <c r="O7043" s="3">
        <v>45078.168935185182</v>
      </c>
      <c r="P7043" s="3">
        <v>45078.131435185183</v>
      </c>
      <c r="Q7043">
        <v>3</v>
      </c>
      <c r="R7043">
        <v>7042</v>
      </c>
      <c r="S7043" t="str">
        <f>PROPER(CustomerSupport[[#This Row],[Resolution]])</f>
        <v>Weight Consider Carry Surface Teach Generation.</v>
      </c>
      <c r="T7043" t="str">
        <f>TRIM(CustomerSupport[[#This Row],[Customer Name]])</f>
        <v>Joanna Hoover</v>
      </c>
      <c r="U7043">
        <f>MONTH(CustomerSupport[[#This Row],[Date of Purchase]])</f>
        <v>4</v>
      </c>
      <c r="V7043" t="str">
        <f>TEXT('Working data'!G7043,"mmmm")</f>
        <v>April</v>
      </c>
      <c r="W7043">
        <f>YEAR(CustomerSupport[[#This Row],[Date of Purchase]])</f>
        <v>2021</v>
      </c>
      <c r="X7043">
        <f t="shared" si="110"/>
        <v>-0.8999999999650754</v>
      </c>
    </row>
    <row r="7044" spans="1:24" ht="14.25" customHeight="1" x14ac:dyDescent="0.4">
      <c r="A7044">
        <v>7043</v>
      </c>
      <c r="B7044" t="s">
        <v>22789</v>
      </c>
      <c r="C7044" t="s">
        <v>22790</v>
      </c>
      <c r="D7044">
        <v>25</v>
      </c>
      <c r="E7044" t="s">
        <v>58</v>
      </c>
      <c r="F7044" t="s">
        <v>421</v>
      </c>
      <c r="G7044" s="1">
        <v>44187</v>
      </c>
      <c r="H7044" t="s">
        <v>21</v>
      </c>
      <c r="I7044" t="s">
        <v>99</v>
      </c>
      <c r="J7044" t="s">
        <v>22791</v>
      </c>
      <c r="K7044" t="s">
        <v>24</v>
      </c>
      <c r="M7044" t="s">
        <v>25</v>
      </c>
      <c r="N7044" t="s">
        <v>26</v>
      </c>
      <c r="O7044" s="3">
        <v>45078.265474537038</v>
      </c>
      <c r="R7044">
        <v>7043</v>
      </c>
      <c r="S7044" t="str">
        <f>PROPER(CustomerSupport[[#This Row],[Resolution]])</f>
        <v/>
      </c>
      <c r="T7044" t="str">
        <f>TRIM(CustomerSupport[[#This Row],[Customer Name]])</f>
        <v>Carol Hernandez</v>
      </c>
      <c r="U7044">
        <f>MONTH(CustomerSupport[[#This Row],[Date of Purchase]])</f>
        <v>12</v>
      </c>
      <c r="V7044" t="str">
        <f>TEXT('Working data'!G7044,"mmmm")</f>
        <v>December</v>
      </c>
      <c r="W7044">
        <f>YEAR(CustomerSupport[[#This Row],[Date of Purchase]])</f>
        <v>2020</v>
      </c>
      <c r="X7044" t="str">
        <f t="shared" si="110"/>
        <v/>
      </c>
    </row>
    <row r="7045" spans="1:24" ht="14.25" customHeight="1" x14ac:dyDescent="0.4">
      <c r="A7045">
        <v>7044</v>
      </c>
      <c r="B7045" t="s">
        <v>22792</v>
      </c>
      <c r="C7045" t="s">
        <v>22793</v>
      </c>
      <c r="D7045">
        <v>58</v>
      </c>
      <c r="E7045" t="s">
        <v>19</v>
      </c>
      <c r="F7045" t="s">
        <v>76</v>
      </c>
      <c r="G7045" s="1">
        <v>43967</v>
      </c>
      <c r="H7045" t="s">
        <v>59</v>
      </c>
      <c r="I7045" t="s">
        <v>177</v>
      </c>
      <c r="J7045" s="2" t="s">
        <v>22794</v>
      </c>
      <c r="K7045" t="s">
        <v>24</v>
      </c>
      <c r="M7045" t="s">
        <v>89</v>
      </c>
      <c r="N7045" t="s">
        <v>33</v>
      </c>
      <c r="O7045" s="3">
        <v>45078.422442129631</v>
      </c>
      <c r="R7045">
        <v>7044</v>
      </c>
      <c r="S7045" t="str">
        <f>PROPER(CustomerSupport[[#This Row],[Resolution]])</f>
        <v/>
      </c>
      <c r="T7045" t="str">
        <f>TRIM(CustomerSupport[[#This Row],[Customer Name]])</f>
        <v>Lisa Sparks</v>
      </c>
      <c r="U7045">
        <f>MONTH(CustomerSupport[[#This Row],[Date of Purchase]])</f>
        <v>5</v>
      </c>
      <c r="V7045" t="str">
        <f>TEXT('Working data'!G7045,"mmmm")</f>
        <v>May</v>
      </c>
      <c r="W7045">
        <f>YEAR(CustomerSupport[[#This Row],[Date of Purchase]])</f>
        <v>2020</v>
      </c>
      <c r="X7045" t="str">
        <f t="shared" si="110"/>
        <v/>
      </c>
    </row>
    <row r="7046" spans="1:24" ht="14.25" customHeight="1" x14ac:dyDescent="0.4">
      <c r="A7046">
        <v>7045</v>
      </c>
      <c r="B7046" t="s">
        <v>22795</v>
      </c>
      <c r="C7046" t="s">
        <v>22796</v>
      </c>
      <c r="D7046">
        <v>28</v>
      </c>
      <c r="E7046" t="s">
        <v>19</v>
      </c>
      <c r="F7046" t="s">
        <v>202</v>
      </c>
      <c r="G7046" s="1">
        <v>44224</v>
      </c>
      <c r="H7046" t="s">
        <v>21</v>
      </c>
      <c r="I7046" t="s">
        <v>60</v>
      </c>
      <c r="J7046" t="s">
        <v>357</v>
      </c>
      <c r="K7046" t="s">
        <v>62</v>
      </c>
      <c r="M7046" t="s">
        <v>89</v>
      </c>
      <c r="N7046" t="s">
        <v>83</v>
      </c>
      <c r="R7046">
        <v>7045</v>
      </c>
      <c r="S7046" t="str">
        <f>PROPER(CustomerSupport[[#This Row],[Resolution]])</f>
        <v/>
      </c>
      <c r="T7046" t="str">
        <f>TRIM(CustomerSupport[[#This Row],[Customer Name]])</f>
        <v>Melissa Pierce</v>
      </c>
      <c r="U7046">
        <f>MONTH(CustomerSupport[[#This Row],[Date of Purchase]])</f>
        <v>1</v>
      </c>
      <c r="V7046" t="str">
        <f>TEXT('Working data'!G7046,"mmmm")</f>
        <v>January</v>
      </c>
      <c r="W7046">
        <f>YEAR(CustomerSupport[[#This Row],[Date of Purchase]])</f>
        <v>2021</v>
      </c>
      <c r="X7046" t="str">
        <f t="shared" si="110"/>
        <v/>
      </c>
    </row>
    <row r="7047" spans="1:24" ht="14.25" customHeight="1" x14ac:dyDescent="0.4">
      <c r="A7047">
        <v>7046</v>
      </c>
      <c r="B7047" t="s">
        <v>22797</v>
      </c>
      <c r="C7047" t="s">
        <v>22798</v>
      </c>
      <c r="D7047">
        <v>41</v>
      </c>
      <c r="E7047" t="s">
        <v>19</v>
      </c>
      <c r="F7047" t="s">
        <v>92</v>
      </c>
      <c r="G7047" s="1">
        <v>44381</v>
      </c>
      <c r="H7047" t="s">
        <v>21</v>
      </c>
      <c r="I7047" t="s">
        <v>150</v>
      </c>
      <c r="J7047" t="s">
        <v>22799</v>
      </c>
      <c r="K7047" t="s">
        <v>24</v>
      </c>
      <c r="M7047" t="s">
        <v>25</v>
      </c>
      <c r="N7047" t="s">
        <v>26</v>
      </c>
      <c r="O7047" s="3">
        <v>45078.11619212963</v>
      </c>
      <c r="R7047">
        <v>7046</v>
      </c>
      <c r="S7047" t="str">
        <f>PROPER(CustomerSupport[[#This Row],[Resolution]])</f>
        <v/>
      </c>
      <c r="T7047" t="str">
        <f>TRIM(CustomerSupport[[#This Row],[Customer Name]])</f>
        <v>Stephanie Austin</v>
      </c>
      <c r="U7047">
        <f>MONTH(CustomerSupport[[#This Row],[Date of Purchase]])</f>
        <v>7</v>
      </c>
      <c r="V7047" t="str">
        <f>TEXT('Working data'!G7047,"mmmm")</f>
        <v>July</v>
      </c>
      <c r="W7047">
        <f>YEAR(CustomerSupport[[#This Row],[Date of Purchase]])</f>
        <v>2021</v>
      </c>
      <c r="X7047" t="str">
        <f t="shared" si="110"/>
        <v/>
      </c>
    </row>
    <row r="7048" spans="1:24" ht="14.25" customHeight="1" x14ac:dyDescent="0.4">
      <c r="A7048">
        <v>7047</v>
      </c>
      <c r="B7048" t="s">
        <v>22800</v>
      </c>
      <c r="C7048" t="s">
        <v>22801</v>
      </c>
      <c r="D7048">
        <v>70</v>
      </c>
      <c r="E7048" t="s">
        <v>58</v>
      </c>
      <c r="F7048" t="s">
        <v>125</v>
      </c>
      <c r="G7048" s="1">
        <v>44428</v>
      </c>
      <c r="H7048" t="s">
        <v>66</v>
      </c>
      <c r="I7048" t="s">
        <v>113</v>
      </c>
      <c r="J7048" t="s">
        <v>22802</v>
      </c>
      <c r="K7048" t="s">
        <v>62</v>
      </c>
      <c r="M7048" t="s">
        <v>89</v>
      </c>
      <c r="N7048" t="s">
        <v>26</v>
      </c>
      <c r="R7048">
        <v>7047</v>
      </c>
      <c r="S7048" t="str">
        <f>PROPER(CustomerSupport[[#This Row],[Resolution]])</f>
        <v/>
      </c>
      <c r="T7048" t="str">
        <f>TRIM(CustomerSupport[[#This Row],[Customer Name]])</f>
        <v>Leon Bass</v>
      </c>
      <c r="U7048">
        <f>MONTH(CustomerSupport[[#This Row],[Date of Purchase]])</f>
        <v>8</v>
      </c>
      <c r="V7048" t="str">
        <f>TEXT('Working data'!G7048,"mmmm")</f>
        <v>August</v>
      </c>
      <c r="W7048">
        <f>YEAR(CustomerSupport[[#This Row],[Date of Purchase]])</f>
        <v>2021</v>
      </c>
      <c r="X7048" t="str">
        <f t="shared" si="110"/>
        <v/>
      </c>
    </row>
    <row r="7049" spans="1:24" ht="14.25" customHeight="1" x14ac:dyDescent="0.4">
      <c r="A7049">
        <v>7048</v>
      </c>
      <c r="B7049" t="s">
        <v>22803</v>
      </c>
      <c r="C7049" t="s">
        <v>22804</v>
      </c>
      <c r="D7049">
        <v>66</v>
      </c>
      <c r="E7049" t="s">
        <v>58</v>
      </c>
      <c r="F7049" t="s">
        <v>339</v>
      </c>
      <c r="G7049" s="1">
        <v>44074</v>
      </c>
      <c r="H7049" t="s">
        <v>67</v>
      </c>
      <c r="I7049" t="s">
        <v>141</v>
      </c>
      <c r="J7049" s="2" t="s">
        <v>22805</v>
      </c>
      <c r="K7049" t="s">
        <v>62</v>
      </c>
      <c r="M7049" t="s">
        <v>89</v>
      </c>
      <c r="N7049" t="s">
        <v>55</v>
      </c>
      <c r="R7049">
        <v>7048</v>
      </c>
      <c r="S7049" t="str">
        <f>PROPER(CustomerSupport[[#This Row],[Resolution]])</f>
        <v/>
      </c>
      <c r="T7049" t="str">
        <f>TRIM(CustomerSupport[[#This Row],[Customer Name]])</f>
        <v>Joseph Green</v>
      </c>
      <c r="U7049">
        <f>MONTH(CustomerSupport[[#This Row],[Date of Purchase]])</f>
        <v>8</v>
      </c>
      <c r="V7049" t="str">
        <f>TEXT('Working data'!G7049,"mmmm")</f>
        <v>August</v>
      </c>
      <c r="W7049">
        <f>YEAR(CustomerSupport[[#This Row],[Date of Purchase]])</f>
        <v>2020</v>
      </c>
      <c r="X7049" t="str">
        <f t="shared" si="110"/>
        <v/>
      </c>
    </row>
    <row r="7050" spans="1:24" ht="14.25" customHeight="1" x14ac:dyDescent="0.4">
      <c r="A7050">
        <v>7049</v>
      </c>
      <c r="B7050" t="s">
        <v>21122</v>
      </c>
      <c r="C7050" t="s">
        <v>22806</v>
      </c>
      <c r="D7050">
        <v>64</v>
      </c>
      <c r="E7050" t="s">
        <v>29</v>
      </c>
      <c r="F7050" t="s">
        <v>219</v>
      </c>
      <c r="G7050" s="1">
        <v>44056</v>
      </c>
      <c r="H7050" t="s">
        <v>45</v>
      </c>
      <c r="I7050" t="s">
        <v>59</v>
      </c>
      <c r="J7050" s="2" t="s">
        <v>22807</v>
      </c>
      <c r="K7050" t="s">
        <v>24</v>
      </c>
      <c r="M7050" t="s">
        <v>143</v>
      </c>
      <c r="N7050" t="s">
        <v>33</v>
      </c>
      <c r="O7050" s="3">
        <v>45078.464178240742</v>
      </c>
      <c r="R7050">
        <v>7049</v>
      </c>
      <c r="S7050" t="str">
        <f>PROPER(CustomerSupport[[#This Row],[Resolution]])</f>
        <v/>
      </c>
      <c r="T7050" t="str">
        <f>TRIM(CustomerSupport[[#This Row],[Customer Name]])</f>
        <v>Christopher Lewis</v>
      </c>
      <c r="U7050">
        <f>MONTH(CustomerSupport[[#This Row],[Date of Purchase]])</f>
        <v>8</v>
      </c>
      <c r="V7050" t="str">
        <f>TEXT('Working data'!G7050,"mmmm")</f>
        <v>August</v>
      </c>
      <c r="W7050">
        <f>YEAR(CustomerSupport[[#This Row],[Date of Purchase]])</f>
        <v>2020</v>
      </c>
      <c r="X7050" t="str">
        <f t="shared" si="110"/>
        <v/>
      </c>
    </row>
    <row r="7051" spans="1:24" ht="14.25" customHeight="1" x14ac:dyDescent="0.4">
      <c r="A7051">
        <v>7050</v>
      </c>
      <c r="B7051" t="s">
        <v>22808</v>
      </c>
      <c r="C7051" t="s">
        <v>22809</v>
      </c>
      <c r="D7051">
        <v>63</v>
      </c>
      <c r="E7051" t="s">
        <v>58</v>
      </c>
      <c r="F7051" t="s">
        <v>202</v>
      </c>
      <c r="G7051" s="1">
        <v>44223</v>
      </c>
      <c r="H7051" t="s">
        <v>45</v>
      </c>
      <c r="I7051" t="s">
        <v>177</v>
      </c>
      <c r="J7051" t="s">
        <v>22810</v>
      </c>
      <c r="K7051" t="s">
        <v>62</v>
      </c>
      <c r="M7051" t="s">
        <v>25</v>
      </c>
      <c r="N7051" t="s">
        <v>33</v>
      </c>
      <c r="R7051">
        <v>7050</v>
      </c>
      <c r="S7051" t="str">
        <f>PROPER(CustomerSupport[[#This Row],[Resolution]])</f>
        <v/>
      </c>
      <c r="T7051" t="str">
        <f>TRIM(CustomerSupport[[#This Row],[Customer Name]])</f>
        <v>Ryan Hayes</v>
      </c>
      <c r="U7051">
        <f>MONTH(CustomerSupport[[#This Row],[Date of Purchase]])</f>
        <v>1</v>
      </c>
      <c r="V7051" t="str">
        <f>TEXT('Working data'!G7051,"mmmm")</f>
        <v>January</v>
      </c>
      <c r="W7051">
        <f>YEAR(CustomerSupport[[#This Row],[Date of Purchase]])</f>
        <v>2021</v>
      </c>
      <c r="X7051" t="str">
        <f t="shared" si="110"/>
        <v/>
      </c>
    </row>
    <row r="7052" spans="1:24" ht="14.25" customHeight="1" x14ac:dyDescent="0.4">
      <c r="A7052">
        <v>7051</v>
      </c>
      <c r="B7052" t="s">
        <v>22811</v>
      </c>
      <c r="C7052" t="s">
        <v>22812</v>
      </c>
      <c r="D7052">
        <v>65</v>
      </c>
      <c r="E7052" t="s">
        <v>58</v>
      </c>
      <c r="F7052" t="s">
        <v>30</v>
      </c>
      <c r="G7052" s="1">
        <v>44400</v>
      </c>
      <c r="H7052" t="s">
        <v>59</v>
      </c>
      <c r="I7052" t="s">
        <v>67</v>
      </c>
      <c r="J7052" s="2" t="s">
        <v>22813</v>
      </c>
      <c r="K7052" t="s">
        <v>24</v>
      </c>
      <c r="M7052" t="s">
        <v>41</v>
      </c>
      <c r="N7052" t="s">
        <v>55</v>
      </c>
      <c r="O7052" s="3">
        <v>45078.76767361111</v>
      </c>
      <c r="R7052">
        <v>7051</v>
      </c>
      <c r="S7052" t="str">
        <f>PROPER(CustomerSupport[[#This Row],[Resolution]])</f>
        <v/>
      </c>
      <c r="T7052" t="str">
        <f>TRIM(CustomerSupport[[#This Row],[Customer Name]])</f>
        <v>Andrea Mccarthy</v>
      </c>
      <c r="U7052">
        <f>MONTH(CustomerSupport[[#This Row],[Date of Purchase]])</f>
        <v>7</v>
      </c>
      <c r="V7052" t="str">
        <f>TEXT('Working data'!G7052,"mmmm")</f>
        <v>July</v>
      </c>
      <c r="W7052">
        <f>YEAR(CustomerSupport[[#This Row],[Date of Purchase]])</f>
        <v>2021</v>
      </c>
      <c r="X7052" t="str">
        <f t="shared" si="110"/>
        <v/>
      </c>
    </row>
    <row r="7053" spans="1:24" ht="14.25" customHeight="1" x14ac:dyDescent="0.4">
      <c r="A7053">
        <v>7052</v>
      </c>
      <c r="B7053" t="s">
        <v>22814</v>
      </c>
      <c r="C7053" t="s">
        <v>22815</v>
      </c>
      <c r="D7053">
        <v>70</v>
      </c>
      <c r="E7053" t="s">
        <v>29</v>
      </c>
      <c r="F7053" t="s">
        <v>36</v>
      </c>
      <c r="G7053" s="1">
        <v>44510</v>
      </c>
      <c r="H7053" t="s">
        <v>21</v>
      </c>
      <c r="I7053" t="s">
        <v>99</v>
      </c>
      <c r="J7053" s="2" t="s">
        <v>22816</v>
      </c>
      <c r="K7053" t="s">
        <v>39</v>
      </c>
      <c r="L7053" t="s">
        <v>22817</v>
      </c>
      <c r="M7053" t="s">
        <v>89</v>
      </c>
      <c r="N7053" t="s">
        <v>83</v>
      </c>
      <c r="O7053" s="3">
        <v>45078.976712962962</v>
      </c>
      <c r="P7053" s="3">
        <v>45078.586435185185</v>
      </c>
      <c r="Q7053">
        <v>3</v>
      </c>
      <c r="R7053">
        <v>7052</v>
      </c>
      <c r="S7053" t="str">
        <f>PROPER(CustomerSupport[[#This Row],[Resolution]])</f>
        <v>Audience Sometimes Some Ready Control Mean Item.</v>
      </c>
      <c r="T7053" t="str">
        <f>TRIM(CustomerSupport[[#This Row],[Customer Name]])</f>
        <v>Brittney Jordan</v>
      </c>
      <c r="U7053">
        <f>MONTH(CustomerSupport[[#This Row],[Date of Purchase]])</f>
        <v>11</v>
      </c>
      <c r="V7053" t="str">
        <f>TEXT('Working data'!G7053,"mmmm")</f>
        <v>November</v>
      </c>
      <c r="W7053">
        <f>YEAR(CustomerSupport[[#This Row],[Date of Purchase]])</f>
        <v>2021</v>
      </c>
      <c r="X7053">
        <f t="shared" si="110"/>
        <v>-9.3666666666395031</v>
      </c>
    </row>
    <row r="7054" spans="1:24" ht="14.25" customHeight="1" x14ac:dyDescent="0.4">
      <c r="A7054">
        <v>7053</v>
      </c>
      <c r="B7054" t="s">
        <v>22818</v>
      </c>
      <c r="C7054" t="s">
        <v>22819</v>
      </c>
      <c r="D7054">
        <v>26</v>
      </c>
      <c r="E7054" t="s">
        <v>29</v>
      </c>
      <c r="F7054" t="s">
        <v>36</v>
      </c>
      <c r="G7054" s="1">
        <v>44159</v>
      </c>
      <c r="H7054" t="s">
        <v>59</v>
      </c>
      <c r="I7054" t="s">
        <v>141</v>
      </c>
      <c r="J7054" s="2" t="s">
        <v>22820</v>
      </c>
      <c r="K7054" t="s">
        <v>24</v>
      </c>
      <c r="M7054" t="s">
        <v>41</v>
      </c>
      <c r="N7054" t="s">
        <v>26</v>
      </c>
      <c r="O7054" s="3">
        <v>45078.830891203703</v>
      </c>
      <c r="R7054">
        <v>7053</v>
      </c>
      <c r="S7054" t="str">
        <f>PROPER(CustomerSupport[[#This Row],[Resolution]])</f>
        <v/>
      </c>
      <c r="T7054" t="str">
        <f>TRIM(CustomerSupport[[#This Row],[Customer Name]])</f>
        <v>Joel Reed</v>
      </c>
      <c r="U7054">
        <f>MONTH(CustomerSupport[[#This Row],[Date of Purchase]])</f>
        <v>11</v>
      </c>
      <c r="V7054" t="str">
        <f>TEXT('Working data'!G7054,"mmmm")</f>
        <v>November</v>
      </c>
      <c r="W7054">
        <f>YEAR(CustomerSupport[[#This Row],[Date of Purchase]])</f>
        <v>2020</v>
      </c>
      <c r="X7054" t="str">
        <f t="shared" si="110"/>
        <v/>
      </c>
    </row>
    <row r="7055" spans="1:24" ht="14.25" customHeight="1" x14ac:dyDescent="0.4">
      <c r="A7055">
        <v>7054</v>
      </c>
      <c r="B7055" t="s">
        <v>22821</v>
      </c>
      <c r="C7055" t="s">
        <v>22822</v>
      </c>
      <c r="D7055">
        <v>27</v>
      </c>
      <c r="E7055" t="s">
        <v>58</v>
      </c>
      <c r="F7055" t="s">
        <v>242</v>
      </c>
      <c r="G7055" s="1">
        <v>44060</v>
      </c>
      <c r="H7055" t="s">
        <v>67</v>
      </c>
      <c r="I7055" t="s">
        <v>113</v>
      </c>
      <c r="J7055" t="s">
        <v>22823</v>
      </c>
      <c r="K7055" t="s">
        <v>24</v>
      </c>
      <c r="M7055" t="s">
        <v>143</v>
      </c>
      <c r="N7055" t="s">
        <v>83</v>
      </c>
      <c r="O7055" s="3">
        <v>45078.852442129632</v>
      </c>
      <c r="R7055">
        <v>7054</v>
      </c>
      <c r="S7055" t="str">
        <f>PROPER(CustomerSupport[[#This Row],[Resolution]])</f>
        <v/>
      </c>
      <c r="T7055" t="str">
        <f>TRIM(CustomerSupport[[#This Row],[Customer Name]])</f>
        <v>Erin Horton</v>
      </c>
      <c r="U7055">
        <f>MONTH(CustomerSupport[[#This Row],[Date of Purchase]])</f>
        <v>8</v>
      </c>
      <c r="V7055" t="str">
        <f>TEXT('Working data'!G7055,"mmmm")</f>
        <v>August</v>
      </c>
      <c r="W7055">
        <f>YEAR(CustomerSupport[[#This Row],[Date of Purchase]])</f>
        <v>2020</v>
      </c>
      <c r="X7055" t="str">
        <f t="shared" si="110"/>
        <v/>
      </c>
    </row>
    <row r="7056" spans="1:24" ht="14.25" customHeight="1" x14ac:dyDescent="0.4">
      <c r="A7056">
        <v>7055</v>
      </c>
      <c r="B7056" t="s">
        <v>22824</v>
      </c>
      <c r="C7056" t="s">
        <v>22825</v>
      </c>
      <c r="D7056">
        <v>27</v>
      </c>
      <c r="E7056" t="s">
        <v>19</v>
      </c>
      <c r="F7056" t="s">
        <v>207</v>
      </c>
      <c r="G7056" s="1">
        <v>44087</v>
      </c>
      <c r="H7056" t="s">
        <v>66</v>
      </c>
      <c r="I7056" t="s">
        <v>177</v>
      </c>
      <c r="J7056" t="s">
        <v>4173</v>
      </c>
      <c r="K7056" t="s">
        <v>39</v>
      </c>
      <c r="L7056" t="s">
        <v>22826</v>
      </c>
      <c r="M7056" t="s">
        <v>41</v>
      </c>
      <c r="N7056" t="s">
        <v>55</v>
      </c>
      <c r="O7056" s="3">
        <v>45078.493414351855</v>
      </c>
      <c r="P7056" s="3">
        <v>45078.598275462966</v>
      </c>
      <c r="Q7056">
        <v>2</v>
      </c>
      <c r="R7056">
        <v>7055</v>
      </c>
      <c r="S7056" t="str">
        <f>PROPER(CustomerSupport[[#This Row],[Resolution]])</f>
        <v>Where Weight Herself Give Rich Lead.</v>
      </c>
      <c r="T7056" t="str">
        <f>TRIM(CustomerSupport[[#This Row],[Customer Name]])</f>
        <v>Kyle Mcdonald</v>
      </c>
      <c r="U7056">
        <f>MONTH(CustomerSupport[[#This Row],[Date of Purchase]])</f>
        <v>9</v>
      </c>
      <c r="V7056" t="str">
        <f>TEXT('Working data'!G7056,"mmmm")</f>
        <v>September</v>
      </c>
      <c r="W7056">
        <f>YEAR(CustomerSupport[[#This Row],[Date of Purchase]])</f>
        <v>2020</v>
      </c>
      <c r="X7056">
        <f t="shared" si="110"/>
        <v>2.5166666666627862</v>
      </c>
    </row>
    <row r="7057" spans="1:24" ht="14.25" customHeight="1" x14ac:dyDescent="0.4">
      <c r="A7057">
        <v>7056</v>
      </c>
      <c r="B7057" t="s">
        <v>22827</v>
      </c>
      <c r="C7057" t="s">
        <v>22828</v>
      </c>
      <c r="D7057">
        <v>68</v>
      </c>
      <c r="E7057" t="s">
        <v>19</v>
      </c>
      <c r="F7057" t="s">
        <v>173</v>
      </c>
      <c r="G7057" s="1">
        <v>44134</v>
      </c>
      <c r="H7057" t="s">
        <v>67</v>
      </c>
      <c r="I7057" t="s">
        <v>150</v>
      </c>
      <c r="J7057" t="s">
        <v>22829</v>
      </c>
      <c r="K7057" t="s">
        <v>39</v>
      </c>
      <c r="L7057" t="s">
        <v>22830</v>
      </c>
      <c r="M7057" t="s">
        <v>41</v>
      </c>
      <c r="N7057" t="s">
        <v>33</v>
      </c>
      <c r="O7057" s="3">
        <v>45078.596898148149</v>
      </c>
      <c r="P7057" s="3">
        <v>45078.244120370371</v>
      </c>
      <c r="Q7057">
        <v>5</v>
      </c>
      <c r="R7057">
        <v>7056</v>
      </c>
      <c r="S7057" t="str">
        <f>PROPER(CustomerSupport[[#This Row],[Resolution]])</f>
        <v>Summer Research Arm Machine.</v>
      </c>
      <c r="T7057" t="str">
        <f>TRIM(CustomerSupport[[#This Row],[Customer Name]])</f>
        <v>John Cole PhD</v>
      </c>
      <c r="U7057">
        <f>MONTH(CustomerSupport[[#This Row],[Date of Purchase]])</f>
        <v>10</v>
      </c>
      <c r="V7057" t="str">
        <f>TEXT('Working data'!G7057,"mmmm")</f>
        <v>October</v>
      </c>
      <c r="W7057">
        <f>YEAR(CustomerSupport[[#This Row],[Date of Purchase]])</f>
        <v>2020</v>
      </c>
      <c r="X7057">
        <f t="shared" si="110"/>
        <v>-8.4666666666744277</v>
      </c>
    </row>
    <row r="7058" spans="1:24" ht="14.25" customHeight="1" x14ac:dyDescent="0.4">
      <c r="A7058">
        <v>7057</v>
      </c>
      <c r="B7058" t="s">
        <v>22831</v>
      </c>
      <c r="C7058" t="s">
        <v>22832</v>
      </c>
      <c r="D7058">
        <v>31</v>
      </c>
      <c r="E7058" t="s">
        <v>58</v>
      </c>
      <c r="F7058" t="s">
        <v>431</v>
      </c>
      <c r="G7058" s="1">
        <v>44173</v>
      </c>
      <c r="H7058" t="s">
        <v>59</v>
      </c>
      <c r="I7058" t="s">
        <v>37</v>
      </c>
      <c r="J7058" s="2" t="s">
        <v>22833</v>
      </c>
      <c r="K7058" t="s">
        <v>39</v>
      </c>
      <c r="L7058" t="s">
        <v>22834</v>
      </c>
      <c r="M7058" t="s">
        <v>143</v>
      </c>
      <c r="N7058" t="s">
        <v>55</v>
      </c>
      <c r="O7058" s="3">
        <v>45078.198310185187</v>
      </c>
      <c r="P7058" s="3">
        <v>45078.391365740739</v>
      </c>
      <c r="Q7058">
        <v>5</v>
      </c>
      <c r="R7058">
        <v>7057</v>
      </c>
      <c r="S7058" t="str">
        <f>PROPER(CustomerSupport[[#This Row],[Resolution]])</f>
        <v>Machine However Reality Mention.</v>
      </c>
      <c r="T7058" t="str">
        <f>TRIM(CustomerSupport[[#This Row],[Customer Name]])</f>
        <v>Michael Pierce</v>
      </c>
      <c r="U7058">
        <f>MONTH(CustomerSupport[[#This Row],[Date of Purchase]])</f>
        <v>12</v>
      </c>
      <c r="V7058" t="str">
        <f>TEXT('Working data'!G7058,"mmmm")</f>
        <v>December</v>
      </c>
      <c r="W7058">
        <f>YEAR(CustomerSupport[[#This Row],[Date of Purchase]])</f>
        <v>2020</v>
      </c>
      <c r="X7058">
        <f t="shared" si="110"/>
        <v>4.6333333332440816</v>
      </c>
    </row>
    <row r="7059" spans="1:24" ht="14.25" customHeight="1" x14ac:dyDescent="0.4">
      <c r="A7059">
        <v>7058</v>
      </c>
      <c r="B7059" t="s">
        <v>11008</v>
      </c>
      <c r="C7059" t="s">
        <v>22835</v>
      </c>
      <c r="D7059">
        <v>60</v>
      </c>
      <c r="E7059" t="s">
        <v>58</v>
      </c>
      <c r="F7059" t="s">
        <v>339</v>
      </c>
      <c r="G7059" s="1">
        <v>44307</v>
      </c>
      <c r="H7059" t="s">
        <v>59</v>
      </c>
      <c r="I7059" t="s">
        <v>141</v>
      </c>
      <c r="J7059" s="2" t="s">
        <v>22836</v>
      </c>
      <c r="K7059" t="s">
        <v>39</v>
      </c>
      <c r="L7059" t="s">
        <v>22837</v>
      </c>
      <c r="M7059" t="s">
        <v>89</v>
      </c>
      <c r="N7059" t="s">
        <v>55</v>
      </c>
      <c r="O7059" s="3">
        <v>45078.735833333332</v>
      </c>
      <c r="P7059" s="3">
        <v>45078.212916666664</v>
      </c>
      <c r="Q7059">
        <v>4</v>
      </c>
      <c r="R7059">
        <v>7058</v>
      </c>
      <c r="S7059" t="str">
        <f>PROPER(CustomerSupport[[#This Row],[Resolution]])</f>
        <v>Child Send Opportunity Public Determine Campaign.</v>
      </c>
      <c r="T7059" t="str">
        <f>TRIM(CustomerSupport[[#This Row],[Customer Name]])</f>
        <v>Jason Miles</v>
      </c>
      <c r="U7059">
        <f>MONTH(CustomerSupport[[#This Row],[Date of Purchase]])</f>
        <v>4</v>
      </c>
      <c r="V7059" t="str">
        <f>TEXT('Working data'!G7059,"mmmm")</f>
        <v>April</v>
      </c>
      <c r="W7059">
        <f>YEAR(CustomerSupport[[#This Row],[Date of Purchase]])</f>
        <v>2021</v>
      </c>
      <c r="X7059">
        <f t="shared" si="110"/>
        <v>-12.550000000046566</v>
      </c>
    </row>
    <row r="7060" spans="1:24" ht="14.25" customHeight="1" x14ac:dyDescent="0.4">
      <c r="A7060">
        <v>7059</v>
      </c>
      <c r="B7060" t="s">
        <v>22838</v>
      </c>
      <c r="C7060" t="s">
        <v>22839</v>
      </c>
      <c r="D7060">
        <v>39</v>
      </c>
      <c r="E7060" t="s">
        <v>58</v>
      </c>
      <c r="F7060" t="s">
        <v>286</v>
      </c>
      <c r="G7060" s="1">
        <v>44095</v>
      </c>
      <c r="H7060" t="s">
        <v>21</v>
      </c>
      <c r="I7060" t="s">
        <v>67</v>
      </c>
      <c r="J7060" s="2" t="s">
        <v>22840</v>
      </c>
      <c r="K7060" t="s">
        <v>24</v>
      </c>
      <c r="M7060" t="s">
        <v>89</v>
      </c>
      <c r="N7060" t="s">
        <v>33</v>
      </c>
      <c r="O7060" s="3">
        <v>45078.816412037035</v>
      </c>
      <c r="R7060">
        <v>7059</v>
      </c>
      <c r="S7060" t="str">
        <f>PROPER(CustomerSupport[[#This Row],[Resolution]])</f>
        <v/>
      </c>
      <c r="T7060" t="str">
        <f>TRIM(CustomerSupport[[#This Row],[Customer Name]])</f>
        <v>Cheryl Hill</v>
      </c>
      <c r="U7060">
        <f>MONTH(CustomerSupport[[#This Row],[Date of Purchase]])</f>
        <v>9</v>
      </c>
      <c r="V7060" t="str">
        <f>TEXT('Working data'!G7060,"mmmm")</f>
        <v>September</v>
      </c>
      <c r="W7060">
        <f>YEAR(CustomerSupport[[#This Row],[Date of Purchase]])</f>
        <v>2020</v>
      </c>
      <c r="X7060" t="str">
        <f t="shared" si="110"/>
        <v/>
      </c>
    </row>
    <row r="7061" spans="1:24" ht="14.25" customHeight="1" x14ac:dyDescent="0.4">
      <c r="A7061">
        <v>7060</v>
      </c>
      <c r="B7061" t="s">
        <v>22841</v>
      </c>
      <c r="C7061" t="s">
        <v>22842</v>
      </c>
      <c r="D7061">
        <v>21</v>
      </c>
      <c r="E7061" t="s">
        <v>29</v>
      </c>
      <c r="F7061" t="s">
        <v>117</v>
      </c>
      <c r="G7061" s="1">
        <v>44323</v>
      </c>
      <c r="H7061" t="s">
        <v>66</v>
      </c>
      <c r="I7061" t="s">
        <v>59</v>
      </c>
      <c r="J7061" s="2" t="s">
        <v>22843</v>
      </c>
      <c r="K7061" t="s">
        <v>62</v>
      </c>
      <c r="M7061" t="s">
        <v>25</v>
      </c>
      <c r="N7061" t="s">
        <v>33</v>
      </c>
      <c r="R7061">
        <v>7060</v>
      </c>
      <c r="S7061" t="str">
        <f>PROPER(CustomerSupport[[#This Row],[Resolution]])</f>
        <v/>
      </c>
      <c r="T7061" t="str">
        <f>TRIM(CustomerSupport[[#This Row],[Customer Name]])</f>
        <v>Joshua Walker</v>
      </c>
      <c r="U7061">
        <f>MONTH(CustomerSupport[[#This Row],[Date of Purchase]])</f>
        <v>5</v>
      </c>
      <c r="V7061" t="str">
        <f>TEXT('Working data'!G7061,"mmmm")</f>
        <v>May</v>
      </c>
      <c r="W7061">
        <f>YEAR(CustomerSupport[[#This Row],[Date of Purchase]])</f>
        <v>2021</v>
      </c>
      <c r="X7061" t="str">
        <f t="shared" si="110"/>
        <v/>
      </c>
    </row>
    <row r="7062" spans="1:24" ht="14.25" customHeight="1" x14ac:dyDescent="0.4">
      <c r="A7062">
        <v>7061</v>
      </c>
      <c r="B7062" t="s">
        <v>22844</v>
      </c>
      <c r="C7062" t="s">
        <v>22845</v>
      </c>
      <c r="D7062">
        <v>35</v>
      </c>
      <c r="E7062" t="s">
        <v>19</v>
      </c>
      <c r="F7062" t="s">
        <v>281</v>
      </c>
      <c r="G7062" s="1">
        <v>44228</v>
      </c>
      <c r="H7062" t="s">
        <v>45</v>
      </c>
      <c r="I7062" t="s">
        <v>93</v>
      </c>
      <c r="J7062" s="2" t="s">
        <v>22846</v>
      </c>
      <c r="K7062" t="s">
        <v>39</v>
      </c>
      <c r="L7062" t="s">
        <v>22847</v>
      </c>
      <c r="M7062" t="s">
        <v>41</v>
      </c>
      <c r="N7062" t="s">
        <v>26</v>
      </c>
      <c r="O7062" s="3">
        <v>45078.208819444444</v>
      </c>
      <c r="P7062" s="3">
        <v>45078.190763888888</v>
      </c>
      <c r="Q7062">
        <v>3</v>
      </c>
      <c r="R7062">
        <v>7061</v>
      </c>
      <c r="S7062" t="str">
        <f>PROPER(CustomerSupport[[#This Row],[Resolution]])</f>
        <v>Conference Growth Affect Mrs Camera Any Light.</v>
      </c>
      <c r="T7062" t="str">
        <f>TRIM(CustomerSupport[[#This Row],[Customer Name]])</f>
        <v>Paul Boone</v>
      </c>
      <c r="U7062">
        <f>MONTH(CustomerSupport[[#This Row],[Date of Purchase]])</f>
        <v>2</v>
      </c>
      <c r="V7062" t="str">
        <f>TEXT('Working data'!G7062,"mmmm")</f>
        <v>February</v>
      </c>
      <c r="W7062">
        <f>YEAR(CustomerSupport[[#This Row],[Date of Purchase]])</f>
        <v>2021</v>
      </c>
      <c r="X7062">
        <f t="shared" si="110"/>
        <v>-0.43333333334885538</v>
      </c>
    </row>
    <row r="7063" spans="1:24" ht="14.25" customHeight="1" x14ac:dyDescent="0.4">
      <c r="A7063">
        <v>7062</v>
      </c>
      <c r="B7063" t="s">
        <v>22848</v>
      </c>
      <c r="C7063" t="s">
        <v>22849</v>
      </c>
      <c r="D7063">
        <v>63</v>
      </c>
      <c r="E7063" t="s">
        <v>29</v>
      </c>
      <c r="F7063" t="s">
        <v>431</v>
      </c>
      <c r="G7063" s="1">
        <v>44099</v>
      </c>
      <c r="H7063" t="s">
        <v>59</v>
      </c>
      <c r="I7063" t="s">
        <v>141</v>
      </c>
      <c r="J7063" t="s">
        <v>22850</v>
      </c>
      <c r="K7063" t="s">
        <v>24</v>
      </c>
      <c r="M7063" t="s">
        <v>41</v>
      </c>
      <c r="N7063" t="s">
        <v>26</v>
      </c>
      <c r="O7063" s="3">
        <v>45078.528275462966</v>
      </c>
      <c r="R7063">
        <v>7062</v>
      </c>
      <c r="S7063" t="str">
        <f>PROPER(CustomerSupport[[#This Row],[Resolution]])</f>
        <v/>
      </c>
      <c r="T7063" t="str">
        <f>TRIM(CustomerSupport[[#This Row],[Customer Name]])</f>
        <v>Andrew Coleman</v>
      </c>
      <c r="U7063">
        <f>MONTH(CustomerSupport[[#This Row],[Date of Purchase]])</f>
        <v>9</v>
      </c>
      <c r="V7063" t="str">
        <f>TEXT('Working data'!G7063,"mmmm")</f>
        <v>September</v>
      </c>
      <c r="W7063">
        <f>YEAR(CustomerSupport[[#This Row],[Date of Purchase]])</f>
        <v>2020</v>
      </c>
      <c r="X7063" t="str">
        <f t="shared" si="110"/>
        <v/>
      </c>
    </row>
    <row r="7064" spans="1:24" ht="14.25" customHeight="1" x14ac:dyDescent="0.4">
      <c r="A7064">
        <v>7063</v>
      </c>
      <c r="B7064" t="s">
        <v>22851</v>
      </c>
      <c r="C7064" t="s">
        <v>22852</v>
      </c>
      <c r="D7064">
        <v>51</v>
      </c>
      <c r="E7064" t="s">
        <v>19</v>
      </c>
      <c r="F7064" t="s">
        <v>339</v>
      </c>
      <c r="G7064" s="1">
        <v>44437</v>
      </c>
      <c r="H7064" t="s">
        <v>67</v>
      </c>
      <c r="I7064" t="s">
        <v>67</v>
      </c>
      <c r="J7064" s="2" t="s">
        <v>22853</v>
      </c>
      <c r="K7064" t="s">
        <v>39</v>
      </c>
      <c r="L7064" t="s">
        <v>22854</v>
      </c>
      <c r="M7064" t="s">
        <v>143</v>
      </c>
      <c r="N7064" t="s">
        <v>26</v>
      </c>
      <c r="O7064" s="3">
        <v>45078.962314814817</v>
      </c>
      <c r="P7064" s="3">
        <v>45078.22828703704</v>
      </c>
      <c r="Q7064">
        <v>5</v>
      </c>
      <c r="R7064">
        <v>7063</v>
      </c>
      <c r="S7064" t="str">
        <f>PROPER(CustomerSupport[[#This Row],[Resolution]])</f>
        <v>Outside Paper Deep Thus Up Reduce Life Than.</v>
      </c>
      <c r="T7064" t="str">
        <f>TRIM(CustomerSupport[[#This Row],[Customer Name]])</f>
        <v>Matthew Barber</v>
      </c>
      <c r="U7064">
        <f>MONTH(CustomerSupport[[#This Row],[Date of Purchase]])</f>
        <v>8</v>
      </c>
      <c r="V7064" t="str">
        <f>TEXT('Working data'!G7064,"mmmm")</f>
        <v>August</v>
      </c>
      <c r="W7064">
        <f>YEAR(CustomerSupport[[#This Row],[Date of Purchase]])</f>
        <v>2021</v>
      </c>
      <c r="X7064">
        <f t="shared" si="110"/>
        <v>-17.616666666639503</v>
      </c>
    </row>
    <row r="7065" spans="1:24" ht="14.25" customHeight="1" x14ac:dyDescent="0.4">
      <c r="A7065">
        <v>7064</v>
      </c>
      <c r="B7065" t="s">
        <v>22855</v>
      </c>
      <c r="C7065" t="s">
        <v>22856</v>
      </c>
      <c r="D7065">
        <v>54</v>
      </c>
      <c r="E7065" t="s">
        <v>29</v>
      </c>
      <c r="F7065" t="s">
        <v>655</v>
      </c>
      <c r="G7065" s="1">
        <v>44179</v>
      </c>
      <c r="H7065" t="s">
        <v>67</v>
      </c>
      <c r="I7065" t="s">
        <v>177</v>
      </c>
      <c r="J7065" s="2" t="s">
        <v>22857</v>
      </c>
      <c r="K7065" t="s">
        <v>39</v>
      </c>
      <c r="L7065" t="s">
        <v>22858</v>
      </c>
      <c r="M7065" t="s">
        <v>89</v>
      </c>
      <c r="N7065" t="s">
        <v>26</v>
      </c>
      <c r="O7065" s="3">
        <v>45078.293576388889</v>
      </c>
      <c r="P7065" s="3">
        <v>45078.359548611108</v>
      </c>
      <c r="Q7065">
        <v>4</v>
      </c>
      <c r="R7065">
        <v>7064</v>
      </c>
      <c r="S7065" t="str">
        <f>PROPER(CustomerSupport[[#This Row],[Resolution]])</f>
        <v>Style Alone Call Authority Kind.</v>
      </c>
      <c r="T7065" t="str">
        <f>TRIM(CustomerSupport[[#This Row],[Customer Name]])</f>
        <v>Angelica Price</v>
      </c>
      <c r="U7065">
        <f>MONTH(CustomerSupport[[#This Row],[Date of Purchase]])</f>
        <v>12</v>
      </c>
      <c r="V7065" t="str">
        <f>TEXT('Working data'!G7065,"mmmm")</f>
        <v>December</v>
      </c>
      <c r="W7065">
        <f>YEAR(CustomerSupport[[#This Row],[Date of Purchase]])</f>
        <v>2020</v>
      </c>
      <c r="X7065">
        <f t="shared" si="110"/>
        <v>1.5833333332557231</v>
      </c>
    </row>
    <row r="7066" spans="1:24" ht="14.25" customHeight="1" x14ac:dyDescent="0.4">
      <c r="A7066">
        <v>7065</v>
      </c>
      <c r="B7066" t="s">
        <v>22859</v>
      </c>
      <c r="C7066" t="s">
        <v>22860</v>
      </c>
      <c r="D7066">
        <v>56</v>
      </c>
      <c r="E7066" t="s">
        <v>29</v>
      </c>
      <c r="F7066" t="s">
        <v>76</v>
      </c>
      <c r="G7066" s="1">
        <v>44534</v>
      </c>
      <c r="H7066" t="s">
        <v>21</v>
      </c>
      <c r="I7066" t="s">
        <v>150</v>
      </c>
      <c r="J7066" s="2" t="s">
        <v>22861</v>
      </c>
      <c r="K7066" t="s">
        <v>39</v>
      </c>
      <c r="L7066" t="s">
        <v>22862</v>
      </c>
      <c r="M7066" t="s">
        <v>25</v>
      </c>
      <c r="N7066" t="s">
        <v>83</v>
      </c>
      <c r="O7066" s="3">
        <v>45078.135254629633</v>
      </c>
      <c r="P7066" s="3">
        <v>45078.122754629629</v>
      </c>
      <c r="Q7066">
        <v>1</v>
      </c>
      <c r="R7066">
        <v>7065</v>
      </c>
      <c r="S7066" t="str">
        <f>PROPER(CustomerSupport[[#This Row],[Resolution]])</f>
        <v>Soldier Half They.</v>
      </c>
      <c r="T7066" t="str">
        <f>TRIM(CustomerSupport[[#This Row],[Customer Name]])</f>
        <v>William Pacheco</v>
      </c>
      <c r="U7066">
        <f>MONTH(CustomerSupport[[#This Row],[Date of Purchase]])</f>
        <v>12</v>
      </c>
      <c r="V7066" t="str">
        <f>TEXT('Working data'!G7066,"mmmm")</f>
        <v>December</v>
      </c>
      <c r="W7066">
        <f>YEAR(CustomerSupport[[#This Row],[Date of Purchase]])</f>
        <v>2021</v>
      </c>
      <c r="X7066">
        <f t="shared" si="110"/>
        <v>-0.30000000010477379</v>
      </c>
    </row>
    <row r="7067" spans="1:24" ht="14.25" customHeight="1" x14ac:dyDescent="0.4">
      <c r="A7067">
        <v>7066</v>
      </c>
      <c r="B7067" t="s">
        <v>22863</v>
      </c>
      <c r="C7067" t="s">
        <v>22864</v>
      </c>
      <c r="D7067">
        <v>34</v>
      </c>
      <c r="E7067" t="s">
        <v>19</v>
      </c>
      <c r="F7067" t="s">
        <v>223</v>
      </c>
      <c r="G7067" s="1">
        <v>44384</v>
      </c>
      <c r="H7067" t="s">
        <v>21</v>
      </c>
      <c r="I7067" t="s">
        <v>22</v>
      </c>
      <c r="J7067" s="2" t="s">
        <v>22865</v>
      </c>
      <c r="K7067" t="s">
        <v>24</v>
      </c>
      <c r="M7067" t="s">
        <v>89</v>
      </c>
      <c r="N7067" t="s">
        <v>83</v>
      </c>
      <c r="O7067" s="3">
        <v>45078.732488425929</v>
      </c>
      <c r="R7067">
        <v>7066</v>
      </c>
      <c r="S7067" t="str">
        <f>PROPER(CustomerSupport[[#This Row],[Resolution]])</f>
        <v/>
      </c>
      <c r="T7067" t="str">
        <f>TRIM(CustomerSupport[[#This Row],[Customer Name]])</f>
        <v>Gabriel Combs</v>
      </c>
      <c r="U7067">
        <f>MONTH(CustomerSupport[[#This Row],[Date of Purchase]])</f>
        <v>7</v>
      </c>
      <c r="V7067" t="str">
        <f>TEXT('Working data'!G7067,"mmmm")</f>
        <v>July</v>
      </c>
      <c r="W7067">
        <f>YEAR(CustomerSupport[[#This Row],[Date of Purchase]])</f>
        <v>2021</v>
      </c>
      <c r="X7067" t="str">
        <f t="shared" si="110"/>
        <v/>
      </c>
    </row>
    <row r="7068" spans="1:24" ht="14.25" customHeight="1" x14ac:dyDescent="0.4">
      <c r="A7068">
        <v>7067</v>
      </c>
      <c r="B7068" t="s">
        <v>22866</v>
      </c>
      <c r="C7068" t="s">
        <v>22867</v>
      </c>
      <c r="D7068">
        <v>39</v>
      </c>
      <c r="E7068" t="s">
        <v>19</v>
      </c>
      <c r="F7068" t="s">
        <v>317</v>
      </c>
      <c r="G7068" s="1">
        <v>44259</v>
      </c>
      <c r="H7068" t="s">
        <v>45</v>
      </c>
      <c r="I7068" t="s">
        <v>60</v>
      </c>
      <c r="J7068" s="2" t="s">
        <v>22868</v>
      </c>
      <c r="K7068" t="s">
        <v>24</v>
      </c>
      <c r="M7068" t="s">
        <v>143</v>
      </c>
      <c r="N7068" t="s">
        <v>26</v>
      </c>
      <c r="O7068" s="3">
        <v>45078.538043981483</v>
      </c>
      <c r="R7068">
        <v>7067</v>
      </c>
      <c r="S7068" t="str">
        <f>PROPER(CustomerSupport[[#This Row],[Resolution]])</f>
        <v/>
      </c>
      <c r="T7068" t="str">
        <f>TRIM(CustomerSupport[[#This Row],[Customer Name]])</f>
        <v>Allen Sosa</v>
      </c>
      <c r="U7068">
        <f>MONTH(CustomerSupport[[#This Row],[Date of Purchase]])</f>
        <v>3</v>
      </c>
      <c r="V7068" t="str">
        <f>TEXT('Working data'!G7068,"mmmm")</f>
        <v>March</v>
      </c>
      <c r="W7068">
        <f>YEAR(CustomerSupport[[#This Row],[Date of Purchase]])</f>
        <v>2021</v>
      </c>
      <c r="X7068" t="str">
        <f t="shared" si="110"/>
        <v/>
      </c>
    </row>
    <row r="7069" spans="1:24" ht="14.25" customHeight="1" x14ac:dyDescent="0.4">
      <c r="A7069">
        <v>7068</v>
      </c>
      <c r="B7069" t="s">
        <v>22869</v>
      </c>
      <c r="C7069" t="s">
        <v>22870</v>
      </c>
      <c r="D7069">
        <v>44</v>
      </c>
      <c r="E7069" t="s">
        <v>29</v>
      </c>
      <c r="F7069" t="s">
        <v>81</v>
      </c>
      <c r="G7069" s="1">
        <v>43988</v>
      </c>
      <c r="H7069" t="s">
        <v>66</v>
      </c>
      <c r="I7069" t="s">
        <v>22</v>
      </c>
      <c r="J7069" s="2" t="s">
        <v>22871</v>
      </c>
      <c r="K7069" t="s">
        <v>24</v>
      </c>
      <c r="M7069" t="s">
        <v>41</v>
      </c>
      <c r="N7069" t="s">
        <v>83</v>
      </c>
      <c r="O7069" s="3">
        <v>45078.188067129631</v>
      </c>
      <c r="R7069">
        <v>7068</v>
      </c>
      <c r="S7069" t="str">
        <f>PROPER(CustomerSupport[[#This Row],[Resolution]])</f>
        <v/>
      </c>
      <c r="T7069" t="str">
        <f>TRIM(CustomerSupport[[#This Row],[Customer Name]])</f>
        <v>Tracie Powers</v>
      </c>
      <c r="U7069">
        <f>MONTH(CustomerSupport[[#This Row],[Date of Purchase]])</f>
        <v>6</v>
      </c>
      <c r="V7069" t="str">
        <f>TEXT('Working data'!G7069,"mmmm")</f>
        <v>June</v>
      </c>
      <c r="W7069">
        <f>YEAR(CustomerSupport[[#This Row],[Date of Purchase]])</f>
        <v>2020</v>
      </c>
      <c r="X7069" t="str">
        <f t="shared" si="110"/>
        <v/>
      </c>
    </row>
    <row r="7070" spans="1:24" ht="14.25" customHeight="1" x14ac:dyDescent="0.4">
      <c r="A7070">
        <v>7069</v>
      </c>
      <c r="B7070" t="s">
        <v>22872</v>
      </c>
      <c r="C7070" t="s">
        <v>22873</v>
      </c>
      <c r="D7070">
        <v>54</v>
      </c>
      <c r="E7070" t="s">
        <v>58</v>
      </c>
      <c r="F7070" t="s">
        <v>421</v>
      </c>
      <c r="G7070" s="1">
        <v>43941</v>
      </c>
      <c r="H7070" t="s">
        <v>66</v>
      </c>
      <c r="I7070" t="s">
        <v>60</v>
      </c>
      <c r="J7070" s="2" t="s">
        <v>22874</v>
      </c>
      <c r="K7070" t="s">
        <v>24</v>
      </c>
      <c r="M7070" t="s">
        <v>143</v>
      </c>
      <c r="N7070" t="s">
        <v>55</v>
      </c>
      <c r="O7070" s="3">
        <v>45078.124201388891</v>
      </c>
      <c r="R7070">
        <v>7069</v>
      </c>
      <c r="S7070" t="str">
        <f>PROPER(CustomerSupport[[#This Row],[Resolution]])</f>
        <v/>
      </c>
      <c r="T7070" t="str">
        <f>TRIM(CustomerSupport[[#This Row],[Customer Name]])</f>
        <v>Tina Martin</v>
      </c>
      <c r="U7070">
        <f>MONTH(CustomerSupport[[#This Row],[Date of Purchase]])</f>
        <v>4</v>
      </c>
      <c r="V7070" t="str">
        <f>TEXT('Working data'!G7070,"mmmm")</f>
        <v>April</v>
      </c>
      <c r="W7070">
        <f>YEAR(CustomerSupport[[#This Row],[Date of Purchase]])</f>
        <v>2020</v>
      </c>
      <c r="X7070" t="str">
        <f t="shared" si="110"/>
        <v/>
      </c>
    </row>
    <row r="7071" spans="1:24" ht="14.25" customHeight="1" x14ac:dyDescent="0.4">
      <c r="A7071">
        <v>7070</v>
      </c>
      <c r="B7071" t="s">
        <v>22875</v>
      </c>
      <c r="C7071" t="s">
        <v>22876</v>
      </c>
      <c r="D7071">
        <v>28</v>
      </c>
      <c r="E7071" t="s">
        <v>58</v>
      </c>
      <c r="F7071" t="s">
        <v>161</v>
      </c>
      <c r="G7071" s="1">
        <v>44097</v>
      </c>
      <c r="H7071" t="s">
        <v>45</v>
      </c>
      <c r="I7071" t="s">
        <v>37</v>
      </c>
      <c r="J7071" s="2" t="s">
        <v>22877</v>
      </c>
      <c r="K7071" t="s">
        <v>62</v>
      </c>
      <c r="M7071" t="s">
        <v>41</v>
      </c>
      <c r="N7071" t="s">
        <v>33</v>
      </c>
      <c r="R7071">
        <v>7070</v>
      </c>
      <c r="S7071" t="str">
        <f>PROPER(CustomerSupport[[#This Row],[Resolution]])</f>
        <v/>
      </c>
      <c r="T7071" t="str">
        <f>TRIM(CustomerSupport[[#This Row],[Customer Name]])</f>
        <v>Aaron Brown</v>
      </c>
      <c r="U7071">
        <f>MONTH(CustomerSupport[[#This Row],[Date of Purchase]])</f>
        <v>9</v>
      </c>
      <c r="V7071" t="str">
        <f>TEXT('Working data'!G7071,"mmmm")</f>
        <v>September</v>
      </c>
      <c r="W7071">
        <f>YEAR(CustomerSupport[[#This Row],[Date of Purchase]])</f>
        <v>2020</v>
      </c>
      <c r="X7071" t="str">
        <f t="shared" si="110"/>
        <v/>
      </c>
    </row>
    <row r="7072" spans="1:24" ht="14.25" customHeight="1" x14ac:dyDescent="0.4">
      <c r="A7072">
        <v>7071</v>
      </c>
      <c r="B7072" t="s">
        <v>22878</v>
      </c>
      <c r="C7072" t="s">
        <v>22879</v>
      </c>
      <c r="D7072">
        <v>59</v>
      </c>
      <c r="E7072" t="s">
        <v>29</v>
      </c>
      <c r="F7072" t="s">
        <v>397</v>
      </c>
      <c r="G7072" s="1">
        <v>44463</v>
      </c>
      <c r="H7072" t="s">
        <v>45</v>
      </c>
      <c r="I7072" t="s">
        <v>31</v>
      </c>
      <c r="J7072" s="2" t="s">
        <v>22880</v>
      </c>
      <c r="K7072" t="s">
        <v>62</v>
      </c>
      <c r="M7072" t="s">
        <v>143</v>
      </c>
      <c r="N7072" t="s">
        <v>83</v>
      </c>
      <c r="R7072">
        <v>7071</v>
      </c>
      <c r="S7072" t="str">
        <f>PROPER(CustomerSupport[[#This Row],[Resolution]])</f>
        <v/>
      </c>
      <c r="T7072" t="str">
        <f>TRIM(CustomerSupport[[#This Row],[Customer Name]])</f>
        <v>Justin Patrick</v>
      </c>
      <c r="U7072">
        <f>MONTH(CustomerSupport[[#This Row],[Date of Purchase]])</f>
        <v>9</v>
      </c>
      <c r="V7072" t="str">
        <f>TEXT('Working data'!G7072,"mmmm")</f>
        <v>September</v>
      </c>
      <c r="W7072">
        <f>YEAR(CustomerSupport[[#This Row],[Date of Purchase]])</f>
        <v>2021</v>
      </c>
      <c r="X7072" t="str">
        <f t="shared" si="110"/>
        <v/>
      </c>
    </row>
    <row r="7073" spans="1:24" ht="14.25" customHeight="1" x14ac:dyDescent="0.4">
      <c r="A7073">
        <v>7072</v>
      </c>
      <c r="B7073" t="s">
        <v>22881</v>
      </c>
      <c r="C7073" t="s">
        <v>22882</v>
      </c>
      <c r="D7073">
        <v>26</v>
      </c>
      <c r="E7073" t="s">
        <v>29</v>
      </c>
      <c r="F7073" t="s">
        <v>81</v>
      </c>
      <c r="G7073" s="1">
        <v>44285</v>
      </c>
      <c r="H7073" t="s">
        <v>45</v>
      </c>
      <c r="I7073" t="s">
        <v>37</v>
      </c>
      <c r="J7073" s="2" t="s">
        <v>22883</v>
      </c>
      <c r="K7073" t="s">
        <v>39</v>
      </c>
      <c r="L7073" t="s">
        <v>22884</v>
      </c>
      <c r="M7073" t="s">
        <v>143</v>
      </c>
      <c r="N7073" t="s">
        <v>33</v>
      </c>
      <c r="O7073" s="3">
        <v>45078.470069444447</v>
      </c>
      <c r="P7073" s="3">
        <v>45078.453402777777</v>
      </c>
      <c r="Q7073">
        <v>2</v>
      </c>
      <c r="R7073">
        <v>7072</v>
      </c>
      <c r="S7073" t="str">
        <f>PROPER(CustomerSupport[[#This Row],[Resolution]])</f>
        <v>With Generation Series.</v>
      </c>
      <c r="T7073" t="str">
        <f>TRIM(CustomerSupport[[#This Row],[Customer Name]])</f>
        <v>Jennifer Mccarthy</v>
      </c>
      <c r="U7073">
        <f>MONTH(CustomerSupport[[#This Row],[Date of Purchase]])</f>
        <v>3</v>
      </c>
      <c r="V7073" t="str">
        <f>TEXT('Working data'!G7073,"mmmm")</f>
        <v>March</v>
      </c>
      <c r="W7073">
        <f>YEAR(CustomerSupport[[#This Row],[Date of Purchase]])</f>
        <v>2021</v>
      </c>
      <c r="X7073">
        <f t="shared" si="110"/>
        <v>-0.40000000008149073</v>
      </c>
    </row>
    <row r="7074" spans="1:24" ht="14.25" customHeight="1" x14ac:dyDescent="0.4">
      <c r="A7074">
        <v>7073</v>
      </c>
      <c r="B7074" t="s">
        <v>22885</v>
      </c>
      <c r="C7074" t="s">
        <v>22886</v>
      </c>
      <c r="D7074">
        <v>56</v>
      </c>
      <c r="E7074" t="s">
        <v>19</v>
      </c>
      <c r="F7074" t="s">
        <v>431</v>
      </c>
      <c r="G7074" s="1">
        <v>44435</v>
      </c>
      <c r="H7074" t="s">
        <v>21</v>
      </c>
      <c r="I7074" t="s">
        <v>177</v>
      </c>
      <c r="J7074" s="2" t="s">
        <v>22887</v>
      </c>
      <c r="K7074" t="s">
        <v>39</v>
      </c>
      <c r="L7074" t="s">
        <v>22888</v>
      </c>
      <c r="M7074" t="s">
        <v>25</v>
      </c>
      <c r="N7074" t="s">
        <v>33</v>
      </c>
      <c r="O7074" s="3">
        <v>45078.139537037037</v>
      </c>
      <c r="P7074" s="3">
        <v>45078.457592592589</v>
      </c>
      <c r="Q7074">
        <v>5</v>
      </c>
      <c r="R7074">
        <v>7073</v>
      </c>
      <c r="S7074" t="str">
        <f>PROPER(CustomerSupport[[#This Row],[Resolution]])</f>
        <v>Little Lawyer Meeting Anyone Later.</v>
      </c>
      <c r="T7074" t="str">
        <f>TRIM(CustomerSupport[[#This Row],[Customer Name]])</f>
        <v>Kevin Ashley</v>
      </c>
      <c r="U7074">
        <f>MONTH(CustomerSupport[[#This Row],[Date of Purchase]])</f>
        <v>8</v>
      </c>
      <c r="V7074" t="str">
        <f>TEXT('Working data'!G7074,"mmmm")</f>
        <v>August</v>
      </c>
      <c r="W7074">
        <f>YEAR(CustomerSupport[[#This Row],[Date of Purchase]])</f>
        <v>2021</v>
      </c>
      <c r="X7074">
        <f t="shared" si="110"/>
        <v>7.6333333332440816</v>
      </c>
    </row>
    <row r="7075" spans="1:24" ht="14.25" customHeight="1" x14ac:dyDescent="0.4">
      <c r="A7075">
        <v>7074</v>
      </c>
      <c r="B7075" t="s">
        <v>22889</v>
      </c>
      <c r="C7075" t="s">
        <v>22890</v>
      </c>
      <c r="D7075">
        <v>31</v>
      </c>
      <c r="E7075" t="s">
        <v>29</v>
      </c>
      <c r="F7075" t="s">
        <v>249</v>
      </c>
      <c r="G7075" s="1">
        <v>43895</v>
      </c>
      <c r="H7075" t="s">
        <v>67</v>
      </c>
      <c r="I7075" t="s">
        <v>177</v>
      </c>
      <c r="J7075" t="s">
        <v>22891</v>
      </c>
      <c r="K7075" t="s">
        <v>62</v>
      </c>
      <c r="M7075" t="s">
        <v>143</v>
      </c>
      <c r="N7075" t="s">
        <v>83</v>
      </c>
      <c r="R7075">
        <v>7074</v>
      </c>
      <c r="S7075" t="str">
        <f>PROPER(CustomerSupport[[#This Row],[Resolution]])</f>
        <v/>
      </c>
      <c r="T7075" t="str">
        <f>TRIM(CustomerSupport[[#This Row],[Customer Name]])</f>
        <v>Heidi Hudson</v>
      </c>
      <c r="U7075">
        <f>MONTH(CustomerSupport[[#This Row],[Date of Purchase]])</f>
        <v>3</v>
      </c>
      <c r="V7075" t="str">
        <f>TEXT('Working data'!G7075,"mmmm")</f>
        <v>March</v>
      </c>
      <c r="W7075">
        <f>YEAR(CustomerSupport[[#This Row],[Date of Purchase]])</f>
        <v>2020</v>
      </c>
      <c r="X7075" t="str">
        <f t="shared" si="110"/>
        <v/>
      </c>
    </row>
    <row r="7076" spans="1:24" ht="14.25" customHeight="1" x14ac:dyDescent="0.4">
      <c r="A7076">
        <v>7075</v>
      </c>
      <c r="B7076" t="s">
        <v>22892</v>
      </c>
      <c r="C7076" t="s">
        <v>22893</v>
      </c>
      <c r="D7076">
        <v>33</v>
      </c>
      <c r="E7076" t="s">
        <v>29</v>
      </c>
      <c r="F7076" t="s">
        <v>51</v>
      </c>
      <c r="G7076" s="1">
        <v>43913</v>
      </c>
      <c r="H7076" t="s">
        <v>59</v>
      </c>
      <c r="I7076" t="s">
        <v>60</v>
      </c>
      <c r="J7076" t="s">
        <v>22894</v>
      </c>
      <c r="K7076" t="s">
        <v>24</v>
      </c>
      <c r="M7076" t="s">
        <v>143</v>
      </c>
      <c r="N7076" t="s">
        <v>26</v>
      </c>
      <c r="O7076" s="3">
        <v>45078.211793981478</v>
      </c>
      <c r="R7076">
        <v>7075</v>
      </c>
      <c r="S7076" t="str">
        <f>PROPER(CustomerSupport[[#This Row],[Resolution]])</f>
        <v/>
      </c>
      <c r="T7076" t="str">
        <f>TRIM(CustomerSupport[[#This Row],[Customer Name]])</f>
        <v>Allison Castro</v>
      </c>
      <c r="U7076">
        <f>MONTH(CustomerSupport[[#This Row],[Date of Purchase]])</f>
        <v>3</v>
      </c>
      <c r="V7076" t="str">
        <f>TEXT('Working data'!G7076,"mmmm")</f>
        <v>March</v>
      </c>
      <c r="W7076">
        <f>YEAR(CustomerSupport[[#This Row],[Date of Purchase]])</f>
        <v>2020</v>
      </c>
      <c r="X7076" t="str">
        <f t="shared" si="110"/>
        <v/>
      </c>
    </row>
    <row r="7077" spans="1:24" ht="14.25" customHeight="1" x14ac:dyDescent="0.4">
      <c r="A7077">
        <v>7076</v>
      </c>
      <c r="B7077" t="s">
        <v>22895</v>
      </c>
      <c r="C7077" t="s">
        <v>22896</v>
      </c>
      <c r="D7077">
        <v>64</v>
      </c>
      <c r="E7077" t="s">
        <v>58</v>
      </c>
      <c r="F7077" t="s">
        <v>339</v>
      </c>
      <c r="G7077" s="1">
        <v>44218</v>
      </c>
      <c r="H7077" t="s">
        <v>66</v>
      </c>
      <c r="I7077" t="s">
        <v>72</v>
      </c>
      <c r="J7077" t="s">
        <v>22897</v>
      </c>
      <c r="K7077" t="s">
        <v>39</v>
      </c>
      <c r="L7077" t="s">
        <v>22898</v>
      </c>
      <c r="M7077" t="s">
        <v>41</v>
      </c>
      <c r="N7077" t="s">
        <v>26</v>
      </c>
      <c r="O7077" s="3">
        <v>45078.089571759258</v>
      </c>
      <c r="P7077" s="3">
        <v>45078.451377314814</v>
      </c>
      <c r="Q7077">
        <v>4</v>
      </c>
      <c r="R7077">
        <v>7076</v>
      </c>
      <c r="S7077" t="str">
        <f>PROPER(CustomerSupport[[#This Row],[Resolution]])</f>
        <v>Write Economy Could Station Face Wall Thus.</v>
      </c>
      <c r="T7077" t="str">
        <f>TRIM(CustomerSupport[[#This Row],[Customer Name]])</f>
        <v>Erica Reed</v>
      </c>
      <c r="U7077">
        <f>MONTH(CustomerSupport[[#This Row],[Date of Purchase]])</f>
        <v>1</v>
      </c>
      <c r="V7077" t="str">
        <f>TEXT('Working data'!G7077,"mmmm")</f>
        <v>January</v>
      </c>
      <c r="W7077">
        <f>YEAR(CustomerSupport[[#This Row],[Date of Purchase]])</f>
        <v>2021</v>
      </c>
      <c r="X7077">
        <f t="shared" si="110"/>
        <v>8.6833333333488554</v>
      </c>
    </row>
    <row r="7078" spans="1:24" ht="14.25" customHeight="1" x14ac:dyDescent="0.4">
      <c r="A7078">
        <v>7077</v>
      </c>
      <c r="B7078" t="s">
        <v>22899</v>
      </c>
      <c r="C7078" t="s">
        <v>22900</v>
      </c>
      <c r="D7078">
        <v>18</v>
      </c>
      <c r="E7078" t="s">
        <v>19</v>
      </c>
      <c r="F7078" t="s">
        <v>242</v>
      </c>
      <c r="G7078" s="1">
        <v>43911</v>
      </c>
      <c r="H7078" t="s">
        <v>45</v>
      </c>
      <c r="I7078" t="s">
        <v>99</v>
      </c>
      <c r="J7078" s="2" t="s">
        <v>22901</v>
      </c>
      <c r="K7078" t="s">
        <v>24</v>
      </c>
      <c r="M7078" t="s">
        <v>41</v>
      </c>
      <c r="N7078" t="s">
        <v>55</v>
      </c>
      <c r="O7078" s="3">
        <v>45078.879872685182</v>
      </c>
      <c r="R7078">
        <v>7077</v>
      </c>
      <c r="S7078" t="str">
        <f>PROPER(CustomerSupport[[#This Row],[Resolution]])</f>
        <v/>
      </c>
      <c r="T7078" t="str">
        <f>TRIM(CustomerSupport[[#This Row],[Customer Name]])</f>
        <v>Samantha Fowler</v>
      </c>
      <c r="U7078">
        <f>MONTH(CustomerSupport[[#This Row],[Date of Purchase]])</f>
        <v>3</v>
      </c>
      <c r="V7078" t="str">
        <f>TEXT('Working data'!G7078,"mmmm")</f>
        <v>March</v>
      </c>
      <c r="W7078">
        <f>YEAR(CustomerSupport[[#This Row],[Date of Purchase]])</f>
        <v>2020</v>
      </c>
      <c r="X7078" t="str">
        <f t="shared" si="110"/>
        <v/>
      </c>
    </row>
    <row r="7079" spans="1:24" ht="14.25" customHeight="1" x14ac:dyDescent="0.4">
      <c r="A7079">
        <v>7078</v>
      </c>
      <c r="B7079" t="s">
        <v>22902</v>
      </c>
      <c r="C7079" t="s">
        <v>8992</v>
      </c>
      <c r="D7079">
        <v>40</v>
      </c>
      <c r="E7079" t="s">
        <v>19</v>
      </c>
      <c r="F7079" t="s">
        <v>339</v>
      </c>
      <c r="G7079" s="1">
        <v>44158</v>
      </c>
      <c r="H7079" t="s">
        <v>67</v>
      </c>
      <c r="I7079" t="s">
        <v>52</v>
      </c>
      <c r="J7079" s="2" t="s">
        <v>22903</v>
      </c>
      <c r="K7079" t="s">
        <v>24</v>
      </c>
      <c r="M7079" t="s">
        <v>89</v>
      </c>
      <c r="N7079" t="s">
        <v>33</v>
      </c>
      <c r="O7079" s="3">
        <v>45079.010451388887</v>
      </c>
      <c r="R7079">
        <v>7078</v>
      </c>
      <c r="S7079" t="str">
        <f>PROPER(CustomerSupport[[#This Row],[Resolution]])</f>
        <v/>
      </c>
      <c r="T7079" t="str">
        <f>TRIM(CustomerSupport[[#This Row],[Customer Name]])</f>
        <v>Dawn Salazar</v>
      </c>
      <c r="U7079">
        <f>MONTH(CustomerSupport[[#This Row],[Date of Purchase]])</f>
        <v>11</v>
      </c>
      <c r="V7079" t="str">
        <f>TEXT('Working data'!G7079,"mmmm")</f>
        <v>November</v>
      </c>
      <c r="W7079">
        <f>YEAR(CustomerSupport[[#This Row],[Date of Purchase]])</f>
        <v>2020</v>
      </c>
      <c r="X7079" t="str">
        <f t="shared" si="110"/>
        <v/>
      </c>
    </row>
    <row r="7080" spans="1:24" ht="14.25" customHeight="1" x14ac:dyDescent="0.4">
      <c r="A7080">
        <v>7079</v>
      </c>
      <c r="B7080" t="s">
        <v>22904</v>
      </c>
      <c r="C7080" t="s">
        <v>22905</v>
      </c>
      <c r="D7080">
        <v>20</v>
      </c>
      <c r="E7080" t="s">
        <v>58</v>
      </c>
      <c r="F7080" t="s">
        <v>249</v>
      </c>
      <c r="G7080" s="1">
        <v>43901</v>
      </c>
      <c r="H7080" t="s">
        <v>45</v>
      </c>
      <c r="I7080" t="s">
        <v>177</v>
      </c>
      <c r="J7080" t="s">
        <v>1076</v>
      </c>
      <c r="K7080" t="s">
        <v>24</v>
      </c>
      <c r="M7080" t="s">
        <v>89</v>
      </c>
      <c r="N7080" t="s">
        <v>33</v>
      </c>
      <c r="O7080" s="3">
        <v>45078.709756944445</v>
      </c>
      <c r="R7080">
        <v>7079</v>
      </c>
      <c r="S7080" t="str">
        <f>PROPER(CustomerSupport[[#This Row],[Resolution]])</f>
        <v/>
      </c>
      <c r="T7080" t="str">
        <f>TRIM(CustomerSupport[[#This Row],[Customer Name]])</f>
        <v>Wesley Randall</v>
      </c>
      <c r="U7080">
        <f>MONTH(CustomerSupport[[#This Row],[Date of Purchase]])</f>
        <v>3</v>
      </c>
      <c r="V7080" t="str">
        <f>TEXT('Working data'!G7080,"mmmm")</f>
        <v>March</v>
      </c>
      <c r="W7080">
        <f>YEAR(CustomerSupport[[#This Row],[Date of Purchase]])</f>
        <v>2020</v>
      </c>
      <c r="X7080" t="str">
        <f t="shared" si="110"/>
        <v/>
      </c>
    </row>
    <row r="7081" spans="1:24" ht="14.25" customHeight="1" x14ac:dyDescent="0.4">
      <c r="A7081">
        <v>7080</v>
      </c>
      <c r="B7081" t="s">
        <v>22906</v>
      </c>
      <c r="C7081" t="s">
        <v>22907</v>
      </c>
      <c r="D7081">
        <v>45</v>
      </c>
      <c r="E7081" t="s">
        <v>58</v>
      </c>
      <c r="F7081" t="s">
        <v>485</v>
      </c>
      <c r="G7081" s="1">
        <v>44256</v>
      </c>
      <c r="H7081" t="s">
        <v>66</v>
      </c>
      <c r="I7081" t="s">
        <v>93</v>
      </c>
      <c r="J7081" s="2" t="s">
        <v>22908</v>
      </c>
      <c r="K7081" t="s">
        <v>39</v>
      </c>
      <c r="L7081" t="s">
        <v>22909</v>
      </c>
      <c r="M7081" t="s">
        <v>143</v>
      </c>
      <c r="N7081" t="s">
        <v>83</v>
      </c>
      <c r="O7081" s="3">
        <v>45078.563252314816</v>
      </c>
      <c r="P7081" s="3">
        <v>45078.711168981485</v>
      </c>
      <c r="Q7081">
        <v>4</v>
      </c>
      <c r="R7081">
        <v>7080</v>
      </c>
      <c r="S7081" t="str">
        <f>PROPER(CustomerSupport[[#This Row],[Resolution]])</f>
        <v>Above Computer Exist College.</v>
      </c>
      <c r="T7081" t="str">
        <f>TRIM(CustomerSupport[[#This Row],[Customer Name]])</f>
        <v>Erica Nixon</v>
      </c>
      <c r="U7081">
        <f>MONTH(CustomerSupport[[#This Row],[Date of Purchase]])</f>
        <v>3</v>
      </c>
      <c r="V7081" t="str">
        <f>TEXT('Working data'!G7081,"mmmm")</f>
        <v>March</v>
      </c>
      <c r="W7081">
        <f>YEAR(CustomerSupport[[#This Row],[Date of Purchase]])</f>
        <v>2021</v>
      </c>
      <c r="X7081">
        <f t="shared" si="110"/>
        <v>3.5500000000465661</v>
      </c>
    </row>
    <row r="7082" spans="1:24" ht="14.25" customHeight="1" x14ac:dyDescent="0.4">
      <c r="A7082">
        <v>7081</v>
      </c>
      <c r="B7082" t="s">
        <v>22910</v>
      </c>
      <c r="C7082" t="s">
        <v>22911</v>
      </c>
      <c r="D7082">
        <v>39</v>
      </c>
      <c r="E7082" t="s">
        <v>58</v>
      </c>
      <c r="F7082" t="s">
        <v>81</v>
      </c>
      <c r="G7082" s="1">
        <v>44227</v>
      </c>
      <c r="H7082" t="s">
        <v>67</v>
      </c>
      <c r="I7082" t="s">
        <v>93</v>
      </c>
      <c r="J7082" s="2" t="s">
        <v>22912</v>
      </c>
      <c r="K7082" t="s">
        <v>62</v>
      </c>
      <c r="M7082" t="s">
        <v>143</v>
      </c>
      <c r="N7082" t="s">
        <v>26</v>
      </c>
      <c r="R7082">
        <v>7081</v>
      </c>
      <c r="S7082" t="str">
        <f>PROPER(CustomerSupport[[#This Row],[Resolution]])</f>
        <v/>
      </c>
      <c r="T7082" t="str">
        <f>TRIM(CustomerSupport[[#This Row],[Customer Name]])</f>
        <v>Wayne Bradley</v>
      </c>
      <c r="U7082">
        <f>MONTH(CustomerSupport[[#This Row],[Date of Purchase]])</f>
        <v>1</v>
      </c>
      <c r="V7082" t="str">
        <f>TEXT('Working data'!G7082,"mmmm")</f>
        <v>January</v>
      </c>
      <c r="W7082">
        <f>YEAR(CustomerSupport[[#This Row],[Date of Purchase]])</f>
        <v>2021</v>
      </c>
      <c r="X7082" t="str">
        <f t="shared" si="110"/>
        <v/>
      </c>
    </row>
    <row r="7083" spans="1:24" ht="14.25" customHeight="1" x14ac:dyDescent="0.4">
      <c r="A7083">
        <v>7082</v>
      </c>
      <c r="B7083" t="s">
        <v>22913</v>
      </c>
      <c r="C7083" t="s">
        <v>22914</v>
      </c>
      <c r="D7083">
        <v>64</v>
      </c>
      <c r="E7083" t="s">
        <v>19</v>
      </c>
      <c r="F7083" t="s">
        <v>20</v>
      </c>
      <c r="G7083" s="1">
        <v>44540</v>
      </c>
      <c r="H7083" t="s">
        <v>21</v>
      </c>
      <c r="I7083" t="s">
        <v>22</v>
      </c>
      <c r="J7083" s="2" t="s">
        <v>22915</v>
      </c>
      <c r="K7083" t="s">
        <v>62</v>
      </c>
      <c r="M7083" t="s">
        <v>89</v>
      </c>
      <c r="N7083" t="s">
        <v>55</v>
      </c>
      <c r="R7083">
        <v>7082</v>
      </c>
      <c r="S7083" t="str">
        <f>PROPER(CustomerSupport[[#This Row],[Resolution]])</f>
        <v/>
      </c>
      <c r="T7083" t="str">
        <f>TRIM(CustomerSupport[[#This Row],[Customer Name]])</f>
        <v>Gilbert Martinez</v>
      </c>
      <c r="U7083">
        <f>MONTH(CustomerSupport[[#This Row],[Date of Purchase]])</f>
        <v>12</v>
      </c>
      <c r="V7083" t="str">
        <f>TEXT('Working data'!G7083,"mmmm")</f>
        <v>December</v>
      </c>
      <c r="W7083">
        <f>YEAR(CustomerSupport[[#This Row],[Date of Purchase]])</f>
        <v>2021</v>
      </c>
      <c r="X7083" t="str">
        <f t="shared" si="110"/>
        <v/>
      </c>
    </row>
    <row r="7084" spans="1:24" ht="14.25" customHeight="1" x14ac:dyDescent="0.4">
      <c r="A7084">
        <v>7083</v>
      </c>
      <c r="B7084" t="s">
        <v>22916</v>
      </c>
      <c r="C7084" t="s">
        <v>22917</v>
      </c>
      <c r="D7084">
        <v>23</v>
      </c>
      <c r="E7084" t="s">
        <v>19</v>
      </c>
      <c r="F7084" t="s">
        <v>134</v>
      </c>
      <c r="G7084" s="1">
        <v>43897</v>
      </c>
      <c r="H7084" t="s">
        <v>45</v>
      </c>
      <c r="I7084" t="s">
        <v>52</v>
      </c>
      <c r="J7084" s="2" t="s">
        <v>22918</v>
      </c>
      <c r="K7084" t="s">
        <v>62</v>
      </c>
      <c r="M7084" t="s">
        <v>89</v>
      </c>
      <c r="N7084" t="s">
        <v>83</v>
      </c>
      <c r="R7084">
        <v>7083</v>
      </c>
      <c r="S7084" t="str">
        <f>PROPER(CustomerSupport[[#This Row],[Resolution]])</f>
        <v/>
      </c>
      <c r="T7084" t="str">
        <f>TRIM(CustomerSupport[[#This Row],[Customer Name]])</f>
        <v>Amber White</v>
      </c>
      <c r="U7084">
        <f>MONTH(CustomerSupport[[#This Row],[Date of Purchase]])</f>
        <v>3</v>
      </c>
      <c r="V7084" t="str">
        <f>TEXT('Working data'!G7084,"mmmm")</f>
        <v>March</v>
      </c>
      <c r="W7084">
        <f>YEAR(CustomerSupport[[#This Row],[Date of Purchase]])</f>
        <v>2020</v>
      </c>
      <c r="X7084" t="str">
        <f t="shared" si="110"/>
        <v/>
      </c>
    </row>
    <row r="7085" spans="1:24" ht="14.25" customHeight="1" x14ac:dyDescent="0.4">
      <c r="A7085">
        <v>7084</v>
      </c>
      <c r="B7085" t="s">
        <v>22919</v>
      </c>
      <c r="C7085" t="s">
        <v>22920</v>
      </c>
      <c r="D7085">
        <v>39</v>
      </c>
      <c r="E7085" t="s">
        <v>19</v>
      </c>
      <c r="F7085" t="s">
        <v>699</v>
      </c>
      <c r="G7085" s="1">
        <v>44161</v>
      </c>
      <c r="H7085" t="s">
        <v>66</v>
      </c>
      <c r="I7085" t="s">
        <v>77</v>
      </c>
      <c r="J7085" s="2" t="s">
        <v>22921</v>
      </c>
      <c r="K7085" t="s">
        <v>24</v>
      </c>
      <c r="M7085" t="s">
        <v>89</v>
      </c>
      <c r="N7085" t="s">
        <v>83</v>
      </c>
      <c r="O7085" s="3">
        <v>45078.074444444443</v>
      </c>
      <c r="R7085">
        <v>7084</v>
      </c>
      <c r="S7085" t="str">
        <f>PROPER(CustomerSupport[[#This Row],[Resolution]])</f>
        <v/>
      </c>
      <c r="T7085" t="str">
        <f>TRIM(CustomerSupport[[#This Row],[Customer Name]])</f>
        <v>Evan Patterson</v>
      </c>
      <c r="U7085">
        <f>MONTH(CustomerSupport[[#This Row],[Date of Purchase]])</f>
        <v>11</v>
      </c>
      <c r="V7085" t="str">
        <f>TEXT('Working data'!G7085,"mmmm")</f>
        <v>November</v>
      </c>
      <c r="W7085">
        <f>YEAR(CustomerSupport[[#This Row],[Date of Purchase]])</f>
        <v>2020</v>
      </c>
      <c r="X7085" t="str">
        <f t="shared" si="110"/>
        <v/>
      </c>
    </row>
    <row r="7086" spans="1:24" ht="14.25" customHeight="1" x14ac:dyDescent="0.4">
      <c r="A7086">
        <v>7085</v>
      </c>
      <c r="B7086" t="s">
        <v>22922</v>
      </c>
      <c r="C7086" t="s">
        <v>22923</v>
      </c>
      <c r="D7086">
        <v>56</v>
      </c>
      <c r="E7086" t="s">
        <v>29</v>
      </c>
      <c r="F7086" t="s">
        <v>157</v>
      </c>
      <c r="G7086" s="1">
        <v>44101</v>
      </c>
      <c r="H7086" t="s">
        <v>59</v>
      </c>
      <c r="I7086" t="s">
        <v>150</v>
      </c>
      <c r="J7086" s="2" t="s">
        <v>22924</v>
      </c>
      <c r="K7086" t="s">
        <v>62</v>
      </c>
      <c r="M7086" t="s">
        <v>89</v>
      </c>
      <c r="N7086" t="s">
        <v>26</v>
      </c>
      <c r="R7086">
        <v>7085</v>
      </c>
      <c r="S7086" t="str">
        <f>PROPER(CustomerSupport[[#This Row],[Resolution]])</f>
        <v/>
      </c>
      <c r="T7086" t="str">
        <f>TRIM(CustomerSupport[[#This Row],[Customer Name]])</f>
        <v>Alison Hall</v>
      </c>
      <c r="U7086">
        <f>MONTH(CustomerSupport[[#This Row],[Date of Purchase]])</f>
        <v>9</v>
      </c>
      <c r="V7086" t="str">
        <f>TEXT('Working data'!G7086,"mmmm")</f>
        <v>September</v>
      </c>
      <c r="W7086">
        <f>YEAR(CustomerSupport[[#This Row],[Date of Purchase]])</f>
        <v>2020</v>
      </c>
      <c r="X7086" t="str">
        <f t="shared" si="110"/>
        <v/>
      </c>
    </row>
    <row r="7087" spans="1:24" ht="14.25" customHeight="1" x14ac:dyDescent="0.4">
      <c r="A7087">
        <v>7086</v>
      </c>
      <c r="B7087" t="s">
        <v>22925</v>
      </c>
      <c r="C7087" t="s">
        <v>22926</v>
      </c>
      <c r="D7087">
        <v>38</v>
      </c>
      <c r="E7087" t="s">
        <v>58</v>
      </c>
      <c r="F7087" t="s">
        <v>286</v>
      </c>
      <c r="G7087" s="1">
        <v>43925</v>
      </c>
      <c r="H7087" t="s">
        <v>21</v>
      </c>
      <c r="I7087" t="s">
        <v>37</v>
      </c>
      <c r="J7087" s="2" t="s">
        <v>22927</v>
      </c>
      <c r="K7087" t="s">
        <v>24</v>
      </c>
      <c r="M7087" t="s">
        <v>41</v>
      </c>
      <c r="N7087" t="s">
        <v>33</v>
      </c>
      <c r="O7087" s="3">
        <v>45079.018923611111</v>
      </c>
      <c r="R7087">
        <v>7086</v>
      </c>
      <c r="S7087" t="str">
        <f>PROPER(CustomerSupport[[#This Row],[Resolution]])</f>
        <v/>
      </c>
      <c r="T7087" t="str">
        <f>TRIM(CustomerSupport[[#This Row],[Customer Name]])</f>
        <v>Ethan Orr</v>
      </c>
      <c r="U7087">
        <f>MONTH(CustomerSupport[[#This Row],[Date of Purchase]])</f>
        <v>4</v>
      </c>
      <c r="V7087" t="str">
        <f>TEXT('Working data'!G7087,"mmmm")</f>
        <v>April</v>
      </c>
      <c r="W7087">
        <f>YEAR(CustomerSupport[[#This Row],[Date of Purchase]])</f>
        <v>2020</v>
      </c>
      <c r="X7087" t="str">
        <f t="shared" si="110"/>
        <v/>
      </c>
    </row>
    <row r="7088" spans="1:24" ht="14.25" customHeight="1" x14ac:dyDescent="0.4">
      <c r="A7088">
        <v>7087</v>
      </c>
      <c r="B7088" t="s">
        <v>22928</v>
      </c>
      <c r="C7088" t="s">
        <v>22929</v>
      </c>
      <c r="D7088">
        <v>20</v>
      </c>
      <c r="E7088" t="s">
        <v>29</v>
      </c>
      <c r="F7088" t="s">
        <v>397</v>
      </c>
      <c r="G7088" s="1">
        <v>43863</v>
      </c>
      <c r="H7088" t="s">
        <v>21</v>
      </c>
      <c r="I7088" t="s">
        <v>60</v>
      </c>
      <c r="J7088" s="2" t="s">
        <v>22930</v>
      </c>
      <c r="K7088" t="s">
        <v>62</v>
      </c>
      <c r="M7088" t="s">
        <v>41</v>
      </c>
      <c r="N7088" t="s">
        <v>26</v>
      </c>
      <c r="R7088">
        <v>7087</v>
      </c>
      <c r="S7088" t="str">
        <f>PROPER(CustomerSupport[[#This Row],[Resolution]])</f>
        <v/>
      </c>
      <c r="T7088" t="str">
        <f>TRIM(CustomerSupport[[#This Row],[Customer Name]])</f>
        <v>Melissa Johns</v>
      </c>
      <c r="U7088">
        <f>MONTH(CustomerSupport[[#This Row],[Date of Purchase]])</f>
        <v>2</v>
      </c>
      <c r="V7088" t="str">
        <f>TEXT('Working data'!G7088,"mmmm")</f>
        <v>February</v>
      </c>
      <c r="W7088">
        <f>YEAR(CustomerSupport[[#This Row],[Date of Purchase]])</f>
        <v>2020</v>
      </c>
      <c r="X7088" t="str">
        <f t="shared" si="110"/>
        <v/>
      </c>
    </row>
    <row r="7089" spans="1:24" ht="14.25" customHeight="1" x14ac:dyDescent="0.4">
      <c r="A7089">
        <v>7088</v>
      </c>
      <c r="B7089" t="s">
        <v>22931</v>
      </c>
      <c r="C7089" t="s">
        <v>22932</v>
      </c>
      <c r="D7089">
        <v>51</v>
      </c>
      <c r="E7089" t="s">
        <v>58</v>
      </c>
      <c r="F7089" t="s">
        <v>65</v>
      </c>
      <c r="G7089" s="1">
        <v>43957</v>
      </c>
      <c r="H7089" t="s">
        <v>67</v>
      </c>
      <c r="I7089" t="s">
        <v>22</v>
      </c>
      <c r="J7089" s="2" t="s">
        <v>22933</v>
      </c>
      <c r="K7089" t="s">
        <v>24</v>
      </c>
      <c r="M7089" t="s">
        <v>25</v>
      </c>
      <c r="N7089" t="s">
        <v>26</v>
      </c>
      <c r="O7089" s="3">
        <v>45078.046041666668</v>
      </c>
      <c r="R7089">
        <v>7088</v>
      </c>
      <c r="S7089" t="str">
        <f>PROPER(CustomerSupport[[#This Row],[Resolution]])</f>
        <v/>
      </c>
      <c r="T7089" t="str">
        <f>TRIM(CustomerSupport[[#This Row],[Customer Name]])</f>
        <v>Stephanie Foster</v>
      </c>
      <c r="U7089">
        <f>MONTH(CustomerSupport[[#This Row],[Date of Purchase]])</f>
        <v>5</v>
      </c>
      <c r="V7089" t="str">
        <f>TEXT('Working data'!G7089,"mmmm")</f>
        <v>May</v>
      </c>
      <c r="W7089">
        <f>YEAR(CustomerSupport[[#This Row],[Date of Purchase]])</f>
        <v>2020</v>
      </c>
      <c r="X7089" t="str">
        <f t="shared" si="110"/>
        <v/>
      </c>
    </row>
    <row r="7090" spans="1:24" ht="14.25" customHeight="1" x14ac:dyDescent="0.4">
      <c r="A7090">
        <v>7089</v>
      </c>
      <c r="B7090" t="s">
        <v>22934</v>
      </c>
      <c r="C7090" t="s">
        <v>22935</v>
      </c>
      <c r="D7090">
        <v>51</v>
      </c>
      <c r="E7090" t="s">
        <v>29</v>
      </c>
      <c r="F7090" t="s">
        <v>157</v>
      </c>
      <c r="G7090" s="1">
        <v>43997</v>
      </c>
      <c r="H7090" t="s">
        <v>45</v>
      </c>
      <c r="I7090" t="s">
        <v>93</v>
      </c>
      <c r="J7090" t="s">
        <v>22936</v>
      </c>
      <c r="K7090" t="s">
        <v>24</v>
      </c>
      <c r="M7090" t="s">
        <v>143</v>
      </c>
      <c r="N7090" t="s">
        <v>83</v>
      </c>
      <c r="O7090" s="3">
        <v>45078.946076388886</v>
      </c>
      <c r="R7090">
        <v>7089</v>
      </c>
      <c r="S7090" t="str">
        <f>PROPER(CustomerSupport[[#This Row],[Resolution]])</f>
        <v/>
      </c>
      <c r="T7090" t="str">
        <f>TRIM(CustomerSupport[[#This Row],[Customer Name]])</f>
        <v>Cathy Daniels</v>
      </c>
      <c r="U7090">
        <f>MONTH(CustomerSupport[[#This Row],[Date of Purchase]])</f>
        <v>6</v>
      </c>
      <c r="V7090" t="str">
        <f>TEXT('Working data'!G7090,"mmmm")</f>
        <v>June</v>
      </c>
      <c r="W7090">
        <f>YEAR(CustomerSupport[[#This Row],[Date of Purchase]])</f>
        <v>2020</v>
      </c>
      <c r="X7090" t="str">
        <f t="shared" si="110"/>
        <v/>
      </c>
    </row>
    <row r="7091" spans="1:24" ht="14.25" customHeight="1" x14ac:dyDescent="0.4">
      <c r="A7091">
        <v>7090</v>
      </c>
      <c r="B7091" t="s">
        <v>22937</v>
      </c>
      <c r="C7091" t="s">
        <v>22938</v>
      </c>
      <c r="D7091">
        <v>70</v>
      </c>
      <c r="E7091" t="s">
        <v>29</v>
      </c>
      <c r="F7091" t="s">
        <v>456</v>
      </c>
      <c r="G7091" s="1">
        <v>43868</v>
      </c>
      <c r="H7091" t="s">
        <v>45</v>
      </c>
      <c r="I7091" t="s">
        <v>52</v>
      </c>
      <c r="J7091" s="2" t="s">
        <v>22939</v>
      </c>
      <c r="K7091" t="s">
        <v>62</v>
      </c>
      <c r="M7091" t="s">
        <v>89</v>
      </c>
      <c r="N7091" t="s">
        <v>26</v>
      </c>
      <c r="R7091">
        <v>7090</v>
      </c>
      <c r="S7091" t="str">
        <f>PROPER(CustomerSupport[[#This Row],[Resolution]])</f>
        <v/>
      </c>
      <c r="T7091" t="str">
        <f>TRIM(CustomerSupport[[#This Row],[Customer Name]])</f>
        <v>Nicole Gates</v>
      </c>
      <c r="U7091">
        <f>MONTH(CustomerSupport[[#This Row],[Date of Purchase]])</f>
        <v>2</v>
      </c>
      <c r="V7091" t="str">
        <f>TEXT('Working data'!G7091,"mmmm")</f>
        <v>February</v>
      </c>
      <c r="W7091">
        <f>YEAR(CustomerSupport[[#This Row],[Date of Purchase]])</f>
        <v>2020</v>
      </c>
      <c r="X7091" t="str">
        <f t="shared" si="110"/>
        <v/>
      </c>
    </row>
    <row r="7092" spans="1:24" ht="14.25" customHeight="1" x14ac:dyDescent="0.4">
      <c r="A7092">
        <v>7091</v>
      </c>
      <c r="B7092" t="s">
        <v>22940</v>
      </c>
      <c r="C7092" t="s">
        <v>22941</v>
      </c>
      <c r="D7092">
        <v>57</v>
      </c>
      <c r="E7092" t="s">
        <v>58</v>
      </c>
      <c r="F7092" t="s">
        <v>157</v>
      </c>
      <c r="G7092" s="1">
        <v>44041</v>
      </c>
      <c r="H7092" t="s">
        <v>67</v>
      </c>
      <c r="I7092" t="s">
        <v>72</v>
      </c>
      <c r="J7092" s="2" t="s">
        <v>22942</v>
      </c>
      <c r="K7092" t="s">
        <v>39</v>
      </c>
      <c r="L7092" t="s">
        <v>22943</v>
      </c>
      <c r="M7092" t="s">
        <v>143</v>
      </c>
      <c r="N7092" t="s">
        <v>26</v>
      </c>
      <c r="O7092" s="3">
        <v>45079.016238425924</v>
      </c>
      <c r="P7092" s="3">
        <v>45078.670405092591</v>
      </c>
      <c r="Q7092">
        <v>3</v>
      </c>
      <c r="R7092">
        <v>7091</v>
      </c>
      <c r="S7092" t="str">
        <f>PROPER(CustomerSupport[[#This Row],[Resolution]])</f>
        <v>Risk Keep Want Blue Want Teacher.</v>
      </c>
      <c r="T7092" t="str">
        <f>TRIM(CustomerSupport[[#This Row],[Customer Name]])</f>
        <v>Frank Gay</v>
      </c>
      <c r="U7092">
        <f>MONTH(CustomerSupport[[#This Row],[Date of Purchase]])</f>
        <v>7</v>
      </c>
      <c r="V7092" t="str">
        <f>TEXT('Working data'!G7092,"mmmm")</f>
        <v>July</v>
      </c>
      <c r="W7092">
        <f>YEAR(CustomerSupport[[#This Row],[Date of Purchase]])</f>
        <v>2020</v>
      </c>
      <c r="X7092">
        <f t="shared" si="110"/>
        <v>-8.2999999999883585</v>
      </c>
    </row>
    <row r="7093" spans="1:24" ht="14.25" customHeight="1" x14ac:dyDescent="0.4">
      <c r="A7093">
        <v>7092</v>
      </c>
      <c r="B7093" t="s">
        <v>22944</v>
      </c>
      <c r="C7093" t="s">
        <v>22945</v>
      </c>
      <c r="D7093">
        <v>66</v>
      </c>
      <c r="E7093" t="s">
        <v>29</v>
      </c>
      <c r="F7093" t="s">
        <v>65</v>
      </c>
      <c r="G7093" s="1">
        <v>43910</v>
      </c>
      <c r="H7093" t="s">
        <v>67</v>
      </c>
      <c r="I7093" t="s">
        <v>99</v>
      </c>
      <c r="J7093" t="s">
        <v>22946</v>
      </c>
      <c r="K7093" t="s">
        <v>62</v>
      </c>
      <c r="M7093" t="s">
        <v>41</v>
      </c>
      <c r="N7093" t="s">
        <v>26</v>
      </c>
      <c r="R7093">
        <v>7092</v>
      </c>
      <c r="S7093" t="str">
        <f>PROPER(CustomerSupport[[#This Row],[Resolution]])</f>
        <v/>
      </c>
      <c r="T7093" t="str">
        <f>TRIM(CustomerSupport[[#This Row],[Customer Name]])</f>
        <v>Anna Jones</v>
      </c>
      <c r="U7093">
        <f>MONTH(CustomerSupport[[#This Row],[Date of Purchase]])</f>
        <v>3</v>
      </c>
      <c r="V7093" t="str">
        <f>TEXT('Working data'!G7093,"mmmm")</f>
        <v>March</v>
      </c>
      <c r="W7093">
        <f>YEAR(CustomerSupport[[#This Row],[Date of Purchase]])</f>
        <v>2020</v>
      </c>
      <c r="X7093" t="str">
        <f t="shared" si="110"/>
        <v/>
      </c>
    </row>
    <row r="7094" spans="1:24" ht="14.25" customHeight="1" x14ac:dyDescent="0.4">
      <c r="A7094">
        <v>7093</v>
      </c>
      <c r="B7094" t="s">
        <v>22947</v>
      </c>
      <c r="C7094" t="s">
        <v>22948</v>
      </c>
      <c r="D7094">
        <v>70</v>
      </c>
      <c r="E7094" t="s">
        <v>29</v>
      </c>
      <c r="F7094" t="s">
        <v>699</v>
      </c>
      <c r="G7094" s="1">
        <v>43927</v>
      </c>
      <c r="H7094" t="s">
        <v>45</v>
      </c>
      <c r="I7094" t="s">
        <v>67</v>
      </c>
      <c r="J7094" t="s">
        <v>22949</v>
      </c>
      <c r="K7094" t="s">
        <v>62</v>
      </c>
      <c r="M7094" t="s">
        <v>143</v>
      </c>
      <c r="N7094" t="s">
        <v>83</v>
      </c>
      <c r="R7094">
        <v>7093</v>
      </c>
      <c r="S7094" t="str">
        <f>PROPER(CustomerSupport[[#This Row],[Resolution]])</f>
        <v/>
      </c>
      <c r="T7094" t="str">
        <f>TRIM(CustomerSupport[[#This Row],[Customer Name]])</f>
        <v>Wanda Smith</v>
      </c>
      <c r="U7094">
        <f>MONTH(CustomerSupport[[#This Row],[Date of Purchase]])</f>
        <v>4</v>
      </c>
      <c r="V7094" t="str">
        <f>TEXT('Working data'!G7094,"mmmm")</f>
        <v>April</v>
      </c>
      <c r="W7094">
        <f>YEAR(CustomerSupport[[#This Row],[Date of Purchase]])</f>
        <v>2020</v>
      </c>
      <c r="X7094" t="str">
        <f t="shared" si="110"/>
        <v/>
      </c>
    </row>
    <row r="7095" spans="1:24" ht="14.25" customHeight="1" x14ac:dyDescent="0.4">
      <c r="A7095">
        <v>7094</v>
      </c>
      <c r="B7095" t="s">
        <v>22950</v>
      </c>
      <c r="C7095" t="s">
        <v>22951</v>
      </c>
      <c r="D7095">
        <v>47</v>
      </c>
      <c r="E7095" t="s">
        <v>58</v>
      </c>
      <c r="F7095" t="s">
        <v>383</v>
      </c>
      <c r="G7095" s="1">
        <v>43896</v>
      </c>
      <c r="H7095" t="s">
        <v>59</v>
      </c>
      <c r="I7095" t="s">
        <v>67</v>
      </c>
      <c r="J7095" t="s">
        <v>1004</v>
      </c>
      <c r="K7095" t="s">
        <v>24</v>
      </c>
      <c r="M7095" t="s">
        <v>41</v>
      </c>
      <c r="N7095" t="s">
        <v>83</v>
      </c>
      <c r="O7095" s="3">
        <v>45078.805150462962</v>
      </c>
      <c r="R7095">
        <v>7094</v>
      </c>
      <c r="S7095" t="str">
        <f>PROPER(CustomerSupport[[#This Row],[Resolution]])</f>
        <v/>
      </c>
      <c r="T7095" t="str">
        <f>TRIM(CustomerSupport[[#This Row],[Customer Name]])</f>
        <v>Terry Morales</v>
      </c>
      <c r="U7095">
        <f>MONTH(CustomerSupport[[#This Row],[Date of Purchase]])</f>
        <v>3</v>
      </c>
      <c r="V7095" t="str">
        <f>TEXT('Working data'!G7095,"mmmm")</f>
        <v>March</v>
      </c>
      <c r="W7095">
        <f>YEAR(CustomerSupport[[#This Row],[Date of Purchase]])</f>
        <v>2020</v>
      </c>
      <c r="X7095" t="str">
        <f t="shared" si="110"/>
        <v/>
      </c>
    </row>
    <row r="7096" spans="1:24" ht="14.25" customHeight="1" x14ac:dyDescent="0.4">
      <c r="A7096">
        <v>7095</v>
      </c>
      <c r="B7096" t="s">
        <v>22952</v>
      </c>
      <c r="C7096" t="s">
        <v>22953</v>
      </c>
      <c r="D7096">
        <v>62</v>
      </c>
      <c r="E7096" t="s">
        <v>19</v>
      </c>
      <c r="F7096" t="s">
        <v>223</v>
      </c>
      <c r="G7096" s="1">
        <v>44121</v>
      </c>
      <c r="H7096" t="s">
        <v>45</v>
      </c>
      <c r="I7096" t="s">
        <v>22</v>
      </c>
      <c r="J7096" s="2" t="s">
        <v>22954</v>
      </c>
      <c r="K7096" t="s">
        <v>62</v>
      </c>
      <c r="M7096" t="s">
        <v>25</v>
      </c>
      <c r="N7096" t="s">
        <v>55</v>
      </c>
      <c r="R7096">
        <v>7095</v>
      </c>
      <c r="S7096" t="str">
        <f>PROPER(CustomerSupport[[#This Row],[Resolution]])</f>
        <v/>
      </c>
      <c r="T7096" t="str">
        <f>TRIM(CustomerSupport[[#This Row],[Customer Name]])</f>
        <v>Kendra Lewis</v>
      </c>
      <c r="U7096">
        <f>MONTH(CustomerSupport[[#This Row],[Date of Purchase]])</f>
        <v>10</v>
      </c>
      <c r="V7096" t="str">
        <f>TEXT('Working data'!G7096,"mmmm")</f>
        <v>October</v>
      </c>
      <c r="W7096">
        <f>YEAR(CustomerSupport[[#This Row],[Date of Purchase]])</f>
        <v>2020</v>
      </c>
      <c r="X7096" t="str">
        <f t="shared" si="110"/>
        <v/>
      </c>
    </row>
    <row r="7097" spans="1:24" ht="14.25" customHeight="1" x14ac:dyDescent="0.4">
      <c r="A7097">
        <v>7096</v>
      </c>
      <c r="B7097" t="s">
        <v>22955</v>
      </c>
      <c r="C7097" t="s">
        <v>22956</v>
      </c>
      <c r="D7097">
        <v>58</v>
      </c>
      <c r="E7097" t="s">
        <v>29</v>
      </c>
      <c r="F7097" t="s">
        <v>173</v>
      </c>
      <c r="G7097" s="1">
        <v>43919</v>
      </c>
      <c r="H7097" t="s">
        <v>45</v>
      </c>
      <c r="I7097" t="s">
        <v>22</v>
      </c>
      <c r="J7097" t="s">
        <v>22957</v>
      </c>
      <c r="K7097" t="s">
        <v>39</v>
      </c>
      <c r="L7097" t="s">
        <v>22958</v>
      </c>
      <c r="M7097" t="s">
        <v>143</v>
      </c>
      <c r="N7097" t="s">
        <v>55</v>
      </c>
      <c r="O7097" s="3">
        <v>45078.622534722221</v>
      </c>
      <c r="P7097" s="3">
        <v>45078.200312499997</v>
      </c>
      <c r="Q7097">
        <v>5</v>
      </c>
      <c r="R7097">
        <v>7096</v>
      </c>
      <c r="S7097" t="str">
        <f>PROPER(CustomerSupport[[#This Row],[Resolution]])</f>
        <v>Her Person Want.</v>
      </c>
      <c r="T7097" t="str">
        <f>TRIM(CustomerSupport[[#This Row],[Customer Name]])</f>
        <v>Julie Christensen</v>
      </c>
      <c r="U7097">
        <f>MONTH(CustomerSupport[[#This Row],[Date of Purchase]])</f>
        <v>3</v>
      </c>
      <c r="V7097" t="str">
        <f>TEXT('Working data'!G7097,"mmmm")</f>
        <v>March</v>
      </c>
      <c r="W7097">
        <f>YEAR(CustomerSupport[[#This Row],[Date of Purchase]])</f>
        <v>2020</v>
      </c>
      <c r="X7097">
        <f t="shared" si="110"/>
        <v>-10.133333333360497</v>
      </c>
    </row>
    <row r="7098" spans="1:24" ht="14.25" customHeight="1" x14ac:dyDescent="0.4">
      <c r="A7098">
        <v>7097</v>
      </c>
      <c r="B7098" t="s">
        <v>22959</v>
      </c>
      <c r="C7098" t="s">
        <v>22960</v>
      </c>
      <c r="D7098">
        <v>20</v>
      </c>
      <c r="E7098" t="s">
        <v>19</v>
      </c>
      <c r="F7098" t="s">
        <v>92</v>
      </c>
      <c r="G7098" s="1">
        <v>44345</v>
      </c>
      <c r="H7098" t="s">
        <v>21</v>
      </c>
      <c r="I7098" t="s">
        <v>177</v>
      </c>
      <c r="J7098" s="2" t="s">
        <v>22961</v>
      </c>
      <c r="K7098" t="s">
        <v>39</v>
      </c>
      <c r="L7098" t="s">
        <v>22962</v>
      </c>
      <c r="M7098" t="s">
        <v>89</v>
      </c>
      <c r="N7098" t="s">
        <v>26</v>
      </c>
      <c r="O7098" s="3">
        <v>45078.285740740743</v>
      </c>
      <c r="P7098" s="3">
        <v>45079.00240740741</v>
      </c>
      <c r="Q7098">
        <v>3</v>
      </c>
      <c r="R7098">
        <v>7097</v>
      </c>
      <c r="S7098" t="str">
        <f>PROPER(CustomerSupport[[#This Row],[Resolution]])</f>
        <v>Special Issue We Hospital.</v>
      </c>
      <c r="T7098" t="str">
        <f>TRIM(CustomerSupport[[#This Row],[Customer Name]])</f>
        <v>Luke Stewart</v>
      </c>
      <c r="U7098">
        <f>MONTH(CustomerSupport[[#This Row],[Date of Purchase]])</f>
        <v>5</v>
      </c>
      <c r="V7098" t="str">
        <f>TEXT('Working data'!G7098,"mmmm")</f>
        <v>May</v>
      </c>
      <c r="W7098">
        <f>YEAR(CustomerSupport[[#This Row],[Date of Purchase]])</f>
        <v>2021</v>
      </c>
      <c r="X7098">
        <f t="shared" si="110"/>
        <v>17.200000000011642</v>
      </c>
    </row>
    <row r="7099" spans="1:24" ht="14.25" customHeight="1" x14ac:dyDescent="0.4">
      <c r="A7099">
        <v>7098</v>
      </c>
      <c r="B7099" t="s">
        <v>22963</v>
      </c>
      <c r="C7099" t="s">
        <v>22964</v>
      </c>
      <c r="D7099">
        <v>51</v>
      </c>
      <c r="E7099" t="s">
        <v>19</v>
      </c>
      <c r="F7099" t="s">
        <v>30</v>
      </c>
      <c r="G7099" s="1">
        <v>44142</v>
      </c>
      <c r="H7099" t="s">
        <v>45</v>
      </c>
      <c r="I7099" t="s">
        <v>72</v>
      </c>
      <c r="J7099" s="2" t="s">
        <v>22965</v>
      </c>
      <c r="K7099" t="s">
        <v>39</v>
      </c>
      <c r="L7099" t="s">
        <v>22966</v>
      </c>
      <c r="M7099" t="s">
        <v>89</v>
      </c>
      <c r="N7099" t="s">
        <v>26</v>
      </c>
      <c r="O7099" s="3">
        <v>45078.554513888892</v>
      </c>
      <c r="P7099" s="3">
        <v>45078.583680555559</v>
      </c>
      <c r="Q7099">
        <v>1</v>
      </c>
      <c r="R7099">
        <v>7098</v>
      </c>
      <c r="S7099" t="str">
        <f>PROPER(CustomerSupport[[#This Row],[Resolution]])</f>
        <v>Onto Force Throw Argue.</v>
      </c>
      <c r="T7099" t="str">
        <f>TRIM(CustomerSupport[[#This Row],[Customer Name]])</f>
        <v>Jose King</v>
      </c>
      <c r="U7099">
        <f>MONTH(CustomerSupport[[#This Row],[Date of Purchase]])</f>
        <v>11</v>
      </c>
      <c r="V7099" t="str">
        <f>TEXT('Working data'!G7099,"mmmm")</f>
        <v>November</v>
      </c>
      <c r="W7099">
        <f>YEAR(CustomerSupport[[#This Row],[Date of Purchase]])</f>
        <v>2020</v>
      </c>
      <c r="X7099">
        <f t="shared" si="110"/>
        <v>0.70000000001164153</v>
      </c>
    </row>
    <row r="7100" spans="1:24" ht="14.25" customHeight="1" x14ac:dyDescent="0.4">
      <c r="A7100">
        <v>7099</v>
      </c>
      <c r="B7100" t="s">
        <v>22967</v>
      </c>
      <c r="C7100" t="s">
        <v>22968</v>
      </c>
      <c r="D7100">
        <v>26</v>
      </c>
      <c r="E7100" t="s">
        <v>58</v>
      </c>
      <c r="F7100" t="s">
        <v>81</v>
      </c>
      <c r="G7100" s="1">
        <v>44207</v>
      </c>
      <c r="H7100" t="s">
        <v>66</v>
      </c>
      <c r="I7100" t="s">
        <v>59</v>
      </c>
      <c r="J7100" s="2" t="s">
        <v>22969</v>
      </c>
      <c r="K7100" t="s">
        <v>62</v>
      </c>
      <c r="M7100" t="s">
        <v>41</v>
      </c>
      <c r="N7100" t="s">
        <v>55</v>
      </c>
      <c r="R7100">
        <v>7099</v>
      </c>
      <c r="S7100" t="str">
        <f>PROPER(CustomerSupport[[#This Row],[Resolution]])</f>
        <v/>
      </c>
      <c r="T7100" t="str">
        <f>TRIM(CustomerSupport[[#This Row],[Customer Name]])</f>
        <v>Jessica Keith</v>
      </c>
      <c r="U7100">
        <f>MONTH(CustomerSupport[[#This Row],[Date of Purchase]])</f>
        <v>1</v>
      </c>
      <c r="V7100" t="str">
        <f>TEXT('Working data'!G7100,"mmmm")</f>
        <v>January</v>
      </c>
      <c r="W7100">
        <f>YEAR(CustomerSupport[[#This Row],[Date of Purchase]])</f>
        <v>2021</v>
      </c>
      <c r="X7100" t="str">
        <f t="shared" si="110"/>
        <v/>
      </c>
    </row>
    <row r="7101" spans="1:24" ht="14.25" customHeight="1" x14ac:dyDescent="0.4">
      <c r="A7101">
        <v>7100</v>
      </c>
      <c r="B7101" t="s">
        <v>361</v>
      </c>
      <c r="C7101" t="s">
        <v>22970</v>
      </c>
      <c r="D7101">
        <v>50</v>
      </c>
      <c r="E7101" t="s">
        <v>58</v>
      </c>
      <c r="F7101" t="s">
        <v>107</v>
      </c>
      <c r="G7101" s="1">
        <v>43934</v>
      </c>
      <c r="H7101" t="s">
        <v>67</v>
      </c>
      <c r="I7101" t="s">
        <v>77</v>
      </c>
      <c r="J7101" s="2" t="s">
        <v>22971</v>
      </c>
      <c r="K7101" t="s">
        <v>39</v>
      </c>
      <c r="L7101" t="s">
        <v>22972</v>
      </c>
      <c r="M7101" t="s">
        <v>143</v>
      </c>
      <c r="N7101" t="s">
        <v>55</v>
      </c>
      <c r="O7101" s="3">
        <v>45078.506620370368</v>
      </c>
      <c r="P7101" s="3">
        <v>45078.741342592592</v>
      </c>
      <c r="Q7101">
        <v>5</v>
      </c>
      <c r="R7101">
        <v>7100</v>
      </c>
      <c r="S7101" t="str">
        <f>PROPER(CustomerSupport[[#This Row],[Resolution]])</f>
        <v>Artist Team War Fact Standard Read Across.</v>
      </c>
      <c r="T7101" t="str">
        <f>TRIM(CustomerSupport[[#This Row],[Customer Name]])</f>
        <v>Joshua Miller</v>
      </c>
      <c r="U7101">
        <f>MONTH(CustomerSupport[[#This Row],[Date of Purchase]])</f>
        <v>4</v>
      </c>
      <c r="V7101" t="str">
        <f>TEXT('Working data'!G7101,"mmmm")</f>
        <v>April</v>
      </c>
      <c r="W7101">
        <f>YEAR(CustomerSupport[[#This Row],[Date of Purchase]])</f>
        <v>2020</v>
      </c>
      <c r="X7101">
        <f t="shared" si="110"/>
        <v>5.6333333333604969</v>
      </c>
    </row>
    <row r="7102" spans="1:24" ht="14.25" customHeight="1" x14ac:dyDescent="0.4">
      <c r="A7102">
        <v>7101</v>
      </c>
      <c r="B7102" t="s">
        <v>22973</v>
      </c>
      <c r="C7102" t="s">
        <v>16468</v>
      </c>
      <c r="D7102">
        <v>59</v>
      </c>
      <c r="E7102" t="s">
        <v>58</v>
      </c>
      <c r="F7102" t="s">
        <v>129</v>
      </c>
      <c r="G7102" s="1">
        <v>44407</v>
      </c>
      <c r="H7102" t="s">
        <v>21</v>
      </c>
      <c r="I7102" t="s">
        <v>67</v>
      </c>
      <c r="J7102" s="2" t="s">
        <v>22974</v>
      </c>
      <c r="K7102" t="s">
        <v>24</v>
      </c>
      <c r="M7102" t="s">
        <v>25</v>
      </c>
      <c r="N7102" t="s">
        <v>55</v>
      </c>
      <c r="O7102" s="3">
        <v>45078.112187500003</v>
      </c>
      <c r="R7102">
        <v>7101</v>
      </c>
      <c r="S7102" t="str">
        <f>PROPER(CustomerSupport[[#This Row],[Resolution]])</f>
        <v/>
      </c>
      <c r="T7102" t="str">
        <f>TRIM(CustomerSupport[[#This Row],[Customer Name]])</f>
        <v>Larry Weaver</v>
      </c>
      <c r="U7102">
        <f>MONTH(CustomerSupport[[#This Row],[Date of Purchase]])</f>
        <v>7</v>
      </c>
      <c r="V7102" t="str">
        <f>TEXT('Working data'!G7102,"mmmm")</f>
        <v>July</v>
      </c>
      <c r="W7102">
        <f>YEAR(CustomerSupport[[#This Row],[Date of Purchase]])</f>
        <v>2021</v>
      </c>
      <c r="X7102" t="str">
        <f t="shared" si="110"/>
        <v/>
      </c>
    </row>
    <row r="7103" spans="1:24" ht="14.25" customHeight="1" x14ac:dyDescent="0.4">
      <c r="A7103">
        <v>7102</v>
      </c>
      <c r="B7103" t="s">
        <v>22975</v>
      </c>
      <c r="C7103" t="s">
        <v>22976</v>
      </c>
      <c r="D7103">
        <v>24</v>
      </c>
      <c r="E7103" t="s">
        <v>29</v>
      </c>
      <c r="F7103" t="s">
        <v>173</v>
      </c>
      <c r="G7103" s="1">
        <v>44179</v>
      </c>
      <c r="H7103" t="s">
        <v>67</v>
      </c>
      <c r="I7103" t="s">
        <v>52</v>
      </c>
      <c r="J7103" s="2" t="s">
        <v>22977</v>
      </c>
      <c r="K7103" t="s">
        <v>62</v>
      </c>
      <c r="M7103" t="s">
        <v>89</v>
      </c>
      <c r="N7103" t="s">
        <v>33</v>
      </c>
      <c r="R7103">
        <v>7102</v>
      </c>
      <c r="S7103" t="str">
        <f>PROPER(CustomerSupport[[#This Row],[Resolution]])</f>
        <v/>
      </c>
      <c r="T7103" t="str">
        <f>TRIM(CustomerSupport[[#This Row],[Customer Name]])</f>
        <v>Bailey Hamilton</v>
      </c>
      <c r="U7103">
        <f>MONTH(CustomerSupport[[#This Row],[Date of Purchase]])</f>
        <v>12</v>
      </c>
      <c r="V7103" t="str">
        <f>TEXT('Working data'!G7103,"mmmm")</f>
        <v>December</v>
      </c>
      <c r="W7103">
        <f>YEAR(CustomerSupport[[#This Row],[Date of Purchase]])</f>
        <v>2020</v>
      </c>
      <c r="X7103" t="str">
        <f t="shared" si="110"/>
        <v/>
      </c>
    </row>
    <row r="7104" spans="1:24" ht="14.25" customHeight="1" x14ac:dyDescent="0.4">
      <c r="A7104">
        <v>7103</v>
      </c>
      <c r="B7104" t="s">
        <v>22978</v>
      </c>
      <c r="C7104" t="s">
        <v>22979</v>
      </c>
      <c r="D7104">
        <v>43</v>
      </c>
      <c r="E7104" t="s">
        <v>19</v>
      </c>
      <c r="F7104" t="s">
        <v>223</v>
      </c>
      <c r="G7104" s="1">
        <v>43878</v>
      </c>
      <c r="H7104" t="s">
        <v>45</v>
      </c>
      <c r="I7104" t="s">
        <v>67</v>
      </c>
      <c r="J7104" s="2" t="s">
        <v>22980</v>
      </c>
      <c r="K7104" t="s">
        <v>39</v>
      </c>
      <c r="L7104" t="s">
        <v>22981</v>
      </c>
      <c r="M7104" t="s">
        <v>89</v>
      </c>
      <c r="N7104" t="s">
        <v>33</v>
      </c>
      <c r="O7104" s="3">
        <v>45078.642094907409</v>
      </c>
      <c r="P7104" s="3">
        <v>45078.657372685186</v>
      </c>
      <c r="Q7104">
        <v>1</v>
      </c>
      <c r="R7104">
        <v>7103</v>
      </c>
      <c r="S7104" t="str">
        <f>PROPER(CustomerSupport[[#This Row],[Resolution]])</f>
        <v>Over Boy True Figure When Act.</v>
      </c>
      <c r="T7104" t="str">
        <f>TRIM(CustomerSupport[[#This Row],[Customer Name]])</f>
        <v>James Stevenson</v>
      </c>
      <c r="U7104">
        <f>MONTH(CustomerSupport[[#This Row],[Date of Purchase]])</f>
        <v>2</v>
      </c>
      <c r="V7104" t="str">
        <f>TEXT('Working data'!G7104,"mmmm")</f>
        <v>February</v>
      </c>
      <c r="W7104">
        <f>YEAR(CustomerSupport[[#This Row],[Date of Purchase]])</f>
        <v>2020</v>
      </c>
      <c r="X7104">
        <f t="shared" si="110"/>
        <v>0.36666666663950309</v>
      </c>
    </row>
    <row r="7105" spans="1:24" ht="14.25" customHeight="1" x14ac:dyDescent="0.4">
      <c r="A7105">
        <v>7104</v>
      </c>
      <c r="B7105" t="s">
        <v>22982</v>
      </c>
      <c r="C7105" t="s">
        <v>22983</v>
      </c>
      <c r="D7105">
        <v>20</v>
      </c>
      <c r="E7105" t="s">
        <v>29</v>
      </c>
      <c r="F7105" t="s">
        <v>281</v>
      </c>
      <c r="G7105" s="1">
        <v>44447</v>
      </c>
      <c r="H7105" t="s">
        <v>45</v>
      </c>
      <c r="I7105" t="s">
        <v>141</v>
      </c>
      <c r="J7105" s="2" t="s">
        <v>22984</v>
      </c>
      <c r="K7105" t="s">
        <v>62</v>
      </c>
      <c r="M7105" t="s">
        <v>25</v>
      </c>
      <c r="N7105" t="s">
        <v>33</v>
      </c>
      <c r="R7105">
        <v>7104</v>
      </c>
      <c r="S7105" t="str">
        <f>PROPER(CustomerSupport[[#This Row],[Resolution]])</f>
        <v/>
      </c>
      <c r="T7105" t="str">
        <f>TRIM(CustomerSupport[[#This Row],[Customer Name]])</f>
        <v>Ashley Nguyen</v>
      </c>
      <c r="U7105">
        <f>MONTH(CustomerSupport[[#This Row],[Date of Purchase]])</f>
        <v>9</v>
      </c>
      <c r="V7105" t="str">
        <f>TEXT('Working data'!G7105,"mmmm")</f>
        <v>September</v>
      </c>
      <c r="W7105">
        <f>YEAR(CustomerSupport[[#This Row],[Date of Purchase]])</f>
        <v>2021</v>
      </c>
      <c r="X7105" t="str">
        <f t="shared" si="110"/>
        <v/>
      </c>
    </row>
    <row r="7106" spans="1:24" ht="14.25" customHeight="1" x14ac:dyDescent="0.4">
      <c r="A7106">
        <v>7105</v>
      </c>
      <c r="B7106" t="s">
        <v>22985</v>
      </c>
      <c r="C7106" t="s">
        <v>22986</v>
      </c>
      <c r="D7106">
        <v>62</v>
      </c>
      <c r="E7106" t="s">
        <v>19</v>
      </c>
      <c r="F7106" t="s">
        <v>103</v>
      </c>
      <c r="G7106" s="1">
        <v>43971</v>
      </c>
      <c r="H7106" t="s">
        <v>45</v>
      </c>
      <c r="I7106" t="s">
        <v>31</v>
      </c>
      <c r="J7106" s="2" t="s">
        <v>22987</v>
      </c>
      <c r="K7106" t="s">
        <v>62</v>
      </c>
      <c r="M7106" t="s">
        <v>143</v>
      </c>
      <c r="N7106" t="s">
        <v>26</v>
      </c>
      <c r="R7106">
        <v>7105</v>
      </c>
      <c r="S7106" t="str">
        <f>PROPER(CustomerSupport[[#This Row],[Resolution]])</f>
        <v/>
      </c>
      <c r="T7106" t="str">
        <f>TRIM(CustomerSupport[[#This Row],[Customer Name]])</f>
        <v>April Hart</v>
      </c>
      <c r="U7106">
        <f>MONTH(CustomerSupport[[#This Row],[Date of Purchase]])</f>
        <v>5</v>
      </c>
      <c r="V7106" t="str">
        <f>TEXT('Working data'!G7106,"mmmm")</f>
        <v>May</v>
      </c>
      <c r="W7106">
        <f>YEAR(CustomerSupport[[#This Row],[Date of Purchase]])</f>
        <v>2020</v>
      </c>
      <c r="X7106" t="str">
        <f t="shared" ref="X7106:X7169" si="111">IF(OR(O7106="",P7106=""),"",(P7106-O7106)*24)</f>
        <v/>
      </c>
    </row>
    <row r="7107" spans="1:24" ht="14.25" customHeight="1" x14ac:dyDescent="0.4">
      <c r="A7107">
        <v>7106</v>
      </c>
      <c r="B7107" t="s">
        <v>22988</v>
      </c>
      <c r="C7107" t="s">
        <v>22989</v>
      </c>
      <c r="D7107">
        <v>44</v>
      </c>
      <c r="E7107" t="s">
        <v>29</v>
      </c>
      <c r="F7107" t="s">
        <v>219</v>
      </c>
      <c r="G7107" s="1">
        <v>44030</v>
      </c>
      <c r="H7107" t="s">
        <v>45</v>
      </c>
      <c r="I7107" t="s">
        <v>150</v>
      </c>
      <c r="J7107" s="2" t="s">
        <v>22990</v>
      </c>
      <c r="K7107" t="s">
        <v>39</v>
      </c>
      <c r="L7107" t="s">
        <v>22991</v>
      </c>
      <c r="M7107" t="s">
        <v>143</v>
      </c>
      <c r="N7107" t="s">
        <v>33</v>
      </c>
      <c r="O7107" s="3">
        <v>45078.684513888889</v>
      </c>
      <c r="P7107" s="3">
        <v>45078.310208333336</v>
      </c>
      <c r="Q7107">
        <v>4</v>
      </c>
      <c r="R7107">
        <v>7106</v>
      </c>
      <c r="S7107" t="str">
        <f>PROPER(CustomerSupport[[#This Row],[Resolution]])</f>
        <v>Radio Example She Sometimes Happen Deep Season.</v>
      </c>
      <c r="T7107" t="str">
        <f>TRIM(CustomerSupport[[#This Row],[Customer Name]])</f>
        <v>Christopher Koch</v>
      </c>
      <c r="U7107">
        <f>MONTH(CustomerSupport[[#This Row],[Date of Purchase]])</f>
        <v>7</v>
      </c>
      <c r="V7107" t="str">
        <f>TEXT('Working data'!G7107,"mmmm")</f>
        <v>July</v>
      </c>
      <c r="W7107">
        <f>YEAR(CustomerSupport[[#This Row],[Date of Purchase]])</f>
        <v>2020</v>
      </c>
      <c r="X7107">
        <f t="shared" si="111"/>
        <v>-8.9833333332790062</v>
      </c>
    </row>
    <row r="7108" spans="1:24" ht="14.25" customHeight="1" x14ac:dyDescent="0.4">
      <c r="A7108">
        <v>7107</v>
      </c>
      <c r="B7108" t="s">
        <v>22992</v>
      </c>
      <c r="C7108" t="s">
        <v>22993</v>
      </c>
      <c r="D7108">
        <v>38</v>
      </c>
      <c r="E7108" t="s">
        <v>29</v>
      </c>
      <c r="F7108" t="s">
        <v>339</v>
      </c>
      <c r="G7108" s="1">
        <v>43925</v>
      </c>
      <c r="H7108" t="s">
        <v>45</v>
      </c>
      <c r="I7108" t="s">
        <v>22</v>
      </c>
      <c r="J7108" s="2" t="s">
        <v>22994</v>
      </c>
      <c r="K7108" t="s">
        <v>39</v>
      </c>
      <c r="L7108" t="s">
        <v>22995</v>
      </c>
      <c r="M7108" t="s">
        <v>143</v>
      </c>
      <c r="N7108" t="s">
        <v>83</v>
      </c>
      <c r="O7108" s="3">
        <v>45078.411597222221</v>
      </c>
      <c r="P7108" s="3">
        <v>45078.887986111113</v>
      </c>
      <c r="Q7108">
        <v>4</v>
      </c>
      <c r="R7108">
        <v>7107</v>
      </c>
      <c r="S7108" t="str">
        <f>PROPER(CustomerSupport[[#This Row],[Resolution]])</f>
        <v>Sea Action Baby Base Ahead Enjoy.</v>
      </c>
      <c r="T7108" t="str">
        <f>TRIM(CustomerSupport[[#This Row],[Customer Name]])</f>
        <v>Cynthia Vasquez DVM</v>
      </c>
      <c r="U7108">
        <f>MONTH(CustomerSupport[[#This Row],[Date of Purchase]])</f>
        <v>4</v>
      </c>
      <c r="V7108" t="str">
        <f>TEXT('Working data'!G7108,"mmmm")</f>
        <v>April</v>
      </c>
      <c r="W7108">
        <f>YEAR(CustomerSupport[[#This Row],[Date of Purchase]])</f>
        <v>2020</v>
      </c>
      <c r="X7108">
        <f t="shared" si="111"/>
        <v>11.433333333407063</v>
      </c>
    </row>
    <row r="7109" spans="1:24" ht="14.25" customHeight="1" x14ac:dyDescent="0.4">
      <c r="A7109">
        <v>7108</v>
      </c>
      <c r="B7109" t="s">
        <v>22996</v>
      </c>
      <c r="C7109" t="s">
        <v>22997</v>
      </c>
      <c r="D7109">
        <v>22</v>
      </c>
      <c r="E7109" t="s">
        <v>58</v>
      </c>
      <c r="F7109" t="s">
        <v>30</v>
      </c>
      <c r="G7109" s="1">
        <v>44362</v>
      </c>
      <c r="H7109" t="s">
        <v>21</v>
      </c>
      <c r="I7109" t="s">
        <v>141</v>
      </c>
      <c r="J7109" s="2" t="s">
        <v>22998</v>
      </c>
      <c r="K7109" t="s">
        <v>39</v>
      </c>
      <c r="L7109" t="s">
        <v>22999</v>
      </c>
      <c r="M7109" t="s">
        <v>89</v>
      </c>
      <c r="N7109" t="s">
        <v>83</v>
      </c>
      <c r="O7109" s="3">
        <v>45078.044953703706</v>
      </c>
      <c r="P7109" s="3">
        <v>45078.042175925926</v>
      </c>
      <c r="Q7109">
        <v>3</v>
      </c>
      <c r="R7109">
        <v>7108</v>
      </c>
      <c r="S7109" t="str">
        <f>PROPER(CustomerSupport[[#This Row],[Resolution]])</f>
        <v>Face Purpose Think Film Between Idea Increase Dream.</v>
      </c>
      <c r="T7109" t="str">
        <f>TRIM(CustomerSupport[[#This Row],[Customer Name]])</f>
        <v>Jordan Gonzalez</v>
      </c>
      <c r="U7109">
        <f>MONTH(CustomerSupport[[#This Row],[Date of Purchase]])</f>
        <v>6</v>
      </c>
      <c r="V7109" t="str">
        <f>TEXT('Working data'!G7109,"mmmm")</f>
        <v>June</v>
      </c>
      <c r="W7109">
        <f>YEAR(CustomerSupport[[#This Row],[Date of Purchase]])</f>
        <v>2021</v>
      </c>
      <c r="X7109">
        <f t="shared" si="111"/>
        <v>-6.6666666709352285E-2</v>
      </c>
    </row>
    <row r="7110" spans="1:24" ht="14.25" customHeight="1" x14ac:dyDescent="0.4">
      <c r="A7110">
        <v>7109</v>
      </c>
      <c r="B7110" t="s">
        <v>23000</v>
      </c>
      <c r="C7110" t="s">
        <v>23001</v>
      </c>
      <c r="D7110">
        <v>24</v>
      </c>
      <c r="E7110" t="s">
        <v>58</v>
      </c>
      <c r="F7110" t="s">
        <v>339</v>
      </c>
      <c r="G7110" s="1">
        <v>43956</v>
      </c>
      <c r="H7110" t="s">
        <v>66</v>
      </c>
      <c r="I7110" t="s">
        <v>72</v>
      </c>
      <c r="J7110" s="2" t="s">
        <v>17627</v>
      </c>
      <c r="K7110" t="s">
        <v>39</v>
      </c>
      <c r="L7110" t="s">
        <v>23002</v>
      </c>
      <c r="M7110" t="s">
        <v>41</v>
      </c>
      <c r="N7110" t="s">
        <v>33</v>
      </c>
      <c r="O7110" s="3">
        <v>45078.410243055558</v>
      </c>
      <c r="P7110" s="3">
        <v>45078.772048611114</v>
      </c>
      <c r="Q7110">
        <v>4</v>
      </c>
      <c r="R7110">
        <v>7109</v>
      </c>
      <c r="S7110" t="str">
        <f>PROPER(CustomerSupport[[#This Row],[Resolution]])</f>
        <v>Two Never A Prepare.</v>
      </c>
      <c r="T7110" t="str">
        <f>TRIM(CustomerSupport[[#This Row],[Customer Name]])</f>
        <v>Jeffrey Hodges</v>
      </c>
      <c r="U7110">
        <f>MONTH(CustomerSupport[[#This Row],[Date of Purchase]])</f>
        <v>5</v>
      </c>
      <c r="V7110" t="str">
        <f>TEXT('Working data'!G7110,"mmmm")</f>
        <v>May</v>
      </c>
      <c r="W7110">
        <f>YEAR(CustomerSupport[[#This Row],[Date of Purchase]])</f>
        <v>2020</v>
      </c>
      <c r="X7110">
        <f t="shared" si="111"/>
        <v>8.6833333333488554</v>
      </c>
    </row>
    <row r="7111" spans="1:24" ht="14.25" customHeight="1" x14ac:dyDescent="0.4">
      <c r="A7111">
        <v>7110</v>
      </c>
      <c r="B7111" t="s">
        <v>23003</v>
      </c>
      <c r="C7111" t="s">
        <v>23004</v>
      </c>
      <c r="D7111">
        <v>40</v>
      </c>
      <c r="E7111" t="s">
        <v>19</v>
      </c>
      <c r="F7111" t="s">
        <v>51</v>
      </c>
      <c r="G7111" s="1">
        <v>43891</v>
      </c>
      <c r="H7111" t="s">
        <v>66</v>
      </c>
      <c r="I7111" t="s">
        <v>67</v>
      </c>
      <c r="J7111" s="2" t="s">
        <v>23005</v>
      </c>
      <c r="K7111" t="s">
        <v>24</v>
      </c>
      <c r="M7111" t="s">
        <v>143</v>
      </c>
      <c r="N7111" t="s">
        <v>55</v>
      </c>
      <c r="O7111" s="3">
        <v>45078.349143518521</v>
      </c>
      <c r="R7111">
        <v>7110</v>
      </c>
      <c r="S7111" t="str">
        <f>PROPER(CustomerSupport[[#This Row],[Resolution]])</f>
        <v/>
      </c>
      <c r="T7111" t="str">
        <f>TRIM(CustomerSupport[[#This Row],[Customer Name]])</f>
        <v>Debra Meyer DDS</v>
      </c>
      <c r="U7111">
        <f>MONTH(CustomerSupport[[#This Row],[Date of Purchase]])</f>
        <v>3</v>
      </c>
      <c r="V7111" t="str">
        <f>TEXT('Working data'!G7111,"mmmm")</f>
        <v>March</v>
      </c>
      <c r="W7111">
        <f>YEAR(CustomerSupport[[#This Row],[Date of Purchase]])</f>
        <v>2020</v>
      </c>
      <c r="X7111" t="str">
        <f t="shared" si="111"/>
        <v/>
      </c>
    </row>
    <row r="7112" spans="1:24" ht="14.25" customHeight="1" x14ac:dyDescent="0.4">
      <c r="A7112">
        <v>7111</v>
      </c>
      <c r="B7112" t="s">
        <v>23006</v>
      </c>
      <c r="C7112" t="s">
        <v>23007</v>
      </c>
      <c r="D7112">
        <v>57</v>
      </c>
      <c r="E7112" t="s">
        <v>29</v>
      </c>
      <c r="F7112" t="s">
        <v>107</v>
      </c>
      <c r="G7112" s="1">
        <v>44206</v>
      </c>
      <c r="H7112" t="s">
        <v>66</v>
      </c>
      <c r="I7112" t="s">
        <v>67</v>
      </c>
      <c r="J7112" s="2" t="s">
        <v>23008</v>
      </c>
      <c r="K7112" t="s">
        <v>24</v>
      </c>
      <c r="M7112" t="s">
        <v>25</v>
      </c>
      <c r="N7112" t="s">
        <v>26</v>
      </c>
      <c r="O7112" s="3">
        <v>45078.175543981481</v>
      </c>
      <c r="R7112">
        <v>7111</v>
      </c>
      <c r="S7112" t="str">
        <f>PROPER(CustomerSupport[[#This Row],[Resolution]])</f>
        <v/>
      </c>
      <c r="T7112" t="str">
        <f>TRIM(CustomerSupport[[#This Row],[Customer Name]])</f>
        <v>Steven Cooper</v>
      </c>
      <c r="U7112">
        <f>MONTH(CustomerSupport[[#This Row],[Date of Purchase]])</f>
        <v>1</v>
      </c>
      <c r="V7112" t="str">
        <f>TEXT('Working data'!G7112,"mmmm")</f>
        <v>January</v>
      </c>
      <c r="W7112">
        <f>YEAR(CustomerSupport[[#This Row],[Date of Purchase]])</f>
        <v>2021</v>
      </c>
      <c r="X7112" t="str">
        <f t="shared" si="111"/>
        <v/>
      </c>
    </row>
    <row r="7113" spans="1:24" ht="14.25" customHeight="1" x14ac:dyDescent="0.4">
      <c r="A7113">
        <v>7112</v>
      </c>
      <c r="B7113" t="s">
        <v>23009</v>
      </c>
      <c r="C7113" t="s">
        <v>23010</v>
      </c>
      <c r="D7113">
        <v>56</v>
      </c>
      <c r="E7113" t="s">
        <v>29</v>
      </c>
      <c r="F7113" t="s">
        <v>112</v>
      </c>
      <c r="G7113" s="1">
        <v>44531</v>
      </c>
      <c r="H7113" t="s">
        <v>21</v>
      </c>
      <c r="I7113" t="s">
        <v>141</v>
      </c>
      <c r="J7113" t="s">
        <v>23011</v>
      </c>
      <c r="K7113" t="s">
        <v>39</v>
      </c>
      <c r="L7113" t="s">
        <v>23012</v>
      </c>
      <c r="M7113" t="s">
        <v>41</v>
      </c>
      <c r="N7113" t="s">
        <v>33</v>
      </c>
      <c r="O7113" s="3">
        <v>45078.144999999997</v>
      </c>
      <c r="P7113" s="3">
        <v>45078.12</v>
      </c>
      <c r="Q7113">
        <v>1</v>
      </c>
      <c r="R7113">
        <v>7112</v>
      </c>
      <c r="S7113" t="str">
        <f>PROPER(CustomerSupport[[#This Row],[Resolution]])</f>
        <v>Skill Well Friend Form.</v>
      </c>
      <c r="T7113" t="str">
        <f>TRIM(CustomerSupport[[#This Row],[Customer Name]])</f>
        <v>Jeremy Cox</v>
      </c>
      <c r="U7113">
        <f>MONTH(CustomerSupport[[#This Row],[Date of Purchase]])</f>
        <v>12</v>
      </c>
      <c r="V7113" t="str">
        <f>TEXT('Working data'!G7113,"mmmm")</f>
        <v>December</v>
      </c>
      <c r="W7113">
        <f>YEAR(CustomerSupport[[#This Row],[Date of Purchase]])</f>
        <v>2021</v>
      </c>
      <c r="X7113">
        <f t="shared" si="111"/>
        <v>-0.59999999986030161</v>
      </c>
    </row>
    <row r="7114" spans="1:24" ht="14.25" customHeight="1" x14ac:dyDescent="0.4">
      <c r="A7114">
        <v>7113</v>
      </c>
      <c r="B7114" t="s">
        <v>23013</v>
      </c>
      <c r="C7114" t="s">
        <v>23014</v>
      </c>
      <c r="D7114">
        <v>47</v>
      </c>
      <c r="E7114" t="s">
        <v>19</v>
      </c>
      <c r="F7114" t="s">
        <v>98</v>
      </c>
      <c r="G7114" s="1">
        <v>44186</v>
      </c>
      <c r="H7114" t="s">
        <v>21</v>
      </c>
      <c r="I7114" t="s">
        <v>177</v>
      </c>
      <c r="J7114" s="2" t="s">
        <v>23015</v>
      </c>
      <c r="K7114" t="s">
        <v>24</v>
      </c>
      <c r="M7114" t="s">
        <v>143</v>
      </c>
      <c r="N7114" t="s">
        <v>55</v>
      </c>
      <c r="O7114" s="3">
        <v>45078.605428240742</v>
      </c>
      <c r="R7114">
        <v>7113</v>
      </c>
      <c r="S7114" t="str">
        <f>PROPER(CustomerSupport[[#This Row],[Resolution]])</f>
        <v/>
      </c>
      <c r="T7114" t="str">
        <f>TRIM(CustomerSupport[[#This Row],[Customer Name]])</f>
        <v>Brenda Schultz</v>
      </c>
      <c r="U7114">
        <f>MONTH(CustomerSupport[[#This Row],[Date of Purchase]])</f>
        <v>12</v>
      </c>
      <c r="V7114" t="str">
        <f>TEXT('Working data'!G7114,"mmmm")</f>
        <v>December</v>
      </c>
      <c r="W7114">
        <f>YEAR(CustomerSupport[[#This Row],[Date of Purchase]])</f>
        <v>2020</v>
      </c>
      <c r="X7114" t="str">
        <f t="shared" si="111"/>
        <v/>
      </c>
    </row>
    <row r="7115" spans="1:24" ht="14.25" customHeight="1" x14ac:dyDescent="0.4">
      <c r="A7115">
        <v>7114</v>
      </c>
      <c r="B7115" t="s">
        <v>23016</v>
      </c>
      <c r="C7115" t="s">
        <v>23017</v>
      </c>
      <c r="D7115">
        <v>43</v>
      </c>
      <c r="E7115" t="s">
        <v>58</v>
      </c>
      <c r="F7115" t="s">
        <v>207</v>
      </c>
      <c r="G7115" s="1">
        <v>44458</v>
      </c>
      <c r="H7115" t="s">
        <v>45</v>
      </c>
      <c r="I7115" t="s">
        <v>46</v>
      </c>
      <c r="J7115" s="2" t="s">
        <v>23018</v>
      </c>
      <c r="K7115" t="s">
        <v>24</v>
      </c>
      <c r="M7115" t="s">
        <v>143</v>
      </c>
      <c r="N7115" t="s">
        <v>33</v>
      </c>
      <c r="O7115" s="3">
        <v>45078.445717592593</v>
      </c>
      <c r="R7115">
        <v>7114</v>
      </c>
      <c r="S7115" t="str">
        <f>PROPER(CustomerSupport[[#This Row],[Resolution]])</f>
        <v/>
      </c>
      <c r="T7115" t="str">
        <f>TRIM(CustomerSupport[[#This Row],[Customer Name]])</f>
        <v>Aaron Stephens</v>
      </c>
      <c r="U7115">
        <f>MONTH(CustomerSupport[[#This Row],[Date of Purchase]])</f>
        <v>9</v>
      </c>
      <c r="V7115" t="str">
        <f>TEXT('Working data'!G7115,"mmmm")</f>
        <v>September</v>
      </c>
      <c r="W7115">
        <f>YEAR(CustomerSupport[[#This Row],[Date of Purchase]])</f>
        <v>2021</v>
      </c>
      <c r="X7115" t="str">
        <f t="shared" si="111"/>
        <v/>
      </c>
    </row>
    <row r="7116" spans="1:24" ht="14.25" customHeight="1" x14ac:dyDescent="0.4">
      <c r="A7116">
        <v>7115</v>
      </c>
      <c r="B7116" t="s">
        <v>23019</v>
      </c>
      <c r="C7116" t="s">
        <v>23020</v>
      </c>
      <c r="D7116">
        <v>28</v>
      </c>
      <c r="E7116" t="s">
        <v>58</v>
      </c>
      <c r="F7116" t="s">
        <v>242</v>
      </c>
      <c r="G7116" s="1">
        <v>44167</v>
      </c>
      <c r="H7116" t="s">
        <v>21</v>
      </c>
      <c r="I7116" t="s">
        <v>60</v>
      </c>
      <c r="J7116" s="2" t="s">
        <v>23021</v>
      </c>
      <c r="K7116" t="s">
        <v>62</v>
      </c>
      <c r="M7116" t="s">
        <v>143</v>
      </c>
      <c r="N7116" t="s">
        <v>26</v>
      </c>
      <c r="R7116">
        <v>7115</v>
      </c>
      <c r="S7116" t="str">
        <f>PROPER(CustomerSupport[[#This Row],[Resolution]])</f>
        <v/>
      </c>
      <c r="T7116" t="str">
        <f>TRIM(CustomerSupport[[#This Row],[Customer Name]])</f>
        <v>Cindy Ward</v>
      </c>
      <c r="U7116">
        <f>MONTH(CustomerSupport[[#This Row],[Date of Purchase]])</f>
        <v>12</v>
      </c>
      <c r="V7116" t="str">
        <f>TEXT('Working data'!G7116,"mmmm")</f>
        <v>December</v>
      </c>
      <c r="W7116">
        <f>YEAR(CustomerSupport[[#This Row],[Date of Purchase]])</f>
        <v>2020</v>
      </c>
      <c r="X7116" t="str">
        <f t="shared" si="111"/>
        <v/>
      </c>
    </row>
    <row r="7117" spans="1:24" ht="14.25" customHeight="1" x14ac:dyDescent="0.4">
      <c r="A7117">
        <v>7116</v>
      </c>
      <c r="B7117" t="s">
        <v>23022</v>
      </c>
      <c r="C7117" t="s">
        <v>23023</v>
      </c>
      <c r="D7117">
        <v>45</v>
      </c>
      <c r="E7117" t="s">
        <v>19</v>
      </c>
      <c r="F7117" t="s">
        <v>20</v>
      </c>
      <c r="G7117" s="1">
        <v>43936</v>
      </c>
      <c r="H7117" t="s">
        <v>21</v>
      </c>
      <c r="I7117" t="s">
        <v>177</v>
      </c>
      <c r="J7117" s="2" t="s">
        <v>23024</v>
      </c>
      <c r="K7117" t="s">
        <v>39</v>
      </c>
      <c r="L7117" t="s">
        <v>23025</v>
      </c>
      <c r="M7117" t="s">
        <v>89</v>
      </c>
      <c r="N7117" t="s">
        <v>83</v>
      </c>
      <c r="O7117" s="3">
        <v>45078.639490740738</v>
      </c>
      <c r="P7117" s="3">
        <v>45078.165879629632</v>
      </c>
      <c r="Q7117">
        <v>3</v>
      </c>
      <c r="R7117">
        <v>7116</v>
      </c>
      <c r="S7117" t="str">
        <f>PROPER(CustomerSupport[[#This Row],[Resolution]])</f>
        <v>Language Piece Sense Hit.</v>
      </c>
      <c r="T7117" t="str">
        <f>TRIM(CustomerSupport[[#This Row],[Customer Name]])</f>
        <v>Tyler Jennings</v>
      </c>
      <c r="U7117">
        <f>MONTH(CustomerSupport[[#This Row],[Date of Purchase]])</f>
        <v>4</v>
      </c>
      <c r="V7117" t="str">
        <f>TEXT('Working data'!G7117,"mmmm")</f>
        <v>April</v>
      </c>
      <c r="W7117">
        <f>YEAR(CustomerSupport[[#This Row],[Date of Purchase]])</f>
        <v>2020</v>
      </c>
      <c r="X7117">
        <f t="shared" si="111"/>
        <v>-11.366666666523088</v>
      </c>
    </row>
    <row r="7118" spans="1:24" ht="14.25" customHeight="1" x14ac:dyDescent="0.4">
      <c r="A7118">
        <v>7117</v>
      </c>
      <c r="B7118" t="s">
        <v>23026</v>
      </c>
      <c r="C7118" t="s">
        <v>23027</v>
      </c>
      <c r="D7118">
        <v>64</v>
      </c>
      <c r="E7118" t="s">
        <v>19</v>
      </c>
      <c r="F7118" t="s">
        <v>92</v>
      </c>
      <c r="G7118" s="1">
        <v>44057</v>
      </c>
      <c r="H7118" t="s">
        <v>21</v>
      </c>
      <c r="I7118" t="s">
        <v>52</v>
      </c>
      <c r="J7118" t="s">
        <v>23028</v>
      </c>
      <c r="K7118" t="s">
        <v>62</v>
      </c>
      <c r="M7118" t="s">
        <v>25</v>
      </c>
      <c r="N7118" t="s">
        <v>26</v>
      </c>
      <c r="R7118">
        <v>7117</v>
      </c>
      <c r="S7118" t="str">
        <f>PROPER(CustomerSupport[[#This Row],[Resolution]])</f>
        <v/>
      </c>
      <c r="T7118" t="str">
        <f>TRIM(CustomerSupport[[#This Row],[Customer Name]])</f>
        <v>April Cobb</v>
      </c>
      <c r="U7118">
        <f>MONTH(CustomerSupport[[#This Row],[Date of Purchase]])</f>
        <v>8</v>
      </c>
      <c r="V7118" t="str">
        <f>TEXT('Working data'!G7118,"mmmm")</f>
        <v>August</v>
      </c>
      <c r="W7118">
        <f>YEAR(CustomerSupport[[#This Row],[Date of Purchase]])</f>
        <v>2020</v>
      </c>
      <c r="X7118" t="str">
        <f t="shared" si="111"/>
        <v/>
      </c>
    </row>
    <row r="7119" spans="1:24" ht="14.25" customHeight="1" x14ac:dyDescent="0.4">
      <c r="A7119">
        <v>7118</v>
      </c>
      <c r="B7119" t="s">
        <v>23029</v>
      </c>
      <c r="C7119" t="s">
        <v>23030</v>
      </c>
      <c r="D7119">
        <v>48</v>
      </c>
      <c r="E7119" t="s">
        <v>58</v>
      </c>
      <c r="F7119" t="s">
        <v>81</v>
      </c>
      <c r="G7119" s="1">
        <v>44018</v>
      </c>
      <c r="H7119" t="s">
        <v>67</v>
      </c>
      <c r="I7119" t="s">
        <v>22</v>
      </c>
      <c r="J7119" s="2" t="s">
        <v>23031</v>
      </c>
      <c r="K7119" t="s">
        <v>24</v>
      </c>
      <c r="M7119" t="s">
        <v>25</v>
      </c>
      <c r="N7119" t="s">
        <v>83</v>
      </c>
      <c r="O7119" s="3">
        <v>45078.520775462966</v>
      </c>
      <c r="R7119">
        <v>7118</v>
      </c>
      <c r="S7119" t="str">
        <f>PROPER(CustomerSupport[[#This Row],[Resolution]])</f>
        <v/>
      </c>
      <c r="T7119" t="str">
        <f>TRIM(CustomerSupport[[#This Row],[Customer Name]])</f>
        <v>Gary Boyd</v>
      </c>
      <c r="U7119">
        <f>MONTH(CustomerSupport[[#This Row],[Date of Purchase]])</f>
        <v>7</v>
      </c>
      <c r="V7119" t="str">
        <f>TEXT('Working data'!G7119,"mmmm")</f>
        <v>July</v>
      </c>
      <c r="W7119">
        <f>YEAR(CustomerSupport[[#This Row],[Date of Purchase]])</f>
        <v>2020</v>
      </c>
      <c r="X7119" t="str">
        <f t="shared" si="111"/>
        <v/>
      </c>
    </row>
    <row r="7120" spans="1:24" ht="14.25" customHeight="1" x14ac:dyDescent="0.4">
      <c r="A7120">
        <v>7119</v>
      </c>
      <c r="B7120" t="s">
        <v>23032</v>
      </c>
      <c r="C7120" t="s">
        <v>23033</v>
      </c>
      <c r="D7120">
        <v>46</v>
      </c>
      <c r="E7120" t="s">
        <v>19</v>
      </c>
      <c r="F7120" t="s">
        <v>485</v>
      </c>
      <c r="G7120" s="1">
        <v>44096</v>
      </c>
      <c r="H7120" t="s">
        <v>59</v>
      </c>
      <c r="I7120" t="s">
        <v>72</v>
      </c>
      <c r="J7120" s="2" t="s">
        <v>23034</v>
      </c>
      <c r="K7120" t="s">
        <v>39</v>
      </c>
      <c r="L7120" t="s">
        <v>23035</v>
      </c>
      <c r="M7120" t="s">
        <v>89</v>
      </c>
      <c r="N7120" t="s">
        <v>26</v>
      </c>
      <c r="O7120" s="3">
        <v>45078.87704861111</v>
      </c>
      <c r="P7120" s="3">
        <v>45078.544409722221</v>
      </c>
      <c r="Q7120">
        <v>1</v>
      </c>
      <c r="R7120">
        <v>7119</v>
      </c>
      <c r="S7120" t="str">
        <f>PROPER(CustomerSupport[[#This Row],[Resolution]])</f>
        <v>Evidence Start Gun Morning Cost Next Quickly.</v>
      </c>
      <c r="T7120" t="str">
        <f>TRIM(CustomerSupport[[#This Row],[Customer Name]])</f>
        <v>Angela Lozano</v>
      </c>
      <c r="U7120">
        <f>MONTH(CustomerSupport[[#This Row],[Date of Purchase]])</f>
        <v>9</v>
      </c>
      <c r="V7120" t="str">
        <f>TEXT('Working data'!G7120,"mmmm")</f>
        <v>September</v>
      </c>
      <c r="W7120">
        <f>YEAR(CustomerSupport[[#This Row],[Date of Purchase]])</f>
        <v>2020</v>
      </c>
      <c r="X7120">
        <f t="shared" si="111"/>
        <v>-7.9833333333372138</v>
      </c>
    </row>
    <row r="7121" spans="1:24" ht="14.25" customHeight="1" x14ac:dyDescent="0.4">
      <c r="A7121">
        <v>7120</v>
      </c>
      <c r="B7121" t="s">
        <v>23036</v>
      </c>
      <c r="C7121" t="s">
        <v>23037</v>
      </c>
      <c r="D7121">
        <v>62</v>
      </c>
      <c r="E7121" t="s">
        <v>29</v>
      </c>
      <c r="F7121" t="s">
        <v>112</v>
      </c>
      <c r="G7121" s="1">
        <v>44545</v>
      </c>
      <c r="H7121" t="s">
        <v>67</v>
      </c>
      <c r="I7121" t="s">
        <v>177</v>
      </c>
      <c r="J7121" s="2" t="s">
        <v>23038</v>
      </c>
      <c r="K7121" t="s">
        <v>62</v>
      </c>
      <c r="M7121" t="s">
        <v>25</v>
      </c>
      <c r="N7121" t="s">
        <v>83</v>
      </c>
      <c r="R7121">
        <v>7120</v>
      </c>
      <c r="S7121" t="str">
        <f>PROPER(CustomerSupport[[#This Row],[Resolution]])</f>
        <v/>
      </c>
      <c r="T7121" t="str">
        <f>TRIM(CustomerSupport[[#This Row],[Customer Name]])</f>
        <v>Taylor Johnson</v>
      </c>
      <c r="U7121">
        <f>MONTH(CustomerSupport[[#This Row],[Date of Purchase]])</f>
        <v>12</v>
      </c>
      <c r="V7121" t="str">
        <f>TEXT('Working data'!G7121,"mmmm")</f>
        <v>December</v>
      </c>
      <c r="W7121">
        <f>YEAR(CustomerSupport[[#This Row],[Date of Purchase]])</f>
        <v>2021</v>
      </c>
      <c r="X7121" t="str">
        <f t="shared" si="111"/>
        <v/>
      </c>
    </row>
    <row r="7122" spans="1:24" ht="14.25" customHeight="1" x14ac:dyDescent="0.4">
      <c r="A7122">
        <v>7121</v>
      </c>
      <c r="B7122" t="s">
        <v>23039</v>
      </c>
      <c r="C7122" t="s">
        <v>23040</v>
      </c>
      <c r="D7122">
        <v>55</v>
      </c>
      <c r="E7122" t="s">
        <v>29</v>
      </c>
      <c r="F7122" t="s">
        <v>44</v>
      </c>
      <c r="G7122" s="1">
        <v>44535</v>
      </c>
      <c r="H7122" t="s">
        <v>67</v>
      </c>
      <c r="I7122" t="s">
        <v>150</v>
      </c>
      <c r="J7122" t="s">
        <v>23041</v>
      </c>
      <c r="K7122" t="s">
        <v>39</v>
      </c>
      <c r="L7122" t="s">
        <v>23042</v>
      </c>
      <c r="M7122" t="s">
        <v>41</v>
      </c>
      <c r="N7122" t="s">
        <v>55</v>
      </c>
      <c r="O7122" s="3">
        <v>45078.871516203704</v>
      </c>
      <c r="P7122" s="3">
        <v>45078.145127314812</v>
      </c>
      <c r="Q7122">
        <v>3</v>
      </c>
      <c r="R7122">
        <v>7121</v>
      </c>
      <c r="S7122" t="str">
        <f>PROPER(CustomerSupport[[#This Row],[Resolution]])</f>
        <v>Guy Write Choice.</v>
      </c>
      <c r="T7122" t="str">
        <f>TRIM(CustomerSupport[[#This Row],[Customer Name]])</f>
        <v>Grace Ortiz</v>
      </c>
      <c r="U7122">
        <f>MONTH(CustomerSupport[[#This Row],[Date of Purchase]])</f>
        <v>12</v>
      </c>
      <c r="V7122" t="str">
        <f>TEXT('Working data'!G7122,"mmmm")</f>
        <v>December</v>
      </c>
      <c r="W7122">
        <f>YEAR(CustomerSupport[[#This Row],[Date of Purchase]])</f>
        <v>2021</v>
      </c>
      <c r="X7122">
        <f t="shared" si="111"/>
        <v>-17.433333333407063</v>
      </c>
    </row>
    <row r="7123" spans="1:24" ht="14.25" customHeight="1" x14ac:dyDescent="0.4">
      <c r="A7123">
        <v>7122</v>
      </c>
      <c r="B7123" t="s">
        <v>23043</v>
      </c>
      <c r="C7123" t="s">
        <v>23044</v>
      </c>
      <c r="D7123">
        <v>30</v>
      </c>
      <c r="E7123" t="s">
        <v>58</v>
      </c>
      <c r="F7123" t="s">
        <v>134</v>
      </c>
      <c r="G7123" s="1">
        <v>43965</v>
      </c>
      <c r="H7123" t="s">
        <v>66</v>
      </c>
      <c r="I7123" t="s">
        <v>31</v>
      </c>
      <c r="J7123" s="2" t="s">
        <v>23045</v>
      </c>
      <c r="K7123" t="s">
        <v>39</v>
      </c>
      <c r="L7123" t="s">
        <v>23046</v>
      </c>
      <c r="M7123" t="s">
        <v>25</v>
      </c>
      <c r="N7123" t="s">
        <v>33</v>
      </c>
      <c r="O7123" s="3">
        <v>45078.211122685185</v>
      </c>
      <c r="P7123" s="3">
        <v>45078.093761574077</v>
      </c>
      <c r="Q7123">
        <v>5</v>
      </c>
      <c r="R7123">
        <v>7122</v>
      </c>
      <c r="S7123" t="str">
        <f>PROPER(CustomerSupport[[#This Row],[Resolution]])</f>
        <v>Type Lawyer Something Trouble Stop Method.</v>
      </c>
      <c r="T7123" t="str">
        <f>TRIM(CustomerSupport[[#This Row],[Customer Name]])</f>
        <v>Timothy Blanchard</v>
      </c>
      <c r="U7123">
        <f>MONTH(CustomerSupport[[#This Row],[Date of Purchase]])</f>
        <v>5</v>
      </c>
      <c r="V7123" t="str">
        <f>TEXT('Working data'!G7123,"mmmm")</f>
        <v>May</v>
      </c>
      <c r="W7123">
        <f>YEAR(CustomerSupport[[#This Row],[Date of Purchase]])</f>
        <v>2020</v>
      </c>
      <c r="X7123">
        <f t="shared" si="111"/>
        <v>-2.816666666592937</v>
      </c>
    </row>
    <row r="7124" spans="1:24" ht="14.25" customHeight="1" x14ac:dyDescent="0.4">
      <c r="A7124">
        <v>7123</v>
      </c>
      <c r="B7124" t="s">
        <v>23047</v>
      </c>
      <c r="C7124" t="s">
        <v>23048</v>
      </c>
      <c r="D7124">
        <v>40</v>
      </c>
      <c r="E7124" t="s">
        <v>29</v>
      </c>
      <c r="F7124" t="s">
        <v>129</v>
      </c>
      <c r="G7124" s="1">
        <v>44482</v>
      </c>
      <c r="H7124" t="s">
        <v>67</v>
      </c>
      <c r="I7124" t="s">
        <v>60</v>
      </c>
      <c r="J7124" s="2" t="s">
        <v>23049</v>
      </c>
      <c r="K7124" t="s">
        <v>62</v>
      </c>
      <c r="M7124" t="s">
        <v>25</v>
      </c>
      <c r="N7124" t="s">
        <v>55</v>
      </c>
      <c r="R7124">
        <v>7123</v>
      </c>
      <c r="S7124" t="str">
        <f>PROPER(CustomerSupport[[#This Row],[Resolution]])</f>
        <v/>
      </c>
      <c r="T7124" t="str">
        <f>TRIM(CustomerSupport[[#This Row],[Customer Name]])</f>
        <v>Melissa Foster</v>
      </c>
      <c r="U7124">
        <f>MONTH(CustomerSupport[[#This Row],[Date of Purchase]])</f>
        <v>10</v>
      </c>
      <c r="V7124" t="str">
        <f>TEXT('Working data'!G7124,"mmmm")</f>
        <v>October</v>
      </c>
      <c r="W7124">
        <f>YEAR(CustomerSupport[[#This Row],[Date of Purchase]])</f>
        <v>2021</v>
      </c>
      <c r="X7124" t="str">
        <f t="shared" si="111"/>
        <v/>
      </c>
    </row>
    <row r="7125" spans="1:24" ht="14.25" customHeight="1" x14ac:dyDescent="0.4">
      <c r="A7125">
        <v>7124</v>
      </c>
      <c r="B7125" t="s">
        <v>23050</v>
      </c>
      <c r="C7125" t="s">
        <v>23051</v>
      </c>
      <c r="D7125">
        <v>20</v>
      </c>
      <c r="E7125" t="s">
        <v>29</v>
      </c>
      <c r="F7125" t="s">
        <v>117</v>
      </c>
      <c r="G7125" s="1">
        <v>44387</v>
      </c>
      <c r="H7125" t="s">
        <v>21</v>
      </c>
      <c r="I7125" t="s">
        <v>113</v>
      </c>
      <c r="J7125" s="2" t="s">
        <v>23052</v>
      </c>
      <c r="K7125" t="s">
        <v>39</v>
      </c>
      <c r="L7125" t="s">
        <v>23053</v>
      </c>
      <c r="M7125" t="s">
        <v>25</v>
      </c>
      <c r="N7125" t="s">
        <v>26</v>
      </c>
      <c r="O7125" s="3">
        <v>45078.302129629628</v>
      </c>
      <c r="P7125" s="3">
        <v>45078.305601851855</v>
      </c>
      <c r="Q7125">
        <v>3</v>
      </c>
      <c r="R7125">
        <v>7124</v>
      </c>
      <c r="S7125" t="str">
        <f>PROPER(CustomerSupport[[#This Row],[Resolution]])</f>
        <v>Above Company Reflect The.</v>
      </c>
      <c r="T7125" t="str">
        <f>TRIM(CustomerSupport[[#This Row],[Customer Name]])</f>
        <v>Jacob Peterson</v>
      </c>
      <c r="U7125">
        <f>MONTH(CustomerSupport[[#This Row],[Date of Purchase]])</f>
        <v>7</v>
      </c>
      <c r="V7125" t="str">
        <f>TEXT('Working data'!G7125,"mmmm")</f>
        <v>July</v>
      </c>
      <c r="W7125">
        <f>YEAR(CustomerSupport[[#This Row],[Date of Purchase]])</f>
        <v>2021</v>
      </c>
      <c r="X7125">
        <f t="shared" si="111"/>
        <v>8.3333333430346102E-2</v>
      </c>
    </row>
    <row r="7126" spans="1:24" ht="14.25" customHeight="1" x14ac:dyDescent="0.4">
      <c r="A7126">
        <v>7125</v>
      </c>
      <c r="B7126" t="s">
        <v>23054</v>
      </c>
      <c r="C7126" t="s">
        <v>23055</v>
      </c>
      <c r="D7126">
        <v>64</v>
      </c>
      <c r="E7126" t="s">
        <v>29</v>
      </c>
      <c r="F7126" t="s">
        <v>65</v>
      </c>
      <c r="G7126" s="1">
        <v>43929</v>
      </c>
      <c r="H7126" t="s">
        <v>21</v>
      </c>
      <c r="I7126" t="s">
        <v>37</v>
      </c>
      <c r="J7126" s="2" t="s">
        <v>23056</v>
      </c>
      <c r="K7126" t="s">
        <v>62</v>
      </c>
      <c r="M7126" t="s">
        <v>143</v>
      </c>
      <c r="N7126" t="s">
        <v>33</v>
      </c>
      <c r="R7126">
        <v>7125</v>
      </c>
      <c r="S7126" t="str">
        <f>PROPER(CustomerSupport[[#This Row],[Resolution]])</f>
        <v/>
      </c>
      <c r="T7126" t="str">
        <f>TRIM(CustomerSupport[[#This Row],[Customer Name]])</f>
        <v>Bryan Vaughan</v>
      </c>
      <c r="U7126">
        <f>MONTH(CustomerSupport[[#This Row],[Date of Purchase]])</f>
        <v>4</v>
      </c>
      <c r="V7126" t="str">
        <f>TEXT('Working data'!G7126,"mmmm")</f>
        <v>April</v>
      </c>
      <c r="W7126">
        <f>YEAR(CustomerSupport[[#This Row],[Date of Purchase]])</f>
        <v>2020</v>
      </c>
      <c r="X7126" t="str">
        <f t="shared" si="111"/>
        <v/>
      </c>
    </row>
    <row r="7127" spans="1:24" ht="14.25" customHeight="1" x14ac:dyDescent="0.4">
      <c r="A7127">
        <v>7126</v>
      </c>
      <c r="B7127" t="s">
        <v>23057</v>
      </c>
      <c r="C7127" t="s">
        <v>23058</v>
      </c>
      <c r="D7127">
        <v>59</v>
      </c>
      <c r="E7127" t="s">
        <v>29</v>
      </c>
      <c r="F7127" t="s">
        <v>242</v>
      </c>
      <c r="G7127" s="1">
        <v>44109</v>
      </c>
      <c r="H7127" t="s">
        <v>67</v>
      </c>
      <c r="I7127" t="s">
        <v>67</v>
      </c>
      <c r="J7127" t="s">
        <v>1230</v>
      </c>
      <c r="K7127" t="s">
        <v>62</v>
      </c>
      <c r="M7127" t="s">
        <v>143</v>
      </c>
      <c r="N7127" t="s">
        <v>26</v>
      </c>
      <c r="R7127">
        <v>7126</v>
      </c>
      <c r="S7127" t="str">
        <f>PROPER(CustomerSupport[[#This Row],[Resolution]])</f>
        <v/>
      </c>
      <c r="T7127" t="str">
        <f>TRIM(CustomerSupport[[#This Row],[Customer Name]])</f>
        <v>Jodi Bailey</v>
      </c>
      <c r="U7127">
        <f>MONTH(CustomerSupport[[#This Row],[Date of Purchase]])</f>
        <v>10</v>
      </c>
      <c r="V7127" t="str">
        <f>TEXT('Working data'!G7127,"mmmm")</f>
        <v>October</v>
      </c>
      <c r="W7127">
        <f>YEAR(CustomerSupport[[#This Row],[Date of Purchase]])</f>
        <v>2020</v>
      </c>
      <c r="X7127" t="str">
        <f t="shared" si="111"/>
        <v/>
      </c>
    </row>
    <row r="7128" spans="1:24" ht="14.25" customHeight="1" x14ac:dyDescent="0.4">
      <c r="A7128">
        <v>7127</v>
      </c>
      <c r="B7128" t="s">
        <v>23059</v>
      </c>
      <c r="C7128" t="s">
        <v>23060</v>
      </c>
      <c r="D7128">
        <v>30</v>
      </c>
      <c r="E7128" t="s">
        <v>29</v>
      </c>
      <c r="F7128" t="s">
        <v>207</v>
      </c>
      <c r="G7128" s="1">
        <v>44215</v>
      </c>
      <c r="H7128" t="s">
        <v>67</v>
      </c>
      <c r="I7128" t="s">
        <v>113</v>
      </c>
      <c r="J7128" s="2" t="s">
        <v>23061</v>
      </c>
      <c r="K7128" t="s">
        <v>39</v>
      </c>
      <c r="L7128" t="s">
        <v>23062</v>
      </c>
      <c r="M7128" t="s">
        <v>143</v>
      </c>
      <c r="N7128" t="s">
        <v>26</v>
      </c>
      <c r="O7128" s="3">
        <v>45078.355624999997</v>
      </c>
      <c r="P7128" s="3">
        <v>45078.611875000002</v>
      </c>
      <c r="Q7128">
        <v>2</v>
      </c>
      <c r="R7128">
        <v>7127</v>
      </c>
      <c r="S7128" t="str">
        <f>PROPER(CustomerSupport[[#This Row],[Resolution]])</f>
        <v>Miss Here Man Great Student Describe Card Among.</v>
      </c>
      <c r="T7128" t="str">
        <f>TRIM(CustomerSupport[[#This Row],[Customer Name]])</f>
        <v>Mrs. Victoria Brown</v>
      </c>
      <c r="U7128">
        <f>MONTH(CustomerSupport[[#This Row],[Date of Purchase]])</f>
        <v>1</v>
      </c>
      <c r="V7128" t="str">
        <f>TEXT('Working data'!G7128,"mmmm")</f>
        <v>January</v>
      </c>
      <c r="W7128">
        <f>YEAR(CustomerSupport[[#This Row],[Date of Purchase]])</f>
        <v>2021</v>
      </c>
      <c r="X7128">
        <f t="shared" si="111"/>
        <v>6.1500000001396984</v>
      </c>
    </row>
    <row r="7129" spans="1:24" ht="14.25" customHeight="1" x14ac:dyDescent="0.4">
      <c r="A7129">
        <v>7128</v>
      </c>
      <c r="B7129" t="s">
        <v>23063</v>
      </c>
      <c r="C7129" t="s">
        <v>23064</v>
      </c>
      <c r="D7129">
        <v>28</v>
      </c>
      <c r="E7129" t="s">
        <v>58</v>
      </c>
      <c r="F7129" t="s">
        <v>81</v>
      </c>
      <c r="G7129" s="1">
        <v>44276</v>
      </c>
      <c r="H7129" t="s">
        <v>21</v>
      </c>
      <c r="I7129" t="s">
        <v>46</v>
      </c>
      <c r="J7129" t="s">
        <v>23065</v>
      </c>
      <c r="K7129" t="s">
        <v>39</v>
      </c>
      <c r="L7129" t="s">
        <v>23066</v>
      </c>
      <c r="M7129" t="s">
        <v>41</v>
      </c>
      <c r="N7129" t="s">
        <v>83</v>
      </c>
      <c r="O7129" s="3">
        <v>45078.165370370371</v>
      </c>
      <c r="P7129" s="3">
        <v>45078.475092592591</v>
      </c>
      <c r="Q7129">
        <v>5</v>
      </c>
      <c r="R7129">
        <v>7128</v>
      </c>
      <c r="S7129" t="str">
        <f>PROPER(CustomerSupport[[#This Row],[Resolution]])</f>
        <v>Just Improve Art Really Sense.</v>
      </c>
      <c r="T7129" t="str">
        <f>TRIM(CustomerSupport[[#This Row],[Customer Name]])</f>
        <v>Kenneth Jordan</v>
      </c>
      <c r="U7129">
        <f>MONTH(CustomerSupport[[#This Row],[Date of Purchase]])</f>
        <v>3</v>
      </c>
      <c r="V7129" t="str">
        <f>TEXT('Working data'!G7129,"mmmm")</f>
        <v>March</v>
      </c>
      <c r="W7129">
        <f>YEAR(CustomerSupport[[#This Row],[Date of Purchase]])</f>
        <v>2021</v>
      </c>
      <c r="X7129">
        <f t="shared" si="111"/>
        <v>7.4333333332906477</v>
      </c>
    </row>
    <row r="7130" spans="1:24" ht="14.25" customHeight="1" x14ac:dyDescent="0.4">
      <c r="A7130">
        <v>7129</v>
      </c>
      <c r="B7130" t="s">
        <v>23067</v>
      </c>
      <c r="C7130" t="s">
        <v>23068</v>
      </c>
      <c r="D7130">
        <v>18</v>
      </c>
      <c r="E7130" t="s">
        <v>29</v>
      </c>
      <c r="F7130" t="s">
        <v>103</v>
      </c>
      <c r="G7130" s="1">
        <v>43864</v>
      </c>
      <c r="H7130" t="s">
        <v>45</v>
      </c>
      <c r="I7130" t="s">
        <v>67</v>
      </c>
      <c r="J7130" t="s">
        <v>23069</v>
      </c>
      <c r="K7130" t="s">
        <v>24</v>
      </c>
      <c r="M7130" t="s">
        <v>89</v>
      </c>
      <c r="N7130" t="s">
        <v>26</v>
      </c>
      <c r="O7130" s="3">
        <v>45078.525810185187</v>
      </c>
      <c r="R7130">
        <v>7129</v>
      </c>
      <c r="S7130" t="str">
        <f>PROPER(CustomerSupport[[#This Row],[Resolution]])</f>
        <v/>
      </c>
      <c r="T7130" t="str">
        <f>TRIM(CustomerSupport[[#This Row],[Customer Name]])</f>
        <v>Amanda Wilson</v>
      </c>
      <c r="U7130">
        <f>MONTH(CustomerSupport[[#This Row],[Date of Purchase]])</f>
        <v>2</v>
      </c>
      <c r="V7130" t="str">
        <f>TEXT('Working data'!G7130,"mmmm")</f>
        <v>February</v>
      </c>
      <c r="W7130">
        <f>YEAR(CustomerSupport[[#This Row],[Date of Purchase]])</f>
        <v>2020</v>
      </c>
      <c r="X7130" t="str">
        <f t="shared" si="111"/>
        <v/>
      </c>
    </row>
    <row r="7131" spans="1:24" ht="14.25" customHeight="1" x14ac:dyDescent="0.4">
      <c r="A7131">
        <v>7130</v>
      </c>
      <c r="B7131" t="s">
        <v>23070</v>
      </c>
      <c r="C7131" t="s">
        <v>23071</v>
      </c>
      <c r="D7131">
        <v>49</v>
      </c>
      <c r="E7131" t="s">
        <v>29</v>
      </c>
      <c r="F7131" t="s">
        <v>81</v>
      </c>
      <c r="G7131" s="1">
        <v>44088</v>
      </c>
      <c r="H7131" t="s">
        <v>59</v>
      </c>
      <c r="I7131" t="s">
        <v>46</v>
      </c>
      <c r="J7131" s="2" t="s">
        <v>23072</v>
      </c>
      <c r="K7131" t="s">
        <v>39</v>
      </c>
      <c r="L7131" t="s">
        <v>23073</v>
      </c>
      <c r="M7131" t="s">
        <v>89</v>
      </c>
      <c r="N7131" t="s">
        <v>83</v>
      </c>
      <c r="O7131" s="3">
        <v>45078.325127314813</v>
      </c>
      <c r="P7131" s="3">
        <v>45078.396655092591</v>
      </c>
      <c r="Q7131">
        <v>3</v>
      </c>
      <c r="R7131">
        <v>7130</v>
      </c>
      <c r="S7131" t="str">
        <f>PROPER(CustomerSupport[[#This Row],[Resolution]])</f>
        <v>Spend Listen Its.</v>
      </c>
      <c r="T7131" t="str">
        <f>TRIM(CustomerSupport[[#This Row],[Customer Name]])</f>
        <v>Beth Morton</v>
      </c>
      <c r="U7131">
        <f>MONTH(CustomerSupport[[#This Row],[Date of Purchase]])</f>
        <v>9</v>
      </c>
      <c r="V7131" t="str">
        <f>TEXT('Working data'!G7131,"mmmm")</f>
        <v>September</v>
      </c>
      <c r="W7131">
        <f>YEAR(CustomerSupport[[#This Row],[Date of Purchase]])</f>
        <v>2020</v>
      </c>
      <c r="X7131">
        <f t="shared" si="111"/>
        <v>1.7166666666744277</v>
      </c>
    </row>
    <row r="7132" spans="1:24" ht="14.25" customHeight="1" x14ac:dyDescent="0.4">
      <c r="A7132">
        <v>7131</v>
      </c>
      <c r="B7132" t="s">
        <v>23074</v>
      </c>
      <c r="C7132" t="s">
        <v>23075</v>
      </c>
      <c r="D7132">
        <v>55</v>
      </c>
      <c r="E7132" t="s">
        <v>29</v>
      </c>
      <c r="F7132" t="s">
        <v>51</v>
      </c>
      <c r="G7132" s="1">
        <v>43869</v>
      </c>
      <c r="H7132" t="s">
        <v>66</v>
      </c>
      <c r="I7132" t="s">
        <v>93</v>
      </c>
      <c r="J7132" s="2" t="s">
        <v>23076</v>
      </c>
      <c r="K7132" t="s">
        <v>62</v>
      </c>
      <c r="M7132" t="s">
        <v>89</v>
      </c>
      <c r="N7132" t="s">
        <v>26</v>
      </c>
      <c r="R7132">
        <v>7131</v>
      </c>
      <c r="S7132" t="str">
        <f>PROPER(CustomerSupport[[#This Row],[Resolution]])</f>
        <v/>
      </c>
      <c r="T7132" t="str">
        <f>TRIM(CustomerSupport[[#This Row],[Customer Name]])</f>
        <v>Rebecca Cruz</v>
      </c>
      <c r="U7132">
        <f>MONTH(CustomerSupport[[#This Row],[Date of Purchase]])</f>
        <v>2</v>
      </c>
      <c r="V7132" t="str">
        <f>TEXT('Working data'!G7132,"mmmm")</f>
        <v>February</v>
      </c>
      <c r="W7132">
        <f>YEAR(CustomerSupport[[#This Row],[Date of Purchase]])</f>
        <v>2020</v>
      </c>
      <c r="X7132" t="str">
        <f t="shared" si="111"/>
        <v/>
      </c>
    </row>
    <row r="7133" spans="1:24" ht="14.25" customHeight="1" x14ac:dyDescent="0.4">
      <c r="A7133">
        <v>7132</v>
      </c>
      <c r="B7133" t="s">
        <v>23077</v>
      </c>
      <c r="C7133" t="s">
        <v>23078</v>
      </c>
      <c r="D7133">
        <v>20</v>
      </c>
      <c r="E7133" t="s">
        <v>58</v>
      </c>
      <c r="F7133" t="s">
        <v>281</v>
      </c>
      <c r="G7133" s="1">
        <v>44288</v>
      </c>
      <c r="H7133" t="s">
        <v>67</v>
      </c>
      <c r="I7133" t="s">
        <v>141</v>
      </c>
      <c r="J7133" s="2" t="s">
        <v>23079</v>
      </c>
      <c r="K7133" t="s">
        <v>39</v>
      </c>
      <c r="L7133" t="s">
        <v>23080</v>
      </c>
      <c r="M7133" t="s">
        <v>41</v>
      </c>
      <c r="N7133" t="s">
        <v>33</v>
      </c>
      <c r="O7133" s="3">
        <v>45078.852939814817</v>
      </c>
      <c r="P7133" s="3">
        <v>45078.859884259262</v>
      </c>
      <c r="Q7133">
        <v>3</v>
      </c>
      <c r="R7133">
        <v>7132</v>
      </c>
      <c r="S7133" t="str">
        <f>PROPER(CustomerSupport[[#This Row],[Resolution]])</f>
        <v>Population Factor Moment Reason Event Group.</v>
      </c>
      <c r="T7133" t="str">
        <f>TRIM(CustomerSupport[[#This Row],[Customer Name]])</f>
        <v>Jessica Thomas</v>
      </c>
      <c r="U7133">
        <f>MONTH(CustomerSupport[[#This Row],[Date of Purchase]])</f>
        <v>4</v>
      </c>
      <c r="V7133" t="str">
        <f>TEXT('Working data'!G7133,"mmmm")</f>
        <v>April</v>
      </c>
      <c r="W7133">
        <f>YEAR(CustomerSupport[[#This Row],[Date of Purchase]])</f>
        <v>2021</v>
      </c>
      <c r="X7133">
        <f t="shared" si="111"/>
        <v>0.16666666668606922</v>
      </c>
    </row>
    <row r="7134" spans="1:24" ht="14.25" customHeight="1" x14ac:dyDescent="0.4">
      <c r="A7134">
        <v>7133</v>
      </c>
      <c r="B7134" t="s">
        <v>23081</v>
      </c>
      <c r="C7134" t="s">
        <v>23082</v>
      </c>
      <c r="D7134">
        <v>62</v>
      </c>
      <c r="E7134" t="s">
        <v>29</v>
      </c>
      <c r="F7134" t="s">
        <v>157</v>
      </c>
      <c r="G7134" s="1">
        <v>43864</v>
      </c>
      <c r="H7134" t="s">
        <v>66</v>
      </c>
      <c r="I7134" t="s">
        <v>67</v>
      </c>
      <c r="J7134" s="2" t="s">
        <v>23083</v>
      </c>
      <c r="K7134" t="s">
        <v>24</v>
      </c>
      <c r="M7134" t="s">
        <v>89</v>
      </c>
      <c r="N7134" t="s">
        <v>55</v>
      </c>
      <c r="O7134" s="3">
        <v>45078.047407407408</v>
      </c>
      <c r="R7134">
        <v>7133</v>
      </c>
      <c r="S7134" t="str">
        <f>PROPER(CustomerSupport[[#This Row],[Resolution]])</f>
        <v/>
      </c>
      <c r="T7134" t="str">
        <f>TRIM(CustomerSupport[[#This Row],[Customer Name]])</f>
        <v>Joseph Moore</v>
      </c>
      <c r="U7134">
        <f>MONTH(CustomerSupport[[#This Row],[Date of Purchase]])</f>
        <v>2</v>
      </c>
      <c r="V7134" t="str">
        <f>TEXT('Working data'!G7134,"mmmm")</f>
        <v>February</v>
      </c>
      <c r="W7134">
        <f>YEAR(CustomerSupport[[#This Row],[Date of Purchase]])</f>
        <v>2020</v>
      </c>
      <c r="X7134" t="str">
        <f t="shared" si="111"/>
        <v/>
      </c>
    </row>
    <row r="7135" spans="1:24" ht="14.25" customHeight="1" x14ac:dyDescent="0.4">
      <c r="A7135">
        <v>7134</v>
      </c>
      <c r="B7135" t="s">
        <v>23084</v>
      </c>
      <c r="C7135" t="s">
        <v>23085</v>
      </c>
      <c r="D7135">
        <v>64</v>
      </c>
      <c r="E7135" t="s">
        <v>58</v>
      </c>
      <c r="F7135" t="s">
        <v>249</v>
      </c>
      <c r="G7135" s="1">
        <v>44518</v>
      </c>
      <c r="H7135" t="s">
        <v>59</v>
      </c>
      <c r="I7135" t="s">
        <v>52</v>
      </c>
      <c r="J7135" t="s">
        <v>23086</v>
      </c>
      <c r="K7135" t="s">
        <v>62</v>
      </c>
      <c r="M7135" t="s">
        <v>143</v>
      </c>
      <c r="N7135" t="s">
        <v>33</v>
      </c>
      <c r="R7135">
        <v>7134</v>
      </c>
      <c r="S7135" t="str">
        <f>PROPER(CustomerSupport[[#This Row],[Resolution]])</f>
        <v/>
      </c>
      <c r="T7135" t="str">
        <f>TRIM(CustomerSupport[[#This Row],[Customer Name]])</f>
        <v>Jeffrey Luna</v>
      </c>
      <c r="U7135">
        <f>MONTH(CustomerSupport[[#This Row],[Date of Purchase]])</f>
        <v>11</v>
      </c>
      <c r="V7135" t="str">
        <f>TEXT('Working data'!G7135,"mmmm")</f>
        <v>November</v>
      </c>
      <c r="W7135">
        <f>YEAR(CustomerSupport[[#This Row],[Date of Purchase]])</f>
        <v>2021</v>
      </c>
      <c r="X7135" t="str">
        <f t="shared" si="111"/>
        <v/>
      </c>
    </row>
    <row r="7136" spans="1:24" ht="14.25" customHeight="1" x14ac:dyDescent="0.4">
      <c r="A7136">
        <v>7135</v>
      </c>
      <c r="B7136" t="s">
        <v>23087</v>
      </c>
      <c r="C7136" t="s">
        <v>23088</v>
      </c>
      <c r="D7136">
        <v>56</v>
      </c>
      <c r="E7136" t="s">
        <v>58</v>
      </c>
      <c r="F7136" t="s">
        <v>86</v>
      </c>
      <c r="G7136" s="1">
        <v>44077</v>
      </c>
      <c r="H7136" t="s">
        <v>45</v>
      </c>
      <c r="I7136" t="s">
        <v>77</v>
      </c>
      <c r="J7136" s="2" t="s">
        <v>23089</v>
      </c>
      <c r="K7136" t="s">
        <v>24</v>
      </c>
      <c r="M7136" t="s">
        <v>41</v>
      </c>
      <c r="N7136" t="s">
        <v>55</v>
      </c>
      <c r="O7136" s="3">
        <v>45078.826608796298</v>
      </c>
      <c r="R7136">
        <v>7135</v>
      </c>
      <c r="S7136" t="str">
        <f>PROPER(CustomerSupport[[#This Row],[Resolution]])</f>
        <v/>
      </c>
      <c r="T7136" t="str">
        <f>TRIM(CustomerSupport[[#This Row],[Customer Name]])</f>
        <v>Jerry Rodgers</v>
      </c>
      <c r="U7136">
        <f>MONTH(CustomerSupport[[#This Row],[Date of Purchase]])</f>
        <v>9</v>
      </c>
      <c r="V7136" t="str">
        <f>TEXT('Working data'!G7136,"mmmm")</f>
        <v>September</v>
      </c>
      <c r="W7136">
        <f>YEAR(CustomerSupport[[#This Row],[Date of Purchase]])</f>
        <v>2020</v>
      </c>
      <c r="X7136" t="str">
        <f t="shared" si="111"/>
        <v/>
      </c>
    </row>
    <row r="7137" spans="1:24" ht="14.25" customHeight="1" x14ac:dyDescent="0.4">
      <c r="A7137">
        <v>7136</v>
      </c>
      <c r="B7137" t="s">
        <v>23090</v>
      </c>
      <c r="C7137" t="s">
        <v>23091</v>
      </c>
      <c r="D7137">
        <v>29</v>
      </c>
      <c r="E7137" t="s">
        <v>29</v>
      </c>
      <c r="F7137" t="s">
        <v>211</v>
      </c>
      <c r="G7137" s="1">
        <v>44356</v>
      </c>
      <c r="H7137" t="s">
        <v>21</v>
      </c>
      <c r="I7137" t="s">
        <v>67</v>
      </c>
      <c r="J7137" s="2" t="s">
        <v>23092</v>
      </c>
      <c r="K7137" t="s">
        <v>39</v>
      </c>
      <c r="L7137" t="s">
        <v>23093</v>
      </c>
      <c r="M7137" t="s">
        <v>41</v>
      </c>
      <c r="N7137" t="s">
        <v>26</v>
      </c>
      <c r="O7137" s="3">
        <v>45078.847453703704</v>
      </c>
      <c r="P7137" s="3">
        <v>45079.007175925923</v>
      </c>
      <c r="Q7137">
        <v>1</v>
      </c>
      <c r="R7137">
        <v>7136</v>
      </c>
      <c r="S7137" t="str">
        <f>PROPER(CustomerSupport[[#This Row],[Resolution]])</f>
        <v>Person Such Green Cover Option Military.</v>
      </c>
      <c r="T7137" t="str">
        <f>TRIM(CustomerSupport[[#This Row],[Customer Name]])</f>
        <v>Anne Esparza</v>
      </c>
      <c r="U7137">
        <f>MONTH(CustomerSupport[[#This Row],[Date of Purchase]])</f>
        <v>6</v>
      </c>
      <c r="V7137" t="str">
        <f>TEXT('Working data'!G7137,"mmmm")</f>
        <v>June</v>
      </c>
      <c r="W7137">
        <f>YEAR(CustomerSupport[[#This Row],[Date of Purchase]])</f>
        <v>2021</v>
      </c>
      <c r="X7137">
        <f t="shared" si="111"/>
        <v>3.8333333332557231</v>
      </c>
    </row>
    <row r="7138" spans="1:24" ht="14.25" customHeight="1" x14ac:dyDescent="0.4">
      <c r="A7138">
        <v>7137</v>
      </c>
      <c r="B7138" t="s">
        <v>23094</v>
      </c>
      <c r="C7138" t="s">
        <v>23095</v>
      </c>
      <c r="D7138">
        <v>28</v>
      </c>
      <c r="E7138" t="s">
        <v>58</v>
      </c>
      <c r="F7138" t="s">
        <v>281</v>
      </c>
      <c r="G7138" s="1">
        <v>44431</v>
      </c>
      <c r="H7138" t="s">
        <v>21</v>
      </c>
      <c r="I7138" t="s">
        <v>113</v>
      </c>
      <c r="J7138" s="2" t="s">
        <v>23096</v>
      </c>
      <c r="K7138" t="s">
        <v>39</v>
      </c>
      <c r="L7138" t="s">
        <v>23097</v>
      </c>
      <c r="M7138" t="s">
        <v>41</v>
      </c>
      <c r="N7138" t="s">
        <v>26</v>
      </c>
      <c r="O7138" s="3">
        <v>45078.584282407406</v>
      </c>
      <c r="P7138" s="3">
        <v>45078.42386574074</v>
      </c>
      <c r="Q7138">
        <v>2</v>
      </c>
      <c r="R7138">
        <v>7137</v>
      </c>
      <c r="S7138" t="str">
        <f>PROPER(CustomerSupport[[#This Row],[Resolution]])</f>
        <v>Arrive Mission Edge Man List If.</v>
      </c>
      <c r="T7138" t="str">
        <f>TRIM(CustomerSupport[[#This Row],[Customer Name]])</f>
        <v>Lisa Fisher</v>
      </c>
      <c r="U7138">
        <f>MONTH(CustomerSupport[[#This Row],[Date of Purchase]])</f>
        <v>8</v>
      </c>
      <c r="V7138" t="str">
        <f>TEXT('Working data'!G7138,"mmmm")</f>
        <v>August</v>
      </c>
      <c r="W7138">
        <f>YEAR(CustomerSupport[[#This Row],[Date of Purchase]])</f>
        <v>2021</v>
      </c>
      <c r="X7138">
        <f t="shared" si="111"/>
        <v>-3.8499999999767169</v>
      </c>
    </row>
    <row r="7139" spans="1:24" ht="14.25" customHeight="1" x14ac:dyDescent="0.4">
      <c r="A7139">
        <v>7138</v>
      </c>
      <c r="B7139" t="s">
        <v>16094</v>
      </c>
      <c r="C7139" t="s">
        <v>19060</v>
      </c>
      <c r="D7139">
        <v>69</v>
      </c>
      <c r="E7139" t="s">
        <v>19</v>
      </c>
      <c r="F7139" t="s">
        <v>117</v>
      </c>
      <c r="G7139" s="1">
        <v>44107</v>
      </c>
      <c r="H7139" t="s">
        <v>66</v>
      </c>
      <c r="I7139" t="s">
        <v>150</v>
      </c>
      <c r="J7139" s="2" t="s">
        <v>23098</v>
      </c>
      <c r="K7139" t="s">
        <v>62</v>
      </c>
      <c r="M7139" t="s">
        <v>143</v>
      </c>
      <c r="N7139" t="s">
        <v>33</v>
      </c>
      <c r="R7139">
        <v>7138</v>
      </c>
      <c r="S7139" t="str">
        <f>PROPER(CustomerSupport[[#This Row],[Resolution]])</f>
        <v/>
      </c>
      <c r="T7139" t="str">
        <f>TRIM(CustomerSupport[[#This Row],[Customer Name]])</f>
        <v>Michael Brown</v>
      </c>
      <c r="U7139">
        <f>MONTH(CustomerSupport[[#This Row],[Date of Purchase]])</f>
        <v>10</v>
      </c>
      <c r="V7139" t="str">
        <f>TEXT('Working data'!G7139,"mmmm")</f>
        <v>October</v>
      </c>
      <c r="W7139">
        <f>YEAR(CustomerSupport[[#This Row],[Date of Purchase]])</f>
        <v>2020</v>
      </c>
      <c r="X7139" t="str">
        <f t="shared" si="111"/>
        <v/>
      </c>
    </row>
    <row r="7140" spans="1:24" ht="14.25" customHeight="1" x14ac:dyDescent="0.4">
      <c r="A7140">
        <v>7139</v>
      </c>
      <c r="B7140" t="s">
        <v>14522</v>
      </c>
      <c r="C7140" t="s">
        <v>23099</v>
      </c>
      <c r="D7140">
        <v>26</v>
      </c>
      <c r="E7140" t="s">
        <v>29</v>
      </c>
      <c r="F7140" t="s">
        <v>317</v>
      </c>
      <c r="G7140" s="1">
        <v>43891</v>
      </c>
      <c r="H7140" t="s">
        <v>45</v>
      </c>
      <c r="I7140" t="s">
        <v>52</v>
      </c>
      <c r="J7140" s="2" t="s">
        <v>23100</v>
      </c>
      <c r="K7140" t="s">
        <v>39</v>
      </c>
      <c r="L7140" t="s">
        <v>23101</v>
      </c>
      <c r="M7140" t="s">
        <v>41</v>
      </c>
      <c r="N7140" t="s">
        <v>26</v>
      </c>
      <c r="O7140" s="3">
        <v>45078.957928240743</v>
      </c>
      <c r="P7140" s="3">
        <v>45078.813483796293</v>
      </c>
      <c r="Q7140">
        <v>4</v>
      </c>
      <c r="R7140">
        <v>7139</v>
      </c>
      <c r="S7140" t="str">
        <f>PROPER(CustomerSupport[[#This Row],[Resolution]])</f>
        <v>Fill Fear Question On Discover Idea Determine.</v>
      </c>
      <c r="T7140" t="str">
        <f>TRIM(CustomerSupport[[#This Row],[Customer Name]])</f>
        <v>Jennifer Smith</v>
      </c>
      <c r="U7140">
        <f>MONTH(CustomerSupport[[#This Row],[Date of Purchase]])</f>
        <v>3</v>
      </c>
      <c r="V7140" t="str">
        <f>TEXT('Working data'!G7140,"mmmm")</f>
        <v>March</v>
      </c>
      <c r="W7140">
        <f>YEAR(CustomerSupport[[#This Row],[Date of Purchase]])</f>
        <v>2020</v>
      </c>
      <c r="X7140">
        <f t="shared" si="111"/>
        <v>-3.466666666790843</v>
      </c>
    </row>
    <row r="7141" spans="1:24" ht="14.25" customHeight="1" x14ac:dyDescent="0.4">
      <c r="A7141">
        <v>7140</v>
      </c>
      <c r="B7141" t="s">
        <v>23102</v>
      </c>
      <c r="C7141" t="s">
        <v>23103</v>
      </c>
      <c r="D7141">
        <v>65</v>
      </c>
      <c r="E7141" t="s">
        <v>29</v>
      </c>
      <c r="F7141" t="s">
        <v>207</v>
      </c>
      <c r="G7141" s="1">
        <v>44269</v>
      </c>
      <c r="H7141" t="s">
        <v>45</v>
      </c>
      <c r="I7141" t="s">
        <v>141</v>
      </c>
      <c r="J7141" s="2" t="s">
        <v>23104</v>
      </c>
      <c r="K7141" t="s">
        <v>24</v>
      </c>
      <c r="M7141" t="s">
        <v>41</v>
      </c>
      <c r="N7141" t="s">
        <v>83</v>
      </c>
      <c r="O7141" s="3">
        <v>45078.076006944444</v>
      </c>
      <c r="R7141">
        <v>7140</v>
      </c>
      <c r="S7141" t="str">
        <f>PROPER(CustomerSupport[[#This Row],[Resolution]])</f>
        <v/>
      </c>
      <c r="T7141" t="str">
        <f>TRIM(CustomerSupport[[#This Row],[Customer Name]])</f>
        <v>Mary Stewart</v>
      </c>
      <c r="U7141">
        <f>MONTH(CustomerSupport[[#This Row],[Date of Purchase]])</f>
        <v>3</v>
      </c>
      <c r="V7141" t="str">
        <f>TEXT('Working data'!G7141,"mmmm")</f>
        <v>March</v>
      </c>
      <c r="W7141">
        <f>YEAR(CustomerSupport[[#This Row],[Date of Purchase]])</f>
        <v>2021</v>
      </c>
      <c r="X7141" t="str">
        <f t="shared" si="111"/>
        <v/>
      </c>
    </row>
    <row r="7142" spans="1:24" ht="14.25" customHeight="1" x14ac:dyDescent="0.4">
      <c r="A7142">
        <v>7141</v>
      </c>
      <c r="B7142" t="s">
        <v>23105</v>
      </c>
      <c r="C7142" t="s">
        <v>23106</v>
      </c>
      <c r="D7142">
        <v>53</v>
      </c>
      <c r="E7142" t="s">
        <v>19</v>
      </c>
      <c r="F7142" t="s">
        <v>317</v>
      </c>
      <c r="G7142" s="1">
        <v>44226</v>
      </c>
      <c r="H7142" t="s">
        <v>66</v>
      </c>
      <c r="I7142" t="s">
        <v>22</v>
      </c>
      <c r="J7142" s="2" t="s">
        <v>23107</v>
      </c>
      <c r="K7142" t="s">
        <v>39</v>
      </c>
      <c r="L7142" t="s">
        <v>23108</v>
      </c>
      <c r="M7142" t="s">
        <v>25</v>
      </c>
      <c r="N7142" t="s">
        <v>26</v>
      </c>
      <c r="O7142" s="3">
        <v>45079.004502314812</v>
      </c>
      <c r="P7142" s="3">
        <v>45078.292002314818</v>
      </c>
      <c r="Q7142">
        <v>3</v>
      </c>
      <c r="R7142">
        <v>7141</v>
      </c>
      <c r="S7142" t="str">
        <f>PROPER(CustomerSupport[[#This Row],[Resolution]])</f>
        <v>Environment You Through Important.</v>
      </c>
      <c r="T7142" t="str">
        <f>TRIM(CustomerSupport[[#This Row],[Customer Name]])</f>
        <v>Joseph Nicholson</v>
      </c>
      <c r="U7142">
        <f>MONTH(CustomerSupport[[#This Row],[Date of Purchase]])</f>
        <v>1</v>
      </c>
      <c r="V7142" t="str">
        <f>TEXT('Working data'!G7142,"mmmm")</f>
        <v>January</v>
      </c>
      <c r="W7142">
        <f>YEAR(CustomerSupport[[#This Row],[Date of Purchase]])</f>
        <v>2021</v>
      </c>
      <c r="X7142">
        <f t="shared" si="111"/>
        <v>-17.099999999860302</v>
      </c>
    </row>
    <row r="7143" spans="1:24" ht="14.25" customHeight="1" x14ac:dyDescent="0.4">
      <c r="A7143">
        <v>7142</v>
      </c>
      <c r="B7143" t="s">
        <v>23109</v>
      </c>
      <c r="C7143" t="s">
        <v>23110</v>
      </c>
      <c r="D7143">
        <v>55</v>
      </c>
      <c r="E7143" t="s">
        <v>29</v>
      </c>
      <c r="F7143" t="s">
        <v>397</v>
      </c>
      <c r="G7143" s="1">
        <v>44193</v>
      </c>
      <c r="H7143" t="s">
        <v>21</v>
      </c>
      <c r="I7143" t="s">
        <v>150</v>
      </c>
      <c r="J7143" s="2" t="s">
        <v>23111</v>
      </c>
      <c r="K7143" t="s">
        <v>39</v>
      </c>
      <c r="L7143" t="s">
        <v>23112</v>
      </c>
      <c r="M7143" t="s">
        <v>143</v>
      </c>
      <c r="N7143" t="s">
        <v>33</v>
      </c>
      <c r="O7143" s="3">
        <v>45078.818402777775</v>
      </c>
      <c r="P7143" s="3">
        <v>45078.654513888891</v>
      </c>
      <c r="Q7143">
        <v>5</v>
      </c>
      <c r="R7143">
        <v>7142</v>
      </c>
      <c r="S7143" t="str">
        <f>PROPER(CustomerSupport[[#This Row],[Resolution]])</f>
        <v>Color Fight Since Safe Second Car People Attack.</v>
      </c>
      <c r="T7143" t="str">
        <f>TRIM(CustomerSupport[[#This Row],[Customer Name]])</f>
        <v>Eric Wilson</v>
      </c>
      <c r="U7143">
        <f>MONTH(CustomerSupport[[#This Row],[Date of Purchase]])</f>
        <v>12</v>
      </c>
      <c r="V7143" t="str">
        <f>TEXT('Working data'!G7143,"mmmm")</f>
        <v>December</v>
      </c>
      <c r="W7143">
        <f>YEAR(CustomerSupport[[#This Row],[Date of Purchase]])</f>
        <v>2020</v>
      </c>
      <c r="X7143">
        <f t="shared" si="111"/>
        <v>-3.9333333332324401</v>
      </c>
    </row>
    <row r="7144" spans="1:24" ht="14.25" customHeight="1" x14ac:dyDescent="0.4">
      <c r="A7144">
        <v>7143</v>
      </c>
      <c r="B7144" t="s">
        <v>23113</v>
      </c>
      <c r="C7144" t="s">
        <v>23114</v>
      </c>
      <c r="D7144">
        <v>59</v>
      </c>
      <c r="E7144" t="s">
        <v>19</v>
      </c>
      <c r="F7144" t="s">
        <v>219</v>
      </c>
      <c r="G7144" s="1">
        <v>44256</v>
      </c>
      <c r="H7144" t="s">
        <v>59</v>
      </c>
      <c r="I7144" t="s">
        <v>52</v>
      </c>
      <c r="J7144" s="2" t="s">
        <v>23115</v>
      </c>
      <c r="K7144" t="s">
        <v>39</v>
      </c>
      <c r="L7144" t="s">
        <v>23116</v>
      </c>
      <c r="M7144" t="s">
        <v>25</v>
      </c>
      <c r="N7144" t="s">
        <v>55</v>
      </c>
      <c r="O7144" s="3">
        <v>45078.73369212963</v>
      </c>
      <c r="P7144" s="3">
        <v>45078.251747685186</v>
      </c>
      <c r="Q7144">
        <v>3</v>
      </c>
      <c r="R7144">
        <v>7143</v>
      </c>
      <c r="S7144" t="str">
        <f>PROPER(CustomerSupport[[#This Row],[Resolution]])</f>
        <v>Hear Top Important Own.</v>
      </c>
      <c r="T7144" t="str">
        <f>TRIM(CustomerSupport[[#This Row],[Customer Name]])</f>
        <v>Russell Turner</v>
      </c>
      <c r="U7144">
        <f>MONTH(CustomerSupport[[#This Row],[Date of Purchase]])</f>
        <v>3</v>
      </c>
      <c r="V7144" t="str">
        <f>TEXT('Working data'!G7144,"mmmm")</f>
        <v>March</v>
      </c>
      <c r="W7144">
        <f>YEAR(CustomerSupport[[#This Row],[Date of Purchase]])</f>
        <v>2021</v>
      </c>
      <c r="X7144">
        <f t="shared" si="111"/>
        <v>-11.566666666651145</v>
      </c>
    </row>
    <row r="7145" spans="1:24" ht="14.25" customHeight="1" x14ac:dyDescent="0.4">
      <c r="A7145">
        <v>7144</v>
      </c>
      <c r="B7145" t="s">
        <v>23117</v>
      </c>
      <c r="C7145" t="s">
        <v>23118</v>
      </c>
      <c r="D7145">
        <v>61</v>
      </c>
      <c r="E7145" t="s">
        <v>19</v>
      </c>
      <c r="F7145" t="s">
        <v>71</v>
      </c>
      <c r="G7145" s="1">
        <v>44223</v>
      </c>
      <c r="H7145" t="s">
        <v>45</v>
      </c>
      <c r="I7145" t="s">
        <v>59</v>
      </c>
      <c r="J7145" s="2" t="s">
        <v>23119</v>
      </c>
      <c r="K7145" t="s">
        <v>24</v>
      </c>
      <c r="M7145" t="s">
        <v>143</v>
      </c>
      <c r="N7145" t="s">
        <v>26</v>
      </c>
      <c r="O7145" s="3">
        <v>45078.833009259259</v>
      </c>
      <c r="R7145">
        <v>7144</v>
      </c>
      <c r="S7145" t="str">
        <f>PROPER(CustomerSupport[[#This Row],[Resolution]])</f>
        <v/>
      </c>
      <c r="T7145" t="str">
        <f>TRIM(CustomerSupport[[#This Row],[Customer Name]])</f>
        <v>David Schaefer</v>
      </c>
      <c r="U7145">
        <f>MONTH(CustomerSupport[[#This Row],[Date of Purchase]])</f>
        <v>1</v>
      </c>
      <c r="V7145" t="str">
        <f>TEXT('Working data'!G7145,"mmmm")</f>
        <v>January</v>
      </c>
      <c r="W7145">
        <f>YEAR(CustomerSupport[[#This Row],[Date of Purchase]])</f>
        <v>2021</v>
      </c>
      <c r="X7145" t="str">
        <f t="shared" si="111"/>
        <v/>
      </c>
    </row>
    <row r="7146" spans="1:24" ht="14.25" customHeight="1" x14ac:dyDescent="0.4">
      <c r="A7146">
        <v>7145</v>
      </c>
      <c r="B7146" t="s">
        <v>23120</v>
      </c>
      <c r="C7146" t="s">
        <v>23121</v>
      </c>
      <c r="D7146">
        <v>29</v>
      </c>
      <c r="E7146" t="s">
        <v>19</v>
      </c>
      <c r="F7146" t="s">
        <v>207</v>
      </c>
      <c r="G7146" s="1">
        <v>44527</v>
      </c>
      <c r="H7146" t="s">
        <v>66</v>
      </c>
      <c r="I7146" t="s">
        <v>31</v>
      </c>
      <c r="J7146" s="2" t="s">
        <v>23122</v>
      </c>
      <c r="K7146" t="s">
        <v>24</v>
      </c>
      <c r="M7146" t="s">
        <v>41</v>
      </c>
      <c r="N7146" t="s">
        <v>26</v>
      </c>
      <c r="O7146" s="3">
        <v>45078.921909722223</v>
      </c>
      <c r="R7146">
        <v>7145</v>
      </c>
      <c r="S7146" t="str">
        <f>PROPER(CustomerSupport[[#This Row],[Resolution]])</f>
        <v/>
      </c>
      <c r="T7146" t="str">
        <f>TRIM(CustomerSupport[[#This Row],[Customer Name]])</f>
        <v>Christina Wiggins</v>
      </c>
      <c r="U7146">
        <f>MONTH(CustomerSupport[[#This Row],[Date of Purchase]])</f>
        <v>11</v>
      </c>
      <c r="V7146" t="str">
        <f>TEXT('Working data'!G7146,"mmmm")</f>
        <v>November</v>
      </c>
      <c r="W7146">
        <f>YEAR(CustomerSupport[[#This Row],[Date of Purchase]])</f>
        <v>2021</v>
      </c>
      <c r="X7146" t="str">
        <f t="shared" si="111"/>
        <v/>
      </c>
    </row>
    <row r="7147" spans="1:24" ht="14.25" customHeight="1" x14ac:dyDescent="0.4">
      <c r="A7147">
        <v>7146</v>
      </c>
      <c r="B7147" t="s">
        <v>23123</v>
      </c>
      <c r="C7147" t="s">
        <v>23124</v>
      </c>
      <c r="D7147">
        <v>69</v>
      </c>
      <c r="E7147" t="s">
        <v>19</v>
      </c>
      <c r="F7147" t="s">
        <v>431</v>
      </c>
      <c r="G7147" s="1">
        <v>44464</v>
      </c>
      <c r="H7147" t="s">
        <v>45</v>
      </c>
      <c r="I7147" t="s">
        <v>59</v>
      </c>
      <c r="J7147" t="s">
        <v>23125</v>
      </c>
      <c r="K7147" t="s">
        <v>24</v>
      </c>
      <c r="M7147" t="s">
        <v>25</v>
      </c>
      <c r="N7147" t="s">
        <v>26</v>
      </c>
      <c r="O7147" s="3">
        <v>45078.787199074075</v>
      </c>
      <c r="R7147">
        <v>7146</v>
      </c>
      <c r="S7147" t="str">
        <f>PROPER(CustomerSupport[[#This Row],[Resolution]])</f>
        <v/>
      </c>
      <c r="T7147" t="str">
        <f>TRIM(CustomerSupport[[#This Row],[Customer Name]])</f>
        <v>Valerie Burnett</v>
      </c>
      <c r="U7147">
        <f>MONTH(CustomerSupport[[#This Row],[Date of Purchase]])</f>
        <v>9</v>
      </c>
      <c r="V7147" t="str">
        <f>TEXT('Working data'!G7147,"mmmm")</f>
        <v>September</v>
      </c>
      <c r="W7147">
        <f>YEAR(CustomerSupport[[#This Row],[Date of Purchase]])</f>
        <v>2021</v>
      </c>
      <c r="X7147" t="str">
        <f t="shared" si="111"/>
        <v/>
      </c>
    </row>
    <row r="7148" spans="1:24" ht="14.25" customHeight="1" x14ac:dyDescent="0.4">
      <c r="A7148">
        <v>7147</v>
      </c>
      <c r="B7148" t="s">
        <v>23126</v>
      </c>
      <c r="C7148" t="s">
        <v>23127</v>
      </c>
      <c r="D7148">
        <v>66</v>
      </c>
      <c r="E7148" t="s">
        <v>58</v>
      </c>
      <c r="F7148" t="s">
        <v>112</v>
      </c>
      <c r="G7148" s="1">
        <v>44534</v>
      </c>
      <c r="H7148" t="s">
        <v>59</v>
      </c>
      <c r="I7148" t="s">
        <v>59</v>
      </c>
      <c r="J7148" s="2" t="s">
        <v>23128</v>
      </c>
      <c r="K7148" t="s">
        <v>62</v>
      </c>
      <c r="M7148" t="s">
        <v>89</v>
      </c>
      <c r="N7148" t="s">
        <v>55</v>
      </c>
      <c r="R7148">
        <v>7147</v>
      </c>
      <c r="S7148" t="str">
        <f>PROPER(CustomerSupport[[#This Row],[Resolution]])</f>
        <v/>
      </c>
      <c r="T7148" t="str">
        <f>TRIM(CustomerSupport[[#This Row],[Customer Name]])</f>
        <v>Martin Orr</v>
      </c>
      <c r="U7148">
        <f>MONTH(CustomerSupport[[#This Row],[Date of Purchase]])</f>
        <v>12</v>
      </c>
      <c r="V7148" t="str">
        <f>TEXT('Working data'!G7148,"mmmm")</f>
        <v>December</v>
      </c>
      <c r="W7148">
        <f>YEAR(CustomerSupport[[#This Row],[Date of Purchase]])</f>
        <v>2021</v>
      </c>
      <c r="X7148" t="str">
        <f t="shared" si="111"/>
        <v/>
      </c>
    </row>
    <row r="7149" spans="1:24" ht="14.25" customHeight="1" x14ac:dyDescent="0.4">
      <c r="A7149">
        <v>7148</v>
      </c>
      <c r="B7149" t="s">
        <v>23129</v>
      </c>
      <c r="C7149" t="s">
        <v>23130</v>
      </c>
      <c r="D7149">
        <v>30</v>
      </c>
      <c r="E7149" t="s">
        <v>19</v>
      </c>
      <c r="F7149" t="s">
        <v>149</v>
      </c>
      <c r="G7149" s="1">
        <v>44241</v>
      </c>
      <c r="H7149" t="s">
        <v>21</v>
      </c>
      <c r="I7149" t="s">
        <v>141</v>
      </c>
      <c r="J7149" t="s">
        <v>23131</v>
      </c>
      <c r="K7149" t="s">
        <v>39</v>
      </c>
      <c r="L7149" t="s">
        <v>23132</v>
      </c>
      <c r="M7149" t="s">
        <v>143</v>
      </c>
      <c r="N7149" t="s">
        <v>33</v>
      </c>
      <c r="O7149" s="3">
        <v>45078.421261574076</v>
      </c>
      <c r="P7149" s="3">
        <v>45078.375428240739</v>
      </c>
      <c r="Q7149">
        <v>3</v>
      </c>
      <c r="R7149">
        <v>7148</v>
      </c>
      <c r="S7149" t="str">
        <f>PROPER(CustomerSupport[[#This Row],[Resolution]])</f>
        <v>Skin Single Contain Deep Similar.</v>
      </c>
      <c r="T7149" t="str">
        <f>TRIM(CustomerSupport[[#This Row],[Customer Name]])</f>
        <v>Adam Green</v>
      </c>
      <c r="U7149">
        <f>MONTH(CustomerSupport[[#This Row],[Date of Purchase]])</f>
        <v>2</v>
      </c>
      <c r="V7149" t="str">
        <f>TEXT('Working data'!G7149,"mmmm")</f>
        <v>February</v>
      </c>
      <c r="W7149">
        <f>YEAR(CustomerSupport[[#This Row],[Date of Purchase]])</f>
        <v>2021</v>
      </c>
      <c r="X7149">
        <f t="shared" si="111"/>
        <v>-1.1000000000931323</v>
      </c>
    </row>
    <row r="7150" spans="1:24" ht="14.25" customHeight="1" x14ac:dyDescent="0.4">
      <c r="A7150">
        <v>7149</v>
      </c>
      <c r="B7150" t="s">
        <v>4060</v>
      </c>
      <c r="C7150" t="s">
        <v>23133</v>
      </c>
      <c r="D7150">
        <v>68</v>
      </c>
      <c r="E7150" t="s">
        <v>58</v>
      </c>
      <c r="F7150" t="s">
        <v>86</v>
      </c>
      <c r="G7150" s="1">
        <v>44380</v>
      </c>
      <c r="H7150" t="s">
        <v>45</v>
      </c>
      <c r="I7150" t="s">
        <v>67</v>
      </c>
      <c r="J7150" t="s">
        <v>23134</v>
      </c>
      <c r="K7150" t="s">
        <v>39</v>
      </c>
      <c r="L7150" t="s">
        <v>23135</v>
      </c>
      <c r="M7150" t="s">
        <v>41</v>
      </c>
      <c r="N7150" t="s">
        <v>55</v>
      </c>
      <c r="O7150" s="3">
        <v>45078.796284722222</v>
      </c>
      <c r="P7150" s="3">
        <v>45078.600451388891</v>
      </c>
      <c r="Q7150">
        <v>1</v>
      </c>
      <c r="R7150">
        <v>7149</v>
      </c>
      <c r="S7150" t="str">
        <f>PROPER(CustomerSupport[[#This Row],[Resolution]])</f>
        <v>Daughter Building Discuss.</v>
      </c>
      <c r="T7150" t="str">
        <f>TRIM(CustomerSupport[[#This Row],[Customer Name]])</f>
        <v>Nicholas Garcia</v>
      </c>
      <c r="U7150">
        <f>MONTH(CustomerSupport[[#This Row],[Date of Purchase]])</f>
        <v>7</v>
      </c>
      <c r="V7150" t="str">
        <f>TEXT('Working data'!G7150,"mmmm")</f>
        <v>July</v>
      </c>
      <c r="W7150">
        <f>YEAR(CustomerSupport[[#This Row],[Date of Purchase]])</f>
        <v>2021</v>
      </c>
      <c r="X7150">
        <f t="shared" si="111"/>
        <v>-4.6999999999534339</v>
      </c>
    </row>
    <row r="7151" spans="1:24" ht="14.25" customHeight="1" x14ac:dyDescent="0.4">
      <c r="A7151">
        <v>7150</v>
      </c>
      <c r="B7151" t="s">
        <v>23136</v>
      </c>
      <c r="C7151" t="s">
        <v>23137</v>
      </c>
      <c r="D7151">
        <v>56</v>
      </c>
      <c r="E7151" t="s">
        <v>19</v>
      </c>
      <c r="F7151" t="s">
        <v>456</v>
      </c>
      <c r="G7151" s="1">
        <v>44543</v>
      </c>
      <c r="H7151" t="s">
        <v>66</v>
      </c>
      <c r="I7151" t="s">
        <v>67</v>
      </c>
      <c r="J7151" s="2" t="s">
        <v>23138</v>
      </c>
      <c r="K7151" t="s">
        <v>39</v>
      </c>
      <c r="L7151" t="s">
        <v>23139</v>
      </c>
      <c r="M7151" t="s">
        <v>143</v>
      </c>
      <c r="N7151" t="s">
        <v>33</v>
      </c>
      <c r="O7151" s="3">
        <v>45078.096296296295</v>
      </c>
      <c r="P7151" s="3">
        <v>45078.38726851852</v>
      </c>
      <c r="Q7151">
        <v>3</v>
      </c>
      <c r="R7151">
        <v>7150</v>
      </c>
      <c r="S7151" t="str">
        <f>PROPER(CustomerSupport[[#This Row],[Resolution]])</f>
        <v>Increase Time Knowledge Within.</v>
      </c>
      <c r="T7151" t="str">
        <f>TRIM(CustomerSupport[[#This Row],[Customer Name]])</f>
        <v>Michael Walton</v>
      </c>
      <c r="U7151">
        <f>MONTH(CustomerSupport[[#This Row],[Date of Purchase]])</f>
        <v>12</v>
      </c>
      <c r="V7151" t="str">
        <f>TEXT('Working data'!G7151,"mmmm")</f>
        <v>December</v>
      </c>
      <c r="W7151">
        <f>YEAR(CustomerSupport[[#This Row],[Date of Purchase]])</f>
        <v>2021</v>
      </c>
      <c r="X7151">
        <f t="shared" si="111"/>
        <v>6.9833333333954215</v>
      </c>
    </row>
    <row r="7152" spans="1:24" ht="14.25" customHeight="1" x14ac:dyDescent="0.4">
      <c r="A7152">
        <v>7151</v>
      </c>
      <c r="B7152" t="s">
        <v>23140</v>
      </c>
      <c r="C7152" t="s">
        <v>23141</v>
      </c>
      <c r="D7152">
        <v>57</v>
      </c>
      <c r="E7152" t="s">
        <v>58</v>
      </c>
      <c r="F7152" t="s">
        <v>65</v>
      </c>
      <c r="G7152" s="1">
        <v>44302</v>
      </c>
      <c r="H7152" t="s">
        <v>59</v>
      </c>
      <c r="I7152" t="s">
        <v>22</v>
      </c>
      <c r="J7152" s="2" t="s">
        <v>23142</v>
      </c>
      <c r="K7152" t="s">
        <v>62</v>
      </c>
      <c r="M7152" t="s">
        <v>89</v>
      </c>
      <c r="N7152" t="s">
        <v>55</v>
      </c>
      <c r="R7152">
        <v>7151</v>
      </c>
      <c r="S7152" t="str">
        <f>PROPER(CustomerSupport[[#This Row],[Resolution]])</f>
        <v/>
      </c>
      <c r="T7152" t="str">
        <f>TRIM(CustomerSupport[[#This Row],[Customer Name]])</f>
        <v>Kevin Welch</v>
      </c>
      <c r="U7152">
        <f>MONTH(CustomerSupport[[#This Row],[Date of Purchase]])</f>
        <v>4</v>
      </c>
      <c r="V7152" t="str">
        <f>TEXT('Working data'!G7152,"mmmm")</f>
        <v>April</v>
      </c>
      <c r="W7152">
        <f>YEAR(CustomerSupport[[#This Row],[Date of Purchase]])</f>
        <v>2021</v>
      </c>
      <c r="X7152" t="str">
        <f t="shared" si="111"/>
        <v/>
      </c>
    </row>
    <row r="7153" spans="1:24" ht="14.25" customHeight="1" x14ac:dyDescent="0.4">
      <c r="A7153">
        <v>7152</v>
      </c>
      <c r="B7153" t="s">
        <v>21031</v>
      </c>
      <c r="C7153" t="s">
        <v>23143</v>
      </c>
      <c r="D7153">
        <v>60</v>
      </c>
      <c r="E7153" t="s">
        <v>58</v>
      </c>
      <c r="F7153" t="s">
        <v>134</v>
      </c>
      <c r="G7153" s="1">
        <v>44304</v>
      </c>
      <c r="H7153" t="s">
        <v>45</v>
      </c>
      <c r="I7153" t="s">
        <v>67</v>
      </c>
      <c r="J7153" t="s">
        <v>23144</v>
      </c>
      <c r="K7153" t="s">
        <v>24</v>
      </c>
      <c r="M7153" t="s">
        <v>25</v>
      </c>
      <c r="N7153" t="s">
        <v>26</v>
      </c>
      <c r="O7153" s="3">
        <v>45078.844247685185</v>
      </c>
      <c r="R7153">
        <v>7152</v>
      </c>
      <c r="S7153" t="str">
        <f>PROPER(CustomerSupport[[#This Row],[Resolution]])</f>
        <v/>
      </c>
      <c r="T7153" t="str">
        <f>TRIM(CustomerSupport[[#This Row],[Customer Name]])</f>
        <v>Susan Smith</v>
      </c>
      <c r="U7153">
        <f>MONTH(CustomerSupport[[#This Row],[Date of Purchase]])</f>
        <v>4</v>
      </c>
      <c r="V7153" t="str">
        <f>TEXT('Working data'!G7153,"mmmm")</f>
        <v>April</v>
      </c>
      <c r="W7153">
        <f>YEAR(CustomerSupport[[#This Row],[Date of Purchase]])</f>
        <v>2021</v>
      </c>
      <c r="X7153" t="str">
        <f t="shared" si="111"/>
        <v/>
      </c>
    </row>
    <row r="7154" spans="1:24" ht="14.25" customHeight="1" x14ac:dyDescent="0.4">
      <c r="A7154">
        <v>7153</v>
      </c>
      <c r="B7154" t="s">
        <v>23145</v>
      </c>
      <c r="C7154" t="s">
        <v>23146</v>
      </c>
      <c r="D7154">
        <v>42</v>
      </c>
      <c r="E7154" t="s">
        <v>19</v>
      </c>
      <c r="F7154" t="s">
        <v>112</v>
      </c>
      <c r="G7154" s="1">
        <v>44110</v>
      </c>
      <c r="H7154" t="s">
        <v>66</v>
      </c>
      <c r="I7154" t="s">
        <v>37</v>
      </c>
      <c r="J7154" s="2" t="s">
        <v>23147</v>
      </c>
      <c r="K7154" t="s">
        <v>39</v>
      </c>
      <c r="L7154" t="s">
        <v>23148</v>
      </c>
      <c r="M7154" t="s">
        <v>89</v>
      </c>
      <c r="N7154" t="s">
        <v>83</v>
      </c>
      <c r="O7154" s="3">
        <v>45079.003981481481</v>
      </c>
      <c r="P7154" s="3">
        <v>45078.728981481479</v>
      </c>
      <c r="Q7154">
        <v>4</v>
      </c>
      <c r="R7154">
        <v>7153</v>
      </c>
      <c r="S7154" t="str">
        <f>PROPER(CustomerSupport[[#This Row],[Resolution]])</f>
        <v>Head Hit Perhaps Must Vote.</v>
      </c>
      <c r="T7154" t="str">
        <f>TRIM(CustomerSupport[[#This Row],[Customer Name]])</f>
        <v>Stephanie Hernandez</v>
      </c>
      <c r="U7154">
        <f>MONTH(CustomerSupport[[#This Row],[Date of Purchase]])</f>
        <v>10</v>
      </c>
      <c r="V7154" t="str">
        <f>TEXT('Working data'!G7154,"mmmm")</f>
        <v>October</v>
      </c>
      <c r="W7154">
        <f>YEAR(CustomerSupport[[#This Row],[Date of Purchase]])</f>
        <v>2020</v>
      </c>
      <c r="X7154">
        <f t="shared" si="111"/>
        <v>-6.6000000000349246</v>
      </c>
    </row>
    <row r="7155" spans="1:24" ht="14.25" customHeight="1" x14ac:dyDescent="0.4">
      <c r="A7155">
        <v>7154</v>
      </c>
      <c r="B7155" t="s">
        <v>23149</v>
      </c>
      <c r="C7155" t="s">
        <v>23150</v>
      </c>
      <c r="D7155">
        <v>37</v>
      </c>
      <c r="E7155" t="s">
        <v>19</v>
      </c>
      <c r="F7155" t="s">
        <v>44</v>
      </c>
      <c r="G7155" s="1">
        <v>43979</v>
      </c>
      <c r="H7155" t="s">
        <v>66</v>
      </c>
      <c r="I7155" t="s">
        <v>177</v>
      </c>
      <c r="J7155" s="2" t="s">
        <v>23151</v>
      </c>
      <c r="K7155" t="s">
        <v>24</v>
      </c>
      <c r="M7155" t="s">
        <v>143</v>
      </c>
      <c r="N7155" t="s">
        <v>33</v>
      </c>
      <c r="O7155" s="3">
        <v>45078.389432870368</v>
      </c>
      <c r="R7155">
        <v>7154</v>
      </c>
      <c r="S7155" t="str">
        <f>PROPER(CustomerSupport[[#This Row],[Resolution]])</f>
        <v/>
      </c>
      <c r="T7155" t="str">
        <f>TRIM(CustomerSupport[[#This Row],[Customer Name]])</f>
        <v>Tammy Estes</v>
      </c>
      <c r="U7155">
        <f>MONTH(CustomerSupport[[#This Row],[Date of Purchase]])</f>
        <v>5</v>
      </c>
      <c r="V7155" t="str">
        <f>TEXT('Working data'!G7155,"mmmm")</f>
        <v>May</v>
      </c>
      <c r="W7155">
        <f>YEAR(CustomerSupport[[#This Row],[Date of Purchase]])</f>
        <v>2020</v>
      </c>
      <c r="X7155" t="str">
        <f t="shared" si="111"/>
        <v/>
      </c>
    </row>
    <row r="7156" spans="1:24" ht="14.25" customHeight="1" x14ac:dyDescent="0.4">
      <c r="A7156">
        <v>7155</v>
      </c>
      <c r="B7156" t="s">
        <v>23152</v>
      </c>
      <c r="C7156" t="s">
        <v>23153</v>
      </c>
      <c r="D7156">
        <v>60</v>
      </c>
      <c r="E7156" t="s">
        <v>29</v>
      </c>
      <c r="F7156" t="s">
        <v>397</v>
      </c>
      <c r="G7156" s="1">
        <v>43845</v>
      </c>
      <c r="H7156" t="s">
        <v>21</v>
      </c>
      <c r="I7156" t="s">
        <v>99</v>
      </c>
      <c r="J7156" s="2" t="s">
        <v>23154</v>
      </c>
      <c r="K7156" t="s">
        <v>24</v>
      </c>
      <c r="M7156" t="s">
        <v>41</v>
      </c>
      <c r="N7156" t="s">
        <v>55</v>
      </c>
      <c r="O7156" s="3">
        <v>45078.133194444446</v>
      </c>
      <c r="R7156">
        <v>7155</v>
      </c>
      <c r="S7156" t="str">
        <f>PROPER(CustomerSupport[[#This Row],[Resolution]])</f>
        <v/>
      </c>
      <c r="T7156" t="str">
        <f>TRIM(CustomerSupport[[#This Row],[Customer Name]])</f>
        <v>Tracey Banks</v>
      </c>
      <c r="U7156">
        <f>MONTH(CustomerSupport[[#This Row],[Date of Purchase]])</f>
        <v>1</v>
      </c>
      <c r="V7156" t="str">
        <f>TEXT('Working data'!G7156,"mmmm")</f>
        <v>January</v>
      </c>
      <c r="W7156">
        <f>YEAR(CustomerSupport[[#This Row],[Date of Purchase]])</f>
        <v>2020</v>
      </c>
      <c r="X7156" t="str">
        <f t="shared" si="111"/>
        <v/>
      </c>
    </row>
    <row r="7157" spans="1:24" ht="14.25" customHeight="1" x14ac:dyDescent="0.4">
      <c r="A7157">
        <v>7156</v>
      </c>
      <c r="B7157" t="s">
        <v>23155</v>
      </c>
      <c r="C7157" t="s">
        <v>23156</v>
      </c>
      <c r="D7157">
        <v>62</v>
      </c>
      <c r="E7157" t="s">
        <v>29</v>
      </c>
      <c r="F7157" t="s">
        <v>211</v>
      </c>
      <c r="G7157" s="1">
        <v>43939</v>
      </c>
      <c r="H7157" t="s">
        <v>45</v>
      </c>
      <c r="I7157" t="s">
        <v>22</v>
      </c>
      <c r="J7157" s="2" t="s">
        <v>23157</v>
      </c>
      <c r="K7157" t="s">
        <v>24</v>
      </c>
      <c r="M7157" t="s">
        <v>89</v>
      </c>
      <c r="N7157" t="s">
        <v>55</v>
      </c>
      <c r="O7157" s="3">
        <v>45078.571400462963</v>
      </c>
      <c r="R7157">
        <v>7156</v>
      </c>
      <c r="S7157" t="str">
        <f>PROPER(CustomerSupport[[#This Row],[Resolution]])</f>
        <v/>
      </c>
      <c r="T7157" t="str">
        <f>TRIM(CustomerSupport[[#This Row],[Customer Name]])</f>
        <v>Julie Miller</v>
      </c>
      <c r="U7157">
        <f>MONTH(CustomerSupport[[#This Row],[Date of Purchase]])</f>
        <v>4</v>
      </c>
      <c r="V7157" t="str">
        <f>TEXT('Working data'!G7157,"mmmm")</f>
        <v>April</v>
      </c>
      <c r="W7157">
        <f>YEAR(CustomerSupport[[#This Row],[Date of Purchase]])</f>
        <v>2020</v>
      </c>
      <c r="X7157" t="str">
        <f t="shared" si="111"/>
        <v/>
      </c>
    </row>
    <row r="7158" spans="1:24" ht="14.25" customHeight="1" x14ac:dyDescent="0.4">
      <c r="A7158">
        <v>7157</v>
      </c>
      <c r="B7158" t="s">
        <v>23158</v>
      </c>
      <c r="C7158" t="s">
        <v>23159</v>
      </c>
      <c r="D7158">
        <v>45</v>
      </c>
      <c r="E7158" t="s">
        <v>19</v>
      </c>
      <c r="F7158" t="s">
        <v>30</v>
      </c>
      <c r="G7158" s="1">
        <v>44177</v>
      </c>
      <c r="H7158" t="s">
        <v>66</v>
      </c>
      <c r="I7158" t="s">
        <v>72</v>
      </c>
      <c r="J7158" t="s">
        <v>23160</v>
      </c>
      <c r="K7158" t="s">
        <v>39</v>
      </c>
      <c r="L7158" t="s">
        <v>23161</v>
      </c>
      <c r="M7158" t="s">
        <v>89</v>
      </c>
      <c r="N7158" t="s">
        <v>33</v>
      </c>
      <c r="O7158" s="3">
        <v>45078.109606481485</v>
      </c>
      <c r="P7158" s="3">
        <v>45078.071412037039</v>
      </c>
      <c r="Q7158">
        <v>4</v>
      </c>
      <c r="R7158">
        <v>7157</v>
      </c>
      <c r="S7158" t="str">
        <f>PROPER(CustomerSupport[[#This Row],[Resolution]])</f>
        <v>Something Minute Enjoy Occur A Population Middle.</v>
      </c>
      <c r="T7158" t="str">
        <f>TRIM(CustomerSupport[[#This Row],[Customer Name]])</f>
        <v>Sandra Dalton</v>
      </c>
      <c r="U7158">
        <f>MONTH(CustomerSupport[[#This Row],[Date of Purchase]])</f>
        <v>12</v>
      </c>
      <c r="V7158" t="str">
        <f>TEXT('Working data'!G7158,"mmmm")</f>
        <v>December</v>
      </c>
      <c r="W7158">
        <f>YEAR(CustomerSupport[[#This Row],[Date of Purchase]])</f>
        <v>2020</v>
      </c>
      <c r="X7158">
        <f t="shared" si="111"/>
        <v>-0.91666666668606922</v>
      </c>
    </row>
    <row r="7159" spans="1:24" ht="14.25" customHeight="1" x14ac:dyDescent="0.4">
      <c r="A7159">
        <v>7158</v>
      </c>
      <c r="B7159" t="s">
        <v>23162</v>
      </c>
      <c r="C7159" t="s">
        <v>23163</v>
      </c>
      <c r="D7159">
        <v>60</v>
      </c>
      <c r="E7159" t="s">
        <v>29</v>
      </c>
      <c r="F7159" t="s">
        <v>223</v>
      </c>
      <c r="G7159" s="1">
        <v>44124</v>
      </c>
      <c r="H7159" t="s">
        <v>66</v>
      </c>
      <c r="I7159" t="s">
        <v>46</v>
      </c>
      <c r="J7159" s="2" t="s">
        <v>23164</v>
      </c>
      <c r="K7159" t="s">
        <v>39</v>
      </c>
      <c r="L7159" t="s">
        <v>23165</v>
      </c>
      <c r="M7159" t="s">
        <v>143</v>
      </c>
      <c r="N7159" t="s">
        <v>83</v>
      </c>
      <c r="O7159" s="3">
        <v>45078.045034722221</v>
      </c>
      <c r="P7159" s="3">
        <v>45078.523506944446</v>
      </c>
      <c r="Q7159">
        <v>5</v>
      </c>
      <c r="R7159">
        <v>7158</v>
      </c>
      <c r="S7159" t="str">
        <f>PROPER(CustomerSupport[[#This Row],[Resolution]])</f>
        <v>Far Station Deal Any Issue Protect Campaign.</v>
      </c>
      <c r="T7159" t="str">
        <f>TRIM(CustomerSupport[[#This Row],[Customer Name]])</f>
        <v>Brandon Shepherd</v>
      </c>
      <c r="U7159">
        <f>MONTH(CustomerSupport[[#This Row],[Date of Purchase]])</f>
        <v>10</v>
      </c>
      <c r="V7159" t="str">
        <f>TEXT('Working data'!G7159,"mmmm")</f>
        <v>October</v>
      </c>
      <c r="W7159">
        <f>YEAR(CustomerSupport[[#This Row],[Date of Purchase]])</f>
        <v>2020</v>
      </c>
      <c r="X7159">
        <f t="shared" si="111"/>
        <v>11.483333333395422</v>
      </c>
    </row>
    <row r="7160" spans="1:24" ht="14.25" customHeight="1" x14ac:dyDescent="0.4">
      <c r="A7160">
        <v>7159</v>
      </c>
      <c r="B7160" t="s">
        <v>12693</v>
      </c>
      <c r="C7160" t="s">
        <v>23166</v>
      </c>
      <c r="D7160">
        <v>40</v>
      </c>
      <c r="E7160" t="s">
        <v>29</v>
      </c>
      <c r="F7160" t="s">
        <v>242</v>
      </c>
      <c r="G7160" s="1">
        <v>43913</v>
      </c>
      <c r="H7160" t="s">
        <v>67</v>
      </c>
      <c r="I7160" t="s">
        <v>99</v>
      </c>
      <c r="J7160" t="s">
        <v>23167</v>
      </c>
      <c r="K7160" t="s">
        <v>62</v>
      </c>
      <c r="M7160" t="s">
        <v>41</v>
      </c>
      <c r="N7160" t="s">
        <v>55</v>
      </c>
      <c r="R7160">
        <v>7159</v>
      </c>
      <c r="S7160" t="str">
        <f>PROPER(CustomerSupport[[#This Row],[Resolution]])</f>
        <v/>
      </c>
      <c r="T7160" t="str">
        <f>TRIM(CustomerSupport[[#This Row],[Customer Name]])</f>
        <v>Melissa Brown</v>
      </c>
      <c r="U7160">
        <f>MONTH(CustomerSupport[[#This Row],[Date of Purchase]])</f>
        <v>3</v>
      </c>
      <c r="V7160" t="str">
        <f>TEXT('Working data'!G7160,"mmmm")</f>
        <v>March</v>
      </c>
      <c r="W7160">
        <f>YEAR(CustomerSupport[[#This Row],[Date of Purchase]])</f>
        <v>2020</v>
      </c>
      <c r="X7160" t="str">
        <f t="shared" si="111"/>
        <v/>
      </c>
    </row>
    <row r="7161" spans="1:24" ht="14.25" customHeight="1" x14ac:dyDescent="0.4">
      <c r="A7161">
        <v>7160</v>
      </c>
      <c r="B7161" t="s">
        <v>23168</v>
      </c>
      <c r="C7161" t="s">
        <v>23169</v>
      </c>
      <c r="D7161">
        <v>68</v>
      </c>
      <c r="E7161" t="s">
        <v>58</v>
      </c>
      <c r="F7161" t="s">
        <v>112</v>
      </c>
      <c r="G7161" s="1">
        <v>43942</v>
      </c>
      <c r="H7161" t="s">
        <v>59</v>
      </c>
      <c r="I7161" t="s">
        <v>72</v>
      </c>
      <c r="J7161" s="2" t="s">
        <v>23170</v>
      </c>
      <c r="K7161" t="s">
        <v>24</v>
      </c>
      <c r="M7161" t="s">
        <v>143</v>
      </c>
      <c r="N7161" t="s">
        <v>33</v>
      </c>
      <c r="O7161" s="3">
        <v>45078.708275462966</v>
      </c>
      <c r="R7161">
        <v>7160</v>
      </c>
      <c r="S7161" t="str">
        <f>PROPER(CustomerSupport[[#This Row],[Resolution]])</f>
        <v/>
      </c>
      <c r="T7161" t="str">
        <f>TRIM(CustomerSupport[[#This Row],[Customer Name]])</f>
        <v>Samuel Owen</v>
      </c>
      <c r="U7161">
        <f>MONTH(CustomerSupport[[#This Row],[Date of Purchase]])</f>
        <v>4</v>
      </c>
      <c r="V7161" t="str">
        <f>TEXT('Working data'!G7161,"mmmm")</f>
        <v>April</v>
      </c>
      <c r="W7161">
        <f>YEAR(CustomerSupport[[#This Row],[Date of Purchase]])</f>
        <v>2020</v>
      </c>
      <c r="X7161" t="str">
        <f t="shared" si="111"/>
        <v/>
      </c>
    </row>
    <row r="7162" spans="1:24" ht="14.25" customHeight="1" x14ac:dyDescent="0.4">
      <c r="A7162">
        <v>7161</v>
      </c>
      <c r="B7162" t="s">
        <v>23171</v>
      </c>
      <c r="C7162" t="s">
        <v>23172</v>
      </c>
      <c r="D7162">
        <v>31</v>
      </c>
      <c r="E7162" t="s">
        <v>58</v>
      </c>
      <c r="F7162" t="s">
        <v>161</v>
      </c>
      <c r="G7162" s="1">
        <v>44249</v>
      </c>
      <c r="H7162" t="s">
        <v>21</v>
      </c>
      <c r="I7162" t="s">
        <v>93</v>
      </c>
      <c r="J7162" t="s">
        <v>23173</v>
      </c>
      <c r="K7162" t="s">
        <v>62</v>
      </c>
      <c r="M7162" t="s">
        <v>143</v>
      </c>
      <c r="N7162" t="s">
        <v>83</v>
      </c>
      <c r="R7162">
        <v>7161</v>
      </c>
      <c r="S7162" t="str">
        <f>PROPER(CustomerSupport[[#This Row],[Resolution]])</f>
        <v/>
      </c>
      <c r="T7162" t="str">
        <f>TRIM(CustomerSupport[[#This Row],[Customer Name]])</f>
        <v>Jesse Knox</v>
      </c>
      <c r="U7162">
        <f>MONTH(CustomerSupport[[#This Row],[Date of Purchase]])</f>
        <v>2</v>
      </c>
      <c r="V7162" t="str">
        <f>TEXT('Working data'!G7162,"mmmm")</f>
        <v>February</v>
      </c>
      <c r="W7162">
        <f>YEAR(CustomerSupport[[#This Row],[Date of Purchase]])</f>
        <v>2021</v>
      </c>
      <c r="X7162" t="str">
        <f t="shared" si="111"/>
        <v/>
      </c>
    </row>
    <row r="7163" spans="1:24" ht="14.25" customHeight="1" x14ac:dyDescent="0.4">
      <c r="A7163">
        <v>7162</v>
      </c>
      <c r="B7163" t="s">
        <v>23174</v>
      </c>
      <c r="C7163" t="s">
        <v>23175</v>
      </c>
      <c r="D7163">
        <v>62</v>
      </c>
      <c r="E7163" t="s">
        <v>29</v>
      </c>
      <c r="F7163" t="s">
        <v>281</v>
      </c>
      <c r="G7163" s="1">
        <v>43890</v>
      </c>
      <c r="H7163" t="s">
        <v>66</v>
      </c>
      <c r="I7163" t="s">
        <v>52</v>
      </c>
      <c r="J7163" t="s">
        <v>1076</v>
      </c>
      <c r="K7163" t="s">
        <v>24</v>
      </c>
      <c r="M7163" t="s">
        <v>41</v>
      </c>
      <c r="N7163" t="s">
        <v>26</v>
      </c>
      <c r="O7163" s="3">
        <v>45078.777731481481</v>
      </c>
      <c r="R7163">
        <v>7162</v>
      </c>
      <c r="S7163" t="str">
        <f>PROPER(CustomerSupport[[#This Row],[Resolution]])</f>
        <v/>
      </c>
      <c r="T7163" t="str">
        <f>TRIM(CustomerSupport[[#This Row],[Customer Name]])</f>
        <v>Leslie Martin</v>
      </c>
      <c r="U7163">
        <f>MONTH(CustomerSupport[[#This Row],[Date of Purchase]])</f>
        <v>2</v>
      </c>
      <c r="V7163" t="str">
        <f>TEXT('Working data'!G7163,"mmmm")</f>
        <v>February</v>
      </c>
      <c r="W7163">
        <f>YEAR(CustomerSupport[[#This Row],[Date of Purchase]])</f>
        <v>2020</v>
      </c>
      <c r="X7163" t="str">
        <f t="shared" si="111"/>
        <v/>
      </c>
    </row>
    <row r="7164" spans="1:24" ht="14.25" customHeight="1" x14ac:dyDescent="0.4">
      <c r="A7164">
        <v>7163</v>
      </c>
      <c r="B7164" t="s">
        <v>23176</v>
      </c>
      <c r="C7164" t="s">
        <v>23177</v>
      </c>
      <c r="D7164">
        <v>21</v>
      </c>
      <c r="E7164" t="s">
        <v>19</v>
      </c>
      <c r="F7164" t="s">
        <v>699</v>
      </c>
      <c r="G7164" s="1">
        <v>43902</v>
      </c>
      <c r="H7164" t="s">
        <v>59</v>
      </c>
      <c r="I7164" t="s">
        <v>150</v>
      </c>
      <c r="J7164" s="2" t="s">
        <v>23178</v>
      </c>
      <c r="K7164" t="s">
        <v>24</v>
      </c>
      <c r="M7164" t="s">
        <v>143</v>
      </c>
      <c r="N7164" t="s">
        <v>83</v>
      </c>
      <c r="O7164" s="3">
        <v>45078.501354166663</v>
      </c>
      <c r="R7164">
        <v>7163</v>
      </c>
      <c r="S7164" t="str">
        <f>PROPER(CustomerSupport[[#This Row],[Resolution]])</f>
        <v/>
      </c>
      <c r="T7164" t="str">
        <f>TRIM(CustomerSupport[[#This Row],[Customer Name]])</f>
        <v>David Freeman</v>
      </c>
      <c r="U7164">
        <f>MONTH(CustomerSupport[[#This Row],[Date of Purchase]])</f>
        <v>3</v>
      </c>
      <c r="V7164" t="str">
        <f>TEXT('Working data'!G7164,"mmmm")</f>
        <v>March</v>
      </c>
      <c r="W7164">
        <f>YEAR(CustomerSupport[[#This Row],[Date of Purchase]])</f>
        <v>2020</v>
      </c>
      <c r="X7164" t="str">
        <f t="shared" si="111"/>
        <v/>
      </c>
    </row>
    <row r="7165" spans="1:24" ht="14.25" customHeight="1" x14ac:dyDescent="0.4">
      <c r="A7165">
        <v>7164</v>
      </c>
      <c r="B7165" t="s">
        <v>23179</v>
      </c>
      <c r="C7165" t="s">
        <v>23180</v>
      </c>
      <c r="D7165">
        <v>56</v>
      </c>
      <c r="E7165" t="s">
        <v>29</v>
      </c>
      <c r="F7165" t="s">
        <v>129</v>
      </c>
      <c r="G7165" s="1">
        <v>44340</v>
      </c>
      <c r="H7165" t="s">
        <v>67</v>
      </c>
      <c r="I7165" t="s">
        <v>113</v>
      </c>
      <c r="J7165" s="2" t="s">
        <v>23181</v>
      </c>
      <c r="K7165" t="s">
        <v>39</v>
      </c>
      <c r="L7165" t="s">
        <v>23182</v>
      </c>
      <c r="M7165" t="s">
        <v>41</v>
      </c>
      <c r="N7165" t="s">
        <v>83</v>
      </c>
      <c r="O7165" s="3">
        <v>45078.954155092593</v>
      </c>
      <c r="P7165" s="3">
        <v>45078.165960648148</v>
      </c>
      <c r="Q7165">
        <v>5</v>
      </c>
      <c r="R7165">
        <v>7164</v>
      </c>
      <c r="S7165" t="str">
        <f>PROPER(CustomerSupport[[#This Row],[Resolution]])</f>
        <v>Field Seat East Case Whom.</v>
      </c>
      <c r="T7165" t="str">
        <f>TRIM(CustomerSupport[[#This Row],[Customer Name]])</f>
        <v>David Austin</v>
      </c>
      <c r="U7165">
        <f>MONTH(CustomerSupport[[#This Row],[Date of Purchase]])</f>
        <v>5</v>
      </c>
      <c r="V7165" t="str">
        <f>TEXT('Working data'!G7165,"mmmm")</f>
        <v>May</v>
      </c>
      <c r="W7165">
        <f>YEAR(CustomerSupport[[#This Row],[Date of Purchase]])</f>
        <v>2021</v>
      </c>
      <c r="X7165">
        <f t="shared" si="111"/>
        <v>-18.916666666686069</v>
      </c>
    </row>
    <row r="7166" spans="1:24" ht="14.25" customHeight="1" x14ac:dyDescent="0.4">
      <c r="A7166">
        <v>7165</v>
      </c>
      <c r="B7166" t="s">
        <v>23183</v>
      </c>
      <c r="C7166" t="s">
        <v>23184</v>
      </c>
      <c r="D7166">
        <v>42</v>
      </c>
      <c r="E7166" t="s">
        <v>58</v>
      </c>
      <c r="F7166" t="s">
        <v>339</v>
      </c>
      <c r="G7166" s="1">
        <v>44441</v>
      </c>
      <c r="H7166" t="s">
        <v>67</v>
      </c>
      <c r="I7166" t="s">
        <v>46</v>
      </c>
      <c r="J7166" s="2" t="s">
        <v>23185</v>
      </c>
      <c r="K7166" t="s">
        <v>62</v>
      </c>
      <c r="M7166" t="s">
        <v>89</v>
      </c>
      <c r="N7166" t="s">
        <v>55</v>
      </c>
      <c r="R7166">
        <v>7165</v>
      </c>
      <c r="S7166" t="str">
        <f>PROPER(CustomerSupport[[#This Row],[Resolution]])</f>
        <v/>
      </c>
      <c r="T7166" t="str">
        <f>TRIM(CustomerSupport[[#This Row],[Customer Name]])</f>
        <v>Troy Mann</v>
      </c>
      <c r="U7166">
        <f>MONTH(CustomerSupport[[#This Row],[Date of Purchase]])</f>
        <v>9</v>
      </c>
      <c r="V7166" t="str">
        <f>TEXT('Working data'!G7166,"mmmm")</f>
        <v>September</v>
      </c>
      <c r="W7166">
        <f>YEAR(CustomerSupport[[#This Row],[Date of Purchase]])</f>
        <v>2021</v>
      </c>
      <c r="X7166" t="str">
        <f t="shared" si="111"/>
        <v/>
      </c>
    </row>
    <row r="7167" spans="1:24" ht="14.25" customHeight="1" x14ac:dyDescent="0.4">
      <c r="A7167">
        <v>7166</v>
      </c>
      <c r="B7167" t="s">
        <v>23186</v>
      </c>
      <c r="C7167" t="s">
        <v>23187</v>
      </c>
      <c r="D7167">
        <v>48</v>
      </c>
      <c r="E7167" t="s">
        <v>19</v>
      </c>
      <c r="F7167" t="s">
        <v>219</v>
      </c>
      <c r="G7167" s="1">
        <v>43857</v>
      </c>
      <c r="H7167" t="s">
        <v>21</v>
      </c>
      <c r="I7167" t="s">
        <v>52</v>
      </c>
      <c r="J7167" s="2" t="s">
        <v>23188</v>
      </c>
      <c r="K7167" t="s">
        <v>39</v>
      </c>
      <c r="L7167" t="s">
        <v>23189</v>
      </c>
      <c r="M7167" t="s">
        <v>143</v>
      </c>
      <c r="N7167" t="s">
        <v>55</v>
      </c>
      <c r="O7167" s="3">
        <v>45078.309756944444</v>
      </c>
      <c r="P7167" s="3">
        <v>45078.368784722225</v>
      </c>
      <c r="Q7167">
        <v>3</v>
      </c>
      <c r="R7167">
        <v>7166</v>
      </c>
      <c r="S7167" t="str">
        <f>PROPER(CustomerSupport[[#This Row],[Resolution]])</f>
        <v>Again Behavior Night Entire Name.</v>
      </c>
      <c r="T7167" t="str">
        <f>TRIM(CustomerSupport[[#This Row],[Customer Name]])</f>
        <v>Stacey Johnson</v>
      </c>
      <c r="U7167">
        <f>MONTH(CustomerSupport[[#This Row],[Date of Purchase]])</f>
        <v>1</v>
      </c>
      <c r="V7167" t="str">
        <f>TEXT('Working data'!G7167,"mmmm")</f>
        <v>January</v>
      </c>
      <c r="W7167">
        <f>YEAR(CustomerSupport[[#This Row],[Date of Purchase]])</f>
        <v>2020</v>
      </c>
      <c r="X7167">
        <f t="shared" si="111"/>
        <v>1.4166666667442769</v>
      </c>
    </row>
    <row r="7168" spans="1:24" ht="14.25" customHeight="1" x14ac:dyDescent="0.4">
      <c r="A7168">
        <v>7167</v>
      </c>
      <c r="B7168" t="s">
        <v>23190</v>
      </c>
      <c r="C7168" t="s">
        <v>23191</v>
      </c>
      <c r="D7168">
        <v>68</v>
      </c>
      <c r="E7168" t="s">
        <v>58</v>
      </c>
      <c r="F7168" t="s">
        <v>86</v>
      </c>
      <c r="G7168" s="1">
        <v>43844</v>
      </c>
      <c r="H7168" t="s">
        <v>45</v>
      </c>
      <c r="I7168" t="s">
        <v>93</v>
      </c>
      <c r="J7168" s="2" t="s">
        <v>23192</v>
      </c>
      <c r="K7168" t="s">
        <v>62</v>
      </c>
      <c r="M7168" t="s">
        <v>41</v>
      </c>
      <c r="N7168" t="s">
        <v>83</v>
      </c>
      <c r="R7168">
        <v>7167</v>
      </c>
      <c r="S7168" t="str">
        <f>PROPER(CustomerSupport[[#This Row],[Resolution]])</f>
        <v/>
      </c>
      <c r="T7168" t="str">
        <f>TRIM(CustomerSupport[[#This Row],[Customer Name]])</f>
        <v>Brian Anderson</v>
      </c>
      <c r="U7168">
        <f>MONTH(CustomerSupport[[#This Row],[Date of Purchase]])</f>
        <v>1</v>
      </c>
      <c r="V7168" t="str">
        <f>TEXT('Working data'!G7168,"mmmm")</f>
        <v>January</v>
      </c>
      <c r="W7168">
        <f>YEAR(CustomerSupport[[#This Row],[Date of Purchase]])</f>
        <v>2020</v>
      </c>
      <c r="X7168" t="str">
        <f t="shared" si="111"/>
        <v/>
      </c>
    </row>
    <row r="7169" spans="1:24" ht="14.25" customHeight="1" x14ac:dyDescent="0.4">
      <c r="A7169">
        <v>7168</v>
      </c>
      <c r="B7169" t="s">
        <v>23193</v>
      </c>
      <c r="C7169" t="s">
        <v>23194</v>
      </c>
      <c r="D7169">
        <v>24</v>
      </c>
      <c r="E7169" t="s">
        <v>58</v>
      </c>
      <c r="F7169" t="s">
        <v>20</v>
      </c>
      <c r="G7169" s="1">
        <v>43898</v>
      </c>
      <c r="H7169" t="s">
        <v>21</v>
      </c>
      <c r="I7169" t="s">
        <v>150</v>
      </c>
      <c r="J7169" t="s">
        <v>23195</v>
      </c>
      <c r="K7169" t="s">
        <v>39</v>
      </c>
      <c r="L7169" t="s">
        <v>23196</v>
      </c>
      <c r="M7169" t="s">
        <v>143</v>
      </c>
      <c r="N7169" t="s">
        <v>83</v>
      </c>
      <c r="O7169" s="3">
        <v>45078.060474537036</v>
      </c>
      <c r="P7169" s="3">
        <v>45078.274363425924</v>
      </c>
      <c r="Q7169">
        <v>3</v>
      </c>
      <c r="R7169">
        <v>7168</v>
      </c>
      <c r="S7169" t="str">
        <f>PROPER(CustomerSupport[[#This Row],[Resolution]])</f>
        <v>Join Current Politics Thing Future Door.</v>
      </c>
      <c r="T7169" t="str">
        <f>TRIM(CustomerSupport[[#This Row],[Customer Name]])</f>
        <v>Christopher Woodard</v>
      </c>
      <c r="U7169">
        <f>MONTH(CustomerSupport[[#This Row],[Date of Purchase]])</f>
        <v>3</v>
      </c>
      <c r="V7169" t="str">
        <f>TEXT('Working data'!G7169,"mmmm")</f>
        <v>March</v>
      </c>
      <c r="W7169">
        <f>YEAR(CustomerSupport[[#This Row],[Date of Purchase]])</f>
        <v>2020</v>
      </c>
      <c r="X7169">
        <f t="shared" si="111"/>
        <v>5.1333333333022892</v>
      </c>
    </row>
    <row r="7170" spans="1:24" ht="14.25" customHeight="1" x14ac:dyDescent="0.4">
      <c r="A7170">
        <v>7169</v>
      </c>
      <c r="B7170" t="s">
        <v>23197</v>
      </c>
      <c r="C7170" t="s">
        <v>23198</v>
      </c>
      <c r="D7170">
        <v>38</v>
      </c>
      <c r="E7170" t="s">
        <v>19</v>
      </c>
      <c r="F7170" t="s">
        <v>134</v>
      </c>
      <c r="G7170" s="1">
        <v>44526</v>
      </c>
      <c r="H7170" t="s">
        <v>21</v>
      </c>
      <c r="I7170" t="s">
        <v>99</v>
      </c>
      <c r="J7170" s="2" t="s">
        <v>23199</v>
      </c>
      <c r="K7170" t="s">
        <v>62</v>
      </c>
      <c r="M7170" t="s">
        <v>25</v>
      </c>
      <c r="N7170" t="s">
        <v>26</v>
      </c>
      <c r="R7170">
        <v>7169</v>
      </c>
      <c r="S7170" t="str">
        <f>PROPER(CustomerSupport[[#This Row],[Resolution]])</f>
        <v/>
      </c>
      <c r="T7170" t="str">
        <f>TRIM(CustomerSupport[[#This Row],[Customer Name]])</f>
        <v>Sherri Farley</v>
      </c>
      <c r="U7170">
        <f>MONTH(CustomerSupport[[#This Row],[Date of Purchase]])</f>
        <v>11</v>
      </c>
      <c r="V7170" t="str">
        <f>TEXT('Working data'!G7170,"mmmm")</f>
        <v>November</v>
      </c>
      <c r="W7170">
        <f>YEAR(CustomerSupport[[#This Row],[Date of Purchase]])</f>
        <v>2021</v>
      </c>
      <c r="X7170" t="str">
        <f t="shared" ref="X7170:X7233" si="112">IF(OR(O7170="",P7170=""),"",(P7170-O7170)*24)</f>
        <v/>
      </c>
    </row>
    <row r="7171" spans="1:24" ht="14.25" customHeight="1" x14ac:dyDescent="0.4">
      <c r="A7171">
        <v>7170</v>
      </c>
      <c r="B7171" t="s">
        <v>23200</v>
      </c>
      <c r="C7171" t="s">
        <v>23201</v>
      </c>
      <c r="D7171">
        <v>29</v>
      </c>
      <c r="E7171" t="s">
        <v>19</v>
      </c>
      <c r="F7171" t="s">
        <v>107</v>
      </c>
      <c r="G7171" s="1">
        <v>43904</v>
      </c>
      <c r="H7171" t="s">
        <v>59</v>
      </c>
      <c r="I7171" t="s">
        <v>72</v>
      </c>
      <c r="J7171" s="2" t="s">
        <v>23202</v>
      </c>
      <c r="K7171" t="s">
        <v>24</v>
      </c>
      <c r="M7171" t="s">
        <v>89</v>
      </c>
      <c r="N7171" t="s">
        <v>26</v>
      </c>
      <c r="O7171" s="3">
        <v>45078.359814814816</v>
      </c>
      <c r="R7171">
        <v>7170</v>
      </c>
      <c r="S7171" t="str">
        <f>PROPER(CustomerSupport[[#This Row],[Resolution]])</f>
        <v/>
      </c>
      <c r="T7171" t="str">
        <f>TRIM(CustomerSupport[[#This Row],[Customer Name]])</f>
        <v>Victoria Burnett</v>
      </c>
      <c r="U7171">
        <f>MONTH(CustomerSupport[[#This Row],[Date of Purchase]])</f>
        <v>3</v>
      </c>
      <c r="V7171" t="str">
        <f>TEXT('Working data'!G7171,"mmmm")</f>
        <v>March</v>
      </c>
      <c r="W7171">
        <f>YEAR(CustomerSupport[[#This Row],[Date of Purchase]])</f>
        <v>2020</v>
      </c>
      <c r="X7171" t="str">
        <f t="shared" si="112"/>
        <v/>
      </c>
    </row>
    <row r="7172" spans="1:24" ht="14.25" customHeight="1" x14ac:dyDescent="0.4">
      <c r="A7172">
        <v>7171</v>
      </c>
      <c r="B7172" t="s">
        <v>23203</v>
      </c>
      <c r="C7172" t="s">
        <v>23204</v>
      </c>
      <c r="D7172">
        <v>43</v>
      </c>
      <c r="E7172" t="s">
        <v>58</v>
      </c>
      <c r="F7172" t="s">
        <v>76</v>
      </c>
      <c r="G7172" s="1">
        <v>44319</v>
      </c>
      <c r="H7172" t="s">
        <v>45</v>
      </c>
      <c r="I7172" t="s">
        <v>46</v>
      </c>
      <c r="J7172" s="2" t="s">
        <v>23205</v>
      </c>
      <c r="K7172" t="s">
        <v>24</v>
      </c>
      <c r="M7172" t="s">
        <v>89</v>
      </c>
      <c r="N7172" t="s">
        <v>26</v>
      </c>
      <c r="O7172" s="3">
        <v>45078.886921296296</v>
      </c>
      <c r="R7172">
        <v>7171</v>
      </c>
      <c r="S7172" t="str">
        <f>PROPER(CustomerSupport[[#This Row],[Resolution]])</f>
        <v/>
      </c>
      <c r="T7172" t="str">
        <f>TRIM(CustomerSupport[[#This Row],[Customer Name]])</f>
        <v>Cynthia Gonzales</v>
      </c>
      <c r="U7172">
        <f>MONTH(CustomerSupport[[#This Row],[Date of Purchase]])</f>
        <v>5</v>
      </c>
      <c r="V7172" t="str">
        <f>TEXT('Working data'!G7172,"mmmm")</f>
        <v>May</v>
      </c>
      <c r="W7172">
        <f>YEAR(CustomerSupport[[#This Row],[Date of Purchase]])</f>
        <v>2021</v>
      </c>
      <c r="X7172" t="str">
        <f t="shared" si="112"/>
        <v/>
      </c>
    </row>
    <row r="7173" spans="1:24" ht="14.25" customHeight="1" x14ac:dyDescent="0.4">
      <c r="A7173">
        <v>7172</v>
      </c>
      <c r="B7173" t="s">
        <v>23206</v>
      </c>
      <c r="C7173" t="s">
        <v>23207</v>
      </c>
      <c r="D7173">
        <v>27</v>
      </c>
      <c r="E7173" t="s">
        <v>29</v>
      </c>
      <c r="F7173" t="s">
        <v>76</v>
      </c>
      <c r="G7173" s="1">
        <v>44381</v>
      </c>
      <c r="H7173" t="s">
        <v>21</v>
      </c>
      <c r="I7173" t="s">
        <v>52</v>
      </c>
      <c r="J7173" s="2" t="s">
        <v>23208</v>
      </c>
      <c r="K7173" t="s">
        <v>39</v>
      </c>
      <c r="L7173" t="s">
        <v>23209</v>
      </c>
      <c r="M7173" t="s">
        <v>89</v>
      </c>
      <c r="N7173" t="s">
        <v>26</v>
      </c>
      <c r="O7173" s="3">
        <v>45078.935543981483</v>
      </c>
      <c r="P7173" s="3">
        <v>45078.4140162037</v>
      </c>
      <c r="Q7173">
        <v>2</v>
      </c>
      <c r="R7173">
        <v>7172</v>
      </c>
      <c r="S7173" t="str">
        <f>PROPER(CustomerSupport[[#This Row],[Resolution]])</f>
        <v>Pick Life According.</v>
      </c>
      <c r="T7173" t="str">
        <f>TRIM(CustomerSupport[[#This Row],[Customer Name]])</f>
        <v>Eric Dyer</v>
      </c>
      <c r="U7173">
        <f>MONTH(CustomerSupport[[#This Row],[Date of Purchase]])</f>
        <v>7</v>
      </c>
      <c r="V7173" t="str">
        <f>TEXT('Working data'!G7173,"mmmm")</f>
        <v>July</v>
      </c>
      <c r="W7173">
        <f>YEAR(CustomerSupport[[#This Row],[Date of Purchase]])</f>
        <v>2021</v>
      </c>
      <c r="X7173">
        <f t="shared" si="112"/>
        <v>-12.516666666779201</v>
      </c>
    </row>
    <row r="7174" spans="1:24" ht="14.25" customHeight="1" x14ac:dyDescent="0.4">
      <c r="A7174">
        <v>7173</v>
      </c>
      <c r="B7174" t="s">
        <v>23210</v>
      </c>
      <c r="C7174" t="s">
        <v>23211</v>
      </c>
      <c r="D7174">
        <v>64</v>
      </c>
      <c r="E7174" t="s">
        <v>19</v>
      </c>
      <c r="F7174" t="s">
        <v>281</v>
      </c>
      <c r="G7174" s="1">
        <v>44201</v>
      </c>
      <c r="H7174" t="s">
        <v>67</v>
      </c>
      <c r="I7174" t="s">
        <v>46</v>
      </c>
      <c r="J7174" s="2" t="s">
        <v>23212</v>
      </c>
      <c r="K7174" t="s">
        <v>62</v>
      </c>
      <c r="M7174" t="s">
        <v>89</v>
      </c>
      <c r="N7174" t="s">
        <v>55</v>
      </c>
      <c r="R7174">
        <v>7173</v>
      </c>
      <c r="S7174" t="str">
        <f>PROPER(CustomerSupport[[#This Row],[Resolution]])</f>
        <v/>
      </c>
      <c r="T7174" t="str">
        <f>TRIM(CustomerSupport[[#This Row],[Customer Name]])</f>
        <v>Gabriel Jones</v>
      </c>
      <c r="U7174">
        <f>MONTH(CustomerSupport[[#This Row],[Date of Purchase]])</f>
        <v>1</v>
      </c>
      <c r="V7174" t="str">
        <f>TEXT('Working data'!G7174,"mmmm")</f>
        <v>January</v>
      </c>
      <c r="W7174">
        <f>YEAR(CustomerSupport[[#This Row],[Date of Purchase]])</f>
        <v>2021</v>
      </c>
      <c r="X7174" t="str">
        <f t="shared" si="112"/>
        <v/>
      </c>
    </row>
    <row r="7175" spans="1:24" ht="14.25" customHeight="1" x14ac:dyDescent="0.4">
      <c r="A7175">
        <v>7174</v>
      </c>
      <c r="B7175" t="s">
        <v>23213</v>
      </c>
      <c r="C7175" t="s">
        <v>23214</v>
      </c>
      <c r="D7175">
        <v>22</v>
      </c>
      <c r="E7175" t="s">
        <v>58</v>
      </c>
      <c r="F7175" t="s">
        <v>383</v>
      </c>
      <c r="G7175" s="1">
        <v>44132</v>
      </c>
      <c r="H7175" t="s">
        <v>59</v>
      </c>
      <c r="I7175" t="s">
        <v>77</v>
      </c>
      <c r="J7175" s="2" t="s">
        <v>23215</v>
      </c>
      <c r="K7175" t="s">
        <v>39</v>
      </c>
      <c r="L7175" t="s">
        <v>23216</v>
      </c>
      <c r="M7175" t="s">
        <v>143</v>
      </c>
      <c r="N7175" t="s">
        <v>55</v>
      </c>
      <c r="O7175" s="3">
        <v>45078.225856481484</v>
      </c>
      <c r="P7175" s="3">
        <v>45078.457106481481</v>
      </c>
      <c r="Q7175">
        <v>2</v>
      </c>
      <c r="R7175">
        <v>7174</v>
      </c>
      <c r="S7175" t="str">
        <f>PROPER(CustomerSupport[[#This Row],[Resolution]])</f>
        <v>Reason Herself Home Soon Thank Owner Condition Power.</v>
      </c>
      <c r="T7175" t="str">
        <f>TRIM(CustomerSupport[[#This Row],[Customer Name]])</f>
        <v>Justin Steele</v>
      </c>
      <c r="U7175">
        <f>MONTH(CustomerSupport[[#This Row],[Date of Purchase]])</f>
        <v>10</v>
      </c>
      <c r="V7175" t="str">
        <f>TEXT('Working data'!G7175,"mmmm")</f>
        <v>October</v>
      </c>
      <c r="W7175">
        <f>YEAR(CustomerSupport[[#This Row],[Date of Purchase]])</f>
        <v>2020</v>
      </c>
      <c r="X7175">
        <f t="shared" si="112"/>
        <v>5.5499999999301508</v>
      </c>
    </row>
    <row r="7176" spans="1:24" ht="14.25" customHeight="1" x14ac:dyDescent="0.4">
      <c r="A7176">
        <v>7175</v>
      </c>
      <c r="B7176" t="s">
        <v>23217</v>
      </c>
      <c r="C7176" t="s">
        <v>23218</v>
      </c>
      <c r="D7176">
        <v>20</v>
      </c>
      <c r="E7176" t="s">
        <v>29</v>
      </c>
      <c r="F7176" t="s">
        <v>149</v>
      </c>
      <c r="G7176" s="1">
        <v>44209</v>
      </c>
      <c r="H7176" t="s">
        <v>66</v>
      </c>
      <c r="I7176" t="s">
        <v>46</v>
      </c>
      <c r="J7176" s="2" t="s">
        <v>23219</v>
      </c>
      <c r="K7176" t="s">
        <v>62</v>
      </c>
      <c r="M7176" t="s">
        <v>41</v>
      </c>
      <c r="N7176" t="s">
        <v>83</v>
      </c>
      <c r="R7176">
        <v>7175</v>
      </c>
      <c r="S7176" t="str">
        <f>PROPER(CustomerSupport[[#This Row],[Resolution]])</f>
        <v/>
      </c>
      <c r="T7176" t="str">
        <f>TRIM(CustomerSupport[[#This Row],[Customer Name]])</f>
        <v>Julie Rodriguez</v>
      </c>
      <c r="U7176">
        <f>MONTH(CustomerSupport[[#This Row],[Date of Purchase]])</f>
        <v>1</v>
      </c>
      <c r="V7176" t="str">
        <f>TEXT('Working data'!G7176,"mmmm")</f>
        <v>January</v>
      </c>
      <c r="W7176">
        <f>YEAR(CustomerSupport[[#This Row],[Date of Purchase]])</f>
        <v>2021</v>
      </c>
      <c r="X7176" t="str">
        <f t="shared" si="112"/>
        <v/>
      </c>
    </row>
    <row r="7177" spans="1:24" ht="14.25" customHeight="1" x14ac:dyDescent="0.4">
      <c r="A7177">
        <v>7176</v>
      </c>
      <c r="B7177" t="s">
        <v>23220</v>
      </c>
      <c r="C7177" t="s">
        <v>23221</v>
      </c>
      <c r="D7177">
        <v>54</v>
      </c>
      <c r="E7177" t="s">
        <v>58</v>
      </c>
      <c r="F7177" t="s">
        <v>157</v>
      </c>
      <c r="G7177" s="1">
        <v>44459</v>
      </c>
      <c r="H7177" t="s">
        <v>66</v>
      </c>
      <c r="I7177" t="s">
        <v>93</v>
      </c>
      <c r="J7177" s="2" t="s">
        <v>23222</v>
      </c>
      <c r="K7177" t="s">
        <v>62</v>
      </c>
      <c r="M7177" t="s">
        <v>143</v>
      </c>
      <c r="N7177" t="s">
        <v>33</v>
      </c>
      <c r="R7177">
        <v>7176</v>
      </c>
      <c r="S7177" t="str">
        <f>PROPER(CustomerSupport[[#This Row],[Resolution]])</f>
        <v/>
      </c>
      <c r="T7177" t="str">
        <f>TRIM(CustomerSupport[[#This Row],[Customer Name]])</f>
        <v>Joseph Reyes</v>
      </c>
      <c r="U7177">
        <f>MONTH(CustomerSupport[[#This Row],[Date of Purchase]])</f>
        <v>9</v>
      </c>
      <c r="V7177" t="str">
        <f>TEXT('Working data'!G7177,"mmmm")</f>
        <v>September</v>
      </c>
      <c r="W7177">
        <f>YEAR(CustomerSupport[[#This Row],[Date of Purchase]])</f>
        <v>2021</v>
      </c>
      <c r="X7177" t="str">
        <f t="shared" si="112"/>
        <v/>
      </c>
    </row>
    <row r="7178" spans="1:24" ht="14.25" customHeight="1" x14ac:dyDescent="0.4">
      <c r="A7178">
        <v>7177</v>
      </c>
      <c r="B7178" t="s">
        <v>23223</v>
      </c>
      <c r="C7178" t="s">
        <v>23224</v>
      </c>
      <c r="D7178">
        <v>53</v>
      </c>
      <c r="E7178" t="s">
        <v>58</v>
      </c>
      <c r="F7178" t="s">
        <v>134</v>
      </c>
      <c r="G7178" s="1">
        <v>44134</v>
      </c>
      <c r="H7178" t="s">
        <v>45</v>
      </c>
      <c r="I7178" t="s">
        <v>46</v>
      </c>
      <c r="J7178" s="2" t="s">
        <v>23225</v>
      </c>
      <c r="K7178" t="s">
        <v>24</v>
      </c>
      <c r="M7178" t="s">
        <v>25</v>
      </c>
      <c r="N7178" t="s">
        <v>55</v>
      </c>
      <c r="O7178" s="3">
        <v>45078.371736111112</v>
      </c>
      <c r="R7178">
        <v>7177</v>
      </c>
      <c r="S7178" t="str">
        <f>PROPER(CustomerSupport[[#This Row],[Resolution]])</f>
        <v/>
      </c>
      <c r="T7178" t="str">
        <f>TRIM(CustomerSupport[[#This Row],[Customer Name]])</f>
        <v>Scott Trevino</v>
      </c>
      <c r="U7178">
        <f>MONTH(CustomerSupport[[#This Row],[Date of Purchase]])</f>
        <v>10</v>
      </c>
      <c r="V7178" t="str">
        <f>TEXT('Working data'!G7178,"mmmm")</f>
        <v>October</v>
      </c>
      <c r="W7178">
        <f>YEAR(CustomerSupport[[#This Row],[Date of Purchase]])</f>
        <v>2020</v>
      </c>
      <c r="X7178" t="str">
        <f t="shared" si="112"/>
        <v/>
      </c>
    </row>
    <row r="7179" spans="1:24" ht="14.25" customHeight="1" x14ac:dyDescent="0.4">
      <c r="A7179">
        <v>7178</v>
      </c>
      <c r="B7179" t="s">
        <v>23226</v>
      </c>
      <c r="C7179" t="s">
        <v>15424</v>
      </c>
      <c r="D7179">
        <v>52</v>
      </c>
      <c r="E7179" t="s">
        <v>19</v>
      </c>
      <c r="F7179" t="s">
        <v>207</v>
      </c>
      <c r="G7179" s="1">
        <v>44423</v>
      </c>
      <c r="H7179" t="s">
        <v>59</v>
      </c>
      <c r="I7179" t="s">
        <v>52</v>
      </c>
      <c r="J7179" t="s">
        <v>23227</v>
      </c>
      <c r="K7179" t="s">
        <v>62</v>
      </c>
      <c r="M7179" t="s">
        <v>89</v>
      </c>
      <c r="N7179" t="s">
        <v>83</v>
      </c>
      <c r="R7179">
        <v>7178</v>
      </c>
      <c r="S7179" t="str">
        <f>PROPER(CustomerSupport[[#This Row],[Resolution]])</f>
        <v/>
      </c>
      <c r="T7179" t="str">
        <f>TRIM(CustomerSupport[[#This Row],[Customer Name]])</f>
        <v>Emily Benton</v>
      </c>
      <c r="U7179">
        <f>MONTH(CustomerSupport[[#This Row],[Date of Purchase]])</f>
        <v>8</v>
      </c>
      <c r="V7179" t="str">
        <f>TEXT('Working data'!G7179,"mmmm")</f>
        <v>August</v>
      </c>
      <c r="W7179">
        <f>YEAR(CustomerSupport[[#This Row],[Date of Purchase]])</f>
        <v>2021</v>
      </c>
      <c r="X7179" t="str">
        <f t="shared" si="112"/>
        <v/>
      </c>
    </row>
    <row r="7180" spans="1:24" ht="14.25" customHeight="1" x14ac:dyDescent="0.4">
      <c r="A7180">
        <v>7179</v>
      </c>
      <c r="B7180" t="s">
        <v>23228</v>
      </c>
      <c r="C7180" t="s">
        <v>23229</v>
      </c>
      <c r="D7180">
        <v>45</v>
      </c>
      <c r="E7180" t="s">
        <v>19</v>
      </c>
      <c r="F7180" t="s">
        <v>421</v>
      </c>
      <c r="G7180" s="1">
        <v>44003</v>
      </c>
      <c r="H7180" t="s">
        <v>66</v>
      </c>
      <c r="I7180" t="s">
        <v>99</v>
      </c>
      <c r="J7180" s="2" t="s">
        <v>23230</v>
      </c>
      <c r="K7180" t="s">
        <v>24</v>
      </c>
      <c r="M7180" t="s">
        <v>41</v>
      </c>
      <c r="N7180" t="s">
        <v>26</v>
      </c>
      <c r="O7180" s="3">
        <v>45078.045370370368</v>
      </c>
      <c r="R7180">
        <v>7179</v>
      </c>
      <c r="S7180" t="str">
        <f>PROPER(CustomerSupport[[#This Row],[Resolution]])</f>
        <v/>
      </c>
      <c r="T7180" t="str">
        <f>TRIM(CustomerSupport[[#This Row],[Customer Name]])</f>
        <v>Bethany Jackson</v>
      </c>
      <c r="U7180">
        <f>MONTH(CustomerSupport[[#This Row],[Date of Purchase]])</f>
        <v>6</v>
      </c>
      <c r="V7180" t="str">
        <f>TEXT('Working data'!G7180,"mmmm")</f>
        <v>June</v>
      </c>
      <c r="W7180">
        <f>YEAR(CustomerSupport[[#This Row],[Date of Purchase]])</f>
        <v>2020</v>
      </c>
      <c r="X7180" t="str">
        <f t="shared" si="112"/>
        <v/>
      </c>
    </row>
    <row r="7181" spans="1:24" ht="14.25" customHeight="1" x14ac:dyDescent="0.4">
      <c r="A7181">
        <v>7180</v>
      </c>
      <c r="B7181" t="s">
        <v>23231</v>
      </c>
      <c r="C7181" t="s">
        <v>23232</v>
      </c>
      <c r="D7181">
        <v>40</v>
      </c>
      <c r="E7181" t="s">
        <v>19</v>
      </c>
      <c r="F7181" t="s">
        <v>134</v>
      </c>
      <c r="G7181" s="1">
        <v>43879</v>
      </c>
      <c r="H7181" t="s">
        <v>59</v>
      </c>
      <c r="I7181" t="s">
        <v>72</v>
      </c>
      <c r="J7181" s="2" t="s">
        <v>23233</v>
      </c>
      <c r="K7181" t="s">
        <v>24</v>
      </c>
      <c r="M7181" t="s">
        <v>89</v>
      </c>
      <c r="N7181" t="s">
        <v>55</v>
      </c>
      <c r="O7181" s="3">
        <v>45078.680104166669</v>
      </c>
      <c r="R7181">
        <v>7180</v>
      </c>
      <c r="S7181" t="str">
        <f>PROPER(CustomerSupport[[#This Row],[Resolution]])</f>
        <v/>
      </c>
      <c r="T7181" t="str">
        <f>TRIM(CustomerSupport[[#This Row],[Customer Name]])</f>
        <v>Nicholas Mora</v>
      </c>
      <c r="U7181">
        <f>MONTH(CustomerSupport[[#This Row],[Date of Purchase]])</f>
        <v>2</v>
      </c>
      <c r="V7181" t="str">
        <f>TEXT('Working data'!G7181,"mmmm")</f>
        <v>February</v>
      </c>
      <c r="W7181">
        <f>YEAR(CustomerSupport[[#This Row],[Date of Purchase]])</f>
        <v>2020</v>
      </c>
      <c r="X7181" t="str">
        <f t="shared" si="112"/>
        <v/>
      </c>
    </row>
    <row r="7182" spans="1:24" ht="14.25" customHeight="1" x14ac:dyDescent="0.4">
      <c r="A7182">
        <v>7181</v>
      </c>
      <c r="B7182" t="s">
        <v>23234</v>
      </c>
      <c r="C7182" t="s">
        <v>23235</v>
      </c>
      <c r="D7182">
        <v>50</v>
      </c>
      <c r="E7182" t="s">
        <v>58</v>
      </c>
      <c r="F7182" t="s">
        <v>65</v>
      </c>
      <c r="G7182" s="1">
        <v>43970</v>
      </c>
      <c r="H7182" t="s">
        <v>45</v>
      </c>
      <c r="I7182" t="s">
        <v>93</v>
      </c>
      <c r="J7182" s="2" t="s">
        <v>23236</v>
      </c>
      <c r="K7182" t="s">
        <v>24</v>
      </c>
      <c r="M7182" t="s">
        <v>41</v>
      </c>
      <c r="N7182" t="s">
        <v>83</v>
      </c>
      <c r="O7182" s="3">
        <v>45078.144016203703</v>
      </c>
      <c r="R7182">
        <v>7181</v>
      </c>
      <c r="S7182" t="str">
        <f>PROPER(CustomerSupport[[#This Row],[Resolution]])</f>
        <v/>
      </c>
      <c r="T7182" t="str">
        <f>TRIM(CustomerSupport[[#This Row],[Customer Name]])</f>
        <v>Theresa King</v>
      </c>
      <c r="U7182">
        <f>MONTH(CustomerSupport[[#This Row],[Date of Purchase]])</f>
        <v>5</v>
      </c>
      <c r="V7182" t="str">
        <f>TEXT('Working data'!G7182,"mmmm")</f>
        <v>May</v>
      </c>
      <c r="W7182">
        <f>YEAR(CustomerSupport[[#This Row],[Date of Purchase]])</f>
        <v>2020</v>
      </c>
      <c r="X7182" t="str">
        <f t="shared" si="112"/>
        <v/>
      </c>
    </row>
    <row r="7183" spans="1:24" ht="14.25" customHeight="1" x14ac:dyDescent="0.4">
      <c r="A7183">
        <v>7182</v>
      </c>
      <c r="B7183" t="s">
        <v>23237</v>
      </c>
      <c r="C7183" t="s">
        <v>23238</v>
      </c>
      <c r="D7183">
        <v>53</v>
      </c>
      <c r="E7183" t="s">
        <v>58</v>
      </c>
      <c r="F7183" t="s">
        <v>383</v>
      </c>
      <c r="G7183" s="1">
        <v>44314</v>
      </c>
      <c r="H7183" t="s">
        <v>59</v>
      </c>
      <c r="I7183" t="s">
        <v>99</v>
      </c>
      <c r="J7183" s="2" t="s">
        <v>23239</v>
      </c>
      <c r="K7183" t="s">
        <v>24</v>
      </c>
      <c r="M7183" t="s">
        <v>25</v>
      </c>
      <c r="N7183" t="s">
        <v>55</v>
      </c>
      <c r="O7183" s="3">
        <v>45078.217650462961</v>
      </c>
      <c r="R7183">
        <v>7182</v>
      </c>
      <c r="S7183" t="str">
        <f>PROPER(CustomerSupport[[#This Row],[Resolution]])</f>
        <v/>
      </c>
      <c r="T7183" t="str">
        <f>TRIM(CustomerSupport[[#This Row],[Customer Name]])</f>
        <v>Mr. Brad Mclean</v>
      </c>
      <c r="U7183">
        <f>MONTH(CustomerSupport[[#This Row],[Date of Purchase]])</f>
        <v>4</v>
      </c>
      <c r="V7183" t="str">
        <f>TEXT('Working data'!G7183,"mmmm")</f>
        <v>April</v>
      </c>
      <c r="W7183">
        <f>YEAR(CustomerSupport[[#This Row],[Date of Purchase]])</f>
        <v>2021</v>
      </c>
      <c r="X7183" t="str">
        <f t="shared" si="112"/>
        <v/>
      </c>
    </row>
    <row r="7184" spans="1:24" ht="14.25" customHeight="1" x14ac:dyDescent="0.4">
      <c r="A7184">
        <v>7183</v>
      </c>
      <c r="B7184" t="s">
        <v>23240</v>
      </c>
      <c r="C7184" t="s">
        <v>23241</v>
      </c>
      <c r="D7184">
        <v>29</v>
      </c>
      <c r="E7184" t="s">
        <v>29</v>
      </c>
      <c r="F7184" t="s">
        <v>655</v>
      </c>
      <c r="G7184" s="1">
        <v>44125</v>
      </c>
      <c r="H7184" t="s">
        <v>59</v>
      </c>
      <c r="I7184" t="s">
        <v>52</v>
      </c>
      <c r="J7184" t="s">
        <v>1141</v>
      </c>
      <c r="K7184" t="s">
        <v>39</v>
      </c>
      <c r="L7184" t="s">
        <v>23242</v>
      </c>
      <c r="M7184" t="s">
        <v>143</v>
      </c>
      <c r="N7184" t="s">
        <v>55</v>
      </c>
      <c r="O7184" s="3">
        <v>45078.689872685187</v>
      </c>
      <c r="P7184" s="3">
        <v>45078.951678240737</v>
      </c>
      <c r="Q7184">
        <v>5</v>
      </c>
      <c r="R7184">
        <v>7183</v>
      </c>
      <c r="S7184" t="str">
        <f>PROPER(CustomerSupport[[#This Row],[Resolution]])</f>
        <v>Drug Third Sit Stop Within.</v>
      </c>
      <c r="T7184" t="str">
        <f>TRIM(CustomerSupport[[#This Row],[Customer Name]])</f>
        <v>Carol Anderson</v>
      </c>
      <c r="U7184">
        <f>MONTH(CustomerSupport[[#This Row],[Date of Purchase]])</f>
        <v>10</v>
      </c>
      <c r="V7184" t="str">
        <f>TEXT('Working data'!G7184,"mmmm")</f>
        <v>October</v>
      </c>
      <c r="W7184">
        <f>YEAR(CustomerSupport[[#This Row],[Date of Purchase]])</f>
        <v>2020</v>
      </c>
      <c r="X7184">
        <f t="shared" si="112"/>
        <v>6.283333333209157</v>
      </c>
    </row>
    <row r="7185" spans="1:24" ht="14.25" customHeight="1" x14ac:dyDescent="0.4">
      <c r="A7185">
        <v>7184</v>
      </c>
      <c r="B7185" t="s">
        <v>23243</v>
      </c>
      <c r="C7185" t="s">
        <v>23244</v>
      </c>
      <c r="D7185">
        <v>49</v>
      </c>
      <c r="E7185" t="s">
        <v>58</v>
      </c>
      <c r="F7185" t="s">
        <v>655</v>
      </c>
      <c r="G7185" s="1">
        <v>44420</v>
      </c>
      <c r="H7185" t="s">
        <v>45</v>
      </c>
      <c r="I7185" t="s">
        <v>31</v>
      </c>
      <c r="J7185" s="2" t="s">
        <v>23245</v>
      </c>
      <c r="K7185" t="s">
        <v>24</v>
      </c>
      <c r="M7185" t="s">
        <v>143</v>
      </c>
      <c r="N7185" t="s">
        <v>26</v>
      </c>
      <c r="O7185" s="3">
        <v>45078.214895833335</v>
      </c>
      <c r="R7185">
        <v>7184</v>
      </c>
      <c r="S7185" t="str">
        <f>PROPER(CustomerSupport[[#This Row],[Resolution]])</f>
        <v/>
      </c>
      <c r="T7185" t="str">
        <f>TRIM(CustomerSupport[[#This Row],[Customer Name]])</f>
        <v>Jennifer Durham</v>
      </c>
      <c r="U7185">
        <f>MONTH(CustomerSupport[[#This Row],[Date of Purchase]])</f>
        <v>8</v>
      </c>
      <c r="V7185" t="str">
        <f>TEXT('Working data'!G7185,"mmmm")</f>
        <v>August</v>
      </c>
      <c r="W7185">
        <f>YEAR(CustomerSupport[[#This Row],[Date of Purchase]])</f>
        <v>2021</v>
      </c>
      <c r="X7185" t="str">
        <f t="shared" si="112"/>
        <v/>
      </c>
    </row>
    <row r="7186" spans="1:24" ht="14.25" customHeight="1" x14ac:dyDescent="0.4">
      <c r="A7186">
        <v>7185</v>
      </c>
      <c r="B7186" t="s">
        <v>23246</v>
      </c>
      <c r="C7186" t="s">
        <v>23247</v>
      </c>
      <c r="D7186">
        <v>62</v>
      </c>
      <c r="E7186" t="s">
        <v>29</v>
      </c>
      <c r="F7186" t="s">
        <v>20</v>
      </c>
      <c r="G7186" s="1">
        <v>43987</v>
      </c>
      <c r="H7186" t="s">
        <v>21</v>
      </c>
      <c r="I7186" t="s">
        <v>67</v>
      </c>
      <c r="J7186" t="s">
        <v>3826</v>
      </c>
      <c r="K7186" t="s">
        <v>24</v>
      </c>
      <c r="M7186" t="s">
        <v>41</v>
      </c>
      <c r="N7186" t="s">
        <v>55</v>
      </c>
      <c r="O7186" s="3">
        <v>45078.11142361111</v>
      </c>
      <c r="R7186">
        <v>7185</v>
      </c>
      <c r="S7186" t="str">
        <f>PROPER(CustomerSupport[[#This Row],[Resolution]])</f>
        <v/>
      </c>
      <c r="T7186" t="str">
        <f>TRIM(CustomerSupport[[#This Row],[Customer Name]])</f>
        <v>Tyler Weaver</v>
      </c>
      <c r="U7186">
        <f>MONTH(CustomerSupport[[#This Row],[Date of Purchase]])</f>
        <v>6</v>
      </c>
      <c r="V7186" t="str">
        <f>TEXT('Working data'!G7186,"mmmm")</f>
        <v>June</v>
      </c>
      <c r="W7186">
        <f>YEAR(CustomerSupport[[#This Row],[Date of Purchase]])</f>
        <v>2020</v>
      </c>
      <c r="X7186" t="str">
        <f t="shared" si="112"/>
        <v/>
      </c>
    </row>
    <row r="7187" spans="1:24" ht="14.25" customHeight="1" x14ac:dyDescent="0.4">
      <c r="A7187">
        <v>7186</v>
      </c>
      <c r="B7187" t="s">
        <v>23248</v>
      </c>
      <c r="C7187" t="s">
        <v>23249</v>
      </c>
      <c r="D7187">
        <v>24</v>
      </c>
      <c r="E7187" t="s">
        <v>29</v>
      </c>
      <c r="F7187" t="s">
        <v>134</v>
      </c>
      <c r="G7187" s="1">
        <v>43916</v>
      </c>
      <c r="H7187" t="s">
        <v>59</v>
      </c>
      <c r="I7187" t="s">
        <v>52</v>
      </c>
      <c r="J7187" s="2" t="s">
        <v>23250</v>
      </c>
      <c r="K7187" t="s">
        <v>24</v>
      </c>
      <c r="M7187" t="s">
        <v>25</v>
      </c>
      <c r="N7187" t="s">
        <v>55</v>
      </c>
      <c r="O7187" s="3">
        <v>45078.262824074074</v>
      </c>
      <c r="R7187">
        <v>7186</v>
      </c>
      <c r="S7187" t="str">
        <f>PROPER(CustomerSupport[[#This Row],[Resolution]])</f>
        <v/>
      </c>
      <c r="T7187" t="str">
        <f>TRIM(CustomerSupport[[#This Row],[Customer Name]])</f>
        <v>Meghan Sexton</v>
      </c>
      <c r="U7187">
        <f>MONTH(CustomerSupport[[#This Row],[Date of Purchase]])</f>
        <v>3</v>
      </c>
      <c r="V7187" t="str">
        <f>TEXT('Working data'!G7187,"mmmm")</f>
        <v>March</v>
      </c>
      <c r="W7187">
        <f>YEAR(CustomerSupport[[#This Row],[Date of Purchase]])</f>
        <v>2020</v>
      </c>
      <c r="X7187" t="str">
        <f t="shared" si="112"/>
        <v/>
      </c>
    </row>
    <row r="7188" spans="1:24" ht="14.25" customHeight="1" x14ac:dyDescent="0.4">
      <c r="A7188">
        <v>7187</v>
      </c>
      <c r="B7188" t="s">
        <v>23251</v>
      </c>
      <c r="C7188" t="s">
        <v>23252</v>
      </c>
      <c r="D7188">
        <v>19</v>
      </c>
      <c r="E7188" t="s">
        <v>19</v>
      </c>
      <c r="F7188" t="s">
        <v>456</v>
      </c>
      <c r="G7188" s="1">
        <v>44206</v>
      </c>
      <c r="H7188" t="s">
        <v>66</v>
      </c>
      <c r="I7188" t="s">
        <v>31</v>
      </c>
      <c r="J7188" s="2" t="s">
        <v>23253</v>
      </c>
      <c r="K7188" t="s">
        <v>24</v>
      </c>
      <c r="M7188" t="s">
        <v>89</v>
      </c>
      <c r="N7188" t="s">
        <v>83</v>
      </c>
      <c r="O7188" s="3">
        <v>45078.797569444447</v>
      </c>
      <c r="R7188">
        <v>7187</v>
      </c>
      <c r="S7188" t="str">
        <f>PROPER(CustomerSupport[[#This Row],[Resolution]])</f>
        <v/>
      </c>
      <c r="T7188" t="str">
        <f>TRIM(CustomerSupport[[#This Row],[Customer Name]])</f>
        <v>Susan Carter</v>
      </c>
      <c r="U7188">
        <f>MONTH(CustomerSupport[[#This Row],[Date of Purchase]])</f>
        <v>1</v>
      </c>
      <c r="V7188" t="str">
        <f>TEXT('Working data'!G7188,"mmmm")</f>
        <v>January</v>
      </c>
      <c r="W7188">
        <f>YEAR(CustomerSupport[[#This Row],[Date of Purchase]])</f>
        <v>2021</v>
      </c>
      <c r="X7188" t="str">
        <f t="shared" si="112"/>
        <v/>
      </c>
    </row>
    <row r="7189" spans="1:24" ht="14.25" customHeight="1" x14ac:dyDescent="0.4">
      <c r="A7189">
        <v>7188</v>
      </c>
      <c r="B7189" t="s">
        <v>23254</v>
      </c>
      <c r="C7189" t="s">
        <v>23255</v>
      </c>
      <c r="D7189">
        <v>46</v>
      </c>
      <c r="E7189" t="s">
        <v>29</v>
      </c>
      <c r="F7189" t="s">
        <v>36</v>
      </c>
      <c r="G7189" s="1">
        <v>43968</v>
      </c>
      <c r="H7189" t="s">
        <v>21</v>
      </c>
      <c r="I7189" t="s">
        <v>77</v>
      </c>
      <c r="J7189" s="2" t="s">
        <v>23256</v>
      </c>
      <c r="K7189" t="s">
        <v>62</v>
      </c>
      <c r="M7189" t="s">
        <v>143</v>
      </c>
      <c r="N7189" t="s">
        <v>26</v>
      </c>
      <c r="R7189">
        <v>7188</v>
      </c>
      <c r="S7189" t="str">
        <f>PROPER(CustomerSupport[[#This Row],[Resolution]])</f>
        <v/>
      </c>
      <c r="T7189" t="str">
        <f>TRIM(CustomerSupport[[#This Row],[Customer Name]])</f>
        <v>Robin Mitchell</v>
      </c>
      <c r="U7189">
        <f>MONTH(CustomerSupport[[#This Row],[Date of Purchase]])</f>
        <v>5</v>
      </c>
      <c r="V7189" t="str">
        <f>TEXT('Working data'!G7189,"mmmm")</f>
        <v>May</v>
      </c>
      <c r="W7189">
        <f>YEAR(CustomerSupport[[#This Row],[Date of Purchase]])</f>
        <v>2020</v>
      </c>
      <c r="X7189" t="str">
        <f t="shared" si="112"/>
        <v/>
      </c>
    </row>
    <row r="7190" spans="1:24" ht="14.25" customHeight="1" x14ac:dyDescent="0.4">
      <c r="A7190">
        <v>7189</v>
      </c>
      <c r="B7190" t="s">
        <v>23257</v>
      </c>
      <c r="C7190" t="s">
        <v>23258</v>
      </c>
      <c r="D7190">
        <v>54</v>
      </c>
      <c r="E7190" t="s">
        <v>19</v>
      </c>
      <c r="F7190" t="s">
        <v>383</v>
      </c>
      <c r="G7190" s="1">
        <v>43885</v>
      </c>
      <c r="H7190" t="s">
        <v>21</v>
      </c>
      <c r="I7190" t="s">
        <v>60</v>
      </c>
      <c r="J7190" s="2" t="s">
        <v>23259</v>
      </c>
      <c r="K7190" t="s">
        <v>39</v>
      </c>
      <c r="L7190" t="s">
        <v>23260</v>
      </c>
      <c r="M7190" t="s">
        <v>89</v>
      </c>
      <c r="N7190" t="s">
        <v>33</v>
      </c>
      <c r="O7190" s="3">
        <v>45078.119837962964</v>
      </c>
      <c r="P7190" s="3">
        <v>45078.903865740744</v>
      </c>
      <c r="Q7190">
        <v>2</v>
      </c>
      <c r="R7190">
        <v>7189</v>
      </c>
      <c r="S7190" t="str">
        <f>PROPER(CustomerSupport[[#This Row],[Resolution]])</f>
        <v>Series Unit Sign Wait Natural Begin Game Student.</v>
      </c>
      <c r="T7190" t="str">
        <f>TRIM(CustomerSupport[[#This Row],[Customer Name]])</f>
        <v>William Foster II</v>
      </c>
      <c r="U7190">
        <f>MONTH(CustomerSupport[[#This Row],[Date of Purchase]])</f>
        <v>2</v>
      </c>
      <c r="V7190" t="str">
        <f>TEXT('Working data'!G7190,"mmmm")</f>
        <v>February</v>
      </c>
      <c r="W7190">
        <f>YEAR(CustomerSupport[[#This Row],[Date of Purchase]])</f>
        <v>2020</v>
      </c>
      <c r="X7190">
        <f t="shared" si="112"/>
        <v>18.816666666709352</v>
      </c>
    </row>
    <row r="7191" spans="1:24" ht="14.25" customHeight="1" x14ac:dyDescent="0.4">
      <c r="A7191">
        <v>7190</v>
      </c>
      <c r="B7191" t="s">
        <v>23261</v>
      </c>
      <c r="C7191" t="s">
        <v>23262</v>
      </c>
      <c r="D7191">
        <v>55</v>
      </c>
      <c r="E7191" t="s">
        <v>58</v>
      </c>
      <c r="F7191" t="s">
        <v>317</v>
      </c>
      <c r="G7191" s="1">
        <v>44418</v>
      </c>
      <c r="H7191" t="s">
        <v>21</v>
      </c>
      <c r="I7191" t="s">
        <v>72</v>
      </c>
      <c r="J7191" t="s">
        <v>23263</v>
      </c>
      <c r="K7191" t="s">
        <v>39</v>
      </c>
      <c r="L7191" t="s">
        <v>23264</v>
      </c>
      <c r="M7191" t="s">
        <v>25</v>
      </c>
      <c r="N7191" t="s">
        <v>26</v>
      </c>
      <c r="O7191" s="3">
        <v>45078.653865740744</v>
      </c>
      <c r="P7191" s="3">
        <v>45078.312893518516</v>
      </c>
      <c r="Q7191">
        <v>3</v>
      </c>
      <c r="R7191">
        <v>7190</v>
      </c>
      <c r="S7191" t="str">
        <f>PROPER(CustomerSupport[[#This Row],[Resolution]])</f>
        <v>Explain Than Forget None.</v>
      </c>
      <c r="T7191" t="str">
        <f>TRIM(CustomerSupport[[#This Row],[Customer Name]])</f>
        <v>Amber Nguyen</v>
      </c>
      <c r="U7191">
        <f>MONTH(CustomerSupport[[#This Row],[Date of Purchase]])</f>
        <v>8</v>
      </c>
      <c r="V7191" t="str">
        <f>TEXT('Working data'!G7191,"mmmm")</f>
        <v>August</v>
      </c>
      <c r="W7191">
        <f>YEAR(CustomerSupport[[#This Row],[Date of Purchase]])</f>
        <v>2021</v>
      </c>
      <c r="X7191">
        <f t="shared" si="112"/>
        <v>-8.1833333334652707</v>
      </c>
    </row>
    <row r="7192" spans="1:24" ht="14.25" customHeight="1" x14ac:dyDescent="0.4">
      <c r="A7192">
        <v>7191</v>
      </c>
      <c r="B7192" t="s">
        <v>23265</v>
      </c>
      <c r="C7192" t="s">
        <v>23266</v>
      </c>
      <c r="D7192">
        <v>62</v>
      </c>
      <c r="E7192" t="s">
        <v>29</v>
      </c>
      <c r="F7192" t="s">
        <v>211</v>
      </c>
      <c r="G7192" s="1">
        <v>44350</v>
      </c>
      <c r="H7192" t="s">
        <v>21</v>
      </c>
      <c r="I7192" t="s">
        <v>177</v>
      </c>
      <c r="J7192" t="s">
        <v>23267</v>
      </c>
      <c r="K7192" t="s">
        <v>24</v>
      </c>
      <c r="M7192" t="s">
        <v>41</v>
      </c>
      <c r="N7192" t="s">
        <v>26</v>
      </c>
      <c r="O7192" s="3">
        <v>45078.993460648147</v>
      </c>
      <c r="R7192">
        <v>7191</v>
      </c>
      <c r="S7192" t="str">
        <f>PROPER(CustomerSupport[[#This Row],[Resolution]])</f>
        <v/>
      </c>
      <c r="T7192" t="str">
        <f>TRIM(CustomerSupport[[#This Row],[Customer Name]])</f>
        <v>Anne Benitez</v>
      </c>
      <c r="U7192">
        <f>MONTH(CustomerSupport[[#This Row],[Date of Purchase]])</f>
        <v>6</v>
      </c>
      <c r="V7192" t="str">
        <f>TEXT('Working data'!G7192,"mmmm")</f>
        <v>June</v>
      </c>
      <c r="W7192">
        <f>YEAR(CustomerSupport[[#This Row],[Date of Purchase]])</f>
        <v>2021</v>
      </c>
      <c r="X7192" t="str">
        <f t="shared" si="112"/>
        <v/>
      </c>
    </row>
    <row r="7193" spans="1:24" ht="14.25" customHeight="1" x14ac:dyDescent="0.4">
      <c r="A7193">
        <v>7192</v>
      </c>
      <c r="B7193" t="s">
        <v>23268</v>
      </c>
      <c r="C7193" t="s">
        <v>23269</v>
      </c>
      <c r="D7193">
        <v>28</v>
      </c>
      <c r="E7193" t="s">
        <v>29</v>
      </c>
      <c r="F7193" t="s">
        <v>485</v>
      </c>
      <c r="G7193" s="1">
        <v>44419</v>
      </c>
      <c r="H7193" t="s">
        <v>67</v>
      </c>
      <c r="I7193" t="s">
        <v>150</v>
      </c>
      <c r="J7193" s="2" t="s">
        <v>23270</v>
      </c>
      <c r="K7193" t="s">
        <v>24</v>
      </c>
      <c r="M7193" t="s">
        <v>143</v>
      </c>
      <c r="N7193" t="s">
        <v>33</v>
      </c>
      <c r="O7193" s="3">
        <v>45078.899733796294</v>
      </c>
      <c r="R7193">
        <v>7192</v>
      </c>
      <c r="S7193" t="str">
        <f>PROPER(CustomerSupport[[#This Row],[Resolution]])</f>
        <v/>
      </c>
      <c r="T7193" t="str">
        <f>TRIM(CustomerSupport[[#This Row],[Customer Name]])</f>
        <v>David Good</v>
      </c>
      <c r="U7193">
        <f>MONTH(CustomerSupport[[#This Row],[Date of Purchase]])</f>
        <v>8</v>
      </c>
      <c r="V7193" t="str">
        <f>TEXT('Working data'!G7193,"mmmm")</f>
        <v>August</v>
      </c>
      <c r="W7193">
        <f>YEAR(CustomerSupport[[#This Row],[Date of Purchase]])</f>
        <v>2021</v>
      </c>
      <c r="X7193" t="str">
        <f t="shared" si="112"/>
        <v/>
      </c>
    </row>
    <row r="7194" spans="1:24" ht="14.25" customHeight="1" x14ac:dyDescent="0.4">
      <c r="A7194">
        <v>7193</v>
      </c>
      <c r="B7194" t="s">
        <v>23271</v>
      </c>
      <c r="C7194" t="s">
        <v>23272</v>
      </c>
      <c r="D7194">
        <v>70</v>
      </c>
      <c r="E7194" t="s">
        <v>58</v>
      </c>
      <c r="F7194" t="s">
        <v>223</v>
      </c>
      <c r="G7194" s="1">
        <v>44272</v>
      </c>
      <c r="H7194" t="s">
        <v>67</v>
      </c>
      <c r="I7194" t="s">
        <v>77</v>
      </c>
      <c r="J7194" t="s">
        <v>23273</v>
      </c>
      <c r="K7194" t="s">
        <v>39</v>
      </c>
      <c r="L7194" t="s">
        <v>23274</v>
      </c>
      <c r="M7194" t="s">
        <v>143</v>
      </c>
      <c r="N7194" t="s">
        <v>33</v>
      </c>
      <c r="O7194" s="3">
        <v>45078.589317129627</v>
      </c>
      <c r="P7194" s="3">
        <v>45078.187928240739</v>
      </c>
      <c r="Q7194">
        <v>1</v>
      </c>
      <c r="R7194">
        <v>7193</v>
      </c>
      <c r="S7194" t="str">
        <f>PROPER(CustomerSupport[[#This Row],[Resolution]])</f>
        <v>Edge Agreement Economy.</v>
      </c>
      <c r="T7194" t="str">
        <f>TRIM(CustomerSupport[[#This Row],[Customer Name]])</f>
        <v>Keith Lopez</v>
      </c>
      <c r="U7194">
        <f>MONTH(CustomerSupport[[#This Row],[Date of Purchase]])</f>
        <v>3</v>
      </c>
      <c r="V7194" t="str">
        <f>TEXT('Working data'!G7194,"mmmm")</f>
        <v>March</v>
      </c>
      <c r="W7194">
        <f>YEAR(CustomerSupport[[#This Row],[Date of Purchase]])</f>
        <v>2021</v>
      </c>
      <c r="X7194">
        <f t="shared" si="112"/>
        <v>-9.6333333333022892</v>
      </c>
    </row>
    <row r="7195" spans="1:24" ht="14.25" customHeight="1" x14ac:dyDescent="0.4">
      <c r="A7195">
        <v>7194</v>
      </c>
      <c r="B7195" t="s">
        <v>13263</v>
      </c>
      <c r="C7195" t="s">
        <v>23275</v>
      </c>
      <c r="D7195">
        <v>29</v>
      </c>
      <c r="E7195" t="s">
        <v>29</v>
      </c>
      <c r="F7195" t="s">
        <v>134</v>
      </c>
      <c r="G7195" s="1">
        <v>43957</v>
      </c>
      <c r="H7195" t="s">
        <v>21</v>
      </c>
      <c r="I7195" t="s">
        <v>60</v>
      </c>
      <c r="J7195" s="2" t="s">
        <v>23276</v>
      </c>
      <c r="K7195" t="s">
        <v>62</v>
      </c>
      <c r="M7195" t="s">
        <v>89</v>
      </c>
      <c r="N7195" t="s">
        <v>33</v>
      </c>
      <c r="R7195">
        <v>7194</v>
      </c>
      <c r="S7195" t="str">
        <f>PROPER(CustomerSupport[[#This Row],[Resolution]])</f>
        <v/>
      </c>
      <c r="T7195" t="str">
        <f>TRIM(CustomerSupport[[#This Row],[Customer Name]])</f>
        <v>Brian Chavez</v>
      </c>
      <c r="U7195">
        <f>MONTH(CustomerSupport[[#This Row],[Date of Purchase]])</f>
        <v>5</v>
      </c>
      <c r="V7195" t="str">
        <f>TEXT('Working data'!G7195,"mmmm")</f>
        <v>May</v>
      </c>
      <c r="W7195">
        <f>YEAR(CustomerSupport[[#This Row],[Date of Purchase]])</f>
        <v>2020</v>
      </c>
      <c r="X7195" t="str">
        <f t="shared" si="112"/>
        <v/>
      </c>
    </row>
    <row r="7196" spans="1:24" ht="14.25" customHeight="1" x14ac:dyDescent="0.4">
      <c r="A7196">
        <v>7195</v>
      </c>
      <c r="B7196" t="s">
        <v>23277</v>
      </c>
      <c r="C7196" t="s">
        <v>23278</v>
      </c>
      <c r="D7196">
        <v>31</v>
      </c>
      <c r="E7196" t="s">
        <v>58</v>
      </c>
      <c r="F7196" t="s">
        <v>117</v>
      </c>
      <c r="G7196" s="1">
        <v>44287</v>
      </c>
      <c r="H7196" t="s">
        <v>45</v>
      </c>
      <c r="I7196" t="s">
        <v>31</v>
      </c>
      <c r="J7196" t="s">
        <v>23279</v>
      </c>
      <c r="K7196" t="s">
        <v>39</v>
      </c>
      <c r="L7196" t="s">
        <v>23280</v>
      </c>
      <c r="M7196" t="s">
        <v>25</v>
      </c>
      <c r="N7196" t="s">
        <v>33</v>
      </c>
      <c r="O7196" s="3">
        <v>45079.001851851855</v>
      </c>
      <c r="P7196" s="3">
        <v>45078.733101851853</v>
      </c>
      <c r="Q7196">
        <v>3</v>
      </c>
      <c r="R7196">
        <v>7195</v>
      </c>
      <c r="S7196" t="str">
        <f>PROPER(CustomerSupport[[#This Row],[Resolution]])</f>
        <v>Author Admit Discuss Entire Human Deep.</v>
      </c>
      <c r="T7196" t="str">
        <f>TRIM(CustomerSupport[[#This Row],[Customer Name]])</f>
        <v>Joe Flores</v>
      </c>
      <c r="U7196">
        <f>MONTH(CustomerSupport[[#This Row],[Date of Purchase]])</f>
        <v>4</v>
      </c>
      <c r="V7196" t="str">
        <f>TEXT('Working data'!G7196,"mmmm")</f>
        <v>April</v>
      </c>
      <c r="W7196">
        <f>YEAR(CustomerSupport[[#This Row],[Date of Purchase]])</f>
        <v>2021</v>
      </c>
      <c r="X7196">
        <f t="shared" si="112"/>
        <v>-6.4500000000698492</v>
      </c>
    </row>
    <row r="7197" spans="1:24" ht="14.25" customHeight="1" x14ac:dyDescent="0.4">
      <c r="A7197">
        <v>7196</v>
      </c>
      <c r="B7197" t="s">
        <v>23281</v>
      </c>
      <c r="C7197" t="s">
        <v>23282</v>
      </c>
      <c r="D7197">
        <v>40</v>
      </c>
      <c r="E7197" t="s">
        <v>19</v>
      </c>
      <c r="F7197" t="s">
        <v>71</v>
      </c>
      <c r="G7197" s="1">
        <v>44505</v>
      </c>
      <c r="H7197" t="s">
        <v>59</v>
      </c>
      <c r="I7197" t="s">
        <v>22</v>
      </c>
      <c r="J7197" s="2" t="s">
        <v>23283</v>
      </c>
      <c r="K7197" t="s">
        <v>24</v>
      </c>
      <c r="M7197" t="s">
        <v>41</v>
      </c>
      <c r="N7197" t="s">
        <v>33</v>
      </c>
      <c r="O7197" s="3">
        <v>45078.190752314818</v>
      </c>
      <c r="R7197">
        <v>7196</v>
      </c>
      <c r="S7197" t="str">
        <f>PROPER(CustomerSupport[[#This Row],[Resolution]])</f>
        <v/>
      </c>
      <c r="T7197" t="str">
        <f>TRIM(CustomerSupport[[#This Row],[Customer Name]])</f>
        <v>Danielle Robinson</v>
      </c>
      <c r="U7197">
        <f>MONTH(CustomerSupport[[#This Row],[Date of Purchase]])</f>
        <v>11</v>
      </c>
      <c r="V7197" t="str">
        <f>TEXT('Working data'!G7197,"mmmm")</f>
        <v>November</v>
      </c>
      <c r="W7197">
        <f>YEAR(CustomerSupport[[#This Row],[Date of Purchase]])</f>
        <v>2021</v>
      </c>
      <c r="X7197" t="str">
        <f t="shared" si="112"/>
        <v/>
      </c>
    </row>
    <row r="7198" spans="1:24" ht="14.25" customHeight="1" x14ac:dyDescent="0.4">
      <c r="A7198">
        <v>7197</v>
      </c>
      <c r="B7198" t="s">
        <v>23284</v>
      </c>
      <c r="C7198" t="s">
        <v>23285</v>
      </c>
      <c r="D7198">
        <v>52</v>
      </c>
      <c r="E7198" t="s">
        <v>19</v>
      </c>
      <c r="F7198" t="s">
        <v>81</v>
      </c>
      <c r="G7198" s="1">
        <v>44126</v>
      </c>
      <c r="H7198" t="s">
        <v>21</v>
      </c>
      <c r="I7198" t="s">
        <v>72</v>
      </c>
      <c r="J7198" t="s">
        <v>23286</v>
      </c>
      <c r="K7198" t="s">
        <v>39</v>
      </c>
      <c r="L7198" t="s">
        <v>23287</v>
      </c>
      <c r="M7198" t="s">
        <v>25</v>
      </c>
      <c r="N7198" t="s">
        <v>83</v>
      </c>
      <c r="O7198" s="3">
        <v>45078.317164351851</v>
      </c>
      <c r="P7198" s="3">
        <v>45078.176192129627</v>
      </c>
      <c r="Q7198">
        <v>1</v>
      </c>
      <c r="R7198">
        <v>7197</v>
      </c>
      <c r="S7198" t="str">
        <f>PROPER(CustomerSupport[[#This Row],[Resolution]])</f>
        <v>Particularly Station Even Husband Suggest.</v>
      </c>
      <c r="T7198" t="str">
        <f>TRIM(CustomerSupport[[#This Row],[Customer Name]])</f>
        <v>Jason Wilson</v>
      </c>
      <c r="U7198">
        <f>MONTH(CustomerSupport[[#This Row],[Date of Purchase]])</f>
        <v>10</v>
      </c>
      <c r="V7198" t="str">
        <f>TEXT('Working data'!G7198,"mmmm")</f>
        <v>October</v>
      </c>
      <c r="W7198">
        <f>YEAR(CustomerSupport[[#This Row],[Date of Purchase]])</f>
        <v>2020</v>
      </c>
      <c r="X7198">
        <f t="shared" si="112"/>
        <v>-3.3833333333604969</v>
      </c>
    </row>
    <row r="7199" spans="1:24" ht="14.25" customHeight="1" x14ac:dyDescent="0.4">
      <c r="A7199">
        <v>7198</v>
      </c>
      <c r="B7199" t="s">
        <v>23288</v>
      </c>
      <c r="C7199" t="s">
        <v>23289</v>
      </c>
      <c r="D7199">
        <v>30</v>
      </c>
      <c r="E7199" t="s">
        <v>29</v>
      </c>
      <c r="F7199" t="s">
        <v>112</v>
      </c>
      <c r="G7199" s="1">
        <v>44165</v>
      </c>
      <c r="H7199" t="s">
        <v>59</v>
      </c>
      <c r="I7199" t="s">
        <v>99</v>
      </c>
      <c r="J7199" s="2" t="s">
        <v>23290</v>
      </c>
      <c r="K7199" t="s">
        <v>39</v>
      </c>
      <c r="L7199" t="s">
        <v>23291</v>
      </c>
      <c r="M7199" t="s">
        <v>143</v>
      </c>
      <c r="N7199" t="s">
        <v>55</v>
      </c>
      <c r="O7199" s="3">
        <v>45078.777615740742</v>
      </c>
      <c r="P7199" s="3">
        <v>45078.988726851851</v>
      </c>
      <c r="Q7199">
        <v>1</v>
      </c>
      <c r="R7199">
        <v>7198</v>
      </c>
      <c r="S7199" t="str">
        <f>PROPER(CustomerSupport[[#This Row],[Resolution]])</f>
        <v>Occur Development Until Game Need.</v>
      </c>
      <c r="T7199" t="str">
        <f>TRIM(CustomerSupport[[#This Row],[Customer Name]])</f>
        <v>Jeremiah Stark</v>
      </c>
      <c r="U7199">
        <f>MONTH(CustomerSupport[[#This Row],[Date of Purchase]])</f>
        <v>11</v>
      </c>
      <c r="V7199" t="str">
        <f>TEXT('Working data'!G7199,"mmmm")</f>
        <v>November</v>
      </c>
      <c r="W7199">
        <f>YEAR(CustomerSupport[[#This Row],[Date of Purchase]])</f>
        <v>2020</v>
      </c>
      <c r="X7199">
        <f t="shared" si="112"/>
        <v>5.066666666592937</v>
      </c>
    </row>
    <row r="7200" spans="1:24" ht="14.25" customHeight="1" x14ac:dyDescent="0.4">
      <c r="A7200">
        <v>7199</v>
      </c>
      <c r="B7200" t="s">
        <v>23292</v>
      </c>
      <c r="C7200" t="s">
        <v>23293</v>
      </c>
      <c r="D7200">
        <v>25</v>
      </c>
      <c r="E7200" t="s">
        <v>29</v>
      </c>
      <c r="F7200" t="s">
        <v>71</v>
      </c>
      <c r="G7200" s="1">
        <v>43865</v>
      </c>
      <c r="H7200" t="s">
        <v>66</v>
      </c>
      <c r="I7200" t="s">
        <v>46</v>
      </c>
      <c r="J7200" s="2" t="s">
        <v>23294</v>
      </c>
      <c r="K7200" t="s">
        <v>62</v>
      </c>
      <c r="M7200" t="s">
        <v>25</v>
      </c>
      <c r="N7200" t="s">
        <v>55</v>
      </c>
      <c r="R7200">
        <v>7199</v>
      </c>
      <c r="S7200" t="str">
        <f>PROPER(CustomerSupport[[#This Row],[Resolution]])</f>
        <v/>
      </c>
      <c r="T7200" t="str">
        <f>TRIM(CustomerSupport[[#This Row],[Customer Name]])</f>
        <v>Karen Olson</v>
      </c>
      <c r="U7200">
        <f>MONTH(CustomerSupport[[#This Row],[Date of Purchase]])</f>
        <v>2</v>
      </c>
      <c r="V7200" t="str">
        <f>TEXT('Working data'!G7200,"mmmm")</f>
        <v>February</v>
      </c>
      <c r="W7200">
        <f>YEAR(CustomerSupport[[#This Row],[Date of Purchase]])</f>
        <v>2020</v>
      </c>
      <c r="X7200" t="str">
        <f t="shared" si="112"/>
        <v/>
      </c>
    </row>
    <row r="7201" spans="1:24" ht="14.25" customHeight="1" x14ac:dyDescent="0.4">
      <c r="A7201">
        <v>7200</v>
      </c>
      <c r="B7201" t="s">
        <v>23295</v>
      </c>
      <c r="C7201" t="s">
        <v>23296</v>
      </c>
      <c r="D7201">
        <v>61</v>
      </c>
      <c r="E7201" t="s">
        <v>29</v>
      </c>
      <c r="F7201" t="s">
        <v>281</v>
      </c>
      <c r="G7201" s="1">
        <v>44557</v>
      </c>
      <c r="H7201" t="s">
        <v>59</v>
      </c>
      <c r="I7201" t="s">
        <v>46</v>
      </c>
      <c r="J7201" s="2" t="s">
        <v>23297</v>
      </c>
      <c r="K7201" t="s">
        <v>39</v>
      </c>
      <c r="L7201" t="s">
        <v>23298</v>
      </c>
      <c r="M7201" t="s">
        <v>25</v>
      </c>
      <c r="N7201" t="s">
        <v>26</v>
      </c>
      <c r="O7201" s="3">
        <v>45078.559594907405</v>
      </c>
      <c r="P7201" s="3">
        <v>45078.617928240739</v>
      </c>
      <c r="Q7201">
        <v>3</v>
      </c>
      <c r="R7201">
        <v>7200</v>
      </c>
      <c r="S7201" t="str">
        <f>PROPER(CustomerSupport[[#This Row],[Resolution]])</f>
        <v>Sign After After Interest Notice.</v>
      </c>
      <c r="T7201" t="str">
        <f>TRIM(CustomerSupport[[#This Row],[Customer Name]])</f>
        <v>Victoria Lowe</v>
      </c>
      <c r="U7201">
        <f>MONTH(CustomerSupport[[#This Row],[Date of Purchase]])</f>
        <v>12</v>
      </c>
      <c r="V7201" t="str">
        <f>TEXT('Working data'!G7201,"mmmm")</f>
        <v>December</v>
      </c>
      <c r="W7201">
        <f>YEAR(CustomerSupport[[#This Row],[Date of Purchase]])</f>
        <v>2021</v>
      </c>
      <c r="X7201">
        <f t="shared" si="112"/>
        <v>1.4000000000232831</v>
      </c>
    </row>
    <row r="7202" spans="1:24" ht="14.25" customHeight="1" x14ac:dyDescent="0.4">
      <c r="A7202">
        <v>7201</v>
      </c>
      <c r="B7202" t="s">
        <v>23299</v>
      </c>
      <c r="C7202" t="s">
        <v>23300</v>
      </c>
      <c r="D7202">
        <v>53</v>
      </c>
      <c r="E7202" t="s">
        <v>58</v>
      </c>
      <c r="F7202" t="s">
        <v>223</v>
      </c>
      <c r="G7202" s="1">
        <v>44246</v>
      </c>
      <c r="H7202" t="s">
        <v>66</v>
      </c>
      <c r="I7202" t="s">
        <v>177</v>
      </c>
      <c r="J7202" s="2" t="s">
        <v>23301</v>
      </c>
      <c r="K7202" t="s">
        <v>62</v>
      </c>
      <c r="M7202" t="s">
        <v>143</v>
      </c>
      <c r="N7202" t="s">
        <v>55</v>
      </c>
      <c r="R7202">
        <v>7201</v>
      </c>
      <c r="S7202" t="str">
        <f>PROPER(CustomerSupport[[#This Row],[Resolution]])</f>
        <v/>
      </c>
      <c r="T7202" t="str">
        <f>TRIM(CustomerSupport[[#This Row],[Customer Name]])</f>
        <v>Jennifer Sutton</v>
      </c>
      <c r="U7202">
        <f>MONTH(CustomerSupport[[#This Row],[Date of Purchase]])</f>
        <v>2</v>
      </c>
      <c r="V7202" t="str">
        <f>TEXT('Working data'!G7202,"mmmm")</f>
        <v>February</v>
      </c>
      <c r="W7202">
        <f>YEAR(CustomerSupport[[#This Row],[Date of Purchase]])</f>
        <v>2021</v>
      </c>
      <c r="X7202" t="str">
        <f t="shared" si="112"/>
        <v/>
      </c>
    </row>
    <row r="7203" spans="1:24" ht="14.25" customHeight="1" x14ac:dyDescent="0.4">
      <c r="A7203">
        <v>7202</v>
      </c>
      <c r="B7203" t="s">
        <v>23302</v>
      </c>
      <c r="C7203" t="s">
        <v>23303</v>
      </c>
      <c r="D7203">
        <v>56</v>
      </c>
      <c r="E7203" t="s">
        <v>19</v>
      </c>
      <c r="F7203" t="s">
        <v>20</v>
      </c>
      <c r="G7203" s="1">
        <v>43891</v>
      </c>
      <c r="H7203" t="s">
        <v>45</v>
      </c>
      <c r="I7203" t="s">
        <v>177</v>
      </c>
      <c r="J7203" t="s">
        <v>23304</v>
      </c>
      <c r="K7203" t="s">
        <v>39</v>
      </c>
      <c r="L7203" t="s">
        <v>23305</v>
      </c>
      <c r="M7203" t="s">
        <v>25</v>
      </c>
      <c r="N7203" t="s">
        <v>33</v>
      </c>
      <c r="O7203" s="3">
        <v>45078.975601851853</v>
      </c>
      <c r="P7203" s="3">
        <v>45078.420046296298</v>
      </c>
      <c r="Q7203">
        <v>1</v>
      </c>
      <c r="R7203">
        <v>7202</v>
      </c>
      <c r="S7203" t="str">
        <f>PROPER(CustomerSupport[[#This Row],[Resolution]])</f>
        <v>Middle Upon Himself Run Hospital Social.</v>
      </c>
      <c r="T7203" t="str">
        <f>TRIM(CustomerSupport[[#This Row],[Customer Name]])</f>
        <v>Brian Diaz</v>
      </c>
      <c r="U7203">
        <f>MONTH(CustomerSupport[[#This Row],[Date of Purchase]])</f>
        <v>3</v>
      </c>
      <c r="V7203" t="str">
        <f>TEXT('Working data'!G7203,"mmmm")</f>
        <v>March</v>
      </c>
      <c r="W7203">
        <f>YEAR(CustomerSupport[[#This Row],[Date of Purchase]])</f>
        <v>2020</v>
      </c>
      <c r="X7203">
        <f t="shared" si="112"/>
        <v>-13.333333333313931</v>
      </c>
    </row>
    <row r="7204" spans="1:24" ht="14.25" customHeight="1" x14ac:dyDescent="0.4">
      <c r="A7204">
        <v>7203</v>
      </c>
      <c r="B7204" t="s">
        <v>23306</v>
      </c>
      <c r="C7204" t="s">
        <v>23307</v>
      </c>
      <c r="D7204">
        <v>69</v>
      </c>
      <c r="E7204" t="s">
        <v>29</v>
      </c>
      <c r="F7204" t="s">
        <v>207</v>
      </c>
      <c r="G7204" s="1">
        <v>44239</v>
      </c>
      <c r="H7204" t="s">
        <v>21</v>
      </c>
      <c r="I7204" t="s">
        <v>113</v>
      </c>
      <c r="J7204" s="2" t="s">
        <v>23308</v>
      </c>
      <c r="K7204" t="s">
        <v>24</v>
      </c>
      <c r="M7204" t="s">
        <v>25</v>
      </c>
      <c r="N7204" t="s">
        <v>55</v>
      </c>
      <c r="O7204" s="3">
        <v>45078.289502314816</v>
      </c>
      <c r="R7204">
        <v>7203</v>
      </c>
      <c r="S7204" t="str">
        <f>PROPER(CustomerSupport[[#This Row],[Resolution]])</f>
        <v/>
      </c>
      <c r="T7204" t="str">
        <f>TRIM(CustomerSupport[[#This Row],[Customer Name]])</f>
        <v>Stephanie Boyer</v>
      </c>
      <c r="U7204">
        <f>MONTH(CustomerSupport[[#This Row],[Date of Purchase]])</f>
        <v>2</v>
      </c>
      <c r="V7204" t="str">
        <f>TEXT('Working data'!G7204,"mmmm")</f>
        <v>February</v>
      </c>
      <c r="W7204">
        <f>YEAR(CustomerSupport[[#This Row],[Date of Purchase]])</f>
        <v>2021</v>
      </c>
      <c r="X7204" t="str">
        <f t="shared" si="112"/>
        <v/>
      </c>
    </row>
    <row r="7205" spans="1:24" ht="14.25" customHeight="1" x14ac:dyDescent="0.4">
      <c r="A7205">
        <v>7204</v>
      </c>
      <c r="B7205" t="s">
        <v>23309</v>
      </c>
      <c r="C7205" t="s">
        <v>23310</v>
      </c>
      <c r="D7205">
        <v>22</v>
      </c>
      <c r="E7205" t="s">
        <v>19</v>
      </c>
      <c r="F7205" t="s">
        <v>339</v>
      </c>
      <c r="G7205" s="1">
        <v>44344</v>
      </c>
      <c r="H7205" t="s">
        <v>67</v>
      </c>
      <c r="I7205" t="s">
        <v>37</v>
      </c>
      <c r="J7205" t="s">
        <v>23311</v>
      </c>
      <c r="K7205" t="s">
        <v>39</v>
      </c>
      <c r="L7205" t="s">
        <v>23312</v>
      </c>
      <c r="M7205" t="s">
        <v>143</v>
      </c>
      <c r="N7205" t="s">
        <v>55</v>
      </c>
      <c r="O7205" s="3">
        <v>45078.808263888888</v>
      </c>
      <c r="P7205" s="3">
        <v>45078.936041666668</v>
      </c>
      <c r="Q7205">
        <v>3</v>
      </c>
      <c r="R7205">
        <v>7204</v>
      </c>
      <c r="S7205" t="str">
        <f>PROPER(CustomerSupport[[#This Row],[Resolution]])</f>
        <v>Laugh Arm Hot.</v>
      </c>
      <c r="T7205" t="str">
        <f>TRIM(CustomerSupport[[#This Row],[Customer Name]])</f>
        <v>Brenda Jones</v>
      </c>
      <c r="U7205">
        <f>MONTH(CustomerSupport[[#This Row],[Date of Purchase]])</f>
        <v>5</v>
      </c>
      <c r="V7205" t="str">
        <f>TEXT('Working data'!G7205,"mmmm")</f>
        <v>May</v>
      </c>
      <c r="W7205">
        <f>YEAR(CustomerSupport[[#This Row],[Date of Purchase]])</f>
        <v>2021</v>
      </c>
      <c r="X7205">
        <f t="shared" si="112"/>
        <v>3.0666666667093523</v>
      </c>
    </row>
    <row r="7206" spans="1:24" ht="14.25" customHeight="1" x14ac:dyDescent="0.4">
      <c r="A7206">
        <v>7205</v>
      </c>
      <c r="B7206" t="s">
        <v>23313</v>
      </c>
      <c r="C7206" t="s">
        <v>23314</v>
      </c>
      <c r="D7206">
        <v>46</v>
      </c>
      <c r="E7206" t="s">
        <v>58</v>
      </c>
      <c r="F7206" t="s">
        <v>134</v>
      </c>
      <c r="G7206" s="1">
        <v>44424</v>
      </c>
      <c r="H7206" t="s">
        <v>45</v>
      </c>
      <c r="I7206" t="s">
        <v>177</v>
      </c>
      <c r="J7206" s="2" t="s">
        <v>23315</v>
      </c>
      <c r="K7206" t="s">
        <v>62</v>
      </c>
      <c r="M7206" t="s">
        <v>25</v>
      </c>
      <c r="N7206" t="s">
        <v>83</v>
      </c>
      <c r="R7206">
        <v>7205</v>
      </c>
      <c r="S7206" t="str">
        <f>PROPER(CustomerSupport[[#This Row],[Resolution]])</f>
        <v/>
      </c>
      <c r="T7206" t="str">
        <f>TRIM(CustomerSupport[[#This Row],[Customer Name]])</f>
        <v>Michael Carlson</v>
      </c>
      <c r="U7206">
        <f>MONTH(CustomerSupport[[#This Row],[Date of Purchase]])</f>
        <v>8</v>
      </c>
      <c r="V7206" t="str">
        <f>TEXT('Working data'!G7206,"mmmm")</f>
        <v>August</v>
      </c>
      <c r="W7206">
        <f>YEAR(CustomerSupport[[#This Row],[Date of Purchase]])</f>
        <v>2021</v>
      </c>
      <c r="X7206" t="str">
        <f t="shared" si="112"/>
        <v/>
      </c>
    </row>
    <row r="7207" spans="1:24" ht="14.25" customHeight="1" x14ac:dyDescent="0.4">
      <c r="A7207">
        <v>7206</v>
      </c>
      <c r="B7207" t="s">
        <v>23316</v>
      </c>
      <c r="C7207" t="s">
        <v>23317</v>
      </c>
      <c r="D7207">
        <v>55</v>
      </c>
      <c r="E7207" t="s">
        <v>19</v>
      </c>
      <c r="F7207" t="s">
        <v>286</v>
      </c>
      <c r="G7207" s="1">
        <v>43880</v>
      </c>
      <c r="H7207" t="s">
        <v>66</v>
      </c>
      <c r="I7207" t="s">
        <v>113</v>
      </c>
      <c r="J7207" t="s">
        <v>23318</v>
      </c>
      <c r="K7207" t="s">
        <v>24</v>
      </c>
      <c r="M7207" t="s">
        <v>41</v>
      </c>
      <c r="N7207" t="s">
        <v>83</v>
      </c>
      <c r="O7207" s="3">
        <v>45078.264560185184</v>
      </c>
      <c r="R7207">
        <v>7206</v>
      </c>
      <c r="S7207" t="str">
        <f>PROPER(CustomerSupport[[#This Row],[Resolution]])</f>
        <v/>
      </c>
      <c r="T7207" t="str">
        <f>TRIM(CustomerSupport[[#This Row],[Customer Name]])</f>
        <v>Anna Smith</v>
      </c>
      <c r="U7207">
        <f>MONTH(CustomerSupport[[#This Row],[Date of Purchase]])</f>
        <v>2</v>
      </c>
      <c r="V7207" t="str">
        <f>TEXT('Working data'!G7207,"mmmm")</f>
        <v>February</v>
      </c>
      <c r="W7207">
        <f>YEAR(CustomerSupport[[#This Row],[Date of Purchase]])</f>
        <v>2020</v>
      </c>
      <c r="X7207" t="str">
        <f t="shared" si="112"/>
        <v/>
      </c>
    </row>
    <row r="7208" spans="1:24" ht="14.25" customHeight="1" x14ac:dyDescent="0.4">
      <c r="A7208">
        <v>7207</v>
      </c>
      <c r="B7208" t="s">
        <v>23319</v>
      </c>
      <c r="C7208" t="s">
        <v>23320</v>
      </c>
      <c r="D7208">
        <v>37</v>
      </c>
      <c r="E7208" t="s">
        <v>29</v>
      </c>
      <c r="F7208" t="s">
        <v>112</v>
      </c>
      <c r="G7208" s="1">
        <v>44150</v>
      </c>
      <c r="H7208" t="s">
        <v>59</v>
      </c>
      <c r="I7208" t="s">
        <v>31</v>
      </c>
      <c r="J7208" t="s">
        <v>4727</v>
      </c>
      <c r="K7208" t="s">
        <v>24</v>
      </c>
      <c r="M7208" t="s">
        <v>25</v>
      </c>
      <c r="N7208" t="s">
        <v>55</v>
      </c>
      <c r="O7208" s="3">
        <v>45078.530532407407</v>
      </c>
      <c r="R7208">
        <v>7207</v>
      </c>
      <c r="S7208" t="str">
        <f>PROPER(CustomerSupport[[#This Row],[Resolution]])</f>
        <v/>
      </c>
      <c r="T7208" t="str">
        <f>TRIM(CustomerSupport[[#This Row],[Customer Name]])</f>
        <v>Michele Blake</v>
      </c>
      <c r="U7208">
        <f>MONTH(CustomerSupport[[#This Row],[Date of Purchase]])</f>
        <v>11</v>
      </c>
      <c r="V7208" t="str">
        <f>TEXT('Working data'!G7208,"mmmm")</f>
        <v>November</v>
      </c>
      <c r="W7208">
        <f>YEAR(CustomerSupport[[#This Row],[Date of Purchase]])</f>
        <v>2020</v>
      </c>
      <c r="X7208" t="str">
        <f t="shared" si="112"/>
        <v/>
      </c>
    </row>
    <row r="7209" spans="1:24" ht="14.25" customHeight="1" x14ac:dyDescent="0.4">
      <c r="A7209">
        <v>7208</v>
      </c>
      <c r="B7209" t="s">
        <v>23321</v>
      </c>
      <c r="C7209" t="s">
        <v>23322</v>
      </c>
      <c r="D7209">
        <v>42</v>
      </c>
      <c r="E7209" t="s">
        <v>19</v>
      </c>
      <c r="F7209" t="s">
        <v>211</v>
      </c>
      <c r="G7209" s="1">
        <v>44063</v>
      </c>
      <c r="H7209" t="s">
        <v>45</v>
      </c>
      <c r="I7209" t="s">
        <v>37</v>
      </c>
      <c r="J7209" t="s">
        <v>23323</v>
      </c>
      <c r="K7209" t="s">
        <v>24</v>
      </c>
      <c r="M7209" t="s">
        <v>143</v>
      </c>
      <c r="N7209" t="s">
        <v>83</v>
      </c>
      <c r="O7209" s="3">
        <v>45079.00277777778</v>
      </c>
      <c r="R7209">
        <v>7208</v>
      </c>
      <c r="S7209" t="str">
        <f>PROPER(CustomerSupport[[#This Row],[Resolution]])</f>
        <v/>
      </c>
      <c r="T7209" t="str">
        <f>TRIM(CustomerSupport[[#This Row],[Customer Name]])</f>
        <v>Robert Gilbert IV</v>
      </c>
      <c r="U7209">
        <f>MONTH(CustomerSupport[[#This Row],[Date of Purchase]])</f>
        <v>8</v>
      </c>
      <c r="V7209" t="str">
        <f>TEXT('Working data'!G7209,"mmmm")</f>
        <v>August</v>
      </c>
      <c r="W7209">
        <f>YEAR(CustomerSupport[[#This Row],[Date of Purchase]])</f>
        <v>2020</v>
      </c>
      <c r="X7209" t="str">
        <f t="shared" si="112"/>
        <v/>
      </c>
    </row>
    <row r="7210" spans="1:24" ht="14.25" customHeight="1" x14ac:dyDescent="0.4">
      <c r="A7210">
        <v>7209</v>
      </c>
      <c r="B7210" t="s">
        <v>23324</v>
      </c>
      <c r="C7210" t="s">
        <v>23325</v>
      </c>
      <c r="D7210">
        <v>32</v>
      </c>
      <c r="E7210" t="s">
        <v>19</v>
      </c>
      <c r="F7210" t="s">
        <v>149</v>
      </c>
      <c r="G7210" s="1">
        <v>43832</v>
      </c>
      <c r="H7210" t="s">
        <v>67</v>
      </c>
      <c r="I7210" t="s">
        <v>52</v>
      </c>
      <c r="J7210" s="2" t="s">
        <v>23326</v>
      </c>
      <c r="K7210" t="s">
        <v>39</v>
      </c>
      <c r="L7210" t="s">
        <v>23327</v>
      </c>
      <c r="M7210" t="s">
        <v>41</v>
      </c>
      <c r="N7210" t="s">
        <v>55</v>
      </c>
      <c r="O7210" s="3">
        <v>45078.636122685188</v>
      </c>
      <c r="P7210" s="3">
        <v>45078.650706018518</v>
      </c>
      <c r="Q7210">
        <v>5</v>
      </c>
      <c r="R7210">
        <v>7209</v>
      </c>
      <c r="S7210" t="str">
        <f>PROPER(CustomerSupport[[#This Row],[Resolution]])</f>
        <v>President World Notice Foot Find Movie Past.</v>
      </c>
      <c r="T7210" t="str">
        <f>TRIM(CustomerSupport[[#This Row],[Customer Name]])</f>
        <v>Anita Robertson</v>
      </c>
      <c r="U7210">
        <f>MONTH(CustomerSupport[[#This Row],[Date of Purchase]])</f>
        <v>1</v>
      </c>
      <c r="V7210" t="str">
        <f>TEXT('Working data'!G7210,"mmmm")</f>
        <v>January</v>
      </c>
      <c r="W7210">
        <f>YEAR(CustomerSupport[[#This Row],[Date of Purchase]])</f>
        <v>2020</v>
      </c>
      <c r="X7210">
        <f t="shared" si="112"/>
        <v>0.34999999991850927</v>
      </c>
    </row>
    <row r="7211" spans="1:24" ht="14.25" customHeight="1" x14ac:dyDescent="0.4">
      <c r="A7211">
        <v>7210</v>
      </c>
      <c r="B7211" t="s">
        <v>23328</v>
      </c>
      <c r="C7211" t="s">
        <v>23329</v>
      </c>
      <c r="D7211">
        <v>58</v>
      </c>
      <c r="E7211" t="s">
        <v>29</v>
      </c>
      <c r="F7211" t="s">
        <v>103</v>
      </c>
      <c r="G7211" s="1">
        <v>44469</v>
      </c>
      <c r="H7211" t="s">
        <v>59</v>
      </c>
      <c r="I7211" t="s">
        <v>22</v>
      </c>
      <c r="J7211" s="2" t="s">
        <v>23330</v>
      </c>
      <c r="K7211" t="s">
        <v>62</v>
      </c>
      <c r="M7211" t="s">
        <v>25</v>
      </c>
      <c r="N7211" t="s">
        <v>55</v>
      </c>
      <c r="R7211">
        <v>7210</v>
      </c>
      <c r="S7211" t="str">
        <f>PROPER(CustomerSupport[[#This Row],[Resolution]])</f>
        <v/>
      </c>
      <c r="T7211" t="str">
        <f>TRIM(CustomerSupport[[#This Row],[Customer Name]])</f>
        <v>Steven Bullock</v>
      </c>
      <c r="U7211">
        <f>MONTH(CustomerSupport[[#This Row],[Date of Purchase]])</f>
        <v>9</v>
      </c>
      <c r="V7211" t="str">
        <f>TEXT('Working data'!G7211,"mmmm")</f>
        <v>September</v>
      </c>
      <c r="W7211">
        <f>YEAR(CustomerSupport[[#This Row],[Date of Purchase]])</f>
        <v>2021</v>
      </c>
      <c r="X7211" t="str">
        <f t="shared" si="112"/>
        <v/>
      </c>
    </row>
    <row r="7212" spans="1:24" ht="14.25" customHeight="1" x14ac:dyDescent="0.4">
      <c r="A7212">
        <v>7211</v>
      </c>
      <c r="B7212" t="s">
        <v>23331</v>
      </c>
      <c r="C7212" t="s">
        <v>23332</v>
      </c>
      <c r="D7212">
        <v>53</v>
      </c>
      <c r="E7212" t="s">
        <v>29</v>
      </c>
      <c r="F7212" t="s">
        <v>117</v>
      </c>
      <c r="G7212" s="1">
        <v>44292</v>
      </c>
      <c r="H7212" t="s">
        <v>59</v>
      </c>
      <c r="I7212" t="s">
        <v>99</v>
      </c>
      <c r="J7212" s="2" t="s">
        <v>23333</v>
      </c>
      <c r="K7212" t="s">
        <v>24</v>
      </c>
      <c r="M7212" t="s">
        <v>41</v>
      </c>
      <c r="N7212" t="s">
        <v>33</v>
      </c>
      <c r="O7212" s="3">
        <v>45078.985451388886</v>
      </c>
      <c r="R7212">
        <v>7211</v>
      </c>
      <c r="S7212" t="str">
        <f>PROPER(CustomerSupport[[#This Row],[Resolution]])</f>
        <v/>
      </c>
      <c r="T7212" t="str">
        <f>TRIM(CustomerSupport[[#This Row],[Customer Name]])</f>
        <v>Joseph Lopez</v>
      </c>
      <c r="U7212">
        <f>MONTH(CustomerSupport[[#This Row],[Date of Purchase]])</f>
        <v>4</v>
      </c>
      <c r="V7212" t="str">
        <f>TEXT('Working data'!G7212,"mmmm")</f>
        <v>April</v>
      </c>
      <c r="W7212">
        <f>YEAR(CustomerSupport[[#This Row],[Date of Purchase]])</f>
        <v>2021</v>
      </c>
      <c r="X7212" t="str">
        <f t="shared" si="112"/>
        <v/>
      </c>
    </row>
    <row r="7213" spans="1:24" ht="14.25" customHeight="1" x14ac:dyDescent="0.4">
      <c r="A7213">
        <v>7212</v>
      </c>
      <c r="B7213" t="s">
        <v>23334</v>
      </c>
      <c r="C7213" t="s">
        <v>23335</v>
      </c>
      <c r="D7213">
        <v>33</v>
      </c>
      <c r="E7213" t="s">
        <v>58</v>
      </c>
      <c r="F7213" t="s">
        <v>421</v>
      </c>
      <c r="G7213" s="1">
        <v>43882</v>
      </c>
      <c r="H7213" t="s">
        <v>45</v>
      </c>
      <c r="I7213" t="s">
        <v>37</v>
      </c>
      <c r="J7213" t="s">
        <v>23336</v>
      </c>
      <c r="K7213" t="s">
        <v>62</v>
      </c>
      <c r="M7213" t="s">
        <v>89</v>
      </c>
      <c r="N7213" t="s">
        <v>26</v>
      </c>
      <c r="R7213">
        <v>7212</v>
      </c>
      <c r="S7213" t="str">
        <f>PROPER(CustomerSupport[[#This Row],[Resolution]])</f>
        <v/>
      </c>
      <c r="T7213" t="str">
        <f>TRIM(CustomerSupport[[#This Row],[Customer Name]])</f>
        <v>Jennifer Rush</v>
      </c>
      <c r="U7213">
        <f>MONTH(CustomerSupport[[#This Row],[Date of Purchase]])</f>
        <v>2</v>
      </c>
      <c r="V7213" t="str">
        <f>TEXT('Working data'!G7213,"mmmm")</f>
        <v>February</v>
      </c>
      <c r="W7213">
        <f>YEAR(CustomerSupport[[#This Row],[Date of Purchase]])</f>
        <v>2020</v>
      </c>
      <c r="X7213" t="str">
        <f t="shared" si="112"/>
        <v/>
      </c>
    </row>
    <row r="7214" spans="1:24" ht="14.25" customHeight="1" x14ac:dyDescent="0.4">
      <c r="A7214">
        <v>7213</v>
      </c>
      <c r="B7214" t="s">
        <v>23337</v>
      </c>
      <c r="C7214" t="s">
        <v>23338</v>
      </c>
      <c r="D7214">
        <v>38</v>
      </c>
      <c r="E7214" t="s">
        <v>58</v>
      </c>
      <c r="F7214" t="s">
        <v>20</v>
      </c>
      <c r="G7214" s="1">
        <v>44355</v>
      </c>
      <c r="H7214" t="s">
        <v>45</v>
      </c>
      <c r="I7214" t="s">
        <v>99</v>
      </c>
      <c r="J7214" s="2" t="s">
        <v>23339</v>
      </c>
      <c r="K7214" t="s">
        <v>24</v>
      </c>
      <c r="M7214" t="s">
        <v>25</v>
      </c>
      <c r="N7214" t="s">
        <v>33</v>
      </c>
      <c r="O7214" s="3">
        <v>45078.768819444442</v>
      </c>
      <c r="R7214">
        <v>7213</v>
      </c>
      <c r="S7214" t="str">
        <f>PROPER(CustomerSupport[[#This Row],[Resolution]])</f>
        <v/>
      </c>
      <c r="T7214" t="str">
        <f>TRIM(CustomerSupport[[#This Row],[Customer Name]])</f>
        <v>Sarah Gardner</v>
      </c>
      <c r="U7214">
        <f>MONTH(CustomerSupport[[#This Row],[Date of Purchase]])</f>
        <v>6</v>
      </c>
      <c r="V7214" t="str">
        <f>TEXT('Working data'!G7214,"mmmm")</f>
        <v>June</v>
      </c>
      <c r="W7214">
        <f>YEAR(CustomerSupport[[#This Row],[Date of Purchase]])</f>
        <v>2021</v>
      </c>
      <c r="X7214" t="str">
        <f t="shared" si="112"/>
        <v/>
      </c>
    </row>
    <row r="7215" spans="1:24" ht="14.25" customHeight="1" x14ac:dyDescent="0.4">
      <c r="A7215">
        <v>7214</v>
      </c>
      <c r="B7215" t="s">
        <v>23340</v>
      </c>
      <c r="C7215" t="s">
        <v>23341</v>
      </c>
      <c r="D7215">
        <v>45</v>
      </c>
      <c r="E7215" t="s">
        <v>29</v>
      </c>
      <c r="F7215" t="s">
        <v>317</v>
      </c>
      <c r="G7215" s="1">
        <v>44483</v>
      </c>
      <c r="H7215" t="s">
        <v>21</v>
      </c>
      <c r="I7215" t="s">
        <v>67</v>
      </c>
      <c r="J7215" t="s">
        <v>23342</v>
      </c>
      <c r="K7215" t="s">
        <v>24</v>
      </c>
      <c r="M7215" t="s">
        <v>89</v>
      </c>
      <c r="N7215" t="s">
        <v>83</v>
      </c>
      <c r="O7215" s="3">
        <v>45078.341053240743</v>
      </c>
      <c r="R7215">
        <v>7214</v>
      </c>
      <c r="S7215" t="str">
        <f>PROPER(CustomerSupport[[#This Row],[Resolution]])</f>
        <v/>
      </c>
      <c r="T7215" t="str">
        <f>TRIM(CustomerSupport[[#This Row],[Customer Name]])</f>
        <v>Yesenia Kelly</v>
      </c>
      <c r="U7215">
        <f>MONTH(CustomerSupport[[#This Row],[Date of Purchase]])</f>
        <v>10</v>
      </c>
      <c r="V7215" t="str">
        <f>TEXT('Working data'!G7215,"mmmm")</f>
        <v>October</v>
      </c>
      <c r="W7215">
        <f>YEAR(CustomerSupport[[#This Row],[Date of Purchase]])</f>
        <v>2021</v>
      </c>
      <c r="X7215" t="str">
        <f t="shared" si="112"/>
        <v/>
      </c>
    </row>
    <row r="7216" spans="1:24" ht="14.25" customHeight="1" x14ac:dyDescent="0.4">
      <c r="A7216">
        <v>7215</v>
      </c>
      <c r="B7216" t="s">
        <v>23343</v>
      </c>
      <c r="C7216" t="s">
        <v>23344</v>
      </c>
      <c r="D7216">
        <v>67</v>
      </c>
      <c r="E7216" t="s">
        <v>19</v>
      </c>
      <c r="F7216" t="s">
        <v>51</v>
      </c>
      <c r="G7216" s="1">
        <v>43976</v>
      </c>
      <c r="H7216" t="s">
        <v>66</v>
      </c>
      <c r="I7216" t="s">
        <v>72</v>
      </c>
      <c r="J7216" s="2" t="s">
        <v>23345</v>
      </c>
      <c r="K7216" t="s">
        <v>39</v>
      </c>
      <c r="L7216" t="s">
        <v>23346</v>
      </c>
      <c r="M7216" t="s">
        <v>41</v>
      </c>
      <c r="N7216" t="s">
        <v>33</v>
      </c>
      <c r="O7216" s="3">
        <v>45078.15148148148</v>
      </c>
      <c r="P7216" s="3">
        <v>45078.915370370371</v>
      </c>
      <c r="Q7216">
        <v>4</v>
      </c>
      <c r="R7216">
        <v>7215</v>
      </c>
      <c r="S7216" t="str">
        <f>PROPER(CustomerSupport[[#This Row],[Resolution]])</f>
        <v>Administration Power Similar Answer.</v>
      </c>
      <c r="T7216" t="str">
        <f>TRIM(CustomerSupport[[#This Row],[Customer Name]])</f>
        <v>Jacqueline Moore</v>
      </c>
      <c r="U7216">
        <f>MONTH(CustomerSupport[[#This Row],[Date of Purchase]])</f>
        <v>5</v>
      </c>
      <c r="V7216" t="str">
        <f>TEXT('Working data'!G7216,"mmmm")</f>
        <v>May</v>
      </c>
      <c r="W7216">
        <f>YEAR(CustomerSupport[[#This Row],[Date of Purchase]])</f>
        <v>2020</v>
      </c>
      <c r="X7216">
        <f t="shared" si="112"/>
        <v>18.333333333372138</v>
      </c>
    </row>
    <row r="7217" spans="1:24" ht="14.25" customHeight="1" x14ac:dyDescent="0.4">
      <c r="A7217">
        <v>7216</v>
      </c>
      <c r="B7217" t="s">
        <v>23347</v>
      </c>
      <c r="C7217" t="s">
        <v>23348</v>
      </c>
      <c r="D7217">
        <v>56</v>
      </c>
      <c r="E7217" t="s">
        <v>58</v>
      </c>
      <c r="F7217" t="s">
        <v>281</v>
      </c>
      <c r="G7217" s="1">
        <v>44528</v>
      </c>
      <c r="H7217" t="s">
        <v>67</v>
      </c>
      <c r="I7217" t="s">
        <v>113</v>
      </c>
      <c r="J7217" t="s">
        <v>2370</v>
      </c>
      <c r="K7217" t="s">
        <v>62</v>
      </c>
      <c r="M7217" t="s">
        <v>41</v>
      </c>
      <c r="N7217" t="s">
        <v>55</v>
      </c>
      <c r="R7217">
        <v>7216</v>
      </c>
      <c r="S7217" t="str">
        <f>PROPER(CustomerSupport[[#This Row],[Resolution]])</f>
        <v/>
      </c>
      <c r="T7217" t="str">
        <f>TRIM(CustomerSupport[[#This Row],[Customer Name]])</f>
        <v>Douglas Jones</v>
      </c>
      <c r="U7217">
        <f>MONTH(CustomerSupport[[#This Row],[Date of Purchase]])</f>
        <v>11</v>
      </c>
      <c r="V7217" t="str">
        <f>TEXT('Working data'!G7217,"mmmm")</f>
        <v>November</v>
      </c>
      <c r="W7217">
        <f>YEAR(CustomerSupport[[#This Row],[Date of Purchase]])</f>
        <v>2021</v>
      </c>
      <c r="X7217" t="str">
        <f t="shared" si="112"/>
        <v/>
      </c>
    </row>
    <row r="7218" spans="1:24" ht="14.25" customHeight="1" x14ac:dyDescent="0.4">
      <c r="A7218">
        <v>7217</v>
      </c>
      <c r="B7218" t="s">
        <v>23349</v>
      </c>
      <c r="C7218" t="s">
        <v>23350</v>
      </c>
      <c r="D7218">
        <v>51</v>
      </c>
      <c r="E7218" t="s">
        <v>19</v>
      </c>
      <c r="F7218" t="s">
        <v>81</v>
      </c>
      <c r="G7218" s="1">
        <v>44522</v>
      </c>
      <c r="H7218" t="s">
        <v>21</v>
      </c>
      <c r="I7218" t="s">
        <v>150</v>
      </c>
      <c r="J7218" s="2" t="s">
        <v>23351</v>
      </c>
      <c r="K7218" t="s">
        <v>39</v>
      </c>
      <c r="L7218" t="s">
        <v>23352</v>
      </c>
      <c r="M7218" t="s">
        <v>41</v>
      </c>
      <c r="N7218" t="s">
        <v>26</v>
      </c>
      <c r="O7218" s="3">
        <v>45078.708449074074</v>
      </c>
      <c r="P7218" s="3">
        <v>45078.76053240741</v>
      </c>
      <c r="Q7218">
        <v>5</v>
      </c>
      <c r="R7218">
        <v>7217</v>
      </c>
      <c r="S7218" t="str">
        <f>PROPER(CustomerSupport[[#This Row],[Resolution]])</f>
        <v>Dream Size Accept Main.</v>
      </c>
      <c r="T7218" t="str">
        <f>TRIM(CustomerSupport[[#This Row],[Customer Name]])</f>
        <v>Elizabeth Oneill</v>
      </c>
      <c r="U7218">
        <f>MONTH(CustomerSupport[[#This Row],[Date of Purchase]])</f>
        <v>11</v>
      </c>
      <c r="V7218" t="str">
        <f>TEXT('Working data'!G7218,"mmmm")</f>
        <v>November</v>
      </c>
      <c r="W7218">
        <f>YEAR(CustomerSupport[[#This Row],[Date of Purchase]])</f>
        <v>2021</v>
      </c>
      <c r="X7218">
        <f t="shared" si="112"/>
        <v>1.2500000000582077</v>
      </c>
    </row>
    <row r="7219" spans="1:24" ht="14.25" customHeight="1" x14ac:dyDescent="0.4">
      <c r="A7219">
        <v>7218</v>
      </c>
      <c r="B7219" t="s">
        <v>23353</v>
      </c>
      <c r="C7219" t="s">
        <v>23354</v>
      </c>
      <c r="D7219">
        <v>40</v>
      </c>
      <c r="E7219" t="s">
        <v>19</v>
      </c>
      <c r="F7219" t="s">
        <v>86</v>
      </c>
      <c r="G7219" s="1">
        <v>43973</v>
      </c>
      <c r="H7219" t="s">
        <v>66</v>
      </c>
      <c r="I7219" t="s">
        <v>113</v>
      </c>
      <c r="J7219" t="s">
        <v>23355</v>
      </c>
      <c r="K7219" t="s">
        <v>24</v>
      </c>
      <c r="M7219" t="s">
        <v>41</v>
      </c>
      <c r="N7219" t="s">
        <v>55</v>
      </c>
      <c r="O7219" s="3">
        <v>45078.648055555554</v>
      </c>
      <c r="R7219">
        <v>7218</v>
      </c>
      <c r="S7219" t="str">
        <f>PROPER(CustomerSupport[[#This Row],[Resolution]])</f>
        <v/>
      </c>
      <c r="T7219" t="str">
        <f>TRIM(CustomerSupport[[#This Row],[Customer Name]])</f>
        <v>Crystal Garcia</v>
      </c>
      <c r="U7219">
        <f>MONTH(CustomerSupport[[#This Row],[Date of Purchase]])</f>
        <v>5</v>
      </c>
      <c r="V7219" t="str">
        <f>TEXT('Working data'!G7219,"mmmm")</f>
        <v>May</v>
      </c>
      <c r="W7219">
        <f>YEAR(CustomerSupport[[#This Row],[Date of Purchase]])</f>
        <v>2020</v>
      </c>
      <c r="X7219" t="str">
        <f t="shared" si="112"/>
        <v/>
      </c>
    </row>
    <row r="7220" spans="1:24" ht="14.25" customHeight="1" x14ac:dyDescent="0.4">
      <c r="A7220">
        <v>7219</v>
      </c>
      <c r="B7220" t="s">
        <v>23356</v>
      </c>
      <c r="C7220" t="s">
        <v>23357</v>
      </c>
      <c r="D7220">
        <v>27</v>
      </c>
      <c r="E7220" t="s">
        <v>19</v>
      </c>
      <c r="F7220" t="s">
        <v>71</v>
      </c>
      <c r="G7220" s="1">
        <v>43916</v>
      </c>
      <c r="H7220" t="s">
        <v>21</v>
      </c>
      <c r="I7220" t="s">
        <v>93</v>
      </c>
      <c r="J7220" s="2" t="s">
        <v>23358</v>
      </c>
      <c r="K7220" t="s">
        <v>24</v>
      </c>
      <c r="M7220" t="s">
        <v>41</v>
      </c>
      <c r="N7220" t="s">
        <v>55</v>
      </c>
      <c r="O7220" s="3">
        <v>45078.463356481479</v>
      </c>
      <c r="R7220">
        <v>7219</v>
      </c>
      <c r="S7220" t="str">
        <f>PROPER(CustomerSupport[[#This Row],[Resolution]])</f>
        <v/>
      </c>
      <c r="T7220" t="str">
        <f>TRIM(CustomerSupport[[#This Row],[Customer Name]])</f>
        <v>James Harper</v>
      </c>
      <c r="U7220">
        <f>MONTH(CustomerSupport[[#This Row],[Date of Purchase]])</f>
        <v>3</v>
      </c>
      <c r="V7220" t="str">
        <f>TEXT('Working data'!G7220,"mmmm")</f>
        <v>March</v>
      </c>
      <c r="W7220">
        <f>YEAR(CustomerSupport[[#This Row],[Date of Purchase]])</f>
        <v>2020</v>
      </c>
      <c r="X7220" t="str">
        <f t="shared" si="112"/>
        <v/>
      </c>
    </row>
    <row r="7221" spans="1:24" ht="14.25" customHeight="1" x14ac:dyDescent="0.4">
      <c r="A7221">
        <v>7220</v>
      </c>
      <c r="B7221" t="s">
        <v>23359</v>
      </c>
      <c r="C7221" t="s">
        <v>23360</v>
      </c>
      <c r="D7221">
        <v>20</v>
      </c>
      <c r="E7221" t="s">
        <v>19</v>
      </c>
      <c r="F7221" t="s">
        <v>207</v>
      </c>
      <c r="G7221" s="1">
        <v>44180</v>
      </c>
      <c r="H7221" t="s">
        <v>66</v>
      </c>
      <c r="I7221" t="s">
        <v>99</v>
      </c>
      <c r="J7221" t="s">
        <v>23361</v>
      </c>
      <c r="K7221" t="s">
        <v>39</v>
      </c>
      <c r="L7221" t="s">
        <v>23362</v>
      </c>
      <c r="M7221" t="s">
        <v>41</v>
      </c>
      <c r="N7221" t="s">
        <v>26</v>
      </c>
      <c r="O7221" s="3">
        <v>45078.614062499997</v>
      </c>
      <c r="P7221" s="3">
        <v>45078.64739583333</v>
      </c>
      <c r="Q7221">
        <v>1</v>
      </c>
      <c r="R7221">
        <v>7220</v>
      </c>
      <c r="S7221" t="str">
        <f>PROPER(CustomerSupport[[#This Row],[Resolution]])</f>
        <v>Clear Standard Type Big Big Director Nation.</v>
      </c>
      <c r="T7221" t="str">
        <f>TRIM(CustomerSupport[[#This Row],[Customer Name]])</f>
        <v>Benjamin Ayers</v>
      </c>
      <c r="U7221">
        <f>MONTH(CustomerSupport[[#This Row],[Date of Purchase]])</f>
        <v>12</v>
      </c>
      <c r="V7221" t="str">
        <f>TEXT('Working data'!G7221,"mmmm")</f>
        <v>December</v>
      </c>
      <c r="W7221">
        <f>YEAR(CustomerSupport[[#This Row],[Date of Purchase]])</f>
        <v>2020</v>
      </c>
      <c r="X7221">
        <f t="shared" si="112"/>
        <v>0.79999999998835847</v>
      </c>
    </row>
    <row r="7222" spans="1:24" ht="14.25" customHeight="1" x14ac:dyDescent="0.4">
      <c r="A7222">
        <v>7221</v>
      </c>
      <c r="B7222" t="s">
        <v>23363</v>
      </c>
      <c r="C7222" t="s">
        <v>23364</v>
      </c>
      <c r="D7222">
        <v>62</v>
      </c>
      <c r="E7222" t="s">
        <v>19</v>
      </c>
      <c r="F7222" t="s">
        <v>339</v>
      </c>
      <c r="G7222" s="1">
        <v>44189</v>
      </c>
      <c r="H7222" t="s">
        <v>67</v>
      </c>
      <c r="I7222" t="s">
        <v>99</v>
      </c>
      <c r="J7222" t="s">
        <v>23365</v>
      </c>
      <c r="K7222" t="s">
        <v>39</v>
      </c>
      <c r="L7222" t="s">
        <v>23366</v>
      </c>
      <c r="M7222" t="s">
        <v>41</v>
      </c>
      <c r="N7222" t="s">
        <v>83</v>
      </c>
      <c r="O7222" s="3">
        <v>45078.336296296293</v>
      </c>
      <c r="P7222" s="3">
        <v>45078.516157407408</v>
      </c>
      <c r="Q7222">
        <v>4</v>
      </c>
      <c r="R7222">
        <v>7221</v>
      </c>
      <c r="S7222" t="str">
        <f>PROPER(CustomerSupport[[#This Row],[Resolution]])</f>
        <v>Reflect Score Even Music Maybe Item Turn Role.</v>
      </c>
      <c r="T7222" t="str">
        <f>TRIM(CustomerSupport[[#This Row],[Customer Name]])</f>
        <v>Danielle Mathis</v>
      </c>
      <c r="U7222">
        <f>MONTH(CustomerSupport[[#This Row],[Date of Purchase]])</f>
        <v>12</v>
      </c>
      <c r="V7222" t="str">
        <f>TEXT('Working data'!G7222,"mmmm")</f>
        <v>December</v>
      </c>
      <c r="W7222">
        <f>YEAR(CustomerSupport[[#This Row],[Date of Purchase]])</f>
        <v>2020</v>
      </c>
      <c r="X7222">
        <f t="shared" si="112"/>
        <v>4.3166666667675599</v>
      </c>
    </row>
    <row r="7223" spans="1:24" ht="14.25" customHeight="1" x14ac:dyDescent="0.4">
      <c r="A7223">
        <v>7222</v>
      </c>
      <c r="B7223" t="s">
        <v>23367</v>
      </c>
      <c r="C7223" t="s">
        <v>23368</v>
      </c>
      <c r="D7223">
        <v>69</v>
      </c>
      <c r="E7223" t="s">
        <v>58</v>
      </c>
      <c r="F7223" t="s">
        <v>317</v>
      </c>
      <c r="G7223" s="1">
        <v>44532</v>
      </c>
      <c r="H7223" t="s">
        <v>66</v>
      </c>
      <c r="I7223" t="s">
        <v>177</v>
      </c>
      <c r="J7223" s="2" t="s">
        <v>23369</v>
      </c>
      <c r="K7223" t="s">
        <v>62</v>
      </c>
      <c r="M7223" t="s">
        <v>89</v>
      </c>
      <c r="N7223" t="s">
        <v>83</v>
      </c>
      <c r="R7223">
        <v>7222</v>
      </c>
      <c r="S7223" t="str">
        <f>PROPER(CustomerSupport[[#This Row],[Resolution]])</f>
        <v/>
      </c>
      <c r="T7223" t="str">
        <f>TRIM(CustomerSupport[[#This Row],[Customer Name]])</f>
        <v>Nathan Woods</v>
      </c>
      <c r="U7223">
        <f>MONTH(CustomerSupport[[#This Row],[Date of Purchase]])</f>
        <v>12</v>
      </c>
      <c r="V7223" t="str">
        <f>TEXT('Working data'!G7223,"mmmm")</f>
        <v>December</v>
      </c>
      <c r="W7223">
        <f>YEAR(CustomerSupport[[#This Row],[Date of Purchase]])</f>
        <v>2021</v>
      </c>
      <c r="X7223" t="str">
        <f t="shared" si="112"/>
        <v/>
      </c>
    </row>
    <row r="7224" spans="1:24" ht="14.25" customHeight="1" x14ac:dyDescent="0.4">
      <c r="A7224">
        <v>7223</v>
      </c>
      <c r="B7224" t="s">
        <v>23370</v>
      </c>
      <c r="C7224" t="s">
        <v>23371</v>
      </c>
      <c r="D7224">
        <v>21</v>
      </c>
      <c r="E7224" t="s">
        <v>58</v>
      </c>
      <c r="F7224" t="s">
        <v>281</v>
      </c>
      <c r="G7224" s="1">
        <v>44427</v>
      </c>
      <c r="H7224" t="s">
        <v>45</v>
      </c>
      <c r="I7224" t="s">
        <v>93</v>
      </c>
      <c r="J7224" t="s">
        <v>23372</v>
      </c>
      <c r="K7224" t="s">
        <v>39</v>
      </c>
      <c r="L7224" t="s">
        <v>23373</v>
      </c>
      <c r="M7224" t="s">
        <v>25</v>
      </c>
      <c r="N7224" t="s">
        <v>33</v>
      </c>
      <c r="O7224" s="3">
        <v>45078.39466435185</v>
      </c>
      <c r="P7224" s="3">
        <v>45078.643969907411</v>
      </c>
      <c r="Q7224">
        <v>2</v>
      </c>
      <c r="R7224">
        <v>7223</v>
      </c>
      <c r="S7224" t="str">
        <f>PROPER(CustomerSupport[[#This Row],[Resolution]])</f>
        <v>Push Weight Commercial Whom.</v>
      </c>
      <c r="T7224" t="str">
        <f>TRIM(CustomerSupport[[#This Row],[Customer Name]])</f>
        <v>Wendy Singleton</v>
      </c>
      <c r="U7224">
        <f>MONTH(CustomerSupport[[#This Row],[Date of Purchase]])</f>
        <v>8</v>
      </c>
      <c r="V7224" t="str">
        <f>TEXT('Working data'!G7224,"mmmm")</f>
        <v>August</v>
      </c>
      <c r="W7224">
        <f>YEAR(CustomerSupport[[#This Row],[Date of Purchase]])</f>
        <v>2021</v>
      </c>
      <c r="X7224">
        <f t="shared" si="112"/>
        <v>5.9833333334536292</v>
      </c>
    </row>
    <row r="7225" spans="1:24" ht="14.25" customHeight="1" x14ac:dyDescent="0.4">
      <c r="A7225">
        <v>7224</v>
      </c>
      <c r="B7225" t="s">
        <v>23374</v>
      </c>
      <c r="C7225" t="s">
        <v>23375</v>
      </c>
      <c r="D7225">
        <v>45</v>
      </c>
      <c r="E7225" t="s">
        <v>58</v>
      </c>
      <c r="F7225" t="s">
        <v>44</v>
      </c>
      <c r="G7225" s="1">
        <v>43973</v>
      </c>
      <c r="H7225" t="s">
        <v>45</v>
      </c>
      <c r="I7225" t="s">
        <v>52</v>
      </c>
      <c r="J7225" s="2" t="s">
        <v>23376</v>
      </c>
      <c r="K7225" t="s">
        <v>62</v>
      </c>
      <c r="M7225" t="s">
        <v>41</v>
      </c>
      <c r="N7225" t="s">
        <v>83</v>
      </c>
      <c r="R7225">
        <v>7224</v>
      </c>
      <c r="S7225" t="str">
        <f>PROPER(CustomerSupport[[#This Row],[Resolution]])</f>
        <v/>
      </c>
      <c r="T7225" t="str">
        <f>TRIM(CustomerSupport[[#This Row],[Customer Name]])</f>
        <v>Erin Hunt</v>
      </c>
      <c r="U7225">
        <f>MONTH(CustomerSupport[[#This Row],[Date of Purchase]])</f>
        <v>5</v>
      </c>
      <c r="V7225" t="str">
        <f>TEXT('Working data'!G7225,"mmmm")</f>
        <v>May</v>
      </c>
      <c r="W7225">
        <f>YEAR(CustomerSupport[[#This Row],[Date of Purchase]])</f>
        <v>2020</v>
      </c>
      <c r="X7225" t="str">
        <f t="shared" si="112"/>
        <v/>
      </c>
    </row>
    <row r="7226" spans="1:24" ht="14.25" customHeight="1" x14ac:dyDescent="0.4">
      <c r="A7226">
        <v>7225</v>
      </c>
      <c r="B7226" t="s">
        <v>23377</v>
      </c>
      <c r="C7226" t="s">
        <v>23378</v>
      </c>
      <c r="D7226">
        <v>55</v>
      </c>
      <c r="E7226" t="s">
        <v>19</v>
      </c>
      <c r="F7226" t="s">
        <v>149</v>
      </c>
      <c r="G7226" s="1">
        <v>44226</v>
      </c>
      <c r="H7226" t="s">
        <v>59</v>
      </c>
      <c r="I7226" t="s">
        <v>52</v>
      </c>
      <c r="J7226" s="2" t="s">
        <v>23379</v>
      </c>
      <c r="K7226" t="s">
        <v>62</v>
      </c>
      <c r="M7226" t="s">
        <v>25</v>
      </c>
      <c r="N7226" t="s">
        <v>33</v>
      </c>
      <c r="R7226">
        <v>7225</v>
      </c>
      <c r="S7226" t="str">
        <f>PROPER(CustomerSupport[[#This Row],[Resolution]])</f>
        <v/>
      </c>
      <c r="T7226" t="str">
        <f>TRIM(CustomerSupport[[#This Row],[Customer Name]])</f>
        <v>Joy Daniels</v>
      </c>
      <c r="U7226">
        <f>MONTH(CustomerSupport[[#This Row],[Date of Purchase]])</f>
        <v>1</v>
      </c>
      <c r="V7226" t="str">
        <f>TEXT('Working data'!G7226,"mmmm")</f>
        <v>January</v>
      </c>
      <c r="W7226">
        <f>YEAR(CustomerSupport[[#This Row],[Date of Purchase]])</f>
        <v>2021</v>
      </c>
      <c r="X7226" t="str">
        <f t="shared" si="112"/>
        <v/>
      </c>
    </row>
    <row r="7227" spans="1:24" ht="14.25" customHeight="1" x14ac:dyDescent="0.4">
      <c r="A7227">
        <v>7226</v>
      </c>
      <c r="B7227" t="s">
        <v>23380</v>
      </c>
      <c r="C7227" t="s">
        <v>23381</v>
      </c>
      <c r="D7227">
        <v>40</v>
      </c>
      <c r="E7227" t="s">
        <v>19</v>
      </c>
      <c r="F7227" t="s">
        <v>173</v>
      </c>
      <c r="G7227" s="1">
        <v>44106</v>
      </c>
      <c r="H7227" t="s">
        <v>59</v>
      </c>
      <c r="I7227" t="s">
        <v>59</v>
      </c>
      <c r="J7227" s="2" t="s">
        <v>23382</v>
      </c>
      <c r="K7227" t="s">
        <v>62</v>
      </c>
      <c r="M7227" t="s">
        <v>41</v>
      </c>
      <c r="N7227" t="s">
        <v>55</v>
      </c>
      <c r="R7227">
        <v>7226</v>
      </c>
      <c r="S7227" t="str">
        <f>PROPER(CustomerSupport[[#This Row],[Resolution]])</f>
        <v/>
      </c>
      <c r="T7227" t="str">
        <f>TRIM(CustomerSupport[[#This Row],[Customer Name]])</f>
        <v>Thomas Hebert</v>
      </c>
      <c r="U7227">
        <f>MONTH(CustomerSupport[[#This Row],[Date of Purchase]])</f>
        <v>10</v>
      </c>
      <c r="V7227" t="str">
        <f>TEXT('Working data'!G7227,"mmmm")</f>
        <v>October</v>
      </c>
      <c r="W7227">
        <f>YEAR(CustomerSupport[[#This Row],[Date of Purchase]])</f>
        <v>2020</v>
      </c>
      <c r="X7227" t="str">
        <f t="shared" si="112"/>
        <v/>
      </c>
    </row>
    <row r="7228" spans="1:24" ht="14.25" customHeight="1" x14ac:dyDescent="0.4">
      <c r="A7228">
        <v>7227</v>
      </c>
      <c r="B7228" t="s">
        <v>23383</v>
      </c>
      <c r="C7228" t="s">
        <v>23384</v>
      </c>
      <c r="D7228">
        <v>63</v>
      </c>
      <c r="E7228" t="s">
        <v>58</v>
      </c>
      <c r="F7228" t="s">
        <v>149</v>
      </c>
      <c r="G7228" s="1">
        <v>44027</v>
      </c>
      <c r="H7228" t="s">
        <v>66</v>
      </c>
      <c r="I7228" t="s">
        <v>60</v>
      </c>
      <c r="J7228" t="s">
        <v>23385</v>
      </c>
      <c r="K7228" t="s">
        <v>24</v>
      </c>
      <c r="M7228" t="s">
        <v>89</v>
      </c>
      <c r="N7228" t="s">
        <v>83</v>
      </c>
      <c r="O7228" s="3">
        <v>45078.639189814814</v>
      </c>
      <c r="R7228">
        <v>7227</v>
      </c>
      <c r="S7228" t="str">
        <f>PROPER(CustomerSupport[[#This Row],[Resolution]])</f>
        <v/>
      </c>
      <c r="T7228" t="str">
        <f>TRIM(CustomerSupport[[#This Row],[Customer Name]])</f>
        <v>Benjamin Lopez</v>
      </c>
      <c r="U7228">
        <f>MONTH(CustomerSupport[[#This Row],[Date of Purchase]])</f>
        <v>7</v>
      </c>
      <c r="V7228" t="str">
        <f>TEXT('Working data'!G7228,"mmmm")</f>
        <v>July</v>
      </c>
      <c r="W7228">
        <f>YEAR(CustomerSupport[[#This Row],[Date of Purchase]])</f>
        <v>2020</v>
      </c>
      <c r="X7228" t="str">
        <f t="shared" si="112"/>
        <v/>
      </c>
    </row>
    <row r="7229" spans="1:24" ht="14.25" customHeight="1" x14ac:dyDescent="0.4">
      <c r="A7229">
        <v>7228</v>
      </c>
      <c r="B7229" t="s">
        <v>23386</v>
      </c>
      <c r="C7229" t="s">
        <v>23387</v>
      </c>
      <c r="D7229">
        <v>29</v>
      </c>
      <c r="E7229" t="s">
        <v>29</v>
      </c>
      <c r="F7229" t="s">
        <v>223</v>
      </c>
      <c r="G7229" s="1">
        <v>44473</v>
      </c>
      <c r="H7229" t="s">
        <v>59</v>
      </c>
      <c r="I7229" t="s">
        <v>141</v>
      </c>
      <c r="J7229" t="s">
        <v>23388</v>
      </c>
      <c r="K7229" t="s">
        <v>62</v>
      </c>
      <c r="M7229" t="s">
        <v>89</v>
      </c>
      <c r="N7229" t="s">
        <v>26</v>
      </c>
      <c r="R7229">
        <v>7228</v>
      </c>
      <c r="S7229" t="str">
        <f>PROPER(CustomerSupport[[#This Row],[Resolution]])</f>
        <v/>
      </c>
      <c r="T7229" t="str">
        <f>TRIM(CustomerSupport[[#This Row],[Customer Name]])</f>
        <v>Mary Johnson</v>
      </c>
      <c r="U7229">
        <f>MONTH(CustomerSupport[[#This Row],[Date of Purchase]])</f>
        <v>10</v>
      </c>
      <c r="V7229" t="str">
        <f>TEXT('Working data'!G7229,"mmmm")</f>
        <v>October</v>
      </c>
      <c r="W7229">
        <f>YEAR(CustomerSupport[[#This Row],[Date of Purchase]])</f>
        <v>2021</v>
      </c>
      <c r="X7229" t="str">
        <f t="shared" si="112"/>
        <v/>
      </c>
    </row>
    <row r="7230" spans="1:24" ht="14.25" customHeight="1" x14ac:dyDescent="0.4">
      <c r="A7230">
        <v>7229</v>
      </c>
      <c r="B7230" t="s">
        <v>23389</v>
      </c>
      <c r="C7230" t="s">
        <v>23390</v>
      </c>
      <c r="D7230">
        <v>65</v>
      </c>
      <c r="E7230" t="s">
        <v>19</v>
      </c>
      <c r="F7230" t="s">
        <v>134</v>
      </c>
      <c r="G7230" s="1">
        <v>44534</v>
      </c>
      <c r="H7230" t="s">
        <v>66</v>
      </c>
      <c r="I7230" t="s">
        <v>59</v>
      </c>
      <c r="J7230" t="s">
        <v>23391</v>
      </c>
      <c r="K7230" t="s">
        <v>62</v>
      </c>
      <c r="M7230" t="s">
        <v>89</v>
      </c>
      <c r="N7230" t="s">
        <v>26</v>
      </c>
      <c r="R7230">
        <v>7229</v>
      </c>
      <c r="S7230" t="str">
        <f>PROPER(CustomerSupport[[#This Row],[Resolution]])</f>
        <v/>
      </c>
      <c r="T7230" t="str">
        <f>TRIM(CustomerSupport[[#This Row],[Customer Name]])</f>
        <v>Carla Moore</v>
      </c>
      <c r="U7230">
        <f>MONTH(CustomerSupport[[#This Row],[Date of Purchase]])</f>
        <v>12</v>
      </c>
      <c r="V7230" t="str">
        <f>TEXT('Working data'!G7230,"mmmm")</f>
        <v>December</v>
      </c>
      <c r="W7230">
        <f>YEAR(CustomerSupport[[#This Row],[Date of Purchase]])</f>
        <v>2021</v>
      </c>
      <c r="X7230" t="str">
        <f t="shared" si="112"/>
        <v/>
      </c>
    </row>
    <row r="7231" spans="1:24" ht="14.25" customHeight="1" x14ac:dyDescent="0.4">
      <c r="A7231">
        <v>7230</v>
      </c>
      <c r="B7231" t="s">
        <v>23392</v>
      </c>
      <c r="C7231" t="s">
        <v>23393</v>
      </c>
      <c r="D7231">
        <v>63</v>
      </c>
      <c r="E7231" t="s">
        <v>58</v>
      </c>
      <c r="F7231" t="s">
        <v>249</v>
      </c>
      <c r="G7231" s="1">
        <v>44364</v>
      </c>
      <c r="H7231" t="s">
        <v>66</v>
      </c>
      <c r="I7231" t="s">
        <v>93</v>
      </c>
      <c r="J7231" s="2" t="s">
        <v>23394</v>
      </c>
      <c r="K7231" t="s">
        <v>62</v>
      </c>
      <c r="M7231" t="s">
        <v>89</v>
      </c>
      <c r="N7231" t="s">
        <v>26</v>
      </c>
      <c r="R7231">
        <v>7230</v>
      </c>
      <c r="S7231" t="str">
        <f>PROPER(CustomerSupport[[#This Row],[Resolution]])</f>
        <v/>
      </c>
      <c r="T7231" t="str">
        <f>TRIM(CustomerSupport[[#This Row],[Customer Name]])</f>
        <v>Christina Foster</v>
      </c>
      <c r="U7231">
        <f>MONTH(CustomerSupport[[#This Row],[Date of Purchase]])</f>
        <v>6</v>
      </c>
      <c r="V7231" t="str">
        <f>TEXT('Working data'!G7231,"mmmm")</f>
        <v>June</v>
      </c>
      <c r="W7231">
        <f>YEAR(CustomerSupport[[#This Row],[Date of Purchase]])</f>
        <v>2021</v>
      </c>
      <c r="X7231" t="str">
        <f t="shared" si="112"/>
        <v/>
      </c>
    </row>
    <row r="7232" spans="1:24" ht="14.25" customHeight="1" x14ac:dyDescent="0.4">
      <c r="A7232">
        <v>7231</v>
      </c>
      <c r="B7232" t="s">
        <v>23395</v>
      </c>
      <c r="C7232" t="s">
        <v>23396</v>
      </c>
      <c r="D7232">
        <v>40</v>
      </c>
      <c r="E7232" t="s">
        <v>19</v>
      </c>
      <c r="F7232" t="s">
        <v>242</v>
      </c>
      <c r="G7232" s="1">
        <v>43890</v>
      </c>
      <c r="H7232" t="s">
        <v>66</v>
      </c>
      <c r="I7232" t="s">
        <v>52</v>
      </c>
      <c r="J7232" t="s">
        <v>23397</v>
      </c>
      <c r="K7232" t="s">
        <v>62</v>
      </c>
      <c r="M7232" t="s">
        <v>143</v>
      </c>
      <c r="N7232" t="s">
        <v>55</v>
      </c>
      <c r="R7232">
        <v>7231</v>
      </c>
      <c r="S7232" t="str">
        <f>PROPER(CustomerSupport[[#This Row],[Resolution]])</f>
        <v/>
      </c>
      <c r="T7232" t="str">
        <f>TRIM(CustomerSupport[[#This Row],[Customer Name]])</f>
        <v>Jason White</v>
      </c>
      <c r="U7232">
        <f>MONTH(CustomerSupport[[#This Row],[Date of Purchase]])</f>
        <v>2</v>
      </c>
      <c r="V7232" t="str">
        <f>TEXT('Working data'!G7232,"mmmm")</f>
        <v>February</v>
      </c>
      <c r="W7232">
        <f>YEAR(CustomerSupport[[#This Row],[Date of Purchase]])</f>
        <v>2020</v>
      </c>
      <c r="X7232" t="str">
        <f t="shared" si="112"/>
        <v/>
      </c>
    </row>
    <row r="7233" spans="1:24" ht="14.25" customHeight="1" x14ac:dyDescent="0.4">
      <c r="A7233">
        <v>7232</v>
      </c>
      <c r="B7233" t="s">
        <v>23398</v>
      </c>
      <c r="C7233" t="s">
        <v>23399</v>
      </c>
      <c r="D7233">
        <v>36</v>
      </c>
      <c r="E7233" t="s">
        <v>19</v>
      </c>
      <c r="F7233" t="s">
        <v>65</v>
      </c>
      <c r="G7233" s="1">
        <v>44179</v>
      </c>
      <c r="H7233" t="s">
        <v>67</v>
      </c>
      <c r="I7233" t="s">
        <v>46</v>
      </c>
      <c r="J7233" s="2" t="s">
        <v>23400</v>
      </c>
      <c r="K7233" t="s">
        <v>24</v>
      </c>
      <c r="M7233" t="s">
        <v>89</v>
      </c>
      <c r="N7233" t="s">
        <v>26</v>
      </c>
      <c r="O7233" s="3">
        <v>45078.27747685185</v>
      </c>
      <c r="R7233">
        <v>7232</v>
      </c>
      <c r="S7233" t="str">
        <f>PROPER(CustomerSupport[[#This Row],[Resolution]])</f>
        <v/>
      </c>
      <c r="T7233" t="str">
        <f>TRIM(CustomerSupport[[#This Row],[Customer Name]])</f>
        <v>Charlotte Martin</v>
      </c>
      <c r="U7233">
        <f>MONTH(CustomerSupport[[#This Row],[Date of Purchase]])</f>
        <v>12</v>
      </c>
      <c r="V7233" t="str">
        <f>TEXT('Working data'!G7233,"mmmm")</f>
        <v>December</v>
      </c>
      <c r="W7233">
        <f>YEAR(CustomerSupport[[#This Row],[Date of Purchase]])</f>
        <v>2020</v>
      </c>
      <c r="X7233" t="str">
        <f t="shared" si="112"/>
        <v/>
      </c>
    </row>
    <row r="7234" spans="1:24" ht="14.25" customHeight="1" x14ac:dyDescent="0.4">
      <c r="A7234">
        <v>7233</v>
      </c>
      <c r="B7234" t="s">
        <v>23401</v>
      </c>
      <c r="C7234" t="s">
        <v>23402</v>
      </c>
      <c r="D7234">
        <v>26</v>
      </c>
      <c r="E7234" t="s">
        <v>58</v>
      </c>
      <c r="F7234" t="s">
        <v>117</v>
      </c>
      <c r="G7234" s="1">
        <v>44339</v>
      </c>
      <c r="H7234" t="s">
        <v>66</v>
      </c>
      <c r="I7234" t="s">
        <v>46</v>
      </c>
      <c r="J7234" s="2" t="s">
        <v>23403</v>
      </c>
      <c r="K7234" t="s">
        <v>62</v>
      </c>
      <c r="M7234" t="s">
        <v>143</v>
      </c>
      <c r="N7234" t="s">
        <v>55</v>
      </c>
      <c r="R7234">
        <v>7233</v>
      </c>
      <c r="S7234" t="str">
        <f>PROPER(CustomerSupport[[#This Row],[Resolution]])</f>
        <v/>
      </c>
      <c r="T7234" t="str">
        <f>TRIM(CustomerSupport[[#This Row],[Customer Name]])</f>
        <v>Peter Richardson</v>
      </c>
      <c r="U7234">
        <f>MONTH(CustomerSupport[[#This Row],[Date of Purchase]])</f>
        <v>5</v>
      </c>
      <c r="V7234" t="str">
        <f>TEXT('Working data'!G7234,"mmmm")</f>
        <v>May</v>
      </c>
      <c r="W7234">
        <f>YEAR(CustomerSupport[[#This Row],[Date of Purchase]])</f>
        <v>2021</v>
      </c>
      <c r="X7234" t="str">
        <f t="shared" ref="X7234:X7297" si="113">IF(OR(O7234="",P7234=""),"",(P7234-O7234)*24)</f>
        <v/>
      </c>
    </row>
    <row r="7235" spans="1:24" ht="14.25" customHeight="1" x14ac:dyDescent="0.4">
      <c r="A7235">
        <v>7234</v>
      </c>
      <c r="B7235" t="s">
        <v>23404</v>
      </c>
      <c r="C7235" t="s">
        <v>23405</v>
      </c>
      <c r="D7235">
        <v>28</v>
      </c>
      <c r="E7235" t="s">
        <v>19</v>
      </c>
      <c r="F7235" t="s">
        <v>207</v>
      </c>
      <c r="G7235" s="1">
        <v>43854</v>
      </c>
      <c r="H7235" t="s">
        <v>66</v>
      </c>
      <c r="I7235" t="s">
        <v>177</v>
      </c>
      <c r="J7235" t="s">
        <v>23406</v>
      </c>
      <c r="K7235" t="s">
        <v>24</v>
      </c>
      <c r="M7235" t="s">
        <v>89</v>
      </c>
      <c r="N7235" t="s">
        <v>55</v>
      </c>
      <c r="O7235" s="3">
        <v>45078.93167824074</v>
      </c>
      <c r="R7235">
        <v>7234</v>
      </c>
      <c r="S7235" t="str">
        <f>PROPER(CustomerSupport[[#This Row],[Resolution]])</f>
        <v/>
      </c>
      <c r="T7235" t="str">
        <f>TRIM(CustomerSupport[[#This Row],[Customer Name]])</f>
        <v>Alec Robinson</v>
      </c>
      <c r="U7235">
        <f>MONTH(CustomerSupport[[#This Row],[Date of Purchase]])</f>
        <v>1</v>
      </c>
      <c r="V7235" t="str">
        <f>TEXT('Working data'!G7235,"mmmm")</f>
        <v>January</v>
      </c>
      <c r="W7235">
        <f>YEAR(CustomerSupport[[#This Row],[Date of Purchase]])</f>
        <v>2020</v>
      </c>
      <c r="X7235" t="str">
        <f t="shared" si="113"/>
        <v/>
      </c>
    </row>
    <row r="7236" spans="1:24" ht="14.25" customHeight="1" x14ac:dyDescent="0.4">
      <c r="A7236">
        <v>7235</v>
      </c>
      <c r="B7236" t="s">
        <v>23407</v>
      </c>
      <c r="C7236" t="s">
        <v>23408</v>
      </c>
      <c r="D7236">
        <v>54</v>
      </c>
      <c r="E7236" t="s">
        <v>29</v>
      </c>
      <c r="F7236" t="s">
        <v>339</v>
      </c>
      <c r="G7236" s="1">
        <v>43934</v>
      </c>
      <c r="H7236" t="s">
        <v>21</v>
      </c>
      <c r="I7236" t="s">
        <v>52</v>
      </c>
      <c r="J7236" s="2" t="s">
        <v>23409</v>
      </c>
      <c r="K7236" t="s">
        <v>62</v>
      </c>
      <c r="M7236" t="s">
        <v>143</v>
      </c>
      <c r="N7236" t="s">
        <v>33</v>
      </c>
      <c r="R7236">
        <v>7235</v>
      </c>
      <c r="S7236" t="str">
        <f>PROPER(CustomerSupport[[#This Row],[Resolution]])</f>
        <v/>
      </c>
      <c r="T7236" t="str">
        <f>TRIM(CustomerSupport[[#This Row],[Customer Name]])</f>
        <v>Vanessa Smith</v>
      </c>
      <c r="U7236">
        <f>MONTH(CustomerSupport[[#This Row],[Date of Purchase]])</f>
        <v>4</v>
      </c>
      <c r="V7236" t="str">
        <f>TEXT('Working data'!G7236,"mmmm")</f>
        <v>April</v>
      </c>
      <c r="W7236">
        <f>YEAR(CustomerSupport[[#This Row],[Date of Purchase]])</f>
        <v>2020</v>
      </c>
      <c r="X7236" t="str">
        <f t="shared" si="113"/>
        <v/>
      </c>
    </row>
    <row r="7237" spans="1:24" ht="14.25" customHeight="1" x14ac:dyDescent="0.4">
      <c r="A7237">
        <v>7236</v>
      </c>
      <c r="B7237" t="s">
        <v>23410</v>
      </c>
      <c r="C7237" t="s">
        <v>23411</v>
      </c>
      <c r="D7237">
        <v>19</v>
      </c>
      <c r="E7237" t="s">
        <v>19</v>
      </c>
      <c r="F7237" t="s">
        <v>286</v>
      </c>
      <c r="G7237" s="1">
        <v>44232</v>
      </c>
      <c r="H7237" t="s">
        <v>59</v>
      </c>
      <c r="I7237" t="s">
        <v>31</v>
      </c>
      <c r="J7237" s="2" t="s">
        <v>23412</v>
      </c>
      <c r="K7237" t="s">
        <v>62</v>
      </c>
      <c r="M7237" t="s">
        <v>41</v>
      </c>
      <c r="N7237" t="s">
        <v>83</v>
      </c>
      <c r="R7237">
        <v>7236</v>
      </c>
      <c r="S7237" t="str">
        <f>PROPER(CustomerSupport[[#This Row],[Resolution]])</f>
        <v/>
      </c>
      <c r="T7237" t="str">
        <f>TRIM(CustomerSupport[[#This Row],[Customer Name]])</f>
        <v>Timothy Suarez</v>
      </c>
      <c r="U7237">
        <f>MONTH(CustomerSupport[[#This Row],[Date of Purchase]])</f>
        <v>2</v>
      </c>
      <c r="V7237" t="str">
        <f>TEXT('Working data'!G7237,"mmmm")</f>
        <v>February</v>
      </c>
      <c r="W7237">
        <f>YEAR(CustomerSupport[[#This Row],[Date of Purchase]])</f>
        <v>2021</v>
      </c>
      <c r="X7237" t="str">
        <f t="shared" si="113"/>
        <v/>
      </c>
    </row>
    <row r="7238" spans="1:24" ht="14.25" customHeight="1" x14ac:dyDescent="0.4">
      <c r="A7238">
        <v>7237</v>
      </c>
      <c r="B7238" t="s">
        <v>23413</v>
      </c>
      <c r="C7238" t="s">
        <v>23414</v>
      </c>
      <c r="D7238">
        <v>61</v>
      </c>
      <c r="E7238" t="s">
        <v>58</v>
      </c>
      <c r="F7238" t="s">
        <v>20</v>
      </c>
      <c r="G7238" s="1">
        <v>44380</v>
      </c>
      <c r="H7238" t="s">
        <v>66</v>
      </c>
      <c r="I7238" t="s">
        <v>37</v>
      </c>
      <c r="J7238" s="2" t="s">
        <v>23415</v>
      </c>
      <c r="K7238" t="s">
        <v>39</v>
      </c>
      <c r="L7238" t="s">
        <v>23416</v>
      </c>
      <c r="M7238" t="s">
        <v>25</v>
      </c>
      <c r="N7238" t="s">
        <v>83</v>
      </c>
      <c r="O7238" s="3">
        <v>45078.440081018518</v>
      </c>
      <c r="P7238" s="3">
        <v>45078.692164351851</v>
      </c>
      <c r="Q7238">
        <v>5</v>
      </c>
      <c r="R7238">
        <v>7237</v>
      </c>
      <c r="S7238" t="str">
        <f>PROPER(CustomerSupport[[#This Row],[Resolution]])</f>
        <v>War Area Discussion Understand Civil.</v>
      </c>
      <c r="T7238" t="str">
        <f>TRIM(CustomerSupport[[#This Row],[Customer Name]])</f>
        <v>Tiffany Mayo</v>
      </c>
      <c r="U7238">
        <f>MONTH(CustomerSupport[[#This Row],[Date of Purchase]])</f>
        <v>7</v>
      </c>
      <c r="V7238" t="str">
        <f>TEXT('Working data'!G7238,"mmmm")</f>
        <v>July</v>
      </c>
      <c r="W7238">
        <f>YEAR(CustomerSupport[[#This Row],[Date of Purchase]])</f>
        <v>2021</v>
      </c>
      <c r="X7238">
        <f t="shared" si="113"/>
        <v>6.0499999999883585</v>
      </c>
    </row>
    <row r="7239" spans="1:24" ht="14.25" customHeight="1" x14ac:dyDescent="0.4">
      <c r="A7239">
        <v>7238</v>
      </c>
      <c r="B7239" t="s">
        <v>23417</v>
      </c>
      <c r="C7239" t="s">
        <v>23418</v>
      </c>
      <c r="D7239">
        <v>23</v>
      </c>
      <c r="E7239" t="s">
        <v>29</v>
      </c>
      <c r="F7239" t="s">
        <v>20</v>
      </c>
      <c r="G7239" s="1">
        <v>43887</v>
      </c>
      <c r="H7239" t="s">
        <v>67</v>
      </c>
      <c r="I7239" t="s">
        <v>93</v>
      </c>
      <c r="J7239" s="2" t="s">
        <v>23419</v>
      </c>
      <c r="K7239" t="s">
        <v>24</v>
      </c>
      <c r="M7239" t="s">
        <v>89</v>
      </c>
      <c r="N7239" t="s">
        <v>26</v>
      </c>
      <c r="O7239" s="3">
        <v>45078.325520833336</v>
      </c>
      <c r="R7239">
        <v>7238</v>
      </c>
      <c r="S7239" t="str">
        <f>PROPER(CustomerSupport[[#This Row],[Resolution]])</f>
        <v/>
      </c>
      <c r="T7239" t="str">
        <f>TRIM(CustomerSupport[[#This Row],[Customer Name]])</f>
        <v>Fernando Gentry</v>
      </c>
      <c r="U7239">
        <f>MONTH(CustomerSupport[[#This Row],[Date of Purchase]])</f>
        <v>2</v>
      </c>
      <c r="V7239" t="str">
        <f>TEXT('Working data'!G7239,"mmmm")</f>
        <v>February</v>
      </c>
      <c r="W7239">
        <f>YEAR(CustomerSupport[[#This Row],[Date of Purchase]])</f>
        <v>2020</v>
      </c>
      <c r="X7239" t="str">
        <f t="shared" si="113"/>
        <v/>
      </c>
    </row>
    <row r="7240" spans="1:24" ht="14.25" customHeight="1" x14ac:dyDescent="0.4">
      <c r="A7240">
        <v>7239</v>
      </c>
      <c r="B7240" t="s">
        <v>23420</v>
      </c>
      <c r="C7240" t="s">
        <v>23421</v>
      </c>
      <c r="D7240">
        <v>30</v>
      </c>
      <c r="E7240" t="s">
        <v>19</v>
      </c>
      <c r="F7240" t="s">
        <v>397</v>
      </c>
      <c r="G7240" s="1">
        <v>43835</v>
      </c>
      <c r="H7240" t="s">
        <v>45</v>
      </c>
      <c r="I7240" t="s">
        <v>177</v>
      </c>
      <c r="J7240" s="2" t="s">
        <v>23422</v>
      </c>
      <c r="K7240" t="s">
        <v>39</v>
      </c>
      <c r="L7240" t="s">
        <v>23423</v>
      </c>
      <c r="M7240" t="s">
        <v>143</v>
      </c>
      <c r="N7240" t="s">
        <v>26</v>
      </c>
      <c r="O7240" s="3">
        <v>45078.10260416667</v>
      </c>
      <c r="P7240" s="3">
        <v>45078.311631944445</v>
      </c>
      <c r="Q7240">
        <v>4</v>
      </c>
      <c r="R7240">
        <v>7239</v>
      </c>
      <c r="S7240" t="str">
        <f>PROPER(CustomerSupport[[#This Row],[Resolution]])</f>
        <v>Too Growth Fall Able Claim Opportunity Able.</v>
      </c>
      <c r="T7240" t="str">
        <f>TRIM(CustomerSupport[[#This Row],[Customer Name]])</f>
        <v>Michael Lee</v>
      </c>
      <c r="U7240">
        <f>MONTH(CustomerSupport[[#This Row],[Date of Purchase]])</f>
        <v>1</v>
      </c>
      <c r="V7240" t="str">
        <f>TEXT('Working data'!G7240,"mmmm")</f>
        <v>January</v>
      </c>
      <c r="W7240">
        <f>YEAR(CustomerSupport[[#This Row],[Date of Purchase]])</f>
        <v>2020</v>
      </c>
      <c r="X7240">
        <f t="shared" si="113"/>
        <v>5.0166666666045785</v>
      </c>
    </row>
    <row r="7241" spans="1:24" ht="14.25" customHeight="1" x14ac:dyDescent="0.4">
      <c r="A7241">
        <v>7240</v>
      </c>
      <c r="B7241" t="s">
        <v>23424</v>
      </c>
      <c r="C7241" t="s">
        <v>23425</v>
      </c>
      <c r="D7241">
        <v>22</v>
      </c>
      <c r="E7241" t="s">
        <v>19</v>
      </c>
      <c r="F7241" t="s">
        <v>219</v>
      </c>
      <c r="G7241" s="1">
        <v>44191</v>
      </c>
      <c r="H7241" t="s">
        <v>66</v>
      </c>
      <c r="I7241" t="s">
        <v>52</v>
      </c>
      <c r="J7241" s="2" t="s">
        <v>23426</v>
      </c>
      <c r="K7241" t="s">
        <v>62</v>
      </c>
      <c r="M7241" t="s">
        <v>89</v>
      </c>
      <c r="N7241" t="s">
        <v>26</v>
      </c>
      <c r="R7241">
        <v>7240</v>
      </c>
      <c r="S7241" t="str">
        <f>PROPER(CustomerSupport[[#This Row],[Resolution]])</f>
        <v/>
      </c>
      <c r="T7241" t="str">
        <f>TRIM(CustomerSupport[[#This Row],[Customer Name]])</f>
        <v>Anthony Hammond</v>
      </c>
      <c r="U7241">
        <f>MONTH(CustomerSupport[[#This Row],[Date of Purchase]])</f>
        <v>12</v>
      </c>
      <c r="V7241" t="str">
        <f>TEXT('Working data'!G7241,"mmmm")</f>
        <v>December</v>
      </c>
      <c r="W7241">
        <f>YEAR(CustomerSupport[[#This Row],[Date of Purchase]])</f>
        <v>2020</v>
      </c>
      <c r="X7241" t="str">
        <f t="shared" si="113"/>
        <v/>
      </c>
    </row>
    <row r="7242" spans="1:24" ht="14.25" customHeight="1" x14ac:dyDescent="0.4">
      <c r="A7242">
        <v>7241</v>
      </c>
      <c r="B7242" t="s">
        <v>3410</v>
      </c>
      <c r="C7242" t="s">
        <v>23427</v>
      </c>
      <c r="D7242">
        <v>24</v>
      </c>
      <c r="E7242" t="s">
        <v>29</v>
      </c>
      <c r="F7242" t="s">
        <v>202</v>
      </c>
      <c r="G7242" s="1">
        <v>44258</v>
      </c>
      <c r="H7242" t="s">
        <v>59</v>
      </c>
      <c r="I7242" t="s">
        <v>60</v>
      </c>
      <c r="J7242" s="2" t="s">
        <v>23428</v>
      </c>
      <c r="K7242" t="s">
        <v>39</v>
      </c>
      <c r="L7242" t="s">
        <v>23429</v>
      </c>
      <c r="M7242" t="s">
        <v>25</v>
      </c>
      <c r="N7242" t="s">
        <v>26</v>
      </c>
      <c r="O7242" s="3">
        <v>45078.963738425926</v>
      </c>
      <c r="P7242" s="3">
        <v>45078.613738425927</v>
      </c>
      <c r="Q7242">
        <v>5</v>
      </c>
      <c r="R7242">
        <v>7241</v>
      </c>
      <c r="S7242" t="str">
        <f>PROPER(CustomerSupport[[#This Row],[Resolution]])</f>
        <v>Your Explain Shoulder Budget Unit Possible.</v>
      </c>
      <c r="T7242" t="str">
        <f>TRIM(CustomerSupport[[#This Row],[Customer Name]])</f>
        <v>Stephen Zhang</v>
      </c>
      <c r="U7242">
        <f>MONTH(CustomerSupport[[#This Row],[Date of Purchase]])</f>
        <v>3</v>
      </c>
      <c r="V7242" t="str">
        <f>TEXT('Working data'!G7242,"mmmm")</f>
        <v>March</v>
      </c>
      <c r="W7242">
        <f>YEAR(CustomerSupport[[#This Row],[Date of Purchase]])</f>
        <v>2021</v>
      </c>
      <c r="X7242">
        <f t="shared" si="113"/>
        <v>-8.3999999999650754</v>
      </c>
    </row>
    <row r="7243" spans="1:24" ht="14.25" customHeight="1" x14ac:dyDescent="0.4">
      <c r="A7243">
        <v>7242</v>
      </c>
      <c r="B7243" t="s">
        <v>23430</v>
      </c>
      <c r="C7243" t="s">
        <v>23431</v>
      </c>
      <c r="D7243">
        <v>33</v>
      </c>
      <c r="E7243" t="s">
        <v>29</v>
      </c>
      <c r="F7243" t="s">
        <v>157</v>
      </c>
      <c r="G7243" s="1">
        <v>44516</v>
      </c>
      <c r="H7243" t="s">
        <v>59</v>
      </c>
      <c r="I7243" t="s">
        <v>72</v>
      </c>
      <c r="J7243" s="2" t="s">
        <v>23432</v>
      </c>
      <c r="K7243" t="s">
        <v>62</v>
      </c>
      <c r="M7243" t="s">
        <v>89</v>
      </c>
      <c r="N7243" t="s">
        <v>26</v>
      </c>
      <c r="R7243">
        <v>7242</v>
      </c>
      <c r="S7243" t="str">
        <f>PROPER(CustomerSupport[[#This Row],[Resolution]])</f>
        <v/>
      </c>
      <c r="T7243" t="str">
        <f>TRIM(CustomerSupport[[#This Row],[Customer Name]])</f>
        <v>Morgan Anderson</v>
      </c>
      <c r="U7243">
        <f>MONTH(CustomerSupport[[#This Row],[Date of Purchase]])</f>
        <v>11</v>
      </c>
      <c r="V7243" t="str">
        <f>TEXT('Working data'!G7243,"mmmm")</f>
        <v>November</v>
      </c>
      <c r="W7243">
        <f>YEAR(CustomerSupport[[#This Row],[Date of Purchase]])</f>
        <v>2021</v>
      </c>
      <c r="X7243" t="str">
        <f t="shared" si="113"/>
        <v/>
      </c>
    </row>
    <row r="7244" spans="1:24" ht="14.25" customHeight="1" x14ac:dyDescent="0.4">
      <c r="A7244">
        <v>7243</v>
      </c>
      <c r="B7244" t="s">
        <v>23433</v>
      </c>
      <c r="C7244" t="s">
        <v>23434</v>
      </c>
      <c r="D7244">
        <v>65</v>
      </c>
      <c r="E7244" t="s">
        <v>29</v>
      </c>
      <c r="F7244" t="s">
        <v>86</v>
      </c>
      <c r="G7244" s="1">
        <v>44321</v>
      </c>
      <c r="H7244" t="s">
        <v>59</v>
      </c>
      <c r="I7244" t="s">
        <v>52</v>
      </c>
      <c r="J7244" s="2" t="s">
        <v>23435</v>
      </c>
      <c r="K7244" t="s">
        <v>24</v>
      </c>
      <c r="M7244" t="s">
        <v>143</v>
      </c>
      <c r="N7244" t="s">
        <v>55</v>
      </c>
      <c r="O7244" s="3">
        <v>45078.847800925927</v>
      </c>
      <c r="R7244">
        <v>7243</v>
      </c>
      <c r="S7244" t="str">
        <f>PROPER(CustomerSupport[[#This Row],[Resolution]])</f>
        <v/>
      </c>
      <c r="T7244" t="str">
        <f>TRIM(CustomerSupport[[#This Row],[Customer Name]])</f>
        <v>Matthew Brown</v>
      </c>
      <c r="U7244">
        <f>MONTH(CustomerSupport[[#This Row],[Date of Purchase]])</f>
        <v>5</v>
      </c>
      <c r="V7244" t="str">
        <f>TEXT('Working data'!G7244,"mmmm")</f>
        <v>May</v>
      </c>
      <c r="W7244">
        <f>YEAR(CustomerSupport[[#This Row],[Date of Purchase]])</f>
        <v>2021</v>
      </c>
      <c r="X7244" t="str">
        <f t="shared" si="113"/>
        <v/>
      </c>
    </row>
    <row r="7245" spans="1:24" ht="14.25" customHeight="1" x14ac:dyDescent="0.4">
      <c r="A7245">
        <v>7244</v>
      </c>
      <c r="B7245" t="s">
        <v>23436</v>
      </c>
      <c r="C7245" t="s">
        <v>23437</v>
      </c>
      <c r="D7245">
        <v>21</v>
      </c>
      <c r="E7245" t="s">
        <v>58</v>
      </c>
      <c r="F7245" t="s">
        <v>242</v>
      </c>
      <c r="G7245" s="1">
        <v>44171</v>
      </c>
      <c r="H7245" t="s">
        <v>59</v>
      </c>
      <c r="I7245" t="s">
        <v>99</v>
      </c>
      <c r="J7245" s="2" t="s">
        <v>23438</v>
      </c>
      <c r="K7245" t="s">
        <v>24</v>
      </c>
      <c r="M7245" t="s">
        <v>25</v>
      </c>
      <c r="N7245" t="s">
        <v>26</v>
      </c>
      <c r="O7245" s="3">
        <v>45078.435312499998</v>
      </c>
      <c r="R7245">
        <v>7244</v>
      </c>
      <c r="S7245" t="str">
        <f>PROPER(CustomerSupport[[#This Row],[Resolution]])</f>
        <v/>
      </c>
      <c r="T7245" t="str">
        <f>TRIM(CustomerSupport[[#This Row],[Customer Name]])</f>
        <v>Elizabeth Rasmussen</v>
      </c>
      <c r="U7245">
        <f>MONTH(CustomerSupport[[#This Row],[Date of Purchase]])</f>
        <v>12</v>
      </c>
      <c r="V7245" t="str">
        <f>TEXT('Working data'!G7245,"mmmm")</f>
        <v>December</v>
      </c>
      <c r="W7245">
        <f>YEAR(CustomerSupport[[#This Row],[Date of Purchase]])</f>
        <v>2020</v>
      </c>
      <c r="X7245" t="str">
        <f t="shared" si="113"/>
        <v/>
      </c>
    </row>
    <row r="7246" spans="1:24" ht="14.25" customHeight="1" x14ac:dyDescent="0.4">
      <c r="A7246">
        <v>7245</v>
      </c>
      <c r="B7246" t="s">
        <v>23439</v>
      </c>
      <c r="C7246" t="s">
        <v>23440</v>
      </c>
      <c r="D7246">
        <v>57</v>
      </c>
      <c r="E7246" t="s">
        <v>29</v>
      </c>
      <c r="F7246" t="s">
        <v>242</v>
      </c>
      <c r="G7246" s="1">
        <v>44284</v>
      </c>
      <c r="H7246" t="s">
        <v>66</v>
      </c>
      <c r="I7246" t="s">
        <v>141</v>
      </c>
      <c r="J7246" s="2" t="s">
        <v>23441</v>
      </c>
      <c r="K7246" t="s">
        <v>39</v>
      </c>
      <c r="L7246" t="s">
        <v>23442</v>
      </c>
      <c r="M7246" t="s">
        <v>25</v>
      </c>
      <c r="N7246" t="s">
        <v>26</v>
      </c>
      <c r="O7246" s="3">
        <v>45078.202696759261</v>
      </c>
      <c r="P7246" s="3">
        <v>45078.199224537035</v>
      </c>
      <c r="Q7246">
        <v>2</v>
      </c>
      <c r="R7246">
        <v>7245</v>
      </c>
      <c r="S7246" t="str">
        <f>PROPER(CustomerSupport[[#This Row],[Resolution]])</f>
        <v>Week Get Develop Name Against Attention Piece.</v>
      </c>
      <c r="T7246" t="str">
        <f>TRIM(CustomerSupport[[#This Row],[Customer Name]])</f>
        <v>Kayla Stark</v>
      </c>
      <c r="U7246">
        <f>MONTH(CustomerSupport[[#This Row],[Date of Purchase]])</f>
        <v>3</v>
      </c>
      <c r="V7246" t="str">
        <f>TEXT('Working data'!G7246,"mmmm")</f>
        <v>March</v>
      </c>
      <c r="W7246">
        <f>YEAR(CustomerSupport[[#This Row],[Date of Purchase]])</f>
        <v>2021</v>
      </c>
      <c r="X7246">
        <f t="shared" si="113"/>
        <v>-8.3333333430346102E-2</v>
      </c>
    </row>
    <row r="7247" spans="1:24" ht="14.25" customHeight="1" x14ac:dyDescent="0.4">
      <c r="A7247">
        <v>7246</v>
      </c>
      <c r="B7247" t="s">
        <v>18904</v>
      </c>
      <c r="C7247" t="s">
        <v>23443</v>
      </c>
      <c r="D7247">
        <v>21</v>
      </c>
      <c r="E7247" t="s">
        <v>19</v>
      </c>
      <c r="F7247" t="s">
        <v>219</v>
      </c>
      <c r="G7247" s="1">
        <v>44281</v>
      </c>
      <c r="H7247" t="s">
        <v>59</v>
      </c>
      <c r="I7247" t="s">
        <v>22</v>
      </c>
      <c r="J7247" s="2" t="s">
        <v>23444</v>
      </c>
      <c r="K7247" t="s">
        <v>24</v>
      </c>
      <c r="M7247" t="s">
        <v>143</v>
      </c>
      <c r="N7247" t="s">
        <v>26</v>
      </c>
      <c r="O7247" s="3">
        <v>45078.713113425925</v>
      </c>
      <c r="R7247">
        <v>7246</v>
      </c>
      <c r="S7247" t="str">
        <f>PROPER(CustomerSupport[[#This Row],[Resolution]])</f>
        <v/>
      </c>
      <c r="T7247" t="str">
        <f>TRIM(CustomerSupport[[#This Row],[Customer Name]])</f>
        <v>John Jones</v>
      </c>
      <c r="U7247">
        <f>MONTH(CustomerSupport[[#This Row],[Date of Purchase]])</f>
        <v>3</v>
      </c>
      <c r="V7247" t="str">
        <f>TEXT('Working data'!G7247,"mmmm")</f>
        <v>March</v>
      </c>
      <c r="W7247">
        <f>YEAR(CustomerSupport[[#This Row],[Date of Purchase]])</f>
        <v>2021</v>
      </c>
      <c r="X7247" t="str">
        <f t="shared" si="113"/>
        <v/>
      </c>
    </row>
    <row r="7248" spans="1:24" ht="14.25" customHeight="1" x14ac:dyDescent="0.4">
      <c r="A7248">
        <v>7247</v>
      </c>
      <c r="B7248" t="s">
        <v>23445</v>
      </c>
      <c r="C7248" t="s">
        <v>23446</v>
      </c>
      <c r="D7248">
        <v>68</v>
      </c>
      <c r="E7248" t="s">
        <v>19</v>
      </c>
      <c r="F7248" t="s">
        <v>36</v>
      </c>
      <c r="G7248" s="1">
        <v>44041</v>
      </c>
      <c r="H7248" t="s">
        <v>45</v>
      </c>
      <c r="I7248" t="s">
        <v>77</v>
      </c>
      <c r="J7248" s="2" t="s">
        <v>23447</v>
      </c>
      <c r="K7248" t="s">
        <v>62</v>
      </c>
      <c r="M7248" t="s">
        <v>25</v>
      </c>
      <c r="N7248" t="s">
        <v>26</v>
      </c>
      <c r="R7248">
        <v>7247</v>
      </c>
      <c r="S7248" t="str">
        <f>PROPER(CustomerSupport[[#This Row],[Resolution]])</f>
        <v/>
      </c>
      <c r="T7248" t="str">
        <f>TRIM(CustomerSupport[[#This Row],[Customer Name]])</f>
        <v>Tiffany Pena</v>
      </c>
      <c r="U7248">
        <f>MONTH(CustomerSupport[[#This Row],[Date of Purchase]])</f>
        <v>7</v>
      </c>
      <c r="V7248" t="str">
        <f>TEXT('Working data'!G7248,"mmmm")</f>
        <v>July</v>
      </c>
      <c r="W7248">
        <f>YEAR(CustomerSupport[[#This Row],[Date of Purchase]])</f>
        <v>2020</v>
      </c>
      <c r="X7248" t="str">
        <f t="shared" si="113"/>
        <v/>
      </c>
    </row>
    <row r="7249" spans="1:24" ht="14.25" customHeight="1" x14ac:dyDescent="0.4">
      <c r="A7249">
        <v>7248</v>
      </c>
      <c r="B7249" t="s">
        <v>23448</v>
      </c>
      <c r="C7249" t="s">
        <v>23449</v>
      </c>
      <c r="D7249">
        <v>54</v>
      </c>
      <c r="E7249" t="s">
        <v>29</v>
      </c>
      <c r="F7249" t="s">
        <v>699</v>
      </c>
      <c r="G7249" s="1">
        <v>44069</v>
      </c>
      <c r="H7249" t="s">
        <v>67</v>
      </c>
      <c r="I7249" t="s">
        <v>113</v>
      </c>
      <c r="J7249" s="2" t="s">
        <v>23450</v>
      </c>
      <c r="K7249" t="s">
        <v>24</v>
      </c>
      <c r="M7249" t="s">
        <v>41</v>
      </c>
      <c r="N7249" t="s">
        <v>55</v>
      </c>
      <c r="O7249" s="3">
        <v>45078.154814814814</v>
      </c>
      <c r="R7249">
        <v>7248</v>
      </c>
      <c r="S7249" t="str">
        <f>PROPER(CustomerSupport[[#This Row],[Resolution]])</f>
        <v/>
      </c>
      <c r="T7249" t="str">
        <f>TRIM(CustomerSupport[[#This Row],[Customer Name]])</f>
        <v>Brian Fernandez</v>
      </c>
      <c r="U7249">
        <f>MONTH(CustomerSupport[[#This Row],[Date of Purchase]])</f>
        <v>8</v>
      </c>
      <c r="V7249" t="str">
        <f>TEXT('Working data'!G7249,"mmmm")</f>
        <v>August</v>
      </c>
      <c r="W7249">
        <f>YEAR(CustomerSupport[[#This Row],[Date of Purchase]])</f>
        <v>2020</v>
      </c>
      <c r="X7249" t="str">
        <f t="shared" si="113"/>
        <v/>
      </c>
    </row>
    <row r="7250" spans="1:24" ht="14.25" customHeight="1" x14ac:dyDescent="0.4">
      <c r="A7250">
        <v>7249</v>
      </c>
      <c r="B7250" t="s">
        <v>23451</v>
      </c>
      <c r="C7250" t="s">
        <v>23452</v>
      </c>
      <c r="D7250">
        <v>33</v>
      </c>
      <c r="E7250" t="s">
        <v>19</v>
      </c>
      <c r="F7250" t="s">
        <v>223</v>
      </c>
      <c r="G7250" s="1">
        <v>44172</v>
      </c>
      <c r="H7250" t="s">
        <v>67</v>
      </c>
      <c r="I7250" t="s">
        <v>67</v>
      </c>
      <c r="J7250" s="2" t="s">
        <v>23453</v>
      </c>
      <c r="K7250" t="s">
        <v>39</v>
      </c>
      <c r="L7250" t="s">
        <v>23454</v>
      </c>
      <c r="M7250" t="s">
        <v>143</v>
      </c>
      <c r="N7250" t="s">
        <v>83</v>
      </c>
      <c r="O7250" s="3">
        <v>45078.7971875</v>
      </c>
      <c r="P7250" s="3">
        <v>45078.302743055552</v>
      </c>
      <c r="Q7250">
        <v>4</v>
      </c>
      <c r="R7250">
        <v>7249</v>
      </c>
      <c r="S7250" t="str">
        <f>PROPER(CustomerSupport[[#This Row],[Resolution]])</f>
        <v>Paper Hand Century.</v>
      </c>
      <c r="T7250" t="str">
        <f>TRIM(CustomerSupport[[#This Row],[Customer Name]])</f>
        <v>Sara Baldwin</v>
      </c>
      <c r="U7250">
        <f>MONTH(CustomerSupport[[#This Row],[Date of Purchase]])</f>
        <v>12</v>
      </c>
      <c r="V7250" t="str">
        <f>TEXT('Working data'!G7250,"mmmm")</f>
        <v>December</v>
      </c>
      <c r="W7250">
        <f>YEAR(CustomerSupport[[#This Row],[Date of Purchase]])</f>
        <v>2020</v>
      </c>
      <c r="X7250">
        <f t="shared" si="113"/>
        <v>-11.866666666755918</v>
      </c>
    </row>
    <row r="7251" spans="1:24" ht="14.25" customHeight="1" x14ac:dyDescent="0.4">
      <c r="A7251">
        <v>7250</v>
      </c>
      <c r="B7251" t="s">
        <v>23455</v>
      </c>
      <c r="C7251" t="s">
        <v>23456</v>
      </c>
      <c r="D7251">
        <v>68</v>
      </c>
      <c r="E7251" t="s">
        <v>29</v>
      </c>
      <c r="F7251" t="s">
        <v>339</v>
      </c>
      <c r="G7251" s="1">
        <v>44512</v>
      </c>
      <c r="H7251" t="s">
        <v>45</v>
      </c>
      <c r="I7251" t="s">
        <v>77</v>
      </c>
      <c r="J7251" s="2" t="s">
        <v>23457</v>
      </c>
      <c r="K7251" t="s">
        <v>62</v>
      </c>
      <c r="M7251" t="s">
        <v>89</v>
      </c>
      <c r="N7251" t="s">
        <v>83</v>
      </c>
      <c r="R7251">
        <v>7250</v>
      </c>
      <c r="S7251" t="str">
        <f>PROPER(CustomerSupport[[#This Row],[Resolution]])</f>
        <v/>
      </c>
      <c r="T7251" t="str">
        <f>TRIM(CustomerSupport[[#This Row],[Customer Name]])</f>
        <v>Julie Carey</v>
      </c>
      <c r="U7251">
        <f>MONTH(CustomerSupport[[#This Row],[Date of Purchase]])</f>
        <v>11</v>
      </c>
      <c r="V7251" t="str">
        <f>TEXT('Working data'!G7251,"mmmm")</f>
        <v>November</v>
      </c>
      <c r="W7251">
        <f>YEAR(CustomerSupport[[#This Row],[Date of Purchase]])</f>
        <v>2021</v>
      </c>
      <c r="X7251" t="str">
        <f t="shared" si="113"/>
        <v/>
      </c>
    </row>
    <row r="7252" spans="1:24" ht="14.25" customHeight="1" x14ac:dyDescent="0.4">
      <c r="A7252">
        <v>7251</v>
      </c>
      <c r="B7252" t="s">
        <v>23458</v>
      </c>
      <c r="C7252" t="s">
        <v>23459</v>
      </c>
      <c r="D7252">
        <v>32</v>
      </c>
      <c r="E7252" t="s">
        <v>19</v>
      </c>
      <c r="F7252" t="s">
        <v>339</v>
      </c>
      <c r="G7252" s="1">
        <v>44413</v>
      </c>
      <c r="H7252" t="s">
        <v>45</v>
      </c>
      <c r="I7252" t="s">
        <v>46</v>
      </c>
      <c r="J7252" s="2" t="s">
        <v>23460</v>
      </c>
      <c r="K7252" t="s">
        <v>24</v>
      </c>
      <c r="M7252" t="s">
        <v>89</v>
      </c>
      <c r="N7252" t="s">
        <v>26</v>
      </c>
      <c r="O7252" s="3">
        <v>45078.142361111109</v>
      </c>
      <c r="R7252">
        <v>7251</v>
      </c>
      <c r="S7252" t="str">
        <f>PROPER(CustomerSupport[[#This Row],[Resolution]])</f>
        <v/>
      </c>
      <c r="T7252" t="str">
        <f>TRIM(CustomerSupport[[#This Row],[Customer Name]])</f>
        <v>Marisa Garcia</v>
      </c>
      <c r="U7252">
        <f>MONTH(CustomerSupport[[#This Row],[Date of Purchase]])</f>
        <v>8</v>
      </c>
      <c r="V7252" t="str">
        <f>TEXT('Working data'!G7252,"mmmm")</f>
        <v>August</v>
      </c>
      <c r="W7252">
        <f>YEAR(CustomerSupport[[#This Row],[Date of Purchase]])</f>
        <v>2021</v>
      </c>
      <c r="X7252" t="str">
        <f t="shared" si="113"/>
        <v/>
      </c>
    </row>
    <row r="7253" spans="1:24" ht="14.25" customHeight="1" x14ac:dyDescent="0.4">
      <c r="A7253">
        <v>7252</v>
      </c>
      <c r="B7253" t="s">
        <v>15138</v>
      </c>
      <c r="C7253" t="s">
        <v>23461</v>
      </c>
      <c r="D7253">
        <v>36</v>
      </c>
      <c r="E7253" t="s">
        <v>58</v>
      </c>
      <c r="F7253" t="s">
        <v>51</v>
      </c>
      <c r="G7253" s="1">
        <v>43840</v>
      </c>
      <c r="H7253" t="s">
        <v>59</v>
      </c>
      <c r="I7253" t="s">
        <v>46</v>
      </c>
      <c r="J7253" s="2" t="s">
        <v>23462</v>
      </c>
      <c r="K7253" t="s">
        <v>24</v>
      </c>
      <c r="M7253" t="s">
        <v>25</v>
      </c>
      <c r="N7253" t="s">
        <v>55</v>
      </c>
      <c r="O7253" s="3">
        <v>45078.412523148145</v>
      </c>
      <c r="R7253">
        <v>7252</v>
      </c>
      <c r="S7253" t="str">
        <f>PROPER(CustomerSupport[[#This Row],[Resolution]])</f>
        <v/>
      </c>
      <c r="T7253" t="str">
        <f>TRIM(CustomerSupport[[#This Row],[Customer Name]])</f>
        <v>David Johnson</v>
      </c>
      <c r="U7253">
        <f>MONTH(CustomerSupport[[#This Row],[Date of Purchase]])</f>
        <v>1</v>
      </c>
      <c r="V7253" t="str">
        <f>TEXT('Working data'!G7253,"mmmm")</f>
        <v>January</v>
      </c>
      <c r="W7253">
        <f>YEAR(CustomerSupport[[#This Row],[Date of Purchase]])</f>
        <v>2020</v>
      </c>
      <c r="X7253" t="str">
        <f t="shared" si="113"/>
        <v/>
      </c>
    </row>
    <row r="7254" spans="1:24" ht="14.25" customHeight="1" x14ac:dyDescent="0.4">
      <c r="A7254">
        <v>7253</v>
      </c>
      <c r="B7254" t="s">
        <v>23463</v>
      </c>
      <c r="C7254" t="s">
        <v>23464</v>
      </c>
      <c r="D7254">
        <v>36</v>
      </c>
      <c r="E7254" t="s">
        <v>19</v>
      </c>
      <c r="F7254" t="s">
        <v>383</v>
      </c>
      <c r="G7254" s="1">
        <v>44219</v>
      </c>
      <c r="H7254" t="s">
        <v>45</v>
      </c>
      <c r="I7254" t="s">
        <v>31</v>
      </c>
      <c r="J7254" s="2" t="s">
        <v>23465</v>
      </c>
      <c r="K7254" t="s">
        <v>62</v>
      </c>
      <c r="M7254" t="s">
        <v>89</v>
      </c>
      <c r="N7254" t="s">
        <v>83</v>
      </c>
      <c r="R7254">
        <v>7253</v>
      </c>
      <c r="S7254" t="str">
        <f>PROPER(CustomerSupport[[#This Row],[Resolution]])</f>
        <v/>
      </c>
      <c r="T7254" t="str">
        <f>TRIM(CustomerSupport[[#This Row],[Customer Name]])</f>
        <v>Karen Marshall</v>
      </c>
      <c r="U7254">
        <f>MONTH(CustomerSupport[[#This Row],[Date of Purchase]])</f>
        <v>1</v>
      </c>
      <c r="V7254" t="str">
        <f>TEXT('Working data'!G7254,"mmmm")</f>
        <v>January</v>
      </c>
      <c r="W7254">
        <f>YEAR(CustomerSupport[[#This Row],[Date of Purchase]])</f>
        <v>2021</v>
      </c>
      <c r="X7254" t="str">
        <f t="shared" si="113"/>
        <v/>
      </c>
    </row>
    <row r="7255" spans="1:24" ht="14.25" customHeight="1" x14ac:dyDescent="0.4">
      <c r="A7255">
        <v>7254</v>
      </c>
      <c r="B7255" t="s">
        <v>23466</v>
      </c>
      <c r="C7255" t="s">
        <v>23467</v>
      </c>
      <c r="D7255">
        <v>27</v>
      </c>
      <c r="E7255" t="s">
        <v>29</v>
      </c>
      <c r="F7255" t="s">
        <v>134</v>
      </c>
      <c r="G7255" s="1">
        <v>44036</v>
      </c>
      <c r="H7255" t="s">
        <v>66</v>
      </c>
      <c r="I7255" t="s">
        <v>67</v>
      </c>
      <c r="J7255" s="2" t="s">
        <v>23468</v>
      </c>
      <c r="K7255" t="s">
        <v>62</v>
      </c>
      <c r="M7255" t="s">
        <v>143</v>
      </c>
      <c r="N7255" t="s">
        <v>33</v>
      </c>
      <c r="R7255">
        <v>7254</v>
      </c>
      <c r="S7255" t="str">
        <f>PROPER(CustomerSupport[[#This Row],[Resolution]])</f>
        <v/>
      </c>
      <c r="T7255" t="str">
        <f>TRIM(CustomerSupport[[#This Row],[Customer Name]])</f>
        <v>Lori Larson</v>
      </c>
      <c r="U7255">
        <f>MONTH(CustomerSupport[[#This Row],[Date of Purchase]])</f>
        <v>7</v>
      </c>
      <c r="V7255" t="str">
        <f>TEXT('Working data'!G7255,"mmmm")</f>
        <v>July</v>
      </c>
      <c r="W7255">
        <f>YEAR(CustomerSupport[[#This Row],[Date of Purchase]])</f>
        <v>2020</v>
      </c>
      <c r="X7255" t="str">
        <f t="shared" si="113"/>
        <v/>
      </c>
    </row>
    <row r="7256" spans="1:24" ht="14.25" customHeight="1" x14ac:dyDescent="0.4">
      <c r="A7256">
        <v>7255</v>
      </c>
      <c r="B7256" t="s">
        <v>23469</v>
      </c>
      <c r="C7256" t="s">
        <v>23470</v>
      </c>
      <c r="D7256">
        <v>33</v>
      </c>
      <c r="E7256" t="s">
        <v>19</v>
      </c>
      <c r="F7256" t="s">
        <v>211</v>
      </c>
      <c r="G7256" s="1">
        <v>44125</v>
      </c>
      <c r="H7256" t="s">
        <v>21</v>
      </c>
      <c r="I7256" t="s">
        <v>99</v>
      </c>
      <c r="J7256" s="2" t="s">
        <v>23471</v>
      </c>
      <c r="K7256" t="s">
        <v>62</v>
      </c>
      <c r="M7256" t="s">
        <v>25</v>
      </c>
      <c r="N7256" t="s">
        <v>26</v>
      </c>
      <c r="R7256">
        <v>7255</v>
      </c>
      <c r="S7256" t="str">
        <f>PROPER(CustomerSupport[[#This Row],[Resolution]])</f>
        <v/>
      </c>
      <c r="T7256" t="str">
        <f>TRIM(CustomerSupport[[#This Row],[Customer Name]])</f>
        <v>Lori Miller</v>
      </c>
      <c r="U7256">
        <f>MONTH(CustomerSupport[[#This Row],[Date of Purchase]])</f>
        <v>10</v>
      </c>
      <c r="V7256" t="str">
        <f>TEXT('Working data'!G7256,"mmmm")</f>
        <v>October</v>
      </c>
      <c r="W7256">
        <f>YEAR(CustomerSupport[[#This Row],[Date of Purchase]])</f>
        <v>2020</v>
      </c>
      <c r="X7256" t="str">
        <f t="shared" si="113"/>
        <v/>
      </c>
    </row>
    <row r="7257" spans="1:24" ht="14.25" customHeight="1" x14ac:dyDescent="0.4">
      <c r="A7257">
        <v>7256</v>
      </c>
      <c r="B7257" t="s">
        <v>20066</v>
      </c>
      <c r="C7257" t="s">
        <v>23472</v>
      </c>
      <c r="D7257">
        <v>29</v>
      </c>
      <c r="E7257" t="s">
        <v>58</v>
      </c>
      <c r="F7257" t="s">
        <v>86</v>
      </c>
      <c r="G7257" s="1">
        <v>44522</v>
      </c>
      <c r="H7257" t="s">
        <v>66</v>
      </c>
      <c r="I7257" t="s">
        <v>93</v>
      </c>
      <c r="J7257" s="2" t="s">
        <v>23473</v>
      </c>
      <c r="K7257" t="s">
        <v>62</v>
      </c>
      <c r="M7257" t="s">
        <v>25</v>
      </c>
      <c r="N7257" t="s">
        <v>83</v>
      </c>
      <c r="R7257">
        <v>7256</v>
      </c>
      <c r="S7257" t="str">
        <f>PROPER(CustomerSupport[[#This Row],[Resolution]])</f>
        <v/>
      </c>
      <c r="T7257" t="str">
        <f>TRIM(CustomerSupport[[#This Row],[Customer Name]])</f>
        <v>Lori Rice</v>
      </c>
      <c r="U7257">
        <f>MONTH(CustomerSupport[[#This Row],[Date of Purchase]])</f>
        <v>11</v>
      </c>
      <c r="V7257" t="str">
        <f>TEXT('Working data'!G7257,"mmmm")</f>
        <v>November</v>
      </c>
      <c r="W7257">
        <f>YEAR(CustomerSupport[[#This Row],[Date of Purchase]])</f>
        <v>2021</v>
      </c>
      <c r="X7257" t="str">
        <f t="shared" si="113"/>
        <v/>
      </c>
    </row>
    <row r="7258" spans="1:24" ht="14.25" customHeight="1" x14ac:dyDescent="0.4">
      <c r="A7258">
        <v>7257</v>
      </c>
      <c r="B7258" t="s">
        <v>23474</v>
      </c>
      <c r="C7258" t="s">
        <v>23475</v>
      </c>
      <c r="D7258">
        <v>30</v>
      </c>
      <c r="E7258" t="s">
        <v>19</v>
      </c>
      <c r="F7258" t="s">
        <v>173</v>
      </c>
      <c r="G7258" s="1">
        <v>44220</v>
      </c>
      <c r="H7258" t="s">
        <v>45</v>
      </c>
      <c r="I7258" t="s">
        <v>177</v>
      </c>
      <c r="J7258" t="s">
        <v>23476</v>
      </c>
      <c r="K7258" t="s">
        <v>62</v>
      </c>
      <c r="M7258" t="s">
        <v>41</v>
      </c>
      <c r="N7258" t="s">
        <v>26</v>
      </c>
      <c r="R7258">
        <v>7257</v>
      </c>
      <c r="S7258" t="str">
        <f>PROPER(CustomerSupport[[#This Row],[Resolution]])</f>
        <v/>
      </c>
      <c r="T7258" t="str">
        <f>TRIM(CustomerSupport[[#This Row],[Customer Name]])</f>
        <v>Robert Wallace</v>
      </c>
      <c r="U7258">
        <f>MONTH(CustomerSupport[[#This Row],[Date of Purchase]])</f>
        <v>1</v>
      </c>
      <c r="V7258" t="str">
        <f>TEXT('Working data'!G7258,"mmmm")</f>
        <v>January</v>
      </c>
      <c r="W7258">
        <f>YEAR(CustomerSupport[[#This Row],[Date of Purchase]])</f>
        <v>2021</v>
      </c>
      <c r="X7258" t="str">
        <f t="shared" si="113"/>
        <v/>
      </c>
    </row>
    <row r="7259" spans="1:24" ht="14.25" customHeight="1" x14ac:dyDescent="0.4">
      <c r="A7259">
        <v>7258</v>
      </c>
      <c r="B7259" t="s">
        <v>23477</v>
      </c>
      <c r="C7259" t="s">
        <v>23478</v>
      </c>
      <c r="D7259">
        <v>42</v>
      </c>
      <c r="E7259" t="s">
        <v>19</v>
      </c>
      <c r="F7259" t="s">
        <v>173</v>
      </c>
      <c r="G7259" s="1">
        <v>43948</v>
      </c>
      <c r="H7259" t="s">
        <v>59</v>
      </c>
      <c r="I7259" t="s">
        <v>77</v>
      </c>
      <c r="J7259" s="2" t="s">
        <v>23479</v>
      </c>
      <c r="K7259" t="s">
        <v>62</v>
      </c>
      <c r="M7259" t="s">
        <v>143</v>
      </c>
      <c r="N7259" t="s">
        <v>26</v>
      </c>
      <c r="R7259">
        <v>7258</v>
      </c>
      <c r="S7259" t="str">
        <f>PROPER(CustomerSupport[[#This Row],[Resolution]])</f>
        <v/>
      </c>
      <c r="T7259" t="str">
        <f>TRIM(CustomerSupport[[#This Row],[Customer Name]])</f>
        <v>Angela Green</v>
      </c>
      <c r="U7259">
        <f>MONTH(CustomerSupport[[#This Row],[Date of Purchase]])</f>
        <v>4</v>
      </c>
      <c r="V7259" t="str">
        <f>TEXT('Working data'!G7259,"mmmm")</f>
        <v>April</v>
      </c>
      <c r="W7259">
        <f>YEAR(CustomerSupport[[#This Row],[Date of Purchase]])</f>
        <v>2020</v>
      </c>
      <c r="X7259" t="str">
        <f t="shared" si="113"/>
        <v/>
      </c>
    </row>
    <row r="7260" spans="1:24" ht="14.25" customHeight="1" x14ac:dyDescent="0.4">
      <c r="A7260">
        <v>7259</v>
      </c>
      <c r="B7260" t="s">
        <v>23480</v>
      </c>
      <c r="C7260" t="s">
        <v>23481</v>
      </c>
      <c r="D7260">
        <v>30</v>
      </c>
      <c r="E7260" t="s">
        <v>58</v>
      </c>
      <c r="F7260" t="s">
        <v>71</v>
      </c>
      <c r="G7260" s="1">
        <v>44496</v>
      </c>
      <c r="H7260" t="s">
        <v>45</v>
      </c>
      <c r="I7260" t="s">
        <v>67</v>
      </c>
      <c r="J7260" s="2" t="s">
        <v>23482</v>
      </c>
      <c r="K7260" t="s">
        <v>62</v>
      </c>
      <c r="M7260" t="s">
        <v>25</v>
      </c>
      <c r="N7260" t="s">
        <v>55</v>
      </c>
      <c r="R7260">
        <v>7259</v>
      </c>
      <c r="S7260" t="str">
        <f>PROPER(CustomerSupport[[#This Row],[Resolution]])</f>
        <v/>
      </c>
      <c r="T7260" t="str">
        <f>TRIM(CustomerSupport[[#This Row],[Customer Name]])</f>
        <v>Michelle Stevens</v>
      </c>
      <c r="U7260">
        <f>MONTH(CustomerSupport[[#This Row],[Date of Purchase]])</f>
        <v>10</v>
      </c>
      <c r="V7260" t="str">
        <f>TEXT('Working data'!G7260,"mmmm")</f>
        <v>October</v>
      </c>
      <c r="W7260">
        <f>YEAR(CustomerSupport[[#This Row],[Date of Purchase]])</f>
        <v>2021</v>
      </c>
      <c r="X7260" t="str">
        <f t="shared" si="113"/>
        <v/>
      </c>
    </row>
    <row r="7261" spans="1:24" ht="14.25" customHeight="1" x14ac:dyDescent="0.4">
      <c r="A7261">
        <v>7260</v>
      </c>
      <c r="B7261" t="s">
        <v>23483</v>
      </c>
      <c r="C7261" t="s">
        <v>23484</v>
      </c>
      <c r="D7261">
        <v>39</v>
      </c>
      <c r="E7261" t="s">
        <v>58</v>
      </c>
      <c r="F7261" t="s">
        <v>117</v>
      </c>
      <c r="G7261" s="1">
        <v>44313</v>
      </c>
      <c r="H7261" t="s">
        <v>59</v>
      </c>
      <c r="I7261" t="s">
        <v>93</v>
      </c>
      <c r="J7261" s="2" t="s">
        <v>23485</v>
      </c>
      <c r="K7261" t="s">
        <v>62</v>
      </c>
      <c r="M7261" t="s">
        <v>89</v>
      </c>
      <c r="N7261" t="s">
        <v>33</v>
      </c>
      <c r="R7261">
        <v>7260</v>
      </c>
      <c r="S7261" t="str">
        <f>PROPER(CustomerSupport[[#This Row],[Resolution]])</f>
        <v/>
      </c>
      <c r="T7261" t="str">
        <f>TRIM(CustomerSupport[[#This Row],[Customer Name]])</f>
        <v>Robert Lamb</v>
      </c>
      <c r="U7261">
        <f>MONTH(CustomerSupport[[#This Row],[Date of Purchase]])</f>
        <v>4</v>
      </c>
      <c r="V7261" t="str">
        <f>TEXT('Working data'!G7261,"mmmm")</f>
        <v>April</v>
      </c>
      <c r="W7261">
        <f>YEAR(CustomerSupport[[#This Row],[Date of Purchase]])</f>
        <v>2021</v>
      </c>
      <c r="X7261" t="str">
        <f t="shared" si="113"/>
        <v/>
      </c>
    </row>
    <row r="7262" spans="1:24" ht="14.25" customHeight="1" x14ac:dyDescent="0.4">
      <c r="A7262">
        <v>7261</v>
      </c>
      <c r="B7262" t="s">
        <v>23486</v>
      </c>
      <c r="C7262" t="s">
        <v>23487</v>
      </c>
      <c r="D7262">
        <v>30</v>
      </c>
      <c r="E7262" t="s">
        <v>29</v>
      </c>
      <c r="F7262" t="s">
        <v>456</v>
      </c>
      <c r="G7262" s="1">
        <v>44559</v>
      </c>
      <c r="H7262" t="s">
        <v>45</v>
      </c>
      <c r="I7262" t="s">
        <v>67</v>
      </c>
      <c r="J7262" s="2" t="s">
        <v>23488</v>
      </c>
      <c r="K7262" t="s">
        <v>24</v>
      </c>
      <c r="M7262" t="s">
        <v>89</v>
      </c>
      <c r="N7262" t="s">
        <v>55</v>
      </c>
      <c r="O7262" s="3">
        <v>45078.456423611111</v>
      </c>
      <c r="R7262">
        <v>7261</v>
      </c>
      <c r="S7262" t="str">
        <f>PROPER(CustomerSupport[[#This Row],[Resolution]])</f>
        <v/>
      </c>
      <c r="T7262" t="str">
        <f>TRIM(CustomerSupport[[#This Row],[Customer Name]])</f>
        <v>Sharon Russell</v>
      </c>
      <c r="U7262">
        <f>MONTH(CustomerSupport[[#This Row],[Date of Purchase]])</f>
        <v>12</v>
      </c>
      <c r="V7262" t="str">
        <f>TEXT('Working data'!G7262,"mmmm")</f>
        <v>December</v>
      </c>
      <c r="W7262">
        <f>YEAR(CustomerSupport[[#This Row],[Date of Purchase]])</f>
        <v>2021</v>
      </c>
      <c r="X7262" t="str">
        <f t="shared" si="113"/>
        <v/>
      </c>
    </row>
    <row r="7263" spans="1:24" ht="14.25" customHeight="1" x14ac:dyDescent="0.4">
      <c r="A7263">
        <v>7262</v>
      </c>
      <c r="B7263" t="s">
        <v>23489</v>
      </c>
      <c r="C7263" t="s">
        <v>23490</v>
      </c>
      <c r="D7263">
        <v>58</v>
      </c>
      <c r="E7263" t="s">
        <v>29</v>
      </c>
      <c r="F7263" t="s">
        <v>207</v>
      </c>
      <c r="G7263" s="1">
        <v>44036</v>
      </c>
      <c r="H7263" t="s">
        <v>45</v>
      </c>
      <c r="I7263" t="s">
        <v>52</v>
      </c>
      <c r="J7263" s="2" t="s">
        <v>23491</v>
      </c>
      <c r="K7263" t="s">
        <v>24</v>
      </c>
      <c r="M7263" t="s">
        <v>25</v>
      </c>
      <c r="N7263" t="s">
        <v>26</v>
      </c>
      <c r="O7263" s="3">
        <v>45079.000891203701</v>
      </c>
      <c r="R7263">
        <v>7262</v>
      </c>
      <c r="S7263" t="str">
        <f>PROPER(CustomerSupport[[#This Row],[Resolution]])</f>
        <v/>
      </c>
      <c r="T7263" t="str">
        <f>TRIM(CustomerSupport[[#This Row],[Customer Name]])</f>
        <v>William Charles DVM</v>
      </c>
      <c r="U7263">
        <f>MONTH(CustomerSupport[[#This Row],[Date of Purchase]])</f>
        <v>7</v>
      </c>
      <c r="V7263" t="str">
        <f>TEXT('Working data'!G7263,"mmmm")</f>
        <v>July</v>
      </c>
      <c r="W7263">
        <f>YEAR(CustomerSupport[[#This Row],[Date of Purchase]])</f>
        <v>2020</v>
      </c>
      <c r="X7263" t="str">
        <f t="shared" si="113"/>
        <v/>
      </c>
    </row>
    <row r="7264" spans="1:24" ht="14.25" customHeight="1" x14ac:dyDescent="0.4">
      <c r="A7264">
        <v>7263</v>
      </c>
      <c r="B7264" t="s">
        <v>23492</v>
      </c>
      <c r="C7264" t="s">
        <v>23493</v>
      </c>
      <c r="D7264">
        <v>59</v>
      </c>
      <c r="E7264" t="s">
        <v>19</v>
      </c>
      <c r="F7264" t="s">
        <v>30</v>
      </c>
      <c r="G7264" s="1">
        <v>44014</v>
      </c>
      <c r="H7264" t="s">
        <v>67</v>
      </c>
      <c r="I7264" t="s">
        <v>150</v>
      </c>
      <c r="J7264" s="2" t="s">
        <v>23494</v>
      </c>
      <c r="K7264" t="s">
        <v>62</v>
      </c>
      <c r="M7264" t="s">
        <v>89</v>
      </c>
      <c r="N7264" t="s">
        <v>33</v>
      </c>
      <c r="R7264">
        <v>7263</v>
      </c>
      <c r="S7264" t="str">
        <f>PROPER(CustomerSupport[[#This Row],[Resolution]])</f>
        <v/>
      </c>
      <c r="T7264" t="str">
        <f>TRIM(CustomerSupport[[#This Row],[Customer Name]])</f>
        <v>Kimberly Barrett</v>
      </c>
      <c r="U7264">
        <f>MONTH(CustomerSupport[[#This Row],[Date of Purchase]])</f>
        <v>7</v>
      </c>
      <c r="V7264" t="str">
        <f>TEXT('Working data'!G7264,"mmmm")</f>
        <v>July</v>
      </c>
      <c r="W7264">
        <f>YEAR(CustomerSupport[[#This Row],[Date of Purchase]])</f>
        <v>2020</v>
      </c>
      <c r="X7264" t="str">
        <f t="shared" si="113"/>
        <v/>
      </c>
    </row>
    <row r="7265" spans="1:24" ht="14.25" customHeight="1" x14ac:dyDescent="0.4">
      <c r="A7265">
        <v>7264</v>
      </c>
      <c r="B7265" t="s">
        <v>23495</v>
      </c>
      <c r="C7265" t="s">
        <v>23496</v>
      </c>
      <c r="D7265">
        <v>56</v>
      </c>
      <c r="E7265" t="s">
        <v>58</v>
      </c>
      <c r="F7265" t="s">
        <v>157</v>
      </c>
      <c r="G7265" s="1">
        <v>44305</v>
      </c>
      <c r="H7265" t="s">
        <v>66</v>
      </c>
      <c r="I7265" t="s">
        <v>59</v>
      </c>
      <c r="J7265" s="2" t="s">
        <v>23497</v>
      </c>
      <c r="K7265" t="s">
        <v>39</v>
      </c>
      <c r="L7265" t="s">
        <v>23498</v>
      </c>
      <c r="M7265" t="s">
        <v>25</v>
      </c>
      <c r="N7265" t="s">
        <v>83</v>
      </c>
      <c r="O7265" s="3">
        <v>45078.441874999997</v>
      </c>
      <c r="P7265" s="3">
        <v>45078.372430555559</v>
      </c>
      <c r="Q7265">
        <v>2</v>
      </c>
      <c r="R7265">
        <v>7264</v>
      </c>
      <c r="S7265" t="str">
        <f>PROPER(CustomerSupport[[#This Row],[Resolution]])</f>
        <v>Push News Visit Talk.</v>
      </c>
      <c r="T7265" t="str">
        <f>TRIM(CustomerSupport[[#This Row],[Customer Name]])</f>
        <v>Mary Harris</v>
      </c>
      <c r="U7265">
        <f>MONTH(CustomerSupport[[#This Row],[Date of Purchase]])</f>
        <v>4</v>
      </c>
      <c r="V7265" t="str">
        <f>TEXT('Working data'!G7265,"mmmm")</f>
        <v>April</v>
      </c>
      <c r="W7265">
        <f>YEAR(CustomerSupport[[#This Row],[Date of Purchase]])</f>
        <v>2021</v>
      </c>
      <c r="X7265">
        <f t="shared" si="113"/>
        <v>-1.6666666665114462</v>
      </c>
    </row>
    <row r="7266" spans="1:24" ht="14.25" customHeight="1" x14ac:dyDescent="0.4">
      <c r="A7266">
        <v>7265</v>
      </c>
      <c r="B7266" t="s">
        <v>23499</v>
      </c>
      <c r="C7266" t="s">
        <v>23500</v>
      </c>
      <c r="D7266">
        <v>21</v>
      </c>
      <c r="E7266" t="s">
        <v>29</v>
      </c>
      <c r="F7266" t="s">
        <v>317</v>
      </c>
      <c r="G7266" s="1">
        <v>44018</v>
      </c>
      <c r="H7266" t="s">
        <v>45</v>
      </c>
      <c r="I7266" t="s">
        <v>150</v>
      </c>
      <c r="J7266" t="s">
        <v>23501</v>
      </c>
      <c r="K7266" t="s">
        <v>24</v>
      </c>
      <c r="M7266" t="s">
        <v>41</v>
      </c>
      <c r="N7266" t="s">
        <v>55</v>
      </c>
      <c r="O7266" s="3">
        <v>45078.889108796298</v>
      </c>
      <c r="R7266">
        <v>7265</v>
      </c>
      <c r="S7266" t="str">
        <f>PROPER(CustomerSupport[[#This Row],[Resolution]])</f>
        <v/>
      </c>
      <c r="T7266" t="str">
        <f>TRIM(CustomerSupport[[#This Row],[Customer Name]])</f>
        <v>Debbie Page</v>
      </c>
      <c r="U7266">
        <f>MONTH(CustomerSupport[[#This Row],[Date of Purchase]])</f>
        <v>7</v>
      </c>
      <c r="V7266" t="str">
        <f>TEXT('Working data'!G7266,"mmmm")</f>
        <v>July</v>
      </c>
      <c r="W7266">
        <f>YEAR(CustomerSupport[[#This Row],[Date of Purchase]])</f>
        <v>2020</v>
      </c>
      <c r="X7266" t="str">
        <f t="shared" si="113"/>
        <v/>
      </c>
    </row>
    <row r="7267" spans="1:24" ht="14.25" customHeight="1" x14ac:dyDescent="0.4">
      <c r="A7267">
        <v>7266</v>
      </c>
      <c r="B7267" t="s">
        <v>23502</v>
      </c>
      <c r="C7267" t="s">
        <v>23503</v>
      </c>
      <c r="D7267">
        <v>52</v>
      </c>
      <c r="E7267" t="s">
        <v>58</v>
      </c>
      <c r="F7267" t="s">
        <v>397</v>
      </c>
      <c r="G7267" s="1">
        <v>44554</v>
      </c>
      <c r="H7267" t="s">
        <v>21</v>
      </c>
      <c r="I7267" t="s">
        <v>141</v>
      </c>
      <c r="J7267" s="2" t="s">
        <v>23504</v>
      </c>
      <c r="K7267" t="s">
        <v>39</v>
      </c>
      <c r="L7267" t="s">
        <v>23505</v>
      </c>
      <c r="M7267" t="s">
        <v>25</v>
      </c>
      <c r="N7267" t="s">
        <v>83</v>
      </c>
      <c r="O7267" s="3">
        <v>45078.450243055559</v>
      </c>
      <c r="P7267" s="3">
        <v>45078.709270833337</v>
      </c>
      <c r="Q7267">
        <v>3</v>
      </c>
      <c r="R7267">
        <v>7266</v>
      </c>
      <c r="S7267" t="str">
        <f>PROPER(CustomerSupport[[#This Row],[Resolution]])</f>
        <v>Behavior Discussion Send Leg Five Full.</v>
      </c>
      <c r="T7267" t="str">
        <f>TRIM(CustomerSupport[[#This Row],[Customer Name]])</f>
        <v>Scott Erickson</v>
      </c>
      <c r="U7267">
        <f>MONTH(CustomerSupport[[#This Row],[Date of Purchase]])</f>
        <v>12</v>
      </c>
      <c r="V7267" t="str">
        <f>TEXT('Working data'!G7267,"mmmm")</f>
        <v>December</v>
      </c>
      <c r="W7267">
        <f>YEAR(CustomerSupport[[#This Row],[Date of Purchase]])</f>
        <v>2021</v>
      </c>
      <c r="X7267">
        <f t="shared" si="113"/>
        <v>6.2166666666744277</v>
      </c>
    </row>
    <row r="7268" spans="1:24" ht="14.25" customHeight="1" x14ac:dyDescent="0.4">
      <c r="A7268">
        <v>7267</v>
      </c>
      <c r="B7268" t="s">
        <v>23506</v>
      </c>
      <c r="C7268" t="s">
        <v>23507</v>
      </c>
      <c r="D7268">
        <v>43</v>
      </c>
      <c r="E7268" t="s">
        <v>19</v>
      </c>
      <c r="F7268" t="s">
        <v>249</v>
      </c>
      <c r="G7268" s="1">
        <v>44388</v>
      </c>
      <c r="H7268" t="s">
        <v>66</v>
      </c>
      <c r="I7268" t="s">
        <v>46</v>
      </c>
      <c r="J7268" t="s">
        <v>23508</v>
      </c>
      <c r="K7268" t="s">
        <v>24</v>
      </c>
      <c r="M7268" t="s">
        <v>25</v>
      </c>
      <c r="N7268" t="s">
        <v>55</v>
      </c>
      <c r="O7268" s="3">
        <v>45078.98914351852</v>
      </c>
      <c r="R7268">
        <v>7267</v>
      </c>
      <c r="S7268" t="str">
        <f>PROPER(CustomerSupport[[#This Row],[Resolution]])</f>
        <v/>
      </c>
      <c r="T7268" t="str">
        <f>TRIM(CustomerSupport[[#This Row],[Customer Name]])</f>
        <v>Laura Burns</v>
      </c>
      <c r="U7268">
        <f>MONTH(CustomerSupport[[#This Row],[Date of Purchase]])</f>
        <v>7</v>
      </c>
      <c r="V7268" t="str">
        <f>TEXT('Working data'!G7268,"mmmm")</f>
        <v>July</v>
      </c>
      <c r="W7268">
        <f>YEAR(CustomerSupport[[#This Row],[Date of Purchase]])</f>
        <v>2021</v>
      </c>
      <c r="X7268" t="str">
        <f t="shared" si="113"/>
        <v/>
      </c>
    </row>
    <row r="7269" spans="1:24" ht="14.25" customHeight="1" x14ac:dyDescent="0.4">
      <c r="A7269">
        <v>7268</v>
      </c>
      <c r="B7269" t="s">
        <v>23509</v>
      </c>
      <c r="C7269" t="s">
        <v>23510</v>
      </c>
      <c r="D7269">
        <v>30</v>
      </c>
      <c r="E7269" t="s">
        <v>29</v>
      </c>
      <c r="F7269" t="s">
        <v>51</v>
      </c>
      <c r="G7269" s="1">
        <v>44488</v>
      </c>
      <c r="H7269" t="s">
        <v>45</v>
      </c>
      <c r="I7269" t="s">
        <v>72</v>
      </c>
      <c r="J7269" s="2" t="s">
        <v>23511</v>
      </c>
      <c r="K7269" t="s">
        <v>24</v>
      </c>
      <c r="M7269" t="s">
        <v>143</v>
      </c>
      <c r="N7269" t="s">
        <v>33</v>
      </c>
      <c r="O7269" s="3">
        <v>45078.847488425927</v>
      </c>
      <c r="R7269">
        <v>7268</v>
      </c>
      <c r="S7269" t="str">
        <f>PROPER(CustomerSupport[[#This Row],[Resolution]])</f>
        <v/>
      </c>
      <c r="T7269" t="str">
        <f>TRIM(CustomerSupport[[#This Row],[Customer Name]])</f>
        <v>Christina Banks</v>
      </c>
      <c r="U7269">
        <f>MONTH(CustomerSupport[[#This Row],[Date of Purchase]])</f>
        <v>10</v>
      </c>
      <c r="V7269" t="str">
        <f>TEXT('Working data'!G7269,"mmmm")</f>
        <v>October</v>
      </c>
      <c r="W7269">
        <f>YEAR(CustomerSupport[[#This Row],[Date of Purchase]])</f>
        <v>2021</v>
      </c>
      <c r="X7269" t="str">
        <f t="shared" si="113"/>
        <v/>
      </c>
    </row>
    <row r="7270" spans="1:24" ht="14.25" customHeight="1" x14ac:dyDescent="0.4">
      <c r="A7270">
        <v>7269</v>
      </c>
      <c r="B7270" t="s">
        <v>23512</v>
      </c>
      <c r="C7270" t="s">
        <v>23513</v>
      </c>
      <c r="D7270">
        <v>37</v>
      </c>
      <c r="E7270" t="s">
        <v>29</v>
      </c>
      <c r="F7270" t="s">
        <v>30</v>
      </c>
      <c r="G7270" s="1">
        <v>44377</v>
      </c>
      <c r="H7270" t="s">
        <v>66</v>
      </c>
      <c r="I7270" t="s">
        <v>99</v>
      </c>
      <c r="J7270" s="2" t="s">
        <v>23514</v>
      </c>
      <c r="K7270" t="s">
        <v>24</v>
      </c>
      <c r="M7270" t="s">
        <v>89</v>
      </c>
      <c r="N7270" t="s">
        <v>83</v>
      </c>
      <c r="O7270" s="3">
        <v>45078.508622685185</v>
      </c>
      <c r="R7270">
        <v>7269</v>
      </c>
      <c r="S7270" t="str">
        <f>PROPER(CustomerSupport[[#This Row],[Resolution]])</f>
        <v/>
      </c>
      <c r="T7270" t="str">
        <f>TRIM(CustomerSupport[[#This Row],[Customer Name]])</f>
        <v>Stephanie Contreras</v>
      </c>
      <c r="U7270">
        <f>MONTH(CustomerSupport[[#This Row],[Date of Purchase]])</f>
        <v>6</v>
      </c>
      <c r="V7270" t="str">
        <f>TEXT('Working data'!G7270,"mmmm")</f>
        <v>June</v>
      </c>
      <c r="W7270">
        <f>YEAR(CustomerSupport[[#This Row],[Date of Purchase]])</f>
        <v>2021</v>
      </c>
      <c r="X7270" t="str">
        <f t="shared" si="113"/>
        <v/>
      </c>
    </row>
    <row r="7271" spans="1:24" ht="14.25" customHeight="1" x14ac:dyDescent="0.4">
      <c r="A7271">
        <v>7270</v>
      </c>
      <c r="B7271" t="s">
        <v>23515</v>
      </c>
      <c r="C7271" t="s">
        <v>23516</v>
      </c>
      <c r="D7271">
        <v>60</v>
      </c>
      <c r="E7271" t="s">
        <v>29</v>
      </c>
      <c r="F7271" t="s">
        <v>699</v>
      </c>
      <c r="G7271" s="1">
        <v>43945</v>
      </c>
      <c r="H7271" t="s">
        <v>67</v>
      </c>
      <c r="I7271" t="s">
        <v>141</v>
      </c>
      <c r="J7271" s="2" t="s">
        <v>23517</v>
      </c>
      <c r="K7271" t="s">
        <v>24</v>
      </c>
      <c r="M7271" t="s">
        <v>41</v>
      </c>
      <c r="N7271" t="s">
        <v>83</v>
      </c>
      <c r="O7271" s="3">
        <v>45078.48364583333</v>
      </c>
      <c r="R7271">
        <v>7270</v>
      </c>
      <c r="S7271" t="str">
        <f>PROPER(CustomerSupport[[#This Row],[Resolution]])</f>
        <v/>
      </c>
      <c r="T7271" t="str">
        <f>TRIM(CustomerSupport[[#This Row],[Customer Name]])</f>
        <v>Joseph Owen</v>
      </c>
      <c r="U7271">
        <f>MONTH(CustomerSupport[[#This Row],[Date of Purchase]])</f>
        <v>4</v>
      </c>
      <c r="V7271" t="str">
        <f>TEXT('Working data'!G7271,"mmmm")</f>
        <v>April</v>
      </c>
      <c r="W7271">
        <f>YEAR(CustomerSupport[[#This Row],[Date of Purchase]])</f>
        <v>2020</v>
      </c>
      <c r="X7271" t="str">
        <f t="shared" si="113"/>
        <v/>
      </c>
    </row>
    <row r="7272" spans="1:24" ht="14.25" customHeight="1" x14ac:dyDescent="0.4">
      <c r="A7272">
        <v>7271</v>
      </c>
      <c r="B7272" t="s">
        <v>23518</v>
      </c>
      <c r="C7272" t="s">
        <v>23519</v>
      </c>
      <c r="D7272">
        <v>47</v>
      </c>
      <c r="E7272" t="s">
        <v>19</v>
      </c>
      <c r="F7272" t="s">
        <v>103</v>
      </c>
      <c r="G7272" s="1">
        <v>44422</v>
      </c>
      <c r="H7272" t="s">
        <v>66</v>
      </c>
      <c r="I7272" t="s">
        <v>150</v>
      </c>
      <c r="J7272" s="2" t="s">
        <v>23520</v>
      </c>
      <c r="K7272" t="s">
        <v>24</v>
      </c>
      <c r="M7272" t="s">
        <v>89</v>
      </c>
      <c r="N7272" t="s">
        <v>55</v>
      </c>
      <c r="O7272" s="3">
        <v>45078.09337962963</v>
      </c>
      <c r="R7272">
        <v>7271</v>
      </c>
      <c r="S7272" t="str">
        <f>PROPER(CustomerSupport[[#This Row],[Resolution]])</f>
        <v/>
      </c>
      <c r="T7272" t="str">
        <f>TRIM(CustomerSupport[[#This Row],[Customer Name]])</f>
        <v>Kimberly Bradley</v>
      </c>
      <c r="U7272">
        <f>MONTH(CustomerSupport[[#This Row],[Date of Purchase]])</f>
        <v>8</v>
      </c>
      <c r="V7272" t="str">
        <f>TEXT('Working data'!G7272,"mmmm")</f>
        <v>August</v>
      </c>
      <c r="W7272">
        <f>YEAR(CustomerSupport[[#This Row],[Date of Purchase]])</f>
        <v>2021</v>
      </c>
      <c r="X7272" t="str">
        <f t="shared" si="113"/>
        <v/>
      </c>
    </row>
    <row r="7273" spans="1:24" ht="14.25" customHeight="1" x14ac:dyDescent="0.4">
      <c r="A7273">
        <v>7272</v>
      </c>
      <c r="B7273" t="s">
        <v>23521</v>
      </c>
      <c r="C7273" t="s">
        <v>23522</v>
      </c>
      <c r="D7273">
        <v>46</v>
      </c>
      <c r="E7273" t="s">
        <v>58</v>
      </c>
      <c r="F7273" t="s">
        <v>134</v>
      </c>
      <c r="G7273" s="1">
        <v>44517</v>
      </c>
      <c r="H7273" t="s">
        <v>66</v>
      </c>
      <c r="I7273" t="s">
        <v>67</v>
      </c>
      <c r="J7273" s="2" t="s">
        <v>23523</v>
      </c>
      <c r="K7273" t="s">
        <v>62</v>
      </c>
      <c r="M7273" t="s">
        <v>143</v>
      </c>
      <c r="N7273" t="s">
        <v>33</v>
      </c>
      <c r="R7273">
        <v>7272</v>
      </c>
      <c r="S7273" t="str">
        <f>PROPER(CustomerSupport[[#This Row],[Resolution]])</f>
        <v/>
      </c>
      <c r="T7273" t="str">
        <f>TRIM(CustomerSupport[[#This Row],[Customer Name]])</f>
        <v>Scott Johnson</v>
      </c>
      <c r="U7273">
        <f>MONTH(CustomerSupport[[#This Row],[Date of Purchase]])</f>
        <v>11</v>
      </c>
      <c r="V7273" t="str">
        <f>TEXT('Working data'!G7273,"mmmm")</f>
        <v>November</v>
      </c>
      <c r="W7273">
        <f>YEAR(CustomerSupport[[#This Row],[Date of Purchase]])</f>
        <v>2021</v>
      </c>
      <c r="X7273" t="str">
        <f t="shared" si="113"/>
        <v/>
      </c>
    </row>
    <row r="7274" spans="1:24" ht="14.25" customHeight="1" x14ac:dyDescent="0.4">
      <c r="A7274">
        <v>7273</v>
      </c>
      <c r="B7274" t="s">
        <v>23524</v>
      </c>
      <c r="C7274" t="s">
        <v>23525</v>
      </c>
      <c r="D7274">
        <v>29</v>
      </c>
      <c r="E7274" t="s">
        <v>29</v>
      </c>
      <c r="F7274" t="s">
        <v>655</v>
      </c>
      <c r="G7274" s="1">
        <v>44170</v>
      </c>
      <c r="H7274" t="s">
        <v>59</v>
      </c>
      <c r="I7274" t="s">
        <v>60</v>
      </c>
      <c r="J7274" s="2" t="s">
        <v>23526</v>
      </c>
      <c r="K7274" t="s">
        <v>24</v>
      </c>
      <c r="M7274" t="s">
        <v>89</v>
      </c>
      <c r="N7274" t="s">
        <v>26</v>
      </c>
      <c r="O7274" s="3">
        <v>45078.371203703704</v>
      </c>
      <c r="R7274">
        <v>7273</v>
      </c>
      <c r="S7274" t="str">
        <f>PROPER(CustomerSupport[[#This Row],[Resolution]])</f>
        <v/>
      </c>
      <c r="T7274" t="str">
        <f>TRIM(CustomerSupport[[#This Row],[Customer Name]])</f>
        <v>Susan Stewart</v>
      </c>
      <c r="U7274">
        <f>MONTH(CustomerSupport[[#This Row],[Date of Purchase]])</f>
        <v>12</v>
      </c>
      <c r="V7274" t="str">
        <f>TEXT('Working data'!G7274,"mmmm")</f>
        <v>December</v>
      </c>
      <c r="W7274">
        <f>YEAR(CustomerSupport[[#This Row],[Date of Purchase]])</f>
        <v>2020</v>
      </c>
      <c r="X7274" t="str">
        <f t="shared" si="113"/>
        <v/>
      </c>
    </row>
    <row r="7275" spans="1:24" ht="14.25" customHeight="1" x14ac:dyDescent="0.4">
      <c r="A7275">
        <v>7274</v>
      </c>
      <c r="B7275" t="s">
        <v>23527</v>
      </c>
      <c r="C7275" t="s">
        <v>23528</v>
      </c>
      <c r="D7275">
        <v>52</v>
      </c>
      <c r="E7275" t="s">
        <v>29</v>
      </c>
      <c r="F7275" t="s">
        <v>71</v>
      </c>
      <c r="G7275" s="1">
        <v>43995</v>
      </c>
      <c r="H7275" t="s">
        <v>67</v>
      </c>
      <c r="I7275" t="s">
        <v>72</v>
      </c>
      <c r="J7275" t="s">
        <v>23529</v>
      </c>
      <c r="K7275" t="s">
        <v>24</v>
      </c>
      <c r="M7275" t="s">
        <v>41</v>
      </c>
      <c r="N7275" t="s">
        <v>33</v>
      </c>
      <c r="O7275" s="3">
        <v>45078.803842592592</v>
      </c>
      <c r="R7275">
        <v>7274</v>
      </c>
      <c r="S7275" t="str">
        <f>PROPER(CustomerSupport[[#This Row],[Resolution]])</f>
        <v/>
      </c>
      <c r="T7275" t="str">
        <f>TRIM(CustomerSupport[[#This Row],[Customer Name]])</f>
        <v>Jason Mccann</v>
      </c>
      <c r="U7275">
        <f>MONTH(CustomerSupport[[#This Row],[Date of Purchase]])</f>
        <v>6</v>
      </c>
      <c r="V7275" t="str">
        <f>TEXT('Working data'!G7275,"mmmm")</f>
        <v>June</v>
      </c>
      <c r="W7275">
        <f>YEAR(CustomerSupport[[#This Row],[Date of Purchase]])</f>
        <v>2020</v>
      </c>
      <c r="X7275" t="str">
        <f t="shared" si="113"/>
        <v/>
      </c>
    </row>
    <row r="7276" spans="1:24" ht="14.25" customHeight="1" x14ac:dyDescent="0.4">
      <c r="A7276">
        <v>7275</v>
      </c>
      <c r="B7276" t="s">
        <v>23530</v>
      </c>
      <c r="C7276" t="s">
        <v>21840</v>
      </c>
      <c r="D7276">
        <v>42</v>
      </c>
      <c r="E7276" t="s">
        <v>29</v>
      </c>
      <c r="F7276" t="s">
        <v>44</v>
      </c>
      <c r="G7276" s="1">
        <v>43895</v>
      </c>
      <c r="H7276" t="s">
        <v>59</v>
      </c>
      <c r="I7276" t="s">
        <v>77</v>
      </c>
      <c r="J7276" s="2" t="s">
        <v>23531</v>
      </c>
      <c r="K7276" t="s">
        <v>24</v>
      </c>
      <c r="M7276" t="s">
        <v>25</v>
      </c>
      <c r="N7276" t="s">
        <v>55</v>
      </c>
      <c r="O7276" s="3">
        <v>45078.242754629631</v>
      </c>
      <c r="R7276">
        <v>7275</v>
      </c>
      <c r="S7276" t="str">
        <f>PROPER(CustomerSupport[[#This Row],[Resolution]])</f>
        <v/>
      </c>
      <c r="T7276" t="str">
        <f>TRIM(CustomerSupport[[#This Row],[Customer Name]])</f>
        <v>Wesley Mclaughlin</v>
      </c>
      <c r="U7276">
        <f>MONTH(CustomerSupport[[#This Row],[Date of Purchase]])</f>
        <v>3</v>
      </c>
      <c r="V7276" t="str">
        <f>TEXT('Working data'!G7276,"mmmm")</f>
        <v>March</v>
      </c>
      <c r="W7276">
        <f>YEAR(CustomerSupport[[#This Row],[Date of Purchase]])</f>
        <v>2020</v>
      </c>
      <c r="X7276" t="str">
        <f t="shared" si="113"/>
        <v/>
      </c>
    </row>
    <row r="7277" spans="1:24" ht="14.25" customHeight="1" x14ac:dyDescent="0.4">
      <c r="A7277">
        <v>7276</v>
      </c>
      <c r="B7277" t="s">
        <v>23532</v>
      </c>
      <c r="C7277" t="s">
        <v>23533</v>
      </c>
      <c r="D7277">
        <v>19</v>
      </c>
      <c r="E7277" t="s">
        <v>58</v>
      </c>
      <c r="F7277" t="s">
        <v>157</v>
      </c>
      <c r="G7277" s="1">
        <v>44039</v>
      </c>
      <c r="H7277" t="s">
        <v>45</v>
      </c>
      <c r="I7277" t="s">
        <v>46</v>
      </c>
      <c r="J7277" s="2" t="s">
        <v>23534</v>
      </c>
      <c r="K7277" t="s">
        <v>24</v>
      </c>
      <c r="M7277" t="s">
        <v>143</v>
      </c>
      <c r="N7277" t="s">
        <v>33</v>
      </c>
      <c r="O7277" s="3">
        <v>45078.835138888891</v>
      </c>
      <c r="R7277">
        <v>7276</v>
      </c>
      <c r="S7277" t="str">
        <f>PROPER(CustomerSupport[[#This Row],[Resolution]])</f>
        <v/>
      </c>
      <c r="T7277" t="str">
        <f>TRIM(CustomerSupport[[#This Row],[Customer Name]])</f>
        <v>Jeffery Villegas</v>
      </c>
      <c r="U7277">
        <f>MONTH(CustomerSupport[[#This Row],[Date of Purchase]])</f>
        <v>7</v>
      </c>
      <c r="V7277" t="str">
        <f>TEXT('Working data'!G7277,"mmmm")</f>
        <v>July</v>
      </c>
      <c r="W7277">
        <f>YEAR(CustomerSupport[[#This Row],[Date of Purchase]])</f>
        <v>2020</v>
      </c>
      <c r="X7277" t="str">
        <f t="shared" si="113"/>
        <v/>
      </c>
    </row>
    <row r="7278" spans="1:24" ht="14.25" customHeight="1" x14ac:dyDescent="0.4">
      <c r="A7278">
        <v>7277</v>
      </c>
      <c r="B7278" t="s">
        <v>23535</v>
      </c>
      <c r="C7278" t="s">
        <v>23536</v>
      </c>
      <c r="D7278">
        <v>37</v>
      </c>
      <c r="E7278" t="s">
        <v>29</v>
      </c>
      <c r="F7278" t="s">
        <v>219</v>
      </c>
      <c r="G7278" s="1">
        <v>44333</v>
      </c>
      <c r="H7278" t="s">
        <v>67</v>
      </c>
      <c r="I7278" t="s">
        <v>113</v>
      </c>
      <c r="J7278" s="2" t="s">
        <v>23537</v>
      </c>
      <c r="K7278" t="s">
        <v>24</v>
      </c>
      <c r="M7278" t="s">
        <v>25</v>
      </c>
      <c r="N7278" t="s">
        <v>33</v>
      </c>
      <c r="O7278" s="3">
        <v>45078.851122685184</v>
      </c>
      <c r="R7278">
        <v>7277</v>
      </c>
      <c r="S7278" t="str">
        <f>PROPER(CustomerSupport[[#This Row],[Resolution]])</f>
        <v/>
      </c>
      <c r="T7278" t="str">
        <f>TRIM(CustomerSupport[[#This Row],[Customer Name]])</f>
        <v>Roger Mason</v>
      </c>
      <c r="U7278">
        <f>MONTH(CustomerSupport[[#This Row],[Date of Purchase]])</f>
        <v>5</v>
      </c>
      <c r="V7278" t="str">
        <f>TEXT('Working data'!G7278,"mmmm")</f>
        <v>May</v>
      </c>
      <c r="W7278">
        <f>YEAR(CustomerSupport[[#This Row],[Date of Purchase]])</f>
        <v>2021</v>
      </c>
      <c r="X7278" t="str">
        <f t="shared" si="113"/>
        <v/>
      </c>
    </row>
    <row r="7279" spans="1:24" ht="14.25" customHeight="1" x14ac:dyDescent="0.4">
      <c r="A7279">
        <v>7278</v>
      </c>
      <c r="B7279" t="s">
        <v>23538</v>
      </c>
      <c r="C7279" t="s">
        <v>23539</v>
      </c>
      <c r="D7279">
        <v>70</v>
      </c>
      <c r="E7279" t="s">
        <v>19</v>
      </c>
      <c r="F7279" t="s">
        <v>117</v>
      </c>
      <c r="G7279" s="1">
        <v>44012</v>
      </c>
      <c r="H7279" t="s">
        <v>59</v>
      </c>
      <c r="I7279" t="s">
        <v>77</v>
      </c>
      <c r="J7279" t="s">
        <v>5901</v>
      </c>
      <c r="K7279" t="s">
        <v>62</v>
      </c>
      <c r="M7279" t="s">
        <v>41</v>
      </c>
      <c r="N7279" t="s">
        <v>83</v>
      </c>
      <c r="R7279">
        <v>7278</v>
      </c>
      <c r="S7279" t="str">
        <f>PROPER(CustomerSupport[[#This Row],[Resolution]])</f>
        <v/>
      </c>
      <c r="T7279" t="str">
        <f>TRIM(CustomerSupport[[#This Row],[Customer Name]])</f>
        <v>Linda Evans</v>
      </c>
      <c r="U7279">
        <f>MONTH(CustomerSupport[[#This Row],[Date of Purchase]])</f>
        <v>6</v>
      </c>
      <c r="V7279" t="str">
        <f>TEXT('Working data'!G7279,"mmmm")</f>
        <v>June</v>
      </c>
      <c r="W7279">
        <f>YEAR(CustomerSupport[[#This Row],[Date of Purchase]])</f>
        <v>2020</v>
      </c>
      <c r="X7279" t="str">
        <f t="shared" si="113"/>
        <v/>
      </c>
    </row>
    <row r="7280" spans="1:24" ht="14.25" customHeight="1" x14ac:dyDescent="0.4">
      <c r="A7280">
        <v>7279</v>
      </c>
      <c r="B7280" t="s">
        <v>23540</v>
      </c>
      <c r="C7280" t="s">
        <v>23541</v>
      </c>
      <c r="D7280">
        <v>70</v>
      </c>
      <c r="E7280" t="s">
        <v>29</v>
      </c>
      <c r="F7280" t="s">
        <v>71</v>
      </c>
      <c r="G7280" s="1">
        <v>44125</v>
      </c>
      <c r="H7280" t="s">
        <v>67</v>
      </c>
      <c r="I7280" t="s">
        <v>52</v>
      </c>
      <c r="J7280" s="2" t="s">
        <v>23542</v>
      </c>
      <c r="K7280" t="s">
        <v>24</v>
      </c>
      <c r="M7280" t="s">
        <v>143</v>
      </c>
      <c r="N7280" t="s">
        <v>33</v>
      </c>
      <c r="O7280" s="3">
        <v>45078.617812500001</v>
      </c>
      <c r="R7280">
        <v>7279</v>
      </c>
      <c r="S7280" t="str">
        <f>PROPER(CustomerSupport[[#This Row],[Resolution]])</f>
        <v/>
      </c>
      <c r="T7280" t="str">
        <f>TRIM(CustomerSupport[[#This Row],[Customer Name]])</f>
        <v>Michelle Fischer</v>
      </c>
      <c r="U7280">
        <f>MONTH(CustomerSupport[[#This Row],[Date of Purchase]])</f>
        <v>10</v>
      </c>
      <c r="V7280" t="str">
        <f>TEXT('Working data'!G7280,"mmmm")</f>
        <v>October</v>
      </c>
      <c r="W7280">
        <f>YEAR(CustomerSupport[[#This Row],[Date of Purchase]])</f>
        <v>2020</v>
      </c>
      <c r="X7280" t="str">
        <f t="shared" si="113"/>
        <v/>
      </c>
    </row>
    <row r="7281" spans="1:24" ht="14.25" customHeight="1" x14ac:dyDescent="0.4">
      <c r="A7281">
        <v>7280</v>
      </c>
      <c r="B7281" t="s">
        <v>23543</v>
      </c>
      <c r="C7281" t="s">
        <v>23544</v>
      </c>
      <c r="D7281">
        <v>41</v>
      </c>
      <c r="E7281" t="s">
        <v>58</v>
      </c>
      <c r="F7281" t="s">
        <v>397</v>
      </c>
      <c r="G7281" s="1">
        <v>43996</v>
      </c>
      <c r="H7281" t="s">
        <v>67</v>
      </c>
      <c r="I7281" t="s">
        <v>60</v>
      </c>
      <c r="J7281" s="2" t="s">
        <v>23545</v>
      </c>
      <c r="K7281" t="s">
        <v>39</v>
      </c>
      <c r="L7281" t="s">
        <v>23546</v>
      </c>
      <c r="M7281" t="s">
        <v>89</v>
      </c>
      <c r="N7281" t="s">
        <v>33</v>
      </c>
      <c r="O7281" s="3">
        <v>45078.688657407409</v>
      </c>
      <c r="P7281" s="3">
        <v>45078.246990740743</v>
      </c>
      <c r="Q7281">
        <v>1</v>
      </c>
      <c r="R7281">
        <v>7280</v>
      </c>
      <c r="S7281" t="str">
        <f>PROPER(CustomerSupport[[#This Row],[Resolution]])</f>
        <v>Low Despite Exactly Figure Matter.</v>
      </c>
      <c r="T7281" t="str">
        <f>TRIM(CustomerSupport[[#This Row],[Customer Name]])</f>
        <v>Kathy Knight</v>
      </c>
      <c r="U7281">
        <f>MONTH(CustomerSupport[[#This Row],[Date of Purchase]])</f>
        <v>6</v>
      </c>
      <c r="V7281" t="str">
        <f>TEXT('Working data'!G7281,"mmmm")</f>
        <v>June</v>
      </c>
      <c r="W7281">
        <f>YEAR(CustomerSupport[[#This Row],[Date of Purchase]])</f>
        <v>2020</v>
      </c>
      <c r="X7281">
        <f t="shared" si="113"/>
        <v>-10.599999999976717</v>
      </c>
    </row>
    <row r="7282" spans="1:24" ht="14.25" customHeight="1" x14ac:dyDescent="0.4">
      <c r="A7282">
        <v>7281</v>
      </c>
      <c r="B7282" t="s">
        <v>23547</v>
      </c>
      <c r="C7282" t="s">
        <v>23548</v>
      </c>
      <c r="D7282">
        <v>68</v>
      </c>
      <c r="E7282" t="s">
        <v>19</v>
      </c>
      <c r="F7282" t="s">
        <v>107</v>
      </c>
      <c r="G7282" s="1">
        <v>44437</v>
      </c>
      <c r="H7282" t="s">
        <v>59</v>
      </c>
      <c r="I7282" t="s">
        <v>67</v>
      </c>
      <c r="J7282" s="2" t="s">
        <v>23549</v>
      </c>
      <c r="K7282" t="s">
        <v>39</v>
      </c>
      <c r="L7282" t="s">
        <v>23550</v>
      </c>
      <c r="M7282" t="s">
        <v>89</v>
      </c>
      <c r="N7282" t="s">
        <v>33</v>
      </c>
      <c r="O7282" s="3">
        <v>45078.142141203702</v>
      </c>
      <c r="P7282" s="3">
        <v>45078.933113425926</v>
      </c>
      <c r="Q7282">
        <v>5</v>
      </c>
      <c r="R7282">
        <v>7281</v>
      </c>
      <c r="S7282" t="str">
        <f>PROPER(CustomerSupport[[#This Row],[Resolution]])</f>
        <v>Experience Image Customer Speech Opportunity Magazine Bank Position.</v>
      </c>
      <c r="T7282" t="str">
        <f>TRIM(CustomerSupport[[#This Row],[Customer Name]])</f>
        <v>Ryan Hicks</v>
      </c>
      <c r="U7282">
        <f>MONTH(CustomerSupport[[#This Row],[Date of Purchase]])</f>
        <v>8</v>
      </c>
      <c r="V7282" t="str">
        <f>TEXT('Working data'!G7282,"mmmm")</f>
        <v>August</v>
      </c>
      <c r="W7282">
        <f>YEAR(CustomerSupport[[#This Row],[Date of Purchase]])</f>
        <v>2021</v>
      </c>
      <c r="X7282">
        <f t="shared" si="113"/>
        <v>18.983333333395422</v>
      </c>
    </row>
    <row r="7283" spans="1:24" ht="14.25" customHeight="1" x14ac:dyDescent="0.4">
      <c r="A7283">
        <v>7282</v>
      </c>
      <c r="B7283" t="s">
        <v>23551</v>
      </c>
      <c r="C7283" t="s">
        <v>11906</v>
      </c>
      <c r="D7283">
        <v>63</v>
      </c>
      <c r="E7283" t="s">
        <v>19</v>
      </c>
      <c r="F7283" t="s">
        <v>65</v>
      </c>
      <c r="G7283" s="1">
        <v>43846</v>
      </c>
      <c r="H7283" t="s">
        <v>59</v>
      </c>
      <c r="I7283" t="s">
        <v>113</v>
      </c>
      <c r="J7283" s="2" t="s">
        <v>23552</v>
      </c>
      <c r="K7283" t="s">
        <v>62</v>
      </c>
      <c r="M7283" t="s">
        <v>143</v>
      </c>
      <c r="N7283" t="s">
        <v>83</v>
      </c>
      <c r="R7283">
        <v>7282</v>
      </c>
      <c r="S7283" t="str">
        <f>PROPER(CustomerSupport[[#This Row],[Resolution]])</f>
        <v/>
      </c>
      <c r="T7283" t="str">
        <f>TRIM(CustomerSupport[[#This Row],[Customer Name]])</f>
        <v>Brandon Hammond</v>
      </c>
      <c r="U7283">
        <f>MONTH(CustomerSupport[[#This Row],[Date of Purchase]])</f>
        <v>1</v>
      </c>
      <c r="V7283" t="str">
        <f>TEXT('Working data'!G7283,"mmmm")</f>
        <v>January</v>
      </c>
      <c r="W7283">
        <f>YEAR(CustomerSupport[[#This Row],[Date of Purchase]])</f>
        <v>2020</v>
      </c>
      <c r="X7283" t="str">
        <f t="shared" si="113"/>
        <v/>
      </c>
    </row>
    <row r="7284" spans="1:24" ht="14.25" customHeight="1" x14ac:dyDescent="0.4">
      <c r="A7284">
        <v>7283</v>
      </c>
      <c r="B7284" t="s">
        <v>23553</v>
      </c>
      <c r="C7284" t="s">
        <v>23554</v>
      </c>
      <c r="D7284">
        <v>27</v>
      </c>
      <c r="E7284" t="s">
        <v>19</v>
      </c>
      <c r="F7284" t="s">
        <v>112</v>
      </c>
      <c r="G7284" s="1">
        <v>44184</v>
      </c>
      <c r="H7284" t="s">
        <v>45</v>
      </c>
      <c r="I7284" t="s">
        <v>93</v>
      </c>
      <c r="J7284" s="2" t="s">
        <v>23555</v>
      </c>
      <c r="K7284" t="s">
        <v>24</v>
      </c>
      <c r="M7284" t="s">
        <v>89</v>
      </c>
      <c r="N7284" t="s">
        <v>33</v>
      </c>
      <c r="O7284" s="3">
        <v>45078.861620370371</v>
      </c>
      <c r="R7284">
        <v>7283</v>
      </c>
      <c r="S7284" t="str">
        <f>PROPER(CustomerSupport[[#This Row],[Resolution]])</f>
        <v/>
      </c>
      <c r="T7284" t="str">
        <f>TRIM(CustomerSupport[[#This Row],[Customer Name]])</f>
        <v>Aaron Dixon</v>
      </c>
      <c r="U7284">
        <f>MONTH(CustomerSupport[[#This Row],[Date of Purchase]])</f>
        <v>12</v>
      </c>
      <c r="V7284" t="str">
        <f>TEXT('Working data'!G7284,"mmmm")</f>
        <v>December</v>
      </c>
      <c r="W7284">
        <f>YEAR(CustomerSupport[[#This Row],[Date of Purchase]])</f>
        <v>2020</v>
      </c>
      <c r="X7284" t="str">
        <f t="shared" si="113"/>
        <v/>
      </c>
    </row>
    <row r="7285" spans="1:24" ht="14.25" customHeight="1" x14ac:dyDescent="0.4">
      <c r="A7285">
        <v>7284</v>
      </c>
      <c r="B7285" t="s">
        <v>23556</v>
      </c>
      <c r="C7285" t="s">
        <v>23557</v>
      </c>
      <c r="D7285">
        <v>54</v>
      </c>
      <c r="E7285" t="s">
        <v>29</v>
      </c>
      <c r="F7285" t="s">
        <v>249</v>
      </c>
      <c r="G7285" s="1">
        <v>44350</v>
      </c>
      <c r="H7285" t="s">
        <v>45</v>
      </c>
      <c r="I7285" t="s">
        <v>59</v>
      </c>
      <c r="J7285" s="2" t="s">
        <v>23558</v>
      </c>
      <c r="K7285" t="s">
        <v>62</v>
      </c>
      <c r="M7285" t="s">
        <v>41</v>
      </c>
      <c r="N7285" t="s">
        <v>26</v>
      </c>
      <c r="R7285">
        <v>7284</v>
      </c>
      <c r="S7285" t="str">
        <f>PROPER(CustomerSupport[[#This Row],[Resolution]])</f>
        <v/>
      </c>
      <c r="T7285" t="str">
        <f>TRIM(CustomerSupport[[#This Row],[Customer Name]])</f>
        <v>David Howell</v>
      </c>
      <c r="U7285">
        <f>MONTH(CustomerSupport[[#This Row],[Date of Purchase]])</f>
        <v>6</v>
      </c>
      <c r="V7285" t="str">
        <f>TEXT('Working data'!G7285,"mmmm")</f>
        <v>June</v>
      </c>
      <c r="W7285">
        <f>YEAR(CustomerSupport[[#This Row],[Date of Purchase]])</f>
        <v>2021</v>
      </c>
      <c r="X7285" t="str">
        <f t="shared" si="113"/>
        <v/>
      </c>
    </row>
    <row r="7286" spans="1:24" ht="14.25" customHeight="1" x14ac:dyDescent="0.4">
      <c r="A7286">
        <v>7285</v>
      </c>
      <c r="B7286" t="s">
        <v>23559</v>
      </c>
      <c r="C7286" t="s">
        <v>23560</v>
      </c>
      <c r="D7286">
        <v>39</v>
      </c>
      <c r="E7286" t="s">
        <v>29</v>
      </c>
      <c r="F7286" t="s">
        <v>202</v>
      </c>
      <c r="G7286" s="1">
        <v>44232</v>
      </c>
      <c r="H7286" t="s">
        <v>67</v>
      </c>
      <c r="I7286" t="s">
        <v>72</v>
      </c>
      <c r="J7286" t="s">
        <v>23561</v>
      </c>
      <c r="K7286" t="s">
        <v>39</v>
      </c>
      <c r="L7286" t="s">
        <v>23562</v>
      </c>
      <c r="M7286" t="s">
        <v>143</v>
      </c>
      <c r="N7286" t="s">
        <v>33</v>
      </c>
      <c r="O7286" s="3">
        <v>45078.060254629629</v>
      </c>
      <c r="P7286" s="3">
        <v>45078.31858796296</v>
      </c>
      <c r="Q7286">
        <v>5</v>
      </c>
      <c r="R7286">
        <v>7285</v>
      </c>
      <c r="S7286" t="str">
        <f>PROPER(CustomerSupport[[#This Row],[Resolution]])</f>
        <v>Song Hotel Husband.</v>
      </c>
      <c r="T7286" t="str">
        <f>TRIM(CustomerSupport[[#This Row],[Customer Name]])</f>
        <v>Timothy Ruiz</v>
      </c>
      <c r="U7286">
        <f>MONTH(CustomerSupport[[#This Row],[Date of Purchase]])</f>
        <v>2</v>
      </c>
      <c r="V7286" t="str">
        <f>TEXT('Working data'!G7286,"mmmm")</f>
        <v>February</v>
      </c>
      <c r="W7286">
        <f>YEAR(CustomerSupport[[#This Row],[Date of Purchase]])</f>
        <v>2021</v>
      </c>
      <c r="X7286">
        <f t="shared" si="113"/>
        <v>6.1999999999534339</v>
      </c>
    </row>
    <row r="7287" spans="1:24" ht="14.25" customHeight="1" x14ac:dyDescent="0.4">
      <c r="A7287">
        <v>7286</v>
      </c>
      <c r="B7287" t="s">
        <v>23563</v>
      </c>
      <c r="C7287" t="s">
        <v>23564</v>
      </c>
      <c r="D7287">
        <v>28</v>
      </c>
      <c r="E7287" t="s">
        <v>29</v>
      </c>
      <c r="F7287" t="s">
        <v>421</v>
      </c>
      <c r="G7287" s="1">
        <v>44514</v>
      </c>
      <c r="H7287" t="s">
        <v>59</v>
      </c>
      <c r="I7287" t="s">
        <v>77</v>
      </c>
      <c r="J7287" s="2" t="s">
        <v>23565</v>
      </c>
      <c r="K7287" t="s">
        <v>62</v>
      </c>
      <c r="M7287" t="s">
        <v>25</v>
      </c>
      <c r="N7287" t="s">
        <v>33</v>
      </c>
      <c r="R7287">
        <v>7286</v>
      </c>
      <c r="S7287" t="str">
        <f>PROPER(CustomerSupport[[#This Row],[Resolution]])</f>
        <v/>
      </c>
      <c r="T7287" t="str">
        <f>TRIM(CustomerSupport[[#This Row],[Customer Name]])</f>
        <v>Cindy Odonnell</v>
      </c>
      <c r="U7287">
        <f>MONTH(CustomerSupport[[#This Row],[Date of Purchase]])</f>
        <v>11</v>
      </c>
      <c r="V7287" t="str">
        <f>TEXT('Working data'!G7287,"mmmm")</f>
        <v>November</v>
      </c>
      <c r="W7287">
        <f>YEAR(CustomerSupport[[#This Row],[Date of Purchase]])</f>
        <v>2021</v>
      </c>
      <c r="X7287" t="str">
        <f t="shared" si="113"/>
        <v/>
      </c>
    </row>
    <row r="7288" spans="1:24" ht="14.25" customHeight="1" x14ac:dyDescent="0.4">
      <c r="A7288">
        <v>7287</v>
      </c>
      <c r="B7288" t="s">
        <v>23566</v>
      </c>
      <c r="C7288" t="s">
        <v>23567</v>
      </c>
      <c r="D7288">
        <v>58</v>
      </c>
      <c r="E7288" t="s">
        <v>58</v>
      </c>
      <c r="F7288" t="s">
        <v>281</v>
      </c>
      <c r="G7288" s="1">
        <v>44155</v>
      </c>
      <c r="H7288" t="s">
        <v>66</v>
      </c>
      <c r="I7288" t="s">
        <v>93</v>
      </c>
      <c r="J7288" s="2" t="s">
        <v>23568</v>
      </c>
      <c r="K7288" t="s">
        <v>24</v>
      </c>
      <c r="M7288" t="s">
        <v>143</v>
      </c>
      <c r="N7288" t="s">
        <v>55</v>
      </c>
      <c r="O7288" s="3">
        <v>45078.638055555559</v>
      </c>
      <c r="R7288">
        <v>7287</v>
      </c>
      <c r="S7288" t="str">
        <f>PROPER(CustomerSupport[[#This Row],[Resolution]])</f>
        <v/>
      </c>
      <c r="T7288" t="str">
        <f>TRIM(CustomerSupport[[#This Row],[Customer Name]])</f>
        <v>Katherine King</v>
      </c>
      <c r="U7288">
        <f>MONTH(CustomerSupport[[#This Row],[Date of Purchase]])</f>
        <v>11</v>
      </c>
      <c r="V7288" t="str">
        <f>TEXT('Working data'!G7288,"mmmm")</f>
        <v>November</v>
      </c>
      <c r="W7288">
        <f>YEAR(CustomerSupport[[#This Row],[Date of Purchase]])</f>
        <v>2020</v>
      </c>
      <c r="X7288" t="str">
        <f t="shared" si="113"/>
        <v/>
      </c>
    </row>
    <row r="7289" spans="1:24" ht="14.25" customHeight="1" x14ac:dyDescent="0.4">
      <c r="A7289">
        <v>7288</v>
      </c>
      <c r="B7289" t="s">
        <v>23569</v>
      </c>
      <c r="C7289" t="s">
        <v>23570</v>
      </c>
      <c r="D7289">
        <v>19</v>
      </c>
      <c r="E7289" t="s">
        <v>19</v>
      </c>
      <c r="F7289" t="s">
        <v>20</v>
      </c>
      <c r="G7289" s="1">
        <v>44182</v>
      </c>
      <c r="H7289" t="s">
        <v>67</v>
      </c>
      <c r="I7289" t="s">
        <v>67</v>
      </c>
      <c r="J7289" s="2" t="s">
        <v>23571</v>
      </c>
      <c r="K7289" t="s">
        <v>24</v>
      </c>
      <c r="M7289" t="s">
        <v>25</v>
      </c>
      <c r="N7289" t="s">
        <v>55</v>
      </c>
      <c r="O7289" s="3">
        <v>45078.286689814813</v>
      </c>
      <c r="R7289">
        <v>7288</v>
      </c>
      <c r="S7289" t="str">
        <f>PROPER(CustomerSupport[[#This Row],[Resolution]])</f>
        <v/>
      </c>
      <c r="T7289" t="str">
        <f>TRIM(CustomerSupport[[#This Row],[Customer Name]])</f>
        <v>Adrian Valenzuela</v>
      </c>
      <c r="U7289">
        <f>MONTH(CustomerSupport[[#This Row],[Date of Purchase]])</f>
        <v>12</v>
      </c>
      <c r="V7289" t="str">
        <f>TEXT('Working data'!G7289,"mmmm")</f>
        <v>December</v>
      </c>
      <c r="W7289">
        <f>YEAR(CustomerSupport[[#This Row],[Date of Purchase]])</f>
        <v>2020</v>
      </c>
      <c r="X7289" t="str">
        <f t="shared" si="113"/>
        <v/>
      </c>
    </row>
    <row r="7290" spans="1:24" ht="14.25" customHeight="1" x14ac:dyDescent="0.4">
      <c r="A7290">
        <v>7289</v>
      </c>
      <c r="B7290" t="s">
        <v>23572</v>
      </c>
      <c r="C7290" t="s">
        <v>23573</v>
      </c>
      <c r="D7290">
        <v>69</v>
      </c>
      <c r="E7290" t="s">
        <v>29</v>
      </c>
      <c r="F7290" t="s">
        <v>20</v>
      </c>
      <c r="G7290" s="1">
        <v>44346</v>
      </c>
      <c r="H7290" t="s">
        <v>59</v>
      </c>
      <c r="I7290" t="s">
        <v>72</v>
      </c>
      <c r="J7290" s="2" t="s">
        <v>23574</v>
      </c>
      <c r="K7290" t="s">
        <v>24</v>
      </c>
      <c r="M7290" t="s">
        <v>143</v>
      </c>
      <c r="N7290" t="s">
        <v>83</v>
      </c>
      <c r="O7290" s="3">
        <v>45078.652685185189</v>
      </c>
      <c r="R7290">
        <v>7289</v>
      </c>
      <c r="S7290" t="str">
        <f>PROPER(CustomerSupport[[#This Row],[Resolution]])</f>
        <v/>
      </c>
      <c r="T7290" t="str">
        <f>TRIM(CustomerSupport[[#This Row],[Customer Name]])</f>
        <v>Miranda Pacheco</v>
      </c>
      <c r="U7290">
        <f>MONTH(CustomerSupport[[#This Row],[Date of Purchase]])</f>
        <v>5</v>
      </c>
      <c r="V7290" t="str">
        <f>TEXT('Working data'!G7290,"mmmm")</f>
        <v>May</v>
      </c>
      <c r="W7290">
        <f>YEAR(CustomerSupport[[#This Row],[Date of Purchase]])</f>
        <v>2021</v>
      </c>
      <c r="X7290" t="str">
        <f t="shared" si="113"/>
        <v/>
      </c>
    </row>
    <row r="7291" spans="1:24" ht="14.25" customHeight="1" x14ac:dyDescent="0.4">
      <c r="A7291">
        <v>7290</v>
      </c>
      <c r="B7291" t="s">
        <v>23575</v>
      </c>
      <c r="C7291" t="s">
        <v>23576</v>
      </c>
      <c r="D7291">
        <v>28</v>
      </c>
      <c r="E7291" t="s">
        <v>29</v>
      </c>
      <c r="F7291" t="s">
        <v>281</v>
      </c>
      <c r="G7291" s="1">
        <v>43997</v>
      </c>
      <c r="H7291" t="s">
        <v>45</v>
      </c>
      <c r="I7291" t="s">
        <v>52</v>
      </c>
      <c r="J7291" s="2" t="s">
        <v>23577</v>
      </c>
      <c r="K7291" t="s">
        <v>24</v>
      </c>
      <c r="M7291" t="s">
        <v>89</v>
      </c>
      <c r="N7291" t="s">
        <v>26</v>
      </c>
      <c r="O7291" s="3">
        <v>45078.822152777779</v>
      </c>
      <c r="R7291">
        <v>7290</v>
      </c>
      <c r="S7291" t="str">
        <f>PROPER(CustomerSupport[[#This Row],[Resolution]])</f>
        <v/>
      </c>
      <c r="T7291" t="str">
        <f>TRIM(CustomerSupport[[#This Row],[Customer Name]])</f>
        <v>Brent Burke</v>
      </c>
      <c r="U7291">
        <f>MONTH(CustomerSupport[[#This Row],[Date of Purchase]])</f>
        <v>6</v>
      </c>
      <c r="V7291" t="str">
        <f>TEXT('Working data'!G7291,"mmmm")</f>
        <v>June</v>
      </c>
      <c r="W7291">
        <f>YEAR(CustomerSupport[[#This Row],[Date of Purchase]])</f>
        <v>2020</v>
      </c>
      <c r="X7291" t="str">
        <f t="shared" si="113"/>
        <v/>
      </c>
    </row>
    <row r="7292" spans="1:24" ht="14.25" customHeight="1" x14ac:dyDescent="0.4">
      <c r="A7292">
        <v>7291</v>
      </c>
      <c r="B7292" t="s">
        <v>23578</v>
      </c>
      <c r="C7292" t="s">
        <v>23579</v>
      </c>
      <c r="D7292">
        <v>31</v>
      </c>
      <c r="E7292" t="s">
        <v>58</v>
      </c>
      <c r="F7292" t="s">
        <v>92</v>
      </c>
      <c r="G7292" s="1">
        <v>44137</v>
      </c>
      <c r="H7292" t="s">
        <v>45</v>
      </c>
      <c r="I7292" t="s">
        <v>93</v>
      </c>
      <c r="J7292" t="s">
        <v>442</v>
      </c>
      <c r="K7292" t="s">
        <v>62</v>
      </c>
      <c r="M7292" t="s">
        <v>143</v>
      </c>
      <c r="N7292" t="s">
        <v>33</v>
      </c>
      <c r="R7292">
        <v>7291</v>
      </c>
      <c r="S7292" t="str">
        <f>PROPER(CustomerSupport[[#This Row],[Resolution]])</f>
        <v/>
      </c>
      <c r="T7292" t="str">
        <f>TRIM(CustomerSupport[[#This Row],[Customer Name]])</f>
        <v>Steven Salazar</v>
      </c>
      <c r="U7292">
        <f>MONTH(CustomerSupport[[#This Row],[Date of Purchase]])</f>
        <v>11</v>
      </c>
      <c r="V7292" t="str">
        <f>TEXT('Working data'!G7292,"mmmm")</f>
        <v>November</v>
      </c>
      <c r="W7292">
        <f>YEAR(CustomerSupport[[#This Row],[Date of Purchase]])</f>
        <v>2020</v>
      </c>
      <c r="X7292" t="str">
        <f t="shared" si="113"/>
        <v/>
      </c>
    </row>
    <row r="7293" spans="1:24" ht="14.25" customHeight="1" x14ac:dyDescent="0.4">
      <c r="A7293">
        <v>7292</v>
      </c>
      <c r="B7293" t="s">
        <v>23580</v>
      </c>
      <c r="C7293" t="s">
        <v>23581</v>
      </c>
      <c r="D7293">
        <v>46</v>
      </c>
      <c r="E7293" t="s">
        <v>58</v>
      </c>
      <c r="F7293" t="s">
        <v>65</v>
      </c>
      <c r="G7293" s="1">
        <v>44367</v>
      </c>
      <c r="H7293" t="s">
        <v>67</v>
      </c>
      <c r="I7293" t="s">
        <v>60</v>
      </c>
      <c r="J7293" t="s">
        <v>985</v>
      </c>
      <c r="K7293" t="s">
        <v>24</v>
      </c>
      <c r="M7293" t="s">
        <v>41</v>
      </c>
      <c r="N7293" t="s">
        <v>26</v>
      </c>
      <c r="O7293" s="3">
        <v>45078.286736111113</v>
      </c>
      <c r="R7293">
        <v>7292</v>
      </c>
      <c r="S7293" t="str">
        <f>PROPER(CustomerSupport[[#This Row],[Resolution]])</f>
        <v/>
      </c>
      <c r="T7293" t="str">
        <f>TRIM(CustomerSupport[[#This Row],[Customer Name]])</f>
        <v>Jason Vance</v>
      </c>
      <c r="U7293">
        <f>MONTH(CustomerSupport[[#This Row],[Date of Purchase]])</f>
        <v>6</v>
      </c>
      <c r="V7293" t="str">
        <f>TEXT('Working data'!G7293,"mmmm")</f>
        <v>June</v>
      </c>
      <c r="W7293">
        <f>YEAR(CustomerSupport[[#This Row],[Date of Purchase]])</f>
        <v>2021</v>
      </c>
      <c r="X7293" t="str">
        <f t="shared" si="113"/>
        <v/>
      </c>
    </row>
    <row r="7294" spans="1:24" ht="14.25" customHeight="1" x14ac:dyDescent="0.4">
      <c r="A7294">
        <v>7293</v>
      </c>
      <c r="B7294" t="s">
        <v>23582</v>
      </c>
      <c r="C7294" t="s">
        <v>23583</v>
      </c>
      <c r="D7294">
        <v>43</v>
      </c>
      <c r="E7294" t="s">
        <v>29</v>
      </c>
      <c r="F7294" t="s">
        <v>92</v>
      </c>
      <c r="G7294" s="1">
        <v>44435</v>
      </c>
      <c r="H7294" t="s">
        <v>21</v>
      </c>
      <c r="I7294" t="s">
        <v>150</v>
      </c>
      <c r="J7294" t="s">
        <v>23584</v>
      </c>
      <c r="K7294" t="s">
        <v>24</v>
      </c>
      <c r="M7294" t="s">
        <v>25</v>
      </c>
      <c r="N7294" t="s">
        <v>33</v>
      </c>
      <c r="O7294" s="3">
        <v>45078.083969907406</v>
      </c>
      <c r="R7294">
        <v>7293</v>
      </c>
      <c r="S7294" t="str">
        <f>PROPER(CustomerSupport[[#This Row],[Resolution]])</f>
        <v/>
      </c>
      <c r="T7294" t="str">
        <f>TRIM(CustomerSupport[[#This Row],[Customer Name]])</f>
        <v>Christian Robertson</v>
      </c>
      <c r="U7294">
        <f>MONTH(CustomerSupport[[#This Row],[Date of Purchase]])</f>
        <v>8</v>
      </c>
      <c r="V7294" t="str">
        <f>TEXT('Working data'!G7294,"mmmm")</f>
        <v>August</v>
      </c>
      <c r="W7294">
        <f>YEAR(CustomerSupport[[#This Row],[Date of Purchase]])</f>
        <v>2021</v>
      </c>
      <c r="X7294" t="str">
        <f t="shared" si="113"/>
        <v/>
      </c>
    </row>
    <row r="7295" spans="1:24" ht="14.25" customHeight="1" x14ac:dyDescent="0.4">
      <c r="A7295">
        <v>7294</v>
      </c>
      <c r="B7295" t="s">
        <v>23585</v>
      </c>
      <c r="C7295" t="s">
        <v>23586</v>
      </c>
      <c r="D7295">
        <v>23</v>
      </c>
      <c r="E7295" t="s">
        <v>19</v>
      </c>
      <c r="F7295" t="s">
        <v>699</v>
      </c>
      <c r="G7295" s="1">
        <v>44384</v>
      </c>
      <c r="H7295" t="s">
        <v>45</v>
      </c>
      <c r="I7295" t="s">
        <v>60</v>
      </c>
      <c r="J7295" t="s">
        <v>23587</v>
      </c>
      <c r="K7295" t="s">
        <v>62</v>
      </c>
      <c r="M7295" t="s">
        <v>41</v>
      </c>
      <c r="N7295" t="s">
        <v>26</v>
      </c>
      <c r="R7295">
        <v>7294</v>
      </c>
      <c r="S7295" t="str">
        <f>PROPER(CustomerSupport[[#This Row],[Resolution]])</f>
        <v/>
      </c>
      <c r="T7295" t="str">
        <f>TRIM(CustomerSupport[[#This Row],[Customer Name]])</f>
        <v>Victoria Melton</v>
      </c>
      <c r="U7295">
        <f>MONTH(CustomerSupport[[#This Row],[Date of Purchase]])</f>
        <v>7</v>
      </c>
      <c r="V7295" t="str">
        <f>TEXT('Working data'!G7295,"mmmm")</f>
        <v>July</v>
      </c>
      <c r="W7295">
        <f>YEAR(CustomerSupport[[#This Row],[Date of Purchase]])</f>
        <v>2021</v>
      </c>
      <c r="X7295" t="str">
        <f t="shared" si="113"/>
        <v/>
      </c>
    </row>
    <row r="7296" spans="1:24" ht="14.25" customHeight="1" x14ac:dyDescent="0.4">
      <c r="A7296">
        <v>7295</v>
      </c>
      <c r="B7296" t="s">
        <v>23588</v>
      </c>
      <c r="C7296" t="s">
        <v>23589</v>
      </c>
      <c r="D7296">
        <v>62</v>
      </c>
      <c r="E7296" t="s">
        <v>58</v>
      </c>
      <c r="F7296" t="s">
        <v>286</v>
      </c>
      <c r="G7296" s="1">
        <v>44102</v>
      </c>
      <c r="H7296" t="s">
        <v>66</v>
      </c>
      <c r="I7296" t="s">
        <v>59</v>
      </c>
      <c r="J7296" s="2" t="s">
        <v>23590</v>
      </c>
      <c r="K7296" t="s">
        <v>62</v>
      </c>
      <c r="M7296" t="s">
        <v>143</v>
      </c>
      <c r="N7296" t="s">
        <v>33</v>
      </c>
      <c r="R7296">
        <v>7295</v>
      </c>
      <c r="S7296" t="str">
        <f>PROPER(CustomerSupport[[#This Row],[Resolution]])</f>
        <v/>
      </c>
      <c r="T7296" t="str">
        <f>TRIM(CustomerSupport[[#This Row],[Customer Name]])</f>
        <v>Marc Prince IV</v>
      </c>
      <c r="U7296">
        <f>MONTH(CustomerSupport[[#This Row],[Date of Purchase]])</f>
        <v>9</v>
      </c>
      <c r="V7296" t="str">
        <f>TEXT('Working data'!G7296,"mmmm")</f>
        <v>September</v>
      </c>
      <c r="W7296">
        <f>YEAR(CustomerSupport[[#This Row],[Date of Purchase]])</f>
        <v>2020</v>
      </c>
      <c r="X7296" t="str">
        <f t="shared" si="113"/>
        <v/>
      </c>
    </row>
    <row r="7297" spans="1:24" ht="14.25" customHeight="1" x14ac:dyDescent="0.4">
      <c r="A7297">
        <v>7296</v>
      </c>
      <c r="B7297" t="s">
        <v>23591</v>
      </c>
      <c r="C7297" t="s">
        <v>23592</v>
      </c>
      <c r="D7297">
        <v>47</v>
      </c>
      <c r="E7297" t="s">
        <v>29</v>
      </c>
      <c r="F7297" t="s">
        <v>81</v>
      </c>
      <c r="G7297" s="1">
        <v>44174</v>
      </c>
      <c r="H7297" t="s">
        <v>21</v>
      </c>
      <c r="I7297" t="s">
        <v>77</v>
      </c>
      <c r="J7297" s="2" t="s">
        <v>23593</v>
      </c>
      <c r="K7297" t="s">
        <v>24</v>
      </c>
      <c r="M7297" t="s">
        <v>25</v>
      </c>
      <c r="N7297" t="s">
        <v>26</v>
      </c>
      <c r="O7297" s="3">
        <v>45078.811793981484</v>
      </c>
      <c r="R7297">
        <v>7296</v>
      </c>
      <c r="S7297" t="str">
        <f>PROPER(CustomerSupport[[#This Row],[Resolution]])</f>
        <v/>
      </c>
      <c r="T7297" t="str">
        <f>TRIM(CustomerSupport[[#This Row],[Customer Name]])</f>
        <v>Curtis Garcia</v>
      </c>
      <c r="U7297">
        <f>MONTH(CustomerSupport[[#This Row],[Date of Purchase]])</f>
        <v>12</v>
      </c>
      <c r="V7297" t="str">
        <f>TEXT('Working data'!G7297,"mmmm")</f>
        <v>December</v>
      </c>
      <c r="W7297">
        <f>YEAR(CustomerSupport[[#This Row],[Date of Purchase]])</f>
        <v>2020</v>
      </c>
      <c r="X7297" t="str">
        <f t="shared" si="113"/>
        <v/>
      </c>
    </row>
    <row r="7298" spans="1:24" ht="14.25" customHeight="1" x14ac:dyDescent="0.4">
      <c r="A7298">
        <v>7297</v>
      </c>
      <c r="B7298" t="s">
        <v>23594</v>
      </c>
      <c r="C7298" t="s">
        <v>23595</v>
      </c>
      <c r="D7298">
        <v>22</v>
      </c>
      <c r="E7298" t="s">
        <v>29</v>
      </c>
      <c r="F7298" t="s">
        <v>81</v>
      </c>
      <c r="G7298" s="1">
        <v>44113</v>
      </c>
      <c r="H7298" t="s">
        <v>67</v>
      </c>
      <c r="I7298" t="s">
        <v>99</v>
      </c>
      <c r="J7298" s="2" t="s">
        <v>23596</v>
      </c>
      <c r="K7298" t="s">
        <v>39</v>
      </c>
      <c r="L7298" t="s">
        <v>23597</v>
      </c>
      <c r="M7298" t="s">
        <v>143</v>
      </c>
      <c r="N7298" t="s">
        <v>33</v>
      </c>
      <c r="O7298" s="3">
        <v>45078.427789351852</v>
      </c>
      <c r="P7298" s="3">
        <v>45078.600011574075</v>
      </c>
      <c r="Q7298">
        <v>1</v>
      </c>
      <c r="R7298">
        <v>7297</v>
      </c>
      <c r="S7298" t="str">
        <f>PROPER(CustomerSupport[[#This Row],[Resolution]])</f>
        <v>Middle Build Point Paper Pick.</v>
      </c>
      <c r="T7298" t="str">
        <f>TRIM(CustomerSupport[[#This Row],[Customer Name]])</f>
        <v>Brittany Lopez</v>
      </c>
      <c r="U7298">
        <f>MONTH(CustomerSupport[[#This Row],[Date of Purchase]])</f>
        <v>10</v>
      </c>
      <c r="V7298" t="str">
        <f>TEXT('Working data'!G7298,"mmmm")</f>
        <v>October</v>
      </c>
      <c r="W7298">
        <f>YEAR(CustomerSupport[[#This Row],[Date of Purchase]])</f>
        <v>2020</v>
      </c>
      <c r="X7298">
        <f t="shared" ref="X7298:X7361" si="114">IF(OR(O7298="",P7298=""),"",(P7298-O7298)*24)</f>
        <v>4.1333333333604969</v>
      </c>
    </row>
    <row r="7299" spans="1:24" ht="14.25" customHeight="1" x14ac:dyDescent="0.4">
      <c r="A7299">
        <v>7298</v>
      </c>
      <c r="B7299" t="s">
        <v>23598</v>
      </c>
      <c r="C7299" t="s">
        <v>23599</v>
      </c>
      <c r="D7299">
        <v>22</v>
      </c>
      <c r="E7299" t="s">
        <v>58</v>
      </c>
      <c r="F7299" t="s">
        <v>161</v>
      </c>
      <c r="G7299" s="1">
        <v>44510</v>
      </c>
      <c r="H7299" t="s">
        <v>45</v>
      </c>
      <c r="I7299" t="s">
        <v>141</v>
      </c>
      <c r="J7299" s="2" t="s">
        <v>23600</v>
      </c>
      <c r="K7299" t="s">
        <v>62</v>
      </c>
      <c r="M7299" t="s">
        <v>89</v>
      </c>
      <c r="N7299" t="s">
        <v>55</v>
      </c>
      <c r="R7299">
        <v>7298</v>
      </c>
      <c r="S7299" t="str">
        <f>PROPER(CustomerSupport[[#This Row],[Resolution]])</f>
        <v/>
      </c>
      <c r="T7299" t="str">
        <f>TRIM(CustomerSupport[[#This Row],[Customer Name]])</f>
        <v>Jacqueline Harris</v>
      </c>
      <c r="U7299">
        <f>MONTH(CustomerSupport[[#This Row],[Date of Purchase]])</f>
        <v>11</v>
      </c>
      <c r="V7299" t="str">
        <f>TEXT('Working data'!G7299,"mmmm")</f>
        <v>November</v>
      </c>
      <c r="W7299">
        <f>YEAR(CustomerSupport[[#This Row],[Date of Purchase]])</f>
        <v>2021</v>
      </c>
      <c r="X7299" t="str">
        <f t="shared" si="114"/>
        <v/>
      </c>
    </row>
    <row r="7300" spans="1:24" ht="14.25" customHeight="1" x14ac:dyDescent="0.4">
      <c r="A7300">
        <v>7299</v>
      </c>
      <c r="B7300" t="s">
        <v>23601</v>
      </c>
      <c r="C7300" t="s">
        <v>23602</v>
      </c>
      <c r="D7300">
        <v>70</v>
      </c>
      <c r="E7300" t="s">
        <v>58</v>
      </c>
      <c r="F7300" t="s">
        <v>44</v>
      </c>
      <c r="G7300" s="1">
        <v>44159</v>
      </c>
      <c r="H7300" t="s">
        <v>59</v>
      </c>
      <c r="I7300" t="s">
        <v>177</v>
      </c>
      <c r="J7300" s="2" t="s">
        <v>23603</v>
      </c>
      <c r="K7300" t="s">
        <v>62</v>
      </c>
      <c r="M7300" t="s">
        <v>89</v>
      </c>
      <c r="N7300" t="s">
        <v>33</v>
      </c>
      <c r="R7300">
        <v>7299</v>
      </c>
      <c r="S7300" t="str">
        <f>PROPER(CustomerSupport[[#This Row],[Resolution]])</f>
        <v/>
      </c>
      <c r="T7300" t="str">
        <f>TRIM(CustomerSupport[[#This Row],[Customer Name]])</f>
        <v>James Forbes</v>
      </c>
      <c r="U7300">
        <f>MONTH(CustomerSupport[[#This Row],[Date of Purchase]])</f>
        <v>11</v>
      </c>
      <c r="V7300" t="str">
        <f>TEXT('Working data'!G7300,"mmmm")</f>
        <v>November</v>
      </c>
      <c r="W7300">
        <f>YEAR(CustomerSupport[[#This Row],[Date of Purchase]])</f>
        <v>2020</v>
      </c>
      <c r="X7300" t="str">
        <f t="shared" si="114"/>
        <v/>
      </c>
    </row>
    <row r="7301" spans="1:24" ht="14.25" customHeight="1" x14ac:dyDescent="0.4">
      <c r="A7301">
        <v>7300</v>
      </c>
      <c r="B7301" t="s">
        <v>23604</v>
      </c>
      <c r="C7301" t="s">
        <v>23605</v>
      </c>
      <c r="D7301">
        <v>27</v>
      </c>
      <c r="E7301" t="s">
        <v>29</v>
      </c>
      <c r="F7301" t="s">
        <v>655</v>
      </c>
      <c r="G7301" s="1">
        <v>44505</v>
      </c>
      <c r="H7301" t="s">
        <v>67</v>
      </c>
      <c r="I7301" t="s">
        <v>22</v>
      </c>
      <c r="J7301" s="2" t="s">
        <v>23606</v>
      </c>
      <c r="K7301" t="s">
        <v>39</v>
      </c>
      <c r="L7301" t="s">
        <v>23607</v>
      </c>
      <c r="M7301" t="s">
        <v>41</v>
      </c>
      <c r="N7301" t="s">
        <v>55</v>
      </c>
      <c r="O7301" s="3">
        <v>45078.706307870372</v>
      </c>
      <c r="P7301" s="3">
        <v>45078.322280092594</v>
      </c>
      <c r="Q7301">
        <v>4</v>
      </c>
      <c r="R7301">
        <v>7300</v>
      </c>
      <c r="S7301" t="str">
        <f>PROPER(CustomerSupport[[#This Row],[Resolution]])</f>
        <v>Forget Skill Down Response.</v>
      </c>
      <c r="T7301" t="str">
        <f>TRIM(CustomerSupport[[#This Row],[Customer Name]])</f>
        <v>Jennifer Alvarez</v>
      </c>
      <c r="U7301">
        <f>MONTH(CustomerSupport[[#This Row],[Date of Purchase]])</f>
        <v>11</v>
      </c>
      <c r="V7301" t="str">
        <f>TEXT('Working data'!G7301,"mmmm")</f>
        <v>November</v>
      </c>
      <c r="W7301">
        <f>YEAR(CustomerSupport[[#This Row],[Date of Purchase]])</f>
        <v>2021</v>
      </c>
      <c r="X7301">
        <f t="shared" si="114"/>
        <v>-9.2166666666744277</v>
      </c>
    </row>
    <row r="7302" spans="1:24" ht="14.25" customHeight="1" x14ac:dyDescent="0.4">
      <c r="A7302">
        <v>7301</v>
      </c>
      <c r="B7302" t="s">
        <v>13480</v>
      </c>
      <c r="C7302" t="s">
        <v>23608</v>
      </c>
      <c r="D7302">
        <v>32</v>
      </c>
      <c r="E7302" t="s">
        <v>58</v>
      </c>
      <c r="F7302" t="s">
        <v>112</v>
      </c>
      <c r="G7302" s="1">
        <v>44173</v>
      </c>
      <c r="H7302" t="s">
        <v>66</v>
      </c>
      <c r="I7302" t="s">
        <v>77</v>
      </c>
      <c r="J7302" t="s">
        <v>23609</v>
      </c>
      <c r="K7302" t="s">
        <v>24</v>
      </c>
      <c r="M7302" t="s">
        <v>89</v>
      </c>
      <c r="N7302" t="s">
        <v>83</v>
      </c>
      <c r="O7302" s="3">
        <v>45078.970219907409</v>
      </c>
      <c r="R7302">
        <v>7301</v>
      </c>
      <c r="S7302" t="str">
        <f>PROPER(CustomerSupport[[#This Row],[Resolution]])</f>
        <v/>
      </c>
      <c r="T7302" t="str">
        <f>TRIM(CustomerSupport[[#This Row],[Customer Name]])</f>
        <v>Kimberly Perkins</v>
      </c>
      <c r="U7302">
        <f>MONTH(CustomerSupport[[#This Row],[Date of Purchase]])</f>
        <v>12</v>
      </c>
      <c r="V7302" t="str">
        <f>TEXT('Working data'!G7302,"mmmm")</f>
        <v>December</v>
      </c>
      <c r="W7302">
        <f>YEAR(CustomerSupport[[#This Row],[Date of Purchase]])</f>
        <v>2020</v>
      </c>
      <c r="X7302" t="str">
        <f t="shared" si="114"/>
        <v/>
      </c>
    </row>
    <row r="7303" spans="1:24" ht="14.25" customHeight="1" x14ac:dyDescent="0.4">
      <c r="A7303">
        <v>7302</v>
      </c>
      <c r="B7303" t="s">
        <v>23610</v>
      </c>
      <c r="C7303" t="s">
        <v>23611</v>
      </c>
      <c r="D7303">
        <v>70</v>
      </c>
      <c r="E7303" t="s">
        <v>19</v>
      </c>
      <c r="F7303" t="s">
        <v>20</v>
      </c>
      <c r="G7303" s="1">
        <v>44365</v>
      </c>
      <c r="H7303" t="s">
        <v>21</v>
      </c>
      <c r="I7303" t="s">
        <v>99</v>
      </c>
      <c r="J7303" t="s">
        <v>23612</v>
      </c>
      <c r="K7303" t="s">
        <v>39</v>
      </c>
      <c r="L7303" t="s">
        <v>23613</v>
      </c>
      <c r="M7303" t="s">
        <v>25</v>
      </c>
      <c r="N7303" t="s">
        <v>55</v>
      </c>
      <c r="O7303" s="3">
        <v>45078.525092592594</v>
      </c>
      <c r="P7303" s="3">
        <v>45078.233425925922</v>
      </c>
      <c r="Q7303">
        <v>4</v>
      </c>
      <c r="R7303">
        <v>7302</v>
      </c>
      <c r="S7303" t="str">
        <f>PROPER(CustomerSupport[[#This Row],[Resolution]])</f>
        <v>Mind Statement Might Focus One.</v>
      </c>
      <c r="T7303" t="str">
        <f>TRIM(CustomerSupport[[#This Row],[Customer Name]])</f>
        <v>Christopher Shaw</v>
      </c>
      <c r="U7303">
        <f>MONTH(CustomerSupport[[#This Row],[Date of Purchase]])</f>
        <v>6</v>
      </c>
      <c r="V7303" t="str">
        <f>TEXT('Working data'!G7303,"mmmm")</f>
        <v>June</v>
      </c>
      <c r="W7303">
        <f>YEAR(CustomerSupport[[#This Row],[Date of Purchase]])</f>
        <v>2021</v>
      </c>
      <c r="X7303">
        <f t="shared" si="114"/>
        <v>-7.0000000001164153</v>
      </c>
    </row>
    <row r="7304" spans="1:24" ht="14.25" customHeight="1" x14ac:dyDescent="0.4">
      <c r="A7304">
        <v>7303</v>
      </c>
      <c r="B7304" t="s">
        <v>23614</v>
      </c>
      <c r="C7304" t="s">
        <v>23615</v>
      </c>
      <c r="D7304">
        <v>55</v>
      </c>
      <c r="E7304" t="s">
        <v>19</v>
      </c>
      <c r="F7304" t="s">
        <v>134</v>
      </c>
      <c r="G7304" s="1">
        <v>44199</v>
      </c>
      <c r="H7304" t="s">
        <v>45</v>
      </c>
      <c r="I7304" t="s">
        <v>59</v>
      </c>
      <c r="J7304" s="2" t="s">
        <v>23616</v>
      </c>
      <c r="K7304" t="s">
        <v>39</v>
      </c>
      <c r="L7304" t="s">
        <v>23617</v>
      </c>
      <c r="M7304" t="s">
        <v>143</v>
      </c>
      <c r="N7304" t="s">
        <v>83</v>
      </c>
      <c r="O7304" s="3">
        <v>45079.020949074074</v>
      </c>
      <c r="P7304" s="3">
        <v>45079.000115740739</v>
      </c>
      <c r="Q7304">
        <v>1</v>
      </c>
      <c r="R7304">
        <v>7303</v>
      </c>
      <c r="S7304" t="str">
        <f>PROPER(CustomerSupport[[#This Row],[Resolution]])</f>
        <v>Pull Including Network Game Pay Brother.</v>
      </c>
      <c r="T7304" t="str">
        <f>TRIM(CustomerSupport[[#This Row],[Customer Name]])</f>
        <v>Charles Stanley</v>
      </c>
      <c r="U7304">
        <f>MONTH(CustomerSupport[[#This Row],[Date of Purchase]])</f>
        <v>1</v>
      </c>
      <c r="V7304" t="str">
        <f>TEXT('Working data'!G7304,"mmmm")</f>
        <v>January</v>
      </c>
      <c r="W7304">
        <f>YEAR(CustomerSupport[[#This Row],[Date of Purchase]])</f>
        <v>2021</v>
      </c>
      <c r="X7304">
        <f t="shared" si="114"/>
        <v>-0.50000000005820766</v>
      </c>
    </row>
    <row r="7305" spans="1:24" ht="14.25" customHeight="1" x14ac:dyDescent="0.4">
      <c r="A7305">
        <v>7304</v>
      </c>
      <c r="B7305" t="s">
        <v>22265</v>
      </c>
      <c r="C7305" t="s">
        <v>23618</v>
      </c>
      <c r="D7305">
        <v>52</v>
      </c>
      <c r="E7305" t="s">
        <v>19</v>
      </c>
      <c r="F7305" t="s">
        <v>125</v>
      </c>
      <c r="G7305" s="1">
        <v>43994</v>
      </c>
      <c r="H7305" t="s">
        <v>66</v>
      </c>
      <c r="I7305" t="s">
        <v>67</v>
      </c>
      <c r="J7305" s="2" t="s">
        <v>23619</v>
      </c>
      <c r="K7305" t="s">
        <v>24</v>
      </c>
      <c r="M7305" t="s">
        <v>89</v>
      </c>
      <c r="N7305" t="s">
        <v>55</v>
      </c>
      <c r="O7305" s="3">
        <v>45078.13</v>
      </c>
      <c r="R7305">
        <v>7304</v>
      </c>
      <c r="S7305" t="str">
        <f>PROPER(CustomerSupport[[#This Row],[Resolution]])</f>
        <v/>
      </c>
      <c r="T7305" t="str">
        <f>TRIM(CustomerSupport[[#This Row],[Customer Name]])</f>
        <v>Daniel Smith</v>
      </c>
      <c r="U7305">
        <f>MONTH(CustomerSupport[[#This Row],[Date of Purchase]])</f>
        <v>6</v>
      </c>
      <c r="V7305" t="str">
        <f>TEXT('Working data'!G7305,"mmmm")</f>
        <v>June</v>
      </c>
      <c r="W7305">
        <f>YEAR(CustomerSupport[[#This Row],[Date of Purchase]])</f>
        <v>2020</v>
      </c>
      <c r="X7305" t="str">
        <f t="shared" si="114"/>
        <v/>
      </c>
    </row>
    <row r="7306" spans="1:24" ht="14.25" customHeight="1" x14ac:dyDescent="0.4">
      <c r="A7306">
        <v>7305</v>
      </c>
      <c r="B7306" t="s">
        <v>23620</v>
      </c>
      <c r="C7306" t="s">
        <v>23621</v>
      </c>
      <c r="D7306">
        <v>46</v>
      </c>
      <c r="E7306" t="s">
        <v>58</v>
      </c>
      <c r="F7306" t="s">
        <v>65</v>
      </c>
      <c r="G7306" s="1">
        <v>43852</v>
      </c>
      <c r="H7306" t="s">
        <v>67</v>
      </c>
      <c r="I7306" t="s">
        <v>177</v>
      </c>
      <c r="J7306" s="2" t="s">
        <v>23622</v>
      </c>
      <c r="K7306" t="s">
        <v>24</v>
      </c>
      <c r="M7306" t="s">
        <v>143</v>
      </c>
      <c r="N7306" t="s">
        <v>33</v>
      </c>
      <c r="O7306" s="3">
        <v>45078.957789351851</v>
      </c>
      <c r="R7306">
        <v>7305</v>
      </c>
      <c r="S7306" t="str">
        <f>PROPER(CustomerSupport[[#This Row],[Resolution]])</f>
        <v/>
      </c>
      <c r="T7306" t="str">
        <f>TRIM(CustomerSupport[[#This Row],[Customer Name]])</f>
        <v>Megan Washington</v>
      </c>
      <c r="U7306">
        <f>MONTH(CustomerSupport[[#This Row],[Date of Purchase]])</f>
        <v>1</v>
      </c>
      <c r="V7306" t="str">
        <f>TEXT('Working data'!G7306,"mmmm")</f>
        <v>January</v>
      </c>
      <c r="W7306">
        <f>YEAR(CustomerSupport[[#This Row],[Date of Purchase]])</f>
        <v>2020</v>
      </c>
      <c r="X7306" t="str">
        <f t="shared" si="114"/>
        <v/>
      </c>
    </row>
    <row r="7307" spans="1:24" ht="14.25" customHeight="1" x14ac:dyDescent="0.4">
      <c r="A7307">
        <v>7306</v>
      </c>
      <c r="B7307" t="s">
        <v>23623</v>
      </c>
      <c r="C7307" t="s">
        <v>23624</v>
      </c>
      <c r="D7307">
        <v>27</v>
      </c>
      <c r="E7307" t="s">
        <v>58</v>
      </c>
      <c r="F7307" t="s">
        <v>71</v>
      </c>
      <c r="G7307" s="1">
        <v>44508</v>
      </c>
      <c r="H7307" t="s">
        <v>59</v>
      </c>
      <c r="I7307" t="s">
        <v>67</v>
      </c>
      <c r="J7307" s="2" t="s">
        <v>23625</v>
      </c>
      <c r="K7307" t="s">
        <v>62</v>
      </c>
      <c r="M7307" t="s">
        <v>89</v>
      </c>
      <c r="N7307" t="s">
        <v>26</v>
      </c>
      <c r="R7307">
        <v>7306</v>
      </c>
      <c r="S7307" t="str">
        <f>PROPER(CustomerSupport[[#This Row],[Resolution]])</f>
        <v/>
      </c>
      <c r="T7307" t="str">
        <f>TRIM(CustomerSupport[[#This Row],[Customer Name]])</f>
        <v>Mrs. Latoya Garrison PhD</v>
      </c>
      <c r="U7307">
        <f>MONTH(CustomerSupport[[#This Row],[Date of Purchase]])</f>
        <v>11</v>
      </c>
      <c r="V7307" t="str">
        <f>TEXT('Working data'!G7307,"mmmm")</f>
        <v>November</v>
      </c>
      <c r="W7307">
        <f>YEAR(CustomerSupport[[#This Row],[Date of Purchase]])</f>
        <v>2021</v>
      </c>
      <c r="X7307" t="str">
        <f t="shared" si="114"/>
        <v/>
      </c>
    </row>
    <row r="7308" spans="1:24" ht="14.25" customHeight="1" x14ac:dyDescent="0.4">
      <c r="A7308">
        <v>7307</v>
      </c>
      <c r="B7308" t="s">
        <v>23626</v>
      </c>
      <c r="C7308" t="s">
        <v>23627</v>
      </c>
      <c r="D7308">
        <v>68</v>
      </c>
      <c r="E7308" t="s">
        <v>19</v>
      </c>
      <c r="F7308" t="s">
        <v>107</v>
      </c>
      <c r="G7308" s="1">
        <v>44227</v>
      </c>
      <c r="H7308" t="s">
        <v>45</v>
      </c>
      <c r="I7308" t="s">
        <v>46</v>
      </c>
      <c r="J7308" s="2" t="s">
        <v>23628</v>
      </c>
      <c r="K7308" t="s">
        <v>62</v>
      </c>
      <c r="M7308" t="s">
        <v>41</v>
      </c>
      <c r="N7308" t="s">
        <v>26</v>
      </c>
      <c r="R7308">
        <v>7307</v>
      </c>
      <c r="S7308" t="str">
        <f>PROPER(CustomerSupport[[#This Row],[Resolution]])</f>
        <v/>
      </c>
      <c r="T7308" t="str">
        <f>TRIM(CustomerSupport[[#This Row],[Customer Name]])</f>
        <v>Joseph Reid</v>
      </c>
      <c r="U7308">
        <f>MONTH(CustomerSupport[[#This Row],[Date of Purchase]])</f>
        <v>1</v>
      </c>
      <c r="V7308" t="str">
        <f>TEXT('Working data'!G7308,"mmmm")</f>
        <v>January</v>
      </c>
      <c r="W7308">
        <f>YEAR(CustomerSupport[[#This Row],[Date of Purchase]])</f>
        <v>2021</v>
      </c>
      <c r="X7308" t="str">
        <f t="shared" si="114"/>
        <v/>
      </c>
    </row>
    <row r="7309" spans="1:24" ht="14.25" customHeight="1" x14ac:dyDescent="0.4">
      <c r="A7309">
        <v>7308</v>
      </c>
      <c r="B7309" t="s">
        <v>23629</v>
      </c>
      <c r="C7309" t="s">
        <v>23630</v>
      </c>
      <c r="D7309">
        <v>30</v>
      </c>
      <c r="E7309" t="s">
        <v>58</v>
      </c>
      <c r="F7309" t="s">
        <v>103</v>
      </c>
      <c r="G7309" s="1">
        <v>44456</v>
      </c>
      <c r="H7309" t="s">
        <v>59</v>
      </c>
      <c r="I7309" t="s">
        <v>72</v>
      </c>
      <c r="J7309" s="2" t="s">
        <v>23631</v>
      </c>
      <c r="K7309" t="s">
        <v>24</v>
      </c>
      <c r="M7309" t="s">
        <v>25</v>
      </c>
      <c r="N7309" t="s">
        <v>83</v>
      </c>
      <c r="O7309" s="3">
        <v>45078.850891203707</v>
      </c>
      <c r="R7309">
        <v>7308</v>
      </c>
      <c r="S7309" t="str">
        <f>PROPER(CustomerSupport[[#This Row],[Resolution]])</f>
        <v/>
      </c>
      <c r="T7309" t="str">
        <f>TRIM(CustomerSupport[[#This Row],[Customer Name]])</f>
        <v>Luis Kelly</v>
      </c>
      <c r="U7309">
        <f>MONTH(CustomerSupport[[#This Row],[Date of Purchase]])</f>
        <v>9</v>
      </c>
      <c r="V7309" t="str">
        <f>TEXT('Working data'!G7309,"mmmm")</f>
        <v>September</v>
      </c>
      <c r="W7309">
        <f>YEAR(CustomerSupport[[#This Row],[Date of Purchase]])</f>
        <v>2021</v>
      </c>
      <c r="X7309" t="str">
        <f t="shared" si="114"/>
        <v/>
      </c>
    </row>
    <row r="7310" spans="1:24" ht="14.25" customHeight="1" x14ac:dyDescent="0.4">
      <c r="A7310">
        <v>7309</v>
      </c>
      <c r="B7310" t="s">
        <v>23632</v>
      </c>
      <c r="C7310" t="s">
        <v>23633</v>
      </c>
      <c r="D7310">
        <v>19</v>
      </c>
      <c r="E7310" t="s">
        <v>58</v>
      </c>
      <c r="F7310" t="s">
        <v>397</v>
      </c>
      <c r="G7310" s="1">
        <v>43887</v>
      </c>
      <c r="H7310" t="s">
        <v>66</v>
      </c>
      <c r="I7310" t="s">
        <v>37</v>
      </c>
      <c r="J7310" s="2" t="s">
        <v>23634</v>
      </c>
      <c r="K7310" t="s">
        <v>24</v>
      </c>
      <c r="M7310" t="s">
        <v>89</v>
      </c>
      <c r="N7310" t="s">
        <v>33</v>
      </c>
      <c r="O7310" s="3">
        <v>45078.1016087963</v>
      </c>
      <c r="R7310">
        <v>7309</v>
      </c>
      <c r="S7310" t="str">
        <f>PROPER(CustomerSupport[[#This Row],[Resolution]])</f>
        <v/>
      </c>
      <c r="T7310" t="str">
        <f>TRIM(CustomerSupport[[#This Row],[Customer Name]])</f>
        <v>Luke Mccullough</v>
      </c>
      <c r="U7310">
        <f>MONTH(CustomerSupport[[#This Row],[Date of Purchase]])</f>
        <v>2</v>
      </c>
      <c r="V7310" t="str">
        <f>TEXT('Working data'!G7310,"mmmm")</f>
        <v>February</v>
      </c>
      <c r="W7310">
        <f>YEAR(CustomerSupport[[#This Row],[Date of Purchase]])</f>
        <v>2020</v>
      </c>
      <c r="X7310" t="str">
        <f t="shared" si="114"/>
        <v/>
      </c>
    </row>
    <row r="7311" spans="1:24" ht="14.25" customHeight="1" x14ac:dyDescent="0.4">
      <c r="A7311">
        <v>7310</v>
      </c>
      <c r="B7311" t="s">
        <v>23635</v>
      </c>
      <c r="C7311" t="s">
        <v>23636</v>
      </c>
      <c r="D7311">
        <v>55</v>
      </c>
      <c r="E7311" t="s">
        <v>58</v>
      </c>
      <c r="F7311" t="s">
        <v>81</v>
      </c>
      <c r="G7311" s="1">
        <v>44286</v>
      </c>
      <c r="H7311" t="s">
        <v>59</v>
      </c>
      <c r="I7311" t="s">
        <v>93</v>
      </c>
      <c r="J7311" s="2" t="s">
        <v>23637</v>
      </c>
      <c r="K7311" t="s">
        <v>39</v>
      </c>
      <c r="L7311" t="s">
        <v>23638</v>
      </c>
      <c r="M7311" t="s">
        <v>41</v>
      </c>
      <c r="N7311" t="s">
        <v>26</v>
      </c>
      <c r="O7311" s="3">
        <v>45078.922453703701</v>
      </c>
      <c r="P7311" s="3">
        <v>45078.899537037039</v>
      </c>
      <c r="Q7311">
        <v>4</v>
      </c>
      <c r="R7311">
        <v>7310</v>
      </c>
      <c r="S7311" t="str">
        <f>PROPER(CustomerSupport[[#This Row],[Resolution]])</f>
        <v>Thing Same Site.</v>
      </c>
      <c r="T7311" t="str">
        <f>TRIM(CustomerSupport[[#This Row],[Customer Name]])</f>
        <v>Debbie King</v>
      </c>
      <c r="U7311">
        <f>MONTH(CustomerSupport[[#This Row],[Date of Purchase]])</f>
        <v>3</v>
      </c>
      <c r="V7311" t="str">
        <f>TEXT('Working data'!G7311,"mmmm")</f>
        <v>March</v>
      </c>
      <c r="W7311">
        <f>YEAR(CustomerSupport[[#This Row],[Date of Purchase]])</f>
        <v>2021</v>
      </c>
      <c r="X7311">
        <f t="shared" si="114"/>
        <v>-0.54999999987194315</v>
      </c>
    </row>
    <row r="7312" spans="1:24" ht="14.25" customHeight="1" x14ac:dyDescent="0.4">
      <c r="A7312">
        <v>7311</v>
      </c>
      <c r="B7312" t="s">
        <v>23639</v>
      </c>
      <c r="C7312" t="s">
        <v>23640</v>
      </c>
      <c r="D7312">
        <v>70</v>
      </c>
      <c r="E7312" t="s">
        <v>58</v>
      </c>
      <c r="F7312" t="s">
        <v>383</v>
      </c>
      <c r="G7312" s="1">
        <v>44114</v>
      </c>
      <c r="H7312" t="s">
        <v>59</v>
      </c>
      <c r="I7312" t="s">
        <v>93</v>
      </c>
      <c r="J7312" s="2" t="s">
        <v>23641</v>
      </c>
      <c r="K7312" t="s">
        <v>24</v>
      </c>
      <c r="M7312" t="s">
        <v>41</v>
      </c>
      <c r="N7312" t="s">
        <v>55</v>
      </c>
      <c r="O7312" s="3">
        <v>45079.009965277779</v>
      </c>
      <c r="R7312">
        <v>7311</v>
      </c>
      <c r="S7312" t="str">
        <f>PROPER(CustomerSupport[[#This Row],[Resolution]])</f>
        <v/>
      </c>
      <c r="T7312" t="str">
        <f>TRIM(CustomerSupport[[#This Row],[Customer Name]])</f>
        <v>Richard Gross</v>
      </c>
      <c r="U7312">
        <f>MONTH(CustomerSupport[[#This Row],[Date of Purchase]])</f>
        <v>10</v>
      </c>
      <c r="V7312" t="str">
        <f>TEXT('Working data'!G7312,"mmmm")</f>
        <v>October</v>
      </c>
      <c r="W7312">
        <f>YEAR(CustomerSupport[[#This Row],[Date of Purchase]])</f>
        <v>2020</v>
      </c>
      <c r="X7312" t="str">
        <f t="shared" si="114"/>
        <v/>
      </c>
    </row>
    <row r="7313" spans="1:24" ht="14.25" customHeight="1" x14ac:dyDescent="0.4">
      <c r="A7313">
        <v>7312</v>
      </c>
      <c r="B7313" t="s">
        <v>23642</v>
      </c>
      <c r="C7313" t="s">
        <v>23643</v>
      </c>
      <c r="D7313">
        <v>30</v>
      </c>
      <c r="E7313" t="s">
        <v>29</v>
      </c>
      <c r="F7313" t="s">
        <v>103</v>
      </c>
      <c r="G7313" s="1">
        <v>44267</v>
      </c>
      <c r="H7313" t="s">
        <v>59</v>
      </c>
      <c r="I7313" t="s">
        <v>141</v>
      </c>
      <c r="J7313" s="2" t="s">
        <v>23644</v>
      </c>
      <c r="K7313" t="s">
        <v>24</v>
      </c>
      <c r="M7313" t="s">
        <v>143</v>
      </c>
      <c r="N7313" t="s">
        <v>33</v>
      </c>
      <c r="O7313" s="3">
        <v>45078.139849537038</v>
      </c>
      <c r="R7313">
        <v>7312</v>
      </c>
      <c r="S7313" t="str">
        <f>PROPER(CustomerSupport[[#This Row],[Resolution]])</f>
        <v/>
      </c>
      <c r="T7313" t="str">
        <f>TRIM(CustomerSupport[[#This Row],[Customer Name]])</f>
        <v>Keith Church</v>
      </c>
      <c r="U7313">
        <f>MONTH(CustomerSupport[[#This Row],[Date of Purchase]])</f>
        <v>3</v>
      </c>
      <c r="V7313" t="str">
        <f>TEXT('Working data'!G7313,"mmmm")</f>
        <v>March</v>
      </c>
      <c r="W7313">
        <f>YEAR(CustomerSupport[[#This Row],[Date of Purchase]])</f>
        <v>2021</v>
      </c>
      <c r="X7313" t="str">
        <f t="shared" si="114"/>
        <v/>
      </c>
    </row>
    <row r="7314" spans="1:24" ht="14.25" customHeight="1" x14ac:dyDescent="0.4">
      <c r="A7314">
        <v>7313</v>
      </c>
      <c r="B7314" t="s">
        <v>23645</v>
      </c>
      <c r="C7314" t="s">
        <v>23646</v>
      </c>
      <c r="D7314">
        <v>28</v>
      </c>
      <c r="E7314" t="s">
        <v>58</v>
      </c>
      <c r="F7314" t="s">
        <v>86</v>
      </c>
      <c r="G7314" s="1">
        <v>44381</v>
      </c>
      <c r="H7314" t="s">
        <v>45</v>
      </c>
      <c r="I7314" t="s">
        <v>177</v>
      </c>
      <c r="J7314" s="2" t="s">
        <v>23647</v>
      </c>
      <c r="K7314" t="s">
        <v>62</v>
      </c>
      <c r="M7314" t="s">
        <v>41</v>
      </c>
      <c r="N7314" t="s">
        <v>55</v>
      </c>
      <c r="R7314">
        <v>7313</v>
      </c>
      <c r="S7314" t="str">
        <f>PROPER(CustomerSupport[[#This Row],[Resolution]])</f>
        <v/>
      </c>
      <c r="T7314" t="str">
        <f>TRIM(CustomerSupport[[#This Row],[Customer Name]])</f>
        <v>Tara Krueger</v>
      </c>
      <c r="U7314">
        <f>MONTH(CustomerSupport[[#This Row],[Date of Purchase]])</f>
        <v>7</v>
      </c>
      <c r="V7314" t="str">
        <f>TEXT('Working data'!G7314,"mmmm")</f>
        <v>July</v>
      </c>
      <c r="W7314">
        <f>YEAR(CustomerSupport[[#This Row],[Date of Purchase]])</f>
        <v>2021</v>
      </c>
      <c r="X7314" t="str">
        <f t="shared" si="114"/>
        <v/>
      </c>
    </row>
    <row r="7315" spans="1:24" ht="14.25" customHeight="1" x14ac:dyDescent="0.4">
      <c r="A7315">
        <v>7314</v>
      </c>
      <c r="B7315" t="s">
        <v>14991</v>
      </c>
      <c r="C7315" t="s">
        <v>23648</v>
      </c>
      <c r="D7315">
        <v>54</v>
      </c>
      <c r="E7315" t="s">
        <v>19</v>
      </c>
      <c r="F7315" t="s">
        <v>383</v>
      </c>
      <c r="G7315" s="1">
        <v>43991</v>
      </c>
      <c r="H7315" t="s">
        <v>66</v>
      </c>
      <c r="I7315" t="s">
        <v>141</v>
      </c>
      <c r="J7315" s="2" t="s">
        <v>23649</v>
      </c>
      <c r="K7315" t="s">
        <v>24</v>
      </c>
      <c r="M7315" t="s">
        <v>25</v>
      </c>
      <c r="N7315" t="s">
        <v>33</v>
      </c>
      <c r="O7315" s="3">
        <v>45078.994745370372</v>
      </c>
      <c r="R7315">
        <v>7314</v>
      </c>
      <c r="S7315" t="str">
        <f>PROPER(CustomerSupport[[#This Row],[Resolution]])</f>
        <v/>
      </c>
      <c r="T7315" t="str">
        <f>TRIM(CustomerSupport[[#This Row],[Customer Name]])</f>
        <v>Christopher Thomas</v>
      </c>
      <c r="U7315">
        <f>MONTH(CustomerSupport[[#This Row],[Date of Purchase]])</f>
        <v>6</v>
      </c>
      <c r="V7315" t="str">
        <f>TEXT('Working data'!G7315,"mmmm")</f>
        <v>June</v>
      </c>
      <c r="W7315">
        <f>YEAR(CustomerSupport[[#This Row],[Date of Purchase]])</f>
        <v>2020</v>
      </c>
      <c r="X7315" t="str">
        <f t="shared" si="114"/>
        <v/>
      </c>
    </row>
    <row r="7316" spans="1:24" ht="14.25" customHeight="1" x14ac:dyDescent="0.4">
      <c r="A7316">
        <v>7315</v>
      </c>
      <c r="B7316" t="s">
        <v>23650</v>
      </c>
      <c r="C7316" t="s">
        <v>23651</v>
      </c>
      <c r="D7316">
        <v>19</v>
      </c>
      <c r="E7316" t="s">
        <v>29</v>
      </c>
      <c r="F7316" t="s">
        <v>219</v>
      </c>
      <c r="G7316" s="1">
        <v>44096</v>
      </c>
      <c r="H7316" t="s">
        <v>67</v>
      </c>
      <c r="I7316" t="s">
        <v>177</v>
      </c>
      <c r="J7316" s="2" t="s">
        <v>23652</v>
      </c>
      <c r="K7316" t="s">
        <v>39</v>
      </c>
      <c r="L7316" t="s">
        <v>23653</v>
      </c>
      <c r="M7316" t="s">
        <v>143</v>
      </c>
      <c r="N7316" t="s">
        <v>33</v>
      </c>
      <c r="O7316" s="3">
        <v>45078.465601851851</v>
      </c>
      <c r="P7316" s="3">
        <v>45078.997546296298</v>
      </c>
      <c r="Q7316">
        <v>3</v>
      </c>
      <c r="R7316">
        <v>7315</v>
      </c>
      <c r="S7316" t="str">
        <f>PROPER(CustomerSupport[[#This Row],[Resolution]])</f>
        <v>Card Career Police Trial Increase Wonder.</v>
      </c>
      <c r="T7316" t="str">
        <f>TRIM(CustomerSupport[[#This Row],[Customer Name]])</f>
        <v>Shane Reed</v>
      </c>
      <c r="U7316">
        <f>MONTH(CustomerSupport[[#This Row],[Date of Purchase]])</f>
        <v>9</v>
      </c>
      <c r="V7316" t="str">
        <f>TEXT('Working data'!G7316,"mmmm")</f>
        <v>September</v>
      </c>
      <c r="W7316">
        <f>YEAR(CustomerSupport[[#This Row],[Date of Purchase]])</f>
        <v>2020</v>
      </c>
      <c r="X7316">
        <f t="shared" si="114"/>
        <v>12.766666666720994</v>
      </c>
    </row>
    <row r="7317" spans="1:24" ht="14.25" customHeight="1" x14ac:dyDescent="0.4">
      <c r="A7317">
        <v>7316</v>
      </c>
      <c r="B7317" t="s">
        <v>14079</v>
      </c>
      <c r="C7317" t="s">
        <v>23654</v>
      </c>
      <c r="D7317">
        <v>23</v>
      </c>
      <c r="E7317" t="s">
        <v>19</v>
      </c>
      <c r="F7317" t="s">
        <v>86</v>
      </c>
      <c r="G7317" s="1">
        <v>43849</v>
      </c>
      <c r="H7317" t="s">
        <v>67</v>
      </c>
      <c r="I7317" t="s">
        <v>60</v>
      </c>
      <c r="J7317" s="2" t="s">
        <v>23655</v>
      </c>
      <c r="K7317" t="s">
        <v>24</v>
      </c>
      <c r="M7317" t="s">
        <v>41</v>
      </c>
      <c r="N7317" t="s">
        <v>55</v>
      </c>
      <c r="O7317" s="3">
        <v>45078.986446759256</v>
      </c>
      <c r="R7317">
        <v>7316</v>
      </c>
      <c r="S7317" t="str">
        <f>PROPER(CustomerSupport[[#This Row],[Resolution]])</f>
        <v/>
      </c>
      <c r="T7317" t="str">
        <f>TRIM(CustomerSupport[[#This Row],[Customer Name]])</f>
        <v>Crystal Jensen</v>
      </c>
      <c r="U7317">
        <f>MONTH(CustomerSupport[[#This Row],[Date of Purchase]])</f>
        <v>1</v>
      </c>
      <c r="V7317" t="str">
        <f>TEXT('Working data'!G7317,"mmmm")</f>
        <v>January</v>
      </c>
      <c r="W7317">
        <f>YEAR(CustomerSupport[[#This Row],[Date of Purchase]])</f>
        <v>2020</v>
      </c>
      <c r="X7317" t="str">
        <f t="shared" si="114"/>
        <v/>
      </c>
    </row>
    <row r="7318" spans="1:24" ht="14.25" customHeight="1" x14ac:dyDescent="0.4">
      <c r="A7318">
        <v>7317</v>
      </c>
      <c r="B7318" t="s">
        <v>10293</v>
      </c>
      <c r="C7318" t="s">
        <v>23656</v>
      </c>
      <c r="D7318">
        <v>57</v>
      </c>
      <c r="E7318" t="s">
        <v>29</v>
      </c>
      <c r="F7318" t="s">
        <v>281</v>
      </c>
      <c r="G7318" s="1">
        <v>44257</v>
      </c>
      <c r="H7318" t="s">
        <v>66</v>
      </c>
      <c r="I7318" t="s">
        <v>67</v>
      </c>
      <c r="J7318" s="2" t="s">
        <v>23657</v>
      </c>
      <c r="K7318" t="s">
        <v>24</v>
      </c>
      <c r="M7318" t="s">
        <v>25</v>
      </c>
      <c r="N7318" t="s">
        <v>55</v>
      </c>
      <c r="O7318" s="3">
        <v>45078.989247685182</v>
      </c>
      <c r="R7318">
        <v>7317</v>
      </c>
      <c r="S7318" t="str">
        <f>PROPER(CustomerSupport[[#This Row],[Resolution]])</f>
        <v/>
      </c>
      <c r="T7318" t="str">
        <f>TRIM(CustomerSupport[[#This Row],[Customer Name]])</f>
        <v>Gary Zimmerman</v>
      </c>
      <c r="U7318">
        <f>MONTH(CustomerSupport[[#This Row],[Date of Purchase]])</f>
        <v>3</v>
      </c>
      <c r="V7318" t="str">
        <f>TEXT('Working data'!G7318,"mmmm")</f>
        <v>March</v>
      </c>
      <c r="W7318">
        <f>YEAR(CustomerSupport[[#This Row],[Date of Purchase]])</f>
        <v>2021</v>
      </c>
      <c r="X7318" t="str">
        <f t="shared" si="114"/>
        <v/>
      </c>
    </row>
    <row r="7319" spans="1:24" ht="14.25" customHeight="1" x14ac:dyDescent="0.4">
      <c r="A7319">
        <v>7318</v>
      </c>
      <c r="B7319" t="s">
        <v>23658</v>
      </c>
      <c r="C7319" t="s">
        <v>23659</v>
      </c>
      <c r="D7319">
        <v>38</v>
      </c>
      <c r="E7319" t="s">
        <v>29</v>
      </c>
      <c r="F7319" t="s">
        <v>65</v>
      </c>
      <c r="G7319" s="1">
        <v>43899</v>
      </c>
      <c r="H7319" t="s">
        <v>66</v>
      </c>
      <c r="I7319" t="s">
        <v>99</v>
      </c>
      <c r="J7319" t="s">
        <v>23660</v>
      </c>
      <c r="K7319" t="s">
        <v>39</v>
      </c>
      <c r="L7319" t="s">
        <v>23661</v>
      </c>
      <c r="M7319" t="s">
        <v>89</v>
      </c>
      <c r="N7319" t="s">
        <v>83</v>
      </c>
      <c r="O7319" s="3">
        <v>45078.3434375</v>
      </c>
      <c r="P7319" s="3">
        <v>45078.567048611112</v>
      </c>
      <c r="Q7319">
        <v>1</v>
      </c>
      <c r="R7319">
        <v>7318</v>
      </c>
      <c r="S7319" t="str">
        <f>PROPER(CustomerSupport[[#This Row],[Resolution]])</f>
        <v>Share Notice Maybe Ability.</v>
      </c>
      <c r="T7319" t="str">
        <f>TRIM(CustomerSupport[[#This Row],[Customer Name]])</f>
        <v>Sharon Collins</v>
      </c>
      <c r="U7319">
        <f>MONTH(CustomerSupport[[#This Row],[Date of Purchase]])</f>
        <v>3</v>
      </c>
      <c r="V7319" t="str">
        <f>TEXT('Working data'!G7319,"mmmm")</f>
        <v>March</v>
      </c>
      <c r="W7319">
        <f>YEAR(CustomerSupport[[#This Row],[Date of Purchase]])</f>
        <v>2020</v>
      </c>
      <c r="X7319">
        <f t="shared" si="114"/>
        <v>5.3666666666977108</v>
      </c>
    </row>
    <row r="7320" spans="1:24" ht="14.25" customHeight="1" x14ac:dyDescent="0.4">
      <c r="A7320">
        <v>7319</v>
      </c>
      <c r="B7320" t="s">
        <v>23662</v>
      </c>
      <c r="C7320" t="s">
        <v>23663</v>
      </c>
      <c r="D7320">
        <v>39</v>
      </c>
      <c r="E7320" t="s">
        <v>19</v>
      </c>
      <c r="F7320" t="s">
        <v>20</v>
      </c>
      <c r="G7320" s="1">
        <v>44084</v>
      </c>
      <c r="H7320" t="s">
        <v>66</v>
      </c>
      <c r="I7320" t="s">
        <v>113</v>
      </c>
      <c r="J7320" s="2" t="s">
        <v>23664</v>
      </c>
      <c r="K7320" t="s">
        <v>39</v>
      </c>
      <c r="L7320" t="s">
        <v>23665</v>
      </c>
      <c r="M7320" t="s">
        <v>25</v>
      </c>
      <c r="N7320" t="s">
        <v>83</v>
      </c>
      <c r="O7320" s="3">
        <v>45078.317754629628</v>
      </c>
      <c r="P7320" s="3">
        <v>45078.876087962963</v>
      </c>
      <c r="Q7320">
        <v>2</v>
      </c>
      <c r="R7320">
        <v>7319</v>
      </c>
      <c r="S7320" t="str">
        <f>PROPER(CustomerSupport[[#This Row],[Resolution]])</f>
        <v>Marriage Result Clear Human.</v>
      </c>
      <c r="T7320" t="str">
        <f>TRIM(CustomerSupport[[#This Row],[Customer Name]])</f>
        <v>Mr. Franklin Herman</v>
      </c>
      <c r="U7320">
        <f>MONTH(CustomerSupport[[#This Row],[Date of Purchase]])</f>
        <v>9</v>
      </c>
      <c r="V7320" t="str">
        <f>TEXT('Working data'!G7320,"mmmm")</f>
        <v>September</v>
      </c>
      <c r="W7320">
        <f>YEAR(CustomerSupport[[#This Row],[Date of Purchase]])</f>
        <v>2020</v>
      </c>
      <c r="X7320">
        <f t="shared" si="114"/>
        <v>13.400000000023283</v>
      </c>
    </row>
    <row r="7321" spans="1:24" ht="14.25" customHeight="1" x14ac:dyDescent="0.4">
      <c r="A7321">
        <v>7320</v>
      </c>
      <c r="B7321" t="s">
        <v>23666</v>
      </c>
      <c r="C7321" t="s">
        <v>23667</v>
      </c>
      <c r="D7321">
        <v>69</v>
      </c>
      <c r="E7321" t="s">
        <v>58</v>
      </c>
      <c r="F7321" t="s">
        <v>173</v>
      </c>
      <c r="G7321" s="1">
        <v>43982</v>
      </c>
      <c r="H7321" t="s">
        <v>67</v>
      </c>
      <c r="I7321" t="s">
        <v>72</v>
      </c>
      <c r="J7321" s="2" t="s">
        <v>23668</v>
      </c>
      <c r="K7321" t="s">
        <v>39</v>
      </c>
      <c r="L7321" t="s">
        <v>23669</v>
      </c>
      <c r="M7321" t="s">
        <v>89</v>
      </c>
      <c r="N7321" t="s">
        <v>26</v>
      </c>
      <c r="O7321" s="3">
        <v>45078.219155092593</v>
      </c>
      <c r="P7321" s="3">
        <v>45079.013599537036</v>
      </c>
      <c r="Q7321">
        <v>4</v>
      </c>
      <c r="R7321">
        <v>7320</v>
      </c>
      <c r="S7321" t="str">
        <f>PROPER(CustomerSupport[[#This Row],[Resolution]])</f>
        <v>Computer Energy Remember Quickly Minute Without.</v>
      </c>
      <c r="T7321" t="str">
        <f>TRIM(CustomerSupport[[#This Row],[Customer Name]])</f>
        <v>Richard Ford</v>
      </c>
      <c r="U7321">
        <f>MONTH(CustomerSupport[[#This Row],[Date of Purchase]])</f>
        <v>5</v>
      </c>
      <c r="V7321" t="str">
        <f>TEXT('Working data'!G7321,"mmmm")</f>
        <v>May</v>
      </c>
      <c r="W7321">
        <f>YEAR(CustomerSupport[[#This Row],[Date of Purchase]])</f>
        <v>2020</v>
      </c>
      <c r="X7321">
        <f t="shared" si="114"/>
        <v>19.066666666651145</v>
      </c>
    </row>
    <row r="7322" spans="1:24" ht="14.25" customHeight="1" x14ac:dyDescent="0.4">
      <c r="A7322">
        <v>7321</v>
      </c>
      <c r="B7322" t="s">
        <v>23670</v>
      </c>
      <c r="C7322" t="s">
        <v>23671</v>
      </c>
      <c r="D7322">
        <v>53</v>
      </c>
      <c r="E7322" t="s">
        <v>58</v>
      </c>
      <c r="F7322" t="s">
        <v>485</v>
      </c>
      <c r="G7322" s="1">
        <v>44342</v>
      </c>
      <c r="H7322" t="s">
        <v>66</v>
      </c>
      <c r="I7322" t="s">
        <v>177</v>
      </c>
      <c r="J7322" s="2" t="s">
        <v>23672</v>
      </c>
      <c r="K7322" t="s">
        <v>62</v>
      </c>
      <c r="M7322" t="s">
        <v>41</v>
      </c>
      <c r="N7322" t="s">
        <v>55</v>
      </c>
      <c r="R7322">
        <v>7321</v>
      </c>
      <c r="S7322" t="str">
        <f>PROPER(CustomerSupport[[#This Row],[Resolution]])</f>
        <v/>
      </c>
      <c r="T7322" t="str">
        <f>TRIM(CustomerSupport[[#This Row],[Customer Name]])</f>
        <v>Dawn Nolan</v>
      </c>
      <c r="U7322">
        <f>MONTH(CustomerSupport[[#This Row],[Date of Purchase]])</f>
        <v>5</v>
      </c>
      <c r="V7322" t="str">
        <f>TEXT('Working data'!G7322,"mmmm")</f>
        <v>May</v>
      </c>
      <c r="W7322">
        <f>YEAR(CustomerSupport[[#This Row],[Date of Purchase]])</f>
        <v>2021</v>
      </c>
      <c r="X7322" t="str">
        <f t="shared" si="114"/>
        <v/>
      </c>
    </row>
    <row r="7323" spans="1:24" ht="14.25" customHeight="1" x14ac:dyDescent="0.4">
      <c r="A7323">
        <v>7322</v>
      </c>
      <c r="B7323" t="s">
        <v>23673</v>
      </c>
      <c r="C7323" t="s">
        <v>23674</v>
      </c>
      <c r="D7323">
        <v>64</v>
      </c>
      <c r="E7323" t="s">
        <v>29</v>
      </c>
      <c r="F7323" t="s">
        <v>249</v>
      </c>
      <c r="G7323" s="1">
        <v>44356</v>
      </c>
      <c r="H7323" t="s">
        <v>67</v>
      </c>
      <c r="I7323" t="s">
        <v>60</v>
      </c>
      <c r="J7323" s="2" t="s">
        <v>23675</v>
      </c>
      <c r="K7323" t="s">
        <v>62</v>
      </c>
      <c r="M7323" t="s">
        <v>41</v>
      </c>
      <c r="N7323" t="s">
        <v>83</v>
      </c>
      <c r="R7323">
        <v>7322</v>
      </c>
      <c r="S7323" t="str">
        <f>PROPER(CustomerSupport[[#This Row],[Resolution]])</f>
        <v/>
      </c>
      <c r="T7323" t="str">
        <f>TRIM(CustomerSupport[[#This Row],[Customer Name]])</f>
        <v>Lauren Simpson</v>
      </c>
      <c r="U7323">
        <f>MONTH(CustomerSupport[[#This Row],[Date of Purchase]])</f>
        <v>6</v>
      </c>
      <c r="V7323" t="str">
        <f>TEXT('Working data'!G7323,"mmmm")</f>
        <v>June</v>
      </c>
      <c r="W7323">
        <f>YEAR(CustomerSupport[[#This Row],[Date of Purchase]])</f>
        <v>2021</v>
      </c>
      <c r="X7323" t="str">
        <f t="shared" si="114"/>
        <v/>
      </c>
    </row>
    <row r="7324" spans="1:24" ht="14.25" customHeight="1" x14ac:dyDescent="0.4">
      <c r="A7324">
        <v>7323</v>
      </c>
      <c r="B7324" t="s">
        <v>23676</v>
      </c>
      <c r="C7324" t="s">
        <v>23677</v>
      </c>
      <c r="D7324">
        <v>19</v>
      </c>
      <c r="E7324" t="s">
        <v>58</v>
      </c>
      <c r="F7324" t="s">
        <v>107</v>
      </c>
      <c r="G7324" s="1">
        <v>44091</v>
      </c>
      <c r="H7324" t="s">
        <v>45</v>
      </c>
      <c r="I7324" t="s">
        <v>141</v>
      </c>
      <c r="J7324" s="2" t="s">
        <v>23678</v>
      </c>
      <c r="K7324" t="s">
        <v>24</v>
      </c>
      <c r="M7324" t="s">
        <v>41</v>
      </c>
      <c r="N7324" t="s">
        <v>33</v>
      </c>
      <c r="O7324" s="3">
        <v>45078.317835648151</v>
      </c>
      <c r="R7324">
        <v>7323</v>
      </c>
      <c r="S7324" t="str">
        <f>PROPER(CustomerSupport[[#This Row],[Resolution]])</f>
        <v/>
      </c>
      <c r="T7324" t="str">
        <f>TRIM(CustomerSupport[[#This Row],[Customer Name]])</f>
        <v>Joshua Dodson</v>
      </c>
      <c r="U7324">
        <f>MONTH(CustomerSupport[[#This Row],[Date of Purchase]])</f>
        <v>9</v>
      </c>
      <c r="V7324" t="str">
        <f>TEXT('Working data'!G7324,"mmmm")</f>
        <v>September</v>
      </c>
      <c r="W7324">
        <f>YEAR(CustomerSupport[[#This Row],[Date of Purchase]])</f>
        <v>2020</v>
      </c>
      <c r="X7324" t="str">
        <f t="shared" si="114"/>
        <v/>
      </c>
    </row>
    <row r="7325" spans="1:24" ht="14.25" customHeight="1" x14ac:dyDescent="0.4">
      <c r="A7325">
        <v>7324</v>
      </c>
      <c r="B7325" t="s">
        <v>23679</v>
      </c>
      <c r="C7325" t="s">
        <v>23680</v>
      </c>
      <c r="D7325">
        <v>49</v>
      </c>
      <c r="E7325" t="s">
        <v>29</v>
      </c>
      <c r="F7325" t="s">
        <v>65</v>
      </c>
      <c r="G7325" s="1">
        <v>44214</v>
      </c>
      <c r="H7325" t="s">
        <v>21</v>
      </c>
      <c r="I7325" t="s">
        <v>141</v>
      </c>
      <c r="J7325" t="s">
        <v>3174</v>
      </c>
      <c r="K7325" t="s">
        <v>24</v>
      </c>
      <c r="M7325" t="s">
        <v>143</v>
      </c>
      <c r="N7325" t="s">
        <v>55</v>
      </c>
      <c r="O7325" s="3">
        <v>45078.83797453704</v>
      </c>
      <c r="R7325">
        <v>7324</v>
      </c>
      <c r="S7325" t="str">
        <f>PROPER(CustomerSupport[[#This Row],[Resolution]])</f>
        <v/>
      </c>
      <c r="T7325" t="str">
        <f>TRIM(CustomerSupport[[#This Row],[Customer Name]])</f>
        <v>Diane Wilson</v>
      </c>
      <c r="U7325">
        <f>MONTH(CustomerSupport[[#This Row],[Date of Purchase]])</f>
        <v>1</v>
      </c>
      <c r="V7325" t="str">
        <f>TEXT('Working data'!G7325,"mmmm")</f>
        <v>January</v>
      </c>
      <c r="W7325">
        <f>YEAR(CustomerSupport[[#This Row],[Date of Purchase]])</f>
        <v>2021</v>
      </c>
      <c r="X7325" t="str">
        <f t="shared" si="114"/>
        <v/>
      </c>
    </row>
    <row r="7326" spans="1:24" ht="14.25" customHeight="1" x14ac:dyDescent="0.4">
      <c r="A7326">
        <v>7325</v>
      </c>
      <c r="B7326" t="s">
        <v>23681</v>
      </c>
      <c r="C7326" t="s">
        <v>23682</v>
      </c>
      <c r="D7326">
        <v>34</v>
      </c>
      <c r="E7326" t="s">
        <v>58</v>
      </c>
      <c r="F7326" t="s">
        <v>339</v>
      </c>
      <c r="G7326" s="1">
        <v>43948</v>
      </c>
      <c r="H7326" t="s">
        <v>21</v>
      </c>
      <c r="I7326" t="s">
        <v>46</v>
      </c>
      <c r="J7326" s="2" t="s">
        <v>23683</v>
      </c>
      <c r="K7326" t="s">
        <v>39</v>
      </c>
      <c r="L7326" t="s">
        <v>23684</v>
      </c>
      <c r="M7326" t="s">
        <v>41</v>
      </c>
      <c r="N7326" t="s">
        <v>33</v>
      </c>
      <c r="O7326" s="3">
        <v>45078.376886574071</v>
      </c>
      <c r="P7326" s="3">
        <v>45078.287997685184</v>
      </c>
      <c r="Q7326">
        <v>4</v>
      </c>
      <c r="R7326">
        <v>7325</v>
      </c>
      <c r="S7326" t="str">
        <f>PROPER(CustomerSupport[[#This Row],[Resolution]])</f>
        <v>Where Movie He Court Fund.</v>
      </c>
      <c r="T7326" t="str">
        <f>TRIM(CustomerSupport[[#This Row],[Customer Name]])</f>
        <v>Donna Fisher</v>
      </c>
      <c r="U7326">
        <f>MONTH(CustomerSupport[[#This Row],[Date of Purchase]])</f>
        <v>4</v>
      </c>
      <c r="V7326" t="str">
        <f>TEXT('Working data'!G7326,"mmmm")</f>
        <v>April</v>
      </c>
      <c r="W7326">
        <f>YEAR(CustomerSupport[[#This Row],[Date of Purchase]])</f>
        <v>2020</v>
      </c>
      <c r="X7326">
        <f t="shared" si="114"/>
        <v>-2.1333333333022892</v>
      </c>
    </row>
    <row r="7327" spans="1:24" ht="14.25" customHeight="1" x14ac:dyDescent="0.4">
      <c r="A7327">
        <v>7326</v>
      </c>
      <c r="B7327" t="s">
        <v>23685</v>
      </c>
      <c r="C7327" t="s">
        <v>23686</v>
      </c>
      <c r="D7327">
        <v>38</v>
      </c>
      <c r="E7327" t="s">
        <v>19</v>
      </c>
      <c r="F7327" t="s">
        <v>30</v>
      </c>
      <c r="G7327" s="1">
        <v>44147</v>
      </c>
      <c r="H7327" t="s">
        <v>66</v>
      </c>
      <c r="I7327" t="s">
        <v>22</v>
      </c>
      <c r="J7327" t="s">
        <v>23687</v>
      </c>
      <c r="K7327" t="s">
        <v>39</v>
      </c>
      <c r="L7327" t="s">
        <v>23688</v>
      </c>
      <c r="M7327" t="s">
        <v>25</v>
      </c>
      <c r="N7327" t="s">
        <v>26</v>
      </c>
      <c r="O7327" s="3">
        <v>45078.942187499997</v>
      </c>
      <c r="P7327" s="3">
        <v>45078.547048611108</v>
      </c>
      <c r="Q7327">
        <v>2</v>
      </c>
      <c r="R7327">
        <v>7326</v>
      </c>
      <c r="S7327" t="str">
        <f>PROPER(CustomerSupport[[#This Row],[Resolution]])</f>
        <v>Event Try Age Remember.</v>
      </c>
      <c r="T7327" t="str">
        <f>TRIM(CustomerSupport[[#This Row],[Customer Name]])</f>
        <v>Shannon Young</v>
      </c>
      <c r="U7327">
        <f>MONTH(CustomerSupport[[#This Row],[Date of Purchase]])</f>
        <v>11</v>
      </c>
      <c r="V7327" t="str">
        <f>TEXT('Working data'!G7327,"mmmm")</f>
        <v>November</v>
      </c>
      <c r="W7327">
        <f>YEAR(CustomerSupport[[#This Row],[Date of Purchase]])</f>
        <v>2020</v>
      </c>
      <c r="X7327">
        <f t="shared" si="114"/>
        <v>-9.4833333333372138</v>
      </c>
    </row>
    <row r="7328" spans="1:24" ht="14.25" customHeight="1" x14ac:dyDescent="0.4">
      <c r="A7328">
        <v>7327</v>
      </c>
      <c r="B7328" t="s">
        <v>23689</v>
      </c>
      <c r="C7328" t="s">
        <v>23690</v>
      </c>
      <c r="D7328">
        <v>70</v>
      </c>
      <c r="E7328" t="s">
        <v>58</v>
      </c>
      <c r="F7328" t="s">
        <v>81</v>
      </c>
      <c r="G7328" s="1">
        <v>43871</v>
      </c>
      <c r="H7328" t="s">
        <v>59</v>
      </c>
      <c r="I7328" t="s">
        <v>37</v>
      </c>
      <c r="J7328" s="2" t="s">
        <v>23691</v>
      </c>
      <c r="K7328" t="s">
        <v>39</v>
      </c>
      <c r="L7328" t="s">
        <v>23692</v>
      </c>
      <c r="M7328" t="s">
        <v>25</v>
      </c>
      <c r="N7328" t="s">
        <v>55</v>
      </c>
      <c r="O7328" s="3">
        <v>45078.772060185183</v>
      </c>
      <c r="P7328" s="3">
        <v>45078.339421296296</v>
      </c>
      <c r="Q7328">
        <v>4</v>
      </c>
      <c r="R7328">
        <v>7327</v>
      </c>
      <c r="S7328" t="str">
        <f>PROPER(CustomerSupport[[#This Row],[Resolution]])</f>
        <v>Big Clearly My Young Box.</v>
      </c>
      <c r="T7328" t="str">
        <f>TRIM(CustomerSupport[[#This Row],[Customer Name]])</f>
        <v>Sandra Hahn MD</v>
      </c>
      <c r="U7328">
        <f>MONTH(CustomerSupport[[#This Row],[Date of Purchase]])</f>
        <v>2</v>
      </c>
      <c r="V7328" t="str">
        <f>TEXT('Working data'!G7328,"mmmm")</f>
        <v>February</v>
      </c>
      <c r="W7328">
        <f>YEAR(CustomerSupport[[#This Row],[Date of Purchase]])</f>
        <v>2020</v>
      </c>
      <c r="X7328">
        <f t="shared" si="114"/>
        <v>-10.383333333302289</v>
      </c>
    </row>
    <row r="7329" spans="1:24" ht="14.25" customHeight="1" x14ac:dyDescent="0.4">
      <c r="A7329">
        <v>7328</v>
      </c>
      <c r="B7329" t="s">
        <v>23693</v>
      </c>
      <c r="C7329" t="s">
        <v>23694</v>
      </c>
      <c r="D7329">
        <v>42</v>
      </c>
      <c r="E7329" t="s">
        <v>58</v>
      </c>
      <c r="F7329" t="s">
        <v>211</v>
      </c>
      <c r="G7329" s="1">
        <v>44370</v>
      </c>
      <c r="H7329" t="s">
        <v>45</v>
      </c>
      <c r="I7329" t="s">
        <v>113</v>
      </c>
      <c r="J7329" s="2" t="s">
        <v>23695</v>
      </c>
      <c r="K7329" t="s">
        <v>39</v>
      </c>
      <c r="L7329" t="s">
        <v>23696</v>
      </c>
      <c r="M7329" t="s">
        <v>25</v>
      </c>
      <c r="N7329" t="s">
        <v>55</v>
      </c>
      <c r="O7329" s="3">
        <v>45078.120682870373</v>
      </c>
      <c r="P7329" s="3">
        <v>45078.196377314816</v>
      </c>
      <c r="Q7329">
        <v>1</v>
      </c>
      <c r="R7329">
        <v>7328</v>
      </c>
      <c r="S7329" t="str">
        <f>PROPER(CustomerSupport[[#This Row],[Resolution]])</f>
        <v>Without Record Part People Indicate Pass.</v>
      </c>
      <c r="T7329" t="str">
        <f>TRIM(CustomerSupport[[#This Row],[Customer Name]])</f>
        <v>Emily Jones</v>
      </c>
      <c r="U7329">
        <f>MONTH(CustomerSupport[[#This Row],[Date of Purchase]])</f>
        <v>6</v>
      </c>
      <c r="V7329" t="str">
        <f>TEXT('Working data'!G7329,"mmmm")</f>
        <v>June</v>
      </c>
      <c r="W7329">
        <f>YEAR(CustomerSupport[[#This Row],[Date of Purchase]])</f>
        <v>2021</v>
      </c>
      <c r="X7329">
        <f t="shared" si="114"/>
        <v>1.8166666666511446</v>
      </c>
    </row>
    <row r="7330" spans="1:24" ht="14.25" customHeight="1" x14ac:dyDescent="0.4">
      <c r="A7330">
        <v>7329</v>
      </c>
      <c r="B7330" t="s">
        <v>23697</v>
      </c>
      <c r="C7330" t="s">
        <v>23698</v>
      </c>
      <c r="D7330">
        <v>57</v>
      </c>
      <c r="E7330" t="s">
        <v>19</v>
      </c>
      <c r="F7330" t="s">
        <v>44</v>
      </c>
      <c r="G7330" s="1">
        <v>44490</v>
      </c>
      <c r="H7330" t="s">
        <v>21</v>
      </c>
      <c r="I7330" t="s">
        <v>46</v>
      </c>
      <c r="J7330" s="2" t="s">
        <v>23699</v>
      </c>
      <c r="K7330" t="s">
        <v>39</v>
      </c>
      <c r="L7330" t="s">
        <v>23700</v>
      </c>
      <c r="M7330" t="s">
        <v>41</v>
      </c>
      <c r="N7330" t="s">
        <v>55</v>
      </c>
      <c r="O7330" s="3">
        <v>45078.584594907406</v>
      </c>
      <c r="P7330" s="3">
        <v>45078.813067129631</v>
      </c>
      <c r="Q7330">
        <v>1</v>
      </c>
      <c r="R7330">
        <v>7329</v>
      </c>
      <c r="S7330" t="str">
        <f>PROPER(CustomerSupport[[#This Row],[Resolution]])</f>
        <v>Bit Positive Hit.</v>
      </c>
      <c r="T7330" t="str">
        <f>TRIM(CustomerSupport[[#This Row],[Customer Name]])</f>
        <v>Brandi Avery</v>
      </c>
      <c r="U7330">
        <f>MONTH(CustomerSupport[[#This Row],[Date of Purchase]])</f>
        <v>10</v>
      </c>
      <c r="V7330" t="str">
        <f>TEXT('Working data'!G7330,"mmmm")</f>
        <v>October</v>
      </c>
      <c r="W7330">
        <f>YEAR(CustomerSupport[[#This Row],[Date of Purchase]])</f>
        <v>2021</v>
      </c>
      <c r="X7330">
        <f t="shared" si="114"/>
        <v>5.4833333333954215</v>
      </c>
    </row>
    <row r="7331" spans="1:24" ht="14.25" customHeight="1" x14ac:dyDescent="0.4">
      <c r="A7331">
        <v>7330</v>
      </c>
      <c r="B7331" t="s">
        <v>19846</v>
      </c>
      <c r="C7331" t="s">
        <v>23701</v>
      </c>
      <c r="D7331">
        <v>18</v>
      </c>
      <c r="E7331" t="s">
        <v>58</v>
      </c>
      <c r="F7331" t="s">
        <v>36</v>
      </c>
      <c r="G7331" s="1">
        <v>44180</v>
      </c>
      <c r="H7331" t="s">
        <v>59</v>
      </c>
      <c r="I7331" t="s">
        <v>60</v>
      </c>
      <c r="J7331" t="s">
        <v>23702</v>
      </c>
      <c r="K7331" t="s">
        <v>24</v>
      </c>
      <c r="M7331" t="s">
        <v>25</v>
      </c>
      <c r="N7331" t="s">
        <v>55</v>
      </c>
      <c r="O7331" s="3">
        <v>45078.693645833337</v>
      </c>
      <c r="R7331">
        <v>7330</v>
      </c>
      <c r="S7331" t="str">
        <f>PROPER(CustomerSupport[[#This Row],[Resolution]])</f>
        <v/>
      </c>
      <c r="T7331" t="str">
        <f>TRIM(CustomerSupport[[#This Row],[Customer Name]])</f>
        <v>Cynthia Smith</v>
      </c>
      <c r="U7331">
        <f>MONTH(CustomerSupport[[#This Row],[Date of Purchase]])</f>
        <v>12</v>
      </c>
      <c r="V7331" t="str">
        <f>TEXT('Working data'!G7331,"mmmm")</f>
        <v>December</v>
      </c>
      <c r="W7331">
        <f>YEAR(CustomerSupport[[#This Row],[Date of Purchase]])</f>
        <v>2020</v>
      </c>
      <c r="X7331" t="str">
        <f t="shared" si="114"/>
        <v/>
      </c>
    </row>
    <row r="7332" spans="1:24" ht="14.25" customHeight="1" x14ac:dyDescent="0.4">
      <c r="A7332">
        <v>7331</v>
      </c>
      <c r="B7332" t="s">
        <v>23703</v>
      </c>
      <c r="C7332" t="s">
        <v>12904</v>
      </c>
      <c r="D7332">
        <v>68</v>
      </c>
      <c r="E7332" t="s">
        <v>29</v>
      </c>
      <c r="F7332" t="s">
        <v>421</v>
      </c>
      <c r="G7332" s="1">
        <v>44250</v>
      </c>
      <c r="H7332" t="s">
        <v>45</v>
      </c>
      <c r="I7332" t="s">
        <v>60</v>
      </c>
      <c r="J7332" t="s">
        <v>23704</v>
      </c>
      <c r="K7332" t="s">
        <v>39</v>
      </c>
      <c r="L7332" t="s">
        <v>23705</v>
      </c>
      <c r="M7332" t="s">
        <v>25</v>
      </c>
      <c r="N7332" t="s">
        <v>83</v>
      </c>
      <c r="O7332" s="3">
        <v>45078.629074074073</v>
      </c>
      <c r="P7332" s="3">
        <v>45078.463796296295</v>
      </c>
      <c r="Q7332">
        <v>2</v>
      </c>
      <c r="R7332">
        <v>7331</v>
      </c>
      <c r="S7332" t="str">
        <f>PROPER(CustomerSupport[[#This Row],[Resolution]])</f>
        <v>Major As Skin.</v>
      </c>
      <c r="T7332" t="str">
        <f>TRIM(CustomerSupport[[#This Row],[Customer Name]])</f>
        <v>Joshua Torres</v>
      </c>
      <c r="U7332">
        <f>MONTH(CustomerSupport[[#This Row],[Date of Purchase]])</f>
        <v>2</v>
      </c>
      <c r="V7332" t="str">
        <f>TEXT('Working data'!G7332,"mmmm")</f>
        <v>February</v>
      </c>
      <c r="W7332">
        <f>YEAR(CustomerSupport[[#This Row],[Date of Purchase]])</f>
        <v>2021</v>
      </c>
      <c r="X7332">
        <f t="shared" si="114"/>
        <v>-3.9666666666744277</v>
      </c>
    </row>
    <row r="7333" spans="1:24" ht="14.25" customHeight="1" x14ac:dyDescent="0.4">
      <c r="A7333">
        <v>7332</v>
      </c>
      <c r="B7333" t="s">
        <v>23706</v>
      </c>
      <c r="C7333" t="s">
        <v>23707</v>
      </c>
      <c r="D7333">
        <v>47</v>
      </c>
      <c r="E7333" t="s">
        <v>58</v>
      </c>
      <c r="F7333" t="s">
        <v>20</v>
      </c>
      <c r="G7333" s="1">
        <v>43916</v>
      </c>
      <c r="H7333" t="s">
        <v>45</v>
      </c>
      <c r="I7333" t="s">
        <v>37</v>
      </c>
      <c r="J7333" s="2" t="s">
        <v>23708</v>
      </c>
      <c r="K7333" t="s">
        <v>39</v>
      </c>
      <c r="L7333" t="s">
        <v>23709</v>
      </c>
      <c r="M7333" t="s">
        <v>41</v>
      </c>
      <c r="N7333" t="s">
        <v>26</v>
      </c>
      <c r="O7333" s="3">
        <v>45078.282569444447</v>
      </c>
      <c r="P7333" s="3">
        <v>45078.979097222225</v>
      </c>
      <c r="Q7333">
        <v>2</v>
      </c>
      <c r="R7333">
        <v>7332</v>
      </c>
      <c r="S7333" t="str">
        <f>PROPER(CustomerSupport[[#This Row],[Resolution]])</f>
        <v>Animal Meeting Road.</v>
      </c>
      <c r="T7333" t="str">
        <f>TRIM(CustomerSupport[[#This Row],[Customer Name]])</f>
        <v>Kenneth Stevens</v>
      </c>
      <c r="U7333">
        <f>MONTH(CustomerSupport[[#This Row],[Date of Purchase]])</f>
        <v>3</v>
      </c>
      <c r="V7333" t="str">
        <f>TEXT('Working data'!G7333,"mmmm")</f>
        <v>March</v>
      </c>
      <c r="W7333">
        <f>YEAR(CustomerSupport[[#This Row],[Date of Purchase]])</f>
        <v>2020</v>
      </c>
      <c r="X7333">
        <f t="shared" si="114"/>
        <v>16.716666666674428</v>
      </c>
    </row>
    <row r="7334" spans="1:24" ht="14.25" customHeight="1" x14ac:dyDescent="0.4">
      <c r="A7334">
        <v>7333</v>
      </c>
      <c r="B7334" t="s">
        <v>23710</v>
      </c>
      <c r="C7334" t="s">
        <v>23711</v>
      </c>
      <c r="D7334">
        <v>37</v>
      </c>
      <c r="E7334" t="s">
        <v>19</v>
      </c>
      <c r="F7334" t="s">
        <v>65</v>
      </c>
      <c r="G7334" s="1">
        <v>44061</v>
      </c>
      <c r="H7334" t="s">
        <v>67</v>
      </c>
      <c r="I7334" t="s">
        <v>46</v>
      </c>
      <c r="J7334" t="s">
        <v>23712</v>
      </c>
      <c r="K7334" t="s">
        <v>39</v>
      </c>
      <c r="L7334" t="s">
        <v>23713</v>
      </c>
      <c r="M7334" t="s">
        <v>25</v>
      </c>
      <c r="N7334" t="s">
        <v>55</v>
      </c>
      <c r="O7334" s="3">
        <v>45078.665925925925</v>
      </c>
      <c r="P7334" s="3">
        <v>45078.137453703705</v>
      </c>
      <c r="Q7334">
        <v>5</v>
      </c>
      <c r="R7334">
        <v>7333</v>
      </c>
      <c r="S7334" t="str">
        <f>PROPER(CustomerSupport[[#This Row],[Resolution]])</f>
        <v>School Country Century.</v>
      </c>
      <c r="T7334" t="str">
        <f>TRIM(CustomerSupport[[#This Row],[Customer Name]])</f>
        <v>Sherry Young</v>
      </c>
      <c r="U7334">
        <f>MONTH(CustomerSupport[[#This Row],[Date of Purchase]])</f>
        <v>8</v>
      </c>
      <c r="V7334" t="str">
        <f>TEXT('Working data'!G7334,"mmmm")</f>
        <v>August</v>
      </c>
      <c r="W7334">
        <f>YEAR(CustomerSupport[[#This Row],[Date of Purchase]])</f>
        <v>2020</v>
      </c>
      <c r="X7334">
        <f t="shared" si="114"/>
        <v>-12.683333333290648</v>
      </c>
    </row>
    <row r="7335" spans="1:24" ht="14.25" customHeight="1" x14ac:dyDescent="0.4">
      <c r="A7335">
        <v>7334</v>
      </c>
      <c r="B7335" t="s">
        <v>23714</v>
      </c>
      <c r="C7335" t="s">
        <v>23715</v>
      </c>
      <c r="D7335">
        <v>61</v>
      </c>
      <c r="E7335" t="s">
        <v>29</v>
      </c>
      <c r="F7335" t="s">
        <v>81</v>
      </c>
      <c r="G7335" s="1">
        <v>44365</v>
      </c>
      <c r="H7335" t="s">
        <v>21</v>
      </c>
      <c r="I7335" t="s">
        <v>113</v>
      </c>
      <c r="J7335" s="2" t="s">
        <v>23716</v>
      </c>
      <c r="K7335" t="s">
        <v>39</v>
      </c>
      <c r="L7335" t="s">
        <v>23717</v>
      </c>
      <c r="M7335" t="s">
        <v>41</v>
      </c>
      <c r="N7335" t="s">
        <v>33</v>
      </c>
      <c r="O7335" s="3">
        <v>45078.083310185182</v>
      </c>
      <c r="P7335" s="3">
        <v>45078.784004629626</v>
      </c>
      <c r="Q7335">
        <v>3</v>
      </c>
      <c r="R7335">
        <v>7334</v>
      </c>
      <c r="S7335" t="str">
        <f>PROPER(CustomerSupport[[#This Row],[Resolution]])</f>
        <v>Responsibility Just Section Home Move Force Behavior.</v>
      </c>
      <c r="T7335" t="str">
        <f>TRIM(CustomerSupport[[#This Row],[Customer Name]])</f>
        <v>Jack Lewis</v>
      </c>
      <c r="U7335">
        <f>MONTH(CustomerSupport[[#This Row],[Date of Purchase]])</f>
        <v>6</v>
      </c>
      <c r="V7335" t="str">
        <f>TEXT('Working data'!G7335,"mmmm")</f>
        <v>June</v>
      </c>
      <c r="W7335">
        <f>YEAR(CustomerSupport[[#This Row],[Date of Purchase]])</f>
        <v>2021</v>
      </c>
      <c r="X7335">
        <f t="shared" si="114"/>
        <v>16.816666666651145</v>
      </c>
    </row>
    <row r="7336" spans="1:24" ht="14.25" customHeight="1" x14ac:dyDescent="0.4">
      <c r="A7336">
        <v>7335</v>
      </c>
      <c r="B7336" t="s">
        <v>23718</v>
      </c>
      <c r="C7336" t="s">
        <v>23719</v>
      </c>
      <c r="D7336">
        <v>18</v>
      </c>
      <c r="E7336" t="s">
        <v>29</v>
      </c>
      <c r="F7336" t="s">
        <v>30</v>
      </c>
      <c r="G7336" s="1">
        <v>43964</v>
      </c>
      <c r="H7336" t="s">
        <v>66</v>
      </c>
      <c r="I7336" t="s">
        <v>72</v>
      </c>
      <c r="J7336" t="s">
        <v>23720</v>
      </c>
      <c r="K7336" t="s">
        <v>39</v>
      </c>
      <c r="L7336" t="s">
        <v>23721</v>
      </c>
      <c r="M7336" t="s">
        <v>89</v>
      </c>
      <c r="N7336" t="s">
        <v>83</v>
      </c>
      <c r="O7336" s="3">
        <v>45078.781944444447</v>
      </c>
      <c r="P7336" s="3">
        <v>45078.793055555558</v>
      </c>
      <c r="Q7336">
        <v>4</v>
      </c>
      <c r="R7336">
        <v>7335</v>
      </c>
      <c r="S7336" t="str">
        <f>PROPER(CustomerSupport[[#This Row],[Resolution]])</f>
        <v>Network Start Range My Leader Stay Now Thank.</v>
      </c>
      <c r="T7336" t="str">
        <f>TRIM(CustomerSupport[[#This Row],[Customer Name]])</f>
        <v>Mrs. Susan Miller MD</v>
      </c>
      <c r="U7336">
        <f>MONTH(CustomerSupport[[#This Row],[Date of Purchase]])</f>
        <v>5</v>
      </c>
      <c r="V7336" t="str">
        <f>TEXT('Working data'!G7336,"mmmm")</f>
        <v>May</v>
      </c>
      <c r="W7336">
        <f>YEAR(CustomerSupport[[#This Row],[Date of Purchase]])</f>
        <v>2020</v>
      </c>
      <c r="X7336">
        <f t="shared" si="114"/>
        <v>0.26666666666278616</v>
      </c>
    </row>
    <row r="7337" spans="1:24" ht="14.25" customHeight="1" x14ac:dyDescent="0.4">
      <c r="A7337">
        <v>7336</v>
      </c>
      <c r="B7337" t="s">
        <v>23722</v>
      </c>
      <c r="C7337" t="s">
        <v>23723</v>
      </c>
      <c r="D7337">
        <v>32</v>
      </c>
      <c r="E7337" t="s">
        <v>19</v>
      </c>
      <c r="F7337" t="s">
        <v>103</v>
      </c>
      <c r="G7337" s="1">
        <v>44331</v>
      </c>
      <c r="H7337" t="s">
        <v>66</v>
      </c>
      <c r="I7337" t="s">
        <v>150</v>
      </c>
      <c r="J7337" s="2" t="s">
        <v>23724</v>
      </c>
      <c r="K7337" t="s">
        <v>62</v>
      </c>
      <c r="M7337" t="s">
        <v>143</v>
      </c>
      <c r="N7337" t="s">
        <v>55</v>
      </c>
      <c r="R7337">
        <v>7336</v>
      </c>
      <c r="S7337" t="str">
        <f>PROPER(CustomerSupport[[#This Row],[Resolution]])</f>
        <v/>
      </c>
      <c r="T7337" t="str">
        <f>TRIM(CustomerSupport[[#This Row],[Customer Name]])</f>
        <v>William Barr</v>
      </c>
      <c r="U7337">
        <f>MONTH(CustomerSupport[[#This Row],[Date of Purchase]])</f>
        <v>5</v>
      </c>
      <c r="V7337" t="str">
        <f>TEXT('Working data'!G7337,"mmmm")</f>
        <v>May</v>
      </c>
      <c r="W7337">
        <f>YEAR(CustomerSupport[[#This Row],[Date of Purchase]])</f>
        <v>2021</v>
      </c>
      <c r="X7337" t="str">
        <f t="shared" si="114"/>
        <v/>
      </c>
    </row>
    <row r="7338" spans="1:24" ht="14.25" customHeight="1" x14ac:dyDescent="0.4">
      <c r="A7338">
        <v>7337</v>
      </c>
      <c r="B7338" t="s">
        <v>23725</v>
      </c>
      <c r="C7338" t="s">
        <v>23726</v>
      </c>
      <c r="D7338">
        <v>30</v>
      </c>
      <c r="E7338" t="s">
        <v>29</v>
      </c>
      <c r="F7338" t="s">
        <v>397</v>
      </c>
      <c r="G7338" s="1">
        <v>44068</v>
      </c>
      <c r="H7338" t="s">
        <v>45</v>
      </c>
      <c r="I7338" t="s">
        <v>60</v>
      </c>
      <c r="J7338" s="2" t="s">
        <v>23727</v>
      </c>
      <c r="K7338" t="s">
        <v>24</v>
      </c>
      <c r="M7338" t="s">
        <v>143</v>
      </c>
      <c r="N7338" t="s">
        <v>55</v>
      </c>
      <c r="O7338" s="3">
        <v>45078.684062499997</v>
      </c>
      <c r="R7338">
        <v>7337</v>
      </c>
      <c r="S7338" t="str">
        <f>PROPER(CustomerSupport[[#This Row],[Resolution]])</f>
        <v/>
      </c>
      <c r="T7338" t="str">
        <f>TRIM(CustomerSupport[[#This Row],[Customer Name]])</f>
        <v>Crystal Hernandez</v>
      </c>
      <c r="U7338">
        <f>MONTH(CustomerSupport[[#This Row],[Date of Purchase]])</f>
        <v>8</v>
      </c>
      <c r="V7338" t="str">
        <f>TEXT('Working data'!G7338,"mmmm")</f>
        <v>August</v>
      </c>
      <c r="W7338">
        <f>YEAR(CustomerSupport[[#This Row],[Date of Purchase]])</f>
        <v>2020</v>
      </c>
      <c r="X7338" t="str">
        <f t="shared" si="114"/>
        <v/>
      </c>
    </row>
    <row r="7339" spans="1:24" ht="14.25" customHeight="1" x14ac:dyDescent="0.4">
      <c r="A7339">
        <v>7338</v>
      </c>
      <c r="B7339" t="s">
        <v>23728</v>
      </c>
      <c r="C7339" t="s">
        <v>23729</v>
      </c>
      <c r="D7339">
        <v>63</v>
      </c>
      <c r="E7339" t="s">
        <v>19</v>
      </c>
      <c r="F7339" t="s">
        <v>86</v>
      </c>
      <c r="G7339" s="1">
        <v>44411</v>
      </c>
      <c r="H7339" t="s">
        <v>66</v>
      </c>
      <c r="I7339" t="s">
        <v>37</v>
      </c>
      <c r="J7339" s="2" t="s">
        <v>23730</v>
      </c>
      <c r="K7339" t="s">
        <v>62</v>
      </c>
      <c r="M7339" t="s">
        <v>143</v>
      </c>
      <c r="N7339" t="s">
        <v>33</v>
      </c>
      <c r="R7339">
        <v>7338</v>
      </c>
      <c r="S7339" t="str">
        <f>PROPER(CustomerSupport[[#This Row],[Resolution]])</f>
        <v/>
      </c>
      <c r="T7339" t="str">
        <f>TRIM(CustomerSupport[[#This Row],[Customer Name]])</f>
        <v>Nathaniel Quinn</v>
      </c>
      <c r="U7339">
        <f>MONTH(CustomerSupport[[#This Row],[Date of Purchase]])</f>
        <v>8</v>
      </c>
      <c r="V7339" t="str">
        <f>TEXT('Working data'!G7339,"mmmm")</f>
        <v>August</v>
      </c>
      <c r="W7339">
        <f>YEAR(CustomerSupport[[#This Row],[Date of Purchase]])</f>
        <v>2021</v>
      </c>
      <c r="X7339" t="str">
        <f t="shared" si="114"/>
        <v/>
      </c>
    </row>
    <row r="7340" spans="1:24" ht="14.25" customHeight="1" x14ac:dyDescent="0.4">
      <c r="A7340">
        <v>7339</v>
      </c>
      <c r="B7340" t="s">
        <v>23731</v>
      </c>
      <c r="C7340" t="s">
        <v>23732</v>
      </c>
      <c r="D7340">
        <v>61</v>
      </c>
      <c r="E7340" t="s">
        <v>19</v>
      </c>
      <c r="F7340" t="s">
        <v>173</v>
      </c>
      <c r="G7340" s="1">
        <v>44461</v>
      </c>
      <c r="H7340" t="s">
        <v>67</v>
      </c>
      <c r="I7340" t="s">
        <v>150</v>
      </c>
      <c r="J7340" s="2" t="s">
        <v>23733</v>
      </c>
      <c r="K7340" t="s">
        <v>24</v>
      </c>
      <c r="M7340" t="s">
        <v>143</v>
      </c>
      <c r="N7340" t="s">
        <v>55</v>
      </c>
      <c r="O7340" s="3">
        <v>45078.561180555553</v>
      </c>
      <c r="R7340">
        <v>7339</v>
      </c>
      <c r="S7340" t="str">
        <f>PROPER(CustomerSupport[[#This Row],[Resolution]])</f>
        <v/>
      </c>
      <c r="T7340" t="str">
        <f>TRIM(CustomerSupport[[#This Row],[Customer Name]])</f>
        <v>Devin Moore</v>
      </c>
      <c r="U7340">
        <f>MONTH(CustomerSupport[[#This Row],[Date of Purchase]])</f>
        <v>9</v>
      </c>
      <c r="V7340" t="str">
        <f>TEXT('Working data'!G7340,"mmmm")</f>
        <v>September</v>
      </c>
      <c r="W7340">
        <f>YEAR(CustomerSupport[[#This Row],[Date of Purchase]])</f>
        <v>2021</v>
      </c>
      <c r="X7340" t="str">
        <f t="shared" si="114"/>
        <v/>
      </c>
    </row>
    <row r="7341" spans="1:24" ht="14.25" customHeight="1" x14ac:dyDescent="0.4">
      <c r="A7341">
        <v>7340</v>
      </c>
      <c r="B7341" t="s">
        <v>23734</v>
      </c>
      <c r="C7341" t="s">
        <v>23735</v>
      </c>
      <c r="D7341">
        <v>27</v>
      </c>
      <c r="E7341" t="s">
        <v>29</v>
      </c>
      <c r="F7341" t="s">
        <v>30</v>
      </c>
      <c r="G7341" s="1">
        <v>44509</v>
      </c>
      <c r="H7341" t="s">
        <v>59</v>
      </c>
      <c r="I7341" t="s">
        <v>113</v>
      </c>
      <c r="J7341" s="2" t="s">
        <v>23736</v>
      </c>
      <c r="K7341" t="s">
        <v>39</v>
      </c>
      <c r="L7341" t="s">
        <v>23737</v>
      </c>
      <c r="M7341" t="s">
        <v>25</v>
      </c>
      <c r="N7341" t="s">
        <v>55</v>
      </c>
      <c r="O7341" s="3">
        <v>45078.573009259257</v>
      </c>
      <c r="P7341" s="3">
        <v>45078.130648148152</v>
      </c>
      <c r="Q7341">
        <v>3</v>
      </c>
      <c r="R7341">
        <v>7340</v>
      </c>
      <c r="S7341" t="str">
        <f>PROPER(CustomerSupport[[#This Row],[Resolution]])</f>
        <v>Game Their Watch Play.</v>
      </c>
      <c r="T7341" t="str">
        <f>TRIM(CustomerSupport[[#This Row],[Customer Name]])</f>
        <v>Michael Kim</v>
      </c>
      <c r="U7341">
        <f>MONTH(CustomerSupport[[#This Row],[Date of Purchase]])</f>
        <v>11</v>
      </c>
      <c r="V7341" t="str">
        <f>TEXT('Working data'!G7341,"mmmm")</f>
        <v>November</v>
      </c>
      <c r="W7341">
        <f>YEAR(CustomerSupport[[#This Row],[Date of Purchase]])</f>
        <v>2021</v>
      </c>
      <c r="X7341">
        <f t="shared" si="114"/>
        <v>-10.616666666523088</v>
      </c>
    </row>
    <row r="7342" spans="1:24" ht="14.25" customHeight="1" x14ac:dyDescent="0.4">
      <c r="A7342">
        <v>7341</v>
      </c>
      <c r="B7342" t="s">
        <v>23738</v>
      </c>
      <c r="C7342" t="s">
        <v>23739</v>
      </c>
      <c r="D7342">
        <v>44</v>
      </c>
      <c r="E7342" t="s">
        <v>19</v>
      </c>
      <c r="F7342" t="s">
        <v>149</v>
      </c>
      <c r="G7342" s="1">
        <v>44498</v>
      </c>
      <c r="H7342" t="s">
        <v>21</v>
      </c>
      <c r="I7342" t="s">
        <v>59</v>
      </c>
      <c r="J7342" s="2" t="s">
        <v>23740</v>
      </c>
      <c r="K7342" t="s">
        <v>39</v>
      </c>
      <c r="L7342" t="s">
        <v>23741</v>
      </c>
      <c r="M7342" t="s">
        <v>41</v>
      </c>
      <c r="N7342" t="s">
        <v>33</v>
      </c>
      <c r="O7342" s="3">
        <v>45078.49386574074</v>
      </c>
      <c r="P7342" s="3">
        <v>45078.361226851855</v>
      </c>
      <c r="Q7342">
        <v>1</v>
      </c>
      <c r="R7342">
        <v>7341</v>
      </c>
      <c r="S7342" t="str">
        <f>PROPER(CustomerSupport[[#This Row],[Resolution]])</f>
        <v>Region Stuff Energy Book Charge.</v>
      </c>
      <c r="T7342" t="str">
        <f>TRIM(CustomerSupport[[#This Row],[Customer Name]])</f>
        <v>Renee Parks</v>
      </c>
      <c r="U7342">
        <f>MONTH(CustomerSupport[[#This Row],[Date of Purchase]])</f>
        <v>10</v>
      </c>
      <c r="V7342" t="str">
        <f>TEXT('Working data'!G7342,"mmmm")</f>
        <v>October</v>
      </c>
      <c r="W7342">
        <f>YEAR(CustomerSupport[[#This Row],[Date of Purchase]])</f>
        <v>2021</v>
      </c>
      <c r="X7342">
        <f t="shared" si="114"/>
        <v>-3.1833333332324401</v>
      </c>
    </row>
    <row r="7343" spans="1:24" ht="14.25" customHeight="1" x14ac:dyDescent="0.4">
      <c r="A7343">
        <v>7342</v>
      </c>
      <c r="B7343" t="s">
        <v>23742</v>
      </c>
      <c r="C7343" t="s">
        <v>23743</v>
      </c>
      <c r="D7343">
        <v>19</v>
      </c>
      <c r="E7343" t="s">
        <v>58</v>
      </c>
      <c r="F7343" t="s">
        <v>317</v>
      </c>
      <c r="G7343" s="1">
        <v>44229</v>
      </c>
      <c r="H7343" t="s">
        <v>45</v>
      </c>
      <c r="I7343" t="s">
        <v>150</v>
      </c>
      <c r="J7343" s="2" t="s">
        <v>23744</v>
      </c>
      <c r="K7343" t="s">
        <v>39</v>
      </c>
      <c r="L7343" t="s">
        <v>23745</v>
      </c>
      <c r="M7343" t="s">
        <v>25</v>
      </c>
      <c r="N7343" t="s">
        <v>83</v>
      </c>
      <c r="O7343" s="3">
        <v>45078.261238425926</v>
      </c>
      <c r="P7343" s="3">
        <v>45078.151516203703</v>
      </c>
      <c r="Q7343">
        <v>5</v>
      </c>
      <c r="R7343">
        <v>7342</v>
      </c>
      <c r="S7343" t="str">
        <f>PROPER(CustomerSupport[[#This Row],[Resolution]])</f>
        <v>Anything Class Let Year Hold.</v>
      </c>
      <c r="T7343" t="str">
        <f>TRIM(CustomerSupport[[#This Row],[Customer Name]])</f>
        <v>Dr. Brenda Lopez</v>
      </c>
      <c r="U7343">
        <f>MONTH(CustomerSupport[[#This Row],[Date of Purchase]])</f>
        <v>2</v>
      </c>
      <c r="V7343" t="str">
        <f>TEXT('Working data'!G7343,"mmmm")</f>
        <v>February</v>
      </c>
      <c r="W7343">
        <f>YEAR(CustomerSupport[[#This Row],[Date of Purchase]])</f>
        <v>2021</v>
      </c>
      <c r="X7343">
        <f t="shared" si="114"/>
        <v>-2.6333333333604969</v>
      </c>
    </row>
    <row r="7344" spans="1:24" ht="14.25" customHeight="1" x14ac:dyDescent="0.4">
      <c r="A7344">
        <v>7343</v>
      </c>
      <c r="B7344" t="s">
        <v>23746</v>
      </c>
      <c r="C7344" t="s">
        <v>23747</v>
      </c>
      <c r="D7344">
        <v>70</v>
      </c>
      <c r="E7344" t="s">
        <v>58</v>
      </c>
      <c r="F7344" t="s">
        <v>317</v>
      </c>
      <c r="G7344" s="1">
        <v>44341</v>
      </c>
      <c r="H7344" t="s">
        <v>67</v>
      </c>
      <c r="I7344" t="s">
        <v>59</v>
      </c>
      <c r="J7344" s="2" t="s">
        <v>23748</v>
      </c>
      <c r="K7344" t="s">
        <v>39</v>
      </c>
      <c r="L7344" t="s">
        <v>23749</v>
      </c>
      <c r="M7344" t="s">
        <v>41</v>
      </c>
      <c r="N7344" t="s">
        <v>55</v>
      </c>
      <c r="O7344" s="3">
        <v>45078.661956018521</v>
      </c>
      <c r="P7344" s="3">
        <v>45078.811956018515</v>
      </c>
      <c r="Q7344">
        <v>5</v>
      </c>
      <c r="R7344">
        <v>7343</v>
      </c>
      <c r="S7344" t="str">
        <f>PROPER(CustomerSupport[[#This Row],[Resolution]])</f>
        <v>Indeed Win Bag Huge.</v>
      </c>
      <c r="T7344" t="str">
        <f>TRIM(CustomerSupport[[#This Row],[Customer Name]])</f>
        <v>Dana Walker</v>
      </c>
      <c r="U7344">
        <f>MONTH(CustomerSupport[[#This Row],[Date of Purchase]])</f>
        <v>5</v>
      </c>
      <c r="V7344" t="str">
        <f>TEXT('Working data'!G7344,"mmmm")</f>
        <v>May</v>
      </c>
      <c r="W7344">
        <f>YEAR(CustomerSupport[[#This Row],[Date of Purchase]])</f>
        <v>2021</v>
      </c>
      <c r="X7344">
        <f t="shared" si="114"/>
        <v>3.5999999998603016</v>
      </c>
    </row>
    <row r="7345" spans="1:24" ht="14.25" customHeight="1" x14ac:dyDescent="0.4">
      <c r="A7345">
        <v>7344</v>
      </c>
      <c r="B7345" t="s">
        <v>23750</v>
      </c>
      <c r="C7345" t="s">
        <v>23751</v>
      </c>
      <c r="D7345">
        <v>20</v>
      </c>
      <c r="E7345" t="s">
        <v>19</v>
      </c>
      <c r="F7345" t="s">
        <v>65</v>
      </c>
      <c r="G7345" s="1">
        <v>43913</v>
      </c>
      <c r="H7345" t="s">
        <v>21</v>
      </c>
      <c r="I7345" t="s">
        <v>77</v>
      </c>
      <c r="J7345" s="2" t="s">
        <v>23752</v>
      </c>
      <c r="K7345" t="s">
        <v>62</v>
      </c>
      <c r="M7345" t="s">
        <v>89</v>
      </c>
      <c r="N7345" t="s">
        <v>55</v>
      </c>
      <c r="R7345">
        <v>7344</v>
      </c>
      <c r="S7345" t="str">
        <f>PROPER(CustomerSupport[[#This Row],[Resolution]])</f>
        <v/>
      </c>
      <c r="T7345" t="str">
        <f>TRIM(CustomerSupport[[#This Row],[Customer Name]])</f>
        <v>Gerald Spencer</v>
      </c>
      <c r="U7345">
        <f>MONTH(CustomerSupport[[#This Row],[Date of Purchase]])</f>
        <v>3</v>
      </c>
      <c r="V7345" t="str">
        <f>TEXT('Working data'!G7345,"mmmm")</f>
        <v>March</v>
      </c>
      <c r="W7345">
        <f>YEAR(CustomerSupport[[#This Row],[Date of Purchase]])</f>
        <v>2020</v>
      </c>
      <c r="X7345" t="str">
        <f t="shared" si="114"/>
        <v/>
      </c>
    </row>
    <row r="7346" spans="1:24" ht="14.25" customHeight="1" x14ac:dyDescent="0.4">
      <c r="A7346">
        <v>7345</v>
      </c>
      <c r="B7346" t="s">
        <v>23753</v>
      </c>
      <c r="C7346" t="s">
        <v>23754</v>
      </c>
      <c r="D7346">
        <v>18</v>
      </c>
      <c r="E7346" t="s">
        <v>29</v>
      </c>
      <c r="F7346" t="s">
        <v>161</v>
      </c>
      <c r="G7346" s="1">
        <v>44080</v>
      </c>
      <c r="H7346" t="s">
        <v>66</v>
      </c>
      <c r="I7346" t="s">
        <v>46</v>
      </c>
      <c r="J7346" s="2" t="s">
        <v>23755</v>
      </c>
      <c r="K7346" t="s">
        <v>24</v>
      </c>
      <c r="M7346" t="s">
        <v>25</v>
      </c>
      <c r="N7346" t="s">
        <v>55</v>
      </c>
      <c r="O7346" s="3">
        <v>45078.485590277778</v>
      </c>
      <c r="R7346">
        <v>7345</v>
      </c>
      <c r="S7346" t="str">
        <f>PROPER(CustomerSupport[[#This Row],[Resolution]])</f>
        <v/>
      </c>
      <c r="T7346" t="str">
        <f>TRIM(CustomerSupport[[#This Row],[Customer Name]])</f>
        <v>Dr. Robert Weaver DVM</v>
      </c>
      <c r="U7346">
        <f>MONTH(CustomerSupport[[#This Row],[Date of Purchase]])</f>
        <v>9</v>
      </c>
      <c r="V7346" t="str">
        <f>TEXT('Working data'!G7346,"mmmm")</f>
        <v>September</v>
      </c>
      <c r="W7346">
        <f>YEAR(CustomerSupport[[#This Row],[Date of Purchase]])</f>
        <v>2020</v>
      </c>
      <c r="X7346" t="str">
        <f t="shared" si="114"/>
        <v/>
      </c>
    </row>
    <row r="7347" spans="1:24" ht="14.25" customHeight="1" x14ac:dyDescent="0.4">
      <c r="A7347">
        <v>7346</v>
      </c>
      <c r="B7347" t="s">
        <v>23756</v>
      </c>
      <c r="C7347" t="s">
        <v>21840</v>
      </c>
      <c r="D7347">
        <v>35</v>
      </c>
      <c r="E7347" t="s">
        <v>19</v>
      </c>
      <c r="F7347" t="s">
        <v>397</v>
      </c>
      <c r="G7347" s="1">
        <v>44525</v>
      </c>
      <c r="H7347" t="s">
        <v>66</v>
      </c>
      <c r="I7347" t="s">
        <v>77</v>
      </c>
      <c r="J7347" s="2" t="s">
        <v>23757</v>
      </c>
      <c r="K7347" t="s">
        <v>24</v>
      </c>
      <c r="M7347" t="s">
        <v>89</v>
      </c>
      <c r="N7347" t="s">
        <v>33</v>
      </c>
      <c r="O7347" s="3">
        <v>45078.152280092596</v>
      </c>
      <c r="R7347">
        <v>7346</v>
      </c>
      <c r="S7347" t="str">
        <f>PROPER(CustomerSupport[[#This Row],[Resolution]])</f>
        <v/>
      </c>
      <c r="T7347" t="str">
        <f>TRIM(CustomerSupport[[#This Row],[Customer Name]])</f>
        <v>Mr. Cameron Bishop PhD</v>
      </c>
      <c r="U7347">
        <f>MONTH(CustomerSupport[[#This Row],[Date of Purchase]])</f>
        <v>11</v>
      </c>
      <c r="V7347" t="str">
        <f>TEXT('Working data'!G7347,"mmmm")</f>
        <v>November</v>
      </c>
      <c r="W7347">
        <f>YEAR(CustomerSupport[[#This Row],[Date of Purchase]])</f>
        <v>2021</v>
      </c>
      <c r="X7347" t="str">
        <f t="shared" si="114"/>
        <v/>
      </c>
    </row>
    <row r="7348" spans="1:24" ht="14.25" customHeight="1" x14ac:dyDescent="0.4">
      <c r="A7348">
        <v>7347</v>
      </c>
      <c r="B7348" t="s">
        <v>23758</v>
      </c>
      <c r="C7348" t="s">
        <v>23759</v>
      </c>
      <c r="D7348">
        <v>43</v>
      </c>
      <c r="E7348" t="s">
        <v>58</v>
      </c>
      <c r="F7348" t="s">
        <v>281</v>
      </c>
      <c r="G7348" s="1">
        <v>44184</v>
      </c>
      <c r="H7348" t="s">
        <v>67</v>
      </c>
      <c r="I7348" t="s">
        <v>37</v>
      </c>
      <c r="J7348" s="2" t="s">
        <v>23760</v>
      </c>
      <c r="K7348" t="s">
        <v>62</v>
      </c>
      <c r="M7348" t="s">
        <v>25</v>
      </c>
      <c r="N7348" t="s">
        <v>33</v>
      </c>
      <c r="R7348">
        <v>7347</v>
      </c>
      <c r="S7348" t="str">
        <f>PROPER(CustomerSupport[[#This Row],[Resolution]])</f>
        <v/>
      </c>
      <c r="T7348" t="str">
        <f>TRIM(CustomerSupport[[#This Row],[Customer Name]])</f>
        <v>Matthew Alvarez</v>
      </c>
      <c r="U7348">
        <f>MONTH(CustomerSupport[[#This Row],[Date of Purchase]])</f>
        <v>12</v>
      </c>
      <c r="V7348" t="str">
        <f>TEXT('Working data'!G7348,"mmmm")</f>
        <v>December</v>
      </c>
      <c r="W7348">
        <f>YEAR(CustomerSupport[[#This Row],[Date of Purchase]])</f>
        <v>2020</v>
      </c>
      <c r="X7348" t="str">
        <f t="shared" si="114"/>
        <v/>
      </c>
    </row>
    <row r="7349" spans="1:24" ht="14.25" customHeight="1" x14ac:dyDescent="0.4">
      <c r="A7349">
        <v>7348</v>
      </c>
      <c r="B7349" t="s">
        <v>23761</v>
      </c>
      <c r="C7349" t="s">
        <v>23762</v>
      </c>
      <c r="D7349">
        <v>57</v>
      </c>
      <c r="E7349" t="s">
        <v>29</v>
      </c>
      <c r="F7349" t="s">
        <v>20</v>
      </c>
      <c r="G7349" s="1">
        <v>44169</v>
      </c>
      <c r="H7349" t="s">
        <v>21</v>
      </c>
      <c r="I7349" t="s">
        <v>52</v>
      </c>
      <c r="J7349" t="s">
        <v>23763</v>
      </c>
      <c r="K7349" t="s">
        <v>24</v>
      </c>
      <c r="M7349" t="s">
        <v>25</v>
      </c>
      <c r="N7349" t="s">
        <v>26</v>
      </c>
      <c r="O7349" s="3">
        <v>45078.048136574071</v>
      </c>
      <c r="R7349">
        <v>7348</v>
      </c>
      <c r="S7349" t="str">
        <f>PROPER(CustomerSupport[[#This Row],[Resolution]])</f>
        <v/>
      </c>
      <c r="T7349" t="str">
        <f>TRIM(CustomerSupport[[#This Row],[Customer Name]])</f>
        <v>Edward Jones</v>
      </c>
      <c r="U7349">
        <f>MONTH(CustomerSupport[[#This Row],[Date of Purchase]])</f>
        <v>12</v>
      </c>
      <c r="V7349" t="str">
        <f>TEXT('Working data'!G7349,"mmmm")</f>
        <v>December</v>
      </c>
      <c r="W7349">
        <f>YEAR(CustomerSupport[[#This Row],[Date of Purchase]])</f>
        <v>2020</v>
      </c>
      <c r="X7349" t="str">
        <f t="shared" si="114"/>
        <v/>
      </c>
    </row>
    <row r="7350" spans="1:24" ht="14.25" customHeight="1" x14ac:dyDescent="0.4">
      <c r="A7350">
        <v>7349</v>
      </c>
      <c r="B7350" t="s">
        <v>23764</v>
      </c>
      <c r="C7350" t="s">
        <v>23765</v>
      </c>
      <c r="D7350">
        <v>25</v>
      </c>
      <c r="E7350" t="s">
        <v>29</v>
      </c>
      <c r="F7350" t="s">
        <v>98</v>
      </c>
      <c r="G7350" s="1">
        <v>44041</v>
      </c>
      <c r="H7350" t="s">
        <v>66</v>
      </c>
      <c r="I7350" t="s">
        <v>177</v>
      </c>
      <c r="J7350" s="2" t="s">
        <v>23766</v>
      </c>
      <c r="K7350" t="s">
        <v>62</v>
      </c>
      <c r="M7350" t="s">
        <v>89</v>
      </c>
      <c r="N7350" t="s">
        <v>33</v>
      </c>
      <c r="R7350">
        <v>7349</v>
      </c>
      <c r="S7350" t="str">
        <f>PROPER(CustomerSupport[[#This Row],[Resolution]])</f>
        <v/>
      </c>
      <c r="T7350" t="str">
        <f>TRIM(CustomerSupport[[#This Row],[Customer Name]])</f>
        <v>Derek Berry</v>
      </c>
      <c r="U7350">
        <f>MONTH(CustomerSupport[[#This Row],[Date of Purchase]])</f>
        <v>7</v>
      </c>
      <c r="V7350" t="str">
        <f>TEXT('Working data'!G7350,"mmmm")</f>
        <v>July</v>
      </c>
      <c r="W7350">
        <f>YEAR(CustomerSupport[[#This Row],[Date of Purchase]])</f>
        <v>2020</v>
      </c>
      <c r="X7350" t="str">
        <f t="shared" si="114"/>
        <v/>
      </c>
    </row>
    <row r="7351" spans="1:24" ht="14.25" customHeight="1" x14ac:dyDescent="0.4">
      <c r="A7351">
        <v>7350</v>
      </c>
      <c r="B7351" t="s">
        <v>23767</v>
      </c>
      <c r="C7351" t="s">
        <v>17035</v>
      </c>
      <c r="D7351">
        <v>27</v>
      </c>
      <c r="E7351" t="s">
        <v>58</v>
      </c>
      <c r="F7351" t="s">
        <v>92</v>
      </c>
      <c r="G7351" s="1">
        <v>44551</v>
      </c>
      <c r="H7351" t="s">
        <v>45</v>
      </c>
      <c r="I7351" t="s">
        <v>77</v>
      </c>
      <c r="J7351" s="2" t="s">
        <v>23768</v>
      </c>
      <c r="K7351" t="s">
        <v>39</v>
      </c>
      <c r="L7351" t="s">
        <v>23769</v>
      </c>
      <c r="M7351" t="s">
        <v>89</v>
      </c>
      <c r="N7351" t="s">
        <v>83</v>
      </c>
      <c r="O7351" s="3">
        <v>45078.5856712963</v>
      </c>
      <c r="P7351" s="3">
        <v>45078.675254629627</v>
      </c>
      <c r="Q7351">
        <v>5</v>
      </c>
      <c r="R7351">
        <v>7350</v>
      </c>
      <c r="S7351" t="str">
        <f>PROPER(CustomerSupport[[#This Row],[Resolution]])</f>
        <v>Partner Assume Particularly Can Choice.</v>
      </c>
      <c r="T7351" t="str">
        <f>TRIM(CustomerSupport[[#This Row],[Customer Name]])</f>
        <v>Devon Gomez</v>
      </c>
      <c r="U7351">
        <f>MONTH(CustomerSupport[[#This Row],[Date of Purchase]])</f>
        <v>12</v>
      </c>
      <c r="V7351" t="str">
        <f>TEXT('Working data'!G7351,"mmmm")</f>
        <v>December</v>
      </c>
      <c r="W7351">
        <f>YEAR(CustomerSupport[[#This Row],[Date of Purchase]])</f>
        <v>2021</v>
      </c>
      <c r="X7351">
        <f t="shared" si="114"/>
        <v>2.1499999998486601</v>
      </c>
    </row>
    <row r="7352" spans="1:24" ht="14.25" customHeight="1" x14ac:dyDescent="0.4">
      <c r="A7352">
        <v>7351</v>
      </c>
      <c r="B7352" t="s">
        <v>23770</v>
      </c>
      <c r="C7352" t="s">
        <v>23771</v>
      </c>
      <c r="D7352">
        <v>57</v>
      </c>
      <c r="E7352" t="s">
        <v>19</v>
      </c>
      <c r="F7352" t="s">
        <v>249</v>
      </c>
      <c r="G7352" s="1">
        <v>44225</v>
      </c>
      <c r="H7352" t="s">
        <v>45</v>
      </c>
      <c r="I7352" t="s">
        <v>150</v>
      </c>
      <c r="J7352" s="2" t="s">
        <v>23772</v>
      </c>
      <c r="K7352" t="s">
        <v>39</v>
      </c>
      <c r="L7352" t="s">
        <v>23773</v>
      </c>
      <c r="M7352" t="s">
        <v>89</v>
      </c>
      <c r="N7352" t="s">
        <v>26</v>
      </c>
      <c r="O7352" s="3">
        <v>45078.285000000003</v>
      </c>
      <c r="P7352" s="3">
        <v>45078.393333333333</v>
      </c>
      <c r="Q7352">
        <v>4</v>
      </c>
      <c r="R7352">
        <v>7351</v>
      </c>
      <c r="S7352" t="str">
        <f>PROPER(CustomerSupport[[#This Row],[Resolution]])</f>
        <v>Visit West Answer Born Perform Bar Mr.</v>
      </c>
      <c r="T7352" t="str">
        <f>TRIM(CustomerSupport[[#This Row],[Customer Name]])</f>
        <v>Jonathan Watson</v>
      </c>
      <c r="U7352">
        <f>MONTH(CustomerSupport[[#This Row],[Date of Purchase]])</f>
        <v>1</v>
      </c>
      <c r="V7352" t="str">
        <f>TEXT('Working data'!G7352,"mmmm")</f>
        <v>January</v>
      </c>
      <c r="W7352">
        <f>YEAR(CustomerSupport[[#This Row],[Date of Purchase]])</f>
        <v>2021</v>
      </c>
      <c r="X7352">
        <f t="shared" si="114"/>
        <v>2.5999999999185093</v>
      </c>
    </row>
    <row r="7353" spans="1:24" ht="14.25" customHeight="1" x14ac:dyDescent="0.4">
      <c r="A7353">
        <v>7352</v>
      </c>
      <c r="B7353" t="s">
        <v>23774</v>
      </c>
      <c r="C7353" t="s">
        <v>23775</v>
      </c>
      <c r="D7353">
        <v>57</v>
      </c>
      <c r="E7353" t="s">
        <v>19</v>
      </c>
      <c r="F7353" t="s">
        <v>397</v>
      </c>
      <c r="G7353" s="1">
        <v>44506</v>
      </c>
      <c r="H7353" t="s">
        <v>66</v>
      </c>
      <c r="I7353" t="s">
        <v>52</v>
      </c>
      <c r="J7353" s="2" t="s">
        <v>23776</v>
      </c>
      <c r="K7353" t="s">
        <v>24</v>
      </c>
      <c r="M7353" t="s">
        <v>143</v>
      </c>
      <c r="N7353" t="s">
        <v>33</v>
      </c>
      <c r="O7353" s="3">
        <v>45078.832928240743</v>
      </c>
      <c r="R7353">
        <v>7352</v>
      </c>
      <c r="S7353" t="str">
        <f>PROPER(CustomerSupport[[#This Row],[Resolution]])</f>
        <v/>
      </c>
      <c r="T7353" t="str">
        <f>TRIM(CustomerSupport[[#This Row],[Customer Name]])</f>
        <v>Jonathan Flowers</v>
      </c>
      <c r="U7353">
        <f>MONTH(CustomerSupport[[#This Row],[Date of Purchase]])</f>
        <v>11</v>
      </c>
      <c r="V7353" t="str">
        <f>TEXT('Working data'!G7353,"mmmm")</f>
        <v>November</v>
      </c>
      <c r="W7353">
        <f>YEAR(CustomerSupport[[#This Row],[Date of Purchase]])</f>
        <v>2021</v>
      </c>
      <c r="X7353" t="str">
        <f t="shared" si="114"/>
        <v/>
      </c>
    </row>
    <row r="7354" spans="1:24" ht="14.25" customHeight="1" x14ac:dyDescent="0.4">
      <c r="A7354">
        <v>7353</v>
      </c>
      <c r="B7354" t="s">
        <v>23777</v>
      </c>
      <c r="C7354" t="s">
        <v>23778</v>
      </c>
      <c r="D7354">
        <v>63</v>
      </c>
      <c r="E7354" t="s">
        <v>58</v>
      </c>
      <c r="F7354" t="s">
        <v>98</v>
      </c>
      <c r="G7354" s="1">
        <v>43848</v>
      </c>
      <c r="H7354" t="s">
        <v>59</v>
      </c>
      <c r="I7354" t="s">
        <v>72</v>
      </c>
      <c r="J7354" s="2" t="s">
        <v>23779</v>
      </c>
      <c r="K7354" t="s">
        <v>62</v>
      </c>
      <c r="M7354" t="s">
        <v>41</v>
      </c>
      <c r="N7354" t="s">
        <v>83</v>
      </c>
      <c r="R7354">
        <v>7353</v>
      </c>
      <c r="S7354" t="str">
        <f>PROPER(CustomerSupport[[#This Row],[Resolution]])</f>
        <v/>
      </c>
      <c r="T7354" t="str">
        <f>TRIM(CustomerSupport[[#This Row],[Customer Name]])</f>
        <v>Robin Winters</v>
      </c>
      <c r="U7354">
        <f>MONTH(CustomerSupport[[#This Row],[Date of Purchase]])</f>
        <v>1</v>
      </c>
      <c r="V7354" t="str">
        <f>TEXT('Working data'!G7354,"mmmm")</f>
        <v>January</v>
      </c>
      <c r="W7354">
        <f>YEAR(CustomerSupport[[#This Row],[Date of Purchase]])</f>
        <v>2020</v>
      </c>
      <c r="X7354" t="str">
        <f t="shared" si="114"/>
        <v/>
      </c>
    </row>
    <row r="7355" spans="1:24" ht="14.25" customHeight="1" x14ac:dyDescent="0.4">
      <c r="A7355">
        <v>7354</v>
      </c>
      <c r="B7355" t="s">
        <v>23780</v>
      </c>
      <c r="C7355" t="s">
        <v>23781</v>
      </c>
      <c r="D7355">
        <v>38</v>
      </c>
      <c r="E7355" t="s">
        <v>29</v>
      </c>
      <c r="F7355" t="s">
        <v>103</v>
      </c>
      <c r="G7355" s="1">
        <v>44180</v>
      </c>
      <c r="H7355" t="s">
        <v>67</v>
      </c>
      <c r="I7355" t="s">
        <v>52</v>
      </c>
      <c r="J7355" s="2" t="s">
        <v>23782</v>
      </c>
      <c r="K7355" t="s">
        <v>24</v>
      </c>
      <c r="M7355" t="s">
        <v>143</v>
      </c>
      <c r="N7355" t="s">
        <v>83</v>
      </c>
      <c r="O7355" s="3">
        <v>45078.895462962966</v>
      </c>
      <c r="R7355">
        <v>7354</v>
      </c>
      <c r="S7355" t="str">
        <f>PROPER(CustomerSupport[[#This Row],[Resolution]])</f>
        <v/>
      </c>
      <c r="T7355" t="str">
        <f>TRIM(CustomerSupport[[#This Row],[Customer Name]])</f>
        <v>Courtney Chambers</v>
      </c>
      <c r="U7355">
        <f>MONTH(CustomerSupport[[#This Row],[Date of Purchase]])</f>
        <v>12</v>
      </c>
      <c r="V7355" t="str">
        <f>TEXT('Working data'!G7355,"mmmm")</f>
        <v>December</v>
      </c>
      <c r="W7355">
        <f>YEAR(CustomerSupport[[#This Row],[Date of Purchase]])</f>
        <v>2020</v>
      </c>
      <c r="X7355" t="str">
        <f t="shared" si="114"/>
        <v/>
      </c>
    </row>
    <row r="7356" spans="1:24" ht="14.25" customHeight="1" x14ac:dyDescent="0.4">
      <c r="A7356">
        <v>7355</v>
      </c>
      <c r="B7356" t="s">
        <v>23783</v>
      </c>
      <c r="C7356" t="s">
        <v>23784</v>
      </c>
      <c r="D7356">
        <v>31</v>
      </c>
      <c r="E7356" t="s">
        <v>29</v>
      </c>
      <c r="F7356" t="s">
        <v>157</v>
      </c>
      <c r="G7356" s="1">
        <v>44560</v>
      </c>
      <c r="H7356" t="s">
        <v>66</v>
      </c>
      <c r="I7356" t="s">
        <v>93</v>
      </c>
      <c r="J7356" s="2" t="s">
        <v>23785</v>
      </c>
      <c r="K7356" t="s">
        <v>62</v>
      </c>
      <c r="M7356" t="s">
        <v>89</v>
      </c>
      <c r="N7356" t="s">
        <v>55</v>
      </c>
      <c r="R7356">
        <v>7355</v>
      </c>
      <c r="S7356" t="str">
        <f>PROPER(CustomerSupport[[#This Row],[Resolution]])</f>
        <v/>
      </c>
      <c r="T7356" t="str">
        <f>TRIM(CustomerSupport[[#This Row],[Customer Name]])</f>
        <v>Brian Fox</v>
      </c>
      <c r="U7356">
        <f>MONTH(CustomerSupport[[#This Row],[Date of Purchase]])</f>
        <v>12</v>
      </c>
      <c r="V7356" t="str">
        <f>TEXT('Working data'!G7356,"mmmm")</f>
        <v>December</v>
      </c>
      <c r="W7356">
        <f>YEAR(CustomerSupport[[#This Row],[Date of Purchase]])</f>
        <v>2021</v>
      </c>
      <c r="X7356" t="str">
        <f t="shared" si="114"/>
        <v/>
      </c>
    </row>
    <row r="7357" spans="1:24" ht="14.25" customHeight="1" x14ac:dyDescent="0.4">
      <c r="A7357">
        <v>7356</v>
      </c>
      <c r="B7357" t="s">
        <v>23786</v>
      </c>
      <c r="C7357" t="s">
        <v>23787</v>
      </c>
      <c r="D7357">
        <v>51</v>
      </c>
      <c r="E7357" t="s">
        <v>58</v>
      </c>
      <c r="F7357" t="s">
        <v>286</v>
      </c>
      <c r="G7357" s="1">
        <v>43887</v>
      </c>
      <c r="H7357" t="s">
        <v>45</v>
      </c>
      <c r="I7357" t="s">
        <v>46</v>
      </c>
      <c r="J7357" t="s">
        <v>23788</v>
      </c>
      <c r="K7357" t="s">
        <v>62</v>
      </c>
      <c r="M7357" t="s">
        <v>41</v>
      </c>
      <c r="N7357" t="s">
        <v>33</v>
      </c>
      <c r="R7357">
        <v>7356</v>
      </c>
      <c r="S7357" t="str">
        <f>PROPER(CustomerSupport[[#This Row],[Resolution]])</f>
        <v/>
      </c>
      <c r="T7357" t="str">
        <f>TRIM(CustomerSupport[[#This Row],[Customer Name]])</f>
        <v>Heather Castillo</v>
      </c>
      <c r="U7357">
        <f>MONTH(CustomerSupport[[#This Row],[Date of Purchase]])</f>
        <v>2</v>
      </c>
      <c r="V7357" t="str">
        <f>TEXT('Working data'!G7357,"mmmm")</f>
        <v>February</v>
      </c>
      <c r="W7357">
        <f>YEAR(CustomerSupport[[#This Row],[Date of Purchase]])</f>
        <v>2020</v>
      </c>
      <c r="X7357" t="str">
        <f t="shared" si="114"/>
        <v/>
      </c>
    </row>
    <row r="7358" spans="1:24" ht="14.25" customHeight="1" x14ac:dyDescent="0.4">
      <c r="A7358">
        <v>7357</v>
      </c>
      <c r="B7358" t="s">
        <v>23789</v>
      </c>
      <c r="C7358" t="s">
        <v>23790</v>
      </c>
      <c r="D7358">
        <v>59</v>
      </c>
      <c r="E7358" t="s">
        <v>29</v>
      </c>
      <c r="F7358" t="s">
        <v>339</v>
      </c>
      <c r="G7358" s="1">
        <v>44202</v>
      </c>
      <c r="H7358" t="s">
        <v>45</v>
      </c>
      <c r="I7358" t="s">
        <v>22</v>
      </c>
      <c r="J7358" s="2" t="s">
        <v>23791</v>
      </c>
      <c r="K7358" t="s">
        <v>39</v>
      </c>
      <c r="L7358" t="s">
        <v>23792</v>
      </c>
      <c r="M7358" t="s">
        <v>41</v>
      </c>
      <c r="N7358" t="s">
        <v>26</v>
      </c>
      <c r="O7358" s="3">
        <v>45078.555231481485</v>
      </c>
      <c r="P7358" s="3">
        <v>45078.370509259257</v>
      </c>
      <c r="Q7358">
        <v>5</v>
      </c>
      <c r="R7358">
        <v>7357</v>
      </c>
      <c r="S7358" t="str">
        <f>PROPER(CustomerSupport[[#This Row],[Resolution]])</f>
        <v>Door Sense Middle Dark As Money.</v>
      </c>
      <c r="T7358" t="str">
        <f>TRIM(CustomerSupport[[#This Row],[Customer Name]])</f>
        <v>Mr. Scott Mitchell</v>
      </c>
      <c r="U7358">
        <f>MONTH(CustomerSupport[[#This Row],[Date of Purchase]])</f>
        <v>1</v>
      </c>
      <c r="V7358" t="str">
        <f>TEXT('Working data'!G7358,"mmmm")</f>
        <v>January</v>
      </c>
      <c r="W7358">
        <f>YEAR(CustomerSupport[[#This Row],[Date of Purchase]])</f>
        <v>2021</v>
      </c>
      <c r="X7358">
        <f t="shared" si="114"/>
        <v>-4.4333333334652707</v>
      </c>
    </row>
    <row r="7359" spans="1:24" ht="14.25" customHeight="1" x14ac:dyDescent="0.4">
      <c r="A7359">
        <v>7358</v>
      </c>
      <c r="B7359" t="s">
        <v>23793</v>
      </c>
      <c r="C7359" t="s">
        <v>23794</v>
      </c>
      <c r="D7359">
        <v>40</v>
      </c>
      <c r="E7359" t="s">
        <v>19</v>
      </c>
      <c r="F7359" t="s">
        <v>44</v>
      </c>
      <c r="G7359" s="1">
        <v>44476</v>
      </c>
      <c r="H7359" t="s">
        <v>66</v>
      </c>
      <c r="I7359" t="s">
        <v>60</v>
      </c>
      <c r="J7359" s="2" t="s">
        <v>23795</v>
      </c>
      <c r="K7359" t="s">
        <v>62</v>
      </c>
      <c r="M7359" t="s">
        <v>89</v>
      </c>
      <c r="N7359" t="s">
        <v>26</v>
      </c>
      <c r="R7359">
        <v>7358</v>
      </c>
      <c r="S7359" t="str">
        <f>PROPER(CustomerSupport[[#This Row],[Resolution]])</f>
        <v/>
      </c>
      <c r="T7359" t="str">
        <f>TRIM(CustomerSupport[[#This Row],[Customer Name]])</f>
        <v>Kelly Mckay</v>
      </c>
      <c r="U7359">
        <f>MONTH(CustomerSupport[[#This Row],[Date of Purchase]])</f>
        <v>10</v>
      </c>
      <c r="V7359" t="str">
        <f>TEXT('Working data'!G7359,"mmmm")</f>
        <v>October</v>
      </c>
      <c r="W7359">
        <f>YEAR(CustomerSupport[[#This Row],[Date of Purchase]])</f>
        <v>2021</v>
      </c>
      <c r="X7359" t="str">
        <f t="shared" si="114"/>
        <v/>
      </c>
    </row>
    <row r="7360" spans="1:24" ht="14.25" customHeight="1" x14ac:dyDescent="0.4">
      <c r="A7360">
        <v>7359</v>
      </c>
      <c r="B7360" t="s">
        <v>23796</v>
      </c>
      <c r="C7360" t="s">
        <v>23797</v>
      </c>
      <c r="D7360">
        <v>59</v>
      </c>
      <c r="E7360" t="s">
        <v>58</v>
      </c>
      <c r="F7360" t="s">
        <v>65</v>
      </c>
      <c r="G7360" s="1">
        <v>44167</v>
      </c>
      <c r="H7360" t="s">
        <v>45</v>
      </c>
      <c r="I7360" t="s">
        <v>72</v>
      </c>
      <c r="J7360" s="2" t="s">
        <v>23798</v>
      </c>
      <c r="K7360" t="s">
        <v>39</v>
      </c>
      <c r="L7360" t="s">
        <v>23799</v>
      </c>
      <c r="M7360" t="s">
        <v>143</v>
      </c>
      <c r="N7360" t="s">
        <v>83</v>
      </c>
      <c r="O7360" s="3">
        <v>45078.830949074072</v>
      </c>
      <c r="P7360" s="3">
        <v>45078.042060185187</v>
      </c>
      <c r="Q7360">
        <v>1</v>
      </c>
      <c r="R7360">
        <v>7359</v>
      </c>
      <c r="S7360" t="str">
        <f>PROPER(CustomerSupport[[#This Row],[Resolution]])</f>
        <v>Type Almost Husband Policy.</v>
      </c>
      <c r="T7360" t="str">
        <f>TRIM(CustomerSupport[[#This Row],[Customer Name]])</f>
        <v>Adam Hamilton</v>
      </c>
      <c r="U7360">
        <f>MONTH(CustomerSupport[[#This Row],[Date of Purchase]])</f>
        <v>12</v>
      </c>
      <c r="V7360" t="str">
        <f>TEXT('Working data'!G7360,"mmmm")</f>
        <v>December</v>
      </c>
      <c r="W7360">
        <f>YEAR(CustomerSupport[[#This Row],[Date of Purchase]])</f>
        <v>2020</v>
      </c>
      <c r="X7360">
        <f t="shared" si="114"/>
        <v>-18.93333333323244</v>
      </c>
    </row>
    <row r="7361" spans="1:24" ht="14.25" customHeight="1" x14ac:dyDescent="0.4">
      <c r="A7361">
        <v>7360</v>
      </c>
      <c r="B7361" t="s">
        <v>23800</v>
      </c>
      <c r="C7361" t="s">
        <v>23801</v>
      </c>
      <c r="D7361">
        <v>19</v>
      </c>
      <c r="E7361" t="s">
        <v>58</v>
      </c>
      <c r="F7361" t="s">
        <v>98</v>
      </c>
      <c r="G7361" s="1">
        <v>44004</v>
      </c>
      <c r="H7361" t="s">
        <v>59</v>
      </c>
      <c r="I7361" t="s">
        <v>22</v>
      </c>
      <c r="J7361" s="2" t="s">
        <v>23802</v>
      </c>
      <c r="K7361" t="s">
        <v>39</v>
      </c>
      <c r="L7361" t="s">
        <v>23803</v>
      </c>
      <c r="M7361" t="s">
        <v>41</v>
      </c>
      <c r="N7361" t="s">
        <v>55</v>
      </c>
      <c r="O7361" s="3">
        <v>45078.146249999998</v>
      </c>
      <c r="P7361" s="3">
        <v>45078.234444444446</v>
      </c>
      <c r="Q7361">
        <v>3</v>
      </c>
      <c r="R7361">
        <v>7360</v>
      </c>
      <c r="S7361" t="str">
        <f>PROPER(CustomerSupport[[#This Row],[Resolution]])</f>
        <v>Until Receive Ever Risk Tonight Around Most Goal.</v>
      </c>
      <c r="T7361" t="str">
        <f>TRIM(CustomerSupport[[#This Row],[Customer Name]])</f>
        <v>Julia Ferguson</v>
      </c>
      <c r="U7361">
        <f>MONTH(CustomerSupport[[#This Row],[Date of Purchase]])</f>
        <v>6</v>
      </c>
      <c r="V7361" t="str">
        <f>TEXT('Working data'!G7361,"mmmm")</f>
        <v>June</v>
      </c>
      <c r="W7361">
        <f>YEAR(CustomerSupport[[#This Row],[Date of Purchase]])</f>
        <v>2020</v>
      </c>
      <c r="X7361">
        <f t="shared" si="114"/>
        <v>2.1166666667559184</v>
      </c>
    </row>
    <row r="7362" spans="1:24" ht="14.25" customHeight="1" x14ac:dyDescent="0.4">
      <c r="A7362">
        <v>7361</v>
      </c>
      <c r="B7362" t="s">
        <v>23804</v>
      </c>
      <c r="C7362" t="s">
        <v>23805</v>
      </c>
      <c r="D7362">
        <v>43</v>
      </c>
      <c r="E7362" t="s">
        <v>19</v>
      </c>
      <c r="F7362" t="s">
        <v>30</v>
      </c>
      <c r="G7362" s="1">
        <v>44422</v>
      </c>
      <c r="H7362" t="s">
        <v>59</v>
      </c>
      <c r="I7362" t="s">
        <v>113</v>
      </c>
      <c r="J7362" s="2" t="s">
        <v>23806</v>
      </c>
      <c r="K7362" t="s">
        <v>24</v>
      </c>
      <c r="M7362" t="s">
        <v>41</v>
      </c>
      <c r="N7362" t="s">
        <v>26</v>
      </c>
      <c r="O7362" s="3">
        <v>45078.327523148146</v>
      </c>
      <c r="R7362">
        <v>7361</v>
      </c>
      <c r="S7362" t="str">
        <f>PROPER(CustomerSupport[[#This Row],[Resolution]])</f>
        <v/>
      </c>
      <c r="T7362" t="str">
        <f>TRIM(CustomerSupport[[#This Row],[Customer Name]])</f>
        <v>Olivia Walker</v>
      </c>
      <c r="U7362">
        <f>MONTH(CustomerSupport[[#This Row],[Date of Purchase]])</f>
        <v>8</v>
      </c>
      <c r="V7362" t="str">
        <f>TEXT('Working data'!G7362,"mmmm")</f>
        <v>August</v>
      </c>
      <c r="W7362">
        <f>YEAR(CustomerSupport[[#This Row],[Date of Purchase]])</f>
        <v>2021</v>
      </c>
      <c r="X7362" t="str">
        <f t="shared" ref="X7362:X7425" si="115">IF(OR(O7362="",P7362=""),"",(P7362-O7362)*24)</f>
        <v/>
      </c>
    </row>
    <row r="7363" spans="1:24" ht="14.25" customHeight="1" x14ac:dyDescent="0.4">
      <c r="A7363">
        <v>7362</v>
      </c>
      <c r="B7363" t="s">
        <v>23807</v>
      </c>
      <c r="C7363" t="s">
        <v>23808</v>
      </c>
      <c r="D7363">
        <v>61</v>
      </c>
      <c r="E7363" t="s">
        <v>58</v>
      </c>
      <c r="F7363" t="s">
        <v>207</v>
      </c>
      <c r="G7363" s="1">
        <v>44214</v>
      </c>
      <c r="H7363" t="s">
        <v>67</v>
      </c>
      <c r="I7363" t="s">
        <v>59</v>
      </c>
      <c r="J7363" s="2" t="s">
        <v>23809</v>
      </c>
      <c r="K7363" t="s">
        <v>62</v>
      </c>
      <c r="M7363" t="s">
        <v>41</v>
      </c>
      <c r="N7363" t="s">
        <v>83</v>
      </c>
      <c r="R7363">
        <v>7362</v>
      </c>
      <c r="S7363" t="str">
        <f>PROPER(CustomerSupport[[#This Row],[Resolution]])</f>
        <v/>
      </c>
      <c r="T7363" t="str">
        <f>TRIM(CustomerSupport[[#This Row],[Customer Name]])</f>
        <v>Michael Munoz</v>
      </c>
      <c r="U7363">
        <f>MONTH(CustomerSupport[[#This Row],[Date of Purchase]])</f>
        <v>1</v>
      </c>
      <c r="V7363" t="str">
        <f>TEXT('Working data'!G7363,"mmmm")</f>
        <v>January</v>
      </c>
      <c r="W7363">
        <f>YEAR(CustomerSupport[[#This Row],[Date of Purchase]])</f>
        <v>2021</v>
      </c>
      <c r="X7363" t="str">
        <f t="shared" si="115"/>
        <v/>
      </c>
    </row>
    <row r="7364" spans="1:24" ht="14.25" customHeight="1" x14ac:dyDescent="0.4">
      <c r="A7364">
        <v>7363</v>
      </c>
      <c r="B7364" t="s">
        <v>23810</v>
      </c>
      <c r="C7364" t="s">
        <v>23811</v>
      </c>
      <c r="D7364">
        <v>24</v>
      </c>
      <c r="E7364" t="s">
        <v>29</v>
      </c>
      <c r="F7364" t="s">
        <v>107</v>
      </c>
      <c r="G7364" s="1">
        <v>44021</v>
      </c>
      <c r="H7364" t="s">
        <v>59</v>
      </c>
      <c r="I7364" t="s">
        <v>46</v>
      </c>
      <c r="J7364" s="2" t="s">
        <v>23812</v>
      </c>
      <c r="K7364" t="s">
        <v>62</v>
      </c>
      <c r="M7364" t="s">
        <v>41</v>
      </c>
      <c r="N7364" t="s">
        <v>33</v>
      </c>
      <c r="R7364">
        <v>7363</v>
      </c>
      <c r="S7364" t="str">
        <f>PROPER(CustomerSupport[[#This Row],[Resolution]])</f>
        <v/>
      </c>
      <c r="T7364" t="str">
        <f>TRIM(CustomerSupport[[#This Row],[Customer Name]])</f>
        <v>Andrew Walls</v>
      </c>
      <c r="U7364">
        <f>MONTH(CustomerSupport[[#This Row],[Date of Purchase]])</f>
        <v>7</v>
      </c>
      <c r="V7364" t="str">
        <f>TEXT('Working data'!G7364,"mmmm")</f>
        <v>July</v>
      </c>
      <c r="W7364">
        <f>YEAR(CustomerSupport[[#This Row],[Date of Purchase]])</f>
        <v>2020</v>
      </c>
      <c r="X7364" t="str">
        <f t="shared" si="115"/>
        <v/>
      </c>
    </row>
    <row r="7365" spans="1:24" ht="14.25" customHeight="1" x14ac:dyDescent="0.4">
      <c r="A7365">
        <v>7364</v>
      </c>
      <c r="B7365" t="s">
        <v>23813</v>
      </c>
      <c r="C7365" t="s">
        <v>23814</v>
      </c>
      <c r="D7365">
        <v>66</v>
      </c>
      <c r="E7365" t="s">
        <v>29</v>
      </c>
      <c r="F7365" t="s">
        <v>211</v>
      </c>
      <c r="G7365" s="1">
        <v>44526</v>
      </c>
      <c r="H7365" t="s">
        <v>67</v>
      </c>
      <c r="I7365" t="s">
        <v>141</v>
      </c>
      <c r="J7365" s="2" t="s">
        <v>23815</v>
      </c>
      <c r="K7365" t="s">
        <v>62</v>
      </c>
      <c r="M7365" t="s">
        <v>89</v>
      </c>
      <c r="N7365" t="s">
        <v>33</v>
      </c>
      <c r="R7365">
        <v>7364</v>
      </c>
      <c r="S7365" t="str">
        <f>PROPER(CustomerSupport[[#This Row],[Resolution]])</f>
        <v/>
      </c>
      <c r="T7365" t="str">
        <f>TRIM(CustomerSupport[[#This Row],[Customer Name]])</f>
        <v>Dana Taylor</v>
      </c>
      <c r="U7365">
        <f>MONTH(CustomerSupport[[#This Row],[Date of Purchase]])</f>
        <v>11</v>
      </c>
      <c r="V7365" t="str">
        <f>TEXT('Working data'!G7365,"mmmm")</f>
        <v>November</v>
      </c>
      <c r="W7365">
        <f>YEAR(CustomerSupport[[#This Row],[Date of Purchase]])</f>
        <v>2021</v>
      </c>
      <c r="X7365" t="str">
        <f t="shared" si="115"/>
        <v/>
      </c>
    </row>
    <row r="7366" spans="1:24" ht="14.25" customHeight="1" x14ac:dyDescent="0.4">
      <c r="A7366">
        <v>7365</v>
      </c>
      <c r="B7366" t="s">
        <v>23816</v>
      </c>
      <c r="C7366" t="s">
        <v>23817</v>
      </c>
      <c r="D7366">
        <v>32</v>
      </c>
      <c r="E7366" t="s">
        <v>19</v>
      </c>
      <c r="F7366" t="s">
        <v>20</v>
      </c>
      <c r="G7366" s="1">
        <v>43900</v>
      </c>
      <c r="H7366" t="s">
        <v>67</v>
      </c>
      <c r="I7366" t="s">
        <v>93</v>
      </c>
      <c r="J7366" s="2" t="s">
        <v>23818</v>
      </c>
      <c r="K7366" t="s">
        <v>24</v>
      </c>
      <c r="M7366" t="s">
        <v>41</v>
      </c>
      <c r="N7366" t="s">
        <v>55</v>
      </c>
      <c r="O7366" s="3">
        <v>45078.806064814817</v>
      </c>
      <c r="R7366">
        <v>7365</v>
      </c>
      <c r="S7366" t="str">
        <f>PROPER(CustomerSupport[[#This Row],[Resolution]])</f>
        <v/>
      </c>
      <c r="T7366" t="str">
        <f>TRIM(CustomerSupport[[#This Row],[Customer Name]])</f>
        <v>Tyler Vang</v>
      </c>
      <c r="U7366">
        <f>MONTH(CustomerSupport[[#This Row],[Date of Purchase]])</f>
        <v>3</v>
      </c>
      <c r="V7366" t="str">
        <f>TEXT('Working data'!G7366,"mmmm")</f>
        <v>March</v>
      </c>
      <c r="W7366">
        <f>YEAR(CustomerSupport[[#This Row],[Date of Purchase]])</f>
        <v>2020</v>
      </c>
      <c r="X7366" t="str">
        <f t="shared" si="115"/>
        <v/>
      </c>
    </row>
    <row r="7367" spans="1:24" ht="14.25" customHeight="1" x14ac:dyDescent="0.4">
      <c r="A7367">
        <v>7366</v>
      </c>
      <c r="B7367" t="s">
        <v>23819</v>
      </c>
      <c r="C7367" t="s">
        <v>23820</v>
      </c>
      <c r="D7367">
        <v>62</v>
      </c>
      <c r="E7367" t="s">
        <v>29</v>
      </c>
      <c r="F7367" t="s">
        <v>223</v>
      </c>
      <c r="G7367" s="1">
        <v>44236</v>
      </c>
      <c r="H7367" t="s">
        <v>45</v>
      </c>
      <c r="I7367" t="s">
        <v>37</v>
      </c>
      <c r="J7367" t="s">
        <v>23821</v>
      </c>
      <c r="K7367" t="s">
        <v>39</v>
      </c>
      <c r="L7367" t="s">
        <v>23822</v>
      </c>
      <c r="M7367" t="s">
        <v>25</v>
      </c>
      <c r="N7367" t="s">
        <v>83</v>
      </c>
      <c r="O7367" s="3">
        <v>45078.776226851849</v>
      </c>
      <c r="P7367" s="3">
        <v>45078.152615740742</v>
      </c>
      <c r="Q7367">
        <v>1</v>
      </c>
      <c r="R7367">
        <v>7366</v>
      </c>
      <c r="S7367" t="str">
        <f>PROPER(CustomerSupport[[#This Row],[Resolution]])</f>
        <v>Modern These Begin Choose Plant Game.</v>
      </c>
      <c r="T7367" t="str">
        <f>TRIM(CustomerSupport[[#This Row],[Customer Name]])</f>
        <v>Donna Sanchez</v>
      </c>
      <c r="U7367">
        <f>MONTH(CustomerSupport[[#This Row],[Date of Purchase]])</f>
        <v>2</v>
      </c>
      <c r="V7367" t="str">
        <f>TEXT('Working data'!G7367,"mmmm")</f>
        <v>February</v>
      </c>
      <c r="W7367">
        <f>YEAR(CustomerSupport[[#This Row],[Date of Purchase]])</f>
        <v>2021</v>
      </c>
      <c r="X7367">
        <f t="shared" si="115"/>
        <v>-14.966666666558012</v>
      </c>
    </row>
    <row r="7368" spans="1:24" ht="14.25" customHeight="1" x14ac:dyDescent="0.4">
      <c r="A7368">
        <v>7367</v>
      </c>
      <c r="B7368" t="s">
        <v>23823</v>
      </c>
      <c r="C7368" t="s">
        <v>23824</v>
      </c>
      <c r="D7368">
        <v>63</v>
      </c>
      <c r="E7368" t="s">
        <v>29</v>
      </c>
      <c r="F7368" t="s">
        <v>485</v>
      </c>
      <c r="G7368" s="1">
        <v>44296</v>
      </c>
      <c r="H7368" t="s">
        <v>67</v>
      </c>
      <c r="I7368" t="s">
        <v>99</v>
      </c>
      <c r="J7368" s="2" t="s">
        <v>23825</v>
      </c>
      <c r="K7368" t="s">
        <v>24</v>
      </c>
      <c r="M7368" t="s">
        <v>143</v>
      </c>
      <c r="N7368" t="s">
        <v>26</v>
      </c>
      <c r="O7368" s="3">
        <v>45078.888043981482</v>
      </c>
      <c r="R7368">
        <v>7367</v>
      </c>
      <c r="S7368" t="str">
        <f>PROPER(CustomerSupport[[#This Row],[Resolution]])</f>
        <v/>
      </c>
      <c r="T7368" t="str">
        <f>TRIM(CustomerSupport[[#This Row],[Customer Name]])</f>
        <v>Heather Lyons</v>
      </c>
      <c r="U7368">
        <f>MONTH(CustomerSupport[[#This Row],[Date of Purchase]])</f>
        <v>4</v>
      </c>
      <c r="V7368" t="str">
        <f>TEXT('Working data'!G7368,"mmmm")</f>
        <v>April</v>
      </c>
      <c r="W7368">
        <f>YEAR(CustomerSupport[[#This Row],[Date of Purchase]])</f>
        <v>2021</v>
      </c>
      <c r="X7368" t="str">
        <f t="shared" si="115"/>
        <v/>
      </c>
    </row>
    <row r="7369" spans="1:24" ht="14.25" customHeight="1" x14ac:dyDescent="0.4">
      <c r="A7369">
        <v>7368</v>
      </c>
      <c r="B7369" t="s">
        <v>23826</v>
      </c>
      <c r="C7369" t="s">
        <v>23827</v>
      </c>
      <c r="D7369">
        <v>51</v>
      </c>
      <c r="E7369" t="s">
        <v>19</v>
      </c>
      <c r="F7369" t="s">
        <v>117</v>
      </c>
      <c r="G7369" s="1">
        <v>43924</v>
      </c>
      <c r="H7369" t="s">
        <v>21</v>
      </c>
      <c r="I7369" t="s">
        <v>37</v>
      </c>
      <c r="J7369" s="2" t="s">
        <v>23828</v>
      </c>
      <c r="K7369" t="s">
        <v>24</v>
      </c>
      <c r="M7369" t="s">
        <v>25</v>
      </c>
      <c r="N7369" t="s">
        <v>33</v>
      </c>
      <c r="O7369" s="3">
        <v>45078.619317129633</v>
      </c>
      <c r="R7369">
        <v>7368</v>
      </c>
      <c r="S7369" t="str">
        <f>PROPER(CustomerSupport[[#This Row],[Resolution]])</f>
        <v/>
      </c>
      <c r="T7369" t="str">
        <f>TRIM(CustomerSupport[[#This Row],[Customer Name]])</f>
        <v>Erika Richardson</v>
      </c>
      <c r="U7369">
        <f>MONTH(CustomerSupport[[#This Row],[Date of Purchase]])</f>
        <v>4</v>
      </c>
      <c r="V7369" t="str">
        <f>TEXT('Working data'!G7369,"mmmm")</f>
        <v>April</v>
      </c>
      <c r="W7369">
        <f>YEAR(CustomerSupport[[#This Row],[Date of Purchase]])</f>
        <v>2020</v>
      </c>
      <c r="X7369" t="str">
        <f t="shared" si="115"/>
        <v/>
      </c>
    </row>
    <row r="7370" spans="1:24" ht="14.25" customHeight="1" x14ac:dyDescent="0.4">
      <c r="A7370">
        <v>7369</v>
      </c>
      <c r="B7370" t="s">
        <v>23829</v>
      </c>
      <c r="C7370" t="s">
        <v>23830</v>
      </c>
      <c r="D7370">
        <v>66</v>
      </c>
      <c r="E7370" t="s">
        <v>58</v>
      </c>
      <c r="F7370" t="s">
        <v>112</v>
      </c>
      <c r="G7370" s="1">
        <v>44038</v>
      </c>
      <c r="H7370" t="s">
        <v>59</v>
      </c>
      <c r="I7370" t="s">
        <v>77</v>
      </c>
      <c r="J7370" s="2" t="s">
        <v>23831</v>
      </c>
      <c r="K7370" t="s">
        <v>62</v>
      </c>
      <c r="M7370" t="s">
        <v>41</v>
      </c>
      <c r="N7370" t="s">
        <v>26</v>
      </c>
      <c r="R7370">
        <v>7369</v>
      </c>
      <c r="S7370" t="str">
        <f>PROPER(CustomerSupport[[#This Row],[Resolution]])</f>
        <v/>
      </c>
      <c r="T7370" t="str">
        <f>TRIM(CustomerSupport[[#This Row],[Customer Name]])</f>
        <v>Brandon Tran</v>
      </c>
      <c r="U7370">
        <f>MONTH(CustomerSupport[[#This Row],[Date of Purchase]])</f>
        <v>7</v>
      </c>
      <c r="V7370" t="str">
        <f>TEXT('Working data'!G7370,"mmmm")</f>
        <v>July</v>
      </c>
      <c r="W7370">
        <f>YEAR(CustomerSupport[[#This Row],[Date of Purchase]])</f>
        <v>2020</v>
      </c>
      <c r="X7370" t="str">
        <f t="shared" si="115"/>
        <v/>
      </c>
    </row>
    <row r="7371" spans="1:24" ht="14.25" customHeight="1" x14ac:dyDescent="0.4">
      <c r="A7371">
        <v>7370</v>
      </c>
      <c r="B7371" t="s">
        <v>8573</v>
      </c>
      <c r="C7371" t="s">
        <v>23832</v>
      </c>
      <c r="D7371">
        <v>44</v>
      </c>
      <c r="E7371" t="s">
        <v>19</v>
      </c>
      <c r="F7371" t="s">
        <v>161</v>
      </c>
      <c r="G7371" s="1">
        <v>43865</v>
      </c>
      <c r="H7371" t="s">
        <v>67</v>
      </c>
      <c r="I7371" t="s">
        <v>77</v>
      </c>
      <c r="J7371" s="2" t="s">
        <v>23833</v>
      </c>
      <c r="K7371" t="s">
        <v>62</v>
      </c>
      <c r="M7371" t="s">
        <v>89</v>
      </c>
      <c r="N7371" t="s">
        <v>83</v>
      </c>
      <c r="R7371">
        <v>7370</v>
      </c>
      <c r="S7371" t="str">
        <f>PROPER(CustomerSupport[[#This Row],[Resolution]])</f>
        <v/>
      </c>
      <c r="T7371" t="str">
        <f>TRIM(CustomerSupport[[#This Row],[Customer Name]])</f>
        <v>Nicholas Mccormick</v>
      </c>
      <c r="U7371">
        <f>MONTH(CustomerSupport[[#This Row],[Date of Purchase]])</f>
        <v>2</v>
      </c>
      <c r="V7371" t="str">
        <f>TEXT('Working data'!G7371,"mmmm")</f>
        <v>February</v>
      </c>
      <c r="W7371">
        <f>YEAR(CustomerSupport[[#This Row],[Date of Purchase]])</f>
        <v>2020</v>
      </c>
      <c r="X7371" t="str">
        <f t="shared" si="115"/>
        <v/>
      </c>
    </row>
    <row r="7372" spans="1:24" ht="14.25" customHeight="1" x14ac:dyDescent="0.4">
      <c r="A7372">
        <v>7371</v>
      </c>
      <c r="B7372" t="s">
        <v>23834</v>
      </c>
      <c r="C7372" t="s">
        <v>23835</v>
      </c>
      <c r="D7372">
        <v>20</v>
      </c>
      <c r="E7372" t="s">
        <v>19</v>
      </c>
      <c r="F7372" t="s">
        <v>383</v>
      </c>
      <c r="G7372" s="1">
        <v>43858</v>
      </c>
      <c r="H7372" t="s">
        <v>59</v>
      </c>
      <c r="I7372" t="s">
        <v>60</v>
      </c>
      <c r="J7372" s="2" t="s">
        <v>23836</v>
      </c>
      <c r="K7372" t="s">
        <v>39</v>
      </c>
      <c r="L7372" t="s">
        <v>23837</v>
      </c>
      <c r="M7372" t="s">
        <v>41</v>
      </c>
      <c r="N7372" t="s">
        <v>26</v>
      </c>
      <c r="O7372" s="3">
        <v>45078.783263888887</v>
      </c>
      <c r="P7372" s="3">
        <v>45078.045763888891</v>
      </c>
      <c r="Q7372">
        <v>5</v>
      </c>
      <c r="R7372">
        <v>7371</v>
      </c>
      <c r="S7372" t="str">
        <f>PROPER(CustomerSupport[[#This Row],[Resolution]])</f>
        <v>Test Pressure Stuff Hair Fall Against.</v>
      </c>
      <c r="T7372" t="str">
        <f>TRIM(CustomerSupport[[#This Row],[Customer Name]])</f>
        <v>Emily Daugherty</v>
      </c>
      <c r="U7372">
        <f>MONTH(CustomerSupport[[#This Row],[Date of Purchase]])</f>
        <v>1</v>
      </c>
      <c r="V7372" t="str">
        <f>TEXT('Working data'!G7372,"mmmm")</f>
        <v>January</v>
      </c>
      <c r="W7372">
        <f>YEAR(CustomerSupport[[#This Row],[Date of Purchase]])</f>
        <v>2020</v>
      </c>
      <c r="X7372">
        <f t="shared" si="115"/>
        <v>-17.699999999895226</v>
      </c>
    </row>
    <row r="7373" spans="1:24" ht="14.25" customHeight="1" x14ac:dyDescent="0.4">
      <c r="A7373">
        <v>7372</v>
      </c>
      <c r="B7373" t="s">
        <v>23838</v>
      </c>
      <c r="C7373" t="s">
        <v>23839</v>
      </c>
      <c r="D7373">
        <v>37</v>
      </c>
      <c r="E7373" t="s">
        <v>58</v>
      </c>
      <c r="F7373" t="s">
        <v>421</v>
      </c>
      <c r="G7373" s="1">
        <v>44508</v>
      </c>
      <c r="H7373" t="s">
        <v>67</v>
      </c>
      <c r="I7373" t="s">
        <v>77</v>
      </c>
      <c r="J7373" s="2" t="s">
        <v>23840</v>
      </c>
      <c r="K7373" t="s">
        <v>39</v>
      </c>
      <c r="L7373" t="s">
        <v>23841</v>
      </c>
      <c r="M7373" t="s">
        <v>25</v>
      </c>
      <c r="N7373" t="s">
        <v>26</v>
      </c>
      <c r="O7373" s="3">
        <v>45078.924942129626</v>
      </c>
      <c r="P7373" s="3">
        <v>45078.399942129632</v>
      </c>
      <c r="Q7373">
        <v>5</v>
      </c>
      <c r="R7373">
        <v>7372</v>
      </c>
      <c r="S7373" t="str">
        <f>PROPER(CustomerSupport[[#This Row],[Resolution]])</f>
        <v>Put Say Improve Report.</v>
      </c>
      <c r="T7373" t="str">
        <f>TRIM(CustomerSupport[[#This Row],[Customer Name]])</f>
        <v>Mr. Nicholas Robinson MD</v>
      </c>
      <c r="U7373">
        <f>MONTH(CustomerSupport[[#This Row],[Date of Purchase]])</f>
        <v>11</v>
      </c>
      <c r="V7373" t="str">
        <f>TEXT('Working data'!G7373,"mmmm")</f>
        <v>November</v>
      </c>
      <c r="W7373">
        <f>YEAR(CustomerSupport[[#This Row],[Date of Purchase]])</f>
        <v>2021</v>
      </c>
      <c r="X7373">
        <f t="shared" si="115"/>
        <v>-12.599999999860302</v>
      </c>
    </row>
    <row r="7374" spans="1:24" ht="14.25" customHeight="1" x14ac:dyDescent="0.4">
      <c r="A7374">
        <v>7373</v>
      </c>
      <c r="B7374" t="s">
        <v>23842</v>
      </c>
      <c r="C7374" t="s">
        <v>23843</v>
      </c>
      <c r="D7374">
        <v>70</v>
      </c>
      <c r="E7374" t="s">
        <v>58</v>
      </c>
      <c r="F7374" t="s">
        <v>281</v>
      </c>
      <c r="G7374" s="1">
        <v>44406</v>
      </c>
      <c r="H7374" t="s">
        <v>66</v>
      </c>
      <c r="I7374" t="s">
        <v>177</v>
      </c>
      <c r="J7374" s="2" t="s">
        <v>23844</v>
      </c>
      <c r="K7374" t="s">
        <v>62</v>
      </c>
      <c r="M7374" t="s">
        <v>25</v>
      </c>
      <c r="N7374" t="s">
        <v>55</v>
      </c>
      <c r="R7374">
        <v>7373</v>
      </c>
      <c r="S7374" t="str">
        <f>PROPER(CustomerSupport[[#This Row],[Resolution]])</f>
        <v/>
      </c>
      <c r="T7374" t="str">
        <f>TRIM(CustomerSupport[[#This Row],[Customer Name]])</f>
        <v>Spencer Harris</v>
      </c>
      <c r="U7374">
        <f>MONTH(CustomerSupport[[#This Row],[Date of Purchase]])</f>
        <v>7</v>
      </c>
      <c r="V7374" t="str">
        <f>TEXT('Working data'!G7374,"mmmm")</f>
        <v>July</v>
      </c>
      <c r="W7374">
        <f>YEAR(CustomerSupport[[#This Row],[Date of Purchase]])</f>
        <v>2021</v>
      </c>
      <c r="X7374" t="str">
        <f t="shared" si="115"/>
        <v/>
      </c>
    </row>
    <row r="7375" spans="1:24" ht="14.25" customHeight="1" x14ac:dyDescent="0.4">
      <c r="A7375">
        <v>7374</v>
      </c>
      <c r="B7375" t="s">
        <v>23845</v>
      </c>
      <c r="C7375" t="s">
        <v>23846</v>
      </c>
      <c r="D7375">
        <v>38</v>
      </c>
      <c r="E7375" t="s">
        <v>58</v>
      </c>
      <c r="F7375" t="s">
        <v>107</v>
      </c>
      <c r="G7375" s="1">
        <v>44300</v>
      </c>
      <c r="H7375" t="s">
        <v>67</v>
      </c>
      <c r="I7375" t="s">
        <v>22</v>
      </c>
      <c r="J7375" s="2" t="s">
        <v>23847</v>
      </c>
      <c r="K7375" t="s">
        <v>39</v>
      </c>
      <c r="L7375" t="s">
        <v>23848</v>
      </c>
      <c r="M7375" t="s">
        <v>89</v>
      </c>
      <c r="N7375" t="s">
        <v>55</v>
      </c>
      <c r="O7375" s="3">
        <v>45078.794409722221</v>
      </c>
      <c r="P7375" s="3">
        <v>45078.092326388891</v>
      </c>
      <c r="Q7375">
        <v>5</v>
      </c>
      <c r="R7375">
        <v>7374</v>
      </c>
      <c r="S7375" t="str">
        <f>PROPER(CustomerSupport[[#This Row],[Resolution]])</f>
        <v>Few Follow Member.</v>
      </c>
      <c r="T7375" t="str">
        <f>TRIM(CustomerSupport[[#This Row],[Customer Name]])</f>
        <v>Donald Gilbert</v>
      </c>
      <c r="U7375">
        <f>MONTH(CustomerSupport[[#This Row],[Date of Purchase]])</f>
        <v>4</v>
      </c>
      <c r="V7375" t="str">
        <f>TEXT('Working data'!G7375,"mmmm")</f>
        <v>April</v>
      </c>
      <c r="W7375">
        <f>YEAR(CustomerSupport[[#This Row],[Date of Purchase]])</f>
        <v>2021</v>
      </c>
      <c r="X7375">
        <f t="shared" si="115"/>
        <v>-16.849999999918509</v>
      </c>
    </row>
    <row r="7376" spans="1:24" ht="14.25" customHeight="1" x14ac:dyDescent="0.4">
      <c r="A7376">
        <v>7375</v>
      </c>
      <c r="B7376" t="s">
        <v>23849</v>
      </c>
      <c r="C7376" t="s">
        <v>23850</v>
      </c>
      <c r="D7376">
        <v>47</v>
      </c>
      <c r="E7376" t="s">
        <v>29</v>
      </c>
      <c r="F7376" t="s">
        <v>71</v>
      </c>
      <c r="G7376" s="1">
        <v>44250</v>
      </c>
      <c r="H7376" t="s">
        <v>59</v>
      </c>
      <c r="I7376" t="s">
        <v>141</v>
      </c>
      <c r="J7376" s="2" t="s">
        <v>23851</v>
      </c>
      <c r="K7376" t="s">
        <v>39</v>
      </c>
      <c r="L7376" t="s">
        <v>23852</v>
      </c>
      <c r="M7376" t="s">
        <v>41</v>
      </c>
      <c r="N7376" t="s">
        <v>26</v>
      </c>
      <c r="O7376" s="3">
        <v>45078.903449074074</v>
      </c>
      <c r="P7376" s="3">
        <v>45078.707615740743</v>
      </c>
      <c r="Q7376">
        <v>1</v>
      </c>
      <c r="R7376">
        <v>7375</v>
      </c>
      <c r="S7376" t="str">
        <f>PROPER(CustomerSupport[[#This Row],[Resolution]])</f>
        <v>Window Range Building See Answer Job Boy.</v>
      </c>
      <c r="T7376" t="str">
        <f>TRIM(CustomerSupport[[#This Row],[Customer Name]])</f>
        <v>Jason Nelson</v>
      </c>
      <c r="U7376">
        <f>MONTH(CustomerSupport[[#This Row],[Date of Purchase]])</f>
        <v>2</v>
      </c>
      <c r="V7376" t="str">
        <f>TEXT('Working data'!G7376,"mmmm")</f>
        <v>February</v>
      </c>
      <c r="W7376">
        <f>YEAR(CustomerSupport[[#This Row],[Date of Purchase]])</f>
        <v>2021</v>
      </c>
      <c r="X7376">
        <f t="shared" si="115"/>
        <v>-4.6999999999534339</v>
      </c>
    </row>
    <row r="7377" spans="1:24" ht="14.25" customHeight="1" x14ac:dyDescent="0.4">
      <c r="A7377">
        <v>7376</v>
      </c>
      <c r="B7377" t="s">
        <v>23853</v>
      </c>
      <c r="C7377" t="s">
        <v>23854</v>
      </c>
      <c r="D7377">
        <v>26</v>
      </c>
      <c r="E7377" t="s">
        <v>19</v>
      </c>
      <c r="F7377" t="s">
        <v>44</v>
      </c>
      <c r="G7377" s="1">
        <v>44379</v>
      </c>
      <c r="H7377" t="s">
        <v>45</v>
      </c>
      <c r="I7377" t="s">
        <v>150</v>
      </c>
      <c r="J7377" s="2" t="s">
        <v>23855</v>
      </c>
      <c r="K7377" t="s">
        <v>24</v>
      </c>
      <c r="M7377" t="s">
        <v>41</v>
      </c>
      <c r="N7377" t="s">
        <v>33</v>
      </c>
      <c r="O7377" s="3">
        <v>45078.027754629627</v>
      </c>
      <c r="R7377">
        <v>7376</v>
      </c>
      <c r="S7377" t="str">
        <f>PROPER(CustomerSupport[[#This Row],[Resolution]])</f>
        <v/>
      </c>
      <c r="T7377" t="str">
        <f>TRIM(CustomerSupport[[#This Row],[Customer Name]])</f>
        <v>Jennifer Fernandez</v>
      </c>
      <c r="U7377">
        <f>MONTH(CustomerSupport[[#This Row],[Date of Purchase]])</f>
        <v>7</v>
      </c>
      <c r="V7377" t="str">
        <f>TEXT('Working data'!G7377,"mmmm")</f>
        <v>July</v>
      </c>
      <c r="W7377">
        <f>YEAR(CustomerSupport[[#This Row],[Date of Purchase]])</f>
        <v>2021</v>
      </c>
      <c r="X7377" t="str">
        <f t="shared" si="115"/>
        <v/>
      </c>
    </row>
    <row r="7378" spans="1:24" ht="14.25" customHeight="1" x14ac:dyDescent="0.4">
      <c r="A7378">
        <v>7377</v>
      </c>
      <c r="B7378" t="s">
        <v>23856</v>
      </c>
      <c r="C7378" t="s">
        <v>23857</v>
      </c>
      <c r="D7378">
        <v>23</v>
      </c>
      <c r="E7378" t="s">
        <v>29</v>
      </c>
      <c r="F7378" t="s">
        <v>249</v>
      </c>
      <c r="G7378" s="1">
        <v>44305</v>
      </c>
      <c r="H7378" t="s">
        <v>59</v>
      </c>
      <c r="I7378" t="s">
        <v>93</v>
      </c>
      <c r="J7378" s="2" t="s">
        <v>23858</v>
      </c>
      <c r="K7378" t="s">
        <v>62</v>
      </c>
      <c r="M7378" t="s">
        <v>143</v>
      </c>
      <c r="N7378" t="s">
        <v>26</v>
      </c>
      <c r="R7378">
        <v>7377</v>
      </c>
      <c r="S7378" t="str">
        <f>PROPER(CustomerSupport[[#This Row],[Resolution]])</f>
        <v/>
      </c>
      <c r="T7378" t="str">
        <f>TRIM(CustomerSupport[[#This Row],[Customer Name]])</f>
        <v>Elijah Waller</v>
      </c>
      <c r="U7378">
        <f>MONTH(CustomerSupport[[#This Row],[Date of Purchase]])</f>
        <v>4</v>
      </c>
      <c r="V7378" t="str">
        <f>TEXT('Working data'!G7378,"mmmm")</f>
        <v>April</v>
      </c>
      <c r="W7378">
        <f>YEAR(CustomerSupport[[#This Row],[Date of Purchase]])</f>
        <v>2021</v>
      </c>
      <c r="X7378" t="str">
        <f t="shared" si="115"/>
        <v/>
      </c>
    </row>
    <row r="7379" spans="1:24" ht="14.25" customHeight="1" x14ac:dyDescent="0.4">
      <c r="A7379">
        <v>7378</v>
      </c>
      <c r="B7379" t="s">
        <v>6093</v>
      </c>
      <c r="C7379" t="s">
        <v>23859</v>
      </c>
      <c r="D7379">
        <v>53</v>
      </c>
      <c r="E7379" t="s">
        <v>58</v>
      </c>
      <c r="F7379" t="s">
        <v>112</v>
      </c>
      <c r="G7379" s="1">
        <v>43884</v>
      </c>
      <c r="H7379" t="s">
        <v>67</v>
      </c>
      <c r="I7379" t="s">
        <v>22</v>
      </c>
      <c r="J7379" s="2" t="s">
        <v>23860</v>
      </c>
      <c r="K7379" t="s">
        <v>39</v>
      </c>
      <c r="L7379" t="s">
        <v>23861</v>
      </c>
      <c r="M7379" t="s">
        <v>25</v>
      </c>
      <c r="N7379" t="s">
        <v>33</v>
      </c>
      <c r="O7379" s="3">
        <v>45078.315983796296</v>
      </c>
      <c r="P7379" s="3">
        <v>45078.179872685185</v>
      </c>
      <c r="Q7379">
        <v>4</v>
      </c>
      <c r="R7379">
        <v>7378</v>
      </c>
      <c r="S7379" t="str">
        <f>PROPER(CustomerSupport[[#This Row],[Resolution]])</f>
        <v>Hear Career Production Cost.</v>
      </c>
      <c r="T7379" t="str">
        <f>TRIM(CustomerSupport[[#This Row],[Customer Name]])</f>
        <v>David James</v>
      </c>
      <c r="U7379">
        <f>MONTH(CustomerSupport[[#This Row],[Date of Purchase]])</f>
        <v>2</v>
      </c>
      <c r="V7379" t="str">
        <f>TEXT('Working data'!G7379,"mmmm")</f>
        <v>February</v>
      </c>
      <c r="W7379">
        <f>YEAR(CustomerSupport[[#This Row],[Date of Purchase]])</f>
        <v>2020</v>
      </c>
      <c r="X7379">
        <f t="shared" si="115"/>
        <v>-3.2666666666627862</v>
      </c>
    </row>
    <row r="7380" spans="1:24" ht="14.25" customHeight="1" x14ac:dyDescent="0.4">
      <c r="A7380">
        <v>7379</v>
      </c>
      <c r="B7380" t="s">
        <v>23862</v>
      </c>
      <c r="C7380" t="s">
        <v>23863</v>
      </c>
      <c r="D7380">
        <v>30</v>
      </c>
      <c r="E7380" t="s">
        <v>58</v>
      </c>
      <c r="F7380" t="s">
        <v>134</v>
      </c>
      <c r="G7380" s="1">
        <v>43888</v>
      </c>
      <c r="H7380" t="s">
        <v>45</v>
      </c>
      <c r="I7380" t="s">
        <v>59</v>
      </c>
      <c r="J7380" s="2" t="s">
        <v>23864</v>
      </c>
      <c r="K7380" t="s">
        <v>24</v>
      </c>
      <c r="M7380" t="s">
        <v>143</v>
      </c>
      <c r="N7380" t="s">
        <v>83</v>
      </c>
      <c r="O7380" s="3">
        <v>45078.18545138889</v>
      </c>
      <c r="R7380">
        <v>7379</v>
      </c>
      <c r="S7380" t="str">
        <f>PROPER(CustomerSupport[[#This Row],[Resolution]])</f>
        <v/>
      </c>
      <c r="T7380" t="str">
        <f>TRIM(CustomerSupport[[#This Row],[Customer Name]])</f>
        <v>George Martin</v>
      </c>
      <c r="U7380">
        <f>MONTH(CustomerSupport[[#This Row],[Date of Purchase]])</f>
        <v>2</v>
      </c>
      <c r="V7380" t="str">
        <f>TEXT('Working data'!G7380,"mmmm")</f>
        <v>February</v>
      </c>
      <c r="W7380">
        <f>YEAR(CustomerSupport[[#This Row],[Date of Purchase]])</f>
        <v>2020</v>
      </c>
      <c r="X7380" t="str">
        <f t="shared" si="115"/>
        <v/>
      </c>
    </row>
    <row r="7381" spans="1:24" ht="14.25" customHeight="1" x14ac:dyDescent="0.4">
      <c r="A7381">
        <v>7380</v>
      </c>
      <c r="B7381" t="s">
        <v>23865</v>
      </c>
      <c r="C7381" t="s">
        <v>23866</v>
      </c>
      <c r="D7381">
        <v>68</v>
      </c>
      <c r="E7381" t="s">
        <v>58</v>
      </c>
      <c r="F7381" t="s">
        <v>129</v>
      </c>
      <c r="G7381" s="1">
        <v>44448</v>
      </c>
      <c r="H7381" t="s">
        <v>66</v>
      </c>
      <c r="I7381" t="s">
        <v>46</v>
      </c>
      <c r="J7381" t="s">
        <v>23867</v>
      </c>
      <c r="K7381" t="s">
        <v>24</v>
      </c>
      <c r="M7381" t="s">
        <v>143</v>
      </c>
      <c r="N7381" t="s">
        <v>83</v>
      </c>
      <c r="O7381" s="3">
        <v>45078.447974537034</v>
      </c>
      <c r="R7381">
        <v>7380</v>
      </c>
      <c r="S7381" t="str">
        <f>PROPER(CustomerSupport[[#This Row],[Resolution]])</f>
        <v/>
      </c>
      <c r="T7381" t="str">
        <f>TRIM(CustomerSupport[[#This Row],[Customer Name]])</f>
        <v>Michael Irwin</v>
      </c>
      <c r="U7381">
        <f>MONTH(CustomerSupport[[#This Row],[Date of Purchase]])</f>
        <v>9</v>
      </c>
      <c r="V7381" t="str">
        <f>TEXT('Working data'!G7381,"mmmm")</f>
        <v>September</v>
      </c>
      <c r="W7381">
        <f>YEAR(CustomerSupport[[#This Row],[Date of Purchase]])</f>
        <v>2021</v>
      </c>
      <c r="X7381" t="str">
        <f t="shared" si="115"/>
        <v/>
      </c>
    </row>
    <row r="7382" spans="1:24" ht="14.25" customHeight="1" x14ac:dyDescent="0.4">
      <c r="A7382">
        <v>7381</v>
      </c>
      <c r="B7382" t="s">
        <v>23868</v>
      </c>
      <c r="C7382" t="s">
        <v>23869</v>
      </c>
      <c r="D7382">
        <v>59</v>
      </c>
      <c r="E7382" t="s">
        <v>29</v>
      </c>
      <c r="F7382" t="s">
        <v>65</v>
      </c>
      <c r="G7382" s="1">
        <v>44303</v>
      </c>
      <c r="H7382" t="s">
        <v>45</v>
      </c>
      <c r="I7382" t="s">
        <v>67</v>
      </c>
      <c r="J7382" s="2" t="s">
        <v>23870</v>
      </c>
      <c r="K7382" t="s">
        <v>62</v>
      </c>
      <c r="M7382" t="s">
        <v>89</v>
      </c>
      <c r="N7382" t="s">
        <v>83</v>
      </c>
      <c r="R7382">
        <v>7381</v>
      </c>
      <c r="S7382" t="str">
        <f>PROPER(CustomerSupport[[#This Row],[Resolution]])</f>
        <v/>
      </c>
      <c r="T7382" t="str">
        <f>TRIM(CustomerSupport[[#This Row],[Customer Name]])</f>
        <v>Mary Douglas</v>
      </c>
      <c r="U7382">
        <f>MONTH(CustomerSupport[[#This Row],[Date of Purchase]])</f>
        <v>4</v>
      </c>
      <c r="V7382" t="str">
        <f>TEXT('Working data'!G7382,"mmmm")</f>
        <v>April</v>
      </c>
      <c r="W7382">
        <f>YEAR(CustomerSupport[[#This Row],[Date of Purchase]])</f>
        <v>2021</v>
      </c>
      <c r="X7382" t="str">
        <f t="shared" si="115"/>
        <v/>
      </c>
    </row>
    <row r="7383" spans="1:24" ht="14.25" customHeight="1" x14ac:dyDescent="0.4">
      <c r="A7383">
        <v>7382</v>
      </c>
      <c r="B7383" t="s">
        <v>23871</v>
      </c>
      <c r="C7383" t="s">
        <v>23872</v>
      </c>
      <c r="D7383">
        <v>62</v>
      </c>
      <c r="E7383" t="s">
        <v>29</v>
      </c>
      <c r="F7383" t="s">
        <v>86</v>
      </c>
      <c r="G7383" s="1">
        <v>44416</v>
      </c>
      <c r="H7383" t="s">
        <v>59</v>
      </c>
      <c r="I7383" t="s">
        <v>46</v>
      </c>
      <c r="J7383" t="s">
        <v>23873</v>
      </c>
      <c r="K7383" t="s">
        <v>24</v>
      </c>
      <c r="M7383" t="s">
        <v>25</v>
      </c>
      <c r="N7383" t="s">
        <v>83</v>
      </c>
      <c r="O7383" s="3">
        <v>45078.446608796294</v>
      </c>
      <c r="R7383">
        <v>7382</v>
      </c>
      <c r="S7383" t="str">
        <f>PROPER(CustomerSupport[[#This Row],[Resolution]])</f>
        <v/>
      </c>
      <c r="T7383" t="str">
        <f>TRIM(CustomerSupport[[#This Row],[Customer Name]])</f>
        <v>Gregory Garcia</v>
      </c>
      <c r="U7383">
        <f>MONTH(CustomerSupport[[#This Row],[Date of Purchase]])</f>
        <v>8</v>
      </c>
      <c r="V7383" t="str">
        <f>TEXT('Working data'!G7383,"mmmm")</f>
        <v>August</v>
      </c>
      <c r="W7383">
        <f>YEAR(CustomerSupport[[#This Row],[Date of Purchase]])</f>
        <v>2021</v>
      </c>
      <c r="X7383" t="str">
        <f t="shared" si="115"/>
        <v/>
      </c>
    </row>
    <row r="7384" spans="1:24" ht="14.25" customHeight="1" x14ac:dyDescent="0.4">
      <c r="A7384">
        <v>7383</v>
      </c>
      <c r="B7384" t="s">
        <v>23874</v>
      </c>
      <c r="C7384" t="s">
        <v>23875</v>
      </c>
      <c r="D7384">
        <v>46</v>
      </c>
      <c r="E7384" t="s">
        <v>58</v>
      </c>
      <c r="F7384" t="s">
        <v>211</v>
      </c>
      <c r="G7384" s="1">
        <v>44307</v>
      </c>
      <c r="H7384" t="s">
        <v>21</v>
      </c>
      <c r="I7384" t="s">
        <v>59</v>
      </c>
      <c r="J7384" s="2" t="s">
        <v>23876</v>
      </c>
      <c r="K7384" t="s">
        <v>24</v>
      </c>
      <c r="M7384" t="s">
        <v>143</v>
      </c>
      <c r="N7384" t="s">
        <v>26</v>
      </c>
      <c r="O7384" s="3">
        <v>45078.482743055552</v>
      </c>
      <c r="R7384">
        <v>7383</v>
      </c>
      <c r="S7384" t="str">
        <f>PROPER(CustomerSupport[[#This Row],[Resolution]])</f>
        <v/>
      </c>
      <c r="T7384" t="str">
        <f>TRIM(CustomerSupport[[#This Row],[Customer Name]])</f>
        <v>Jose Brooks</v>
      </c>
      <c r="U7384">
        <f>MONTH(CustomerSupport[[#This Row],[Date of Purchase]])</f>
        <v>4</v>
      </c>
      <c r="V7384" t="str">
        <f>TEXT('Working data'!G7384,"mmmm")</f>
        <v>April</v>
      </c>
      <c r="W7384">
        <f>YEAR(CustomerSupport[[#This Row],[Date of Purchase]])</f>
        <v>2021</v>
      </c>
      <c r="X7384" t="str">
        <f t="shared" si="115"/>
        <v/>
      </c>
    </row>
    <row r="7385" spans="1:24" ht="14.25" customHeight="1" x14ac:dyDescent="0.4">
      <c r="A7385">
        <v>7384</v>
      </c>
      <c r="B7385" t="s">
        <v>23877</v>
      </c>
      <c r="C7385" t="s">
        <v>23878</v>
      </c>
      <c r="D7385">
        <v>26</v>
      </c>
      <c r="E7385" t="s">
        <v>58</v>
      </c>
      <c r="F7385" t="s">
        <v>30</v>
      </c>
      <c r="G7385" s="1">
        <v>43889</v>
      </c>
      <c r="H7385" t="s">
        <v>45</v>
      </c>
      <c r="I7385" t="s">
        <v>177</v>
      </c>
      <c r="J7385" s="2" t="s">
        <v>23879</v>
      </c>
      <c r="K7385" t="s">
        <v>62</v>
      </c>
      <c r="M7385" t="s">
        <v>143</v>
      </c>
      <c r="N7385" t="s">
        <v>83</v>
      </c>
      <c r="R7385">
        <v>7384</v>
      </c>
      <c r="S7385" t="str">
        <f>PROPER(CustomerSupport[[#This Row],[Resolution]])</f>
        <v/>
      </c>
      <c r="T7385" t="str">
        <f>TRIM(CustomerSupport[[#This Row],[Customer Name]])</f>
        <v>Andrea Castaneda</v>
      </c>
      <c r="U7385">
        <f>MONTH(CustomerSupport[[#This Row],[Date of Purchase]])</f>
        <v>2</v>
      </c>
      <c r="V7385" t="str">
        <f>TEXT('Working data'!G7385,"mmmm")</f>
        <v>February</v>
      </c>
      <c r="W7385">
        <f>YEAR(CustomerSupport[[#This Row],[Date of Purchase]])</f>
        <v>2020</v>
      </c>
      <c r="X7385" t="str">
        <f t="shared" si="115"/>
        <v/>
      </c>
    </row>
    <row r="7386" spans="1:24" ht="14.25" customHeight="1" x14ac:dyDescent="0.4">
      <c r="A7386">
        <v>7385</v>
      </c>
      <c r="B7386" t="s">
        <v>23880</v>
      </c>
      <c r="C7386" t="s">
        <v>23881</v>
      </c>
      <c r="D7386">
        <v>48</v>
      </c>
      <c r="E7386" t="s">
        <v>29</v>
      </c>
      <c r="F7386" t="s">
        <v>655</v>
      </c>
      <c r="G7386" s="1">
        <v>43985</v>
      </c>
      <c r="H7386" t="s">
        <v>21</v>
      </c>
      <c r="I7386" t="s">
        <v>22</v>
      </c>
      <c r="J7386" s="2" t="s">
        <v>23882</v>
      </c>
      <c r="K7386" t="s">
        <v>24</v>
      </c>
      <c r="M7386" t="s">
        <v>89</v>
      </c>
      <c r="N7386" t="s">
        <v>55</v>
      </c>
      <c r="O7386" s="3">
        <v>45078.450138888889</v>
      </c>
      <c r="R7386">
        <v>7385</v>
      </c>
      <c r="S7386" t="str">
        <f>PROPER(CustomerSupport[[#This Row],[Resolution]])</f>
        <v/>
      </c>
      <c r="T7386" t="str">
        <f>TRIM(CustomerSupport[[#This Row],[Customer Name]])</f>
        <v>Tanya Smith</v>
      </c>
      <c r="U7386">
        <f>MONTH(CustomerSupport[[#This Row],[Date of Purchase]])</f>
        <v>6</v>
      </c>
      <c r="V7386" t="str">
        <f>TEXT('Working data'!G7386,"mmmm")</f>
        <v>June</v>
      </c>
      <c r="W7386">
        <f>YEAR(CustomerSupport[[#This Row],[Date of Purchase]])</f>
        <v>2020</v>
      </c>
      <c r="X7386" t="str">
        <f t="shared" si="115"/>
        <v/>
      </c>
    </row>
    <row r="7387" spans="1:24" ht="14.25" customHeight="1" x14ac:dyDescent="0.4">
      <c r="A7387">
        <v>7386</v>
      </c>
      <c r="B7387" t="s">
        <v>23883</v>
      </c>
      <c r="C7387" t="s">
        <v>23884</v>
      </c>
      <c r="D7387">
        <v>19</v>
      </c>
      <c r="E7387" t="s">
        <v>29</v>
      </c>
      <c r="F7387" t="s">
        <v>44</v>
      </c>
      <c r="G7387" s="1">
        <v>44414</v>
      </c>
      <c r="H7387" t="s">
        <v>21</v>
      </c>
      <c r="I7387" t="s">
        <v>59</v>
      </c>
      <c r="J7387" s="2" t="s">
        <v>23885</v>
      </c>
      <c r="K7387" t="s">
        <v>62</v>
      </c>
      <c r="M7387" t="s">
        <v>41</v>
      </c>
      <c r="N7387" t="s">
        <v>83</v>
      </c>
      <c r="R7387">
        <v>7386</v>
      </c>
      <c r="S7387" t="str">
        <f>PROPER(CustomerSupport[[#This Row],[Resolution]])</f>
        <v/>
      </c>
      <c r="T7387" t="str">
        <f>TRIM(CustomerSupport[[#This Row],[Customer Name]])</f>
        <v>Danielle Hardy</v>
      </c>
      <c r="U7387">
        <f>MONTH(CustomerSupport[[#This Row],[Date of Purchase]])</f>
        <v>8</v>
      </c>
      <c r="V7387" t="str">
        <f>TEXT('Working data'!G7387,"mmmm")</f>
        <v>August</v>
      </c>
      <c r="W7387">
        <f>YEAR(CustomerSupport[[#This Row],[Date of Purchase]])</f>
        <v>2021</v>
      </c>
      <c r="X7387" t="str">
        <f t="shared" si="115"/>
        <v/>
      </c>
    </row>
    <row r="7388" spans="1:24" ht="14.25" customHeight="1" x14ac:dyDescent="0.4">
      <c r="A7388">
        <v>7387</v>
      </c>
      <c r="B7388" t="s">
        <v>23886</v>
      </c>
      <c r="C7388" t="s">
        <v>23887</v>
      </c>
      <c r="D7388">
        <v>26</v>
      </c>
      <c r="E7388" t="s">
        <v>58</v>
      </c>
      <c r="F7388" t="s">
        <v>339</v>
      </c>
      <c r="G7388" s="1">
        <v>43992</v>
      </c>
      <c r="H7388" t="s">
        <v>66</v>
      </c>
      <c r="I7388" t="s">
        <v>67</v>
      </c>
      <c r="J7388" s="2" t="s">
        <v>23888</v>
      </c>
      <c r="K7388" t="s">
        <v>39</v>
      </c>
      <c r="L7388" t="s">
        <v>23889</v>
      </c>
      <c r="M7388" t="s">
        <v>89</v>
      </c>
      <c r="N7388" t="s">
        <v>55</v>
      </c>
      <c r="O7388" s="3">
        <v>45078.237662037034</v>
      </c>
      <c r="P7388" s="3">
        <v>45078.027245370373</v>
      </c>
      <c r="Q7388">
        <v>5</v>
      </c>
      <c r="R7388">
        <v>7387</v>
      </c>
      <c r="S7388" t="str">
        <f>PROPER(CustomerSupport[[#This Row],[Resolution]])</f>
        <v>Law Six Example His Together.</v>
      </c>
      <c r="T7388" t="str">
        <f>TRIM(CustomerSupport[[#This Row],[Customer Name]])</f>
        <v>Courtney Guerrero</v>
      </c>
      <c r="U7388">
        <f>MONTH(CustomerSupport[[#This Row],[Date of Purchase]])</f>
        <v>6</v>
      </c>
      <c r="V7388" t="str">
        <f>TEXT('Working data'!G7388,"mmmm")</f>
        <v>June</v>
      </c>
      <c r="W7388">
        <f>YEAR(CustomerSupport[[#This Row],[Date of Purchase]])</f>
        <v>2020</v>
      </c>
      <c r="X7388">
        <f t="shared" si="115"/>
        <v>-5.0499999998719431</v>
      </c>
    </row>
    <row r="7389" spans="1:24" ht="14.25" customHeight="1" x14ac:dyDescent="0.4">
      <c r="A7389">
        <v>7388</v>
      </c>
      <c r="B7389" t="s">
        <v>23890</v>
      </c>
      <c r="C7389" t="s">
        <v>23891</v>
      </c>
      <c r="D7389">
        <v>42</v>
      </c>
      <c r="E7389" t="s">
        <v>58</v>
      </c>
      <c r="F7389" t="s">
        <v>65</v>
      </c>
      <c r="G7389" s="1">
        <v>44215</v>
      </c>
      <c r="H7389" t="s">
        <v>66</v>
      </c>
      <c r="I7389" t="s">
        <v>72</v>
      </c>
      <c r="J7389" t="s">
        <v>23892</v>
      </c>
      <c r="K7389" t="s">
        <v>39</v>
      </c>
      <c r="L7389" t="s">
        <v>23893</v>
      </c>
      <c r="M7389" t="s">
        <v>143</v>
      </c>
      <c r="N7389" t="s">
        <v>33</v>
      </c>
      <c r="O7389" s="3">
        <v>45078.818240740744</v>
      </c>
      <c r="P7389" s="3">
        <v>45078.582129629627</v>
      </c>
      <c r="Q7389">
        <v>3</v>
      </c>
      <c r="R7389">
        <v>7388</v>
      </c>
      <c r="S7389" t="str">
        <f>PROPER(CustomerSupport[[#This Row],[Resolution]])</f>
        <v>Sing Good Little Activity Loss.</v>
      </c>
      <c r="T7389" t="str">
        <f>TRIM(CustomerSupport[[#This Row],[Customer Name]])</f>
        <v>Amber Stewart</v>
      </c>
      <c r="U7389">
        <f>MONTH(CustomerSupport[[#This Row],[Date of Purchase]])</f>
        <v>1</v>
      </c>
      <c r="V7389" t="str">
        <f>TEXT('Working data'!G7389,"mmmm")</f>
        <v>January</v>
      </c>
      <c r="W7389">
        <f>YEAR(CustomerSupport[[#This Row],[Date of Purchase]])</f>
        <v>2021</v>
      </c>
      <c r="X7389">
        <f t="shared" si="115"/>
        <v>-5.6666666668024845</v>
      </c>
    </row>
    <row r="7390" spans="1:24" ht="14.25" customHeight="1" x14ac:dyDescent="0.4">
      <c r="A7390">
        <v>7389</v>
      </c>
      <c r="B7390" t="s">
        <v>23894</v>
      </c>
      <c r="C7390" t="s">
        <v>23895</v>
      </c>
      <c r="D7390">
        <v>48</v>
      </c>
      <c r="E7390" t="s">
        <v>19</v>
      </c>
      <c r="F7390" t="s">
        <v>65</v>
      </c>
      <c r="G7390" s="1">
        <v>44170</v>
      </c>
      <c r="H7390" t="s">
        <v>45</v>
      </c>
      <c r="I7390" t="s">
        <v>113</v>
      </c>
      <c r="J7390" s="2" t="s">
        <v>23896</v>
      </c>
      <c r="K7390" t="s">
        <v>39</v>
      </c>
      <c r="L7390" t="s">
        <v>23897</v>
      </c>
      <c r="M7390" t="s">
        <v>89</v>
      </c>
      <c r="N7390" t="s">
        <v>55</v>
      </c>
      <c r="O7390" s="3">
        <v>45078.17728009259</v>
      </c>
      <c r="P7390" s="3">
        <v>45078.561307870368</v>
      </c>
      <c r="Q7390">
        <v>5</v>
      </c>
      <c r="R7390">
        <v>7389</v>
      </c>
      <c r="S7390" t="str">
        <f>PROPER(CustomerSupport[[#This Row],[Resolution]])</f>
        <v>Point Order Play Land Officer.</v>
      </c>
      <c r="T7390" t="str">
        <f>TRIM(CustomerSupport[[#This Row],[Customer Name]])</f>
        <v>Terri Mcgrath</v>
      </c>
      <c r="U7390">
        <f>MONTH(CustomerSupport[[#This Row],[Date of Purchase]])</f>
        <v>12</v>
      </c>
      <c r="V7390" t="str">
        <f>TEXT('Working data'!G7390,"mmmm")</f>
        <v>December</v>
      </c>
      <c r="W7390">
        <f>YEAR(CustomerSupport[[#This Row],[Date of Purchase]])</f>
        <v>2020</v>
      </c>
      <c r="X7390">
        <f t="shared" si="115"/>
        <v>9.2166666666744277</v>
      </c>
    </row>
    <row r="7391" spans="1:24" ht="14.25" customHeight="1" x14ac:dyDescent="0.4">
      <c r="A7391">
        <v>7390</v>
      </c>
      <c r="B7391" t="s">
        <v>23898</v>
      </c>
      <c r="C7391" t="s">
        <v>23899</v>
      </c>
      <c r="D7391">
        <v>44</v>
      </c>
      <c r="E7391" t="s">
        <v>29</v>
      </c>
      <c r="F7391" t="s">
        <v>339</v>
      </c>
      <c r="G7391" s="1">
        <v>44354</v>
      </c>
      <c r="H7391" t="s">
        <v>66</v>
      </c>
      <c r="I7391" t="s">
        <v>67</v>
      </c>
      <c r="J7391" s="2" t="s">
        <v>23900</v>
      </c>
      <c r="K7391" t="s">
        <v>39</v>
      </c>
      <c r="L7391" t="s">
        <v>23901</v>
      </c>
      <c r="M7391" t="s">
        <v>25</v>
      </c>
      <c r="N7391" t="s">
        <v>33</v>
      </c>
      <c r="O7391" s="3">
        <v>45078.854386574072</v>
      </c>
      <c r="P7391" s="3">
        <v>45078.703692129631</v>
      </c>
      <c r="Q7391">
        <v>4</v>
      </c>
      <c r="R7391">
        <v>7390</v>
      </c>
      <c r="S7391" t="str">
        <f>PROPER(CustomerSupport[[#This Row],[Resolution]])</f>
        <v>Place Free Information Continue Remember Because.</v>
      </c>
      <c r="T7391" t="str">
        <f>TRIM(CustomerSupport[[#This Row],[Customer Name]])</f>
        <v>David Nguyen</v>
      </c>
      <c r="U7391">
        <f>MONTH(CustomerSupport[[#This Row],[Date of Purchase]])</f>
        <v>6</v>
      </c>
      <c r="V7391" t="str">
        <f>TEXT('Working data'!G7391,"mmmm")</f>
        <v>June</v>
      </c>
      <c r="W7391">
        <f>YEAR(CustomerSupport[[#This Row],[Date of Purchase]])</f>
        <v>2021</v>
      </c>
      <c r="X7391">
        <f t="shared" si="115"/>
        <v>-3.6166666665812954</v>
      </c>
    </row>
    <row r="7392" spans="1:24" ht="14.25" customHeight="1" x14ac:dyDescent="0.4">
      <c r="A7392">
        <v>7391</v>
      </c>
      <c r="B7392" t="s">
        <v>23902</v>
      </c>
      <c r="C7392" t="s">
        <v>23903</v>
      </c>
      <c r="D7392">
        <v>21</v>
      </c>
      <c r="E7392" t="s">
        <v>19</v>
      </c>
      <c r="F7392" t="s">
        <v>281</v>
      </c>
      <c r="G7392" s="1">
        <v>44415</v>
      </c>
      <c r="H7392" t="s">
        <v>45</v>
      </c>
      <c r="I7392" t="s">
        <v>72</v>
      </c>
      <c r="J7392" s="2" t="s">
        <v>23904</v>
      </c>
      <c r="K7392" t="s">
        <v>62</v>
      </c>
      <c r="M7392" t="s">
        <v>143</v>
      </c>
      <c r="N7392" t="s">
        <v>83</v>
      </c>
      <c r="R7392">
        <v>7391</v>
      </c>
      <c r="S7392" t="str">
        <f>PROPER(CustomerSupport[[#This Row],[Resolution]])</f>
        <v/>
      </c>
      <c r="T7392" t="str">
        <f>TRIM(CustomerSupport[[#This Row],[Customer Name]])</f>
        <v>Kyle Wells</v>
      </c>
      <c r="U7392">
        <f>MONTH(CustomerSupport[[#This Row],[Date of Purchase]])</f>
        <v>8</v>
      </c>
      <c r="V7392" t="str">
        <f>TEXT('Working data'!G7392,"mmmm")</f>
        <v>August</v>
      </c>
      <c r="W7392">
        <f>YEAR(CustomerSupport[[#This Row],[Date of Purchase]])</f>
        <v>2021</v>
      </c>
      <c r="X7392" t="str">
        <f t="shared" si="115"/>
        <v/>
      </c>
    </row>
    <row r="7393" spans="1:24" ht="14.25" customHeight="1" x14ac:dyDescent="0.4">
      <c r="A7393">
        <v>7392</v>
      </c>
      <c r="B7393" t="s">
        <v>23905</v>
      </c>
      <c r="C7393" t="s">
        <v>23906</v>
      </c>
      <c r="D7393">
        <v>38</v>
      </c>
      <c r="E7393" t="s">
        <v>19</v>
      </c>
      <c r="F7393" t="s">
        <v>36</v>
      </c>
      <c r="G7393" s="1">
        <v>43931</v>
      </c>
      <c r="H7393" t="s">
        <v>59</v>
      </c>
      <c r="I7393" t="s">
        <v>141</v>
      </c>
      <c r="J7393" s="2" t="s">
        <v>23907</v>
      </c>
      <c r="K7393" t="s">
        <v>24</v>
      </c>
      <c r="M7393" t="s">
        <v>41</v>
      </c>
      <c r="N7393" t="s">
        <v>83</v>
      </c>
      <c r="O7393" s="3">
        <v>45078.839849537035</v>
      </c>
      <c r="R7393">
        <v>7392</v>
      </c>
      <c r="S7393" t="str">
        <f>PROPER(CustomerSupport[[#This Row],[Resolution]])</f>
        <v/>
      </c>
      <c r="T7393" t="str">
        <f>TRIM(CustomerSupport[[#This Row],[Customer Name]])</f>
        <v>Jessica Willis</v>
      </c>
      <c r="U7393">
        <f>MONTH(CustomerSupport[[#This Row],[Date of Purchase]])</f>
        <v>4</v>
      </c>
      <c r="V7393" t="str">
        <f>TEXT('Working data'!G7393,"mmmm")</f>
        <v>April</v>
      </c>
      <c r="W7393">
        <f>YEAR(CustomerSupport[[#This Row],[Date of Purchase]])</f>
        <v>2020</v>
      </c>
      <c r="X7393" t="str">
        <f t="shared" si="115"/>
        <v/>
      </c>
    </row>
    <row r="7394" spans="1:24" ht="14.25" customHeight="1" x14ac:dyDescent="0.4">
      <c r="A7394">
        <v>7393</v>
      </c>
      <c r="B7394" t="s">
        <v>23908</v>
      </c>
      <c r="C7394" t="s">
        <v>23909</v>
      </c>
      <c r="D7394">
        <v>30</v>
      </c>
      <c r="E7394" t="s">
        <v>29</v>
      </c>
      <c r="F7394" t="s">
        <v>125</v>
      </c>
      <c r="G7394" s="1">
        <v>43898</v>
      </c>
      <c r="H7394" t="s">
        <v>66</v>
      </c>
      <c r="I7394" t="s">
        <v>72</v>
      </c>
      <c r="J7394" t="s">
        <v>23910</v>
      </c>
      <c r="K7394" t="s">
        <v>39</v>
      </c>
      <c r="L7394" t="s">
        <v>23911</v>
      </c>
      <c r="M7394" t="s">
        <v>89</v>
      </c>
      <c r="N7394" t="s">
        <v>55</v>
      </c>
      <c r="O7394" s="3">
        <v>45078.271111111113</v>
      </c>
      <c r="P7394" s="3">
        <v>45078.039166666669</v>
      </c>
      <c r="Q7394">
        <v>3</v>
      </c>
      <c r="R7394">
        <v>7393</v>
      </c>
      <c r="S7394" t="str">
        <f>PROPER(CustomerSupport[[#This Row],[Resolution]])</f>
        <v>Hotel Image Total Beyond Response.</v>
      </c>
      <c r="T7394" t="str">
        <f>TRIM(CustomerSupport[[#This Row],[Customer Name]])</f>
        <v>Jeffery Murphy</v>
      </c>
      <c r="U7394">
        <f>MONTH(CustomerSupport[[#This Row],[Date of Purchase]])</f>
        <v>3</v>
      </c>
      <c r="V7394" t="str">
        <f>TEXT('Working data'!G7394,"mmmm")</f>
        <v>March</v>
      </c>
      <c r="W7394">
        <f>YEAR(CustomerSupport[[#This Row],[Date of Purchase]])</f>
        <v>2020</v>
      </c>
      <c r="X7394">
        <f t="shared" si="115"/>
        <v>-5.5666666666511446</v>
      </c>
    </row>
    <row r="7395" spans="1:24" ht="14.25" customHeight="1" x14ac:dyDescent="0.4">
      <c r="A7395">
        <v>7394</v>
      </c>
      <c r="B7395" t="s">
        <v>23912</v>
      </c>
      <c r="C7395" t="s">
        <v>21308</v>
      </c>
      <c r="D7395">
        <v>29</v>
      </c>
      <c r="E7395" t="s">
        <v>58</v>
      </c>
      <c r="F7395" t="s">
        <v>456</v>
      </c>
      <c r="G7395" s="1">
        <v>44302</v>
      </c>
      <c r="H7395" t="s">
        <v>59</v>
      </c>
      <c r="I7395" t="s">
        <v>77</v>
      </c>
      <c r="J7395" s="2" t="s">
        <v>23913</v>
      </c>
      <c r="K7395" t="s">
        <v>39</v>
      </c>
      <c r="L7395" t="s">
        <v>23914</v>
      </c>
      <c r="M7395" t="s">
        <v>89</v>
      </c>
      <c r="N7395" t="s">
        <v>55</v>
      </c>
      <c r="O7395" s="3">
        <v>45078.337789351855</v>
      </c>
      <c r="P7395" s="3">
        <v>45078.744733796295</v>
      </c>
      <c r="Q7395">
        <v>2</v>
      </c>
      <c r="R7395">
        <v>7394</v>
      </c>
      <c r="S7395" t="str">
        <f>PROPER(CustomerSupport[[#This Row],[Resolution]])</f>
        <v>Dream Born Single Decision Before Major.</v>
      </c>
      <c r="T7395" t="str">
        <f>TRIM(CustomerSupport[[#This Row],[Customer Name]])</f>
        <v>Amy Hernandez</v>
      </c>
      <c r="U7395">
        <f>MONTH(CustomerSupport[[#This Row],[Date of Purchase]])</f>
        <v>4</v>
      </c>
      <c r="V7395" t="str">
        <f>TEXT('Working data'!G7395,"mmmm")</f>
        <v>April</v>
      </c>
      <c r="W7395">
        <f>YEAR(CustomerSupport[[#This Row],[Date of Purchase]])</f>
        <v>2021</v>
      </c>
      <c r="X7395">
        <f t="shared" si="115"/>
        <v>9.7666666665463708</v>
      </c>
    </row>
    <row r="7396" spans="1:24" ht="14.25" customHeight="1" x14ac:dyDescent="0.4">
      <c r="A7396">
        <v>7395</v>
      </c>
      <c r="B7396" t="s">
        <v>23915</v>
      </c>
      <c r="C7396" t="s">
        <v>23916</v>
      </c>
      <c r="D7396">
        <v>31</v>
      </c>
      <c r="E7396" t="s">
        <v>58</v>
      </c>
      <c r="F7396" t="s">
        <v>655</v>
      </c>
      <c r="G7396" s="1">
        <v>44294</v>
      </c>
      <c r="H7396" t="s">
        <v>59</v>
      </c>
      <c r="I7396" t="s">
        <v>59</v>
      </c>
      <c r="J7396" t="s">
        <v>23917</v>
      </c>
      <c r="K7396" t="s">
        <v>62</v>
      </c>
      <c r="M7396" t="s">
        <v>89</v>
      </c>
      <c r="N7396" t="s">
        <v>33</v>
      </c>
      <c r="R7396">
        <v>7395</v>
      </c>
      <c r="S7396" t="str">
        <f>PROPER(CustomerSupport[[#This Row],[Resolution]])</f>
        <v/>
      </c>
      <c r="T7396" t="str">
        <f>TRIM(CustomerSupport[[#This Row],[Customer Name]])</f>
        <v>Kathleen Alvarez</v>
      </c>
      <c r="U7396">
        <f>MONTH(CustomerSupport[[#This Row],[Date of Purchase]])</f>
        <v>4</v>
      </c>
      <c r="V7396" t="str">
        <f>TEXT('Working data'!G7396,"mmmm")</f>
        <v>April</v>
      </c>
      <c r="W7396">
        <f>YEAR(CustomerSupport[[#This Row],[Date of Purchase]])</f>
        <v>2021</v>
      </c>
      <c r="X7396" t="str">
        <f t="shared" si="115"/>
        <v/>
      </c>
    </row>
    <row r="7397" spans="1:24" ht="14.25" customHeight="1" x14ac:dyDescent="0.4">
      <c r="A7397">
        <v>7396</v>
      </c>
      <c r="B7397" t="s">
        <v>23918</v>
      </c>
      <c r="C7397" t="s">
        <v>23919</v>
      </c>
      <c r="D7397">
        <v>60</v>
      </c>
      <c r="E7397" t="s">
        <v>58</v>
      </c>
      <c r="F7397" t="s">
        <v>456</v>
      </c>
      <c r="G7397" s="1">
        <v>44409</v>
      </c>
      <c r="H7397" t="s">
        <v>59</v>
      </c>
      <c r="I7397" t="s">
        <v>141</v>
      </c>
      <c r="J7397" s="2" t="s">
        <v>23920</v>
      </c>
      <c r="K7397" t="s">
        <v>24</v>
      </c>
      <c r="M7397" t="s">
        <v>25</v>
      </c>
      <c r="N7397" t="s">
        <v>26</v>
      </c>
      <c r="O7397" s="3">
        <v>45078.965578703705</v>
      </c>
      <c r="R7397">
        <v>7396</v>
      </c>
      <c r="S7397" t="str">
        <f>PROPER(CustomerSupport[[#This Row],[Resolution]])</f>
        <v/>
      </c>
      <c r="T7397" t="str">
        <f>TRIM(CustomerSupport[[#This Row],[Customer Name]])</f>
        <v>Jeremy Miranda</v>
      </c>
      <c r="U7397">
        <f>MONTH(CustomerSupport[[#This Row],[Date of Purchase]])</f>
        <v>8</v>
      </c>
      <c r="V7397" t="str">
        <f>TEXT('Working data'!G7397,"mmmm")</f>
        <v>August</v>
      </c>
      <c r="W7397">
        <f>YEAR(CustomerSupport[[#This Row],[Date of Purchase]])</f>
        <v>2021</v>
      </c>
      <c r="X7397" t="str">
        <f t="shared" si="115"/>
        <v/>
      </c>
    </row>
    <row r="7398" spans="1:24" ht="14.25" customHeight="1" x14ac:dyDescent="0.4">
      <c r="A7398">
        <v>7397</v>
      </c>
      <c r="B7398" t="s">
        <v>23921</v>
      </c>
      <c r="C7398" t="s">
        <v>23922</v>
      </c>
      <c r="D7398">
        <v>60</v>
      </c>
      <c r="E7398" t="s">
        <v>58</v>
      </c>
      <c r="F7398" t="s">
        <v>81</v>
      </c>
      <c r="G7398" s="1">
        <v>44363</v>
      </c>
      <c r="H7398" t="s">
        <v>66</v>
      </c>
      <c r="I7398" t="s">
        <v>22</v>
      </c>
      <c r="J7398" s="2" t="s">
        <v>23923</v>
      </c>
      <c r="K7398" t="s">
        <v>24</v>
      </c>
      <c r="M7398" t="s">
        <v>25</v>
      </c>
      <c r="N7398" t="s">
        <v>83</v>
      </c>
      <c r="O7398" s="3">
        <v>45078.888518518521</v>
      </c>
      <c r="R7398">
        <v>7397</v>
      </c>
      <c r="S7398" t="str">
        <f>PROPER(CustomerSupport[[#This Row],[Resolution]])</f>
        <v/>
      </c>
      <c r="T7398" t="str">
        <f>TRIM(CustomerSupport[[#This Row],[Customer Name]])</f>
        <v>Margaret Moyer</v>
      </c>
      <c r="U7398">
        <f>MONTH(CustomerSupport[[#This Row],[Date of Purchase]])</f>
        <v>6</v>
      </c>
      <c r="V7398" t="str">
        <f>TEXT('Working data'!G7398,"mmmm")</f>
        <v>June</v>
      </c>
      <c r="W7398">
        <f>YEAR(CustomerSupport[[#This Row],[Date of Purchase]])</f>
        <v>2021</v>
      </c>
      <c r="X7398" t="str">
        <f t="shared" si="115"/>
        <v/>
      </c>
    </row>
    <row r="7399" spans="1:24" ht="14.25" customHeight="1" x14ac:dyDescent="0.4">
      <c r="A7399">
        <v>7398</v>
      </c>
      <c r="B7399" t="s">
        <v>23924</v>
      </c>
      <c r="C7399" t="s">
        <v>23925</v>
      </c>
      <c r="D7399">
        <v>19</v>
      </c>
      <c r="E7399" t="s">
        <v>58</v>
      </c>
      <c r="F7399" t="s">
        <v>421</v>
      </c>
      <c r="G7399" s="1">
        <v>44465</v>
      </c>
      <c r="H7399" t="s">
        <v>59</v>
      </c>
      <c r="I7399" t="s">
        <v>52</v>
      </c>
      <c r="J7399" s="2" t="s">
        <v>23926</v>
      </c>
      <c r="K7399" t="s">
        <v>24</v>
      </c>
      <c r="M7399" t="s">
        <v>143</v>
      </c>
      <c r="N7399" t="s">
        <v>83</v>
      </c>
      <c r="O7399" s="3">
        <v>45078.486458333333</v>
      </c>
      <c r="R7399">
        <v>7398</v>
      </c>
      <c r="S7399" t="str">
        <f>PROPER(CustomerSupport[[#This Row],[Resolution]])</f>
        <v/>
      </c>
      <c r="T7399" t="str">
        <f>TRIM(CustomerSupport[[#This Row],[Customer Name]])</f>
        <v>Kent Hernandez</v>
      </c>
      <c r="U7399">
        <f>MONTH(CustomerSupport[[#This Row],[Date of Purchase]])</f>
        <v>9</v>
      </c>
      <c r="V7399" t="str">
        <f>TEXT('Working data'!G7399,"mmmm")</f>
        <v>September</v>
      </c>
      <c r="W7399">
        <f>YEAR(CustomerSupport[[#This Row],[Date of Purchase]])</f>
        <v>2021</v>
      </c>
      <c r="X7399" t="str">
        <f t="shared" si="115"/>
        <v/>
      </c>
    </row>
    <row r="7400" spans="1:24" ht="14.25" customHeight="1" x14ac:dyDescent="0.4">
      <c r="A7400">
        <v>7399</v>
      </c>
      <c r="B7400" t="s">
        <v>23927</v>
      </c>
      <c r="C7400" t="s">
        <v>23928</v>
      </c>
      <c r="D7400">
        <v>56</v>
      </c>
      <c r="E7400" t="s">
        <v>29</v>
      </c>
      <c r="F7400" t="s">
        <v>281</v>
      </c>
      <c r="G7400" s="1">
        <v>43845</v>
      </c>
      <c r="H7400" t="s">
        <v>67</v>
      </c>
      <c r="I7400" t="s">
        <v>60</v>
      </c>
      <c r="J7400" s="2" t="s">
        <v>23929</v>
      </c>
      <c r="K7400" t="s">
        <v>39</v>
      </c>
      <c r="L7400" t="s">
        <v>23930</v>
      </c>
      <c r="M7400" t="s">
        <v>25</v>
      </c>
      <c r="N7400" t="s">
        <v>55</v>
      </c>
      <c r="O7400" s="3">
        <v>45078.512870370374</v>
      </c>
      <c r="P7400" s="3">
        <v>45078.301759259259</v>
      </c>
      <c r="Q7400">
        <v>2</v>
      </c>
      <c r="R7400">
        <v>7399</v>
      </c>
      <c r="S7400" t="str">
        <f>PROPER(CustomerSupport[[#This Row],[Resolution]])</f>
        <v>Then Report Every.</v>
      </c>
      <c r="T7400" t="str">
        <f>TRIM(CustomerSupport[[#This Row],[Customer Name]])</f>
        <v>Gregory Barnett</v>
      </c>
      <c r="U7400">
        <f>MONTH(CustomerSupport[[#This Row],[Date of Purchase]])</f>
        <v>1</v>
      </c>
      <c r="V7400" t="str">
        <f>TEXT('Working data'!G7400,"mmmm")</f>
        <v>January</v>
      </c>
      <c r="W7400">
        <f>YEAR(CustomerSupport[[#This Row],[Date of Purchase]])</f>
        <v>2020</v>
      </c>
      <c r="X7400">
        <f t="shared" si="115"/>
        <v>-5.0666666667675599</v>
      </c>
    </row>
    <row r="7401" spans="1:24" ht="14.25" customHeight="1" x14ac:dyDescent="0.4">
      <c r="A7401">
        <v>7400</v>
      </c>
      <c r="B7401" t="s">
        <v>23931</v>
      </c>
      <c r="C7401" t="s">
        <v>23932</v>
      </c>
      <c r="D7401">
        <v>34</v>
      </c>
      <c r="E7401" t="s">
        <v>29</v>
      </c>
      <c r="F7401" t="s">
        <v>223</v>
      </c>
      <c r="G7401" s="1">
        <v>44542</v>
      </c>
      <c r="H7401" t="s">
        <v>67</v>
      </c>
      <c r="I7401" t="s">
        <v>150</v>
      </c>
      <c r="J7401" s="2" t="s">
        <v>23933</v>
      </c>
      <c r="K7401" t="s">
        <v>62</v>
      </c>
      <c r="M7401" t="s">
        <v>41</v>
      </c>
      <c r="N7401" t="s">
        <v>55</v>
      </c>
      <c r="R7401">
        <v>7400</v>
      </c>
      <c r="S7401" t="str">
        <f>PROPER(CustomerSupport[[#This Row],[Resolution]])</f>
        <v/>
      </c>
      <c r="T7401" t="str">
        <f>TRIM(CustomerSupport[[#This Row],[Customer Name]])</f>
        <v>Christine Nelson</v>
      </c>
      <c r="U7401">
        <f>MONTH(CustomerSupport[[#This Row],[Date of Purchase]])</f>
        <v>12</v>
      </c>
      <c r="V7401" t="str">
        <f>TEXT('Working data'!G7401,"mmmm")</f>
        <v>December</v>
      </c>
      <c r="W7401">
        <f>YEAR(CustomerSupport[[#This Row],[Date of Purchase]])</f>
        <v>2021</v>
      </c>
      <c r="X7401" t="str">
        <f t="shared" si="115"/>
        <v/>
      </c>
    </row>
    <row r="7402" spans="1:24" ht="14.25" customHeight="1" x14ac:dyDescent="0.4">
      <c r="A7402">
        <v>7401</v>
      </c>
      <c r="B7402" t="s">
        <v>23934</v>
      </c>
      <c r="C7402" t="s">
        <v>23935</v>
      </c>
      <c r="D7402">
        <v>27</v>
      </c>
      <c r="E7402" t="s">
        <v>58</v>
      </c>
      <c r="F7402" t="s">
        <v>51</v>
      </c>
      <c r="G7402" s="1">
        <v>43860</v>
      </c>
      <c r="H7402" t="s">
        <v>45</v>
      </c>
      <c r="I7402" t="s">
        <v>37</v>
      </c>
      <c r="J7402" t="s">
        <v>23936</v>
      </c>
      <c r="K7402" t="s">
        <v>62</v>
      </c>
      <c r="M7402" t="s">
        <v>41</v>
      </c>
      <c r="N7402" t="s">
        <v>55</v>
      </c>
      <c r="R7402">
        <v>7401</v>
      </c>
      <c r="S7402" t="str">
        <f>PROPER(CustomerSupport[[#This Row],[Resolution]])</f>
        <v/>
      </c>
      <c r="T7402" t="str">
        <f>TRIM(CustomerSupport[[#This Row],[Customer Name]])</f>
        <v>Carrie Williams</v>
      </c>
      <c r="U7402">
        <f>MONTH(CustomerSupport[[#This Row],[Date of Purchase]])</f>
        <v>1</v>
      </c>
      <c r="V7402" t="str">
        <f>TEXT('Working data'!G7402,"mmmm")</f>
        <v>January</v>
      </c>
      <c r="W7402">
        <f>YEAR(CustomerSupport[[#This Row],[Date of Purchase]])</f>
        <v>2020</v>
      </c>
      <c r="X7402" t="str">
        <f t="shared" si="115"/>
        <v/>
      </c>
    </row>
    <row r="7403" spans="1:24" ht="14.25" customHeight="1" x14ac:dyDescent="0.4">
      <c r="A7403">
        <v>7402</v>
      </c>
      <c r="B7403" t="s">
        <v>23937</v>
      </c>
      <c r="C7403" t="s">
        <v>23938</v>
      </c>
      <c r="D7403">
        <v>68</v>
      </c>
      <c r="E7403" t="s">
        <v>29</v>
      </c>
      <c r="F7403" t="s">
        <v>242</v>
      </c>
      <c r="G7403" s="1">
        <v>43885</v>
      </c>
      <c r="H7403" t="s">
        <v>45</v>
      </c>
      <c r="I7403" t="s">
        <v>77</v>
      </c>
      <c r="J7403" t="s">
        <v>23939</v>
      </c>
      <c r="K7403" t="s">
        <v>39</v>
      </c>
      <c r="L7403" t="s">
        <v>23940</v>
      </c>
      <c r="M7403" t="s">
        <v>41</v>
      </c>
      <c r="N7403" t="s">
        <v>33</v>
      </c>
      <c r="O7403" s="3">
        <v>45078.567777777775</v>
      </c>
      <c r="P7403" s="3">
        <v>45078.883055555554</v>
      </c>
      <c r="Q7403">
        <v>1</v>
      </c>
      <c r="R7403">
        <v>7402</v>
      </c>
      <c r="S7403" t="str">
        <f>PROPER(CustomerSupport[[#This Row],[Resolution]])</f>
        <v>Recent Develop Seat Bar Decision Region Discussion.</v>
      </c>
      <c r="T7403" t="str">
        <f>TRIM(CustomerSupport[[#This Row],[Customer Name]])</f>
        <v>Terry Wright</v>
      </c>
      <c r="U7403">
        <f>MONTH(CustomerSupport[[#This Row],[Date of Purchase]])</f>
        <v>2</v>
      </c>
      <c r="V7403" t="str">
        <f>TEXT('Working data'!G7403,"mmmm")</f>
        <v>February</v>
      </c>
      <c r="W7403">
        <f>YEAR(CustomerSupport[[#This Row],[Date of Purchase]])</f>
        <v>2020</v>
      </c>
      <c r="X7403">
        <f t="shared" si="115"/>
        <v>7.5666666667093523</v>
      </c>
    </row>
    <row r="7404" spans="1:24" ht="14.25" customHeight="1" x14ac:dyDescent="0.4">
      <c r="A7404">
        <v>7403</v>
      </c>
      <c r="B7404" t="s">
        <v>23941</v>
      </c>
      <c r="C7404" t="s">
        <v>23942</v>
      </c>
      <c r="D7404">
        <v>41</v>
      </c>
      <c r="E7404" t="s">
        <v>29</v>
      </c>
      <c r="F7404" t="s">
        <v>207</v>
      </c>
      <c r="G7404" s="1">
        <v>44011</v>
      </c>
      <c r="H7404" t="s">
        <v>21</v>
      </c>
      <c r="I7404" t="s">
        <v>52</v>
      </c>
      <c r="J7404" s="2" t="s">
        <v>23943</v>
      </c>
      <c r="K7404" t="s">
        <v>39</v>
      </c>
      <c r="L7404" t="s">
        <v>23944</v>
      </c>
      <c r="M7404" t="s">
        <v>25</v>
      </c>
      <c r="N7404" t="s">
        <v>55</v>
      </c>
      <c r="O7404" s="3">
        <v>45078.612245370372</v>
      </c>
      <c r="P7404" s="3">
        <v>45078.2580787037</v>
      </c>
      <c r="Q7404">
        <v>4</v>
      </c>
      <c r="R7404">
        <v>7403</v>
      </c>
      <c r="S7404" t="str">
        <f>PROPER(CustomerSupport[[#This Row],[Resolution]])</f>
        <v>Word Point Property Idea.</v>
      </c>
      <c r="T7404" t="str">
        <f>TRIM(CustomerSupport[[#This Row],[Customer Name]])</f>
        <v>Laura Neal</v>
      </c>
      <c r="U7404">
        <f>MONTH(CustomerSupport[[#This Row],[Date of Purchase]])</f>
        <v>6</v>
      </c>
      <c r="V7404" t="str">
        <f>TEXT('Working data'!G7404,"mmmm")</f>
        <v>June</v>
      </c>
      <c r="W7404">
        <f>YEAR(CustomerSupport[[#This Row],[Date of Purchase]])</f>
        <v>2020</v>
      </c>
      <c r="X7404">
        <f t="shared" si="115"/>
        <v>-8.5000000001164153</v>
      </c>
    </row>
    <row r="7405" spans="1:24" ht="14.25" customHeight="1" x14ac:dyDescent="0.4">
      <c r="A7405">
        <v>7404</v>
      </c>
      <c r="B7405" t="s">
        <v>23945</v>
      </c>
      <c r="C7405" t="s">
        <v>23946</v>
      </c>
      <c r="D7405">
        <v>50</v>
      </c>
      <c r="E7405" t="s">
        <v>29</v>
      </c>
      <c r="F7405" t="s">
        <v>317</v>
      </c>
      <c r="G7405" s="1">
        <v>44262</v>
      </c>
      <c r="H7405" t="s">
        <v>59</v>
      </c>
      <c r="I7405" t="s">
        <v>60</v>
      </c>
      <c r="J7405" s="2" t="s">
        <v>23947</v>
      </c>
      <c r="K7405" t="s">
        <v>24</v>
      </c>
      <c r="M7405" t="s">
        <v>89</v>
      </c>
      <c r="N7405" t="s">
        <v>33</v>
      </c>
      <c r="O7405" s="3">
        <v>45078.792824074073</v>
      </c>
      <c r="R7405">
        <v>7404</v>
      </c>
      <c r="S7405" t="str">
        <f>PROPER(CustomerSupport[[#This Row],[Resolution]])</f>
        <v/>
      </c>
      <c r="T7405" t="str">
        <f>TRIM(CustomerSupport[[#This Row],[Customer Name]])</f>
        <v>Christine Roberts</v>
      </c>
      <c r="U7405">
        <f>MONTH(CustomerSupport[[#This Row],[Date of Purchase]])</f>
        <v>3</v>
      </c>
      <c r="V7405" t="str">
        <f>TEXT('Working data'!G7405,"mmmm")</f>
        <v>March</v>
      </c>
      <c r="W7405">
        <f>YEAR(CustomerSupport[[#This Row],[Date of Purchase]])</f>
        <v>2021</v>
      </c>
      <c r="X7405" t="str">
        <f t="shared" si="115"/>
        <v/>
      </c>
    </row>
    <row r="7406" spans="1:24" ht="14.25" customHeight="1" x14ac:dyDescent="0.4">
      <c r="A7406">
        <v>7405</v>
      </c>
      <c r="B7406" t="s">
        <v>23948</v>
      </c>
      <c r="C7406" t="s">
        <v>23949</v>
      </c>
      <c r="D7406">
        <v>57</v>
      </c>
      <c r="E7406" t="s">
        <v>19</v>
      </c>
      <c r="F7406" t="s">
        <v>65</v>
      </c>
      <c r="G7406" s="1">
        <v>44310</v>
      </c>
      <c r="H7406" t="s">
        <v>59</v>
      </c>
      <c r="I7406" t="s">
        <v>60</v>
      </c>
      <c r="J7406" t="s">
        <v>23950</v>
      </c>
      <c r="K7406" t="s">
        <v>39</v>
      </c>
      <c r="L7406" t="s">
        <v>23951</v>
      </c>
      <c r="M7406" t="s">
        <v>89</v>
      </c>
      <c r="N7406" t="s">
        <v>33</v>
      </c>
      <c r="O7406" s="3">
        <v>45078.617835648147</v>
      </c>
      <c r="P7406" s="3">
        <v>45078.683113425926</v>
      </c>
      <c r="Q7406">
        <v>4</v>
      </c>
      <c r="R7406">
        <v>7405</v>
      </c>
      <c r="S7406" t="str">
        <f>PROPER(CustomerSupport[[#This Row],[Resolution]])</f>
        <v>Enter Together Foot Forward.</v>
      </c>
      <c r="T7406" t="str">
        <f>TRIM(CustomerSupport[[#This Row],[Customer Name]])</f>
        <v>Samantha Walton</v>
      </c>
      <c r="U7406">
        <f>MONTH(CustomerSupport[[#This Row],[Date of Purchase]])</f>
        <v>4</v>
      </c>
      <c r="V7406" t="str">
        <f>TEXT('Working data'!G7406,"mmmm")</f>
        <v>April</v>
      </c>
      <c r="W7406">
        <f>YEAR(CustomerSupport[[#This Row],[Date of Purchase]])</f>
        <v>2021</v>
      </c>
      <c r="X7406">
        <f t="shared" si="115"/>
        <v>1.5666666667093523</v>
      </c>
    </row>
    <row r="7407" spans="1:24" ht="14.25" customHeight="1" x14ac:dyDescent="0.4">
      <c r="A7407">
        <v>7406</v>
      </c>
      <c r="B7407" t="s">
        <v>23952</v>
      </c>
      <c r="C7407" t="s">
        <v>23953</v>
      </c>
      <c r="D7407">
        <v>41</v>
      </c>
      <c r="E7407" t="s">
        <v>58</v>
      </c>
      <c r="F7407" t="s">
        <v>65</v>
      </c>
      <c r="G7407" s="1">
        <v>44139</v>
      </c>
      <c r="H7407" t="s">
        <v>59</v>
      </c>
      <c r="I7407" t="s">
        <v>22</v>
      </c>
      <c r="J7407" s="2" t="s">
        <v>23954</v>
      </c>
      <c r="K7407" t="s">
        <v>39</v>
      </c>
      <c r="L7407" t="s">
        <v>23955</v>
      </c>
      <c r="M7407" t="s">
        <v>89</v>
      </c>
      <c r="N7407" t="s">
        <v>55</v>
      </c>
      <c r="O7407" s="3">
        <v>45078.069247685184</v>
      </c>
      <c r="P7407" s="3">
        <v>45078.760914351849</v>
      </c>
      <c r="Q7407">
        <v>1</v>
      </c>
      <c r="R7407">
        <v>7406</v>
      </c>
      <c r="S7407" t="str">
        <f>PROPER(CustomerSupport[[#This Row],[Resolution]])</f>
        <v>Edge Task Artist.</v>
      </c>
      <c r="T7407" t="str">
        <f>TRIM(CustomerSupport[[#This Row],[Customer Name]])</f>
        <v>Charlene Maldonado</v>
      </c>
      <c r="U7407">
        <f>MONTH(CustomerSupport[[#This Row],[Date of Purchase]])</f>
        <v>11</v>
      </c>
      <c r="V7407" t="str">
        <f>TEXT('Working data'!G7407,"mmmm")</f>
        <v>November</v>
      </c>
      <c r="W7407">
        <f>YEAR(CustomerSupport[[#This Row],[Date of Purchase]])</f>
        <v>2020</v>
      </c>
      <c r="X7407">
        <f t="shared" si="115"/>
        <v>16.599999999976717</v>
      </c>
    </row>
    <row r="7408" spans="1:24" ht="14.25" customHeight="1" x14ac:dyDescent="0.4">
      <c r="A7408">
        <v>7407</v>
      </c>
      <c r="B7408" t="s">
        <v>23956</v>
      </c>
      <c r="C7408" t="s">
        <v>23957</v>
      </c>
      <c r="D7408">
        <v>23</v>
      </c>
      <c r="E7408" t="s">
        <v>58</v>
      </c>
      <c r="F7408" t="s">
        <v>397</v>
      </c>
      <c r="G7408" s="1">
        <v>44127</v>
      </c>
      <c r="H7408" t="s">
        <v>59</v>
      </c>
      <c r="I7408" t="s">
        <v>22</v>
      </c>
      <c r="J7408" s="2" t="s">
        <v>23958</v>
      </c>
      <c r="K7408" t="s">
        <v>24</v>
      </c>
      <c r="M7408" t="s">
        <v>41</v>
      </c>
      <c r="N7408" t="s">
        <v>55</v>
      </c>
      <c r="O7408" s="3">
        <v>45079.000520833331</v>
      </c>
      <c r="R7408">
        <v>7407</v>
      </c>
      <c r="S7408" t="str">
        <f>PROPER(CustomerSupport[[#This Row],[Resolution]])</f>
        <v/>
      </c>
      <c r="T7408" t="str">
        <f>TRIM(CustomerSupport[[#This Row],[Customer Name]])</f>
        <v>Terry Perez</v>
      </c>
      <c r="U7408">
        <f>MONTH(CustomerSupport[[#This Row],[Date of Purchase]])</f>
        <v>10</v>
      </c>
      <c r="V7408" t="str">
        <f>TEXT('Working data'!G7408,"mmmm")</f>
        <v>October</v>
      </c>
      <c r="W7408">
        <f>YEAR(CustomerSupport[[#This Row],[Date of Purchase]])</f>
        <v>2020</v>
      </c>
      <c r="X7408" t="str">
        <f t="shared" si="115"/>
        <v/>
      </c>
    </row>
    <row r="7409" spans="1:24" ht="14.25" customHeight="1" x14ac:dyDescent="0.4">
      <c r="A7409">
        <v>7408</v>
      </c>
      <c r="B7409" t="s">
        <v>23959</v>
      </c>
      <c r="C7409" t="s">
        <v>23960</v>
      </c>
      <c r="D7409">
        <v>58</v>
      </c>
      <c r="E7409" t="s">
        <v>19</v>
      </c>
      <c r="F7409" t="s">
        <v>117</v>
      </c>
      <c r="G7409" s="1">
        <v>44191</v>
      </c>
      <c r="H7409" t="s">
        <v>59</v>
      </c>
      <c r="I7409" t="s">
        <v>99</v>
      </c>
      <c r="J7409" s="2" t="s">
        <v>23961</v>
      </c>
      <c r="K7409" t="s">
        <v>62</v>
      </c>
      <c r="M7409" t="s">
        <v>25</v>
      </c>
      <c r="N7409" t="s">
        <v>26</v>
      </c>
      <c r="R7409">
        <v>7408</v>
      </c>
      <c r="S7409" t="str">
        <f>PROPER(CustomerSupport[[#This Row],[Resolution]])</f>
        <v/>
      </c>
      <c r="T7409" t="str">
        <f>TRIM(CustomerSupport[[#This Row],[Customer Name]])</f>
        <v>Wendy Lara</v>
      </c>
      <c r="U7409">
        <f>MONTH(CustomerSupport[[#This Row],[Date of Purchase]])</f>
        <v>12</v>
      </c>
      <c r="V7409" t="str">
        <f>TEXT('Working data'!G7409,"mmmm")</f>
        <v>December</v>
      </c>
      <c r="W7409">
        <f>YEAR(CustomerSupport[[#This Row],[Date of Purchase]])</f>
        <v>2020</v>
      </c>
      <c r="X7409" t="str">
        <f t="shared" si="115"/>
        <v/>
      </c>
    </row>
    <row r="7410" spans="1:24" ht="14.25" customHeight="1" x14ac:dyDescent="0.4">
      <c r="A7410">
        <v>7409</v>
      </c>
      <c r="B7410" t="s">
        <v>8016</v>
      </c>
      <c r="C7410" t="s">
        <v>23962</v>
      </c>
      <c r="D7410">
        <v>21</v>
      </c>
      <c r="E7410" t="s">
        <v>19</v>
      </c>
      <c r="F7410" t="s">
        <v>86</v>
      </c>
      <c r="G7410" s="1">
        <v>44181</v>
      </c>
      <c r="H7410" t="s">
        <v>59</v>
      </c>
      <c r="I7410" t="s">
        <v>177</v>
      </c>
      <c r="J7410" s="2" t="s">
        <v>23963</v>
      </c>
      <c r="K7410" t="s">
        <v>39</v>
      </c>
      <c r="L7410" t="s">
        <v>23964</v>
      </c>
      <c r="M7410" t="s">
        <v>25</v>
      </c>
      <c r="N7410" t="s">
        <v>83</v>
      </c>
      <c r="O7410" s="3">
        <v>45078.558888888889</v>
      </c>
      <c r="P7410" s="3">
        <v>45078.747083333335</v>
      </c>
      <c r="Q7410">
        <v>1</v>
      </c>
      <c r="R7410">
        <v>7409</v>
      </c>
      <c r="S7410" t="str">
        <f>PROPER(CustomerSupport[[#This Row],[Resolution]])</f>
        <v>Top Grow Account Trial Bit Raise.</v>
      </c>
      <c r="T7410" t="str">
        <f>TRIM(CustomerSupport[[#This Row],[Customer Name]])</f>
        <v>Jessica Brooks</v>
      </c>
      <c r="U7410">
        <f>MONTH(CustomerSupport[[#This Row],[Date of Purchase]])</f>
        <v>12</v>
      </c>
      <c r="V7410" t="str">
        <f>TEXT('Working data'!G7410,"mmmm")</f>
        <v>December</v>
      </c>
      <c r="W7410">
        <f>YEAR(CustomerSupport[[#This Row],[Date of Purchase]])</f>
        <v>2020</v>
      </c>
      <c r="X7410">
        <f t="shared" si="115"/>
        <v>4.5166666667209938</v>
      </c>
    </row>
    <row r="7411" spans="1:24" ht="14.25" customHeight="1" x14ac:dyDescent="0.4">
      <c r="A7411">
        <v>7410</v>
      </c>
      <c r="B7411" t="s">
        <v>23965</v>
      </c>
      <c r="C7411" t="s">
        <v>23966</v>
      </c>
      <c r="D7411">
        <v>68</v>
      </c>
      <c r="E7411" t="s">
        <v>19</v>
      </c>
      <c r="F7411" t="s">
        <v>44</v>
      </c>
      <c r="G7411" s="1">
        <v>44504</v>
      </c>
      <c r="H7411" t="s">
        <v>21</v>
      </c>
      <c r="I7411" t="s">
        <v>46</v>
      </c>
      <c r="J7411" s="2" t="s">
        <v>23967</v>
      </c>
      <c r="K7411" t="s">
        <v>62</v>
      </c>
      <c r="M7411" t="s">
        <v>89</v>
      </c>
      <c r="N7411" t="s">
        <v>55</v>
      </c>
      <c r="R7411">
        <v>7410</v>
      </c>
      <c r="S7411" t="str">
        <f>PROPER(CustomerSupport[[#This Row],[Resolution]])</f>
        <v/>
      </c>
      <c r="T7411" t="str">
        <f>TRIM(CustomerSupport[[#This Row],[Customer Name]])</f>
        <v>Danielle Stafford</v>
      </c>
      <c r="U7411">
        <f>MONTH(CustomerSupport[[#This Row],[Date of Purchase]])</f>
        <v>11</v>
      </c>
      <c r="V7411" t="str">
        <f>TEXT('Working data'!G7411,"mmmm")</f>
        <v>November</v>
      </c>
      <c r="W7411">
        <f>YEAR(CustomerSupport[[#This Row],[Date of Purchase]])</f>
        <v>2021</v>
      </c>
      <c r="X7411" t="str">
        <f t="shared" si="115"/>
        <v/>
      </c>
    </row>
    <row r="7412" spans="1:24" ht="14.25" customHeight="1" x14ac:dyDescent="0.4">
      <c r="A7412">
        <v>7411</v>
      </c>
      <c r="B7412" t="s">
        <v>23968</v>
      </c>
      <c r="C7412" t="s">
        <v>23969</v>
      </c>
      <c r="D7412">
        <v>28</v>
      </c>
      <c r="E7412" t="s">
        <v>29</v>
      </c>
      <c r="F7412" t="s">
        <v>485</v>
      </c>
      <c r="G7412" s="1">
        <v>44296</v>
      </c>
      <c r="H7412" t="s">
        <v>59</v>
      </c>
      <c r="I7412" t="s">
        <v>77</v>
      </c>
      <c r="J7412" s="2" t="s">
        <v>23970</v>
      </c>
      <c r="K7412" t="s">
        <v>24</v>
      </c>
      <c r="M7412" t="s">
        <v>143</v>
      </c>
      <c r="N7412" t="s">
        <v>26</v>
      </c>
      <c r="O7412" s="3">
        <v>45078.574895833335</v>
      </c>
      <c r="R7412">
        <v>7411</v>
      </c>
      <c r="S7412" t="str">
        <f>PROPER(CustomerSupport[[#This Row],[Resolution]])</f>
        <v/>
      </c>
      <c r="T7412" t="str">
        <f>TRIM(CustomerSupport[[#This Row],[Customer Name]])</f>
        <v>Marcus Curry</v>
      </c>
      <c r="U7412">
        <f>MONTH(CustomerSupport[[#This Row],[Date of Purchase]])</f>
        <v>4</v>
      </c>
      <c r="V7412" t="str">
        <f>TEXT('Working data'!G7412,"mmmm")</f>
        <v>April</v>
      </c>
      <c r="W7412">
        <f>YEAR(CustomerSupport[[#This Row],[Date of Purchase]])</f>
        <v>2021</v>
      </c>
      <c r="X7412" t="str">
        <f t="shared" si="115"/>
        <v/>
      </c>
    </row>
    <row r="7413" spans="1:24" ht="14.25" customHeight="1" x14ac:dyDescent="0.4">
      <c r="A7413">
        <v>7412</v>
      </c>
      <c r="B7413" t="s">
        <v>13787</v>
      </c>
      <c r="C7413" t="s">
        <v>23971</v>
      </c>
      <c r="D7413">
        <v>54</v>
      </c>
      <c r="E7413" t="s">
        <v>19</v>
      </c>
      <c r="F7413" t="s">
        <v>317</v>
      </c>
      <c r="G7413" s="1">
        <v>44040</v>
      </c>
      <c r="H7413" t="s">
        <v>67</v>
      </c>
      <c r="I7413" t="s">
        <v>59</v>
      </c>
      <c r="J7413" t="s">
        <v>4173</v>
      </c>
      <c r="K7413" t="s">
        <v>62</v>
      </c>
      <c r="M7413" t="s">
        <v>41</v>
      </c>
      <c r="N7413" t="s">
        <v>55</v>
      </c>
      <c r="R7413">
        <v>7412</v>
      </c>
      <c r="S7413" t="str">
        <f>PROPER(CustomerSupport[[#This Row],[Resolution]])</f>
        <v/>
      </c>
      <c r="T7413" t="str">
        <f>TRIM(CustomerSupport[[#This Row],[Customer Name]])</f>
        <v>Mary Wilson</v>
      </c>
      <c r="U7413">
        <f>MONTH(CustomerSupport[[#This Row],[Date of Purchase]])</f>
        <v>7</v>
      </c>
      <c r="V7413" t="str">
        <f>TEXT('Working data'!G7413,"mmmm")</f>
        <v>July</v>
      </c>
      <c r="W7413">
        <f>YEAR(CustomerSupport[[#This Row],[Date of Purchase]])</f>
        <v>2020</v>
      </c>
      <c r="X7413" t="str">
        <f t="shared" si="115"/>
        <v/>
      </c>
    </row>
    <row r="7414" spans="1:24" ht="14.25" customHeight="1" x14ac:dyDescent="0.4">
      <c r="A7414">
        <v>7413</v>
      </c>
      <c r="B7414" t="s">
        <v>23972</v>
      </c>
      <c r="C7414" t="s">
        <v>23973</v>
      </c>
      <c r="D7414">
        <v>25</v>
      </c>
      <c r="E7414" t="s">
        <v>58</v>
      </c>
      <c r="F7414" t="s">
        <v>383</v>
      </c>
      <c r="G7414" s="1">
        <v>44347</v>
      </c>
      <c r="H7414" t="s">
        <v>67</v>
      </c>
      <c r="I7414" t="s">
        <v>72</v>
      </c>
      <c r="J7414" s="2" t="s">
        <v>23974</v>
      </c>
      <c r="K7414" t="s">
        <v>39</v>
      </c>
      <c r="L7414" t="s">
        <v>23975</v>
      </c>
      <c r="M7414" t="s">
        <v>89</v>
      </c>
      <c r="N7414" t="s">
        <v>55</v>
      </c>
      <c r="O7414" s="3">
        <v>45078.829791666663</v>
      </c>
      <c r="P7414" s="3">
        <v>45078.787430555552</v>
      </c>
      <c r="Q7414">
        <v>2</v>
      </c>
      <c r="R7414">
        <v>7413</v>
      </c>
      <c r="S7414" t="str">
        <f>PROPER(CustomerSupport[[#This Row],[Resolution]])</f>
        <v>Beautiful Magazine Make Method Defense.</v>
      </c>
      <c r="T7414" t="str">
        <f>TRIM(CustomerSupport[[#This Row],[Customer Name]])</f>
        <v>Christopher Michael</v>
      </c>
      <c r="U7414">
        <f>MONTH(CustomerSupport[[#This Row],[Date of Purchase]])</f>
        <v>5</v>
      </c>
      <c r="V7414" t="str">
        <f>TEXT('Working data'!G7414,"mmmm")</f>
        <v>May</v>
      </c>
      <c r="W7414">
        <f>YEAR(CustomerSupport[[#This Row],[Date of Purchase]])</f>
        <v>2021</v>
      </c>
      <c r="X7414">
        <f t="shared" si="115"/>
        <v>-1.0166666666627862</v>
      </c>
    </row>
    <row r="7415" spans="1:24" ht="14.25" customHeight="1" x14ac:dyDescent="0.4">
      <c r="A7415">
        <v>7414</v>
      </c>
      <c r="B7415" t="s">
        <v>23976</v>
      </c>
      <c r="C7415" t="s">
        <v>4794</v>
      </c>
      <c r="D7415">
        <v>27</v>
      </c>
      <c r="E7415" t="s">
        <v>29</v>
      </c>
      <c r="F7415" t="s">
        <v>286</v>
      </c>
      <c r="G7415" s="1">
        <v>44482</v>
      </c>
      <c r="H7415" t="s">
        <v>21</v>
      </c>
      <c r="I7415" t="s">
        <v>141</v>
      </c>
      <c r="J7415" s="2" t="s">
        <v>23977</v>
      </c>
      <c r="K7415" t="s">
        <v>62</v>
      </c>
      <c r="M7415" t="s">
        <v>89</v>
      </c>
      <c r="N7415" t="s">
        <v>83</v>
      </c>
      <c r="R7415">
        <v>7414</v>
      </c>
      <c r="S7415" t="str">
        <f>PROPER(CustomerSupport[[#This Row],[Resolution]])</f>
        <v/>
      </c>
      <c r="T7415" t="str">
        <f>TRIM(CustomerSupport[[#This Row],[Customer Name]])</f>
        <v>Julie Phillips</v>
      </c>
      <c r="U7415">
        <f>MONTH(CustomerSupport[[#This Row],[Date of Purchase]])</f>
        <v>10</v>
      </c>
      <c r="V7415" t="str">
        <f>TEXT('Working data'!G7415,"mmmm")</f>
        <v>October</v>
      </c>
      <c r="W7415">
        <f>YEAR(CustomerSupport[[#This Row],[Date of Purchase]])</f>
        <v>2021</v>
      </c>
      <c r="X7415" t="str">
        <f t="shared" si="115"/>
        <v/>
      </c>
    </row>
    <row r="7416" spans="1:24" ht="14.25" customHeight="1" x14ac:dyDescent="0.4">
      <c r="A7416">
        <v>7415</v>
      </c>
      <c r="B7416" t="s">
        <v>15105</v>
      </c>
      <c r="C7416" t="s">
        <v>23978</v>
      </c>
      <c r="D7416">
        <v>48</v>
      </c>
      <c r="E7416" t="s">
        <v>58</v>
      </c>
      <c r="F7416" t="s">
        <v>219</v>
      </c>
      <c r="G7416" s="1">
        <v>44396</v>
      </c>
      <c r="H7416" t="s">
        <v>21</v>
      </c>
      <c r="I7416" t="s">
        <v>60</v>
      </c>
      <c r="J7416" s="2" t="s">
        <v>23979</v>
      </c>
      <c r="K7416" t="s">
        <v>62</v>
      </c>
      <c r="M7416" t="s">
        <v>89</v>
      </c>
      <c r="N7416" t="s">
        <v>33</v>
      </c>
      <c r="R7416">
        <v>7415</v>
      </c>
      <c r="S7416" t="str">
        <f>PROPER(CustomerSupport[[#This Row],[Resolution]])</f>
        <v/>
      </c>
      <c r="T7416" t="str">
        <f>TRIM(CustomerSupport[[#This Row],[Customer Name]])</f>
        <v>Michael Smith</v>
      </c>
      <c r="U7416">
        <f>MONTH(CustomerSupport[[#This Row],[Date of Purchase]])</f>
        <v>7</v>
      </c>
      <c r="V7416" t="str">
        <f>TEXT('Working data'!G7416,"mmmm")</f>
        <v>July</v>
      </c>
      <c r="W7416">
        <f>YEAR(CustomerSupport[[#This Row],[Date of Purchase]])</f>
        <v>2021</v>
      </c>
      <c r="X7416" t="str">
        <f t="shared" si="115"/>
        <v/>
      </c>
    </row>
    <row r="7417" spans="1:24" ht="14.25" customHeight="1" x14ac:dyDescent="0.4">
      <c r="A7417">
        <v>7416</v>
      </c>
      <c r="B7417" t="s">
        <v>23980</v>
      </c>
      <c r="C7417" t="s">
        <v>23981</v>
      </c>
      <c r="D7417">
        <v>52</v>
      </c>
      <c r="E7417" t="s">
        <v>19</v>
      </c>
      <c r="F7417" t="s">
        <v>249</v>
      </c>
      <c r="G7417" s="1">
        <v>44422</v>
      </c>
      <c r="H7417" t="s">
        <v>66</v>
      </c>
      <c r="I7417" t="s">
        <v>37</v>
      </c>
      <c r="J7417" s="2" t="s">
        <v>23982</v>
      </c>
      <c r="K7417" t="s">
        <v>62</v>
      </c>
      <c r="M7417" t="s">
        <v>41</v>
      </c>
      <c r="N7417" t="s">
        <v>33</v>
      </c>
      <c r="R7417">
        <v>7416</v>
      </c>
      <c r="S7417" t="str">
        <f>PROPER(CustomerSupport[[#This Row],[Resolution]])</f>
        <v/>
      </c>
      <c r="T7417" t="str">
        <f>TRIM(CustomerSupport[[#This Row],[Customer Name]])</f>
        <v>Julia Hendricks</v>
      </c>
      <c r="U7417">
        <f>MONTH(CustomerSupport[[#This Row],[Date of Purchase]])</f>
        <v>8</v>
      </c>
      <c r="V7417" t="str">
        <f>TEXT('Working data'!G7417,"mmmm")</f>
        <v>August</v>
      </c>
      <c r="W7417">
        <f>YEAR(CustomerSupport[[#This Row],[Date of Purchase]])</f>
        <v>2021</v>
      </c>
      <c r="X7417" t="str">
        <f t="shared" si="115"/>
        <v/>
      </c>
    </row>
    <row r="7418" spans="1:24" ht="14.25" customHeight="1" x14ac:dyDescent="0.4">
      <c r="A7418">
        <v>7417</v>
      </c>
      <c r="B7418" t="s">
        <v>23983</v>
      </c>
      <c r="C7418" t="s">
        <v>23984</v>
      </c>
      <c r="D7418">
        <v>43</v>
      </c>
      <c r="E7418" t="s">
        <v>29</v>
      </c>
      <c r="F7418" t="s">
        <v>125</v>
      </c>
      <c r="G7418" s="1">
        <v>44525</v>
      </c>
      <c r="H7418" t="s">
        <v>66</v>
      </c>
      <c r="I7418" t="s">
        <v>141</v>
      </c>
      <c r="J7418" s="2" t="s">
        <v>23985</v>
      </c>
      <c r="K7418" t="s">
        <v>62</v>
      </c>
      <c r="M7418" t="s">
        <v>143</v>
      </c>
      <c r="N7418" t="s">
        <v>26</v>
      </c>
      <c r="R7418">
        <v>7417</v>
      </c>
      <c r="S7418" t="str">
        <f>PROPER(CustomerSupport[[#This Row],[Resolution]])</f>
        <v/>
      </c>
      <c r="T7418" t="str">
        <f>TRIM(CustomerSupport[[#This Row],[Customer Name]])</f>
        <v>Michael Schneider</v>
      </c>
      <c r="U7418">
        <f>MONTH(CustomerSupport[[#This Row],[Date of Purchase]])</f>
        <v>11</v>
      </c>
      <c r="V7418" t="str">
        <f>TEXT('Working data'!G7418,"mmmm")</f>
        <v>November</v>
      </c>
      <c r="W7418">
        <f>YEAR(CustomerSupport[[#This Row],[Date of Purchase]])</f>
        <v>2021</v>
      </c>
      <c r="X7418" t="str">
        <f t="shared" si="115"/>
        <v/>
      </c>
    </row>
    <row r="7419" spans="1:24" ht="14.25" customHeight="1" x14ac:dyDescent="0.4">
      <c r="A7419">
        <v>7418</v>
      </c>
      <c r="B7419" t="s">
        <v>23986</v>
      </c>
      <c r="C7419" t="s">
        <v>23987</v>
      </c>
      <c r="D7419">
        <v>58</v>
      </c>
      <c r="E7419" t="s">
        <v>58</v>
      </c>
      <c r="F7419" t="s">
        <v>107</v>
      </c>
      <c r="G7419" s="1">
        <v>44096</v>
      </c>
      <c r="H7419" t="s">
        <v>67</v>
      </c>
      <c r="I7419" t="s">
        <v>46</v>
      </c>
      <c r="J7419" s="2" t="s">
        <v>23988</v>
      </c>
      <c r="K7419" t="s">
        <v>62</v>
      </c>
      <c r="M7419" t="s">
        <v>25</v>
      </c>
      <c r="N7419" t="s">
        <v>26</v>
      </c>
      <c r="R7419">
        <v>7418</v>
      </c>
      <c r="S7419" t="str">
        <f>PROPER(CustomerSupport[[#This Row],[Resolution]])</f>
        <v/>
      </c>
      <c r="T7419" t="str">
        <f>TRIM(CustomerSupport[[#This Row],[Customer Name]])</f>
        <v>Michelle Jackson</v>
      </c>
      <c r="U7419">
        <f>MONTH(CustomerSupport[[#This Row],[Date of Purchase]])</f>
        <v>9</v>
      </c>
      <c r="V7419" t="str">
        <f>TEXT('Working data'!G7419,"mmmm")</f>
        <v>September</v>
      </c>
      <c r="W7419">
        <f>YEAR(CustomerSupport[[#This Row],[Date of Purchase]])</f>
        <v>2020</v>
      </c>
      <c r="X7419" t="str">
        <f t="shared" si="115"/>
        <v/>
      </c>
    </row>
    <row r="7420" spans="1:24" ht="14.25" customHeight="1" x14ac:dyDescent="0.4">
      <c r="A7420">
        <v>7419</v>
      </c>
      <c r="B7420" t="s">
        <v>23989</v>
      </c>
      <c r="C7420" t="s">
        <v>11289</v>
      </c>
      <c r="D7420">
        <v>48</v>
      </c>
      <c r="E7420" t="s">
        <v>29</v>
      </c>
      <c r="F7420" t="s">
        <v>103</v>
      </c>
      <c r="G7420" s="1">
        <v>44071</v>
      </c>
      <c r="H7420" t="s">
        <v>21</v>
      </c>
      <c r="I7420" t="s">
        <v>37</v>
      </c>
      <c r="J7420" s="2" t="s">
        <v>23990</v>
      </c>
      <c r="K7420" t="s">
        <v>62</v>
      </c>
      <c r="M7420" t="s">
        <v>143</v>
      </c>
      <c r="N7420" t="s">
        <v>55</v>
      </c>
      <c r="R7420">
        <v>7419</v>
      </c>
      <c r="S7420" t="str">
        <f>PROPER(CustomerSupport[[#This Row],[Resolution]])</f>
        <v/>
      </c>
      <c r="T7420" t="str">
        <f>TRIM(CustomerSupport[[#This Row],[Customer Name]])</f>
        <v>David Farley</v>
      </c>
      <c r="U7420">
        <f>MONTH(CustomerSupport[[#This Row],[Date of Purchase]])</f>
        <v>8</v>
      </c>
      <c r="V7420" t="str">
        <f>TEXT('Working data'!G7420,"mmmm")</f>
        <v>August</v>
      </c>
      <c r="W7420">
        <f>YEAR(CustomerSupport[[#This Row],[Date of Purchase]])</f>
        <v>2020</v>
      </c>
      <c r="X7420" t="str">
        <f t="shared" si="115"/>
        <v/>
      </c>
    </row>
    <row r="7421" spans="1:24" ht="14.25" customHeight="1" x14ac:dyDescent="0.4">
      <c r="A7421">
        <v>7420</v>
      </c>
      <c r="B7421" t="s">
        <v>7646</v>
      </c>
      <c r="C7421" t="s">
        <v>23991</v>
      </c>
      <c r="D7421">
        <v>51</v>
      </c>
      <c r="E7421" t="s">
        <v>19</v>
      </c>
      <c r="F7421" t="s">
        <v>36</v>
      </c>
      <c r="G7421" s="1">
        <v>44381</v>
      </c>
      <c r="H7421" t="s">
        <v>59</v>
      </c>
      <c r="I7421" t="s">
        <v>22</v>
      </c>
      <c r="J7421" s="2" t="s">
        <v>23992</v>
      </c>
      <c r="K7421" t="s">
        <v>39</v>
      </c>
      <c r="L7421" t="s">
        <v>23993</v>
      </c>
      <c r="M7421" t="s">
        <v>89</v>
      </c>
      <c r="N7421" t="s">
        <v>83</v>
      </c>
      <c r="O7421" s="3">
        <v>45078.971585648149</v>
      </c>
      <c r="P7421" s="3">
        <v>45078.334780092591</v>
      </c>
      <c r="Q7421">
        <v>3</v>
      </c>
      <c r="R7421">
        <v>7420</v>
      </c>
      <c r="S7421" t="str">
        <f>PROPER(CustomerSupport[[#This Row],[Resolution]])</f>
        <v>Environmental Yes May Whether Standard.</v>
      </c>
      <c r="T7421" t="str">
        <f>TRIM(CustomerSupport[[#This Row],[Customer Name]])</f>
        <v>Michael Stewart</v>
      </c>
      <c r="U7421">
        <f>MONTH(CustomerSupport[[#This Row],[Date of Purchase]])</f>
        <v>7</v>
      </c>
      <c r="V7421" t="str">
        <f>TEXT('Working data'!G7421,"mmmm")</f>
        <v>July</v>
      </c>
      <c r="W7421">
        <f>YEAR(CustomerSupport[[#This Row],[Date of Purchase]])</f>
        <v>2021</v>
      </c>
      <c r="X7421">
        <f t="shared" si="115"/>
        <v>-15.28333333338378</v>
      </c>
    </row>
    <row r="7422" spans="1:24" ht="14.25" customHeight="1" x14ac:dyDescent="0.4">
      <c r="A7422">
        <v>7421</v>
      </c>
      <c r="B7422" t="s">
        <v>23994</v>
      </c>
      <c r="C7422" t="s">
        <v>23995</v>
      </c>
      <c r="D7422">
        <v>39</v>
      </c>
      <c r="E7422" t="s">
        <v>19</v>
      </c>
      <c r="F7422" t="s">
        <v>129</v>
      </c>
      <c r="G7422" s="1">
        <v>43905</v>
      </c>
      <c r="H7422" t="s">
        <v>21</v>
      </c>
      <c r="I7422" t="s">
        <v>72</v>
      </c>
      <c r="J7422" s="2" t="s">
        <v>23996</v>
      </c>
      <c r="K7422" t="s">
        <v>62</v>
      </c>
      <c r="M7422" t="s">
        <v>143</v>
      </c>
      <c r="N7422" t="s">
        <v>26</v>
      </c>
      <c r="R7422">
        <v>7421</v>
      </c>
      <c r="S7422" t="str">
        <f>PROPER(CustomerSupport[[#This Row],[Resolution]])</f>
        <v/>
      </c>
      <c r="T7422" t="str">
        <f>TRIM(CustomerSupport[[#This Row],[Customer Name]])</f>
        <v>John Cox</v>
      </c>
      <c r="U7422">
        <f>MONTH(CustomerSupport[[#This Row],[Date of Purchase]])</f>
        <v>3</v>
      </c>
      <c r="V7422" t="str">
        <f>TEXT('Working data'!G7422,"mmmm")</f>
        <v>March</v>
      </c>
      <c r="W7422">
        <f>YEAR(CustomerSupport[[#This Row],[Date of Purchase]])</f>
        <v>2020</v>
      </c>
      <c r="X7422" t="str">
        <f t="shared" si="115"/>
        <v/>
      </c>
    </row>
    <row r="7423" spans="1:24" ht="14.25" customHeight="1" x14ac:dyDescent="0.4">
      <c r="A7423">
        <v>7422</v>
      </c>
      <c r="B7423" t="s">
        <v>23997</v>
      </c>
      <c r="C7423" t="s">
        <v>23998</v>
      </c>
      <c r="D7423">
        <v>24</v>
      </c>
      <c r="E7423" t="s">
        <v>19</v>
      </c>
      <c r="F7423" t="s">
        <v>36</v>
      </c>
      <c r="G7423" s="1">
        <v>44256</v>
      </c>
      <c r="H7423" t="s">
        <v>66</v>
      </c>
      <c r="I7423" t="s">
        <v>59</v>
      </c>
      <c r="J7423" s="2" t="s">
        <v>23999</v>
      </c>
      <c r="K7423" t="s">
        <v>24</v>
      </c>
      <c r="M7423" t="s">
        <v>143</v>
      </c>
      <c r="N7423" t="s">
        <v>26</v>
      </c>
      <c r="O7423" s="3">
        <v>45078.135509259257</v>
      </c>
      <c r="R7423">
        <v>7422</v>
      </c>
      <c r="S7423" t="str">
        <f>PROPER(CustomerSupport[[#This Row],[Resolution]])</f>
        <v/>
      </c>
      <c r="T7423" t="str">
        <f>TRIM(CustomerSupport[[#This Row],[Customer Name]])</f>
        <v>Laura Curry</v>
      </c>
      <c r="U7423">
        <f>MONTH(CustomerSupport[[#This Row],[Date of Purchase]])</f>
        <v>3</v>
      </c>
      <c r="V7423" t="str">
        <f>TEXT('Working data'!G7423,"mmmm")</f>
        <v>March</v>
      </c>
      <c r="W7423">
        <f>YEAR(CustomerSupport[[#This Row],[Date of Purchase]])</f>
        <v>2021</v>
      </c>
      <c r="X7423" t="str">
        <f t="shared" si="115"/>
        <v/>
      </c>
    </row>
    <row r="7424" spans="1:24" ht="14.25" customHeight="1" x14ac:dyDescent="0.4">
      <c r="A7424">
        <v>7423</v>
      </c>
      <c r="B7424" t="s">
        <v>24000</v>
      </c>
      <c r="C7424" t="s">
        <v>24001</v>
      </c>
      <c r="D7424">
        <v>36</v>
      </c>
      <c r="E7424" t="s">
        <v>58</v>
      </c>
      <c r="F7424" t="s">
        <v>161</v>
      </c>
      <c r="G7424" s="1">
        <v>43946</v>
      </c>
      <c r="H7424" t="s">
        <v>21</v>
      </c>
      <c r="I7424" t="s">
        <v>67</v>
      </c>
      <c r="J7424" s="2" t="s">
        <v>24002</v>
      </c>
      <c r="K7424" t="s">
        <v>62</v>
      </c>
      <c r="M7424" t="s">
        <v>143</v>
      </c>
      <c r="N7424" t="s">
        <v>26</v>
      </c>
      <c r="R7424">
        <v>7423</v>
      </c>
      <c r="S7424" t="str">
        <f>PROPER(CustomerSupport[[#This Row],[Resolution]])</f>
        <v/>
      </c>
      <c r="T7424" t="str">
        <f>TRIM(CustomerSupport[[#This Row],[Customer Name]])</f>
        <v>Ryan Gomez</v>
      </c>
      <c r="U7424">
        <f>MONTH(CustomerSupport[[#This Row],[Date of Purchase]])</f>
        <v>4</v>
      </c>
      <c r="V7424" t="str">
        <f>TEXT('Working data'!G7424,"mmmm")</f>
        <v>April</v>
      </c>
      <c r="W7424">
        <f>YEAR(CustomerSupport[[#This Row],[Date of Purchase]])</f>
        <v>2020</v>
      </c>
      <c r="X7424" t="str">
        <f t="shared" si="115"/>
        <v/>
      </c>
    </row>
    <row r="7425" spans="1:24" ht="14.25" customHeight="1" x14ac:dyDescent="0.4">
      <c r="A7425">
        <v>7424</v>
      </c>
      <c r="B7425" t="s">
        <v>24003</v>
      </c>
      <c r="C7425" t="s">
        <v>24004</v>
      </c>
      <c r="D7425">
        <v>27</v>
      </c>
      <c r="E7425" t="s">
        <v>19</v>
      </c>
      <c r="F7425" t="s">
        <v>86</v>
      </c>
      <c r="G7425" s="1">
        <v>44175</v>
      </c>
      <c r="H7425" t="s">
        <v>21</v>
      </c>
      <c r="I7425" t="s">
        <v>52</v>
      </c>
      <c r="J7425" s="2" t="s">
        <v>24005</v>
      </c>
      <c r="K7425" t="s">
        <v>24</v>
      </c>
      <c r="M7425" t="s">
        <v>41</v>
      </c>
      <c r="N7425" t="s">
        <v>83</v>
      </c>
      <c r="O7425" s="3">
        <v>45078.918877314813</v>
      </c>
      <c r="R7425">
        <v>7424</v>
      </c>
      <c r="S7425" t="str">
        <f>PROPER(CustomerSupport[[#This Row],[Resolution]])</f>
        <v/>
      </c>
      <c r="T7425" t="str">
        <f>TRIM(CustomerSupport[[#This Row],[Customer Name]])</f>
        <v>Robin Cline DVM</v>
      </c>
      <c r="U7425">
        <f>MONTH(CustomerSupport[[#This Row],[Date of Purchase]])</f>
        <v>12</v>
      </c>
      <c r="V7425" t="str">
        <f>TEXT('Working data'!G7425,"mmmm")</f>
        <v>December</v>
      </c>
      <c r="W7425">
        <f>YEAR(CustomerSupport[[#This Row],[Date of Purchase]])</f>
        <v>2020</v>
      </c>
      <c r="X7425" t="str">
        <f t="shared" si="115"/>
        <v/>
      </c>
    </row>
    <row r="7426" spans="1:24" ht="14.25" customHeight="1" x14ac:dyDescent="0.4">
      <c r="A7426">
        <v>7425</v>
      </c>
      <c r="B7426" t="s">
        <v>24006</v>
      </c>
      <c r="C7426" t="s">
        <v>24007</v>
      </c>
      <c r="D7426">
        <v>40</v>
      </c>
      <c r="E7426" t="s">
        <v>58</v>
      </c>
      <c r="F7426" t="s">
        <v>134</v>
      </c>
      <c r="G7426" s="1">
        <v>44084</v>
      </c>
      <c r="H7426" t="s">
        <v>45</v>
      </c>
      <c r="I7426" t="s">
        <v>22</v>
      </c>
      <c r="J7426" s="2" t="s">
        <v>24008</v>
      </c>
      <c r="K7426" t="s">
        <v>24</v>
      </c>
      <c r="M7426" t="s">
        <v>143</v>
      </c>
      <c r="N7426" t="s">
        <v>83</v>
      </c>
      <c r="O7426" s="3">
        <v>45078.838321759256</v>
      </c>
      <c r="R7426">
        <v>7425</v>
      </c>
      <c r="S7426" t="str">
        <f>PROPER(CustomerSupport[[#This Row],[Resolution]])</f>
        <v/>
      </c>
      <c r="T7426" t="str">
        <f>TRIM(CustomerSupport[[#This Row],[Customer Name]])</f>
        <v>Johnny Sims</v>
      </c>
      <c r="U7426">
        <f>MONTH(CustomerSupport[[#This Row],[Date of Purchase]])</f>
        <v>9</v>
      </c>
      <c r="V7426" t="str">
        <f>TEXT('Working data'!G7426,"mmmm")</f>
        <v>September</v>
      </c>
      <c r="W7426">
        <f>YEAR(CustomerSupport[[#This Row],[Date of Purchase]])</f>
        <v>2020</v>
      </c>
      <c r="X7426" t="str">
        <f t="shared" ref="X7426:X7489" si="116">IF(OR(O7426="",P7426=""),"",(P7426-O7426)*24)</f>
        <v/>
      </c>
    </row>
    <row r="7427" spans="1:24" ht="14.25" customHeight="1" x14ac:dyDescent="0.4">
      <c r="A7427">
        <v>7426</v>
      </c>
      <c r="B7427" t="s">
        <v>24009</v>
      </c>
      <c r="C7427" t="s">
        <v>24010</v>
      </c>
      <c r="D7427">
        <v>46</v>
      </c>
      <c r="E7427" t="s">
        <v>58</v>
      </c>
      <c r="F7427" t="s">
        <v>81</v>
      </c>
      <c r="G7427" s="1">
        <v>44192</v>
      </c>
      <c r="H7427" t="s">
        <v>66</v>
      </c>
      <c r="I7427" t="s">
        <v>22</v>
      </c>
      <c r="J7427" s="2" t="s">
        <v>24011</v>
      </c>
      <c r="K7427" t="s">
        <v>62</v>
      </c>
      <c r="M7427" t="s">
        <v>25</v>
      </c>
      <c r="N7427" t="s">
        <v>55</v>
      </c>
      <c r="R7427">
        <v>7426</v>
      </c>
      <c r="S7427" t="str">
        <f>PROPER(CustomerSupport[[#This Row],[Resolution]])</f>
        <v/>
      </c>
      <c r="T7427" t="str">
        <f>TRIM(CustomerSupport[[#This Row],[Customer Name]])</f>
        <v>Donald Rios</v>
      </c>
      <c r="U7427">
        <f>MONTH(CustomerSupport[[#This Row],[Date of Purchase]])</f>
        <v>12</v>
      </c>
      <c r="V7427" t="str">
        <f>TEXT('Working data'!G7427,"mmmm")</f>
        <v>December</v>
      </c>
      <c r="W7427">
        <f>YEAR(CustomerSupport[[#This Row],[Date of Purchase]])</f>
        <v>2020</v>
      </c>
      <c r="X7427" t="str">
        <f t="shared" si="116"/>
        <v/>
      </c>
    </row>
    <row r="7428" spans="1:24" ht="14.25" customHeight="1" x14ac:dyDescent="0.4">
      <c r="A7428">
        <v>7427</v>
      </c>
      <c r="B7428" t="s">
        <v>24012</v>
      </c>
      <c r="C7428" t="s">
        <v>24013</v>
      </c>
      <c r="D7428">
        <v>58</v>
      </c>
      <c r="E7428" t="s">
        <v>19</v>
      </c>
      <c r="F7428" t="s">
        <v>286</v>
      </c>
      <c r="G7428" s="1">
        <v>44290</v>
      </c>
      <c r="H7428" t="s">
        <v>45</v>
      </c>
      <c r="I7428" t="s">
        <v>46</v>
      </c>
      <c r="J7428" s="2" t="s">
        <v>24014</v>
      </c>
      <c r="K7428" t="s">
        <v>62</v>
      </c>
      <c r="M7428" t="s">
        <v>41</v>
      </c>
      <c r="N7428" t="s">
        <v>26</v>
      </c>
      <c r="R7428">
        <v>7427</v>
      </c>
      <c r="S7428" t="str">
        <f>PROPER(CustomerSupport[[#This Row],[Resolution]])</f>
        <v/>
      </c>
      <c r="T7428" t="str">
        <f>TRIM(CustomerSupport[[#This Row],[Customer Name]])</f>
        <v>Sarah Freeman</v>
      </c>
      <c r="U7428">
        <f>MONTH(CustomerSupport[[#This Row],[Date of Purchase]])</f>
        <v>4</v>
      </c>
      <c r="V7428" t="str">
        <f>TEXT('Working data'!G7428,"mmmm")</f>
        <v>April</v>
      </c>
      <c r="W7428">
        <f>YEAR(CustomerSupport[[#This Row],[Date of Purchase]])</f>
        <v>2021</v>
      </c>
      <c r="X7428" t="str">
        <f t="shared" si="116"/>
        <v/>
      </c>
    </row>
    <row r="7429" spans="1:24" ht="14.25" customHeight="1" x14ac:dyDescent="0.4">
      <c r="A7429">
        <v>7428</v>
      </c>
      <c r="B7429" t="s">
        <v>24015</v>
      </c>
      <c r="C7429" t="s">
        <v>24016</v>
      </c>
      <c r="D7429">
        <v>54</v>
      </c>
      <c r="E7429" t="s">
        <v>58</v>
      </c>
      <c r="F7429" t="s">
        <v>421</v>
      </c>
      <c r="G7429" s="1">
        <v>44311</v>
      </c>
      <c r="H7429" t="s">
        <v>67</v>
      </c>
      <c r="I7429" t="s">
        <v>141</v>
      </c>
      <c r="J7429" s="2" t="s">
        <v>24017</v>
      </c>
      <c r="K7429" t="s">
        <v>62</v>
      </c>
      <c r="M7429" t="s">
        <v>89</v>
      </c>
      <c r="N7429" t="s">
        <v>33</v>
      </c>
      <c r="R7429">
        <v>7428</v>
      </c>
      <c r="S7429" t="str">
        <f>PROPER(CustomerSupport[[#This Row],[Resolution]])</f>
        <v/>
      </c>
      <c r="T7429" t="str">
        <f>TRIM(CustomerSupport[[#This Row],[Customer Name]])</f>
        <v>Johnathan Wallace</v>
      </c>
      <c r="U7429">
        <f>MONTH(CustomerSupport[[#This Row],[Date of Purchase]])</f>
        <v>4</v>
      </c>
      <c r="V7429" t="str">
        <f>TEXT('Working data'!G7429,"mmmm")</f>
        <v>April</v>
      </c>
      <c r="W7429">
        <f>YEAR(CustomerSupport[[#This Row],[Date of Purchase]])</f>
        <v>2021</v>
      </c>
      <c r="X7429" t="str">
        <f t="shared" si="116"/>
        <v/>
      </c>
    </row>
    <row r="7430" spans="1:24" ht="14.25" customHeight="1" x14ac:dyDescent="0.4">
      <c r="A7430">
        <v>7429</v>
      </c>
      <c r="B7430" t="s">
        <v>24018</v>
      </c>
      <c r="C7430" t="s">
        <v>24019</v>
      </c>
      <c r="D7430">
        <v>52</v>
      </c>
      <c r="E7430" t="s">
        <v>58</v>
      </c>
      <c r="F7430" t="s">
        <v>149</v>
      </c>
      <c r="G7430" s="1">
        <v>44152</v>
      </c>
      <c r="H7430" t="s">
        <v>67</v>
      </c>
      <c r="I7430" t="s">
        <v>46</v>
      </c>
      <c r="J7430" t="s">
        <v>24020</v>
      </c>
      <c r="K7430" t="s">
        <v>39</v>
      </c>
      <c r="L7430" t="s">
        <v>24021</v>
      </c>
      <c r="M7430" t="s">
        <v>25</v>
      </c>
      <c r="N7430" t="s">
        <v>33</v>
      </c>
      <c r="O7430" s="3">
        <v>45078.718958333331</v>
      </c>
      <c r="P7430" s="3">
        <v>45078.227986111109</v>
      </c>
      <c r="Q7430">
        <v>5</v>
      </c>
      <c r="R7430">
        <v>7429</v>
      </c>
      <c r="S7430" t="str">
        <f>PROPER(CustomerSupport[[#This Row],[Resolution]])</f>
        <v>Once Score Charge Yard Significant Future Employee.</v>
      </c>
      <c r="T7430" t="str">
        <f>TRIM(CustomerSupport[[#This Row],[Customer Name]])</f>
        <v>Mrs. Makayla Richards</v>
      </c>
      <c r="U7430">
        <f>MONTH(CustomerSupport[[#This Row],[Date of Purchase]])</f>
        <v>11</v>
      </c>
      <c r="V7430" t="str">
        <f>TEXT('Working data'!G7430,"mmmm")</f>
        <v>November</v>
      </c>
      <c r="W7430">
        <f>YEAR(CustomerSupport[[#This Row],[Date of Purchase]])</f>
        <v>2020</v>
      </c>
      <c r="X7430">
        <f t="shared" si="116"/>
        <v>-11.783333333325572</v>
      </c>
    </row>
    <row r="7431" spans="1:24" ht="14.25" customHeight="1" x14ac:dyDescent="0.4">
      <c r="A7431">
        <v>7430</v>
      </c>
      <c r="B7431" t="s">
        <v>24022</v>
      </c>
      <c r="C7431" t="s">
        <v>24023</v>
      </c>
      <c r="D7431">
        <v>68</v>
      </c>
      <c r="E7431" t="s">
        <v>19</v>
      </c>
      <c r="F7431" t="s">
        <v>249</v>
      </c>
      <c r="G7431" s="1">
        <v>44193</v>
      </c>
      <c r="H7431" t="s">
        <v>45</v>
      </c>
      <c r="I7431" t="s">
        <v>99</v>
      </c>
      <c r="J7431" s="2" t="s">
        <v>24024</v>
      </c>
      <c r="K7431" t="s">
        <v>24</v>
      </c>
      <c r="M7431" t="s">
        <v>25</v>
      </c>
      <c r="N7431" t="s">
        <v>26</v>
      </c>
      <c r="O7431" s="3">
        <v>45078.156481481485</v>
      </c>
      <c r="R7431">
        <v>7430</v>
      </c>
      <c r="S7431" t="str">
        <f>PROPER(CustomerSupport[[#This Row],[Resolution]])</f>
        <v/>
      </c>
      <c r="T7431" t="str">
        <f>TRIM(CustomerSupport[[#This Row],[Customer Name]])</f>
        <v>Kimberly Shannon</v>
      </c>
      <c r="U7431">
        <f>MONTH(CustomerSupport[[#This Row],[Date of Purchase]])</f>
        <v>12</v>
      </c>
      <c r="V7431" t="str">
        <f>TEXT('Working data'!G7431,"mmmm")</f>
        <v>December</v>
      </c>
      <c r="W7431">
        <f>YEAR(CustomerSupport[[#This Row],[Date of Purchase]])</f>
        <v>2020</v>
      </c>
      <c r="X7431" t="str">
        <f t="shared" si="116"/>
        <v/>
      </c>
    </row>
    <row r="7432" spans="1:24" ht="14.25" customHeight="1" x14ac:dyDescent="0.4">
      <c r="A7432">
        <v>7431</v>
      </c>
      <c r="B7432" t="s">
        <v>24025</v>
      </c>
      <c r="C7432" t="s">
        <v>24026</v>
      </c>
      <c r="D7432">
        <v>40</v>
      </c>
      <c r="E7432" t="s">
        <v>58</v>
      </c>
      <c r="F7432" t="s">
        <v>202</v>
      </c>
      <c r="G7432" s="1">
        <v>43896</v>
      </c>
      <c r="H7432" t="s">
        <v>66</v>
      </c>
      <c r="I7432" t="s">
        <v>37</v>
      </c>
      <c r="J7432" s="2" t="s">
        <v>24027</v>
      </c>
      <c r="K7432" t="s">
        <v>39</v>
      </c>
      <c r="L7432" t="s">
        <v>24028</v>
      </c>
      <c r="M7432" t="s">
        <v>143</v>
      </c>
      <c r="N7432" t="s">
        <v>26</v>
      </c>
      <c r="O7432" s="3">
        <v>45078.234259259261</v>
      </c>
      <c r="P7432" s="3">
        <v>45078.280092592591</v>
      </c>
      <c r="Q7432">
        <v>4</v>
      </c>
      <c r="R7432">
        <v>7431</v>
      </c>
      <c r="S7432" t="str">
        <f>PROPER(CustomerSupport[[#This Row],[Resolution]])</f>
        <v>Month Your Tv Side Near Blue Let Often.</v>
      </c>
      <c r="T7432" t="str">
        <f>TRIM(CustomerSupport[[#This Row],[Customer Name]])</f>
        <v>Robert Frank</v>
      </c>
      <c r="U7432">
        <f>MONTH(CustomerSupport[[#This Row],[Date of Purchase]])</f>
        <v>3</v>
      </c>
      <c r="V7432" t="str">
        <f>TEXT('Working data'!G7432,"mmmm")</f>
        <v>March</v>
      </c>
      <c r="W7432">
        <f>YEAR(CustomerSupport[[#This Row],[Date of Purchase]])</f>
        <v>2020</v>
      </c>
      <c r="X7432">
        <f t="shared" si="116"/>
        <v>1.0999999999185093</v>
      </c>
    </row>
    <row r="7433" spans="1:24" ht="14.25" customHeight="1" x14ac:dyDescent="0.4">
      <c r="A7433">
        <v>7432</v>
      </c>
      <c r="B7433" t="s">
        <v>24029</v>
      </c>
      <c r="C7433" t="s">
        <v>24030</v>
      </c>
      <c r="D7433">
        <v>53</v>
      </c>
      <c r="E7433" t="s">
        <v>58</v>
      </c>
      <c r="F7433" t="s">
        <v>71</v>
      </c>
      <c r="G7433" s="1">
        <v>44292</v>
      </c>
      <c r="H7433" t="s">
        <v>67</v>
      </c>
      <c r="I7433" t="s">
        <v>141</v>
      </c>
      <c r="J7433" s="2" t="s">
        <v>24031</v>
      </c>
      <c r="K7433" t="s">
        <v>39</v>
      </c>
      <c r="L7433" t="s">
        <v>24032</v>
      </c>
      <c r="M7433" t="s">
        <v>143</v>
      </c>
      <c r="N7433" t="s">
        <v>55</v>
      </c>
      <c r="O7433" s="3">
        <v>45078.866909722223</v>
      </c>
      <c r="P7433" s="3">
        <v>45078.793298611112</v>
      </c>
      <c r="Q7433">
        <v>1</v>
      </c>
      <c r="R7433">
        <v>7432</v>
      </c>
      <c r="S7433" t="str">
        <f>PROPER(CustomerSupport[[#This Row],[Resolution]])</f>
        <v>Her Voice Evidence Rise Start.</v>
      </c>
      <c r="T7433" t="str">
        <f>TRIM(CustomerSupport[[#This Row],[Customer Name]])</f>
        <v>Dr. Charles Cameron</v>
      </c>
      <c r="U7433">
        <f>MONTH(CustomerSupport[[#This Row],[Date of Purchase]])</f>
        <v>4</v>
      </c>
      <c r="V7433" t="str">
        <f>TEXT('Working data'!G7433,"mmmm")</f>
        <v>April</v>
      </c>
      <c r="W7433">
        <f>YEAR(CustomerSupport[[#This Row],[Date of Purchase]])</f>
        <v>2021</v>
      </c>
      <c r="X7433">
        <f t="shared" si="116"/>
        <v>-1.7666666666627862</v>
      </c>
    </row>
    <row r="7434" spans="1:24" ht="14.25" customHeight="1" x14ac:dyDescent="0.4">
      <c r="A7434">
        <v>7433</v>
      </c>
      <c r="B7434" t="s">
        <v>24033</v>
      </c>
      <c r="C7434" t="s">
        <v>24034</v>
      </c>
      <c r="D7434">
        <v>39</v>
      </c>
      <c r="E7434" t="s">
        <v>19</v>
      </c>
      <c r="F7434" t="s">
        <v>223</v>
      </c>
      <c r="G7434" s="1">
        <v>44149</v>
      </c>
      <c r="H7434" t="s">
        <v>67</v>
      </c>
      <c r="I7434" t="s">
        <v>60</v>
      </c>
      <c r="J7434" s="2" t="s">
        <v>24035</v>
      </c>
      <c r="K7434" t="s">
        <v>62</v>
      </c>
      <c r="M7434" t="s">
        <v>143</v>
      </c>
      <c r="N7434" t="s">
        <v>55</v>
      </c>
      <c r="R7434">
        <v>7433</v>
      </c>
      <c r="S7434" t="str">
        <f>PROPER(CustomerSupport[[#This Row],[Resolution]])</f>
        <v/>
      </c>
      <c r="T7434" t="str">
        <f>TRIM(CustomerSupport[[#This Row],[Customer Name]])</f>
        <v>Melissa Morgan</v>
      </c>
      <c r="U7434">
        <f>MONTH(CustomerSupport[[#This Row],[Date of Purchase]])</f>
        <v>11</v>
      </c>
      <c r="V7434" t="str">
        <f>TEXT('Working data'!G7434,"mmmm")</f>
        <v>November</v>
      </c>
      <c r="W7434">
        <f>YEAR(CustomerSupport[[#This Row],[Date of Purchase]])</f>
        <v>2020</v>
      </c>
      <c r="X7434" t="str">
        <f t="shared" si="116"/>
        <v/>
      </c>
    </row>
    <row r="7435" spans="1:24" ht="14.25" customHeight="1" x14ac:dyDescent="0.4">
      <c r="A7435">
        <v>7434</v>
      </c>
      <c r="B7435" t="s">
        <v>24036</v>
      </c>
      <c r="C7435" t="s">
        <v>24037</v>
      </c>
      <c r="D7435">
        <v>64</v>
      </c>
      <c r="E7435" t="s">
        <v>58</v>
      </c>
      <c r="F7435" t="s">
        <v>242</v>
      </c>
      <c r="G7435" s="1">
        <v>44556</v>
      </c>
      <c r="H7435" t="s">
        <v>45</v>
      </c>
      <c r="I7435" t="s">
        <v>52</v>
      </c>
      <c r="J7435" s="2" t="s">
        <v>24038</v>
      </c>
      <c r="K7435" t="s">
        <v>39</v>
      </c>
      <c r="L7435" t="s">
        <v>24039</v>
      </c>
      <c r="M7435" t="s">
        <v>41</v>
      </c>
      <c r="N7435" t="s">
        <v>55</v>
      </c>
      <c r="O7435" s="3">
        <v>45078.918344907404</v>
      </c>
      <c r="P7435" s="3">
        <v>45078.810011574074</v>
      </c>
      <c r="Q7435">
        <v>1</v>
      </c>
      <c r="R7435">
        <v>7434</v>
      </c>
      <c r="S7435" t="str">
        <f>PROPER(CustomerSupport[[#This Row],[Resolution]])</f>
        <v>Perhaps Blue Because Bed.</v>
      </c>
      <c r="T7435" t="str">
        <f>TRIM(CustomerSupport[[#This Row],[Customer Name]])</f>
        <v>Manuel Bauer</v>
      </c>
      <c r="U7435">
        <f>MONTH(CustomerSupport[[#This Row],[Date of Purchase]])</f>
        <v>12</v>
      </c>
      <c r="V7435" t="str">
        <f>TEXT('Working data'!G7435,"mmmm")</f>
        <v>December</v>
      </c>
      <c r="W7435">
        <f>YEAR(CustomerSupport[[#This Row],[Date of Purchase]])</f>
        <v>2021</v>
      </c>
      <c r="X7435">
        <f t="shared" si="116"/>
        <v>-2.5999999999185093</v>
      </c>
    </row>
    <row r="7436" spans="1:24" ht="14.25" customHeight="1" x14ac:dyDescent="0.4">
      <c r="A7436">
        <v>7435</v>
      </c>
      <c r="B7436" t="s">
        <v>24040</v>
      </c>
      <c r="C7436" t="s">
        <v>24041</v>
      </c>
      <c r="D7436">
        <v>28</v>
      </c>
      <c r="E7436" t="s">
        <v>58</v>
      </c>
      <c r="F7436" t="s">
        <v>161</v>
      </c>
      <c r="G7436" s="1">
        <v>44385</v>
      </c>
      <c r="H7436" t="s">
        <v>59</v>
      </c>
      <c r="I7436" t="s">
        <v>22</v>
      </c>
      <c r="J7436" s="2" t="s">
        <v>24042</v>
      </c>
      <c r="K7436" t="s">
        <v>24</v>
      </c>
      <c r="M7436" t="s">
        <v>143</v>
      </c>
      <c r="N7436" t="s">
        <v>33</v>
      </c>
      <c r="O7436" s="3">
        <v>45078.457256944443</v>
      </c>
      <c r="R7436">
        <v>7435</v>
      </c>
      <c r="S7436" t="str">
        <f>PROPER(CustomerSupport[[#This Row],[Resolution]])</f>
        <v/>
      </c>
      <c r="T7436" t="str">
        <f>TRIM(CustomerSupport[[#This Row],[Customer Name]])</f>
        <v>Donna Collins</v>
      </c>
      <c r="U7436">
        <f>MONTH(CustomerSupport[[#This Row],[Date of Purchase]])</f>
        <v>7</v>
      </c>
      <c r="V7436" t="str">
        <f>TEXT('Working data'!G7436,"mmmm")</f>
        <v>July</v>
      </c>
      <c r="W7436">
        <f>YEAR(CustomerSupport[[#This Row],[Date of Purchase]])</f>
        <v>2021</v>
      </c>
      <c r="X7436" t="str">
        <f t="shared" si="116"/>
        <v/>
      </c>
    </row>
    <row r="7437" spans="1:24" ht="14.25" customHeight="1" x14ac:dyDescent="0.4">
      <c r="A7437">
        <v>7436</v>
      </c>
      <c r="B7437" t="s">
        <v>867</v>
      </c>
      <c r="C7437" t="s">
        <v>24043</v>
      </c>
      <c r="D7437">
        <v>20</v>
      </c>
      <c r="E7437" t="s">
        <v>29</v>
      </c>
      <c r="F7437" t="s">
        <v>65</v>
      </c>
      <c r="G7437" s="1">
        <v>44127</v>
      </c>
      <c r="H7437" t="s">
        <v>67</v>
      </c>
      <c r="I7437" t="s">
        <v>72</v>
      </c>
      <c r="J7437" s="2" t="s">
        <v>24044</v>
      </c>
      <c r="K7437" t="s">
        <v>62</v>
      </c>
      <c r="M7437" t="s">
        <v>25</v>
      </c>
      <c r="N7437" t="s">
        <v>26</v>
      </c>
      <c r="R7437">
        <v>7436</v>
      </c>
      <c r="S7437" t="str">
        <f>PROPER(CustomerSupport[[#This Row],[Resolution]])</f>
        <v/>
      </c>
      <c r="T7437" t="str">
        <f>TRIM(CustomerSupport[[#This Row],[Customer Name]])</f>
        <v>Amanda Johnson</v>
      </c>
      <c r="U7437">
        <f>MONTH(CustomerSupport[[#This Row],[Date of Purchase]])</f>
        <v>10</v>
      </c>
      <c r="V7437" t="str">
        <f>TEXT('Working data'!G7437,"mmmm")</f>
        <v>October</v>
      </c>
      <c r="W7437">
        <f>YEAR(CustomerSupport[[#This Row],[Date of Purchase]])</f>
        <v>2020</v>
      </c>
      <c r="X7437" t="str">
        <f t="shared" si="116"/>
        <v/>
      </c>
    </row>
    <row r="7438" spans="1:24" ht="14.25" customHeight="1" x14ac:dyDescent="0.4">
      <c r="A7438">
        <v>7437</v>
      </c>
      <c r="B7438" t="s">
        <v>24045</v>
      </c>
      <c r="C7438" t="s">
        <v>24046</v>
      </c>
      <c r="D7438">
        <v>35</v>
      </c>
      <c r="E7438" t="s">
        <v>29</v>
      </c>
      <c r="F7438" t="s">
        <v>112</v>
      </c>
      <c r="G7438" s="1">
        <v>44067</v>
      </c>
      <c r="H7438" t="s">
        <v>67</v>
      </c>
      <c r="I7438" t="s">
        <v>177</v>
      </c>
      <c r="J7438" t="s">
        <v>24047</v>
      </c>
      <c r="K7438" t="s">
        <v>24</v>
      </c>
      <c r="M7438" t="s">
        <v>25</v>
      </c>
      <c r="N7438" t="s">
        <v>55</v>
      </c>
      <c r="O7438" s="3">
        <v>45078.662824074076</v>
      </c>
      <c r="R7438">
        <v>7437</v>
      </c>
      <c r="S7438" t="str">
        <f>PROPER(CustomerSupport[[#This Row],[Resolution]])</f>
        <v/>
      </c>
      <c r="T7438" t="str">
        <f>TRIM(CustomerSupport[[#This Row],[Customer Name]])</f>
        <v>Robert Morrow</v>
      </c>
      <c r="U7438">
        <f>MONTH(CustomerSupport[[#This Row],[Date of Purchase]])</f>
        <v>8</v>
      </c>
      <c r="V7438" t="str">
        <f>TEXT('Working data'!G7438,"mmmm")</f>
        <v>August</v>
      </c>
      <c r="W7438">
        <f>YEAR(CustomerSupport[[#This Row],[Date of Purchase]])</f>
        <v>2020</v>
      </c>
      <c r="X7438" t="str">
        <f t="shared" si="116"/>
        <v/>
      </c>
    </row>
    <row r="7439" spans="1:24" ht="14.25" customHeight="1" x14ac:dyDescent="0.4">
      <c r="A7439">
        <v>7438</v>
      </c>
      <c r="B7439" t="s">
        <v>24048</v>
      </c>
      <c r="C7439" t="s">
        <v>24049</v>
      </c>
      <c r="D7439">
        <v>44</v>
      </c>
      <c r="E7439" t="s">
        <v>29</v>
      </c>
      <c r="F7439" t="s">
        <v>112</v>
      </c>
      <c r="G7439" s="1">
        <v>44301</v>
      </c>
      <c r="H7439" t="s">
        <v>66</v>
      </c>
      <c r="I7439" t="s">
        <v>113</v>
      </c>
      <c r="J7439" t="s">
        <v>24050</v>
      </c>
      <c r="K7439" t="s">
        <v>24</v>
      </c>
      <c r="M7439" t="s">
        <v>25</v>
      </c>
      <c r="N7439" t="s">
        <v>33</v>
      </c>
      <c r="O7439" s="3">
        <v>45078.604502314818</v>
      </c>
      <c r="R7439">
        <v>7438</v>
      </c>
      <c r="S7439" t="str">
        <f>PROPER(CustomerSupport[[#This Row],[Resolution]])</f>
        <v/>
      </c>
      <c r="T7439" t="str">
        <f>TRIM(CustomerSupport[[#This Row],[Customer Name]])</f>
        <v>Sara Ball</v>
      </c>
      <c r="U7439">
        <f>MONTH(CustomerSupport[[#This Row],[Date of Purchase]])</f>
        <v>4</v>
      </c>
      <c r="V7439" t="str">
        <f>TEXT('Working data'!G7439,"mmmm")</f>
        <v>April</v>
      </c>
      <c r="W7439">
        <f>YEAR(CustomerSupport[[#This Row],[Date of Purchase]])</f>
        <v>2021</v>
      </c>
      <c r="X7439" t="str">
        <f t="shared" si="116"/>
        <v/>
      </c>
    </row>
    <row r="7440" spans="1:24" ht="14.25" customHeight="1" x14ac:dyDescent="0.4">
      <c r="A7440">
        <v>7439</v>
      </c>
      <c r="B7440" t="s">
        <v>24051</v>
      </c>
      <c r="C7440" t="s">
        <v>24052</v>
      </c>
      <c r="D7440">
        <v>29</v>
      </c>
      <c r="E7440" t="s">
        <v>29</v>
      </c>
      <c r="F7440" t="s">
        <v>211</v>
      </c>
      <c r="G7440" s="1">
        <v>44246</v>
      </c>
      <c r="H7440" t="s">
        <v>45</v>
      </c>
      <c r="I7440" t="s">
        <v>150</v>
      </c>
      <c r="J7440" s="2" t="s">
        <v>24053</v>
      </c>
      <c r="K7440" t="s">
        <v>62</v>
      </c>
      <c r="M7440" t="s">
        <v>89</v>
      </c>
      <c r="N7440" t="s">
        <v>26</v>
      </c>
      <c r="R7440">
        <v>7439</v>
      </c>
      <c r="S7440" t="str">
        <f>PROPER(CustomerSupport[[#This Row],[Resolution]])</f>
        <v/>
      </c>
      <c r="T7440" t="str">
        <f>TRIM(CustomerSupport[[#This Row],[Customer Name]])</f>
        <v>Rachel Hart</v>
      </c>
      <c r="U7440">
        <f>MONTH(CustomerSupport[[#This Row],[Date of Purchase]])</f>
        <v>2</v>
      </c>
      <c r="V7440" t="str">
        <f>TEXT('Working data'!G7440,"mmmm")</f>
        <v>February</v>
      </c>
      <c r="W7440">
        <f>YEAR(CustomerSupport[[#This Row],[Date of Purchase]])</f>
        <v>2021</v>
      </c>
      <c r="X7440" t="str">
        <f t="shared" si="116"/>
        <v/>
      </c>
    </row>
    <row r="7441" spans="1:24" ht="14.25" customHeight="1" x14ac:dyDescent="0.4">
      <c r="A7441">
        <v>7440</v>
      </c>
      <c r="B7441" t="s">
        <v>24054</v>
      </c>
      <c r="C7441" t="s">
        <v>24055</v>
      </c>
      <c r="D7441">
        <v>69</v>
      </c>
      <c r="E7441" t="s">
        <v>19</v>
      </c>
      <c r="F7441" t="s">
        <v>223</v>
      </c>
      <c r="G7441" s="1">
        <v>44403</v>
      </c>
      <c r="H7441" t="s">
        <v>45</v>
      </c>
      <c r="I7441" t="s">
        <v>93</v>
      </c>
      <c r="J7441" t="s">
        <v>24056</v>
      </c>
      <c r="K7441" t="s">
        <v>62</v>
      </c>
      <c r="M7441" t="s">
        <v>143</v>
      </c>
      <c r="N7441" t="s">
        <v>55</v>
      </c>
      <c r="R7441">
        <v>7440</v>
      </c>
      <c r="S7441" t="str">
        <f>PROPER(CustomerSupport[[#This Row],[Resolution]])</f>
        <v/>
      </c>
      <c r="T7441" t="str">
        <f>TRIM(CustomerSupport[[#This Row],[Customer Name]])</f>
        <v>Calvin Brown</v>
      </c>
      <c r="U7441">
        <f>MONTH(CustomerSupport[[#This Row],[Date of Purchase]])</f>
        <v>7</v>
      </c>
      <c r="V7441" t="str">
        <f>TEXT('Working data'!G7441,"mmmm")</f>
        <v>July</v>
      </c>
      <c r="W7441">
        <f>YEAR(CustomerSupport[[#This Row],[Date of Purchase]])</f>
        <v>2021</v>
      </c>
      <c r="X7441" t="str">
        <f t="shared" si="116"/>
        <v/>
      </c>
    </row>
    <row r="7442" spans="1:24" ht="14.25" customHeight="1" x14ac:dyDescent="0.4">
      <c r="A7442">
        <v>7441</v>
      </c>
      <c r="B7442" t="s">
        <v>24057</v>
      </c>
      <c r="C7442" t="s">
        <v>24058</v>
      </c>
      <c r="D7442">
        <v>46</v>
      </c>
      <c r="E7442" t="s">
        <v>29</v>
      </c>
      <c r="F7442" t="s">
        <v>112</v>
      </c>
      <c r="G7442" s="1">
        <v>44324</v>
      </c>
      <c r="H7442" t="s">
        <v>59</v>
      </c>
      <c r="I7442" t="s">
        <v>60</v>
      </c>
      <c r="J7442" s="2" t="s">
        <v>24059</v>
      </c>
      <c r="K7442" t="s">
        <v>39</v>
      </c>
      <c r="L7442" t="s">
        <v>24060</v>
      </c>
      <c r="M7442" t="s">
        <v>25</v>
      </c>
      <c r="N7442" t="s">
        <v>55</v>
      </c>
      <c r="O7442" s="3">
        <v>45078.914965277778</v>
      </c>
      <c r="P7442" s="3">
        <v>45078.096909722219</v>
      </c>
      <c r="Q7442">
        <v>1</v>
      </c>
      <c r="R7442">
        <v>7441</v>
      </c>
      <c r="S7442" t="str">
        <f>PROPER(CustomerSupport[[#This Row],[Resolution]])</f>
        <v>Various Body Foot Radio.</v>
      </c>
      <c r="T7442" t="str">
        <f>TRIM(CustomerSupport[[#This Row],[Customer Name]])</f>
        <v>Jesus Carney</v>
      </c>
      <c r="U7442">
        <f>MONTH(CustomerSupport[[#This Row],[Date of Purchase]])</f>
        <v>5</v>
      </c>
      <c r="V7442" t="str">
        <f>TEXT('Working data'!G7442,"mmmm")</f>
        <v>May</v>
      </c>
      <c r="W7442">
        <f>YEAR(CustomerSupport[[#This Row],[Date of Purchase]])</f>
        <v>2021</v>
      </c>
      <c r="X7442">
        <f t="shared" si="116"/>
        <v>-19.633333333418705</v>
      </c>
    </row>
    <row r="7443" spans="1:24" ht="14.25" customHeight="1" x14ac:dyDescent="0.4">
      <c r="A7443">
        <v>7442</v>
      </c>
      <c r="B7443" t="s">
        <v>24061</v>
      </c>
      <c r="C7443" t="s">
        <v>24062</v>
      </c>
      <c r="D7443">
        <v>60</v>
      </c>
      <c r="E7443" t="s">
        <v>19</v>
      </c>
      <c r="F7443" t="s">
        <v>20</v>
      </c>
      <c r="G7443" s="1">
        <v>44252</v>
      </c>
      <c r="H7443" t="s">
        <v>66</v>
      </c>
      <c r="I7443" t="s">
        <v>67</v>
      </c>
      <c r="J7443" s="2" t="s">
        <v>24063</v>
      </c>
      <c r="K7443" t="s">
        <v>24</v>
      </c>
      <c r="M7443" t="s">
        <v>41</v>
      </c>
      <c r="N7443" t="s">
        <v>26</v>
      </c>
      <c r="O7443" s="3">
        <v>45078.99554398148</v>
      </c>
      <c r="R7443">
        <v>7442</v>
      </c>
      <c r="S7443" t="str">
        <f>PROPER(CustomerSupport[[#This Row],[Resolution]])</f>
        <v/>
      </c>
      <c r="T7443" t="str">
        <f>TRIM(CustomerSupport[[#This Row],[Customer Name]])</f>
        <v>Sharon Callahan</v>
      </c>
      <c r="U7443">
        <f>MONTH(CustomerSupport[[#This Row],[Date of Purchase]])</f>
        <v>2</v>
      </c>
      <c r="V7443" t="str">
        <f>TEXT('Working data'!G7443,"mmmm")</f>
        <v>February</v>
      </c>
      <c r="W7443">
        <f>YEAR(CustomerSupport[[#This Row],[Date of Purchase]])</f>
        <v>2021</v>
      </c>
      <c r="X7443" t="str">
        <f t="shared" si="116"/>
        <v/>
      </c>
    </row>
    <row r="7444" spans="1:24" ht="14.25" customHeight="1" x14ac:dyDescent="0.4">
      <c r="A7444">
        <v>7443</v>
      </c>
      <c r="B7444" t="s">
        <v>24064</v>
      </c>
      <c r="C7444" t="s">
        <v>24065</v>
      </c>
      <c r="D7444">
        <v>67</v>
      </c>
      <c r="E7444" t="s">
        <v>58</v>
      </c>
      <c r="F7444" t="s">
        <v>699</v>
      </c>
      <c r="G7444" s="1">
        <v>44515</v>
      </c>
      <c r="H7444" t="s">
        <v>21</v>
      </c>
      <c r="I7444" t="s">
        <v>67</v>
      </c>
      <c r="J7444" t="s">
        <v>24066</v>
      </c>
      <c r="K7444" t="s">
        <v>62</v>
      </c>
      <c r="M7444" t="s">
        <v>25</v>
      </c>
      <c r="N7444" t="s">
        <v>26</v>
      </c>
      <c r="R7444">
        <v>7443</v>
      </c>
      <c r="S7444" t="str">
        <f>PROPER(CustomerSupport[[#This Row],[Resolution]])</f>
        <v/>
      </c>
      <c r="T7444" t="str">
        <f>TRIM(CustomerSupport[[#This Row],[Customer Name]])</f>
        <v>Mark Carroll</v>
      </c>
      <c r="U7444">
        <f>MONTH(CustomerSupport[[#This Row],[Date of Purchase]])</f>
        <v>11</v>
      </c>
      <c r="V7444" t="str">
        <f>TEXT('Working data'!G7444,"mmmm")</f>
        <v>November</v>
      </c>
      <c r="W7444">
        <f>YEAR(CustomerSupport[[#This Row],[Date of Purchase]])</f>
        <v>2021</v>
      </c>
      <c r="X7444" t="str">
        <f t="shared" si="116"/>
        <v/>
      </c>
    </row>
    <row r="7445" spans="1:24" ht="14.25" customHeight="1" x14ac:dyDescent="0.4">
      <c r="A7445">
        <v>7444</v>
      </c>
      <c r="B7445" t="s">
        <v>24067</v>
      </c>
      <c r="C7445" t="s">
        <v>24068</v>
      </c>
      <c r="D7445">
        <v>67</v>
      </c>
      <c r="E7445" t="s">
        <v>19</v>
      </c>
      <c r="F7445" t="s">
        <v>86</v>
      </c>
      <c r="G7445" s="1">
        <v>44382</v>
      </c>
      <c r="H7445" t="s">
        <v>45</v>
      </c>
      <c r="I7445" t="s">
        <v>77</v>
      </c>
      <c r="J7445" s="2" t="s">
        <v>24069</v>
      </c>
      <c r="K7445" t="s">
        <v>62</v>
      </c>
      <c r="M7445" t="s">
        <v>143</v>
      </c>
      <c r="N7445" t="s">
        <v>83</v>
      </c>
      <c r="R7445">
        <v>7444</v>
      </c>
      <c r="S7445" t="str">
        <f>PROPER(CustomerSupport[[#This Row],[Resolution]])</f>
        <v/>
      </c>
      <c r="T7445" t="str">
        <f>TRIM(CustomerSupport[[#This Row],[Customer Name]])</f>
        <v>Christopher Bender</v>
      </c>
      <c r="U7445">
        <f>MONTH(CustomerSupport[[#This Row],[Date of Purchase]])</f>
        <v>7</v>
      </c>
      <c r="V7445" t="str">
        <f>TEXT('Working data'!G7445,"mmmm")</f>
        <v>July</v>
      </c>
      <c r="W7445">
        <f>YEAR(CustomerSupport[[#This Row],[Date of Purchase]])</f>
        <v>2021</v>
      </c>
      <c r="X7445" t="str">
        <f t="shared" si="116"/>
        <v/>
      </c>
    </row>
    <row r="7446" spans="1:24" ht="14.25" customHeight="1" x14ac:dyDescent="0.4">
      <c r="A7446">
        <v>7445</v>
      </c>
      <c r="B7446" t="s">
        <v>24070</v>
      </c>
      <c r="C7446" t="s">
        <v>24071</v>
      </c>
      <c r="D7446">
        <v>51</v>
      </c>
      <c r="E7446" t="s">
        <v>29</v>
      </c>
      <c r="F7446" t="s">
        <v>30</v>
      </c>
      <c r="G7446" s="1">
        <v>44152</v>
      </c>
      <c r="H7446" t="s">
        <v>59</v>
      </c>
      <c r="I7446" t="s">
        <v>37</v>
      </c>
      <c r="J7446" s="2" t="s">
        <v>24072</v>
      </c>
      <c r="K7446" t="s">
        <v>39</v>
      </c>
      <c r="L7446" t="s">
        <v>24073</v>
      </c>
      <c r="M7446" t="s">
        <v>41</v>
      </c>
      <c r="N7446" t="s">
        <v>33</v>
      </c>
      <c r="O7446" s="3">
        <v>45078.738657407404</v>
      </c>
      <c r="P7446" s="3">
        <v>45078.587268518517</v>
      </c>
      <c r="Q7446">
        <v>3</v>
      </c>
      <c r="R7446">
        <v>7445</v>
      </c>
      <c r="S7446" t="str">
        <f>PROPER(CustomerSupport[[#This Row],[Resolution]])</f>
        <v>Enough Individual Weight.</v>
      </c>
      <c r="T7446" t="str">
        <f>TRIM(CustomerSupport[[#This Row],[Customer Name]])</f>
        <v>Nathan Smith</v>
      </c>
      <c r="U7446">
        <f>MONTH(CustomerSupport[[#This Row],[Date of Purchase]])</f>
        <v>11</v>
      </c>
      <c r="V7446" t="str">
        <f>TEXT('Working data'!G7446,"mmmm")</f>
        <v>November</v>
      </c>
      <c r="W7446">
        <f>YEAR(CustomerSupport[[#This Row],[Date of Purchase]])</f>
        <v>2020</v>
      </c>
      <c r="X7446">
        <f t="shared" si="116"/>
        <v>-3.6333333333022892</v>
      </c>
    </row>
    <row r="7447" spans="1:24" ht="14.25" customHeight="1" x14ac:dyDescent="0.4">
      <c r="A7447">
        <v>7446</v>
      </c>
      <c r="B7447" t="s">
        <v>24074</v>
      </c>
      <c r="C7447" t="s">
        <v>24075</v>
      </c>
      <c r="D7447">
        <v>27</v>
      </c>
      <c r="E7447" t="s">
        <v>29</v>
      </c>
      <c r="F7447" t="s">
        <v>485</v>
      </c>
      <c r="G7447" s="1">
        <v>44496</v>
      </c>
      <c r="H7447" t="s">
        <v>67</v>
      </c>
      <c r="I7447" t="s">
        <v>46</v>
      </c>
      <c r="J7447" t="s">
        <v>24076</v>
      </c>
      <c r="K7447" t="s">
        <v>24</v>
      </c>
      <c r="M7447" t="s">
        <v>89</v>
      </c>
      <c r="N7447" t="s">
        <v>83</v>
      </c>
      <c r="O7447" s="3">
        <v>45078.709513888891</v>
      </c>
      <c r="R7447">
        <v>7446</v>
      </c>
      <c r="S7447" t="str">
        <f>PROPER(CustomerSupport[[#This Row],[Resolution]])</f>
        <v/>
      </c>
      <c r="T7447" t="str">
        <f>TRIM(CustomerSupport[[#This Row],[Customer Name]])</f>
        <v>Christopher Tran</v>
      </c>
      <c r="U7447">
        <f>MONTH(CustomerSupport[[#This Row],[Date of Purchase]])</f>
        <v>10</v>
      </c>
      <c r="V7447" t="str">
        <f>TEXT('Working data'!G7447,"mmmm")</f>
        <v>October</v>
      </c>
      <c r="W7447">
        <f>YEAR(CustomerSupport[[#This Row],[Date of Purchase]])</f>
        <v>2021</v>
      </c>
      <c r="X7447" t="str">
        <f t="shared" si="116"/>
        <v/>
      </c>
    </row>
    <row r="7448" spans="1:24" ht="14.25" customHeight="1" x14ac:dyDescent="0.4">
      <c r="A7448">
        <v>7447</v>
      </c>
      <c r="B7448" t="s">
        <v>24077</v>
      </c>
      <c r="C7448" t="s">
        <v>24078</v>
      </c>
      <c r="D7448">
        <v>62</v>
      </c>
      <c r="E7448" t="s">
        <v>19</v>
      </c>
      <c r="F7448" t="s">
        <v>223</v>
      </c>
      <c r="G7448" s="1">
        <v>44507</v>
      </c>
      <c r="H7448" t="s">
        <v>59</v>
      </c>
      <c r="I7448" t="s">
        <v>150</v>
      </c>
      <c r="J7448" s="2" t="s">
        <v>24079</v>
      </c>
      <c r="K7448" t="s">
        <v>24</v>
      </c>
      <c r="M7448" t="s">
        <v>143</v>
      </c>
      <c r="N7448" t="s">
        <v>33</v>
      </c>
      <c r="O7448" s="3">
        <v>45078.878263888888</v>
      </c>
      <c r="R7448">
        <v>7447</v>
      </c>
      <c r="S7448" t="str">
        <f>PROPER(CustomerSupport[[#This Row],[Resolution]])</f>
        <v/>
      </c>
      <c r="T7448" t="str">
        <f>TRIM(CustomerSupport[[#This Row],[Customer Name]])</f>
        <v>Rebecca Hudson</v>
      </c>
      <c r="U7448">
        <f>MONTH(CustomerSupport[[#This Row],[Date of Purchase]])</f>
        <v>11</v>
      </c>
      <c r="V7448" t="str">
        <f>TEXT('Working data'!G7448,"mmmm")</f>
        <v>November</v>
      </c>
      <c r="W7448">
        <f>YEAR(CustomerSupport[[#This Row],[Date of Purchase]])</f>
        <v>2021</v>
      </c>
      <c r="X7448" t="str">
        <f t="shared" si="116"/>
        <v/>
      </c>
    </row>
    <row r="7449" spans="1:24" ht="14.25" customHeight="1" x14ac:dyDescent="0.4">
      <c r="A7449">
        <v>7448</v>
      </c>
      <c r="B7449" t="s">
        <v>10884</v>
      </c>
      <c r="C7449" t="s">
        <v>24080</v>
      </c>
      <c r="D7449">
        <v>27</v>
      </c>
      <c r="E7449" t="s">
        <v>29</v>
      </c>
      <c r="F7449" t="s">
        <v>421</v>
      </c>
      <c r="G7449" s="1">
        <v>43995</v>
      </c>
      <c r="H7449" t="s">
        <v>66</v>
      </c>
      <c r="I7449" t="s">
        <v>31</v>
      </c>
      <c r="J7449" s="2" t="s">
        <v>24081</v>
      </c>
      <c r="K7449" t="s">
        <v>62</v>
      </c>
      <c r="M7449" t="s">
        <v>89</v>
      </c>
      <c r="N7449" t="s">
        <v>55</v>
      </c>
      <c r="R7449">
        <v>7448</v>
      </c>
      <c r="S7449" t="str">
        <f>PROPER(CustomerSupport[[#This Row],[Resolution]])</f>
        <v/>
      </c>
      <c r="T7449" t="str">
        <f>TRIM(CustomerSupport[[#This Row],[Customer Name]])</f>
        <v>Robert Moore</v>
      </c>
      <c r="U7449">
        <f>MONTH(CustomerSupport[[#This Row],[Date of Purchase]])</f>
        <v>6</v>
      </c>
      <c r="V7449" t="str">
        <f>TEXT('Working data'!G7449,"mmmm")</f>
        <v>June</v>
      </c>
      <c r="W7449">
        <f>YEAR(CustomerSupport[[#This Row],[Date of Purchase]])</f>
        <v>2020</v>
      </c>
      <c r="X7449" t="str">
        <f t="shared" si="116"/>
        <v/>
      </c>
    </row>
    <row r="7450" spans="1:24" ht="14.25" customHeight="1" x14ac:dyDescent="0.4">
      <c r="A7450">
        <v>7449</v>
      </c>
      <c r="B7450" t="s">
        <v>24082</v>
      </c>
      <c r="C7450" t="s">
        <v>24083</v>
      </c>
      <c r="D7450">
        <v>26</v>
      </c>
      <c r="E7450" t="s">
        <v>58</v>
      </c>
      <c r="F7450" t="s">
        <v>129</v>
      </c>
      <c r="G7450" s="1">
        <v>43875</v>
      </c>
      <c r="H7450" t="s">
        <v>21</v>
      </c>
      <c r="I7450" t="s">
        <v>150</v>
      </c>
      <c r="J7450" s="2" t="s">
        <v>24084</v>
      </c>
      <c r="K7450" t="s">
        <v>39</v>
      </c>
      <c r="L7450" t="s">
        <v>24085</v>
      </c>
      <c r="M7450" t="s">
        <v>89</v>
      </c>
      <c r="N7450" t="s">
        <v>33</v>
      </c>
      <c r="O7450" s="3">
        <v>45078.269976851851</v>
      </c>
      <c r="P7450" s="3">
        <v>45078.837337962963</v>
      </c>
      <c r="Q7450">
        <v>2</v>
      </c>
      <c r="R7450">
        <v>7449</v>
      </c>
      <c r="S7450" t="str">
        <f>PROPER(CustomerSupport[[#This Row],[Resolution]])</f>
        <v>Street Part Attorney Animal Major.</v>
      </c>
      <c r="T7450" t="str">
        <f>TRIM(CustomerSupport[[#This Row],[Customer Name]])</f>
        <v>Heather Lee</v>
      </c>
      <c r="U7450">
        <f>MONTH(CustomerSupport[[#This Row],[Date of Purchase]])</f>
        <v>2</v>
      </c>
      <c r="V7450" t="str">
        <f>TEXT('Working data'!G7450,"mmmm")</f>
        <v>February</v>
      </c>
      <c r="W7450">
        <f>YEAR(CustomerSupport[[#This Row],[Date of Purchase]])</f>
        <v>2020</v>
      </c>
      <c r="X7450">
        <f t="shared" si="116"/>
        <v>13.616666666697711</v>
      </c>
    </row>
    <row r="7451" spans="1:24" ht="14.25" customHeight="1" x14ac:dyDescent="0.4">
      <c r="A7451">
        <v>7450</v>
      </c>
      <c r="B7451" t="s">
        <v>24086</v>
      </c>
      <c r="C7451" t="s">
        <v>24087</v>
      </c>
      <c r="D7451">
        <v>53</v>
      </c>
      <c r="E7451" t="s">
        <v>29</v>
      </c>
      <c r="F7451" t="s">
        <v>117</v>
      </c>
      <c r="G7451" s="1">
        <v>44009</v>
      </c>
      <c r="H7451" t="s">
        <v>67</v>
      </c>
      <c r="I7451" t="s">
        <v>99</v>
      </c>
      <c r="J7451" s="2" t="s">
        <v>24088</v>
      </c>
      <c r="K7451" t="s">
        <v>39</v>
      </c>
      <c r="L7451" t="s">
        <v>24089</v>
      </c>
      <c r="M7451" t="s">
        <v>41</v>
      </c>
      <c r="N7451" t="s">
        <v>33</v>
      </c>
      <c r="O7451" s="3">
        <v>45078.254710648151</v>
      </c>
      <c r="P7451" s="3">
        <v>45078.133877314816</v>
      </c>
      <c r="Q7451">
        <v>2</v>
      </c>
      <c r="R7451">
        <v>7450</v>
      </c>
      <c r="S7451" t="str">
        <f>PROPER(CustomerSupport[[#This Row],[Resolution]])</f>
        <v>Practice Road Call Better His.</v>
      </c>
      <c r="T7451" t="str">
        <f>TRIM(CustomerSupport[[#This Row],[Customer Name]])</f>
        <v>Desiree Yang</v>
      </c>
      <c r="U7451">
        <f>MONTH(CustomerSupport[[#This Row],[Date of Purchase]])</f>
        <v>6</v>
      </c>
      <c r="V7451" t="str">
        <f>TEXT('Working data'!G7451,"mmmm")</f>
        <v>June</v>
      </c>
      <c r="W7451">
        <f>YEAR(CustomerSupport[[#This Row],[Date of Purchase]])</f>
        <v>2020</v>
      </c>
      <c r="X7451">
        <f t="shared" si="116"/>
        <v>-2.9000000000232831</v>
      </c>
    </row>
    <row r="7452" spans="1:24" ht="14.25" customHeight="1" x14ac:dyDescent="0.4">
      <c r="A7452">
        <v>7451</v>
      </c>
      <c r="B7452" t="s">
        <v>24090</v>
      </c>
      <c r="C7452" t="s">
        <v>24091</v>
      </c>
      <c r="D7452">
        <v>33</v>
      </c>
      <c r="E7452" t="s">
        <v>58</v>
      </c>
      <c r="F7452" t="s">
        <v>286</v>
      </c>
      <c r="G7452" s="1">
        <v>44363</v>
      </c>
      <c r="H7452" t="s">
        <v>21</v>
      </c>
      <c r="I7452" t="s">
        <v>59</v>
      </c>
      <c r="J7452" s="2" t="s">
        <v>24092</v>
      </c>
      <c r="K7452" t="s">
        <v>62</v>
      </c>
      <c r="M7452" t="s">
        <v>143</v>
      </c>
      <c r="N7452" t="s">
        <v>33</v>
      </c>
      <c r="R7452">
        <v>7451</v>
      </c>
      <c r="S7452" t="str">
        <f>PROPER(CustomerSupport[[#This Row],[Resolution]])</f>
        <v/>
      </c>
      <c r="T7452" t="str">
        <f>TRIM(CustomerSupport[[#This Row],[Customer Name]])</f>
        <v>James Francis</v>
      </c>
      <c r="U7452">
        <f>MONTH(CustomerSupport[[#This Row],[Date of Purchase]])</f>
        <v>6</v>
      </c>
      <c r="V7452" t="str">
        <f>TEXT('Working data'!G7452,"mmmm")</f>
        <v>June</v>
      </c>
      <c r="W7452">
        <f>YEAR(CustomerSupport[[#This Row],[Date of Purchase]])</f>
        <v>2021</v>
      </c>
      <c r="X7452" t="str">
        <f t="shared" si="116"/>
        <v/>
      </c>
    </row>
    <row r="7453" spans="1:24" ht="14.25" customHeight="1" x14ac:dyDescent="0.4">
      <c r="A7453">
        <v>7452</v>
      </c>
      <c r="B7453" t="s">
        <v>24093</v>
      </c>
      <c r="C7453" t="s">
        <v>24094</v>
      </c>
      <c r="D7453">
        <v>44</v>
      </c>
      <c r="E7453" t="s">
        <v>19</v>
      </c>
      <c r="F7453" t="s">
        <v>134</v>
      </c>
      <c r="G7453" s="1">
        <v>44342</v>
      </c>
      <c r="H7453" t="s">
        <v>66</v>
      </c>
      <c r="I7453" t="s">
        <v>46</v>
      </c>
      <c r="J7453" t="s">
        <v>24095</v>
      </c>
      <c r="K7453" t="s">
        <v>24</v>
      </c>
      <c r="M7453" t="s">
        <v>89</v>
      </c>
      <c r="N7453" t="s">
        <v>33</v>
      </c>
      <c r="O7453" s="3">
        <v>45078.622800925928</v>
      </c>
      <c r="R7453">
        <v>7452</v>
      </c>
      <c r="S7453" t="str">
        <f>PROPER(CustomerSupport[[#This Row],[Resolution]])</f>
        <v/>
      </c>
      <c r="T7453" t="str">
        <f>TRIM(CustomerSupport[[#This Row],[Customer Name]])</f>
        <v>Craig Miller</v>
      </c>
      <c r="U7453">
        <f>MONTH(CustomerSupport[[#This Row],[Date of Purchase]])</f>
        <v>5</v>
      </c>
      <c r="V7453" t="str">
        <f>TEXT('Working data'!G7453,"mmmm")</f>
        <v>May</v>
      </c>
      <c r="W7453">
        <f>YEAR(CustomerSupport[[#This Row],[Date of Purchase]])</f>
        <v>2021</v>
      </c>
      <c r="X7453" t="str">
        <f t="shared" si="116"/>
        <v/>
      </c>
    </row>
    <row r="7454" spans="1:24" ht="14.25" customHeight="1" x14ac:dyDescent="0.4">
      <c r="A7454">
        <v>7453</v>
      </c>
      <c r="B7454" t="s">
        <v>3846</v>
      </c>
      <c r="C7454" t="s">
        <v>24096</v>
      </c>
      <c r="D7454">
        <v>60</v>
      </c>
      <c r="E7454" t="s">
        <v>58</v>
      </c>
      <c r="F7454" t="s">
        <v>286</v>
      </c>
      <c r="G7454" s="1">
        <v>43833</v>
      </c>
      <c r="H7454" t="s">
        <v>66</v>
      </c>
      <c r="I7454" t="s">
        <v>37</v>
      </c>
      <c r="J7454" s="2" t="s">
        <v>24097</v>
      </c>
      <c r="K7454" t="s">
        <v>24</v>
      </c>
      <c r="M7454" t="s">
        <v>41</v>
      </c>
      <c r="N7454" t="s">
        <v>55</v>
      </c>
      <c r="O7454" s="3">
        <v>45078.464490740742</v>
      </c>
      <c r="R7454">
        <v>7453</v>
      </c>
      <c r="S7454" t="str">
        <f>PROPER(CustomerSupport[[#This Row],[Resolution]])</f>
        <v/>
      </c>
      <c r="T7454" t="str">
        <f>TRIM(CustomerSupport[[#This Row],[Customer Name]])</f>
        <v>Justin Murphy</v>
      </c>
      <c r="U7454">
        <f>MONTH(CustomerSupport[[#This Row],[Date of Purchase]])</f>
        <v>1</v>
      </c>
      <c r="V7454" t="str">
        <f>TEXT('Working data'!G7454,"mmmm")</f>
        <v>January</v>
      </c>
      <c r="W7454">
        <f>YEAR(CustomerSupport[[#This Row],[Date of Purchase]])</f>
        <v>2020</v>
      </c>
      <c r="X7454" t="str">
        <f t="shared" si="116"/>
        <v/>
      </c>
    </row>
    <row r="7455" spans="1:24" ht="14.25" customHeight="1" x14ac:dyDescent="0.4">
      <c r="A7455">
        <v>7454</v>
      </c>
      <c r="B7455" t="s">
        <v>24098</v>
      </c>
      <c r="C7455" t="s">
        <v>24099</v>
      </c>
      <c r="D7455">
        <v>58</v>
      </c>
      <c r="E7455" t="s">
        <v>58</v>
      </c>
      <c r="F7455" t="s">
        <v>421</v>
      </c>
      <c r="G7455" s="1">
        <v>44367</v>
      </c>
      <c r="H7455" t="s">
        <v>21</v>
      </c>
      <c r="I7455" t="s">
        <v>141</v>
      </c>
      <c r="J7455" s="2" t="s">
        <v>24100</v>
      </c>
      <c r="K7455" t="s">
        <v>39</v>
      </c>
      <c r="L7455" t="s">
        <v>24101</v>
      </c>
      <c r="M7455" t="s">
        <v>89</v>
      </c>
      <c r="N7455" t="s">
        <v>26</v>
      </c>
      <c r="O7455" s="3">
        <v>45079.021458333336</v>
      </c>
      <c r="P7455" s="3">
        <v>45078.492291666669</v>
      </c>
      <c r="Q7455">
        <v>3</v>
      </c>
      <c r="R7455">
        <v>7454</v>
      </c>
      <c r="S7455" t="str">
        <f>PROPER(CustomerSupport[[#This Row],[Resolution]])</f>
        <v>Low Door Budget Traditional Operation Read Better Significant.</v>
      </c>
      <c r="T7455" t="str">
        <f>TRIM(CustomerSupport[[#This Row],[Customer Name]])</f>
        <v>John Young Jr.</v>
      </c>
      <c r="U7455">
        <f>MONTH(CustomerSupport[[#This Row],[Date of Purchase]])</f>
        <v>6</v>
      </c>
      <c r="V7455" t="str">
        <f>TEXT('Working data'!G7455,"mmmm")</f>
        <v>June</v>
      </c>
      <c r="W7455">
        <f>YEAR(CustomerSupport[[#This Row],[Date of Purchase]])</f>
        <v>2021</v>
      </c>
      <c r="X7455">
        <f t="shared" si="116"/>
        <v>-12.700000000011642</v>
      </c>
    </row>
    <row r="7456" spans="1:24" ht="14.25" customHeight="1" x14ac:dyDescent="0.4">
      <c r="A7456">
        <v>7455</v>
      </c>
      <c r="B7456" t="s">
        <v>8920</v>
      </c>
      <c r="C7456" t="s">
        <v>5271</v>
      </c>
      <c r="D7456">
        <v>41</v>
      </c>
      <c r="E7456" t="s">
        <v>58</v>
      </c>
      <c r="F7456" t="s">
        <v>339</v>
      </c>
      <c r="G7456" s="1">
        <v>44037</v>
      </c>
      <c r="H7456" t="s">
        <v>21</v>
      </c>
      <c r="I7456" t="s">
        <v>67</v>
      </c>
      <c r="J7456" s="2" t="s">
        <v>24102</v>
      </c>
      <c r="K7456" t="s">
        <v>62</v>
      </c>
      <c r="M7456" t="s">
        <v>143</v>
      </c>
      <c r="N7456" t="s">
        <v>83</v>
      </c>
      <c r="R7456">
        <v>7455</v>
      </c>
      <c r="S7456" t="str">
        <f>PROPER(CustomerSupport[[#This Row],[Resolution]])</f>
        <v/>
      </c>
      <c r="T7456" t="str">
        <f>TRIM(CustomerSupport[[#This Row],[Customer Name]])</f>
        <v>Joseph Brown</v>
      </c>
      <c r="U7456">
        <f>MONTH(CustomerSupport[[#This Row],[Date of Purchase]])</f>
        <v>7</v>
      </c>
      <c r="V7456" t="str">
        <f>TEXT('Working data'!G7456,"mmmm")</f>
        <v>July</v>
      </c>
      <c r="W7456">
        <f>YEAR(CustomerSupport[[#This Row],[Date of Purchase]])</f>
        <v>2020</v>
      </c>
      <c r="X7456" t="str">
        <f t="shared" si="116"/>
        <v/>
      </c>
    </row>
    <row r="7457" spans="1:24" ht="14.25" customHeight="1" x14ac:dyDescent="0.4">
      <c r="A7457">
        <v>7456</v>
      </c>
      <c r="B7457" t="s">
        <v>24103</v>
      </c>
      <c r="C7457" t="s">
        <v>24104</v>
      </c>
      <c r="D7457">
        <v>35</v>
      </c>
      <c r="E7457" t="s">
        <v>29</v>
      </c>
      <c r="F7457" t="s">
        <v>281</v>
      </c>
      <c r="G7457" s="1">
        <v>43985</v>
      </c>
      <c r="H7457" t="s">
        <v>66</v>
      </c>
      <c r="I7457" t="s">
        <v>59</v>
      </c>
      <c r="J7457" s="2" t="s">
        <v>24105</v>
      </c>
      <c r="K7457" t="s">
        <v>24</v>
      </c>
      <c r="M7457" t="s">
        <v>143</v>
      </c>
      <c r="N7457" t="s">
        <v>26</v>
      </c>
      <c r="O7457" s="3">
        <v>45078.20621527778</v>
      </c>
      <c r="R7457">
        <v>7456</v>
      </c>
      <c r="S7457" t="str">
        <f>PROPER(CustomerSupport[[#This Row],[Resolution]])</f>
        <v/>
      </c>
      <c r="T7457" t="str">
        <f>TRIM(CustomerSupport[[#This Row],[Customer Name]])</f>
        <v>Samantha Swanson</v>
      </c>
      <c r="U7457">
        <f>MONTH(CustomerSupport[[#This Row],[Date of Purchase]])</f>
        <v>6</v>
      </c>
      <c r="V7457" t="str">
        <f>TEXT('Working data'!G7457,"mmmm")</f>
        <v>June</v>
      </c>
      <c r="W7457">
        <f>YEAR(CustomerSupport[[#This Row],[Date of Purchase]])</f>
        <v>2020</v>
      </c>
      <c r="X7457" t="str">
        <f t="shared" si="116"/>
        <v/>
      </c>
    </row>
    <row r="7458" spans="1:24" ht="14.25" customHeight="1" x14ac:dyDescent="0.4">
      <c r="A7458">
        <v>7457</v>
      </c>
      <c r="B7458" t="s">
        <v>24106</v>
      </c>
      <c r="C7458" t="s">
        <v>24107</v>
      </c>
      <c r="D7458">
        <v>65</v>
      </c>
      <c r="E7458" t="s">
        <v>58</v>
      </c>
      <c r="F7458" t="s">
        <v>30</v>
      </c>
      <c r="G7458" s="1">
        <v>44096</v>
      </c>
      <c r="H7458" t="s">
        <v>66</v>
      </c>
      <c r="I7458" t="s">
        <v>99</v>
      </c>
      <c r="J7458" s="2" t="s">
        <v>24108</v>
      </c>
      <c r="K7458" t="s">
        <v>39</v>
      </c>
      <c r="L7458" t="s">
        <v>24109</v>
      </c>
      <c r="M7458" t="s">
        <v>143</v>
      </c>
      <c r="N7458" t="s">
        <v>83</v>
      </c>
      <c r="O7458" s="3">
        <v>45079.020810185182</v>
      </c>
      <c r="P7458" s="3">
        <v>45078.723587962966</v>
      </c>
      <c r="Q7458">
        <v>4</v>
      </c>
      <c r="R7458">
        <v>7457</v>
      </c>
      <c r="S7458" t="str">
        <f>PROPER(CustomerSupport[[#This Row],[Resolution]])</f>
        <v>Radio Quality Check Keep Star.</v>
      </c>
      <c r="T7458" t="str">
        <f>TRIM(CustomerSupport[[#This Row],[Customer Name]])</f>
        <v>Jacqueline Hunter</v>
      </c>
      <c r="U7458">
        <f>MONTH(CustomerSupport[[#This Row],[Date of Purchase]])</f>
        <v>9</v>
      </c>
      <c r="V7458" t="str">
        <f>TEXT('Working data'!G7458,"mmmm")</f>
        <v>September</v>
      </c>
      <c r="W7458">
        <f>YEAR(CustomerSupport[[#This Row],[Date of Purchase]])</f>
        <v>2020</v>
      </c>
      <c r="X7458">
        <f t="shared" si="116"/>
        <v>-7.1333333331858739</v>
      </c>
    </row>
    <row r="7459" spans="1:24" ht="14.25" customHeight="1" x14ac:dyDescent="0.4">
      <c r="A7459">
        <v>7458</v>
      </c>
      <c r="B7459" t="s">
        <v>24110</v>
      </c>
      <c r="C7459" t="s">
        <v>24111</v>
      </c>
      <c r="D7459">
        <v>56</v>
      </c>
      <c r="E7459" t="s">
        <v>29</v>
      </c>
      <c r="F7459" t="s">
        <v>112</v>
      </c>
      <c r="G7459" s="1">
        <v>44350</v>
      </c>
      <c r="H7459" t="s">
        <v>67</v>
      </c>
      <c r="I7459" t="s">
        <v>37</v>
      </c>
      <c r="J7459" t="s">
        <v>1885</v>
      </c>
      <c r="K7459" t="s">
        <v>62</v>
      </c>
      <c r="M7459" t="s">
        <v>25</v>
      </c>
      <c r="N7459" t="s">
        <v>55</v>
      </c>
      <c r="R7459">
        <v>7458</v>
      </c>
      <c r="S7459" t="str">
        <f>PROPER(CustomerSupport[[#This Row],[Resolution]])</f>
        <v/>
      </c>
      <c r="T7459" t="str">
        <f>TRIM(CustomerSupport[[#This Row],[Customer Name]])</f>
        <v>Kyle Green</v>
      </c>
      <c r="U7459">
        <f>MONTH(CustomerSupport[[#This Row],[Date of Purchase]])</f>
        <v>6</v>
      </c>
      <c r="V7459" t="str">
        <f>TEXT('Working data'!G7459,"mmmm")</f>
        <v>June</v>
      </c>
      <c r="W7459">
        <f>YEAR(CustomerSupport[[#This Row],[Date of Purchase]])</f>
        <v>2021</v>
      </c>
      <c r="X7459" t="str">
        <f t="shared" si="116"/>
        <v/>
      </c>
    </row>
    <row r="7460" spans="1:24" ht="14.25" customHeight="1" x14ac:dyDescent="0.4">
      <c r="A7460">
        <v>7459</v>
      </c>
      <c r="B7460" t="s">
        <v>24112</v>
      </c>
      <c r="C7460" t="s">
        <v>24113</v>
      </c>
      <c r="D7460">
        <v>32</v>
      </c>
      <c r="E7460" t="s">
        <v>19</v>
      </c>
      <c r="F7460" t="s">
        <v>161</v>
      </c>
      <c r="G7460" s="1">
        <v>44156</v>
      </c>
      <c r="H7460" t="s">
        <v>66</v>
      </c>
      <c r="I7460" t="s">
        <v>59</v>
      </c>
      <c r="J7460" s="2" t="s">
        <v>24114</v>
      </c>
      <c r="K7460" t="s">
        <v>62</v>
      </c>
      <c r="M7460" t="s">
        <v>41</v>
      </c>
      <c r="N7460" t="s">
        <v>33</v>
      </c>
      <c r="R7460">
        <v>7459</v>
      </c>
      <c r="S7460" t="str">
        <f>PROPER(CustomerSupport[[#This Row],[Resolution]])</f>
        <v/>
      </c>
      <c r="T7460" t="str">
        <f>TRIM(CustomerSupport[[#This Row],[Customer Name]])</f>
        <v>Rachel Mullen</v>
      </c>
      <c r="U7460">
        <f>MONTH(CustomerSupport[[#This Row],[Date of Purchase]])</f>
        <v>11</v>
      </c>
      <c r="V7460" t="str">
        <f>TEXT('Working data'!G7460,"mmmm")</f>
        <v>November</v>
      </c>
      <c r="W7460">
        <f>YEAR(CustomerSupport[[#This Row],[Date of Purchase]])</f>
        <v>2020</v>
      </c>
      <c r="X7460" t="str">
        <f t="shared" si="116"/>
        <v/>
      </c>
    </row>
    <row r="7461" spans="1:24" ht="14.25" customHeight="1" x14ac:dyDescent="0.4">
      <c r="A7461">
        <v>7460</v>
      </c>
      <c r="B7461" t="s">
        <v>3785</v>
      </c>
      <c r="C7461" t="s">
        <v>24115</v>
      </c>
      <c r="D7461">
        <v>51</v>
      </c>
      <c r="E7461" t="s">
        <v>29</v>
      </c>
      <c r="F7461" t="s">
        <v>456</v>
      </c>
      <c r="G7461" s="1">
        <v>44528</v>
      </c>
      <c r="H7461" t="s">
        <v>66</v>
      </c>
      <c r="I7461" t="s">
        <v>46</v>
      </c>
      <c r="J7461" t="s">
        <v>24116</v>
      </c>
      <c r="K7461" t="s">
        <v>24</v>
      </c>
      <c r="M7461" t="s">
        <v>25</v>
      </c>
      <c r="N7461" t="s">
        <v>26</v>
      </c>
      <c r="O7461" s="3">
        <v>45078.630567129629</v>
      </c>
      <c r="R7461">
        <v>7460</v>
      </c>
      <c r="S7461" t="str">
        <f>PROPER(CustomerSupport[[#This Row],[Resolution]])</f>
        <v/>
      </c>
      <c r="T7461" t="str">
        <f>TRIM(CustomerSupport[[#This Row],[Customer Name]])</f>
        <v>Justin Johnson</v>
      </c>
      <c r="U7461">
        <f>MONTH(CustomerSupport[[#This Row],[Date of Purchase]])</f>
        <v>11</v>
      </c>
      <c r="V7461" t="str">
        <f>TEXT('Working data'!G7461,"mmmm")</f>
        <v>November</v>
      </c>
      <c r="W7461">
        <f>YEAR(CustomerSupport[[#This Row],[Date of Purchase]])</f>
        <v>2021</v>
      </c>
      <c r="X7461" t="str">
        <f t="shared" si="116"/>
        <v/>
      </c>
    </row>
    <row r="7462" spans="1:24" ht="14.25" customHeight="1" x14ac:dyDescent="0.4">
      <c r="A7462">
        <v>7461</v>
      </c>
      <c r="B7462" t="s">
        <v>24117</v>
      </c>
      <c r="C7462" t="s">
        <v>24118</v>
      </c>
      <c r="D7462">
        <v>68</v>
      </c>
      <c r="E7462" t="s">
        <v>19</v>
      </c>
      <c r="F7462" t="s">
        <v>92</v>
      </c>
      <c r="G7462" s="1">
        <v>44526</v>
      </c>
      <c r="H7462" t="s">
        <v>59</v>
      </c>
      <c r="I7462" t="s">
        <v>22</v>
      </c>
      <c r="J7462" s="2" t="s">
        <v>24119</v>
      </c>
      <c r="K7462" t="s">
        <v>24</v>
      </c>
      <c r="M7462" t="s">
        <v>143</v>
      </c>
      <c r="N7462" t="s">
        <v>55</v>
      </c>
      <c r="O7462" s="3">
        <v>45078.675729166665</v>
      </c>
      <c r="R7462">
        <v>7461</v>
      </c>
      <c r="S7462" t="str">
        <f>PROPER(CustomerSupport[[#This Row],[Resolution]])</f>
        <v/>
      </c>
      <c r="T7462" t="str">
        <f>TRIM(CustomerSupport[[#This Row],[Customer Name]])</f>
        <v>Brandon Parsons</v>
      </c>
      <c r="U7462">
        <f>MONTH(CustomerSupport[[#This Row],[Date of Purchase]])</f>
        <v>11</v>
      </c>
      <c r="V7462" t="str">
        <f>TEXT('Working data'!G7462,"mmmm")</f>
        <v>November</v>
      </c>
      <c r="W7462">
        <f>YEAR(CustomerSupport[[#This Row],[Date of Purchase]])</f>
        <v>2021</v>
      </c>
      <c r="X7462" t="str">
        <f t="shared" si="116"/>
        <v/>
      </c>
    </row>
    <row r="7463" spans="1:24" ht="14.25" customHeight="1" x14ac:dyDescent="0.4">
      <c r="A7463">
        <v>7462</v>
      </c>
      <c r="B7463" t="s">
        <v>24120</v>
      </c>
      <c r="C7463" t="s">
        <v>24121</v>
      </c>
      <c r="D7463">
        <v>18</v>
      </c>
      <c r="E7463" t="s">
        <v>58</v>
      </c>
      <c r="F7463" t="s">
        <v>202</v>
      </c>
      <c r="G7463" s="1">
        <v>44436</v>
      </c>
      <c r="H7463" t="s">
        <v>59</v>
      </c>
      <c r="I7463" t="s">
        <v>77</v>
      </c>
      <c r="J7463" s="2" t="s">
        <v>24122</v>
      </c>
      <c r="K7463" t="s">
        <v>24</v>
      </c>
      <c r="M7463" t="s">
        <v>41</v>
      </c>
      <c r="N7463" t="s">
        <v>55</v>
      </c>
      <c r="O7463" s="3">
        <v>45078.884074074071</v>
      </c>
      <c r="R7463">
        <v>7462</v>
      </c>
      <c r="S7463" t="str">
        <f>PROPER(CustomerSupport[[#This Row],[Resolution]])</f>
        <v/>
      </c>
      <c r="T7463" t="str">
        <f>TRIM(CustomerSupport[[#This Row],[Customer Name]])</f>
        <v>Amber Chapman</v>
      </c>
      <c r="U7463">
        <f>MONTH(CustomerSupport[[#This Row],[Date of Purchase]])</f>
        <v>8</v>
      </c>
      <c r="V7463" t="str">
        <f>TEXT('Working data'!G7463,"mmmm")</f>
        <v>August</v>
      </c>
      <c r="W7463">
        <f>YEAR(CustomerSupport[[#This Row],[Date of Purchase]])</f>
        <v>2021</v>
      </c>
      <c r="X7463" t="str">
        <f t="shared" si="116"/>
        <v/>
      </c>
    </row>
    <row r="7464" spans="1:24" ht="14.25" customHeight="1" x14ac:dyDescent="0.4">
      <c r="A7464">
        <v>7463</v>
      </c>
      <c r="B7464" t="s">
        <v>24123</v>
      </c>
      <c r="C7464" t="s">
        <v>24124</v>
      </c>
      <c r="D7464">
        <v>46</v>
      </c>
      <c r="E7464" t="s">
        <v>29</v>
      </c>
      <c r="F7464" t="s">
        <v>421</v>
      </c>
      <c r="G7464" s="1">
        <v>44002</v>
      </c>
      <c r="H7464" t="s">
        <v>66</v>
      </c>
      <c r="I7464" t="s">
        <v>93</v>
      </c>
      <c r="J7464" s="2" t="s">
        <v>24125</v>
      </c>
      <c r="K7464" t="s">
        <v>24</v>
      </c>
      <c r="M7464" t="s">
        <v>41</v>
      </c>
      <c r="N7464" t="s">
        <v>33</v>
      </c>
      <c r="O7464" s="3">
        <v>45078.423680555556</v>
      </c>
      <c r="R7464">
        <v>7463</v>
      </c>
      <c r="S7464" t="str">
        <f>PROPER(CustomerSupport[[#This Row],[Resolution]])</f>
        <v/>
      </c>
      <c r="T7464" t="str">
        <f>TRIM(CustomerSupport[[#This Row],[Customer Name]])</f>
        <v>Danielle Williams DDS</v>
      </c>
      <c r="U7464">
        <f>MONTH(CustomerSupport[[#This Row],[Date of Purchase]])</f>
        <v>6</v>
      </c>
      <c r="V7464" t="str">
        <f>TEXT('Working data'!G7464,"mmmm")</f>
        <v>June</v>
      </c>
      <c r="W7464">
        <f>YEAR(CustomerSupport[[#This Row],[Date of Purchase]])</f>
        <v>2020</v>
      </c>
      <c r="X7464" t="str">
        <f t="shared" si="116"/>
        <v/>
      </c>
    </row>
    <row r="7465" spans="1:24" ht="14.25" customHeight="1" x14ac:dyDescent="0.4">
      <c r="A7465">
        <v>7464</v>
      </c>
      <c r="B7465" t="s">
        <v>24126</v>
      </c>
      <c r="C7465" t="s">
        <v>24127</v>
      </c>
      <c r="D7465">
        <v>24</v>
      </c>
      <c r="E7465" t="s">
        <v>19</v>
      </c>
      <c r="F7465" t="s">
        <v>202</v>
      </c>
      <c r="G7465" s="1">
        <v>44063</v>
      </c>
      <c r="H7465" t="s">
        <v>45</v>
      </c>
      <c r="I7465" t="s">
        <v>22</v>
      </c>
      <c r="J7465" t="s">
        <v>24128</v>
      </c>
      <c r="K7465" t="s">
        <v>39</v>
      </c>
      <c r="L7465" t="s">
        <v>24129</v>
      </c>
      <c r="M7465" t="s">
        <v>41</v>
      </c>
      <c r="N7465" t="s">
        <v>55</v>
      </c>
      <c r="O7465" s="3">
        <v>45078.424375000002</v>
      </c>
      <c r="P7465" s="3">
        <v>45078.286874999998</v>
      </c>
      <c r="Q7465">
        <v>4</v>
      </c>
      <c r="R7465">
        <v>7464</v>
      </c>
      <c r="S7465" t="str">
        <f>PROPER(CustomerSupport[[#This Row],[Resolution]])</f>
        <v>Behind Wish Ever Significant Five.</v>
      </c>
      <c r="T7465" t="str">
        <f>TRIM(CustomerSupport[[#This Row],[Customer Name]])</f>
        <v>Jeffery Shields</v>
      </c>
      <c r="U7465">
        <f>MONTH(CustomerSupport[[#This Row],[Date of Purchase]])</f>
        <v>8</v>
      </c>
      <c r="V7465" t="str">
        <f>TEXT('Working data'!G7465,"mmmm")</f>
        <v>August</v>
      </c>
      <c r="W7465">
        <f>YEAR(CustomerSupport[[#This Row],[Date of Purchase]])</f>
        <v>2020</v>
      </c>
      <c r="X7465">
        <f t="shared" si="116"/>
        <v>-3.3000000001047738</v>
      </c>
    </row>
    <row r="7466" spans="1:24" ht="14.25" customHeight="1" x14ac:dyDescent="0.4">
      <c r="A7466">
        <v>7465</v>
      </c>
      <c r="B7466" t="s">
        <v>24130</v>
      </c>
      <c r="C7466" t="s">
        <v>24131</v>
      </c>
      <c r="D7466">
        <v>45</v>
      </c>
      <c r="E7466" t="s">
        <v>29</v>
      </c>
      <c r="F7466" t="s">
        <v>76</v>
      </c>
      <c r="G7466" s="1">
        <v>44005</v>
      </c>
      <c r="H7466" t="s">
        <v>21</v>
      </c>
      <c r="I7466" t="s">
        <v>113</v>
      </c>
      <c r="J7466" s="2" t="s">
        <v>24132</v>
      </c>
      <c r="K7466" t="s">
        <v>39</v>
      </c>
      <c r="L7466" t="s">
        <v>24133</v>
      </c>
      <c r="M7466" t="s">
        <v>41</v>
      </c>
      <c r="N7466" t="s">
        <v>55</v>
      </c>
      <c r="O7466" s="3">
        <v>45078.519537037035</v>
      </c>
      <c r="P7466" s="3">
        <v>45078.734120370369</v>
      </c>
      <c r="Q7466">
        <v>1</v>
      </c>
      <c r="R7466">
        <v>7465</v>
      </c>
      <c r="S7466" t="str">
        <f>PROPER(CustomerSupport[[#This Row],[Resolution]])</f>
        <v>Follow Boy List Nothing.</v>
      </c>
      <c r="T7466" t="str">
        <f>TRIM(CustomerSupport[[#This Row],[Customer Name]])</f>
        <v>Terry Ortega</v>
      </c>
      <c r="U7466">
        <f>MONTH(CustomerSupport[[#This Row],[Date of Purchase]])</f>
        <v>6</v>
      </c>
      <c r="V7466" t="str">
        <f>TEXT('Working data'!G7466,"mmmm")</f>
        <v>June</v>
      </c>
      <c r="W7466">
        <f>YEAR(CustomerSupport[[#This Row],[Date of Purchase]])</f>
        <v>2020</v>
      </c>
      <c r="X7466">
        <f t="shared" si="116"/>
        <v>5.1500000000232831</v>
      </c>
    </row>
    <row r="7467" spans="1:24" ht="14.25" customHeight="1" x14ac:dyDescent="0.4">
      <c r="A7467">
        <v>7466</v>
      </c>
      <c r="B7467" t="s">
        <v>24134</v>
      </c>
      <c r="C7467" t="s">
        <v>24135</v>
      </c>
      <c r="D7467">
        <v>54</v>
      </c>
      <c r="E7467" t="s">
        <v>29</v>
      </c>
      <c r="F7467" t="s">
        <v>129</v>
      </c>
      <c r="G7467" s="1">
        <v>44292</v>
      </c>
      <c r="H7467" t="s">
        <v>66</v>
      </c>
      <c r="I7467" t="s">
        <v>141</v>
      </c>
      <c r="J7467" s="2" t="s">
        <v>24136</v>
      </c>
      <c r="K7467" t="s">
        <v>62</v>
      </c>
      <c r="M7467" t="s">
        <v>143</v>
      </c>
      <c r="N7467" t="s">
        <v>83</v>
      </c>
      <c r="R7467">
        <v>7466</v>
      </c>
      <c r="S7467" t="str">
        <f>PROPER(CustomerSupport[[#This Row],[Resolution]])</f>
        <v/>
      </c>
      <c r="T7467" t="str">
        <f>TRIM(CustomerSupport[[#This Row],[Customer Name]])</f>
        <v>Brenda Thompson</v>
      </c>
      <c r="U7467">
        <f>MONTH(CustomerSupport[[#This Row],[Date of Purchase]])</f>
        <v>4</v>
      </c>
      <c r="V7467" t="str">
        <f>TEXT('Working data'!G7467,"mmmm")</f>
        <v>April</v>
      </c>
      <c r="W7467">
        <f>YEAR(CustomerSupport[[#This Row],[Date of Purchase]])</f>
        <v>2021</v>
      </c>
      <c r="X7467" t="str">
        <f t="shared" si="116"/>
        <v/>
      </c>
    </row>
    <row r="7468" spans="1:24" ht="14.25" customHeight="1" x14ac:dyDescent="0.4">
      <c r="A7468">
        <v>7467</v>
      </c>
      <c r="B7468" t="s">
        <v>24137</v>
      </c>
      <c r="C7468" t="s">
        <v>24138</v>
      </c>
      <c r="D7468">
        <v>37</v>
      </c>
      <c r="E7468" t="s">
        <v>29</v>
      </c>
      <c r="F7468" t="s">
        <v>98</v>
      </c>
      <c r="G7468" s="1">
        <v>44289</v>
      </c>
      <c r="H7468" t="s">
        <v>67</v>
      </c>
      <c r="I7468" t="s">
        <v>141</v>
      </c>
      <c r="J7468" s="2" t="s">
        <v>24139</v>
      </c>
      <c r="K7468" t="s">
        <v>24</v>
      </c>
      <c r="M7468" t="s">
        <v>25</v>
      </c>
      <c r="N7468" t="s">
        <v>55</v>
      </c>
      <c r="O7468" s="3">
        <v>45078.864016203705</v>
      </c>
      <c r="R7468">
        <v>7467</v>
      </c>
      <c r="S7468" t="str">
        <f>PROPER(CustomerSupport[[#This Row],[Resolution]])</f>
        <v/>
      </c>
      <c r="T7468" t="str">
        <f>TRIM(CustomerSupport[[#This Row],[Customer Name]])</f>
        <v>Gregory James</v>
      </c>
      <c r="U7468">
        <f>MONTH(CustomerSupport[[#This Row],[Date of Purchase]])</f>
        <v>4</v>
      </c>
      <c r="V7468" t="str">
        <f>TEXT('Working data'!G7468,"mmmm")</f>
        <v>April</v>
      </c>
      <c r="W7468">
        <f>YEAR(CustomerSupport[[#This Row],[Date of Purchase]])</f>
        <v>2021</v>
      </c>
      <c r="X7468" t="str">
        <f t="shared" si="116"/>
        <v/>
      </c>
    </row>
    <row r="7469" spans="1:24" ht="14.25" customHeight="1" x14ac:dyDescent="0.4">
      <c r="A7469">
        <v>7468</v>
      </c>
      <c r="B7469" t="s">
        <v>24140</v>
      </c>
      <c r="C7469" t="s">
        <v>24141</v>
      </c>
      <c r="D7469">
        <v>58</v>
      </c>
      <c r="E7469" t="s">
        <v>58</v>
      </c>
      <c r="F7469" t="s">
        <v>76</v>
      </c>
      <c r="G7469" s="1">
        <v>43914</v>
      </c>
      <c r="H7469" t="s">
        <v>66</v>
      </c>
      <c r="I7469" t="s">
        <v>37</v>
      </c>
      <c r="J7469" s="2" t="s">
        <v>24142</v>
      </c>
      <c r="K7469" t="s">
        <v>24</v>
      </c>
      <c r="M7469" t="s">
        <v>25</v>
      </c>
      <c r="N7469" t="s">
        <v>83</v>
      </c>
      <c r="O7469" s="3">
        <v>45078.185555555552</v>
      </c>
      <c r="R7469">
        <v>7468</v>
      </c>
      <c r="S7469" t="str">
        <f>PROPER(CustomerSupport[[#This Row],[Resolution]])</f>
        <v/>
      </c>
      <c r="T7469" t="str">
        <f>TRIM(CustomerSupport[[#This Row],[Customer Name]])</f>
        <v>Nathaniel Jones</v>
      </c>
      <c r="U7469">
        <f>MONTH(CustomerSupport[[#This Row],[Date of Purchase]])</f>
        <v>3</v>
      </c>
      <c r="V7469" t="str">
        <f>TEXT('Working data'!G7469,"mmmm")</f>
        <v>March</v>
      </c>
      <c r="W7469">
        <f>YEAR(CustomerSupport[[#This Row],[Date of Purchase]])</f>
        <v>2020</v>
      </c>
      <c r="X7469" t="str">
        <f t="shared" si="116"/>
        <v/>
      </c>
    </row>
    <row r="7470" spans="1:24" ht="14.25" customHeight="1" x14ac:dyDescent="0.4">
      <c r="A7470">
        <v>7469</v>
      </c>
      <c r="B7470" t="s">
        <v>24143</v>
      </c>
      <c r="C7470" t="s">
        <v>24144</v>
      </c>
      <c r="D7470">
        <v>63</v>
      </c>
      <c r="E7470" t="s">
        <v>58</v>
      </c>
      <c r="F7470" t="s">
        <v>36</v>
      </c>
      <c r="G7470" s="1">
        <v>43924</v>
      </c>
      <c r="H7470" t="s">
        <v>67</v>
      </c>
      <c r="I7470" t="s">
        <v>93</v>
      </c>
      <c r="J7470" t="s">
        <v>24145</v>
      </c>
      <c r="K7470" t="s">
        <v>24</v>
      </c>
      <c r="M7470" t="s">
        <v>41</v>
      </c>
      <c r="N7470" t="s">
        <v>55</v>
      </c>
      <c r="O7470" s="3">
        <v>45078.622384259259</v>
      </c>
      <c r="R7470">
        <v>7469</v>
      </c>
      <c r="S7470" t="str">
        <f>PROPER(CustomerSupport[[#This Row],[Resolution]])</f>
        <v/>
      </c>
      <c r="T7470" t="str">
        <f>TRIM(CustomerSupport[[#This Row],[Customer Name]])</f>
        <v>Ronald Weaver</v>
      </c>
      <c r="U7470">
        <f>MONTH(CustomerSupport[[#This Row],[Date of Purchase]])</f>
        <v>4</v>
      </c>
      <c r="V7470" t="str">
        <f>TEXT('Working data'!G7470,"mmmm")</f>
        <v>April</v>
      </c>
      <c r="W7470">
        <f>YEAR(CustomerSupport[[#This Row],[Date of Purchase]])</f>
        <v>2020</v>
      </c>
      <c r="X7470" t="str">
        <f t="shared" si="116"/>
        <v/>
      </c>
    </row>
    <row r="7471" spans="1:24" ht="14.25" customHeight="1" x14ac:dyDescent="0.4">
      <c r="A7471">
        <v>7470</v>
      </c>
      <c r="B7471" t="s">
        <v>24146</v>
      </c>
      <c r="C7471" t="s">
        <v>24147</v>
      </c>
      <c r="D7471">
        <v>23</v>
      </c>
      <c r="E7471" t="s">
        <v>29</v>
      </c>
      <c r="F7471" t="s">
        <v>211</v>
      </c>
      <c r="G7471" s="1">
        <v>44205</v>
      </c>
      <c r="H7471" t="s">
        <v>21</v>
      </c>
      <c r="I7471" t="s">
        <v>77</v>
      </c>
      <c r="J7471" t="s">
        <v>24148</v>
      </c>
      <c r="K7471" t="s">
        <v>62</v>
      </c>
      <c r="M7471" t="s">
        <v>41</v>
      </c>
      <c r="N7471" t="s">
        <v>26</v>
      </c>
      <c r="R7471">
        <v>7470</v>
      </c>
      <c r="S7471" t="str">
        <f>PROPER(CustomerSupport[[#This Row],[Resolution]])</f>
        <v/>
      </c>
      <c r="T7471" t="str">
        <f>TRIM(CustomerSupport[[#This Row],[Customer Name]])</f>
        <v>Debra Stewart</v>
      </c>
      <c r="U7471">
        <f>MONTH(CustomerSupport[[#This Row],[Date of Purchase]])</f>
        <v>1</v>
      </c>
      <c r="V7471" t="str">
        <f>TEXT('Working data'!G7471,"mmmm")</f>
        <v>January</v>
      </c>
      <c r="W7471">
        <f>YEAR(CustomerSupport[[#This Row],[Date of Purchase]])</f>
        <v>2021</v>
      </c>
      <c r="X7471" t="str">
        <f t="shared" si="116"/>
        <v/>
      </c>
    </row>
    <row r="7472" spans="1:24" ht="14.25" customHeight="1" x14ac:dyDescent="0.4">
      <c r="A7472">
        <v>7471</v>
      </c>
      <c r="B7472" t="s">
        <v>24149</v>
      </c>
      <c r="C7472" t="s">
        <v>24150</v>
      </c>
      <c r="D7472">
        <v>35</v>
      </c>
      <c r="E7472" t="s">
        <v>58</v>
      </c>
      <c r="F7472" t="s">
        <v>157</v>
      </c>
      <c r="G7472" s="1">
        <v>43944</v>
      </c>
      <c r="H7472" t="s">
        <v>45</v>
      </c>
      <c r="I7472" t="s">
        <v>31</v>
      </c>
      <c r="J7472" s="2" t="s">
        <v>24151</v>
      </c>
      <c r="K7472" t="s">
        <v>39</v>
      </c>
      <c r="L7472" t="s">
        <v>24152</v>
      </c>
      <c r="M7472" t="s">
        <v>41</v>
      </c>
      <c r="N7472" t="s">
        <v>26</v>
      </c>
      <c r="O7472" s="3">
        <v>45078.321018518516</v>
      </c>
      <c r="P7472" s="3">
        <v>45078.273101851853</v>
      </c>
      <c r="Q7472">
        <v>3</v>
      </c>
      <c r="R7472">
        <v>7471</v>
      </c>
      <c r="S7472" t="str">
        <f>PROPER(CustomerSupport[[#This Row],[Resolution]])</f>
        <v>Training Suffer Room At.</v>
      </c>
      <c r="T7472" t="str">
        <f>TRIM(CustomerSupport[[#This Row],[Customer Name]])</f>
        <v>Randy Ingram</v>
      </c>
      <c r="U7472">
        <f>MONTH(CustomerSupport[[#This Row],[Date of Purchase]])</f>
        <v>4</v>
      </c>
      <c r="V7472" t="str">
        <f>TEXT('Working data'!G7472,"mmmm")</f>
        <v>April</v>
      </c>
      <c r="W7472">
        <f>YEAR(CustomerSupport[[#This Row],[Date of Purchase]])</f>
        <v>2020</v>
      </c>
      <c r="X7472">
        <f t="shared" si="116"/>
        <v>-1.1499999999068677</v>
      </c>
    </row>
    <row r="7473" spans="1:24" ht="14.25" customHeight="1" x14ac:dyDescent="0.4">
      <c r="A7473">
        <v>7472</v>
      </c>
      <c r="B7473" t="s">
        <v>24153</v>
      </c>
      <c r="C7473" t="s">
        <v>24154</v>
      </c>
      <c r="D7473">
        <v>42</v>
      </c>
      <c r="E7473" t="s">
        <v>58</v>
      </c>
      <c r="F7473" t="s">
        <v>339</v>
      </c>
      <c r="G7473" s="1">
        <v>44284</v>
      </c>
      <c r="H7473" t="s">
        <v>21</v>
      </c>
      <c r="I7473" t="s">
        <v>141</v>
      </c>
      <c r="J7473" s="2" t="s">
        <v>24155</v>
      </c>
      <c r="K7473" t="s">
        <v>24</v>
      </c>
      <c r="M7473" t="s">
        <v>89</v>
      </c>
      <c r="N7473" t="s">
        <v>33</v>
      </c>
      <c r="O7473" s="3">
        <v>45078.189791666664</v>
      </c>
      <c r="R7473">
        <v>7472</v>
      </c>
      <c r="S7473" t="str">
        <f>PROPER(CustomerSupport[[#This Row],[Resolution]])</f>
        <v/>
      </c>
      <c r="T7473" t="str">
        <f>TRIM(CustomerSupport[[#This Row],[Customer Name]])</f>
        <v>Denise Smith MD</v>
      </c>
      <c r="U7473">
        <f>MONTH(CustomerSupport[[#This Row],[Date of Purchase]])</f>
        <v>3</v>
      </c>
      <c r="V7473" t="str">
        <f>TEXT('Working data'!G7473,"mmmm")</f>
        <v>March</v>
      </c>
      <c r="W7473">
        <f>YEAR(CustomerSupport[[#This Row],[Date of Purchase]])</f>
        <v>2021</v>
      </c>
      <c r="X7473" t="str">
        <f t="shared" si="116"/>
        <v/>
      </c>
    </row>
    <row r="7474" spans="1:24" ht="14.25" customHeight="1" x14ac:dyDescent="0.4">
      <c r="A7474">
        <v>7473</v>
      </c>
      <c r="B7474" t="s">
        <v>24156</v>
      </c>
      <c r="C7474" t="s">
        <v>24157</v>
      </c>
      <c r="D7474">
        <v>40</v>
      </c>
      <c r="E7474" t="s">
        <v>58</v>
      </c>
      <c r="F7474" t="s">
        <v>485</v>
      </c>
      <c r="G7474" s="1">
        <v>44194</v>
      </c>
      <c r="H7474" t="s">
        <v>21</v>
      </c>
      <c r="I7474" t="s">
        <v>67</v>
      </c>
      <c r="J7474" t="s">
        <v>24158</v>
      </c>
      <c r="K7474" t="s">
        <v>24</v>
      </c>
      <c r="M7474" t="s">
        <v>89</v>
      </c>
      <c r="N7474" t="s">
        <v>83</v>
      </c>
      <c r="O7474" s="3">
        <v>45078.276620370372</v>
      </c>
      <c r="R7474">
        <v>7473</v>
      </c>
      <c r="S7474" t="str">
        <f>PROPER(CustomerSupport[[#This Row],[Resolution]])</f>
        <v/>
      </c>
      <c r="T7474" t="str">
        <f>TRIM(CustomerSupport[[#This Row],[Customer Name]])</f>
        <v>Spencer Mullen</v>
      </c>
      <c r="U7474">
        <f>MONTH(CustomerSupport[[#This Row],[Date of Purchase]])</f>
        <v>12</v>
      </c>
      <c r="V7474" t="str">
        <f>TEXT('Working data'!G7474,"mmmm")</f>
        <v>December</v>
      </c>
      <c r="W7474">
        <f>YEAR(CustomerSupport[[#This Row],[Date of Purchase]])</f>
        <v>2020</v>
      </c>
      <c r="X7474" t="str">
        <f t="shared" si="116"/>
        <v/>
      </c>
    </row>
    <row r="7475" spans="1:24" ht="14.25" customHeight="1" x14ac:dyDescent="0.4">
      <c r="A7475">
        <v>7474</v>
      </c>
      <c r="B7475" t="s">
        <v>24159</v>
      </c>
      <c r="C7475" t="s">
        <v>24160</v>
      </c>
      <c r="D7475">
        <v>38</v>
      </c>
      <c r="E7475" t="s">
        <v>58</v>
      </c>
      <c r="F7475" t="s">
        <v>286</v>
      </c>
      <c r="G7475" s="1">
        <v>44478</v>
      </c>
      <c r="H7475" t="s">
        <v>66</v>
      </c>
      <c r="I7475" t="s">
        <v>141</v>
      </c>
      <c r="J7475" s="2" t="s">
        <v>24161</v>
      </c>
      <c r="K7475" t="s">
        <v>39</v>
      </c>
      <c r="L7475" t="s">
        <v>24162</v>
      </c>
      <c r="M7475" t="s">
        <v>89</v>
      </c>
      <c r="N7475" t="s">
        <v>83</v>
      </c>
      <c r="O7475" s="3">
        <v>45079.022465277776</v>
      </c>
      <c r="P7475" s="3">
        <v>45078.625937500001</v>
      </c>
      <c r="Q7475">
        <v>5</v>
      </c>
      <c r="R7475">
        <v>7474</v>
      </c>
      <c r="S7475" t="str">
        <f>PROPER(CustomerSupport[[#This Row],[Resolution]])</f>
        <v>Choice Benefit Minute Agree Effect Involve Bit.</v>
      </c>
      <c r="T7475" t="str">
        <f>TRIM(CustomerSupport[[#This Row],[Customer Name]])</f>
        <v>Rodney Davis</v>
      </c>
      <c r="U7475">
        <f>MONTH(CustomerSupport[[#This Row],[Date of Purchase]])</f>
        <v>10</v>
      </c>
      <c r="V7475" t="str">
        <f>TEXT('Working data'!G7475,"mmmm")</f>
        <v>October</v>
      </c>
      <c r="W7475">
        <f>YEAR(CustomerSupport[[#This Row],[Date of Purchase]])</f>
        <v>2021</v>
      </c>
      <c r="X7475">
        <f t="shared" si="116"/>
        <v>-9.5166666666045785</v>
      </c>
    </row>
    <row r="7476" spans="1:24" ht="14.25" customHeight="1" x14ac:dyDescent="0.4">
      <c r="A7476">
        <v>7475</v>
      </c>
      <c r="B7476" t="s">
        <v>24163</v>
      </c>
      <c r="C7476" t="s">
        <v>24164</v>
      </c>
      <c r="D7476">
        <v>46</v>
      </c>
      <c r="E7476" t="s">
        <v>58</v>
      </c>
      <c r="F7476" t="s">
        <v>211</v>
      </c>
      <c r="G7476" s="1">
        <v>44386</v>
      </c>
      <c r="H7476" t="s">
        <v>45</v>
      </c>
      <c r="I7476" t="s">
        <v>52</v>
      </c>
      <c r="J7476" s="2" t="s">
        <v>24165</v>
      </c>
      <c r="K7476" t="s">
        <v>39</v>
      </c>
      <c r="L7476" t="s">
        <v>24166</v>
      </c>
      <c r="M7476" t="s">
        <v>41</v>
      </c>
      <c r="N7476" t="s">
        <v>55</v>
      </c>
      <c r="O7476" s="3">
        <v>45078.892627314817</v>
      </c>
      <c r="P7476" s="3">
        <v>45078.404432870368</v>
      </c>
      <c r="Q7476">
        <v>2</v>
      </c>
      <c r="R7476">
        <v>7475</v>
      </c>
      <c r="S7476" t="str">
        <f>PROPER(CustomerSupport[[#This Row],[Resolution]])</f>
        <v>Decision Anything Relationship Product.</v>
      </c>
      <c r="T7476" t="str">
        <f>TRIM(CustomerSupport[[#This Row],[Customer Name]])</f>
        <v>Derrick Perez</v>
      </c>
      <c r="U7476">
        <f>MONTH(CustomerSupport[[#This Row],[Date of Purchase]])</f>
        <v>7</v>
      </c>
      <c r="V7476" t="str">
        <f>TEXT('Working data'!G7476,"mmmm")</f>
        <v>July</v>
      </c>
      <c r="W7476">
        <f>YEAR(CustomerSupport[[#This Row],[Date of Purchase]])</f>
        <v>2021</v>
      </c>
      <c r="X7476">
        <f t="shared" si="116"/>
        <v>-11.716666666790843</v>
      </c>
    </row>
    <row r="7477" spans="1:24" ht="14.25" customHeight="1" x14ac:dyDescent="0.4">
      <c r="A7477">
        <v>7476</v>
      </c>
      <c r="B7477" t="s">
        <v>24167</v>
      </c>
      <c r="C7477" t="s">
        <v>24168</v>
      </c>
      <c r="D7477">
        <v>65</v>
      </c>
      <c r="E7477" t="s">
        <v>19</v>
      </c>
      <c r="F7477" t="s">
        <v>20</v>
      </c>
      <c r="G7477" s="1">
        <v>44024</v>
      </c>
      <c r="H7477" t="s">
        <v>67</v>
      </c>
      <c r="I7477" t="s">
        <v>99</v>
      </c>
      <c r="J7477" t="s">
        <v>24169</v>
      </c>
      <c r="K7477" t="s">
        <v>24</v>
      </c>
      <c r="M7477" t="s">
        <v>25</v>
      </c>
      <c r="N7477" t="s">
        <v>83</v>
      </c>
      <c r="O7477" s="3">
        <v>45078.12945601852</v>
      </c>
      <c r="R7477">
        <v>7476</v>
      </c>
      <c r="S7477" t="str">
        <f>PROPER(CustomerSupport[[#This Row],[Resolution]])</f>
        <v/>
      </c>
      <c r="T7477" t="str">
        <f>TRIM(CustomerSupport[[#This Row],[Customer Name]])</f>
        <v>John Taylor MD</v>
      </c>
      <c r="U7477">
        <f>MONTH(CustomerSupport[[#This Row],[Date of Purchase]])</f>
        <v>7</v>
      </c>
      <c r="V7477" t="str">
        <f>TEXT('Working data'!G7477,"mmmm")</f>
        <v>July</v>
      </c>
      <c r="W7477">
        <f>YEAR(CustomerSupport[[#This Row],[Date of Purchase]])</f>
        <v>2020</v>
      </c>
      <c r="X7477" t="str">
        <f t="shared" si="116"/>
        <v/>
      </c>
    </row>
    <row r="7478" spans="1:24" ht="14.25" customHeight="1" x14ac:dyDescent="0.4">
      <c r="A7478">
        <v>7477</v>
      </c>
      <c r="B7478" t="s">
        <v>24170</v>
      </c>
      <c r="C7478" t="s">
        <v>24171</v>
      </c>
      <c r="D7478">
        <v>45</v>
      </c>
      <c r="E7478" t="s">
        <v>58</v>
      </c>
      <c r="F7478" t="s">
        <v>98</v>
      </c>
      <c r="G7478" s="1">
        <v>43928</v>
      </c>
      <c r="H7478" t="s">
        <v>45</v>
      </c>
      <c r="I7478" t="s">
        <v>113</v>
      </c>
      <c r="J7478" s="2" t="s">
        <v>24172</v>
      </c>
      <c r="K7478" t="s">
        <v>39</v>
      </c>
      <c r="L7478" t="s">
        <v>24173</v>
      </c>
      <c r="M7478" t="s">
        <v>143</v>
      </c>
      <c r="N7478" t="s">
        <v>83</v>
      </c>
      <c r="O7478" s="3">
        <v>45078.112800925926</v>
      </c>
      <c r="P7478" s="3">
        <v>45078.303773148145</v>
      </c>
      <c r="Q7478">
        <v>4</v>
      </c>
      <c r="R7478">
        <v>7477</v>
      </c>
      <c r="S7478" t="str">
        <f>PROPER(CustomerSupport[[#This Row],[Resolution]])</f>
        <v>Success Call Party End Capital Theory Road Board.</v>
      </c>
      <c r="T7478" t="str">
        <f>TRIM(CustomerSupport[[#This Row],[Customer Name]])</f>
        <v>Mark Roy</v>
      </c>
      <c r="U7478">
        <f>MONTH(CustomerSupport[[#This Row],[Date of Purchase]])</f>
        <v>4</v>
      </c>
      <c r="V7478" t="str">
        <f>TEXT('Working data'!G7478,"mmmm")</f>
        <v>April</v>
      </c>
      <c r="W7478">
        <f>YEAR(CustomerSupport[[#This Row],[Date of Purchase]])</f>
        <v>2020</v>
      </c>
      <c r="X7478">
        <f t="shared" si="116"/>
        <v>4.5833333332557231</v>
      </c>
    </row>
    <row r="7479" spans="1:24" ht="14.25" customHeight="1" x14ac:dyDescent="0.4">
      <c r="A7479">
        <v>7478</v>
      </c>
      <c r="B7479" t="s">
        <v>24174</v>
      </c>
      <c r="C7479" t="s">
        <v>24175</v>
      </c>
      <c r="D7479">
        <v>20</v>
      </c>
      <c r="E7479" t="s">
        <v>19</v>
      </c>
      <c r="F7479" t="s">
        <v>397</v>
      </c>
      <c r="G7479" s="1">
        <v>44292</v>
      </c>
      <c r="H7479" t="s">
        <v>66</v>
      </c>
      <c r="I7479" t="s">
        <v>77</v>
      </c>
      <c r="J7479" s="2" t="s">
        <v>24176</v>
      </c>
      <c r="K7479" t="s">
        <v>39</v>
      </c>
      <c r="L7479" t="s">
        <v>24177</v>
      </c>
      <c r="M7479" t="s">
        <v>25</v>
      </c>
      <c r="N7479" t="s">
        <v>83</v>
      </c>
      <c r="O7479" s="3">
        <v>45078.810046296298</v>
      </c>
      <c r="P7479" s="3">
        <v>45078.754490740743</v>
      </c>
      <c r="Q7479">
        <v>2</v>
      </c>
      <c r="R7479">
        <v>7478</v>
      </c>
      <c r="S7479" t="str">
        <f>PROPER(CustomerSupport[[#This Row],[Resolution]])</f>
        <v>Off Seven Feel Begin.</v>
      </c>
      <c r="T7479" t="str">
        <f>TRIM(CustomerSupport[[#This Row],[Customer Name]])</f>
        <v>Michael Stout</v>
      </c>
      <c r="U7479">
        <f>MONTH(CustomerSupport[[#This Row],[Date of Purchase]])</f>
        <v>4</v>
      </c>
      <c r="V7479" t="str">
        <f>TEXT('Working data'!G7479,"mmmm")</f>
        <v>April</v>
      </c>
      <c r="W7479">
        <f>YEAR(CustomerSupport[[#This Row],[Date of Purchase]])</f>
        <v>2021</v>
      </c>
      <c r="X7479">
        <f t="shared" si="116"/>
        <v>-1.3333333333139308</v>
      </c>
    </row>
    <row r="7480" spans="1:24" ht="14.25" customHeight="1" x14ac:dyDescent="0.4">
      <c r="A7480">
        <v>7479</v>
      </c>
      <c r="B7480" t="s">
        <v>24178</v>
      </c>
      <c r="C7480" t="s">
        <v>24179</v>
      </c>
      <c r="D7480">
        <v>26</v>
      </c>
      <c r="E7480" t="s">
        <v>29</v>
      </c>
      <c r="F7480" t="s">
        <v>699</v>
      </c>
      <c r="G7480" s="1">
        <v>44384</v>
      </c>
      <c r="H7480" t="s">
        <v>21</v>
      </c>
      <c r="I7480" t="s">
        <v>59</v>
      </c>
      <c r="J7480" s="2" t="s">
        <v>24180</v>
      </c>
      <c r="K7480" t="s">
        <v>39</v>
      </c>
      <c r="L7480" t="s">
        <v>24181</v>
      </c>
      <c r="M7480" t="s">
        <v>25</v>
      </c>
      <c r="N7480" t="s">
        <v>55</v>
      </c>
      <c r="O7480" s="3">
        <v>45078.136458333334</v>
      </c>
      <c r="P7480" s="3">
        <v>45078.31145833333</v>
      </c>
      <c r="Q7480">
        <v>4</v>
      </c>
      <c r="R7480">
        <v>7479</v>
      </c>
      <c r="S7480" t="str">
        <f>PROPER(CustomerSupport[[#This Row],[Resolution]])</f>
        <v>Meet Hospital Low Produce Share Conference.</v>
      </c>
      <c r="T7480" t="str">
        <f>TRIM(CustomerSupport[[#This Row],[Customer Name]])</f>
        <v>Cameron Kidd</v>
      </c>
      <c r="U7480">
        <f>MONTH(CustomerSupport[[#This Row],[Date of Purchase]])</f>
        <v>7</v>
      </c>
      <c r="V7480" t="str">
        <f>TEXT('Working data'!G7480,"mmmm")</f>
        <v>July</v>
      </c>
      <c r="W7480">
        <f>YEAR(CustomerSupport[[#This Row],[Date of Purchase]])</f>
        <v>2021</v>
      </c>
      <c r="X7480">
        <f t="shared" si="116"/>
        <v>4.1999999998952262</v>
      </c>
    </row>
    <row r="7481" spans="1:24" ht="14.25" customHeight="1" x14ac:dyDescent="0.4">
      <c r="A7481">
        <v>7480</v>
      </c>
      <c r="B7481" t="s">
        <v>24182</v>
      </c>
      <c r="C7481" t="s">
        <v>24183</v>
      </c>
      <c r="D7481">
        <v>30</v>
      </c>
      <c r="E7481" t="s">
        <v>19</v>
      </c>
      <c r="F7481" t="s">
        <v>699</v>
      </c>
      <c r="G7481" s="1">
        <v>44118</v>
      </c>
      <c r="H7481" t="s">
        <v>67</v>
      </c>
      <c r="I7481" t="s">
        <v>150</v>
      </c>
      <c r="J7481" s="2" t="s">
        <v>24184</v>
      </c>
      <c r="K7481" t="s">
        <v>39</v>
      </c>
      <c r="L7481" t="s">
        <v>24185</v>
      </c>
      <c r="M7481" t="s">
        <v>25</v>
      </c>
      <c r="N7481" t="s">
        <v>33</v>
      </c>
      <c r="O7481" s="3">
        <v>45079.012858796297</v>
      </c>
      <c r="P7481" s="3">
        <v>45078.900358796294</v>
      </c>
      <c r="Q7481">
        <v>5</v>
      </c>
      <c r="R7481">
        <v>7480</v>
      </c>
      <c r="S7481" t="str">
        <f>PROPER(CustomerSupport[[#This Row],[Resolution]])</f>
        <v>Sport Sell Common Speech.</v>
      </c>
      <c r="T7481" t="str">
        <f>TRIM(CustomerSupport[[#This Row],[Customer Name]])</f>
        <v>Brandy Cooper</v>
      </c>
      <c r="U7481">
        <f>MONTH(CustomerSupport[[#This Row],[Date of Purchase]])</f>
        <v>10</v>
      </c>
      <c r="V7481" t="str">
        <f>TEXT('Working data'!G7481,"mmmm")</f>
        <v>October</v>
      </c>
      <c r="W7481">
        <f>YEAR(CustomerSupport[[#This Row],[Date of Purchase]])</f>
        <v>2020</v>
      </c>
      <c r="X7481">
        <f t="shared" si="116"/>
        <v>-2.7000000000698492</v>
      </c>
    </row>
    <row r="7482" spans="1:24" ht="14.25" customHeight="1" x14ac:dyDescent="0.4">
      <c r="A7482">
        <v>7481</v>
      </c>
      <c r="B7482" t="s">
        <v>24186</v>
      </c>
      <c r="C7482" t="s">
        <v>24187</v>
      </c>
      <c r="D7482">
        <v>61</v>
      </c>
      <c r="E7482" t="s">
        <v>19</v>
      </c>
      <c r="F7482" t="s">
        <v>125</v>
      </c>
      <c r="G7482" s="1">
        <v>44017</v>
      </c>
      <c r="H7482" t="s">
        <v>67</v>
      </c>
      <c r="I7482" t="s">
        <v>113</v>
      </c>
      <c r="J7482" s="2" t="s">
        <v>24188</v>
      </c>
      <c r="K7482" t="s">
        <v>62</v>
      </c>
      <c r="M7482" t="s">
        <v>25</v>
      </c>
      <c r="N7482" t="s">
        <v>83</v>
      </c>
      <c r="R7482">
        <v>7481</v>
      </c>
      <c r="S7482" t="str">
        <f>PROPER(CustomerSupport[[#This Row],[Resolution]])</f>
        <v/>
      </c>
      <c r="T7482" t="str">
        <f>TRIM(CustomerSupport[[#This Row],[Customer Name]])</f>
        <v>John Castillo</v>
      </c>
      <c r="U7482">
        <f>MONTH(CustomerSupport[[#This Row],[Date of Purchase]])</f>
        <v>7</v>
      </c>
      <c r="V7482" t="str">
        <f>TEXT('Working data'!G7482,"mmmm")</f>
        <v>July</v>
      </c>
      <c r="W7482">
        <f>YEAR(CustomerSupport[[#This Row],[Date of Purchase]])</f>
        <v>2020</v>
      </c>
      <c r="X7482" t="str">
        <f t="shared" si="116"/>
        <v/>
      </c>
    </row>
    <row r="7483" spans="1:24" ht="14.25" customHeight="1" x14ac:dyDescent="0.4">
      <c r="A7483">
        <v>7482</v>
      </c>
      <c r="B7483" t="s">
        <v>24189</v>
      </c>
      <c r="C7483" t="s">
        <v>24190</v>
      </c>
      <c r="D7483">
        <v>22</v>
      </c>
      <c r="E7483" t="s">
        <v>58</v>
      </c>
      <c r="F7483" t="s">
        <v>117</v>
      </c>
      <c r="G7483" s="1">
        <v>44246</v>
      </c>
      <c r="H7483" t="s">
        <v>66</v>
      </c>
      <c r="I7483" t="s">
        <v>99</v>
      </c>
      <c r="J7483" s="2" t="s">
        <v>24191</v>
      </c>
      <c r="K7483" t="s">
        <v>24</v>
      </c>
      <c r="M7483" t="s">
        <v>41</v>
      </c>
      <c r="N7483" t="s">
        <v>33</v>
      </c>
      <c r="O7483" s="3">
        <v>45078.580266203702</v>
      </c>
      <c r="R7483">
        <v>7482</v>
      </c>
      <c r="S7483" t="str">
        <f>PROPER(CustomerSupport[[#This Row],[Resolution]])</f>
        <v/>
      </c>
      <c r="T7483" t="str">
        <f>TRIM(CustomerSupport[[#This Row],[Customer Name]])</f>
        <v>Kelsey Watson</v>
      </c>
      <c r="U7483">
        <f>MONTH(CustomerSupport[[#This Row],[Date of Purchase]])</f>
        <v>2</v>
      </c>
      <c r="V7483" t="str">
        <f>TEXT('Working data'!G7483,"mmmm")</f>
        <v>February</v>
      </c>
      <c r="W7483">
        <f>YEAR(CustomerSupport[[#This Row],[Date of Purchase]])</f>
        <v>2021</v>
      </c>
      <c r="X7483" t="str">
        <f t="shared" si="116"/>
        <v/>
      </c>
    </row>
    <row r="7484" spans="1:24" ht="14.25" customHeight="1" x14ac:dyDescent="0.4">
      <c r="A7484">
        <v>7483</v>
      </c>
      <c r="B7484" t="s">
        <v>24192</v>
      </c>
      <c r="C7484" t="s">
        <v>24193</v>
      </c>
      <c r="D7484">
        <v>35</v>
      </c>
      <c r="E7484" t="s">
        <v>58</v>
      </c>
      <c r="F7484" t="s">
        <v>485</v>
      </c>
      <c r="G7484" s="1">
        <v>44506</v>
      </c>
      <c r="H7484" t="s">
        <v>66</v>
      </c>
      <c r="I7484" t="s">
        <v>77</v>
      </c>
      <c r="J7484" s="2" t="s">
        <v>24194</v>
      </c>
      <c r="K7484" t="s">
        <v>24</v>
      </c>
      <c r="M7484" t="s">
        <v>25</v>
      </c>
      <c r="N7484" t="s">
        <v>83</v>
      </c>
      <c r="O7484" s="3">
        <v>45078.171261574076</v>
      </c>
      <c r="R7484">
        <v>7483</v>
      </c>
      <c r="S7484" t="str">
        <f>PROPER(CustomerSupport[[#This Row],[Resolution]])</f>
        <v/>
      </c>
      <c r="T7484" t="str">
        <f>TRIM(CustomerSupport[[#This Row],[Customer Name]])</f>
        <v>Stephen Padilla</v>
      </c>
      <c r="U7484">
        <f>MONTH(CustomerSupport[[#This Row],[Date of Purchase]])</f>
        <v>11</v>
      </c>
      <c r="V7484" t="str">
        <f>TEXT('Working data'!G7484,"mmmm")</f>
        <v>November</v>
      </c>
      <c r="W7484">
        <f>YEAR(CustomerSupport[[#This Row],[Date of Purchase]])</f>
        <v>2021</v>
      </c>
      <c r="X7484" t="str">
        <f t="shared" si="116"/>
        <v/>
      </c>
    </row>
    <row r="7485" spans="1:24" ht="14.25" customHeight="1" x14ac:dyDescent="0.4">
      <c r="A7485">
        <v>7484</v>
      </c>
      <c r="B7485" t="s">
        <v>24195</v>
      </c>
      <c r="C7485" t="s">
        <v>24196</v>
      </c>
      <c r="D7485">
        <v>65</v>
      </c>
      <c r="E7485" t="s">
        <v>19</v>
      </c>
      <c r="F7485" t="s">
        <v>149</v>
      </c>
      <c r="G7485" s="1">
        <v>43986</v>
      </c>
      <c r="H7485" t="s">
        <v>67</v>
      </c>
      <c r="I7485" t="s">
        <v>67</v>
      </c>
      <c r="J7485" s="2" t="s">
        <v>24197</v>
      </c>
      <c r="K7485" t="s">
        <v>62</v>
      </c>
      <c r="M7485" t="s">
        <v>143</v>
      </c>
      <c r="N7485" t="s">
        <v>26</v>
      </c>
      <c r="R7485">
        <v>7484</v>
      </c>
      <c r="S7485" t="str">
        <f>PROPER(CustomerSupport[[#This Row],[Resolution]])</f>
        <v/>
      </c>
      <c r="T7485" t="str">
        <f>TRIM(CustomerSupport[[#This Row],[Customer Name]])</f>
        <v>Kimberly Collier</v>
      </c>
      <c r="U7485">
        <f>MONTH(CustomerSupport[[#This Row],[Date of Purchase]])</f>
        <v>6</v>
      </c>
      <c r="V7485" t="str">
        <f>TEXT('Working data'!G7485,"mmmm")</f>
        <v>June</v>
      </c>
      <c r="W7485">
        <f>YEAR(CustomerSupport[[#This Row],[Date of Purchase]])</f>
        <v>2020</v>
      </c>
      <c r="X7485" t="str">
        <f t="shared" si="116"/>
        <v/>
      </c>
    </row>
    <row r="7486" spans="1:24" ht="14.25" customHeight="1" x14ac:dyDescent="0.4">
      <c r="A7486">
        <v>7485</v>
      </c>
      <c r="B7486" t="s">
        <v>24198</v>
      </c>
      <c r="C7486" t="s">
        <v>24199</v>
      </c>
      <c r="D7486">
        <v>65</v>
      </c>
      <c r="E7486" t="s">
        <v>29</v>
      </c>
      <c r="F7486" t="s">
        <v>107</v>
      </c>
      <c r="G7486" s="1">
        <v>43844</v>
      </c>
      <c r="H7486" t="s">
        <v>59</v>
      </c>
      <c r="I7486" t="s">
        <v>22</v>
      </c>
      <c r="J7486" s="2" t="s">
        <v>24200</v>
      </c>
      <c r="K7486" t="s">
        <v>62</v>
      </c>
      <c r="M7486" t="s">
        <v>41</v>
      </c>
      <c r="N7486" t="s">
        <v>83</v>
      </c>
      <c r="R7486">
        <v>7485</v>
      </c>
      <c r="S7486" t="str">
        <f>PROPER(CustomerSupport[[#This Row],[Resolution]])</f>
        <v/>
      </c>
      <c r="T7486" t="str">
        <f>TRIM(CustomerSupport[[#This Row],[Customer Name]])</f>
        <v>John Hensley</v>
      </c>
      <c r="U7486">
        <f>MONTH(CustomerSupport[[#This Row],[Date of Purchase]])</f>
        <v>1</v>
      </c>
      <c r="V7486" t="str">
        <f>TEXT('Working data'!G7486,"mmmm")</f>
        <v>January</v>
      </c>
      <c r="W7486">
        <f>YEAR(CustomerSupport[[#This Row],[Date of Purchase]])</f>
        <v>2020</v>
      </c>
      <c r="X7486" t="str">
        <f t="shared" si="116"/>
        <v/>
      </c>
    </row>
    <row r="7487" spans="1:24" ht="14.25" customHeight="1" x14ac:dyDescent="0.4">
      <c r="A7487">
        <v>7486</v>
      </c>
      <c r="B7487" t="s">
        <v>24201</v>
      </c>
      <c r="C7487" t="s">
        <v>24202</v>
      </c>
      <c r="D7487">
        <v>28</v>
      </c>
      <c r="E7487" t="s">
        <v>58</v>
      </c>
      <c r="F7487" t="s">
        <v>125</v>
      </c>
      <c r="G7487" s="1">
        <v>44072</v>
      </c>
      <c r="H7487" t="s">
        <v>67</v>
      </c>
      <c r="I7487" t="s">
        <v>67</v>
      </c>
      <c r="J7487" t="s">
        <v>24203</v>
      </c>
      <c r="K7487" t="s">
        <v>39</v>
      </c>
      <c r="L7487" t="s">
        <v>24204</v>
      </c>
      <c r="M7487" t="s">
        <v>143</v>
      </c>
      <c r="N7487" t="s">
        <v>83</v>
      </c>
      <c r="O7487" s="3">
        <v>45078.941435185188</v>
      </c>
      <c r="P7487" s="3">
        <v>45078.165046296293</v>
      </c>
      <c r="Q7487">
        <v>3</v>
      </c>
      <c r="R7487">
        <v>7486</v>
      </c>
      <c r="S7487" t="str">
        <f>PROPER(CustomerSupport[[#This Row],[Resolution]])</f>
        <v>Increase Wife Television Along Along Need Physical.</v>
      </c>
      <c r="T7487" t="str">
        <f>TRIM(CustomerSupport[[#This Row],[Customer Name]])</f>
        <v>Sean Blackburn</v>
      </c>
      <c r="U7487">
        <f>MONTH(CustomerSupport[[#This Row],[Date of Purchase]])</f>
        <v>8</v>
      </c>
      <c r="V7487" t="str">
        <f>TEXT('Working data'!G7487,"mmmm")</f>
        <v>August</v>
      </c>
      <c r="W7487">
        <f>YEAR(CustomerSupport[[#This Row],[Date of Purchase]])</f>
        <v>2020</v>
      </c>
      <c r="X7487">
        <f t="shared" si="116"/>
        <v>-18.633333333476912</v>
      </c>
    </row>
    <row r="7488" spans="1:24" ht="14.25" customHeight="1" x14ac:dyDescent="0.4">
      <c r="A7488">
        <v>7487</v>
      </c>
      <c r="B7488" t="s">
        <v>24205</v>
      </c>
      <c r="C7488" t="s">
        <v>24206</v>
      </c>
      <c r="D7488">
        <v>54</v>
      </c>
      <c r="E7488" t="s">
        <v>58</v>
      </c>
      <c r="F7488" t="s">
        <v>286</v>
      </c>
      <c r="G7488" s="1">
        <v>44014</v>
      </c>
      <c r="H7488" t="s">
        <v>59</v>
      </c>
      <c r="I7488" t="s">
        <v>141</v>
      </c>
      <c r="J7488" s="2" t="s">
        <v>24207</v>
      </c>
      <c r="K7488" t="s">
        <v>62</v>
      </c>
      <c r="M7488" t="s">
        <v>143</v>
      </c>
      <c r="N7488" t="s">
        <v>83</v>
      </c>
      <c r="R7488">
        <v>7487</v>
      </c>
      <c r="S7488" t="str">
        <f>PROPER(CustomerSupport[[#This Row],[Resolution]])</f>
        <v/>
      </c>
      <c r="T7488" t="str">
        <f>TRIM(CustomerSupport[[#This Row],[Customer Name]])</f>
        <v>Benjamin Allen</v>
      </c>
      <c r="U7488">
        <f>MONTH(CustomerSupport[[#This Row],[Date of Purchase]])</f>
        <v>7</v>
      </c>
      <c r="V7488" t="str">
        <f>TEXT('Working data'!G7488,"mmmm")</f>
        <v>July</v>
      </c>
      <c r="W7488">
        <f>YEAR(CustomerSupport[[#This Row],[Date of Purchase]])</f>
        <v>2020</v>
      </c>
      <c r="X7488" t="str">
        <f t="shared" si="116"/>
        <v/>
      </c>
    </row>
    <row r="7489" spans="1:24" ht="14.25" customHeight="1" x14ac:dyDescent="0.4">
      <c r="A7489">
        <v>7488</v>
      </c>
      <c r="B7489" t="s">
        <v>24208</v>
      </c>
      <c r="C7489" t="s">
        <v>24209</v>
      </c>
      <c r="D7489">
        <v>69</v>
      </c>
      <c r="E7489" t="s">
        <v>19</v>
      </c>
      <c r="F7489" t="s">
        <v>98</v>
      </c>
      <c r="G7489" s="1">
        <v>44014</v>
      </c>
      <c r="H7489" t="s">
        <v>59</v>
      </c>
      <c r="I7489" t="s">
        <v>52</v>
      </c>
      <c r="J7489" s="2" t="s">
        <v>24210</v>
      </c>
      <c r="K7489" t="s">
        <v>39</v>
      </c>
      <c r="L7489" t="s">
        <v>24211</v>
      </c>
      <c r="M7489" t="s">
        <v>143</v>
      </c>
      <c r="N7489" t="s">
        <v>33</v>
      </c>
      <c r="O7489" s="3">
        <v>45078.786608796298</v>
      </c>
      <c r="P7489" s="3">
        <v>45078.562997685185</v>
      </c>
      <c r="Q7489">
        <v>1</v>
      </c>
      <c r="R7489">
        <v>7488</v>
      </c>
      <c r="S7489" t="str">
        <f>PROPER(CustomerSupport[[#This Row],[Resolution]])</f>
        <v>Might Experience Current.</v>
      </c>
      <c r="T7489" t="str">
        <f>TRIM(CustomerSupport[[#This Row],[Customer Name]])</f>
        <v>Megan Brock</v>
      </c>
      <c r="U7489">
        <f>MONTH(CustomerSupport[[#This Row],[Date of Purchase]])</f>
        <v>7</v>
      </c>
      <c r="V7489" t="str">
        <f>TEXT('Working data'!G7489,"mmmm")</f>
        <v>July</v>
      </c>
      <c r="W7489">
        <f>YEAR(CustomerSupport[[#This Row],[Date of Purchase]])</f>
        <v>2020</v>
      </c>
      <c r="X7489">
        <f t="shared" si="116"/>
        <v>-5.3666666666977108</v>
      </c>
    </row>
    <row r="7490" spans="1:24" ht="14.25" customHeight="1" x14ac:dyDescent="0.4">
      <c r="A7490">
        <v>7489</v>
      </c>
      <c r="B7490" t="s">
        <v>24212</v>
      </c>
      <c r="C7490" t="s">
        <v>24213</v>
      </c>
      <c r="D7490">
        <v>20</v>
      </c>
      <c r="E7490" t="s">
        <v>58</v>
      </c>
      <c r="F7490" t="s">
        <v>219</v>
      </c>
      <c r="G7490" s="1">
        <v>44424</v>
      </c>
      <c r="H7490" t="s">
        <v>66</v>
      </c>
      <c r="I7490" t="s">
        <v>99</v>
      </c>
      <c r="J7490" s="2" t="s">
        <v>24214</v>
      </c>
      <c r="K7490" t="s">
        <v>62</v>
      </c>
      <c r="M7490" t="s">
        <v>143</v>
      </c>
      <c r="N7490" t="s">
        <v>83</v>
      </c>
      <c r="R7490">
        <v>7489</v>
      </c>
      <c r="S7490" t="str">
        <f>PROPER(CustomerSupport[[#This Row],[Resolution]])</f>
        <v/>
      </c>
      <c r="T7490" t="str">
        <f>TRIM(CustomerSupport[[#This Row],[Customer Name]])</f>
        <v>Ashley James</v>
      </c>
      <c r="U7490">
        <f>MONTH(CustomerSupport[[#This Row],[Date of Purchase]])</f>
        <v>8</v>
      </c>
      <c r="V7490" t="str">
        <f>TEXT('Working data'!G7490,"mmmm")</f>
        <v>August</v>
      </c>
      <c r="W7490">
        <f>YEAR(CustomerSupport[[#This Row],[Date of Purchase]])</f>
        <v>2021</v>
      </c>
      <c r="X7490" t="str">
        <f t="shared" ref="X7490:X7553" si="117">IF(OR(O7490="",P7490=""),"",(P7490-O7490)*24)</f>
        <v/>
      </c>
    </row>
    <row r="7491" spans="1:24" ht="14.25" customHeight="1" x14ac:dyDescent="0.4">
      <c r="A7491">
        <v>7490</v>
      </c>
      <c r="B7491" t="s">
        <v>24215</v>
      </c>
      <c r="C7491" t="s">
        <v>24216</v>
      </c>
      <c r="D7491">
        <v>37</v>
      </c>
      <c r="E7491" t="s">
        <v>58</v>
      </c>
      <c r="F7491" t="s">
        <v>98</v>
      </c>
      <c r="G7491" s="1">
        <v>44123</v>
      </c>
      <c r="H7491" t="s">
        <v>45</v>
      </c>
      <c r="I7491" t="s">
        <v>99</v>
      </c>
      <c r="J7491" t="s">
        <v>24217</v>
      </c>
      <c r="K7491" t="s">
        <v>24</v>
      </c>
      <c r="M7491" t="s">
        <v>41</v>
      </c>
      <c r="N7491" t="s">
        <v>55</v>
      </c>
      <c r="O7491" s="3">
        <v>45078.361643518518</v>
      </c>
      <c r="R7491">
        <v>7490</v>
      </c>
      <c r="S7491" t="str">
        <f>PROPER(CustomerSupport[[#This Row],[Resolution]])</f>
        <v/>
      </c>
      <c r="T7491" t="str">
        <f>TRIM(CustomerSupport[[#This Row],[Customer Name]])</f>
        <v>Katherine Collins</v>
      </c>
      <c r="U7491">
        <f>MONTH(CustomerSupport[[#This Row],[Date of Purchase]])</f>
        <v>10</v>
      </c>
      <c r="V7491" t="str">
        <f>TEXT('Working data'!G7491,"mmmm")</f>
        <v>October</v>
      </c>
      <c r="W7491">
        <f>YEAR(CustomerSupport[[#This Row],[Date of Purchase]])</f>
        <v>2020</v>
      </c>
      <c r="X7491" t="str">
        <f t="shared" si="117"/>
        <v/>
      </c>
    </row>
    <row r="7492" spans="1:24" ht="14.25" customHeight="1" x14ac:dyDescent="0.4">
      <c r="A7492">
        <v>7491</v>
      </c>
      <c r="B7492" t="s">
        <v>24218</v>
      </c>
      <c r="C7492" t="s">
        <v>24219</v>
      </c>
      <c r="D7492">
        <v>33</v>
      </c>
      <c r="E7492" t="s">
        <v>29</v>
      </c>
      <c r="F7492" t="s">
        <v>219</v>
      </c>
      <c r="G7492" s="1">
        <v>44457</v>
      </c>
      <c r="H7492" t="s">
        <v>67</v>
      </c>
      <c r="I7492" t="s">
        <v>22</v>
      </c>
      <c r="J7492" s="2" t="s">
        <v>24220</v>
      </c>
      <c r="K7492" t="s">
        <v>39</v>
      </c>
      <c r="L7492" t="s">
        <v>24221</v>
      </c>
      <c r="M7492" t="s">
        <v>89</v>
      </c>
      <c r="N7492" t="s">
        <v>26</v>
      </c>
      <c r="O7492" s="3">
        <v>45078.917222222219</v>
      </c>
      <c r="P7492" s="3">
        <v>45078.561666666668</v>
      </c>
      <c r="Q7492">
        <v>1</v>
      </c>
      <c r="R7492">
        <v>7491</v>
      </c>
      <c r="S7492" t="str">
        <f>PROPER(CustomerSupport[[#This Row],[Resolution]])</f>
        <v>Firm Thank Go Avoid Tree.</v>
      </c>
      <c r="T7492" t="str">
        <f>TRIM(CustomerSupport[[#This Row],[Customer Name]])</f>
        <v>Melissa Spencer</v>
      </c>
      <c r="U7492">
        <f>MONTH(CustomerSupport[[#This Row],[Date of Purchase]])</f>
        <v>9</v>
      </c>
      <c r="V7492" t="str">
        <f>TEXT('Working data'!G7492,"mmmm")</f>
        <v>September</v>
      </c>
      <c r="W7492">
        <f>YEAR(CustomerSupport[[#This Row],[Date of Purchase]])</f>
        <v>2021</v>
      </c>
      <c r="X7492">
        <f t="shared" si="117"/>
        <v>-8.533333333209157</v>
      </c>
    </row>
    <row r="7493" spans="1:24" ht="14.25" customHeight="1" x14ac:dyDescent="0.4">
      <c r="A7493">
        <v>7492</v>
      </c>
      <c r="B7493" t="s">
        <v>24222</v>
      </c>
      <c r="C7493" t="s">
        <v>24223</v>
      </c>
      <c r="D7493">
        <v>44</v>
      </c>
      <c r="E7493" t="s">
        <v>19</v>
      </c>
      <c r="F7493" t="s">
        <v>485</v>
      </c>
      <c r="G7493" s="1">
        <v>43907</v>
      </c>
      <c r="H7493" t="s">
        <v>59</v>
      </c>
      <c r="I7493" t="s">
        <v>60</v>
      </c>
      <c r="J7493" s="2" t="s">
        <v>24224</v>
      </c>
      <c r="K7493" t="s">
        <v>62</v>
      </c>
      <c r="M7493" t="s">
        <v>41</v>
      </c>
      <c r="N7493" t="s">
        <v>83</v>
      </c>
      <c r="R7493">
        <v>7492</v>
      </c>
      <c r="S7493" t="str">
        <f>PROPER(CustomerSupport[[#This Row],[Resolution]])</f>
        <v/>
      </c>
      <c r="T7493" t="str">
        <f>TRIM(CustomerSupport[[#This Row],[Customer Name]])</f>
        <v>Brooke Larson</v>
      </c>
      <c r="U7493">
        <f>MONTH(CustomerSupport[[#This Row],[Date of Purchase]])</f>
        <v>3</v>
      </c>
      <c r="V7493" t="str">
        <f>TEXT('Working data'!G7493,"mmmm")</f>
        <v>March</v>
      </c>
      <c r="W7493">
        <f>YEAR(CustomerSupport[[#This Row],[Date of Purchase]])</f>
        <v>2020</v>
      </c>
      <c r="X7493" t="str">
        <f t="shared" si="117"/>
        <v/>
      </c>
    </row>
    <row r="7494" spans="1:24" ht="14.25" customHeight="1" x14ac:dyDescent="0.4">
      <c r="A7494">
        <v>7493</v>
      </c>
      <c r="B7494" t="s">
        <v>24225</v>
      </c>
      <c r="C7494" t="s">
        <v>24226</v>
      </c>
      <c r="D7494">
        <v>46</v>
      </c>
      <c r="E7494" t="s">
        <v>19</v>
      </c>
      <c r="F7494" t="s">
        <v>699</v>
      </c>
      <c r="G7494" s="1">
        <v>44343</v>
      </c>
      <c r="H7494" t="s">
        <v>45</v>
      </c>
      <c r="I7494" t="s">
        <v>77</v>
      </c>
      <c r="J7494" s="2" t="s">
        <v>24227</v>
      </c>
      <c r="K7494" t="s">
        <v>62</v>
      </c>
      <c r="M7494" t="s">
        <v>41</v>
      </c>
      <c r="N7494" t="s">
        <v>55</v>
      </c>
      <c r="R7494">
        <v>7493</v>
      </c>
      <c r="S7494" t="str">
        <f>PROPER(CustomerSupport[[#This Row],[Resolution]])</f>
        <v/>
      </c>
      <c r="T7494" t="str">
        <f>TRIM(CustomerSupport[[#This Row],[Customer Name]])</f>
        <v>Diana Romero</v>
      </c>
      <c r="U7494">
        <f>MONTH(CustomerSupport[[#This Row],[Date of Purchase]])</f>
        <v>5</v>
      </c>
      <c r="V7494" t="str">
        <f>TEXT('Working data'!G7494,"mmmm")</f>
        <v>May</v>
      </c>
      <c r="W7494">
        <f>YEAR(CustomerSupport[[#This Row],[Date of Purchase]])</f>
        <v>2021</v>
      </c>
      <c r="X7494" t="str">
        <f t="shared" si="117"/>
        <v/>
      </c>
    </row>
    <row r="7495" spans="1:24" ht="14.25" customHeight="1" x14ac:dyDescent="0.4">
      <c r="A7495">
        <v>7494</v>
      </c>
      <c r="B7495" t="s">
        <v>24228</v>
      </c>
      <c r="C7495" t="s">
        <v>24229</v>
      </c>
      <c r="D7495">
        <v>59</v>
      </c>
      <c r="E7495" t="s">
        <v>58</v>
      </c>
      <c r="F7495" t="s">
        <v>211</v>
      </c>
      <c r="G7495" s="1">
        <v>43886</v>
      </c>
      <c r="H7495" t="s">
        <v>45</v>
      </c>
      <c r="I7495" t="s">
        <v>46</v>
      </c>
      <c r="J7495" t="s">
        <v>24230</v>
      </c>
      <c r="K7495" t="s">
        <v>39</v>
      </c>
      <c r="L7495" t="s">
        <v>24231</v>
      </c>
      <c r="M7495" t="s">
        <v>25</v>
      </c>
      <c r="N7495" t="s">
        <v>33</v>
      </c>
      <c r="O7495" s="3">
        <v>45078.313784722224</v>
      </c>
      <c r="P7495" s="3">
        <v>45078.341562499998</v>
      </c>
      <c r="Q7495">
        <v>5</v>
      </c>
      <c r="R7495">
        <v>7494</v>
      </c>
      <c r="S7495" t="str">
        <f>PROPER(CustomerSupport[[#This Row],[Resolution]])</f>
        <v>Discuss Participant One Near Clear.</v>
      </c>
      <c r="T7495" t="str">
        <f>TRIM(CustomerSupport[[#This Row],[Customer Name]])</f>
        <v>Jason Carlson</v>
      </c>
      <c r="U7495">
        <f>MONTH(CustomerSupport[[#This Row],[Date of Purchase]])</f>
        <v>2</v>
      </c>
      <c r="V7495" t="str">
        <f>TEXT('Working data'!G7495,"mmmm")</f>
        <v>February</v>
      </c>
      <c r="W7495">
        <f>YEAR(CustomerSupport[[#This Row],[Date of Purchase]])</f>
        <v>2020</v>
      </c>
      <c r="X7495">
        <f t="shared" si="117"/>
        <v>0.6666666665696539</v>
      </c>
    </row>
    <row r="7496" spans="1:24" ht="14.25" customHeight="1" x14ac:dyDescent="0.4">
      <c r="A7496">
        <v>7495</v>
      </c>
      <c r="B7496" t="s">
        <v>8920</v>
      </c>
      <c r="C7496" t="s">
        <v>24232</v>
      </c>
      <c r="D7496">
        <v>68</v>
      </c>
      <c r="E7496" t="s">
        <v>58</v>
      </c>
      <c r="F7496" t="s">
        <v>107</v>
      </c>
      <c r="G7496" s="1">
        <v>44320</v>
      </c>
      <c r="H7496" t="s">
        <v>45</v>
      </c>
      <c r="I7496" t="s">
        <v>46</v>
      </c>
      <c r="J7496" s="2" t="s">
        <v>24233</v>
      </c>
      <c r="K7496" t="s">
        <v>39</v>
      </c>
      <c r="L7496" t="s">
        <v>24234</v>
      </c>
      <c r="M7496" t="s">
        <v>41</v>
      </c>
      <c r="N7496" t="s">
        <v>55</v>
      </c>
      <c r="O7496" s="3">
        <v>45078.870752314811</v>
      </c>
      <c r="P7496" s="3">
        <v>45078.335335648146</v>
      </c>
      <c r="Q7496">
        <v>2</v>
      </c>
      <c r="R7496">
        <v>7495</v>
      </c>
      <c r="S7496" t="str">
        <f>PROPER(CustomerSupport[[#This Row],[Resolution]])</f>
        <v>Good Likely Child Third Figure About Open Simply.</v>
      </c>
      <c r="T7496" t="str">
        <f>TRIM(CustomerSupport[[#This Row],[Customer Name]])</f>
        <v>Joseph Brown</v>
      </c>
      <c r="U7496">
        <f>MONTH(CustomerSupport[[#This Row],[Date of Purchase]])</f>
        <v>5</v>
      </c>
      <c r="V7496" t="str">
        <f>TEXT('Working data'!G7496,"mmmm")</f>
        <v>May</v>
      </c>
      <c r="W7496">
        <f>YEAR(CustomerSupport[[#This Row],[Date of Purchase]])</f>
        <v>2021</v>
      </c>
      <c r="X7496">
        <f t="shared" si="117"/>
        <v>-12.849999999976717</v>
      </c>
    </row>
    <row r="7497" spans="1:24" ht="14.25" customHeight="1" x14ac:dyDescent="0.4">
      <c r="A7497">
        <v>7496</v>
      </c>
      <c r="B7497" t="s">
        <v>24235</v>
      </c>
      <c r="C7497" t="s">
        <v>24236</v>
      </c>
      <c r="D7497">
        <v>51</v>
      </c>
      <c r="E7497" t="s">
        <v>29</v>
      </c>
      <c r="F7497" t="s">
        <v>317</v>
      </c>
      <c r="G7497" s="1">
        <v>43964</v>
      </c>
      <c r="H7497" t="s">
        <v>21</v>
      </c>
      <c r="I7497" t="s">
        <v>93</v>
      </c>
      <c r="J7497" s="2" t="s">
        <v>24237</v>
      </c>
      <c r="K7497" t="s">
        <v>39</v>
      </c>
      <c r="L7497" t="s">
        <v>24238</v>
      </c>
      <c r="M7497" t="s">
        <v>89</v>
      </c>
      <c r="N7497" t="s">
        <v>83</v>
      </c>
      <c r="O7497" s="3">
        <v>45078.58258101852</v>
      </c>
      <c r="P7497" s="3">
        <v>45078.953414351854</v>
      </c>
      <c r="Q7497">
        <v>4</v>
      </c>
      <c r="R7497">
        <v>7496</v>
      </c>
      <c r="S7497" t="str">
        <f>PROPER(CustomerSupport[[#This Row],[Resolution]])</f>
        <v>Hope Head Sea.</v>
      </c>
      <c r="T7497" t="str">
        <f>TRIM(CustomerSupport[[#This Row],[Customer Name]])</f>
        <v>William Butler</v>
      </c>
      <c r="U7497">
        <f>MONTH(CustomerSupport[[#This Row],[Date of Purchase]])</f>
        <v>5</v>
      </c>
      <c r="V7497" t="str">
        <f>TEXT('Working data'!G7497,"mmmm")</f>
        <v>May</v>
      </c>
      <c r="W7497">
        <f>YEAR(CustomerSupport[[#This Row],[Date of Purchase]])</f>
        <v>2020</v>
      </c>
      <c r="X7497">
        <f t="shared" si="117"/>
        <v>8.9000000000232831</v>
      </c>
    </row>
    <row r="7498" spans="1:24" ht="14.25" customHeight="1" x14ac:dyDescent="0.4">
      <c r="A7498">
        <v>7497</v>
      </c>
      <c r="B7498" t="s">
        <v>24239</v>
      </c>
      <c r="C7498" t="s">
        <v>24240</v>
      </c>
      <c r="D7498">
        <v>36</v>
      </c>
      <c r="E7498" t="s">
        <v>19</v>
      </c>
      <c r="F7498" t="s">
        <v>421</v>
      </c>
      <c r="G7498" s="1">
        <v>44206</v>
      </c>
      <c r="H7498" t="s">
        <v>67</v>
      </c>
      <c r="I7498" t="s">
        <v>52</v>
      </c>
      <c r="J7498" s="2" t="s">
        <v>24241</v>
      </c>
      <c r="K7498" t="s">
        <v>62</v>
      </c>
      <c r="M7498" t="s">
        <v>143</v>
      </c>
      <c r="N7498" t="s">
        <v>55</v>
      </c>
      <c r="R7498">
        <v>7497</v>
      </c>
      <c r="S7498" t="str">
        <f>PROPER(CustomerSupport[[#This Row],[Resolution]])</f>
        <v/>
      </c>
      <c r="T7498" t="str">
        <f>TRIM(CustomerSupport[[#This Row],[Customer Name]])</f>
        <v>Tony Nash</v>
      </c>
      <c r="U7498">
        <f>MONTH(CustomerSupport[[#This Row],[Date of Purchase]])</f>
        <v>1</v>
      </c>
      <c r="V7498" t="str">
        <f>TEXT('Working data'!G7498,"mmmm")</f>
        <v>January</v>
      </c>
      <c r="W7498">
        <f>YEAR(CustomerSupport[[#This Row],[Date of Purchase]])</f>
        <v>2021</v>
      </c>
      <c r="X7498" t="str">
        <f t="shared" si="117"/>
        <v/>
      </c>
    </row>
    <row r="7499" spans="1:24" ht="14.25" customHeight="1" x14ac:dyDescent="0.4">
      <c r="A7499">
        <v>7498</v>
      </c>
      <c r="B7499" t="s">
        <v>3834</v>
      </c>
      <c r="C7499" t="s">
        <v>24242</v>
      </c>
      <c r="D7499">
        <v>23</v>
      </c>
      <c r="E7499" t="s">
        <v>29</v>
      </c>
      <c r="F7499" t="s">
        <v>71</v>
      </c>
      <c r="G7499" s="1">
        <v>44207</v>
      </c>
      <c r="H7499" t="s">
        <v>59</v>
      </c>
      <c r="I7499" t="s">
        <v>141</v>
      </c>
      <c r="J7499" s="2" t="s">
        <v>24243</v>
      </c>
      <c r="K7499" t="s">
        <v>24</v>
      </c>
      <c r="M7499" t="s">
        <v>25</v>
      </c>
      <c r="N7499" t="s">
        <v>26</v>
      </c>
      <c r="O7499" s="3">
        <v>45078.908310185187</v>
      </c>
      <c r="R7499">
        <v>7498</v>
      </c>
      <c r="S7499" t="str">
        <f>PROPER(CustomerSupport[[#This Row],[Resolution]])</f>
        <v/>
      </c>
      <c r="T7499" t="str">
        <f>TRIM(CustomerSupport[[#This Row],[Customer Name]])</f>
        <v>James Smith</v>
      </c>
      <c r="U7499">
        <f>MONTH(CustomerSupport[[#This Row],[Date of Purchase]])</f>
        <v>1</v>
      </c>
      <c r="V7499" t="str">
        <f>TEXT('Working data'!G7499,"mmmm")</f>
        <v>January</v>
      </c>
      <c r="W7499">
        <f>YEAR(CustomerSupport[[#This Row],[Date of Purchase]])</f>
        <v>2021</v>
      </c>
      <c r="X7499" t="str">
        <f t="shared" si="117"/>
        <v/>
      </c>
    </row>
    <row r="7500" spans="1:24" ht="14.25" customHeight="1" x14ac:dyDescent="0.4">
      <c r="A7500">
        <v>7499</v>
      </c>
      <c r="B7500" t="s">
        <v>21977</v>
      </c>
      <c r="C7500" t="s">
        <v>24244</v>
      </c>
      <c r="D7500">
        <v>41</v>
      </c>
      <c r="E7500" t="s">
        <v>58</v>
      </c>
      <c r="F7500" t="s">
        <v>219</v>
      </c>
      <c r="G7500" s="1">
        <v>44424</v>
      </c>
      <c r="H7500" t="s">
        <v>45</v>
      </c>
      <c r="I7500" t="s">
        <v>60</v>
      </c>
      <c r="J7500" t="s">
        <v>24245</v>
      </c>
      <c r="K7500" t="s">
        <v>62</v>
      </c>
      <c r="M7500" t="s">
        <v>89</v>
      </c>
      <c r="N7500" t="s">
        <v>26</v>
      </c>
      <c r="R7500">
        <v>7499</v>
      </c>
      <c r="S7500" t="str">
        <f>PROPER(CustomerSupport[[#This Row],[Resolution]])</f>
        <v/>
      </c>
      <c r="T7500" t="str">
        <f>TRIM(CustomerSupport[[#This Row],[Customer Name]])</f>
        <v>Vincent Jones</v>
      </c>
      <c r="U7500">
        <f>MONTH(CustomerSupport[[#This Row],[Date of Purchase]])</f>
        <v>8</v>
      </c>
      <c r="V7500" t="str">
        <f>TEXT('Working data'!G7500,"mmmm")</f>
        <v>August</v>
      </c>
      <c r="W7500">
        <f>YEAR(CustomerSupport[[#This Row],[Date of Purchase]])</f>
        <v>2021</v>
      </c>
      <c r="X7500" t="str">
        <f t="shared" si="117"/>
        <v/>
      </c>
    </row>
    <row r="7501" spans="1:24" ht="14.25" customHeight="1" x14ac:dyDescent="0.4">
      <c r="A7501">
        <v>7500</v>
      </c>
      <c r="B7501" t="s">
        <v>10397</v>
      </c>
      <c r="C7501" t="s">
        <v>24246</v>
      </c>
      <c r="D7501">
        <v>56</v>
      </c>
      <c r="E7501" t="s">
        <v>58</v>
      </c>
      <c r="F7501" t="s">
        <v>125</v>
      </c>
      <c r="G7501" s="1">
        <v>43951</v>
      </c>
      <c r="H7501" t="s">
        <v>59</v>
      </c>
      <c r="I7501" t="s">
        <v>93</v>
      </c>
      <c r="J7501" s="2" t="s">
        <v>24247</v>
      </c>
      <c r="K7501" t="s">
        <v>62</v>
      </c>
      <c r="M7501" t="s">
        <v>143</v>
      </c>
      <c r="N7501" t="s">
        <v>83</v>
      </c>
      <c r="R7501">
        <v>7500</v>
      </c>
      <c r="S7501" t="str">
        <f>PROPER(CustomerSupport[[#This Row],[Resolution]])</f>
        <v/>
      </c>
      <c r="T7501" t="str">
        <f>TRIM(CustomerSupport[[#This Row],[Customer Name]])</f>
        <v>Jeffrey Hall</v>
      </c>
      <c r="U7501">
        <f>MONTH(CustomerSupport[[#This Row],[Date of Purchase]])</f>
        <v>4</v>
      </c>
      <c r="V7501" t="str">
        <f>TEXT('Working data'!G7501,"mmmm")</f>
        <v>April</v>
      </c>
      <c r="W7501">
        <f>YEAR(CustomerSupport[[#This Row],[Date of Purchase]])</f>
        <v>2020</v>
      </c>
      <c r="X7501" t="str">
        <f t="shared" si="117"/>
        <v/>
      </c>
    </row>
    <row r="7502" spans="1:24" ht="14.25" customHeight="1" x14ac:dyDescent="0.4">
      <c r="A7502">
        <v>7501</v>
      </c>
      <c r="B7502" t="s">
        <v>24248</v>
      </c>
      <c r="C7502" t="s">
        <v>24249</v>
      </c>
      <c r="D7502">
        <v>23</v>
      </c>
      <c r="E7502" t="s">
        <v>58</v>
      </c>
      <c r="F7502" t="s">
        <v>383</v>
      </c>
      <c r="G7502" s="1">
        <v>44051</v>
      </c>
      <c r="H7502" t="s">
        <v>67</v>
      </c>
      <c r="I7502" t="s">
        <v>60</v>
      </c>
      <c r="J7502" s="2" t="s">
        <v>24250</v>
      </c>
      <c r="K7502" t="s">
        <v>24</v>
      </c>
      <c r="M7502" t="s">
        <v>41</v>
      </c>
      <c r="N7502" t="s">
        <v>83</v>
      </c>
      <c r="O7502" s="3">
        <v>45078.150034722225</v>
      </c>
      <c r="R7502">
        <v>7501</v>
      </c>
      <c r="S7502" t="str">
        <f>PROPER(CustomerSupport[[#This Row],[Resolution]])</f>
        <v/>
      </c>
      <c r="T7502" t="str">
        <f>TRIM(CustomerSupport[[#This Row],[Customer Name]])</f>
        <v>Thomas Allen</v>
      </c>
      <c r="U7502">
        <f>MONTH(CustomerSupport[[#This Row],[Date of Purchase]])</f>
        <v>8</v>
      </c>
      <c r="V7502" t="str">
        <f>TEXT('Working data'!G7502,"mmmm")</f>
        <v>August</v>
      </c>
      <c r="W7502">
        <f>YEAR(CustomerSupport[[#This Row],[Date of Purchase]])</f>
        <v>2020</v>
      </c>
      <c r="X7502" t="str">
        <f t="shared" si="117"/>
        <v/>
      </c>
    </row>
    <row r="7503" spans="1:24" ht="14.25" customHeight="1" x14ac:dyDescent="0.4">
      <c r="A7503">
        <v>7502</v>
      </c>
      <c r="B7503" t="s">
        <v>24251</v>
      </c>
      <c r="C7503" t="s">
        <v>16102</v>
      </c>
      <c r="D7503">
        <v>63</v>
      </c>
      <c r="E7503" t="s">
        <v>58</v>
      </c>
      <c r="F7503" t="s">
        <v>86</v>
      </c>
      <c r="G7503" s="1">
        <v>44502</v>
      </c>
      <c r="H7503" t="s">
        <v>59</v>
      </c>
      <c r="I7503" t="s">
        <v>93</v>
      </c>
      <c r="J7503" s="2" t="s">
        <v>17339</v>
      </c>
      <c r="K7503" t="s">
        <v>39</v>
      </c>
      <c r="L7503" t="s">
        <v>24252</v>
      </c>
      <c r="M7503" t="s">
        <v>89</v>
      </c>
      <c r="N7503" t="s">
        <v>33</v>
      </c>
      <c r="O7503" s="3">
        <v>45078.942395833335</v>
      </c>
      <c r="P7503" s="3">
        <v>45078.898645833331</v>
      </c>
      <c r="Q7503">
        <v>4</v>
      </c>
      <c r="R7503">
        <v>7502</v>
      </c>
      <c r="S7503" t="str">
        <f>PROPER(CustomerSupport[[#This Row],[Resolution]])</f>
        <v>Owner Well Prevent Up Campaign Take Production Sign.</v>
      </c>
      <c r="T7503" t="str">
        <f>TRIM(CustomerSupport[[#This Row],[Customer Name]])</f>
        <v>Robin Wilson</v>
      </c>
      <c r="U7503">
        <f>MONTH(CustomerSupport[[#This Row],[Date of Purchase]])</f>
        <v>11</v>
      </c>
      <c r="V7503" t="str">
        <f>TEXT('Working data'!G7503,"mmmm")</f>
        <v>November</v>
      </c>
      <c r="W7503">
        <f>YEAR(CustomerSupport[[#This Row],[Date of Purchase]])</f>
        <v>2021</v>
      </c>
      <c r="X7503">
        <f t="shared" si="117"/>
        <v>-1.0500000001047738</v>
      </c>
    </row>
    <row r="7504" spans="1:24" ht="14.25" customHeight="1" x14ac:dyDescent="0.4">
      <c r="A7504">
        <v>7503</v>
      </c>
      <c r="B7504" t="s">
        <v>24253</v>
      </c>
      <c r="C7504" t="s">
        <v>24254</v>
      </c>
      <c r="D7504">
        <v>20</v>
      </c>
      <c r="E7504" t="s">
        <v>58</v>
      </c>
      <c r="F7504" t="s">
        <v>281</v>
      </c>
      <c r="G7504" s="1">
        <v>43841</v>
      </c>
      <c r="H7504" t="s">
        <v>45</v>
      </c>
      <c r="I7504" t="s">
        <v>67</v>
      </c>
      <c r="J7504" s="2" t="s">
        <v>24255</v>
      </c>
      <c r="K7504" t="s">
        <v>62</v>
      </c>
      <c r="M7504" t="s">
        <v>25</v>
      </c>
      <c r="N7504" t="s">
        <v>83</v>
      </c>
      <c r="R7504">
        <v>7503</v>
      </c>
      <c r="S7504" t="str">
        <f>PROPER(CustomerSupport[[#This Row],[Resolution]])</f>
        <v/>
      </c>
      <c r="T7504" t="str">
        <f>TRIM(CustomerSupport[[#This Row],[Customer Name]])</f>
        <v>Margaret Glover</v>
      </c>
      <c r="U7504">
        <f>MONTH(CustomerSupport[[#This Row],[Date of Purchase]])</f>
        <v>1</v>
      </c>
      <c r="V7504" t="str">
        <f>TEXT('Working data'!G7504,"mmmm")</f>
        <v>January</v>
      </c>
      <c r="W7504">
        <f>YEAR(CustomerSupport[[#This Row],[Date of Purchase]])</f>
        <v>2020</v>
      </c>
      <c r="X7504" t="str">
        <f t="shared" si="117"/>
        <v/>
      </c>
    </row>
    <row r="7505" spans="1:24" ht="14.25" customHeight="1" x14ac:dyDescent="0.4">
      <c r="A7505">
        <v>7504</v>
      </c>
      <c r="B7505" t="s">
        <v>24256</v>
      </c>
      <c r="C7505" t="s">
        <v>24257</v>
      </c>
      <c r="D7505">
        <v>44</v>
      </c>
      <c r="E7505" t="s">
        <v>58</v>
      </c>
      <c r="F7505" t="s">
        <v>317</v>
      </c>
      <c r="G7505" s="1">
        <v>44477</v>
      </c>
      <c r="H7505" t="s">
        <v>66</v>
      </c>
      <c r="I7505" t="s">
        <v>93</v>
      </c>
      <c r="J7505" t="s">
        <v>24258</v>
      </c>
      <c r="K7505" t="s">
        <v>39</v>
      </c>
      <c r="L7505" t="s">
        <v>24259</v>
      </c>
      <c r="M7505" t="s">
        <v>41</v>
      </c>
      <c r="N7505" t="s">
        <v>33</v>
      </c>
      <c r="O7505" s="3">
        <v>45078.980624999997</v>
      </c>
      <c r="P7505" s="3">
        <v>45078.765347222223</v>
      </c>
      <c r="Q7505">
        <v>3</v>
      </c>
      <c r="R7505">
        <v>7504</v>
      </c>
      <c r="S7505" t="str">
        <f>PROPER(CustomerSupport[[#This Row],[Resolution]])</f>
        <v>Visit Prove List Themselves Democratic Tv Say.</v>
      </c>
      <c r="T7505" t="str">
        <f>TRIM(CustomerSupport[[#This Row],[Customer Name]])</f>
        <v>Tammy Scott</v>
      </c>
      <c r="U7505">
        <f>MONTH(CustomerSupport[[#This Row],[Date of Purchase]])</f>
        <v>10</v>
      </c>
      <c r="V7505" t="str">
        <f>TEXT('Working data'!G7505,"mmmm")</f>
        <v>October</v>
      </c>
      <c r="W7505">
        <f>YEAR(CustomerSupport[[#This Row],[Date of Purchase]])</f>
        <v>2021</v>
      </c>
      <c r="X7505">
        <f t="shared" si="117"/>
        <v>-5.1666666665696539</v>
      </c>
    </row>
    <row r="7506" spans="1:24" ht="14.25" customHeight="1" x14ac:dyDescent="0.4">
      <c r="A7506">
        <v>7505</v>
      </c>
      <c r="B7506" t="s">
        <v>24260</v>
      </c>
      <c r="C7506" t="s">
        <v>24261</v>
      </c>
      <c r="D7506">
        <v>20</v>
      </c>
      <c r="E7506" t="s">
        <v>58</v>
      </c>
      <c r="F7506" t="s">
        <v>103</v>
      </c>
      <c r="G7506" s="1">
        <v>44202</v>
      </c>
      <c r="H7506" t="s">
        <v>59</v>
      </c>
      <c r="I7506" t="s">
        <v>99</v>
      </c>
      <c r="J7506" s="2" t="s">
        <v>24262</v>
      </c>
      <c r="K7506" t="s">
        <v>62</v>
      </c>
      <c r="M7506" t="s">
        <v>143</v>
      </c>
      <c r="N7506" t="s">
        <v>55</v>
      </c>
      <c r="R7506">
        <v>7505</v>
      </c>
      <c r="S7506" t="str">
        <f>PROPER(CustomerSupport[[#This Row],[Resolution]])</f>
        <v/>
      </c>
      <c r="T7506" t="str">
        <f>TRIM(CustomerSupport[[#This Row],[Customer Name]])</f>
        <v>Dana Jones</v>
      </c>
      <c r="U7506">
        <f>MONTH(CustomerSupport[[#This Row],[Date of Purchase]])</f>
        <v>1</v>
      </c>
      <c r="V7506" t="str">
        <f>TEXT('Working data'!G7506,"mmmm")</f>
        <v>January</v>
      </c>
      <c r="W7506">
        <f>YEAR(CustomerSupport[[#This Row],[Date of Purchase]])</f>
        <v>2021</v>
      </c>
      <c r="X7506" t="str">
        <f t="shared" si="117"/>
        <v/>
      </c>
    </row>
    <row r="7507" spans="1:24" ht="14.25" customHeight="1" x14ac:dyDescent="0.4">
      <c r="A7507">
        <v>7506</v>
      </c>
      <c r="B7507" t="s">
        <v>24263</v>
      </c>
      <c r="C7507" t="s">
        <v>24264</v>
      </c>
      <c r="D7507">
        <v>37</v>
      </c>
      <c r="E7507" t="s">
        <v>58</v>
      </c>
      <c r="F7507" t="s">
        <v>249</v>
      </c>
      <c r="G7507" s="1">
        <v>44393</v>
      </c>
      <c r="H7507" t="s">
        <v>45</v>
      </c>
      <c r="I7507" t="s">
        <v>31</v>
      </c>
      <c r="J7507" t="s">
        <v>24265</v>
      </c>
      <c r="K7507" t="s">
        <v>39</v>
      </c>
      <c r="L7507" t="s">
        <v>24266</v>
      </c>
      <c r="M7507" t="s">
        <v>89</v>
      </c>
      <c r="N7507" t="s">
        <v>26</v>
      </c>
      <c r="O7507" s="3">
        <v>45078.68550925926</v>
      </c>
      <c r="P7507" s="3">
        <v>45078.428564814814</v>
      </c>
      <c r="Q7507">
        <v>2</v>
      </c>
      <c r="R7507">
        <v>7506</v>
      </c>
      <c r="S7507" t="str">
        <f>PROPER(CustomerSupport[[#This Row],[Resolution]])</f>
        <v>Light House Per Bad Few.</v>
      </c>
      <c r="T7507" t="str">
        <f>TRIM(CustomerSupport[[#This Row],[Customer Name]])</f>
        <v>James Bonilla</v>
      </c>
      <c r="U7507">
        <f>MONTH(CustomerSupport[[#This Row],[Date of Purchase]])</f>
        <v>7</v>
      </c>
      <c r="V7507" t="str">
        <f>TEXT('Working data'!G7507,"mmmm")</f>
        <v>July</v>
      </c>
      <c r="W7507">
        <f>YEAR(CustomerSupport[[#This Row],[Date of Purchase]])</f>
        <v>2021</v>
      </c>
      <c r="X7507">
        <f t="shared" si="117"/>
        <v>-6.1666666666860692</v>
      </c>
    </row>
    <row r="7508" spans="1:24" ht="14.25" customHeight="1" x14ac:dyDescent="0.4">
      <c r="A7508">
        <v>7507</v>
      </c>
      <c r="B7508" t="s">
        <v>24267</v>
      </c>
      <c r="C7508" t="s">
        <v>24268</v>
      </c>
      <c r="D7508">
        <v>59</v>
      </c>
      <c r="E7508" t="s">
        <v>58</v>
      </c>
      <c r="F7508" t="s">
        <v>117</v>
      </c>
      <c r="G7508" s="1">
        <v>44368</v>
      </c>
      <c r="H7508" t="s">
        <v>21</v>
      </c>
      <c r="I7508" t="s">
        <v>72</v>
      </c>
      <c r="J7508" t="s">
        <v>3174</v>
      </c>
      <c r="K7508" t="s">
        <v>39</v>
      </c>
      <c r="L7508" t="s">
        <v>24269</v>
      </c>
      <c r="M7508" t="s">
        <v>25</v>
      </c>
      <c r="N7508" t="s">
        <v>83</v>
      </c>
      <c r="O7508" s="3">
        <v>45078.577175925922</v>
      </c>
      <c r="P7508" s="3">
        <v>45078.869537037041</v>
      </c>
      <c r="Q7508">
        <v>2</v>
      </c>
      <c r="R7508">
        <v>7507</v>
      </c>
      <c r="S7508" t="str">
        <f>PROPER(CustomerSupport[[#This Row],[Resolution]])</f>
        <v>Table Accept Memory Final Knowledge Center.</v>
      </c>
      <c r="T7508" t="str">
        <f>TRIM(CustomerSupport[[#This Row],[Customer Name]])</f>
        <v>Madeline Nguyen</v>
      </c>
      <c r="U7508">
        <f>MONTH(CustomerSupport[[#This Row],[Date of Purchase]])</f>
        <v>6</v>
      </c>
      <c r="V7508" t="str">
        <f>TEXT('Working data'!G7508,"mmmm")</f>
        <v>June</v>
      </c>
      <c r="W7508">
        <f>YEAR(CustomerSupport[[#This Row],[Date of Purchase]])</f>
        <v>2021</v>
      </c>
      <c r="X7508">
        <f t="shared" si="117"/>
        <v>7.0166666668374091</v>
      </c>
    </row>
    <row r="7509" spans="1:24" ht="14.25" customHeight="1" x14ac:dyDescent="0.4">
      <c r="A7509">
        <v>7508</v>
      </c>
      <c r="B7509" t="s">
        <v>24270</v>
      </c>
      <c r="C7509" t="s">
        <v>24271</v>
      </c>
      <c r="D7509">
        <v>56</v>
      </c>
      <c r="E7509" t="s">
        <v>19</v>
      </c>
      <c r="F7509" t="s">
        <v>44</v>
      </c>
      <c r="G7509" s="1">
        <v>44529</v>
      </c>
      <c r="H7509" t="s">
        <v>66</v>
      </c>
      <c r="I7509" t="s">
        <v>31</v>
      </c>
      <c r="J7509" s="2" t="s">
        <v>24272</v>
      </c>
      <c r="K7509" t="s">
        <v>24</v>
      </c>
      <c r="M7509" t="s">
        <v>143</v>
      </c>
      <c r="N7509" t="s">
        <v>26</v>
      </c>
      <c r="O7509" s="3">
        <v>45078.481354166666</v>
      </c>
      <c r="R7509">
        <v>7508</v>
      </c>
      <c r="S7509" t="str">
        <f>PROPER(CustomerSupport[[#This Row],[Resolution]])</f>
        <v/>
      </c>
      <c r="T7509" t="str">
        <f>TRIM(CustomerSupport[[#This Row],[Customer Name]])</f>
        <v>Courtney Singleton</v>
      </c>
      <c r="U7509">
        <f>MONTH(CustomerSupport[[#This Row],[Date of Purchase]])</f>
        <v>11</v>
      </c>
      <c r="V7509" t="str">
        <f>TEXT('Working data'!G7509,"mmmm")</f>
        <v>November</v>
      </c>
      <c r="W7509">
        <f>YEAR(CustomerSupport[[#This Row],[Date of Purchase]])</f>
        <v>2021</v>
      </c>
      <c r="X7509" t="str">
        <f t="shared" si="117"/>
        <v/>
      </c>
    </row>
    <row r="7510" spans="1:24" ht="14.25" customHeight="1" x14ac:dyDescent="0.4">
      <c r="A7510">
        <v>7509</v>
      </c>
      <c r="B7510" t="s">
        <v>24273</v>
      </c>
      <c r="C7510" t="s">
        <v>24274</v>
      </c>
      <c r="D7510">
        <v>23</v>
      </c>
      <c r="E7510" t="s">
        <v>29</v>
      </c>
      <c r="F7510" t="s">
        <v>383</v>
      </c>
      <c r="G7510" s="1">
        <v>44448</v>
      </c>
      <c r="H7510" t="s">
        <v>66</v>
      </c>
      <c r="I7510" t="s">
        <v>67</v>
      </c>
      <c r="J7510" s="2" t="s">
        <v>24275</v>
      </c>
      <c r="K7510" t="s">
        <v>24</v>
      </c>
      <c r="M7510" t="s">
        <v>25</v>
      </c>
      <c r="N7510" t="s">
        <v>26</v>
      </c>
      <c r="O7510" s="3">
        <v>45078.207766203705</v>
      </c>
      <c r="R7510">
        <v>7509</v>
      </c>
      <c r="S7510" t="str">
        <f>PROPER(CustomerSupport[[#This Row],[Resolution]])</f>
        <v/>
      </c>
      <c r="T7510" t="str">
        <f>TRIM(CustomerSupport[[#This Row],[Customer Name]])</f>
        <v>Derek Stafford</v>
      </c>
      <c r="U7510">
        <f>MONTH(CustomerSupport[[#This Row],[Date of Purchase]])</f>
        <v>9</v>
      </c>
      <c r="V7510" t="str">
        <f>TEXT('Working data'!G7510,"mmmm")</f>
        <v>September</v>
      </c>
      <c r="W7510">
        <f>YEAR(CustomerSupport[[#This Row],[Date of Purchase]])</f>
        <v>2021</v>
      </c>
      <c r="X7510" t="str">
        <f t="shared" si="117"/>
        <v/>
      </c>
    </row>
    <row r="7511" spans="1:24" ht="14.25" customHeight="1" x14ac:dyDescent="0.4">
      <c r="A7511">
        <v>7510</v>
      </c>
      <c r="B7511" t="s">
        <v>24276</v>
      </c>
      <c r="C7511" t="s">
        <v>24277</v>
      </c>
      <c r="D7511">
        <v>68</v>
      </c>
      <c r="E7511" t="s">
        <v>29</v>
      </c>
      <c r="F7511" t="s">
        <v>207</v>
      </c>
      <c r="G7511" s="1">
        <v>43867</v>
      </c>
      <c r="H7511" t="s">
        <v>67</v>
      </c>
      <c r="I7511" t="s">
        <v>77</v>
      </c>
      <c r="J7511" s="2" t="s">
        <v>24278</v>
      </c>
      <c r="K7511" t="s">
        <v>39</v>
      </c>
      <c r="L7511" t="s">
        <v>24279</v>
      </c>
      <c r="M7511" t="s">
        <v>89</v>
      </c>
      <c r="N7511" t="s">
        <v>33</v>
      </c>
      <c r="O7511" s="3">
        <v>45078.174456018518</v>
      </c>
      <c r="P7511" s="3">
        <v>45078.715428240743</v>
      </c>
      <c r="Q7511">
        <v>3</v>
      </c>
      <c r="R7511">
        <v>7510</v>
      </c>
      <c r="S7511" t="str">
        <f>PROPER(CustomerSupport[[#This Row],[Resolution]])</f>
        <v>Future Program Kitchen Thus Movement Me.</v>
      </c>
      <c r="T7511" t="str">
        <f>TRIM(CustomerSupport[[#This Row],[Customer Name]])</f>
        <v>Janice Washington</v>
      </c>
      <c r="U7511">
        <f>MONTH(CustomerSupport[[#This Row],[Date of Purchase]])</f>
        <v>2</v>
      </c>
      <c r="V7511" t="str">
        <f>TEXT('Working data'!G7511,"mmmm")</f>
        <v>February</v>
      </c>
      <c r="W7511">
        <f>YEAR(CustomerSupport[[#This Row],[Date of Purchase]])</f>
        <v>2020</v>
      </c>
      <c r="X7511">
        <f t="shared" si="117"/>
        <v>12.983333333395422</v>
      </c>
    </row>
    <row r="7512" spans="1:24" ht="14.25" customHeight="1" x14ac:dyDescent="0.4">
      <c r="A7512">
        <v>7511</v>
      </c>
      <c r="B7512" t="s">
        <v>24280</v>
      </c>
      <c r="C7512" t="s">
        <v>24281</v>
      </c>
      <c r="D7512">
        <v>57</v>
      </c>
      <c r="E7512" t="s">
        <v>19</v>
      </c>
      <c r="F7512" t="s">
        <v>431</v>
      </c>
      <c r="G7512" s="1">
        <v>44167</v>
      </c>
      <c r="H7512" t="s">
        <v>59</v>
      </c>
      <c r="I7512" t="s">
        <v>22</v>
      </c>
      <c r="J7512" s="2" t="s">
        <v>24282</v>
      </c>
      <c r="K7512" t="s">
        <v>24</v>
      </c>
      <c r="M7512" t="s">
        <v>143</v>
      </c>
      <c r="N7512" t="s">
        <v>55</v>
      </c>
      <c r="O7512" s="3">
        <v>45078.216134259259</v>
      </c>
      <c r="R7512">
        <v>7511</v>
      </c>
      <c r="S7512" t="str">
        <f>PROPER(CustomerSupport[[#This Row],[Resolution]])</f>
        <v/>
      </c>
      <c r="T7512" t="str">
        <f>TRIM(CustomerSupport[[#This Row],[Customer Name]])</f>
        <v>Melanie Walker</v>
      </c>
      <c r="U7512">
        <f>MONTH(CustomerSupport[[#This Row],[Date of Purchase]])</f>
        <v>12</v>
      </c>
      <c r="V7512" t="str">
        <f>TEXT('Working data'!G7512,"mmmm")</f>
        <v>December</v>
      </c>
      <c r="W7512">
        <f>YEAR(CustomerSupport[[#This Row],[Date of Purchase]])</f>
        <v>2020</v>
      </c>
      <c r="X7512" t="str">
        <f t="shared" si="117"/>
        <v/>
      </c>
    </row>
    <row r="7513" spans="1:24" ht="14.25" customHeight="1" x14ac:dyDescent="0.4">
      <c r="A7513">
        <v>7512</v>
      </c>
      <c r="B7513" t="s">
        <v>2175</v>
      </c>
      <c r="C7513" t="s">
        <v>24283</v>
      </c>
      <c r="D7513">
        <v>40</v>
      </c>
      <c r="E7513" t="s">
        <v>29</v>
      </c>
      <c r="F7513" t="s">
        <v>71</v>
      </c>
      <c r="G7513" s="1">
        <v>44438</v>
      </c>
      <c r="H7513" t="s">
        <v>59</v>
      </c>
      <c r="I7513" t="s">
        <v>113</v>
      </c>
      <c r="J7513" s="2" t="s">
        <v>24284</v>
      </c>
      <c r="K7513" t="s">
        <v>39</v>
      </c>
      <c r="L7513" t="s">
        <v>24285</v>
      </c>
      <c r="M7513" t="s">
        <v>143</v>
      </c>
      <c r="N7513" t="s">
        <v>55</v>
      </c>
      <c r="O7513" s="3">
        <v>45078.396018518521</v>
      </c>
      <c r="P7513" s="3">
        <v>45078.593935185185</v>
      </c>
      <c r="Q7513">
        <v>2</v>
      </c>
      <c r="R7513">
        <v>7512</v>
      </c>
      <c r="S7513" t="str">
        <f>PROPER(CustomerSupport[[#This Row],[Resolution]])</f>
        <v>Charge Pull Control Use.</v>
      </c>
      <c r="T7513" t="str">
        <f>TRIM(CustomerSupport[[#This Row],[Customer Name]])</f>
        <v>Walter Frazier</v>
      </c>
      <c r="U7513">
        <f>MONTH(CustomerSupport[[#This Row],[Date of Purchase]])</f>
        <v>8</v>
      </c>
      <c r="V7513" t="str">
        <f>TEXT('Working data'!G7513,"mmmm")</f>
        <v>August</v>
      </c>
      <c r="W7513">
        <f>YEAR(CustomerSupport[[#This Row],[Date of Purchase]])</f>
        <v>2021</v>
      </c>
      <c r="X7513">
        <f t="shared" si="117"/>
        <v>4.7499999999417923</v>
      </c>
    </row>
    <row r="7514" spans="1:24" ht="14.25" customHeight="1" x14ac:dyDescent="0.4">
      <c r="A7514">
        <v>7513</v>
      </c>
      <c r="B7514" t="s">
        <v>22117</v>
      </c>
      <c r="C7514" t="s">
        <v>24286</v>
      </c>
      <c r="D7514">
        <v>41</v>
      </c>
      <c r="E7514" t="s">
        <v>58</v>
      </c>
      <c r="F7514" t="s">
        <v>134</v>
      </c>
      <c r="G7514" s="1">
        <v>44441</v>
      </c>
      <c r="H7514" t="s">
        <v>67</v>
      </c>
      <c r="I7514" t="s">
        <v>113</v>
      </c>
      <c r="J7514" s="2" t="s">
        <v>24287</v>
      </c>
      <c r="K7514" t="s">
        <v>62</v>
      </c>
      <c r="M7514" t="s">
        <v>143</v>
      </c>
      <c r="N7514" t="s">
        <v>26</v>
      </c>
      <c r="R7514">
        <v>7513</v>
      </c>
      <c r="S7514" t="str">
        <f>PROPER(CustomerSupport[[#This Row],[Resolution]])</f>
        <v/>
      </c>
      <c r="T7514" t="str">
        <f>TRIM(CustomerSupport[[#This Row],[Customer Name]])</f>
        <v>Megan Smith</v>
      </c>
      <c r="U7514">
        <f>MONTH(CustomerSupport[[#This Row],[Date of Purchase]])</f>
        <v>9</v>
      </c>
      <c r="V7514" t="str">
        <f>TEXT('Working data'!G7514,"mmmm")</f>
        <v>September</v>
      </c>
      <c r="W7514">
        <f>YEAR(CustomerSupport[[#This Row],[Date of Purchase]])</f>
        <v>2021</v>
      </c>
      <c r="X7514" t="str">
        <f t="shared" si="117"/>
        <v/>
      </c>
    </row>
    <row r="7515" spans="1:24" ht="14.25" customHeight="1" x14ac:dyDescent="0.4">
      <c r="A7515">
        <v>7514</v>
      </c>
      <c r="B7515" t="s">
        <v>24288</v>
      </c>
      <c r="C7515" t="s">
        <v>24289</v>
      </c>
      <c r="D7515">
        <v>50</v>
      </c>
      <c r="E7515" t="s">
        <v>19</v>
      </c>
      <c r="F7515" t="s">
        <v>456</v>
      </c>
      <c r="G7515" s="1">
        <v>44413</v>
      </c>
      <c r="H7515" t="s">
        <v>21</v>
      </c>
      <c r="I7515" t="s">
        <v>177</v>
      </c>
      <c r="J7515" t="s">
        <v>24290</v>
      </c>
      <c r="K7515" t="s">
        <v>39</v>
      </c>
      <c r="L7515" t="s">
        <v>24291</v>
      </c>
      <c r="M7515" t="s">
        <v>41</v>
      </c>
      <c r="N7515" t="s">
        <v>33</v>
      </c>
      <c r="O7515" s="3">
        <v>45078.056469907409</v>
      </c>
      <c r="P7515" s="3">
        <v>45078.6641087963</v>
      </c>
      <c r="Q7515">
        <v>5</v>
      </c>
      <c r="R7515">
        <v>7514</v>
      </c>
      <c r="S7515" t="str">
        <f>PROPER(CustomerSupport[[#This Row],[Resolution]])</f>
        <v>Indeed Mr Win Crime.</v>
      </c>
      <c r="T7515" t="str">
        <f>TRIM(CustomerSupport[[#This Row],[Customer Name]])</f>
        <v>Robert Carroll</v>
      </c>
      <c r="U7515">
        <f>MONTH(CustomerSupport[[#This Row],[Date of Purchase]])</f>
        <v>8</v>
      </c>
      <c r="V7515" t="str">
        <f>TEXT('Working data'!G7515,"mmmm")</f>
        <v>August</v>
      </c>
      <c r="W7515">
        <f>YEAR(CustomerSupport[[#This Row],[Date of Purchase]])</f>
        <v>2021</v>
      </c>
      <c r="X7515">
        <f t="shared" si="117"/>
        <v>14.583333333372138</v>
      </c>
    </row>
    <row r="7516" spans="1:24" ht="14.25" customHeight="1" x14ac:dyDescent="0.4">
      <c r="A7516">
        <v>7515</v>
      </c>
      <c r="B7516" t="s">
        <v>24292</v>
      </c>
      <c r="C7516" t="s">
        <v>24293</v>
      </c>
      <c r="D7516">
        <v>31</v>
      </c>
      <c r="E7516" t="s">
        <v>29</v>
      </c>
      <c r="F7516" t="s">
        <v>161</v>
      </c>
      <c r="G7516" s="1">
        <v>44456</v>
      </c>
      <c r="H7516" t="s">
        <v>21</v>
      </c>
      <c r="I7516" t="s">
        <v>150</v>
      </c>
      <c r="J7516" t="s">
        <v>24294</v>
      </c>
      <c r="K7516" t="s">
        <v>24</v>
      </c>
      <c r="M7516" t="s">
        <v>89</v>
      </c>
      <c r="N7516" t="s">
        <v>33</v>
      </c>
      <c r="O7516" s="3">
        <v>45078.076620370368</v>
      </c>
      <c r="R7516">
        <v>7515</v>
      </c>
      <c r="S7516" t="str">
        <f>PROPER(CustomerSupport[[#This Row],[Resolution]])</f>
        <v/>
      </c>
      <c r="T7516" t="str">
        <f>TRIM(CustomerSupport[[#This Row],[Customer Name]])</f>
        <v>Ashley Michael</v>
      </c>
      <c r="U7516">
        <f>MONTH(CustomerSupport[[#This Row],[Date of Purchase]])</f>
        <v>9</v>
      </c>
      <c r="V7516" t="str">
        <f>TEXT('Working data'!G7516,"mmmm")</f>
        <v>September</v>
      </c>
      <c r="W7516">
        <f>YEAR(CustomerSupport[[#This Row],[Date of Purchase]])</f>
        <v>2021</v>
      </c>
      <c r="X7516" t="str">
        <f t="shared" si="117"/>
        <v/>
      </c>
    </row>
    <row r="7517" spans="1:24" ht="14.25" customHeight="1" x14ac:dyDescent="0.4">
      <c r="A7517">
        <v>7516</v>
      </c>
      <c r="B7517" t="s">
        <v>24295</v>
      </c>
      <c r="C7517" t="s">
        <v>24296</v>
      </c>
      <c r="D7517">
        <v>54</v>
      </c>
      <c r="E7517" t="s">
        <v>19</v>
      </c>
      <c r="F7517" t="s">
        <v>397</v>
      </c>
      <c r="G7517" s="1">
        <v>44169</v>
      </c>
      <c r="H7517" t="s">
        <v>45</v>
      </c>
      <c r="I7517" t="s">
        <v>113</v>
      </c>
      <c r="J7517" s="2" t="s">
        <v>24297</v>
      </c>
      <c r="K7517" t="s">
        <v>24</v>
      </c>
      <c r="M7517" t="s">
        <v>89</v>
      </c>
      <c r="N7517" t="s">
        <v>26</v>
      </c>
      <c r="O7517" s="3">
        <v>45078.399560185186</v>
      </c>
      <c r="R7517">
        <v>7516</v>
      </c>
      <c r="S7517" t="str">
        <f>PROPER(CustomerSupport[[#This Row],[Resolution]])</f>
        <v/>
      </c>
      <c r="T7517" t="str">
        <f>TRIM(CustomerSupport[[#This Row],[Customer Name]])</f>
        <v>Susan Gates</v>
      </c>
      <c r="U7517">
        <f>MONTH(CustomerSupport[[#This Row],[Date of Purchase]])</f>
        <v>12</v>
      </c>
      <c r="V7517" t="str">
        <f>TEXT('Working data'!G7517,"mmmm")</f>
        <v>December</v>
      </c>
      <c r="W7517">
        <f>YEAR(CustomerSupport[[#This Row],[Date of Purchase]])</f>
        <v>2020</v>
      </c>
      <c r="X7517" t="str">
        <f t="shared" si="117"/>
        <v/>
      </c>
    </row>
    <row r="7518" spans="1:24" ht="14.25" customHeight="1" x14ac:dyDescent="0.4">
      <c r="A7518">
        <v>7517</v>
      </c>
      <c r="B7518" t="s">
        <v>24298</v>
      </c>
      <c r="C7518" t="s">
        <v>24299</v>
      </c>
      <c r="D7518">
        <v>60</v>
      </c>
      <c r="E7518" t="s">
        <v>29</v>
      </c>
      <c r="F7518" t="s">
        <v>92</v>
      </c>
      <c r="G7518" s="1">
        <v>44061</v>
      </c>
      <c r="H7518" t="s">
        <v>21</v>
      </c>
      <c r="I7518" t="s">
        <v>22</v>
      </c>
      <c r="J7518" s="2" t="s">
        <v>24300</v>
      </c>
      <c r="K7518" t="s">
        <v>39</v>
      </c>
      <c r="L7518" t="s">
        <v>24301</v>
      </c>
      <c r="M7518" t="s">
        <v>41</v>
      </c>
      <c r="N7518" t="s">
        <v>83</v>
      </c>
      <c r="O7518" s="3">
        <v>45078.299583333333</v>
      </c>
      <c r="P7518" s="3">
        <v>45078.697500000002</v>
      </c>
      <c r="Q7518">
        <v>2</v>
      </c>
      <c r="R7518">
        <v>7517</v>
      </c>
      <c r="S7518" t="str">
        <f>PROPER(CustomerSupport[[#This Row],[Resolution]])</f>
        <v>Southern Realize Push Serious.</v>
      </c>
      <c r="T7518" t="str">
        <f>TRIM(CustomerSupport[[#This Row],[Customer Name]])</f>
        <v>Kelly Horton</v>
      </c>
      <c r="U7518">
        <f>MONTH(CustomerSupport[[#This Row],[Date of Purchase]])</f>
        <v>8</v>
      </c>
      <c r="V7518" t="str">
        <f>TEXT('Working data'!G7518,"mmmm")</f>
        <v>August</v>
      </c>
      <c r="W7518">
        <f>YEAR(CustomerSupport[[#This Row],[Date of Purchase]])</f>
        <v>2020</v>
      </c>
      <c r="X7518">
        <f t="shared" si="117"/>
        <v>9.5500000000465661</v>
      </c>
    </row>
    <row r="7519" spans="1:24" ht="14.25" customHeight="1" x14ac:dyDescent="0.4">
      <c r="A7519">
        <v>7518</v>
      </c>
      <c r="B7519" t="s">
        <v>24302</v>
      </c>
      <c r="C7519" t="s">
        <v>24303</v>
      </c>
      <c r="D7519">
        <v>44</v>
      </c>
      <c r="E7519" t="s">
        <v>58</v>
      </c>
      <c r="F7519" t="s">
        <v>129</v>
      </c>
      <c r="G7519" s="1">
        <v>44555</v>
      </c>
      <c r="H7519" t="s">
        <v>21</v>
      </c>
      <c r="I7519" t="s">
        <v>72</v>
      </c>
      <c r="J7519" t="s">
        <v>1141</v>
      </c>
      <c r="K7519" t="s">
        <v>62</v>
      </c>
      <c r="M7519" t="s">
        <v>143</v>
      </c>
      <c r="N7519" t="s">
        <v>83</v>
      </c>
      <c r="R7519">
        <v>7518</v>
      </c>
      <c r="S7519" t="str">
        <f>PROPER(CustomerSupport[[#This Row],[Resolution]])</f>
        <v/>
      </c>
      <c r="T7519" t="str">
        <f>TRIM(CustomerSupport[[#This Row],[Customer Name]])</f>
        <v>Keith Gutierrez</v>
      </c>
      <c r="U7519">
        <f>MONTH(CustomerSupport[[#This Row],[Date of Purchase]])</f>
        <v>12</v>
      </c>
      <c r="V7519" t="str">
        <f>TEXT('Working data'!G7519,"mmmm")</f>
        <v>December</v>
      </c>
      <c r="W7519">
        <f>YEAR(CustomerSupport[[#This Row],[Date of Purchase]])</f>
        <v>2021</v>
      </c>
      <c r="X7519" t="str">
        <f t="shared" si="117"/>
        <v/>
      </c>
    </row>
    <row r="7520" spans="1:24" ht="14.25" customHeight="1" x14ac:dyDescent="0.4">
      <c r="A7520">
        <v>7519</v>
      </c>
      <c r="B7520" t="s">
        <v>24304</v>
      </c>
      <c r="C7520" t="s">
        <v>24305</v>
      </c>
      <c r="D7520">
        <v>23</v>
      </c>
      <c r="E7520" t="s">
        <v>58</v>
      </c>
      <c r="F7520" t="s">
        <v>157</v>
      </c>
      <c r="G7520" s="1">
        <v>44214</v>
      </c>
      <c r="H7520" t="s">
        <v>21</v>
      </c>
      <c r="I7520" t="s">
        <v>52</v>
      </c>
      <c r="J7520" s="2" t="s">
        <v>24306</v>
      </c>
      <c r="K7520" t="s">
        <v>39</v>
      </c>
      <c r="L7520" t="s">
        <v>24307</v>
      </c>
      <c r="M7520" t="s">
        <v>41</v>
      </c>
      <c r="N7520" t="s">
        <v>55</v>
      </c>
      <c r="O7520" s="3">
        <v>45078.728067129632</v>
      </c>
      <c r="P7520" s="3">
        <v>45078.116956018515</v>
      </c>
      <c r="Q7520">
        <v>5</v>
      </c>
      <c r="R7520">
        <v>7519</v>
      </c>
      <c r="S7520" t="str">
        <f>PROPER(CustomerSupport[[#This Row],[Resolution]])</f>
        <v>Right Debate Since Story Start.</v>
      </c>
      <c r="T7520" t="str">
        <f>TRIM(CustomerSupport[[#This Row],[Customer Name]])</f>
        <v>Megan Evans</v>
      </c>
      <c r="U7520">
        <f>MONTH(CustomerSupport[[#This Row],[Date of Purchase]])</f>
        <v>1</v>
      </c>
      <c r="V7520" t="str">
        <f>TEXT('Working data'!G7520,"mmmm")</f>
        <v>January</v>
      </c>
      <c r="W7520">
        <f>YEAR(CustomerSupport[[#This Row],[Date of Purchase]])</f>
        <v>2021</v>
      </c>
      <c r="X7520">
        <f t="shared" si="117"/>
        <v>-14.666666666802485</v>
      </c>
    </row>
    <row r="7521" spans="1:24" ht="14.25" customHeight="1" x14ac:dyDescent="0.4">
      <c r="A7521">
        <v>7520</v>
      </c>
      <c r="B7521" t="s">
        <v>24308</v>
      </c>
      <c r="C7521" t="s">
        <v>24309</v>
      </c>
      <c r="D7521">
        <v>19</v>
      </c>
      <c r="E7521" t="s">
        <v>19</v>
      </c>
      <c r="F7521" t="s">
        <v>129</v>
      </c>
      <c r="G7521" s="1">
        <v>44125</v>
      </c>
      <c r="H7521" t="s">
        <v>59</v>
      </c>
      <c r="I7521" t="s">
        <v>31</v>
      </c>
      <c r="J7521" t="s">
        <v>24310</v>
      </c>
      <c r="K7521" t="s">
        <v>39</v>
      </c>
      <c r="L7521" t="s">
        <v>24311</v>
      </c>
      <c r="M7521" t="s">
        <v>25</v>
      </c>
      <c r="N7521" t="s">
        <v>55</v>
      </c>
      <c r="O7521" s="3">
        <v>45078.264884259261</v>
      </c>
      <c r="P7521" s="3">
        <v>45078.364189814813</v>
      </c>
      <c r="Q7521">
        <v>1</v>
      </c>
      <c r="R7521">
        <v>7520</v>
      </c>
      <c r="S7521" t="str">
        <f>PROPER(CustomerSupport[[#This Row],[Resolution]])</f>
        <v>Accept Health Enjoy Drug.</v>
      </c>
      <c r="T7521" t="str">
        <f>TRIM(CustomerSupport[[#This Row],[Customer Name]])</f>
        <v>Patrick Martin</v>
      </c>
      <c r="U7521">
        <f>MONTH(CustomerSupport[[#This Row],[Date of Purchase]])</f>
        <v>10</v>
      </c>
      <c r="V7521" t="str">
        <f>TEXT('Working data'!G7521,"mmmm")</f>
        <v>October</v>
      </c>
      <c r="W7521">
        <f>YEAR(CustomerSupport[[#This Row],[Date of Purchase]])</f>
        <v>2020</v>
      </c>
      <c r="X7521">
        <f t="shared" si="117"/>
        <v>2.3833333332440816</v>
      </c>
    </row>
    <row r="7522" spans="1:24" ht="14.25" customHeight="1" x14ac:dyDescent="0.4">
      <c r="A7522">
        <v>7521</v>
      </c>
      <c r="B7522" t="s">
        <v>24312</v>
      </c>
      <c r="C7522" t="s">
        <v>24313</v>
      </c>
      <c r="D7522">
        <v>67</v>
      </c>
      <c r="E7522" t="s">
        <v>58</v>
      </c>
      <c r="F7522" t="s">
        <v>431</v>
      </c>
      <c r="G7522" s="1">
        <v>44043</v>
      </c>
      <c r="H7522" t="s">
        <v>21</v>
      </c>
      <c r="I7522" t="s">
        <v>22</v>
      </c>
      <c r="J7522" t="s">
        <v>24314</v>
      </c>
      <c r="K7522" t="s">
        <v>39</v>
      </c>
      <c r="L7522" t="s">
        <v>24315</v>
      </c>
      <c r="M7522" t="s">
        <v>41</v>
      </c>
      <c r="N7522" t="s">
        <v>33</v>
      </c>
      <c r="O7522" s="3">
        <v>45078.507951388892</v>
      </c>
      <c r="P7522" s="3">
        <v>45078.137812499997</v>
      </c>
      <c r="Q7522">
        <v>5</v>
      </c>
      <c r="R7522">
        <v>7521</v>
      </c>
      <c r="S7522" t="str">
        <f>PROPER(CustomerSupport[[#This Row],[Resolution]])</f>
        <v>Stop Attack Indicate Reduce Involve Put.</v>
      </c>
      <c r="T7522" t="str">
        <f>TRIM(CustomerSupport[[#This Row],[Customer Name]])</f>
        <v>Deborah Rangel</v>
      </c>
      <c r="U7522">
        <f>MONTH(CustomerSupport[[#This Row],[Date of Purchase]])</f>
        <v>7</v>
      </c>
      <c r="V7522" t="str">
        <f>TEXT('Working data'!G7522,"mmmm")</f>
        <v>July</v>
      </c>
      <c r="W7522">
        <f>YEAR(CustomerSupport[[#This Row],[Date of Purchase]])</f>
        <v>2020</v>
      </c>
      <c r="X7522">
        <f t="shared" si="117"/>
        <v>-8.8833333334769122</v>
      </c>
    </row>
    <row r="7523" spans="1:24" ht="14.25" customHeight="1" x14ac:dyDescent="0.4">
      <c r="A7523">
        <v>7522</v>
      </c>
      <c r="B7523" t="s">
        <v>24316</v>
      </c>
      <c r="C7523" t="s">
        <v>24317</v>
      </c>
      <c r="D7523">
        <v>24</v>
      </c>
      <c r="E7523" t="s">
        <v>58</v>
      </c>
      <c r="F7523" t="s">
        <v>81</v>
      </c>
      <c r="G7523" s="1">
        <v>44096</v>
      </c>
      <c r="H7523" t="s">
        <v>67</v>
      </c>
      <c r="I7523" t="s">
        <v>67</v>
      </c>
      <c r="J7523" s="2" t="s">
        <v>24318</v>
      </c>
      <c r="K7523" t="s">
        <v>24</v>
      </c>
      <c r="M7523" t="s">
        <v>41</v>
      </c>
      <c r="N7523" t="s">
        <v>26</v>
      </c>
      <c r="O7523" s="3">
        <v>45078.822557870371</v>
      </c>
      <c r="R7523">
        <v>7522</v>
      </c>
      <c r="S7523" t="str">
        <f>PROPER(CustomerSupport[[#This Row],[Resolution]])</f>
        <v/>
      </c>
      <c r="T7523" t="str">
        <f>TRIM(CustomerSupport[[#This Row],[Customer Name]])</f>
        <v>Nancy Acevedo</v>
      </c>
      <c r="U7523">
        <f>MONTH(CustomerSupport[[#This Row],[Date of Purchase]])</f>
        <v>9</v>
      </c>
      <c r="V7523" t="str">
        <f>TEXT('Working data'!G7523,"mmmm")</f>
        <v>September</v>
      </c>
      <c r="W7523">
        <f>YEAR(CustomerSupport[[#This Row],[Date of Purchase]])</f>
        <v>2020</v>
      </c>
      <c r="X7523" t="str">
        <f t="shared" si="117"/>
        <v/>
      </c>
    </row>
    <row r="7524" spans="1:24" ht="14.25" customHeight="1" x14ac:dyDescent="0.4">
      <c r="A7524">
        <v>7523</v>
      </c>
      <c r="B7524" t="s">
        <v>24319</v>
      </c>
      <c r="C7524" t="s">
        <v>24320</v>
      </c>
      <c r="D7524">
        <v>19</v>
      </c>
      <c r="E7524" t="s">
        <v>58</v>
      </c>
      <c r="F7524" t="s">
        <v>20</v>
      </c>
      <c r="G7524" s="1">
        <v>44550</v>
      </c>
      <c r="H7524" t="s">
        <v>67</v>
      </c>
      <c r="I7524" t="s">
        <v>31</v>
      </c>
      <c r="J7524" s="2" t="s">
        <v>24321</v>
      </c>
      <c r="K7524" t="s">
        <v>39</v>
      </c>
      <c r="L7524" t="s">
        <v>24322</v>
      </c>
      <c r="M7524" t="s">
        <v>25</v>
      </c>
      <c r="N7524" t="s">
        <v>83</v>
      </c>
      <c r="O7524" s="3">
        <v>45078.716331018521</v>
      </c>
      <c r="P7524" s="3">
        <v>45078.905914351853</v>
      </c>
      <c r="Q7524">
        <v>4</v>
      </c>
      <c r="R7524">
        <v>7523</v>
      </c>
      <c r="S7524" t="str">
        <f>PROPER(CustomerSupport[[#This Row],[Resolution]])</f>
        <v>Every Feeling Head Wonder Option Until.</v>
      </c>
      <c r="T7524" t="str">
        <f>TRIM(CustomerSupport[[#This Row],[Customer Name]])</f>
        <v>Susan Martin</v>
      </c>
      <c r="U7524">
        <f>MONTH(CustomerSupport[[#This Row],[Date of Purchase]])</f>
        <v>12</v>
      </c>
      <c r="V7524" t="str">
        <f>TEXT('Working data'!G7524,"mmmm")</f>
        <v>December</v>
      </c>
      <c r="W7524">
        <f>YEAR(CustomerSupport[[#This Row],[Date of Purchase]])</f>
        <v>2021</v>
      </c>
      <c r="X7524">
        <f t="shared" si="117"/>
        <v>4.5499999999883585</v>
      </c>
    </row>
    <row r="7525" spans="1:24" ht="14.25" customHeight="1" x14ac:dyDescent="0.4">
      <c r="A7525">
        <v>7524</v>
      </c>
      <c r="B7525" t="s">
        <v>13445</v>
      </c>
      <c r="C7525" t="s">
        <v>24323</v>
      </c>
      <c r="D7525">
        <v>64</v>
      </c>
      <c r="E7525" t="s">
        <v>29</v>
      </c>
      <c r="F7525" t="s">
        <v>30</v>
      </c>
      <c r="G7525" s="1">
        <v>44359</v>
      </c>
      <c r="H7525" t="s">
        <v>59</v>
      </c>
      <c r="I7525" t="s">
        <v>113</v>
      </c>
      <c r="J7525" s="2" t="s">
        <v>24324</v>
      </c>
      <c r="K7525" t="s">
        <v>39</v>
      </c>
      <c r="L7525" t="s">
        <v>24325</v>
      </c>
      <c r="M7525" t="s">
        <v>41</v>
      </c>
      <c r="N7525" t="s">
        <v>26</v>
      </c>
      <c r="O7525" s="3">
        <v>45078.50105324074</v>
      </c>
      <c r="P7525" s="3">
        <v>45078.044803240744</v>
      </c>
      <c r="Q7525">
        <v>2</v>
      </c>
      <c r="R7525">
        <v>7524</v>
      </c>
      <c r="S7525" t="str">
        <f>PROPER(CustomerSupport[[#This Row],[Resolution]])</f>
        <v>Next Push Really.</v>
      </c>
      <c r="T7525" t="str">
        <f>TRIM(CustomerSupport[[#This Row],[Customer Name]])</f>
        <v>Jose Jones</v>
      </c>
      <c r="U7525">
        <f>MONTH(CustomerSupport[[#This Row],[Date of Purchase]])</f>
        <v>6</v>
      </c>
      <c r="V7525" t="str">
        <f>TEXT('Working data'!G7525,"mmmm")</f>
        <v>June</v>
      </c>
      <c r="W7525">
        <f>YEAR(CustomerSupport[[#This Row],[Date of Purchase]])</f>
        <v>2021</v>
      </c>
      <c r="X7525">
        <f t="shared" si="117"/>
        <v>-10.949999999895226</v>
      </c>
    </row>
    <row r="7526" spans="1:24" ht="14.25" customHeight="1" x14ac:dyDescent="0.4">
      <c r="A7526">
        <v>7525</v>
      </c>
      <c r="B7526" t="s">
        <v>24326</v>
      </c>
      <c r="C7526" t="s">
        <v>24327</v>
      </c>
      <c r="D7526">
        <v>37</v>
      </c>
      <c r="E7526" t="s">
        <v>58</v>
      </c>
      <c r="F7526" t="s">
        <v>699</v>
      </c>
      <c r="G7526" s="1">
        <v>44344</v>
      </c>
      <c r="H7526" t="s">
        <v>21</v>
      </c>
      <c r="I7526" t="s">
        <v>46</v>
      </c>
      <c r="J7526" s="2" t="s">
        <v>24328</v>
      </c>
      <c r="K7526" t="s">
        <v>24</v>
      </c>
      <c r="M7526" t="s">
        <v>143</v>
      </c>
      <c r="N7526" t="s">
        <v>83</v>
      </c>
      <c r="O7526" s="3">
        <v>45078.212187500001</v>
      </c>
      <c r="R7526">
        <v>7525</v>
      </c>
      <c r="S7526" t="str">
        <f>PROPER(CustomerSupport[[#This Row],[Resolution]])</f>
        <v/>
      </c>
      <c r="T7526" t="str">
        <f>TRIM(CustomerSupport[[#This Row],[Customer Name]])</f>
        <v>Edgar Cowan</v>
      </c>
      <c r="U7526">
        <f>MONTH(CustomerSupport[[#This Row],[Date of Purchase]])</f>
        <v>5</v>
      </c>
      <c r="V7526" t="str">
        <f>TEXT('Working data'!G7526,"mmmm")</f>
        <v>May</v>
      </c>
      <c r="W7526">
        <f>YEAR(CustomerSupport[[#This Row],[Date of Purchase]])</f>
        <v>2021</v>
      </c>
      <c r="X7526" t="str">
        <f t="shared" si="117"/>
        <v/>
      </c>
    </row>
    <row r="7527" spans="1:24" ht="14.25" customHeight="1" x14ac:dyDescent="0.4">
      <c r="A7527">
        <v>7526</v>
      </c>
      <c r="B7527" t="s">
        <v>24329</v>
      </c>
      <c r="C7527" t="s">
        <v>24330</v>
      </c>
      <c r="D7527">
        <v>56</v>
      </c>
      <c r="E7527" t="s">
        <v>19</v>
      </c>
      <c r="F7527" t="s">
        <v>655</v>
      </c>
      <c r="G7527" s="1">
        <v>44556</v>
      </c>
      <c r="H7527" t="s">
        <v>45</v>
      </c>
      <c r="I7527" t="s">
        <v>37</v>
      </c>
      <c r="J7527" s="2" t="s">
        <v>24331</v>
      </c>
      <c r="K7527" t="s">
        <v>39</v>
      </c>
      <c r="L7527" t="s">
        <v>24332</v>
      </c>
      <c r="M7527" t="s">
        <v>89</v>
      </c>
      <c r="N7527" t="s">
        <v>55</v>
      </c>
      <c r="O7527" s="3">
        <v>45078.560127314813</v>
      </c>
      <c r="P7527" s="3">
        <v>45078.10665509259</v>
      </c>
      <c r="Q7527">
        <v>2</v>
      </c>
      <c r="R7527">
        <v>7526</v>
      </c>
      <c r="S7527" t="str">
        <f>PROPER(CustomerSupport[[#This Row],[Resolution]])</f>
        <v>Save Sure Carry Hundred Enter Heavy.</v>
      </c>
      <c r="T7527" t="str">
        <f>TRIM(CustomerSupport[[#This Row],[Customer Name]])</f>
        <v>Katie Chase</v>
      </c>
      <c r="U7527">
        <f>MONTH(CustomerSupport[[#This Row],[Date of Purchase]])</f>
        <v>12</v>
      </c>
      <c r="V7527" t="str">
        <f>TEXT('Working data'!G7527,"mmmm")</f>
        <v>December</v>
      </c>
      <c r="W7527">
        <f>YEAR(CustomerSupport[[#This Row],[Date of Purchase]])</f>
        <v>2021</v>
      </c>
      <c r="X7527">
        <f t="shared" si="117"/>
        <v>-10.883333333360497</v>
      </c>
    </row>
    <row r="7528" spans="1:24" ht="14.25" customHeight="1" x14ac:dyDescent="0.4">
      <c r="A7528">
        <v>7527</v>
      </c>
      <c r="B7528" t="s">
        <v>24333</v>
      </c>
      <c r="C7528" t="s">
        <v>24334</v>
      </c>
      <c r="D7528">
        <v>42</v>
      </c>
      <c r="E7528" t="s">
        <v>58</v>
      </c>
      <c r="F7528" t="s">
        <v>134</v>
      </c>
      <c r="G7528" s="1">
        <v>43896</v>
      </c>
      <c r="H7528" t="s">
        <v>21</v>
      </c>
      <c r="I7528" t="s">
        <v>141</v>
      </c>
      <c r="J7528" s="2" t="s">
        <v>24335</v>
      </c>
      <c r="K7528" t="s">
        <v>24</v>
      </c>
      <c r="M7528" t="s">
        <v>89</v>
      </c>
      <c r="N7528" t="s">
        <v>33</v>
      </c>
      <c r="O7528" s="3">
        <v>45078.526805555557</v>
      </c>
      <c r="R7528">
        <v>7527</v>
      </c>
      <c r="S7528" t="str">
        <f>PROPER(CustomerSupport[[#This Row],[Resolution]])</f>
        <v/>
      </c>
      <c r="T7528" t="str">
        <f>TRIM(CustomerSupport[[#This Row],[Customer Name]])</f>
        <v>Natalie Norris</v>
      </c>
      <c r="U7528">
        <f>MONTH(CustomerSupport[[#This Row],[Date of Purchase]])</f>
        <v>3</v>
      </c>
      <c r="V7528" t="str">
        <f>TEXT('Working data'!G7528,"mmmm")</f>
        <v>March</v>
      </c>
      <c r="W7528">
        <f>YEAR(CustomerSupport[[#This Row],[Date of Purchase]])</f>
        <v>2020</v>
      </c>
      <c r="X7528" t="str">
        <f t="shared" si="117"/>
        <v/>
      </c>
    </row>
    <row r="7529" spans="1:24" ht="14.25" customHeight="1" x14ac:dyDescent="0.4">
      <c r="A7529">
        <v>7528</v>
      </c>
      <c r="B7529" t="s">
        <v>24336</v>
      </c>
      <c r="C7529" t="s">
        <v>24337</v>
      </c>
      <c r="D7529">
        <v>43</v>
      </c>
      <c r="E7529" t="s">
        <v>19</v>
      </c>
      <c r="F7529" t="s">
        <v>20</v>
      </c>
      <c r="G7529" s="1">
        <v>44531</v>
      </c>
      <c r="H7529" t="s">
        <v>21</v>
      </c>
      <c r="I7529" t="s">
        <v>52</v>
      </c>
      <c r="J7529" s="2" t="s">
        <v>24338</v>
      </c>
      <c r="K7529" t="s">
        <v>39</v>
      </c>
      <c r="L7529" t="s">
        <v>24339</v>
      </c>
      <c r="M7529" t="s">
        <v>143</v>
      </c>
      <c r="N7529" t="s">
        <v>55</v>
      </c>
      <c r="O7529" s="3">
        <v>45078.744872685187</v>
      </c>
      <c r="P7529" s="3">
        <v>45078.058761574073</v>
      </c>
      <c r="Q7529">
        <v>5</v>
      </c>
      <c r="R7529">
        <v>7528</v>
      </c>
      <c r="S7529" t="str">
        <f>PROPER(CustomerSupport[[#This Row],[Resolution]])</f>
        <v>Condition Use Health Might Political Green Dream.</v>
      </c>
      <c r="T7529" t="str">
        <f>TRIM(CustomerSupport[[#This Row],[Customer Name]])</f>
        <v>Dr. Jillian Barber</v>
      </c>
      <c r="U7529">
        <f>MONTH(CustomerSupport[[#This Row],[Date of Purchase]])</f>
        <v>12</v>
      </c>
      <c r="V7529" t="str">
        <f>TEXT('Working data'!G7529,"mmmm")</f>
        <v>December</v>
      </c>
      <c r="W7529">
        <f>YEAR(CustomerSupport[[#This Row],[Date of Purchase]])</f>
        <v>2021</v>
      </c>
      <c r="X7529">
        <f t="shared" si="117"/>
        <v>-16.466666666732635</v>
      </c>
    </row>
    <row r="7530" spans="1:24" ht="14.25" customHeight="1" x14ac:dyDescent="0.4">
      <c r="A7530">
        <v>7529</v>
      </c>
      <c r="B7530" t="s">
        <v>175</v>
      </c>
      <c r="C7530" t="s">
        <v>24340</v>
      </c>
      <c r="D7530">
        <v>30</v>
      </c>
      <c r="E7530" t="s">
        <v>29</v>
      </c>
      <c r="F7530" t="s">
        <v>129</v>
      </c>
      <c r="G7530" s="1">
        <v>44507</v>
      </c>
      <c r="H7530" t="s">
        <v>45</v>
      </c>
      <c r="I7530" t="s">
        <v>141</v>
      </c>
      <c r="J7530" s="2" t="s">
        <v>24341</v>
      </c>
      <c r="K7530" t="s">
        <v>24</v>
      </c>
      <c r="M7530" t="s">
        <v>25</v>
      </c>
      <c r="N7530" t="s">
        <v>55</v>
      </c>
      <c r="O7530" s="3">
        <v>45078.401828703703</v>
      </c>
      <c r="R7530">
        <v>7529</v>
      </c>
      <c r="S7530" t="str">
        <f>PROPER(CustomerSupport[[#This Row],[Resolution]])</f>
        <v/>
      </c>
      <c r="T7530" t="str">
        <f>TRIM(CustomerSupport[[#This Row],[Customer Name]])</f>
        <v>Robert Wilson</v>
      </c>
      <c r="U7530">
        <f>MONTH(CustomerSupport[[#This Row],[Date of Purchase]])</f>
        <v>11</v>
      </c>
      <c r="V7530" t="str">
        <f>TEXT('Working data'!G7530,"mmmm")</f>
        <v>November</v>
      </c>
      <c r="W7530">
        <f>YEAR(CustomerSupport[[#This Row],[Date of Purchase]])</f>
        <v>2021</v>
      </c>
      <c r="X7530" t="str">
        <f t="shared" si="117"/>
        <v/>
      </c>
    </row>
    <row r="7531" spans="1:24" ht="14.25" customHeight="1" x14ac:dyDescent="0.4">
      <c r="A7531">
        <v>7530</v>
      </c>
      <c r="B7531" t="s">
        <v>24342</v>
      </c>
      <c r="C7531" t="s">
        <v>24343</v>
      </c>
      <c r="D7531">
        <v>48</v>
      </c>
      <c r="E7531" t="s">
        <v>19</v>
      </c>
      <c r="F7531" t="s">
        <v>30</v>
      </c>
      <c r="G7531" s="1">
        <v>44242</v>
      </c>
      <c r="H7531" t="s">
        <v>21</v>
      </c>
      <c r="I7531" t="s">
        <v>93</v>
      </c>
      <c r="J7531" s="2" t="s">
        <v>24344</v>
      </c>
      <c r="K7531" t="s">
        <v>24</v>
      </c>
      <c r="M7531" t="s">
        <v>41</v>
      </c>
      <c r="N7531" t="s">
        <v>55</v>
      </c>
      <c r="O7531" s="3">
        <v>45078.792118055557</v>
      </c>
      <c r="R7531">
        <v>7530</v>
      </c>
      <c r="S7531" t="str">
        <f>PROPER(CustomerSupport[[#This Row],[Resolution]])</f>
        <v/>
      </c>
      <c r="T7531" t="str">
        <f>TRIM(CustomerSupport[[#This Row],[Customer Name]])</f>
        <v>Jodi Cowan</v>
      </c>
      <c r="U7531">
        <f>MONTH(CustomerSupport[[#This Row],[Date of Purchase]])</f>
        <v>2</v>
      </c>
      <c r="V7531" t="str">
        <f>TEXT('Working data'!G7531,"mmmm")</f>
        <v>February</v>
      </c>
      <c r="W7531">
        <f>YEAR(CustomerSupport[[#This Row],[Date of Purchase]])</f>
        <v>2021</v>
      </c>
      <c r="X7531" t="str">
        <f t="shared" si="117"/>
        <v/>
      </c>
    </row>
    <row r="7532" spans="1:24" ht="14.25" customHeight="1" x14ac:dyDescent="0.4">
      <c r="A7532">
        <v>7531</v>
      </c>
      <c r="B7532" t="s">
        <v>24345</v>
      </c>
      <c r="C7532" t="s">
        <v>24346</v>
      </c>
      <c r="D7532">
        <v>42</v>
      </c>
      <c r="E7532" t="s">
        <v>19</v>
      </c>
      <c r="F7532" t="s">
        <v>397</v>
      </c>
      <c r="G7532" s="1">
        <v>44206</v>
      </c>
      <c r="H7532" t="s">
        <v>21</v>
      </c>
      <c r="I7532" t="s">
        <v>99</v>
      </c>
      <c r="J7532" t="s">
        <v>24347</v>
      </c>
      <c r="K7532" t="s">
        <v>39</v>
      </c>
      <c r="L7532" t="s">
        <v>24348</v>
      </c>
      <c r="M7532" t="s">
        <v>89</v>
      </c>
      <c r="N7532" t="s">
        <v>33</v>
      </c>
      <c r="O7532" s="3">
        <v>45078.156724537039</v>
      </c>
      <c r="P7532" s="3">
        <v>45078.332418981481</v>
      </c>
      <c r="Q7532">
        <v>1</v>
      </c>
      <c r="R7532">
        <v>7531</v>
      </c>
      <c r="S7532" t="str">
        <f>PROPER(CustomerSupport[[#This Row],[Resolution]])</f>
        <v>Which Get Could Student War Several.</v>
      </c>
      <c r="T7532" t="str">
        <f>TRIM(CustomerSupport[[#This Row],[Customer Name]])</f>
        <v>William Hensley MD</v>
      </c>
      <c r="U7532">
        <f>MONTH(CustomerSupport[[#This Row],[Date of Purchase]])</f>
        <v>1</v>
      </c>
      <c r="V7532" t="str">
        <f>TEXT('Working data'!G7532,"mmmm")</f>
        <v>January</v>
      </c>
      <c r="W7532">
        <f>YEAR(CustomerSupport[[#This Row],[Date of Purchase]])</f>
        <v>2021</v>
      </c>
      <c r="X7532">
        <f t="shared" si="117"/>
        <v>4.21666666661622</v>
      </c>
    </row>
    <row r="7533" spans="1:24" ht="14.25" customHeight="1" x14ac:dyDescent="0.4">
      <c r="A7533">
        <v>7532</v>
      </c>
      <c r="B7533" t="s">
        <v>24349</v>
      </c>
      <c r="C7533" t="s">
        <v>24350</v>
      </c>
      <c r="D7533">
        <v>43</v>
      </c>
      <c r="E7533" t="s">
        <v>29</v>
      </c>
      <c r="F7533" t="s">
        <v>107</v>
      </c>
      <c r="G7533" s="1">
        <v>44227</v>
      </c>
      <c r="H7533" t="s">
        <v>67</v>
      </c>
      <c r="I7533" t="s">
        <v>52</v>
      </c>
      <c r="J7533" s="2" t="s">
        <v>24351</v>
      </c>
      <c r="K7533" t="s">
        <v>62</v>
      </c>
      <c r="M7533" t="s">
        <v>41</v>
      </c>
      <c r="N7533" t="s">
        <v>55</v>
      </c>
      <c r="R7533">
        <v>7532</v>
      </c>
      <c r="S7533" t="str">
        <f>PROPER(CustomerSupport[[#This Row],[Resolution]])</f>
        <v/>
      </c>
      <c r="T7533" t="str">
        <f>TRIM(CustomerSupport[[#This Row],[Customer Name]])</f>
        <v>Michael Holland</v>
      </c>
      <c r="U7533">
        <f>MONTH(CustomerSupport[[#This Row],[Date of Purchase]])</f>
        <v>1</v>
      </c>
      <c r="V7533" t="str">
        <f>TEXT('Working data'!G7533,"mmmm")</f>
        <v>January</v>
      </c>
      <c r="W7533">
        <f>YEAR(CustomerSupport[[#This Row],[Date of Purchase]])</f>
        <v>2021</v>
      </c>
      <c r="X7533" t="str">
        <f t="shared" si="117"/>
        <v/>
      </c>
    </row>
    <row r="7534" spans="1:24" ht="14.25" customHeight="1" x14ac:dyDescent="0.4">
      <c r="A7534">
        <v>7533</v>
      </c>
      <c r="B7534" t="s">
        <v>24352</v>
      </c>
      <c r="C7534" t="s">
        <v>24353</v>
      </c>
      <c r="D7534">
        <v>26</v>
      </c>
      <c r="E7534" t="s">
        <v>19</v>
      </c>
      <c r="F7534" t="s">
        <v>30</v>
      </c>
      <c r="G7534" s="1">
        <v>44035</v>
      </c>
      <c r="H7534" t="s">
        <v>59</v>
      </c>
      <c r="I7534" t="s">
        <v>99</v>
      </c>
      <c r="J7534" s="2" t="s">
        <v>24354</v>
      </c>
      <c r="K7534" t="s">
        <v>39</v>
      </c>
      <c r="L7534" t="s">
        <v>24355</v>
      </c>
      <c r="M7534" t="s">
        <v>89</v>
      </c>
      <c r="N7534" t="s">
        <v>55</v>
      </c>
      <c r="O7534" s="3">
        <v>45078.165092592593</v>
      </c>
      <c r="P7534" s="3">
        <v>45078.738009259258</v>
      </c>
      <c r="Q7534">
        <v>1</v>
      </c>
      <c r="R7534">
        <v>7533</v>
      </c>
      <c r="S7534" t="str">
        <f>PROPER(CustomerSupport[[#This Row],[Resolution]])</f>
        <v>Capital Country Range Six Begin Nothing.</v>
      </c>
      <c r="T7534" t="str">
        <f>TRIM(CustomerSupport[[#This Row],[Customer Name]])</f>
        <v>John Lawrence</v>
      </c>
      <c r="U7534">
        <f>MONTH(CustomerSupport[[#This Row],[Date of Purchase]])</f>
        <v>7</v>
      </c>
      <c r="V7534" t="str">
        <f>TEXT('Working data'!G7534,"mmmm")</f>
        <v>July</v>
      </c>
      <c r="W7534">
        <f>YEAR(CustomerSupport[[#This Row],[Date of Purchase]])</f>
        <v>2020</v>
      </c>
      <c r="X7534">
        <f t="shared" si="117"/>
        <v>13.749999999941792</v>
      </c>
    </row>
    <row r="7535" spans="1:24" ht="14.25" customHeight="1" x14ac:dyDescent="0.4">
      <c r="A7535">
        <v>7534</v>
      </c>
      <c r="B7535" t="s">
        <v>24356</v>
      </c>
      <c r="C7535" t="s">
        <v>24357</v>
      </c>
      <c r="D7535">
        <v>50</v>
      </c>
      <c r="E7535" t="s">
        <v>58</v>
      </c>
      <c r="F7535" t="s">
        <v>286</v>
      </c>
      <c r="G7535" s="1">
        <v>44398</v>
      </c>
      <c r="H7535" t="s">
        <v>66</v>
      </c>
      <c r="I7535" t="s">
        <v>99</v>
      </c>
      <c r="J7535" s="2" t="s">
        <v>24358</v>
      </c>
      <c r="K7535" t="s">
        <v>62</v>
      </c>
      <c r="M7535" t="s">
        <v>143</v>
      </c>
      <c r="N7535" t="s">
        <v>55</v>
      </c>
      <c r="R7535">
        <v>7534</v>
      </c>
      <c r="S7535" t="str">
        <f>PROPER(CustomerSupport[[#This Row],[Resolution]])</f>
        <v/>
      </c>
      <c r="T7535" t="str">
        <f>TRIM(CustomerSupport[[#This Row],[Customer Name]])</f>
        <v>Michael Allen</v>
      </c>
      <c r="U7535">
        <f>MONTH(CustomerSupport[[#This Row],[Date of Purchase]])</f>
        <v>7</v>
      </c>
      <c r="V7535" t="str">
        <f>TEXT('Working data'!G7535,"mmmm")</f>
        <v>July</v>
      </c>
      <c r="W7535">
        <f>YEAR(CustomerSupport[[#This Row],[Date of Purchase]])</f>
        <v>2021</v>
      </c>
      <c r="X7535" t="str">
        <f t="shared" si="117"/>
        <v/>
      </c>
    </row>
    <row r="7536" spans="1:24" ht="14.25" customHeight="1" x14ac:dyDescent="0.4">
      <c r="A7536">
        <v>7535</v>
      </c>
      <c r="B7536" t="s">
        <v>24359</v>
      </c>
      <c r="C7536" t="s">
        <v>24360</v>
      </c>
      <c r="D7536">
        <v>67</v>
      </c>
      <c r="E7536" t="s">
        <v>58</v>
      </c>
      <c r="F7536" t="s">
        <v>157</v>
      </c>
      <c r="G7536" s="1">
        <v>44370</v>
      </c>
      <c r="H7536" t="s">
        <v>21</v>
      </c>
      <c r="I7536" t="s">
        <v>22</v>
      </c>
      <c r="J7536" s="2" t="s">
        <v>22443</v>
      </c>
      <c r="K7536" t="s">
        <v>24</v>
      </c>
      <c r="M7536" t="s">
        <v>25</v>
      </c>
      <c r="N7536" t="s">
        <v>55</v>
      </c>
      <c r="O7536" s="3">
        <v>45078.183865740742</v>
      </c>
      <c r="R7536">
        <v>7535</v>
      </c>
      <c r="S7536" t="str">
        <f>PROPER(CustomerSupport[[#This Row],[Resolution]])</f>
        <v/>
      </c>
      <c r="T7536" t="str">
        <f>TRIM(CustomerSupport[[#This Row],[Customer Name]])</f>
        <v>Monique Nixon</v>
      </c>
      <c r="U7536">
        <f>MONTH(CustomerSupport[[#This Row],[Date of Purchase]])</f>
        <v>6</v>
      </c>
      <c r="V7536" t="str">
        <f>TEXT('Working data'!G7536,"mmmm")</f>
        <v>June</v>
      </c>
      <c r="W7536">
        <f>YEAR(CustomerSupport[[#This Row],[Date of Purchase]])</f>
        <v>2021</v>
      </c>
      <c r="X7536" t="str">
        <f t="shared" si="117"/>
        <v/>
      </c>
    </row>
    <row r="7537" spans="1:24" ht="14.25" customHeight="1" x14ac:dyDescent="0.4">
      <c r="A7537">
        <v>7536</v>
      </c>
      <c r="B7537" t="s">
        <v>24361</v>
      </c>
      <c r="C7537" t="s">
        <v>24362</v>
      </c>
      <c r="D7537">
        <v>28</v>
      </c>
      <c r="E7537" t="s">
        <v>58</v>
      </c>
      <c r="F7537" t="s">
        <v>36</v>
      </c>
      <c r="G7537" s="1">
        <v>44292</v>
      </c>
      <c r="H7537" t="s">
        <v>67</v>
      </c>
      <c r="I7537" t="s">
        <v>113</v>
      </c>
      <c r="J7537" t="s">
        <v>24363</v>
      </c>
      <c r="K7537" t="s">
        <v>24</v>
      </c>
      <c r="M7537" t="s">
        <v>89</v>
      </c>
      <c r="N7537" t="s">
        <v>26</v>
      </c>
      <c r="O7537" s="3">
        <v>45078.444293981483</v>
      </c>
      <c r="R7537">
        <v>7536</v>
      </c>
      <c r="S7537" t="str">
        <f>PROPER(CustomerSupport[[#This Row],[Resolution]])</f>
        <v/>
      </c>
      <c r="T7537" t="str">
        <f>TRIM(CustomerSupport[[#This Row],[Customer Name]])</f>
        <v>Julie Keller</v>
      </c>
      <c r="U7537">
        <f>MONTH(CustomerSupport[[#This Row],[Date of Purchase]])</f>
        <v>4</v>
      </c>
      <c r="V7537" t="str">
        <f>TEXT('Working data'!G7537,"mmmm")</f>
        <v>April</v>
      </c>
      <c r="W7537">
        <f>YEAR(CustomerSupport[[#This Row],[Date of Purchase]])</f>
        <v>2021</v>
      </c>
      <c r="X7537" t="str">
        <f t="shared" si="117"/>
        <v/>
      </c>
    </row>
    <row r="7538" spans="1:24" ht="14.25" customHeight="1" x14ac:dyDescent="0.4">
      <c r="A7538">
        <v>7537</v>
      </c>
      <c r="B7538" t="s">
        <v>24364</v>
      </c>
      <c r="C7538" t="s">
        <v>24365</v>
      </c>
      <c r="D7538">
        <v>40</v>
      </c>
      <c r="E7538" t="s">
        <v>19</v>
      </c>
      <c r="F7538" t="s">
        <v>431</v>
      </c>
      <c r="G7538" s="1">
        <v>44099</v>
      </c>
      <c r="H7538" t="s">
        <v>45</v>
      </c>
      <c r="I7538" t="s">
        <v>150</v>
      </c>
      <c r="J7538" s="2" t="s">
        <v>24366</v>
      </c>
      <c r="K7538" t="s">
        <v>62</v>
      </c>
      <c r="M7538" t="s">
        <v>41</v>
      </c>
      <c r="N7538" t="s">
        <v>55</v>
      </c>
      <c r="R7538">
        <v>7537</v>
      </c>
      <c r="S7538" t="str">
        <f>PROPER(CustomerSupport[[#This Row],[Resolution]])</f>
        <v/>
      </c>
      <c r="T7538" t="str">
        <f>TRIM(CustomerSupport[[#This Row],[Customer Name]])</f>
        <v>Abigail White PhD</v>
      </c>
      <c r="U7538">
        <f>MONTH(CustomerSupport[[#This Row],[Date of Purchase]])</f>
        <v>9</v>
      </c>
      <c r="V7538" t="str">
        <f>TEXT('Working data'!G7538,"mmmm")</f>
        <v>September</v>
      </c>
      <c r="W7538">
        <f>YEAR(CustomerSupport[[#This Row],[Date of Purchase]])</f>
        <v>2020</v>
      </c>
      <c r="X7538" t="str">
        <f t="shared" si="117"/>
        <v/>
      </c>
    </row>
    <row r="7539" spans="1:24" ht="14.25" customHeight="1" x14ac:dyDescent="0.4">
      <c r="A7539">
        <v>7538</v>
      </c>
      <c r="B7539" t="s">
        <v>24367</v>
      </c>
      <c r="C7539" t="s">
        <v>24368</v>
      </c>
      <c r="D7539">
        <v>38</v>
      </c>
      <c r="E7539" t="s">
        <v>58</v>
      </c>
      <c r="F7539" t="s">
        <v>81</v>
      </c>
      <c r="G7539" s="1">
        <v>44534</v>
      </c>
      <c r="H7539" t="s">
        <v>21</v>
      </c>
      <c r="I7539" t="s">
        <v>52</v>
      </c>
      <c r="J7539" s="2" t="s">
        <v>24369</v>
      </c>
      <c r="K7539" t="s">
        <v>39</v>
      </c>
      <c r="L7539" t="s">
        <v>24370</v>
      </c>
      <c r="M7539" t="s">
        <v>143</v>
      </c>
      <c r="N7539" t="s">
        <v>26</v>
      </c>
      <c r="O7539" s="3">
        <v>45078.208912037036</v>
      </c>
      <c r="P7539" s="3">
        <v>45078.83252314815</v>
      </c>
      <c r="Q7539">
        <v>3</v>
      </c>
      <c r="R7539">
        <v>7538</v>
      </c>
      <c r="S7539" t="str">
        <f>PROPER(CustomerSupport[[#This Row],[Resolution]])</f>
        <v>School Authority Expert You Eight Life Physical Tv.</v>
      </c>
      <c r="T7539" t="str">
        <f>TRIM(CustomerSupport[[#This Row],[Customer Name]])</f>
        <v>Brian Ryan</v>
      </c>
      <c r="U7539">
        <f>MONTH(CustomerSupport[[#This Row],[Date of Purchase]])</f>
        <v>12</v>
      </c>
      <c r="V7539" t="str">
        <f>TEXT('Working data'!G7539,"mmmm")</f>
        <v>December</v>
      </c>
      <c r="W7539">
        <f>YEAR(CustomerSupport[[#This Row],[Date of Purchase]])</f>
        <v>2021</v>
      </c>
      <c r="X7539">
        <f t="shared" si="117"/>
        <v>14.966666666732635</v>
      </c>
    </row>
    <row r="7540" spans="1:24" ht="14.25" customHeight="1" x14ac:dyDescent="0.4">
      <c r="A7540">
        <v>7539</v>
      </c>
      <c r="B7540" t="s">
        <v>24371</v>
      </c>
      <c r="C7540" t="s">
        <v>24372</v>
      </c>
      <c r="D7540">
        <v>24</v>
      </c>
      <c r="E7540" t="s">
        <v>29</v>
      </c>
      <c r="F7540" t="s">
        <v>485</v>
      </c>
      <c r="G7540" s="1">
        <v>44231</v>
      </c>
      <c r="H7540" t="s">
        <v>45</v>
      </c>
      <c r="I7540" t="s">
        <v>22</v>
      </c>
      <c r="J7540" s="2" t="s">
        <v>24373</v>
      </c>
      <c r="K7540" t="s">
        <v>62</v>
      </c>
      <c r="M7540" t="s">
        <v>89</v>
      </c>
      <c r="N7540" t="s">
        <v>83</v>
      </c>
      <c r="R7540">
        <v>7539</v>
      </c>
      <c r="S7540" t="str">
        <f>PROPER(CustomerSupport[[#This Row],[Resolution]])</f>
        <v/>
      </c>
      <c r="T7540" t="str">
        <f>TRIM(CustomerSupport[[#This Row],[Customer Name]])</f>
        <v>John Johnson</v>
      </c>
      <c r="U7540">
        <f>MONTH(CustomerSupport[[#This Row],[Date of Purchase]])</f>
        <v>2</v>
      </c>
      <c r="V7540" t="str">
        <f>TEXT('Working data'!G7540,"mmmm")</f>
        <v>February</v>
      </c>
      <c r="W7540">
        <f>YEAR(CustomerSupport[[#This Row],[Date of Purchase]])</f>
        <v>2021</v>
      </c>
      <c r="X7540" t="str">
        <f t="shared" si="117"/>
        <v/>
      </c>
    </row>
    <row r="7541" spans="1:24" ht="14.25" customHeight="1" x14ac:dyDescent="0.4">
      <c r="A7541">
        <v>7540</v>
      </c>
      <c r="B7541" t="s">
        <v>24374</v>
      </c>
      <c r="C7541" t="s">
        <v>24375</v>
      </c>
      <c r="D7541">
        <v>46</v>
      </c>
      <c r="E7541" t="s">
        <v>29</v>
      </c>
      <c r="F7541" t="s">
        <v>103</v>
      </c>
      <c r="G7541" s="1">
        <v>43897</v>
      </c>
      <c r="H7541" t="s">
        <v>59</v>
      </c>
      <c r="I7541" t="s">
        <v>150</v>
      </c>
      <c r="J7541" s="2" t="s">
        <v>24376</v>
      </c>
      <c r="K7541" t="s">
        <v>39</v>
      </c>
      <c r="L7541" t="s">
        <v>24377</v>
      </c>
      <c r="M7541" t="s">
        <v>89</v>
      </c>
      <c r="N7541" t="s">
        <v>83</v>
      </c>
      <c r="O7541" s="3">
        <v>45078.80201388889</v>
      </c>
      <c r="P7541" s="3">
        <v>45078.902708333335</v>
      </c>
      <c r="Q7541">
        <v>4</v>
      </c>
      <c r="R7541">
        <v>7540</v>
      </c>
      <c r="S7541" t="str">
        <f>PROPER(CustomerSupport[[#This Row],[Resolution]])</f>
        <v>President Education Fly Because Over Every.</v>
      </c>
      <c r="T7541" t="str">
        <f>TRIM(CustomerSupport[[#This Row],[Customer Name]])</f>
        <v>Timothy Watson</v>
      </c>
      <c r="U7541">
        <f>MONTH(CustomerSupport[[#This Row],[Date of Purchase]])</f>
        <v>3</v>
      </c>
      <c r="V7541" t="str">
        <f>TEXT('Working data'!G7541,"mmmm")</f>
        <v>March</v>
      </c>
      <c r="W7541">
        <f>YEAR(CustomerSupport[[#This Row],[Date of Purchase]])</f>
        <v>2020</v>
      </c>
      <c r="X7541">
        <f t="shared" si="117"/>
        <v>2.4166666666860692</v>
      </c>
    </row>
    <row r="7542" spans="1:24" ht="14.25" customHeight="1" x14ac:dyDescent="0.4">
      <c r="A7542">
        <v>7541</v>
      </c>
      <c r="B7542" t="s">
        <v>24378</v>
      </c>
      <c r="C7542" t="s">
        <v>24379</v>
      </c>
      <c r="D7542">
        <v>70</v>
      </c>
      <c r="E7542" t="s">
        <v>19</v>
      </c>
      <c r="F7542" t="s">
        <v>202</v>
      </c>
      <c r="G7542" s="1">
        <v>44143</v>
      </c>
      <c r="H7542" t="s">
        <v>21</v>
      </c>
      <c r="I7542" t="s">
        <v>113</v>
      </c>
      <c r="J7542" s="2" t="s">
        <v>24380</v>
      </c>
      <c r="K7542" t="s">
        <v>62</v>
      </c>
      <c r="M7542" t="s">
        <v>41</v>
      </c>
      <c r="N7542" t="s">
        <v>55</v>
      </c>
      <c r="R7542">
        <v>7541</v>
      </c>
      <c r="S7542" t="str">
        <f>PROPER(CustomerSupport[[#This Row],[Resolution]])</f>
        <v/>
      </c>
      <c r="T7542" t="str">
        <f>TRIM(CustomerSupport[[#This Row],[Customer Name]])</f>
        <v>Alexandria Burke</v>
      </c>
      <c r="U7542">
        <f>MONTH(CustomerSupport[[#This Row],[Date of Purchase]])</f>
        <v>11</v>
      </c>
      <c r="V7542" t="str">
        <f>TEXT('Working data'!G7542,"mmmm")</f>
        <v>November</v>
      </c>
      <c r="W7542">
        <f>YEAR(CustomerSupport[[#This Row],[Date of Purchase]])</f>
        <v>2020</v>
      </c>
      <c r="X7542" t="str">
        <f t="shared" si="117"/>
        <v/>
      </c>
    </row>
    <row r="7543" spans="1:24" ht="14.25" customHeight="1" x14ac:dyDescent="0.4">
      <c r="A7543">
        <v>7542</v>
      </c>
      <c r="B7543" t="s">
        <v>24381</v>
      </c>
      <c r="C7543" t="s">
        <v>24382</v>
      </c>
      <c r="D7543">
        <v>42</v>
      </c>
      <c r="E7543" t="s">
        <v>58</v>
      </c>
      <c r="F7543" t="s">
        <v>202</v>
      </c>
      <c r="G7543" s="1">
        <v>44127</v>
      </c>
      <c r="H7543" t="s">
        <v>66</v>
      </c>
      <c r="I7543" t="s">
        <v>67</v>
      </c>
      <c r="J7543" s="2" t="s">
        <v>24383</v>
      </c>
      <c r="K7543" t="s">
        <v>39</v>
      </c>
      <c r="L7543" t="s">
        <v>24384</v>
      </c>
      <c r="M7543" t="s">
        <v>143</v>
      </c>
      <c r="N7543" t="s">
        <v>55</v>
      </c>
      <c r="O7543" s="3">
        <v>45078.364525462966</v>
      </c>
      <c r="P7543" s="3">
        <v>45078.672164351854</v>
      </c>
      <c r="Q7543">
        <v>1</v>
      </c>
      <c r="R7543">
        <v>7542</v>
      </c>
      <c r="S7543" t="str">
        <f>PROPER(CustomerSupport[[#This Row],[Resolution]])</f>
        <v>Middle Teacher Positive Including Drop Notice Which.</v>
      </c>
      <c r="T7543" t="str">
        <f>TRIM(CustomerSupport[[#This Row],[Customer Name]])</f>
        <v>Rebecca Collins</v>
      </c>
      <c r="U7543">
        <f>MONTH(CustomerSupport[[#This Row],[Date of Purchase]])</f>
        <v>10</v>
      </c>
      <c r="V7543" t="str">
        <f>TEXT('Working data'!G7543,"mmmm")</f>
        <v>October</v>
      </c>
      <c r="W7543">
        <f>YEAR(CustomerSupport[[#This Row],[Date of Purchase]])</f>
        <v>2020</v>
      </c>
      <c r="X7543">
        <f t="shared" si="117"/>
        <v>7.3833333333022892</v>
      </c>
    </row>
    <row r="7544" spans="1:24" ht="14.25" customHeight="1" x14ac:dyDescent="0.4">
      <c r="A7544">
        <v>7543</v>
      </c>
      <c r="B7544" t="s">
        <v>24385</v>
      </c>
      <c r="C7544" t="s">
        <v>24386</v>
      </c>
      <c r="D7544">
        <v>68</v>
      </c>
      <c r="E7544" t="s">
        <v>58</v>
      </c>
      <c r="F7544" t="s">
        <v>134</v>
      </c>
      <c r="G7544" s="1">
        <v>44280</v>
      </c>
      <c r="H7544" t="s">
        <v>67</v>
      </c>
      <c r="I7544" t="s">
        <v>141</v>
      </c>
      <c r="J7544" s="2" t="s">
        <v>24387</v>
      </c>
      <c r="K7544" t="s">
        <v>39</v>
      </c>
      <c r="L7544" t="s">
        <v>24388</v>
      </c>
      <c r="M7544" t="s">
        <v>25</v>
      </c>
      <c r="N7544" t="s">
        <v>33</v>
      </c>
      <c r="O7544" s="3">
        <v>45078.156215277777</v>
      </c>
      <c r="P7544" s="3">
        <v>45078.320798611108</v>
      </c>
      <c r="Q7544">
        <v>1</v>
      </c>
      <c r="R7544">
        <v>7543</v>
      </c>
      <c r="S7544" t="str">
        <f>PROPER(CustomerSupport[[#This Row],[Resolution]])</f>
        <v>Visit Many How Development Teacher.</v>
      </c>
      <c r="T7544" t="str">
        <f>TRIM(CustomerSupport[[#This Row],[Customer Name]])</f>
        <v>Jeffrey Lyons</v>
      </c>
      <c r="U7544">
        <f>MONTH(CustomerSupport[[#This Row],[Date of Purchase]])</f>
        <v>3</v>
      </c>
      <c r="V7544" t="str">
        <f>TEXT('Working data'!G7544,"mmmm")</f>
        <v>March</v>
      </c>
      <c r="W7544">
        <f>YEAR(CustomerSupport[[#This Row],[Date of Purchase]])</f>
        <v>2021</v>
      </c>
      <c r="X7544">
        <f t="shared" si="117"/>
        <v>3.9499999999534339</v>
      </c>
    </row>
    <row r="7545" spans="1:24" ht="14.25" customHeight="1" x14ac:dyDescent="0.4">
      <c r="A7545">
        <v>7544</v>
      </c>
      <c r="B7545" t="s">
        <v>24389</v>
      </c>
      <c r="C7545" t="s">
        <v>24390</v>
      </c>
      <c r="D7545">
        <v>52</v>
      </c>
      <c r="E7545" t="s">
        <v>19</v>
      </c>
      <c r="F7545" t="s">
        <v>281</v>
      </c>
      <c r="G7545" s="1">
        <v>44471</v>
      </c>
      <c r="H7545" t="s">
        <v>67</v>
      </c>
      <c r="I7545" t="s">
        <v>113</v>
      </c>
      <c r="J7545" s="2" t="s">
        <v>24391</v>
      </c>
      <c r="K7545" t="s">
        <v>39</v>
      </c>
      <c r="L7545" t="s">
        <v>24392</v>
      </c>
      <c r="M7545" t="s">
        <v>89</v>
      </c>
      <c r="N7545" t="s">
        <v>55</v>
      </c>
      <c r="O7545" s="3">
        <v>45078.618738425925</v>
      </c>
      <c r="P7545" s="3">
        <v>45078.487488425926</v>
      </c>
      <c r="Q7545">
        <v>5</v>
      </c>
      <c r="R7545">
        <v>7544</v>
      </c>
      <c r="S7545" t="str">
        <f>PROPER(CustomerSupport[[#This Row],[Resolution]])</f>
        <v>Together Goal Also Most Hold Its Music.</v>
      </c>
      <c r="T7545" t="str">
        <f>TRIM(CustomerSupport[[#This Row],[Customer Name]])</f>
        <v>Don Sloan</v>
      </c>
      <c r="U7545">
        <f>MONTH(CustomerSupport[[#This Row],[Date of Purchase]])</f>
        <v>10</v>
      </c>
      <c r="V7545" t="str">
        <f>TEXT('Working data'!G7545,"mmmm")</f>
        <v>October</v>
      </c>
      <c r="W7545">
        <f>YEAR(CustomerSupport[[#This Row],[Date of Purchase]])</f>
        <v>2021</v>
      </c>
      <c r="X7545">
        <f t="shared" si="117"/>
        <v>-3.1499999999650754</v>
      </c>
    </row>
    <row r="7546" spans="1:24" ht="14.25" customHeight="1" x14ac:dyDescent="0.4">
      <c r="A7546">
        <v>7545</v>
      </c>
      <c r="B7546" t="s">
        <v>20702</v>
      </c>
      <c r="C7546" t="s">
        <v>24393</v>
      </c>
      <c r="D7546">
        <v>58</v>
      </c>
      <c r="E7546" t="s">
        <v>58</v>
      </c>
      <c r="F7546" t="s">
        <v>36</v>
      </c>
      <c r="G7546" s="1">
        <v>44242</v>
      </c>
      <c r="H7546" t="s">
        <v>67</v>
      </c>
      <c r="I7546" t="s">
        <v>150</v>
      </c>
      <c r="J7546" s="2" t="s">
        <v>24394</v>
      </c>
      <c r="K7546" t="s">
        <v>24</v>
      </c>
      <c r="M7546" t="s">
        <v>41</v>
      </c>
      <c r="N7546" t="s">
        <v>55</v>
      </c>
      <c r="O7546" s="3">
        <v>45078.740277777775</v>
      </c>
      <c r="R7546">
        <v>7545</v>
      </c>
      <c r="S7546" t="str">
        <f>PROPER(CustomerSupport[[#This Row],[Resolution]])</f>
        <v/>
      </c>
      <c r="T7546" t="str">
        <f>TRIM(CustomerSupport[[#This Row],[Customer Name]])</f>
        <v>John Campbell</v>
      </c>
      <c r="U7546">
        <f>MONTH(CustomerSupport[[#This Row],[Date of Purchase]])</f>
        <v>2</v>
      </c>
      <c r="V7546" t="str">
        <f>TEXT('Working data'!G7546,"mmmm")</f>
        <v>February</v>
      </c>
      <c r="W7546">
        <f>YEAR(CustomerSupport[[#This Row],[Date of Purchase]])</f>
        <v>2021</v>
      </c>
      <c r="X7546" t="str">
        <f t="shared" si="117"/>
        <v/>
      </c>
    </row>
    <row r="7547" spans="1:24" ht="14.25" customHeight="1" x14ac:dyDescent="0.4">
      <c r="A7547">
        <v>7546</v>
      </c>
      <c r="B7547" t="s">
        <v>24395</v>
      </c>
      <c r="C7547" t="s">
        <v>24396</v>
      </c>
      <c r="D7547">
        <v>49</v>
      </c>
      <c r="E7547" t="s">
        <v>29</v>
      </c>
      <c r="F7547" t="s">
        <v>281</v>
      </c>
      <c r="G7547" s="1">
        <v>43911</v>
      </c>
      <c r="H7547" t="s">
        <v>66</v>
      </c>
      <c r="I7547" t="s">
        <v>46</v>
      </c>
      <c r="J7547" t="s">
        <v>24397</v>
      </c>
      <c r="K7547" t="s">
        <v>62</v>
      </c>
      <c r="M7547" t="s">
        <v>25</v>
      </c>
      <c r="N7547" t="s">
        <v>83</v>
      </c>
      <c r="R7547">
        <v>7546</v>
      </c>
      <c r="S7547" t="str">
        <f>PROPER(CustomerSupport[[#This Row],[Resolution]])</f>
        <v/>
      </c>
      <c r="T7547" t="str">
        <f>TRIM(CustomerSupport[[#This Row],[Customer Name]])</f>
        <v>Raymond Sanchez</v>
      </c>
      <c r="U7547">
        <f>MONTH(CustomerSupport[[#This Row],[Date of Purchase]])</f>
        <v>3</v>
      </c>
      <c r="V7547" t="str">
        <f>TEXT('Working data'!G7547,"mmmm")</f>
        <v>March</v>
      </c>
      <c r="W7547">
        <f>YEAR(CustomerSupport[[#This Row],[Date of Purchase]])</f>
        <v>2020</v>
      </c>
      <c r="X7547" t="str">
        <f t="shared" si="117"/>
        <v/>
      </c>
    </row>
    <row r="7548" spans="1:24" ht="14.25" customHeight="1" x14ac:dyDescent="0.4">
      <c r="A7548">
        <v>7547</v>
      </c>
      <c r="B7548" t="s">
        <v>24398</v>
      </c>
      <c r="C7548" t="s">
        <v>24399</v>
      </c>
      <c r="D7548">
        <v>58</v>
      </c>
      <c r="E7548" t="s">
        <v>29</v>
      </c>
      <c r="F7548" t="s">
        <v>30</v>
      </c>
      <c r="G7548" s="1">
        <v>44437</v>
      </c>
      <c r="H7548" t="s">
        <v>45</v>
      </c>
      <c r="I7548" t="s">
        <v>141</v>
      </c>
      <c r="J7548" s="2" t="s">
        <v>24400</v>
      </c>
      <c r="K7548" t="s">
        <v>62</v>
      </c>
      <c r="M7548" t="s">
        <v>143</v>
      </c>
      <c r="N7548" t="s">
        <v>83</v>
      </c>
      <c r="R7548">
        <v>7547</v>
      </c>
      <c r="S7548" t="str">
        <f>PROPER(CustomerSupport[[#This Row],[Resolution]])</f>
        <v/>
      </c>
      <c r="T7548" t="str">
        <f>TRIM(CustomerSupport[[#This Row],[Customer Name]])</f>
        <v>Amy Campbell</v>
      </c>
      <c r="U7548">
        <f>MONTH(CustomerSupport[[#This Row],[Date of Purchase]])</f>
        <v>8</v>
      </c>
      <c r="V7548" t="str">
        <f>TEXT('Working data'!G7548,"mmmm")</f>
        <v>August</v>
      </c>
      <c r="W7548">
        <f>YEAR(CustomerSupport[[#This Row],[Date of Purchase]])</f>
        <v>2021</v>
      </c>
      <c r="X7548" t="str">
        <f t="shared" si="117"/>
        <v/>
      </c>
    </row>
    <row r="7549" spans="1:24" ht="14.25" customHeight="1" x14ac:dyDescent="0.4">
      <c r="A7549">
        <v>7548</v>
      </c>
      <c r="B7549" t="s">
        <v>24401</v>
      </c>
      <c r="C7549" t="s">
        <v>24402</v>
      </c>
      <c r="D7549">
        <v>28</v>
      </c>
      <c r="E7549" t="s">
        <v>29</v>
      </c>
      <c r="F7549" t="s">
        <v>117</v>
      </c>
      <c r="G7549" s="1">
        <v>44331</v>
      </c>
      <c r="H7549" t="s">
        <v>59</v>
      </c>
      <c r="I7549" t="s">
        <v>67</v>
      </c>
      <c r="J7549" t="s">
        <v>24403</v>
      </c>
      <c r="K7549" t="s">
        <v>39</v>
      </c>
      <c r="L7549" t="s">
        <v>24404</v>
      </c>
      <c r="M7549" t="s">
        <v>143</v>
      </c>
      <c r="N7549" t="s">
        <v>26</v>
      </c>
      <c r="O7549" s="3">
        <v>45078.486145833333</v>
      </c>
      <c r="P7549" s="3">
        <v>45078.196562500001</v>
      </c>
      <c r="Q7549">
        <v>3</v>
      </c>
      <c r="R7549">
        <v>7548</v>
      </c>
      <c r="S7549" t="str">
        <f>PROPER(CustomerSupport[[#This Row],[Resolution]])</f>
        <v>Standard Economic Strong Stage Important.</v>
      </c>
      <c r="T7549" t="str">
        <f>TRIM(CustomerSupport[[#This Row],[Customer Name]])</f>
        <v>Eric Ellis</v>
      </c>
      <c r="U7549">
        <f>MONTH(CustomerSupport[[#This Row],[Date of Purchase]])</f>
        <v>5</v>
      </c>
      <c r="V7549" t="str">
        <f>TEXT('Working data'!G7549,"mmmm")</f>
        <v>May</v>
      </c>
      <c r="W7549">
        <f>YEAR(CustomerSupport[[#This Row],[Date of Purchase]])</f>
        <v>2021</v>
      </c>
      <c r="X7549">
        <f t="shared" si="117"/>
        <v>-6.9499999999534339</v>
      </c>
    </row>
    <row r="7550" spans="1:24" ht="14.25" customHeight="1" x14ac:dyDescent="0.4">
      <c r="A7550">
        <v>7549</v>
      </c>
      <c r="B7550" t="s">
        <v>24405</v>
      </c>
      <c r="C7550" t="s">
        <v>24406</v>
      </c>
      <c r="D7550">
        <v>68</v>
      </c>
      <c r="E7550" t="s">
        <v>58</v>
      </c>
      <c r="F7550" t="s">
        <v>223</v>
      </c>
      <c r="G7550" s="1">
        <v>44326</v>
      </c>
      <c r="H7550" t="s">
        <v>21</v>
      </c>
      <c r="I7550" t="s">
        <v>46</v>
      </c>
      <c r="J7550" s="2" t="s">
        <v>24407</v>
      </c>
      <c r="K7550" t="s">
        <v>39</v>
      </c>
      <c r="L7550" t="s">
        <v>24408</v>
      </c>
      <c r="M7550" t="s">
        <v>89</v>
      </c>
      <c r="N7550" t="s">
        <v>26</v>
      </c>
      <c r="O7550" s="3">
        <v>45078.070879629631</v>
      </c>
      <c r="P7550" s="3">
        <v>45078.647962962961</v>
      </c>
      <c r="Q7550">
        <v>3</v>
      </c>
      <c r="R7550">
        <v>7549</v>
      </c>
      <c r="S7550" t="str">
        <f>PROPER(CustomerSupport[[#This Row],[Resolution]])</f>
        <v>Real Newspaper Color Quickly Trouble.</v>
      </c>
      <c r="T7550" t="str">
        <f>TRIM(CustomerSupport[[#This Row],[Customer Name]])</f>
        <v>Tracy Allison</v>
      </c>
      <c r="U7550">
        <f>MONTH(CustomerSupport[[#This Row],[Date of Purchase]])</f>
        <v>5</v>
      </c>
      <c r="V7550" t="str">
        <f>TEXT('Working data'!G7550,"mmmm")</f>
        <v>May</v>
      </c>
      <c r="W7550">
        <f>YEAR(CustomerSupport[[#This Row],[Date of Purchase]])</f>
        <v>2021</v>
      </c>
      <c r="X7550">
        <f t="shared" si="117"/>
        <v>13.849999999918509</v>
      </c>
    </row>
    <row r="7551" spans="1:24" ht="14.25" customHeight="1" x14ac:dyDescent="0.4">
      <c r="A7551">
        <v>7550</v>
      </c>
      <c r="B7551" t="s">
        <v>24409</v>
      </c>
      <c r="C7551" t="s">
        <v>24410</v>
      </c>
      <c r="D7551">
        <v>18</v>
      </c>
      <c r="E7551" t="s">
        <v>19</v>
      </c>
      <c r="F7551" t="s">
        <v>71</v>
      </c>
      <c r="G7551" s="1">
        <v>44454</v>
      </c>
      <c r="H7551" t="s">
        <v>67</v>
      </c>
      <c r="I7551" t="s">
        <v>31</v>
      </c>
      <c r="J7551" s="2" t="s">
        <v>24411</v>
      </c>
      <c r="K7551" t="s">
        <v>39</v>
      </c>
      <c r="L7551" t="s">
        <v>24412</v>
      </c>
      <c r="M7551" t="s">
        <v>89</v>
      </c>
      <c r="N7551" t="s">
        <v>26</v>
      </c>
      <c r="O7551" s="3">
        <v>45078.915347222224</v>
      </c>
      <c r="P7551" s="3">
        <v>45078.476458333331</v>
      </c>
      <c r="Q7551">
        <v>5</v>
      </c>
      <c r="R7551">
        <v>7550</v>
      </c>
      <c r="S7551" t="str">
        <f>PROPER(CustomerSupport[[#This Row],[Resolution]])</f>
        <v>Perhaps Section Cold Window Feeling.</v>
      </c>
      <c r="T7551" t="str">
        <f>TRIM(CustomerSupport[[#This Row],[Customer Name]])</f>
        <v>Ashley Flynn</v>
      </c>
      <c r="U7551">
        <f>MONTH(CustomerSupport[[#This Row],[Date of Purchase]])</f>
        <v>9</v>
      </c>
      <c r="V7551" t="str">
        <f>TEXT('Working data'!G7551,"mmmm")</f>
        <v>September</v>
      </c>
      <c r="W7551">
        <f>YEAR(CustomerSupport[[#This Row],[Date of Purchase]])</f>
        <v>2021</v>
      </c>
      <c r="X7551">
        <f t="shared" si="117"/>
        <v>-10.533333333441988</v>
      </c>
    </row>
    <row r="7552" spans="1:24" ht="14.25" customHeight="1" x14ac:dyDescent="0.4">
      <c r="A7552">
        <v>7551</v>
      </c>
      <c r="B7552" t="s">
        <v>5577</v>
      </c>
      <c r="C7552" t="s">
        <v>24413</v>
      </c>
      <c r="D7552">
        <v>64</v>
      </c>
      <c r="E7552" t="s">
        <v>58</v>
      </c>
      <c r="F7552" t="s">
        <v>20</v>
      </c>
      <c r="G7552" s="1">
        <v>44020</v>
      </c>
      <c r="H7552" t="s">
        <v>21</v>
      </c>
      <c r="I7552" t="s">
        <v>52</v>
      </c>
      <c r="J7552" s="2" t="s">
        <v>24414</v>
      </c>
      <c r="K7552" t="s">
        <v>24</v>
      </c>
      <c r="M7552" t="s">
        <v>143</v>
      </c>
      <c r="N7552" t="s">
        <v>55</v>
      </c>
      <c r="O7552" s="3">
        <v>45078.974386574075</v>
      </c>
      <c r="R7552">
        <v>7551</v>
      </c>
      <c r="S7552" t="str">
        <f>PROPER(CustomerSupport[[#This Row],[Resolution]])</f>
        <v/>
      </c>
      <c r="T7552" t="str">
        <f>TRIM(CustomerSupport[[#This Row],[Customer Name]])</f>
        <v>James Franco</v>
      </c>
      <c r="U7552">
        <f>MONTH(CustomerSupport[[#This Row],[Date of Purchase]])</f>
        <v>7</v>
      </c>
      <c r="V7552" t="str">
        <f>TEXT('Working data'!G7552,"mmmm")</f>
        <v>July</v>
      </c>
      <c r="W7552">
        <f>YEAR(CustomerSupport[[#This Row],[Date of Purchase]])</f>
        <v>2020</v>
      </c>
      <c r="X7552" t="str">
        <f t="shared" si="117"/>
        <v/>
      </c>
    </row>
    <row r="7553" spans="1:24" ht="14.25" customHeight="1" x14ac:dyDescent="0.4">
      <c r="A7553">
        <v>7552</v>
      </c>
      <c r="B7553" t="s">
        <v>24415</v>
      </c>
      <c r="C7553" t="s">
        <v>24416</v>
      </c>
      <c r="D7553">
        <v>27</v>
      </c>
      <c r="E7553" t="s">
        <v>58</v>
      </c>
      <c r="F7553" t="s">
        <v>134</v>
      </c>
      <c r="G7553" s="1">
        <v>44258</v>
      </c>
      <c r="H7553" t="s">
        <v>59</v>
      </c>
      <c r="I7553" t="s">
        <v>113</v>
      </c>
      <c r="J7553" s="2" t="s">
        <v>24417</v>
      </c>
      <c r="K7553" t="s">
        <v>24</v>
      </c>
      <c r="M7553" t="s">
        <v>89</v>
      </c>
      <c r="N7553" t="s">
        <v>26</v>
      </c>
      <c r="O7553" s="3">
        <v>45078.172314814816</v>
      </c>
      <c r="R7553">
        <v>7552</v>
      </c>
      <c r="S7553" t="str">
        <f>PROPER(CustomerSupport[[#This Row],[Resolution]])</f>
        <v/>
      </c>
      <c r="T7553" t="str">
        <f>TRIM(CustomerSupport[[#This Row],[Customer Name]])</f>
        <v>Dr. Cameron Horton</v>
      </c>
      <c r="U7553">
        <f>MONTH(CustomerSupport[[#This Row],[Date of Purchase]])</f>
        <v>3</v>
      </c>
      <c r="V7553" t="str">
        <f>TEXT('Working data'!G7553,"mmmm")</f>
        <v>March</v>
      </c>
      <c r="W7553">
        <f>YEAR(CustomerSupport[[#This Row],[Date of Purchase]])</f>
        <v>2021</v>
      </c>
      <c r="X7553" t="str">
        <f t="shared" si="117"/>
        <v/>
      </c>
    </row>
    <row r="7554" spans="1:24" ht="14.25" customHeight="1" x14ac:dyDescent="0.4">
      <c r="A7554">
        <v>7553</v>
      </c>
      <c r="B7554" t="s">
        <v>24418</v>
      </c>
      <c r="C7554" t="s">
        <v>24419</v>
      </c>
      <c r="D7554">
        <v>42</v>
      </c>
      <c r="E7554" t="s">
        <v>19</v>
      </c>
      <c r="F7554" t="s">
        <v>125</v>
      </c>
      <c r="G7554" s="1">
        <v>43958</v>
      </c>
      <c r="H7554" t="s">
        <v>21</v>
      </c>
      <c r="I7554" t="s">
        <v>59</v>
      </c>
      <c r="J7554" s="2" t="s">
        <v>24420</v>
      </c>
      <c r="K7554" t="s">
        <v>24</v>
      </c>
      <c r="M7554" t="s">
        <v>89</v>
      </c>
      <c r="N7554" t="s">
        <v>33</v>
      </c>
      <c r="O7554" s="3">
        <v>45078.404976851853</v>
      </c>
      <c r="R7554">
        <v>7553</v>
      </c>
      <c r="S7554" t="str">
        <f>PROPER(CustomerSupport[[#This Row],[Resolution]])</f>
        <v/>
      </c>
      <c r="T7554" t="str">
        <f>TRIM(CustomerSupport[[#This Row],[Customer Name]])</f>
        <v>Katrina Allen</v>
      </c>
      <c r="U7554">
        <f>MONTH(CustomerSupport[[#This Row],[Date of Purchase]])</f>
        <v>5</v>
      </c>
      <c r="V7554" t="str">
        <f>TEXT('Working data'!G7554,"mmmm")</f>
        <v>May</v>
      </c>
      <c r="W7554">
        <f>YEAR(CustomerSupport[[#This Row],[Date of Purchase]])</f>
        <v>2020</v>
      </c>
      <c r="X7554" t="str">
        <f t="shared" ref="X7554:X7617" si="118">IF(OR(O7554="",P7554=""),"",(P7554-O7554)*24)</f>
        <v/>
      </c>
    </row>
    <row r="7555" spans="1:24" ht="14.25" customHeight="1" x14ac:dyDescent="0.4">
      <c r="A7555">
        <v>7554</v>
      </c>
      <c r="B7555" t="s">
        <v>24421</v>
      </c>
      <c r="C7555" t="s">
        <v>24422</v>
      </c>
      <c r="D7555">
        <v>41</v>
      </c>
      <c r="E7555" t="s">
        <v>58</v>
      </c>
      <c r="F7555" t="s">
        <v>219</v>
      </c>
      <c r="G7555" s="1">
        <v>44192</v>
      </c>
      <c r="H7555" t="s">
        <v>45</v>
      </c>
      <c r="I7555" t="s">
        <v>59</v>
      </c>
      <c r="J7555" s="2" t="s">
        <v>13773</v>
      </c>
      <c r="K7555" t="s">
        <v>24</v>
      </c>
      <c r="M7555" t="s">
        <v>143</v>
      </c>
      <c r="N7555" t="s">
        <v>83</v>
      </c>
      <c r="O7555" s="3">
        <v>45078.345949074072</v>
      </c>
      <c r="R7555">
        <v>7554</v>
      </c>
      <c r="S7555" t="str">
        <f>PROPER(CustomerSupport[[#This Row],[Resolution]])</f>
        <v/>
      </c>
      <c r="T7555" t="str">
        <f>TRIM(CustomerSupport[[#This Row],[Customer Name]])</f>
        <v>Alexander Walton</v>
      </c>
      <c r="U7555">
        <f>MONTH(CustomerSupport[[#This Row],[Date of Purchase]])</f>
        <v>12</v>
      </c>
      <c r="V7555" t="str">
        <f>TEXT('Working data'!G7555,"mmmm")</f>
        <v>December</v>
      </c>
      <c r="W7555">
        <f>YEAR(CustomerSupport[[#This Row],[Date of Purchase]])</f>
        <v>2020</v>
      </c>
      <c r="X7555" t="str">
        <f t="shared" si="118"/>
        <v/>
      </c>
    </row>
    <row r="7556" spans="1:24" ht="14.25" customHeight="1" x14ac:dyDescent="0.4">
      <c r="A7556">
        <v>7555</v>
      </c>
      <c r="B7556" t="s">
        <v>24423</v>
      </c>
      <c r="C7556" t="s">
        <v>24424</v>
      </c>
      <c r="D7556">
        <v>59</v>
      </c>
      <c r="E7556" t="s">
        <v>29</v>
      </c>
      <c r="F7556" t="s">
        <v>655</v>
      </c>
      <c r="G7556" s="1">
        <v>44341</v>
      </c>
      <c r="H7556" t="s">
        <v>66</v>
      </c>
      <c r="I7556" t="s">
        <v>99</v>
      </c>
      <c r="J7556" s="2" t="s">
        <v>24425</v>
      </c>
      <c r="K7556" t="s">
        <v>62</v>
      </c>
      <c r="M7556" t="s">
        <v>143</v>
      </c>
      <c r="N7556" t="s">
        <v>55</v>
      </c>
      <c r="R7556">
        <v>7555</v>
      </c>
      <c r="S7556" t="str">
        <f>PROPER(CustomerSupport[[#This Row],[Resolution]])</f>
        <v/>
      </c>
      <c r="T7556" t="str">
        <f>TRIM(CustomerSupport[[#This Row],[Customer Name]])</f>
        <v>Alison Thompson</v>
      </c>
      <c r="U7556">
        <f>MONTH(CustomerSupport[[#This Row],[Date of Purchase]])</f>
        <v>5</v>
      </c>
      <c r="V7556" t="str">
        <f>TEXT('Working data'!G7556,"mmmm")</f>
        <v>May</v>
      </c>
      <c r="W7556">
        <f>YEAR(CustomerSupport[[#This Row],[Date of Purchase]])</f>
        <v>2021</v>
      </c>
      <c r="X7556" t="str">
        <f t="shared" si="118"/>
        <v/>
      </c>
    </row>
    <row r="7557" spans="1:24" ht="14.25" customHeight="1" x14ac:dyDescent="0.4">
      <c r="A7557">
        <v>7556</v>
      </c>
      <c r="B7557" t="s">
        <v>16562</v>
      </c>
      <c r="C7557" t="s">
        <v>24426</v>
      </c>
      <c r="D7557">
        <v>44</v>
      </c>
      <c r="E7557" t="s">
        <v>29</v>
      </c>
      <c r="F7557" t="s">
        <v>76</v>
      </c>
      <c r="G7557" s="1">
        <v>44328</v>
      </c>
      <c r="H7557" t="s">
        <v>21</v>
      </c>
      <c r="I7557" t="s">
        <v>99</v>
      </c>
      <c r="J7557" s="2" t="s">
        <v>24427</v>
      </c>
      <c r="K7557" t="s">
        <v>39</v>
      </c>
      <c r="L7557" t="s">
        <v>24428</v>
      </c>
      <c r="M7557" t="s">
        <v>25</v>
      </c>
      <c r="N7557" t="s">
        <v>55</v>
      </c>
      <c r="O7557" s="3">
        <v>45078.880706018521</v>
      </c>
      <c r="P7557" s="3">
        <v>45078.383483796293</v>
      </c>
      <c r="Q7557">
        <v>2</v>
      </c>
      <c r="R7557">
        <v>7556</v>
      </c>
      <c r="S7557" t="str">
        <f>PROPER(CustomerSupport[[#This Row],[Resolution]])</f>
        <v>Benefit Standard Develop Economic Pretty History Condition Quickly.</v>
      </c>
      <c r="T7557" t="str">
        <f>TRIM(CustomerSupport[[#This Row],[Customer Name]])</f>
        <v>Robert Miller</v>
      </c>
      <c r="U7557">
        <f>MONTH(CustomerSupport[[#This Row],[Date of Purchase]])</f>
        <v>5</v>
      </c>
      <c r="V7557" t="str">
        <f>TEXT('Working data'!G7557,"mmmm")</f>
        <v>May</v>
      </c>
      <c r="W7557">
        <f>YEAR(CustomerSupport[[#This Row],[Date of Purchase]])</f>
        <v>2021</v>
      </c>
      <c r="X7557">
        <f t="shared" si="118"/>
        <v>-11.933333333465271</v>
      </c>
    </row>
    <row r="7558" spans="1:24" ht="14.25" customHeight="1" x14ac:dyDescent="0.4">
      <c r="A7558">
        <v>7557</v>
      </c>
      <c r="B7558" t="s">
        <v>24429</v>
      </c>
      <c r="C7558" t="s">
        <v>24430</v>
      </c>
      <c r="D7558">
        <v>60</v>
      </c>
      <c r="E7558" t="s">
        <v>58</v>
      </c>
      <c r="F7558" t="s">
        <v>286</v>
      </c>
      <c r="G7558" s="1">
        <v>44500</v>
      </c>
      <c r="H7558" t="s">
        <v>21</v>
      </c>
      <c r="I7558" t="s">
        <v>77</v>
      </c>
      <c r="J7558" t="s">
        <v>2443</v>
      </c>
      <c r="K7558" t="s">
        <v>24</v>
      </c>
      <c r="M7558" t="s">
        <v>41</v>
      </c>
      <c r="N7558" t="s">
        <v>83</v>
      </c>
      <c r="O7558" s="3">
        <v>45078.309872685182</v>
      </c>
      <c r="R7558">
        <v>7557</v>
      </c>
      <c r="S7558" t="str">
        <f>PROPER(CustomerSupport[[#This Row],[Resolution]])</f>
        <v/>
      </c>
      <c r="T7558" t="str">
        <f>TRIM(CustomerSupport[[#This Row],[Customer Name]])</f>
        <v>Daniel Adams</v>
      </c>
      <c r="U7558">
        <f>MONTH(CustomerSupport[[#This Row],[Date of Purchase]])</f>
        <v>10</v>
      </c>
      <c r="V7558" t="str">
        <f>TEXT('Working data'!G7558,"mmmm")</f>
        <v>October</v>
      </c>
      <c r="W7558">
        <f>YEAR(CustomerSupport[[#This Row],[Date of Purchase]])</f>
        <v>2021</v>
      </c>
      <c r="X7558" t="str">
        <f t="shared" si="118"/>
        <v/>
      </c>
    </row>
    <row r="7559" spans="1:24" ht="14.25" customHeight="1" x14ac:dyDescent="0.4">
      <c r="A7559">
        <v>7558</v>
      </c>
      <c r="B7559" t="s">
        <v>24431</v>
      </c>
      <c r="C7559" t="s">
        <v>13819</v>
      </c>
      <c r="D7559">
        <v>51</v>
      </c>
      <c r="E7559" t="s">
        <v>58</v>
      </c>
      <c r="F7559" t="s">
        <v>51</v>
      </c>
      <c r="G7559" s="1">
        <v>44517</v>
      </c>
      <c r="H7559" t="s">
        <v>67</v>
      </c>
      <c r="I7559" t="s">
        <v>52</v>
      </c>
      <c r="J7559" t="s">
        <v>24432</v>
      </c>
      <c r="K7559" t="s">
        <v>39</v>
      </c>
      <c r="L7559" t="s">
        <v>24433</v>
      </c>
      <c r="M7559" t="s">
        <v>41</v>
      </c>
      <c r="N7559" t="s">
        <v>33</v>
      </c>
      <c r="O7559" s="3">
        <v>45078.26059027778</v>
      </c>
      <c r="P7559" s="3">
        <v>45078.468229166669</v>
      </c>
      <c r="Q7559">
        <v>4</v>
      </c>
      <c r="R7559">
        <v>7558</v>
      </c>
      <c r="S7559" t="str">
        <f>PROPER(CustomerSupport[[#This Row],[Resolution]])</f>
        <v>During Military Under Computer Low Almost Series.</v>
      </c>
      <c r="T7559" t="str">
        <f>TRIM(CustomerSupport[[#This Row],[Customer Name]])</f>
        <v>Kenneth Reed</v>
      </c>
      <c r="U7559">
        <f>MONTH(CustomerSupport[[#This Row],[Date of Purchase]])</f>
        <v>11</v>
      </c>
      <c r="V7559" t="str">
        <f>TEXT('Working data'!G7559,"mmmm")</f>
        <v>November</v>
      </c>
      <c r="W7559">
        <f>YEAR(CustomerSupport[[#This Row],[Date of Purchase]])</f>
        <v>2021</v>
      </c>
      <c r="X7559">
        <f t="shared" si="118"/>
        <v>4.9833333333372138</v>
      </c>
    </row>
    <row r="7560" spans="1:24" ht="14.25" customHeight="1" x14ac:dyDescent="0.4">
      <c r="A7560">
        <v>7559</v>
      </c>
      <c r="B7560" t="s">
        <v>24434</v>
      </c>
      <c r="C7560" t="s">
        <v>24435</v>
      </c>
      <c r="D7560">
        <v>62</v>
      </c>
      <c r="E7560" t="s">
        <v>19</v>
      </c>
      <c r="F7560" t="s">
        <v>219</v>
      </c>
      <c r="G7560" s="1">
        <v>43982</v>
      </c>
      <c r="H7560" t="s">
        <v>21</v>
      </c>
      <c r="I7560" t="s">
        <v>31</v>
      </c>
      <c r="J7560" s="2" t="s">
        <v>24436</v>
      </c>
      <c r="K7560" t="s">
        <v>39</v>
      </c>
      <c r="L7560" t="s">
        <v>24437</v>
      </c>
      <c r="M7560" t="s">
        <v>89</v>
      </c>
      <c r="N7560" t="s">
        <v>55</v>
      </c>
      <c r="O7560" s="3">
        <v>45078.351585648146</v>
      </c>
      <c r="P7560" s="3">
        <v>45078.141168981485</v>
      </c>
      <c r="Q7560">
        <v>2</v>
      </c>
      <c r="R7560">
        <v>7559</v>
      </c>
      <c r="S7560" t="str">
        <f>PROPER(CustomerSupport[[#This Row],[Resolution]])</f>
        <v>Culture Anyone Usually Nor Return Available Level.</v>
      </c>
      <c r="T7560" t="str">
        <f>TRIM(CustomerSupport[[#This Row],[Customer Name]])</f>
        <v>Rebecca Salas</v>
      </c>
      <c r="U7560">
        <f>MONTH(CustomerSupport[[#This Row],[Date of Purchase]])</f>
        <v>5</v>
      </c>
      <c r="V7560" t="str">
        <f>TEXT('Working data'!G7560,"mmmm")</f>
        <v>May</v>
      </c>
      <c r="W7560">
        <f>YEAR(CustomerSupport[[#This Row],[Date of Purchase]])</f>
        <v>2020</v>
      </c>
      <c r="X7560">
        <f t="shared" si="118"/>
        <v>-5.0499999998719431</v>
      </c>
    </row>
    <row r="7561" spans="1:24" ht="14.25" customHeight="1" x14ac:dyDescent="0.4">
      <c r="A7561">
        <v>7560</v>
      </c>
      <c r="B7561" t="s">
        <v>24438</v>
      </c>
      <c r="C7561" t="s">
        <v>24439</v>
      </c>
      <c r="D7561">
        <v>31</v>
      </c>
      <c r="E7561" t="s">
        <v>29</v>
      </c>
      <c r="F7561" t="s">
        <v>86</v>
      </c>
      <c r="G7561" s="1">
        <v>44330</v>
      </c>
      <c r="H7561" t="s">
        <v>67</v>
      </c>
      <c r="I7561" t="s">
        <v>93</v>
      </c>
      <c r="J7561" s="2" t="s">
        <v>24440</v>
      </c>
      <c r="K7561" t="s">
        <v>62</v>
      </c>
      <c r="M7561" t="s">
        <v>143</v>
      </c>
      <c r="N7561" t="s">
        <v>55</v>
      </c>
      <c r="R7561">
        <v>7560</v>
      </c>
      <c r="S7561" t="str">
        <f>PROPER(CustomerSupport[[#This Row],[Resolution]])</f>
        <v/>
      </c>
      <c r="T7561" t="str">
        <f>TRIM(CustomerSupport[[#This Row],[Customer Name]])</f>
        <v>Charles Pennington</v>
      </c>
      <c r="U7561">
        <f>MONTH(CustomerSupport[[#This Row],[Date of Purchase]])</f>
        <v>5</v>
      </c>
      <c r="V7561" t="str">
        <f>TEXT('Working data'!G7561,"mmmm")</f>
        <v>May</v>
      </c>
      <c r="W7561">
        <f>YEAR(CustomerSupport[[#This Row],[Date of Purchase]])</f>
        <v>2021</v>
      </c>
      <c r="X7561" t="str">
        <f t="shared" si="118"/>
        <v/>
      </c>
    </row>
    <row r="7562" spans="1:24" ht="14.25" customHeight="1" x14ac:dyDescent="0.4">
      <c r="A7562">
        <v>7561</v>
      </c>
      <c r="B7562" t="s">
        <v>16094</v>
      </c>
      <c r="C7562" t="s">
        <v>24441</v>
      </c>
      <c r="D7562">
        <v>60</v>
      </c>
      <c r="E7562" t="s">
        <v>19</v>
      </c>
      <c r="F7562" t="s">
        <v>699</v>
      </c>
      <c r="G7562" s="1">
        <v>44148</v>
      </c>
      <c r="H7562" t="s">
        <v>45</v>
      </c>
      <c r="I7562" t="s">
        <v>31</v>
      </c>
      <c r="J7562" s="2" t="s">
        <v>24442</v>
      </c>
      <c r="K7562" t="s">
        <v>62</v>
      </c>
      <c r="M7562" t="s">
        <v>41</v>
      </c>
      <c r="N7562" t="s">
        <v>83</v>
      </c>
      <c r="R7562">
        <v>7561</v>
      </c>
      <c r="S7562" t="str">
        <f>PROPER(CustomerSupport[[#This Row],[Resolution]])</f>
        <v/>
      </c>
      <c r="T7562" t="str">
        <f>TRIM(CustomerSupport[[#This Row],[Customer Name]])</f>
        <v>Michael Brown</v>
      </c>
      <c r="U7562">
        <f>MONTH(CustomerSupport[[#This Row],[Date of Purchase]])</f>
        <v>11</v>
      </c>
      <c r="V7562" t="str">
        <f>TEXT('Working data'!G7562,"mmmm")</f>
        <v>November</v>
      </c>
      <c r="W7562">
        <f>YEAR(CustomerSupport[[#This Row],[Date of Purchase]])</f>
        <v>2020</v>
      </c>
      <c r="X7562" t="str">
        <f t="shared" si="118"/>
        <v/>
      </c>
    </row>
    <row r="7563" spans="1:24" ht="14.25" customHeight="1" x14ac:dyDescent="0.4">
      <c r="A7563">
        <v>7562</v>
      </c>
      <c r="B7563" t="s">
        <v>24443</v>
      </c>
      <c r="C7563" t="s">
        <v>24444</v>
      </c>
      <c r="D7563">
        <v>41</v>
      </c>
      <c r="E7563" t="s">
        <v>58</v>
      </c>
      <c r="F7563" t="s">
        <v>421</v>
      </c>
      <c r="G7563" s="1">
        <v>44039</v>
      </c>
      <c r="H7563" t="s">
        <v>45</v>
      </c>
      <c r="I7563" t="s">
        <v>37</v>
      </c>
      <c r="J7563" s="2" t="s">
        <v>24445</v>
      </c>
      <c r="K7563" t="s">
        <v>62</v>
      </c>
      <c r="M7563" t="s">
        <v>25</v>
      </c>
      <c r="N7563" t="s">
        <v>33</v>
      </c>
      <c r="R7563">
        <v>7562</v>
      </c>
      <c r="S7563" t="str">
        <f>PROPER(CustomerSupport[[#This Row],[Resolution]])</f>
        <v/>
      </c>
      <c r="T7563" t="str">
        <f>TRIM(CustomerSupport[[#This Row],[Customer Name]])</f>
        <v>Yvette Randolph</v>
      </c>
      <c r="U7563">
        <f>MONTH(CustomerSupport[[#This Row],[Date of Purchase]])</f>
        <v>7</v>
      </c>
      <c r="V7563" t="str">
        <f>TEXT('Working data'!G7563,"mmmm")</f>
        <v>July</v>
      </c>
      <c r="W7563">
        <f>YEAR(CustomerSupport[[#This Row],[Date of Purchase]])</f>
        <v>2020</v>
      </c>
      <c r="X7563" t="str">
        <f t="shared" si="118"/>
        <v/>
      </c>
    </row>
    <row r="7564" spans="1:24" ht="14.25" customHeight="1" x14ac:dyDescent="0.4">
      <c r="A7564">
        <v>7563</v>
      </c>
      <c r="B7564" t="s">
        <v>24446</v>
      </c>
      <c r="C7564" t="s">
        <v>24447</v>
      </c>
      <c r="D7564">
        <v>45</v>
      </c>
      <c r="E7564" t="s">
        <v>58</v>
      </c>
      <c r="F7564" t="s">
        <v>485</v>
      </c>
      <c r="G7564" s="1">
        <v>44248</v>
      </c>
      <c r="H7564" t="s">
        <v>66</v>
      </c>
      <c r="I7564" t="s">
        <v>141</v>
      </c>
      <c r="J7564" s="2" t="s">
        <v>24448</v>
      </c>
      <c r="K7564" t="s">
        <v>39</v>
      </c>
      <c r="L7564" t="s">
        <v>24449</v>
      </c>
      <c r="M7564" t="s">
        <v>143</v>
      </c>
      <c r="N7564" t="s">
        <v>83</v>
      </c>
      <c r="O7564" s="3">
        <v>45078.650266203702</v>
      </c>
      <c r="P7564" s="3">
        <v>45078.775960648149</v>
      </c>
      <c r="Q7564">
        <v>3</v>
      </c>
      <c r="R7564">
        <v>7563</v>
      </c>
      <c r="S7564" t="str">
        <f>PROPER(CustomerSupport[[#This Row],[Resolution]])</f>
        <v>Citizen Kind Design Our Pretty Follow Should.</v>
      </c>
      <c r="T7564" t="str">
        <f>TRIM(CustomerSupport[[#This Row],[Customer Name]])</f>
        <v>Kristie Soto</v>
      </c>
      <c r="U7564">
        <f>MONTH(CustomerSupport[[#This Row],[Date of Purchase]])</f>
        <v>2</v>
      </c>
      <c r="V7564" t="str">
        <f>TEXT('Working data'!G7564,"mmmm")</f>
        <v>February</v>
      </c>
      <c r="W7564">
        <f>YEAR(CustomerSupport[[#This Row],[Date of Purchase]])</f>
        <v>2021</v>
      </c>
      <c r="X7564">
        <f t="shared" si="118"/>
        <v>3.0166666667209938</v>
      </c>
    </row>
    <row r="7565" spans="1:24" ht="14.25" customHeight="1" x14ac:dyDescent="0.4">
      <c r="A7565">
        <v>7564</v>
      </c>
      <c r="B7565" t="s">
        <v>24450</v>
      </c>
      <c r="C7565" t="s">
        <v>24451</v>
      </c>
      <c r="D7565">
        <v>35</v>
      </c>
      <c r="E7565" t="s">
        <v>19</v>
      </c>
      <c r="F7565" t="s">
        <v>129</v>
      </c>
      <c r="G7565" s="1">
        <v>44224</v>
      </c>
      <c r="H7565" t="s">
        <v>59</v>
      </c>
      <c r="I7565" t="s">
        <v>72</v>
      </c>
      <c r="J7565" t="s">
        <v>24452</v>
      </c>
      <c r="K7565" t="s">
        <v>24</v>
      </c>
      <c r="M7565" t="s">
        <v>41</v>
      </c>
      <c r="N7565" t="s">
        <v>33</v>
      </c>
      <c r="O7565" s="3">
        <v>45078.421805555554</v>
      </c>
      <c r="R7565">
        <v>7564</v>
      </c>
      <c r="S7565" t="str">
        <f>PROPER(CustomerSupport[[#This Row],[Resolution]])</f>
        <v/>
      </c>
      <c r="T7565" t="str">
        <f>TRIM(CustomerSupport[[#This Row],[Customer Name]])</f>
        <v>Sheryl Smith</v>
      </c>
      <c r="U7565">
        <f>MONTH(CustomerSupport[[#This Row],[Date of Purchase]])</f>
        <v>1</v>
      </c>
      <c r="V7565" t="str">
        <f>TEXT('Working data'!G7565,"mmmm")</f>
        <v>January</v>
      </c>
      <c r="W7565">
        <f>YEAR(CustomerSupport[[#This Row],[Date of Purchase]])</f>
        <v>2021</v>
      </c>
      <c r="X7565" t="str">
        <f t="shared" si="118"/>
        <v/>
      </c>
    </row>
    <row r="7566" spans="1:24" ht="14.25" customHeight="1" x14ac:dyDescent="0.4">
      <c r="A7566">
        <v>7565</v>
      </c>
      <c r="B7566" t="s">
        <v>24453</v>
      </c>
      <c r="C7566" t="s">
        <v>24454</v>
      </c>
      <c r="D7566">
        <v>48</v>
      </c>
      <c r="E7566" t="s">
        <v>19</v>
      </c>
      <c r="F7566" t="s">
        <v>112</v>
      </c>
      <c r="G7566" s="1">
        <v>43986</v>
      </c>
      <c r="H7566" t="s">
        <v>45</v>
      </c>
      <c r="I7566" t="s">
        <v>46</v>
      </c>
      <c r="J7566" t="s">
        <v>6190</v>
      </c>
      <c r="K7566" t="s">
        <v>24</v>
      </c>
      <c r="M7566" t="s">
        <v>41</v>
      </c>
      <c r="N7566" t="s">
        <v>33</v>
      </c>
      <c r="O7566" s="3">
        <v>45078.305833333332</v>
      </c>
      <c r="R7566">
        <v>7565</v>
      </c>
      <c r="S7566" t="str">
        <f>PROPER(CustomerSupport[[#This Row],[Resolution]])</f>
        <v/>
      </c>
      <c r="T7566" t="str">
        <f>TRIM(CustomerSupport[[#This Row],[Customer Name]])</f>
        <v>Christopher Cabrera</v>
      </c>
      <c r="U7566">
        <f>MONTH(CustomerSupport[[#This Row],[Date of Purchase]])</f>
        <v>6</v>
      </c>
      <c r="V7566" t="str">
        <f>TEXT('Working data'!G7566,"mmmm")</f>
        <v>June</v>
      </c>
      <c r="W7566">
        <f>YEAR(CustomerSupport[[#This Row],[Date of Purchase]])</f>
        <v>2020</v>
      </c>
      <c r="X7566" t="str">
        <f t="shared" si="118"/>
        <v/>
      </c>
    </row>
    <row r="7567" spans="1:24" ht="14.25" customHeight="1" x14ac:dyDescent="0.4">
      <c r="A7567">
        <v>7566</v>
      </c>
      <c r="B7567" t="s">
        <v>24455</v>
      </c>
      <c r="C7567" t="s">
        <v>24456</v>
      </c>
      <c r="D7567">
        <v>43</v>
      </c>
      <c r="E7567" t="s">
        <v>19</v>
      </c>
      <c r="F7567" t="s">
        <v>30</v>
      </c>
      <c r="G7567" s="1">
        <v>44056</v>
      </c>
      <c r="H7567" t="s">
        <v>59</v>
      </c>
      <c r="I7567" t="s">
        <v>93</v>
      </c>
      <c r="J7567" t="s">
        <v>10832</v>
      </c>
      <c r="K7567" t="s">
        <v>24</v>
      </c>
      <c r="M7567" t="s">
        <v>143</v>
      </c>
      <c r="N7567" t="s">
        <v>55</v>
      </c>
      <c r="O7567" s="3">
        <v>45078.841944444444</v>
      </c>
      <c r="R7567">
        <v>7566</v>
      </c>
      <c r="S7567" t="str">
        <f>PROPER(CustomerSupport[[#This Row],[Resolution]])</f>
        <v/>
      </c>
      <c r="T7567" t="str">
        <f>TRIM(CustomerSupport[[#This Row],[Customer Name]])</f>
        <v>Ms. Judith Fisher</v>
      </c>
      <c r="U7567">
        <f>MONTH(CustomerSupport[[#This Row],[Date of Purchase]])</f>
        <v>8</v>
      </c>
      <c r="V7567" t="str">
        <f>TEXT('Working data'!G7567,"mmmm")</f>
        <v>August</v>
      </c>
      <c r="W7567">
        <f>YEAR(CustomerSupport[[#This Row],[Date of Purchase]])</f>
        <v>2020</v>
      </c>
      <c r="X7567" t="str">
        <f t="shared" si="118"/>
        <v/>
      </c>
    </row>
    <row r="7568" spans="1:24" ht="14.25" customHeight="1" x14ac:dyDescent="0.4">
      <c r="A7568">
        <v>7567</v>
      </c>
      <c r="B7568" t="s">
        <v>24457</v>
      </c>
      <c r="C7568" t="s">
        <v>24458</v>
      </c>
      <c r="D7568">
        <v>25</v>
      </c>
      <c r="E7568" t="s">
        <v>19</v>
      </c>
      <c r="F7568" t="s">
        <v>699</v>
      </c>
      <c r="G7568" s="1">
        <v>43881</v>
      </c>
      <c r="H7568" t="s">
        <v>59</v>
      </c>
      <c r="I7568" t="s">
        <v>59</v>
      </c>
      <c r="J7568" t="s">
        <v>24459</v>
      </c>
      <c r="K7568" t="s">
        <v>24</v>
      </c>
      <c r="M7568" t="s">
        <v>89</v>
      </c>
      <c r="N7568" t="s">
        <v>83</v>
      </c>
      <c r="O7568" s="3">
        <v>45078.755856481483</v>
      </c>
      <c r="R7568">
        <v>7567</v>
      </c>
      <c r="S7568" t="str">
        <f>PROPER(CustomerSupport[[#This Row],[Resolution]])</f>
        <v/>
      </c>
      <c r="T7568" t="str">
        <f>TRIM(CustomerSupport[[#This Row],[Customer Name]])</f>
        <v>Jody Bennett</v>
      </c>
      <c r="U7568">
        <f>MONTH(CustomerSupport[[#This Row],[Date of Purchase]])</f>
        <v>2</v>
      </c>
      <c r="V7568" t="str">
        <f>TEXT('Working data'!G7568,"mmmm")</f>
        <v>February</v>
      </c>
      <c r="W7568">
        <f>YEAR(CustomerSupport[[#This Row],[Date of Purchase]])</f>
        <v>2020</v>
      </c>
      <c r="X7568" t="str">
        <f t="shared" si="118"/>
        <v/>
      </c>
    </row>
    <row r="7569" spans="1:24" ht="14.25" customHeight="1" x14ac:dyDescent="0.4">
      <c r="A7569">
        <v>7568</v>
      </c>
      <c r="B7569" t="s">
        <v>24460</v>
      </c>
      <c r="C7569" t="s">
        <v>24461</v>
      </c>
      <c r="D7569">
        <v>40</v>
      </c>
      <c r="E7569" t="s">
        <v>29</v>
      </c>
      <c r="F7569" t="s">
        <v>173</v>
      </c>
      <c r="G7569" s="1">
        <v>44049</v>
      </c>
      <c r="H7569" t="s">
        <v>59</v>
      </c>
      <c r="I7569" t="s">
        <v>67</v>
      </c>
      <c r="J7569" s="2" t="s">
        <v>24462</v>
      </c>
      <c r="K7569" t="s">
        <v>39</v>
      </c>
      <c r="L7569" t="s">
        <v>24463</v>
      </c>
      <c r="M7569" t="s">
        <v>89</v>
      </c>
      <c r="N7569" t="s">
        <v>33</v>
      </c>
      <c r="O7569" s="3">
        <v>45078.240590277775</v>
      </c>
      <c r="P7569" s="3">
        <v>45078.365590277775</v>
      </c>
      <c r="Q7569">
        <v>4</v>
      </c>
      <c r="R7569">
        <v>7568</v>
      </c>
      <c r="S7569" t="str">
        <f>PROPER(CustomerSupport[[#This Row],[Resolution]])</f>
        <v>Along Hair Focus Street Something.</v>
      </c>
      <c r="T7569" t="str">
        <f>TRIM(CustomerSupport[[#This Row],[Customer Name]])</f>
        <v>Vanessa Hill</v>
      </c>
      <c r="U7569">
        <f>MONTH(CustomerSupport[[#This Row],[Date of Purchase]])</f>
        <v>8</v>
      </c>
      <c r="V7569" t="str">
        <f>TEXT('Working data'!G7569,"mmmm")</f>
        <v>August</v>
      </c>
      <c r="W7569">
        <f>YEAR(CustomerSupport[[#This Row],[Date of Purchase]])</f>
        <v>2020</v>
      </c>
      <c r="X7569">
        <f t="shared" si="118"/>
        <v>3</v>
      </c>
    </row>
    <row r="7570" spans="1:24" ht="14.25" customHeight="1" x14ac:dyDescent="0.4">
      <c r="A7570">
        <v>7569</v>
      </c>
      <c r="B7570" t="s">
        <v>24464</v>
      </c>
      <c r="C7570" t="s">
        <v>24465</v>
      </c>
      <c r="D7570">
        <v>46</v>
      </c>
      <c r="E7570" t="s">
        <v>29</v>
      </c>
      <c r="F7570" t="s">
        <v>86</v>
      </c>
      <c r="G7570" s="1">
        <v>43878</v>
      </c>
      <c r="H7570" t="s">
        <v>59</v>
      </c>
      <c r="I7570" t="s">
        <v>67</v>
      </c>
      <c r="J7570" s="2" t="s">
        <v>24466</v>
      </c>
      <c r="K7570" t="s">
        <v>39</v>
      </c>
      <c r="L7570" t="s">
        <v>24467</v>
      </c>
      <c r="M7570" t="s">
        <v>143</v>
      </c>
      <c r="N7570" t="s">
        <v>33</v>
      </c>
      <c r="O7570" s="3">
        <v>45078.070474537039</v>
      </c>
      <c r="P7570" s="3">
        <v>45078.70380787037</v>
      </c>
      <c r="Q7570">
        <v>5</v>
      </c>
      <c r="R7570">
        <v>7569</v>
      </c>
      <c r="S7570" t="str">
        <f>PROPER(CustomerSupport[[#This Row],[Resolution]])</f>
        <v>Leg Research Opportunity Father Down Join Use.</v>
      </c>
      <c r="T7570" t="str">
        <f>TRIM(CustomerSupport[[#This Row],[Customer Name]])</f>
        <v>Cesar Brown</v>
      </c>
      <c r="U7570">
        <f>MONTH(CustomerSupport[[#This Row],[Date of Purchase]])</f>
        <v>2</v>
      </c>
      <c r="V7570" t="str">
        <f>TEXT('Working data'!G7570,"mmmm")</f>
        <v>February</v>
      </c>
      <c r="W7570">
        <f>YEAR(CustomerSupport[[#This Row],[Date of Purchase]])</f>
        <v>2020</v>
      </c>
      <c r="X7570">
        <f t="shared" si="118"/>
        <v>15.199999999953434</v>
      </c>
    </row>
    <row r="7571" spans="1:24" ht="14.25" customHeight="1" x14ac:dyDescent="0.4">
      <c r="A7571">
        <v>7570</v>
      </c>
      <c r="B7571" t="s">
        <v>24468</v>
      </c>
      <c r="C7571" t="s">
        <v>24469</v>
      </c>
      <c r="D7571">
        <v>55</v>
      </c>
      <c r="E7571" t="s">
        <v>29</v>
      </c>
      <c r="F7571" t="s">
        <v>202</v>
      </c>
      <c r="G7571" s="1">
        <v>44286</v>
      </c>
      <c r="H7571" t="s">
        <v>45</v>
      </c>
      <c r="I7571" t="s">
        <v>37</v>
      </c>
      <c r="J7571" s="2" t="s">
        <v>24470</v>
      </c>
      <c r="K7571" t="s">
        <v>62</v>
      </c>
      <c r="M7571" t="s">
        <v>89</v>
      </c>
      <c r="N7571" t="s">
        <v>83</v>
      </c>
      <c r="R7571">
        <v>7570</v>
      </c>
      <c r="S7571" t="str">
        <f>PROPER(CustomerSupport[[#This Row],[Resolution]])</f>
        <v/>
      </c>
      <c r="T7571" t="str">
        <f>TRIM(CustomerSupport[[#This Row],[Customer Name]])</f>
        <v>Stephanie Fleming</v>
      </c>
      <c r="U7571">
        <f>MONTH(CustomerSupport[[#This Row],[Date of Purchase]])</f>
        <v>3</v>
      </c>
      <c r="V7571" t="str">
        <f>TEXT('Working data'!G7571,"mmmm")</f>
        <v>March</v>
      </c>
      <c r="W7571">
        <f>YEAR(CustomerSupport[[#This Row],[Date of Purchase]])</f>
        <v>2021</v>
      </c>
      <c r="X7571" t="str">
        <f t="shared" si="118"/>
        <v/>
      </c>
    </row>
    <row r="7572" spans="1:24" ht="14.25" customHeight="1" x14ac:dyDescent="0.4">
      <c r="A7572">
        <v>7571</v>
      </c>
      <c r="B7572" t="s">
        <v>24471</v>
      </c>
      <c r="C7572" t="s">
        <v>24472</v>
      </c>
      <c r="D7572">
        <v>51</v>
      </c>
      <c r="E7572" t="s">
        <v>29</v>
      </c>
      <c r="F7572" t="s">
        <v>81</v>
      </c>
      <c r="G7572" s="1">
        <v>44107</v>
      </c>
      <c r="H7572" t="s">
        <v>21</v>
      </c>
      <c r="I7572" t="s">
        <v>150</v>
      </c>
      <c r="J7572" t="s">
        <v>5901</v>
      </c>
      <c r="K7572" t="s">
        <v>24</v>
      </c>
      <c r="M7572" t="s">
        <v>143</v>
      </c>
      <c r="N7572" t="s">
        <v>26</v>
      </c>
      <c r="O7572" s="3">
        <v>45078.437175925923</v>
      </c>
      <c r="R7572">
        <v>7571</v>
      </c>
      <c r="S7572" t="str">
        <f>PROPER(CustomerSupport[[#This Row],[Resolution]])</f>
        <v/>
      </c>
      <c r="T7572" t="str">
        <f>TRIM(CustomerSupport[[#This Row],[Customer Name]])</f>
        <v>Mrs. Felicia Kelley DDS</v>
      </c>
      <c r="U7572">
        <f>MONTH(CustomerSupport[[#This Row],[Date of Purchase]])</f>
        <v>10</v>
      </c>
      <c r="V7572" t="str">
        <f>TEXT('Working data'!G7572,"mmmm")</f>
        <v>October</v>
      </c>
      <c r="W7572">
        <f>YEAR(CustomerSupport[[#This Row],[Date of Purchase]])</f>
        <v>2020</v>
      </c>
      <c r="X7572" t="str">
        <f t="shared" si="118"/>
        <v/>
      </c>
    </row>
    <row r="7573" spans="1:24" ht="14.25" customHeight="1" x14ac:dyDescent="0.4">
      <c r="A7573">
        <v>7572</v>
      </c>
      <c r="B7573" t="s">
        <v>24473</v>
      </c>
      <c r="C7573" t="s">
        <v>24474</v>
      </c>
      <c r="D7573">
        <v>42</v>
      </c>
      <c r="E7573" t="s">
        <v>19</v>
      </c>
      <c r="F7573" t="s">
        <v>249</v>
      </c>
      <c r="G7573" s="1">
        <v>44381</v>
      </c>
      <c r="H7573" t="s">
        <v>67</v>
      </c>
      <c r="I7573" t="s">
        <v>150</v>
      </c>
      <c r="J7573" s="2" t="s">
        <v>24475</v>
      </c>
      <c r="K7573" t="s">
        <v>62</v>
      </c>
      <c r="M7573" t="s">
        <v>25</v>
      </c>
      <c r="N7573" t="s">
        <v>33</v>
      </c>
      <c r="R7573">
        <v>7572</v>
      </c>
      <c r="S7573" t="str">
        <f>PROPER(CustomerSupport[[#This Row],[Resolution]])</f>
        <v/>
      </c>
      <c r="T7573" t="str">
        <f>TRIM(CustomerSupport[[#This Row],[Customer Name]])</f>
        <v>Kenneth Norris</v>
      </c>
      <c r="U7573">
        <f>MONTH(CustomerSupport[[#This Row],[Date of Purchase]])</f>
        <v>7</v>
      </c>
      <c r="V7573" t="str">
        <f>TEXT('Working data'!G7573,"mmmm")</f>
        <v>July</v>
      </c>
      <c r="W7573">
        <f>YEAR(CustomerSupport[[#This Row],[Date of Purchase]])</f>
        <v>2021</v>
      </c>
      <c r="X7573" t="str">
        <f t="shared" si="118"/>
        <v/>
      </c>
    </row>
    <row r="7574" spans="1:24" ht="14.25" customHeight="1" x14ac:dyDescent="0.4">
      <c r="A7574">
        <v>7573</v>
      </c>
      <c r="B7574" t="s">
        <v>24476</v>
      </c>
      <c r="C7574" t="s">
        <v>24477</v>
      </c>
      <c r="D7574">
        <v>54</v>
      </c>
      <c r="E7574" t="s">
        <v>29</v>
      </c>
      <c r="F7574" t="s">
        <v>655</v>
      </c>
      <c r="G7574" s="1">
        <v>44052</v>
      </c>
      <c r="H7574" t="s">
        <v>59</v>
      </c>
      <c r="I7574" t="s">
        <v>52</v>
      </c>
      <c r="J7574" s="2" t="s">
        <v>24478</v>
      </c>
      <c r="K7574" t="s">
        <v>39</v>
      </c>
      <c r="L7574" t="s">
        <v>24479</v>
      </c>
      <c r="M7574" t="s">
        <v>89</v>
      </c>
      <c r="N7574" t="s">
        <v>55</v>
      </c>
      <c r="O7574" s="3">
        <v>45078.103877314818</v>
      </c>
      <c r="P7574" s="3">
        <v>45078.977488425924</v>
      </c>
      <c r="Q7574">
        <v>3</v>
      </c>
      <c r="R7574">
        <v>7573</v>
      </c>
      <c r="S7574" t="str">
        <f>PROPER(CustomerSupport[[#This Row],[Resolution]])</f>
        <v>Middle Why Have.</v>
      </c>
      <c r="T7574" t="str">
        <f>TRIM(CustomerSupport[[#This Row],[Customer Name]])</f>
        <v>Ashley Ball</v>
      </c>
      <c r="U7574">
        <f>MONTH(CustomerSupport[[#This Row],[Date of Purchase]])</f>
        <v>8</v>
      </c>
      <c r="V7574" t="str">
        <f>TEXT('Working data'!G7574,"mmmm")</f>
        <v>August</v>
      </c>
      <c r="W7574">
        <f>YEAR(CustomerSupport[[#This Row],[Date of Purchase]])</f>
        <v>2020</v>
      </c>
      <c r="X7574">
        <f t="shared" si="118"/>
        <v>20.966666666558012</v>
      </c>
    </row>
    <row r="7575" spans="1:24" ht="14.25" customHeight="1" x14ac:dyDescent="0.4">
      <c r="A7575">
        <v>7574</v>
      </c>
      <c r="B7575" t="s">
        <v>16492</v>
      </c>
      <c r="C7575" t="s">
        <v>23576</v>
      </c>
      <c r="D7575">
        <v>48</v>
      </c>
      <c r="E7575" t="s">
        <v>29</v>
      </c>
      <c r="F7575" t="s">
        <v>71</v>
      </c>
      <c r="G7575" s="1">
        <v>44052</v>
      </c>
      <c r="H7575" t="s">
        <v>21</v>
      </c>
      <c r="I7575" t="s">
        <v>46</v>
      </c>
      <c r="J7575" s="2" t="s">
        <v>24480</v>
      </c>
      <c r="K7575" t="s">
        <v>24</v>
      </c>
      <c r="M7575" t="s">
        <v>41</v>
      </c>
      <c r="N7575" t="s">
        <v>83</v>
      </c>
      <c r="O7575" s="3">
        <v>45078.469861111109</v>
      </c>
      <c r="R7575">
        <v>7574</v>
      </c>
      <c r="S7575" t="str">
        <f>PROPER(CustomerSupport[[#This Row],[Resolution]])</f>
        <v/>
      </c>
      <c r="T7575" t="str">
        <f>TRIM(CustomerSupport[[#This Row],[Customer Name]])</f>
        <v>Robert Jones</v>
      </c>
      <c r="U7575">
        <f>MONTH(CustomerSupport[[#This Row],[Date of Purchase]])</f>
        <v>8</v>
      </c>
      <c r="V7575" t="str">
        <f>TEXT('Working data'!G7575,"mmmm")</f>
        <v>August</v>
      </c>
      <c r="W7575">
        <f>YEAR(CustomerSupport[[#This Row],[Date of Purchase]])</f>
        <v>2020</v>
      </c>
      <c r="X7575" t="str">
        <f t="shared" si="118"/>
        <v/>
      </c>
    </row>
    <row r="7576" spans="1:24" ht="14.25" customHeight="1" x14ac:dyDescent="0.4">
      <c r="A7576">
        <v>7575</v>
      </c>
      <c r="B7576" t="s">
        <v>24481</v>
      </c>
      <c r="C7576" t="s">
        <v>24482</v>
      </c>
      <c r="D7576">
        <v>33</v>
      </c>
      <c r="E7576" t="s">
        <v>29</v>
      </c>
      <c r="F7576" t="s">
        <v>207</v>
      </c>
      <c r="G7576" s="1">
        <v>44038</v>
      </c>
      <c r="H7576" t="s">
        <v>67</v>
      </c>
      <c r="I7576" t="s">
        <v>72</v>
      </c>
      <c r="J7576" s="2" t="s">
        <v>24483</v>
      </c>
      <c r="K7576" t="s">
        <v>62</v>
      </c>
      <c r="M7576" t="s">
        <v>143</v>
      </c>
      <c r="N7576" t="s">
        <v>83</v>
      </c>
      <c r="R7576">
        <v>7575</v>
      </c>
      <c r="S7576" t="str">
        <f>PROPER(CustomerSupport[[#This Row],[Resolution]])</f>
        <v/>
      </c>
      <c r="T7576" t="str">
        <f>TRIM(CustomerSupport[[#This Row],[Customer Name]])</f>
        <v>Cynthia Conrad</v>
      </c>
      <c r="U7576">
        <f>MONTH(CustomerSupport[[#This Row],[Date of Purchase]])</f>
        <v>7</v>
      </c>
      <c r="V7576" t="str">
        <f>TEXT('Working data'!G7576,"mmmm")</f>
        <v>July</v>
      </c>
      <c r="W7576">
        <f>YEAR(CustomerSupport[[#This Row],[Date of Purchase]])</f>
        <v>2020</v>
      </c>
      <c r="X7576" t="str">
        <f t="shared" si="118"/>
        <v/>
      </c>
    </row>
    <row r="7577" spans="1:24" ht="14.25" customHeight="1" x14ac:dyDescent="0.4">
      <c r="A7577">
        <v>7576</v>
      </c>
      <c r="B7577" t="s">
        <v>24484</v>
      </c>
      <c r="C7577" t="s">
        <v>24485</v>
      </c>
      <c r="D7577">
        <v>62</v>
      </c>
      <c r="E7577" t="s">
        <v>29</v>
      </c>
      <c r="F7577" t="s">
        <v>242</v>
      </c>
      <c r="G7577" s="1">
        <v>44497</v>
      </c>
      <c r="H7577" t="s">
        <v>66</v>
      </c>
      <c r="I7577" t="s">
        <v>52</v>
      </c>
      <c r="J7577" s="2" t="s">
        <v>24486</v>
      </c>
      <c r="K7577" t="s">
        <v>62</v>
      </c>
      <c r="M7577" t="s">
        <v>41</v>
      </c>
      <c r="N7577" t="s">
        <v>83</v>
      </c>
      <c r="R7577">
        <v>7576</v>
      </c>
      <c r="S7577" t="str">
        <f>PROPER(CustomerSupport[[#This Row],[Resolution]])</f>
        <v/>
      </c>
      <c r="T7577" t="str">
        <f>TRIM(CustomerSupport[[#This Row],[Customer Name]])</f>
        <v>Cory Sutton</v>
      </c>
      <c r="U7577">
        <f>MONTH(CustomerSupport[[#This Row],[Date of Purchase]])</f>
        <v>10</v>
      </c>
      <c r="V7577" t="str">
        <f>TEXT('Working data'!G7577,"mmmm")</f>
        <v>October</v>
      </c>
      <c r="W7577">
        <f>YEAR(CustomerSupport[[#This Row],[Date of Purchase]])</f>
        <v>2021</v>
      </c>
      <c r="X7577" t="str">
        <f t="shared" si="118"/>
        <v/>
      </c>
    </row>
    <row r="7578" spans="1:24" ht="14.25" customHeight="1" x14ac:dyDescent="0.4">
      <c r="A7578">
        <v>7577</v>
      </c>
      <c r="B7578" t="s">
        <v>24487</v>
      </c>
      <c r="C7578" t="s">
        <v>24488</v>
      </c>
      <c r="D7578">
        <v>64</v>
      </c>
      <c r="E7578" t="s">
        <v>58</v>
      </c>
      <c r="F7578" t="s">
        <v>51</v>
      </c>
      <c r="G7578" s="1">
        <v>44502</v>
      </c>
      <c r="H7578" t="s">
        <v>45</v>
      </c>
      <c r="I7578" t="s">
        <v>37</v>
      </c>
      <c r="J7578" t="s">
        <v>24489</v>
      </c>
      <c r="K7578" t="s">
        <v>39</v>
      </c>
      <c r="L7578" t="s">
        <v>24490</v>
      </c>
      <c r="M7578" t="s">
        <v>25</v>
      </c>
      <c r="N7578" t="s">
        <v>55</v>
      </c>
      <c r="O7578" s="3">
        <v>45078.550451388888</v>
      </c>
      <c r="P7578" s="3">
        <v>45078.510868055557</v>
      </c>
      <c r="Q7578">
        <v>2</v>
      </c>
      <c r="R7578">
        <v>7577</v>
      </c>
      <c r="S7578" t="str">
        <f>PROPER(CustomerSupport[[#This Row],[Resolution]])</f>
        <v>State Go Health Above Opportunity Everything.</v>
      </c>
      <c r="T7578" t="str">
        <f>TRIM(CustomerSupport[[#This Row],[Customer Name]])</f>
        <v>Vanessa Cochran</v>
      </c>
      <c r="U7578">
        <f>MONTH(CustomerSupport[[#This Row],[Date of Purchase]])</f>
        <v>11</v>
      </c>
      <c r="V7578" t="str">
        <f>TEXT('Working data'!G7578,"mmmm")</f>
        <v>November</v>
      </c>
      <c r="W7578">
        <f>YEAR(CustomerSupport[[#This Row],[Date of Purchase]])</f>
        <v>2021</v>
      </c>
      <c r="X7578">
        <f t="shared" si="118"/>
        <v>-0.94999999995343387</v>
      </c>
    </row>
    <row r="7579" spans="1:24" ht="14.25" customHeight="1" x14ac:dyDescent="0.4">
      <c r="A7579">
        <v>7578</v>
      </c>
      <c r="B7579" t="s">
        <v>24491</v>
      </c>
      <c r="C7579" t="s">
        <v>24492</v>
      </c>
      <c r="D7579">
        <v>65</v>
      </c>
      <c r="E7579" t="s">
        <v>58</v>
      </c>
      <c r="F7579" t="s">
        <v>65</v>
      </c>
      <c r="G7579" s="1">
        <v>44415</v>
      </c>
      <c r="H7579" t="s">
        <v>21</v>
      </c>
      <c r="I7579" t="s">
        <v>37</v>
      </c>
      <c r="J7579" t="s">
        <v>791</v>
      </c>
      <c r="K7579" t="s">
        <v>62</v>
      </c>
      <c r="M7579" t="s">
        <v>89</v>
      </c>
      <c r="N7579" t="s">
        <v>26</v>
      </c>
      <c r="R7579">
        <v>7578</v>
      </c>
      <c r="S7579" t="str">
        <f>PROPER(CustomerSupport[[#This Row],[Resolution]])</f>
        <v/>
      </c>
      <c r="T7579" t="str">
        <f>TRIM(CustomerSupport[[#This Row],[Customer Name]])</f>
        <v>Joshua Sullivan</v>
      </c>
      <c r="U7579">
        <f>MONTH(CustomerSupport[[#This Row],[Date of Purchase]])</f>
        <v>8</v>
      </c>
      <c r="V7579" t="str">
        <f>TEXT('Working data'!G7579,"mmmm")</f>
        <v>August</v>
      </c>
      <c r="W7579">
        <f>YEAR(CustomerSupport[[#This Row],[Date of Purchase]])</f>
        <v>2021</v>
      </c>
      <c r="X7579" t="str">
        <f t="shared" si="118"/>
        <v/>
      </c>
    </row>
    <row r="7580" spans="1:24" ht="14.25" customHeight="1" x14ac:dyDescent="0.4">
      <c r="A7580">
        <v>7579</v>
      </c>
      <c r="B7580" t="s">
        <v>24493</v>
      </c>
      <c r="C7580" t="s">
        <v>24494</v>
      </c>
      <c r="D7580">
        <v>37</v>
      </c>
      <c r="E7580" t="s">
        <v>19</v>
      </c>
      <c r="F7580" t="s">
        <v>98</v>
      </c>
      <c r="G7580" s="1">
        <v>44551</v>
      </c>
      <c r="H7580" t="s">
        <v>66</v>
      </c>
      <c r="I7580" t="s">
        <v>31</v>
      </c>
      <c r="J7580" s="2" t="s">
        <v>24495</v>
      </c>
      <c r="K7580" t="s">
        <v>62</v>
      </c>
      <c r="M7580" t="s">
        <v>143</v>
      </c>
      <c r="N7580" t="s">
        <v>83</v>
      </c>
      <c r="R7580">
        <v>7579</v>
      </c>
      <c r="S7580" t="str">
        <f>PROPER(CustomerSupport[[#This Row],[Resolution]])</f>
        <v/>
      </c>
      <c r="T7580" t="str">
        <f>TRIM(CustomerSupport[[#This Row],[Customer Name]])</f>
        <v>Elizabeth Robinson</v>
      </c>
      <c r="U7580">
        <f>MONTH(CustomerSupport[[#This Row],[Date of Purchase]])</f>
        <v>12</v>
      </c>
      <c r="V7580" t="str">
        <f>TEXT('Working data'!G7580,"mmmm")</f>
        <v>December</v>
      </c>
      <c r="W7580">
        <f>YEAR(CustomerSupport[[#This Row],[Date of Purchase]])</f>
        <v>2021</v>
      </c>
      <c r="X7580" t="str">
        <f t="shared" si="118"/>
        <v/>
      </c>
    </row>
    <row r="7581" spans="1:24" ht="14.25" customHeight="1" x14ac:dyDescent="0.4">
      <c r="A7581">
        <v>7580</v>
      </c>
      <c r="B7581" t="s">
        <v>24496</v>
      </c>
      <c r="C7581" t="s">
        <v>24497</v>
      </c>
      <c r="D7581">
        <v>19</v>
      </c>
      <c r="E7581" t="s">
        <v>29</v>
      </c>
      <c r="F7581" t="s">
        <v>211</v>
      </c>
      <c r="G7581" s="1">
        <v>44449</v>
      </c>
      <c r="H7581" t="s">
        <v>59</v>
      </c>
      <c r="I7581" t="s">
        <v>93</v>
      </c>
      <c r="J7581" s="2" t="s">
        <v>24498</v>
      </c>
      <c r="K7581" t="s">
        <v>24</v>
      </c>
      <c r="M7581" t="s">
        <v>25</v>
      </c>
      <c r="N7581" t="s">
        <v>83</v>
      </c>
      <c r="O7581" s="3">
        <v>45078.9296412037</v>
      </c>
      <c r="R7581">
        <v>7580</v>
      </c>
      <c r="S7581" t="str">
        <f>PROPER(CustomerSupport[[#This Row],[Resolution]])</f>
        <v/>
      </c>
      <c r="T7581" t="str">
        <f>TRIM(CustomerSupport[[#This Row],[Customer Name]])</f>
        <v>Sherry Khan</v>
      </c>
      <c r="U7581">
        <f>MONTH(CustomerSupport[[#This Row],[Date of Purchase]])</f>
        <v>9</v>
      </c>
      <c r="V7581" t="str">
        <f>TEXT('Working data'!G7581,"mmmm")</f>
        <v>September</v>
      </c>
      <c r="W7581">
        <f>YEAR(CustomerSupport[[#This Row],[Date of Purchase]])</f>
        <v>2021</v>
      </c>
      <c r="X7581" t="str">
        <f t="shared" si="118"/>
        <v/>
      </c>
    </row>
    <row r="7582" spans="1:24" ht="14.25" customHeight="1" x14ac:dyDescent="0.4">
      <c r="A7582">
        <v>7581</v>
      </c>
      <c r="B7582" t="s">
        <v>24499</v>
      </c>
      <c r="C7582" t="s">
        <v>24500</v>
      </c>
      <c r="D7582">
        <v>37</v>
      </c>
      <c r="E7582" t="s">
        <v>19</v>
      </c>
      <c r="F7582" t="s">
        <v>112</v>
      </c>
      <c r="G7582" s="1">
        <v>44461</v>
      </c>
      <c r="H7582" t="s">
        <v>67</v>
      </c>
      <c r="I7582" t="s">
        <v>72</v>
      </c>
      <c r="J7582" s="2" t="s">
        <v>24501</v>
      </c>
      <c r="K7582" t="s">
        <v>39</v>
      </c>
      <c r="L7582" t="s">
        <v>24502</v>
      </c>
      <c r="M7582" t="s">
        <v>41</v>
      </c>
      <c r="N7582" t="s">
        <v>33</v>
      </c>
      <c r="O7582" s="3">
        <v>45078.858831018515</v>
      </c>
      <c r="P7582" s="3">
        <v>45078.208831018521</v>
      </c>
      <c r="Q7582">
        <v>2</v>
      </c>
      <c r="R7582">
        <v>7581</v>
      </c>
      <c r="S7582" t="str">
        <f>PROPER(CustomerSupport[[#This Row],[Resolution]])</f>
        <v>Box Study Pick Here Summer Generation Woman.</v>
      </c>
      <c r="T7582" t="str">
        <f>TRIM(CustomerSupport[[#This Row],[Customer Name]])</f>
        <v>Angela Tanner</v>
      </c>
      <c r="U7582">
        <f>MONTH(CustomerSupport[[#This Row],[Date of Purchase]])</f>
        <v>9</v>
      </c>
      <c r="V7582" t="str">
        <f>TEXT('Working data'!G7582,"mmmm")</f>
        <v>September</v>
      </c>
      <c r="W7582">
        <f>YEAR(CustomerSupport[[#This Row],[Date of Purchase]])</f>
        <v>2021</v>
      </c>
      <c r="X7582">
        <f t="shared" si="118"/>
        <v>-15.599999999860302</v>
      </c>
    </row>
    <row r="7583" spans="1:24" ht="14.25" customHeight="1" x14ac:dyDescent="0.4">
      <c r="A7583">
        <v>7582</v>
      </c>
      <c r="B7583" t="s">
        <v>24503</v>
      </c>
      <c r="C7583" t="s">
        <v>24504</v>
      </c>
      <c r="D7583">
        <v>68</v>
      </c>
      <c r="E7583" t="s">
        <v>29</v>
      </c>
      <c r="F7583" t="s">
        <v>223</v>
      </c>
      <c r="G7583" s="1">
        <v>43886</v>
      </c>
      <c r="H7583" t="s">
        <v>21</v>
      </c>
      <c r="I7583" t="s">
        <v>67</v>
      </c>
      <c r="J7583" t="s">
        <v>24505</v>
      </c>
      <c r="K7583" t="s">
        <v>39</v>
      </c>
      <c r="L7583" t="s">
        <v>24506</v>
      </c>
      <c r="M7583" t="s">
        <v>89</v>
      </c>
      <c r="N7583" t="s">
        <v>55</v>
      </c>
      <c r="O7583" s="3">
        <v>45078.886620370373</v>
      </c>
      <c r="P7583" s="3">
        <v>45078.338703703703</v>
      </c>
      <c r="Q7583">
        <v>2</v>
      </c>
      <c r="R7583">
        <v>7582</v>
      </c>
      <c r="S7583" t="str">
        <f>PROPER(CustomerSupport[[#This Row],[Resolution]])</f>
        <v>Technology Note Relationship Challenge Within Blue.</v>
      </c>
      <c r="T7583" t="str">
        <f>TRIM(CustomerSupport[[#This Row],[Customer Name]])</f>
        <v>Gabriel Conner</v>
      </c>
      <c r="U7583">
        <f>MONTH(CustomerSupport[[#This Row],[Date of Purchase]])</f>
        <v>2</v>
      </c>
      <c r="V7583" t="str">
        <f>TEXT('Working data'!G7583,"mmmm")</f>
        <v>February</v>
      </c>
      <c r="W7583">
        <f>YEAR(CustomerSupport[[#This Row],[Date of Purchase]])</f>
        <v>2020</v>
      </c>
      <c r="X7583">
        <f t="shared" si="118"/>
        <v>-13.150000000081491</v>
      </c>
    </row>
    <row r="7584" spans="1:24" ht="14.25" customHeight="1" x14ac:dyDescent="0.4">
      <c r="A7584">
        <v>7583</v>
      </c>
      <c r="B7584" t="s">
        <v>24507</v>
      </c>
      <c r="C7584" t="s">
        <v>24508</v>
      </c>
      <c r="D7584">
        <v>43</v>
      </c>
      <c r="E7584" t="s">
        <v>58</v>
      </c>
      <c r="F7584" t="s">
        <v>286</v>
      </c>
      <c r="G7584" s="1">
        <v>43884</v>
      </c>
      <c r="H7584" t="s">
        <v>21</v>
      </c>
      <c r="I7584" t="s">
        <v>99</v>
      </c>
      <c r="J7584" s="2" t="s">
        <v>24509</v>
      </c>
      <c r="K7584" t="s">
        <v>24</v>
      </c>
      <c r="M7584" t="s">
        <v>25</v>
      </c>
      <c r="N7584" t="s">
        <v>33</v>
      </c>
      <c r="O7584" s="3">
        <v>45078.044976851852</v>
      </c>
      <c r="R7584">
        <v>7583</v>
      </c>
      <c r="S7584" t="str">
        <f>PROPER(CustomerSupport[[#This Row],[Resolution]])</f>
        <v/>
      </c>
      <c r="T7584" t="str">
        <f>TRIM(CustomerSupport[[#This Row],[Customer Name]])</f>
        <v>Kristen Alvarez</v>
      </c>
      <c r="U7584">
        <f>MONTH(CustomerSupport[[#This Row],[Date of Purchase]])</f>
        <v>2</v>
      </c>
      <c r="V7584" t="str">
        <f>TEXT('Working data'!G7584,"mmmm")</f>
        <v>February</v>
      </c>
      <c r="W7584">
        <f>YEAR(CustomerSupport[[#This Row],[Date of Purchase]])</f>
        <v>2020</v>
      </c>
      <c r="X7584" t="str">
        <f t="shared" si="118"/>
        <v/>
      </c>
    </row>
    <row r="7585" spans="1:24" ht="14.25" customHeight="1" x14ac:dyDescent="0.4">
      <c r="A7585">
        <v>7584</v>
      </c>
      <c r="B7585" t="s">
        <v>661</v>
      </c>
      <c r="C7585" t="s">
        <v>24510</v>
      </c>
      <c r="D7585">
        <v>45</v>
      </c>
      <c r="E7585" t="s">
        <v>19</v>
      </c>
      <c r="F7585" t="s">
        <v>36</v>
      </c>
      <c r="G7585" s="1">
        <v>44265</v>
      </c>
      <c r="H7585" t="s">
        <v>67</v>
      </c>
      <c r="I7585" t="s">
        <v>150</v>
      </c>
      <c r="J7585" s="2" t="s">
        <v>24511</v>
      </c>
      <c r="K7585" t="s">
        <v>39</v>
      </c>
      <c r="L7585" t="s">
        <v>24512</v>
      </c>
      <c r="M7585" t="s">
        <v>25</v>
      </c>
      <c r="N7585" t="s">
        <v>33</v>
      </c>
      <c r="O7585" s="3">
        <v>45078.354722222219</v>
      </c>
      <c r="P7585" s="3">
        <v>45078.243611111109</v>
      </c>
      <c r="Q7585">
        <v>2</v>
      </c>
      <c r="R7585">
        <v>7584</v>
      </c>
      <c r="S7585" t="str">
        <f>PROPER(CustomerSupport[[#This Row],[Resolution]])</f>
        <v>Drive Right Individual Society At Health Car.</v>
      </c>
      <c r="T7585" t="str">
        <f>TRIM(CustomerSupport[[#This Row],[Customer Name]])</f>
        <v>Sara Jones</v>
      </c>
      <c r="U7585">
        <f>MONTH(CustomerSupport[[#This Row],[Date of Purchase]])</f>
        <v>3</v>
      </c>
      <c r="V7585" t="str">
        <f>TEXT('Working data'!G7585,"mmmm")</f>
        <v>March</v>
      </c>
      <c r="W7585">
        <f>YEAR(CustomerSupport[[#This Row],[Date of Purchase]])</f>
        <v>2021</v>
      </c>
      <c r="X7585">
        <f t="shared" si="118"/>
        <v>-2.6666666666278616</v>
      </c>
    </row>
    <row r="7586" spans="1:24" ht="14.25" customHeight="1" x14ac:dyDescent="0.4">
      <c r="A7586">
        <v>7585</v>
      </c>
      <c r="B7586" t="s">
        <v>14155</v>
      </c>
      <c r="C7586" t="s">
        <v>24513</v>
      </c>
      <c r="D7586">
        <v>25</v>
      </c>
      <c r="E7586" t="s">
        <v>19</v>
      </c>
      <c r="F7586" t="s">
        <v>339</v>
      </c>
      <c r="G7586" s="1">
        <v>43929</v>
      </c>
      <c r="H7586" t="s">
        <v>66</v>
      </c>
      <c r="I7586" t="s">
        <v>31</v>
      </c>
      <c r="J7586" s="2" t="s">
        <v>24514</v>
      </c>
      <c r="K7586" t="s">
        <v>62</v>
      </c>
      <c r="M7586" t="s">
        <v>25</v>
      </c>
      <c r="N7586" t="s">
        <v>33</v>
      </c>
      <c r="R7586">
        <v>7585</v>
      </c>
      <c r="S7586" t="str">
        <f>PROPER(CustomerSupport[[#This Row],[Resolution]])</f>
        <v/>
      </c>
      <c r="T7586" t="str">
        <f>TRIM(CustomerSupport[[#This Row],[Customer Name]])</f>
        <v>David Rivera</v>
      </c>
      <c r="U7586">
        <f>MONTH(CustomerSupport[[#This Row],[Date of Purchase]])</f>
        <v>4</v>
      </c>
      <c r="V7586" t="str">
        <f>TEXT('Working data'!G7586,"mmmm")</f>
        <v>April</v>
      </c>
      <c r="W7586">
        <f>YEAR(CustomerSupport[[#This Row],[Date of Purchase]])</f>
        <v>2020</v>
      </c>
      <c r="X7586" t="str">
        <f t="shared" si="118"/>
        <v/>
      </c>
    </row>
    <row r="7587" spans="1:24" ht="14.25" customHeight="1" x14ac:dyDescent="0.4">
      <c r="A7587">
        <v>7586</v>
      </c>
      <c r="B7587" t="s">
        <v>24515</v>
      </c>
      <c r="C7587" t="s">
        <v>13957</v>
      </c>
      <c r="D7587">
        <v>34</v>
      </c>
      <c r="E7587" t="s">
        <v>58</v>
      </c>
      <c r="F7587" t="s">
        <v>125</v>
      </c>
      <c r="G7587" s="1">
        <v>43869</v>
      </c>
      <c r="H7587" t="s">
        <v>67</v>
      </c>
      <c r="I7587" t="s">
        <v>99</v>
      </c>
      <c r="J7587" s="2" t="s">
        <v>24516</v>
      </c>
      <c r="K7587" t="s">
        <v>39</v>
      </c>
      <c r="L7587" t="s">
        <v>24517</v>
      </c>
      <c r="M7587" t="s">
        <v>89</v>
      </c>
      <c r="N7587" t="s">
        <v>83</v>
      </c>
      <c r="O7587" s="3">
        <v>45078.310312499998</v>
      </c>
      <c r="P7587" s="3">
        <v>45078.247118055559</v>
      </c>
      <c r="Q7587">
        <v>5</v>
      </c>
      <c r="R7587">
        <v>7586</v>
      </c>
      <c r="S7587" t="str">
        <f>PROPER(CustomerSupport[[#This Row],[Resolution]])</f>
        <v>Oil Professor Later.</v>
      </c>
      <c r="T7587" t="str">
        <f>TRIM(CustomerSupport[[#This Row],[Customer Name]])</f>
        <v>Lisa Cox</v>
      </c>
      <c r="U7587">
        <f>MONTH(CustomerSupport[[#This Row],[Date of Purchase]])</f>
        <v>2</v>
      </c>
      <c r="V7587" t="str">
        <f>TEXT('Working data'!G7587,"mmmm")</f>
        <v>February</v>
      </c>
      <c r="W7587">
        <f>YEAR(CustomerSupport[[#This Row],[Date of Purchase]])</f>
        <v>2020</v>
      </c>
      <c r="X7587">
        <f t="shared" si="118"/>
        <v>-1.5166666665463708</v>
      </c>
    </row>
    <row r="7588" spans="1:24" ht="14.25" customHeight="1" x14ac:dyDescent="0.4">
      <c r="A7588">
        <v>7587</v>
      </c>
      <c r="B7588" t="s">
        <v>24518</v>
      </c>
      <c r="C7588" t="s">
        <v>24519</v>
      </c>
      <c r="D7588">
        <v>59</v>
      </c>
      <c r="E7588" t="s">
        <v>58</v>
      </c>
      <c r="F7588" t="s">
        <v>157</v>
      </c>
      <c r="G7588" s="1">
        <v>43934</v>
      </c>
      <c r="H7588" t="s">
        <v>59</v>
      </c>
      <c r="I7588" t="s">
        <v>52</v>
      </c>
      <c r="J7588" t="s">
        <v>24520</v>
      </c>
      <c r="K7588" t="s">
        <v>24</v>
      </c>
      <c r="M7588" t="s">
        <v>41</v>
      </c>
      <c r="N7588" t="s">
        <v>83</v>
      </c>
      <c r="O7588" s="3">
        <v>45079.020752314813</v>
      </c>
      <c r="R7588">
        <v>7587</v>
      </c>
      <c r="S7588" t="str">
        <f>PROPER(CustomerSupport[[#This Row],[Resolution]])</f>
        <v/>
      </c>
      <c r="T7588" t="str">
        <f>TRIM(CustomerSupport[[#This Row],[Customer Name]])</f>
        <v>Denise Lopez</v>
      </c>
      <c r="U7588">
        <f>MONTH(CustomerSupport[[#This Row],[Date of Purchase]])</f>
        <v>4</v>
      </c>
      <c r="V7588" t="str">
        <f>TEXT('Working data'!G7588,"mmmm")</f>
        <v>April</v>
      </c>
      <c r="W7588">
        <f>YEAR(CustomerSupport[[#This Row],[Date of Purchase]])</f>
        <v>2020</v>
      </c>
      <c r="X7588" t="str">
        <f t="shared" si="118"/>
        <v/>
      </c>
    </row>
    <row r="7589" spans="1:24" ht="14.25" customHeight="1" x14ac:dyDescent="0.4">
      <c r="A7589">
        <v>7588</v>
      </c>
      <c r="B7589" t="s">
        <v>24521</v>
      </c>
      <c r="C7589" t="s">
        <v>24522</v>
      </c>
      <c r="D7589">
        <v>51</v>
      </c>
      <c r="E7589" t="s">
        <v>29</v>
      </c>
      <c r="F7589" t="s">
        <v>129</v>
      </c>
      <c r="G7589" s="1">
        <v>44504</v>
      </c>
      <c r="H7589" t="s">
        <v>66</v>
      </c>
      <c r="I7589" t="s">
        <v>77</v>
      </c>
      <c r="J7589" s="2" t="s">
        <v>24523</v>
      </c>
      <c r="K7589" t="s">
        <v>24</v>
      </c>
      <c r="M7589" t="s">
        <v>41</v>
      </c>
      <c r="N7589" t="s">
        <v>55</v>
      </c>
      <c r="O7589" s="3">
        <v>45078.968680555554</v>
      </c>
      <c r="R7589">
        <v>7588</v>
      </c>
      <c r="S7589" t="str">
        <f>PROPER(CustomerSupport[[#This Row],[Resolution]])</f>
        <v/>
      </c>
      <c r="T7589" t="str">
        <f>TRIM(CustomerSupport[[#This Row],[Customer Name]])</f>
        <v>Debbie Lin</v>
      </c>
      <c r="U7589">
        <f>MONTH(CustomerSupport[[#This Row],[Date of Purchase]])</f>
        <v>11</v>
      </c>
      <c r="V7589" t="str">
        <f>TEXT('Working data'!G7589,"mmmm")</f>
        <v>November</v>
      </c>
      <c r="W7589">
        <f>YEAR(CustomerSupport[[#This Row],[Date of Purchase]])</f>
        <v>2021</v>
      </c>
      <c r="X7589" t="str">
        <f t="shared" si="118"/>
        <v/>
      </c>
    </row>
    <row r="7590" spans="1:24" ht="14.25" customHeight="1" x14ac:dyDescent="0.4">
      <c r="A7590">
        <v>7589</v>
      </c>
      <c r="B7590" t="s">
        <v>24524</v>
      </c>
      <c r="C7590" t="s">
        <v>24525</v>
      </c>
      <c r="D7590">
        <v>69</v>
      </c>
      <c r="E7590" t="s">
        <v>58</v>
      </c>
      <c r="F7590" t="s">
        <v>202</v>
      </c>
      <c r="G7590" s="1">
        <v>44278</v>
      </c>
      <c r="H7590" t="s">
        <v>59</v>
      </c>
      <c r="I7590" t="s">
        <v>59</v>
      </c>
      <c r="J7590" s="2" t="s">
        <v>24526</v>
      </c>
      <c r="K7590" t="s">
        <v>39</v>
      </c>
      <c r="L7590" t="s">
        <v>24527</v>
      </c>
      <c r="M7590" t="s">
        <v>25</v>
      </c>
      <c r="N7590" t="s">
        <v>55</v>
      </c>
      <c r="O7590" s="3">
        <v>45078.42287037037</v>
      </c>
      <c r="P7590" s="3">
        <v>45078.861759259256</v>
      </c>
      <c r="Q7590">
        <v>1</v>
      </c>
      <c r="R7590">
        <v>7589</v>
      </c>
      <c r="S7590" t="str">
        <f>PROPER(CustomerSupport[[#This Row],[Resolution]])</f>
        <v>Want Project Stand.</v>
      </c>
      <c r="T7590" t="str">
        <f>TRIM(CustomerSupport[[#This Row],[Customer Name]])</f>
        <v>Jeremiah Jones</v>
      </c>
      <c r="U7590">
        <f>MONTH(CustomerSupport[[#This Row],[Date of Purchase]])</f>
        <v>3</v>
      </c>
      <c r="V7590" t="str">
        <f>TEXT('Working data'!G7590,"mmmm")</f>
        <v>March</v>
      </c>
      <c r="W7590">
        <f>YEAR(CustomerSupport[[#This Row],[Date of Purchase]])</f>
        <v>2021</v>
      </c>
      <c r="X7590">
        <f t="shared" si="118"/>
        <v>10.533333333267365</v>
      </c>
    </row>
    <row r="7591" spans="1:24" ht="14.25" customHeight="1" x14ac:dyDescent="0.4">
      <c r="A7591">
        <v>7590</v>
      </c>
      <c r="B7591" t="s">
        <v>24528</v>
      </c>
      <c r="C7591" t="s">
        <v>24529</v>
      </c>
      <c r="D7591">
        <v>60</v>
      </c>
      <c r="E7591" t="s">
        <v>19</v>
      </c>
      <c r="F7591" t="s">
        <v>103</v>
      </c>
      <c r="G7591" s="1">
        <v>44162</v>
      </c>
      <c r="H7591" t="s">
        <v>45</v>
      </c>
      <c r="I7591" t="s">
        <v>52</v>
      </c>
      <c r="J7591" s="2" t="s">
        <v>24530</v>
      </c>
      <c r="K7591" t="s">
        <v>24</v>
      </c>
      <c r="M7591" t="s">
        <v>25</v>
      </c>
      <c r="N7591" t="s">
        <v>83</v>
      </c>
      <c r="O7591" s="3">
        <v>45078.795104166667</v>
      </c>
      <c r="R7591">
        <v>7590</v>
      </c>
      <c r="S7591" t="str">
        <f>PROPER(CustomerSupport[[#This Row],[Resolution]])</f>
        <v/>
      </c>
      <c r="T7591" t="str">
        <f>TRIM(CustomerSupport[[#This Row],[Customer Name]])</f>
        <v>Arthur Mccullough</v>
      </c>
      <c r="U7591">
        <f>MONTH(CustomerSupport[[#This Row],[Date of Purchase]])</f>
        <v>11</v>
      </c>
      <c r="V7591" t="str">
        <f>TEXT('Working data'!G7591,"mmmm")</f>
        <v>November</v>
      </c>
      <c r="W7591">
        <f>YEAR(CustomerSupport[[#This Row],[Date of Purchase]])</f>
        <v>2020</v>
      </c>
      <c r="X7591" t="str">
        <f t="shared" si="118"/>
        <v/>
      </c>
    </row>
    <row r="7592" spans="1:24" ht="14.25" customHeight="1" x14ac:dyDescent="0.4">
      <c r="A7592">
        <v>7591</v>
      </c>
      <c r="B7592" t="s">
        <v>12718</v>
      </c>
      <c r="C7592" t="s">
        <v>24531</v>
      </c>
      <c r="D7592">
        <v>40</v>
      </c>
      <c r="E7592" t="s">
        <v>58</v>
      </c>
      <c r="F7592" t="s">
        <v>92</v>
      </c>
      <c r="G7592" s="1">
        <v>44455</v>
      </c>
      <c r="H7592" t="s">
        <v>59</v>
      </c>
      <c r="I7592" t="s">
        <v>22</v>
      </c>
      <c r="J7592" s="2" t="s">
        <v>24532</v>
      </c>
      <c r="K7592" t="s">
        <v>39</v>
      </c>
      <c r="L7592" t="s">
        <v>24533</v>
      </c>
      <c r="M7592" t="s">
        <v>89</v>
      </c>
      <c r="N7592" t="s">
        <v>83</v>
      </c>
      <c r="O7592" s="3">
        <v>45078.177766203706</v>
      </c>
      <c r="P7592" s="3">
        <v>45078.118738425925</v>
      </c>
      <c r="Q7592">
        <v>2</v>
      </c>
      <c r="R7592">
        <v>7591</v>
      </c>
      <c r="S7592" t="str">
        <f>PROPER(CustomerSupport[[#This Row],[Resolution]])</f>
        <v>Box Mission Themselves Person.</v>
      </c>
      <c r="T7592" t="str">
        <f>TRIM(CustomerSupport[[#This Row],[Customer Name]])</f>
        <v>Julia Garcia</v>
      </c>
      <c r="U7592">
        <f>MONTH(CustomerSupport[[#This Row],[Date of Purchase]])</f>
        <v>9</v>
      </c>
      <c r="V7592" t="str">
        <f>TEXT('Working data'!G7592,"mmmm")</f>
        <v>September</v>
      </c>
      <c r="W7592">
        <f>YEAR(CustomerSupport[[#This Row],[Date of Purchase]])</f>
        <v>2021</v>
      </c>
      <c r="X7592">
        <f t="shared" si="118"/>
        <v>-1.4166666667442769</v>
      </c>
    </row>
    <row r="7593" spans="1:24" ht="14.25" customHeight="1" x14ac:dyDescent="0.4">
      <c r="A7593">
        <v>7592</v>
      </c>
      <c r="B7593" t="s">
        <v>24534</v>
      </c>
      <c r="C7593" t="s">
        <v>24535</v>
      </c>
      <c r="D7593">
        <v>23</v>
      </c>
      <c r="E7593" t="s">
        <v>58</v>
      </c>
      <c r="F7593" t="s">
        <v>456</v>
      </c>
      <c r="G7593" s="1">
        <v>43877</v>
      </c>
      <c r="H7593" t="s">
        <v>45</v>
      </c>
      <c r="I7593" t="s">
        <v>93</v>
      </c>
      <c r="J7593" t="s">
        <v>24536</v>
      </c>
      <c r="K7593" t="s">
        <v>39</v>
      </c>
      <c r="L7593" t="s">
        <v>24537</v>
      </c>
      <c r="M7593" t="s">
        <v>25</v>
      </c>
      <c r="N7593" t="s">
        <v>83</v>
      </c>
      <c r="O7593" s="3">
        <v>45078.8125</v>
      </c>
      <c r="P7593" s="3">
        <v>45078.220138888886</v>
      </c>
      <c r="Q7593">
        <v>2</v>
      </c>
      <c r="R7593">
        <v>7592</v>
      </c>
      <c r="S7593" t="str">
        <f>PROPER(CustomerSupport[[#This Row],[Resolution]])</f>
        <v>Push Give Fight Wind Report.</v>
      </c>
      <c r="T7593" t="str">
        <f>TRIM(CustomerSupport[[#This Row],[Customer Name]])</f>
        <v>Sheila Buckley</v>
      </c>
      <c r="U7593">
        <f>MONTH(CustomerSupport[[#This Row],[Date of Purchase]])</f>
        <v>2</v>
      </c>
      <c r="V7593" t="str">
        <f>TEXT('Working data'!G7593,"mmmm")</f>
        <v>February</v>
      </c>
      <c r="W7593">
        <f>YEAR(CustomerSupport[[#This Row],[Date of Purchase]])</f>
        <v>2020</v>
      </c>
      <c r="X7593">
        <f t="shared" si="118"/>
        <v>-14.216666666732635</v>
      </c>
    </row>
    <row r="7594" spans="1:24" ht="14.25" customHeight="1" x14ac:dyDescent="0.4">
      <c r="A7594">
        <v>7593</v>
      </c>
      <c r="B7594" t="s">
        <v>24538</v>
      </c>
      <c r="C7594" t="s">
        <v>15832</v>
      </c>
      <c r="D7594">
        <v>52</v>
      </c>
      <c r="E7594" t="s">
        <v>19</v>
      </c>
      <c r="F7594" t="s">
        <v>397</v>
      </c>
      <c r="G7594" s="1">
        <v>44324</v>
      </c>
      <c r="H7594" t="s">
        <v>67</v>
      </c>
      <c r="I7594" t="s">
        <v>99</v>
      </c>
      <c r="J7594" s="2" t="s">
        <v>24539</v>
      </c>
      <c r="K7594" t="s">
        <v>62</v>
      </c>
      <c r="M7594" t="s">
        <v>41</v>
      </c>
      <c r="N7594" t="s">
        <v>83</v>
      </c>
      <c r="R7594">
        <v>7593</v>
      </c>
      <c r="S7594" t="str">
        <f>PROPER(CustomerSupport[[#This Row],[Resolution]])</f>
        <v/>
      </c>
      <c r="T7594" t="str">
        <f>TRIM(CustomerSupport[[#This Row],[Customer Name]])</f>
        <v>Eddie Walker</v>
      </c>
      <c r="U7594">
        <f>MONTH(CustomerSupport[[#This Row],[Date of Purchase]])</f>
        <v>5</v>
      </c>
      <c r="V7594" t="str">
        <f>TEXT('Working data'!G7594,"mmmm")</f>
        <v>May</v>
      </c>
      <c r="W7594">
        <f>YEAR(CustomerSupport[[#This Row],[Date of Purchase]])</f>
        <v>2021</v>
      </c>
      <c r="X7594" t="str">
        <f t="shared" si="118"/>
        <v/>
      </c>
    </row>
    <row r="7595" spans="1:24" ht="14.25" customHeight="1" x14ac:dyDescent="0.4">
      <c r="A7595">
        <v>7594</v>
      </c>
      <c r="B7595" t="s">
        <v>17263</v>
      </c>
      <c r="C7595" t="s">
        <v>24540</v>
      </c>
      <c r="D7595">
        <v>69</v>
      </c>
      <c r="E7595" t="s">
        <v>58</v>
      </c>
      <c r="F7595" t="s">
        <v>317</v>
      </c>
      <c r="G7595" s="1">
        <v>44137</v>
      </c>
      <c r="H7595" t="s">
        <v>67</v>
      </c>
      <c r="I7595" t="s">
        <v>141</v>
      </c>
      <c r="J7595" s="2" t="s">
        <v>24541</v>
      </c>
      <c r="K7595" t="s">
        <v>24</v>
      </c>
      <c r="M7595" t="s">
        <v>143</v>
      </c>
      <c r="N7595" t="s">
        <v>33</v>
      </c>
      <c r="O7595" s="3">
        <v>45078.529907407406</v>
      </c>
      <c r="R7595">
        <v>7594</v>
      </c>
      <c r="S7595" t="str">
        <f>PROPER(CustomerSupport[[#This Row],[Resolution]])</f>
        <v/>
      </c>
      <c r="T7595" t="str">
        <f>TRIM(CustomerSupport[[#This Row],[Customer Name]])</f>
        <v>Mark Moreno</v>
      </c>
      <c r="U7595">
        <f>MONTH(CustomerSupport[[#This Row],[Date of Purchase]])</f>
        <v>11</v>
      </c>
      <c r="V7595" t="str">
        <f>TEXT('Working data'!G7595,"mmmm")</f>
        <v>November</v>
      </c>
      <c r="W7595">
        <f>YEAR(CustomerSupport[[#This Row],[Date of Purchase]])</f>
        <v>2020</v>
      </c>
      <c r="X7595" t="str">
        <f t="shared" si="118"/>
        <v/>
      </c>
    </row>
    <row r="7596" spans="1:24" ht="14.25" customHeight="1" x14ac:dyDescent="0.4">
      <c r="A7596">
        <v>7595</v>
      </c>
      <c r="B7596" t="s">
        <v>24542</v>
      </c>
      <c r="C7596" t="s">
        <v>24543</v>
      </c>
      <c r="D7596">
        <v>69</v>
      </c>
      <c r="E7596" t="s">
        <v>58</v>
      </c>
      <c r="F7596" t="s">
        <v>249</v>
      </c>
      <c r="G7596" s="1">
        <v>44532</v>
      </c>
      <c r="H7596" t="s">
        <v>59</v>
      </c>
      <c r="I7596" t="s">
        <v>59</v>
      </c>
      <c r="J7596" t="s">
        <v>24544</v>
      </c>
      <c r="K7596" t="s">
        <v>39</v>
      </c>
      <c r="L7596" t="s">
        <v>24545</v>
      </c>
      <c r="M7596" t="s">
        <v>89</v>
      </c>
      <c r="N7596" t="s">
        <v>55</v>
      </c>
      <c r="O7596" s="3">
        <v>45078.594490740739</v>
      </c>
      <c r="P7596" s="3">
        <v>45078.967407407406</v>
      </c>
      <c r="Q7596">
        <v>5</v>
      </c>
      <c r="R7596">
        <v>7595</v>
      </c>
      <c r="S7596" t="str">
        <f>PROPER(CustomerSupport[[#This Row],[Resolution]])</f>
        <v>Baby Through Stuff Daughter Music Environmental Sell.</v>
      </c>
      <c r="T7596" t="str">
        <f>TRIM(CustomerSupport[[#This Row],[Customer Name]])</f>
        <v>Daniel Moran</v>
      </c>
      <c r="U7596">
        <f>MONTH(CustomerSupport[[#This Row],[Date of Purchase]])</f>
        <v>12</v>
      </c>
      <c r="V7596" t="str">
        <f>TEXT('Working data'!G7596,"mmmm")</f>
        <v>December</v>
      </c>
      <c r="W7596">
        <f>YEAR(CustomerSupport[[#This Row],[Date of Purchase]])</f>
        <v>2021</v>
      </c>
      <c r="X7596">
        <f t="shared" si="118"/>
        <v>8.9500000000116415</v>
      </c>
    </row>
    <row r="7597" spans="1:24" ht="14.25" customHeight="1" x14ac:dyDescent="0.4">
      <c r="A7597">
        <v>7596</v>
      </c>
      <c r="B7597" t="s">
        <v>24546</v>
      </c>
      <c r="C7597" t="s">
        <v>24547</v>
      </c>
      <c r="D7597">
        <v>22</v>
      </c>
      <c r="E7597" t="s">
        <v>29</v>
      </c>
      <c r="F7597" t="s">
        <v>103</v>
      </c>
      <c r="G7597" s="1">
        <v>44516</v>
      </c>
      <c r="H7597" t="s">
        <v>45</v>
      </c>
      <c r="I7597" t="s">
        <v>177</v>
      </c>
      <c r="J7597" s="2" t="s">
        <v>24548</v>
      </c>
      <c r="K7597" t="s">
        <v>39</v>
      </c>
      <c r="L7597" t="s">
        <v>24549</v>
      </c>
      <c r="M7597" t="s">
        <v>143</v>
      </c>
      <c r="N7597" t="s">
        <v>55</v>
      </c>
      <c r="O7597" s="3">
        <v>45078.086875000001</v>
      </c>
      <c r="P7597" s="3">
        <v>45078.251458333332</v>
      </c>
      <c r="Q7597">
        <v>3</v>
      </c>
      <c r="R7597">
        <v>7596</v>
      </c>
      <c r="S7597" t="str">
        <f>PROPER(CustomerSupport[[#This Row],[Resolution]])</f>
        <v>Hotel Century Size Here Second First.</v>
      </c>
      <c r="T7597" t="str">
        <f>TRIM(CustomerSupport[[#This Row],[Customer Name]])</f>
        <v>Christopher English</v>
      </c>
      <c r="U7597">
        <f>MONTH(CustomerSupport[[#This Row],[Date of Purchase]])</f>
        <v>11</v>
      </c>
      <c r="V7597" t="str">
        <f>TEXT('Working data'!G7597,"mmmm")</f>
        <v>November</v>
      </c>
      <c r="W7597">
        <f>YEAR(CustomerSupport[[#This Row],[Date of Purchase]])</f>
        <v>2021</v>
      </c>
      <c r="X7597">
        <f t="shared" si="118"/>
        <v>3.9499999999534339</v>
      </c>
    </row>
    <row r="7598" spans="1:24" ht="14.25" customHeight="1" x14ac:dyDescent="0.4">
      <c r="A7598">
        <v>7597</v>
      </c>
      <c r="B7598" t="s">
        <v>7754</v>
      </c>
      <c r="C7598" t="s">
        <v>24550</v>
      </c>
      <c r="D7598">
        <v>47</v>
      </c>
      <c r="E7598" t="s">
        <v>19</v>
      </c>
      <c r="F7598" t="s">
        <v>397</v>
      </c>
      <c r="G7598" s="1">
        <v>44529</v>
      </c>
      <c r="H7598" t="s">
        <v>66</v>
      </c>
      <c r="I7598" t="s">
        <v>113</v>
      </c>
      <c r="J7598" t="s">
        <v>24551</v>
      </c>
      <c r="K7598" t="s">
        <v>24</v>
      </c>
      <c r="M7598" t="s">
        <v>143</v>
      </c>
      <c r="N7598" t="s">
        <v>83</v>
      </c>
      <c r="O7598" s="3">
        <v>45078.501469907409</v>
      </c>
      <c r="R7598">
        <v>7597</v>
      </c>
      <c r="S7598" t="str">
        <f>PROPER(CustomerSupport[[#This Row],[Resolution]])</f>
        <v/>
      </c>
      <c r="T7598" t="str">
        <f>TRIM(CustomerSupport[[#This Row],[Customer Name]])</f>
        <v>Joshua Edwards</v>
      </c>
      <c r="U7598">
        <f>MONTH(CustomerSupport[[#This Row],[Date of Purchase]])</f>
        <v>11</v>
      </c>
      <c r="V7598" t="str">
        <f>TEXT('Working data'!G7598,"mmmm")</f>
        <v>November</v>
      </c>
      <c r="W7598">
        <f>YEAR(CustomerSupport[[#This Row],[Date of Purchase]])</f>
        <v>2021</v>
      </c>
      <c r="X7598" t="str">
        <f t="shared" si="118"/>
        <v/>
      </c>
    </row>
    <row r="7599" spans="1:24" ht="14.25" customHeight="1" x14ac:dyDescent="0.4">
      <c r="A7599">
        <v>7598</v>
      </c>
      <c r="B7599" t="s">
        <v>24552</v>
      </c>
      <c r="C7599" t="s">
        <v>24553</v>
      </c>
      <c r="D7599">
        <v>24</v>
      </c>
      <c r="E7599" t="s">
        <v>58</v>
      </c>
      <c r="F7599" t="s">
        <v>699</v>
      </c>
      <c r="G7599" s="1">
        <v>44536</v>
      </c>
      <c r="H7599" t="s">
        <v>45</v>
      </c>
      <c r="I7599" t="s">
        <v>46</v>
      </c>
      <c r="J7599" s="2" t="s">
        <v>24554</v>
      </c>
      <c r="K7599" t="s">
        <v>62</v>
      </c>
      <c r="M7599" t="s">
        <v>41</v>
      </c>
      <c r="N7599" t="s">
        <v>83</v>
      </c>
      <c r="R7599">
        <v>7598</v>
      </c>
      <c r="S7599" t="str">
        <f>PROPER(CustomerSupport[[#This Row],[Resolution]])</f>
        <v/>
      </c>
      <c r="T7599" t="str">
        <f>TRIM(CustomerSupport[[#This Row],[Customer Name]])</f>
        <v>Christina Mckinney</v>
      </c>
      <c r="U7599">
        <f>MONTH(CustomerSupport[[#This Row],[Date of Purchase]])</f>
        <v>12</v>
      </c>
      <c r="V7599" t="str">
        <f>TEXT('Working data'!G7599,"mmmm")</f>
        <v>December</v>
      </c>
      <c r="W7599">
        <f>YEAR(CustomerSupport[[#This Row],[Date of Purchase]])</f>
        <v>2021</v>
      </c>
      <c r="X7599" t="str">
        <f t="shared" si="118"/>
        <v/>
      </c>
    </row>
    <row r="7600" spans="1:24" ht="14.25" customHeight="1" x14ac:dyDescent="0.4">
      <c r="A7600">
        <v>7599</v>
      </c>
      <c r="B7600" t="s">
        <v>24555</v>
      </c>
      <c r="C7600" t="s">
        <v>24556</v>
      </c>
      <c r="D7600">
        <v>60</v>
      </c>
      <c r="E7600" t="s">
        <v>58</v>
      </c>
      <c r="F7600" t="s">
        <v>44</v>
      </c>
      <c r="G7600" s="1">
        <v>43999</v>
      </c>
      <c r="H7600" t="s">
        <v>67</v>
      </c>
      <c r="I7600" t="s">
        <v>77</v>
      </c>
      <c r="J7600" s="2" t="s">
        <v>24557</v>
      </c>
      <c r="K7600" t="s">
        <v>39</v>
      </c>
      <c r="L7600" t="s">
        <v>24558</v>
      </c>
      <c r="M7600" t="s">
        <v>41</v>
      </c>
      <c r="N7600" t="s">
        <v>33</v>
      </c>
      <c r="O7600" s="3">
        <v>45078.129282407404</v>
      </c>
      <c r="P7600" s="3">
        <v>45078.296643518515</v>
      </c>
      <c r="Q7600">
        <v>3</v>
      </c>
      <c r="R7600">
        <v>7599</v>
      </c>
      <c r="S7600" t="str">
        <f>PROPER(CustomerSupport[[#This Row],[Resolution]])</f>
        <v>Right Letter Democratic Thing Sing Impact Loss Certainly.</v>
      </c>
      <c r="T7600" t="str">
        <f>TRIM(CustomerSupport[[#This Row],[Customer Name]])</f>
        <v>Kelsey Lin</v>
      </c>
      <c r="U7600">
        <f>MONTH(CustomerSupport[[#This Row],[Date of Purchase]])</f>
        <v>6</v>
      </c>
      <c r="V7600" t="str">
        <f>TEXT('Working data'!G7600,"mmmm")</f>
        <v>June</v>
      </c>
      <c r="W7600">
        <f>YEAR(CustomerSupport[[#This Row],[Date of Purchase]])</f>
        <v>2020</v>
      </c>
      <c r="X7600">
        <f t="shared" si="118"/>
        <v>4.0166666666627862</v>
      </c>
    </row>
    <row r="7601" spans="1:24" ht="14.25" customHeight="1" x14ac:dyDescent="0.4">
      <c r="A7601">
        <v>7600</v>
      </c>
      <c r="B7601" t="s">
        <v>24559</v>
      </c>
      <c r="C7601" t="s">
        <v>24560</v>
      </c>
      <c r="D7601">
        <v>25</v>
      </c>
      <c r="E7601" t="s">
        <v>29</v>
      </c>
      <c r="F7601" t="s">
        <v>211</v>
      </c>
      <c r="G7601" s="1">
        <v>44121</v>
      </c>
      <c r="H7601" t="s">
        <v>67</v>
      </c>
      <c r="I7601" t="s">
        <v>52</v>
      </c>
      <c r="J7601" s="2" t="s">
        <v>24561</v>
      </c>
      <c r="K7601" t="s">
        <v>62</v>
      </c>
      <c r="M7601" t="s">
        <v>41</v>
      </c>
      <c r="N7601" t="s">
        <v>83</v>
      </c>
      <c r="R7601">
        <v>7600</v>
      </c>
      <c r="S7601" t="str">
        <f>PROPER(CustomerSupport[[#This Row],[Resolution]])</f>
        <v/>
      </c>
      <c r="T7601" t="str">
        <f>TRIM(CustomerSupport[[#This Row],[Customer Name]])</f>
        <v>Alexander Henry</v>
      </c>
      <c r="U7601">
        <f>MONTH(CustomerSupport[[#This Row],[Date of Purchase]])</f>
        <v>10</v>
      </c>
      <c r="V7601" t="str">
        <f>TEXT('Working data'!G7601,"mmmm")</f>
        <v>October</v>
      </c>
      <c r="W7601">
        <f>YEAR(CustomerSupport[[#This Row],[Date of Purchase]])</f>
        <v>2020</v>
      </c>
      <c r="X7601" t="str">
        <f t="shared" si="118"/>
        <v/>
      </c>
    </row>
    <row r="7602" spans="1:24" ht="14.25" customHeight="1" x14ac:dyDescent="0.4">
      <c r="A7602">
        <v>7601</v>
      </c>
      <c r="B7602" t="s">
        <v>14902</v>
      </c>
      <c r="C7602" t="s">
        <v>24562</v>
      </c>
      <c r="D7602">
        <v>20</v>
      </c>
      <c r="E7602" t="s">
        <v>19</v>
      </c>
      <c r="F7602" t="s">
        <v>202</v>
      </c>
      <c r="G7602" s="1">
        <v>44035</v>
      </c>
      <c r="H7602" t="s">
        <v>66</v>
      </c>
      <c r="I7602" t="s">
        <v>177</v>
      </c>
      <c r="J7602" s="2" t="s">
        <v>24563</v>
      </c>
      <c r="K7602" t="s">
        <v>39</v>
      </c>
      <c r="L7602" t="s">
        <v>24564</v>
      </c>
      <c r="M7602" t="s">
        <v>89</v>
      </c>
      <c r="N7602" t="s">
        <v>26</v>
      </c>
      <c r="O7602" s="3">
        <v>45078.619606481479</v>
      </c>
      <c r="P7602" s="3">
        <v>45078.626550925925</v>
      </c>
      <c r="Q7602">
        <v>5</v>
      </c>
      <c r="R7602">
        <v>7601</v>
      </c>
      <c r="S7602" t="str">
        <f>PROPER(CustomerSupport[[#This Row],[Resolution]])</f>
        <v>Tend Reflect Image Toward Size Investment.</v>
      </c>
      <c r="T7602" t="str">
        <f>TRIM(CustomerSupport[[#This Row],[Customer Name]])</f>
        <v>Matthew Murphy</v>
      </c>
      <c r="U7602">
        <f>MONTH(CustomerSupport[[#This Row],[Date of Purchase]])</f>
        <v>7</v>
      </c>
      <c r="V7602" t="str">
        <f>TEXT('Working data'!G7602,"mmmm")</f>
        <v>July</v>
      </c>
      <c r="W7602">
        <f>YEAR(CustomerSupport[[#This Row],[Date of Purchase]])</f>
        <v>2020</v>
      </c>
      <c r="X7602">
        <f t="shared" si="118"/>
        <v>0.16666666668606922</v>
      </c>
    </row>
    <row r="7603" spans="1:24" ht="14.25" customHeight="1" x14ac:dyDescent="0.4">
      <c r="A7603">
        <v>7602</v>
      </c>
      <c r="B7603" t="s">
        <v>24565</v>
      </c>
      <c r="C7603" t="s">
        <v>23411</v>
      </c>
      <c r="D7603">
        <v>27</v>
      </c>
      <c r="E7603" t="s">
        <v>58</v>
      </c>
      <c r="F7603" t="s">
        <v>107</v>
      </c>
      <c r="G7603" s="1">
        <v>43873</v>
      </c>
      <c r="H7603" t="s">
        <v>67</v>
      </c>
      <c r="I7603" t="s">
        <v>46</v>
      </c>
      <c r="J7603" t="s">
        <v>24566</v>
      </c>
      <c r="K7603" t="s">
        <v>39</v>
      </c>
      <c r="L7603" t="s">
        <v>24567</v>
      </c>
      <c r="M7603" t="s">
        <v>25</v>
      </c>
      <c r="N7603" t="s">
        <v>33</v>
      </c>
      <c r="O7603" s="3">
        <v>45078.352951388886</v>
      </c>
      <c r="P7603" s="3">
        <v>45078.679340277777</v>
      </c>
      <c r="Q7603">
        <v>5</v>
      </c>
      <c r="R7603">
        <v>7602</v>
      </c>
      <c r="S7603" t="str">
        <f>PROPER(CustomerSupport[[#This Row],[Resolution]])</f>
        <v>Game Draw Wall Cultural Floor Assume.</v>
      </c>
      <c r="T7603" t="str">
        <f>TRIM(CustomerSupport[[#This Row],[Customer Name]])</f>
        <v>Carl Hardin</v>
      </c>
      <c r="U7603">
        <f>MONTH(CustomerSupport[[#This Row],[Date of Purchase]])</f>
        <v>2</v>
      </c>
      <c r="V7603" t="str">
        <f>TEXT('Working data'!G7603,"mmmm")</f>
        <v>February</v>
      </c>
      <c r="W7603">
        <f>YEAR(CustomerSupport[[#This Row],[Date of Purchase]])</f>
        <v>2020</v>
      </c>
      <c r="X7603">
        <f t="shared" si="118"/>
        <v>7.8333333333721384</v>
      </c>
    </row>
    <row r="7604" spans="1:24" ht="14.25" customHeight="1" x14ac:dyDescent="0.4">
      <c r="A7604">
        <v>7603</v>
      </c>
      <c r="B7604" t="s">
        <v>24568</v>
      </c>
      <c r="C7604" t="s">
        <v>24569</v>
      </c>
      <c r="D7604">
        <v>64</v>
      </c>
      <c r="E7604" t="s">
        <v>29</v>
      </c>
      <c r="F7604" t="s">
        <v>397</v>
      </c>
      <c r="G7604" s="1">
        <v>44212</v>
      </c>
      <c r="H7604" t="s">
        <v>59</v>
      </c>
      <c r="I7604" t="s">
        <v>99</v>
      </c>
      <c r="J7604" t="s">
        <v>3174</v>
      </c>
      <c r="K7604" t="s">
        <v>24</v>
      </c>
      <c r="M7604" t="s">
        <v>25</v>
      </c>
      <c r="N7604" t="s">
        <v>83</v>
      </c>
      <c r="O7604" s="3">
        <v>45078.960590277777</v>
      </c>
      <c r="R7604">
        <v>7603</v>
      </c>
      <c r="S7604" t="str">
        <f>PROPER(CustomerSupport[[#This Row],[Resolution]])</f>
        <v/>
      </c>
      <c r="T7604" t="str">
        <f>TRIM(CustomerSupport[[#This Row],[Customer Name]])</f>
        <v>George Lloyd</v>
      </c>
      <c r="U7604">
        <f>MONTH(CustomerSupport[[#This Row],[Date of Purchase]])</f>
        <v>1</v>
      </c>
      <c r="V7604" t="str">
        <f>TEXT('Working data'!G7604,"mmmm")</f>
        <v>January</v>
      </c>
      <c r="W7604">
        <f>YEAR(CustomerSupport[[#This Row],[Date of Purchase]])</f>
        <v>2021</v>
      </c>
      <c r="X7604" t="str">
        <f t="shared" si="118"/>
        <v/>
      </c>
    </row>
    <row r="7605" spans="1:24" ht="14.25" customHeight="1" x14ac:dyDescent="0.4">
      <c r="A7605">
        <v>7604</v>
      </c>
      <c r="B7605" t="s">
        <v>24570</v>
      </c>
      <c r="C7605" t="s">
        <v>24571</v>
      </c>
      <c r="D7605">
        <v>63</v>
      </c>
      <c r="E7605" t="s">
        <v>58</v>
      </c>
      <c r="F7605" t="s">
        <v>383</v>
      </c>
      <c r="G7605" s="1">
        <v>44067</v>
      </c>
      <c r="H7605" t="s">
        <v>66</v>
      </c>
      <c r="I7605" t="s">
        <v>150</v>
      </c>
      <c r="J7605" s="2" t="s">
        <v>24572</v>
      </c>
      <c r="K7605" t="s">
        <v>39</v>
      </c>
      <c r="L7605" t="s">
        <v>24573</v>
      </c>
      <c r="M7605" t="s">
        <v>143</v>
      </c>
      <c r="N7605" t="s">
        <v>26</v>
      </c>
      <c r="O7605" s="3">
        <v>45078.282141203701</v>
      </c>
      <c r="P7605" s="3">
        <v>45078.499502314815</v>
      </c>
      <c r="Q7605">
        <v>2</v>
      </c>
      <c r="R7605">
        <v>7604</v>
      </c>
      <c r="S7605" t="str">
        <f>PROPER(CustomerSupport[[#This Row],[Resolution]])</f>
        <v>Shoulder Behavior Also Democrat Material.</v>
      </c>
      <c r="T7605" t="str">
        <f>TRIM(CustomerSupport[[#This Row],[Customer Name]])</f>
        <v>Brandon Gonzalez</v>
      </c>
      <c r="U7605">
        <f>MONTH(CustomerSupport[[#This Row],[Date of Purchase]])</f>
        <v>8</v>
      </c>
      <c r="V7605" t="str">
        <f>TEXT('Working data'!G7605,"mmmm")</f>
        <v>August</v>
      </c>
      <c r="W7605">
        <f>YEAR(CustomerSupport[[#This Row],[Date of Purchase]])</f>
        <v>2020</v>
      </c>
      <c r="X7605">
        <f t="shared" si="118"/>
        <v>5.2166666667326353</v>
      </c>
    </row>
    <row r="7606" spans="1:24" ht="14.25" customHeight="1" x14ac:dyDescent="0.4">
      <c r="A7606">
        <v>7605</v>
      </c>
      <c r="B7606" t="s">
        <v>24574</v>
      </c>
      <c r="C7606" t="s">
        <v>24575</v>
      </c>
      <c r="D7606">
        <v>70</v>
      </c>
      <c r="E7606" t="s">
        <v>29</v>
      </c>
      <c r="F7606" t="s">
        <v>125</v>
      </c>
      <c r="G7606" s="1">
        <v>43993</v>
      </c>
      <c r="H7606" t="s">
        <v>59</v>
      </c>
      <c r="I7606" t="s">
        <v>67</v>
      </c>
      <c r="J7606" s="2" t="s">
        <v>24576</v>
      </c>
      <c r="K7606" t="s">
        <v>24</v>
      </c>
      <c r="M7606" t="s">
        <v>143</v>
      </c>
      <c r="N7606" t="s">
        <v>33</v>
      </c>
      <c r="O7606" s="3">
        <v>45078.97452546296</v>
      </c>
      <c r="R7606">
        <v>7605</v>
      </c>
      <c r="S7606" t="str">
        <f>PROPER(CustomerSupport[[#This Row],[Resolution]])</f>
        <v/>
      </c>
      <c r="T7606" t="str">
        <f>TRIM(CustomerSupport[[#This Row],[Customer Name]])</f>
        <v>Charles Callahan</v>
      </c>
      <c r="U7606">
        <f>MONTH(CustomerSupport[[#This Row],[Date of Purchase]])</f>
        <v>6</v>
      </c>
      <c r="V7606" t="str">
        <f>TEXT('Working data'!G7606,"mmmm")</f>
        <v>June</v>
      </c>
      <c r="W7606">
        <f>YEAR(CustomerSupport[[#This Row],[Date of Purchase]])</f>
        <v>2020</v>
      </c>
      <c r="X7606" t="str">
        <f t="shared" si="118"/>
        <v/>
      </c>
    </row>
    <row r="7607" spans="1:24" ht="14.25" customHeight="1" x14ac:dyDescent="0.4">
      <c r="A7607">
        <v>7606</v>
      </c>
      <c r="B7607" t="s">
        <v>24577</v>
      </c>
      <c r="C7607" t="s">
        <v>24578</v>
      </c>
      <c r="D7607">
        <v>51</v>
      </c>
      <c r="E7607" t="s">
        <v>58</v>
      </c>
      <c r="F7607" t="s">
        <v>211</v>
      </c>
      <c r="G7607" s="1">
        <v>44363</v>
      </c>
      <c r="H7607" t="s">
        <v>67</v>
      </c>
      <c r="I7607" t="s">
        <v>67</v>
      </c>
      <c r="J7607" s="2" t="s">
        <v>24579</v>
      </c>
      <c r="K7607" t="s">
        <v>62</v>
      </c>
      <c r="M7607" t="s">
        <v>25</v>
      </c>
      <c r="N7607" t="s">
        <v>33</v>
      </c>
      <c r="R7607">
        <v>7606</v>
      </c>
      <c r="S7607" t="str">
        <f>PROPER(CustomerSupport[[#This Row],[Resolution]])</f>
        <v/>
      </c>
      <c r="T7607" t="str">
        <f>TRIM(CustomerSupport[[#This Row],[Customer Name]])</f>
        <v>Joshua Lynch</v>
      </c>
      <c r="U7607">
        <f>MONTH(CustomerSupport[[#This Row],[Date of Purchase]])</f>
        <v>6</v>
      </c>
      <c r="V7607" t="str">
        <f>TEXT('Working data'!G7607,"mmmm")</f>
        <v>June</v>
      </c>
      <c r="W7607">
        <f>YEAR(CustomerSupport[[#This Row],[Date of Purchase]])</f>
        <v>2021</v>
      </c>
      <c r="X7607" t="str">
        <f t="shared" si="118"/>
        <v/>
      </c>
    </row>
    <row r="7608" spans="1:24" ht="14.25" customHeight="1" x14ac:dyDescent="0.4">
      <c r="A7608">
        <v>7607</v>
      </c>
      <c r="B7608" t="s">
        <v>24580</v>
      </c>
      <c r="C7608" t="s">
        <v>24581</v>
      </c>
      <c r="D7608">
        <v>67</v>
      </c>
      <c r="E7608" t="s">
        <v>19</v>
      </c>
      <c r="F7608" t="s">
        <v>30</v>
      </c>
      <c r="G7608" s="1">
        <v>44377</v>
      </c>
      <c r="H7608" t="s">
        <v>66</v>
      </c>
      <c r="I7608" t="s">
        <v>177</v>
      </c>
      <c r="J7608" s="2" t="s">
        <v>24582</v>
      </c>
      <c r="K7608" t="s">
        <v>62</v>
      </c>
      <c r="M7608" t="s">
        <v>89</v>
      </c>
      <c r="N7608" t="s">
        <v>26</v>
      </c>
      <c r="R7608">
        <v>7607</v>
      </c>
      <c r="S7608" t="str">
        <f>PROPER(CustomerSupport[[#This Row],[Resolution]])</f>
        <v/>
      </c>
      <c r="T7608" t="str">
        <f>TRIM(CustomerSupport[[#This Row],[Customer Name]])</f>
        <v>Breanna Jackson</v>
      </c>
      <c r="U7608">
        <f>MONTH(CustomerSupport[[#This Row],[Date of Purchase]])</f>
        <v>6</v>
      </c>
      <c r="V7608" t="str">
        <f>TEXT('Working data'!G7608,"mmmm")</f>
        <v>June</v>
      </c>
      <c r="W7608">
        <f>YEAR(CustomerSupport[[#This Row],[Date of Purchase]])</f>
        <v>2021</v>
      </c>
      <c r="X7608" t="str">
        <f t="shared" si="118"/>
        <v/>
      </c>
    </row>
    <row r="7609" spans="1:24" ht="14.25" customHeight="1" x14ac:dyDescent="0.4">
      <c r="A7609">
        <v>7608</v>
      </c>
      <c r="B7609" t="s">
        <v>24583</v>
      </c>
      <c r="C7609" t="s">
        <v>24584</v>
      </c>
      <c r="D7609">
        <v>65</v>
      </c>
      <c r="E7609" t="s">
        <v>19</v>
      </c>
      <c r="F7609" t="s">
        <v>383</v>
      </c>
      <c r="G7609" s="1">
        <v>44136</v>
      </c>
      <c r="H7609" t="s">
        <v>67</v>
      </c>
      <c r="I7609" t="s">
        <v>37</v>
      </c>
      <c r="J7609" s="2" t="s">
        <v>24585</v>
      </c>
      <c r="K7609" t="s">
        <v>62</v>
      </c>
      <c r="M7609" t="s">
        <v>25</v>
      </c>
      <c r="N7609" t="s">
        <v>26</v>
      </c>
      <c r="R7609">
        <v>7608</v>
      </c>
      <c r="S7609" t="str">
        <f>PROPER(CustomerSupport[[#This Row],[Resolution]])</f>
        <v/>
      </c>
      <c r="T7609" t="str">
        <f>TRIM(CustomerSupport[[#This Row],[Customer Name]])</f>
        <v>Samuel Munoz</v>
      </c>
      <c r="U7609">
        <f>MONTH(CustomerSupport[[#This Row],[Date of Purchase]])</f>
        <v>11</v>
      </c>
      <c r="V7609" t="str">
        <f>TEXT('Working data'!G7609,"mmmm")</f>
        <v>November</v>
      </c>
      <c r="W7609">
        <f>YEAR(CustomerSupport[[#This Row],[Date of Purchase]])</f>
        <v>2020</v>
      </c>
      <c r="X7609" t="str">
        <f t="shared" si="118"/>
        <v/>
      </c>
    </row>
    <row r="7610" spans="1:24" ht="14.25" customHeight="1" x14ac:dyDescent="0.4">
      <c r="A7610">
        <v>7609</v>
      </c>
      <c r="B7610" t="s">
        <v>24586</v>
      </c>
      <c r="C7610" t="s">
        <v>24587</v>
      </c>
      <c r="D7610">
        <v>23</v>
      </c>
      <c r="E7610" t="s">
        <v>58</v>
      </c>
      <c r="F7610" t="s">
        <v>383</v>
      </c>
      <c r="G7610" s="1">
        <v>44228</v>
      </c>
      <c r="H7610" t="s">
        <v>21</v>
      </c>
      <c r="I7610" t="s">
        <v>150</v>
      </c>
      <c r="J7610" t="s">
        <v>24588</v>
      </c>
      <c r="K7610" t="s">
        <v>39</v>
      </c>
      <c r="L7610" t="s">
        <v>24589</v>
      </c>
      <c r="M7610" t="s">
        <v>143</v>
      </c>
      <c r="N7610" t="s">
        <v>26</v>
      </c>
      <c r="O7610" s="3">
        <v>45078.75236111111</v>
      </c>
      <c r="P7610" s="3">
        <v>45078.684305555558</v>
      </c>
      <c r="Q7610">
        <v>2</v>
      </c>
      <c r="R7610">
        <v>7609</v>
      </c>
      <c r="S7610" t="str">
        <f>PROPER(CustomerSupport[[#This Row],[Resolution]])</f>
        <v>Trade Tell Hair Doctor Analysis Young.</v>
      </c>
      <c r="T7610" t="str">
        <f>TRIM(CustomerSupport[[#This Row],[Customer Name]])</f>
        <v>Derrick Freeman</v>
      </c>
      <c r="U7610">
        <f>MONTH(CustomerSupport[[#This Row],[Date of Purchase]])</f>
        <v>2</v>
      </c>
      <c r="V7610" t="str">
        <f>TEXT('Working data'!G7610,"mmmm")</f>
        <v>February</v>
      </c>
      <c r="W7610">
        <f>YEAR(CustomerSupport[[#This Row],[Date of Purchase]])</f>
        <v>2021</v>
      </c>
      <c r="X7610">
        <f t="shared" si="118"/>
        <v>-1.6333333332440816</v>
      </c>
    </row>
    <row r="7611" spans="1:24" ht="14.25" customHeight="1" x14ac:dyDescent="0.4">
      <c r="A7611">
        <v>7610</v>
      </c>
      <c r="B7611" t="s">
        <v>24590</v>
      </c>
      <c r="C7611" t="s">
        <v>24591</v>
      </c>
      <c r="D7611">
        <v>38</v>
      </c>
      <c r="E7611" t="s">
        <v>19</v>
      </c>
      <c r="F7611" t="s">
        <v>103</v>
      </c>
      <c r="G7611" s="1">
        <v>43922</v>
      </c>
      <c r="H7611" t="s">
        <v>66</v>
      </c>
      <c r="I7611" t="s">
        <v>150</v>
      </c>
      <c r="J7611" s="2" t="s">
        <v>24592</v>
      </c>
      <c r="K7611" t="s">
        <v>39</v>
      </c>
      <c r="L7611" t="s">
        <v>24593</v>
      </c>
      <c r="M7611" t="s">
        <v>25</v>
      </c>
      <c r="N7611" t="s">
        <v>55</v>
      </c>
      <c r="O7611" s="3">
        <v>45078.707233796296</v>
      </c>
      <c r="P7611" s="3">
        <v>45078.802372685182</v>
      </c>
      <c r="Q7611">
        <v>3</v>
      </c>
      <c r="R7611">
        <v>7610</v>
      </c>
      <c r="S7611" t="str">
        <f>PROPER(CustomerSupport[[#This Row],[Resolution]])</f>
        <v>Evening Plant Available Single.</v>
      </c>
      <c r="T7611" t="str">
        <f>TRIM(CustomerSupport[[#This Row],[Customer Name]])</f>
        <v>Nathan Robertson DDS</v>
      </c>
      <c r="U7611">
        <f>MONTH(CustomerSupport[[#This Row],[Date of Purchase]])</f>
        <v>4</v>
      </c>
      <c r="V7611" t="str">
        <f>TEXT('Working data'!G7611,"mmmm")</f>
        <v>April</v>
      </c>
      <c r="W7611">
        <f>YEAR(CustomerSupport[[#This Row],[Date of Purchase]])</f>
        <v>2020</v>
      </c>
      <c r="X7611">
        <f t="shared" si="118"/>
        <v>2.2833333332673647</v>
      </c>
    </row>
    <row r="7612" spans="1:24" ht="14.25" customHeight="1" x14ac:dyDescent="0.4">
      <c r="A7612">
        <v>7611</v>
      </c>
      <c r="B7612" t="s">
        <v>24594</v>
      </c>
      <c r="C7612" t="s">
        <v>24595</v>
      </c>
      <c r="D7612">
        <v>22</v>
      </c>
      <c r="E7612" t="s">
        <v>19</v>
      </c>
      <c r="F7612" t="s">
        <v>149</v>
      </c>
      <c r="G7612" s="1">
        <v>44017</v>
      </c>
      <c r="H7612" t="s">
        <v>21</v>
      </c>
      <c r="I7612" t="s">
        <v>113</v>
      </c>
      <c r="J7612" s="2" t="s">
        <v>24596</v>
      </c>
      <c r="K7612" t="s">
        <v>62</v>
      </c>
      <c r="M7612" t="s">
        <v>143</v>
      </c>
      <c r="N7612" t="s">
        <v>26</v>
      </c>
      <c r="R7612">
        <v>7611</v>
      </c>
      <c r="S7612" t="str">
        <f>PROPER(CustomerSupport[[#This Row],[Resolution]])</f>
        <v/>
      </c>
      <c r="T7612" t="str">
        <f>TRIM(CustomerSupport[[#This Row],[Customer Name]])</f>
        <v>Christopher Ferguson</v>
      </c>
      <c r="U7612">
        <f>MONTH(CustomerSupport[[#This Row],[Date of Purchase]])</f>
        <v>7</v>
      </c>
      <c r="V7612" t="str">
        <f>TEXT('Working data'!G7612,"mmmm")</f>
        <v>July</v>
      </c>
      <c r="W7612">
        <f>YEAR(CustomerSupport[[#This Row],[Date of Purchase]])</f>
        <v>2020</v>
      </c>
      <c r="X7612" t="str">
        <f t="shared" si="118"/>
        <v/>
      </c>
    </row>
    <row r="7613" spans="1:24" ht="14.25" customHeight="1" x14ac:dyDescent="0.4">
      <c r="A7613">
        <v>7612</v>
      </c>
      <c r="B7613" t="s">
        <v>24597</v>
      </c>
      <c r="C7613" t="s">
        <v>24598</v>
      </c>
      <c r="D7613">
        <v>68</v>
      </c>
      <c r="E7613" t="s">
        <v>19</v>
      </c>
      <c r="F7613" t="s">
        <v>51</v>
      </c>
      <c r="G7613" s="1">
        <v>43927</v>
      </c>
      <c r="H7613" t="s">
        <v>66</v>
      </c>
      <c r="I7613" t="s">
        <v>177</v>
      </c>
      <c r="J7613" s="2" t="s">
        <v>24599</v>
      </c>
      <c r="K7613" t="s">
        <v>62</v>
      </c>
      <c r="M7613" t="s">
        <v>25</v>
      </c>
      <c r="N7613" t="s">
        <v>26</v>
      </c>
      <c r="R7613">
        <v>7612</v>
      </c>
      <c r="S7613" t="str">
        <f>PROPER(CustomerSupport[[#This Row],[Resolution]])</f>
        <v/>
      </c>
      <c r="T7613" t="str">
        <f>TRIM(CustomerSupport[[#This Row],[Customer Name]])</f>
        <v>Joshua Crawford</v>
      </c>
      <c r="U7613">
        <f>MONTH(CustomerSupport[[#This Row],[Date of Purchase]])</f>
        <v>4</v>
      </c>
      <c r="V7613" t="str">
        <f>TEXT('Working data'!G7613,"mmmm")</f>
        <v>April</v>
      </c>
      <c r="W7613">
        <f>YEAR(CustomerSupport[[#This Row],[Date of Purchase]])</f>
        <v>2020</v>
      </c>
      <c r="X7613" t="str">
        <f t="shared" si="118"/>
        <v/>
      </c>
    </row>
    <row r="7614" spans="1:24" ht="14.25" customHeight="1" x14ac:dyDescent="0.4">
      <c r="A7614">
        <v>7613</v>
      </c>
      <c r="B7614" t="s">
        <v>24600</v>
      </c>
      <c r="C7614" t="s">
        <v>24601</v>
      </c>
      <c r="D7614">
        <v>27</v>
      </c>
      <c r="E7614" t="s">
        <v>58</v>
      </c>
      <c r="F7614" t="s">
        <v>161</v>
      </c>
      <c r="G7614" s="1">
        <v>44127</v>
      </c>
      <c r="H7614" t="s">
        <v>45</v>
      </c>
      <c r="I7614" t="s">
        <v>177</v>
      </c>
      <c r="J7614" s="2" t="s">
        <v>24602</v>
      </c>
      <c r="K7614" t="s">
        <v>39</v>
      </c>
      <c r="L7614" t="s">
        <v>24603</v>
      </c>
      <c r="M7614" t="s">
        <v>143</v>
      </c>
      <c r="N7614" t="s">
        <v>83</v>
      </c>
      <c r="O7614" s="3">
        <v>45078.687858796293</v>
      </c>
      <c r="P7614" s="3">
        <v>45078.158692129633</v>
      </c>
      <c r="Q7614">
        <v>3</v>
      </c>
      <c r="R7614">
        <v>7613</v>
      </c>
      <c r="S7614" t="str">
        <f>PROPER(CustomerSupport[[#This Row],[Resolution]])</f>
        <v>Go Its Leg.</v>
      </c>
      <c r="T7614" t="str">
        <f>TRIM(CustomerSupport[[#This Row],[Customer Name]])</f>
        <v>Jenna Clayton</v>
      </c>
      <c r="U7614">
        <f>MONTH(CustomerSupport[[#This Row],[Date of Purchase]])</f>
        <v>10</v>
      </c>
      <c r="V7614" t="str">
        <f>TEXT('Working data'!G7614,"mmmm")</f>
        <v>October</v>
      </c>
      <c r="W7614">
        <f>YEAR(CustomerSupport[[#This Row],[Date of Purchase]])</f>
        <v>2020</v>
      </c>
      <c r="X7614">
        <f t="shared" si="118"/>
        <v>-12.699999999837019</v>
      </c>
    </row>
    <row r="7615" spans="1:24" ht="14.25" customHeight="1" x14ac:dyDescent="0.4">
      <c r="A7615">
        <v>7614</v>
      </c>
      <c r="B7615" t="s">
        <v>24604</v>
      </c>
      <c r="C7615" t="s">
        <v>24605</v>
      </c>
      <c r="D7615">
        <v>62</v>
      </c>
      <c r="E7615" t="s">
        <v>29</v>
      </c>
      <c r="F7615" t="s">
        <v>456</v>
      </c>
      <c r="G7615" s="1">
        <v>44297</v>
      </c>
      <c r="H7615" t="s">
        <v>45</v>
      </c>
      <c r="I7615" t="s">
        <v>72</v>
      </c>
      <c r="J7615" t="s">
        <v>1004</v>
      </c>
      <c r="K7615" t="s">
        <v>62</v>
      </c>
      <c r="M7615" t="s">
        <v>41</v>
      </c>
      <c r="N7615" t="s">
        <v>83</v>
      </c>
      <c r="R7615">
        <v>7614</v>
      </c>
      <c r="S7615" t="str">
        <f>PROPER(CustomerSupport[[#This Row],[Resolution]])</f>
        <v/>
      </c>
      <c r="T7615" t="str">
        <f>TRIM(CustomerSupport[[#This Row],[Customer Name]])</f>
        <v>Janice Larson</v>
      </c>
      <c r="U7615">
        <f>MONTH(CustomerSupport[[#This Row],[Date of Purchase]])</f>
        <v>4</v>
      </c>
      <c r="V7615" t="str">
        <f>TEXT('Working data'!G7615,"mmmm")</f>
        <v>April</v>
      </c>
      <c r="W7615">
        <f>YEAR(CustomerSupport[[#This Row],[Date of Purchase]])</f>
        <v>2021</v>
      </c>
      <c r="X7615" t="str">
        <f t="shared" si="118"/>
        <v/>
      </c>
    </row>
    <row r="7616" spans="1:24" ht="14.25" customHeight="1" x14ac:dyDescent="0.4">
      <c r="A7616">
        <v>7615</v>
      </c>
      <c r="B7616" t="s">
        <v>24606</v>
      </c>
      <c r="C7616" t="s">
        <v>24607</v>
      </c>
      <c r="D7616">
        <v>36</v>
      </c>
      <c r="E7616" t="s">
        <v>58</v>
      </c>
      <c r="F7616" t="s">
        <v>117</v>
      </c>
      <c r="G7616" s="1">
        <v>43917</v>
      </c>
      <c r="H7616" t="s">
        <v>21</v>
      </c>
      <c r="I7616" t="s">
        <v>177</v>
      </c>
      <c r="J7616" s="2" t="s">
        <v>24608</v>
      </c>
      <c r="K7616" t="s">
        <v>39</v>
      </c>
      <c r="L7616" t="s">
        <v>24609</v>
      </c>
      <c r="M7616" t="s">
        <v>89</v>
      </c>
      <c r="N7616" t="s">
        <v>83</v>
      </c>
      <c r="O7616" s="3">
        <v>45078.735798611109</v>
      </c>
      <c r="P7616" s="3">
        <v>45078.481631944444</v>
      </c>
      <c r="Q7616">
        <v>2</v>
      </c>
      <c r="R7616">
        <v>7615</v>
      </c>
      <c r="S7616" t="str">
        <f>PROPER(CustomerSupport[[#This Row],[Resolution]])</f>
        <v>Marriage Assume Else Court Major Require.</v>
      </c>
      <c r="T7616" t="str">
        <f>TRIM(CustomerSupport[[#This Row],[Customer Name]])</f>
        <v>Jared King</v>
      </c>
      <c r="U7616">
        <f>MONTH(CustomerSupport[[#This Row],[Date of Purchase]])</f>
        <v>3</v>
      </c>
      <c r="V7616" t="str">
        <f>TEXT('Working data'!G7616,"mmmm")</f>
        <v>March</v>
      </c>
      <c r="W7616">
        <f>YEAR(CustomerSupport[[#This Row],[Date of Purchase]])</f>
        <v>2020</v>
      </c>
      <c r="X7616">
        <f t="shared" si="118"/>
        <v>-6.0999999999767169</v>
      </c>
    </row>
    <row r="7617" spans="1:24" ht="14.25" customHeight="1" x14ac:dyDescent="0.4">
      <c r="A7617">
        <v>7616</v>
      </c>
      <c r="B7617" t="s">
        <v>13692</v>
      </c>
      <c r="C7617" t="s">
        <v>24610</v>
      </c>
      <c r="D7617">
        <v>68</v>
      </c>
      <c r="E7617" t="s">
        <v>19</v>
      </c>
      <c r="F7617" t="s">
        <v>125</v>
      </c>
      <c r="G7617" s="1">
        <v>44419</v>
      </c>
      <c r="H7617" t="s">
        <v>45</v>
      </c>
      <c r="I7617" t="s">
        <v>72</v>
      </c>
      <c r="J7617" s="2" t="s">
        <v>24611</v>
      </c>
      <c r="K7617" t="s">
        <v>24</v>
      </c>
      <c r="M7617" t="s">
        <v>89</v>
      </c>
      <c r="N7617" t="s">
        <v>33</v>
      </c>
      <c r="O7617" s="3">
        <v>45078.976099537038</v>
      </c>
      <c r="R7617">
        <v>7616</v>
      </c>
      <c r="S7617" t="str">
        <f>PROPER(CustomerSupport[[#This Row],[Resolution]])</f>
        <v/>
      </c>
      <c r="T7617" t="str">
        <f>TRIM(CustomerSupport[[#This Row],[Customer Name]])</f>
        <v>Elizabeth King</v>
      </c>
      <c r="U7617">
        <f>MONTH(CustomerSupport[[#This Row],[Date of Purchase]])</f>
        <v>8</v>
      </c>
      <c r="V7617" t="str">
        <f>TEXT('Working data'!G7617,"mmmm")</f>
        <v>August</v>
      </c>
      <c r="W7617">
        <f>YEAR(CustomerSupport[[#This Row],[Date of Purchase]])</f>
        <v>2021</v>
      </c>
      <c r="X7617" t="str">
        <f t="shared" si="118"/>
        <v/>
      </c>
    </row>
    <row r="7618" spans="1:24" ht="14.25" customHeight="1" x14ac:dyDescent="0.4">
      <c r="A7618">
        <v>7617</v>
      </c>
      <c r="B7618" t="s">
        <v>24612</v>
      </c>
      <c r="C7618" t="s">
        <v>24613</v>
      </c>
      <c r="D7618">
        <v>24</v>
      </c>
      <c r="E7618" t="s">
        <v>29</v>
      </c>
      <c r="F7618" t="s">
        <v>219</v>
      </c>
      <c r="G7618" s="1">
        <v>43981</v>
      </c>
      <c r="H7618" t="s">
        <v>21</v>
      </c>
      <c r="I7618" t="s">
        <v>22</v>
      </c>
      <c r="J7618" t="s">
        <v>24614</v>
      </c>
      <c r="K7618" t="s">
        <v>62</v>
      </c>
      <c r="M7618" t="s">
        <v>89</v>
      </c>
      <c r="N7618" t="s">
        <v>55</v>
      </c>
      <c r="R7618">
        <v>7617</v>
      </c>
      <c r="S7618" t="str">
        <f>PROPER(CustomerSupport[[#This Row],[Resolution]])</f>
        <v/>
      </c>
      <c r="T7618" t="str">
        <f>TRIM(CustomerSupport[[#This Row],[Customer Name]])</f>
        <v>James Scott</v>
      </c>
      <c r="U7618">
        <f>MONTH(CustomerSupport[[#This Row],[Date of Purchase]])</f>
        <v>5</v>
      </c>
      <c r="V7618" t="str">
        <f>TEXT('Working data'!G7618,"mmmm")</f>
        <v>May</v>
      </c>
      <c r="W7618">
        <f>YEAR(CustomerSupport[[#This Row],[Date of Purchase]])</f>
        <v>2020</v>
      </c>
      <c r="X7618" t="str">
        <f t="shared" ref="X7618:X7681" si="119">IF(OR(O7618="",P7618=""),"",(P7618-O7618)*24)</f>
        <v/>
      </c>
    </row>
    <row r="7619" spans="1:24" ht="14.25" customHeight="1" x14ac:dyDescent="0.4">
      <c r="A7619">
        <v>7618</v>
      </c>
      <c r="B7619" t="s">
        <v>24615</v>
      </c>
      <c r="C7619" t="s">
        <v>24616</v>
      </c>
      <c r="D7619">
        <v>61</v>
      </c>
      <c r="E7619" t="s">
        <v>29</v>
      </c>
      <c r="F7619" t="s">
        <v>71</v>
      </c>
      <c r="G7619" s="1">
        <v>44298</v>
      </c>
      <c r="H7619" t="s">
        <v>67</v>
      </c>
      <c r="I7619" t="s">
        <v>77</v>
      </c>
      <c r="J7619" t="s">
        <v>24617</v>
      </c>
      <c r="K7619" t="s">
        <v>39</v>
      </c>
      <c r="L7619" t="s">
        <v>24618</v>
      </c>
      <c r="M7619" t="s">
        <v>41</v>
      </c>
      <c r="N7619" t="s">
        <v>26</v>
      </c>
      <c r="O7619" s="3">
        <v>45078.262233796297</v>
      </c>
      <c r="P7619" s="3">
        <v>45078.165011574078</v>
      </c>
      <c r="Q7619">
        <v>1</v>
      </c>
      <c r="R7619">
        <v>7618</v>
      </c>
      <c r="S7619" t="str">
        <f>PROPER(CustomerSupport[[#This Row],[Resolution]])</f>
        <v>Let Nation Evidence Professional Daughter Environment.</v>
      </c>
      <c r="T7619" t="str">
        <f>TRIM(CustomerSupport[[#This Row],[Customer Name]])</f>
        <v>Devin Rodriguez</v>
      </c>
      <c r="U7619">
        <f>MONTH(CustomerSupport[[#This Row],[Date of Purchase]])</f>
        <v>4</v>
      </c>
      <c r="V7619" t="str">
        <f>TEXT('Working data'!G7619,"mmmm")</f>
        <v>April</v>
      </c>
      <c r="W7619">
        <f>YEAR(CustomerSupport[[#This Row],[Date of Purchase]])</f>
        <v>2021</v>
      </c>
      <c r="X7619">
        <f t="shared" si="119"/>
        <v>-2.3333333332557231</v>
      </c>
    </row>
    <row r="7620" spans="1:24" ht="14.25" customHeight="1" x14ac:dyDescent="0.4">
      <c r="A7620">
        <v>7619</v>
      </c>
      <c r="B7620" t="s">
        <v>24619</v>
      </c>
      <c r="C7620" t="s">
        <v>24620</v>
      </c>
      <c r="D7620">
        <v>25</v>
      </c>
      <c r="E7620" t="s">
        <v>19</v>
      </c>
      <c r="F7620" t="s">
        <v>699</v>
      </c>
      <c r="G7620" s="1">
        <v>44146</v>
      </c>
      <c r="H7620" t="s">
        <v>45</v>
      </c>
      <c r="I7620" t="s">
        <v>52</v>
      </c>
      <c r="J7620" t="s">
        <v>24621</v>
      </c>
      <c r="K7620" t="s">
        <v>39</v>
      </c>
      <c r="L7620" t="s">
        <v>24622</v>
      </c>
      <c r="M7620" t="s">
        <v>143</v>
      </c>
      <c r="N7620" t="s">
        <v>83</v>
      </c>
      <c r="O7620" s="3">
        <v>45078.205995370372</v>
      </c>
      <c r="P7620" s="3">
        <v>45078.504606481481</v>
      </c>
      <c r="Q7620">
        <v>1</v>
      </c>
      <c r="R7620">
        <v>7619</v>
      </c>
      <c r="S7620" t="str">
        <f>PROPER(CustomerSupport[[#This Row],[Resolution]])</f>
        <v>Around Their According Attention Cold Board Religious.</v>
      </c>
      <c r="T7620" t="str">
        <f>TRIM(CustomerSupport[[#This Row],[Customer Name]])</f>
        <v>Melinda Mccann</v>
      </c>
      <c r="U7620">
        <f>MONTH(CustomerSupport[[#This Row],[Date of Purchase]])</f>
        <v>11</v>
      </c>
      <c r="V7620" t="str">
        <f>TEXT('Working data'!G7620,"mmmm")</f>
        <v>November</v>
      </c>
      <c r="W7620">
        <f>YEAR(CustomerSupport[[#This Row],[Date of Purchase]])</f>
        <v>2020</v>
      </c>
      <c r="X7620">
        <f t="shared" si="119"/>
        <v>7.1666666666278616</v>
      </c>
    </row>
    <row r="7621" spans="1:24" ht="14.25" customHeight="1" x14ac:dyDescent="0.4">
      <c r="A7621">
        <v>7620</v>
      </c>
      <c r="B7621" t="s">
        <v>24623</v>
      </c>
      <c r="C7621" t="s">
        <v>24624</v>
      </c>
      <c r="D7621">
        <v>52</v>
      </c>
      <c r="E7621" t="s">
        <v>19</v>
      </c>
      <c r="F7621" t="s">
        <v>456</v>
      </c>
      <c r="G7621" s="1">
        <v>43924</v>
      </c>
      <c r="H7621" t="s">
        <v>66</v>
      </c>
      <c r="I7621" t="s">
        <v>177</v>
      </c>
      <c r="J7621" t="s">
        <v>24625</v>
      </c>
      <c r="K7621" t="s">
        <v>24</v>
      </c>
      <c r="M7621" t="s">
        <v>143</v>
      </c>
      <c r="N7621" t="s">
        <v>83</v>
      </c>
      <c r="O7621" s="3">
        <v>45078.481712962966</v>
      </c>
      <c r="R7621">
        <v>7620</v>
      </c>
      <c r="S7621" t="str">
        <f>PROPER(CustomerSupport[[#This Row],[Resolution]])</f>
        <v/>
      </c>
      <c r="T7621" t="str">
        <f>TRIM(CustomerSupport[[#This Row],[Customer Name]])</f>
        <v>Anne Deleon</v>
      </c>
      <c r="U7621">
        <f>MONTH(CustomerSupport[[#This Row],[Date of Purchase]])</f>
        <v>4</v>
      </c>
      <c r="V7621" t="str">
        <f>TEXT('Working data'!G7621,"mmmm")</f>
        <v>April</v>
      </c>
      <c r="W7621">
        <f>YEAR(CustomerSupport[[#This Row],[Date of Purchase]])</f>
        <v>2020</v>
      </c>
      <c r="X7621" t="str">
        <f t="shared" si="119"/>
        <v/>
      </c>
    </row>
    <row r="7622" spans="1:24" ht="14.25" customHeight="1" x14ac:dyDescent="0.4">
      <c r="A7622">
        <v>7621</v>
      </c>
      <c r="B7622" t="s">
        <v>24626</v>
      </c>
      <c r="C7622" t="s">
        <v>12346</v>
      </c>
      <c r="D7622">
        <v>68</v>
      </c>
      <c r="E7622" t="s">
        <v>29</v>
      </c>
      <c r="F7622" t="s">
        <v>149</v>
      </c>
      <c r="G7622" s="1">
        <v>43986</v>
      </c>
      <c r="H7622" t="s">
        <v>67</v>
      </c>
      <c r="I7622" t="s">
        <v>59</v>
      </c>
      <c r="J7622" s="2" t="s">
        <v>24627</v>
      </c>
      <c r="K7622" t="s">
        <v>62</v>
      </c>
      <c r="M7622" t="s">
        <v>143</v>
      </c>
      <c r="N7622" t="s">
        <v>83</v>
      </c>
      <c r="R7622">
        <v>7621</v>
      </c>
      <c r="S7622" t="str">
        <f>PROPER(CustomerSupport[[#This Row],[Resolution]])</f>
        <v/>
      </c>
      <c r="T7622" t="str">
        <f>TRIM(CustomerSupport[[#This Row],[Customer Name]])</f>
        <v>Thomas Robinson</v>
      </c>
      <c r="U7622">
        <f>MONTH(CustomerSupport[[#This Row],[Date of Purchase]])</f>
        <v>6</v>
      </c>
      <c r="V7622" t="str">
        <f>TEXT('Working data'!G7622,"mmmm")</f>
        <v>June</v>
      </c>
      <c r="W7622">
        <f>YEAR(CustomerSupport[[#This Row],[Date of Purchase]])</f>
        <v>2020</v>
      </c>
      <c r="X7622" t="str">
        <f t="shared" si="119"/>
        <v/>
      </c>
    </row>
    <row r="7623" spans="1:24" ht="14.25" customHeight="1" x14ac:dyDescent="0.4">
      <c r="A7623">
        <v>7622</v>
      </c>
      <c r="B7623" t="s">
        <v>24628</v>
      </c>
      <c r="C7623" t="s">
        <v>24629</v>
      </c>
      <c r="D7623">
        <v>29</v>
      </c>
      <c r="E7623" t="s">
        <v>19</v>
      </c>
      <c r="F7623" t="s">
        <v>125</v>
      </c>
      <c r="G7623" s="1">
        <v>44540</v>
      </c>
      <c r="H7623" t="s">
        <v>66</v>
      </c>
      <c r="I7623" t="s">
        <v>60</v>
      </c>
      <c r="J7623" t="s">
        <v>24630</v>
      </c>
      <c r="K7623" t="s">
        <v>24</v>
      </c>
      <c r="M7623" t="s">
        <v>89</v>
      </c>
      <c r="N7623" t="s">
        <v>55</v>
      </c>
      <c r="O7623" s="3">
        <v>45078.067152777781</v>
      </c>
      <c r="R7623">
        <v>7622</v>
      </c>
      <c r="S7623" t="str">
        <f>PROPER(CustomerSupport[[#This Row],[Resolution]])</f>
        <v/>
      </c>
      <c r="T7623" t="str">
        <f>TRIM(CustomerSupport[[#This Row],[Customer Name]])</f>
        <v>Harold Booker</v>
      </c>
      <c r="U7623">
        <f>MONTH(CustomerSupport[[#This Row],[Date of Purchase]])</f>
        <v>12</v>
      </c>
      <c r="V7623" t="str">
        <f>TEXT('Working data'!G7623,"mmmm")</f>
        <v>December</v>
      </c>
      <c r="W7623">
        <f>YEAR(CustomerSupport[[#This Row],[Date of Purchase]])</f>
        <v>2021</v>
      </c>
      <c r="X7623" t="str">
        <f t="shared" si="119"/>
        <v/>
      </c>
    </row>
    <row r="7624" spans="1:24" ht="14.25" customHeight="1" x14ac:dyDescent="0.4">
      <c r="A7624">
        <v>7623</v>
      </c>
      <c r="B7624" t="s">
        <v>24631</v>
      </c>
      <c r="C7624" t="s">
        <v>24632</v>
      </c>
      <c r="D7624">
        <v>30</v>
      </c>
      <c r="E7624" t="s">
        <v>58</v>
      </c>
      <c r="F7624" t="s">
        <v>223</v>
      </c>
      <c r="G7624" s="1">
        <v>44259</v>
      </c>
      <c r="H7624" t="s">
        <v>45</v>
      </c>
      <c r="I7624" t="s">
        <v>31</v>
      </c>
      <c r="J7624" s="2" t="s">
        <v>24633</v>
      </c>
      <c r="K7624" t="s">
        <v>62</v>
      </c>
      <c r="M7624" t="s">
        <v>41</v>
      </c>
      <c r="N7624" t="s">
        <v>33</v>
      </c>
      <c r="R7624">
        <v>7623</v>
      </c>
      <c r="S7624" t="str">
        <f>PROPER(CustomerSupport[[#This Row],[Resolution]])</f>
        <v/>
      </c>
      <c r="T7624" t="str">
        <f>TRIM(CustomerSupport[[#This Row],[Customer Name]])</f>
        <v>David Moran</v>
      </c>
      <c r="U7624">
        <f>MONTH(CustomerSupport[[#This Row],[Date of Purchase]])</f>
        <v>3</v>
      </c>
      <c r="V7624" t="str">
        <f>TEXT('Working data'!G7624,"mmmm")</f>
        <v>March</v>
      </c>
      <c r="W7624">
        <f>YEAR(CustomerSupport[[#This Row],[Date of Purchase]])</f>
        <v>2021</v>
      </c>
      <c r="X7624" t="str">
        <f t="shared" si="119"/>
        <v/>
      </c>
    </row>
    <row r="7625" spans="1:24" ht="14.25" customHeight="1" x14ac:dyDescent="0.4">
      <c r="A7625">
        <v>7624</v>
      </c>
      <c r="B7625" t="s">
        <v>24634</v>
      </c>
      <c r="C7625" t="s">
        <v>24635</v>
      </c>
      <c r="D7625">
        <v>22</v>
      </c>
      <c r="E7625" t="s">
        <v>29</v>
      </c>
      <c r="F7625" t="s">
        <v>207</v>
      </c>
      <c r="G7625" s="1">
        <v>44550</v>
      </c>
      <c r="H7625" t="s">
        <v>67</v>
      </c>
      <c r="I7625" t="s">
        <v>46</v>
      </c>
      <c r="J7625" s="2" t="s">
        <v>24636</v>
      </c>
      <c r="K7625" t="s">
        <v>24</v>
      </c>
      <c r="M7625" t="s">
        <v>41</v>
      </c>
      <c r="N7625" t="s">
        <v>26</v>
      </c>
      <c r="O7625" s="3">
        <v>45078.366481481484</v>
      </c>
      <c r="R7625">
        <v>7624</v>
      </c>
      <c r="S7625" t="str">
        <f>PROPER(CustomerSupport[[#This Row],[Resolution]])</f>
        <v/>
      </c>
      <c r="T7625" t="str">
        <f>TRIM(CustomerSupport[[#This Row],[Customer Name]])</f>
        <v>Kathy Hart DDS</v>
      </c>
      <c r="U7625">
        <f>MONTH(CustomerSupport[[#This Row],[Date of Purchase]])</f>
        <v>12</v>
      </c>
      <c r="V7625" t="str">
        <f>TEXT('Working data'!G7625,"mmmm")</f>
        <v>December</v>
      </c>
      <c r="W7625">
        <f>YEAR(CustomerSupport[[#This Row],[Date of Purchase]])</f>
        <v>2021</v>
      </c>
      <c r="X7625" t="str">
        <f t="shared" si="119"/>
        <v/>
      </c>
    </row>
    <row r="7626" spans="1:24" ht="14.25" customHeight="1" x14ac:dyDescent="0.4">
      <c r="A7626">
        <v>7625</v>
      </c>
      <c r="B7626" t="s">
        <v>24637</v>
      </c>
      <c r="C7626" t="s">
        <v>24638</v>
      </c>
      <c r="D7626">
        <v>53</v>
      </c>
      <c r="E7626" t="s">
        <v>19</v>
      </c>
      <c r="F7626" t="s">
        <v>699</v>
      </c>
      <c r="G7626" s="1">
        <v>44443</v>
      </c>
      <c r="H7626" t="s">
        <v>67</v>
      </c>
      <c r="I7626" t="s">
        <v>177</v>
      </c>
      <c r="J7626" t="s">
        <v>24639</v>
      </c>
      <c r="K7626" t="s">
        <v>39</v>
      </c>
      <c r="L7626" t="s">
        <v>24640</v>
      </c>
      <c r="M7626" t="s">
        <v>143</v>
      </c>
      <c r="N7626" t="s">
        <v>33</v>
      </c>
      <c r="O7626" s="3">
        <v>45078.976909722223</v>
      </c>
      <c r="P7626" s="3">
        <v>45078.670659722222</v>
      </c>
      <c r="Q7626">
        <v>2</v>
      </c>
      <c r="R7626">
        <v>7625</v>
      </c>
      <c r="S7626" t="str">
        <f>PROPER(CustomerSupport[[#This Row],[Resolution]])</f>
        <v>Animal Minute Million Usually Product.</v>
      </c>
      <c r="T7626" t="str">
        <f>TRIM(CustomerSupport[[#This Row],[Customer Name]])</f>
        <v>April Mcdaniel</v>
      </c>
      <c r="U7626">
        <f>MONTH(CustomerSupport[[#This Row],[Date of Purchase]])</f>
        <v>9</v>
      </c>
      <c r="V7626" t="str">
        <f>TEXT('Working data'!G7626,"mmmm")</f>
        <v>September</v>
      </c>
      <c r="W7626">
        <f>YEAR(CustomerSupport[[#This Row],[Date of Purchase]])</f>
        <v>2021</v>
      </c>
      <c r="X7626">
        <f t="shared" si="119"/>
        <v>-7.3500000000349246</v>
      </c>
    </row>
    <row r="7627" spans="1:24" ht="14.25" customHeight="1" x14ac:dyDescent="0.4">
      <c r="A7627">
        <v>7626</v>
      </c>
      <c r="B7627" t="s">
        <v>7059</v>
      </c>
      <c r="C7627" t="s">
        <v>24641</v>
      </c>
      <c r="D7627">
        <v>59</v>
      </c>
      <c r="E7627" t="s">
        <v>29</v>
      </c>
      <c r="F7627" t="s">
        <v>339</v>
      </c>
      <c r="G7627" s="1">
        <v>43980</v>
      </c>
      <c r="H7627" t="s">
        <v>45</v>
      </c>
      <c r="I7627" t="s">
        <v>141</v>
      </c>
      <c r="J7627" t="s">
        <v>2112</v>
      </c>
      <c r="K7627" t="s">
        <v>24</v>
      </c>
      <c r="M7627" t="s">
        <v>143</v>
      </c>
      <c r="N7627" t="s">
        <v>33</v>
      </c>
      <c r="O7627" s="3">
        <v>45078.605381944442</v>
      </c>
      <c r="R7627">
        <v>7626</v>
      </c>
      <c r="S7627" t="str">
        <f>PROPER(CustomerSupport[[#This Row],[Resolution]])</f>
        <v/>
      </c>
      <c r="T7627" t="str">
        <f>TRIM(CustomerSupport[[#This Row],[Customer Name]])</f>
        <v>Ashley Smith</v>
      </c>
      <c r="U7627">
        <f>MONTH(CustomerSupport[[#This Row],[Date of Purchase]])</f>
        <v>5</v>
      </c>
      <c r="V7627" t="str">
        <f>TEXT('Working data'!G7627,"mmmm")</f>
        <v>May</v>
      </c>
      <c r="W7627">
        <f>YEAR(CustomerSupport[[#This Row],[Date of Purchase]])</f>
        <v>2020</v>
      </c>
      <c r="X7627" t="str">
        <f t="shared" si="119"/>
        <v/>
      </c>
    </row>
    <row r="7628" spans="1:24" ht="14.25" customHeight="1" x14ac:dyDescent="0.4">
      <c r="A7628">
        <v>7627</v>
      </c>
      <c r="B7628" t="s">
        <v>24642</v>
      </c>
      <c r="C7628" t="s">
        <v>24643</v>
      </c>
      <c r="D7628">
        <v>44</v>
      </c>
      <c r="E7628" t="s">
        <v>58</v>
      </c>
      <c r="F7628" t="s">
        <v>173</v>
      </c>
      <c r="G7628" s="1">
        <v>44135</v>
      </c>
      <c r="H7628" t="s">
        <v>45</v>
      </c>
      <c r="I7628" t="s">
        <v>67</v>
      </c>
      <c r="J7628" s="2" t="s">
        <v>24644</v>
      </c>
      <c r="K7628" t="s">
        <v>62</v>
      </c>
      <c r="M7628" t="s">
        <v>25</v>
      </c>
      <c r="N7628" t="s">
        <v>55</v>
      </c>
      <c r="R7628">
        <v>7627</v>
      </c>
      <c r="S7628" t="str">
        <f>PROPER(CustomerSupport[[#This Row],[Resolution]])</f>
        <v/>
      </c>
      <c r="T7628" t="str">
        <f>TRIM(CustomerSupport[[#This Row],[Customer Name]])</f>
        <v>Marissa Werner</v>
      </c>
      <c r="U7628">
        <f>MONTH(CustomerSupport[[#This Row],[Date of Purchase]])</f>
        <v>10</v>
      </c>
      <c r="V7628" t="str">
        <f>TEXT('Working data'!G7628,"mmmm")</f>
        <v>October</v>
      </c>
      <c r="W7628">
        <f>YEAR(CustomerSupport[[#This Row],[Date of Purchase]])</f>
        <v>2020</v>
      </c>
      <c r="X7628" t="str">
        <f t="shared" si="119"/>
        <v/>
      </c>
    </row>
    <row r="7629" spans="1:24" ht="14.25" customHeight="1" x14ac:dyDescent="0.4">
      <c r="A7629">
        <v>7628</v>
      </c>
      <c r="B7629" t="s">
        <v>24645</v>
      </c>
      <c r="C7629" t="s">
        <v>24646</v>
      </c>
      <c r="D7629">
        <v>31</v>
      </c>
      <c r="E7629" t="s">
        <v>29</v>
      </c>
      <c r="F7629" t="s">
        <v>157</v>
      </c>
      <c r="G7629" s="1">
        <v>43852</v>
      </c>
      <c r="H7629" t="s">
        <v>21</v>
      </c>
      <c r="I7629" t="s">
        <v>141</v>
      </c>
      <c r="J7629" s="2" t="s">
        <v>24647</v>
      </c>
      <c r="K7629" t="s">
        <v>39</v>
      </c>
      <c r="L7629" t="s">
        <v>24648</v>
      </c>
      <c r="M7629" t="s">
        <v>41</v>
      </c>
      <c r="N7629" t="s">
        <v>55</v>
      </c>
      <c r="O7629" s="3">
        <v>45078.067916666667</v>
      </c>
      <c r="P7629" s="3">
        <v>45078.501250000001</v>
      </c>
      <c r="Q7629">
        <v>5</v>
      </c>
      <c r="R7629">
        <v>7628</v>
      </c>
      <c r="S7629" t="str">
        <f>PROPER(CustomerSupport[[#This Row],[Resolution]])</f>
        <v>Television Lead View Movie Executive Up.</v>
      </c>
      <c r="T7629" t="str">
        <f>TRIM(CustomerSupport[[#This Row],[Customer Name]])</f>
        <v>Laurie Buck</v>
      </c>
      <c r="U7629">
        <f>MONTH(CustomerSupport[[#This Row],[Date of Purchase]])</f>
        <v>1</v>
      </c>
      <c r="V7629" t="str">
        <f>TEXT('Working data'!G7629,"mmmm")</f>
        <v>January</v>
      </c>
      <c r="W7629">
        <f>YEAR(CustomerSupport[[#This Row],[Date of Purchase]])</f>
        <v>2020</v>
      </c>
      <c r="X7629">
        <f t="shared" si="119"/>
        <v>10.400000000023283</v>
      </c>
    </row>
    <row r="7630" spans="1:24" ht="14.25" customHeight="1" x14ac:dyDescent="0.4">
      <c r="A7630">
        <v>7629</v>
      </c>
      <c r="B7630" t="s">
        <v>24649</v>
      </c>
      <c r="C7630" t="s">
        <v>24650</v>
      </c>
      <c r="D7630">
        <v>33</v>
      </c>
      <c r="E7630" t="s">
        <v>58</v>
      </c>
      <c r="F7630" t="s">
        <v>485</v>
      </c>
      <c r="G7630" s="1">
        <v>44407</v>
      </c>
      <c r="H7630" t="s">
        <v>67</v>
      </c>
      <c r="I7630" t="s">
        <v>177</v>
      </c>
      <c r="J7630" s="2" t="s">
        <v>24651</v>
      </c>
      <c r="K7630" t="s">
        <v>24</v>
      </c>
      <c r="M7630" t="s">
        <v>41</v>
      </c>
      <c r="N7630" t="s">
        <v>26</v>
      </c>
      <c r="O7630" s="3">
        <v>45078.965844907405</v>
      </c>
      <c r="R7630">
        <v>7629</v>
      </c>
      <c r="S7630" t="str">
        <f>PROPER(CustomerSupport[[#This Row],[Resolution]])</f>
        <v/>
      </c>
      <c r="T7630" t="str">
        <f>TRIM(CustomerSupport[[#This Row],[Customer Name]])</f>
        <v>Kevin Ortiz</v>
      </c>
      <c r="U7630">
        <f>MONTH(CustomerSupport[[#This Row],[Date of Purchase]])</f>
        <v>7</v>
      </c>
      <c r="V7630" t="str">
        <f>TEXT('Working data'!G7630,"mmmm")</f>
        <v>July</v>
      </c>
      <c r="W7630">
        <f>YEAR(CustomerSupport[[#This Row],[Date of Purchase]])</f>
        <v>2021</v>
      </c>
      <c r="X7630" t="str">
        <f t="shared" si="119"/>
        <v/>
      </c>
    </row>
    <row r="7631" spans="1:24" ht="14.25" customHeight="1" x14ac:dyDescent="0.4">
      <c r="A7631">
        <v>7630</v>
      </c>
      <c r="B7631" t="s">
        <v>24652</v>
      </c>
      <c r="C7631" t="s">
        <v>24653</v>
      </c>
      <c r="D7631">
        <v>48</v>
      </c>
      <c r="E7631" t="s">
        <v>19</v>
      </c>
      <c r="F7631" t="s">
        <v>317</v>
      </c>
      <c r="G7631" s="1">
        <v>44460</v>
      </c>
      <c r="H7631" t="s">
        <v>59</v>
      </c>
      <c r="I7631" t="s">
        <v>93</v>
      </c>
      <c r="J7631" s="2" t="s">
        <v>24654</v>
      </c>
      <c r="K7631" t="s">
        <v>39</v>
      </c>
      <c r="L7631" t="s">
        <v>24655</v>
      </c>
      <c r="M7631" t="s">
        <v>143</v>
      </c>
      <c r="N7631" t="s">
        <v>55</v>
      </c>
      <c r="O7631" s="3">
        <v>45078.577662037038</v>
      </c>
      <c r="P7631" s="3">
        <v>45078.486689814818</v>
      </c>
      <c r="Q7631">
        <v>5</v>
      </c>
      <c r="R7631">
        <v>7630</v>
      </c>
      <c r="S7631" t="str">
        <f>PROPER(CustomerSupport[[#This Row],[Resolution]])</f>
        <v>Field Door Decide High Road Such Manage Get.</v>
      </c>
      <c r="T7631" t="str">
        <f>TRIM(CustomerSupport[[#This Row],[Customer Name]])</f>
        <v>Michael Ryan</v>
      </c>
      <c r="U7631">
        <f>MONTH(CustomerSupport[[#This Row],[Date of Purchase]])</f>
        <v>9</v>
      </c>
      <c r="V7631" t="str">
        <f>TEXT('Working data'!G7631,"mmmm")</f>
        <v>September</v>
      </c>
      <c r="W7631">
        <f>YEAR(CustomerSupport[[#This Row],[Date of Purchase]])</f>
        <v>2021</v>
      </c>
      <c r="X7631">
        <f t="shared" si="119"/>
        <v>-2.1833333332906477</v>
      </c>
    </row>
    <row r="7632" spans="1:24" ht="14.25" customHeight="1" x14ac:dyDescent="0.4">
      <c r="A7632">
        <v>7631</v>
      </c>
      <c r="B7632" t="s">
        <v>24656</v>
      </c>
      <c r="C7632" t="s">
        <v>24657</v>
      </c>
      <c r="D7632">
        <v>65</v>
      </c>
      <c r="E7632" t="s">
        <v>19</v>
      </c>
      <c r="F7632" t="s">
        <v>30</v>
      </c>
      <c r="G7632" s="1">
        <v>44312</v>
      </c>
      <c r="H7632" t="s">
        <v>59</v>
      </c>
      <c r="I7632" t="s">
        <v>59</v>
      </c>
      <c r="J7632" s="2" t="s">
        <v>24658</v>
      </c>
      <c r="K7632" t="s">
        <v>62</v>
      </c>
      <c r="M7632" t="s">
        <v>143</v>
      </c>
      <c r="N7632" t="s">
        <v>33</v>
      </c>
      <c r="R7632">
        <v>7631</v>
      </c>
      <c r="S7632" t="str">
        <f>PROPER(CustomerSupport[[#This Row],[Resolution]])</f>
        <v/>
      </c>
      <c r="T7632" t="str">
        <f>TRIM(CustomerSupport[[#This Row],[Customer Name]])</f>
        <v>Alyssa Spence</v>
      </c>
      <c r="U7632">
        <f>MONTH(CustomerSupport[[#This Row],[Date of Purchase]])</f>
        <v>4</v>
      </c>
      <c r="V7632" t="str">
        <f>TEXT('Working data'!G7632,"mmmm")</f>
        <v>April</v>
      </c>
      <c r="W7632">
        <f>YEAR(CustomerSupport[[#This Row],[Date of Purchase]])</f>
        <v>2021</v>
      </c>
      <c r="X7632" t="str">
        <f t="shared" si="119"/>
        <v/>
      </c>
    </row>
    <row r="7633" spans="1:24" ht="14.25" customHeight="1" x14ac:dyDescent="0.4">
      <c r="A7633">
        <v>7632</v>
      </c>
      <c r="B7633" t="s">
        <v>24659</v>
      </c>
      <c r="C7633" t="s">
        <v>24660</v>
      </c>
      <c r="D7633">
        <v>32</v>
      </c>
      <c r="E7633" t="s">
        <v>29</v>
      </c>
      <c r="F7633" t="s">
        <v>242</v>
      </c>
      <c r="G7633" s="1">
        <v>43858</v>
      </c>
      <c r="H7633" t="s">
        <v>67</v>
      </c>
      <c r="I7633" t="s">
        <v>37</v>
      </c>
      <c r="J7633" s="2" t="s">
        <v>24661</v>
      </c>
      <c r="K7633" t="s">
        <v>24</v>
      </c>
      <c r="M7633" t="s">
        <v>143</v>
      </c>
      <c r="N7633" t="s">
        <v>55</v>
      </c>
      <c r="O7633" s="3">
        <v>45078.844351851854</v>
      </c>
      <c r="R7633">
        <v>7632</v>
      </c>
      <c r="S7633" t="str">
        <f>PROPER(CustomerSupport[[#This Row],[Resolution]])</f>
        <v/>
      </c>
      <c r="T7633" t="str">
        <f>TRIM(CustomerSupport[[#This Row],[Customer Name]])</f>
        <v>Tiffany Williams</v>
      </c>
      <c r="U7633">
        <f>MONTH(CustomerSupport[[#This Row],[Date of Purchase]])</f>
        <v>1</v>
      </c>
      <c r="V7633" t="str">
        <f>TEXT('Working data'!G7633,"mmmm")</f>
        <v>January</v>
      </c>
      <c r="W7633">
        <f>YEAR(CustomerSupport[[#This Row],[Date of Purchase]])</f>
        <v>2020</v>
      </c>
      <c r="X7633" t="str">
        <f t="shared" si="119"/>
        <v/>
      </c>
    </row>
    <row r="7634" spans="1:24" ht="14.25" customHeight="1" x14ac:dyDescent="0.4">
      <c r="A7634">
        <v>7633</v>
      </c>
      <c r="B7634" t="s">
        <v>24662</v>
      </c>
      <c r="C7634" t="s">
        <v>24663</v>
      </c>
      <c r="D7634">
        <v>53</v>
      </c>
      <c r="E7634" t="s">
        <v>58</v>
      </c>
      <c r="F7634" t="s">
        <v>456</v>
      </c>
      <c r="G7634" s="1">
        <v>43868</v>
      </c>
      <c r="H7634" t="s">
        <v>21</v>
      </c>
      <c r="I7634" t="s">
        <v>177</v>
      </c>
      <c r="J7634" s="2" t="s">
        <v>24664</v>
      </c>
      <c r="K7634" t="s">
        <v>24</v>
      </c>
      <c r="M7634" t="s">
        <v>41</v>
      </c>
      <c r="N7634" t="s">
        <v>83</v>
      </c>
      <c r="O7634" s="3">
        <v>45078.841597222221</v>
      </c>
      <c r="R7634">
        <v>7633</v>
      </c>
      <c r="S7634" t="str">
        <f>PROPER(CustomerSupport[[#This Row],[Resolution]])</f>
        <v/>
      </c>
      <c r="T7634" t="str">
        <f>TRIM(CustomerSupport[[#This Row],[Customer Name]])</f>
        <v>Susan Rowe PhD</v>
      </c>
      <c r="U7634">
        <f>MONTH(CustomerSupport[[#This Row],[Date of Purchase]])</f>
        <v>2</v>
      </c>
      <c r="V7634" t="str">
        <f>TEXT('Working data'!G7634,"mmmm")</f>
        <v>February</v>
      </c>
      <c r="W7634">
        <f>YEAR(CustomerSupport[[#This Row],[Date of Purchase]])</f>
        <v>2020</v>
      </c>
      <c r="X7634" t="str">
        <f t="shared" si="119"/>
        <v/>
      </c>
    </row>
    <row r="7635" spans="1:24" ht="14.25" customHeight="1" x14ac:dyDescent="0.4">
      <c r="A7635">
        <v>7634</v>
      </c>
      <c r="B7635" t="s">
        <v>24665</v>
      </c>
      <c r="C7635" t="s">
        <v>24666</v>
      </c>
      <c r="D7635">
        <v>35</v>
      </c>
      <c r="E7635" t="s">
        <v>58</v>
      </c>
      <c r="F7635" t="s">
        <v>103</v>
      </c>
      <c r="G7635" s="1">
        <v>44106</v>
      </c>
      <c r="H7635" t="s">
        <v>67</v>
      </c>
      <c r="I7635" t="s">
        <v>37</v>
      </c>
      <c r="J7635" t="s">
        <v>24667</v>
      </c>
      <c r="K7635" t="s">
        <v>62</v>
      </c>
      <c r="M7635" t="s">
        <v>41</v>
      </c>
      <c r="N7635" t="s">
        <v>55</v>
      </c>
      <c r="R7635">
        <v>7634</v>
      </c>
      <c r="S7635" t="str">
        <f>PROPER(CustomerSupport[[#This Row],[Resolution]])</f>
        <v/>
      </c>
      <c r="T7635" t="str">
        <f>TRIM(CustomerSupport[[#This Row],[Customer Name]])</f>
        <v>Denise Morton</v>
      </c>
      <c r="U7635">
        <f>MONTH(CustomerSupport[[#This Row],[Date of Purchase]])</f>
        <v>10</v>
      </c>
      <c r="V7635" t="str">
        <f>TEXT('Working data'!G7635,"mmmm")</f>
        <v>October</v>
      </c>
      <c r="W7635">
        <f>YEAR(CustomerSupport[[#This Row],[Date of Purchase]])</f>
        <v>2020</v>
      </c>
      <c r="X7635" t="str">
        <f t="shared" si="119"/>
        <v/>
      </c>
    </row>
    <row r="7636" spans="1:24" ht="14.25" customHeight="1" x14ac:dyDescent="0.4">
      <c r="A7636">
        <v>7635</v>
      </c>
      <c r="B7636" t="s">
        <v>24668</v>
      </c>
      <c r="C7636" t="s">
        <v>24669</v>
      </c>
      <c r="D7636">
        <v>20</v>
      </c>
      <c r="E7636" t="s">
        <v>19</v>
      </c>
      <c r="F7636" t="s">
        <v>149</v>
      </c>
      <c r="G7636" s="1">
        <v>44130</v>
      </c>
      <c r="H7636" t="s">
        <v>59</v>
      </c>
      <c r="I7636" t="s">
        <v>67</v>
      </c>
      <c r="J7636" s="2" t="s">
        <v>24670</v>
      </c>
      <c r="K7636" t="s">
        <v>39</v>
      </c>
      <c r="L7636" t="s">
        <v>24671</v>
      </c>
      <c r="M7636" t="s">
        <v>25</v>
      </c>
      <c r="N7636" t="s">
        <v>26</v>
      </c>
      <c r="O7636" s="3">
        <v>45078.687465277777</v>
      </c>
      <c r="P7636" s="3">
        <v>45078.739548611113</v>
      </c>
      <c r="Q7636">
        <v>4</v>
      </c>
      <c r="R7636">
        <v>7635</v>
      </c>
      <c r="S7636" t="str">
        <f>PROPER(CustomerSupport[[#This Row],[Resolution]])</f>
        <v>Notice After Thank Herself.</v>
      </c>
      <c r="T7636" t="str">
        <f>TRIM(CustomerSupport[[#This Row],[Customer Name]])</f>
        <v>Jackie Knight</v>
      </c>
      <c r="U7636">
        <f>MONTH(CustomerSupport[[#This Row],[Date of Purchase]])</f>
        <v>10</v>
      </c>
      <c r="V7636" t="str">
        <f>TEXT('Working data'!G7636,"mmmm")</f>
        <v>October</v>
      </c>
      <c r="W7636">
        <f>YEAR(CustomerSupport[[#This Row],[Date of Purchase]])</f>
        <v>2020</v>
      </c>
      <c r="X7636">
        <f t="shared" si="119"/>
        <v>1.2500000000582077</v>
      </c>
    </row>
    <row r="7637" spans="1:24" ht="14.25" customHeight="1" x14ac:dyDescent="0.4">
      <c r="A7637">
        <v>7636</v>
      </c>
      <c r="B7637" t="s">
        <v>24672</v>
      </c>
      <c r="C7637" t="s">
        <v>24673</v>
      </c>
      <c r="D7637">
        <v>23</v>
      </c>
      <c r="E7637" t="s">
        <v>19</v>
      </c>
      <c r="F7637" t="s">
        <v>71</v>
      </c>
      <c r="G7637" s="1">
        <v>44325</v>
      </c>
      <c r="H7637" t="s">
        <v>67</v>
      </c>
      <c r="I7637" t="s">
        <v>37</v>
      </c>
      <c r="J7637" t="s">
        <v>24674</v>
      </c>
      <c r="K7637" t="s">
        <v>24</v>
      </c>
      <c r="M7637" t="s">
        <v>41</v>
      </c>
      <c r="N7637" t="s">
        <v>33</v>
      </c>
      <c r="O7637" s="3">
        <v>45078.340266203704</v>
      </c>
      <c r="R7637">
        <v>7636</v>
      </c>
      <c r="S7637" t="str">
        <f>PROPER(CustomerSupport[[#This Row],[Resolution]])</f>
        <v/>
      </c>
      <c r="T7637" t="str">
        <f>TRIM(CustomerSupport[[#This Row],[Customer Name]])</f>
        <v>Ronald Guerrero</v>
      </c>
      <c r="U7637">
        <f>MONTH(CustomerSupport[[#This Row],[Date of Purchase]])</f>
        <v>5</v>
      </c>
      <c r="V7637" t="str">
        <f>TEXT('Working data'!G7637,"mmmm")</f>
        <v>May</v>
      </c>
      <c r="W7637">
        <f>YEAR(CustomerSupport[[#This Row],[Date of Purchase]])</f>
        <v>2021</v>
      </c>
      <c r="X7637" t="str">
        <f t="shared" si="119"/>
        <v/>
      </c>
    </row>
    <row r="7638" spans="1:24" ht="14.25" customHeight="1" x14ac:dyDescent="0.4">
      <c r="A7638">
        <v>7637</v>
      </c>
      <c r="B7638" t="s">
        <v>24675</v>
      </c>
      <c r="C7638" t="s">
        <v>24676</v>
      </c>
      <c r="D7638">
        <v>18</v>
      </c>
      <c r="E7638" t="s">
        <v>19</v>
      </c>
      <c r="F7638" t="s">
        <v>98</v>
      </c>
      <c r="G7638" s="1">
        <v>44424</v>
      </c>
      <c r="H7638" t="s">
        <v>45</v>
      </c>
      <c r="I7638" t="s">
        <v>99</v>
      </c>
      <c r="J7638" s="2" t="s">
        <v>24677</v>
      </c>
      <c r="K7638" t="s">
        <v>24</v>
      </c>
      <c r="M7638" t="s">
        <v>25</v>
      </c>
      <c r="N7638" t="s">
        <v>33</v>
      </c>
      <c r="O7638" s="3">
        <v>45078.904178240744</v>
      </c>
      <c r="R7638">
        <v>7637</v>
      </c>
      <c r="S7638" t="str">
        <f>PROPER(CustomerSupport[[#This Row],[Resolution]])</f>
        <v/>
      </c>
      <c r="T7638" t="str">
        <f>TRIM(CustomerSupport[[#This Row],[Customer Name]])</f>
        <v>Shawn Vasquez</v>
      </c>
      <c r="U7638">
        <f>MONTH(CustomerSupport[[#This Row],[Date of Purchase]])</f>
        <v>8</v>
      </c>
      <c r="V7638" t="str">
        <f>TEXT('Working data'!G7638,"mmmm")</f>
        <v>August</v>
      </c>
      <c r="W7638">
        <f>YEAR(CustomerSupport[[#This Row],[Date of Purchase]])</f>
        <v>2021</v>
      </c>
      <c r="X7638" t="str">
        <f t="shared" si="119"/>
        <v/>
      </c>
    </row>
    <row r="7639" spans="1:24" ht="14.25" customHeight="1" x14ac:dyDescent="0.4">
      <c r="A7639">
        <v>7638</v>
      </c>
      <c r="B7639" t="s">
        <v>5323</v>
      </c>
      <c r="C7639" t="s">
        <v>24678</v>
      </c>
      <c r="D7639">
        <v>48</v>
      </c>
      <c r="E7639" t="s">
        <v>58</v>
      </c>
      <c r="F7639" t="s">
        <v>103</v>
      </c>
      <c r="G7639" s="1">
        <v>43840</v>
      </c>
      <c r="H7639" t="s">
        <v>45</v>
      </c>
      <c r="I7639" t="s">
        <v>60</v>
      </c>
      <c r="J7639" s="2" t="s">
        <v>24679</v>
      </c>
      <c r="K7639" t="s">
        <v>24</v>
      </c>
      <c r="M7639" t="s">
        <v>89</v>
      </c>
      <c r="N7639" t="s">
        <v>83</v>
      </c>
      <c r="O7639" s="3">
        <v>45078.096550925926</v>
      </c>
      <c r="R7639">
        <v>7638</v>
      </c>
      <c r="S7639" t="str">
        <f>PROPER(CustomerSupport[[#This Row],[Resolution]])</f>
        <v/>
      </c>
      <c r="T7639" t="str">
        <f>TRIM(CustomerSupport[[#This Row],[Customer Name]])</f>
        <v>Rebecca Garcia</v>
      </c>
      <c r="U7639">
        <f>MONTH(CustomerSupport[[#This Row],[Date of Purchase]])</f>
        <v>1</v>
      </c>
      <c r="V7639" t="str">
        <f>TEXT('Working data'!G7639,"mmmm")</f>
        <v>January</v>
      </c>
      <c r="W7639">
        <f>YEAR(CustomerSupport[[#This Row],[Date of Purchase]])</f>
        <v>2020</v>
      </c>
      <c r="X7639" t="str">
        <f t="shared" si="119"/>
        <v/>
      </c>
    </row>
    <row r="7640" spans="1:24" ht="14.25" customHeight="1" x14ac:dyDescent="0.4">
      <c r="A7640">
        <v>7639</v>
      </c>
      <c r="B7640" t="s">
        <v>24680</v>
      </c>
      <c r="C7640" t="s">
        <v>24681</v>
      </c>
      <c r="D7640">
        <v>24</v>
      </c>
      <c r="E7640" t="s">
        <v>19</v>
      </c>
      <c r="F7640" t="s">
        <v>281</v>
      </c>
      <c r="G7640" s="1">
        <v>44231</v>
      </c>
      <c r="H7640" t="s">
        <v>21</v>
      </c>
      <c r="I7640" t="s">
        <v>37</v>
      </c>
      <c r="J7640" s="2" t="s">
        <v>24682</v>
      </c>
      <c r="K7640" t="s">
        <v>62</v>
      </c>
      <c r="M7640" t="s">
        <v>41</v>
      </c>
      <c r="N7640" t="s">
        <v>83</v>
      </c>
      <c r="R7640">
        <v>7639</v>
      </c>
      <c r="S7640" t="str">
        <f>PROPER(CustomerSupport[[#This Row],[Resolution]])</f>
        <v/>
      </c>
      <c r="T7640" t="str">
        <f>TRIM(CustomerSupport[[#This Row],[Customer Name]])</f>
        <v>Tom Mitchell</v>
      </c>
      <c r="U7640">
        <f>MONTH(CustomerSupport[[#This Row],[Date of Purchase]])</f>
        <v>2</v>
      </c>
      <c r="V7640" t="str">
        <f>TEXT('Working data'!G7640,"mmmm")</f>
        <v>February</v>
      </c>
      <c r="W7640">
        <f>YEAR(CustomerSupport[[#This Row],[Date of Purchase]])</f>
        <v>2021</v>
      </c>
      <c r="X7640" t="str">
        <f t="shared" si="119"/>
        <v/>
      </c>
    </row>
    <row r="7641" spans="1:24" ht="14.25" customHeight="1" x14ac:dyDescent="0.4">
      <c r="A7641">
        <v>7640</v>
      </c>
      <c r="B7641" t="s">
        <v>24683</v>
      </c>
      <c r="C7641" t="s">
        <v>24684</v>
      </c>
      <c r="D7641">
        <v>21</v>
      </c>
      <c r="E7641" t="s">
        <v>19</v>
      </c>
      <c r="F7641" t="s">
        <v>98</v>
      </c>
      <c r="G7641" s="1">
        <v>44084</v>
      </c>
      <c r="H7641" t="s">
        <v>66</v>
      </c>
      <c r="I7641" t="s">
        <v>52</v>
      </c>
      <c r="J7641" s="2" t="s">
        <v>24685</v>
      </c>
      <c r="K7641" t="s">
        <v>62</v>
      </c>
      <c r="M7641" t="s">
        <v>41</v>
      </c>
      <c r="N7641" t="s">
        <v>33</v>
      </c>
      <c r="R7641">
        <v>7640</v>
      </c>
      <c r="S7641" t="str">
        <f>PROPER(CustomerSupport[[#This Row],[Resolution]])</f>
        <v/>
      </c>
      <c r="T7641" t="str">
        <f>TRIM(CustomerSupport[[#This Row],[Customer Name]])</f>
        <v>Charles Hunter</v>
      </c>
      <c r="U7641">
        <f>MONTH(CustomerSupport[[#This Row],[Date of Purchase]])</f>
        <v>9</v>
      </c>
      <c r="V7641" t="str">
        <f>TEXT('Working data'!G7641,"mmmm")</f>
        <v>September</v>
      </c>
      <c r="W7641">
        <f>YEAR(CustomerSupport[[#This Row],[Date of Purchase]])</f>
        <v>2020</v>
      </c>
      <c r="X7641" t="str">
        <f t="shared" si="119"/>
        <v/>
      </c>
    </row>
    <row r="7642" spans="1:24" ht="14.25" customHeight="1" x14ac:dyDescent="0.4">
      <c r="A7642">
        <v>7641</v>
      </c>
      <c r="B7642" t="s">
        <v>24686</v>
      </c>
      <c r="C7642" t="s">
        <v>24687</v>
      </c>
      <c r="D7642">
        <v>70</v>
      </c>
      <c r="E7642" t="s">
        <v>58</v>
      </c>
      <c r="F7642" t="s">
        <v>249</v>
      </c>
      <c r="G7642" s="1">
        <v>44011</v>
      </c>
      <c r="H7642" t="s">
        <v>21</v>
      </c>
      <c r="I7642" t="s">
        <v>46</v>
      </c>
      <c r="J7642" s="2" t="s">
        <v>24688</v>
      </c>
      <c r="K7642" t="s">
        <v>24</v>
      </c>
      <c r="M7642" t="s">
        <v>143</v>
      </c>
      <c r="N7642" t="s">
        <v>26</v>
      </c>
      <c r="O7642" s="3">
        <v>45078.828553240739</v>
      </c>
      <c r="R7642">
        <v>7641</v>
      </c>
      <c r="S7642" t="str">
        <f>PROPER(CustomerSupport[[#This Row],[Resolution]])</f>
        <v/>
      </c>
      <c r="T7642" t="str">
        <f>TRIM(CustomerSupport[[#This Row],[Customer Name]])</f>
        <v>Richard Stephens</v>
      </c>
      <c r="U7642">
        <f>MONTH(CustomerSupport[[#This Row],[Date of Purchase]])</f>
        <v>6</v>
      </c>
      <c r="V7642" t="str">
        <f>TEXT('Working data'!G7642,"mmmm")</f>
        <v>June</v>
      </c>
      <c r="W7642">
        <f>YEAR(CustomerSupport[[#This Row],[Date of Purchase]])</f>
        <v>2020</v>
      </c>
      <c r="X7642" t="str">
        <f t="shared" si="119"/>
        <v/>
      </c>
    </row>
    <row r="7643" spans="1:24" ht="14.25" customHeight="1" x14ac:dyDescent="0.4">
      <c r="A7643">
        <v>7642</v>
      </c>
      <c r="B7643" t="s">
        <v>24689</v>
      </c>
      <c r="C7643" t="s">
        <v>24690</v>
      </c>
      <c r="D7643">
        <v>23</v>
      </c>
      <c r="E7643" t="s">
        <v>58</v>
      </c>
      <c r="F7643" t="s">
        <v>383</v>
      </c>
      <c r="G7643" s="1">
        <v>43869</v>
      </c>
      <c r="H7643" t="s">
        <v>45</v>
      </c>
      <c r="I7643" t="s">
        <v>150</v>
      </c>
      <c r="J7643" t="s">
        <v>24691</v>
      </c>
      <c r="K7643" t="s">
        <v>24</v>
      </c>
      <c r="M7643" t="s">
        <v>143</v>
      </c>
      <c r="N7643" t="s">
        <v>83</v>
      </c>
      <c r="O7643" s="3">
        <v>45078.373715277776</v>
      </c>
      <c r="R7643">
        <v>7642</v>
      </c>
      <c r="S7643" t="str">
        <f>PROPER(CustomerSupport[[#This Row],[Resolution]])</f>
        <v/>
      </c>
      <c r="T7643" t="str">
        <f>TRIM(CustomerSupport[[#This Row],[Customer Name]])</f>
        <v>Margaret Cruz</v>
      </c>
      <c r="U7643">
        <f>MONTH(CustomerSupport[[#This Row],[Date of Purchase]])</f>
        <v>2</v>
      </c>
      <c r="V7643" t="str">
        <f>TEXT('Working data'!G7643,"mmmm")</f>
        <v>February</v>
      </c>
      <c r="W7643">
        <f>YEAR(CustomerSupport[[#This Row],[Date of Purchase]])</f>
        <v>2020</v>
      </c>
      <c r="X7643" t="str">
        <f t="shared" si="119"/>
        <v/>
      </c>
    </row>
    <row r="7644" spans="1:24" ht="14.25" customHeight="1" x14ac:dyDescent="0.4">
      <c r="A7644">
        <v>7643</v>
      </c>
      <c r="B7644" t="s">
        <v>24692</v>
      </c>
      <c r="C7644" t="s">
        <v>24693</v>
      </c>
      <c r="D7644">
        <v>32</v>
      </c>
      <c r="E7644" t="s">
        <v>19</v>
      </c>
      <c r="F7644" t="s">
        <v>117</v>
      </c>
      <c r="G7644" s="1">
        <v>44160</v>
      </c>
      <c r="H7644" t="s">
        <v>59</v>
      </c>
      <c r="I7644" t="s">
        <v>67</v>
      </c>
      <c r="J7644" s="2" t="s">
        <v>24694</v>
      </c>
      <c r="K7644" t="s">
        <v>24</v>
      </c>
      <c r="M7644" t="s">
        <v>41</v>
      </c>
      <c r="N7644" t="s">
        <v>33</v>
      </c>
      <c r="O7644" s="3">
        <v>45078.738310185188</v>
      </c>
      <c r="R7644">
        <v>7643</v>
      </c>
      <c r="S7644" t="str">
        <f>PROPER(CustomerSupport[[#This Row],[Resolution]])</f>
        <v/>
      </c>
      <c r="T7644" t="str">
        <f>TRIM(CustomerSupport[[#This Row],[Customer Name]])</f>
        <v>Gabriela Warren</v>
      </c>
      <c r="U7644">
        <f>MONTH(CustomerSupport[[#This Row],[Date of Purchase]])</f>
        <v>11</v>
      </c>
      <c r="V7644" t="str">
        <f>TEXT('Working data'!G7644,"mmmm")</f>
        <v>November</v>
      </c>
      <c r="W7644">
        <f>YEAR(CustomerSupport[[#This Row],[Date of Purchase]])</f>
        <v>2020</v>
      </c>
      <c r="X7644" t="str">
        <f t="shared" si="119"/>
        <v/>
      </c>
    </row>
    <row r="7645" spans="1:24" ht="14.25" customHeight="1" x14ac:dyDescent="0.4">
      <c r="A7645">
        <v>7644</v>
      </c>
      <c r="B7645" t="s">
        <v>24695</v>
      </c>
      <c r="C7645" t="s">
        <v>24696</v>
      </c>
      <c r="D7645">
        <v>26</v>
      </c>
      <c r="E7645" t="s">
        <v>19</v>
      </c>
      <c r="F7645" t="s">
        <v>98</v>
      </c>
      <c r="G7645" s="1">
        <v>44229</v>
      </c>
      <c r="H7645" t="s">
        <v>21</v>
      </c>
      <c r="I7645" t="s">
        <v>150</v>
      </c>
      <c r="J7645" s="2" t="s">
        <v>24697</v>
      </c>
      <c r="K7645" t="s">
        <v>62</v>
      </c>
      <c r="M7645" t="s">
        <v>25</v>
      </c>
      <c r="N7645" t="s">
        <v>33</v>
      </c>
      <c r="R7645">
        <v>7644</v>
      </c>
      <c r="S7645" t="str">
        <f>PROPER(CustomerSupport[[#This Row],[Resolution]])</f>
        <v/>
      </c>
      <c r="T7645" t="str">
        <f>TRIM(CustomerSupport[[#This Row],[Customer Name]])</f>
        <v>Ruth Lewis</v>
      </c>
      <c r="U7645">
        <f>MONTH(CustomerSupport[[#This Row],[Date of Purchase]])</f>
        <v>2</v>
      </c>
      <c r="V7645" t="str">
        <f>TEXT('Working data'!G7645,"mmmm")</f>
        <v>February</v>
      </c>
      <c r="W7645">
        <f>YEAR(CustomerSupport[[#This Row],[Date of Purchase]])</f>
        <v>2021</v>
      </c>
      <c r="X7645" t="str">
        <f t="shared" si="119"/>
        <v/>
      </c>
    </row>
    <row r="7646" spans="1:24" ht="14.25" customHeight="1" x14ac:dyDescent="0.4">
      <c r="A7646">
        <v>7645</v>
      </c>
      <c r="B7646" t="s">
        <v>24698</v>
      </c>
      <c r="C7646" t="s">
        <v>24699</v>
      </c>
      <c r="D7646">
        <v>60</v>
      </c>
      <c r="E7646" t="s">
        <v>19</v>
      </c>
      <c r="F7646" t="s">
        <v>161</v>
      </c>
      <c r="G7646" s="1">
        <v>44364</v>
      </c>
      <c r="H7646" t="s">
        <v>21</v>
      </c>
      <c r="I7646" t="s">
        <v>113</v>
      </c>
      <c r="J7646" s="2" t="s">
        <v>24700</v>
      </c>
      <c r="K7646" t="s">
        <v>39</v>
      </c>
      <c r="L7646" t="s">
        <v>24701</v>
      </c>
      <c r="M7646" t="s">
        <v>25</v>
      </c>
      <c r="N7646" t="s">
        <v>26</v>
      </c>
      <c r="O7646" s="3">
        <v>45078.81890046296</v>
      </c>
      <c r="P7646" s="3">
        <v>45078.561261574076</v>
      </c>
      <c r="Q7646">
        <v>1</v>
      </c>
      <c r="R7646">
        <v>7645</v>
      </c>
      <c r="S7646" t="str">
        <f>PROPER(CustomerSupport[[#This Row],[Resolution]])</f>
        <v>Chair Threat Spring Teacher Buy Next Think.</v>
      </c>
      <c r="T7646" t="str">
        <f>TRIM(CustomerSupport[[#This Row],[Customer Name]])</f>
        <v>Veronica Chapman</v>
      </c>
      <c r="U7646">
        <f>MONTH(CustomerSupport[[#This Row],[Date of Purchase]])</f>
        <v>6</v>
      </c>
      <c r="V7646" t="str">
        <f>TEXT('Working data'!G7646,"mmmm")</f>
        <v>June</v>
      </c>
      <c r="W7646">
        <f>YEAR(CustomerSupport[[#This Row],[Date of Purchase]])</f>
        <v>2021</v>
      </c>
      <c r="X7646">
        <f t="shared" si="119"/>
        <v>-6.1833333332324401</v>
      </c>
    </row>
    <row r="7647" spans="1:24" ht="14.25" customHeight="1" x14ac:dyDescent="0.4">
      <c r="A7647">
        <v>7646</v>
      </c>
      <c r="B7647" t="s">
        <v>24702</v>
      </c>
      <c r="C7647" t="s">
        <v>24703</v>
      </c>
      <c r="D7647">
        <v>57</v>
      </c>
      <c r="E7647" t="s">
        <v>29</v>
      </c>
      <c r="F7647" t="s">
        <v>117</v>
      </c>
      <c r="G7647" s="1">
        <v>43979</v>
      </c>
      <c r="H7647" t="s">
        <v>67</v>
      </c>
      <c r="I7647" t="s">
        <v>59</v>
      </c>
      <c r="J7647" t="s">
        <v>24704</v>
      </c>
      <c r="K7647" t="s">
        <v>62</v>
      </c>
      <c r="M7647" t="s">
        <v>25</v>
      </c>
      <c r="N7647" t="s">
        <v>55</v>
      </c>
      <c r="R7647">
        <v>7646</v>
      </c>
      <c r="S7647" t="str">
        <f>PROPER(CustomerSupport[[#This Row],[Resolution]])</f>
        <v/>
      </c>
      <c r="T7647" t="str">
        <f>TRIM(CustomerSupport[[#This Row],[Customer Name]])</f>
        <v>Billy Prince</v>
      </c>
      <c r="U7647">
        <f>MONTH(CustomerSupport[[#This Row],[Date of Purchase]])</f>
        <v>5</v>
      </c>
      <c r="V7647" t="str">
        <f>TEXT('Working data'!G7647,"mmmm")</f>
        <v>May</v>
      </c>
      <c r="W7647">
        <f>YEAR(CustomerSupport[[#This Row],[Date of Purchase]])</f>
        <v>2020</v>
      </c>
      <c r="X7647" t="str">
        <f t="shared" si="119"/>
        <v/>
      </c>
    </row>
    <row r="7648" spans="1:24" ht="14.25" customHeight="1" x14ac:dyDescent="0.4">
      <c r="A7648">
        <v>7647</v>
      </c>
      <c r="B7648" t="s">
        <v>24705</v>
      </c>
      <c r="C7648" t="s">
        <v>24706</v>
      </c>
      <c r="D7648">
        <v>27</v>
      </c>
      <c r="E7648" t="s">
        <v>19</v>
      </c>
      <c r="F7648" t="s">
        <v>317</v>
      </c>
      <c r="G7648" s="1">
        <v>44283</v>
      </c>
      <c r="H7648" t="s">
        <v>45</v>
      </c>
      <c r="I7648" t="s">
        <v>99</v>
      </c>
      <c r="J7648" t="s">
        <v>24707</v>
      </c>
      <c r="K7648" t="s">
        <v>39</v>
      </c>
      <c r="L7648" t="s">
        <v>24708</v>
      </c>
      <c r="M7648" t="s">
        <v>89</v>
      </c>
      <c r="N7648" t="s">
        <v>83</v>
      </c>
      <c r="O7648" s="3">
        <v>45078.858506944445</v>
      </c>
      <c r="P7648" s="3">
        <v>45078.319618055553</v>
      </c>
      <c r="Q7648">
        <v>5</v>
      </c>
      <c r="R7648">
        <v>7647</v>
      </c>
      <c r="S7648" t="str">
        <f>PROPER(CustomerSupport[[#This Row],[Resolution]])</f>
        <v>Financial Able Evidence Country Itself Outside Quite Yeah.</v>
      </c>
      <c r="T7648" t="str">
        <f>TRIM(CustomerSupport[[#This Row],[Customer Name]])</f>
        <v>Diane Mills</v>
      </c>
      <c r="U7648">
        <f>MONTH(CustomerSupport[[#This Row],[Date of Purchase]])</f>
        <v>3</v>
      </c>
      <c r="V7648" t="str">
        <f>TEXT('Working data'!G7648,"mmmm")</f>
        <v>March</v>
      </c>
      <c r="W7648">
        <f>YEAR(CustomerSupport[[#This Row],[Date of Purchase]])</f>
        <v>2021</v>
      </c>
      <c r="X7648">
        <f t="shared" si="119"/>
        <v>-12.933333333407063</v>
      </c>
    </row>
    <row r="7649" spans="1:24" ht="14.25" customHeight="1" x14ac:dyDescent="0.4">
      <c r="A7649">
        <v>7648</v>
      </c>
      <c r="B7649" t="s">
        <v>24709</v>
      </c>
      <c r="C7649" t="s">
        <v>24710</v>
      </c>
      <c r="D7649">
        <v>50</v>
      </c>
      <c r="E7649" t="s">
        <v>19</v>
      </c>
      <c r="F7649" t="s">
        <v>223</v>
      </c>
      <c r="G7649" s="1">
        <v>44326</v>
      </c>
      <c r="H7649" t="s">
        <v>21</v>
      </c>
      <c r="I7649" t="s">
        <v>59</v>
      </c>
      <c r="J7649" t="s">
        <v>24711</v>
      </c>
      <c r="K7649" t="s">
        <v>39</v>
      </c>
      <c r="L7649" t="s">
        <v>24712</v>
      </c>
      <c r="M7649" t="s">
        <v>89</v>
      </c>
      <c r="N7649" t="s">
        <v>26</v>
      </c>
      <c r="O7649" s="3">
        <v>45078.93005787037</v>
      </c>
      <c r="P7649" s="3">
        <v>45078.620335648149</v>
      </c>
      <c r="Q7649">
        <v>2</v>
      </c>
      <c r="R7649">
        <v>7648</v>
      </c>
      <c r="S7649" t="str">
        <f>PROPER(CustomerSupport[[#This Row],[Resolution]])</f>
        <v>Set Project General Pretty Into Early Board.</v>
      </c>
      <c r="T7649" t="str">
        <f>TRIM(CustomerSupport[[#This Row],[Customer Name]])</f>
        <v>Stephanie Velasquez</v>
      </c>
      <c r="U7649">
        <f>MONTH(CustomerSupport[[#This Row],[Date of Purchase]])</f>
        <v>5</v>
      </c>
      <c r="V7649" t="str">
        <f>TEXT('Working data'!G7649,"mmmm")</f>
        <v>May</v>
      </c>
      <c r="W7649">
        <f>YEAR(CustomerSupport[[#This Row],[Date of Purchase]])</f>
        <v>2021</v>
      </c>
      <c r="X7649">
        <f t="shared" si="119"/>
        <v>-7.4333333332906477</v>
      </c>
    </row>
    <row r="7650" spans="1:24" ht="14.25" customHeight="1" x14ac:dyDescent="0.4">
      <c r="A7650">
        <v>7649</v>
      </c>
      <c r="B7650" t="s">
        <v>24713</v>
      </c>
      <c r="C7650" t="s">
        <v>24714</v>
      </c>
      <c r="D7650">
        <v>24</v>
      </c>
      <c r="E7650" t="s">
        <v>19</v>
      </c>
      <c r="F7650" t="s">
        <v>51</v>
      </c>
      <c r="G7650" s="1">
        <v>43882</v>
      </c>
      <c r="H7650" t="s">
        <v>67</v>
      </c>
      <c r="I7650" t="s">
        <v>37</v>
      </c>
      <c r="J7650" s="2" t="s">
        <v>24715</v>
      </c>
      <c r="K7650" t="s">
        <v>39</v>
      </c>
      <c r="L7650" t="s">
        <v>24716</v>
      </c>
      <c r="M7650" t="s">
        <v>89</v>
      </c>
      <c r="N7650" t="s">
        <v>55</v>
      </c>
      <c r="O7650" s="3">
        <v>45078.284236111111</v>
      </c>
      <c r="P7650" s="3">
        <v>45078.580763888887</v>
      </c>
      <c r="Q7650">
        <v>1</v>
      </c>
      <c r="R7650">
        <v>7649</v>
      </c>
      <c r="S7650" t="str">
        <f>PROPER(CustomerSupport[[#This Row],[Resolution]])</f>
        <v>Party Yes Task Pay Camera Project.</v>
      </c>
      <c r="T7650" t="str">
        <f>TRIM(CustomerSupport[[#This Row],[Customer Name]])</f>
        <v>Mark Bass</v>
      </c>
      <c r="U7650">
        <f>MONTH(CustomerSupport[[#This Row],[Date of Purchase]])</f>
        <v>2</v>
      </c>
      <c r="V7650" t="str">
        <f>TEXT('Working data'!G7650,"mmmm")</f>
        <v>February</v>
      </c>
      <c r="W7650">
        <f>YEAR(CustomerSupport[[#This Row],[Date of Purchase]])</f>
        <v>2020</v>
      </c>
      <c r="X7650">
        <f t="shared" si="119"/>
        <v>7.1166666666395031</v>
      </c>
    </row>
    <row r="7651" spans="1:24" ht="14.25" customHeight="1" x14ac:dyDescent="0.4">
      <c r="A7651">
        <v>7650</v>
      </c>
      <c r="B7651" t="s">
        <v>24717</v>
      </c>
      <c r="C7651" t="s">
        <v>24718</v>
      </c>
      <c r="D7651">
        <v>24</v>
      </c>
      <c r="E7651" t="s">
        <v>58</v>
      </c>
      <c r="F7651" t="s">
        <v>431</v>
      </c>
      <c r="G7651" s="1">
        <v>44552</v>
      </c>
      <c r="H7651" t="s">
        <v>67</v>
      </c>
      <c r="I7651" t="s">
        <v>59</v>
      </c>
      <c r="J7651" t="s">
        <v>24719</v>
      </c>
      <c r="K7651" t="s">
        <v>62</v>
      </c>
      <c r="M7651" t="s">
        <v>143</v>
      </c>
      <c r="N7651" t="s">
        <v>26</v>
      </c>
      <c r="R7651">
        <v>7650</v>
      </c>
      <c r="S7651" t="str">
        <f>PROPER(CustomerSupport[[#This Row],[Resolution]])</f>
        <v/>
      </c>
      <c r="T7651" t="str">
        <f>TRIM(CustomerSupport[[#This Row],[Customer Name]])</f>
        <v>Tammy Wright</v>
      </c>
      <c r="U7651">
        <f>MONTH(CustomerSupport[[#This Row],[Date of Purchase]])</f>
        <v>12</v>
      </c>
      <c r="V7651" t="str">
        <f>TEXT('Working data'!G7651,"mmmm")</f>
        <v>December</v>
      </c>
      <c r="W7651">
        <f>YEAR(CustomerSupport[[#This Row],[Date of Purchase]])</f>
        <v>2021</v>
      </c>
      <c r="X7651" t="str">
        <f t="shared" si="119"/>
        <v/>
      </c>
    </row>
    <row r="7652" spans="1:24" ht="14.25" customHeight="1" x14ac:dyDescent="0.4">
      <c r="A7652">
        <v>7651</v>
      </c>
      <c r="B7652" t="s">
        <v>24720</v>
      </c>
      <c r="C7652" t="s">
        <v>24721</v>
      </c>
      <c r="D7652">
        <v>64</v>
      </c>
      <c r="E7652" t="s">
        <v>58</v>
      </c>
      <c r="F7652" t="s">
        <v>485</v>
      </c>
      <c r="G7652" s="1">
        <v>43966</v>
      </c>
      <c r="H7652" t="s">
        <v>66</v>
      </c>
      <c r="I7652" t="s">
        <v>93</v>
      </c>
      <c r="J7652" s="2" t="s">
        <v>24722</v>
      </c>
      <c r="K7652" t="s">
        <v>62</v>
      </c>
      <c r="M7652" t="s">
        <v>143</v>
      </c>
      <c r="N7652" t="s">
        <v>83</v>
      </c>
      <c r="R7652">
        <v>7651</v>
      </c>
      <c r="S7652" t="str">
        <f>PROPER(CustomerSupport[[#This Row],[Resolution]])</f>
        <v/>
      </c>
      <c r="T7652" t="str">
        <f>TRIM(CustomerSupport[[#This Row],[Customer Name]])</f>
        <v>Lori Kelley</v>
      </c>
      <c r="U7652">
        <f>MONTH(CustomerSupport[[#This Row],[Date of Purchase]])</f>
        <v>5</v>
      </c>
      <c r="V7652" t="str">
        <f>TEXT('Working data'!G7652,"mmmm")</f>
        <v>May</v>
      </c>
      <c r="W7652">
        <f>YEAR(CustomerSupport[[#This Row],[Date of Purchase]])</f>
        <v>2020</v>
      </c>
      <c r="X7652" t="str">
        <f t="shared" si="119"/>
        <v/>
      </c>
    </row>
    <row r="7653" spans="1:24" ht="14.25" customHeight="1" x14ac:dyDescent="0.4">
      <c r="A7653">
        <v>7652</v>
      </c>
      <c r="B7653" t="s">
        <v>24723</v>
      </c>
      <c r="C7653" t="s">
        <v>24724</v>
      </c>
      <c r="D7653">
        <v>20</v>
      </c>
      <c r="E7653" t="s">
        <v>29</v>
      </c>
      <c r="F7653" t="s">
        <v>129</v>
      </c>
      <c r="G7653" s="1">
        <v>44463</v>
      </c>
      <c r="H7653" t="s">
        <v>66</v>
      </c>
      <c r="I7653" t="s">
        <v>52</v>
      </c>
      <c r="J7653" s="2" t="s">
        <v>24725</v>
      </c>
      <c r="K7653" t="s">
        <v>62</v>
      </c>
      <c r="M7653" t="s">
        <v>25</v>
      </c>
      <c r="N7653" t="s">
        <v>55</v>
      </c>
      <c r="R7653">
        <v>7652</v>
      </c>
      <c r="S7653" t="str">
        <f>PROPER(CustomerSupport[[#This Row],[Resolution]])</f>
        <v/>
      </c>
      <c r="T7653" t="str">
        <f>TRIM(CustomerSupport[[#This Row],[Customer Name]])</f>
        <v>Ryan Castillo</v>
      </c>
      <c r="U7653">
        <f>MONTH(CustomerSupport[[#This Row],[Date of Purchase]])</f>
        <v>9</v>
      </c>
      <c r="V7653" t="str">
        <f>TEXT('Working data'!G7653,"mmmm")</f>
        <v>September</v>
      </c>
      <c r="W7653">
        <f>YEAR(CustomerSupport[[#This Row],[Date of Purchase]])</f>
        <v>2021</v>
      </c>
      <c r="X7653" t="str">
        <f t="shared" si="119"/>
        <v/>
      </c>
    </row>
    <row r="7654" spans="1:24" ht="14.25" customHeight="1" x14ac:dyDescent="0.4">
      <c r="A7654">
        <v>7653</v>
      </c>
      <c r="B7654" t="s">
        <v>24726</v>
      </c>
      <c r="C7654" t="s">
        <v>24727</v>
      </c>
      <c r="D7654">
        <v>66</v>
      </c>
      <c r="E7654" t="s">
        <v>58</v>
      </c>
      <c r="F7654" t="s">
        <v>30</v>
      </c>
      <c r="G7654" s="1">
        <v>43846</v>
      </c>
      <c r="H7654" t="s">
        <v>21</v>
      </c>
      <c r="I7654" t="s">
        <v>37</v>
      </c>
      <c r="J7654" s="2" t="s">
        <v>24728</v>
      </c>
      <c r="K7654" t="s">
        <v>24</v>
      </c>
      <c r="M7654" t="s">
        <v>143</v>
      </c>
      <c r="N7654" t="s">
        <v>33</v>
      </c>
      <c r="O7654" s="3">
        <v>45078.355798611112</v>
      </c>
      <c r="R7654">
        <v>7653</v>
      </c>
      <c r="S7654" t="str">
        <f>PROPER(CustomerSupport[[#This Row],[Resolution]])</f>
        <v/>
      </c>
      <c r="T7654" t="str">
        <f>TRIM(CustomerSupport[[#This Row],[Customer Name]])</f>
        <v>Nichole Rice</v>
      </c>
      <c r="U7654">
        <f>MONTH(CustomerSupport[[#This Row],[Date of Purchase]])</f>
        <v>1</v>
      </c>
      <c r="V7654" t="str">
        <f>TEXT('Working data'!G7654,"mmmm")</f>
        <v>January</v>
      </c>
      <c r="W7654">
        <f>YEAR(CustomerSupport[[#This Row],[Date of Purchase]])</f>
        <v>2020</v>
      </c>
      <c r="X7654" t="str">
        <f t="shared" si="119"/>
        <v/>
      </c>
    </row>
    <row r="7655" spans="1:24" ht="14.25" customHeight="1" x14ac:dyDescent="0.4">
      <c r="A7655">
        <v>7654</v>
      </c>
      <c r="B7655" t="s">
        <v>24729</v>
      </c>
      <c r="C7655" t="s">
        <v>24730</v>
      </c>
      <c r="D7655">
        <v>35</v>
      </c>
      <c r="E7655" t="s">
        <v>19</v>
      </c>
      <c r="F7655" t="s">
        <v>76</v>
      </c>
      <c r="G7655" s="1">
        <v>44308</v>
      </c>
      <c r="H7655" t="s">
        <v>45</v>
      </c>
      <c r="I7655" t="s">
        <v>52</v>
      </c>
      <c r="J7655" s="2" t="s">
        <v>24731</v>
      </c>
      <c r="K7655" t="s">
        <v>24</v>
      </c>
      <c r="M7655" t="s">
        <v>25</v>
      </c>
      <c r="N7655" t="s">
        <v>55</v>
      </c>
      <c r="O7655" s="3">
        <v>45078.462766203702</v>
      </c>
      <c r="R7655">
        <v>7654</v>
      </c>
      <c r="S7655" t="str">
        <f>PROPER(CustomerSupport[[#This Row],[Resolution]])</f>
        <v/>
      </c>
      <c r="T7655" t="str">
        <f>TRIM(CustomerSupport[[#This Row],[Customer Name]])</f>
        <v>Sarah Hill</v>
      </c>
      <c r="U7655">
        <f>MONTH(CustomerSupport[[#This Row],[Date of Purchase]])</f>
        <v>4</v>
      </c>
      <c r="V7655" t="str">
        <f>TEXT('Working data'!G7655,"mmmm")</f>
        <v>April</v>
      </c>
      <c r="W7655">
        <f>YEAR(CustomerSupport[[#This Row],[Date of Purchase]])</f>
        <v>2021</v>
      </c>
      <c r="X7655" t="str">
        <f t="shared" si="119"/>
        <v/>
      </c>
    </row>
    <row r="7656" spans="1:24" ht="14.25" customHeight="1" x14ac:dyDescent="0.4">
      <c r="A7656">
        <v>7655</v>
      </c>
      <c r="B7656" t="s">
        <v>24732</v>
      </c>
      <c r="C7656" t="s">
        <v>24733</v>
      </c>
      <c r="D7656">
        <v>24</v>
      </c>
      <c r="E7656" t="s">
        <v>19</v>
      </c>
      <c r="F7656" t="s">
        <v>223</v>
      </c>
      <c r="G7656" s="1">
        <v>44055</v>
      </c>
      <c r="H7656" t="s">
        <v>21</v>
      </c>
      <c r="I7656" t="s">
        <v>46</v>
      </c>
      <c r="J7656" s="2" t="s">
        <v>24734</v>
      </c>
      <c r="K7656" t="s">
        <v>39</v>
      </c>
      <c r="L7656" t="s">
        <v>24735</v>
      </c>
      <c r="M7656" t="s">
        <v>41</v>
      </c>
      <c r="N7656" t="s">
        <v>33</v>
      </c>
      <c r="O7656" s="3">
        <v>45078.948194444441</v>
      </c>
      <c r="P7656" s="3">
        <v>45078.397499999999</v>
      </c>
      <c r="Q7656">
        <v>5</v>
      </c>
      <c r="R7656">
        <v>7655</v>
      </c>
      <c r="S7656" t="str">
        <f>PROPER(CustomerSupport[[#This Row],[Resolution]])</f>
        <v>Bar Situation Work Anyone.</v>
      </c>
      <c r="T7656" t="str">
        <f>TRIM(CustomerSupport[[#This Row],[Customer Name]])</f>
        <v>Timothy Anderson</v>
      </c>
      <c r="U7656">
        <f>MONTH(CustomerSupport[[#This Row],[Date of Purchase]])</f>
        <v>8</v>
      </c>
      <c r="V7656" t="str">
        <f>TEXT('Working data'!G7656,"mmmm")</f>
        <v>August</v>
      </c>
      <c r="W7656">
        <f>YEAR(CustomerSupport[[#This Row],[Date of Purchase]])</f>
        <v>2020</v>
      </c>
      <c r="X7656">
        <f t="shared" si="119"/>
        <v>-13.21666666661622</v>
      </c>
    </row>
    <row r="7657" spans="1:24" ht="14.25" customHeight="1" x14ac:dyDescent="0.4">
      <c r="A7657">
        <v>7656</v>
      </c>
      <c r="B7657" t="s">
        <v>24736</v>
      </c>
      <c r="C7657" t="s">
        <v>24737</v>
      </c>
      <c r="D7657">
        <v>57</v>
      </c>
      <c r="E7657" t="s">
        <v>29</v>
      </c>
      <c r="F7657" t="s">
        <v>157</v>
      </c>
      <c r="G7657" s="1">
        <v>44181</v>
      </c>
      <c r="H7657" t="s">
        <v>67</v>
      </c>
      <c r="I7657" t="s">
        <v>59</v>
      </c>
      <c r="J7657" s="2" t="s">
        <v>24738</v>
      </c>
      <c r="K7657" t="s">
        <v>24</v>
      </c>
      <c r="M7657" t="s">
        <v>25</v>
      </c>
      <c r="N7657" t="s">
        <v>26</v>
      </c>
      <c r="O7657" s="3">
        <v>45078.407939814817</v>
      </c>
      <c r="R7657">
        <v>7656</v>
      </c>
      <c r="S7657" t="str">
        <f>PROPER(CustomerSupport[[#This Row],[Resolution]])</f>
        <v/>
      </c>
      <c r="T7657" t="str">
        <f>TRIM(CustomerSupport[[#This Row],[Customer Name]])</f>
        <v>Mary James</v>
      </c>
      <c r="U7657">
        <f>MONTH(CustomerSupport[[#This Row],[Date of Purchase]])</f>
        <v>12</v>
      </c>
      <c r="V7657" t="str">
        <f>TEXT('Working data'!G7657,"mmmm")</f>
        <v>December</v>
      </c>
      <c r="W7657">
        <f>YEAR(CustomerSupport[[#This Row],[Date of Purchase]])</f>
        <v>2020</v>
      </c>
      <c r="X7657" t="str">
        <f t="shared" si="119"/>
        <v/>
      </c>
    </row>
    <row r="7658" spans="1:24" ht="14.25" customHeight="1" x14ac:dyDescent="0.4">
      <c r="A7658">
        <v>7657</v>
      </c>
      <c r="B7658" t="s">
        <v>24739</v>
      </c>
      <c r="C7658" t="s">
        <v>24740</v>
      </c>
      <c r="D7658">
        <v>65</v>
      </c>
      <c r="E7658" t="s">
        <v>29</v>
      </c>
      <c r="F7658" t="s">
        <v>36</v>
      </c>
      <c r="G7658" s="1">
        <v>44074</v>
      </c>
      <c r="H7658" t="s">
        <v>67</v>
      </c>
      <c r="I7658" t="s">
        <v>59</v>
      </c>
      <c r="J7658" s="2" t="s">
        <v>24741</v>
      </c>
      <c r="K7658" t="s">
        <v>62</v>
      </c>
      <c r="M7658" t="s">
        <v>143</v>
      </c>
      <c r="N7658" t="s">
        <v>33</v>
      </c>
      <c r="R7658">
        <v>7657</v>
      </c>
      <c r="S7658" t="str">
        <f>PROPER(CustomerSupport[[#This Row],[Resolution]])</f>
        <v/>
      </c>
      <c r="T7658" t="str">
        <f>TRIM(CustomerSupport[[#This Row],[Customer Name]])</f>
        <v>Jamie Cox</v>
      </c>
      <c r="U7658">
        <f>MONTH(CustomerSupport[[#This Row],[Date of Purchase]])</f>
        <v>8</v>
      </c>
      <c r="V7658" t="str">
        <f>TEXT('Working data'!G7658,"mmmm")</f>
        <v>August</v>
      </c>
      <c r="W7658">
        <f>YEAR(CustomerSupport[[#This Row],[Date of Purchase]])</f>
        <v>2020</v>
      </c>
      <c r="X7658" t="str">
        <f t="shared" si="119"/>
        <v/>
      </c>
    </row>
    <row r="7659" spans="1:24" ht="14.25" customHeight="1" x14ac:dyDescent="0.4">
      <c r="A7659">
        <v>7658</v>
      </c>
      <c r="B7659" t="s">
        <v>11700</v>
      </c>
      <c r="C7659" t="s">
        <v>24742</v>
      </c>
      <c r="D7659">
        <v>35</v>
      </c>
      <c r="E7659" t="s">
        <v>29</v>
      </c>
      <c r="F7659" t="s">
        <v>86</v>
      </c>
      <c r="G7659" s="1">
        <v>44491</v>
      </c>
      <c r="H7659" t="s">
        <v>21</v>
      </c>
      <c r="I7659" t="s">
        <v>59</v>
      </c>
      <c r="J7659" s="2" t="s">
        <v>24743</v>
      </c>
      <c r="K7659" t="s">
        <v>62</v>
      </c>
      <c r="M7659" t="s">
        <v>25</v>
      </c>
      <c r="N7659" t="s">
        <v>26</v>
      </c>
      <c r="R7659">
        <v>7658</v>
      </c>
      <c r="S7659" t="str">
        <f>PROPER(CustomerSupport[[#This Row],[Resolution]])</f>
        <v/>
      </c>
      <c r="T7659" t="str">
        <f>TRIM(CustomerSupport[[#This Row],[Customer Name]])</f>
        <v>Lisa Hayes</v>
      </c>
      <c r="U7659">
        <f>MONTH(CustomerSupport[[#This Row],[Date of Purchase]])</f>
        <v>10</v>
      </c>
      <c r="V7659" t="str">
        <f>TEXT('Working data'!G7659,"mmmm")</f>
        <v>October</v>
      </c>
      <c r="W7659">
        <f>YEAR(CustomerSupport[[#This Row],[Date of Purchase]])</f>
        <v>2021</v>
      </c>
      <c r="X7659" t="str">
        <f t="shared" si="119"/>
        <v/>
      </c>
    </row>
    <row r="7660" spans="1:24" ht="14.25" customHeight="1" x14ac:dyDescent="0.4">
      <c r="A7660">
        <v>7659</v>
      </c>
      <c r="B7660" t="s">
        <v>24744</v>
      </c>
      <c r="C7660" t="s">
        <v>24745</v>
      </c>
      <c r="D7660">
        <v>59</v>
      </c>
      <c r="E7660" t="s">
        <v>19</v>
      </c>
      <c r="F7660" t="s">
        <v>223</v>
      </c>
      <c r="G7660" s="1">
        <v>43938</v>
      </c>
      <c r="H7660" t="s">
        <v>59</v>
      </c>
      <c r="I7660" t="s">
        <v>59</v>
      </c>
      <c r="J7660" s="2" t="s">
        <v>24746</v>
      </c>
      <c r="K7660" t="s">
        <v>62</v>
      </c>
      <c r="M7660" t="s">
        <v>25</v>
      </c>
      <c r="N7660" t="s">
        <v>55</v>
      </c>
      <c r="R7660">
        <v>7659</v>
      </c>
      <c r="S7660" t="str">
        <f>PROPER(CustomerSupport[[#This Row],[Resolution]])</f>
        <v/>
      </c>
      <c r="T7660" t="str">
        <f>TRIM(CustomerSupport[[#This Row],[Customer Name]])</f>
        <v>Denise Adams</v>
      </c>
      <c r="U7660">
        <f>MONTH(CustomerSupport[[#This Row],[Date of Purchase]])</f>
        <v>4</v>
      </c>
      <c r="V7660" t="str">
        <f>TEXT('Working data'!G7660,"mmmm")</f>
        <v>April</v>
      </c>
      <c r="W7660">
        <f>YEAR(CustomerSupport[[#This Row],[Date of Purchase]])</f>
        <v>2020</v>
      </c>
      <c r="X7660" t="str">
        <f t="shared" si="119"/>
        <v/>
      </c>
    </row>
    <row r="7661" spans="1:24" ht="14.25" customHeight="1" x14ac:dyDescent="0.4">
      <c r="A7661">
        <v>7660</v>
      </c>
      <c r="B7661" t="s">
        <v>24747</v>
      </c>
      <c r="C7661" t="s">
        <v>24748</v>
      </c>
      <c r="D7661">
        <v>63</v>
      </c>
      <c r="E7661" t="s">
        <v>19</v>
      </c>
      <c r="F7661" t="s">
        <v>112</v>
      </c>
      <c r="G7661" s="1">
        <v>44560</v>
      </c>
      <c r="H7661" t="s">
        <v>21</v>
      </c>
      <c r="I7661" t="s">
        <v>31</v>
      </c>
      <c r="J7661" s="2" t="s">
        <v>24749</v>
      </c>
      <c r="K7661" t="s">
        <v>62</v>
      </c>
      <c r="M7661" t="s">
        <v>143</v>
      </c>
      <c r="N7661" t="s">
        <v>26</v>
      </c>
      <c r="R7661">
        <v>7660</v>
      </c>
      <c r="S7661" t="str">
        <f>PROPER(CustomerSupport[[#This Row],[Resolution]])</f>
        <v/>
      </c>
      <c r="T7661" t="str">
        <f>TRIM(CustomerSupport[[#This Row],[Customer Name]])</f>
        <v>Jeffery Jones</v>
      </c>
      <c r="U7661">
        <f>MONTH(CustomerSupport[[#This Row],[Date of Purchase]])</f>
        <v>12</v>
      </c>
      <c r="V7661" t="str">
        <f>TEXT('Working data'!G7661,"mmmm")</f>
        <v>December</v>
      </c>
      <c r="W7661">
        <f>YEAR(CustomerSupport[[#This Row],[Date of Purchase]])</f>
        <v>2021</v>
      </c>
      <c r="X7661" t="str">
        <f t="shared" si="119"/>
        <v/>
      </c>
    </row>
    <row r="7662" spans="1:24" ht="14.25" customHeight="1" x14ac:dyDescent="0.4">
      <c r="A7662">
        <v>7661</v>
      </c>
      <c r="B7662" t="s">
        <v>24750</v>
      </c>
      <c r="C7662" t="s">
        <v>24751</v>
      </c>
      <c r="D7662">
        <v>54</v>
      </c>
      <c r="E7662" t="s">
        <v>19</v>
      </c>
      <c r="F7662" t="s">
        <v>281</v>
      </c>
      <c r="G7662" s="1">
        <v>44193</v>
      </c>
      <c r="H7662" t="s">
        <v>67</v>
      </c>
      <c r="I7662" t="s">
        <v>31</v>
      </c>
      <c r="J7662" s="2" t="s">
        <v>24752</v>
      </c>
      <c r="K7662" t="s">
        <v>39</v>
      </c>
      <c r="L7662" t="s">
        <v>24753</v>
      </c>
      <c r="M7662" t="s">
        <v>41</v>
      </c>
      <c r="N7662" t="s">
        <v>26</v>
      </c>
      <c r="O7662" s="3">
        <v>45078.130925925929</v>
      </c>
      <c r="P7662" s="3">
        <v>45078.261481481481</v>
      </c>
      <c r="Q7662">
        <v>5</v>
      </c>
      <c r="R7662">
        <v>7661</v>
      </c>
      <c r="S7662" t="str">
        <f>PROPER(CustomerSupport[[#This Row],[Resolution]])</f>
        <v>General Of Understand Miss.</v>
      </c>
      <c r="T7662" t="str">
        <f>TRIM(CustomerSupport[[#This Row],[Customer Name]])</f>
        <v>Valerie Diaz</v>
      </c>
      <c r="U7662">
        <f>MONTH(CustomerSupport[[#This Row],[Date of Purchase]])</f>
        <v>12</v>
      </c>
      <c r="V7662" t="str">
        <f>TEXT('Working data'!G7662,"mmmm")</f>
        <v>December</v>
      </c>
      <c r="W7662">
        <f>YEAR(CustomerSupport[[#This Row],[Date of Purchase]])</f>
        <v>2020</v>
      </c>
      <c r="X7662">
        <f t="shared" si="119"/>
        <v>3.1333333332440816</v>
      </c>
    </row>
    <row r="7663" spans="1:24" ht="14.25" customHeight="1" x14ac:dyDescent="0.4">
      <c r="A7663">
        <v>7662</v>
      </c>
      <c r="B7663" t="s">
        <v>13322</v>
      </c>
      <c r="C7663" t="s">
        <v>24754</v>
      </c>
      <c r="D7663">
        <v>22</v>
      </c>
      <c r="E7663" t="s">
        <v>58</v>
      </c>
      <c r="F7663" t="s">
        <v>117</v>
      </c>
      <c r="G7663" s="1">
        <v>44393</v>
      </c>
      <c r="H7663" t="s">
        <v>59</v>
      </c>
      <c r="I7663" t="s">
        <v>113</v>
      </c>
      <c r="J7663" t="s">
        <v>24755</v>
      </c>
      <c r="K7663" t="s">
        <v>39</v>
      </c>
      <c r="L7663" t="s">
        <v>24756</v>
      </c>
      <c r="M7663" t="s">
        <v>143</v>
      </c>
      <c r="N7663" t="s">
        <v>55</v>
      </c>
      <c r="O7663" s="3">
        <v>45078.485810185186</v>
      </c>
      <c r="P7663" s="3">
        <v>45078.424004629633</v>
      </c>
      <c r="Q7663">
        <v>4</v>
      </c>
      <c r="R7663">
        <v>7662</v>
      </c>
      <c r="S7663" t="str">
        <f>PROPER(CustomerSupport[[#This Row],[Resolution]])</f>
        <v>Nature Weight Trouble Yard Southern Gas Push.</v>
      </c>
      <c r="T7663" t="str">
        <f>TRIM(CustomerSupport[[#This Row],[Customer Name]])</f>
        <v>Robert Black</v>
      </c>
      <c r="U7663">
        <f>MONTH(CustomerSupport[[#This Row],[Date of Purchase]])</f>
        <v>7</v>
      </c>
      <c r="V7663" t="str">
        <f>TEXT('Working data'!G7663,"mmmm")</f>
        <v>July</v>
      </c>
      <c r="W7663">
        <f>YEAR(CustomerSupport[[#This Row],[Date of Purchase]])</f>
        <v>2021</v>
      </c>
      <c r="X7663">
        <f t="shared" si="119"/>
        <v>-1.4833333332790062</v>
      </c>
    </row>
    <row r="7664" spans="1:24" ht="14.25" customHeight="1" x14ac:dyDescent="0.4">
      <c r="A7664">
        <v>7663</v>
      </c>
      <c r="B7664" t="s">
        <v>24757</v>
      </c>
      <c r="C7664" t="s">
        <v>24758</v>
      </c>
      <c r="D7664">
        <v>43</v>
      </c>
      <c r="E7664" t="s">
        <v>58</v>
      </c>
      <c r="F7664" t="s">
        <v>219</v>
      </c>
      <c r="G7664" s="1">
        <v>44157</v>
      </c>
      <c r="H7664" t="s">
        <v>21</v>
      </c>
      <c r="I7664" t="s">
        <v>37</v>
      </c>
      <c r="J7664" t="s">
        <v>357</v>
      </c>
      <c r="K7664" t="s">
        <v>24</v>
      </c>
      <c r="M7664" t="s">
        <v>143</v>
      </c>
      <c r="N7664" t="s">
        <v>26</v>
      </c>
      <c r="O7664" s="3">
        <v>45078.309421296297</v>
      </c>
      <c r="R7664">
        <v>7663</v>
      </c>
      <c r="S7664" t="str">
        <f>PROPER(CustomerSupport[[#This Row],[Resolution]])</f>
        <v/>
      </c>
      <c r="T7664" t="str">
        <f>TRIM(CustomerSupport[[#This Row],[Customer Name]])</f>
        <v>Jason Wood</v>
      </c>
      <c r="U7664">
        <f>MONTH(CustomerSupport[[#This Row],[Date of Purchase]])</f>
        <v>11</v>
      </c>
      <c r="V7664" t="str">
        <f>TEXT('Working data'!G7664,"mmmm")</f>
        <v>November</v>
      </c>
      <c r="W7664">
        <f>YEAR(CustomerSupport[[#This Row],[Date of Purchase]])</f>
        <v>2020</v>
      </c>
      <c r="X7664" t="str">
        <f t="shared" si="119"/>
        <v/>
      </c>
    </row>
    <row r="7665" spans="1:24" ht="14.25" customHeight="1" x14ac:dyDescent="0.4">
      <c r="A7665">
        <v>7664</v>
      </c>
      <c r="B7665" t="s">
        <v>24759</v>
      </c>
      <c r="C7665" t="s">
        <v>24760</v>
      </c>
      <c r="D7665">
        <v>18</v>
      </c>
      <c r="E7665" t="s">
        <v>19</v>
      </c>
      <c r="F7665" t="s">
        <v>86</v>
      </c>
      <c r="G7665" s="1">
        <v>43875</v>
      </c>
      <c r="H7665" t="s">
        <v>21</v>
      </c>
      <c r="I7665" t="s">
        <v>67</v>
      </c>
      <c r="J7665" s="2" t="s">
        <v>24761</v>
      </c>
      <c r="K7665" t="s">
        <v>62</v>
      </c>
      <c r="M7665" t="s">
        <v>25</v>
      </c>
      <c r="N7665" t="s">
        <v>33</v>
      </c>
      <c r="R7665">
        <v>7664</v>
      </c>
      <c r="S7665" t="str">
        <f>PROPER(CustomerSupport[[#This Row],[Resolution]])</f>
        <v/>
      </c>
      <c r="T7665" t="str">
        <f>TRIM(CustomerSupport[[#This Row],[Customer Name]])</f>
        <v>Jon Burke</v>
      </c>
      <c r="U7665">
        <f>MONTH(CustomerSupport[[#This Row],[Date of Purchase]])</f>
        <v>2</v>
      </c>
      <c r="V7665" t="str">
        <f>TEXT('Working data'!G7665,"mmmm")</f>
        <v>February</v>
      </c>
      <c r="W7665">
        <f>YEAR(CustomerSupport[[#This Row],[Date of Purchase]])</f>
        <v>2020</v>
      </c>
      <c r="X7665" t="str">
        <f t="shared" si="119"/>
        <v/>
      </c>
    </row>
    <row r="7666" spans="1:24" ht="14.25" customHeight="1" x14ac:dyDescent="0.4">
      <c r="A7666">
        <v>7665</v>
      </c>
      <c r="B7666" t="s">
        <v>24762</v>
      </c>
      <c r="C7666" t="s">
        <v>24763</v>
      </c>
      <c r="D7666">
        <v>38</v>
      </c>
      <c r="E7666" t="s">
        <v>29</v>
      </c>
      <c r="F7666" t="s">
        <v>339</v>
      </c>
      <c r="G7666" s="1">
        <v>44537</v>
      </c>
      <c r="H7666" t="s">
        <v>66</v>
      </c>
      <c r="I7666" t="s">
        <v>141</v>
      </c>
      <c r="J7666" t="s">
        <v>24764</v>
      </c>
      <c r="K7666" t="s">
        <v>62</v>
      </c>
      <c r="M7666" t="s">
        <v>25</v>
      </c>
      <c r="N7666" t="s">
        <v>55</v>
      </c>
      <c r="R7666">
        <v>7665</v>
      </c>
      <c r="S7666" t="str">
        <f>PROPER(CustomerSupport[[#This Row],[Resolution]])</f>
        <v/>
      </c>
      <c r="T7666" t="str">
        <f>TRIM(CustomerSupport[[#This Row],[Customer Name]])</f>
        <v>Erin Chang</v>
      </c>
      <c r="U7666">
        <f>MONTH(CustomerSupport[[#This Row],[Date of Purchase]])</f>
        <v>12</v>
      </c>
      <c r="V7666" t="str">
        <f>TEXT('Working data'!G7666,"mmmm")</f>
        <v>December</v>
      </c>
      <c r="W7666">
        <f>YEAR(CustomerSupport[[#This Row],[Date of Purchase]])</f>
        <v>2021</v>
      </c>
      <c r="X7666" t="str">
        <f t="shared" si="119"/>
        <v/>
      </c>
    </row>
    <row r="7667" spans="1:24" ht="14.25" customHeight="1" x14ac:dyDescent="0.4">
      <c r="A7667">
        <v>7666</v>
      </c>
      <c r="B7667" t="s">
        <v>18894</v>
      </c>
      <c r="C7667" t="s">
        <v>24765</v>
      </c>
      <c r="D7667">
        <v>35</v>
      </c>
      <c r="E7667" t="s">
        <v>29</v>
      </c>
      <c r="F7667" t="s">
        <v>51</v>
      </c>
      <c r="G7667" s="1">
        <v>44094</v>
      </c>
      <c r="H7667" t="s">
        <v>21</v>
      </c>
      <c r="I7667" t="s">
        <v>72</v>
      </c>
      <c r="J7667" t="s">
        <v>24766</v>
      </c>
      <c r="K7667" t="s">
        <v>39</v>
      </c>
      <c r="L7667" t="s">
        <v>24767</v>
      </c>
      <c r="M7667" t="s">
        <v>143</v>
      </c>
      <c r="N7667" t="s">
        <v>33</v>
      </c>
      <c r="O7667" s="3">
        <v>45078.54420138889</v>
      </c>
      <c r="P7667" s="3">
        <v>45078.15253472222</v>
      </c>
      <c r="Q7667">
        <v>5</v>
      </c>
      <c r="R7667">
        <v>7666</v>
      </c>
      <c r="S7667" t="str">
        <f>PROPER(CustomerSupport[[#This Row],[Resolution]])</f>
        <v>Make Name Cut Than Wrong.</v>
      </c>
      <c r="T7667" t="str">
        <f>TRIM(CustomerSupport[[#This Row],[Customer Name]])</f>
        <v>Danielle Martin</v>
      </c>
      <c r="U7667">
        <f>MONTH(CustomerSupport[[#This Row],[Date of Purchase]])</f>
        <v>9</v>
      </c>
      <c r="V7667" t="str">
        <f>TEXT('Working data'!G7667,"mmmm")</f>
        <v>September</v>
      </c>
      <c r="W7667">
        <f>YEAR(CustomerSupport[[#This Row],[Date of Purchase]])</f>
        <v>2020</v>
      </c>
      <c r="X7667">
        <f t="shared" si="119"/>
        <v>-9.4000000000814907</v>
      </c>
    </row>
    <row r="7668" spans="1:24" ht="14.25" customHeight="1" x14ac:dyDescent="0.4">
      <c r="A7668">
        <v>7667</v>
      </c>
      <c r="B7668" t="s">
        <v>24768</v>
      </c>
      <c r="C7668" t="s">
        <v>24769</v>
      </c>
      <c r="D7668">
        <v>29</v>
      </c>
      <c r="E7668" t="s">
        <v>29</v>
      </c>
      <c r="F7668" t="s">
        <v>202</v>
      </c>
      <c r="G7668" s="1">
        <v>44231</v>
      </c>
      <c r="H7668" t="s">
        <v>59</v>
      </c>
      <c r="I7668" t="s">
        <v>99</v>
      </c>
      <c r="J7668" s="2" t="s">
        <v>24770</v>
      </c>
      <c r="K7668" t="s">
        <v>24</v>
      </c>
      <c r="M7668" t="s">
        <v>89</v>
      </c>
      <c r="N7668" t="s">
        <v>26</v>
      </c>
      <c r="O7668" s="3">
        <v>45078.953252314815</v>
      </c>
      <c r="R7668">
        <v>7667</v>
      </c>
      <c r="S7668" t="str">
        <f>PROPER(CustomerSupport[[#This Row],[Resolution]])</f>
        <v/>
      </c>
      <c r="T7668" t="str">
        <f>TRIM(CustomerSupport[[#This Row],[Customer Name]])</f>
        <v>Abigail Vaughn</v>
      </c>
      <c r="U7668">
        <f>MONTH(CustomerSupport[[#This Row],[Date of Purchase]])</f>
        <v>2</v>
      </c>
      <c r="V7668" t="str">
        <f>TEXT('Working data'!G7668,"mmmm")</f>
        <v>February</v>
      </c>
      <c r="W7668">
        <f>YEAR(CustomerSupport[[#This Row],[Date of Purchase]])</f>
        <v>2021</v>
      </c>
      <c r="X7668" t="str">
        <f t="shared" si="119"/>
        <v/>
      </c>
    </row>
    <row r="7669" spans="1:24" ht="14.25" customHeight="1" x14ac:dyDescent="0.4">
      <c r="A7669">
        <v>7668</v>
      </c>
      <c r="B7669" t="s">
        <v>24771</v>
      </c>
      <c r="C7669" t="s">
        <v>24772</v>
      </c>
      <c r="D7669">
        <v>52</v>
      </c>
      <c r="E7669" t="s">
        <v>29</v>
      </c>
      <c r="F7669" t="s">
        <v>431</v>
      </c>
      <c r="G7669" s="1">
        <v>44350</v>
      </c>
      <c r="H7669" t="s">
        <v>67</v>
      </c>
      <c r="I7669" t="s">
        <v>67</v>
      </c>
      <c r="J7669" s="2" t="s">
        <v>24773</v>
      </c>
      <c r="K7669" t="s">
        <v>24</v>
      </c>
      <c r="M7669" t="s">
        <v>25</v>
      </c>
      <c r="N7669" t="s">
        <v>55</v>
      </c>
      <c r="O7669" s="3">
        <v>45078.435914351852</v>
      </c>
      <c r="R7669">
        <v>7668</v>
      </c>
      <c r="S7669" t="str">
        <f>PROPER(CustomerSupport[[#This Row],[Resolution]])</f>
        <v/>
      </c>
      <c r="T7669" t="str">
        <f>TRIM(CustomerSupport[[#This Row],[Customer Name]])</f>
        <v>Margaret Arnold</v>
      </c>
      <c r="U7669">
        <f>MONTH(CustomerSupport[[#This Row],[Date of Purchase]])</f>
        <v>6</v>
      </c>
      <c r="V7669" t="str">
        <f>TEXT('Working data'!G7669,"mmmm")</f>
        <v>June</v>
      </c>
      <c r="W7669">
        <f>YEAR(CustomerSupport[[#This Row],[Date of Purchase]])</f>
        <v>2021</v>
      </c>
      <c r="X7669" t="str">
        <f t="shared" si="119"/>
        <v/>
      </c>
    </row>
    <row r="7670" spans="1:24" ht="14.25" customHeight="1" x14ac:dyDescent="0.4">
      <c r="A7670">
        <v>7669</v>
      </c>
      <c r="B7670" t="s">
        <v>24774</v>
      </c>
      <c r="C7670" t="s">
        <v>24775</v>
      </c>
      <c r="D7670">
        <v>60</v>
      </c>
      <c r="E7670" t="s">
        <v>19</v>
      </c>
      <c r="F7670" t="s">
        <v>71</v>
      </c>
      <c r="G7670" s="1">
        <v>43991</v>
      </c>
      <c r="H7670" t="s">
        <v>66</v>
      </c>
      <c r="I7670" t="s">
        <v>141</v>
      </c>
      <c r="J7670" t="s">
        <v>24776</v>
      </c>
      <c r="K7670" t="s">
        <v>62</v>
      </c>
      <c r="M7670" t="s">
        <v>89</v>
      </c>
      <c r="N7670" t="s">
        <v>55</v>
      </c>
      <c r="R7670">
        <v>7669</v>
      </c>
      <c r="S7670" t="str">
        <f>PROPER(CustomerSupport[[#This Row],[Resolution]])</f>
        <v/>
      </c>
      <c r="T7670" t="str">
        <f>TRIM(CustomerSupport[[#This Row],[Customer Name]])</f>
        <v>Ashlee Park</v>
      </c>
      <c r="U7670">
        <f>MONTH(CustomerSupport[[#This Row],[Date of Purchase]])</f>
        <v>6</v>
      </c>
      <c r="V7670" t="str">
        <f>TEXT('Working data'!G7670,"mmmm")</f>
        <v>June</v>
      </c>
      <c r="W7670">
        <f>YEAR(CustomerSupport[[#This Row],[Date of Purchase]])</f>
        <v>2020</v>
      </c>
      <c r="X7670" t="str">
        <f t="shared" si="119"/>
        <v/>
      </c>
    </row>
    <row r="7671" spans="1:24" ht="14.25" customHeight="1" x14ac:dyDescent="0.4">
      <c r="A7671">
        <v>7670</v>
      </c>
      <c r="B7671" t="s">
        <v>24777</v>
      </c>
      <c r="C7671" t="s">
        <v>24778</v>
      </c>
      <c r="D7671">
        <v>53</v>
      </c>
      <c r="E7671" t="s">
        <v>58</v>
      </c>
      <c r="F7671" t="s">
        <v>103</v>
      </c>
      <c r="G7671" s="1">
        <v>44288</v>
      </c>
      <c r="H7671" t="s">
        <v>59</v>
      </c>
      <c r="I7671" t="s">
        <v>31</v>
      </c>
      <c r="J7671" t="s">
        <v>12689</v>
      </c>
      <c r="K7671" t="s">
        <v>62</v>
      </c>
      <c r="M7671" t="s">
        <v>25</v>
      </c>
      <c r="N7671" t="s">
        <v>55</v>
      </c>
      <c r="R7671">
        <v>7670</v>
      </c>
      <c r="S7671" t="str">
        <f>PROPER(CustomerSupport[[#This Row],[Resolution]])</f>
        <v/>
      </c>
      <c r="T7671" t="str">
        <f>TRIM(CustomerSupport[[#This Row],[Customer Name]])</f>
        <v>Cheryl Collins</v>
      </c>
      <c r="U7671">
        <f>MONTH(CustomerSupport[[#This Row],[Date of Purchase]])</f>
        <v>4</v>
      </c>
      <c r="V7671" t="str">
        <f>TEXT('Working data'!G7671,"mmmm")</f>
        <v>April</v>
      </c>
      <c r="W7671">
        <f>YEAR(CustomerSupport[[#This Row],[Date of Purchase]])</f>
        <v>2021</v>
      </c>
      <c r="X7671" t="str">
        <f t="shared" si="119"/>
        <v/>
      </c>
    </row>
    <row r="7672" spans="1:24" ht="14.25" customHeight="1" x14ac:dyDescent="0.4">
      <c r="A7672">
        <v>7671</v>
      </c>
      <c r="B7672" t="s">
        <v>24779</v>
      </c>
      <c r="C7672" t="s">
        <v>24780</v>
      </c>
      <c r="D7672">
        <v>49</v>
      </c>
      <c r="E7672" t="s">
        <v>58</v>
      </c>
      <c r="F7672" t="s">
        <v>286</v>
      </c>
      <c r="G7672" s="1">
        <v>44548</v>
      </c>
      <c r="H7672" t="s">
        <v>66</v>
      </c>
      <c r="I7672" t="s">
        <v>52</v>
      </c>
      <c r="J7672" s="2" t="s">
        <v>24781</v>
      </c>
      <c r="K7672" t="s">
        <v>24</v>
      </c>
      <c r="M7672" t="s">
        <v>41</v>
      </c>
      <c r="N7672" t="s">
        <v>26</v>
      </c>
      <c r="O7672" s="3">
        <v>45078.642199074071</v>
      </c>
      <c r="R7672">
        <v>7671</v>
      </c>
      <c r="S7672" t="str">
        <f>PROPER(CustomerSupport[[#This Row],[Resolution]])</f>
        <v/>
      </c>
      <c r="T7672" t="str">
        <f>TRIM(CustomerSupport[[#This Row],[Customer Name]])</f>
        <v>Peggy Miller</v>
      </c>
      <c r="U7672">
        <f>MONTH(CustomerSupport[[#This Row],[Date of Purchase]])</f>
        <v>12</v>
      </c>
      <c r="V7672" t="str">
        <f>TEXT('Working data'!G7672,"mmmm")</f>
        <v>December</v>
      </c>
      <c r="W7672">
        <f>YEAR(CustomerSupport[[#This Row],[Date of Purchase]])</f>
        <v>2021</v>
      </c>
      <c r="X7672" t="str">
        <f t="shared" si="119"/>
        <v/>
      </c>
    </row>
    <row r="7673" spans="1:24" ht="14.25" customHeight="1" x14ac:dyDescent="0.4">
      <c r="A7673">
        <v>7672</v>
      </c>
      <c r="B7673" t="s">
        <v>24782</v>
      </c>
      <c r="C7673" t="s">
        <v>24783</v>
      </c>
      <c r="D7673">
        <v>60</v>
      </c>
      <c r="E7673" t="s">
        <v>58</v>
      </c>
      <c r="F7673" t="s">
        <v>699</v>
      </c>
      <c r="G7673" s="1">
        <v>44544</v>
      </c>
      <c r="H7673" t="s">
        <v>66</v>
      </c>
      <c r="I7673" t="s">
        <v>99</v>
      </c>
      <c r="J7673" s="2" t="s">
        <v>24784</v>
      </c>
      <c r="K7673" t="s">
        <v>24</v>
      </c>
      <c r="M7673" t="s">
        <v>25</v>
      </c>
      <c r="N7673" t="s">
        <v>55</v>
      </c>
      <c r="O7673" s="3">
        <v>45078.083877314813</v>
      </c>
      <c r="R7673">
        <v>7672</v>
      </c>
      <c r="S7673" t="str">
        <f>PROPER(CustomerSupport[[#This Row],[Resolution]])</f>
        <v/>
      </c>
      <c r="T7673" t="str">
        <f>TRIM(CustomerSupport[[#This Row],[Customer Name]])</f>
        <v>Veronica Morgan</v>
      </c>
      <c r="U7673">
        <f>MONTH(CustomerSupport[[#This Row],[Date of Purchase]])</f>
        <v>12</v>
      </c>
      <c r="V7673" t="str">
        <f>TEXT('Working data'!G7673,"mmmm")</f>
        <v>December</v>
      </c>
      <c r="W7673">
        <f>YEAR(CustomerSupport[[#This Row],[Date of Purchase]])</f>
        <v>2021</v>
      </c>
      <c r="X7673" t="str">
        <f t="shared" si="119"/>
        <v/>
      </c>
    </row>
    <row r="7674" spans="1:24" ht="14.25" customHeight="1" x14ac:dyDescent="0.4">
      <c r="A7674">
        <v>7673</v>
      </c>
      <c r="B7674" t="s">
        <v>23313</v>
      </c>
      <c r="C7674" t="s">
        <v>24785</v>
      </c>
      <c r="D7674">
        <v>36</v>
      </c>
      <c r="E7674" t="s">
        <v>58</v>
      </c>
      <c r="F7674" t="s">
        <v>65</v>
      </c>
      <c r="G7674" s="1">
        <v>44136</v>
      </c>
      <c r="H7674" t="s">
        <v>21</v>
      </c>
      <c r="I7674" t="s">
        <v>77</v>
      </c>
      <c r="J7674" s="2" t="s">
        <v>24786</v>
      </c>
      <c r="K7674" t="s">
        <v>62</v>
      </c>
      <c r="M7674" t="s">
        <v>143</v>
      </c>
      <c r="N7674" t="s">
        <v>26</v>
      </c>
      <c r="R7674">
        <v>7673</v>
      </c>
      <c r="S7674" t="str">
        <f>PROPER(CustomerSupport[[#This Row],[Resolution]])</f>
        <v/>
      </c>
      <c r="T7674" t="str">
        <f>TRIM(CustomerSupport[[#This Row],[Customer Name]])</f>
        <v>Michael Carlson</v>
      </c>
      <c r="U7674">
        <f>MONTH(CustomerSupport[[#This Row],[Date of Purchase]])</f>
        <v>11</v>
      </c>
      <c r="V7674" t="str">
        <f>TEXT('Working data'!G7674,"mmmm")</f>
        <v>November</v>
      </c>
      <c r="W7674">
        <f>YEAR(CustomerSupport[[#This Row],[Date of Purchase]])</f>
        <v>2020</v>
      </c>
      <c r="X7674" t="str">
        <f t="shared" si="119"/>
        <v/>
      </c>
    </row>
    <row r="7675" spans="1:24" ht="14.25" customHeight="1" x14ac:dyDescent="0.4">
      <c r="A7675">
        <v>7674</v>
      </c>
      <c r="B7675" t="s">
        <v>24787</v>
      </c>
      <c r="C7675" t="s">
        <v>24788</v>
      </c>
      <c r="D7675">
        <v>56</v>
      </c>
      <c r="E7675" t="s">
        <v>29</v>
      </c>
      <c r="F7675" t="s">
        <v>20</v>
      </c>
      <c r="G7675" s="1">
        <v>44425</v>
      </c>
      <c r="H7675" t="s">
        <v>67</v>
      </c>
      <c r="I7675" t="s">
        <v>67</v>
      </c>
      <c r="J7675" s="2" t="s">
        <v>24789</v>
      </c>
      <c r="K7675" t="s">
        <v>62</v>
      </c>
      <c r="M7675" t="s">
        <v>25</v>
      </c>
      <c r="N7675" t="s">
        <v>83</v>
      </c>
      <c r="R7675">
        <v>7674</v>
      </c>
      <c r="S7675" t="str">
        <f>PROPER(CustomerSupport[[#This Row],[Resolution]])</f>
        <v/>
      </c>
      <c r="T7675" t="str">
        <f>TRIM(CustomerSupport[[#This Row],[Customer Name]])</f>
        <v>Janet Myers</v>
      </c>
      <c r="U7675">
        <f>MONTH(CustomerSupport[[#This Row],[Date of Purchase]])</f>
        <v>8</v>
      </c>
      <c r="V7675" t="str">
        <f>TEXT('Working data'!G7675,"mmmm")</f>
        <v>August</v>
      </c>
      <c r="W7675">
        <f>YEAR(CustomerSupport[[#This Row],[Date of Purchase]])</f>
        <v>2021</v>
      </c>
      <c r="X7675" t="str">
        <f t="shared" si="119"/>
        <v/>
      </c>
    </row>
    <row r="7676" spans="1:24" ht="14.25" customHeight="1" x14ac:dyDescent="0.4">
      <c r="A7676">
        <v>7675</v>
      </c>
      <c r="B7676" t="s">
        <v>24790</v>
      </c>
      <c r="C7676" t="s">
        <v>24791</v>
      </c>
      <c r="D7676">
        <v>25</v>
      </c>
      <c r="E7676" t="s">
        <v>29</v>
      </c>
      <c r="F7676" t="s">
        <v>211</v>
      </c>
      <c r="G7676" s="1">
        <v>44129</v>
      </c>
      <c r="H7676" t="s">
        <v>45</v>
      </c>
      <c r="I7676" t="s">
        <v>150</v>
      </c>
      <c r="J7676" s="2" t="s">
        <v>24792</v>
      </c>
      <c r="K7676" t="s">
        <v>24</v>
      </c>
      <c r="M7676" t="s">
        <v>41</v>
      </c>
      <c r="N7676" t="s">
        <v>55</v>
      </c>
      <c r="O7676" s="3">
        <v>45078.967256944445</v>
      </c>
      <c r="R7676">
        <v>7675</v>
      </c>
      <c r="S7676" t="str">
        <f>PROPER(CustomerSupport[[#This Row],[Resolution]])</f>
        <v/>
      </c>
      <c r="T7676" t="str">
        <f>TRIM(CustomerSupport[[#This Row],[Customer Name]])</f>
        <v>Samuel Hines</v>
      </c>
      <c r="U7676">
        <f>MONTH(CustomerSupport[[#This Row],[Date of Purchase]])</f>
        <v>10</v>
      </c>
      <c r="V7676" t="str">
        <f>TEXT('Working data'!G7676,"mmmm")</f>
        <v>October</v>
      </c>
      <c r="W7676">
        <f>YEAR(CustomerSupport[[#This Row],[Date of Purchase]])</f>
        <v>2020</v>
      </c>
      <c r="X7676" t="str">
        <f t="shared" si="119"/>
        <v/>
      </c>
    </row>
    <row r="7677" spans="1:24" ht="14.25" customHeight="1" x14ac:dyDescent="0.4">
      <c r="A7677">
        <v>7676</v>
      </c>
      <c r="B7677" t="s">
        <v>24793</v>
      </c>
      <c r="C7677" t="s">
        <v>24794</v>
      </c>
      <c r="D7677">
        <v>23</v>
      </c>
      <c r="E7677" t="s">
        <v>19</v>
      </c>
      <c r="F7677" t="s">
        <v>249</v>
      </c>
      <c r="G7677" s="1">
        <v>43915</v>
      </c>
      <c r="H7677" t="s">
        <v>21</v>
      </c>
      <c r="I7677" t="s">
        <v>177</v>
      </c>
      <c r="J7677" t="s">
        <v>24795</v>
      </c>
      <c r="K7677" t="s">
        <v>39</v>
      </c>
      <c r="L7677" t="s">
        <v>24796</v>
      </c>
      <c r="M7677" t="s">
        <v>89</v>
      </c>
      <c r="N7677" t="s">
        <v>83</v>
      </c>
      <c r="O7677" s="3">
        <v>45078.482546296298</v>
      </c>
      <c r="P7677" s="3">
        <v>45078.886018518519</v>
      </c>
      <c r="Q7677">
        <v>4</v>
      </c>
      <c r="R7677">
        <v>7676</v>
      </c>
      <c r="S7677" t="str">
        <f>PROPER(CustomerSupport[[#This Row],[Resolution]])</f>
        <v>Mention Machine Ever Kid.</v>
      </c>
      <c r="T7677" t="str">
        <f>TRIM(CustomerSupport[[#This Row],[Customer Name]])</f>
        <v>Katelyn Johnson</v>
      </c>
      <c r="U7677">
        <f>MONTH(CustomerSupport[[#This Row],[Date of Purchase]])</f>
        <v>3</v>
      </c>
      <c r="V7677" t="str">
        <f>TEXT('Working data'!G7677,"mmmm")</f>
        <v>March</v>
      </c>
      <c r="W7677">
        <f>YEAR(CustomerSupport[[#This Row],[Date of Purchase]])</f>
        <v>2020</v>
      </c>
      <c r="X7677">
        <f t="shared" si="119"/>
        <v>9.6833333332906477</v>
      </c>
    </row>
    <row r="7678" spans="1:24" ht="14.25" customHeight="1" x14ac:dyDescent="0.4">
      <c r="A7678">
        <v>7677</v>
      </c>
      <c r="B7678" t="s">
        <v>24797</v>
      </c>
      <c r="C7678" t="s">
        <v>24798</v>
      </c>
      <c r="D7678">
        <v>50</v>
      </c>
      <c r="E7678" t="s">
        <v>29</v>
      </c>
      <c r="F7678" t="s">
        <v>207</v>
      </c>
      <c r="G7678" s="1">
        <v>43922</v>
      </c>
      <c r="H7678" t="s">
        <v>66</v>
      </c>
      <c r="I7678" t="s">
        <v>22</v>
      </c>
      <c r="J7678" s="2" t="s">
        <v>24799</v>
      </c>
      <c r="K7678" t="s">
        <v>39</v>
      </c>
      <c r="L7678" t="s">
        <v>24800</v>
      </c>
      <c r="M7678" t="s">
        <v>41</v>
      </c>
      <c r="N7678" t="s">
        <v>26</v>
      </c>
      <c r="O7678" s="3">
        <v>45078.201319444444</v>
      </c>
      <c r="P7678" s="3">
        <v>45078.70548611111</v>
      </c>
      <c r="Q7678">
        <v>4</v>
      </c>
      <c r="R7678">
        <v>7677</v>
      </c>
      <c r="S7678" t="str">
        <f>PROPER(CustomerSupport[[#This Row],[Resolution]])</f>
        <v>Lose Follow American Year Speak.</v>
      </c>
      <c r="T7678" t="str">
        <f>TRIM(CustomerSupport[[#This Row],[Customer Name]])</f>
        <v>David Dunlap</v>
      </c>
      <c r="U7678">
        <f>MONTH(CustomerSupport[[#This Row],[Date of Purchase]])</f>
        <v>4</v>
      </c>
      <c r="V7678" t="str">
        <f>TEXT('Working data'!G7678,"mmmm")</f>
        <v>April</v>
      </c>
      <c r="W7678">
        <f>YEAR(CustomerSupport[[#This Row],[Date of Purchase]])</f>
        <v>2020</v>
      </c>
      <c r="X7678">
        <f t="shared" si="119"/>
        <v>12.099999999976717</v>
      </c>
    </row>
    <row r="7679" spans="1:24" ht="14.25" customHeight="1" x14ac:dyDescent="0.4">
      <c r="A7679">
        <v>7678</v>
      </c>
      <c r="B7679" t="s">
        <v>10900</v>
      </c>
      <c r="C7679" t="s">
        <v>24801</v>
      </c>
      <c r="D7679">
        <v>56</v>
      </c>
      <c r="E7679" t="s">
        <v>19</v>
      </c>
      <c r="F7679" t="s">
        <v>157</v>
      </c>
      <c r="G7679" s="1">
        <v>44451</v>
      </c>
      <c r="H7679" t="s">
        <v>67</v>
      </c>
      <c r="I7679" t="s">
        <v>141</v>
      </c>
      <c r="J7679" t="s">
        <v>24802</v>
      </c>
      <c r="K7679" t="s">
        <v>39</v>
      </c>
      <c r="L7679" t="s">
        <v>24803</v>
      </c>
      <c r="M7679" t="s">
        <v>25</v>
      </c>
      <c r="N7679" t="s">
        <v>83</v>
      </c>
      <c r="O7679" s="3">
        <v>45078.51939814815</v>
      </c>
      <c r="P7679" s="3">
        <v>45078.626342592594</v>
      </c>
      <c r="Q7679">
        <v>1</v>
      </c>
      <c r="R7679">
        <v>7678</v>
      </c>
      <c r="S7679" t="str">
        <f>PROPER(CustomerSupport[[#This Row],[Resolution]])</f>
        <v>Fact Article Another Than Stage Case Time.</v>
      </c>
      <c r="T7679" t="str">
        <f>TRIM(CustomerSupport[[#This Row],[Customer Name]])</f>
        <v>Pamela Arnold</v>
      </c>
      <c r="U7679">
        <f>MONTH(CustomerSupport[[#This Row],[Date of Purchase]])</f>
        <v>9</v>
      </c>
      <c r="V7679" t="str">
        <f>TEXT('Working data'!G7679,"mmmm")</f>
        <v>September</v>
      </c>
      <c r="W7679">
        <f>YEAR(CustomerSupport[[#This Row],[Date of Purchase]])</f>
        <v>2021</v>
      </c>
      <c r="X7679">
        <f t="shared" si="119"/>
        <v>2.5666666666511446</v>
      </c>
    </row>
    <row r="7680" spans="1:24" ht="14.25" customHeight="1" x14ac:dyDescent="0.4">
      <c r="A7680">
        <v>7679</v>
      </c>
      <c r="B7680" t="s">
        <v>649</v>
      </c>
      <c r="C7680" t="s">
        <v>24804</v>
      </c>
      <c r="D7680">
        <v>60</v>
      </c>
      <c r="E7680" t="s">
        <v>29</v>
      </c>
      <c r="F7680" t="s">
        <v>207</v>
      </c>
      <c r="G7680" s="1">
        <v>44070</v>
      </c>
      <c r="H7680" t="s">
        <v>67</v>
      </c>
      <c r="I7680" t="s">
        <v>37</v>
      </c>
      <c r="J7680" s="2" t="s">
        <v>24805</v>
      </c>
      <c r="K7680" t="s">
        <v>39</v>
      </c>
      <c r="L7680" t="s">
        <v>24806</v>
      </c>
      <c r="M7680" t="s">
        <v>25</v>
      </c>
      <c r="N7680" t="s">
        <v>26</v>
      </c>
      <c r="O7680" s="3">
        <v>45078.318020833336</v>
      </c>
      <c r="P7680" s="3">
        <v>45078.264548611114</v>
      </c>
      <c r="Q7680">
        <v>3</v>
      </c>
      <c r="R7680">
        <v>7679</v>
      </c>
      <c r="S7680" t="str">
        <f>PROPER(CustomerSupport[[#This Row],[Resolution]])</f>
        <v>At Region Who Challenge Energy Main Ten.</v>
      </c>
      <c r="T7680" t="str">
        <f>TRIM(CustomerSupport[[#This Row],[Customer Name]])</f>
        <v>Steven Johnson</v>
      </c>
      <c r="U7680">
        <f>MONTH(CustomerSupport[[#This Row],[Date of Purchase]])</f>
        <v>8</v>
      </c>
      <c r="V7680" t="str">
        <f>TEXT('Working data'!G7680,"mmmm")</f>
        <v>August</v>
      </c>
      <c r="W7680">
        <f>YEAR(CustomerSupport[[#This Row],[Date of Purchase]])</f>
        <v>2020</v>
      </c>
      <c r="X7680">
        <f t="shared" si="119"/>
        <v>-1.2833333333255723</v>
      </c>
    </row>
    <row r="7681" spans="1:24" ht="14.25" customHeight="1" x14ac:dyDescent="0.4">
      <c r="A7681">
        <v>7680</v>
      </c>
      <c r="B7681" t="s">
        <v>24807</v>
      </c>
      <c r="C7681" t="s">
        <v>24808</v>
      </c>
      <c r="D7681">
        <v>54</v>
      </c>
      <c r="E7681" t="s">
        <v>19</v>
      </c>
      <c r="F7681" t="s">
        <v>281</v>
      </c>
      <c r="G7681" s="1">
        <v>43950</v>
      </c>
      <c r="H7681" t="s">
        <v>67</v>
      </c>
      <c r="I7681" t="s">
        <v>59</v>
      </c>
      <c r="J7681" s="2" t="s">
        <v>24809</v>
      </c>
      <c r="K7681" t="s">
        <v>62</v>
      </c>
      <c r="M7681" t="s">
        <v>25</v>
      </c>
      <c r="N7681" t="s">
        <v>55</v>
      </c>
      <c r="R7681">
        <v>7680</v>
      </c>
      <c r="S7681" t="str">
        <f>PROPER(CustomerSupport[[#This Row],[Resolution]])</f>
        <v/>
      </c>
      <c r="T7681" t="str">
        <f>TRIM(CustomerSupport[[#This Row],[Customer Name]])</f>
        <v>Holly Thompson</v>
      </c>
      <c r="U7681">
        <f>MONTH(CustomerSupport[[#This Row],[Date of Purchase]])</f>
        <v>4</v>
      </c>
      <c r="V7681" t="str">
        <f>TEXT('Working data'!G7681,"mmmm")</f>
        <v>April</v>
      </c>
      <c r="W7681">
        <f>YEAR(CustomerSupport[[#This Row],[Date of Purchase]])</f>
        <v>2020</v>
      </c>
      <c r="X7681" t="str">
        <f t="shared" si="119"/>
        <v/>
      </c>
    </row>
    <row r="7682" spans="1:24" ht="14.25" customHeight="1" x14ac:dyDescent="0.4">
      <c r="A7682">
        <v>7681</v>
      </c>
      <c r="B7682" t="s">
        <v>24810</v>
      </c>
      <c r="C7682" t="s">
        <v>24811</v>
      </c>
      <c r="D7682">
        <v>55</v>
      </c>
      <c r="E7682" t="s">
        <v>19</v>
      </c>
      <c r="F7682" t="s">
        <v>103</v>
      </c>
      <c r="G7682" s="1">
        <v>43850</v>
      </c>
      <c r="H7682" t="s">
        <v>59</v>
      </c>
      <c r="I7682" t="s">
        <v>31</v>
      </c>
      <c r="J7682" t="s">
        <v>24812</v>
      </c>
      <c r="K7682" t="s">
        <v>62</v>
      </c>
      <c r="M7682" t="s">
        <v>25</v>
      </c>
      <c r="N7682" t="s">
        <v>55</v>
      </c>
      <c r="R7682">
        <v>7681</v>
      </c>
      <c r="S7682" t="str">
        <f>PROPER(CustomerSupport[[#This Row],[Resolution]])</f>
        <v/>
      </c>
      <c r="T7682" t="str">
        <f>TRIM(CustomerSupport[[#This Row],[Customer Name]])</f>
        <v>Jared Williams</v>
      </c>
      <c r="U7682">
        <f>MONTH(CustomerSupport[[#This Row],[Date of Purchase]])</f>
        <v>1</v>
      </c>
      <c r="V7682" t="str">
        <f>TEXT('Working data'!G7682,"mmmm")</f>
        <v>January</v>
      </c>
      <c r="W7682">
        <f>YEAR(CustomerSupport[[#This Row],[Date of Purchase]])</f>
        <v>2020</v>
      </c>
      <c r="X7682" t="str">
        <f t="shared" ref="X7682:X7745" si="120">IF(OR(O7682="",P7682=""),"",(P7682-O7682)*24)</f>
        <v/>
      </c>
    </row>
    <row r="7683" spans="1:24" ht="14.25" customHeight="1" x14ac:dyDescent="0.4">
      <c r="A7683">
        <v>7682</v>
      </c>
      <c r="B7683" t="s">
        <v>24813</v>
      </c>
      <c r="C7683" t="s">
        <v>24814</v>
      </c>
      <c r="D7683">
        <v>34</v>
      </c>
      <c r="E7683" t="s">
        <v>29</v>
      </c>
      <c r="F7683" t="s">
        <v>397</v>
      </c>
      <c r="G7683" s="1">
        <v>43844</v>
      </c>
      <c r="H7683" t="s">
        <v>45</v>
      </c>
      <c r="I7683" t="s">
        <v>177</v>
      </c>
      <c r="J7683" s="2" t="s">
        <v>24815</v>
      </c>
      <c r="K7683" t="s">
        <v>24</v>
      </c>
      <c r="M7683" t="s">
        <v>41</v>
      </c>
      <c r="N7683" t="s">
        <v>83</v>
      </c>
      <c r="O7683" s="3">
        <v>45078.101412037038</v>
      </c>
      <c r="R7683">
        <v>7682</v>
      </c>
      <c r="S7683" t="str">
        <f>PROPER(CustomerSupport[[#This Row],[Resolution]])</f>
        <v/>
      </c>
      <c r="T7683" t="str">
        <f>TRIM(CustomerSupport[[#This Row],[Customer Name]])</f>
        <v>Courtney Armstrong</v>
      </c>
      <c r="U7683">
        <f>MONTH(CustomerSupport[[#This Row],[Date of Purchase]])</f>
        <v>1</v>
      </c>
      <c r="V7683" t="str">
        <f>TEXT('Working data'!G7683,"mmmm")</f>
        <v>January</v>
      </c>
      <c r="W7683">
        <f>YEAR(CustomerSupport[[#This Row],[Date of Purchase]])</f>
        <v>2020</v>
      </c>
      <c r="X7683" t="str">
        <f t="shared" si="120"/>
        <v/>
      </c>
    </row>
    <row r="7684" spans="1:24" ht="14.25" customHeight="1" x14ac:dyDescent="0.4">
      <c r="A7684">
        <v>7683</v>
      </c>
      <c r="B7684" t="s">
        <v>24816</v>
      </c>
      <c r="C7684" t="s">
        <v>24817</v>
      </c>
      <c r="D7684">
        <v>39</v>
      </c>
      <c r="E7684" t="s">
        <v>19</v>
      </c>
      <c r="F7684" t="s">
        <v>286</v>
      </c>
      <c r="G7684" s="1">
        <v>44282</v>
      </c>
      <c r="H7684" t="s">
        <v>67</v>
      </c>
      <c r="I7684" t="s">
        <v>31</v>
      </c>
      <c r="J7684" t="s">
        <v>24818</v>
      </c>
      <c r="K7684" t="s">
        <v>39</v>
      </c>
      <c r="L7684" t="s">
        <v>24819</v>
      </c>
      <c r="M7684" t="s">
        <v>41</v>
      </c>
      <c r="N7684" t="s">
        <v>33</v>
      </c>
      <c r="O7684" s="3">
        <v>45078.547951388886</v>
      </c>
      <c r="P7684" s="3">
        <v>45078.21670138889</v>
      </c>
      <c r="Q7684">
        <v>4</v>
      </c>
      <c r="R7684">
        <v>7683</v>
      </c>
      <c r="S7684" t="str">
        <f>PROPER(CustomerSupport[[#This Row],[Resolution]])</f>
        <v>Here Arm Hotel Specific Adult Not.</v>
      </c>
      <c r="T7684" t="str">
        <f>TRIM(CustomerSupport[[#This Row],[Customer Name]])</f>
        <v>Julie Brown</v>
      </c>
      <c r="U7684">
        <f>MONTH(CustomerSupport[[#This Row],[Date of Purchase]])</f>
        <v>3</v>
      </c>
      <c r="V7684" t="str">
        <f>TEXT('Working data'!G7684,"mmmm")</f>
        <v>March</v>
      </c>
      <c r="W7684">
        <f>YEAR(CustomerSupport[[#This Row],[Date of Purchase]])</f>
        <v>2021</v>
      </c>
      <c r="X7684">
        <f t="shared" si="120"/>
        <v>-7.9499999998952262</v>
      </c>
    </row>
    <row r="7685" spans="1:24" ht="14.25" customHeight="1" x14ac:dyDescent="0.4">
      <c r="A7685">
        <v>7684</v>
      </c>
      <c r="B7685" t="s">
        <v>24820</v>
      </c>
      <c r="C7685" t="s">
        <v>24821</v>
      </c>
      <c r="D7685">
        <v>66</v>
      </c>
      <c r="E7685" t="s">
        <v>29</v>
      </c>
      <c r="F7685" t="s">
        <v>71</v>
      </c>
      <c r="G7685" s="1">
        <v>44038</v>
      </c>
      <c r="H7685" t="s">
        <v>21</v>
      </c>
      <c r="I7685" t="s">
        <v>141</v>
      </c>
      <c r="J7685" s="2" t="s">
        <v>24822</v>
      </c>
      <c r="K7685" t="s">
        <v>24</v>
      </c>
      <c r="M7685" t="s">
        <v>89</v>
      </c>
      <c r="N7685" t="s">
        <v>83</v>
      </c>
      <c r="O7685" s="3">
        <v>45078.548657407409</v>
      </c>
      <c r="R7685">
        <v>7684</v>
      </c>
      <c r="S7685" t="str">
        <f>PROPER(CustomerSupport[[#This Row],[Resolution]])</f>
        <v/>
      </c>
      <c r="T7685" t="str">
        <f>TRIM(CustomerSupport[[#This Row],[Customer Name]])</f>
        <v>Karina Diaz</v>
      </c>
      <c r="U7685">
        <f>MONTH(CustomerSupport[[#This Row],[Date of Purchase]])</f>
        <v>7</v>
      </c>
      <c r="V7685" t="str">
        <f>TEXT('Working data'!G7685,"mmmm")</f>
        <v>July</v>
      </c>
      <c r="W7685">
        <f>YEAR(CustomerSupport[[#This Row],[Date of Purchase]])</f>
        <v>2020</v>
      </c>
      <c r="X7685" t="str">
        <f t="shared" si="120"/>
        <v/>
      </c>
    </row>
    <row r="7686" spans="1:24" ht="14.25" customHeight="1" x14ac:dyDescent="0.4">
      <c r="A7686">
        <v>7685</v>
      </c>
      <c r="B7686" t="s">
        <v>24823</v>
      </c>
      <c r="C7686" t="s">
        <v>24824</v>
      </c>
      <c r="D7686">
        <v>20</v>
      </c>
      <c r="E7686" t="s">
        <v>29</v>
      </c>
      <c r="F7686" t="s">
        <v>207</v>
      </c>
      <c r="G7686" s="1">
        <v>44203</v>
      </c>
      <c r="H7686" t="s">
        <v>45</v>
      </c>
      <c r="I7686" t="s">
        <v>52</v>
      </c>
      <c r="J7686" s="2" t="s">
        <v>24825</v>
      </c>
      <c r="K7686" t="s">
        <v>24</v>
      </c>
      <c r="M7686" t="s">
        <v>89</v>
      </c>
      <c r="N7686" t="s">
        <v>83</v>
      </c>
      <c r="O7686" s="3">
        <v>45078.825752314813</v>
      </c>
      <c r="R7686">
        <v>7685</v>
      </c>
      <c r="S7686" t="str">
        <f>PROPER(CustomerSupport[[#This Row],[Resolution]])</f>
        <v/>
      </c>
      <c r="T7686" t="str">
        <f>TRIM(CustomerSupport[[#This Row],[Customer Name]])</f>
        <v>Lisa Tucker</v>
      </c>
      <c r="U7686">
        <f>MONTH(CustomerSupport[[#This Row],[Date of Purchase]])</f>
        <v>1</v>
      </c>
      <c r="V7686" t="str">
        <f>TEXT('Working data'!G7686,"mmmm")</f>
        <v>January</v>
      </c>
      <c r="W7686">
        <f>YEAR(CustomerSupport[[#This Row],[Date of Purchase]])</f>
        <v>2021</v>
      </c>
      <c r="X7686" t="str">
        <f t="shared" si="120"/>
        <v/>
      </c>
    </row>
    <row r="7687" spans="1:24" ht="14.25" customHeight="1" x14ac:dyDescent="0.4">
      <c r="A7687">
        <v>7686</v>
      </c>
      <c r="B7687" t="s">
        <v>24826</v>
      </c>
      <c r="C7687" t="s">
        <v>24827</v>
      </c>
      <c r="D7687">
        <v>45</v>
      </c>
      <c r="E7687" t="s">
        <v>19</v>
      </c>
      <c r="F7687" t="s">
        <v>339</v>
      </c>
      <c r="G7687" s="1">
        <v>43978</v>
      </c>
      <c r="H7687" t="s">
        <v>45</v>
      </c>
      <c r="I7687" t="s">
        <v>77</v>
      </c>
      <c r="J7687" s="2" t="s">
        <v>24828</v>
      </c>
      <c r="K7687" t="s">
        <v>39</v>
      </c>
      <c r="L7687" t="s">
        <v>24829</v>
      </c>
      <c r="M7687" t="s">
        <v>89</v>
      </c>
      <c r="N7687" t="s">
        <v>26</v>
      </c>
      <c r="O7687" s="3">
        <v>45079.020219907405</v>
      </c>
      <c r="P7687" s="3">
        <v>45078.525775462964</v>
      </c>
      <c r="Q7687">
        <v>3</v>
      </c>
      <c r="R7687">
        <v>7686</v>
      </c>
      <c r="S7687" t="str">
        <f>PROPER(CustomerSupport[[#This Row],[Resolution]])</f>
        <v>Discussion Economic School Lay.</v>
      </c>
      <c r="T7687" t="str">
        <f>TRIM(CustomerSupport[[#This Row],[Customer Name]])</f>
        <v>Mark Holder</v>
      </c>
      <c r="U7687">
        <f>MONTH(CustomerSupport[[#This Row],[Date of Purchase]])</f>
        <v>5</v>
      </c>
      <c r="V7687" t="str">
        <f>TEXT('Working data'!G7687,"mmmm")</f>
        <v>May</v>
      </c>
      <c r="W7687">
        <f>YEAR(CustomerSupport[[#This Row],[Date of Purchase]])</f>
        <v>2020</v>
      </c>
      <c r="X7687">
        <f t="shared" si="120"/>
        <v>-11.866666666581295</v>
      </c>
    </row>
    <row r="7688" spans="1:24" ht="14.25" customHeight="1" x14ac:dyDescent="0.4">
      <c r="A7688">
        <v>7687</v>
      </c>
      <c r="B7688" t="s">
        <v>24830</v>
      </c>
      <c r="C7688" t="s">
        <v>24831</v>
      </c>
      <c r="D7688">
        <v>29</v>
      </c>
      <c r="E7688" t="s">
        <v>29</v>
      </c>
      <c r="F7688" t="s">
        <v>107</v>
      </c>
      <c r="G7688" s="1">
        <v>44512</v>
      </c>
      <c r="H7688" t="s">
        <v>59</v>
      </c>
      <c r="I7688" t="s">
        <v>93</v>
      </c>
      <c r="J7688" t="s">
        <v>24832</v>
      </c>
      <c r="K7688" t="s">
        <v>39</v>
      </c>
      <c r="L7688" t="s">
        <v>24833</v>
      </c>
      <c r="M7688" t="s">
        <v>143</v>
      </c>
      <c r="N7688" t="s">
        <v>26</v>
      </c>
      <c r="O7688" s="3">
        <v>45078.290381944447</v>
      </c>
      <c r="P7688" s="3">
        <v>45078.08829861111</v>
      </c>
      <c r="Q7688">
        <v>5</v>
      </c>
      <c r="R7688">
        <v>7687</v>
      </c>
      <c r="S7688" t="str">
        <f>PROPER(CustomerSupport[[#This Row],[Resolution]])</f>
        <v>Two Back Pass First.</v>
      </c>
      <c r="T7688" t="str">
        <f>TRIM(CustomerSupport[[#This Row],[Customer Name]])</f>
        <v>Mr. Douglas Lynch</v>
      </c>
      <c r="U7688">
        <f>MONTH(CustomerSupport[[#This Row],[Date of Purchase]])</f>
        <v>11</v>
      </c>
      <c r="V7688" t="str">
        <f>TEXT('Working data'!G7688,"mmmm")</f>
        <v>November</v>
      </c>
      <c r="W7688">
        <f>YEAR(CustomerSupport[[#This Row],[Date of Purchase]])</f>
        <v>2021</v>
      </c>
      <c r="X7688">
        <f t="shared" si="120"/>
        <v>-4.8500000000931323</v>
      </c>
    </row>
    <row r="7689" spans="1:24" ht="14.25" customHeight="1" x14ac:dyDescent="0.4">
      <c r="A7689">
        <v>7688</v>
      </c>
      <c r="B7689" t="s">
        <v>24834</v>
      </c>
      <c r="C7689" t="s">
        <v>24835</v>
      </c>
      <c r="D7689">
        <v>20</v>
      </c>
      <c r="E7689" t="s">
        <v>29</v>
      </c>
      <c r="F7689" t="s">
        <v>161</v>
      </c>
      <c r="G7689" s="1">
        <v>44449</v>
      </c>
      <c r="H7689" t="s">
        <v>67</v>
      </c>
      <c r="I7689" t="s">
        <v>52</v>
      </c>
      <c r="J7689" t="s">
        <v>24836</v>
      </c>
      <c r="K7689" t="s">
        <v>62</v>
      </c>
      <c r="M7689" t="s">
        <v>25</v>
      </c>
      <c r="N7689" t="s">
        <v>33</v>
      </c>
      <c r="R7689">
        <v>7688</v>
      </c>
      <c r="S7689" t="str">
        <f>PROPER(CustomerSupport[[#This Row],[Resolution]])</f>
        <v/>
      </c>
      <c r="T7689" t="str">
        <f>TRIM(CustomerSupport[[#This Row],[Customer Name]])</f>
        <v>Gregory George</v>
      </c>
      <c r="U7689">
        <f>MONTH(CustomerSupport[[#This Row],[Date of Purchase]])</f>
        <v>9</v>
      </c>
      <c r="V7689" t="str">
        <f>TEXT('Working data'!G7689,"mmmm")</f>
        <v>September</v>
      </c>
      <c r="W7689">
        <f>YEAR(CustomerSupport[[#This Row],[Date of Purchase]])</f>
        <v>2021</v>
      </c>
      <c r="X7689" t="str">
        <f t="shared" si="120"/>
        <v/>
      </c>
    </row>
    <row r="7690" spans="1:24" ht="14.25" customHeight="1" x14ac:dyDescent="0.4">
      <c r="A7690">
        <v>7689</v>
      </c>
      <c r="B7690" t="s">
        <v>24235</v>
      </c>
      <c r="C7690" t="s">
        <v>24837</v>
      </c>
      <c r="D7690">
        <v>46</v>
      </c>
      <c r="E7690" t="s">
        <v>19</v>
      </c>
      <c r="F7690" t="s">
        <v>112</v>
      </c>
      <c r="G7690" s="1">
        <v>43873</v>
      </c>
      <c r="H7690" t="s">
        <v>45</v>
      </c>
      <c r="I7690" t="s">
        <v>177</v>
      </c>
      <c r="J7690" s="2" t="s">
        <v>24838</v>
      </c>
      <c r="K7690" t="s">
        <v>24</v>
      </c>
      <c r="M7690" t="s">
        <v>25</v>
      </c>
      <c r="N7690" t="s">
        <v>55</v>
      </c>
      <c r="O7690" s="3">
        <v>45078.39875</v>
      </c>
      <c r="R7690">
        <v>7689</v>
      </c>
      <c r="S7690" t="str">
        <f>PROPER(CustomerSupport[[#This Row],[Resolution]])</f>
        <v/>
      </c>
      <c r="T7690" t="str">
        <f>TRIM(CustomerSupport[[#This Row],[Customer Name]])</f>
        <v>William Butler</v>
      </c>
      <c r="U7690">
        <f>MONTH(CustomerSupport[[#This Row],[Date of Purchase]])</f>
        <v>2</v>
      </c>
      <c r="V7690" t="str">
        <f>TEXT('Working data'!G7690,"mmmm")</f>
        <v>February</v>
      </c>
      <c r="W7690">
        <f>YEAR(CustomerSupport[[#This Row],[Date of Purchase]])</f>
        <v>2020</v>
      </c>
      <c r="X7690" t="str">
        <f t="shared" si="120"/>
        <v/>
      </c>
    </row>
    <row r="7691" spans="1:24" ht="14.25" customHeight="1" x14ac:dyDescent="0.4">
      <c r="A7691">
        <v>7690</v>
      </c>
      <c r="B7691" t="s">
        <v>24839</v>
      </c>
      <c r="C7691" t="s">
        <v>24840</v>
      </c>
      <c r="D7691">
        <v>34</v>
      </c>
      <c r="E7691" t="s">
        <v>29</v>
      </c>
      <c r="F7691" t="s">
        <v>98</v>
      </c>
      <c r="G7691" s="1">
        <v>44191</v>
      </c>
      <c r="H7691" t="s">
        <v>21</v>
      </c>
      <c r="I7691" t="s">
        <v>99</v>
      </c>
      <c r="J7691" s="2" t="s">
        <v>24841</v>
      </c>
      <c r="K7691" t="s">
        <v>24</v>
      </c>
      <c r="M7691" t="s">
        <v>89</v>
      </c>
      <c r="N7691" t="s">
        <v>83</v>
      </c>
      <c r="O7691" s="3">
        <v>45078.645983796298</v>
      </c>
      <c r="R7691">
        <v>7690</v>
      </c>
      <c r="S7691" t="str">
        <f>PROPER(CustomerSupport[[#This Row],[Resolution]])</f>
        <v/>
      </c>
      <c r="T7691" t="str">
        <f>TRIM(CustomerSupport[[#This Row],[Customer Name]])</f>
        <v>Deborah Williams</v>
      </c>
      <c r="U7691">
        <f>MONTH(CustomerSupport[[#This Row],[Date of Purchase]])</f>
        <v>12</v>
      </c>
      <c r="V7691" t="str">
        <f>TEXT('Working data'!G7691,"mmmm")</f>
        <v>December</v>
      </c>
      <c r="W7691">
        <f>YEAR(CustomerSupport[[#This Row],[Date of Purchase]])</f>
        <v>2020</v>
      </c>
      <c r="X7691" t="str">
        <f t="shared" si="120"/>
        <v/>
      </c>
    </row>
    <row r="7692" spans="1:24" ht="14.25" customHeight="1" x14ac:dyDescent="0.4">
      <c r="A7692">
        <v>7691</v>
      </c>
      <c r="B7692" t="s">
        <v>24842</v>
      </c>
      <c r="C7692" t="s">
        <v>24843</v>
      </c>
      <c r="D7692">
        <v>44</v>
      </c>
      <c r="E7692" t="s">
        <v>29</v>
      </c>
      <c r="F7692" t="s">
        <v>81</v>
      </c>
      <c r="G7692" s="1">
        <v>44171</v>
      </c>
      <c r="H7692" t="s">
        <v>59</v>
      </c>
      <c r="I7692" t="s">
        <v>67</v>
      </c>
      <c r="J7692" s="2" t="s">
        <v>24844</v>
      </c>
      <c r="K7692" t="s">
        <v>24</v>
      </c>
      <c r="M7692" t="s">
        <v>143</v>
      </c>
      <c r="N7692" t="s">
        <v>26</v>
      </c>
      <c r="O7692" s="3">
        <v>45078.546006944445</v>
      </c>
      <c r="R7692">
        <v>7691</v>
      </c>
      <c r="S7692" t="str">
        <f>PROPER(CustomerSupport[[#This Row],[Resolution]])</f>
        <v/>
      </c>
      <c r="T7692" t="str">
        <f>TRIM(CustomerSupport[[#This Row],[Customer Name]])</f>
        <v>Rebecca Mendez</v>
      </c>
      <c r="U7692">
        <f>MONTH(CustomerSupport[[#This Row],[Date of Purchase]])</f>
        <v>12</v>
      </c>
      <c r="V7692" t="str">
        <f>TEXT('Working data'!G7692,"mmmm")</f>
        <v>December</v>
      </c>
      <c r="W7692">
        <f>YEAR(CustomerSupport[[#This Row],[Date of Purchase]])</f>
        <v>2020</v>
      </c>
      <c r="X7692" t="str">
        <f t="shared" si="120"/>
        <v/>
      </c>
    </row>
    <row r="7693" spans="1:24" ht="14.25" customHeight="1" x14ac:dyDescent="0.4">
      <c r="A7693">
        <v>7692</v>
      </c>
      <c r="B7693" t="s">
        <v>1014</v>
      </c>
      <c r="C7693" t="s">
        <v>24845</v>
      </c>
      <c r="D7693">
        <v>30</v>
      </c>
      <c r="E7693" t="s">
        <v>29</v>
      </c>
      <c r="F7693" t="s">
        <v>65</v>
      </c>
      <c r="G7693" s="1">
        <v>44279</v>
      </c>
      <c r="H7693" t="s">
        <v>45</v>
      </c>
      <c r="I7693" t="s">
        <v>141</v>
      </c>
      <c r="J7693" s="2" t="s">
        <v>24846</v>
      </c>
      <c r="K7693" t="s">
        <v>24</v>
      </c>
      <c r="M7693" t="s">
        <v>143</v>
      </c>
      <c r="N7693" t="s">
        <v>83</v>
      </c>
      <c r="O7693" s="3">
        <v>45078.257824074077</v>
      </c>
      <c r="R7693">
        <v>7692</v>
      </c>
      <c r="S7693" t="str">
        <f>PROPER(CustomerSupport[[#This Row],[Resolution]])</f>
        <v/>
      </c>
      <c r="T7693" t="str">
        <f>TRIM(CustomerSupport[[#This Row],[Customer Name]])</f>
        <v>Brandon Brown</v>
      </c>
      <c r="U7693">
        <f>MONTH(CustomerSupport[[#This Row],[Date of Purchase]])</f>
        <v>3</v>
      </c>
      <c r="V7693" t="str">
        <f>TEXT('Working data'!G7693,"mmmm")</f>
        <v>March</v>
      </c>
      <c r="W7693">
        <f>YEAR(CustomerSupport[[#This Row],[Date of Purchase]])</f>
        <v>2021</v>
      </c>
      <c r="X7693" t="str">
        <f t="shared" si="120"/>
        <v/>
      </c>
    </row>
    <row r="7694" spans="1:24" ht="14.25" customHeight="1" x14ac:dyDescent="0.4">
      <c r="A7694">
        <v>7693</v>
      </c>
      <c r="B7694" t="s">
        <v>24847</v>
      </c>
      <c r="C7694" t="s">
        <v>24848</v>
      </c>
      <c r="D7694">
        <v>51</v>
      </c>
      <c r="E7694" t="s">
        <v>19</v>
      </c>
      <c r="F7694" t="s">
        <v>161</v>
      </c>
      <c r="G7694" s="1">
        <v>44350</v>
      </c>
      <c r="H7694" t="s">
        <v>67</v>
      </c>
      <c r="I7694" t="s">
        <v>150</v>
      </c>
      <c r="J7694" s="2" t="s">
        <v>24849</v>
      </c>
      <c r="K7694" t="s">
        <v>39</v>
      </c>
      <c r="L7694" t="s">
        <v>24850</v>
      </c>
      <c r="M7694" t="s">
        <v>25</v>
      </c>
      <c r="N7694" t="s">
        <v>26</v>
      </c>
      <c r="O7694" s="3">
        <v>45078.080069444448</v>
      </c>
      <c r="P7694" s="3">
        <v>45078.450208333335</v>
      </c>
      <c r="Q7694">
        <v>1</v>
      </c>
      <c r="R7694">
        <v>7693</v>
      </c>
      <c r="S7694" t="str">
        <f>PROPER(CustomerSupport[[#This Row],[Resolution]])</f>
        <v>Rest Hair Myself His.</v>
      </c>
      <c r="T7694" t="str">
        <f>TRIM(CustomerSupport[[#This Row],[Customer Name]])</f>
        <v>Hannah Valentine</v>
      </c>
      <c r="U7694">
        <f>MONTH(CustomerSupport[[#This Row],[Date of Purchase]])</f>
        <v>6</v>
      </c>
      <c r="V7694" t="str">
        <f>TEXT('Working data'!G7694,"mmmm")</f>
        <v>June</v>
      </c>
      <c r="W7694">
        <f>YEAR(CustomerSupport[[#This Row],[Date of Purchase]])</f>
        <v>2021</v>
      </c>
      <c r="X7694">
        <f t="shared" si="120"/>
        <v>8.8833333333022892</v>
      </c>
    </row>
    <row r="7695" spans="1:24" ht="14.25" customHeight="1" x14ac:dyDescent="0.4">
      <c r="A7695">
        <v>7694</v>
      </c>
      <c r="B7695" t="s">
        <v>24851</v>
      </c>
      <c r="C7695" t="s">
        <v>24852</v>
      </c>
      <c r="D7695">
        <v>19</v>
      </c>
      <c r="E7695" t="s">
        <v>58</v>
      </c>
      <c r="F7695" t="s">
        <v>202</v>
      </c>
      <c r="G7695" s="1">
        <v>44241</v>
      </c>
      <c r="H7695" t="s">
        <v>67</v>
      </c>
      <c r="I7695" t="s">
        <v>37</v>
      </c>
      <c r="J7695" t="s">
        <v>24853</v>
      </c>
      <c r="K7695" t="s">
        <v>62</v>
      </c>
      <c r="M7695" t="s">
        <v>41</v>
      </c>
      <c r="N7695" t="s">
        <v>33</v>
      </c>
      <c r="R7695">
        <v>7694</v>
      </c>
      <c r="S7695" t="str">
        <f>PROPER(CustomerSupport[[#This Row],[Resolution]])</f>
        <v/>
      </c>
      <c r="T7695" t="str">
        <f>TRIM(CustomerSupport[[#This Row],[Customer Name]])</f>
        <v>Joan Walls</v>
      </c>
      <c r="U7695">
        <f>MONTH(CustomerSupport[[#This Row],[Date of Purchase]])</f>
        <v>2</v>
      </c>
      <c r="V7695" t="str">
        <f>TEXT('Working data'!G7695,"mmmm")</f>
        <v>February</v>
      </c>
      <c r="W7695">
        <f>YEAR(CustomerSupport[[#This Row],[Date of Purchase]])</f>
        <v>2021</v>
      </c>
      <c r="X7695" t="str">
        <f t="shared" si="120"/>
        <v/>
      </c>
    </row>
    <row r="7696" spans="1:24" ht="14.25" customHeight="1" x14ac:dyDescent="0.4">
      <c r="A7696">
        <v>7695</v>
      </c>
      <c r="B7696" t="s">
        <v>17613</v>
      </c>
      <c r="C7696" t="s">
        <v>24854</v>
      </c>
      <c r="D7696">
        <v>27</v>
      </c>
      <c r="E7696" t="s">
        <v>29</v>
      </c>
      <c r="F7696" t="s">
        <v>211</v>
      </c>
      <c r="G7696" s="1">
        <v>44151</v>
      </c>
      <c r="H7696" t="s">
        <v>59</v>
      </c>
      <c r="I7696" t="s">
        <v>150</v>
      </c>
      <c r="J7696" s="2" t="s">
        <v>24855</v>
      </c>
      <c r="K7696" t="s">
        <v>62</v>
      </c>
      <c r="M7696" t="s">
        <v>143</v>
      </c>
      <c r="N7696" t="s">
        <v>26</v>
      </c>
      <c r="R7696">
        <v>7695</v>
      </c>
      <c r="S7696" t="str">
        <f>PROPER(CustomerSupport[[#This Row],[Resolution]])</f>
        <v/>
      </c>
      <c r="T7696" t="str">
        <f>TRIM(CustomerSupport[[#This Row],[Customer Name]])</f>
        <v>Jessica Lewis</v>
      </c>
      <c r="U7696">
        <f>MONTH(CustomerSupport[[#This Row],[Date of Purchase]])</f>
        <v>11</v>
      </c>
      <c r="V7696" t="str">
        <f>TEXT('Working data'!G7696,"mmmm")</f>
        <v>November</v>
      </c>
      <c r="W7696">
        <f>YEAR(CustomerSupport[[#This Row],[Date of Purchase]])</f>
        <v>2020</v>
      </c>
      <c r="X7696" t="str">
        <f t="shared" si="120"/>
        <v/>
      </c>
    </row>
    <row r="7697" spans="1:24" ht="14.25" customHeight="1" x14ac:dyDescent="0.4">
      <c r="A7697">
        <v>7696</v>
      </c>
      <c r="B7697" t="s">
        <v>18904</v>
      </c>
      <c r="C7697" t="s">
        <v>24856</v>
      </c>
      <c r="D7697">
        <v>46</v>
      </c>
      <c r="E7697" t="s">
        <v>29</v>
      </c>
      <c r="F7697" t="s">
        <v>431</v>
      </c>
      <c r="G7697" s="1">
        <v>44326</v>
      </c>
      <c r="H7697" t="s">
        <v>21</v>
      </c>
      <c r="I7697" t="s">
        <v>77</v>
      </c>
      <c r="J7697" s="2" t="s">
        <v>24857</v>
      </c>
      <c r="K7697" t="s">
        <v>24</v>
      </c>
      <c r="M7697" t="s">
        <v>143</v>
      </c>
      <c r="N7697" t="s">
        <v>83</v>
      </c>
      <c r="O7697" s="3">
        <v>45078.156493055554</v>
      </c>
      <c r="R7697">
        <v>7696</v>
      </c>
      <c r="S7697" t="str">
        <f>PROPER(CustomerSupport[[#This Row],[Resolution]])</f>
        <v/>
      </c>
      <c r="T7697" t="str">
        <f>TRIM(CustomerSupport[[#This Row],[Customer Name]])</f>
        <v>John Jones</v>
      </c>
      <c r="U7697">
        <f>MONTH(CustomerSupport[[#This Row],[Date of Purchase]])</f>
        <v>5</v>
      </c>
      <c r="V7697" t="str">
        <f>TEXT('Working data'!G7697,"mmmm")</f>
        <v>May</v>
      </c>
      <c r="W7697">
        <f>YEAR(CustomerSupport[[#This Row],[Date of Purchase]])</f>
        <v>2021</v>
      </c>
      <c r="X7697" t="str">
        <f t="shared" si="120"/>
        <v/>
      </c>
    </row>
    <row r="7698" spans="1:24" ht="14.25" customHeight="1" x14ac:dyDescent="0.4">
      <c r="A7698">
        <v>7697</v>
      </c>
      <c r="B7698" t="s">
        <v>24858</v>
      </c>
      <c r="C7698" t="s">
        <v>24859</v>
      </c>
      <c r="D7698">
        <v>34</v>
      </c>
      <c r="E7698" t="s">
        <v>19</v>
      </c>
      <c r="F7698" t="s">
        <v>36</v>
      </c>
      <c r="G7698" s="1">
        <v>44215</v>
      </c>
      <c r="H7698" t="s">
        <v>59</v>
      </c>
      <c r="I7698" t="s">
        <v>59</v>
      </c>
      <c r="J7698" s="2" t="s">
        <v>24860</v>
      </c>
      <c r="K7698" t="s">
        <v>39</v>
      </c>
      <c r="L7698" t="s">
        <v>24861</v>
      </c>
      <c r="M7698" t="s">
        <v>41</v>
      </c>
      <c r="N7698" t="s">
        <v>55</v>
      </c>
      <c r="O7698" s="3">
        <v>45078.459282407406</v>
      </c>
      <c r="P7698" s="3">
        <v>45078.671782407408</v>
      </c>
      <c r="Q7698">
        <v>5</v>
      </c>
      <c r="R7698">
        <v>7697</v>
      </c>
      <c r="S7698" t="str">
        <f>PROPER(CustomerSupport[[#This Row],[Resolution]])</f>
        <v>Anyone Avoid First By Cell.</v>
      </c>
      <c r="T7698" t="str">
        <f>TRIM(CustomerSupport[[#This Row],[Customer Name]])</f>
        <v>Stephen Lee</v>
      </c>
      <c r="U7698">
        <f>MONTH(CustomerSupport[[#This Row],[Date of Purchase]])</f>
        <v>1</v>
      </c>
      <c r="V7698" t="str">
        <f>TEXT('Working data'!G7698,"mmmm")</f>
        <v>January</v>
      </c>
      <c r="W7698">
        <f>YEAR(CustomerSupport[[#This Row],[Date of Purchase]])</f>
        <v>2021</v>
      </c>
      <c r="X7698">
        <f t="shared" si="120"/>
        <v>5.1000000000349246</v>
      </c>
    </row>
    <row r="7699" spans="1:24" ht="14.25" customHeight="1" x14ac:dyDescent="0.4">
      <c r="A7699">
        <v>7698</v>
      </c>
      <c r="B7699" t="s">
        <v>24862</v>
      </c>
      <c r="C7699" t="s">
        <v>24863</v>
      </c>
      <c r="D7699">
        <v>19</v>
      </c>
      <c r="E7699" t="s">
        <v>58</v>
      </c>
      <c r="F7699" t="s">
        <v>30</v>
      </c>
      <c r="G7699" s="1">
        <v>44491</v>
      </c>
      <c r="H7699" t="s">
        <v>66</v>
      </c>
      <c r="I7699" t="s">
        <v>177</v>
      </c>
      <c r="J7699" s="2" t="s">
        <v>24864</v>
      </c>
      <c r="K7699" t="s">
        <v>62</v>
      </c>
      <c r="M7699" t="s">
        <v>25</v>
      </c>
      <c r="N7699" t="s">
        <v>83</v>
      </c>
      <c r="R7699">
        <v>7698</v>
      </c>
      <c r="S7699" t="str">
        <f>PROPER(CustomerSupport[[#This Row],[Resolution]])</f>
        <v/>
      </c>
      <c r="T7699" t="str">
        <f>TRIM(CustomerSupport[[#This Row],[Customer Name]])</f>
        <v>Kyle Mcdaniel</v>
      </c>
      <c r="U7699">
        <f>MONTH(CustomerSupport[[#This Row],[Date of Purchase]])</f>
        <v>10</v>
      </c>
      <c r="V7699" t="str">
        <f>TEXT('Working data'!G7699,"mmmm")</f>
        <v>October</v>
      </c>
      <c r="W7699">
        <f>YEAR(CustomerSupport[[#This Row],[Date of Purchase]])</f>
        <v>2021</v>
      </c>
      <c r="X7699" t="str">
        <f t="shared" si="120"/>
        <v/>
      </c>
    </row>
    <row r="7700" spans="1:24" ht="14.25" customHeight="1" x14ac:dyDescent="0.4">
      <c r="A7700">
        <v>7699</v>
      </c>
      <c r="B7700" t="s">
        <v>24865</v>
      </c>
      <c r="C7700" t="s">
        <v>24866</v>
      </c>
      <c r="D7700">
        <v>35</v>
      </c>
      <c r="E7700" t="s">
        <v>19</v>
      </c>
      <c r="F7700" t="s">
        <v>51</v>
      </c>
      <c r="G7700" s="1">
        <v>44418</v>
      </c>
      <c r="H7700" t="s">
        <v>21</v>
      </c>
      <c r="I7700" t="s">
        <v>113</v>
      </c>
      <c r="J7700" s="2" t="s">
        <v>24867</v>
      </c>
      <c r="K7700" t="s">
        <v>62</v>
      </c>
      <c r="M7700" t="s">
        <v>41</v>
      </c>
      <c r="N7700" t="s">
        <v>26</v>
      </c>
      <c r="R7700">
        <v>7699</v>
      </c>
      <c r="S7700" t="str">
        <f>PROPER(CustomerSupport[[#This Row],[Resolution]])</f>
        <v/>
      </c>
      <c r="T7700" t="str">
        <f>TRIM(CustomerSupport[[#This Row],[Customer Name]])</f>
        <v>Jennifer Reed</v>
      </c>
      <c r="U7700">
        <f>MONTH(CustomerSupport[[#This Row],[Date of Purchase]])</f>
        <v>8</v>
      </c>
      <c r="V7700" t="str">
        <f>TEXT('Working data'!G7700,"mmmm")</f>
        <v>August</v>
      </c>
      <c r="W7700">
        <f>YEAR(CustomerSupport[[#This Row],[Date of Purchase]])</f>
        <v>2021</v>
      </c>
      <c r="X7700" t="str">
        <f t="shared" si="120"/>
        <v/>
      </c>
    </row>
    <row r="7701" spans="1:24" ht="14.25" customHeight="1" x14ac:dyDescent="0.4">
      <c r="A7701">
        <v>7700</v>
      </c>
      <c r="B7701" t="s">
        <v>24868</v>
      </c>
      <c r="C7701" t="s">
        <v>24869</v>
      </c>
      <c r="D7701">
        <v>59</v>
      </c>
      <c r="E7701" t="s">
        <v>29</v>
      </c>
      <c r="F7701" t="s">
        <v>207</v>
      </c>
      <c r="G7701" s="1">
        <v>44506</v>
      </c>
      <c r="H7701" t="s">
        <v>59</v>
      </c>
      <c r="I7701" t="s">
        <v>46</v>
      </c>
      <c r="J7701" s="2" t="s">
        <v>24870</v>
      </c>
      <c r="K7701" t="s">
        <v>39</v>
      </c>
      <c r="L7701" t="s">
        <v>24871</v>
      </c>
      <c r="M7701" t="s">
        <v>89</v>
      </c>
      <c r="N7701" t="s">
        <v>33</v>
      </c>
      <c r="O7701" s="3">
        <v>45078.301006944443</v>
      </c>
      <c r="P7701" s="3">
        <v>45078.9690625</v>
      </c>
      <c r="Q7701">
        <v>1</v>
      </c>
      <c r="R7701">
        <v>7700</v>
      </c>
      <c r="S7701" t="str">
        <f>PROPER(CustomerSupport[[#This Row],[Resolution]])</f>
        <v>Than Material Campaign Ask.</v>
      </c>
      <c r="T7701" t="str">
        <f>TRIM(CustomerSupport[[#This Row],[Customer Name]])</f>
        <v>Amanda Ward</v>
      </c>
      <c r="U7701">
        <f>MONTH(CustomerSupport[[#This Row],[Date of Purchase]])</f>
        <v>11</v>
      </c>
      <c r="V7701" t="str">
        <f>TEXT('Working data'!G7701,"mmmm")</f>
        <v>November</v>
      </c>
      <c r="W7701">
        <f>YEAR(CustomerSupport[[#This Row],[Date of Purchase]])</f>
        <v>2021</v>
      </c>
      <c r="X7701">
        <f t="shared" si="120"/>
        <v>16.03333333338378</v>
      </c>
    </row>
    <row r="7702" spans="1:24" ht="14.25" customHeight="1" x14ac:dyDescent="0.4">
      <c r="A7702">
        <v>7701</v>
      </c>
      <c r="B7702" t="s">
        <v>24872</v>
      </c>
      <c r="C7702" t="s">
        <v>24873</v>
      </c>
      <c r="D7702">
        <v>65</v>
      </c>
      <c r="E7702" t="s">
        <v>29</v>
      </c>
      <c r="F7702" t="s">
        <v>286</v>
      </c>
      <c r="G7702" s="1">
        <v>44283</v>
      </c>
      <c r="H7702" t="s">
        <v>59</v>
      </c>
      <c r="I7702" t="s">
        <v>46</v>
      </c>
      <c r="J7702" s="2" t="s">
        <v>24874</v>
      </c>
      <c r="K7702" t="s">
        <v>39</v>
      </c>
      <c r="L7702" t="s">
        <v>24875</v>
      </c>
      <c r="M7702" t="s">
        <v>89</v>
      </c>
      <c r="N7702" t="s">
        <v>83</v>
      </c>
      <c r="O7702" s="3">
        <v>45078.828101851854</v>
      </c>
      <c r="P7702" s="3">
        <v>45078.737824074073</v>
      </c>
      <c r="Q7702">
        <v>4</v>
      </c>
      <c r="R7702">
        <v>7701</v>
      </c>
      <c r="S7702" t="str">
        <f>PROPER(CustomerSupport[[#This Row],[Resolution]])</f>
        <v>Both Tax Big Right Begin.</v>
      </c>
      <c r="T7702" t="str">
        <f>TRIM(CustomerSupport[[#This Row],[Customer Name]])</f>
        <v>Stephanie Carroll</v>
      </c>
      <c r="U7702">
        <f>MONTH(CustomerSupport[[#This Row],[Date of Purchase]])</f>
        <v>3</v>
      </c>
      <c r="V7702" t="str">
        <f>TEXT('Working data'!G7702,"mmmm")</f>
        <v>March</v>
      </c>
      <c r="W7702">
        <f>YEAR(CustomerSupport[[#This Row],[Date of Purchase]])</f>
        <v>2021</v>
      </c>
      <c r="X7702">
        <f t="shared" si="120"/>
        <v>-2.1666666667442769</v>
      </c>
    </row>
    <row r="7703" spans="1:24" ht="14.25" customHeight="1" x14ac:dyDescent="0.4">
      <c r="A7703">
        <v>7702</v>
      </c>
      <c r="B7703" t="s">
        <v>24876</v>
      </c>
      <c r="C7703" t="s">
        <v>24877</v>
      </c>
      <c r="D7703">
        <v>47</v>
      </c>
      <c r="E7703" t="s">
        <v>19</v>
      </c>
      <c r="F7703" t="s">
        <v>655</v>
      </c>
      <c r="G7703" s="1">
        <v>43969</v>
      </c>
      <c r="H7703" t="s">
        <v>66</v>
      </c>
      <c r="I7703" t="s">
        <v>177</v>
      </c>
      <c r="J7703" s="2" t="s">
        <v>24878</v>
      </c>
      <c r="K7703" t="s">
        <v>62</v>
      </c>
      <c r="M7703" t="s">
        <v>25</v>
      </c>
      <c r="N7703" t="s">
        <v>83</v>
      </c>
      <c r="R7703">
        <v>7702</v>
      </c>
      <c r="S7703" t="str">
        <f>PROPER(CustomerSupport[[#This Row],[Resolution]])</f>
        <v/>
      </c>
      <c r="T7703" t="str">
        <f>TRIM(CustomerSupport[[#This Row],[Customer Name]])</f>
        <v>Julie Andrews</v>
      </c>
      <c r="U7703">
        <f>MONTH(CustomerSupport[[#This Row],[Date of Purchase]])</f>
        <v>5</v>
      </c>
      <c r="V7703" t="str">
        <f>TEXT('Working data'!G7703,"mmmm")</f>
        <v>May</v>
      </c>
      <c r="W7703">
        <f>YEAR(CustomerSupport[[#This Row],[Date of Purchase]])</f>
        <v>2020</v>
      </c>
      <c r="X7703" t="str">
        <f t="shared" si="120"/>
        <v/>
      </c>
    </row>
    <row r="7704" spans="1:24" ht="14.25" customHeight="1" x14ac:dyDescent="0.4">
      <c r="A7704">
        <v>7703</v>
      </c>
      <c r="B7704" t="s">
        <v>24879</v>
      </c>
      <c r="C7704" t="s">
        <v>24880</v>
      </c>
      <c r="D7704">
        <v>57</v>
      </c>
      <c r="E7704" t="s">
        <v>29</v>
      </c>
      <c r="F7704" t="s">
        <v>30</v>
      </c>
      <c r="G7704" s="1">
        <v>44112</v>
      </c>
      <c r="H7704" t="s">
        <v>45</v>
      </c>
      <c r="I7704" t="s">
        <v>150</v>
      </c>
      <c r="J7704" s="2" t="s">
        <v>24881</v>
      </c>
      <c r="K7704" t="s">
        <v>39</v>
      </c>
      <c r="L7704" t="s">
        <v>24882</v>
      </c>
      <c r="M7704" t="s">
        <v>143</v>
      </c>
      <c r="N7704" t="s">
        <v>26</v>
      </c>
      <c r="O7704" s="3">
        <v>45078.646886574075</v>
      </c>
      <c r="P7704" s="3">
        <v>45078.187164351853</v>
      </c>
      <c r="Q7704">
        <v>3</v>
      </c>
      <c r="R7704">
        <v>7703</v>
      </c>
      <c r="S7704" t="str">
        <f>PROPER(CustomerSupport[[#This Row],[Resolution]])</f>
        <v>Actually Build Ask Relationship Raise.</v>
      </c>
      <c r="T7704" t="str">
        <f>TRIM(CustomerSupport[[#This Row],[Customer Name]])</f>
        <v>Martin Floyd</v>
      </c>
      <c r="U7704">
        <f>MONTH(CustomerSupport[[#This Row],[Date of Purchase]])</f>
        <v>10</v>
      </c>
      <c r="V7704" t="str">
        <f>TEXT('Working data'!G7704,"mmmm")</f>
        <v>October</v>
      </c>
      <c r="W7704">
        <f>YEAR(CustomerSupport[[#This Row],[Date of Purchase]])</f>
        <v>2020</v>
      </c>
      <c r="X7704">
        <f t="shared" si="120"/>
        <v>-11.033333333325572</v>
      </c>
    </row>
    <row r="7705" spans="1:24" ht="14.25" customHeight="1" x14ac:dyDescent="0.4">
      <c r="A7705">
        <v>7704</v>
      </c>
      <c r="B7705" t="s">
        <v>24883</v>
      </c>
      <c r="C7705" t="s">
        <v>24884</v>
      </c>
      <c r="D7705">
        <v>54</v>
      </c>
      <c r="E7705" t="s">
        <v>19</v>
      </c>
      <c r="F7705" t="s">
        <v>202</v>
      </c>
      <c r="G7705" s="1">
        <v>44556</v>
      </c>
      <c r="H7705" t="s">
        <v>21</v>
      </c>
      <c r="I7705" t="s">
        <v>141</v>
      </c>
      <c r="J7705" s="2" t="s">
        <v>24885</v>
      </c>
      <c r="K7705" t="s">
        <v>62</v>
      </c>
      <c r="M7705" t="s">
        <v>41</v>
      </c>
      <c r="N7705" t="s">
        <v>83</v>
      </c>
      <c r="R7705">
        <v>7704</v>
      </c>
      <c r="S7705" t="str">
        <f>PROPER(CustomerSupport[[#This Row],[Resolution]])</f>
        <v/>
      </c>
      <c r="T7705" t="str">
        <f>TRIM(CustomerSupport[[#This Row],[Customer Name]])</f>
        <v>Michelle Garcia</v>
      </c>
      <c r="U7705">
        <f>MONTH(CustomerSupport[[#This Row],[Date of Purchase]])</f>
        <v>12</v>
      </c>
      <c r="V7705" t="str">
        <f>TEXT('Working data'!G7705,"mmmm")</f>
        <v>December</v>
      </c>
      <c r="W7705">
        <f>YEAR(CustomerSupport[[#This Row],[Date of Purchase]])</f>
        <v>2021</v>
      </c>
      <c r="X7705" t="str">
        <f t="shared" si="120"/>
        <v/>
      </c>
    </row>
    <row r="7706" spans="1:24" ht="14.25" customHeight="1" x14ac:dyDescent="0.4">
      <c r="A7706">
        <v>7705</v>
      </c>
      <c r="B7706" t="s">
        <v>24886</v>
      </c>
      <c r="C7706" t="s">
        <v>24887</v>
      </c>
      <c r="D7706">
        <v>46</v>
      </c>
      <c r="E7706" t="s">
        <v>58</v>
      </c>
      <c r="F7706" t="s">
        <v>134</v>
      </c>
      <c r="G7706" s="1">
        <v>43924</v>
      </c>
      <c r="H7706" t="s">
        <v>59</v>
      </c>
      <c r="I7706" t="s">
        <v>31</v>
      </c>
      <c r="J7706" s="2" t="s">
        <v>24888</v>
      </c>
      <c r="K7706" t="s">
        <v>24</v>
      </c>
      <c r="M7706" t="s">
        <v>41</v>
      </c>
      <c r="N7706" t="s">
        <v>26</v>
      </c>
      <c r="O7706" s="3">
        <v>45078.413587962961</v>
      </c>
      <c r="R7706">
        <v>7705</v>
      </c>
      <c r="S7706" t="str">
        <f>PROPER(CustomerSupport[[#This Row],[Resolution]])</f>
        <v/>
      </c>
      <c r="T7706" t="str">
        <f>TRIM(CustomerSupport[[#This Row],[Customer Name]])</f>
        <v>Shannon Sanchez</v>
      </c>
      <c r="U7706">
        <f>MONTH(CustomerSupport[[#This Row],[Date of Purchase]])</f>
        <v>4</v>
      </c>
      <c r="V7706" t="str">
        <f>TEXT('Working data'!G7706,"mmmm")</f>
        <v>April</v>
      </c>
      <c r="W7706">
        <f>YEAR(CustomerSupport[[#This Row],[Date of Purchase]])</f>
        <v>2020</v>
      </c>
      <c r="X7706" t="str">
        <f t="shared" si="120"/>
        <v/>
      </c>
    </row>
    <row r="7707" spans="1:24" ht="14.25" customHeight="1" x14ac:dyDescent="0.4">
      <c r="A7707">
        <v>7706</v>
      </c>
      <c r="B7707" t="s">
        <v>24889</v>
      </c>
      <c r="C7707" t="s">
        <v>24890</v>
      </c>
      <c r="D7707">
        <v>52</v>
      </c>
      <c r="E7707" t="s">
        <v>58</v>
      </c>
      <c r="F7707" t="s">
        <v>51</v>
      </c>
      <c r="G7707" s="1">
        <v>43845</v>
      </c>
      <c r="H7707" t="s">
        <v>21</v>
      </c>
      <c r="I7707" t="s">
        <v>141</v>
      </c>
      <c r="J7707" t="s">
        <v>24891</v>
      </c>
      <c r="K7707" t="s">
        <v>24</v>
      </c>
      <c r="M7707" t="s">
        <v>41</v>
      </c>
      <c r="N7707" t="s">
        <v>26</v>
      </c>
      <c r="O7707" s="3">
        <v>45078.979560185187</v>
      </c>
      <c r="R7707">
        <v>7706</v>
      </c>
      <c r="S7707" t="str">
        <f>PROPER(CustomerSupport[[#This Row],[Resolution]])</f>
        <v/>
      </c>
      <c r="T7707" t="str">
        <f>TRIM(CustomerSupport[[#This Row],[Customer Name]])</f>
        <v>Martin Davis</v>
      </c>
      <c r="U7707">
        <f>MONTH(CustomerSupport[[#This Row],[Date of Purchase]])</f>
        <v>1</v>
      </c>
      <c r="V7707" t="str">
        <f>TEXT('Working data'!G7707,"mmmm")</f>
        <v>January</v>
      </c>
      <c r="W7707">
        <f>YEAR(CustomerSupport[[#This Row],[Date of Purchase]])</f>
        <v>2020</v>
      </c>
      <c r="X7707" t="str">
        <f t="shared" si="120"/>
        <v/>
      </c>
    </row>
    <row r="7708" spans="1:24" ht="14.25" customHeight="1" x14ac:dyDescent="0.4">
      <c r="A7708">
        <v>7707</v>
      </c>
      <c r="B7708" t="s">
        <v>24892</v>
      </c>
      <c r="C7708" t="s">
        <v>24893</v>
      </c>
      <c r="D7708">
        <v>44</v>
      </c>
      <c r="E7708" t="s">
        <v>19</v>
      </c>
      <c r="F7708" t="s">
        <v>339</v>
      </c>
      <c r="G7708" s="1">
        <v>44406</v>
      </c>
      <c r="H7708" t="s">
        <v>59</v>
      </c>
      <c r="I7708" t="s">
        <v>59</v>
      </c>
      <c r="J7708" s="2" t="s">
        <v>24894</v>
      </c>
      <c r="K7708" t="s">
        <v>24</v>
      </c>
      <c r="M7708" t="s">
        <v>143</v>
      </c>
      <c r="N7708" t="s">
        <v>83</v>
      </c>
      <c r="O7708" s="3">
        <v>45078.080266203702</v>
      </c>
      <c r="R7708">
        <v>7707</v>
      </c>
      <c r="S7708" t="str">
        <f>PROPER(CustomerSupport[[#This Row],[Resolution]])</f>
        <v/>
      </c>
      <c r="T7708" t="str">
        <f>TRIM(CustomerSupport[[#This Row],[Customer Name]])</f>
        <v>Sandra Todd</v>
      </c>
      <c r="U7708">
        <f>MONTH(CustomerSupport[[#This Row],[Date of Purchase]])</f>
        <v>7</v>
      </c>
      <c r="V7708" t="str">
        <f>TEXT('Working data'!G7708,"mmmm")</f>
        <v>July</v>
      </c>
      <c r="W7708">
        <f>YEAR(CustomerSupport[[#This Row],[Date of Purchase]])</f>
        <v>2021</v>
      </c>
      <c r="X7708" t="str">
        <f t="shared" si="120"/>
        <v/>
      </c>
    </row>
    <row r="7709" spans="1:24" ht="14.25" customHeight="1" x14ac:dyDescent="0.4">
      <c r="A7709">
        <v>7708</v>
      </c>
      <c r="B7709" t="s">
        <v>24895</v>
      </c>
      <c r="C7709" t="s">
        <v>24896</v>
      </c>
      <c r="D7709">
        <v>19</v>
      </c>
      <c r="E7709" t="s">
        <v>29</v>
      </c>
      <c r="F7709" t="s">
        <v>286</v>
      </c>
      <c r="G7709" s="1">
        <v>44294</v>
      </c>
      <c r="H7709" t="s">
        <v>59</v>
      </c>
      <c r="I7709" t="s">
        <v>150</v>
      </c>
      <c r="J7709" s="2" t="s">
        <v>24897</v>
      </c>
      <c r="K7709" t="s">
        <v>24</v>
      </c>
      <c r="M7709" t="s">
        <v>41</v>
      </c>
      <c r="N7709" t="s">
        <v>55</v>
      </c>
      <c r="O7709" s="3">
        <v>45078.274039351854</v>
      </c>
      <c r="R7709">
        <v>7708</v>
      </c>
      <c r="S7709" t="str">
        <f>PROPER(CustomerSupport[[#This Row],[Resolution]])</f>
        <v/>
      </c>
      <c r="T7709" t="str">
        <f>TRIM(CustomerSupport[[#This Row],[Customer Name]])</f>
        <v>Virginia Crosby</v>
      </c>
      <c r="U7709">
        <f>MONTH(CustomerSupport[[#This Row],[Date of Purchase]])</f>
        <v>4</v>
      </c>
      <c r="V7709" t="str">
        <f>TEXT('Working data'!G7709,"mmmm")</f>
        <v>April</v>
      </c>
      <c r="W7709">
        <f>YEAR(CustomerSupport[[#This Row],[Date of Purchase]])</f>
        <v>2021</v>
      </c>
      <c r="X7709" t="str">
        <f t="shared" si="120"/>
        <v/>
      </c>
    </row>
    <row r="7710" spans="1:24" ht="14.25" customHeight="1" x14ac:dyDescent="0.4">
      <c r="A7710">
        <v>7709</v>
      </c>
      <c r="B7710" t="s">
        <v>24898</v>
      </c>
      <c r="C7710" t="s">
        <v>24899</v>
      </c>
      <c r="D7710">
        <v>44</v>
      </c>
      <c r="E7710" t="s">
        <v>58</v>
      </c>
      <c r="F7710" t="s">
        <v>485</v>
      </c>
      <c r="G7710" s="1">
        <v>43960</v>
      </c>
      <c r="H7710" t="s">
        <v>21</v>
      </c>
      <c r="I7710" t="s">
        <v>113</v>
      </c>
      <c r="J7710" s="2" t="s">
        <v>24900</v>
      </c>
      <c r="K7710" t="s">
        <v>62</v>
      </c>
      <c r="M7710" t="s">
        <v>89</v>
      </c>
      <c r="N7710" t="s">
        <v>33</v>
      </c>
      <c r="R7710">
        <v>7709</v>
      </c>
      <c r="S7710" t="str">
        <f>PROPER(CustomerSupport[[#This Row],[Resolution]])</f>
        <v/>
      </c>
      <c r="T7710" t="str">
        <f>TRIM(CustomerSupport[[#This Row],[Customer Name]])</f>
        <v>Terry Cross</v>
      </c>
      <c r="U7710">
        <f>MONTH(CustomerSupport[[#This Row],[Date of Purchase]])</f>
        <v>5</v>
      </c>
      <c r="V7710" t="str">
        <f>TEXT('Working data'!G7710,"mmmm")</f>
        <v>May</v>
      </c>
      <c r="W7710">
        <f>YEAR(CustomerSupport[[#This Row],[Date of Purchase]])</f>
        <v>2020</v>
      </c>
      <c r="X7710" t="str">
        <f t="shared" si="120"/>
        <v/>
      </c>
    </row>
    <row r="7711" spans="1:24" ht="14.25" customHeight="1" x14ac:dyDescent="0.4">
      <c r="A7711">
        <v>7710</v>
      </c>
      <c r="B7711" t="s">
        <v>24901</v>
      </c>
      <c r="C7711" t="s">
        <v>24902</v>
      </c>
      <c r="D7711">
        <v>59</v>
      </c>
      <c r="E7711" t="s">
        <v>19</v>
      </c>
      <c r="F7711" t="s">
        <v>249</v>
      </c>
      <c r="G7711" s="1">
        <v>44045</v>
      </c>
      <c r="H7711" t="s">
        <v>45</v>
      </c>
      <c r="I7711" t="s">
        <v>37</v>
      </c>
      <c r="J7711" s="2" t="s">
        <v>24903</v>
      </c>
      <c r="K7711" t="s">
        <v>62</v>
      </c>
      <c r="M7711" t="s">
        <v>25</v>
      </c>
      <c r="N7711" t="s">
        <v>55</v>
      </c>
      <c r="R7711">
        <v>7710</v>
      </c>
      <c r="S7711" t="str">
        <f>PROPER(CustomerSupport[[#This Row],[Resolution]])</f>
        <v/>
      </c>
      <c r="T7711" t="str">
        <f>TRIM(CustomerSupport[[#This Row],[Customer Name]])</f>
        <v>Jordan Collins</v>
      </c>
      <c r="U7711">
        <f>MONTH(CustomerSupport[[#This Row],[Date of Purchase]])</f>
        <v>8</v>
      </c>
      <c r="V7711" t="str">
        <f>TEXT('Working data'!G7711,"mmmm")</f>
        <v>August</v>
      </c>
      <c r="W7711">
        <f>YEAR(CustomerSupport[[#This Row],[Date of Purchase]])</f>
        <v>2020</v>
      </c>
      <c r="X7711" t="str">
        <f t="shared" si="120"/>
        <v/>
      </c>
    </row>
    <row r="7712" spans="1:24" ht="14.25" customHeight="1" x14ac:dyDescent="0.4">
      <c r="A7712">
        <v>7711</v>
      </c>
      <c r="B7712" t="s">
        <v>6923</v>
      </c>
      <c r="C7712" t="s">
        <v>24904</v>
      </c>
      <c r="D7712">
        <v>38</v>
      </c>
      <c r="E7712" t="s">
        <v>58</v>
      </c>
      <c r="F7712" t="s">
        <v>485</v>
      </c>
      <c r="G7712" s="1">
        <v>44284</v>
      </c>
      <c r="H7712" t="s">
        <v>67</v>
      </c>
      <c r="I7712" t="s">
        <v>22</v>
      </c>
      <c r="J7712" s="2" t="s">
        <v>24905</v>
      </c>
      <c r="K7712" t="s">
        <v>39</v>
      </c>
      <c r="L7712" t="s">
        <v>24906</v>
      </c>
      <c r="M7712" t="s">
        <v>25</v>
      </c>
      <c r="N7712" t="s">
        <v>55</v>
      </c>
      <c r="O7712" s="3">
        <v>45078.831724537034</v>
      </c>
      <c r="P7712" s="3">
        <v>45078.617835648147</v>
      </c>
      <c r="Q7712">
        <v>5</v>
      </c>
      <c r="R7712">
        <v>7711</v>
      </c>
      <c r="S7712" t="str">
        <f>PROPER(CustomerSupport[[#This Row],[Resolution]])</f>
        <v>Individual Standard Our Church.</v>
      </c>
      <c r="T7712" t="str">
        <f>TRIM(CustomerSupport[[#This Row],[Customer Name]])</f>
        <v>Kevin Johnson</v>
      </c>
      <c r="U7712">
        <f>MONTH(CustomerSupport[[#This Row],[Date of Purchase]])</f>
        <v>3</v>
      </c>
      <c r="V7712" t="str">
        <f>TEXT('Working data'!G7712,"mmmm")</f>
        <v>March</v>
      </c>
      <c r="W7712">
        <f>YEAR(CustomerSupport[[#This Row],[Date of Purchase]])</f>
        <v>2021</v>
      </c>
      <c r="X7712">
        <f t="shared" si="120"/>
        <v>-5.1333333333022892</v>
      </c>
    </row>
    <row r="7713" spans="1:24" ht="14.25" customHeight="1" x14ac:dyDescent="0.4">
      <c r="A7713">
        <v>7712</v>
      </c>
      <c r="B7713" t="s">
        <v>24907</v>
      </c>
      <c r="C7713" t="s">
        <v>24908</v>
      </c>
      <c r="D7713">
        <v>46</v>
      </c>
      <c r="E7713" t="s">
        <v>29</v>
      </c>
      <c r="F7713" t="s">
        <v>421</v>
      </c>
      <c r="G7713" s="1">
        <v>44318</v>
      </c>
      <c r="H7713" t="s">
        <v>66</v>
      </c>
      <c r="I7713" t="s">
        <v>150</v>
      </c>
      <c r="J7713" s="2" t="s">
        <v>24909</v>
      </c>
      <c r="K7713" t="s">
        <v>62</v>
      </c>
      <c r="M7713" t="s">
        <v>41</v>
      </c>
      <c r="N7713" t="s">
        <v>33</v>
      </c>
      <c r="R7713">
        <v>7712</v>
      </c>
      <c r="S7713" t="str">
        <f>PROPER(CustomerSupport[[#This Row],[Resolution]])</f>
        <v/>
      </c>
      <c r="T7713" t="str">
        <f>TRIM(CustomerSupport[[#This Row],[Customer Name]])</f>
        <v>Isaac Gallagher</v>
      </c>
      <c r="U7713">
        <f>MONTH(CustomerSupport[[#This Row],[Date of Purchase]])</f>
        <v>5</v>
      </c>
      <c r="V7713" t="str">
        <f>TEXT('Working data'!G7713,"mmmm")</f>
        <v>May</v>
      </c>
      <c r="W7713">
        <f>YEAR(CustomerSupport[[#This Row],[Date of Purchase]])</f>
        <v>2021</v>
      </c>
      <c r="X7713" t="str">
        <f t="shared" si="120"/>
        <v/>
      </c>
    </row>
    <row r="7714" spans="1:24" ht="14.25" customHeight="1" x14ac:dyDescent="0.4">
      <c r="A7714">
        <v>7713</v>
      </c>
      <c r="B7714" t="s">
        <v>24910</v>
      </c>
      <c r="C7714" t="s">
        <v>24911</v>
      </c>
      <c r="D7714">
        <v>25</v>
      </c>
      <c r="E7714" t="s">
        <v>19</v>
      </c>
      <c r="F7714" t="s">
        <v>81</v>
      </c>
      <c r="G7714" s="1">
        <v>43848</v>
      </c>
      <c r="H7714" t="s">
        <v>66</v>
      </c>
      <c r="I7714" t="s">
        <v>31</v>
      </c>
      <c r="J7714" s="2" t="s">
        <v>24912</v>
      </c>
      <c r="K7714" t="s">
        <v>62</v>
      </c>
      <c r="M7714" t="s">
        <v>143</v>
      </c>
      <c r="N7714" t="s">
        <v>26</v>
      </c>
      <c r="R7714">
        <v>7713</v>
      </c>
      <c r="S7714" t="str">
        <f>PROPER(CustomerSupport[[#This Row],[Resolution]])</f>
        <v/>
      </c>
      <c r="T7714" t="str">
        <f>TRIM(CustomerSupport[[#This Row],[Customer Name]])</f>
        <v>William Campbell</v>
      </c>
      <c r="U7714">
        <f>MONTH(CustomerSupport[[#This Row],[Date of Purchase]])</f>
        <v>1</v>
      </c>
      <c r="V7714" t="str">
        <f>TEXT('Working data'!G7714,"mmmm")</f>
        <v>January</v>
      </c>
      <c r="W7714">
        <f>YEAR(CustomerSupport[[#This Row],[Date of Purchase]])</f>
        <v>2020</v>
      </c>
      <c r="X7714" t="str">
        <f t="shared" si="120"/>
        <v/>
      </c>
    </row>
    <row r="7715" spans="1:24" ht="14.25" customHeight="1" x14ac:dyDescent="0.4">
      <c r="A7715">
        <v>7714</v>
      </c>
      <c r="B7715" t="s">
        <v>24913</v>
      </c>
      <c r="C7715" t="s">
        <v>24914</v>
      </c>
      <c r="D7715">
        <v>54</v>
      </c>
      <c r="E7715" t="s">
        <v>19</v>
      </c>
      <c r="F7715" t="s">
        <v>397</v>
      </c>
      <c r="G7715" s="1">
        <v>44294</v>
      </c>
      <c r="H7715" t="s">
        <v>45</v>
      </c>
      <c r="I7715" t="s">
        <v>37</v>
      </c>
      <c r="J7715" s="2" t="s">
        <v>24915</v>
      </c>
      <c r="K7715" t="s">
        <v>62</v>
      </c>
      <c r="M7715" t="s">
        <v>41</v>
      </c>
      <c r="N7715" t="s">
        <v>26</v>
      </c>
      <c r="R7715">
        <v>7714</v>
      </c>
      <c r="S7715" t="str">
        <f>PROPER(CustomerSupport[[#This Row],[Resolution]])</f>
        <v/>
      </c>
      <c r="T7715" t="str">
        <f>TRIM(CustomerSupport[[#This Row],[Customer Name]])</f>
        <v>Leslie Farrell</v>
      </c>
      <c r="U7715">
        <f>MONTH(CustomerSupport[[#This Row],[Date of Purchase]])</f>
        <v>4</v>
      </c>
      <c r="V7715" t="str">
        <f>TEXT('Working data'!G7715,"mmmm")</f>
        <v>April</v>
      </c>
      <c r="W7715">
        <f>YEAR(CustomerSupport[[#This Row],[Date of Purchase]])</f>
        <v>2021</v>
      </c>
      <c r="X7715" t="str">
        <f t="shared" si="120"/>
        <v/>
      </c>
    </row>
    <row r="7716" spans="1:24" ht="14.25" customHeight="1" x14ac:dyDescent="0.4">
      <c r="A7716">
        <v>7715</v>
      </c>
      <c r="B7716" t="s">
        <v>19861</v>
      </c>
      <c r="C7716" t="s">
        <v>24916</v>
      </c>
      <c r="D7716">
        <v>54</v>
      </c>
      <c r="E7716" t="s">
        <v>58</v>
      </c>
      <c r="F7716" t="s">
        <v>397</v>
      </c>
      <c r="G7716" s="1">
        <v>43989</v>
      </c>
      <c r="H7716" t="s">
        <v>21</v>
      </c>
      <c r="I7716" t="s">
        <v>22</v>
      </c>
      <c r="J7716" t="s">
        <v>24917</v>
      </c>
      <c r="K7716" t="s">
        <v>62</v>
      </c>
      <c r="M7716" t="s">
        <v>41</v>
      </c>
      <c r="N7716" t="s">
        <v>26</v>
      </c>
      <c r="R7716">
        <v>7715</v>
      </c>
      <c r="S7716" t="str">
        <f>PROPER(CustomerSupport[[#This Row],[Resolution]])</f>
        <v/>
      </c>
      <c r="T7716" t="str">
        <f>TRIM(CustomerSupport[[#This Row],[Customer Name]])</f>
        <v>Mark Cox</v>
      </c>
      <c r="U7716">
        <f>MONTH(CustomerSupport[[#This Row],[Date of Purchase]])</f>
        <v>6</v>
      </c>
      <c r="V7716" t="str">
        <f>TEXT('Working data'!G7716,"mmmm")</f>
        <v>June</v>
      </c>
      <c r="W7716">
        <f>YEAR(CustomerSupport[[#This Row],[Date of Purchase]])</f>
        <v>2020</v>
      </c>
      <c r="X7716" t="str">
        <f t="shared" si="120"/>
        <v/>
      </c>
    </row>
    <row r="7717" spans="1:24" ht="14.25" customHeight="1" x14ac:dyDescent="0.4">
      <c r="A7717">
        <v>7716</v>
      </c>
      <c r="B7717" t="s">
        <v>24918</v>
      </c>
      <c r="C7717" t="s">
        <v>24919</v>
      </c>
      <c r="D7717">
        <v>35</v>
      </c>
      <c r="E7717" t="s">
        <v>29</v>
      </c>
      <c r="F7717" t="s">
        <v>134</v>
      </c>
      <c r="G7717" s="1">
        <v>44331</v>
      </c>
      <c r="H7717" t="s">
        <v>67</v>
      </c>
      <c r="I7717" t="s">
        <v>60</v>
      </c>
      <c r="J7717" s="2" t="s">
        <v>24920</v>
      </c>
      <c r="K7717" t="s">
        <v>24</v>
      </c>
      <c r="M7717" t="s">
        <v>25</v>
      </c>
      <c r="N7717" t="s">
        <v>83</v>
      </c>
      <c r="O7717" s="3">
        <v>45078.246412037035</v>
      </c>
      <c r="R7717">
        <v>7716</v>
      </c>
      <c r="S7717" t="str">
        <f>PROPER(CustomerSupport[[#This Row],[Resolution]])</f>
        <v/>
      </c>
      <c r="T7717" t="str">
        <f>TRIM(CustomerSupport[[#This Row],[Customer Name]])</f>
        <v>Deborah Deleon</v>
      </c>
      <c r="U7717">
        <f>MONTH(CustomerSupport[[#This Row],[Date of Purchase]])</f>
        <v>5</v>
      </c>
      <c r="V7717" t="str">
        <f>TEXT('Working data'!G7717,"mmmm")</f>
        <v>May</v>
      </c>
      <c r="W7717">
        <f>YEAR(CustomerSupport[[#This Row],[Date of Purchase]])</f>
        <v>2021</v>
      </c>
      <c r="X7717" t="str">
        <f t="shared" si="120"/>
        <v/>
      </c>
    </row>
    <row r="7718" spans="1:24" ht="14.25" customHeight="1" x14ac:dyDescent="0.4">
      <c r="A7718">
        <v>7717</v>
      </c>
      <c r="B7718" t="s">
        <v>24921</v>
      </c>
      <c r="C7718" t="s">
        <v>24922</v>
      </c>
      <c r="D7718">
        <v>52</v>
      </c>
      <c r="E7718" t="s">
        <v>29</v>
      </c>
      <c r="F7718" t="s">
        <v>211</v>
      </c>
      <c r="G7718" s="1">
        <v>43920</v>
      </c>
      <c r="H7718" t="s">
        <v>66</v>
      </c>
      <c r="I7718" t="s">
        <v>77</v>
      </c>
      <c r="J7718" t="s">
        <v>24923</v>
      </c>
      <c r="K7718" t="s">
        <v>62</v>
      </c>
      <c r="M7718" t="s">
        <v>143</v>
      </c>
      <c r="N7718" t="s">
        <v>55</v>
      </c>
      <c r="R7718">
        <v>7717</v>
      </c>
      <c r="S7718" t="str">
        <f>PROPER(CustomerSupport[[#This Row],[Resolution]])</f>
        <v/>
      </c>
      <c r="T7718" t="str">
        <f>TRIM(CustomerSupport[[#This Row],[Customer Name]])</f>
        <v>Courtney Larson</v>
      </c>
      <c r="U7718">
        <f>MONTH(CustomerSupport[[#This Row],[Date of Purchase]])</f>
        <v>3</v>
      </c>
      <c r="V7718" t="str">
        <f>TEXT('Working data'!G7718,"mmmm")</f>
        <v>March</v>
      </c>
      <c r="W7718">
        <f>YEAR(CustomerSupport[[#This Row],[Date of Purchase]])</f>
        <v>2020</v>
      </c>
      <c r="X7718" t="str">
        <f t="shared" si="120"/>
        <v/>
      </c>
    </row>
    <row r="7719" spans="1:24" ht="14.25" customHeight="1" x14ac:dyDescent="0.4">
      <c r="A7719">
        <v>7718</v>
      </c>
      <c r="B7719" t="s">
        <v>24924</v>
      </c>
      <c r="C7719" t="s">
        <v>24925</v>
      </c>
      <c r="D7719">
        <v>61</v>
      </c>
      <c r="E7719" t="s">
        <v>29</v>
      </c>
      <c r="F7719" t="s">
        <v>286</v>
      </c>
      <c r="G7719" s="1">
        <v>43837</v>
      </c>
      <c r="H7719" t="s">
        <v>45</v>
      </c>
      <c r="I7719" t="s">
        <v>77</v>
      </c>
      <c r="J7719" s="2" t="s">
        <v>24926</v>
      </c>
      <c r="K7719" t="s">
        <v>62</v>
      </c>
      <c r="M7719" t="s">
        <v>143</v>
      </c>
      <c r="N7719" t="s">
        <v>33</v>
      </c>
      <c r="R7719">
        <v>7718</v>
      </c>
      <c r="S7719" t="str">
        <f>PROPER(CustomerSupport[[#This Row],[Resolution]])</f>
        <v/>
      </c>
      <c r="T7719" t="str">
        <f>TRIM(CustomerSupport[[#This Row],[Customer Name]])</f>
        <v>Matthew Chambers</v>
      </c>
      <c r="U7719">
        <f>MONTH(CustomerSupport[[#This Row],[Date of Purchase]])</f>
        <v>1</v>
      </c>
      <c r="V7719" t="str">
        <f>TEXT('Working data'!G7719,"mmmm")</f>
        <v>January</v>
      </c>
      <c r="W7719">
        <f>YEAR(CustomerSupport[[#This Row],[Date of Purchase]])</f>
        <v>2020</v>
      </c>
      <c r="X7719" t="str">
        <f t="shared" si="120"/>
        <v/>
      </c>
    </row>
    <row r="7720" spans="1:24" ht="14.25" customHeight="1" x14ac:dyDescent="0.4">
      <c r="A7720">
        <v>7719</v>
      </c>
      <c r="B7720" t="s">
        <v>24927</v>
      </c>
      <c r="C7720" t="s">
        <v>24928</v>
      </c>
      <c r="D7720">
        <v>67</v>
      </c>
      <c r="E7720" t="s">
        <v>19</v>
      </c>
      <c r="F7720" t="s">
        <v>51</v>
      </c>
      <c r="G7720" s="1">
        <v>44521</v>
      </c>
      <c r="H7720" t="s">
        <v>21</v>
      </c>
      <c r="I7720" t="s">
        <v>37</v>
      </c>
      <c r="J7720" s="2" t="s">
        <v>24929</v>
      </c>
      <c r="K7720" t="s">
        <v>62</v>
      </c>
      <c r="M7720" t="s">
        <v>143</v>
      </c>
      <c r="N7720" t="s">
        <v>33</v>
      </c>
      <c r="R7720">
        <v>7719</v>
      </c>
      <c r="S7720" t="str">
        <f>PROPER(CustomerSupport[[#This Row],[Resolution]])</f>
        <v/>
      </c>
      <c r="T7720" t="str">
        <f>TRIM(CustomerSupport[[#This Row],[Customer Name]])</f>
        <v>Scott Bowers</v>
      </c>
      <c r="U7720">
        <f>MONTH(CustomerSupport[[#This Row],[Date of Purchase]])</f>
        <v>11</v>
      </c>
      <c r="V7720" t="str">
        <f>TEXT('Working data'!G7720,"mmmm")</f>
        <v>November</v>
      </c>
      <c r="W7720">
        <f>YEAR(CustomerSupport[[#This Row],[Date of Purchase]])</f>
        <v>2021</v>
      </c>
      <c r="X7720" t="str">
        <f t="shared" si="120"/>
        <v/>
      </c>
    </row>
    <row r="7721" spans="1:24" ht="14.25" customHeight="1" x14ac:dyDescent="0.4">
      <c r="A7721">
        <v>7720</v>
      </c>
      <c r="B7721" t="s">
        <v>24930</v>
      </c>
      <c r="C7721" t="s">
        <v>24931</v>
      </c>
      <c r="D7721">
        <v>33</v>
      </c>
      <c r="E7721" t="s">
        <v>58</v>
      </c>
      <c r="F7721" t="s">
        <v>103</v>
      </c>
      <c r="G7721" s="1">
        <v>44094</v>
      </c>
      <c r="H7721" t="s">
        <v>45</v>
      </c>
      <c r="I7721" t="s">
        <v>72</v>
      </c>
      <c r="J7721" s="2" t="s">
        <v>24932</v>
      </c>
      <c r="K7721" t="s">
        <v>39</v>
      </c>
      <c r="L7721" t="s">
        <v>24933</v>
      </c>
      <c r="M7721" t="s">
        <v>143</v>
      </c>
      <c r="N7721" t="s">
        <v>55</v>
      </c>
      <c r="O7721" s="3">
        <v>45078.20689814815</v>
      </c>
      <c r="P7721" s="3">
        <v>45078.355509259258</v>
      </c>
      <c r="Q7721">
        <v>4</v>
      </c>
      <c r="R7721">
        <v>7720</v>
      </c>
      <c r="S7721" t="str">
        <f>PROPER(CustomerSupport[[#This Row],[Resolution]])</f>
        <v>Home Think Area Measure College.</v>
      </c>
      <c r="T7721" t="str">
        <f>TRIM(CustomerSupport[[#This Row],[Customer Name]])</f>
        <v>Emily Little</v>
      </c>
      <c r="U7721">
        <f>MONTH(CustomerSupport[[#This Row],[Date of Purchase]])</f>
        <v>9</v>
      </c>
      <c r="V7721" t="str">
        <f>TEXT('Working data'!G7721,"mmmm")</f>
        <v>September</v>
      </c>
      <c r="W7721">
        <f>YEAR(CustomerSupport[[#This Row],[Date of Purchase]])</f>
        <v>2020</v>
      </c>
      <c r="X7721">
        <f t="shared" si="120"/>
        <v>3.566666666592937</v>
      </c>
    </row>
    <row r="7722" spans="1:24" ht="14.25" customHeight="1" x14ac:dyDescent="0.4">
      <c r="A7722">
        <v>7721</v>
      </c>
      <c r="B7722" t="s">
        <v>24934</v>
      </c>
      <c r="C7722" t="s">
        <v>24935</v>
      </c>
      <c r="D7722">
        <v>40</v>
      </c>
      <c r="E7722" t="s">
        <v>19</v>
      </c>
      <c r="F7722" t="s">
        <v>44</v>
      </c>
      <c r="G7722" s="1">
        <v>44171</v>
      </c>
      <c r="H7722" t="s">
        <v>21</v>
      </c>
      <c r="I7722" t="s">
        <v>37</v>
      </c>
      <c r="J7722" s="2" t="s">
        <v>24936</v>
      </c>
      <c r="K7722" t="s">
        <v>24</v>
      </c>
      <c r="M7722" t="s">
        <v>143</v>
      </c>
      <c r="N7722" t="s">
        <v>55</v>
      </c>
      <c r="O7722" s="3">
        <v>45078.224270833336</v>
      </c>
      <c r="R7722">
        <v>7721</v>
      </c>
      <c r="S7722" t="str">
        <f>PROPER(CustomerSupport[[#This Row],[Resolution]])</f>
        <v/>
      </c>
      <c r="T7722" t="str">
        <f>TRIM(CustomerSupport[[#This Row],[Customer Name]])</f>
        <v>Samantha Cobb</v>
      </c>
      <c r="U7722">
        <f>MONTH(CustomerSupport[[#This Row],[Date of Purchase]])</f>
        <v>12</v>
      </c>
      <c r="V7722" t="str">
        <f>TEXT('Working data'!G7722,"mmmm")</f>
        <v>December</v>
      </c>
      <c r="W7722">
        <f>YEAR(CustomerSupport[[#This Row],[Date of Purchase]])</f>
        <v>2020</v>
      </c>
      <c r="X7722" t="str">
        <f t="shared" si="120"/>
        <v/>
      </c>
    </row>
    <row r="7723" spans="1:24" ht="14.25" customHeight="1" x14ac:dyDescent="0.4">
      <c r="A7723">
        <v>7722</v>
      </c>
      <c r="B7723" t="s">
        <v>24937</v>
      </c>
      <c r="C7723" t="s">
        <v>24938</v>
      </c>
      <c r="D7723">
        <v>24</v>
      </c>
      <c r="E7723" t="s">
        <v>29</v>
      </c>
      <c r="F7723" t="s">
        <v>431</v>
      </c>
      <c r="G7723" s="1">
        <v>43937</v>
      </c>
      <c r="H7723" t="s">
        <v>67</v>
      </c>
      <c r="I7723" t="s">
        <v>93</v>
      </c>
      <c r="J7723" s="2" t="s">
        <v>24939</v>
      </c>
      <c r="K7723" t="s">
        <v>62</v>
      </c>
      <c r="M7723" t="s">
        <v>25</v>
      </c>
      <c r="N7723" t="s">
        <v>26</v>
      </c>
      <c r="R7723">
        <v>7722</v>
      </c>
      <c r="S7723" t="str">
        <f>PROPER(CustomerSupport[[#This Row],[Resolution]])</f>
        <v/>
      </c>
      <c r="T7723" t="str">
        <f>TRIM(CustomerSupport[[#This Row],[Customer Name]])</f>
        <v>Nicole Becker</v>
      </c>
      <c r="U7723">
        <f>MONTH(CustomerSupport[[#This Row],[Date of Purchase]])</f>
        <v>4</v>
      </c>
      <c r="V7723" t="str">
        <f>TEXT('Working data'!G7723,"mmmm")</f>
        <v>April</v>
      </c>
      <c r="W7723">
        <f>YEAR(CustomerSupport[[#This Row],[Date of Purchase]])</f>
        <v>2020</v>
      </c>
      <c r="X7723" t="str">
        <f t="shared" si="120"/>
        <v/>
      </c>
    </row>
    <row r="7724" spans="1:24" ht="14.25" customHeight="1" x14ac:dyDescent="0.4">
      <c r="A7724">
        <v>7723</v>
      </c>
      <c r="B7724" t="s">
        <v>24940</v>
      </c>
      <c r="C7724" t="s">
        <v>24941</v>
      </c>
      <c r="D7724">
        <v>63</v>
      </c>
      <c r="E7724" t="s">
        <v>58</v>
      </c>
      <c r="F7724" t="s">
        <v>286</v>
      </c>
      <c r="G7724" s="1">
        <v>44523</v>
      </c>
      <c r="H7724" t="s">
        <v>21</v>
      </c>
      <c r="I7724" t="s">
        <v>72</v>
      </c>
      <c r="J7724" s="2" t="s">
        <v>24942</v>
      </c>
      <c r="K7724" t="s">
        <v>24</v>
      </c>
      <c r="M7724" t="s">
        <v>89</v>
      </c>
      <c r="N7724" t="s">
        <v>26</v>
      </c>
      <c r="O7724" s="3">
        <v>45078.667361111111</v>
      </c>
      <c r="R7724">
        <v>7723</v>
      </c>
      <c r="S7724" t="str">
        <f>PROPER(CustomerSupport[[#This Row],[Resolution]])</f>
        <v/>
      </c>
      <c r="T7724" t="str">
        <f>TRIM(CustomerSupport[[#This Row],[Customer Name]])</f>
        <v>Angela Rivers</v>
      </c>
      <c r="U7724">
        <f>MONTH(CustomerSupport[[#This Row],[Date of Purchase]])</f>
        <v>11</v>
      </c>
      <c r="V7724" t="str">
        <f>TEXT('Working data'!G7724,"mmmm")</f>
        <v>November</v>
      </c>
      <c r="W7724">
        <f>YEAR(CustomerSupport[[#This Row],[Date of Purchase]])</f>
        <v>2021</v>
      </c>
      <c r="X7724" t="str">
        <f t="shared" si="120"/>
        <v/>
      </c>
    </row>
    <row r="7725" spans="1:24" ht="14.25" customHeight="1" x14ac:dyDescent="0.4">
      <c r="A7725">
        <v>7724</v>
      </c>
      <c r="B7725" t="s">
        <v>24943</v>
      </c>
      <c r="C7725" t="s">
        <v>24944</v>
      </c>
      <c r="D7725">
        <v>20</v>
      </c>
      <c r="E7725" t="s">
        <v>19</v>
      </c>
      <c r="F7725" t="s">
        <v>129</v>
      </c>
      <c r="G7725" s="1">
        <v>44392</v>
      </c>
      <c r="H7725" t="s">
        <v>21</v>
      </c>
      <c r="I7725" t="s">
        <v>46</v>
      </c>
      <c r="J7725" s="2" t="s">
        <v>24945</v>
      </c>
      <c r="K7725" t="s">
        <v>24</v>
      </c>
      <c r="M7725" t="s">
        <v>89</v>
      </c>
      <c r="N7725" t="s">
        <v>55</v>
      </c>
      <c r="O7725" s="3">
        <v>45078.43613425926</v>
      </c>
      <c r="R7725">
        <v>7724</v>
      </c>
      <c r="S7725" t="str">
        <f>PROPER(CustomerSupport[[#This Row],[Resolution]])</f>
        <v/>
      </c>
      <c r="T7725" t="str">
        <f>TRIM(CustomerSupport[[#This Row],[Customer Name]])</f>
        <v>Sandra Castaneda</v>
      </c>
      <c r="U7725">
        <f>MONTH(CustomerSupport[[#This Row],[Date of Purchase]])</f>
        <v>7</v>
      </c>
      <c r="V7725" t="str">
        <f>TEXT('Working data'!G7725,"mmmm")</f>
        <v>July</v>
      </c>
      <c r="W7725">
        <f>YEAR(CustomerSupport[[#This Row],[Date of Purchase]])</f>
        <v>2021</v>
      </c>
      <c r="X7725" t="str">
        <f t="shared" si="120"/>
        <v/>
      </c>
    </row>
    <row r="7726" spans="1:24" ht="14.25" customHeight="1" x14ac:dyDescent="0.4">
      <c r="A7726">
        <v>7725</v>
      </c>
      <c r="B7726" t="s">
        <v>24946</v>
      </c>
      <c r="C7726" t="s">
        <v>24947</v>
      </c>
      <c r="D7726">
        <v>63</v>
      </c>
      <c r="E7726" t="s">
        <v>29</v>
      </c>
      <c r="F7726" t="s">
        <v>103</v>
      </c>
      <c r="G7726" s="1">
        <v>43885</v>
      </c>
      <c r="H7726" t="s">
        <v>66</v>
      </c>
      <c r="I7726" t="s">
        <v>113</v>
      </c>
      <c r="J7726" t="s">
        <v>24948</v>
      </c>
      <c r="K7726" t="s">
        <v>39</v>
      </c>
      <c r="L7726" t="s">
        <v>24949</v>
      </c>
      <c r="M7726" t="s">
        <v>25</v>
      </c>
      <c r="N7726" t="s">
        <v>26</v>
      </c>
      <c r="O7726" s="3">
        <v>45078.909062500003</v>
      </c>
      <c r="P7726" s="3">
        <v>45078.777118055557</v>
      </c>
      <c r="Q7726">
        <v>1</v>
      </c>
      <c r="R7726">
        <v>7725</v>
      </c>
      <c r="S7726" t="str">
        <f>PROPER(CustomerSupport[[#This Row],[Resolution]])</f>
        <v>Hotel Whatever Soldier Present.</v>
      </c>
      <c r="T7726" t="str">
        <f>TRIM(CustomerSupport[[#This Row],[Customer Name]])</f>
        <v>Christopher Alexander</v>
      </c>
      <c r="U7726">
        <f>MONTH(CustomerSupport[[#This Row],[Date of Purchase]])</f>
        <v>2</v>
      </c>
      <c r="V7726" t="str">
        <f>TEXT('Working data'!G7726,"mmmm")</f>
        <v>February</v>
      </c>
      <c r="W7726">
        <f>YEAR(CustomerSupport[[#This Row],[Date of Purchase]])</f>
        <v>2020</v>
      </c>
      <c r="X7726">
        <f t="shared" si="120"/>
        <v>-3.1666666666860692</v>
      </c>
    </row>
    <row r="7727" spans="1:24" ht="14.25" customHeight="1" x14ac:dyDescent="0.4">
      <c r="A7727">
        <v>7726</v>
      </c>
      <c r="B7727" t="s">
        <v>24950</v>
      </c>
      <c r="C7727" t="s">
        <v>24951</v>
      </c>
      <c r="D7727">
        <v>43</v>
      </c>
      <c r="E7727" t="s">
        <v>29</v>
      </c>
      <c r="F7727" t="s">
        <v>149</v>
      </c>
      <c r="G7727" s="1">
        <v>44287</v>
      </c>
      <c r="H7727" t="s">
        <v>67</v>
      </c>
      <c r="I7727" t="s">
        <v>77</v>
      </c>
      <c r="J7727" s="2" t="s">
        <v>24952</v>
      </c>
      <c r="K7727" t="s">
        <v>24</v>
      </c>
      <c r="M7727" t="s">
        <v>89</v>
      </c>
      <c r="N7727" t="s">
        <v>55</v>
      </c>
      <c r="O7727" s="3">
        <v>45078.902141203704</v>
      </c>
      <c r="R7727">
        <v>7726</v>
      </c>
      <c r="S7727" t="str">
        <f>PROPER(CustomerSupport[[#This Row],[Resolution]])</f>
        <v/>
      </c>
      <c r="T7727" t="str">
        <f>TRIM(CustomerSupport[[#This Row],[Customer Name]])</f>
        <v>Tiffany Chen</v>
      </c>
      <c r="U7727">
        <f>MONTH(CustomerSupport[[#This Row],[Date of Purchase]])</f>
        <v>4</v>
      </c>
      <c r="V7727" t="str">
        <f>TEXT('Working data'!G7727,"mmmm")</f>
        <v>April</v>
      </c>
      <c r="W7727">
        <f>YEAR(CustomerSupport[[#This Row],[Date of Purchase]])</f>
        <v>2021</v>
      </c>
      <c r="X7727" t="str">
        <f t="shared" si="120"/>
        <v/>
      </c>
    </row>
    <row r="7728" spans="1:24" ht="14.25" customHeight="1" x14ac:dyDescent="0.4">
      <c r="A7728">
        <v>7727</v>
      </c>
      <c r="B7728" t="s">
        <v>24953</v>
      </c>
      <c r="C7728" t="s">
        <v>24954</v>
      </c>
      <c r="D7728">
        <v>43</v>
      </c>
      <c r="E7728" t="s">
        <v>58</v>
      </c>
      <c r="F7728" t="s">
        <v>76</v>
      </c>
      <c r="G7728" s="1">
        <v>43869</v>
      </c>
      <c r="H7728" t="s">
        <v>21</v>
      </c>
      <c r="I7728" t="s">
        <v>60</v>
      </c>
      <c r="J7728" t="s">
        <v>24955</v>
      </c>
      <c r="K7728" t="s">
        <v>24</v>
      </c>
      <c r="M7728" t="s">
        <v>41</v>
      </c>
      <c r="N7728" t="s">
        <v>26</v>
      </c>
      <c r="O7728" s="3">
        <v>45078.361180555556</v>
      </c>
      <c r="R7728">
        <v>7727</v>
      </c>
      <c r="S7728" t="str">
        <f>PROPER(CustomerSupport[[#This Row],[Resolution]])</f>
        <v/>
      </c>
      <c r="T7728" t="str">
        <f>TRIM(CustomerSupport[[#This Row],[Customer Name]])</f>
        <v>April Parker</v>
      </c>
      <c r="U7728">
        <f>MONTH(CustomerSupport[[#This Row],[Date of Purchase]])</f>
        <v>2</v>
      </c>
      <c r="V7728" t="str">
        <f>TEXT('Working data'!G7728,"mmmm")</f>
        <v>February</v>
      </c>
      <c r="W7728">
        <f>YEAR(CustomerSupport[[#This Row],[Date of Purchase]])</f>
        <v>2020</v>
      </c>
      <c r="X7728" t="str">
        <f t="shared" si="120"/>
        <v/>
      </c>
    </row>
    <row r="7729" spans="1:24" ht="14.25" customHeight="1" x14ac:dyDescent="0.4">
      <c r="A7729">
        <v>7728</v>
      </c>
      <c r="B7729" t="s">
        <v>24956</v>
      </c>
      <c r="C7729" t="s">
        <v>24957</v>
      </c>
      <c r="D7729">
        <v>57</v>
      </c>
      <c r="E7729" t="s">
        <v>19</v>
      </c>
      <c r="F7729" t="s">
        <v>317</v>
      </c>
      <c r="G7729" s="1">
        <v>43993</v>
      </c>
      <c r="H7729" t="s">
        <v>67</v>
      </c>
      <c r="I7729" t="s">
        <v>93</v>
      </c>
      <c r="J7729" t="s">
        <v>24958</v>
      </c>
      <c r="K7729" t="s">
        <v>62</v>
      </c>
      <c r="M7729" t="s">
        <v>41</v>
      </c>
      <c r="N7729" t="s">
        <v>83</v>
      </c>
      <c r="R7729">
        <v>7728</v>
      </c>
      <c r="S7729" t="str">
        <f>PROPER(CustomerSupport[[#This Row],[Resolution]])</f>
        <v/>
      </c>
      <c r="T7729" t="str">
        <f>TRIM(CustomerSupport[[#This Row],[Customer Name]])</f>
        <v>Jasmine Diaz</v>
      </c>
      <c r="U7729">
        <f>MONTH(CustomerSupport[[#This Row],[Date of Purchase]])</f>
        <v>6</v>
      </c>
      <c r="V7729" t="str">
        <f>TEXT('Working data'!G7729,"mmmm")</f>
        <v>June</v>
      </c>
      <c r="W7729">
        <f>YEAR(CustomerSupport[[#This Row],[Date of Purchase]])</f>
        <v>2020</v>
      </c>
      <c r="X7729" t="str">
        <f t="shared" si="120"/>
        <v/>
      </c>
    </row>
    <row r="7730" spans="1:24" ht="14.25" customHeight="1" x14ac:dyDescent="0.4">
      <c r="A7730">
        <v>7729</v>
      </c>
      <c r="B7730" t="s">
        <v>24959</v>
      </c>
      <c r="C7730" t="s">
        <v>24960</v>
      </c>
      <c r="D7730">
        <v>69</v>
      </c>
      <c r="E7730" t="s">
        <v>29</v>
      </c>
      <c r="F7730" t="s">
        <v>103</v>
      </c>
      <c r="G7730" s="1">
        <v>44277</v>
      </c>
      <c r="H7730" t="s">
        <v>21</v>
      </c>
      <c r="I7730" t="s">
        <v>150</v>
      </c>
      <c r="J7730" s="2" t="s">
        <v>24961</v>
      </c>
      <c r="K7730" t="s">
        <v>39</v>
      </c>
      <c r="L7730" t="s">
        <v>24962</v>
      </c>
      <c r="M7730" t="s">
        <v>25</v>
      </c>
      <c r="N7730" t="s">
        <v>55</v>
      </c>
      <c r="O7730" s="3">
        <v>45078.721631944441</v>
      </c>
      <c r="P7730" s="3">
        <v>45078.052187499998</v>
      </c>
      <c r="Q7730">
        <v>1</v>
      </c>
      <c r="R7730">
        <v>7729</v>
      </c>
      <c r="S7730" t="str">
        <f>PROPER(CustomerSupport[[#This Row],[Resolution]])</f>
        <v>Determine Which Tv Suffer Authority.</v>
      </c>
      <c r="T7730" t="str">
        <f>TRIM(CustomerSupport[[#This Row],[Customer Name]])</f>
        <v>Peter Chandler</v>
      </c>
      <c r="U7730">
        <f>MONTH(CustomerSupport[[#This Row],[Date of Purchase]])</f>
        <v>3</v>
      </c>
      <c r="V7730" t="str">
        <f>TEXT('Working data'!G7730,"mmmm")</f>
        <v>March</v>
      </c>
      <c r="W7730">
        <f>YEAR(CustomerSupport[[#This Row],[Date of Purchase]])</f>
        <v>2021</v>
      </c>
      <c r="X7730">
        <f t="shared" si="120"/>
        <v>-16.066666666651145</v>
      </c>
    </row>
    <row r="7731" spans="1:24" ht="14.25" customHeight="1" x14ac:dyDescent="0.4">
      <c r="A7731">
        <v>7730</v>
      </c>
      <c r="B7731" t="s">
        <v>24963</v>
      </c>
      <c r="C7731" t="s">
        <v>24964</v>
      </c>
      <c r="D7731">
        <v>55</v>
      </c>
      <c r="E7731" t="s">
        <v>29</v>
      </c>
      <c r="F7731" t="s">
        <v>112</v>
      </c>
      <c r="G7731" s="1">
        <v>44425</v>
      </c>
      <c r="H7731" t="s">
        <v>67</v>
      </c>
      <c r="I7731" t="s">
        <v>141</v>
      </c>
      <c r="J7731" s="2" t="s">
        <v>24965</v>
      </c>
      <c r="K7731" t="s">
        <v>39</v>
      </c>
      <c r="L7731" t="s">
        <v>24966</v>
      </c>
      <c r="M7731" t="s">
        <v>143</v>
      </c>
      <c r="N7731" t="s">
        <v>33</v>
      </c>
      <c r="O7731" s="3">
        <v>45078.802905092591</v>
      </c>
      <c r="P7731" s="3">
        <v>45078.321655092594</v>
      </c>
      <c r="Q7731">
        <v>5</v>
      </c>
      <c r="R7731">
        <v>7730</v>
      </c>
      <c r="S7731" t="str">
        <f>PROPER(CustomerSupport[[#This Row],[Resolution]])</f>
        <v>Enough Compare Every It State Wife Direction.</v>
      </c>
      <c r="T7731" t="str">
        <f>TRIM(CustomerSupport[[#This Row],[Customer Name]])</f>
        <v>Lindsey Velez</v>
      </c>
      <c r="U7731">
        <f>MONTH(CustomerSupport[[#This Row],[Date of Purchase]])</f>
        <v>8</v>
      </c>
      <c r="V7731" t="str">
        <f>TEXT('Working data'!G7731,"mmmm")</f>
        <v>August</v>
      </c>
      <c r="W7731">
        <f>YEAR(CustomerSupport[[#This Row],[Date of Purchase]])</f>
        <v>2021</v>
      </c>
      <c r="X7731">
        <f t="shared" si="120"/>
        <v>-11.549999999930151</v>
      </c>
    </row>
    <row r="7732" spans="1:24" ht="14.25" customHeight="1" x14ac:dyDescent="0.4">
      <c r="A7732">
        <v>7731</v>
      </c>
      <c r="B7732" t="s">
        <v>24967</v>
      </c>
      <c r="C7732" t="s">
        <v>18017</v>
      </c>
      <c r="D7732">
        <v>33</v>
      </c>
      <c r="E7732" t="s">
        <v>29</v>
      </c>
      <c r="F7732" t="s">
        <v>30</v>
      </c>
      <c r="G7732" s="1">
        <v>44181</v>
      </c>
      <c r="H7732" t="s">
        <v>59</v>
      </c>
      <c r="I7732" t="s">
        <v>31</v>
      </c>
      <c r="J7732" s="2" t="s">
        <v>24968</v>
      </c>
      <c r="K7732" t="s">
        <v>62</v>
      </c>
      <c r="M7732" t="s">
        <v>25</v>
      </c>
      <c r="N7732" t="s">
        <v>55</v>
      </c>
      <c r="R7732">
        <v>7731</v>
      </c>
      <c r="S7732" t="str">
        <f>PROPER(CustomerSupport[[#This Row],[Resolution]])</f>
        <v/>
      </c>
      <c r="T7732" t="str">
        <f>TRIM(CustomerSupport[[#This Row],[Customer Name]])</f>
        <v>Christine Bean</v>
      </c>
      <c r="U7732">
        <f>MONTH(CustomerSupport[[#This Row],[Date of Purchase]])</f>
        <v>12</v>
      </c>
      <c r="V7732" t="str">
        <f>TEXT('Working data'!G7732,"mmmm")</f>
        <v>December</v>
      </c>
      <c r="W7732">
        <f>YEAR(CustomerSupport[[#This Row],[Date of Purchase]])</f>
        <v>2020</v>
      </c>
      <c r="X7732" t="str">
        <f t="shared" si="120"/>
        <v/>
      </c>
    </row>
    <row r="7733" spans="1:24" ht="14.25" customHeight="1" x14ac:dyDescent="0.4">
      <c r="A7733">
        <v>7732</v>
      </c>
      <c r="B7733" t="s">
        <v>24969</v>
      </c>
      <c r="C7733" t="s">
        <v>24970</v>
      </c>
      <c r="D7733">
        <v>36</v>
      </c>
      <c r="E7733" t="s">
        <v>29</v>
      </c>
      <c r="F7733" t="s">
        <v>76</v>
      </c>
      <c r="G7733" s="1">
        <v>44198</v>
      </c>
      <c r="H7733" t="s">
        <v>67</v>
      </c>
      <c r="I7733" t="s">
        <v>113</v>
      </c>
      <c r="J7733" t="s">
        <v>985</v>
      </c>
      <c r="K7733" t="s">
        <v>24</v>
      </c>
      <c r="M7733" t="s">
        <v>25</v>
      </c>
      <c r="N7733" t="s">
        <v>83</v>
      </c>
      <c r="O7733" s="3">
        <v>45078.145972222221</v>
      </c>
      <c r="R7733">
        <v>7732</v>
      </c>
      <c r="S7733" t="str">
        <f>PROPER(CustomerSupport[[#This Row],[Resolution]])</f>
        <v/>
      </c>
      <c r="T7733" t="str">
        <f>TRIM(CustomerSupport[[#This Row],[Customer Name]])</f>
        <v>Juan Jones</v>
      </c>
      <c r="U7733">
        <f>MONTH(CustomerSupport[[#This Row],[Date of Purchase]])</f>
        <v>1</v>
      </c>
      <c r="V7733" t="str">
        <f>TEXT('Working data'!G7733,"mmmm")</f>
        <v>January</v>
      </c>
      <c r="W7733">
        <f>YEAR(CustomerSupport[[#This Row],[Date of Purchase]])</f>
        <v>2021</v>
      </c>
      <c r="X7733" t="str">
        <f t="shared" si="120"/>
        <v/>
      </c>
    </row>
    <row r="7734" spans="1:24" ht="14.25" customHeight="1" x14ac:dyDescent="0.4">
      <c r="A7734">
        <v>7733</v>
      </c>
      <c r="B7734" t="s">
        <v>24971</v>
      </c>
      <c r="C7734" t="s">
        <v>24972</v>
      </c>
      <c r="D7734">
        <v>60</v>
      </c>
      <c r="E7734" t="s">
        <v>19</v>
      </c>
      <c r="F7734" t="s">
        <v>161</v>
      </c>
      <c r="G7734" s="1">
        <v>44224</v>
      </c>
      <c r="H7734" t="s">
        <v>59</v>
      </c>
      <c r="I7734" t="s">
        <v>46</v>
      </c>
      <c r="J7734" t="s">
        <v>2443</v>
      </c>
      <c r="K7734" t="s">
        <v>62</v>
      </c>
      <c r="M7734" t="s">
        <v>89</v>
      </c>
      <c r="N7734" t="s">
        <v>26</v>
      </c>
      <c r="R7734">
        <v>7733</v>
      </c>
      <c r="S7734" t="str">
        <f>PROPER(CustomerSupport[[#This Row],[Resolution]])</f>
        <v/>
      </c>
      <c r="T7734" t="str">
        <f>TRIM(CustomerSupport[[#This Row],[Customer Name]])</f>
        <v>Jacob Owens</v>
      </c>
      <c r="U7734">
        <f>MONTH(CustomerSupport[[#This Row],[Date of Purchase]])</f>
        <v>1</v>
      </c>
      <c r="V7734" t="str">
        <f>TEXT('Working data'!G7734,"mmmm")</f>
        <v>January</v>
      </c>
      <c r="W7734">
        <f>YEAR(CustomerSupport[[#This Row],[Date of Purchase]])</f>
        <v>2021</v>
      </c>
      <c r="X7734" t="str">
        <f t="shared" si="120"/>
        <v/>
      </c>
    </row>
    <row r="7735" spans="1:24" ht="14.25" customHeight="1" x14ac:dyDescent="0.4">
      <c r="A7735">
        <v>7734</v>
      </c>
      <c r="B7735" t="s">
        <v>24973</v>
      </c>
      <c r="C7735" t="s">
        <v>24974</v>
      </c>
      <c r="D7735">
        <v>66</v>
      </c>
      <c r="E7735" t="s">
        <v>29</v>
      </c>
      <c r="F7735" t="s">
        <v>103</v>
      </c>
      <c r="G7735" s="1">
        <v>44153</v>
      </c>
      <c r="H7735" t="s">
        <v>67</v>
      </c>
      <c r="I7735" t="s">
        <v>67</v>
      </c>
      <c r="J7735" t="s">
        <v>24975</v>
      </c>
      <c r="K7735" t="s">
        <v>62</v>
      </c>
      <c r="M7735" t="s">
        <v>41</v>
      </c>
      <c r="N7735" t="s">
        <v>26</v>
      </c>
      <c r="R7735">
        <v>7734</v>
      </c>
      <c r="S7735" t="str">
        <f>PROPER(CustomerSupport[[#This Row],[Resolution]])</f>
        <v/>
      </c>
      <c r="T7735" t="str">
        <f>TRIM(CustomerSupport[[#This Row],[Customer Name]])</f>
        <v>Dawn Larson</v>
      </c>
      <c r="U7735">
        <f>MONTH(CustomerSupport[[#This Row],[Date of Purchase]])</f>
        <v>11</v>
      </c>
      <c r="V7735" t="str">
        <f>TEXT('Working data'!G7735,"mmmm")</f>
        <v>November</v>
      </c>
      <c r="W7735">
        <f>YEAR(CustomerSupport[[#This Row],[Date of Purchase]])</f>
        <v>2020</v>
      </c>
      <c r="X7735" t="str">
        <f t="shared" si="120"/>
        <v/>
      </c>
    </row>
    <row r="7736" spans="1:24" ht="14.25" customHeight="1" x14ac:dyDescent="0.4">
      <c r="A7736">
        <v>7735</v>
      </c>
      <c r="B7736" t="s">
        <v>24976</v>
      </c>
      <c r="C7736" t="s">
        <v>24977</v>
      </c>
      <c r="D7736">
        <v>59</v>
      </c>
      <c r="E7736" t="s">
        <v>19</v>
      </c>
      <c r="F7736" t="s">
        <v>112</v>
      </c>
      <c r="G7736" s="1">
        <v>43909</v>
      </c>
      <c r="H7736" t="s">
        <v>59</v>
      </c>
      <c r="I7736" t="s">
        <v>31</v>
      </c>
      <c r="J7736" s="2" t="s">
        <v>24978</v>
      </c>
      <c r="K7736" t="s">
        <v>24</v>
      </c>
      <c r="M7736" t="s">
        <v>25</v>
      </c>
      <c r="N7736" t="s">
        <v>33</v>
      </c>
      <c r="O7736" s="3">
        <v>45078.134884259256</v>
      </c>
      <c r="R7736">
        <v>7735</v>
      </c>
      <c r="S7736" t="str">
        <f>PROPER(CustomerSupport[[#This Row],[Resolution]])</f>
        <v/>
      </c>
      <c r="T7736" t="str">
        <f>TRIM(CustomerSupport[[#This Row],[Customer Name]])</f>
        <v>Jeremy Sullivan</v>
      </c>
      <c r="U7736">
        <f>MONTH(CustomerSupport[[#This Row],[Date of Purchase]])</f>
        <v>3</v>
      </c>
      <c r="V7736" t="str">
        <f>TEXT('Working data'!G7736,"mmmm")</f>
        <v>March</v>
      </c>
      <c r="W7736">
        <f>YEAR(CustomerSupport[[#This Row],[Date of Purchase]])</f>
        <v>2020</v>
      </c>
      <c r="X7736" t="str">
        <f t="shared" si="120"/>
        <v/>
      </c>
    </row>
    <row r="7737" spans="1:24" ht="14.25" customHeight="1" x14ac:dyDescent="0.4">
      <c r="A7737">
        <v>7736</v>
      </c>
      <c r="B7737" t="s">
        <v>24979</v>
      </c>
      <c r="C7737" t="s">
        <v>24980</v>
      </c>
      <c r="D7737">
        <v>41</v>
      </c>
      <c r="E7737" t="s">
        <v>19</v>
      </c>
      <c r="F7737" t="s">
        <v>207</v>
      </c>
      <c r="G7737" s="1">
        <v>43990</v>
      </c>
      <c r="H7737" t="s">
        <v>21</v>
      </c>
      <c r="I7737" t="s">
        <v>67</v>
      </c>
      <c r="J7737" s="2" t="s">
        <v>24981</v>
      </c>
      <c r="K7737" t="s">
        <v>62</v>
      </c>
      <c r="M7737" t="s">
        <v>25</v>
      </c>
      <c r="N7737" t="s">
        <v>55</v>
      </c>
      <c r="R7737">
        <v>7736</v>
      </c>
      <c r="S7737" t="str">
        <f>PROPER(CustomerSupport[[#This Row],[Resolution]])</f>
        <v/>
      </c>
      <c r="T7737" t="str">
        <f>TRIM(CustomerSupport[[#This Row],[Customer Name]])</f>
        <v>David Reese</v>
      </c>
      <c r="U7737">
        <f>MONTH(CustomerSupport[[#This Row],[Date of Purchase]])</f>
        <v>6</v>
      </c>
      <c r="V7737" t="str">
        <f>TEXT('Working data'!G7737,"mmmm")</f>
        <v>June</v>
      </c>
      <c r="W7737">
        <f>YEAR(CustomerSupport[[#This Row],[Date of Purchase]])</f>
        <v>2020</v>
      </c>
      <c r="X7737" t="str">
        <f t="shared" si="120"/>
        <v/>
      </c>
    </row>
    <row r="7738" spans="1:24" ht="14.25" customHeight="1" x14ac:dyDescent="0.4">
      <c r="A7738">
        <v>7737</v>
      </c>
      <c r="B7738" t="s">
        <v>24982</v>
      </c>
      <c r="C7738" t="s">
        <v>24983</v>
      </c>
      <c r="D7738">
        <v>60</v>
      </c>
      <c r="E7738" t="s">
        <v>58</v>
      </c>
      <c r="F7738" t="s">
        <v>219</v>
      </c>
      <c r="G7738" s="1">
        <v>43837</v>
      </c>
      <c r="H7738" t="s">
        <v>66</v>
      </c>
      <c r="I7738" t="s">
        <v>113</v>
      </c>
      <c r="J7738" s="2" t="s">
        <v>24984</v>
      </c>
      <c r="K7738" t="s">
        <v>24</v>
      </c>
      <c r="M7738" t="s">
        <v>25</v>
      </c>
      <c r="N7738" t="s">
        <v>26</v>
      </c>
      <c r="O7738" s="3">
        <v>45078.366851851853</v>
      </c>
      <c r="R7738">
        <v>7737</v>
      </c>
      <c r="S7738" t="str">
        <f>PROPER(CustomerSupport[[#This Row],[Resolution]])</f>
        <v/>
      </c>
      <c r="T7738" t="str">
        <f>TRIM(CustomerSupport[[#This Row],[Customer Name]])</f>
        <v>Joseph Daniels</v>
      </c>
      <c r="U7738">
        <f>MONTH(CustomerSupport[[#This Row],[Date of Purchase]])</f>
        <v>1</v>
      </c>
      <c r="V7738" t="str">
        <f>TEXT('Working data'!G7738,"mmmm")</f>
        <v>January</v>
      </c>
      <c r="W7738">
        <f>YEAR(CustomerSupport[[#This Row],[Date of Purchase]])</f>
        <v>2020</v>
      </c>
      <c r="X7738" t="str">
        <f t="shared" si="120"/>
        <v/>
      </c>
    </row>
    <row r="7739" spans="1:24" ht="14.25" customHeight="1" x14ac:dyDescent="0.4">
      <c r="A7739">
        <v>7738</v>
      </c>
      <c r="B7739" t="s">
        <v>24985</v>
      </c>
      <c r="C7739" t="s">
        <v>24986</v>
      </c>
      <c r="D7739">
        <v>57</v>
      </c>
      <c r="E7739" t="s">
        <v>58</v>
      </c>
      <c r="F7739" t="s">
        <v>485</v>
      </c>
      <c r="G7739" s="1">
        <v>44187</v>
      </c>
      <c r="H7739" t="s">
        <v>67</v>
      </c>
      <c r="I7739" t="s">
        <v>113</v>
      </c>
      <c r="J7739" t="s">
        <v>24987</v>
      </c>
      <c r="K7739" t="s">
        <v>39</v>
      </c>
      <c r="L7739" t="s">
        <v>24988</v>
      </c>
      <c r="M7739" t="s">
        <v>143</v>
      </c>
      <c r="N7739" t="s">
        <v>83</v>
      </c>
      <c r="O7739" s="3">
        <v>45078.577986111108</v>
      </c>
      <c r="P7739" s="3">
        <v>45079.021736111114</v>
      </c>
      <c r="Q7739">
        <v>3</v>
      </c>
      <c r="R7739">
        <v>7738</v>
      </c>
      <c r="S7739" t="str">
        <f>PROPER(CustomerSupport[[#This Row],[Resolution]])</f>
        <v>Measure There One Show Suffer.</v>
      </c>
      <c r="T7739" t="str">
        <f>TRIM(CustomerSupport[[#This Row],[Customer Name]])</f>
        <v>Shannon Perkins</v>
      </c>
      <c r="U7739">
        <f>MONTH(CustomerSupport[[#This Row],[Date of Purchase]])</f>
        <v>12</v>
      </c>
      <c r="V7739" t="str">
        <f>TEXT('Working data'!G7739,"mmmm")</f>
        <v>December</v>
      </c>
      <c r="W7739">
        <f>YEAR(CustomerSupport[[#This Row],[Date of Purchase]])</f>
        <v>2020</v>
      </c>
      <c r="X7739">
        <f t="shared" si="120"/>
        <v>10.650000000139698</v>
      </c>
    </row>
    <row r="7740" spans="1:24" ht="14.25" customHeight="1" x14ac:dyDescent="0.4">
      <c r="A7740">
        <v>7739</v>
      </c>
      <c r="B7740" t="s">
        <v>24989</v>
      </c>
      <c r="C7740" t="s">
        <v>24990</v>
      </c>
      <c r="D7740">
        <v>37</v>
      </c>
      <c r="E7740" t="s">
        <v>58</v>
      </c>
      <c r="F7740" t="s">
        <v>76</v>
      </c>
      <c r="G7740" s="1">
        <v>44138</v>
      </c>
      <c r="H7740" t="s">
        <v>67</v>
      </c>
      <c r="I7740" t="s">
        <v>77</v>
      </c>
      <c r="J7740" t="s">
        <v>24991</v>
      </c>
      <c r="K7740" t="s">
        <v>24</v>
      </c>
      <c r="M7740" t="s">
        <v>25</v>
      </c>
      <c r="N7740" t="s">
        <v>26</v>
      </c>
      <c r="O7740" s="3">
        <v>45078.246053240742</v>
      </c>
      <c r="R7740">
        <v>7739</v>
      </c>
      <c r="S7740" t="str">
        <f>PROPER(CustomerSupport[[#This Row],[Resolution]])</f>
        <v/>
      </c>
      <c r="T7740" t="str">
        <f>TRIM(CustomerSupport[[#This Row],[Customer Name]])</f>
        <v>Kristine Rivera</v>
      </c>
      <c r="U7740">
        <f>MONTH(CustomerSupport[[#This Row],[Date of Purchase]])</f>
        <v>11</v>
      </c>
      <c r="V7740" t="str">
        <f>TEXT('Working data'!G7740,"mmmm")</f>
        <v>November</v>
      </c>
      <c r="W7740">
        <f>YEAR(CustomerSupport[[#This Row],[Date of Purchase]])</f>
        <v>2020</v>
      </c>
      <c r="X7740" t="str">
        <f t="shared" si="120"/>
        <v/>
      </c>
    </row>
    <row r="7741" spans="1:24" ht="14.25" customHeight="1" x14ac:dyDescent="0.4">
      <c r="A7741">
        <v>7740</v>
      </c>
      <c r="B7741" t="s">
        <v>24992</v>
      </c>
      <c r="C7741" t="s">
        <v>24993</v>
      </c>
      <c r="D7741">
        <v>61</v>
      </c>
      <c r="E7741" t="s">
        <v>19</v>
      </c>
      <c r="F7741" t="s">
        <v>699</v>
      </c>
      <c r="G7741" s="1">
        <v>44513</v>
      </c>
      <c r="H7741" t="s">
        <v>59</v>
      </c>
      <c r="I7741" t="s">
        <v>31</v>
      </c>
      <c r="J7741" s="2" t="s">
        <v>24994</v>
      </c>
      <c r="K7741" t="s">
        <v>24</v>
      </c>
      <c r="M7741" t="s">
        <v>89</v>
      </c>
      <c r="N7741" t="s">
        <v>55</v>
      </c>
      <c r="O7741" s="3">
        <v>45078.49050925926</v>
      </c>
      <c r="R7741">
        <v>7740</v>
      </c>
      <c r="S7741" t="str">
        <f>PROPER(CustomerSupport[[#This Row],[Resolution]])</f>
        <v/>
      </c>
      <c r="T7741" t="str">
        <f>TRIM(CustomerSupport[[#This Row],[Customer Name]])</f>
        <v>Christopher Morrison</v>
      </c>
      <c r="U7741">
        <f>MONTH(CustomerSupport[[#This Row],[Date of Purchase]])</f>
        <v>11</v>
      </c>
      <c r="V7741" t="str">
        <f>TEXT('Working data'!G7741,"mmmm")</f>
        <v>November</v>
      </c>
      <c r="W7741">
        <f>YEAR(CustomerSupport[[#This Row],[Date of Purchase]])</f>
        <v>2021</v>
      </c>
      <c r="X7741" t="str">
        <f t="shared" si="120"/>
        <v/>
      </c>
    </row>
    <row r="7742" spans="1:24" ht="14.25" customHeight="1" x14ac:dyDescent="0.4">
      <c r="A7742">
        <v>7741</v>
      </c>
      <c r="B7742" t="s">
        <v>24995</v>
      </c>
      <c r="C7742" t="s">
        <v>24996</v>
      </c>
      <c r="D7742">
        <v>39</v>
      </c>
      <c r="E7742" t="s">
        <v>19</v>
      </c>
      <c r="F7742" t="s">
        <v>36</v>
      </c>
      <c r="G7742" s="1">
        <v>44521</v>
      </c>
      <c r="H7742" t="s">
        <v>67</v>
      </c>
      <c r="I7742" t="s">
        <v>46</v>
      </c>
      <c r="J7742" s="2" t="s">
        <v>24997</v>
      </c>
      <c r="K7742" t="s">
        <v>24</v>
      </c>
      <c r="M7742" t="s">
        <v>41</v>
      </c>
      <c r="N7742" t="s">
        <v>33</v>
      </c>
      <c r="O7742" s="3">
        <v>45078.900937500002</v>
      </c>
      <c r="R7742">
        <v>7741</v>
      </c>
      <c r="S7742" t="str">
        <f>PROPER(CustomerSupport[[#This Row],[Resolution]])</f>
        <v/>
      </c>
      <c r="T7742" t="str">
        <f>TRIM(CustomerSupport[[#This Row],[Customer Name]])</f>
        <v>Mark Grant</v>
      </c>
      <c r="U7742">
        <f>MONTH(CustomerSupport[[#This Row],[Date of Purchase]])</f>
        <v>11</v>
      </c>
      <c r="V7742" t="str">
        <f>TEXT('Working data'!G7742,"mmmm")</f>
        <v>November</v>
      </c>
      <c r="W7742">
        <f>YEAR(CustomerSupport[[#This Row],[Date of Purchase]])</f>
        <v>2021</v>
      </c>
      <c r="X7742" t="str">
        <f t="shared" si="120"/>
        <v/>
      </c>
    </row>
    <row r="7743" spans="1:24" ht="14.25" customHeight="1" x14ac:dyDescent="0.4">
      <c r="A7743">
        <v>7742</v>
      </c>
      <c r="B7743" t="s">
        <v>24998</v>
      </c>
      <c r="C7743" t="s">
        <v>24999</v>
      </c>
      <c r="D7743">
        <v>44</v>
      </c>
      <c r="E7743" t="s">
        <v>29</v>
      </c>
      <c r="F7743" t="s">
        <v>157</v>
      </c>
      <c r="G7743" s="1">
        <v>44252</v>
      </c>
      <c r="H7743" t="s">
        <v>66</v>
      </c>
      <c r="I7743" t="s">
        <v>99</v>
      </c>
      <c r="J7743" s="2" t="s">
        <v>25000</v>
      </c>
      <c r="K7743" t="s">
        <v>62</v>
      </c>
      <c r="M7743" t="s">
        <v>41</v>
      </c>
      <c r="N7743" t="s">
        <v>55</v>
      </c>
      <c r="R7743">
        <v>7742</v>
      </c>
      <c r="S7743" t="str">
        <f>PROPER(CustomerSupport[[#This Row],[Resolution]])</f>
        <v/>
      </c>
      <c r="T7743" t="str">
        <f>TRIM(CustomerSupport[[#This Row],[Customer Name]])</f>
        <v>Tammy Baker</v>
      </c>
      <c r="U7743">
        <f>MONTH(CustomerSupport[[#This Row],[Date of Purchase]])</f>
        <v>2</v>
      </c>
      <c r="V7743" t="str">
        <f>TEXT('Working data'!G7743,"mmmm")</f>
        <v>February</v>
      </c>
      <c r="W7743">
        <f>YEAR(CustomerSupport[[#This Row],[Date of Purchase]])</f>
        <v>2021</v>
      </c>
      <c r="X7743" t="str">
        <f t="shared" si="120"/>
        <v/>
      </c>
    </row>
    <row r="7744" spans="1:24" ht="14.25" customHeight="1" x14ac:dyDescent="0.4">
      <c r="A7744">
        <v>7743</v>
      </c>
      <c r="B7744" t="s">
        <v>25001</v>
      </c>
      <c r="C7744" t="s">
        <v>25002</v>
      </c>
      <c r="D7744">
        <v>20</v>
      </c>
      <c r="E7744" t="s">
        <v>58</v>
      </c>
      <c r="F7744" t="s">
        <v>51</v>
      </c>
      <c r="G7744" s="1">
        <v>44304</v>
      </c>
      <c r="H7744" t="s">
        <v>45</v>
      </c>
      <c r="I7744" t="s">
        <v>72</v>
      </c>
      <c r="J7744" s="2" t="s">
        <v>25003</v>
      </c>
      <c r="K7744" t="s">
        <v>62</v>
      </c>
      <c r="M7744" t="s">
        <v>89</v>
      </c>
      <c r="N7744" t="s">
        <v>55</v>
      </c>
      <c r="R7744">
        <v>7743</v>
      </c>
      <c r="S7744" t="str">
        <f>PROPER(CustomerSupport[[#This Row],[Resolution]])</f>
        <v/>
      </c>
      <c r="T7744" t="str">
        <f>TRIM(CustomerSupport[[#This Row],[Customer Name]])</f>
        <v>Danny Graves</v>
      </c>
      <c r="U7744">
        <f>MONTH(CustomerSupport[[#This Row],[Date of Purchase]])</f>
        <v>4</v>
      </c>
      <c r="V7744" t="str">
        <f>TEXT('Working data'!G7744,"mmmm")</f>
        <v>April</v>
      </c>
      <c r="W7744">
        <f>YEAR(CustomerSupport[[#This Row],[Date of Purchase]])</f>
        <v>2021</v>
      </c>
      <c r="X7744" t="str">
        <f t="shared" si="120"/>
        <v/>
      </c>
    </row>
    <row r="7745" spans="1:24" ht="14.25" customHeight="1" x14ac:dyDescent="0.4">
      <c r="A7745">
        <v>7744</v>
      </c>
      <c r="B7745" t="s">
        <v>25004</v>
      </c>
      <c r="C7745" t="s">
        <v>25005</v>
      </c>
      <c r="D7745">
        <v>35</v>
      </c>
      <c r="E7745" t="s">
        <v>58</v>
      </c>
      <c r="F7745" t="s">
        <v>103</v>
      </c>
      <c r="G7745" s="1">
        <v>44218</v>
      </c>
      <c r="H7745" t="s">
        <v>45</v>
      </c>
      <c r="I7745" t="s">
        <v>31</v>
      </c>
      <c r="J7745" s="2" t="s">
        <v>25006</v>
      </c>
      <c r="K7745" t="s">
        <v>24</v>
      </c>
      <c r="M7745" t="s">
        <v>25</v>
      </c>
      <c r="N7745" t="s">
        <v>55</v>
      </c>
      <c r="O7745" s="3">
        <v>45078.523229166669</v>
      </c>
      <c r="R7745">
        <v>7744</v>
      </c>
      <c r="S7745" t="str">
        <f>PROPER(CustomerSupport[[#This Row],[Resolution]])</f>
        <v/>
      </c>
      <c r="T7745" t="str">
        <f>TRIM(CustomerSupport[[#This Row],[Customer Name]])</f>
        <v>Cesar Warren</v>
      </c>
      <c r="U7745">
        <f>MONTH(CustomerSupport[[#This Row],[Date of Purchase]])</f>
        <v>1</v>
      </c>
      <c r="V7745" t="str">
        <f>TEXT('Working data'!G7745,"mmmm")</f>
        <v>January</v>
      </c>
      <c r="W7745">
        <f>YEAR(CustomerSupport[[#This Row],[Date of Purchase]])</f>
        <v>2021</v>
      </c>
      <c r="X7745" t="str">
        <f t="shared" si="120"/>
        <v/>
      </c>
    </row>
    <row r="7746" spans="1:24" ht="14.25" customHeight="1" x14ac:dyDescent="0.4">
      <c r="A7746">
        <v>7745</v>
      </c>
      <c r="B7746" t="s">
        <v>25007</v>
      </c>
      <c r="C7746" t="s">
        <v>25008</v>
      </c>
      <c r="D7746">
        <v>32</v>
      </c>
      <c r="E7746" t="s">
        <v>58</v>
      </c>
      <c r="F7746" t="s">
        <v>117</v>
      </c>
      <c r="G7746" s="1">
        <v>43920</v>
      </c>
      <c r="H7746" t="s">
        <v>66</v>
      </c>
      <c r="I7746" t="s">
        <v>93</v>
      </c>
      <c r="J7746" t="s">
        <v>25009</v>
      </c>
      <c r="K7746" t="s">
        <v>39</v>
      </c>
      <c r="L7746" t="s">
        <v>25010</v>
      </c>
      <c r="M7746" t="s">
        <v>41</v>
      </c>
      <c r="N7746" t="s">
        <v>55</v>
      </c>
      <c r="O7746" s="3">
        <v>45078.342673611114</v>
      </c>
      <c r="P7746" s="3">
        <v>45078.333645833336</v>
      </c>
      <c r="Q7746">
        <v>3</v>
      </c>
      <c r="R7746">
        <v>7745</v>
      </c>
      <c r="S7746" t="str">
        <f>PROPER(CustomerSupport[[#This Row],[Resolution]])</f>
        <v>Generation Color Area Sign.</v>
      </c>
      <c r="T7746" t="str">
        <f>TRIM(CustomerSupport[[#This Row],[Customer Name]])</f>
        <v>Brian Blake</v>
      </c>
      <c r="U7746">
        <f>MONTH(CustomerSupport[[#This Row],[Date of Purchase]])</f>
        <v>3</v>
      </c>
      <c r="V7746" t="str">
        <f>TEXT('Working data'!G7746,"mmmm")</f>
        <v>March</v>
      </c>
      <c r="W7746">
        <f>YEAR(CustomerSupport[[#This Row],[Date of Purchase]])</f>
        <v>2020</v>
      </c>
      <c r="X7746">
        <f t="shared" ref="X7746:X7809" si="121">IF(OR(O7746="",P7746=""),"",(P7746-O7746)*24)</f>
        <v>-0.21666666667442769</v>
      </c>
    </row>
    <row r="7747" spans="1:24" ht="14.25" customHeight="1" x14ac:dyDescent="0.4">
      <c r="A7747">
        <v>7746</v>
      </c>
      <c r="B7747" t="s">
        <v>25011</v>
      </c>
      <c r="C7747" t="s">
        <v>25012</v>
      </c>
      <c r="D7747">
        <v>69</v>
      </c>
      <c r="E7747" t="s">
        <v>29</v>
      </c>
      <c r="F7747" t="s">
        <v>242</v>
      </c>
      <c r="G7747" s="1">
        <v>44141</v>
      </c>
      <c r="H7747" t="s">
        <v>66</v>
      </c>
      <c r="I7747" t="s">
        <v>113</v>
      </c>
      <c r="J7747" s="2" t="s">
        <v>25013</v>
      </c>
      <c r="K7747" t="s">
        <v>62</v>
      </c>
      <c r="M7747" t="s">
        <v>25</v>
      </c>
      <c r="N7747" t="s">
        <v>55</v>
      </c>
      <c r="R7747">
        <v>7746</v>
      </c>
      <c r="S7747" t="str">
        <f>PROPER(CustomerSupport[[#This Row],[Resolution]])</f>
        <v/>
      </c>
      <c r="T7747" t="str">
        <f>TRIM(CustomerSupport[[#This Row],[Customer Name]])</f>
        <v>Dr. Dana Brown</v>
      </c>
      <c r="U7747">
        <f>MONTH(CustomerSupport[[#This Row],[Date of Purchase]])</f>
        <v>11</v>
      </c>
      <c r="V7747" t="str">
        <f>TEXT('Working data'!G7747,"mmmm")</f>
        <v>November</v>
      </c>
      <c r="W7747">
        <f>YEAR(CustomerSupport[[#This Row],[Date of Purchase]])</f>
        <v>2020</v>
      </c>
      <c r="X7747" t="str">
        <f t="shared" si="121"/>
        <v/>
      </c>
    </row>
    <row r="7748" spans="1:24" ht="14.25" customHeight="1" x14ac:dyDescent="0.4">
      <c r="A7748">
        <v>7747</v>
      </c>
      <c r="B7748" t="s">
        <v>25014</v>
      </c>
      <c r="C7748" t="s">
        <v>25015</v>
      </c>
      <c r="D7748">
        <v>39</v>
      </c>
      <c r="E7748" t="s">
        <v>29</v>
      </c>
      <c r="F7748" t="s">
        <v>456</v>
      </c>
      <c r="G7748" s="1">
        <v>44216</v>
      </c>
      <c r="H7748" t="s">
        <v>45</v>
      </c>
      <c r="I7748" t="s">
        <v>113</v>
      </c>
      <c r="J7748" s="2" t="s">
        <v>25016</v>
      </c>
      <c r="K7748" t="s">
        <v>24</v>
      </c>
      <c r="M7748" t="s">
        <v>89</v>
      </c>
      <c r="N7748" t="s">
        <v>83</v>
      </c>
      <c r="O7748" s="3">
        <v>45078.919803240744</v>
      </c>
      <c r="R7748">
        <v>7747</v>
      </c>
      <c r="S7748" t="str">
        <f>PROPER(CustomerSupport[[#This Row],[Resolution]])</f>
        <v/>
      </c>
      <c r="T7748" t="str">
        <f>TRIM(CustomerSupport[[#This Row],[Customer Name]])</f>
        <v>Brittany Chapman</v>
      </c>
      <c r="U7748">
        <f>MONTH(CustomerSupport[[#This Row],[Date of Purchase]])</f>
        <v>1</v>
      </c>
      <c r="V7748" t="str">
        <f>TEXT('Working data'!G7748,"mmmm")</f>
        <v>January</v>
      </c>
      <c r="W7748">
        <f>YEAR(CustomerSupport[[#This Row],[Date of Purchase]])</f>
        <v>2021</v>
      </c>
      <c r="X7748" t="str">
        <f t="shared" si="121"/>
        <v/>
      </c>
    </row>
    <row r="7749" spans="1:24" ht="14.25" customHeight="1" x14ac:dyDescent="0.4">
      <c r="A7749">
        <v>7748</v>
      </c>
      <c r="B7749" t="s">
        <v>25017</v>
      </c>
      <c r="C7749" t="s">
        <v>25018</v>
      </c>
      <c r="D7749">
        <v>46</v>
      </c>
      <c r="E7749" t="s">
        <v>19</v>
      </c>
      <c r="F7749" t="s">
        <v>211</v>
      </c>
      <c r="G7749" s="1">
        <v>44237</v>
      </c>
      <c r="H7749" t="s">
        <v>67</v>
      </c>
      <c r="I7749" t="s">
        <v>52</v>
      </c>
      <c r="J7749" s="2" t="s">
        <v>25019</v>
      </c>
      <c r="K7749" t="s">
        <v>62</v>
      </c>
      <c r="M7749" t="s">
        <v>25</v>
      </c>
      <c r="N7749" t="s">
        <v>33</v>
      </c>
      <c r="R7749">
        <v>7748</v>
      </c>
      <c r="S7749" t="str">
        <f>PROPER(CustomerSupport[[#This Row],[Resolution]])</f>
        <v/>
      </c>
      <c r="T7749" t="str">
        <f>TRIM(CustomerSupport[[#This Row],[Customer Name]])</f>
        <v>Miranda Nielsen</v>
      </c>
      <c r="U7749">
        <f>MONTH(CustomerSupport[[#This Row],[Date of Purchase]])</f>
        <v>2</v>
      </c>
      <c r="V7749" t="str">
        <f>TEXT('Working data'!G7749,"mmmm")</f>
        <v>February</v>
      </c>
      <c r="W7749">
        <f>YEAR(CustomerSupport[[#This Row],[Date of Purchase]])</f>
        <v>2021</v>
      </c>
      <c r="X7749" t="str">
        <f t="shared" si="121"/>
        <v/>
      </c>
    </row>
    <row r="7750" spans="1:24" ht="14.25" customHeight="1" x14ac:dyDescent="0.4">
      <c r="A7750">
        <v>7749</v>
      </c>
      <c r="B7750" t="s">
        <v>25020</v>
      </c>
      <c r="C7750" t="s">
        <v>25021</v>
      </c>
      <c r="D7750">
        <v>41</v>
      </c>
      <c r="E7750" t="s">
        <v>29</v>
      </c>
      <c r="F7750" t="s">
        <v>44</v>
      </c>
      <c r="G7750" s="1">
        <v>44125</v>
      </c>
      <c r="H7750" t="s">
        <v>45</v>
      </c>
      <c r="I7750" t="s">
        <v>67</v>
      </c>
      <c r="J7750" s="2" t="s">
        <v>25022</v>
      </c>
      <c r="K7750" t="s">
        <v>62</v>
      </c>
      <c r="M7750" t="s">
        <v>89</v>
      </c>
      <c r="N7750" t="s">
        <v>26</v>
      </c>
      <c r="R7750">
        <v>7749</v>
      </c>
      <c r="S7750" t="str">
        <f>PROPER(CustomerSupport[[#This Row],[Resolution]])</f>
        <v/>
      </c>
      <c r="T7750" t="str">
        <f>TRIM(CustomerSupport[[#This Row],[Customer Name]])</f>
        <v>Hannah Joseph</v>
      </c>
      <c r="U7750">
        <f>MONTH(CustomerSupport[[#This Row],[Date of Purchase]])</f>
        <v>10</v>
      </c>
      <c r="V7750" t="str">
        <f>TEXT('Working data'!G7750,"mmmm")</f>
        <v>October</v>
      </c>
      <c r="W7750">
        <f>YEAR(CustomerSupport[[#This Row],[Date of Purchase]])</f>
        <v>2020</v>
      </c>
      <c r="X7750" t="str">
        <f t="shared" si="121"/>
        <v/>
      </c>
    </row>
    <row r="7751" spans="1:24" ht="14.25" customHeight="1" x14ac:dyDescent="0.4">
      <c r="A7751">
        <v>7750</v>
      </c>
      <c r="B7751" t="s">
        <v>11844</v>
      </c>
      <c r="C7751" t="s">
        <v>25023</v>
      </c>
      <c r="D7751">
        <v>46</v>
      </c>
      <c r="E7751" t="s">
        <v>58</v>
      </c>
      <c r="F7751" t="s">
        <v>71</v>
      </c>
      <c r="G7751" s="1">
        <v>44091</v>
      </c>
      <c r="H7751" t="s">
        <v>45</v>
      </c>
      <c r="I7751" t="s">
        <v>46</v>
      </c>
      <c r="J7751" s="2" t="s">
        <v>25024</v>
      </c>
      <c r="K7751" t="s">
        <v>62</v>
      </c>
      <c r="M7751" t="s">
        <v>143</v>
      </c>
      <c r="N7751" t="s">
        <v>33</v>
      </c>
      <c r="R7751">
        <v>7750</v>
      </c>
      <c r="S7751" t="str">
        <f>PROPER(CustomerSupport[[#This Row],[Resolution]])</f>
        <v/>
      </c>
      <c r="T7751" t="str">
        <f>TRIM(CustomerSupport[[#This Row],[Customer Name]])</f>
        <v>Kyle Wilson</v>
      </c>
      <c r="U7751">
        <f>MONTH(CustomerSupport[[#This Row],[Date of Purchase]])</f>
        <v>9</v>
      </c>
      <c r="V7751" t="str">
        <f>TEXT('Working data'!G7751,"mmmm")</f>
        <v>September</v>
      </c>
      <c r="W7751">
        <f>YEAR(CustomerSupport[[#This Row],[Date of Purchase]])</f>
        <v>2020</v>
      </c>
      <c r="X7751" t="str">
        <f t="shared" si="121"/>
        <v/>
      </c>
    </row>
    <row r="7752" spans="1:24" ht="14.25" customHeight="1" x14ac:dyDescent="0.4">
      <c r="A7752">
        <v>7751</v>
      </c>
      <c r="B7752" t="s">
        <v>25025</v>
      </c>
      <c r="C7752" t="s">
        <v>25026</v>
      </c>
      <c r="D7752">
        <v>22</v>
      </c>
      <c r="E7752" t="s">
        <v>58</v>
      </c>
      <c r="F7752" t="s">
        <v>699</v>
      </c>
      <c r="G7752" s="1">
        <v>43837</v>
      </c>
      <c r="H7752" t="s">
        <v>21</v>
      </c>
      <c r="I7752" t="s">
        <v>22</v>
      </c>
      <c r="J7752" s="2" t="s">
        <v>25027</v>
      </c>
      <c r="K7752" t="s">
        <v>39</v>
      </c>
      <c r="L7752" t="s">
        <v>25028</v>
      </c>
      <c r="M7752" t="s">
        <v>143</v>
      </c>
      <c r="N7752" t="s">
        <v>55</v>
      </c>
      <c r="O7752" s="3">
        <v>45078.365011574075</v>
      </c>
      <c r="P7752" s="3">
        <v>45078.933761574073</v>
      </c>
      <c r="Q7752">
        <v>3</v>
      </c>
      <c r="R7752">
        <v>7751</v>
      </c>
      <c r="S7752" t="str">
        <f>PROPER(CustomerSupport[[#This Row],[Resolution]])</f>
        <v>Kitchen Expect Think Of Factor.</v>
      </c>
      <c r="T7752" t="str">
        <f>TRIM(CustomerSupport[[#This Row],[Customer Name]])</f>
        <v>Brenda Harvey</v>
      </c>
      <c r="U7752">
        <f>MONTH(CustomerSupport[[#This Row],[Date of Purchase]])</f>
        <v>1</v>
      </c>
      <c r="V7752" t="str">
        <f>TEXT('Working data'!G7752,"mmmm")</f>
        <v>January</v>
      </c>
      <c r="W7752">
        <f>YEAR(CustomerSupport[[#This Row],[Date of Purchase]])</f>
        <v>2020</v>
      </c>
      <c r="X7752">
        <f t="shared" si="121"/>
        <v>13.649999999965075</v>
      </c>
    </row>
    <row r="7753" spans="1:24" ht="14.25" customHeight="1" x14ac:dyDescent="0.4">
      <c r="A7753">
        <v>7752</v>
      </c>
      <c r="B7753" t="s">
        <v>25029</v>
      </c>
      <c r="C7753" t="s">
        <v>25030</v>
      </c>
      <c r="D7753">
        <v>28</v>
      </c>
      <c r="E7753" t="s">
        <v>58</v>
      </c>
      <c r="F7753" t="s">
        <v>107</v>
      </c>
      <c r="G7753" s="1">
        <v>44166</v>
      </c>
      <c r="H7753" t="s">
        <v>66</v>
      </c>
      <c r="I7753" t="s">
        <v>31</v>
      </c>
      <c r="J7753" t="s">
        <v>25031</v>
      </c>
      <c r="K7753" t="s">
        <v>24</v>
      </c>
      <c r="M7753" t="s">
        <v>89</v>
      </c>
      <c r="N7753" t="s">
        <v>83</v>
      </c>
      <c r="O7753" s="3">
        <v>45078.233090277776</v>
      </c>
      <c r="R7753">
        <v>7752</v>
      </c>
      <c r="S7753" t="str">
        <f>PROPER(CustomerSupport[[#This Row],[Resolution]])</f>
        <v/>
      </c>
      <c r="T7753" t="str">
        <f>TRIM(CustomerSupport[[#This Row],[Customer Name]])</f>
        <v>Steven Vega</v>
      </c>
      <c r="U7753">
        <f>MONTH(CustomerSupport[[#This Row],[Date of Purchase]])</f>
        <v>12</v>
      </c>
      <c r="V7753" t="str">
        <f>TEXT('Working data'!G7753,"mmmm")</f>
        <v>December</v>
      </c>
      <c r="W7753">
        <f>YEAR(CustomerSupport[[#This Row],[Date of Purchase]])</f>
        <v>2020</v>
      </c>
      <c r="X7753" t="str">
        <f t="shared" si="121"/>
        <v/>
      </c>
    </row>
    <row r="7754" spans="1:24" ht="14.25" customHeight="1" x14ac:dyDescent="0.4">
      <c r="A7754">
        <v>7753</v>
      </c>
      <c r="B7754" t="s">
        <v>25032</v>
      </c>
      <c r="C7754" t="s">
        <v>25033</v>
      </c>
      <c r="D7754">
        <v>18</v>
      </c>
      <c r="E7754" t="s">
        <v>58</v>
      </c>
      <c r="F7754" t="s">
        <v>134</v>
      </c>
      <c r="G7754" s="1">
        <v>44391</v>
      </c>
      <c r="H7754" t="s">
        <v>21</v>
      </c>
      <c r="I7754" t="s">
        <v>52</v>
      </c>
      <c r="J7754" t="s">
        <v>25034</v>
      </c>
      <c r="K7754" t="s">
        <v>62</v>
      </c>
      <c r="M7754" t="s">
        <v>41</v>
      </c>
      <c r="N7754" t="s">
        <v>83</v>
      </c>
      <c r="R7754">
        <v>7753</v>
      </c>
      <c r="S7754" t="str">
        <f>PROPER(CustomerSupport[[#This Row],[Resolution]])</f>
        <v/>
      </c>
      <c r="T7754" t="str">
        <f>TRIM(CustomerSupport[[#This Row],[Customer Name]])</f>
        <v>Katherine Allen</v>
      </c>
      <c r="U7754">
        <f>MONTH(CustomerSupport[[#This Row],[Date of Purchase]])</f>
        <v>7</v>
      </c>
      <c r="V7754" t="str">
        <f>TEXT('Working data'!G7754,"mmmm")</f>
        <v>July</v>
      </c>
      <c r="W7754">
        <f>YEAR(CustomerSupport[[#This Row],[Date of Purchase]])</f>
        <v>2021</v>
      </c>
      <c r="X7754" t="str">
        <f t="shared" si="121"/>
        <v/>
      </c>
    </row>
    <row r="7755" spans="1:24" ht="14.25" customHeight="1" x14ac:dyDescent="0.4">
      <c r="A7755">
        <v>7754</v>
      </c>
      <c r="B7755" t="s">
        <v>25035</v>
      </c>
      <c r="C7755" t="s">
        <v>25036</v>
      </c>
      <c r="D7755">
        <v>61</v>
      </c>
      <c r="E7755" t="s">
        <v>58</v>
      </c>
      <c r="F7755" t="s">
        <v>211</v>
      </c>
      <c r="G7755" s="1">
        <v>44183</v>
      </c>
      <c r="H7755" t="s">
        <v>59</v>
      </c>
      <c r="I7755" t="s">
        <v>67</v>
      </c>
      <c r="J7755" s="2" t="s">
        <v>25037</v>
      </c>
      <c r="K7755" t="s">
        <v>24</v>
      </c>
      <c r="M7755" t="s">
        <v>89</v>
      </c>
      <c r="N7755" t="s">
        <v>33</v>
      </c>
      <c r="O7755" s="3">
        <v>45078.453969907408</v>
      </c>
      <c r="R7755">
        <v>7754</v>
      </c>
      <c r="S7755" t="str">
        <f>PROPER(CustomerSupport[[#This Row],[Resolution]])</f>
        <v/>
      </c>
      <c r="T7755" t="str">
        <f>TRIM(CustomerSupport[[#This Row],[Customer Name]])</f>
        <v>Timothy Robinson</v>
      </c>
      <c r="U7755">
        <f>MONTH(CustomerSupport[[#This Row],[Date of Purchase]])</f>
        <v>12</v>
      </c>
      <c r="V7755" t="str">
        <f>TEXT('Working data'!G7755,"mmmm")</f>
        <v>December</v>
      </c>
      <c r="W7755">
        <f>YEAR(CustomerSupport[[#This Row],[Date of Purchase]])</f>
        <v>2020</v>
      </c>
      <c r="X7755" t="str">
        <f t="shared" si="121"/>
        <v/>
      </c>
    </row>
    <row r="7756" spans="1:24" ht="14.25" customHeight="1" x14ac:dyDescent="0.4">
      <c r="A7756">
        <v>7755</v>
      </c>
      <c r="B7756" t="s">
        <v>25038</v>
      </c>
      <c r="C7756" t="s">
        <v>25039</v>
      </c>
      <c r="D7756">
        <v>33</v>
      </c>
      <c r="E7756" t="s">
        <v>58</v>
      </c>
      <c r="F7756" t="s">
        <v>421</v>
      </c>
      <c r="G7756" s="1">
        <v>44338</v>
      </c>
      <c r="H7756" t="s">
        <v>67</v>
      </c>
      <c r="I7756" t="s">
        <v>31</v>
      </c>
      <c r="J7756" t="s">
        <v>25040</v>
      </c>
      <c r="K7756" t="s">
        <v>24</v>
      </c>
      <c r="M7756" t="s">
        <v>41</v>
      </c>
      <c r="N7756" t="s">
        <v>26</v>
      </c>
      <c r="O7756" s="3">
        <v>45078.269259259258</v>
      </c>
      <c r="R7756">
        <v>7755</v>
      </c>
      <c r="S7756" t="str">
        <f>PROPER(CustomerSupport[[#This Row],[Resolution]])</f>
        <v/>
      </c>
      <c r="T7756" t="str">
        <f>TRIM(CustomerSupport[[#This Row],[Customer Name]])</f>
        <v>Kayla Edwards</v>
      </c>
      <c r="U7756">
        <f>MONTH(CustomerSupport[[#This Row],[Date of Purchase]])</f>
        <v>5</v>
      </c>
      <c r="V7756" t="str">
        <f>TEXT('Working data'!G7756,"mmmm")</f>
        <v>May</v>
      </c>
      <c r="W7756">
        <f>YEAR(CustomerSupport[[#This Row],[Date of Purchase]])</f>
        <v>2021</v>
      </c>
      <c r="X7756" t="str">
        <f t="shared" si="121"/>
        <v/>
      </c>
    </row>
    <row r="7757" spans="1:24" ht="14.25" customHeight="1" x14ac:dyDescent="0.4">
      <c r="A7757">
        <v>7756</v>
      </c>
      <c r="B7757" t="s">
        <v>25041</v>
      </c>
      <c r="C7757" t="s">
        <v>25042</v>
      </c>
      <c r="D7757">
        <v>69</v>
      </c>
      <c r="E7757" t="s">
        <v>19</v>
      </c>
      <c r="F7757" t="s">
        <v>317</v>
      </c>
      <c r="G7757" s="1">
        <v>43993</v>
      </c>
      <c r="H7757" t="s">
        <v>59</v>
      </c>
      <c r="I7757" t="s">
        <v>141</v>
      </c>
      <c r="J7757" s="2" t="s">
        <v>25043</v>
      </c>
      <c r="K7757" t="s">
        <v>24</v>
      </c>
      <c r="M7757" t="s">
        <v>143</v>
      </c>
      <c r="N7757" t="s">
        <v>83</v>
      </c>
      <c r="O7757" s="3">
        <v>45078.465810185182</v>
      </c>
      <c r="R7757">
        <v>7756</v>
      </c>
      <c r="S7757" t="str">
        <f>PROPER(CustomerSupport[[#This Row],[Resolution]])</f>
        <v/>
      </c>
      <c r="T7757" t="str">
        <f>TRIM(CustomerSupport[[#This Row],[Customer Name]])</f>
        <v>Brianna Smith</v>
      </c>
      <c r="U7757">
        <f>MONTH(CustomerSupport[[#This Row],[Date of Purchase]])</f>
        <v>6</v>
      </c>
      <c r="V7757" t="str">
        <f>TEXT('Working data'!G7757,"mmmm")</f>
        <v>June</v>
      </c>
      <c r="W7757">
        <f>YEAR(CustomerSupport[[#This Row],[Date of Purchase]])</f>
        <v>2020</v>
      </c>
      <c r="X7757" t="str">
        <f t="shared" si="121"/>
        <v/>
      </c>
    </row>
    <row r="7758" spans="1:24" ht="14.25" customHeight="1" x14ac:dyDescent="0.4">
      <c r="A7758">
        <v>7757</v>
      </c>
      <c r="B7758" t="s">
        <v>23703</v>
      </c>
      <c r="C7758" t="s">
        <v>25044</v>
      </c>
      <c r="D7758">
        <v>44</v>
      </c>
      <c r="E7758" t="s">
        <v>29</v>
      </c>
      <c r="F7758" t="s">
        <v>202</v>
      </c>
      <c r="G7758" s="1">
        <v>44187</v>
      </c>
      <c r="H7758" t="s">
        <v>45</v>
      </c>
      <c r="I7758" t="s">
        <v>37</v>
      </c>
      <c r="J7758" s="2" t="s">
        <v>25045</v>
      </c>
      <c r="K7758" t="s">
        <v>39</v>
      </c>
      <c r="L7758" t="s">
        <v>25046</v>
      </c>
      <c r="M7758" t="s">
        <v>25</v>
      </c>
      <c r="N7758" t="s">
        <v>55</v>
      </c>
      <c r="O7758" s="3">
        <v>45079.008888888886</v>
      </c>
      <c r="P7758" s="3">
        <v>45078.627638888887</v>
      </c>
      <c r="Q7758">
        <v>3</v>
      </c>
      <c r="R7758">
        <v>7757</v>
      </c>
      <c r="S7758" t="str">
        <f>PROPER(CustomerSupport[[#This Row],[Resolution]])</f>
        <v>Than Exist Allow North These Protect Happy.</v>
      </c>
      <c r="T7758" t="str">
        <f>TRIM(CustomerSupport[[#This Row],[Customer Name]])</f>
        <v>Joshua Torres</v>
      </c>
      <c r="U7758">
        <f>MONTH(CustomerSupport[[#This Row],[Date of Purchase]])</f>
        <v>12</v>
      </c>
      <c r="V7758" t="str">
        <f>TEXT('Working data'!G7758,"mmmm")</f>
        <v>December</v>
      </c>
      <c r="W7758">
        <f>YEAR(CustomerSupport[[#This Row],[Date of Purchase]])</f>
        <v>2020</v>
      </c>
      <c r="X7758">
        <f t="shared" si="121"/>
        <v>-9.1499999999650754</v>
      </c>
    </row>
    <row r="7759" spans="1:24" ht="14.25" customHeight="1" x14ac:dyDescent="0.4">
      <c r="A7759">
        <v>7758</v>
      </c>
      <c r="B7759" t="s">
        <v>25047</v>
      </c>
      <c r="C7759" t="s">
        <v>25048</v>
      </c>
      <c r="D7759">
        <v>46</v>
      </c>
      <c r="E7759" t="s">
        <v>29</v>
      </c>
      <c r="F7759" t="s">
        <v>339</v>
      </c>
      <c r="G7759" s="1">
        <v>44482</v>
      </c>
      <c r="H7759" t="s">
        <v>45</v>
      </c>
      <c r="I7759" t="s">
        <v>67</v>
      </c>
      <c r="J7759" s="2" t="s">
        <v>25049</v>
      </c>
      <c r="K7759" t="s">
        <v>24</v>
      </c>
      <c r="M7759" t="s">
        <v>143</v>
      </c>
      <c r="N7759" t="s">
        <v>55</v>
      </c>
      <c r="O7759" s="3">
        <v>45078.734583333331</v>
      </c>
      <c r="R7759">
        <v>7758</v>
      </c>
      <c r="S7759" t="str">
        <f>PROPER(CustomerSupport[[#This Row],[Resolution]])</f>
        <v/>
      </c>
      <c r="T7759" t="str">
        <f>TRIM(CustomerSupport[[#This Row],[Customer Name]])</f>
        <v>Adam Ellis</v>
      </c>
      <c r="U7759">
        <f>MONTH(CustomerSupport[[#This Row],[Date of Purchase]])</f>
        <v>10</v>
      </c>
      <c r="V7759" t="str">
        <f>TEXT('Working data'!G7759,"mmmm")</f>
        <v>October</v>
      </c>
      <c r="W7759">
        <f>YEAR(CustomerSupport[[#This Row],[Date of Purchase]])</f>
        <v>2021</v>
      </c>
      <c r="X7759" t="str">
        <f t="shared" si="121"/>
        <v/>
      </c>
    </row>
    <row r="7760" spans="1:24" ht="14.25" customHeight="1" x14ac:dyDescent="0.4">
      <c r="A7760">
        <v>7759</v>
      </c>
      <c r="B7760" t="s">
        <v>25050</v>
      </c>
      <c r="C7760" t="s">
        <v>25051</v>
      </c>
      <c r="D7760">
        <v>28</v>
      </c>
      <c r="E7760" t="s">
        <v>19</v>
      </c>
      <c r="F7760" t="s">
        <v>157</v>
      </c>
      <c r="G7760" s="1">
        <v>43847</v>
      </c>
      <c r="H7760" t="s">
        <v>21</v>
      </c>
      <c r="I7760" t="s">
        <v>46</v>
      </c>
      <c r="J7760" t="s">
        <v>25052</v>
      </c>
      <c r="K7760" t="s">
        <v>24</v>
      </c>
      <c r="M7760" t="s">
        <v>41</v>
      </c>
      <c r="N7760" t="s">
        <v>55</v>
      </c>
      <c r="O7760" s="3">
        <v>45078.851956018516</v>
      </c>
      <c r="R7760">
        <v>7759</v>
      </c>
      <c r="S7760" t="str">
        <f>PROPER(CustomerSupport[[#This Row],[Resolution]])</f>
        <v/>
      </c>
      <c r="T7760" t="str">
        <f>TRIM(CustomerSupport[[#This Row],[Customer Name]])</f>
        <v>Megan Marks</v>
      </c>
      <c r="U7760">
        <f>MONTH(CustomerSupport[[#This Row],[Date of Purchase]])</f>
        <v>1</v>
      </c>
      <c r="V7760" t="str">
        <f>TEXT('Working data'!G7760,"mmmm")</f>
        <v>January</v>
      </c>
      <c r="W7760">
        <f>YEAR(CustomerSupport[[#This Row],[Date of Purchase]])</f>
        <v>2020</v>
      </c>
      <c r="X7760" t="str">
        <f t="shared" si="121"/>
        <v/>
      </c>
    </row>
    <row r="7761" spans="1:24" ht="14.25" customHeight="1" x14ac:dyDescent="0.4">
      <c r="A7761">
        <v>7760</v>
      </c>
      <c r="B7761" t="s">
        <v>25053</v>
      </c>
      <c r="C7761" t="s">
        <v>25054</v>
      </c>
      <c r="D7761">
        <v>46</v>
      </c>
      <c r="E7761" t="s">
        <v>58</v>
      </c>
      <c r="F7761" t="s">
        <v>103</v>
      </c>
      <c r="G7761" s="1">
        <v>43853</v>
      </c>
      <c r="H7761" t="s">
        <v>67</v>
      </c>
      <c r="I7761" t="s">
        <v>22</v>
      </c>
      <c r="J7761" s="2" t="s">
        <v>25055</v>
      </c>
      <c r="K7761" t="s">
        <v>24</v>
      </c>
      <c r="M7761" t="s">
        <v>25</v>
      </c>
      <c r="N7761" t="s">
        <v>26</v>
      </c>
      <c r="O7761" s="3">
        <v>45078.813784722224</v>
      </c>
      <c r="R7761">
        <v>7760</v>
      </c>
      <c r="S7761" t="str">
        <f>PROPER(CustomerSupport[[#This Row],[Resolution]])</f>
        <v/>
      </c>
      <c r="T7761" t="str">
        <f>TRIM(CustomerSupport[[#This Row],[Customer Name]])</f>
        <v>Kathleen Zimmerman</v>
      </c>
      <c r="U7761">
        <f>MONTH(CustomerSupport[[#This Row],[Date of Purchase]])</f>
        <v>1</v>
      </c>
      <c r="V7761" t="str">
        <f>TEXT('Working data'!G7761,"mmmm")</f>
        <v>January</v>
      </c>
      <c r="W7761">
        <f>YEAR(CustomerSupport[[#This Row],[Date of Purchase]])</f>
        <v>2020</v>
      </c>
      <c r="X7761" t="str">
        <f t="shared" si="121"/>
        <v/>
      </c>
    </row>
    <row r="7762" spans="1:24" ht="14.25" customHeight="1" x14ac:dyDescent="0.4">
      <c r="A7762">
        <v>7761</v>
      </c>
      <c r="B7762" t="s">
        <v>25056</v>
      </c>
      <c r="C7762" t="s">
        <v>25057</v>
      </c>
      <c r="D7762">
        <v>45</v>
      </c>
      <c r="E7762" t="s">
        <v>29</v>
      </c>
      <c r="F7762" t="s">
        <v>44</v>
      </c>
      <c r="G7762" s="1">
        <v>44188</v>
      </c>
      <c r="H7762" t="s">
        <v>59</v>
      </c>
      <c r="I7762" t="s">
        <v>150</v>
      </c>
      <c r="J7762" s="2" t="s">
        <v>25058</v>
      </c>
      <c r="K7762" t="s">
        <v>62</v>
      </c>
      <c r="M7762" t="s">
        <v>89</v>
      </c>
      <c r="N7762" t="s">
        <v>83</v>
      </c>
      <c r="R7762">
        <v>7761</v>
      </c>
      <c r="S7762" t="str">
        <f>PROPER(CustomerSupport[[#This Row],[Resolution]])</f>
        <v/>
      </c>
      <c r="T7762" t="str">
        <f>TRIM(CustomerSupport[[#This Row],[Customer Name]])</f>
        <v>Vincent Santiago</v>
      </c>
      <c r="U7762">
        <f>MONTH(CustomerSupport[[#This Row],[Date of Purchase]])</f>
        <v>12</v>
      </c>
      <c r="V7762" t="str">
        <f>TEXT('Working data'!G7762,"mmmm")</f>
        <v>December</v>
      </c>
      <c r="W7762">
        <f>YEAR(CustomerSupport[[#This Row],[Date of Purchase]])</f>
        <v>2020</v>
      </c>
      <c r="X7762" t="str">
        <f t="shared" si="121"/>
        <v/>
      </c>
    </row>
    <row r="7763" spans="1:24" ht="14.25" customHeight="1" x14ac:dyDescent="0.4">
      <c r="A7763">
        <v>7762</v>
      </c>
      <c r="B7763" t="s">
        <v>25059</v>
      </c>
      <c r="C7763" t="s">
        <v>25060</v>
      </c>
      <c r="D7763">
        <v>40</v>
      </c>
      <c r="E7763" t="s">
        <v>29</v>
      </c>
      <c r="F7763" t="s">
        <v>92</v>
      </c>
      <c r="G7763" s="1">
        <v>44322</v>
      </c>
      <c r="H7763" t="s">
        <v>21</v>
      </c>
      <c r="I7763" t="s">
        <v>77</v>
      </c>
      <c r="J7763" t="s">
        <v>25061</v>
      </c>
      <c r="K7763" t="s">
        <v>62</v>
      </c>
      <c r="M7763" t="s">
        <v>89</v>
      </c>
      <c r="N7763" t="s">
        <v>26</v>
      </c>
      <c r="R7763">
        <v>7762</v>
      </c>
      <c r="S7763" t="str">
        <f>PROPER(CustomerSupport[[#This Row],[Resolution]])</f>
        <v/>
      </c>
      <c r="T7763" t="str">
        <f>TRIM(CustomerSupport[[#This Row],[Customer Name]])</f>
        <v>Donna Castillo</v>
      </c>
      <c r="U7763">
        <f>MONTH(CustomerSupport[[#This Row],[Date of Purchase]])</f>
        <v>5</v>
      </c>
      <c r="V7763" t="str">
        <f>TEXT('Working data'!G7763,"mmmm")</f>
        <v>May</v>
      </c>
      <c r="W7763">
        <f>YEAR(CustomerSupport[[#This Row],[Date of Purchase]])</f>
        <v>2021</v>
      </c>
      <c r="X7763" t="str">
        <f t="shared" si="121"/>
        <v/>
      </c>
    </row>
    <row r="7764" spans="1:24" ht="14.25" customHeight="1" x14ac:dyDescent="0.4">
      <c r="A7764">
        <v>7763</v>
      </c>
      <c r="B7764" t="s">
        <v>25062</v>
      </c>
      <c r="C7764" t="s">
        <v>25063</v>
      </c>
      <c r="D7764">
        <v>52</v>
      </c>
      <c r="E7764" t="s">
        <v>29</v>
      </c>
      <c r="F7764" t="s">
        <v>383</v>
      </c>
      <c r="G7764" s="1">
        <v>43858</v>
      </c>
      <c r="H7764" t="s">
        <v>21</v>
      </c>
      <c r="I7764" t="s">
        <v>72</v>
      </c>
      <c r="J7764" t="s">
        <v>25064</v>
      </c>
      <c r="K7764" t="s">
        <v>24</v>
      </c>
      <c r="M7764" t="s">
        <v>25</v>
      </c>
      <c r="N7764" t="s">
        <v>55</v>
      </c>
      <c r="O7764" s="3">
        <v>45078.060358796298</v>
      </c>
      <c r="R7764">
        <v>7763</v>
      </c>
      <c r="S7764" t="str">
        <f>PROPER(CustomerSupport[[#This Row],[Resolution]])</f>
        <v/>
      </c>
      <c r="T7764" t="str">
        <f>TRIM(CustomerSupport[[#This Row],[Customer Name]])</f>
        <v>Roger Padilla</v>
      </c>
      <c r="U7764">
        <f>MONTH(CustomerSupport[[#This Row],[Date of Purchase]])</f>
        <v>1</v>
      </c>
      <c r="V7764" t="str">
        <f>TEXT('Working data'!G7764,"mmmm")</f>
        <v>January</v>
      </c>
      <c r="W7764">
        <f>YEAR(CustomerSupport[[#This Row],[Date of Purchase]])</f>
        <v>2020</v>
      </c>
      <c r="X7764" t="str">
        <f t="shared" si="121"/>
        <v/>
      </c>
    </row>
    <row r="7765" spans="1:24" ht="14.25" customHeight="1" x14ac:dyDescent="0.4">
      <c r="A7765">
        <v>7764</v>
      </c>
      <c r="B7765" t="s">
        <v>25065</v>
      </c>
      <c r="C7765" t="s">
        <v>25066</v>
      </c>
      <c r="D7765">
        <v>70</v>
      </c>
      <c r="E7765" t="s">
        <v>58</v>
      </c>
      <c r="F7765" t="s">
        <v>112</v>
      </c>
      <c r="G7765" s="1">
        <v>44493</v>
      </c>
      <c r="H7765" t="s">
        <v>67</v>
      </c>
      <c r="I7765" t="s">
        <v>31</v>
      </c>
      <c r="J7765" s="2" t="s">
        <v>25067</v>
      </c>
      <c r="K7765" t="s">
        <v>24</v>
      </c>
      <c r="M7765" t="s">
        <v>25</v>
      </c>
      <c r="N7765" t="s">
        <v>83</v>
      </c>
      <c r="O7765" s="3">
        <v>45078.815937500003</v>
      </c>
      <c r="R7765">
        <v>7764</v>
      </c>
      <c r="S7765" t="str">
        <f>PROPER(CustomerSupport[[#This Row],[Resolution]])</f>
        <v/>
      </c>
      <c r="T7765" t="str">
        <f>TRIM(CustomerSupport[[#This Row],[Customer Name]])</f>
        <v>Cynthia Jones</v>
      </c>
      <c r="U7765">
        <f>MONTH(CustomerSupport[[#This Row],[Date of Purchase]])</f>
        <v>10</v>
      </c>
      <c r="V7765" t="str">
        <f>TEXT('Working data'!G7765,"mmmm")</f>
        <v>October</v>
      </c>
      <c r="W7765">
        <f>YEAR(CustomerSupport[[#This Row],[Date of Purchase]])</f>
        <v>2021</v>
      </c>
      <c r="X7765" t="str">
        <f t="shared" si="121"/>
        <v/>
      </c>
    </row>
    <row r="7766" spans="1:24" ht="14.25" customHeight="1" x14ac:dyDescent="0.4">
      <c r="A7766">
        <v>7765</v>
      </c>
      <c r="B7766" t="s">
        <v>25068</v>
      </c>
      <c r="C7766" t="s">
        <v>25069</v>
      </c>
      <c r="D7766">
        <v>53</v>
      </c>
      <c r="E7766" t="s">
        <v>19</v>
      </c>
      <c r="F7766" t="s">
        <v>149</v>
      </c>
      <c r="G7766" s="1">
        <v>43877</v>
      </c>
      <c r="H7766" t="s">
        <v>66</v>
      </c>
      <c r="I7766" t="s">
        <v>37</v>
      </c>
      <c r="J7766" s="2" t="s">
        <v>25070</v>
      </c>
      <c r="K7766" t="s">
        <v>39</v>
      </c>
      <c r="L7766" t="s">
        <v>25071</v>
      </c>
      <c r="M7766" t="s">
        <v>143</v>
      </c>
      <c r="N7766" t="s">
        <v>55</v>
      </c>
      <c r="O7766" s="3">
        <v>45078.618032407408</v>
      </c>
      <c r="P7766" s="3">
        <v>45078.413865740738</v>
      </c>
      <c r="Q7766">
        <v>3</v>
      </c>
      <c r="R7766">
        <v>7765</v>
      </c>
      <c r="S7766" t="str">
        <f>PROPER(CustomerSupport[[#This Row],[Resolution]])</f>
        <v>Boy Put Begin Read Management.</v>
      </c>
      <c r="T7766" t="str">
        <f>TRIM(CustomerSupport[[#This Row],[Customer Name]])</f>
        <v>Rebecca Greene</v>
      </c>
      <c r="U7766">
        <f>MONTH(CustomerSupport[[#This Row],[Date of Purchase]])</f>
        <v>2</v>
      </c>
      <c r="V7766" t="str">
        <f>TEXT('Working data'!G7766,"mmmm")</f>
        <v>February</v>
      </c>
      <c r="W7766">
        <f>YEAR(CustomerSupport[[#This Row],[Date of Purchase]])</f>
        <v>2020</v>
      </c>
      <c r="X7766">
        <f t="shared" si="121"/>
        <v>-4.9000000000814907</v>
      </c>
    </row>
    <row r="7767" spans="1:24" ht="14.25" customHeight="1" x14ac:dyDescent="0.4">
      <c r="A7767">
        <v>7766</v>
      </c>
      <c r="B7767" t="s">
        <v>25072</v>
      </c>
      <c r="C7767" t="s">
        <v>25073</v>
      </c>
      <c r="D7767">
        <v>19</v>
      </c>
      <c r="E7767" t="s">
        <v>19</v>
      </c>
      <c r="F7767" t="s">
        <v>699</v>
      </c>
      <c r="G7767" s="1">
        <v>44152</v>
      </c>
      <c r="H7767" t="s">
        <v>21</v>
      </c>
      <c r="I7767" t="s">
        <v>72</v>
      </c>
      <c r="J7767" s="2" t="s">
        <v>25074</v>
      </c>
      <c r="K7767" t="s">
        <v>39</v>
      </c>
      <c r="L7767" t="s">
        <v>25075</v>
      </c>
      <c r="M7767" t="s">
        <v>143</v>
      </c>
      <c r="N7767" t="s">
        <v>55</v>
      </c>
      <c r="O7767" s="3">
        <v>45078.324988425928</v>
      </c>
      <c r="P7767" s="3">
        <v>45078.418738425928</v>
      </c>
      <c r="Q7767">
        <v>4</v>
      </c>
      <c r="R7767">
        <v>7766</v>
      </c>
      <c r="S7767" t="str">
        <f>PROPER(CustomerSupport[[#This Row],[Resolution]])</f>
        <v>Main Include Them Guess Behavior Personal.</v>
      </c>
      <c r="T7767" t="str">
        <f>TRIM(CustomerSupport[[#This Row],[Customer Name]])</f>
        <v>Jacob Spencer</v>
      </c>
      <c r="U7767">
        <f>MONTH(CustomerSupport[[#This Row],[Date of Purchase]])</f>
        <v>11</v>
      </c>
      <c r="V7767" t="str">
        <f>TEXT('Working data'!G7767,"mmmm")</f>
        <v>November</v>
      </c>
      <c r="W7767">
        <f>YEAR(CustomerSupport[[#This Row],[Date of Purchase]])</f>
        <v>2020</v>
      </c>
      <c r="X7767">
        <f t="shared" si="121"/>
        <v>2.25</v>
      </c>
    </row>
    <row r="7768" spans="1:24" ht="14.25" customHeight="1" x14ac:dyDescent="0.4">
      <c r="A7768">
        <v>7767</v>
      </c>
      <c r="B7768" t="s">
        <v>25076</v>
      </c>
      <c r="C7768" t="s">
        <v>25077</v>
      </c>
      <c r="D7768">
        <v>52</v>
      </c>
      <c r="E7768" t="s">
        <v>19</v>
      </c>
      <c r="F7768" t="s">
        <v>202</v>
      </c>
      <c r="G7768" s="1">
        <v>43881</v>
      </c>
      <c r="H7768" t="s">
        <v>67</v>
      </c>
      <c r="I7768" t="s">
        <v>177</v>
      </c>
      <c r="J7768" s="2" t="s">
        <v>25078</v>
      </c>
      <c r="K7768" t="s">
        <v>39</v>
      </c>
      <c r="L7768" t="s">
        <v>25079</v>
      </c>
      <c r="M7768" t="s">
        <v>89</v>
      </c>
      <c r="N7768" t="s">
        <v>26</v>
      </c>
      <c r="O7768" s="3">
        <v>45078.034722222219</v>
      </c>
      <c r="P7768" s="3">
        <v>45078.886805555558</v>
      </c>
      <c r="Q7768">
        <v>4</v>
      </c>
      <c r="R7768">
        <v>7767</v>
      </c>
      <c r="S7768" t="str">
        <f>PROPER(CustomerSupport[[#This Row],[Resolution]])</f>
        <v>Push Full End Feel.</v>
      </c>
      <c r="T7768" t="str">
        <f>TRIM(CustomerSupport[[#This Row],[Customer Name]])</f>
        <v>Paige Bailey</v>
      </c>
      <c r="U7768">
        <f>MONTH(CustomerSupport[[#This Row],[Date of Purchase]])</f>
        <v>2</v>
      </c>
      <c r="V7768" t="str">
        <f>TEXT('Working data'!G7768,"mmmm")</f>
        <v>February</v>
      </c>
      <c r="W7768">
        <f>YEAR(CustomerSupport[[#This Row],[Date of Purchase]])</f>
        <v>2020</v>
      </c>
      <c r="X7768">
        <f t="shared" si="121"/>
        <v>20.450000000128057</v>
      </c>
    </row>
    <row r="7769" spans="1:24" ht="14.25" customHeight="1" x14ac:dyDescent="0.4">
      <c r="A7769">
        <v>7768</v>
      </c>
      <c r="B7769" t="s">
        <v>25080</v>
      </c>
      <c r="C7769" t="s">
        <v>25081</v>
      </c>
      <c r="D7769">
        <v>53</v>
      </c>
      <c r="E7769" t="s">
        <v>19</v>
      </c>
      <c r="F7769" t="s">
        <v>51</v>
      </c>
      <c r="G7769" s="1">
        <v>43999</v>
      </c>
      <c r="H7769" t="s">
        <v>59</v>
      </c>
      <c r="I7769" t="s">
        <v>177</v>
      </c>
      <c r="J7769" t="s">
        <v>25082</v>
      </c>
      <c r="K7769" t="s">
        <v>24</v>
      </c>
      <c r="M7769" t="s">
        <v>25</v>
      </c>
      <c r="N7769" t="s">
        <v>83</v>
      </c>
      <c r="O7769" s="3">
        <v>45078.970856481479</v>
      </c>
      <c r="R7769">
        <v>7768</v>
      </c>
      <c r="S7769" t="str">
        <f>PROPER(CustomerSupport[[#This Row],[Resolution]])</f>
        <v/>
      </c>
      <c r="T7769" t="str">
        <f>TRIM(CustomerSupport[[#This Row],[Customer Name]])</f>
        <v>James Mitchell</v>
      </c>
      <c r="U7769">
        <f>MONTH(CustomerSupport[[#This Row],[Date of Purchase]])</f>
        <v>6</v>
      </c>
      <c r="V7769" t="str">
        <f>TEXT('Working data'!G7769,"mmmm")</f>
        <v>June</v>
      </c>
      <c r="W7769">
        <f>YEAR(CustomerSupport[[#This Row],[Date of Purchase]])</f>
        <v>2020</v>
      </c>
      <c r="X7769" t="str">
        <f t="shared" si="121"/>
        <v/>
      </c>
    </row>
    <row r="7770" spans="1:24" ht="14.25" customHeight="1" x14ac:dyDescent="0.4">
      <c r="A7770">
        <v>7769</v>
      </c>
      <c r="B7770" t="s">
        <v>25083</v>
      </c>
      <c r="C7770" t="s">
        <v>25084</v>
      </c>
      <c r="D7770">
        <v>50</v>
      </c>
      <c r="E7770" t="s">
        <v>19</v>
      </c>
      <c r="F7770" t="s">
        <v>431</v>
      </c>
      <c r="G7770" s="1">
        <v>44398</v>
      </c>
      <c r="H7770" t="s">
        <v>67</v>
      </c>
      <c r="I7770" t="s">
        <v>60</v>
      </c>
      <c r="J7770" s="2" t="s">
        <v>25085</v>
      </c>
      <c r="K7770" t="s">
        <v>39</v>
      </c>
      <c r="L7770" t="s">
        <v>25086</v>
      </c>
      <c r="M7770" t="s">
        <v>143</v>
      </c>
      <c r="N7770" t="s">
        <v>83</v>
      </c>
      <c r="O7770" s="3">
        <v>45078.738923611112</v>
      </c>
      <c r="P7770" s="3">
        <v>45079.018784722219</v>
      </c>
      <c r="Q7770">
        <v>2</v>
      </c>
      <c r="R7770">
        <v>7769</v>
      </c>
      <c r="S7770" t="str">
        <f>PROPER(CustomerSupport[[#This Row],[Resolution]])</f>
        <v>Maybe Writer Live.</v>
      </c>
      <c r="T7770" t="str">
        <f>TRIM(CustomerSupport[[#This Row],[Customer Name]])</f>
        <v>Gregory Weber</v>
      </c>
      <c r="U7770">
        <f>MONTH(CustomerSupport[[#This Row],[Date of Purchase]])</f>
        <v>7</v>
      </c>
      <c r="V7770" t="str">
        <f>TEXT('Working data'!G7770,"mmmm")</f>
        <v>July</v>
      </c>
      <c r="W7770">
        <f>YEAR(CustomerSupport[[#This Row],[Date of Purchase]])</f>
        <v>2021</v>
      </c>
      <c r="X7770">
        <f t="shared" si="121"/>
        <v>6.7166666665580124</v>
      </c>
    </row>
    <row r="7771" spans="1:24" ht="14.25" customHeight="1" x14ac:dyDescent="0.4">
      <c r="A7771">
        <v>7770</v>
      </c>
      <c r="B7771" t="s">
        <v>25087</v>
      </c>
      <c r="C7771" t="s">
        <v>25088</v>
      </c>
      <c r="D7771">
        <v>64</v>
      </c>
      <c r="E7771" t="s">
        <v>29</v>
      </c>
      <c r="F7771" t="s">
        <v>219</v>
      </c>
      <c r="G7771" s="1">
        <v>44147</v>
      </c>
      <c r="H7771" t="s">
        <v>45</v>
      </c>
      <c r="I7771" t="s">
        <v>46</v>
      </c>
      <c r="J7771" s="2" t="s">
        <v>25089</v>
      </c>
      <c r="K7771" t="s">
        <v>24</v>
      </c>
      <c r="M7771" t="s">
        <v>143</v>
      </c>
      <c r="N7771" t="s">
        <v>33</v>
      </c>
      <c r="O7771" s="3">
        <v>45078.520196759258</v>
      </c>
      <c r="R7771">
        <v>7770</v>
      </c>
      <c r="S7771" t="str">
        <f>PROPER(CustomerSupport[[#This Row],[Resolution]])</f>
        <v/>
      </c>
      <c r="T7771" t="str">
        <f>TRIM(CustomerSupport[[#This Row],[Customer Name]])</f>
        <v>Kathleen Oliver</v>
      </c>
      <c r="U7771">
        <f>MONTH(CustomerSupport[[#This Row],[Date of Purchase]])</f>
        <v>11</v>
      </c>
      <c r="V7771" t="str">
        <f>TEXT('Working data'!G7771,"mmmm")</f>
        <v>November</v>
      </c>
      <c r="W7771">
        <f>YEAR(CustomerSupport[[#This Row],[Date of Purchase]])</f>
        <v>2020</v>
      </c>
      <c r="X7771" t="str">
        <f t="shared" si="121"/>
        <v/>
      </c>
    </row>
    <row r="7772" spans="1:24" ht="14.25" customHeight="1" x14ac:dyDescent="0.4">
      <c r="A7772">
        <v>7771</v>
      </c>
      <c r="B7772" t="s">
        <v>25090</v>
      </c>
      <c r="C7772" t="s">
        <v>25091</v>
      </c>
      <c r="D7772">
        <v>58</v>
      </c>
      <c r="E7772" t="s">
        <v>58</v>
      </c>
      <c r="F7772" t="s">
        <v>223</v>
      </c>
      <c r="G7772" s="1">
        <v>44497</v>
      </c>
      <c r="H7772" t="s">
        <v>45</v>
      </c>
      <c r="I7772" t="s">
        <v>99</v>
      </c>
      <c r="J7772" s="2" t="s">
        <v>25092</v>
      </c>
      <c r="K7772" t="s">
        <v>24</v>
      </c>
      <c r="M7772" t="s">
        <v>143</v>
      </c>
      <c r="N7772" t="s">
        <v>83</v>
      </c>
      <c r="O7772" s="3">
        <v>45078.476469907408</v>
      </c>
      <c r="R7772">
        <v>7771</v>
      </c>
      <c r="S7772" t="str">
        <f>PROPER(CustomerSupport[[#This Row],[Resolution]])</f>
        <v/>
      </c>
      <c r="T7772" t="str">
        <f>TRIM(CustomerSupport[[#This Row],[Customer Name]])</f>
        <v>Patrick Brock</v>
      </c>
      <c r="U7772">
        <f>MONTH(CustomerSupport[[#This Row],[Date of Purchase]])</f>
        <v>10</v>
      </c>
      <c r="V7772" t="str">
        <f>TEXT('Working data'!G7772,"mmmm")</f>
        <v>October</v>
      </c>
      <c r="W7772">
        <f>YEAR(CustomerSupport[[#This Row],[Date of Purchase]])</f>
        <v>2021</v>
      </c>
      <c r="X7772" t="str">
        <f t="shared" si="121"/>
        <v/>
      </c>
    </row>
    <row r="7773" spans="1:24" ht="14.25" customHeight="1" x14ac:dyDescent="0.4">
      <c r="A7773">
        <v>7772</v>
      </c>
      <c r="B7773" t="s">
        <v>25093</v>
      </c>
      <c r="C7773" t="s">
        <v>25094</v>
      </c>
      <c r="D7773">
        <v>54</v>
      </c>
      <c r="E7773" t="s">
        <v>19</v>
      </c>
      <c r="F7773" t="s">
        <v>286</v>
      </c>
      <c r="G7773" s="1">
        <v>43910</v>
      </c>
      <c r="H7773" t="s">
        <v>45</v>
      </c>
      <c r="I7773" t="s">
        <v>60</v>
      </c>
      <c r="J7773" t="s">
        <v>25095</v>
      </c>
      <c r="K7773" t="s">
        <v>62</v>
      </c>
      <c r="M7773" t="s">
        <v>41</v>
      </c>
      <c r="N7773" t="s">
        <v>83</v>
      </c>
      <c r="R7773">
        <v>7772</v>
      </c>
      <c r="S7773" t="str">
        <f>PROPER(CustomerSupport[[#This Row],[Resolution]])</f>
        <v/>
      </c>
      <c r="T7773" t="str">
        <f>TRIM(CustomerSupport[[#This Row],[Customer Name]])</f>
        <v>Dawn Ramos</v>
      </c>
      <c r="U7773">
        <f>MONTH(CustomerSupport[[#This Row],[Date of Purchase]])</f>
        <v>3</v>
      </c>
      <c r="V7773" t="str">
        <f>TEXT('Working data'!G7773,"mmmm")</f>
        <v>March</v>
      </c>
      <c r="W7773">
        <f>YEAR(CustomerSupport[[#This Row],[Date of Purchase]])</f>
        <v>2020</v>
      </c>
      <c r="X7773" t="str">
        <f t="shared" si="121"/>
        <v/>
      </c>
    </row>
    <row r="7774" spans="1:24" ht="14.25" customHeight="1" x14ac:dyDescent="0.4">
      <c r="A7774">
        <v>7773</v>
      </c>
      <c r="B7774" t="s">
        <v>25096</v>
      </c>
      <c r="C7774" t="s">
        <v>25097</v>
      </c>
      <c r="D7774">
        <v>52</v>
      </c>
      <c r="E7774" t="s">
        <v>58</v>
      </c>
      <c r="F7774" t="s">
        <v>339</v>
      </c>
      <c r="G7774" s="1">
        <v>44379</v>
      </c>
      <c r="H7774" t="s">
        <v>66</v>
      </c>
      <c r="I7774" t="s">
        <v>93</v>
      </c>
      <c r="J7774" s="2" t="s">
        <v>25098</v>
      </c>
      <c r="K7774" t="s">
        <v>24</v>
      </c>
      <c r="M7774" t="s">
        <v>89</v>
      </c>
      <c r="N7774" t="s">
        <v>55</v>
      </c>
      <c r="O7774" s="3">
        <v>45078.694560185184</v>
      </c>
      <c r="R7774">
        <v>7773</v>
      </c>
      <c r="S7774" t="str">
        <f>PROPER(CustomerSupport[[#This Row],[Resolution]])</f>
        <v/>
      </c>
      <c r="T7774" t="str">
        <f>TRIM(CustomerSupport[[#This Row],[Customer Name]])</f>
        <v>Teresa Nguyen</v>
      </c>
      <c r="U7774">
        <f>MONTH(CustomerSupport[[#This Row],[Date of Purchase]])</f>
        <v>7</v>
      </c>
      <c r="V7774" t="str">
        <f>TEXT('Working data'!G7774,"mmmm")</f>
        <v>July</v>
      </c>
      <c r="W7774">
        <f>YEAR(CustomerSupport[[#This Row],[Date of Purchase]])</f>
        <v>2021</v>
      </c>
      <c r="X7774" t="str">
        <f t="shared" si="121"/>
        <v/>
      </c>
    </row>
    <row r="7775" spans="1:24" ht="14.25" customHeight="1" x14ac:dyDescent="0.4">
      <c r="A7775">
        <v>7774</v>
      </c>
      <c r="B7775" t="s">
        <v>25099</v>
      </c>
      <c r="C7775" t="s">
        <v>25100</v>
      </c>
      <c r="D7775">
        <v>22</v>
      </c>
      <c r="E7775" t="s">
        <v>58</v>
      </c>
      <c r="F7775" t="s">
        <v>157</v>
      </c>
      <c r="G7775" s="1">
        <v>43994</v>
      </c>
      <c r="H7775" t="s">
        <v>66</v>
      </c>
      <c r="I7775" t="s">
        <v>113</v>
      </c>
      <c r="J7775" s="2" t="s">
        <v>25101</v>
      </c>
      <c r="K7775" t="s">
        <v>62</v>
      </c>
      <c r="M7775" t="s">
        <v>25</v>
      </c>
      <c r="N7775" t="s">
        <v>83</v>
      </c>
      <c r="R7775">
        <v>7774</v>
      </c>
      <c r="S7775" t="str">
        <f>PROPER(CustomerSupport[[#This Row],[Resolution]])</f>
        <v/>
      </c>
      <c r="T7775" t="str">
        <f>TRIM(CustomerSupport[[#This Row],[Customer Name]])</f>
        <v>Lisa Murphy</v>
      </c>
      <c r="U7775">
        <f>MONTH(CustomerSupport[[#This Row],[Date of Purchase]])</f>
        <v>6</v>
      </c>
      <c r="V7775" t="str">
        <f>TEXT('Working data'!G7775,"mmmm")</f>
        <v>June</v>
      </c>
      <c r="W7775">
        <f>YEAR(CustomerSupport[[#This Row],[Date of Purchase]])</f>
        <v>2020</v>
      </c>
      <c r="X7775" t="str">
        <f t="shared" si="121"/>
        <v/>
      </c>
    </row>
    <row r="7776" spans="1:24" ht="14.25" customHeight="1" x14ac:dyDescent="0.4">
      <c r="A7776">
        <v>7775</v>
      </c>
      <c r="B7776" t="s">
        <v>25102</v>
      </c>
      <c r="C7776" t="s">
        <v>25103</v>
      </c>
      <c r="D7776">
        <v>55</v>
      </c>
      <c r="E7776" t="s">
        <v>29</v>
      </c>
      <c r="F7776" t="s">
        <v>125</v>
      </c>
      <c r="G7776" s="1">
        <v>44390</v>
      </c>
      <c r="H7776" t="s">
        <v>59</v>
      </c>
      <c r="I7776" t="s">
        <v>22</v>
      </c>
      <c r="J7776" t="s">
        <v>25104</v>
      </c>
      <c r="K7776" t="s">
        <v>39</v>
      </c>
      <c r="L7776" t="s">
        <v>25105</v>
      </c>
      <c r="M7776" t="s">
        <v>143</v>
      </c>
      <c r="N7776" t="s">
        <v>26</v>
      </c>
      <c r="O7776" s="3">
        <v>45078.808472222219</v>
      </c>
      <c r="P7776" s="3">
        <v>45078.936944444446</v>
      </c>
      <c r="Q7776">
        <v>2</v>
      </c>
      <c r="R7776">
        <v>7775</v>
      </c>
      <c r="S7776" t="str">
        <f>PROPER(CustomerSupport[[#This Row],[Resolution]])</f>
        <v>Position Control Past Unit Government Manager.</v>
      </c>
      <c r="T7776" t="str">
        <f>TRIM(CustomerSupport[[#This Row],[Customer Name]])</f>
        <v>Christine Wilson</v>
      </c>
      <c r="U7776">
        <f>MONTH(CustomerSupport[[#This Row],[Date of Purchase]])</f>
        <v>7</v>
      </c>
      <c r="V7776" t="str">
        <f>TEXT('Working data'!G7776,"mmmm")</f>
        <v>July</v>
      </c>
      <c r="W7776">
        <f>YEAR(CustomerSupport[[#This Row],[Date of Purchase]])</f>
        <v>2021</v>
      </c>
      <c r="X7776">
        <f t="shared" si="121"/>
        <v>3.0833333334303461</v>
      </c>
    </row>
    <row r="7777" spans="1:24" ht="14.25" customHeight="1" x14ac:dyDescent="0.4">
      <c r="A7777">
        <v>7776</v>
      </c>
      <c r="B7777" t="s">
        <v>25106</v>
      </c>
      <c r="C7777" t="s">
        <v>25107</v>
      </c>
      <c r="D7777">
        <v>44</v>
      </c>
      <c r="E7777" t="s">
        <v>29</v>
      </c>
      <c r="F7777" t="s">
        <v>51</v>
      </c>
      <c r="G7777" s="1">
        <v>44225</v>
      </c>
      <c r="H7777" t="s">
        <v>66</v>
      </c>
      <c r="I7777" t="s">
        <v>60</v>
      </c>
      <c r="J7777" s="2" t="s">
        <v>25108</v>
      </c>
      <c r="K7777" t="s">
        <v>62</v>
      </c>
      <c r="M7777" t="s">
        <v>25</v>
      </c>
      <c r="N7777" t="s">
        <v>55</v>
      </c>
      <c r="R7777">
        <v>7776</v>
      </c>
      <c r="S7777" t="str">
        <f>PROPER(CustomerSupport[[#This Row],[Resolution]])</f>
        <v/>
      </c>
      <c r="T7777" t="str">
        <f>TRIM(CustomerSupport[[#This Row],[Customer Name]])</f>
        <v>Derek Garrison</v>
      </c>
      <c r="U7777">
        <f>MONTH(CustomerSupport[[#This Row],[Date of Purchase]])</f>
        <v>1</v>
      </c>
      <c r="V7777" t="str">
        <f>TEXT('Working data'!G7777,"mmmm")</f>
        <v>January</v>
      </c>
      <c r="W7777">
        <f>YEAR(CustomerSupport[[#This Row],[Date of Purchase]])</f>
        <v>2021</v>
      </c>
      <c r="X7777" t="str">
        <f t="shared" si="121"/>
        <v/>
      </c>
    </row>
    <row r="7778" spans="1:24" ht="14.25" customHeight="1" x14ac:dyDescent="0.4">
      <c r="A7778">
        <v>7777</v>
      </c>
      <c r="B7778" t="s">
        <v>25109</v>
      </c>
      <c r="C7778" t="s">
        <v>25110</v>
      </c>
      <c r="D7778">
        <v>54</v>
      </c>
      <c r="E7778" t="s">
        <v>29</v>
      </c>
      <c r="F7778" t="s">
        <v>485</v>
      </c>
      <c r="G7778" s="1">
        <v>44180</v>
      </c>
      <c r="H7778" t="s">
        <v>66</v>
      </c>
      <c r="I7778" t="s">
        <v>72</v>
      </c>
      <c r="J7778" s="2" t="s">
        <v>25111</v>
      </c>
      <c r="K7778" t="s">
        <v>62</v>
      </c>
      <c r="M7778" t="s">
        <v>25</v>
      </c>
      <c r="N7778" t="s">
        <v>83</v>
      </c>
      <c r="R7778">
        <v>7777</v>
      </c>
      <c r="S7778" t="str">
        <f>PROPER(CustomerSupport[[#This Row],[Resolution]])</f>
        <v/>
      </c>
      <c r="T7778" t="str">
        <f>TRIM(CustomerSupport[[#This Row],[Customer Name]])</f>
        <v>Bryan Gordon</v>
      </c>
      <c r="U7778">
        <f>MONTH(CustomerSupport[[#This Row],[Date of Purchase]])</f>
        <v>12</v>
      </c>
      <c r="V7778" t="str">
        <f>TEXT('Working data'!G7778,"mmmm")</f>
        <v>December</v>
      </c>
      <c r="W7778">
        <f>YEAR(CustomerSupport[[#This Row],[Date of Purchase]])</f>
        <v>2020</v>
      </c>
      <c r="X7778" t="str">
        <f t="shared" si="121"/>
        <v/>
      </c>
    </row>
    <row r="7779" spans="1:24" ht="14.25" customHeight="1" x14ac:dyDescent="0.4">
      <c r="A7779">
        <v>7778</v>
      </c>
      <c r="B7779" t="s">
        <v>25112</v>
      </c>
      <c r="C7779" t="s">
        <v>25113</v>
      </c>
      <c r="D7779">
        <v>41</v>
      </c>
      <c r="E7779" t="s">
        <v>58</v>
      </c>
      <c r="F7779" t="s">
        <v>65</v>
      </c>
      <c r="G7779" s="1">
        <v>44255</v>
      </c>
      <c r="H7779" t="s">
        <v>67</v>
      </c>
      <c r="I7779" t="s">
        <v>52</v>
      </c>
      <c r="J7779" t="s">
        <v>3826</v>
      </c>
      <c r="K7779" t="s">
        <v>39</v>
      </c>
      <c r="L7779" t="s">
        <v>25114</v>
      </c>
      <c r="M7779" t="s">
        <v>41</v>
      </c>
      <c r="N7779" t="s">
        <v>33</v>
      </c>
      <c r="O7779" s="3">
        <v>45078.343923611108</v>
      </c>
      <c r="P7779" s="3">
        <v>45078.770312499997</v>
      </c>
      <c r="Q7779">
        <v>1</v>
      </c>
      <c r="R7779">
        <v>7778</v>
      </c>
      <c r="S7779" t="str">
        <f>PROPER(CustomerSupport[[#This Row],[Resolution]])</f>
        <v>Same That Raise Public Star.</v>
      </c>
      <c r="T7779" t="str">
        <f>TRIM(CustomerSupport[[#This Row],[Customer Name]])</f>
        <v>Richard Black</v>
      </c>
      <c r="U7779">
        <f>MONTH(CustomerSupport[[#This Row],[Date of Purchase]])</f>
        <v>2</v>
      </c>
      <c r="V7779" t="str">
        <f>TEXT('Working data'!G7779,"mmmm")</f>
        <v>February</v>
      </c>
      <c r="W7779">
        <f>YEAR(CustomerSupport[[#This Row],[Date of Purchase]])</f>
        <v>2021</v>
      </c>
      <c r="X7779">
        <f t="shared" si="121"/>
        <v>10.233333333337214</v>
      </c>
    </row>
    <row r="7780" spans="1:24" ht="14.25" customHeight="1" x14ac:dyDescent="0.4">
      <c r="A7780">
        <v>7779</v>
      </c>
      <c r="B7780" t="s">
        <v>25115</v>
      </c>
      <c r="C7780" t="s">
        <v>25116</v>
      </c>
      <c r="D7780">
        <v>58</v>
      </c>
      <c r="E7780" t="s">
        <v>19</v>
      </c>
      <c r="F7780" t="s">
        <v>76</v>
      </c>
      <c r="G7780" s="1">
        <v>44088</v>
      </c>
      <c r="H7780" t="s">
        <v>59</v>
      </c>
      <c r="I7780" t="s">
        <v>46</v>
      </c>
      <c r="J7780" s="2" t="s">
        <v>25117</v>
      </c>
      <c r="K7780" t="s">
        <v>39</v>
      </c>
      <c r="L7780" t="s">
        <v>25118</v>
      </c>
      <c r="M7780" t="s">
        <v>89</v>
      </c>
      <c r="N7780" t="s">
        <v>55</v>
      </c>
      <c r="O7780" s="3">
        <v>45078.91337962963</v>
      </c>
      <c r="P7780" s="3">
        <v>45078.254351851851</v>
      </c>
      <c r="Q7780">
        <v>2</v>
      </c>
      <c r="R7780">
        <v>7779</v>
      </c>
      <c r="S7780" t="str">
        <f>PROPER(CustomerSupport[[#This Row],[Resolution]])</f>
        <v>People Help Thus Manager.</v>
      </c>
      <c r="T7780" t="str">
        <f>TRIM(CustomerSupport[[#This Row],[Customer Name]])</f>
        <v>Amy Wood</v>
      </c>
      <c r="U7780">
        <f>MONTH(CustomerSupport[[#This Row],[Date of Purchase]])</f>
        <v>9</v>
      </c>
      <c r="V7780" t="str">
        <f>TEXT('Working data'!G7780,"mmmm")</f>
        <v>September</v>
      </c>
      <c r="W7780">
        <f>YEAR(CustomerSupport[[#This Row],[Date of Purchase]])</f>
        <v>2020</v>
      </c>
      <c r="X7780">
        <f t="shared" si="121"/>
        <v>-15.816666666709352</v>
      </c>
    </row>
    <row r="7781" spans="1:24" ht="14.25" customHeight="1" x14ac:dyDescent="0.4">
      <c r="A7781">
        <v>7780</v>
      </c>
      <c r="B7781" t="s">
        <v>25119</v>
      </c>
      <c r="C7781" t="s">
        <v>25120</v>
      </c>
      <c r="D7781">
        <v>34</v>
      </c>
      <c r="E7781" t="s">
        <v>19</v>
      </c>
      <c r="F7781" t="s">
        <v>129</v>
      </c>
      <c r="G7781" s="1">
        <v>44183</v>
      </c>
      <c r="H7781" t="s">
        <v>66</v>
      </c>
      <c r="I7781" t="s">
        <v>52</v>
      </c>
      <c r="J7781" s="2" t="s">
        <v>25121</v>
      </c>
      <c r="K7781" t="s">
        <v>62</v>
      </c>
      <c r="M7781" t="s">
        <v>41</v>
      </c>
      <c r="N7781" t="s">
        <v>55</v>
      </c>
      <c r="R7781">
        <v>7780</v>
      </c>
      <c r="S7781" t="str">
        <f>PROPER(CustomerSupport[[#This Row],[Resolution]])</f>
        <v/>
      </c>
      <c r="T7781" t="str">
        <f>TRIM(CustomerSupport[[#This Row],[Customer Name]])</f>
        <v>Elizabeth Franklin</v>
      </c>
      <c r="U7781">
        <f>MONTH(CustomerSupport[[#This Row],[Date of Purchase]])</f>
        <v>12</v>
      </c>
      <c r="V7781" t="str">
        <f>TEXT('Working data'!G7781,"mmmm")</f>
        <v>December</v>
      </c>
      <c r="W7781">
        <f>YEAR(CustomerSupport[[#This Row],[Date of Purchase]])</f>
        <v>2020</v>
      </c>
      <c r="X7781" t="str">
        <f t="shared" si="121"/>
        <v/>
      </c>
    </row>
    <row r="7782" spans="1:24" ht="14.25" customHeight="1" x14ac:dyDescent="0.4">
      <c r="A7782">
        <v>7781</v>
      </c>
      <c r="B7782" t="s">
        <v>25122</v>
      </c>
      <c r="C7782" t="s">
        <v>25123</v>
      </c>
      <c r="D7782">
        <v>33</v>
      </c>
      <c r="E7782" t="s">
        <v>29</v>
      </c>
      <c r="F7782" t="s">
        <v>207</v>
      </c>
      <c r="G7782" s="1">
        <v>44470</v>
      </c>
      <c r="H7782" t="s">
        <v>59</v>
      </c>
      <c r="I7782" t="s">
        <v>31</v>
      </c>
      <c r="J7782" s="2" t="s">
        <v>25124</v>
      </c>
      <c r="K7782" t="s">
        <v>24</v>
      </c>
      <c r="M7782" t="s">
        <v>25</v>
      </c>
      <c r="N7782" t="s">
        <v>83</v>
      </c>
      <c r="O7782" s="3">
        <v>45078.122453703705</v>
      </c>
      <c r="R7782">
        <v>7781</v>
      </c>
      <c r="S7782" t="str">
        <f>PROPER(CustomerSupport[[#This Row],[Resolution]])</f>
        <v/>
      </c>
      <c r="T7782" t="str">
        <f>TRIM(CustomerSupport[[#This Row],[Customer Name]])</f>
        <v>Veronica Carr</v>
      </c>
      <c r="U7782">
        <f>MONTH(CustomerSupport[[#This Row],[Date of Purchase]])</f>
        <v>10</v>
      </c>
      <c r="V7782" t="str">
        <f>TEXT('Working data'!G7782,"mmmm")</f>
        <v>October</v>
      </c>
      <c r="W7782">
        <f>YEAR(CustomerSupport[[#This Row],[Date of Purchase]])</f>
        <v>2021</v>
      </c>
      <c r="X7782" t="str">
        <f t="shared" si="121"/>
        <v/>
      </c>
    </row>
    <row r="7783" spans="1:24" ht="14.25" customHeight="1" x14ac:dyDescent="0.4">
      <c r="A7783">
        <v>7782</v>
      </c>
      <c r="B7783" t="s">
        <v>25125</v>
      </c>
      <c r="C7783" t="s">
        <v>25126</v>
      </c>
      <c r="D7783">
        <v>46</v>
      </c>
      <c r="E7783" t="s">
        <v>19</v>
      </c>
      <c r="F7783" t="s">
        <v>92</v>
      </c>
      <c r="G7783" s="1">
        <v>44462</v>
      </c>
      <c r="H7783" t="s">
        <v>66</v>
      </c>
      <c r="I7783" t="s">
        <v>22</v>
      </c>
      <c r="J7783" s="2" t="s">
        <v>25127</v>
      </c>
      <c r="K7783" t="s">
        <v>62</v>
      </c>
      <c r="M7783" t="s">
        <v>41</v>
      </c>
      <c r="N7783" t="s">
        <v>26</v>
      </c>
      <c r="R7783">
        <v>7782</v>
      </c>
      <c r="S7783" t="str">
        <f>PROPER(CustomerSupport[[#This Row],[Resolution]])</f>
        <v/>
      </c>
      <c r="T7783" t="str">
        <f>TRIM(CustomerSupport[[#This Row],[Customer Name]])</f>
        <v>Kelsey Molina DVM</v>
      </c>
      <c r="U7783">
        <f>MONTH(CustomerSupport[[#This Row],[Date of Purchase]])</f>
        <v>9</v>
      </c>
      <c r="V7783" t="str">
        <f>TEXT('Working data'!G7783,"mmmm")</f>
        <v>September</v>
      </c>
      <c r="W7783">
        <f>YEAR(CustomerSupport[[#This Row],[Date of Purchase]])</f>
        <v>2021</v>
      </c>
      <c r="X7783" t="str">
        <f t="shared" si="121"/>
        <v/>
      </c>
    </row>
    <row r="7784" spans="1:24" ht="14.25" customHeight="1" x14ac:dyDescent="0.4">
      <c r="A7784">
        <v>7783</v>
      </c>
      <c r="B7784" t="s">
        <v>25128</v>
      </c>
      <c r="C7784" t="s">
        <v>25129</v>
      </c>
      <c r="D7784">
        <v>25</v>
      </c>
      <c r="E7784" t="s">
        <v>29</v>
      </c>
      <c r="F7784" t="s">
        <v>112</v>
      </c>
      <c r="G7784" s="1">
        <v>44405</v>
      </c>
      <c r="H7784" t="s">
        <v>66</v>
      </c>
      <c r="I7784" t="s">
        <v>60</v>
      </c>
      <c r="J7784" s="2" t="s">
        <v>25130</v>
      </c>
      <c r="K7784" t="s">
        <v>39</v>
      </c>
      <c r="L7784" t="s">
        <v>25131</v>
      </c>
      <c r="M7784" t="s">
        <v>25</v>
      </c>
      <c r="N7784" t="s">
        <v>26</v>
      </c>
      <c r="O7784" s="3">
        <v>45078.762766203705</v>
      </c>
      <c r="P7784" s="3">
        <v>45078.740543981483</v>
      </c>
      <c r="Q7784">
        <v>4</v>
      </c>
      <c r="R7784">
        <v>7783</v>
      </c>
      <c r="S7784" t="str">
        <f>PROPER(CustomerSupport[[#This Row],[Resolution]])</f>
        <v>Kid Collection Recognize Machine.</v>
      </c>
      <c r="T7784" t="str">
        <f>TRIM(CustomerSupport[[#This Row],[Customer Name]])</f>
        <v>Aaron Aguilar</v>
      </c>
      <c r="U7784">
        <f>MONTH(CustomerSupport[[#This Row],[Date of Purchase]])</f>
        <v>7</v>
      </c>
      <c r="V7784" t="str">
        <f>TEXT('Working data'!G7784,"mmmm")</f>
        <v>July</v>
      </c>
      <c r="W7784">
        <f>YEAR(CustomerSupport[[#This Row],[Date of Purchase]])</f>
        <v>2021</v>
      </c>
      <c r="X7784">
        <f t="shared" si="121"/>
        <v>-0.53333333332557231</v>
      </c>
    </row>
    <row r="7785" spans="1:24" ht="14.25" customHeight="1" x14ac:dyDescent="0.4">
      <c r="A7785">
        <v>7784</v>
      </c>
      <c r="B7785" t="s">
        <v>25132</v>
      </c>
      <c r="C7785" t="s">
        <v>25133</v>
      </c>
      <c r="D7785">
        <v>54</v>
      </c>
      <c r="E7785" t="s">
        <v>58</v>
      </c>
      <c r="F7785" t="s">
        <v>286</v>
      </c>
      <c r="G7785" s="1">
        <v>44084</v>
      </c>
      <c r="H7785" t="s">
        <v>21</v>
      </c>
      <c r="I7785" t="s">
        <v>37</v>
      </c>
      <c r="J7785" s="2" t="s">
        <v>25134</v>
      </c>
      <c r="K7785" t="s">
        <v>62</v>
      </c>
      <c r="M7785" t="s">
        <v>41</v>
      </c>
      <c r="N7785" t="s">
        <v>33</v>
      </c>
      <c r="R7785">
        <v>7784</v>
      </c>
      <c r="S7785" t="str">
        <f>PROPER(CustomerSupport[[#This Row],[Resolution]])</f>
        <v/>
      </c>
      <c r="T7785" t="str">
        <f>TRIM(CustomerSupport[[#This Row],[Customer Name]])</f>
        <v>Rebecca Cole</v>
      </c>
      <c r="U7785">
        <f>MONTH(CustomerSupport[[#This Row],[Date of Purchase]])</f>
        <v>9</v>
      </c>
      <c r="V7785" t="str">
        <f>TEXT('Working data'!G7785,"mmmm")</f>
        <v>September</v>
      </c>
      <c r="W7785">
        <f>YEAR(CustomerSupport[[#This Row],[Date of Purchase]])</f>
        <v>2020</v>
      </c>
      <c r="X7785" t="str">
        <f t="shared" si="121"/>
        <v/>
      </c>
    </row>
    <row r="7786" spans="1:24" ht="14.25" customHeight="1" x14ac:dyDescent="0.4">
      <c r="A7786">
        <v>7785</v>
      </c>
      <c r="B7786" t="s">
        <v>25135</v>
      </c>
      <c r="C7786" t="s">
        <v>25136</v>
      </c>
      <c r="D7786">
        <v>66</v>
      </c>
      <c r="E7786" t="s">
        <v>58</v>
      </c>
      <c r="F7786" t="s">
        <v>242</v>
      </c>
      <c r="G7786" s="1">
        <v>44036</v>
      </c>
      <c r="H7786" t="s">
        <v>59</v>
      </c>
      <c r="I7786" t="s">
        <v>37</v>
      </c>
      <c r="J7786" s="2" t="s">
        <v>25137</v>
      </c>
      <c r="K7786" t="s">
        <v>24</v>
      </c>
      <c r="M7786" t="s">
        <v>89</v>
      </c>
      <c r="N7786" t="s">
        <v>26</v>
      </c>
      <c r="O7786" s="3">
        <v>45078.726689814815</v>
      </c>
      <c r="R7786">
        <v>7785</v>
      </c>
      <c r="S7786" t="str">
        <f>PROPER(CustomerSupport[[#This Row],[Resolution]])</f>
        <v/>
      </c>
      <c r="T7786" t="str">
        <f>TRIM(CustomerSupport[[#This Row],[Customer Name]])</f>
        <v>Lauren Lawrence</v>
      </c>
      <c r="U7786">
        <f>MONTH(CustomerSupport[[#This Row],[Date of Purchase]])</f>
        <v>7</v>
      </c>
      <c r="V7786" t="str">
        <f>TEXT('Working data'!G7786,"mmmm")</f>
        <v>July</v>
      </c>
      <c r="W7786">
        <f>YEAR(CustomerSupport[[#This Row],[Date of Purchase]])</f>
        <v>2020</v>
      </c>
      <c r="X7786" t="str">
        <f t="shared" si="121"/>
        <v/>
      </c>
    </row>
    <row r="7787" spans="1:24" ht="14.25" customHeight="1" x14ac:dyDescent="0.4">
      <c r="A7787">
        <v>7786</v>
      </c>
      <c r="B7787" t="s">
        <v>25138</v>
      </c>
      <c r="C7787" t="s">
        <v>25139</v>
      </c>
      <c r="D7787">
        <v>60</v>
      </c>
      <c r="E7787" t="s">
        <v>19</v>
      </c>
      <c r="F7787" t="s">
        <v>397</v>
      </c>
      <c r="G7787" s="1">
        <v>44010</v>
      </c>
      <c r="H7787" t="s">
        <v>21</v>
      </c>
      <c r="I7787" t="s">
        <v>37</v>
      </c>
      <c r="J7787" t="s">
        <v>25140</v>
      </c>
      <c r="K7787" t="s">
        <v>62</v>
      </c>
      <c r="M7787" t="s">
        <v>143</v>
      </c>
      <c r="N7787" t="s">
        <v>33</v>
      </c>
      <c r="R7787">
        <v>7786</v>
      </c>
      <c r="S7787" t="str">
        <f>PROPER(CustomerSupport[[#This Row],[Resolution]])</f>
        <v/>
      </c>
      <c r="T7787" t="str">
        <f>TRIM(CustomerSupport[[#This Row],[Customer Name]])</f>
        <v>Erica Harmon</v>
      </c>
      <c r="U7787">
        <f>MONTH(CustomerSupport[[#This Row],[Date of Purchase]])</f>
        <v>6</v>
      </c>
      <c r="V7787" t="str">
        <f>TEXT('Working data'!G7787,"mmmm")</f>
        <v>June</v>
      </c>
      <c r="W7787">
        <f>YEAR(CustomerSupport[[#This Row],[Date of Purchase]])</f>
        <v>2020</v>
      </c>
      <c r="X7787" t="str">
        <f t="shared" si="121"/>
        <v/>
      </c>
    </row>
    <row r="7788" spans="1:24" ht="14.25" customHeight="1" x14ac:dyDescent="0.4">
      <c r="A7788">
        <v>7787</v>
      </c>
      <c r="B7788" t="s">
        <v>25141</v>
      </c>
      <c r="C7788" t="s">
        <v>25142</v>
      </c>
      <c r="D7788">
        <v>21</v>
      </c>
      <c r="E7788" t="s">
        <v>29</v>
      </c>
      <c r="F7788" t="s">
        <v>51</v>
      </c>
      <c r="G7788" s="1">
        <v>44321</v>
      </c>
      <c r="H7788" t="s">
        <v>21</v>
      </c>
      <c r="I7788" t="s">
        <v>113</v>
      </c>
      <c r="J7788" s="2" t="s">
        <v>25143</v>
      </c>
      <c r="K7788" t="s">
        <v>62</v>
      </c>
      <c r="M7788" t="s">
        <v>41</v>
      </c>
      <c r="N7788" t="s">
        <v>55</v>
      </c>
      <c r="R7788">
        <v>7787</v>
      </c>
      <c r="S7788" t="str">
        <f>PROPER(CustomerSupport[[#This Row],[Resolution]])</f>
        <v/>
      </c>
      <c r="T7788" t="str">
        <f>TRIM(CustomerSupport[[#This Row],[Customer Name]])</f>
        <v>Lindsay Cooley</v>
      </c>
      <c r="U7788">
        <f>MONTH(CustomerSupport[[#This Row],[Date of Purchase]])</f>
        <v>5</v>
      </c>
      <c r="V7788" t="str">
        <f>TEXT('Working data'!G7788,"mmmm")</f>
        <v>May</v>
      </c>
      <c r="W7788">
        <f>YEAR(CustomerSupport[[#This Row],[Date of Purchase]])</f>
        <v>2021</v>
      </c>
      <c r="X7788" t="str">
        <f t="shared" si="121"/>
        <v/>
      </c>
    </row>
    <row r="7789" spans="1:24" ht="14.25" customHeight="1" x14ac:dyDescent="0.4">
      <c r="A7789">
        <v>7788</v>
      </c>
      <c r="B7789" t="s">
        <v>25144</v>
      </c>
      <c r="C7789" t="s">
        <v>25145</v>
      </c>
      <c r="D7789">
        <v>59</v>
      </c>
      <c r="E7789" t="s">
        <v>29</v>
      </c>
      <c r="F7789" t="s">
        <v>655</v>
      </c>
      <c r="G7789" s="1">
        <v>44386</v>
      </c>
      <c r="H7789" t="s">
        <v>59</v>
      </c>
      <c r="I7789" t="s">
        <v>77</v>
      </c>
      <c r="J7789" s="2" t="s">
        <v>25146</v>
      </c>
      <c r="K7789" t="s">
        <v>62</v>
      </c>
      <c r="M7789" t="s">
        <v>143</v>
      </c>
      <c r="N7789" t="s">
        <v>83</v>
      </c>
      <c r="R7789">
        <v>7788</v>
      </c>
      <c r="S7789" t="str">
        <f>PROPER(CustomerSupport[[#This Row],[Resolution]])</f>
        <v/>
      </c>
      <c r="T7789" t="str">
        <f>TRIM(CustomerSupport[[#This Row],[Customer Name]])</f>
        <v>Caitlyn Oliver</v>
      </c>
      <c r="U7789">
        <f>MONTH(CustomerSupport[[#This Row],[Date of Purchase]])</f>
        <v>7</v>
      </c>
      <c r="V7789" t="str">
        <f>TEXT('Working data'!G7789,"mmmm")</f>
        <v>July</v>
      </c>
      <c r="W7789">
        <f>YEAR(CustomerSupport[[#This Row],[Date of Purchase]])</f>
        <v>2021</v>
      </c>
      <c r="X7789" t="str">
        <f t="shared" si="121"/>
        <v/>
      </c>
    </row>
    <row r="7790" spans="1:24" ht="14.25" customHeight="1" x14ac:dyDescent="0.4">
      <c r="A7790">
        <v>7789</v>
      </c>
      <c r="B7790" t="s">
        <v>25147</v>
      </c>
      <c r="C7790" t="s">
        <v>25148</v>
      </c>
      <c r="D7790">
        <v>30</v>
      </c>
      <c r="E7790" t="s">
        <v>58</v>
      </c>
      <c r="F7790" t="s">
        <v>421</v>
      </c>
      <c r="G7790" s="1">
        <v>44355</v>
      </c>
      <c r="H7790" t="s">
        <v>21</v>
      </c>
      <c r="I7790" t="s">
        <v>22</v>
      </c>
      <c r="J7790" t="s">
        <v>25149</v>
      </c>
      <c r="K7790" t="s">
        <v>39</v>
      </c>
      <c r="L7790" t="s">
        <v>25150</v>
      </c>
      <c r="M7790" t="s">
        <v>41</v>
      </c>
      <c r="N7790" t="s">
        <v>55</v>
      </c>
      <c r="O7790" s="3">
        <v>45078.396898148145</v>
      </c>
      <c r="P7790" s="3">
        <v>45078.526064814818</v>
      </c>
      <c r="Q7790">
        <v>5</v>
      </c>
      <c r="R7790">
        <v>7789</v>
      </c>
      <c r="S7790" t="str">
        <f>PROPER(CustomerSupport[[#This Row],[Resolution]])</f>
        <v>Station Dinner Do Chance.</v>
      </c>
      <c r="T7790" t="str">
        <f>TRIM(CustomerSupport[[#This Row],[Customer Name]])</f>
        <v>Karla Lindsey</v>
      </c>
      <c r="U7790">
        <f>MONTH(CustomerSupport[[#This Row],[Date of Purchase]])</f>
        <v>6</v>
      </c>
      <c r="V7790" t="str">
        <f>TEXT('Working data'!G7790,"mmmm")</f>
        <v>June</v>
      </c>
      <c r="W7790">
        <f>YEAR(CustomerSupport[[#This Row],[Date of Purchase]])</f>
        <v>2021</v>
      </c>
      <c r="X7790">
        <f t="shared" si="121"/>
        <v>3.1000000001513399</v>
      </c>
    </row>
    <row r="7791" spans="1:24" ht="14.25" customHeight="1" x14ac:dyDescent="0.4">
      <c r="A7791">
        <v>7790</v>
      </c>
      <c r="B7791" t="s">
        <v>25151</v>
      </c>
      <c r="C7791" t="s">
        <v>25152</v>
      </c>
      <c r="D7791">
        <v>61</v>
      </c>
      <c r="E7791" t="s">
        <v>58</v>
      </c>
      <c r="F7791" t="s">
        <v>161</v>
      </c>
      <c r="G7791" s="1">
        <v>44432</v>
      </c>
      <c r="H7791" t="s">
        <v>67</v>
      </c>
      <c r="I7791" t="s">
        <v>22</v>
      </c>
      <c r="J7791" s="2" t="s">
        <v>25153</v>
      </c>
      <c r="K7791" t="s">
        <v>24</v>
      </c>
      <c r="M7791" t="s">
        <v>25</v>
      </c>
      <c r="N7791" t="s">
        <v>26</v>
      </c>
      <c r="O7791" s="3">
        <v>45078.209409722222</v>
      </c>
      <c r="R7791">
        <v>7790</v>
      </c>
      <c r="S7791" t="str">
        <f>PROPER(CustomerSupport[[#This Row],[Resolution]])</f>
        <v/>
      </c>
      <c r="T7791" t="str">
        <f>TRIM(CustomerSupport[[#This Row],[Customer Name]])</f>
        <v>Andrea Strickland</v>
      </c>
      <c r="U7791">
        <f>MONTH(CustomerSupport[[#This Row],[Date of Purchase]])</f>
        <v>8</v>
      </c>
      <c r="V7791" t="str">
        <f>TEXT('Working data'!G7791,"mmmm")</f>
        <v>August</v>
      </c>
      <c r="W7791">
        <f>YEAR(CustomerSupport[[#This Row],[Date of Purchase]])</f>
        <v>2021</v>
      </c>
      <c r="X7791" t="str">
        <f t="shared" si="121"/>
        <v/>
      </c>
    </row>
    <row r="7792" spans="1:24" ht="14.25" customHeight="1" x14ac:dyDescent="0.4">
      <c r="A7792">
        <v>7791</v>
      </c>
      <c r="B7792" t="s">
        <v>25154</v>
      </c>
      <c r="C7792" t="s">
        <v>25155</v>
      </c>
      <c r="D7792">
        <v>66</v>
      </c>
      <c r="E7792" t="s">
        <v>58</v>
      </c>
      <c r="F7792" t="s">
        <v>71</v>
      </c>
      <c r="G7792" s="1">
        <v>44330</v>
      </c>
      <c r="H7792" t="s">
        <v>21</v>
      </c>
      <c r="I7792" t="s">
        <v>59</v>
      </c>
      <c r="J7792" t="s">
        <v>25156</v>
      </c>
      <c r="K7792" t="s">
        <v>62</v>
      </c>
      <c r="M7792" t="s">
        <v>143</v>
      </c>
      <c r="N7792" t="s">
        <v>26</v>
      </c>
      <c r="R7792">
        <v>7791</v>
      </c>
      <c r="S7792" t="str">
        <f>PROPER(CustomerSupport[[#This Row],[Resolution]])</f>
        <v/>
      </c>
      <c r="T7792" t="str">
        <f>TRIM(CustomerSupport[[#This Row],[Customer Name]])</f>
        <v>Brooke Moore</v>
      </c>
      <c r="U7792">
        <f>MONTH(CustomerSupport[[#This Row],[Date of Purchase]])</f>
        <v>5</v>
      </c>
      <c r="V7792" t="str">
        <f>TEXT('Working data'!G7792,"mmmm")</f>
        <v>May</v>
      </c>
      <c r="W7792">
        <f>YEAR(CustomerSupport[[#This Row],[Date of Purchase]])</f>
        <v>2021</v>
      </c>
      <c r="X7792" t="str">
        <f t="shared" si="121"/>
        <v/>
      </c>
    </row>
    <row r="7793" spans="1:24" ht="14.25" customHeight="1" x14ac:dyDescent="0.4">
      <c r="A7793">
        <v>7792</v>
      </c>
      <c r="B7793" t="s">
        <v>25157</v>
      </c>
      <c r="C7793" t="s">
        <v>25158</v>
      </c>
      <c r="D7793">
        <v>46</v>
      </c>
      <c r="E7793" t="s">
        <v>58</v>
      </c>
      <c r="F7793" t="s">
        <v>286</v>
      </c>
      <c r="G7793" s="1">
        <v>44345</v>
      </c>
      <c r="H7793" t="s">
        <v>66</v>
      </c>
      <c r="I7793" t="s">
        <v>59</v>
      </c>
      <c r="J7793" s="2" t="s">
        <v>25159</v>
      </c>
      <c r="K7793" t="s">
        <v>62</v>
      </c>
      <c r="M7793" t="s">
        <v>143</v>
      </c>
      <c r="N7793" t="s">
        <v>55</v>
      </c>
      <c r="R7793">
        <v>7792</v>
      </c>
      <c r="S7793" t="str">
        <f>PROPER(CustomerSupport[[#This Row],[Resolution]])</f>
        <v/>
      </c>
      <c r="T7793" t="str">
        <f>TRIM(CustomerSupport[[#This Row],[Customer Name]])</f>
        <v>Linda Davis</v>
      </c>
      <c r="U7793">
        <f>MONTH(CustomerSupport[[#This Row],[Date of Purchase]])</f>
        <v>5</v>
      </c>
      <c r="V7793" t="str">
        <f>TEXT('Working data'!G7793,"mmmm")</f>
        <v>May</v>
      </c>
      <c r="W7793">
        <f>YEAR(CustomerSupport[[#This Row],[Date of Purchase]])</f>
        <v>2021</v>
      </c>
      <c r="X7793" t="str">
        <f t="shared" si="121"/>
        <v/>
      </c>
    </row>
    <row r="7794" spans="1:24" ht="14.25" customHeight="1" x14ac:dyDescent="0.4">
      <c r="A7794">
        <v>7793</v>
      </c>
      <c r="B7794" t="s">
        <v>25160</v>
      </c>
      <c r="C7794" t="s">
        <v>25161</v>
      </c>
      <c r="D7794">
        <v>45</v>
      </c>
      <c r="E7794" t="s">
        <v>29</v>
      </c>
      <c r="F7794" t="s">
        <v>44</v>
      </c>
      <c r="G7794" s="1">
        <v>44370</v>
      </c>
      <c r="H7794" t="s">
        <v>21</v>
      </c>
      <c r="I7794" t="s">
        <v>99</v>
      </c>
      <c r="J7794" s="2" t="s">
        <v>25162</v>
      </c>
      <c r="K7794" t="s">
        <v>39</v>
      </c>
      <c r="L7794" t="s">
        <v>25163</v>
      </c>
      <c r="M7794" t="s">
        <v>25</v>
      </c>
      <c r="N7794" t="s">
        <v>33</v>
      </c>
      <c r="O7794" s="3">
        <v>45078.536550925928</v>
      </c>
      <c r="P7794" s="3">
        <v>45078.526828703703</v>
      </c>
      <c r="Q7794">
        <v>2</v>
      </c>
      <c r="R7794">
        <v>7793</v>
      </c>
      <c r="S7794" t="str">
        <f>PROPER(CustomerSupport[[#This Row],[Resolution]])</f>
        <v>Gun South Someone Explain Seek.</v>
      </c>
      <c r="T7794" t="str">
        <f>TRIM(CustomerSupport[[#This Row],[Customer Name]])</f>
        <v>Joseph Neal</v>
      </c>
      <c r="U7794">
        <f>MONTH(CustomerSupport[[#This Row],[Date of Purchase]])</f>
        <v>6</v>
      </c>
      <c r="V7794" t="str">
        <f>TEXT('Working data'!G7794,"mmmm")</f>
        <v>June</v>
      </c>
      <c r="W7794">
        <f>YEAR(CustomerSupport[[#This Row],[Date of Purchase]])</f>
        <v>2021</v>
      </c>
      <c r="X7794">
        <f t="shared" si="121"/>
        <v>-0.2333333333954215</v>
      </c>
    </row>
    <row r="7795" spans="1:24" ht="14.25" customHeight="1" x14ac:dyDescent="0.4">
      <c r="A7795">
        <v>7794</v>
      </c>
      <c r="B7795" t="s">
        <v>25164</v>
      </c>
      <c r="C7795" t="s">
        <v>25165</v>
      </c>
      <c r="D7795">
        <v>57</v>
      </c>
      <c r="E7795" t="s">
        <v>58</v>
      </c>
      <c r="F7795" t="s">
        <v>286</v>
      </c>
      <c r="G7795" s="1">
        <v>44385</v>
      </c>
      <c r="H7795" t="s">
        <v>67</v>
      </c>
      <c r="I7795" t="s">
        <v>59</v>
      </c>
      <c r="J7795" t="s">
        <v>25166</v>
      </c>
      <c r="K7795" t="s">
        <v>62</v>
      </c>
      <c r="M7795" t="s">
        <v>89</v>
      </c>
      <c r="N7795" t="s">
        <v>83</v>
      </c>
      <c r="R7795">
        <v>7794</v>
      </c>
      <c r="S7795" t="str">
        <f>PROPER(CustomerSupport[[#This Row],[Resolution]])</f>
        <v/>
      </c>
      <c r="T7795" t="str">
        <f>TRIM(CustomerSupport[[#This Row],[Customer Name]])</f>
        <v>Jennifer Ellison</v>
      </c>
      <c r="U7795">
        <f>MONTH(CustomerSupport[[#This Row],[Date of Purchase]])</f>
        <v>7</v>
      </c>
      <c r="V7795" t="str">
        <f>TEXT('Working data'!G7795,"mmmm")</f>
        <v>July</v>
      </c>
      <c r="W7795">
        <f>YEAR(CustomerSupport[[#This Row],[Date of Purchase]])</f>
        <v>2021</v>
      </c>
      <c r="X7795" t="str">
        <f t="shared" si="121"/>
        <v/>
      </c>
    </row>
    <row r="7796" spans="1:24" ht="14.25" customHeight="1" x14ac:dyDescent="0.4">
      <c r="A7796">
        <v>7795</v>
      </c>
      <c r="B7796" t="s">
        <v>25167</v>
      </c>
      <c r="C7796" t="s">
        <v>25168</v>
      </c>
      <c r="D7796">
        <v>28</v>
      </c>
      <c r="E7796" t="s">
        <v>19</v>
      </c>
      <c r="F7796" t="s">
        <v>207</v>
      </c>
      <c r="G7796" s="1">
        <v>44544</v>
      </c>
      <c r="H7796" t="s">
        <v>21</v>
      </c>
      <c r="I7796" t="s">
        <v>93</v>
      </c>
      <c r="J7796" s="2" t="s">
        <v>25169</v>
      </c>
      <c r="K7796" t="s">
        <v>39</v>
      </c>
      <c r="L7796" t="s">
        <v>25170</v>
      </c>
      <c r="M7796" t="s">
        <v>25</v>
      </c>
      <c r="N7796" t="s">
        <v>55</v>
      </c>
      <c r="O7796" s="3">
        <v>45078.101168981484</v>
      </c>
      <c r="P7796" s="3">
        <v>45078.481030092589</v>
      </c>
      <c r="Q7796">
        <v>5</v>
      </c>
      <c r="R7796">
        <v>7795</v>
      </c>
      <c r="S7796" t="str">
        <f>PROPER(CustomerSupport[[#This Row],[Resolution]])</f>
        <v>Ground Stop Effect Whether Themselves Coach.</v>
      </c>
      <c r="T7796" t="str">
        <f>TRIM(CustomerSupport[[#This Row],[Customer Name]])</f>
        <v>Amy Mcintyre</v>
      </c>
      <c r="U7796">
        <f>MONTH(CustomerSupport[[#This Row],[Date of Purchase]])</f>
        <v>12</v>
      </c>
      <c r="V7796" t="str">
        <f>TEXT('Working data'!G7796,"mmmm")</f>
        <v>December</v>
      </c>
      <c r="W7796">
        <f>YEAR(CustomerSupport[[#This Row],[Date of Purchase]])</f>
        <v>2021</v>
      </c>
      <c r="X7796">
        <f t="shared" si="121"/>
        <v>9.1166666665230878</v>
      </c>
    </row>
    <row r="7797" spans="1:24" ht="14.25" customHeight="1" x14ac:dyDescent="0.4">
      <c r="A7797">
        <v>7796</v>
      </c>
      <c r="B7797" t="s">
        <v>25171</v>
      </c>
      <c r="C7797" t="s">
        <v>25172</v>
      </c>
      <c r="D7797">
        <v>60</v>
      </c>
      <c r="E7797" t="s">
        <v>58</v>
      </c>
      <c r="F7797" t="s">
        <v>92</v>
      </c>
      <c r="G7797" s="1">
        <v>43871</v>
      </c>
      <c r="H7797" t="s">
        <v>59</v>
      </c>
      <c r="I7797" t="s">
        <v>52</v>
      </c>
      <c r="J7797" t="s">
        <v>25173</v>
      </c>
      <c r="K7797" t="s">
        <v>62</v>
      </c>
      <c r="M7797" t="s">
        <v>25</v>
      </c>
      <c r="N7797" t="s">
        <v>83</v>
      </c>
      <c r="R7797">
        <v>7796</v>
      </c>
      <c r="S7797" t="str">
        <f>PROPER(CustomerSupport[[#This Row],[Resolution]])</f>
        <v/>
      </c>
      <c r="T7797" t="str">
        <f>TRIM(CustomerSupport[[#This Row],[Customer Name]])</f>
        <v>Timothy Davis</v>
      </c>
      <c r="U7797">
        <f>MONTH(CustomerSupport[[#This Row],[Date of Purchase]])</f>
        <v>2</v>
      </c>
      <c r="V7797" t="str">
        <f>TEXT('Working data'!G7797,"mmmm")</f>
        <v>February</v>
      </c>
      <c r="W7797">
        <f>YEAR(CustomerSupport[[#This Row],[Date of Purchase]])</f>
        <v>2020</v>
      </c>
      <c r="X7797" t="str">
        <f t="shared" si="121"/>
        <v/>
      </c>
    </row>
    <row r="7798" spans="1:24" ht="14.25" customHeight="1" x14ac:dyDescent="0.4">
      <c r="A7798">
        <v>7797</v>
      </c>
      <c r="B7798" t="s">
        <v>25174</v>
      </c>
      <c r="C7798" t="s">
        <v>25175</v>
      </c>
      <c r="D7798">
        <v>67</v>
      </c>
      <c r="E7798" t="s">
        <v>29</v>
      </c>
      <c r="F7798" t="s">
        <v>107</v>
      </c>
      <c r="G7798" s="1">
        <v>43863</v>
      </c>
      <c r="H7798" t="s">
        <v>45</v>
      </c>
      <c r="I7798" t="s">
        <v>46</v>
      </c>
      <c r="J7798" s="2" t="s">
        <v>25176</v>
      </c>
      <c r="K7798" t="s">
        <v>24</v>
      </c>
      <c r="M7798" t="s">
        <v>41</v>
      </c>
      <c r="N7798" t="s">
        <v>55</v>
      </c>
      <c r="O7798" s="3">
        <v>45078.389398148145</v>
      </c>
      <c r="R7798">
        <v>7797</v>
      </c>
      <c r="S7798" t="str">
        <f>PROPER(CustomerSupport[[#This Row],[Resolution]])</f>
        <v/>
      </c>
      <c r="T7798" t="str">
        <f>TRIM(CustomerSupport[[#This Row],[Customer Name]])</f>
        <v>Katherine Adams</v>
      </c>
      <c r="U7798">
        <f>MONTH(CustomerSupport[[#This Row],[Date of Purchase]])</f>
        <v>2</v>
      </c>
      <c r="V7798" t="str">
        <f>TEXT('Working data'!G7798,"mmmm")</f>
        <v>February</v>
      </c>
      <c r="W7798">
        <f>YEAR(CustomerSupport[[#This Row],[Date of Purchase]])</f>
        <v>2020</v>
      </c>
      <c r="X7798" t="str">
        <f t="shared" si="121"/>
        <v/>
      </c>
    </row>
    <row r="7799" spans="1:24" ht="14.25" customHeight="1" x14ac:dyDescent="0.4">
      <c r="A7799">
        <v>7798</v>
      </c>
      <c r="B7799" t="s">
        <v>25177</v>
      </c>
      <c r="C7799" t="s">
        <v>25178</v>
      </c>
      <c r="D7799">
        <v>69</v>
      </c>
      <c r="E7799" t="s">
        <v>29</v>
      </c>
      <c r="F7799" t="s">
        <v>76</v>
      </c>
      <c r="G7799" s="1">
        <v>44521</v>
      </c>
      <c r="H7799" t="s">
        <v>21</v>
      </c>
      <c r="I7799" t="s">
        <v>37</v>
      </c>
      <c r="J7799" s="2" t="s">
        <v>25179</v>
      </c>
      <c r="K7799" t="s">
        <v>24</v>
      </c>
      <c r="M7799" t="s">
        <v>89</v>
      </c>
      <c r="N7799" t="s">
        <v>83</v>
      </c>
      <c r="O7799" s="3">
        <v>45078.478298611109</v>
      </c>
      <c r="R7799">
        <v>7798</v>
      </c>
      <c r="S7799" t="str">
        <f>PROPER(CustomerSupport[[#This Row],[Resolution]])</f>
        <v/>
      </c>
      <c r="T7799" t="str">
        <f>TRIM(CustomerSupport[[#This Row],[Customer Name]])</f>
        <v>Shelia Carr</v>
      </c>
      <c r="U7799">
        <f>MONTH(CustomerSupport[[#This Row],[Date of Purchase]])</f>
        <v>11</v>
      </c>
      <c r="V7799" t="str">
        <f>TEXT('Working data'!G7799,"mmmm")</f>
        <v>November</v>
      </c>
      <c r="W7799">
        <f>YEAR(CustomerSupport[[#This Row],[Date of Purchase]])</f>
        <v>2021</v>
      </c>
      <c r="X7799" t="str">
        <f t="shared" si="121"/>
        <v/>
      </c>
    </row>
    <row r="7800" spans="1:24" ht="14.25" customHeight="1" x14ac:dyDescent="0.4">
      <c r="A7800">
        <v>7799</v>
      </c>
      <c r="B7800" t="s">
        <v>24195</v>
      </c>
      <c r="C7800" t="s">
        <v>25180</v>
      </c>
      <c r="D7800">
        <v>36</v>
      </c>
      <c r="E7800" t="s">
        <v>19</v>
      </c>
      <c r="F7800" t="s">
        <v>112</v>
      </c>
      <c r="G7800" s="1">
        <v>44001</v>
      </c>
      <c r="H7800" t="s">
        <v>66</v>
      </c>
      <c r="I7800" t="s">
        <v>77</v>
      </c>
      <c r="J7800" s="2" t="s">
        <v>25181</v>
      </c>
      <c r="K7800" t="s">
        <v>39</v>
      </c>
      <c r="L7800" t="s">
        <v>25182</v>
      </c>
      <c r="M7800" t="s">
        <v>143</v>
      </c>
      <c r="N7800" t="s">
        <v>26</v>
      </c>
      <c r="O7800" s="3">
        <v>45078.653321759259</v>
      </c>
      <c r="P7800" s="3">
        <v>45078.144988425927</v>
      </c>
      <c r="Q7800">
        <v>4</v>
      </c>
      <c r="R7800">
        <v>7799</v>
      </c>
      <c r="S7800" t="str">
        <f>PROPER(CustomerSupport[[#This Row],[Resolution]])</f>
        <v>Rich Special Doctor.</v>
      </c>
      <c r="T7800" t="str">
        <f>TRIM(CustomerSupport[[#This Row],[Customer Name]])</f>
        <v>Kimberly Collier</v>
      </c>
      <c r="U7800">
        <f>MONTH(CustomerSupport[[#This Row],[Date of Purchase]])</f>
        <v>6</v>
      </c>
      <c r="V7800" t="str">
        <f>TEXT('Working data'!G7800,"mmmm")</f>
        <v>June</v>
      </c>
      <c r="W7800">
        <f>YEAR(CustomerSupport[[#This Row],[Date of Purchase]])</f>
        <v>2020</v>
      </c>
      <c r="X7800">
        <f t="shared" si="121"/>
        <v>-12.199999999953434</v>
      </c>
    </row>
    <row r="7801" spans="1:24" ht="14.25" customHeight="1" x14ac:dyDescent="0.4">
      <c r="A7801">
        <v>7800</v>
      </c>
      <c r="B7801" t="s">
        <v>25183</v>
      </c>
      <c r="C7801" t="s">
        <v>25184</v>
      </c>
      <c r="D7801">
        <v>58</v>
      </c>
      <c r="E7801" t="s">
        <v>29</v>
      </c>
      <c r="F7801" t="s">
        <v>51</v>
      </c>
      <c r="G7801" s="1">
        <v>44344</v>
      </c>
      <c r="H7801" t="s">
        <v>59</v>
      </c>
      <c r="I7801" t="s">
        <v>150</v>
      </c>
      <c r="J7801" s="2" t="s">
        <v>25185</v>
      </c>
      <c r="K7801" t="s">
        <v>62</v>
      </c>
      <c r="M7801" t="s">
        <v>41</v>
      </c>
      <c r="N7801" t="s">
        <v>55</v>
      </c>
      <c r="R7801">
        <v>7800</v>
      </c>
      <c r="S7801" t="str">
        <f>PROPER(CustomerSupport[[#This Row],[Resolution]])</f>
        <v/>
      </c>
      <c r="T7801" t="str">
        <f>TRIM(CustomerSupport[[#This Row],[Customer Name]])</f>
        <v>Justin Brown</v>
      </c>
      <c r="U7801">
        <f>MONTH(CustomerSupport[[#This Row],[Date of Purchase]])</f>
        <v>5</v>
      </c>
      <c r="V7801" t="str">
        <f>TEXT('Working data'!G7801,"mmmm")</f>
        <v>May</v>
      </c>
      <c r="W7801">
        <f>YEAR(CustomerSupport[[#This Row],[Date of Purchase]])</f>
        <v>2021</v>
      </c>
      <c r="X7801" t="str">
        <f t="shared" si="121"/>
        <v/>
      </c>
    </row>
    <row r="7802" spans="1:24" ht="14.25" customHeight="1" x14ac:dyDescent="0.4">
      <c r="A7802">
        <v>7801</v>
      </c>
      <c r="B7802" t="s">
        <v>25186</v>
      </c>
      <c r="C7802" t="s">
        <v>25187</v>
      </c>
      <c r="D7802">
        <v>49</v>
      </c>
      <c r="E7802" t="s">
        <v>19</v>
      </c>
      <c r="F7802" t="s">
        <v>339</v>
      </c>
      <c r="G7802" s="1">
        <v>44392</v>
      </c>
      <c r="H7802" t="s">
        <v>45</v>
      </c>
      <c r="I7802" t="s">
        <v>177</v>
      </c>
      <c r="J7802" s="2" t="s">
        <v>25188</v>
      </c>
      <c r="K7802" t="s">
        <v>39</v>
      </c>
      <c r="L7802" t="s">
        <v>25189</v>
      </c>
      <c r="M7802" t="s">
        <v>25</v>
      </c>
      <c r="N7802" t="s">
        <v>26</v>
      </c>
      <c r="O7802" s="3">
        <v>45078.620023148149</v>
      </c>
      <c r="P7802" s="3">
        <v>45078.504050925927</v>
      </c>
      <c r="Q7802">
        <v>2</v>
      </c>
      <c r="R7802">
        <v>7801</v>
      </c>
      <c r="S7802" t="str">
        <f>PROPER(CustomerSupport[[#This Row],[Resolution]])</f>
        <v>Exactly Physical Day Past Finally Along Example Idea.</v>
      </c>
      <c r="T7802" t="str">
        <f>TRIM(CustomerSupport[[#This Row],[Customer Name]])</f>
        <v>Sarah Ramirez</v>
      </c>
      <c r="U7802">
        <f>MONTH(CustomerSupport[[#This Row],[Date of Purchase]])</f>
        <v>7</v>
      </c>
      <c r="V7802" t="str">
        <f>TEXT('Working data'!G7802,"mmmm")</f>
        <v>July</v>
      </c>
      <c r="W7802">
        <f>YEAR(CustomerSupport[[#This Row],[Date of Purchase]])</f>
        <v>2021</v>
      </c>
      <c r="X7802">
        <f t="shared" si="121"/>
        <v>-2.7833333333255723</v>
      </c>
    </row>
    <row r="7803" spans="1:24" ht="14.25" customHeight="1" x14ac:dyDescent="0.4">
      <c r="A7803">
        <v>7802</v>
      </c>
      <c r="B7803" t="s">
        <v>25190</v>
      </c>
      <c r="C7803" t="s">
        <v>237</v>
      </c>
      <c r="D7803">
        <v>23</v>
      </c>
      <c r="E7803" t="s">
        <v>19</v>
      </c>
      <c r="F7803" t="s">
        <v>161</v>
      </c>
      <c r="G7803" s="1">
        <v>44415</v>
      </c>
      <c r="H7803" t="s">
        <v>67</v>
      </c>
      <c r="I7803" t="s">
        <v>77</v>
      </c>
      <c r="J7803" s="2" t="s">
        <v>25191</v>
      </c>
      <c r="K7803" t="s">
        <v>62</v>
      </c>
      <c r="M7803" t="s">
        <v>41</v>
      </c>
      <c r="N7803" t="s">
        <v>33</v>
      </c>
      <c r="R7803">
        <v>7802</v>
      </c>
      <c r="S7803" t="str">
        <f>PROPER(CustomerSupport[[#This Row],[Resolution]])</f>
        <v/>
      </c>
      <c r="T7803" t="str">
        <f>TRIM(CustomerSupport[[#This Row],[Customer Name]])</f>
        <v>Rodney Young</v>
      </c>
      <c r="U7803">
        <f>MONTH(CustomerSupport[[#This Row],[Date of Purchase]])</f>
        <v>8</v>
      </c>
      <c r="V7803" t="str">
        <f>TEXT('Working data'!G7803,"mmmm")</f>
        <v>August</v>
      </c>
      <c r="W7803">
        <f>YEAR(CustomerSupport[[#This Row],[Date of Purchase]])</f>
        <v>2021</v>
      </c>
      <c r="X7803" t="str">
        <f t="shared" si="121"/>
        <v/>
      </c>
    </row>
    <row r="7804" spans="1:24" ht="14.25" customHeight="1" x14ac:dyDescent="0.4">
      <c r="A7804">
        <v>7803</v>
      </c>
      <c r="B7804" t="s">
        <v>25192</v>
      </c>
      <c r="C7804" t="s">
        <v>25193</v>
      </c>
      <c r="D7804">
        <v>42</v>
      </c>
      <c r="E7804" t="s">
        <v>29</v>
      </c>
      <c r="F7804" t="s">
        <v>157</v>
      </c>
      <c r="G7804" s="1">
        <v>44306</v>
      </c>
      <c r="H7804" t="s">
        <v>67</v>
      </c>
      <c r="I7804" t="s">
        <v>113</v>
      </c>
      <c r="J7804" s="2" t="s">
        <v>25194</v>
      </c>
      <c r="K7804" t="s">
        <v>24</v>
      </c>
      <c r="M7804" t="s">
        <v>41</v>
      </c>
      <c r="N7804" t="s">
        <v>26</v>
      </c>
      <c r="O7804" s="3">
        <v>45078.230486111112</v>
      </c>
      <c r="R7804">
        <v>7803</v>
      </c>
      <c r="S7804" t="str">
        <f>PROPER(CustomerSupport[[#This Row],[Resolution]])</f>
        <v/>
      </c>
      <c r="T7804" t="str">
        <f>TRIM(CustomerSupport[[#This Row],[Customer Name]])</f>
        <v>Heather Pearson</v>
      </c>
      <c r="U7804">
        <f>MONTH(CustomerSupport[[#This Row],[Date of Purchase]])</f>
        <v>4</v>
      </c>
      <c r="V7804" t="str">
        <f>TEXT('Working data'!G7804,"mmmm")</f>
        <v>April</v>
      </c>
      <c r="W7804">
        <f>YEAR(CustomerSupport[[#This Row],[Date of Purchase]])</f>
        <v>2021</v>
      </c>
      <c r="X7804" t="str">
        <f t="shared" si="121"/>
        <v/>
      </c>
    </row>
    <row r="7805" spans="1:24" ht="14.25" customHeight="1" x14ac:dyDescent="0.4">
      <c r="A7805">
        <v>7804</v>
      </c>
      <c r="B7805" t="s">
        <v>25195</v>
      </c>
      <c r="C7805" t="s">
        <v>25196</v>
      </c>
      <c r="D7805">
        <v>65</v>
      </c>
      <c r="E7805" t="s">
        <v>19</v>
      </c>
      <c r="F7805" t="s">
        <v>134</v>
      </c>
      <c r="G7805" s="1">
        <v>43996</v>
      </c>
      <c r="H7805" t="s">
        <v>59</v>
      </c>
      <c r="I7805" t="s">
        <v>67</v>
      </c>
      <c r="J7805" t="s">
        <v>25197</v>
      </c>
      <c r="K7805" t="s">
        <v>39</v>
      </c>
      <c r="L7805" t="s">
        <v>25198</v>
      </c>
      <c r="M7805" t="s">
        <v>25</v>
      </c>
      <c r="N7805" t="s">
        <v>55</v>
      </c>
      <c r="O7805" s="3">
        <v>45078.864525462966</v>
      </c>
      <c r="P7805" s="3">
        <v>45078.516608796293</v>
      </c>
      <c r="Q7805">
        <v>5</v>
      </c>
      <c r="R7805">
        <v>7804</v>
      </c>
      <c r="S7805" t="str">
        <f>PROPER(CustomerSupport[[#This Row],[Resolution]])</f>
        <v>Thank Where Management.</v>
      </c>
      <c r="T7805" t="str">
        <f>TRIM(CustomerSupport[[#This Row],[Customer Name]])</f>
        <v>Mary Lopez</v>
      </c>
      <c r="U7805">
        <f>MONTH(CustomerSupport[[#This Row],[Date of Purchase]])</f>
        <v>6</v>
      </c>
      <c r="V7805" t="str">
        <f>TEXT('Working data'!G7805,"mmmm")</f>
        <v>June</v>
      </c>
      <c r="W7805">
        <f>YEAR(CustomerSupport[[#This Row],[Date of Purchase]])</f>
        <v>2020</v>
      </c>
      <c r="X7805">
        <f t="shared" si="121"/>
        <v>-8.3500000001513399</v>
      </c>
    </row>
    <row r="7806" spans="1:24" ht="14.25" customHeight="1" x14ac:dyDescent="0.4">
      <c r="A7806">
        <v>7805</v>
      </c>
      <c r="B7806" t="s">
        <v>25199</v>
      </c>
      <c r="C7806" t="s">
        <v>25200</v>
      </c>
      <c r="D7806">
        <v>24</v>
      </c>
      <c r="E7806" t="s">
        <v>19</v>
      </c>
      <c r="F7806" t="s">
        <v>103</v>
      </c>
      <c r="G7806" s="1">
        <v>44175</v>
      </c>
      <c r="H7806" t="s">
        <v>59</v>
      </c>
      <c r="I7806" t="s">
        <v>46</v>
      </c>
      <c r="J7806" s="2" t="s">
        <v>25201</v>
      </c>
      <c r="K7806" t="s">
        <v>24</v>
      </c>
      <c r="M7806" t="s">
        <v>143</v>
      </c>
      <c r="N7806" t="s">
        <v>26</v>
      </c>
      <c r="O7806" s="3">
        <v>45078.855520833335</v>
      </c>
      <c r="R7806">
        <v>7805</v>
      </c>
      <c r="S7806" t="str">
        <f>PROPER(CustomerSupport[[#This Row],[Resolution]])</f>
        <v/>
      </c>
      <c r="T7806" t="str">
        <f>TRIM(CustomerSupport[[#This Row],[Customer Name]])</f>
        <v>Dr. Nicholas Miller</v>
      </c>
      <c r="U7806">
        <f>MONTH(CustomerSupport[[#This Row],[Date of Purchase]])</f>
        <v>12</v>
      </c>
      <c r="V7806" t="str">
        <f>TEXT('Working data'!G7806,"mmmm")</f>
        <v>December</v>
      </c>
      <c r="W7806">
        <f>YEAR(CustomerSupport[[#This Row],[Date of Purchase]])</f>
        <v>2020</v>
      </c>
      <c r="X7806" t="str">
        <f t="shared" si="121"/>
        <v/>
      </c>
    </row>
    <row r="7807" spans="1:24" ht="14.25" customHeight="1" x14ac:dyDescent="0.4">
      <c r="A7807">
        <v>7806</v>
      </c>
      <c r="B7807" t="s">
        <v>25202</v>
      </c>
      <c r="C7807" t="s">
        <v>25203</v>
      </c>
      <c r="D7807">
        <v>60</v>
      </c>
      <c r="E7807" t="s">
        <v>58</v>
      </c>
      <c r="F7807" t="s">
        <v>655</v>
      </c>
      <c r="G7807" s="1">
        <v>44324</v>
      </c>
      <c r="H7807" t="s">
        <v>59</v>
      </c>
      <c r="I7807" t="s">
        <v>22</v>
      </c>
      <c r="J7807" t="s">
        <v>1230</v>
      </c>
      <c r="K7807" t="s">
        <v>39</v>
      </c>
      <c r="L7807" t="s">
        <v>25204</v>
      </c>
      <c r="M7807" t="s">
        <v>41</v>
      </c>
      <c r="N7807" t="s">
        <v>33</v>
      </c>
      <c r="O7807" s="3">
        <v>45078.102048611108</v>
      </c>
      <c r="P7807" s="3">
        <v>45078.638854166667</v>
      </c>
      <c r="Q7807">
        <v>5</v>
      </c>
      <c r="R7807">
        <v>7806</v>
      </c>
      <c r="S7807" t="str">
        <f>PROPER(CustomerSupport[[#This Row],[Resolution]])</f>
        <v>Current Beautiful Material Special Daughter.</v>
      </c>
      <c r="T7807" t="str">
        <f>TRIM(CustomerSupport[[#This Row],[Customer Name]])</f>
        <v>Brandy Brown</v>
      </c>
      <c r="U7807">
        <f>MONTH(CustomerSupport[[#This Row],[Date of Purchase]])</f>
        <v>5</v>
      </c>
      <c r="V7807" t="str">
        <f>TEXT('Working data'!G7807,"mmmm")</f>
        <v>May</v>
      </c>
      <c r="W7807">
        <f>YEAR(CustomerSupport[[#This Row],[Date of Purchase]])</f>
        <v>2021</v>
      </c>
      <c r="X7807">
        <f t="shared" si="121"/>
        <v>12.883333333418705</v>
      </c>
    </row>
    <row r="7808" spans="1:24" ht="14.25" customHeight="1" x14ac:dyDescent="0.4">
      <c r="A7808">
        <v>7807</v>
      </c>
      <c r="B7808" t="s">
        <v>25205</v>
      </c>
      <c r="C7808" t="s">
        <v>25206</v>
      </c>
      <c r="D7808">
        <v>44</v>
      </c>
      <c r="E7808" t="s">
        <v>19</v>
      </c>
      <c r="F7808" t="s">
        <v>117</v>
      </c>
      <c r="G7808" s="1">
        <v>44041</v>
      </c>
      <c r="H7808" t="s">
        <v>59</v>
      </c>
      <c r="I7808" t="s">
        <v>22</v>
      </c>
      <c r="J7808" t="s">
        <v>25207</v>
      </c>
      <c r="K7808" t="s">
        <v>62</v>
      </c>
      <c r="M7808" t="s">
        <v>89</v>
      </c>
      <c r="N7808" t="s">
        <v>26</v>
      </c>
      <c r="R7808">
        <v>7807</v>
      </c>
      <c r="S7808" t="str">
        <f>PROPER(CustomerSupport[[#This Row],[Resolution]])</f>
        <v/>
      </c>
      <c r="T7808" t="str">
        <f>TRIM(CustomerSupport[[#This Row],[Customer Name]])</f>
        <v>David Hall</v>
      </c>
      <c r="U7808">
        <f>MONTH(CustomerSupport[[#This Row],[Date of Purchase]])</f>
        <v>7</v>
      </c>
      <c r="V7808" t="str">
        <f>TEXT('Working data'!G7808,"mmmm")</f>
        <v>July</v>
      </c>
      <c r="W7808">
        <f>YEAR(CustomerSupport[[#This Row],[Date of Purchase]])</f>
        <v>2020</v>
      </c>
      <c r="X7808" t="str">
        <f t="shared" si="121"/>
        <v/>
      </c>
    </row>
    <row r="7809" spans="1:24" ht="14.25" customHeight="1" x14ac:dyDescent="0.4">
      <c r="A7809">
        <v>7808</v>
      </c>
      <c r="B7809" t="s">
        <v>25208</v>
      </c>
      <c r="C7809" t="s">
        <v>25209</v>
      </c>
      <c r="D7809">
        <v>70</v>
      </c>
      <c r="E7809" t="s">
        <v>58</v>
      </c>
      <c r="F7809" t="s">
        <v>383</v>
      </c>
      <c r="G7809" s="1">
        <v>43902</v>
      </c>
      <c r="H7809" t="s">
        <v>67</v>
      </c>
      <c r="I7809" t="s">
        <v>113</v>
      </c>
      <c r="J7809" s="2" t="s">
        <v>25210</v>
      </c>
      <c r="K7809" t="s">
        <v>24</v>
      </c>
      <c r="M7809" t="s">
        <v>89</v>
      </c>
      <c r="N7809" t="s">
        <v>26</v>
      </c>
      <c r="O7809" s="3">
        <v>45078.09584490741</v>
      </c>
      <c r="R7809">
        <v>7808</v>
      </c>
      <c r="S7809" t="str">
        <f>PROPER(CustomerSupport[[#This Row],[Resolution]])</f>
        <v/>
      </c>
      <c r="T7809" t="str">
        <f>TRIM(CustomerSupport[[#This Row],[Customer Name]])</f>
        <v>Dr. Logan Mayo V</v>
      </c>
      <c r="U7809">
        <f>MONTH(CustomerSupport[[#This Row],[Date of Purchase]])</f>
        <v>3</v>
      </c>
      <c r="V7809" t="str">
        <f>TEXT('Working data'!G7809,"mmmm")</f>
        <v>March</v>
      </c>
      <c r="W7809">
        <f>YEAR(CustomerSupport[[#This Row],[Date of Purchase]])</f>
        <v>2020</v>
      </c>
      <c r="X7809" t="str">
        <f t="shared" si="121"/>
        <v/>
      </c>
    </row>
    <row r="7810" spans="1:24" ht="14.25" customHeight="1" x14ac:dyDescent="0.4">
      <c r="A7810">
        <v>7809</v>
      </c>
      <c r="B7810" t="s">
        <v>25211</v>
      </c>
      <c r="C7810" t="s">
        <v>25212</v>
      </c>
      <c r="D7810">
        <v>23</v>
      </c>
      <c r="E7810" t="s">
        <v>58</v>
      </c>
      <c r="F7810" t="s">
        <v>81</v>
      </c>
      <c r="G7810" s="1">
        <v>43955</v>
      </c>
      <c r="H7810" t="s">
        <v>21</v>
      </c>
      <c r="I7810" t="s">
        <v>93</v>
      </c>
      <c r="J7810" s="2" t="s">
        <v>25213</v>
      </c>
      <c r="K7810" t="s">
        <v>24</v>
      </c>
      <c r="M7810" t="s">
        <v>143</v>
      </c>
      <c r="N7810" t="s">
        <v>26</v>
      </c>
      <c r="O7810" s="3">
        <v>45078.101400462961</v>
      </c>
      <c r="R7810">
        <v>7809</v>
      </c>
      <c r="S7810" t="str">
        <f>PROPER(CustomerSupport[[#This Row],[Resolution]])</f>
        <v/>
      </c>
      <c r="T7810" t="str">
        <f>TRIM(CustomerSupport[[#This Row],[Customer Name]])</f>
        <v>Sarah Bean</v>
      </c>
      <c r="U7810">
        <f>MONTH(CustomerSupport[[#This Row],[Date of Purchase]])</f>
        <v>5</v>
      </c>
      <c r="V7810" t="str">
        <f>TEXT('Working data'!G7810,"mmmm")</f>
        <v>May</v>
      </c>
      <c r="W7810">
        <f>YEAR(CustomerSupport[[#This Row],[Date of Purchase]])</f>
        <v>2020</v>
      </c>
      <c r="X7810" t="str">
        <f t="shared" ref="X7810:X7873" si="122">IF(OR(O7810="",P7810=""),"",(P7810-O7810)*24)</f>
        <v/>
      </c>
    </row>
    <row r="7811" spans="1:24" ht="14.25" customHeight="1" x14ac:dyDescent="0.4">
      <c r="A7811">
        <v>7810</v>
      </c>
      <c r="B7811" t="s">
        <v>25214</v>
      </c>
      <c r="C7811" t="s">
        <v>25215</v>
      </c>
      <c r="D7811">
        <v>22</v>
      </c>
      <c r="E7811" t="s">
        <v>58</v>
      </c>
      <c r="F7811" t="s">
        <v>456</v>
      </c>
      <c r="G7811" s="1">
        <v>43899</v>
      </c>
      <c r="H7811" t="s">
        <v>59</v>
      </c>
      <c r="I7811" t="s">
        <v>46</v>
      </c>
      <c r="J7811" s="2" t="s">
        <v>25216</v>
      </c>
      <c r="K7811" t="s">
        <v>24</v>
      </c>
      <c r="M7811" t="s">
        <v>41</v>
      </c>
      <c r="N7811" t="s">
        <v>26</v>
      </c>
      <c r="O7811" s="3">
        <v>45078.045868055553</v>
      </c>
      <c r="R7811">
        <v>7810</v>
      </c>
      <c r="S7811" t="str">
        <f>PROPER(CustomerSupport[[#This Row],[Resolution]])</f>
        <v/>
      </c>
      <c r="T7811" t="str">
        <f>TRIM(CustomerSupport[[#This Row],[Customer Name]])</f>
        <v>Matthew Henson</v>
      </c>
      <c r="U7811">
        <f>MONTH(CustomerSupport[[#This Row],[Date of Purchase]])</f>
        <v>3</v>
      </c>
      <c r="V7811" t="str">
        <f>TEXT('Working data'!G7811,"mmmm")</f>
        <v>March</v>
      </c>
      <c r="W7811">
        <f>YEAR(CustomerSupport[[#This Row],[Date of Purchase]])</f>
        <v>2020</v>
      </c>
      <c r="X7811" t="str">
        <f t="shared" si="122"/>
        <v/>
      </c>
    </row>
    <row r="7812" spans="1:24" ht="14.25" customHeight="1" x14ac:dyDescent="0.4">
      <c r="A7812">
        <v>7811</v>
      </c>
      <c r="B7812" t="s">
        <v>25217</v>
      </c>
      <c r="C7812" t="s">
        <v>25218</v>
      </c>
      <c r="D7812">
        <v>42</v>
      </c>
      <c r="E7812" t="s">
        <v>58</v>
      </c>
      <c r="F7812" t="s">
        <v>485</v>
      </c>
      <c r="G7812" s="1">
        <v>44238</v>
      </c>
      <c r="H7812" t="s">
        <v>21</v>
      </c>
      <c r="I7812" t="s">
        <v>31</v>
      </c>
      <c r="J7812" t="s">
        <v>25219</v>
      </c>
      <c r="K7812" t="s">
        <v>62</v>
      </c>
      <c r="M7812" t="s">
        <v>143</v>
      </c>
      <c r="N7812" t="s">
        <v>26</v>
      </c>
      <c r="R7812">
        <v>7811</v>
      </c>
      <c r="S7812" t="str">
        <f>PROPER(CustomerSupport[[#This Row],[Resolution]])</f>
        <v/>
      </c>
      <c r="T7812" t="str">
        <f>TRIM(CustomerSupport[[#This Row],[Customer Name]])</f>
        <v>Jennifer Keith</v>
      </c>
      <c r="U7812">
        <f>MONTH(CustomerSupport[[#This Row],[Date of Purchase]])</f>
        <v>2</v>
      </c>
      <c r="V7812" t="str">
        <f>TEXT('Working data'!G7812,"mmmm")</f>
        <v>February</v>
      </c>
      <c r="W7812">
        <f>YEAR(CustomerSupport[[#This Row],[Date of Purchase]])</f>
        <v>2021</v>
      </c>
      <c r="X7812" t="str">
        <f t="shared" si="122"/>
        <v/>
      </c>
    </row>
    <row r="7813" spans="1:24" ht="14.25" customHeight="1" x14ac:dyDescent="0.4">
      <c r="A7813">
        <v>7812</v>
      </c>
      <c r="B7813" t="s">
        <v>25220</v>
      </c>
      <c r="C7813" t="s">
        <v>25221</v>
      </c>
      <c r="D7813">
        <v>25</v>
      </c>
      <c r="E7813" t="s">
        <v>58</v>
      </c>
      <c r="F7813" t="s">
        <v>103</v>
      </c>
      <c r="G7813" s="1">
        <v>44214</v>
      </c>
      <c r="H7813" t="s">
        <v>21</v>
      </c>
      <c r="I7813" t="s">
        <v>37</v>
      </c>
      <c r="J7813" s="2" t="s">
        <v>25222</v>
      </c>
      <c r="K7813" t="s">
        <v>24</v>
      </c>
      <c r="M7813" t="s">
        <v>89</v>
      </c>
      <c r="N7813" t="s">
        <v>33</v>
      </c>
      <c r="O7813" s="3">
        <v>45078.475081018521</v>
      </c>
      <c r="R7813">
        <v>7812</v>
      </c>
      <c r="S7813" t="str">
        <f>PROPER(CustomerSupport[[#This Row],[Resolution]])</f>
        <v/>
      </c>
      <c r="T7813" t="str">
        <f>TRIM(CustomerSupport[[#This Row],[Customer Name]])</f>
        <v>Megan Potter</v>
      </c>
      <c r="U7813">
        <f>MONTH(CustomerSupport[[#This Row],[Date of Purchase]])</f>
        <v>1</v>
      </c>
      <c r="V7813" t="str">
        <f>TEXT('Working data'!G7813,"mmmm")</f>
        <v>January</v>
      </c>
      <c r="W7813">
        <f>YEAR(CustomerSupport[[#This Row],[Date of Purchase]])</f>
        <v>2021</v>
      </c>
      <c r="X7813" t="str">
        <f t="shared" si="122"/>
        <v/>
      </c>
    </row>
    <row r="7814" spans="1:24" ht="14.25" customHeight="1" x14ac:dyDescent="0.4">
      <c r="A7814">
        <v>7813</v>
      </c>
      <c r="B7814" t="s">
        <v>25223</v>
      </c>
      <c r="C7814" t="s">
        <v>25224</v>
      </c>
      <c r="D7814">
        <v>18</v>
      </c>
      <c r="E7814" t="s">
        <v>29</v>
      </c>
      <c r="F7814" t="s">
        <v>173</v>
      </c>
      <c r="G7814" s="1">
        <v>44010</v>
      </c>
      <c r="H7814" t="s">
        <v>21</v>
      </c>
      <c r="I7814" t="s">
        <v>177</v>
      </c>
      <c r="J7814" s="2" t="s">
        <v>25225</v>
      </c>
      <c r="K7814" t="s">
        <v>39</v>
      </c>
      <c r="L7814" t="s">
        <v>25226</v>
      </c>
      <c r="M7814" t="s">
        <v>89</v>
      </c>
      <c r="N7814" t="s">
        <v>33</v>
      </c>
      <c r="O7814" s="3">
        <v>45078.714687500003</v>
      </c>
      <c r="P7814" s="3">
        <v>45078.184131944443</v>
      </c>
      <c r="Q7814">
        <v>3</v>
      </c>
      <c r="R7814">
        <v>7813</v>
      </c>
      <c r="S7814" t="str">
        <f>PROPER(CustomerSupport[[#This Row],[Resolution]])</f>
        <v>Site Voice Operation Whose Voice Radio.</v>
      </c>
      <c r="T7814" t="str">
        <f>TRIM(CustomerSupport[[#This Row],[Customer Name]])</f>
        <v>Candice Moyer</v>
      </c>
      <c r="U7814">
        <f>MONTH(CustomerSupport[[#This Row],[Date of Purchase]])</f>
        <v>6</v>
      </c>
      <c r="V7814" t="str">
        <f>TEXT('Working data'!G7814,"mmmm")</f>
        <v>June</v>
      </c>
      <c r="W7814">
        <f>YEAR(CustomerSupport[[#This Row],[Date of Purchase]])</f>
        <v>2020</v>
      </c>
      <c r="X7814">
        <f t="shared" si="122"/>
        <v>-12.733333333453629</v>
      </c>
    </row>
    <row r="7815" spans="1:24" ht="14.25" customHeight="1" x14ac:dyDescent="0.4">
      <c r="A7815">
        <v>7814</v>
      </c>
      <c r="B7815" t="s">
        <v>25227</v>
      </c>
      <c r="C7815" t="s">
        <v>25228</v>
      </c>
      <c r="D7815">
        <v>67</v>
      </c>
      <c r="E7815" t="s">
        <v>58</v>
      </c>
      <c r="F7815" t="s">
        <v>456</v>
      </c>
      <c r="G7815" s="1">
        <v>44468</v>
      </c>
      <c r="H7815" t="s">
        <v>45</v>
      </c>
      <c r="I7815" t="s">
        <v>31</v>
      </c>
      <c r="J7815" s="2" t="s">
        <v>15676</v>
      </c>
      <c r="K7815" t="s">
        <v>62</v>
      </c>
      <c r="M7815" t="s">
        <v>41</v>
      </c>
      <c r="N7815" t="s">
        <v>55</v>
      </c>
      <c r="R7815">
        <v>7814</v>
      </c>
      <c r="S7815" t="str">
        <f>PROPER(CustomerSupport[[#This Row],[Resolution]])</f>
        <v/>
      </c>
      <c r="T7815" t="str">
        <f>TRIM(CustomerSupport[[#This Row],[Customer Name]])</f>
        <v>Steven Miller</v>
      </c>
      <c r="U7815">
        <f>MONTH(CustomerSupport[[#This Row],[Date of Purchase]])</f>
        <v>9</v>
      </c>
      <c r="V7815" t="str">
        <f>TEXT('Working data'!G7815,"mmmm")</f>
        <v>September</v>
      </c>
      <c r="W7815">
        <f>YEAR(CustomerSupport[[#This Row],[Date of Purchase]])</f>
        <v>2021</v>
      </c>
      <c r="X7815" t="str">
        <f t="shared" si="122"/>
        <v/>
      </c>
    </row>
    <row r="7816" spans="1:24" ht="14.25" customHeight="1" x14ac:dyDescent="0.4">
      <c r="A7816">
        <v>7815</v>
      </c>
      <c r="B7816" t="s">
        <v>25229</v>
      </c>
      <c r="C7816" t="s">
        <v>25230</v>
      </c>
      <c r="D7816">
        <v>47</v>
      </c>
      <c r="E7816" t="s">
        <v>29</v>
      </c>
      <c r="F7816" t="s">
        <v>339</v>
      </c>
      <c r="G7816" s="1">
        <v>44044</v>
      </c>
      <c r="H7816" t="s">
        <v>45</v>
      </c>
      <c r="I7816" t="s">
        <v>77</v>
      </c>
      <c r="J7816" s="2" t="s">
        <v>25231</v>
      </c>
      <c r="K7816" t="s">
        <v>24</v>
      </c>
      <c r="M7816" t="s">
        <v>143</v>
      </c>
      <c r="N7816" t="s">
        <v>83</v>
      </c>
      <c r="O7816" s="3">
        <v>45078.851527777777</v>
      </c>
      <c r="R7816">
        <v>7815</v>
      </c>
      <c r="S7816" t="str">
        <f>PROPER(CustomerSupport[[#This Row],[Resolution]])</f>
        <v/>
      </c>
      <c r="T7816" t="str">
        <f>TRIM(CustomerSupport[[#This Row],[Customer Name]])</f>
        <v>Sabrina Martinez</v>
      </c>
      <c r="U7816">
        <f>MONTH(CustomerSupport[[#This Row],[Date of Purchase]])</f>
        <v>8</v>
      </c>
      <c r="V7816" t="str">
        <f>TEXT('Working data'!G7816,"mmmm")</f>
        <v>August</v>
      </c>
      <c r="W7816">
        <f>YEAR(CustomerSupport[[#This Row],[Date of Purchase]])</f>
        <v>2020</v>
      </c>
      <c r="X7816" t="str">
        <f t="shared" si="122"/>
        <v/>
      </c>
    </row>
    <row r="7817" spans="1:24" ht="14.25" customHeight="1" x14ac:dyDescent="0.4">
      <c r="A7817">
        <v>7816</v>
      </c>
      <c r="B7817" t="s">
        <v>25232</v>
      </c>
      <c r="C7817" t="s">
        <v>25233</v>
      </c>
      <c r="D7817">
        <v>31</v>
      </c>
      <c r="E7817" t="s">
        <v>58</v>
      </c>
      <c r="F7817" t="s">
        <v>125</v>
      </c>
      <c r="G7817" s="1">
        <v>43919</v>
      </c>
      <c r="H7817" t="s">
        <v>59</v>
      </c>
      <c r="I7817" t="s">
        <v>93</v>
      </c>
      <c r="J7817" s="2" t="s">
        <v>25234</v>
      </c>
      <c r="K7817" t="s">
        <v>24</v>
      </c>
      <c r="M7817" t="s">
        <v>25</v>
      </c>
      <c r="N7817" t="s">
        <v>33</v>
      </c>
      <c r="O7817" s="3">
        <v>45078.197372685187</v>
      </c>
      <c r="R7817">
        <v>7816</v>
      </c>
      <c r="S7817" t="str">
        <f>PROPER(CustomerSupport[[#This Row],[Resolution]])</f>
        <v/>
      </c>
      <c r="T7817" t="str">
        <f>TRIM(CustomerSupport[[#This Row],[Customer Name]])</f>
        <v>David Daniels</v>
      </c>
      <c r="U7817">
        <f>MONTH(CustomerSupport[[#This Row],[Date of Purchase]])</f>
        <v>3</v>
      </c>
      <c r="V7817" t="str">
        <f>TEXT('Working data'!G7817,"mmmm")</f>
        <v>March</v>
      </c>
      <c r="W7817">
        <f>YEAR(CustomerSupport[[#This Row],[Date of Purchase]])</f>
        <v>2020</v>
      </c>
      <c r="X7817" t="str">
        <f t="shared" si="122"/>
        <v/>
      </c>
    </row>
    <row r="7818" spans="1:24" ht="14.25" customHeight="1" x14ac:dyDescent="0.4">
      <c r="A7818">
        <v>7817</v>
      </c>
      <c r="B7818" t="s">
        <v>25235</v>
      </c>
      <c r="C7818" t="s">
        <v>25236</v>
      </c>
      <c r="D7818">
        <v>34</v>
      </c>
      <c r="E7818" t="s">
        <v>19</v>
      </c>
      <c r="F7818" t="s">
        <v>242</v>
      </c>
      <c r="G7818" s="1">
        <v>44518</v>
      </c>
      <c r="H7818" t="s">
        <v>59</v>
      </c>
      <c r="I7818" t="s">
        <v>77</v>
      </c>
      <c r="J7818" s="2" t="s">
        <v>25237</v>
      </c>
      <c r="K7818" t="s">
        <v>62</v>
      </c>
      <c r="M7818" t="s">
        <v>25</v>
      </c>
      <c r="N7818" t="s">
        <v>33</v>
      </c>
      <c r="R7818">
        <v>7817</v>
      </c>
      <c r="S7818" t="str">
        <f>PROPER(CustomerSupport[[#This Row],[Resolution]])</f>
        <v/>
      </c>
      <c r="T7818" t="str">
        <f>TRIM(CustomerSupport[[#This Row],[Customer Name]])</f>
        <v>Jasmin Padilla</v>
      </c>
      <c r="U7818">
        <f>MONTH(CustomerSupport[[#This Row],[Date of Purchase]])</f>
        <v>11</v>
      </c>
      <c r="V7818" t="str">
        <f>TEXT('Working data'!G7818,"mmmm")</f>
        <v>November</v>
      </c>
      <c r="W7818">
        <f>YEAR(CustomerSupport[[#This Row],[Date of Purchase]])</f>
        <v>2021</v>
      </c>
      <c r="X7818" t="str">
        <f t="shared" si="122"/>
        <v/>
      </c>
    </row>
    <row r="7819" spans="1:24" ht="14.25" customHeight="1" x14ac:dyDescent="0.4">
      <c r="A7819">
        <v>7818</v>
      </c>
      <c r="B7819" t="s">
        <v>25238</v>
      </c>
      <c r="C7819" t="s">
        <v>25239</v>
      </c>
      <c r="D7819">
        <v>48</v>
      </c>
      <c r="E7819" t="s">
        <v>19</v>
      </c>
      <c r="F7819" t="s">
        <v>242</v>
      </c>
      <c r="G7819" s="1">
        <v>44174</v>
      </c>
      <c r="H7819" t="s">
        <v>66</v>
      </c>
      <c r="I7819" t="s">
        <v>59</v>
      </c>
      <c r="J7819" s="2" t="s">
        <v>25240</v>
      </c>
      <c r="K7819" t="s">
        <v>24</v>
      </c>
      <c r="M7819" t="s">
        <v>25</v>
      </c>
      <c r="N7819" t="s">
        <v>83</v>
      </c>
      <c r="O7819" s="3">
        <v>45078.39949074074</v>
      </c>
      <c r="R7819">
        <v>7818</v>
      </c>
      <c r="S7819" t="str">
        <f>PROPER(CustomerSupport[[#This Row],[Resolution]])</f>
        <v/>
      </c>
      <c r="T7819" t="str">
        <f>TRIM(CustomerSupport[[#This Row],[Customer Name]])</f>
        <v>Joseph Stewart</v>
      </c>
      <c r="U7819">
        <f>MONTH(CustomerSupport[[#This Row],[Date of Purchase]])</f>
        <v>12</v>
      </c>
      <c r="V7819" t="str">
        <f>TEXT('Working data'!G7819,"mmmm")</f>
        <v>December</v>
      </c>
      <c r="W7819">
        <f>YEAR(CustomerSupport[[#This Row],[Date of Purchase]])</f>
        <v>2020</v>
      </c>
      <c r="X7819" t="str">
        <f t="shared" si="122"/>
        <v/>
      </c>
    </row>
    <row r="7820" spans="1:24" ht="14.25" customHeight="1" x14ac:dyDescent="0.4">
      <c r="A7820">
        <v>7819</v>
      </c>
      <c r="B7820" t="s">
        <v>25241</v>
      </c>
      <c r="C7820" t="s">
        <v>25242</v>
      </c>
      <c r="D7820">
        <v>45</v>
      </c>
      <c r="E7820" t="s">
        <v>58</v>
      </c>
      <c r="F7820" t="s">
        <v>207</v>
      </c>
      <c r="G7820" s="1">
        <v>44324</v>
      </c>
      <c r="H7820" t="s">
        <v>66</v>
      </c>
      <c r="I7820" t="s">
        <v>93</v>
      </c>
      <c r="J7820" s="2" t="s">
        <v>25243</v>
      </c>
      <c r="K7820" t="s">
        <v>24</v>
      </c>
      <c r="M7820" t="s">
        <v>25</v>
      </c>
      <c r="N7820" t="s">
        <v>55</v>
      </c>
      <c r="O7820" s="3">
        <v>45078.544652777775</v>
      </c>
      <c r="R7820">
        <v>7819</v>
      </c>
      <c r="S7820" t="str">
        <f>PROPER(CustomerSupport[[#This Row],[Resolution]])</f>
        <v/>
      </c>
      <c r="T7820" t="str">
        <f>TRIM(CustomerSupport[[#This Row],[Customer Name]])</f>
        <v>Robert Atkins</v>
      </c>
      <c r="U7820">
        <f>MONTH(CustomerSupport[[#This Row],[Date of Purchase]])</f>
        <v>5</v>
      </c>
      <c r="V7820" t="str">
        <f>TEXT('Working data'!G7820,"mmmm")</f>
        <v>May</v>
      </c>
      <c r="W7820">
        <f>YEAR(CustomerSupport[[#This Row],[Date of Purchase]])</f>
        <v>2021</v>
      </c>
      <c r="X7820" t="str">
        <f t="shared" si="122"/>
        <v/>
      </c>
    </row>
    <row r="7821" spans="1:24" ht="14.25" customHeight="1" x14ac:dyDescent="0.4">
      <c r="A7821">
        <v>7820</v>
      </c>
      <c r="B7821" t="s">
        <v>25244</v>
      </c>
      <c r="C7821" t="s">
        <v>25245</v>
      </c>
      <c r="D7821">
        <v>26</v>
      </c>
      <c r="E7821" t="s">
        <v>19</v>
      </c>
      <c r="F7821" t="s">
        <v>223</v>
      </c>
      <c r="G7821" s="1">
        <v>43927</v>
      </c>
      <c r="H7821" t="s">
        <v>21</v>
      </c>
      <c r="I7821" t="s">
        <v>60</v>
      </c>
      <c r="J7821" s="2" t="s">
        <v>25246</v>
      </c>
      <c r="K7821" t="s">
        <v>24</v>
      </c>
      <c r="M7821" t="s">
        <v>89</v>
      </c>
      <c r="N7821" t="s">
        <v>33</v>
      </c>
      <c r="O7821" s="3">
        <v>45078.687037037038</v>
      </c>
      <c r="R7821">
        <v>7820</v>
      </c>
      <c r="S7821" t="str">
        <f>PROPER(CustomerSupport[[#This Row],[Resolution]])</f>
        <v/>
      </c>
      <c r="T7821" t="str">
        <f>TRIM(CustomerSupport[[#This Row],[Customer Name]])</f>
        <v>Carol Cruz</v>
      </c>
      <c r="U7821">
        <f>MONTH(CustomerSupport[[#This Row],[Date of Purchase]])</f>
        <v>4</v>
      </c>
      <c r="V7821" t="str">
        <f>TEXT('Working data'!G7821,"mmmm")</f>
        <v>April</v>
      </c>
      <c r="W7821">
        <f>YEAR(CustomerSupport[[#This Row],[Date of Purchase]])</f>
        <v>2020</v>
      </c>
      <c r="X7821" t="str">
        <f t="shared" si="122"/>
        <v/>
      </c>
    </row>
    <row r="7822" spans="1:24" ht="14.25" customHeight="1" x14ac:dyDescent="0.4">
      <c r="A7822">
        <v>7821</v>
      </c>
      <c r="B7822" t="s">
        <v>25247</v>
      </c>
      <c r="C7822" t="s">
        <v>25248</v>
      </c>
      <c r="D7822">
        <v>49</v>
      </c>
      <c r="E7822" t="s">
        <v>19</v>
      </c>
      <c r="F7822" t="s">
        <v>65</v>
      </c>
      <c r="G7822" s="1">
        <v>44017</v>
      </c>
      <c r="H7822" t="s">
        <v>21</v>
      </c>
      <c r="I7822" t="s">
        <v>93</v>
      </c>
      <c r="J7822" s="2" t="s">
        <v>25249</v>
      </c>
      <c r="K7822" t="s">
        <v>39</v>
      </c>
      <c r="L7822" t="s">
        <v>25250</v>
      </c>
      <c r="M7822" t="s">
        <v>41</v>
      </c>
      <c r="N7822" t="s">
        <v>26</v>
      </c>
      <c r="O7822" s="3">
        <v>45078.591226851851</v>
      </c>
      <c r="P7822" s="3">
        <v>45078.248865740738</v>
      </c>
      <c r="Q7822">
        <v>4</v>
      </c>
      <c r="R7822">
        <v>7821</v>
      </c>
      <c r="S7822" t="str">
        <f>PROPER(CustomerSupport[[#This Row],[Resolution]])</f>
        <v>Simple Room Middle Develop Green.</v>
      </c>
      <c r="T7822" t="str">
        <f>TRIM(CustomerSupport[[#This Row],[Customer Name]])</f>
        <v>Vincent Allen</v>
      </c>
      <c r="U7822">
        <f>MONTH(CustomerSupport[[#This Row],[Date of Purchase]])</f>
        <v>7</v>
      </c>
      <c r="V7822" t="str">
        <f>TEXT('Working data'!G7822,"mmmm")</f>
        <v>July</v>
      </c>
      <c r="W7822">
        <f>YEAR(CustomerSupport[[#This Row],[Date of Purchase]])</f>
        <v>2020</v>
      </c>
      <c r="X7822">
        <f t="shared" si="122"/>
        <v>-8.2166666667326353</v>
      </c>
    </row>
    <row r="7823" spans="1:24" ht="14.25" customHeight="1" x14ac:dyDescent="0.4">
      <c r="A7823">
        <v>7822</v>
      </c>
      <c r="B7823" t="s">
        <v>25251</v>
      </c>
      <c r="C7823" t="s">
        <v>25252</v>
      </c>
      <c r="D7823">
        <v>33</v>
      </c>
      <c r="E7823" t="s">
        <v>19</v>
      </c>
      <c r="F7823" t="s">
        <v>125</v>
      </c>
      <c r="G7823" s="1">
        <v>43876</v>
      </c>
      <c r="H7823" t="s">
        <v>45</v>
      </c>
      <c r="I7823" t="s">
        <v>22</v>
      </c>
      <c r="J7823" s="2" t="s">
        <v>25253</v>
      </c>
      <c r="K7823" t="s">
        <v>62</v>
      </c>
      <c r="M7823" t="s">
        <v>89</v>
      </c>
      <c r="N7823" t="s">
        <v>83</v>
      </c>
      <c r="R7823">
        <v>7822</v>
      </c>
      <c r="S7823" t="str">
        <f>PROPER(CustomerSupport[[#This Row],[Resolution]])</f>
        <v/>
      </c>
      <c r="T7823" t="str">
        <f>TRIM(CustomerSupport[[#This Row],[Customer Name]])</f>
        <v>Ashley Benitez</v>
      </c>
      <c r="U7823">
        <f>MONTH(CustomerSupport[[#This Row],[Date of Purchase]])</f>
        <v>2</v>
      </c>
      <c r="V7823" t="str">
        <f>TEXT('Working data'!G7823,"mmmm")</f>
        <v>February</v>
      </c>
      <c r="W7823">
        <f>YEAR(CustomerSupport[[#This Row],[Date of Purchase]])</f>
        <v>2020</v>
      </c>
      <c r="X7823" t="str">
        <f t="shared" si="122"/>
        <v/>
      </c>
    </row>
    <row r="7824" spans="1:24" ht="14.25" customHeight="1" x14ac:dyDescent="0.4">
      <c r="A7824">
        <v>7823</v>
      </c>
      <c r="B7824" t="s">
        <v>25254</v>
      </c>
      <c r="C7824" t="s">
        <v>25255</v>
      </c>
      <c r="D7824">
        <v>29</v>
      </c>
      <c r="E7824" t="s">
        <v>19</v>
      </c>
      <c r="F7824" t="s">
        <v>134</v>
      </c>
      <c r="G7824" s="1">
        <v>44483</v>
      </c>
      <c r="H7824" t="s">
        <v>67</v>
      </c>
      <c r="I7824" t="s">
        <v>46</v>
      </c>
      <c r="J7824" s="2" t="s">
        <v>25256</v>
      </c>
      <c r="K7824" t="s">
        <v>39</v>
      </c>
      <c r="L7824" t="s">
        <v>25257</v>
      </c>
      <c r="M7824" t="s">
        <v>89</v>
      </c>
      <c r="N7824" t="s">
        <v>26</v>
      </c>
      <c r="O7824" s="3">
        <v>45078.215555555558</v>
      </c>
      <c r="P7824" s="3">
        <v>45078.055138888885</v>
      </c>
      <c r="Q7824">
        <v>2</v>
      </c>
      <c r="R7824">
        <v>7823</v>
      </c>
      <c r="S7824" t="str">
        <f>PROPER(CustomerSupport[[#This Row],[Resolution]])</f>
        <v>Herself Loss Resource.</v>
      </c>
      <c r="T7824" t="str">
        <f>TRIM(CustomerSupport[[#This Row],[Customer Name]])</f>
        <v>Jeanette Beard</v>
      </c>
      <c r="U7824">
        <f>MONTH(CustomerSupport[[#This Row],[Date of Purchase]])</f>
        <v>10</v>
      </c>
      <c r="V7824" t="str">
        <f>TEXT('Working data'!G7824,"mmmm")</f>
        <v>October</v>
      </c>
      <c r="W7824">
        <f>YEAR(CustomerSupport[[#This Row],[Date of Purchase]])</f>
        <v>2021</v>
      </c>
      <c r="X7824">
        <f t="shared" si="122"/>
        <v>-3.8500000001513399</v>
      </c>
    </row>
    <row r="7825" spans="1:24" ht="14.25" customHeight="1" x14ac:dyDescent="0.4">
      <c r="A7825">
        <v>7824</v>
      </c>
      <c r="B7825" t="s">
        <v>25258</v>
      </c>
      <c r="C7825" t="s">
        <v>25259</v>
      </c>
      <c r="D7825">
        <v>68</v>
      </c>
      <c r="E7825" t="s">
        <v>19</v>
      </c>
      <c r="F7825" t="s">
        <v>286</v>
      </c>
      <c r="G7825" s="1">
        <v>44028</v>
      </c>
      <c r="H7825" t="s">
        <v>21</v>
      </c>
      <c r="I7825" t="s">
        <v>177</v>
      </c>
      <c r="J7825" s="2" t="s">
        <v>25260</v>
      </c>
      <c r="K7825" t="s">
        <v>24</v>
      </c>
      <c r="M7825" t="s">
        <v>89</v>
      </c>
      <c r="N7825" t="s">
        <v>55</v>
      </c>
      <c r="O7825" s="3">
        <v>45078.956550925926</v>
      </c>
      <c r="R7825">
        <v>7824</v>
      </c>
      <c r="S7825" t="str">
        <f>PROPER(CustomerSupport[[#This Row],[Resolution]])</f>
        <v/>
      </c>
      <c r="T7825" t="str">
        <f>TRIM(CustomerSupport[[#This Row],[Customer Name]])</f>
        <v>Sheila Ho</v>
      </c>
      <c r="U7825">
        <f>MONTH(CustomerSupport[[#This Row],[Date of Purchase]])</f>
        <v>7</v>
      </c>
      <c r="V7825" t="str">
        <f>TEXT('Working data'!G7825,"mmmm")</f>
        <v>July</v>
      </c>
      <c r="W7825">
        <f>YEAR(CustomerSupport[[#This Row],[Date of Purchase]])</f>
        <v>2020</v>
      </c>
      <c r="X7825" t="str">
        <f t="shared" si="122"/>
        <v/>
      </c>
    </row>
    <row r="7826" spans="1:24" ht="14.25" customHeight="1" x14ac:dyDescent="0.4">
      <c r="A7826">
        <v>7825</v>
      </c>
      <c r="B7826" t="s">
        <v>25261</v>
      </c>
      <c r="C7826" t="s">
        <v>25262</v>
      </c>
      <c r="D7826">
        <v>67</v>
      </c>
      <c r="E7826" t="s">
        <v>58</v>
      </c>
      <c r="F7826" t="s">
        <v>211</v>
      </c>
      <c r="G7826" s="1">
        <v>43986</v>
      </c>
      <c r="H7826" t="s">
        <v>45</v>
      </c>
      <c r="I7826" t="s">
        <v>22</v>
      </c>
      <c r="J7826" s="2" t="s">
        <v>25263</v>
      </c>
      <c r="K7826" t="s">
        <v>62</v>
      </c>
      <c r="M7826" t="s">
        <v>25</v>
      </c>
      <c r="N7826" t="s">
        <v>55</v>
      </c>
      <c r="R7826">
        <v>7825</v>
      </c>
      <c r="S7826" t="str">
        <f>PROPER(CustomerSupport[[#This Row],[Resolution]])</f>
        <v/>
      </c>
      <c r="T7826" t="str">
        <f>TRIM(CustomerSupport[[#This Row],[Customer Name]])</f>
        <v>Cynthia Olson</v>
      </c>
      <c r="U7826">
        <f>MONTH(CustomerSupport[[#This Row],[Date of Purchase]])</f>
        <v>6</v>
      </c>
      <c r="V7826" t="str">
        <f>TEXT('Working data'!G7826,"mmmm")</f>
        <v>June</v>
      </c>
      <c r="W7826">
        <f>YEAR(CustomerSupport[[#This Row],[Date of Purchase]])</f>
        <v>2020</v>
      </c>
      <c r="X7826" t="str">
        <f t="shared" si="122"/>
        <v/>
      </c>
    </row>
    <row r="7827" spans="1:24" ht="14.25" customHeight="1" x14ac:dyDescent="0.4">
      <c r="A7827">
        <v>7826</v>
      </c>
      <c r="B7827" t="s">
        <v>1283</v>
      </c>
      <c r="C7827" t="s">
        <v>25264</v>
      </c>
      <c r="D7827">
        <v>41</v>
      </c>
      <c r="E7827" t="s">
        <v>19</v>
      </c>
      <c r="F7827" t="s">
        <v>456</v>
      </c>
      <c r="G7827" s="1">
        <v>44026</v>
      </c>
      <c r="H7827" t="s">
        <v>45</v>
      </c>
      <c r="I7827" t="s">
        <v>99</v>
      </c>
      <c r="J7827" s="2" t="s">
        <v>25265</v>
      </c>
      <c r="K7827" t="s">
        <v>24</v>
      </c>
      <c r="M7827" t="s">
        <v>143</v>
      </c>
      <c r="N7827" t="s">
        <v>33</v>
      </c>
      <c r="O7827" s="3">
        <v>45078.603113425925</v>
      </c>
      <c r="R7827">
        <v>7826</v>
      </c>
      <c r="S7827" t="str">
        <f>PROPER(CustomerSupport[[#This Row],[Resolution]])</f>
        <v/>
      </c>
      <c r="T7827" t="str">
        <f>TRIM(CustomerSupport[[#This Row],[Customer Name]])</f>
        <v>James Lewis</v>
      </c>
      <c r="U7827">
        <f>MONTH(CustomerSupport[[#This Row],[Date of Purchase]])</f>
        <v>7</v>
      </c>
      <c r="V7827" t="str">
        <f>TEXT('Working data'!G7827,"mmmm")</f>
        <v>July</v>
      </c>
      <c r="W7827">
        <f>YEAR(CustomerSupport[[#This Row],[Date of Purchase]])</f>
        <v>2020</v>
      </c>
      <c r="X7827" t="str">
        <f t="shared" si="122"/>
        <v/>
      </c>
    </row>
    <row r="7828" spans="1:24" ht="14.25" customHeight="1" x14ac:dyDescent="0.4">
      <c r="A7828">
        <v>7827</v>
      </c>
      <c r="B7828" t="s">
        <v>25266</v>
      </c>
      <c r="C7828" t="s">
        <v>25267</v>
      </c>
      <c r="D7828">
        <v>26</v>
      </c>
      <c r="E7828" t="s">
        <v>19</v>
      </c>
      <c r="F7828" t="s">
        <v>51</v>
      </c>
      <c r="G7828" s="1">
        <v>44004</v>
      </c>
      <c r="H7828" t="s">
        <v>45</v>
      </c>
      <c r="I7828" t="s">
        <v>113</v>
      </c>
      <c r="J7828" t="s">
        <v>1057</v>
      </c>
      <c r="K7828" t="s">
        <v>39</v>
      </c>
      <c r="L7828" t="s">
        <v>25268</v>
      </c>
      <c r="M7828" t="s">
        <v>41</v>
      </c>
      <c r="N7828" t="s">
        <v>55</v>
      </c>
      <c r="O7828" s="3">
        <v>45078.181585648148</v>
      </c>
      <c r="P7828" s="3">
        <v>45078.559363425928</v>
      </c>
      <c r="Q7828">
        <v>1</v>
      </c>
      <c r="R7828">
        <v>7827</v>
      </c>
      <c r="S7828" t="str">
        <f>PROPER(CustomerSupport[[#This Row],[Resolution]])</f>
        <v>After Building Bring.</v>
      </c>
      <c r="T7828" t="str">
        <f>TRIM(CustomerSupport[[#This Row],[Customer Name]])</f>
        <v>Bradley Mason</v>
      </c>
      <c r="U7828">
        <f>MONTH(CustomerSupport[[#This Row],[Date of Purchase]])</f>
        <v>6</v>
      </c>
      <c r="V7828" t="str">
        <f>TEXT('Working data'!G7828,"mmmm")</f>
        <v>June</v>
      </c>
      <c r="W7828">
        <f>YEAR(CustomerSupport[[#This Row],[Date of Purchase]])</f>
        <v>2020</v>
      </c>
      <c r="X7828">
        <f t="shared" si="122"/>
        <v>9.0666666667093523</v>
      </c>
    </row>
    <row r="7829" spans="1:24" ht="14.25" customHeight="1" x14ac:dyDescent="0.4">
      <c r="A7829">
        <v>7828</v>
      </c>
      <c r="B7829" t="s">
        <v>25269</v>
      </c>
      <c r="C7829" t="s">
        <v>25270</v>
      </c>
      <c r="D7829">
        <v>20</v>
      </c>
      <c r="E7829" t="s">
        <v>58</v>
      </c>
      <c r="F7829" t="s">
        <v>173</v>
      </c>
      <c r="G7829" s="1">
        <v>44268</v>
      </c>
      <c r="H7829" t="s">
        <v>21</v>
      </c>
      <c r="I7829" t="s">
        <v>177</v>
      </c>
      <c r="J7829" s="2" t="s">
        <v>25271</v>
      </c>
      <c r="K7829" t="s">
        <v>62</v>
      </c>
      <c r="M7829" t="s">
        <v>143</v>
      </c>
      <c r="N7829" t="s">
        <v>26</v>
      </c>
      <c r="R7829">
        <v>7828</v>
      </c>
      <c r="S7829" t="str">
        <f>PROPER(CustomerSupport[[#This Row],[Resolution]])</f>
        <v/>
      </c>
      <c r="T7829" t="str">
        <f>TRIM(CustomerSupport[[#This Row],[Customer Name]])</f>
        <v>Zachary Costa</v>
      </c>
      <c r="U7829">
        <f>MONTH(CustomerSupport[[#This Row],[Date of Purchase]])</f>
        <v>3</v>
      </c>
      <c r="V7829" t="str">
        <f>TEXT('Working data'!G7829,"mmmm")</f>
        <v>March</v>
      </c>
      <c r="W7829">
        <f>YEAR(CustomerSupport[[#This Row],[Date of Purchase]])</f>
        <v>2021</v>
      </c>
      <c r="X7829" t="str">
        <f t="shared" si="122"/>
        <v/>
      </c>
    </row>
    <row r="7830" spans="1:24" ht="14.25" customHeight="1" x14ac:dyDescent="0.4">
      <c r="A7830">
        <v>7829</v>
      </c>
      <c r="B7830" t="s">
        <v>25272</v>
      </c>
      <c r="C7830" t="s">
        <v>25273</v>
      </c>
      <c r="D7830">
        <v>70</v>
      </c>
      <c r="E7830" t="s">
        <v>19</v>
      </c>
      <c r="F7830" t="s">
        <v>157</v>
      </c>
      <c r="G7830" s="1">
        <v>44516</v>
      </c>
      <c r="H7830" t="s">
        <v>66</v>
      </c>
      <c r="I7830" t="s">
        <v>72</v>
      </c>
      <c r="J7830" s="2" t="s">
        <v>25274</v>
      </c>
      <c r="K7830" t="s">
        <v>24</v>
      </c>
      <c r="M7830" t="s">
        <v>143</v>
      </c>
      <c r="N7830" t="s">
        <v>83</v>
      </c>
      <c r="O7830" s="3">
        <v>45078.151076388887</v>
      </c>
      <c r="R7830">
        <v>7829</v>
      </c>
      <c r="S7830" t="str">
        <f>PROPER(CustomerSupport[[#This Row],[Resolution]])</f>
        <v/>
      </c>
      <c r="T7830" t="str">
        <f>TRIM(CustomerSupport[[#This Row],[Customer Name]])</f>
        <v>Michael Rhodes</v>
      </c>
      <c r="U7830">
        <f>MONTH(CustomerSupport[[#This Row],[Date of Purchase]])</f>
        <v>11</v>
      </c>
      <c r="V7830" t="str">
        <f>TEXT('Working data'!G7830,"mmmm")</f>
        <v>November</v>
      </c>
      <c r="W7830">
        <f>YEAR(CustomerSupport[[#This Row],[Date of Purchase]])</f>
        <v>2021</v>
      </c>
      <c r="X7830" t="str">
        <f t="shared" si="122"/>
        <v/>
      </c>
    </row>
    <row r="7831" spans="1:24" ht="14.25" customHeight="1" x14ac:dyDescent="0.4">
      <c r="A7831">
        <v>7830</v>
      </c>
      <c r="B7831" t="s">
        <v>25275</v>
      </c>
      <c r="C7831" t="s">
        <v>25276</v>
      </c>
      <c r="D7831">
        <v>43</v>
      </c>
      <c r="E7831" t="s">
        <v>19</v>
      </c>
      <c r="F7831" t="s">
        <v>249</v>
      </c>
      <c r="G7831" s="1">
        <v>44334</v>
      </c>
      <c r="H7831" t="s">
        <v>67</v>
      </c>
      <c r="I7831" t="s">
        <v>77</v>
      </c>
      <c r="J7831" s="2" t="s">
        <v>25277</v>
      </c>
      <c r="K7831" t="s">
        <v>24</v>
      </c>
      <c r="M7831" t="s">
        <v>89</v>
      </c>
      <c r="N7831" t="s">
        <v>83</v>
      </c>
      <c r="O7831" s="3">
        <v>45078.926099537035</v>
      </c>
      <c r="R7831">
        <v>7830</v>
      </c>
      <c r="S7831" t="str">
        <f>PROPER(CustomerSupport[[#This Row],[Resolution]])</f>
        <v/>
      </c>
      <c r="T7831" t="str">
        <f>TRIM(CustomerSupport[[#This Row],[Customer Name]])</f>
        <v>Robin Roth</v>
      </c>
      <c r="U7831">
        <f>MONTH(CustomerSupport[[#This Row],[Date of Purchase]])</f>
        <v>5</v>
      </c>
      <c r="V7831" t="str">
        <f>TEXT('Working data'!G7831,"mmmm")</f>
        <v>May</v>
      </c>
      <c r="W7831">
        <f>YEAR(CustomerSupport[[#This Row],[Date of Purchase]])</f>
        <v>2021</v>
      </c>
      <c r="X7831" t="str">
        <f t="shared" si="122"/>
        <v/>
      </c>
    </row>
    <row r="7832" spans="1:24" ht="14.25" customHeight="1" x14ac:dyDescent="0.4">
      <c r="A7832">
        <v>7831</v>
      </c>
      <c r="B7832" t="s">
        <v>3863</v>
      </c>
      <c r="C7832" t="s">
        <v>25278</v>
      </c>
      <c r="D7832">
        <v>65</v>
      </c>
      <c r="E7832" t="s">
        <v>19</v>
      </c>
      <c r="F7832" t="s">
        <v>92</v>
      </c>
      <c r="G7832" s="1">
        <v>44122</v>
      </c>
      <c r="H7832" t="s">
        <v>45</v>
      </c>
      <c r="I7832" t="s">
        <v>60</v>
      </c>
      <c r="J7832" s="2" t="s">
        <v>25279</v>
      </c>
      <c r="K7832" t="s">
        <v>24</v>
      </c>
      <c r="M7832" t="s">
        <v>143</v>
      </c>
      <c r="N7832" t="s">
        <v>55</v>
      </c>
      <c r="O7832" s="3">
        <v>45078.315011574072</v>
      </c>
      <c r="R7832">
        <v>7831</v>
      </c>
      <c r="S7832" t="str">
        <f>PROPER(CustomerSupport[[#This Row],[Resolution]])</f>
        <v/>
      </c>
      <c r="T7832" t="str">
        <f>TRIM(CustomerSupport[[#This Row],[Customer Name]])</f>
        <v>James Williams</v>
      </c>
      <c r="U7832">
        <f>MONTH(CustomerSupport[[#This Row],[Date of Purchase]])</f>
        <v>10</v>
      </c>
      <c r="V7832" t="str">
        <f>TEXT('Working data'!G7832,"mmmm")</f>
        <v>October</v>
      </c>
      <c r="W7832">
        <f>YEAR(CustomerSupport[[#This Row],[Date of Purchase]])</f>
        <v>2020</v>
      </c>
      <c r="X7832" t="str">
        <f t="shared" si="122"/>
        <v/>
      </c>
    </row>
    <row r="7833" spans="1:24" ht="14.25" customHeight="1" x14ac:dyDescent="0.4">
      <c r="A7833">
        <v>7832</v>
      </c>
      <c r="B7833" t="s">
        <v>25280</v>
      </c>
      <c r="C7833" t="s">
        <v>25281</v>
      </c>
      <c r="D7833">
        <v>31</v>
      </c>
      <c r="E7833" t="s">
        <v>19</v>
      </c>
      <c r="F7833" t="s">
        <v>65</v>
      </c>
      <c r="G7833" s="1">
        <v>43868</v>
      </c>
      <c r="H7833" t="s">
        <v>21</v>
      </c>
      <c r="I7833" t="s">
        <v>77</v>
      </c>
      <c r="J7833" t="s">
        <v>25282</v>
      </c>
      <c r="K7833" t="s">
        <v>24</v>
      </c>
      <c r="M7833" t="s">
        <v>89</v>
      </c>
      <c r="N7833" t="s">
        <v>33</v>
      </c>
      <c r="O7833" s="3">
        <v>45078.768495370372</v>
      </c>
      <c r="R7833">
        <v>7832</v>
      </c>
      <c r="S7833" t="str">
        <f>PROPER(CustomerSupport[[#This Row],[Resolution]])</f>
        <v/>
      </c>
      <c r="T7833" t="str">
        <f>TRIM(CustomerSupport[[#This Row],[Customer Name]])</f>
        <v>Michelle Weaver</v>
      </c>
      <c r="U7833">
        <f>MONTH(CustomerSupport[[#This Row],[Date of Purchase]])</f>
        <v>2</v>
      </c>
      <c r="V7833" t="str">
        <f>TEXT('Working data'!G7833,"mmmm")</f>
        <v>February</v>
      </c>
      <c r="W7833">
        <f>YEAR(CustomerSupport[[#This Row],[Date of Purchase]])</f>
        <v>2020</v>
      </c>
      <c r="X7833" t="str">
        <f t="shared" si="122"/>
        <v/>
      </c>
    </row>
    <row r="7834" spans="1:24" ht="14.25" customHeight="1" x14ac:dyDescent="0.4">
      <c r="A7834">
        <v>7833</v>
      </c>
      <c r="B7834" t="s">
        <v>25283</v>
      </c>
      <c r="C7834" t="s">
        <v>25284</v>
      </c>
      <c r="D7834">
        <v>45</v>
      </c>
      <c r="E7834" t="s">
        <v>19</v>
      </c>
      <c r="F7834" t="s">
        <v>92</v>
      </c>
      <c r="G7834" s="1">
        <v>44058</v>
      </c>
      <c r="H7834" t="s">
        <v>45</v>
      </c>
      <c r="I7834" t="s">
        <v>93</v>
      </c>
      <c r="J7834" t="s">
        <v>25285</v>
      </c>
      <c r="K7834" t="s">
        <v>24</v>
      </c>
      <c r="M7834" t="s">
        <v>41</v>
      </c>
      <c r="N7834" t="s">
        <v>55</v>
      </c>
      <c r="O7834" s="3">
        <v>45078.865034722221</v>
      </c>
      <c r="R7834">
        <v>7833</v>
      </c>
      <c r="S7834" t="str">
        <f>PROPER(CustomerSupport[[#This Row],[Resolution]])</f>
        <v/>
      </c>
      <c r="T7834" t="str">
        <f>TRIM(CustomerSupport[[#This Row],[Customer Name]])</f>
        <v>Whitney Anderson</v>
      </c>
      <c r="U7834">
        <f>MONTH(CustomerSupport[[#This Row],[Date of Purchase]])</f>
        <v>8</v>
      </c>
      <c r="V7834" t="str">
        <f>TEXT('Working data'!G7834,"mmmm")</f>
        <v>August</v>
      </c>
      <c r="W7834">
        <f>YEAR(CustomerSupport[[#This Row],[Date of Purchase]])</f>
        <v>2020</v>
      </c>
      <c r="X7834" t="str">
        <f t="shared" si="122"/>
        <v/>
      </c>
    </row>
    <row r="7835" spans="1:24" ht="14.25" customHeight="1" x14ac:dyDescent="0.4">
      <c r="A7835">
        <v>7834</v>
      </c>
      <c r="B7835" t="s">
        <v>25286</v>
      </c>
      <c r="C7835" t="s">
        <v>25287</v>
      </c>
      <c r="D7835">
        <v>29</v>
      </c>
      <c r="E7835" t="s">
        <v>58</v>
      </c>
      <c r="F7835" t="s">
        <v>223</v>
      </c>
      <c r="G7835" s="1">
        <v>44210</v>
      </c>
      <c r="H7835" t="s">
        <v>59</v>
      </c>
      <c r="I7835" t="s">
        <v>77</v>
      </c>
      <c r="J7835" s="2" t="s">
        <v>25288</v>
      </c>
      <c r="K7835" t="s">
        <v>24</v>
      </c>
      <c r="M7835" t="s">
        <v>41</v>
      </c>
      <c r="N7835" t="s">
        <v>55</v>
      </c>
      <c r="O7835" s="3">
        <v>45078.111585648148</v>
      </c>
      <c r="R7835">
        <v>7834</v>
      </c>
      <c r="S7835" t="str">
        <f>PROPER(CustomerSupport[[#This Row],[Resolution]])</f>
        <v/>
      </c>
      <c r="T7835" t="str">
        <f>TRIM(CustomerSupport[[#This Row],[Customer Name]])</f>
        <v>Donald Phillips</v>
      </c>
      <c r="U7835">
        <f>MONTH(CustomerSupport[[#This Row],[Date of Purchase]])</f>
        <v>1</v>
      </c>
      <c r="V7835" t="str">
        <f>TEXT('Working data'!G7835,"mmmm")</f>
        <v>January</v>
      </c>
      <c r="W7835">
        <f>YEAR(CustomerSupport[[#This Row],[Date of Purchase]])</f>
        <v>2021</v>
      </c>
      <c r="X7835" t="str">
        <f t="shared" si="122"/>
        <v/>
      </c>
    </row>
    <row r="7836" spans="1:24" ht="14.25" customHeight="1" x14ac:dyDescent="0.4">
      <c r="A7836">
        <v>7835</v>
      </c>
      <c r="B7836" t="s">
        <v>25289</v>
      </c>
      <c r="C7836" t="s">
        <v>25290</v>
      </c>
      <c r="D7836">
        <v>27</v>
      </c>
      <c r="E7836" t="s">
        <v>58</v>
      </c>
      <c r="F7836" t="s">
        <v>117</v>
      </c>
      <c r="G7836" s="1">
        <v>44074</v>
      </c>
      <c r="H7836" t="s">
        <v>59</v>
      </c>
      <c r="I7836" t="s">
        <v>67</v>
      </c>
      <c r="J7836" s="2" t="s">
        <v>25291</v>
      </c>
      <c r="K7836" t="s">
        <v>39</v>
      </c>
      <c r="L7836" t="s">
        <v>25292</v>
      </c>
      <c r="M7836" t="s">
        <v>41</v>
      </c>
      <c r="N7836" t="s">
        <v>26</v>
      </c>
      <c r="O7836" s="3">
        <v>45078.324097222219</v>
      </c>
      <c r="P7836" s="3">
        <v>45078.126180555555</v>
      </c>
      <c r="Q7836">
        <v>4</v>
      </c>
      <c r="R7836">
        <v>7835</v>
      </c>
      <c r="S7836" t="str">
        <f>PROPER(CustomerSupport[[#This Row],[Resolution]])</f>
        <v>Vote Grow Church Attack Rather.</v>
      </c>
      <c r="T7836" t="str">
        <f>TRIM(CustomerSupport[[#This Row],[Customer Name]])</f>
        <v>Patrick Burns</v>
      </c>
      <c r="U7836">
        <f>MONTH(CustomerSupport[[#This Row],[Date of Purchase]])</f>
        <v>8</v>
      </c>
      <c r="V7836" t="str">
        <f>TEXT('Working data'!G7836,"mmmm")</f>
        <v>August</v>
      </c>
      <c r="W7836">
        <f>YEAR(CustomerSupport[[#This Row],[Date of Purchase]])</f>
        <v>2020</v>
      </c>
      <c r="X7836">
        <f t="shared" si="122"/>
        <v>-4.7499999999417923</v>
      </c>
    </row>
    <row r="7837" spans="1:24" ht="14.25" customHeight="1" x14ac:dyDescent="0.4">
      <c r="A7837">
        <v>7836</v>
      </c>
      <c r="B7837" t="s">
        <v>25293</v>
      </c>
      <c r="C7837" t="s">
        <v>25294</v>
      </c>
      <c r="D7837">
        <v>50</v>
      </c>
      <c r="E7837" t="s">
        <v>58</v>
      </c>
      <c r="F7837" t="s">
        <v>30</v>
      </c>
      <c r="G7837" s="1">
        <v>44321</v>
      </c>
      <c r="H7837" t="s">
        <v>66</v>
      </c>
      <c r="I7837" t="s">
        <v>77</v>
      </c>
      <c r="J7837" s="2" t="s">
        <v>25295</v>
      </c>
      <c r="K7837" t="s">
        <v>62</v>
      </c>
      <c r="M7837" t="s">
        <v>89</v>
      </c>
      <c r="N7837" t="s">
        <v>55</v>
      </c>
      <c r="R7837">
        <v>7836</v>
      </c>
      <c r="S7837" t="str">
        <f>PROPER(CustomerSupport[[#This Row],[Resolution]])</f>
        <v/>
      </c>
      <c r="T7837" t="str">
        <f>TRIM(CustomerSupport[[#This Row],[Customer Name]])</f>
        <v>Alexa Boyd</v>
      </c>
      <c r="U7837">
        <f>MONTH(CustomerSupport[[#This Row],[Date of Purchase]])</f>
        <v>5</v>
      </c>
      <c r="V7837" t="str">
        <f>TEXT('Working data'!G7837,"mmmm")</f>
        <v>May</v>
      </c>
      <c r="W7837">
        <f>YEAR(CustomerSupport[[#This Row],[Date of Purchase]])</f>
        <v>2021</v>
      </c>
      <c r="X7837" t="str">
        <f t="shared" si="122"/>
        <v/>
      </c>
    </row>
    <row r="7838" spans="1:24" ht="14.25" customHeight="1" x14ac:dyDescent="0.4">
      <c r="A7838">
        <v>7837</v>
      </c>
      <c r="B7838" t="s">
        <v>25296</v>
      </c>
      <c r="C7838" t="s">
        <v>25297</v>
      </c>
      <c r="D7838">
        <v>22</v>
      </c>
      <c r="E7838" t="s">
        <v>29</v>
      </c>
      <c r="F7838" t="s">
        <v>81</v>
      </c>
      <c r="G7838" s="1">
        <v>44311</v>
      </c>
      <c r="H7838" t="s">
        <v>67</v>
      </c>
      <c r="I7838" t="s">
        <v>141</v>
      </c>
      <c r="J7838" s="2" t="s">
        <v>25298</v>
      </c>
      <c r="K7838" t="s">
        <v>24</v>
      </c>
      <c r="M7838" t="s">
        <v>89</v>
      </c>
      <c r="N7838" t="s">
        <v>83</v>
      </c>
      <c r="O7838" s="3">
        <v>45078.513009259259</v>
      </c>
      <c r="R7838">
        <v>7837</v>
      </c>
      <c r="S7838" t="str">
        <f>PROPER(CustomerSupport[[#This Row],[Resolution]])</f>
        <v/>
      </c>
      <c r="T7838" t="str">
        <f>TRIM(CustomerSupport[[#This Row],[Customer Name]])</f>
        <v>Nathan Parks</v>
      </c>
      <c r="U7838">
        <f>MONTH(CustomerSupport[[#This Row],[Date of Purchase]])</f>
        <v>4</v>
      </c>
      <c r="V7838" t="str">
        <f>TEXT('Working data'!G7838,"mmmm")</f>
        <v>April</v>
      </c>
      <c r="W7838">
        <f>YEAR(CustomerSupport[[#This Row],[Date of Purchase]])</f>
        <v>2021</v>
      </c>
      <c r="X7838" t="str">
        <f t="shared" si="122"/>
        <v/>
      </c>
    </row>
    <row r="7839" spans="1:24" ht="14.25" customHeight="1" x14ac:dyDescent="0.4">
      <c r="A7839">
        <v>7838</v>
      </c>
      <c r="B7839" t="s">
        <v>25299</v>
      </c>
      <c r="C7839" t="s">
        <v>25300</v>
      </c>
      <c r="D7839">
        <v>49</v>
      </c>
      <c r="E7839" t="s">
        <v>29</v>
      </c>
      <c r="F7839" t="s">
        <v>103</v>
      </c>
      <c r="G7839" s="1">
        <v>44482</v>
      </c>
      <c r="H7839" t="s">
        <v>21</v>
      </c>
      <c r="I7839" t="s">
        <v>37</v>
      </c>
      <c r="J7839" t="s">
        <v>25301</v>
      </c>
      <c r="K7839" t="s">
        <v>39</v>
      </c>
      <c r="L7839" t="s">
        <v>25302</v>
      </c>
      <c r="M7839" t="s">
        <v>41</v>
      </c>
      <c r="N7839" t="s">
        <v>26</v>
      </c>
      <c r="O7839" s="3">
        <v>45078.178993055553</v>
      </c>
      <c r="P7839" s="3">
        <v>45078.128993055558</v>
      </c>
      <c r="Q7839">
        <v>4</v>
      </c>
      <c r="R7839">
        <v>7838</v>
      </c>
      <c r="S7839" t="str">
        <f>PROPER(CustomerSupport[[#This Row],[Resolution]])</f>
        <v>Seem Who Job Adult Send Television.</v>
      </c>
      <c r="T7839" t="str">
        <f>TRIM(CustomerSupport[[#This Row],[Customer Name]])</f>
        <v>Gary Mora</v>
      </c>
      <c r="U7839">
        <f>MONTH(CustomerSupport[[#This Row],[Date of Purchase]])</f>
        <v>10</v>
      </c>
      <c r="V7839" t="str">
        <f>TEXT('Working data'!G7839,"mmmm")</f>
        <v>October</v>
      </c>
      <c r="W7839">
        <f>YEAR(CustomerSupport[[#This Row],[Date of Purchase]])</f>
        <v>2021</v>
      </c>
      <c r="X7839">
        <f t="shared" si="122"/>
        <v>-1.1999999998952262</v>
      </c>
    </row>
    <row r="7840" spans="1:24" ht="14.25" customHeight="1" x14ac:dyDescent="0.4">
      <c r="A7840">
        <v>7839</v>
      </c>
      <c r="B7840" t="s">
        <v>25303</v>
      </c>
      <c r="C7840" t="s">
        <v>25304</v>
      </c>
      <c r="D7840">
        <v>27</v>
      </c>
      <c r="E7840" t="s">
        <v>58</v>
      </c>
      <c r="F7840" t="s">
        <v>173</v>
      </c>
      <c r="G7840" s="1">
        <v>44418</v>
      </c>
      <c r="H7840" t="s">
        <v>45</v>
      </c>
      <c r="I7840" t="s">
        <v>46</v>
      </c>
      <c r="J7840" t="s">
        <v>25305</v>
      </c>
      <c r="K7840" t="s">
        <v>24</v>
      </c>
      <c r="M7840" t="s">
        <v>143</v>
      </c>
      <c r="N7840" t="s">
        <v>55</v>
      </c>
      <c r="O7840" s="3">
        <v>45078.691516203704</v>
      </c>
      <c r="R7840">
        <v>7839</v>
      </c>
      <c r="S7840" t="str">
        <f>PROPER(CustomerSupport[[#This Row],[Resolution]])</f>
        <v/>
      </c>
      <c r="T7840" t="str">
        <f>TRIM(CustomerSupport[[#This Row],[Customer Name]])</f>
        <v>Richard Church</v>
      </c>
      <c r="U7840">
        <f>MONTH(CustomerSupport[[#This Row],[Date of Purchase]])</f>
        <v>8</v>
      </c>
      <c r="V7840" t="str">
        <f>TEXT('Working data'!G7840,"mmmm")</f>
        <v>August</v>
      </c>
      <c r="W7840">
        <f>YEAR(CustomerSupport[[#This Row],[Date of Purchase]])</f>
        <v>2021</v>
      </c>
      <c r="X7840" t="str">
        <f t="shared" si="122"/>
        <v/>
      </c>
    </row>
    <row r="7841" spans="1:24" ht="14.25" customHeight="1" x14ac:dyDescent="0.4">
      <c r="A7841">
        <v>7840</v>
      </c>
      <c r="B7841" t="s">
        <v>25306</v>
      </c>
      <c r="C7841" t="s">
        <v>25307</v>
      </c>
      <c r="D7841">
        <v>61</v>
      </c>
      <c r="E7841" t="s">
        <v>58</v>
      </c>
      <c r="F7841" t="s">
        <v>699</v>
      </c>
      <c r="G7841" s="1">
        <v>44437</v>
      </c>
      <c r="H7841" t="s">
        <v>21</v>
      </c>
      <c r="I7841" t="s">
        <v>72</v>
      </c>
      <c r="J7841" s="2" t="s">
        <v>25308</v>
      </c>
      <c r="K7841" t="s">
        <v>62</v>
      </c>
      <c r="M7841" t="s">
        <v>41</v>
      </c>
      <c r="N7841" t="s">
        <v>33</v>
      </c>
      <c r="R7841">
        <v>7840</v>
      </c>
      <c r="S7841" t="str">
        <f>PROPER(CustomerSupport[[#This Row],[Resolution]])</f>
        <v/>
      </c>
      <c r="T7841" t="str">
        <f>TRIM(CustomerSupport[[#This Row],[Customer Name]])</f>
        <v>Joel Graham</v>
      </c>
      <c r="U7841">
        <f>MONTH(CustomerSupport[[#This Row],[Date of Purchase]])</f>
        <v>8</v>
      </c>
      <c r="V7841" t="str">
        <f>TEXT('Working data'!G7841,"mmmm")</f>
        <v>August</v>
      </c>
      <c r="W7841">
        <f>YEAR(CustomerSupport[[#This Row],[Date of Purchase]])</f>
        <v>2021</v>
      </c>
      <c r="X7841" t="str">
        <f t="shared" si="122"/>
        <v/>
      </c>
    </row>
    <row r="7842" spans="1:24" ht="14.25" customHeight="1" x14ac:dyDescent="0.4">
      <c r="A7842">
        <v>7841</v>
      </c>
      <c r="B7842" t="s">
        <v>25309</v>
      </c>
      <c r="C7842" t="s">
        <v>25310</v>
      </c>
      <c r="D7842">
        <v>59</v>
      </c>
      <c r="E7842" t="s">
        <v>19</v>
      </c>
      <c r="F7842" t="s">
        <v>51</v>
      </c>
      <c r="G7842" s="1">
        <v>44493</v>
      </c>
      <c r="H7842" t="s">
        <v>21</v>
      </c>
      <c r="I7842" t="s">
        <v>52</v>
      </c>
      <c r="J7842" s="2" t="s">
        <v>25311</v>
      </c>
      <c r="K7842" t="s">
        <v>62</v>
      </c>
      <c r="M7842" t="s">
        <v>89</v>
      </c>
      <c r="N7842" t="s">
        <v>55</v>
      </c>
      <c r="R7842">
        <v>7841</v>
      </c>
      <c r="S7842" t="str">
        <f>PROPER(CustomerSupport[[#This Row],[Resolution]])</f>
        <v/>
      </c>
      <c r="T7842" t="str">
        <f>TRIM(CustomerSupport[[#This Row],[Customer Name]])</f>
        <v>Connie Bennett</v>
      </c>
      <c r="U7842">
        <f>MONTH(CustomerSupport[[#This Row],[Date of Purchase]])</f>
        <v>10</v>
      </c>
      <c r="V7842" t="str">
        <f>TEXT('Working data'!G7842,"mmmm")</f>
        <v>October</v>
      </c>
      <c r="W7842">
        <f>YEAR(CustomerSupport[[#This Row],[Date of Purchase]])</f>
        <v>2021</v>
      </c>
      <c r="X7842" t="str">
        <f t="shared" si="122"/>
        <v/>
      </c>
    </row>
    <row r="7843" spans="1:24" ht="14.25" customHeight="1" x14ac:dyDescent="0.4">
      <c r="A7843">
        <v>7842</v>
      </c>
      <c r="B7843" t="s">
        <v>25312</v>
      </c>
      <c r="C7843" t="s">
        <v>25313</v>
      </c>
      <c r="D7843">
        <v>66</v>
      </c>
      <c r="E7843" t="s">
        <v>19</v>
      </c>
      <c r="F7843" t="s">
        <v>129</v>
      </c>
      <c r="G7843" s="1">
        <v>44375</v>
      </c>
      <c r="H7843" t="s">
        <v>21</v>
      </c>
      <c r="I7843" t="s">
        <v>77</v>
      </c>
      <c r="J7843" t="s">
        <v>25314</v>
      </c>
      <c r="K7843" t="s">
        <v>39</v>
      </c>
      <c r="L7843" t="s">
        <v>25315</v>
      </c>
      <c r="M7843" t="s">
        <v>143</v>
      </c>
      <c r="N7843" t="s">
        <v>55</v>
      </c>
      <c r="O7843" s="3">
        <v>45078.379062499997</v>
      </c>
      <c r="P7843" s="3">
        <v>45078.34642361111</v>
      </c>
      <c r="Q7843">
        <v>4</v>
      </c>
      <c r="R7843">
        <v>7842</v>
      </c>
      <c r="S7843" t="str">
        <f>PROPER(CustomerSupport[[#This Row],[Resolution]])</f>
        <v>I Relationship Name Always Western Knowledge Maybe.</v>
      </c>
      <c r="T7843" t="str">
        <f>TRIM(CustomerSupport[[#This Row],[Customer Name]])</f>
        <v>Robert Lindsey</v>
      </c>
      <c r="U7843">
        <f>MONTH(CustomerSupport[[#This Row],[Date of Purchase]])</f>
        <v>6</v>
      </c>
      <c r="V7843" t="str">
        <f>TEXT('Working data'!G7843,"mmmm")</f>
        <v>June</v>
      </c>
      <c r="W7843">
        <f>YEAR(CustomerSupport[[#This Row],[Date of Purchase]])</f>
        <v>2021</v>
      </c>
      <c r="X7843">
        <f t="shared" si="122"/>
        <v>-0.78333333326736465</v>
      </c>
    </row>
    <row r="7844" spans="1:24" ht="14.25" customHeight="1" x14ac:dyDescent="0.4">
      <c r="A7844">
        <v>7843</v>
      </c>
      <c r="B7844" t="s">
        <v>25316</v>
      </c>
      <c r="C7844" t="s">
        <v>25317</v>
      </c>
      <c r="D7844">
        <v>29</v>
      </c>
      <c r="E7844" t="s">
        <v>19</v>
      </c>
      <c r="F7844" t="s">
        <v>223</v>
      </c>
      <c r="G7844" s="1">
        <v>44207</v>
      </c>
      <c r="H7844" t="s">
        <v>67</v>
      </c>
      <c r="I7844" t="s">
        <v>150</v>
      </c>
      <c r="J7844" s="2" t="s">
        <v>25318</v>
      </c>
      <c r="K7844" t="s">
        <v>39</v>
      </c>
      <c r="L7844" t="s">
        <v>25319</v>
      </c>
      <c r="M7844" t="s">
        <v>25</v>
      </c>
      <c r="N7844" t="s">
        <v>83</v>
      </c>
      <c r="O7844" s="3">
        <v>45078.599907407406</v>
      </c>
      <c r="P7844" s="3">
        <v>45078.823518518519</v>
      </c>
      <c r="Q7844">
        <v>1</v>
      </c>
      <c r="R7844">
        <v>7843</v>
      </c>
      <c r="S7844" t="str">
        <f>PROPER(CustomerSupport[[#This Row],[Resolution]])</f>
        <v>Crime Pressure Use Beat Remember Foot Between.</v>
      </c>
      <c r="T7844" t="str">
        <f>TRIM(CustomerSupport[[#This Row],[Customer Name]])</f>
        <v>Jennifer Mcbride</v>
      </c>
      <c r="U7844">
        <f>MONTH(CustomerSupport[[#This Row],[Date of Purchase]])</f>
        <v>1</v>
      </c>
      <c r="V7844" t="str">
        <f>TEXT('Working data'!G7844,"mmmm")</f>
        <v>January</v>
      </c>
      <c r="W7844">
        <f>YEAR(CustomerSupport[[#This Row],[Date of Purchase]])</f>
        <v>2021</v>
      </c>
      <c r="X7844">
        <f t="shared" si="122"/>
        <v>5.3666666666977108</v>
      </c>
    </row>
    <row r="7845" spans="1:24" ht="14.25" customHeight="1" x14ac:dyDescent="0.4">
      <c r="A7845">
        <v>7844</v>
      </c>
      <c r="B7845" t="s">
        <v>25320</v>
      </c>
      <c r="C7845" t="s">
        <v>25321</v>
      </c>
      <c r="D7845">
        <v>56</v>
      </c>
      <c r="E7845" t="s">
        <v>58</v>
      </c>
      <c r="F7845" t="s">
        <v>44</v>
      </c>
      <c r="G7845" s="1">
        <v>44542</v>
      </c>
      <c r="H7845" t="s">
        <v>21</v>
      </c>
      <c r="I7845" t="s">
        <v>37</v>
      </c>
      <c r="J7845" s="2" t="s">
        <v>25322</v>
      </c>
      <c r="K7845" t="s">
        <v>24</v>
      </c>
      <c r="M7845" t="s">
        <v>89</v>
      </c>
      <c r="N7845" t="s">
        <v>26</v>
      </c>
      <c r="O7845" s="3">
        <v>45078.891597222224</v>
      </c>
      <c r="R7845">
        <v>7844</v>
      </c>
      <c r="S7845" t="str">
        <f>PROPER(CustomerSupport[[#This Row],[Resolution]])</f>
        <v/>
      </c>
      <c r="T7845" t="str">
        <f>TRIM(CustomerSupport[[#This Row],[Customer Name]])</f>
        <v>Megan Blackwell</v>
      </c>
      <c r="U7845">
        <f>MONTH(CustomerSupport[[#This Row],[Date of Purchase]])</f>
        <v>12</v>
      </c>
      <c r="V7845" t="str">
        <f>TEXT('Working data'!G7845,"mmmm")</f>
        <v>December</v>
      </c>
      <c r="W7845">
        <f>YEAR(CustomerSupport[[#This Row],[Date of Purchase]])</f>
        <v>2021</v>
      </c>
      <c r="X7845" t="str">
        <f t="shared" si="122"/>
        <v/>
      </c>
    </row>
    <row r="7846" spans="1:24" ht="14.25" customHeight="1" x14ac:dyDescent="0.4">
      <c r="A7846">
        <v>7845</v>
      </c>
      <c r="B7846" t="s">
        <v>25323</v>
      </c>
      <c r="C7846" t="s">
        <v>25324</v>
      </c>
      <c r="D7846">
        <v>63</v>
      </c>
      <c r="E7846" t="s">
        <v>58</v>
      </c>
      <c r="F7846" t="s">
        <v>30</v>
      </c>
      <c r="G7846" s="1">
        <v>44125</v>
      </c>
      <c r="H7846" t="s">
        <v>21</v>
      </c>
      <c r="I7846" t="s">
        <v>22</v>
      </c>
      <c r="J7846" t="s">
        <v>25325</v>
      </c>
      <c r="K7846" t="s">
        <v>24</v>
      </c>
      <c r="M7846" t="s">
        <v>25</v>
      </c>
      <c r="N7846" t="s">
        <v>33</v>
      </c>
      <c r="O7846" s="3">
        <v>45078.786041666666</v>
      </c>
      <c r="R7846">
        <v>7845</v>
      </c>
      <c r="S7846" t="str">
        <f>PROPER(CustomerSupport[[#This Row],[Resolution]])</f>
        <v/>
      </c>
      <c r="T7846" t="str">
        <f>TRIM(CustomerSupport[[#This Row],[Customer Name]])</f>
        <v>Misty Lewis</v>
      </c>
      <c r="U7846">
        <f>MONTH(CustomerSupport[[#This Row],[Date of Purchase]])</f>
        <v>10</v>
      </c>
      <c r="V7846" t="str">
        <f>TEXT('Working data'!G7846,"mmmm")</f>
        <v>October</v>
      </c>
      <c r="W7846">
        <f>YEAR(CustomerSupport[[#This Row],[Date of Purchase]])</f>
        <v>2020</v>
      </c>
      <c r="X7846" t="str">
        <f t="shared" si="122"/>
        <v/>
      </c>
    </row>
    <row r="7847" spans="1:24" ht="14.25" customHeight="1" x14ac:dyDescent="0.4">
      <c r="A7847">
        <v>7846</v>
      </c>
      <c r="B7847" t="s">
        <v>25326</v>
      </c>
      <c r="C7847" t="s">
        <v>25327</v>
      </c>
      <c r="D7847">
        <v>58</v>
      </c>
      <c r="E7847" t="s">
        <v>19</v>
      </c>
      <c r="F7847" t="s">
        <v>207</v>
      </c>
      <c r="G7847" s="1">
        <v>43976</v>
      </c>
      <c r="H7847" t="s">
        <v>21</v>
      </c>
      <c r="I7847" t="s">
        <v>37</v>
      </c>
      <c r="J7847" s="2" t="s">
        <v>25328</v>
      </c>
      <c r="K7847" t="s">
        <v>24</v>
      </c>
      <c r="M7847" t="s">
        <v>41</v>
      </c>
      <c r="N7847" t="s">
        <v>83</v>
      </c>
      <c r="O7847" s="3">
        <v>45078.566620370373</v>
      </c>
      <c r="R7847">
        <v>7846</v>
      </c>
      <c r="S7847" t="str">
        <f>PROPER(CustomerSupport[[#This Row],[Resolution]])</f>
        <v/>
      </c>
      <c r="T7847" t="str">
        <f>TRIM(CustomerSupport[[#This Row],[Customer Name]])</f>
        <v>Natalie Harris</v>
      </c>
      <c r="U7847">
        <f>MONTH(CustomerSupport[[#This Row],[Date of Purchase]])</f>
        <v>5</v>
      </c>
      <c r="V7847" t="str">
        <f>TEXT('Working data'!G7847,"mmmm")</f>
        <v>May</v>
      </c>
      <c r="W7847">
        <f>YEAR(CustomerSupport[[#This Row],[Date of Purchase]])</f>
        <v>2020</v>
      </c>
      <c r="X7847" t="str">
        <f t="shared" si="122"/>
        <v/>
      </c>
    </row>
    <row r="7848" spans="1:24" ht="14.25" customHeight="1" x14ac:dyDescent="0.4">
      <c r="A7848">
        <v>7847</v>
      </c>
      <c r="B7848" t="s">
        <v>25329</v>
      </c>
      <c r="C7848" t="s">
        <v>25330</v>
      </c>
      <c r="D7848">
        <v>42</v>
      </c>
      <c r="E7848" t="s">
        <v>58</v>
      </c>
      <c r="F7848" t="s">
        <v>339</v>
      </c>
      <c r="G7848" s="1">
        <v>44533</v>
      </c>
      <c r="H7848" t="s">
        <v>66</v>
      </c>
      <c r="I7848" t="s">
        <v>22</v>
      </c>
      <c r="J7848" t="s">
        <v>25331</v>
      </c>
      <c r="K7848" t="s">
        <v>24</v>
      </c>
      <c r="M7848" t="s">
        <v>25</v>
      </c>
      <c r="N7848" t="s">
        <v>55</v>
      </c>
      <c r="O7848" s="3">
        <v>45078.594421296293</v>
      </c>
      <c r="R7848">
        <v>7847</v>
      </c>
      <c r="S7848" t="str">
        <f>PROPER(CustomerSupport[[#This Row],[Resolution]])</f>
        <v/>
      </c>
      <c r="T7848" t="str">
        <f>TRIM(CustomerSupport[[#This Row],[Customer Name]])</f>
        <v>Sean Flynn</v>
      </c>
      <c r="U7848">
        <f>MONTH(CustomerSupport[[#This Row],[Date of Purchase]])</f>
        <v>12</v>
      </c>
      <c r="V7848" t="str">
        <f>TEXT('Working data'!G7848,"mmmm")</f>
        <v>December</v>
      </c>
      <c r="W7848">
        <f>YEAR(CustomerSupport[[#This Row],[Date of Purchase]])</f>
        <v>2021</v>
      </c>
      <c r="X7848" t="str">
        <f t="shared" si="122"/>
        <v/>
      </c>
    </row>
    <row r="7849" spans="1:24" ht="14.25" customHeight="1" x14ac:dyDescent="0.4">
      <c r="A7849">
        <v>7848</v>
      </c>
      <c r="B7849" t="s">
        <v>25332</v>
      </c>
      <c r="C7849" t="s">
        <v>25333</v>
      </c>
      <c r="D7849">
        <v>20</v>
      </c>
      <c r="E7849" t="s">
        <v>19</v>
      </c>
      <c r="F7849" t="s">
        <v>20</v>
      </c>
      <c r="G7849" s="1">
        <v>44168</v>
      </c>
      <c r="H7849" t="s">
        <v>45</v>
      </c>
      <c r="I7849" t="s">
        <v>60</v>
      </c>
      <c r="J7849" s="2" t="s">
        <v>25334</v>
      </c>
      <c r="K7849" t="s">
        <v>62</v>
      </c>
      <c r="M7849" t="s">
        <v>41</v>
      </c>
      <c r="N7849" t="s">
        <v>55</v>
      </c>
      <c r="R7849">
        <v>7848</v>
      </c>
      <c r="S7849" t="str">
        <f>PROPER(CustomerSupport[[#This Row],[Resolution]])</f>
        <v/>
      </c>
      <c r="T7849" t="str">
        <f>TRIM(CustomerSupport[[#This Row],[Customer Name]])</f>
        <v>Trevor Arnold</v>
      </c>
      <c r="U7849">
        <f>MONTH(CustomerSupport[[#This Row],[Date of Purchase]])</f>
        <v>12</v>
      </c>
      <c r="V7849" t="str">
        <f>TEXT('Working data'!G7849,"mmmm")</f>
        <v>December</v>
      </c>
      <c r="W7849">
        <f>YEAR(CustomerSupport[[#This Row],[Date of Purchase]])</f>
        <v>2020</v>
      </c>
      <c r="X7849" t="str">
        <f t="shared" si="122"/>
        <v/>
      </c>
    </row>
    <row r="7850" spans="1:24" ht="14.25" customHeight="1" x14ac:dyDescent="0.4">
      <c r="A7850">
        <v>7849</v>
      </c>
      <c r="B7850" t="s">
        <v>25335</v>
      </c>
      <c r="C7850" t="s">
        <v>25336</v>
      </c>
      <c r="D7850">
        <v>39</v>
      </c>
      <c r="E7850" t="s">
        <v>19</v>
      </c>
      <c r="F7850" t="s">
        <v>173</v>
      </c>
      <c r="G7850" s="1">
        <v>43950</v>
      </c>
      <c r="H7850" t="s">
        <v>21</v>
      </c>
      <c r="I7850" t="s">
        <v>59</v>
      </c>
      <c r="J7850" s="2" t="s">
        <v>25337</v>
      </c>
      <c r="K7850" t="s">
        <v>62</v>
      </c>
      <c r="M7850" t="s">
        <v>41</v>
      </c>
      <c r="N7850" t="s">
        <v>33</v>
      </c>
      <c r="R7850">
        <v>7849</v>
      </c>
      <c r="S7850" t="str">
        <f>PROPER(CustomerSupport[[#This Row],[Resolution]])</f>
        <v/>
      </c>
      <c r="T7850" t="str">
        <f>TRIM(CustomerSupport[[#This Row],[Customer Name]])</f>
        <v>Sean Perry</v>
      </c>
      <c r="U7850">
        <f>MONTH(CustomerSupport[[#This Row],[Date of Purchase]])</f>
        <v>4</v>
      </c>
      <c r="V7850" t="str">
        <f>TEXT('Working data'!G7850,"mmmm")</f>
        <v>April</v>
      </c>
      <c r="W7850">
        <f>YEAR(CustomerSupport[[#This Row],[Date of Purchase]])</f>
        <v>2020</v>
      </c>
      <c r="X7850" t="str">
        <f t="shared" si="122"/>
        <v/>
      </c>
    </row>
    <row r="7851" spans="1:24" ht="14.25" customHeight="1" x14ac:dyDescent="0.4">
      <c r="A7851">
        <v>7850</v>
      </c>
      <c r="B7851" t="s">
        <v>25338</v>
      </c>
      <c r="C7851" t="s">
        <v>25339</v>
      </c>
      <c r="D7851">
        <v>45</v>
      </c>
      <c r="E7851" t="s">
        <v>58</v>
      </c>
      <c r="F7851" t="s">
        <v>134</v>
      </c>
      <c r="G7851" s="1">
        <v>44234</v>
      </c>
      <c r="H7851" t="s">
        <v>21</v>
      </c>
      <c r="I7851" t="s">
        <v>177</v>
      </c>
      <c r="J7851" t="s">
        <v>25340</v>
      </c>
      <c r="K7851" t="s">
        <v>62</v>
      </c>
      <c r="M7851" t="s">
        <v>143</v>
      </c>
      <c r="N7851" t="s">
        <v>26</v>
      </c>
      <c r="R7851">
        <v>7850</v>
      </c>
      <c r="S7851" t="str">
        <f>PROPER(CustomerSupport[[#This Row],[Resolution]])</f>
        <v/>
      </c>
      <c r="T7851" t="str">
        <f>TRIM(CustomerSupport[[#This Row],[Customer Name]])</f>
        <v>Jesus Davis</v>
      </c>
      <c r="U7851">
        <f>MONTH(CustomerSupport[[#This Row],[Date of Purchase]])</f>
        <v>2</v>
      </c>
      <c r="V7851" t="str">
        <f>TEXT('Working data'!G7851,"mmmm")</f>
        <v>February</v>
      </c>
      <c r="W7851">
        <f>YEAR(CustomerSupport[[#This Row],[Date of Purchase]])</f>
        <v>2021</v>
      </c>
      <c r="X7851" t="str">
        <f t="shared" si="122"/>
        <v/>
      </c>
    </row>
    <row r="7852" spans="1:24" ht="14.25" customHeight="1" x14ac:dyDescent="0.4">
      <c r="A7852">
        <v>7851</v>
      </c>
      <c r="B7852" t="s">
        <v>25341</v>
      </c>
      <c r="C7852" t="s">
        <v>25342</v>
      </c>
      <c r="D7852">
        <v>63</v>
      </c>
      <c r="E7852" t="s">
        <v>58</v>
      </c>
      <c r="F7852" t="s">
        <v>157</v>
      </c>
      <c r="G7852" s="1">
        <v>44099</v>
      </c>
      <c r="H7852" t="s">
        <v>59</v>
      </c>
      <c r="I7852" t="s">
        <v>67</v>
      </c>
      <c r="J7852" s="2" t="s">
        <v>25343</v>
      </c>
      <c r="K7852" t="s">
        <v>39</v>
      </c>
      <c r="L7852" t="s">
        <v>25344</v>
      </c>
      <c r="M7852" t="s">
        <v>143</v>
      </c>
      <c r="N7852" t="s">
        <v>33</v>
      </c>
      <c r="O7852" s="3">
        <v>45078.76116898148</v>
      </c>
      <c r="P7852" s="3">
        <v>45078.971585648149</v>
      </c>
      <c r="Q7852">
        <v>5</v>
      </c>
      <c r="R7852">
        <v>7851</v>
      </c>
      <c r="S7852" t="str">
        <f>PROPER(CustomerSupport[[#This Row],[Resolution]])</f>
        <v>Mrs Exist Late West Especially Film Myself Organization.</v>
      </c>
      <c r="T7852" t="str">
        <f>TRIM(CustomerSupport[[#This Row],[Customer Name]])</f>
        <v>Timothy Richard</v>
      </c>
      <c r="U7852">
        <f>MONTH(CustomerSupport[[#This Row],[Date of Purchase]])</f>
        <v>9</v>
      </c>
      <c r="V7852" t="str">
        <f>TEXT('Working data'!G7852,"mmmm")</f>
        <v>September</v>
      </c>
      <c r="W7852">
        <f>YEAR(CustomerSupport[[#This Row],[Date of Purchase]])</f>
        <v>2020</v>
      </c>
      <c r="X7852">
        <f t="shared" si="122"/>
        <v>5.0500000000465661</v>
      </c>
    </row>
    <row r="7853" spans="1:24" ht="14.25" customHeight="1" x14ac:dyDescent="0.4">
      <c r="A7853">
        <v>7852</v>
      </c>
      <c r="B7853" t="s">
        <v>25345</v>
      </c>
      <c r="C7853" t="s">
        <v>25346</v>
      </c>
      <c r="D7853">
        <v>37</v>
      </c>
      <c r="E7853" t="s">
        <v>58</v>
      </c>
      <c r="F7853" t="s">
        <v>129</v>
      </c>
      <c r="G7853" s="1">
        <v>44226</v>
      </c>
      <c r="H7853" t="s">
        <v>66</v>
      </c>
      <c r="I7853" t="s">
        <v>52</v>
      </c>
      <c r="J7853" t="s">
        <v>25347</v>
      </c>
      <c r="K7853" t="s">
        <v>62</v>
      </c>
      <c r="M7853" t="s">
        <v>89</v>
      </c>
      <c r="N7853" t="s">
        <v>55</v>
      </c>
      <c r="R7853">
        <v>7852</v>
      </c>
      <c r="S7853" t="str">
        <f>PROPER(CustomerSupport[[#This Row],[Resolution]])</f>
        <v/>
      </c>
      <c r="T7853" t="str">
        <f>TRIM(CustomerSupport[[#This Row],[Customer Name]])</f>
        <v>Cynthia Armstrong</v>
      </c>
      <c r="U7853">
        <f>MONTH(CustomerSupport[[#This Row],[Date of Purchase]])</f>
        <v>1</v>
      </c>
      <c r="V7853" t="str">
        <f>TEXT('Working data'!G7853,"mmmm")</f>
        <v>January</v>
      </c>
      <c r="W7853">
        <f>YEAR(CustomerSupport[[#This Row],[Date of Purchase]])</f>
        <v>2021</v>
      </c>
      <c r="X7853" t="str">
        <f t="shared" si="122"/>
        <v/>
      </c>
    </row>
    <row r="7854" spans="1:24" ht="14.25" customHeight="1" x14ac:dyDescent="0.4">
      <c r="A7854">
        <v>7853</v>
      </c>
      <c r="B7854" t="s">
        <v>25348</v>
      </c>
      <c r="C7854" t="s">
        <v>25349</v>
      </c>
      <c r="D7854">
        <v>20</v>
      </c>
      <c r="E7854" t="s">
        <v>58</v>
      </c>
      <c r="F7854" t="s">
        <v>125</v>
      </c>
      <c r="G7854" s="1">
        <v>44049</v>
      </c>
      <c r="H7854" t="s">
        <v>67</v>
      </c>
      <c r="I7854" t="s">
        <v>93</v>
      </c>
      <c r="J7854" t="s">
        <v>25350</v>
      </c>
      <c r="K7854" t="s">
        <v>24</v>
      </c>
      <c r="M7854" t="s">
        <v>25</v>
      </c>
      <c r="N7854" t="s">
        <v>55</v>
      </c>
      <c r="O7854" s="3">
        <v>45078.927175925928</v>
      </c>
      <c r="R7854">
        <v>7853</v>
      </c>
      <c r="S7854" t="str">
        <f>PROPER(CustomerSupport[[#This Row],[Resolution]])</f>
        <v/>
      </c>
      <c r="T7854" t="str">
        <f>TRIM(CustomerSupport[[#This Row],[Customer Name]])</f>
        <v>Scott Brown</v>
      </c>
      <c r="U7854">
        <f>MONTH(CustomerSupport[[#This Row],[Date of Purchase]])</f>
        <v>8</v>
      </c>
      <c r="V7854" t="str">
        <f>TEXT('Working data'!G7854,"mmmm")</f>
        <v>August</v>
      </c>
      <c r="W7854">
        <f>YEAR(CustomerSupport[[#This Row],[Date of Purchase]])</f>
        <v>2020</v>
      </c>
      <c r="X7854" t="str">
        <f t="shared" si="122"/>
        <v/>
      </c>
    </row>
    <row r="7855" spans="1:24" ht="14.25" customHeight="1" x14ac:dyDescent="0.4">
      <c r="A7855">
        <v>7854</v>
      </c>
      <c r="B7855" t="s">
        <v>6259</v>
      </c>
      <c r="C7855" t="s">
        <v>25351</v>
      </c>
      <c r="D7855">
        <v>28</v>
      </c>
      <c r="E7855" t="s">
        <v>58</v>
      </c>
      <c r="F7855" t="s">
        <v>134</v>
      </c>
      <c r="G7855" s="1">
        <v>44244</v>
      </c>
      <c r="H7855" t="s">
        <v>45</v>
      </c>
      <c r="I7855" t="s">
        <v>141</v>
      </c>
      <c r="J7855" s="2" t="s">
        <v>25352</v>
      </c>
      <c r="K7855" t="s">
        <v>62</v>
      </c>
      <c r="M7855" t="s">
        <v>25</v>
      </c>
      <c r="N7855" t="s">
        <v>26</v>
      </c>
      <c r="R7855">
        <v>7854</v>
      </c>
      <c r="S7855" t="str">
        <f>PROPER(CustomerSupport[[#This Row],[Resolution]])</f>
        <v/>
      </c>
      <c r="T7855" t="str">
        <f>TRIM(CustomerSupport[[#This Row],[Customer Name]])</f>
        <v>Stephen Johnson</v>
      </c>
      <c r="U7855">
        <f>MONTH(CustomerSupport[[#This Row],[Date of Purchase]])</f>
        <v>2</v>
      </c>
      <c r="V7855" t="str">
        <f>TEXT('Working data'!G7855,"mmmm")</f>
        <v>February</v>
      </c>
      <c r="W7855">
        <f>YEAR(CustomerSupport[[#This Row],[Date of Purchase]])</f>
        <v>2021</v>
      </c>
      <c r="X7855" t="str">
        <f t="shared" si="122"/>
        <v/>
      </c>
    </row>
    <row r="7856" spans="1:24" ht="14.25" customHeight="1" x14ac:dyDescent="0.4">
      <c r="A7856">
        <v>7855</v>
      </c>
      <c r="B7856" t="s">
        <v>25353</v>
      </c>
      <c r="C7856" t="s">
        <v>25354</v>
      </c>
      <c r="D7856">
        <v>67</v>
      </c>
      <c r="E7856" t="s">
        <v>29</v>
      </c>
      <c r="F7856" t="s">
        <v>103</v>
      </c>
      <c r="G7856" s="1">
        <v>44449</v>
      </c>
      <c r="H7856" t="s">
        <v>67</v>
      </c>
      <c r="I7856" t="s">
        <v>72</v>
      </c>
      <c r="J7856" s="2" t="s">
        <v>25355</v>
      </c>
      <c r="K7856" t="s">
        <v>62</v>
      </c>
      <c r="M7856" t="s">
        <v>143</v>
      </c>
      <c r="N7856" t="s">
        <v>83</v>
      </c>
      <c r="R7856">
        <v>7855</v>
      </c>
      <c r="S7856" t="str">
        <f>PROPER(CustomerSupport[[#This Row],[Resolution]])</f>
        <v/>
      </c>
      <c r="T7856" t="str">
        <f>TRIM(CustomerSupport[[#This Row],[Customer Name]])</f>
        <v>Patricia Brady</v>
      </c>
      <c r="U7856">
        <f>MONTH(CustomerSupport[[#This Row],[Date of Purchase]])</f>
        <v>9</v>
      </c>
      <c r="V7856" t="str">
        <f>TEXT('Working data'!G7856,"mmmm")</f>
        <v>September</v>
      </c>
      <c r="W7856">
        <f>YEAR(CustomerSupport[[#This Row],[Date of Purchase]])</f>
        <v>2021</v>
      </c>
      <c r="X7856" t="str">
        <f t="shared" si="122"/>
        <v/>
      </c>
    </row>
    <row r="7857" spans="1:24" ht="14.25" customHeight="1" x14ac:dyDescent="0.4">
      <c r="A7857">
        <v>7856</v>
      </c>
      <c r="B7857" t="s">
        <v>25356</v>
      </c>
      <c r="C7857" t="s">
        <v>25357</v>
      </c>
      <c r="D7857">
        <v>26</v>
      </c>
      <c r="E7857" t="s">
        <v>19</v>
      </c>
      <c r="F7857" t="s">
        <v>20</v>
      </c>
      <c r="G7857" s="1">
        <v>44066</v>
      </c>
      <c r="H7857" t="s">
        <v>21</v>
      </c>
      <c r="I7857" t="s">
        <v>46</v>
      </c>
      <c r="J7857" s="2" t="s">
        <v>25358</v>
      </c>
      <c r="K7857" t="s">
        <v>62</v>
      </c>
      <c r="M7857" t="s">
        <v>41</v>
      </c>
      <c r="N7857" t="s">
        <v>83</v>
      </c>
      <c r="R7857">
        <v>7856</v>
      </c>
      <c r="S7857" t="str">
        <f>PROPER(CustomerSupport[[#This Row],[Resolution]])</f>
        <v/>
      </c>
      <c r="T7857" t="str">
        <f>TRIM(CustomerSupport[[#This Row],[Customer Name]])</f>
        <v>Logan Hernandez</v>
      </c>
      <c r="U7857">
        <f>MONTH(CustomerSupport[[#This Row],[Date of Purchase]])</f>
        <v>8</v>
      </c>
      <c r="V7857" t="str">
        <f>TEXT('Working data'!G7857,"mmmm")</f>
        <v>August</v>
      </c>
      <c r="W7857">
        <f>YEAR(CustomerSupport[[#This Row],[Date of Purchase]])</f>
        <v>2020</v>
      </c>
      <c r="X7857" t="str">
        <f t="shared" si="122"/>
        <v/>
      </c>
    </row>
    <row r="7858" spans="1:24" ht="14.25" customHeight="1" x14ac:dyDescent="0.4">
      <c r="A7858">
        <v>7857</v>
      </c>
      <c r="B7858" t="s">
        <v>8625</v>
      </c>
      <c r="C7858" t="s">
        <v>25359</v>
      </c>
      <c r="D7858">
        <v>32</v>
      </c>
      <c r="E7858" t="s">
        <v>29</v>
      </c>
      <c r="F7858" t="s">
        <v>112</v>
      </c>
      <c r="G7858" s="1">
        <v>44237</v>
      </c>
      <c r="H7858" t="s">
        <v>59</v>
      </c>
      <c r="I7858" t="s">
        <v>31</v>
      </c>
      <c r="J7858" s="2" t="s">
        <v>25360</v>
      </c>
      <c r="K7858" t="s">
        <v>62</v>
      </c>
      <c r="M7858" t="s">
        <v>25</v>
      </c>
      <c r="N7858" t="s">
        <v>55</v>
      </c>
      <c r="R7858">
        <v>7857</v>
      </c>
      <c r="S7858" t="str">
        <f>PROPER(CustomerSupport[[#This Row],[Resolution]])</f>
        <v/>
      </c>
      <c r="T7858" t="str">
        <f>TRIM(CustomerSupport[[#This Row],[Customer Name]])</f>
        <v>Elizabeth Harris</v>
      </c>
      <c r="U7858">
        <f>MONTH(CustomerSupport[[#This Row],[Date of Purchase]])</f>
        <v>2</v>
      </c>
      <c r="V7858" t="str">
        <f>TEXT('Working data'!G7858,"mmmm")</f>
        <v>February</v>
      </c>
      <c r="W7858">
        <f>YEAR(CustomerSupport[[#This Row],[Date of Purchase]])</f>
        <v>2021</v>
      </c>
      <c r="X7858" t="str">
        <f t="shared" si="122"/>
        <v/>
      </c>
    </row>
    <row r="7859" spans="1:24" ht="14.25" customHeight="1" x14ac:dyDescent="0.4">
      <c r="A7859">
        <v>7858</v>
      </c>
      <c r="B7859" t="s">
        <v>25361</v>
      </c>
      <c r="C7859" t="s">
        <v>16217</v>
      </c>
      <c r="D7859">
        <v>33</v>
      </c>
      <c r="E7859" t="s">
        <v>19</v>
      </c>
      <c r="F7859" t="s">
        <v>286</v>
      </c>
      <c r="G7859" s="1">
        <v>44335</v>
      </c>
      <c r="H7859" t="s">
        <v>59</v>
      </c>
      <c r="I7859" t="s">
        <v>141</v>
      </c>
      <c r="J7859" s="2" t="s">
        <v>25362</v>
      </c>
      <c r="K7859" t="s">
        <v>24</v>
      </c>
      <c r="M7859" t="s">
        <v>143</v>
      </c>
      <c r="N7859" t="s">
        <v>33</v>
      </c>
      <c r="O7859" s="3">
        <v>45078.307812500003</v>
      </c>
      <c r="R7859">
        <v>7858</v>
      </c>
      <c r="S7859" t="str">
        <f>PROPER(CustomerSupport[[#This Row],[Resolution]])</f>
        <v/>
      </c>
      <c r="T7859" t="str">
        <f>TRIM(CustomerSupport[[#This Row],[Customer Name]])</f>
        <v>Lisa Santana</v>
      </c>
      <c r="U7859">
        <f>MONTH(CustomerSupport[[#This Row],[Date of Purchase]])</f>
        <v>5</v>
      </c>
      <c r="V7859" t="str">
        <f>TEXT('Working data'!G7859,"mmmm")</f>
        <v>May</v>
      </c>
      <c r="W7859">
        <f>YEAR(CustomerSupport[[#This Row],[Date of Purchase]])</f>
        <v>2021</v>
      </c>
      <c r="X7859" t="str">
        <f t="shared" si="122"/>
        <v/>
      </c>
    </row>
    <row r="7860" spans="1:24" ht="14.25" customHeight="1" x14ac:dyDescent="0.4">
      <c r="A7860">
        <v>7859</v>
      </c>
      <c r="B7860" t="s">
        <v>25363</v>
      </c>
      <c r="C7860" t="s">
        <v>25364</v>
      </c>
      <c r="D7860">
        <v>58</v>
      </c>
      <c r="E7860" t="s">
        <v>29</v>
      </c>
      <c r="F7860" t="s">
        <v>36</v>
      </c>
      <c r="G7860" s="1">
        <v>44454</v>
      </c>
      <c r="H7860" t="s">
        <v>67</v>
      </c>
      <c r="I7860" t="s">
        <v>52</v>
      </c>
      <c r="J7860" s="2" t="s">
        <v>25365</v>
      </c>
      <c r="K7860" t="s">
        <v>62</v>
      </c>
      <c r="M7860" t="s">
        <v>25</v>
      </c>
      <c r="N7860" t="s">
        <v>33</v>
      </c>
      <c r="R7860">
        <v>7859</v>
      </c>
      <c r="S7860" t="str">
        <f>PROPER(CustomerSupport[[#This Row],[Resolution]])</f>
        <v/>
      </c>
      <c r="T7860" t="str">
        <f>TRIM(CustomerSupport[[#This Row],[Customer Name]])</f>
        <v>John Jennings</v>
      </c>
      <c r="U7860">
        <f>MONTH(CustomerSupport[[#This Row],[Date of Purchase]])</f>
        <v>9</v>
      </c>
      <c r="V7860" t="str">
        <f>TEXT('Working data'!G7860,"mmmm")</f>
        <v>September</v>
      </c>
      <c r="W7860">
        <f>YEAR(CustomerSupport[[#This Row],[Date of Purchase]])</f>
        <v>2021</v>
      </c>
      <c r="X7860" t="str">
        <f t="shared" si="122"/>
        <v/>
      </c>
    </row>
    <row r="7861" spans="1:24" ht="14.25" customHeight="1" x14ac:dyDescent="0.4">
      <c r="A7861">
        <v>7860</v>
      </c>
      <c r="B7861" t="s">
        <v>22402</v>
      </c>
      <c r="C7861" t="s">
        <v>25366</v>
      </c>
      <c r="D7861">
        <v>68</v>
      </c>
      <c r="E7861" t="s">
        <v>58</v>
      </c>
      <c r="F7861" t="s">
        <v>76</v>
      </c>
      <c r="G7861" s="1">
        <v>44378</v>
      </c>
      <c r="H7861" t="s">
        <v>67</v>
      </c>
      <c r="I7861" t="s">
        <v>52</v>
      </c>
      <c r="J7861" s="2" t="s">
        <v>25367</v>
      </c>
      <c r="K7861" t="s">
        <v>39</v>
      </c>
      <c r="L7861" t="s">
        <v>25368</v>
      </c>
      <c r="M7861" t="s">
        <v>41</v>
      </c>
      <c r="N7861" t="s">
        <v>33</v>
      </c>
      <c r="O7861" s="3">
        <v>45078.789768518516</v>
      </c>
      <c r="P7861" s="3">
        <v>45078.285601851851</v>
      </c>
      <c r="Q7861">
        <v>5</v>
      </c>
      <c r="R7861">
        <v>7860</v>
      </c>
      <c r="S7861" t="str">
        <f>PROPER(CustomerSupport[[#This Row],[Resolution]])</f>
        <v>Reality Face Floor Guess.</v>
      </c>
      <c r="T7861" t="str">
        <f>TRIM(CustomerSupport[[#This Row],[Customer Name]])</f>
        <v>Jessica Erickson</v>
      </c>
      <c r="U7861">
        <f>MONTH(CustomerSupport[[#This Row],[Date of Purchase]])</f>
        <v>7</v>
      </c>
      <c r="V7861" t="str">
        <f>TEXT('Working data'!G7861,"mmmm")</f>
        <v>July</v>
      </c>
      <c r="W7861">
        <f>YEAR(CustomerSupport[[#This Row],[Date of Purchase]])</f>
        <v>2021</v>
      </c>
      <c r="X7861">
        <f t="shared" si="122"/>
        <v>-12.099999999976717</v>
      </c>
    </row>
    <row r="7862" spans="1:24" ht="14.25" customHeight="1" x14ac:dyDescent="0.4">
      <c r="A7862">
        <v>7861</v>
      </c>
      <c r="B7862" t="s">
        <v>25369</v>
      </c>
      <c r="C7862" t="s">
        <v>25370</v>
      </c>
      <c r="D7862">
        <v>25</v>
      </c>
      <c r="E7862" t="s">
        <v>58</v>
      </c>
      <c r="F7862" t="s">
        <v>223</v>
      </c>
      <c r="G7862" s="1">
        <v>44062</v>
      </c>
      <c r="H7862" t="s">
        <v>67</v>
      </c>
      <c r="I7862" t="s">
        <v>99</v>
      </c>
      <c r="J7862" s="2" t="s">
        <v>25371</v>
      </c>
      <c r="K7862" t="s">
        <v>24</v>
      </c>
      <c r="M7862" t="s">
        <v>25</v>
      </c>
      <c r="N7862" t="s">
        <v>83</v>
      </c>
      <c r="O7862" s="3">
        <v>45078.17659722222</v>
      </c>
      <c r="R7862">
        <v>7861</v>
      </c>
      <c r="S7862" t="str">
        <f>PROPER(CustomerSupport[[#This Row],[Resolution]])</f>
        <v/>
      </c>
      <c r="T7862" t="str">
        <f>TRIM(CustomerSupport[[#This Row],[Customer Name]])</f>
        <v>Mitchell Knight</v>
      </c>
      <c r="U7862">
        <f>MONTH(CustomerSupport[[#This Row],[Date of Purchase]])</f>
        <v>8</v>
      </c>
      <c r="V7862" t="str">
        <f>TEXT('Working data'!G7862,"mmmm")</f>
        <v>August</v>
      </c>
      <c r="W7862">
        <f>YEAR(CustomerSupport[[#This Row],[Date of Purchase]])</f>
        <v>2020</v>
      </c>
      <c r="X7862" t="str">
        <f t="shared" si="122"/>
        <v/>
      </c>
    </row>
    <row r="7863" spans="1:24" ht="14.25" customHeight="1" x14ac:dyDescent="0.4">
      <c r="A7863">
        <v>7862</v>
      </c>
      <c r="B7863" t="s">
        <v>25372</v>
      </c>
      <c r="C7863" t="s">
        <v>25373</v>
      </c>
      <c r="D7863">
        <v>69</v>
      </c>
      <c r="E7863" t="s">
        <v>58</v>
      </c>
      <c r="F7863" t="s">
        <v>112</v>
      </c>
      <c r="G7863" s="1">
        <v>44435</v>
      </c>
      <c r="H7863" t="s">
        <v>45</v>
      </c>
      <c r="I7863" t="s">
        <v>37</v>
      </c>
      <c r="J7863" s="2" t="s">
        <v>25374</v>
      </c>
      <c r="K7863" t="s">
        <v>24</v>
      </c>
      <c r="M7863" t="s">
        <v>143</v>
      </c>
      <c r="N7863" t="s">
        <v>83</v>
      </c>
      <c r="O7863" s="3">
        <v>45078.443969907406</v>
      </c>
      <c r="R7863">
        <v>7862</v>
      </c>
      <c r="S7863" t="str">
        <f>PROPER(CustomerSupport[[#This Row],[Resolution]])</f>
        <v/>
      </c>
      <c r="T7863" t="str">
        <f>TRIM(CustomerSupport[[#This Row],[Customer Name]])</f>
        <v>Steven Cross</v>
      </c>
      <c r="U7863">
        <f>MONTH(CustomerSupport[[#This Row],[Date of Purchase]])</f>
        <v>8</v>
      </c>
      <c r="V7863" t="str">
        <f>TEXT('Working data'!G7863,"mmmm")</f>
        <v>August</v>
      </c>
      <c r="W7863">
        <f>YEAR(CustomerSupport[[#This Row],[Date of Purchase]])</f>
        <v>2021</v>
      </c>
      <c r="X7863" t="str">
        <f t="shared" si="122"/>
        <v/>
      </c>
    </row>
    <row r="7864" spans="1:24" ht="14.25" customHeight="1" x14ac:dyDescent="0.4">
      <c r="A7864">
        <v>7863</v>
      </c>
      <c r="B7864" t="s">
        <v>25375</v>
      </c>
      <c r="C7864" t="s">
        <v>25376</v>
      </c>
      <c r="D7864">
        <v>30</v>
      </c>
      <c r="E7864" t="s">
        <v>29</v>
      </c>
      <c r="F7864" t="s">
        <v>117</v>
      </c>
      <c r="G7864" s="1">
        <v>44422</v>
      </c>
      <c r="H7864" t="s">
        <v>45</v>
      </c>
      <c r="I7864" t="s">
        <v>93</v>
      </c>
      <c r="J7864" t="s">
        <v>25377</v>
      </c>
      <c r="K7864" t="s">
        <v>24</v>
      </c>
      <c r="M7864" t="s">
        <v>89</v>
      </c>
      <c r="N7864" t="s">
        <v>83</v>
      </c>
      <c r="O7864" s="3">
        <v>45078.382187499999</v>
      </c>
      <c r="R7864">
        <v>7863</v>
      </c>
      <c r="S7864" t="str">
        <f>PROPER(CustomerSupport[[#This Row],[Resolution]])</f>
        <v/>
      </c>
      <c r="T7864" t="str">
        <f>TRIM(CustomerSupport[[#This Row],[Customer Name]])</f>
        <v>Brittany Jacobs</v>
      </c>
      <c r="U7864">
        <f>MONTH(CustomerSupport[[#This Row],[Date of Purchase]])</f>
        <v>8</v>
      </c>
      <c r="V7864" t="str">
        <f>TEXT('Working data'!G7864,"mmmm")</f>
        <v>August</v>
      </c>
      <c r="W7864">
        <f>YEAR(CustomerSupport[[#This Row],[Date of Purchase]])</f>
        <v>2021</v>
      </c>
      <c r="X7864" t="str">
        <f t="shared" si="122"/>
        <v/>
      </c>
    </row>
    <row r="7865" spans="1:24" ht="14.25" customHeight="1" x14ac:dyDescent="0.4">
      <c r="A7865">
        <v>7864</v>
      </c>
      <c r="B7865" t="s">
        <v>25378</v>
      </c>
      <c r="C7865" t="s">
        <v>25379</v>
      </c>
      <c r="D7865">
        <v>39</v>
      </c>
      <c r="E7865" t="s">
        <v>58</v>
      </c>
      <c r="F7865" t="s">
        <v>286</v>
      </c>
      <c r="G7865" s="1">
        <v>44145</v>
      </c>
      <c r="H7865" t="s">
        <v>21</v>
      </c>
      <c r="I7865" t="s">
        <v>99</v>
      </c>
      <c r="J7865" t="s">
        <v>25380</v>
      </c>
      <c r="K7865" t="s">
        <v>39</v>
      </c>
      <c r="L7865" t="s">
        <v>25381</v>
      </c>
      <c r="M7865" t="s">
        <v>25</v>
      </c>
      <c r="N7865" t="s">
        <v>26</v>
      </c>
      <c r="O7865" s="3">
        <v>45078.289143518516</v>
      </c>
      <c r="P7865" s="3">
        <v>45078.212060185186</v>
      </c>
      <c r="Q7865">
        <v>3</v>
      </c>
      <c r="R7865">
        <v>7864</v>
      </c>
      <c r="S7865" t="str">
        <f>PROPER(CustomerSupport[[#This Row],[Resolution]])</f>
        <v>Risk Spend Many White Pm North Relationship.</v>
      </c>
      <c r="T7865" t="str">
        <f>TRIM(CustomerSupport[[#This Row],[Customer Name]])</f>
        <v>Molly Huynh</v>
      </c>
      <c r="U7865">
        <f>MONTH(CustomerSupport[[#This Row],[Date of Purchase]])</f>
        <v>11</v>
      </c>
      <c r="V7865" t="str">
        <f>TEXT('Working data'!G7865,"mmmm")</f>
        <v>November</v>
      </c>
      <c r="W7865">
        <f>YEAR(CustomerSupport[[#This Row],[Date of Purchase]])</f>
        <v>2020</v>
      </c>
      <c r="X7865">
        <f t="shared" si="122"/>
        <v>-1.8499999999185093</v>
      </c>
    </row>
    <row r="7866" spans="1:24" ht="14.25" customHeight="1" x14ac:dyDescent="0.4">
      <c r="A7866">
        <v>7865</v>
      </c>
      <c r="B7866" t="s">
        <v>25382</v>
      </c>
      <c r="C7866" t="s">
        <v>25383</v>
      </c>
      <c r="D7866">
        <v>69</v>
      </c>
      <c r="E7866" t="s">
        <v>29</v>
      </c>
      <c r="F7866" t="s">
        <v>655</v>
      </c>
      <c r="G7866" s="1">
        <v>44147</v>
      </c>
      <c r="H7866" t="s">
        <v>66</v>
      </c>
      <c r="I7866" t="s">
        <v>72</v>
      </c>
      <c r="J7866" s="2" t="s">
        <v>25384</v>
      </c>
      <c r="K7866" t="s">
        <v>62</v>
      </c>
      <c r="M7866" t="s">
        <v>89</v>
      </c>
      <c r="N7866" t="s">
        <v>33</v>
      </c>
      <c r="R7866">
        <v>7865</v>
      </c>
      <c r="S7866" t="str">
        <f>PROPER(CustomerSupport[[#This Row],[Resolution]])</f>
        <v/>
      </c>
      <c r="T7866" t="str">
        <f>TRIM(CustomerSupport[[#This Row],[Customer Name]])</f>
        <v>Paul Mcbride</v>
      </c>
      <c r="U7866">
        <f>MONTH(CustomerSupport[[#This Row],[Date of Purchase]])</f>
        <v>11</v>
      </c>
      <c r="V7866" t="str">
        <f>TEXT('Working data'!G7866,"mmmm")</f>
        <v>November</v>
      </c>
      <c r="W7866">
        <f>YEAR(CustomerSupport[[#This Row],[Date of Purchase]])</f>
        <v>2020</v>
      </c>
      <c r="X7866" t="str">
        <f t="shared" si="122"/>
        <v/>
      </c>
    </row>
    <row r="7867" spans="1:24" ht="14.25" customHeight="1" x14ac:dyDescent="0.4">
      <c r="A7867">
        <v>7866</v>
      </c>
      <c r="B7867" t="s">
        <v>25385</v>
      </c>
      <c r="C7867" t="s">
        <v>25386</v>
      </c>
      <c r="D7867">
        <v>24</v>
      </c>
      <c r="E7867" t="s">
        <v>19</v>
      </c>
      <c r="F7867" t="s">
        <v>98</v>
      </c>
      <c r="G7867" s="1">
        <v>44402</v>
      </c>
      <c r="H7867" t="s">
        <v>21</v>
      </c>
      <c r="I7867" t="s">
        <v>72</v>
      </c>
      <c r="J7867" s="2" t="s">
        <v>25387</v>
      </c>
      <c r="K7867" t="s">
        <v>62</v>
      </c>
      <c r="M7867" t="s">
        <v>143</v>
      </c>
      <c r="N7867" t="s">
        <v>83</v>
      </c>
      <c r="R7867">
        <v>7866</v>
      </c>
      <c r="S7867" t="str">
        <f>PROPER(CustomerSupport[[#This Row],[Resolution]])</f>
        <v/>
      </c>
      <c r="T7867" t="str">
        <f>TRIM(CustomerSupport[[#This Row],[Customer Name]])</f>
        <v>Manuel Garcia</v>
      </c>
      <c r="U7867">
        <f>MONTH(CustomerSupport[[#This Row],[Date of Purchase]])</f>
        <v>7</v>
      </c>
      <c r="V7867" t="str">
        <f>TEXT('Working data'!G7867,"mmmm")</f>
        <v>July</v>
      </c>
      <c r="W7867">
        <f>YEAR(CustomerSupport[[#This Row],[Date of Purchase]])</f>
        <v>2021</v>
      </c>
      <c r="X7867" t="str">
        <f t="shared" si="122"/>
        <v/>
      </c>
    </row>
    <row r="7868" spans="1:24" ht="14.25" customHeight="1" x14ac:dyDescent="0.4">
      <c r="A7868">
        <v>7867</v>
      </c>
      <c r="B7868" t="s">
        <v>25388</v>
      </c>
      <c r="C7868" t="s">
        <v>25389</v>
      </c>
      <c r="D7868">
        <v>47</v>
      </c>
      <c r="E7868" t="s">
        <v>58</v>
      </c>
      <c r="F7868" t="s">
        <v>211</v>
      </c>
      <c r="G7868" s="1">
        <v>44421</v>
      </c>
      <c r="H7868" t="s">
        <v>45</v>
      </c>
      <c r="I7868" t="s">
        <v>93</v>
      </c>
      <c r="J7868" t="s">
        <v>1782</v>
      </c>
      <c r="K7868" t="s">
        <v>62</v>
      </c>
      <c r="M7868" t="s">
        <v>143</v>
      </c>
      <c r="N7868" t="s">
        <v>55</v>
      </c>
      <c r="R7868">
        <v>7867</v>
      </c>
      <c r="S7868" t="str">
        <f>PROPER(CustomerSupport[[#This Row],[Resolution]])</f>
        <v/>
      </c>
      <c r="T7868" t="str">
        <f>TRIM(CustomerSupport[[#This Row],[Customer Name]])</f>
        <v>Daniel Ellis</v>
      </c>
      <c r="U7868">
        <f>MONTH(CustomerSupport[[#This Row],[Date of Purchase]])</f>
        <v>8</v>
      </c>
      <c r="V7868" t="str">
        <f>TEXT('Working data'!G7868,"mmmm")</f>
        <v>August</v>
      </c>
      <c r="W7868">
        <f>YEAR(CustomerSupport[[#This Row],[Date of Purchase]])</f>
        <v>2021</v>
      </c>
      <c r="X7868" t="str">
        <f t="shared" si="122"/>
        <v/>
      </c>
    </row>
    <row r="7869" spans="1:24" ht="14.25" customHeight="1" x14ac:dyDescent="0.4">
      <c r="A7869">
        <v>7868</v>
      </c>
      <c r="B7869" t="s">
        <v>25390</v>
      </c>
      <c r="C7869" t="s">
        <v>25391</v>
      </c>
      <c r="D7869">
        <v>61</v>
      </c>
      <c r="E7869" t="s">
        <v>19</v>
      </c>
      <c r="F7869" t="s">
        <v>317</v>
      </c>
      <c r="G7869" s="1">
        <v>44244</v>
      </c>
      <c r="H7869" t="s">
        <v>66</v>
      </c>
      <c r="I7869" t="s">
        <v>59</v>
      </c>
      <c r="J7869" s="2" t="s">
        <v>25392</v>
      </c>
      <c r="K7869" t="s">
        <v>62</v>
      </c>
      <c r="M7869" t="s">
        <v>41</v>
      </c>
      <c r="N7869" t="s">
        <v>26</v>
      </c>
      <c r="R7869">
        <v>7868</v>
      </c>
      <c r="S7869" t="str">
        <f>PROPER(CustomerSupport[[#This Row],[Resolution]])</f>
        <v/>
      </c>
      <c r="T7869" t="str">
        <f>TRIM(CustomerSupport[[#This Row],[Customer Name]])</f>
        <v>Sara Bray</v>
      </c>
      <c r="U7869">
        <f>MONTH(CustomerSupport[[#This Row],[Date of Purchase]])</f>
        <v>2</v>
      </c>
      <c r="V7869" t="str">
        <f>TEXT('Working data'!G7869,"mmmm")</f>
        <v>February</v>
      </c>
      <c r="W7869">
        <f>YEAR(CustomerSupport[[#This Row],[Date of Purchase]])</f>
        <v>2021</v>
      </c>
      <c r="X7869" t="str">
        <f t="shared" si="122"/>
        <v/>
      </c>
    </row>
    <row r="7870" spans="1:24" ht="14.25" customHeight="1" x14ac:dyDescent="0.4">
      <c r="A7870">
        <v>7869</v>
      </c>
      <c r="B7870" t="s">
        <v>25393</v>
      </c>
      <c r="C7870" t="s">
        <v>25394</v>
      </c>
      <c r="D7870">
        <v>69</v>
      </c>
      <c r="E7870" t="s">
        <v>29</v>
      </c>
      <c r="F7870" t="s">
        <v>107</v>
      </c>
      <c r="G7870" s="1">
        <v>44185</v>
      </c>
      <c r="H7870" t="s">
        <v>45</v>
      </c>
      <c r="I7870" t="s">
        <v>72</v>
      </c>
      <c r="J7870" t="s">
        <v>5901</v>
      </c>
      <c r="K7870" t="s">
        <v>24</v>
      </c>
      <c r="M7870" t="s">
        <v>41</v>
      </c>
      <c r="N7870" t="s">
        <v>33</v>
      </c>
      <c r="O7870" s="3">
        <v>45078.060729166667</v>
      </c>
      <c r="R7870">
        <v>7869</v>
      </c>
      <c r="S7870" t="str">
        <f>PROPER(CustomerSupport[[#This Row],[Resolution]])</f>
        <v/>
      </c>
      <c r="T7870" t="str">
        <f>TRIM(CustomerSupport[[#This Row],[Customer Name]])</f>
        <v>Robert Coleman</v>
      </c>
      <c r="U7870">
        <f>MONTH(CustomerSupport[[#This Row],[Date of Purchase]])</f>
        <v>12</v>
      </c>
      <c r="V7870" t="str">
        <f>TEXT('Working data'!G7870,"mmmm")</f>
        <v>December</v>
      </c>
      <c r="W7870">
        <f>YEAR(CustomerSupport[[#This Row],[Date of Purchase]])</f>
        <v>2020</v>
      </c>
      <c r="X7870" t="str">
        <f t="shared" si="122"/>
        <v/>
      </c>
    </row>
    <row r="7871" spans="1:24" ht="14.25" customHeight="1" x14ac:dyDescent="0.4">
      <c r="A7871">
        <v>7870</v>
      </c>
      <c r="B7871" t="s">
        <v>25395</v>
      </c>
      <c r="C7871" t="s">
        <v>25396</v>
      </c>
      <c r="D7871">
        <v>48</v>
      </c>
      <c r="E7871" t="s">
        <v>58</v>
      </c>
      <c r="F7871" t="s">
        <v>421</v>
      </c>
      <c r="G7871" s="1">
        <v>44030</v>
      </c>
      <c r="H7871" t="s">
        <v>21</v>
      </c>
      <c r="I7871" t="s">
        <v>22</v>
      </c>
      <c r="J7871" s="2" t="s">
        <v>25397</v>
      </c>
      <c r="K7871" t="s">
        <v>24</v>
      </c>
      <c r="M7871" t="s">
        <v>41</v>
      </c>
      <c r="N7871" t="s">
        <v>26</v>
      </c>
      <c r="O7871" s="3">
        <v>45078.630879629629</v>
      </c>
      <c r="R7871">
        <v>7870</v>
      </c>
      <c r="S7871" t="str">
        <f>PROPER(CustomerSupport[[#This Row],[Resolution]])</f>
        <v/>
      </c>
      <c r="T7871" t="str">
        <f>TRIM(CustomerSupport[[#This Row],[Customer Name]])</f>
        <v>Anthony Wright</v>
      </c>
      <c r="U7871">
        <f>MONTH(CustomerSupport[[#This Row],[Date of Purchase]])</f>
        <v>7</v>
      </c>
      <c r="V7871" t="str">
        <f>TEXT('Working data'!G7871,"mmmm")</f>
        <v>July</v>
      </c>
      <c r="W7871">
        <f>YEAR(CustomerSupport[[#This Row],[Date of Purchase]])</f>
        <v>2020</v>
      </c>
      <c r="X7871" t="str">
        <f t="shared" si="122"/>
        <v/>
      </c>
    </row>
    <row r="7872" spans="1:24" ht="14.25" customHeight="1" x14ac:dyDescent="0.4">
      <c r="A7872">
        <v>7871</v>
      </c>
      <c r="B7872" t="s">
        <v>25398</v>
      </c>
      <c r="C7872" t="s">
        <v>25399</v>
      </c>
      <c r="D7872">
        <v>41</v>
      </c>
      <c r="E7872" t="s">
        <v>29</v>
      </c>
      <c r="F7872" t="s">
        <v>219</v>
      </c>
      <c r="G7872" s="1">
        <v>43839</v>
      </c>
      <c r="H7872" t="s">
        <v>67</v>
      </c>
      <c r="I7872" t="s">
        <v>113</v>
      </c>
      <c r="J7872" s="2" t="s">
        <v>25400</v>
      </c>
      <c r="K7872" t="s">
        <v>62</v>
      </c>
      <c r="M7872" t="s">
        <v>89</v>
      </c>
      <c r="N7872" t="s">
        <v>55</v>
      </c>
      <c r="R7872">
        <v>7871</v>
      </c>
      <c r="S7872" t="str">
        <f>PROPER(CustomerSupport[[#This Row],[Resolution]])</f>
        <v/>
      </c>
      <c r="T7872" t="str">
        <f>TRIM(CustomerSupport[[#This Row],[Customer Name]])</f>
        <v>Theresa Bowen</v>
      </c>
      <c r="U7872">
        <f>MONTH(CustomerSupport[[#This Row],[Date of Purchase]])</f>
        <v>1</v>
      </c>
      <c r="V7872" t="str">
        <f>TEXT('Working data'!G7872,"mmmm")</f>
        <v>January</v>
      </c>
      <c r="W7872">
        <f>YEAR(CustomerSupport[[#This Row],[Date of Purchase]])</f>
        <v>2020</v>
      </c>
      <c r="X7872" t="str">
        <f t="shared" si="122"/>
        <v/>
      </c>
    </row>
    <row r="7873" spans="1:24" ht="14.25" customHeight="1" x14ac:dyDescent="0.4">
      <c r="A7873">
        <v>7872</v>
      </c>
      <c r="B7873" t="s">
        <v>25401</v>
      </c>
      <c r="C7873" t="s">
        <v>25402</v>
      </c>
      <c r="D7873">
        <v>28</v>
      </c>
      <c r="E7873" t="s">
        <v>58</v>
      </c>
      <c r="F7873" t="s">
        <v>339</v>
      </c>
      <c r="G7873" s="1">
        <v>43946</v>
      </c>
      <c r="H7873" t="s">
        <v>45</v>
      </c>
      <c r="I7873" t="s">
        <v>37</v>
      </c>
      <c r="J7873" t="s">
        <v>25403</v>
      </c>
      <c r="K7873" t="s">
        <v>24</v>
      </c>
      <c r="M7873" t="s">
        <v>25</v>
      </c>
      <c r="N7873" t="s">
        <v>83</v>
      </c>
      <c r="O7873" s="3">
        <v>45078.711458333331</v>
      </c>
      <c r="R7873">
        <v>7872</v>
      </c>
      <c r="S7873" t="str">
        <f>PROPER(CustomerSupport[[#This Row],[Resolution]])</f>
        <v/>
      </c>
      <c r="T7873" t="str">
        <f>TRIM(CustomerSupport[[#This Row],[Customer Name]])</f>
        <v>Eileen Marquez</v>
      </c>
      <c r="U7873">
        <f>MONTH(CustomerSupport[[#This Row],[Date of Purchase]])</f>
        <v>4</v>
      </c>
      <c r="V7873" t="str">
        <f>TEXT('Working data'!G7873,"mmmm")</f>
        <v>April</v>
      </c>
      <c r="W7873">
        <f>YEAR(CustomerSupport[[#This Row],[Date of Purchase]])</f>
        <v>2020</v>
      </c>
      <c r="X7873" t="str">
        <f t="shared" si="122"/>
        <v/>
      </c>
    </row>
    <row r="7874" spans="1:24" ht="14.25" customHeight="1" x14ac:dyDescent="0.4">
      <c r="A7874">
        <v>7873</v>
      </c>
      <c r="B7874" t="s">
        <v>25404</v>
      </c>
      <c r="C7874" t="s">
        <v>25405</v>
      </c>
      <c r="D7874">
        <v>43</v>
      </c>
      <c r="E7874" t="s">
        <v>29</v>
      </c>
      <c r="F7874" t="s">
        <v>211</v>
      </c>
      <c r="G7874" s="1">
        <v>43900</v>
      </c>
      <c r="H7874" t="s">
        <v>21</v>
      </c>
      <c r="I7874" t="s">
        <v>99</v>
      </c>
      <c r="J7874" s="2" t="s">
        <v>25406</v>
      </c>
      <c r="K7874" t="s">
        <v>62</v>
      </c>
      <c r="M7874" t="s">
        <v>89</v>
      </c>
      <c r="N7874" t="s">
        <v>26</v>
      </c>
      <c r="R7874">
        <v>7873</v>
      </c>
      <c r="S7874" t="str">
        <f>PROPER(CustomerSupport[[#This Row],[Resolution]])</f>
        <v/>
      </c>
      <c r="T7874" t="str">
        <f>TRIM(CustomerSupport[[#This Row],[Customer Name]])</f>
        <v>Kelly Rodriguez</v>
      </c>
      <c r="U7874">
        <f>MONTH(CustomerSupport[[#This Row],[Date of Purchase]])</f>
        <v>3</v>
      </c>
      <c r="V7874" t="str">
        <f>TEXT('Working data'!G7874,"mmmm")</f>
        <v>March</v>
      </c>
      <c r="W7874">
        <f>YEAR(CustomerSupport[[#This Row],[Date of Purchase]])</f>
        <v>2020</v>
      </c>
      <c r="X7874" t="str">
        <f t="shared" ref="X7874:X7937" si="123">IF(OR(O7874="",P7874=""),"",(P7874-O7874)*24)</f>
        <v/>
      </c>
    </row>
    <row r="7875" spans="1:24" ht="14.25" customHeight="1" x14ac:dyDescent="0.4">
      <c r="A7875">
        <v>7874</v>
      </c>
      <c r="B7875" t="s">
        <v>25407</v>
      </c>
      <c r="C7875" t="s">
        <v>25408</v>
      </c>
      <c r="D7875">
        <v>69</v>
      </c>
      <c r="E7875" t="s">
        <v>29</v>
      </c>
      <c r="F7875" t="s">
        <v>86</v>
      </c>
      <c r="G7875" s="1">
        <v>44449</v>
      </c>
      <c r="H7875" t="s">
        <v>66</v>
      </c>
      <c r="I7875" t="s">
        <v>77</v>
      </c>
      <c r="J7875" s="2" t="s">
        <v>25409</v>
      </c>
      <c r="K7875" t="s">
        <v>62</v>
      </c>
      <c r="M7875" t="s">
        <v>143</v>
      </c>
      <c r="N7875" t="s">
        <v>33</v>
      </c>
      <c r="R7875">
        <v>7874</v>
      </c>
      <c r="S7875" t="str">
        <f>PROPER(CustomerSupport[[#This Row],[Resolution]])</f>
        <v/>
      </c>
      <c r="T7875" t="str">
        <f>TRIM(CustomerSupport[[#This Row],[Customer Name]])</f>
        <v>Melanie Goodwin</v>
      </c>
      <c r="U7875">
        <f>MONTH(CustomerSupport[[#This Row],[Date of Purchase]])</f>
        <v>9</v>
      </c>
      <c r="V7875" t="str">
        <f>TEXT('Working data'!G7875,"mmmm")</f>
        <v>September</v>
      </c>
      <c r="W7875">
        <f>YEAR(CustomerSupport[[#This Row],[Date of Purchase]])</f>
        <v>2021</v>
      </c>
      <c r="X7875" t="str">
        <f t="shared" si="123"/>
        <v/>
      </c>
    </row>
    <row r="7876" spans="1:24" ht="14.25" customHeight="1" x14ac:dyDescent="0.4">
      <c r="A7876">
        <v>7875</v>
      </c>
      <c r="B7876" t="s">
        <v>25410</v>
      </c>
      <c r="C7876" t="s">
        <v>25411</v>
      </c>
      <c r="D7876">
        <v>59</v>
      </c>
      <c r="E7876" t="s">
        <v>58</v>
      </c>
      <c r="F7876" t="s">
        <v>149</v>
      </c>
      <c r="G7876" s="1">
        <v>44268</v>
      </c>
      <c r="H7876" t="s">
        <v>45</v>
      </c>
      <c r="I7876" t="s">
        <v>177</v>
      </c>
      <c r="J7876" s="2" t="s">
        <v>25412</v>
      </c>
      <c r="K7876" t="s">
        <v>39</v>
      </c>
      <c r="L7876" t="s">
        <v>25413</v>
      </c>
      <c r="M7876" t="s">
        <v>25</v>
      </c>
      <c r="N7876" t="s">
        <v>26</v>
      </c>
      <c r="O7876" s="3">
        <v>45078.334444444445</v>
      </c>
      <c r="P7876" s="3">
        <v>45078.510833333334</v>
      </c>
      <c r="Q7876">
        <v>3</v>
      </c>
      <c r="R7876">
        <v>7875</v>
      </c>
      <c r="S7876" t="str">
        <f>PROPER(CustomerSupport[[#This Row],[Resolution]])</f>
        <v>Writer Election Center.</v>
      </c>
      <c r="T7876" t="str">
        <f>TRIM(CustomerSupport[[#This Row],[Customer Name]])</f>
        <v>Karen Wells</v>
      </c>
      <c r="U7876">
        <f>MONTH(CustomerSupport[[#This Row],[Date of Purchase]])</f>
        <v>3</v>
      </c>
      <c r="V7876" t="str">
        <f>TEXT('Working data'!G7876,"mmmm")</f>
        <v>March</v>
      </c>
      <c r="W7876">
        <f>YEAR(CustomerSupport[[#This Row],[Date of Purchase]])</f>
        <v>2021</v>
      </c>
      <c r="X7876">
        <f t="shared" si="123"/>
        <v>4.2333333333372138</v>
      </c>
    </row>
    <row r="7877" spans="1:24" ht="14.25" customHeight="1" x14ac:dyDescent="0.4">
      <c r="A7877">
        <v>7876</v>
      </c>
      <c r="B7877" t="s">
        <v>25414</v>
      </c>
      <c r="C7877" t="s">
        <v>25415</v>
      </c>
      <c r="D7877">
        <v>59</v>
      </c>
      <c r="E7877" t="s">
        <v>58</v>
      </c>
      <c r="F7877" t="s">
        <v>383</v>
      </c>
      <c r="G7877" s="1">
        <v>43938</v>
      </c>
      <c r="H7877" t="s">
        <v>67</v>
      </c>
      <c r="I7877" t="s">
        <v>141</v>
      </c>
      <c r="J7877" s="2" t="s">
        <v>25416</v>
      </c>
      <c r="K7877" t="s">
        <v>62</v>
      </c>
      <c r="M7877" t="s">
        <v>25</v>
      </c>
      <c r="N7877" t="s">
        <v>55</v>
      </c>
      <c r="R7877">
        <v>7876</v>
      </c>
      <c r="S7877" t="str">
        <f>PROPER(CustomerSupport[[#This Row],[Resolution]])</f>
        <v/>
      </c>
      <c r="T7877" t="str">
        <f>TRIM(CustomerSupport[[#This Row],[Customer Name]])</f>
        <v>Casey Fleming</v>
      </c>
      <c r="U7877">
        <f>MONTH(CustomerSupport[[#This Row],[Date of Purchase]])</f>
        <v>4</v>
      </c>
      <c r="V7877" t="str">
        <f>TEXT('Working data'!G7877,"mmmm")</f>
        <v>April</v>
      </c>
      <c r="W7877">
        <f>YEAR(CustomerSupport[[#This Row],[Date of Purchase]])</f>
        <v>2020</v>
      </c>
      <c r="X7877" t="str">
        <f t="shared" si="123"/>
        <v/>
      </c>
    </row>
    <row r="7878" spans="1:24" ht="14.25" customHeight="1" x14ac:dyDescent="0.4">
      <c r="A7878">
        <v>7877</v>
      </c>
      <c r="B7878" t="s">
        <v>25417</v>
      </c>
      <c r="C7878" t="s">
        <v>25418</v>
      </c>
      <c r="D7878">
        <v>33</v>
      </c>
      <c r="E7878" t="s">
        <v>58</v>
      </c>
      <c r="F7878" t="s">
        <v>149</v>
      </c>
      <c r="G7878" s="1">
        <v>44555</v>
      </c>
      <c r="H7878" t="s">
        <v>67</v>
      </c>
      <c r="I7878" t="s">
        <v>93</v>
      </c>
      <c r="J7878" s="2" t="s">
        <v>25419</v>
      </c>
      <c r="K7878" t="s">
        <v>39</v>
      </c>
      <c r="L7878" t="s">
        <v>25420</v>
      </c>
      <c r="M7878" t="s">
        <v>41</v>
      </c>
      <c r="N7878" t="s">
        <v>83</v>
      </c>
      <c r="O7878" s="3">
        <v>45079.001840277779</v>
      </c>
      <c r="P7878" s="3">
        <v>45078.117812500001</v>
      </c>
      <c r="Q7878">
        <v>2</v>
      </c>
      <c r="R7878">
        <v>7877</v>
      </c>
      <c r="S7878" t="str">
        <f>PROPER(CustomerSupport[[#This Row],[Resolution]])</f>
        <v>Far Up Senior Who Choice All.</v>
      </c>
      <c r="T7878" t="str">
        <f>TRIM(CustomerSupport[[#This Row],[Customer Name]])</f>
        <v>Haley Richard</v>
      </c>
      <c r="U7878">
        <f>MONTH(CustomerSupport[[#This Row],[Date of Purchase]])</f>
        <v>12</v>
      </c>
      <c r="V7878" t="str">
        <f>TEXT('Working data'!G7878,"mmmm")</f>
        <v>December</v>
      </c>
      <c r="W7878">
        <f>YEAR(CustomerSupport[[#This Row],[Date of Purchase]])</f>
        <v>2021</v>
      </c>
      <c r="X7878">
        <f t="shared" si="123"/>
        <v>-21.216666666674428</v>
      </c>
    </row>
    <row r="7879" spans="1:24" ht="14.25" customHeight="1" x14ac:dyDescent="0.4">
      <c r="A7879">
        <v>7878</v>
      </c>
      <c r="B7879" t="s">
        <v>4106</v>
      </c>
      <c r="C7879" t="s">
        <v>25421</v>
      </c>
      <c r="D7879">
        <v>39</v>
      </c>
      <c r="E7879" t="s">
        <v>19</v>
      </c>
      <c r="F7879" t="s">
        <v>456</v>
      </c>
      <c r="G7879" s="1">
        <v>44378</v>
      </c>
      <c r="H7879" t="s">
        <v>59</v>
      </c>
      <c r="I7879" t="s">
        <v>59</v>
      </c>
      <c r="J7879" s="2" t="s">
        <v>25422</v>
      </c>
      <c r="K7879" t="s">
        <v>39</v>
      </c>
      <c r="L7879" t="s">
        <v>25423</v>
      </c>
      <c r="M7879" t="s">
        <v>89</v>
      </c>
      <c r="N7879" t="s">
        <v>33</v>
      </c>
      <c r="O7879" s="3">
        <v>45078.269224537034</v>
      </c>
      <c r="P7879" s="3">
        <v>45078.786585648151</v>
      </c>
      <c r="Q7879">
        <v>2</v>
      </c>
      <c r="R7879">
        <v>7878</v>
      </c>
      <c r="S7879" t="str">
        <f>PROPER(CustomerSupport[[#This Row],[Resolution]])</f>
        <v>Example Issue Open Approach Exactly White Scene.</v>
      </c>
      <c r="T7879" t="str">
        <f>TRIM(CustomerSupport[[#This Row],[Customer Name]])</f>
        <v>Robert Smith</v>
      </c>
      <c r="U7879">
        <f>MONTH(CustomerSupport[[#This Row],[Date of Purchase]])</f>
        <v>7</v>
      </c>
      <c r="V7879" t="str">
        <f>TEXT('Working data'!G7879,"mmmm")</f>
        <v>July</v>
      </c>
      <c r="W7879">
        <f>YEAR(CustomerSupport[[#This Row],[Date of Purchase]])</f>
        <v>2021</v>
      </c>
      <c r="X7879">
        <f t="shared" si="123"/>
        <v>12.416666666802485</v>
      </c>
    </row>
    <row r="7880" spans="1:24" ht="14.25" customHeight="1" x14ac:dyDescent="0.4">
      <c r="A7880">
        <v>7879</v>
      </c>
      <c r="B7880" t="s">
        <v>25424</v>
      </c>
      <c r="C7880" t="s">
        <v>25425</v>
      </c>
      <c r="D7880">
        <v>70</v>
      </c>
      <c r="E7880" t="s">
        <v>58</v>
      </c>
      <c r="F7880" t="s">
        <v>71</v>
      </c>
      <c r="G7880" s="1">
        <v>44199</v>
      </c>
      <c r="H7880" t="s">
        <v>67</v>
      </c>
      <c r="I7880" t="s">
        <v>150</v>
      </c>
      <c r="J7880" s="2" t="s">
        <v>25426</v>
      </c>
      <c r="K7880" t="s">
        <v>62</v>
      </c>
      <c r="M7880" t="s">
        <v>143</v>
      </c>
      <c r="N7880" t="s">
        <v>33</v>
      </c>
      <c r="R7880">
        <v>7879</v>
      </c>
      <c r="S7880" t="str">
        <f>PROPER(CustomerSupport[[#This Row],[Resolution]])</f>
        <v/>
      </c>
      <c r="T7880" t="str">
        <f>TRIM(CustomerSupport[[#This Row],[Customer Name]])</f>
        <v>Emily Tyler</v>
      </c>
      <c r="U7880">
        <f>MONTH(CustomerSupport[[#This Row],[Date of Purchase]])</f>
        <v>1</v>
      </c>
      <c r="V7880" t="str">
        <f>TEXT('Working data'!G7880,"mmmm")</f>
        <v>January</v>
      </c>
      <c r="W7880">
        <f>YEAR(CustomerSupport[[#This Row],[Date of Purchase]])</f>
        <v>2021</v>
      </c>
      <c r="X7880" t="str">
        <f t="shared" si="123"/>
        <v/>
      </c>
    </row>
    <row r="7881" spans="1:24" ht="14.25" customHeight="1" x14ac:dyDescent="0.4">
      <c r="A7881">
        <v>7880</v>
      </c>
      <c r="B7881" t="s">
        <v>25427</v>
      </c>
      <c r="C7881" t="s">
        <v>25428</v>
      </c>
      <c r="D7881">
        <v>63</v>
      </c>
      <c r="E7881" t="s">
        <v>19</v>
      </c>
      <c r="F7881" t="s">
        <v>281</v>
      </c>
      <c r="G7881" s="1">
        <v>44146</v>
      </c>
      <c r="H7881" t="s">
        <v>21</v>
      </c>
      <c r="I7881" t="s">
        <v>52</v>
      </c>
      <c r="J7881" t="s">
        <v>10673</v>
      </c>
      <c r="K7881" t="s">
        <v>24</v>
      </c>
      <c r="M7881" t="s">
        <v>143</v>
      </c>
      <c r="N7881" t="s">
        <v>26</v>
      </c>
      <c r="O7881" s="3">
        <v>45078.255358796298</v>
      </c>
      <c r="R7881">
        <v>7880</v>
      </c>
      <c r="S7881" t="str">
        <f>PROPER(CustomerSupport[[#This Row],[Resolution]])</f>
        <v/>
      </c>
      <c r="T7881" t="str">
        <f>TRIM(CustomerSupport[[#This Row],[Customer Name]])</f>
        <v>Tamara Brooks</v>
      </c>
      <c r="U7881">
        <f>MONTH(CustomerSupport[[#This Row],[Date of Purchase]])</f>
        <v>11</v>
      </c>
      <c r="V7881" t="str">
        <f>TEXT('Working data'!G7881,"mmmm")</f>
        <v>November</v>
      </c>
      <c r="W7881">
        <f>YEAR(CustomerSupport[[#This Row],[Date of Purchase]])</f>
        <v>2020</v>
      </c>
      <c r="X7881" t="str">
        <f t="shared" si="123"/>
        <v/>
      </c>
    </row>
    <row r="7882" spans="1:24" ht="14.25" customHeight="1" x14ac:dyDescent="0.4">
      <c r="A7882">
        <v>7881</v>
      </c>
      <c r="B7882" t="s">
        <v>25429</v>
      </c>
      <c r="C7882" t="s">
        <v>25430</v>
      </c>
      <c r="D7882">
        <v>59</v>
      </c>
      <c r="E7882" t="s">
        <v>29</v>
      </c>
      <c r="F7882" t="s">
        <v>129</v>
      </c>
      <c r="G7882" s="1">
        <v>44061</v>
      </c>
      <c r="H7882" t="s">
        <v>67</v>
      </c>
      <c r="I7882" t="s">
        <v>46</v>
      </c>
      <c r="J7882" t="s">
        <v>25431</v>
      </c>
      <c r="K7882" t="s">
        <v>24</v>
      </c>
      <c r="M7882" t="s">
        <v>89</v>
      </c>
      <c r="N7882" t="s">
        <v>55</v>
      </c>
      <c r="O7882" s="3">
        <v>45078.688009259262</v>
      </c>
      <c r="R7882">
        <v>7881</v>
      </c>
      <c r="S7882" t="str">
        <f>PROPER(CustomerSupport[[#This Row],[Resolution]])</f>
        <v/>
      </c>
      <c r="T7882" t="str">
        <f>TRIM(CustomerSupport[[#This Row],[Customer Name]])</f>
        <v>Jeffrey Craig</v>
      </c>
      <c r="U7882">
        <f>MONTH(CustomerSupport[[#This Row],[Date of Purchase]])</f>
        <v>8</v>
      </c>
      <c r="V7882" t="str">
        <f>TEXT('Working data'!G7882,"mmmm")</f>
        <v>August</v>
      </c>
      <c r="W7882">
        <f>YEAR(CustomerSupport[[#This Row],[Date of Purchase]])</f>
        <v>2020</v>
      </c>
      <c r="X7882" t="str">
        <f t="shared" si="123"/>
        <v/>
      </c>
    </row>
    <row r="7883" spans="1:24" ht="14.25" customHeight="1" x14ac:dyDescent="0.4">
      <c r="A7883">
        <v>7882</v>
      </c>
      <c r="B7883" t="s">
        <v>25432</v>
      </c>
      <c r="C7883" t="s">
        <v>25433</v>
      </c>
      <c r="D7883">
        <v>54</v>
      </c>
      <c r="E7883" t="s">
        <v>58</v>
      </c>
      <c r="F7883" t="s">
        <v>456</v>
      </c>
      <c r="G7883" s="1">
        <v>44070</v>
      </c>
      <c r="H7883" t="s">
        <v>21</v>
      </c>
      <c r="I7883" t="s">
        <v>93</v>
      </c>
      <c r="J7883" s="2" t="s">
        <v>25434</v>
      </c>
      <c r="K7883" t="s">
        <v>24</v>
      </c>
      <c r="M7883" t="s">
        <v>41</v>
      </c>
      <c r="N7883" t="s">
        <v>26</v>
      </c>
      <c r="O7883" s="3">
        <v>45078.224143518521</v>
      </c>
      <c r="R7883">
        <v>7882</v>
      </c>
      <c r="S7883" t="str">
        <f>PROPER(CustomerSupport[[#This Row],[Resolution]])</f>
        <v/>
      </c>
      <c r="T7883" t="str">
        <f>TRIM(CustomerSupport[[#This Row],[Customer Name]])</f>
        <v>Deborah Soto</v>
      </c>
      <c r="U7883">
        <f>MONTH(CustomerSupport[[#This Row],[Date of Purchase]])</f>
        <v>8</v>
      </c>
      <c r="V7883" t="str">
        <f>TEXT('Working data'!G7883,"mmmm")</f>
        <v>August</v>
      </c>
      <c r="W7883">
        <f>YEAR(CustomerSupport[[#This Row],[Date of Purchase]])</f>
        <v>2020</v>
      </c>
      <c r="X7883" t="str">
        <f t="shared" si="123"/>
        <v/>
      </c>
    </row>
    <row r="7884" spans="1:24" ht="14.25" customHeight="1" x14ac:dyDescent="0.4">
      <c r="A7884">
        <v>7883</v>
      </c>
      <c r="B7884" t="s">
        <v>25435</v>
      </c>
      <c r="C7884" t="s">
        <v>25436</v>
      </c>
      <c r="D7884">
        <v>19</v>
      </c>
      <c r="E7884" t="s">
        <v>29</v>
      </c>
      <c r="F7884" t="s">
        <v>149</v>
      </c>
      <c r="G7884" s="1">
        <v>43942</v>
      </c>
      <c r="H7884" t="s">
        <v>67</v>
      </c>
      <c r="I7884" t="s">
        <v>99</v>
      </c>
      <c r="J7884" s="2" t="s">
        <v>25437</v>
      </c>
      <c r="K7884" t="s">
        <v>39</v>
      </c>
      <c r="L7884" t="s">
        <v>25438</v>
      </c>
      <c r="M7884" t="s">
        <v>41</v>
      </c>
      <c r="N7884" t="s">
        <v>26</v>
      </c>
      <c r="O7884" s="3">
        <v>45078.845000000001</v>
      </c>
      <c r="P7884" s="3">
        <v>45078.538055555553</v>
      </c>
      <c r="Q7884">
        <v>5</v>
      </c>
      <c r="R7884">
        <v>7883</v>
      </c>
      <c r="S7884" t="str">
        <f>PROPER(CustomerSupport[[#This Row],[Resolution]])</f>
        <v>Expect Sign Brother Measure.</v>
      </c>
      <c r="T7884" t="str">
        <f>TRIM(CustomerSupport[[#This Row],[Customer Name]])</f>
        <v>Eric Higgins</v>
      </c>
      <c r="U7884">
        <f>MONTH(CustomerSupport[[#This Row],[Date of Purchase]])</f>
        <v>4</v>
      </c>
      <c r="V7884" t="str">
        <f>TEXT('Working data'!G7884,"mmmm")</f>
        <v>April</v>
      </c>
      <c r="W7884">
        <f>YEAR(CustomerSupport[[#This Row],[Date of Purchase]])</f>
        <v>2020</v>
      </c>
      <c r="X7884">
        <f t="shared" si="123"/>
        <v>-7.3666666667559184</v>
      </c>
    </row>
    <row r="7885" spans="1:24" ht="14.25" customHeight="1" x14ac:dyDescent="0.4">
      <c r="A7885">
        <v>7884</v>
      </c>
      <c r="B7885" t="s">
        <v>25439</v>
      </c>
      <c r="C7885" t="s">
        <v>25440</v>
      </c>
      <c r="D7885">
        <v>43</v>
      </c>
      <c r="E7885" t="s">
        <v>58</v>
      </c>
      <c r="F7885" t="s">
        <v>286</v>
      </c>
      <c r="G7885" s="1">
        <v>43939</v>
      </c>
      <c r="H7885" t="s">
        <v>21</v>
      </c>
      <c r="I7885" t="s">
        <v>67</v>
      </c>
      <c r="J7885" s="2" t="s">
        <v>25441</v>
      </c>
      <c r="K7885" t="s">
        <v>39</v>
      </c>
      <c r="L7885" t="s">
        <v>25442</v>
      </c>
      <c r="M7885" t="s">
        <v>41</v>
      </c>
      <c r="N7885" t="s">
        <v>83</v>
      </c>
      <c r="O7885" s="3">
        <v>45078.654050925928</v>
      </c>
      <c r="P7885" s="3">
        <v>45078.549189814818</v>
      </c>
      <c r="Q7885">
        <v>5</v>
      </c>
      <c r="R7885">
        <v>7884</v>
      </c>
      <c r="S7885" t="str">
        <f>PROPER(CustomerSupport[[#This Row],[Resolution]])</f>
        <v>Also Ahead Tough Begin Describe Against Recognize Organization.</v>
      </c>
      <c r="T7885" t="str">
        <f>TRIM(CustomerSupport[[#This Row],[Customer Name]])</f>
        <v>Mrs. Jessica Phillips DDS</v>
      </c>
      <c r="U7885">
        <f>MONTH(CustomerSupport[[#This Row],[Date of Purchase]])</f>
        <v>4</v>
      </c>
      <c r="V7885" t="str">
        <f>TEXT('Working data'!G7885,"mmmm")</f>
        <v>April</v>
      </c>
      <c r="W7885">
        <f>YEAR(CustomerSupport[[#This Row],[Date of Purchase]])</f>
        <v>2020</v>
      </c>
      <c r="X7885">
        <f t="shared" si="123"/>
        <v>-2.5166666666627862</v>
      </c>
    </row>
    <row r="7886" spans="1:24" ht="14.25" customHeight="1" x14ac:dyDescent="0.4">
      <c r="A7886">
        <v>7885</v>
      </c>
      <c r="B7886" t="s">
        <v>25443</v>
      </c>
      <c r="C7886" t="s">
        <v>25444</v>
      </c>
      <c r="D7886">
        <v>37</v>
      </c>
      <c r="E7886" t="s">
        <v>58</v>
      </c>
      <c r="F7886" t="s">
        <v>44</v>
      </c>
      <c r="G7886" s="1">
        <v>44505</v>
      </c>
      <c r="H7886" t="s">
        <v>59</v>
      </c>
      <c r="I7886" t="s">
        <v>113</v>
      </c>
      <c r="J7886" t="s">
        <v>25445</v>
      </c>
      <c r="K7886" t="s">
        <v>39</v>
      </c>
      <c r="L7886" t="s">
        <v>25446</v>
      </c>
      <c r="M7886" t="s">
        <v>143</v>
      </c>
      <c r="N7886" t="s">
        <v>83</v>
      </c>
      <c r="O7886" s="3">
        <v>45078.774212962962</v>
      </c>
      <c r="P7886" s="3">
        <v>45078.829768518517</v>
      </c>
      <c r="Q7886">
        <v>1</v>
      </c>
      <c r="R7886">
        <v>7885</v>
      </c>
      <c r="S7886" t="str">
        <f>PROPER(CustomerSupport[[#This Row],[Resolution]])</f>
        <v>Relationship Between Customer Political Parent Statement Huge.</v>
      </c>
      <c r="T7886" t="str">
        <f>TRIM(CustomerSupport[[#This Row],[Customer Name]])</f>
        <v>Brian Martin</v>
      </c>
      <c r="U7886">
        <f>MONTH(CustomerSupport[[#This Row],[Date of Purchase]])</f>
        <v>11</v>
      </c>
      <c r="V7886" t="str">
        <f>TEXT('Working data'!G7886,"mmmm")</f>
        <v>November</v>
      </c>
      <c r="W7886">
        <f>YEAR(CustomerSupport[[#This Row],[Date of Purchase]])</f>
        <v>2021</v>
      </c>
      <c r="X7886">
        <f t="shared" si="123"/>
        <v>1.3333333333139308</v>
      </c>
    </row>
    <row r="7887" spans="1:24" ht="14.25" customHeight="1" x14ac:dyDescent="0.4">
      <c r="A7887">
        <v>7886</v>
      </c>
      <c r="B7887" t="s">
        <v>25447</v>
      </c>
      <c r="C7887" t="s">
        <v>25448</v>
      </c>
      <c r="D7887">
        <v>35</v>
      </c>
      <c r="E7887" t="s">
        <v>19</v>
      </c>
      <c r="F7887" t="s">
        <v>107</v>
      </c>
      <c r="G7887" s="1">
        <v>44451</v>
      </c>
      <c r="H7887" t="s">
        <v>67</v>
      </c>
      <c r="I7887" t="s">
        <v>93</v>
      </c>
      <c r="J7887" t="s">
        <v>25449</v>
      </c>
      <c r="K7887" t="s">
        <v>24</v>
      </c>
      <c r="M7887" t="s">
        <v>89</v>
      </c>
      <c r="N7887" t="s">
        <v>33</v>
      </c>
      <c r="O7887" s="3">
        <v>45078.820752314816</v>
      </c>
      <c r="R7887">
        <v>7886</v>
      </c>
      <c r="S7887" t="str">
        <f>PROPER(CustomerSupport[[#This Row],[Resolution]])</f>
        <v/>
      </c>
      <c r="T7887" t="str">
        <f>TRIM(CustomerSupport[[#This Row],[Customer Name]])</f>
        <v>Cesar Jensen</v>
      </c>
      <c r="U7887">
        <f>MONTH(CustomerSupport[[#This Row],[Date of Purchase]])</f>
        <v>9</v>
      </c>
      <c r="V7887" t="str">
        <f>TEXT('Working data'!G7887,"mmmm")</f>
        <v>September</v>
      </c>
      <c r="W7887">
        <f>YEAR(CustomerSupport[[#This Row],[Date of Purchase]])</f>
        <v>2021</v>
      </c>
      <c r="X7887" t="str">
        <f t="shared" si="123"/>
        <v/>
      </c>
    </row>
    <row r="7888" spans="1:24" ht="14.25" customHeight="1" x14ac:dyDescent="0.4">
      <c r="A7888">
        <v>7887</v>
      </c>
      <c r="B7888" t="s">
        <v>25183</v>
      </c>
      <c r="C7888" t="s">
        <v>25450</v>
      </c>
      <c r="D7888">
        <v>33</v>
      </c>
      <c r="E7888" t="s">
        <v>58</v>
      </c>
      <c r="F7888" t="s">
        <v>242</v>
      </c>
      <c r="G7888" s="1">
        <v>43991</v>
      </c>
      <c r="H7888" t="s">
        <v>67</v>
      </c>
      <c r="I7888" t="s">
        <v>177</v>
      </c>
      <c r="J7888" s="2" t="s">
        <v>25451</v>
      </c>
      <c r="K7888" t="s">
        <v>24</v>
      </c>
      <c r="M7888" t="s">
        <v>41</v>
      </c>
      <c r="N7888" t="s">
        <v>55</v>
      </c>
      <c r="O7888" s="3">
        <v>45078.827025462961</v>
      </c>
      <c r="R7888">
        <v>7887</v>
      </c>
      <c r="S7888" t="str">
        <f>PROPER(CustomerSupport[[#This Row],[Resolution]])</f>
        <v/>
      </c>
      <c r="T7888" t="str">
        <f>TRIM(CustomerSupport[[#This Row],[Customer Name]])</f>
        <v>Justin Brown</v>
      </c>
      <c r="U7888">
        <f>MONTH(CustomerSupport[[#This Row],[Date of Purchase]])</f>
        <v>6</v>
      </c>
      <c r="V7888" t="str">
        <f>TEXT('Working data'!G7888,"mmmm")</f>
        <v>June</v>
      </c>
      <c r="W7888">
        <f>YEAR(CustomerSupport[[#This Row],[Date of Purchase]])</f>
        <v>2020</v>
      </c>
      <c r="X7888" t="str">
        <f t="shared" si="123"/>
        <v/>
      </c>
    </row>
    <row r="7889" spans="1:24" ht="14.25" customHeight="1" x14ac:dyDescent="0.4">
      <c r="A7889">
        <v>7888</v>
      </c>
      <c r="B7889" t="s">
        <v>25452</v>
      </c>
      <c r="C7889" t="s">
        <v>25453</v>
      </c>
      <c r="D7889">
        <v>65</v>
      </c>
      <c r="E7889" t="s">
        <v>29</v>
      </c>
      <c r="F7889" t="s">
        <v>485</v>
      </c>
      <c r="G7889" s="1">
        <v>44064</v>
      </c>
      <c r="H7889" t="s">
        <v>21</v>
      </c>
      <c r="I7889" t="s">
        <v>141</v>
      </c>
      <c r="J7889" t="s">
        <v>25454</v>
      </c>
      <c r="K7889" t="s">
        <v>39</v>
      </c>
      <c r="L7889" t="s">
        <v>25455</v>
      </c>
      <c r="M7889" t="s">
        <v>143</v>
      </c>
      <c r="N7889" t="s">
        <v>33</v>
      </c>
      <c r="O7889" s="3">
        <v>45078.796493055554</v>
      </c>
      <c r="P7889" s="3">
        <v>45078.069409722222</v>
      </c>
      <c r="Q7889">
        <v>1</v>
      </c>
      <c r="R7889">
        <v>7888</v>
      </c>
      <c r="S7889" t="str">
        <f>PROPER(CustomerSupport[[#This Row],[Resolution]])</f>
        <v>If To Degree Little.</v>
      </c>
      <c r="T7889" t="str">
        <f>TRIM(CustomerSupport[[#This Row],[Customer Name]])</f>
        <v>Michael Erickson</v>
      </c>
      <c r="U7889">
        <f>MONTH(CustomerSupport[[#This Row],[Date of Purchase]])</f>
        <v>8</v>
      </c>
      <c r="V7889" t="str">
        <f>TEXT('Working data'!G7889,"mmmm")</f>
        <v>August</v>
      </c>
      <c r="W7889">
        <f>YEAR(CustomerSupport[[#This Row],[Date of Purchase]])</f>
        <v>2020</v>
      </c>
      <c r="X7889">
        <f t="shared" si="123"/>
        <v>-17.449999999953434</v>
      </c>
    </row>
    <row r="7890" spans="1:24" ht="14.25" customHeight="1" x14ac:dyDescent="0.4">
      <c r="A7890">
        <v>7889</v>
      </c>
      <c r="B7890" t="s">
        <v>25456</v>
      </c>
      <c r="C7890" t="s">
        <v>25457</v>
      </c>
      <c r="D7890">
        <v>61</v>
      </c>
      <c r="E7890" t="s">
        <v>19</v>
      </c>
      <c r="F7890" t="s">
        <v>249</v>
      </c>
      <c r="G7890" s="1">
        <v>44145</v>
      </c>
      <c r="H7890" t="s">
        <v>21</v>
      </c>
      <c r="I7890" t="s">
        <v>60</v>
      </c>
      <c r="J7890" t="s">
        <v>25458</v>
      </c>
      <c r="K7890" t="s">
        <v>39</v>
      </c>
      <c r="L7890" t="s">
        <v>25459</v>
      </c>
      <c r="M7890" t="s">
        <v>143</v>
      </c>
      <c r="N7890" t="s">
        <v>83</v>
      </c>
      <c r="O7890" s="3">
        <v>45078.396493055552</v>
      </c>
      <c r="P7890" s="3">
        <v>45078.706909722219</v>
      </c>
      <c r="Q7890">
        <v>3</v>
      </c>
      <c r="R7890">
        <v>7889</v>
      </c>
      <c r="S7890" t="str">
        <f>PROPER(CustomerSupport[[#This Row],[Resolution]])</f>
        <v>Debate Surface Anyone.</v>
      </c>
      <c r="T7890" t="str">
        <f>TRIM(CustomerSupport[[#This Row],[Customer Name]])</f>
        <v>Travis Collins</v>
      </c>
      <c r="U7890">
        <f>MONTH(CustomerSupport[[#This Row],[Date of Purchase]])</f>
        <v>11</v>
      </c>
      <c r="V7890" t="str">
        <f>TEXT('Working data'!G7890,"mmmm")</f>
        <v>November</v>
      </c>
      <c r="W7890">
        <f>YEAR(CustomerSupport[[#This Row],[Date of Purchase]])</f>
        <v>2020</v>
      </c>
      <c r="X7890">
        <f t="shared" si="123"/>
        <v>7.4500000000116415</v>
      </c>
    </row>
    <row r="7891" spans="1:24" ht="14.25" customHeight="1" x14ac:dyDescent="0.4">
      <c r="A7891">
        <v>7890</v>
      </c>
      <c r="B7891" t="s">
        <v>25460</v>
      </c>
      <c r="C7891" t="s">
        <v>25461</v>
      </c>
      <c r="D7891">
        <v>22</v>
      </c>
      <c r="E7891" t="s">
        <v>58</v>
      </c>
      <c r="F7891" t="s">
        <v>339</v>
      </c>
      <c r="G7891" s="1">
        <v>44034</v>
      </c>
      <c r="H7891" t="s">
        <v>59</v>
      </c>
      <c r="I7891" t="s">
        <v>60</v>
      </c>
      <c r="J7891" s="2" t="s">
        <v>25462</v>
      </c>
      <c r="K7891" t="s">
        <v>24</v>
      </c>
      <c r="M7891" t="s">
        <v>143</v>
      </c>
      <c r="N7891" t="s">
        <v>26</v>
      </c>
      <c r="O7891" s="3">
        <v>45078.82984953704</v>
      </c>
      <c r="R7891">
        <v>7890</v>
      </c>
      <c r="S7891" t="str">
        <f>PROPER(CustomerSupport[[#This Row],[Resolution]])</f>
        <v/>
      </c>
      <c r="T7891" t="str">
        <f>TRIM(CustomerSupport[[#This Row],[Customer Name]])</f>
        <v>Caroline Robinson</v>
      </c>
      <c r="U7891">
        <f>MONTH(CustomerSupport[[#This Row],[Date of Purchase]])</f>
        <v>7</v>
      </c>
      <c r="V7891" t="str">
        <f>TEXT('Working data'!G7891,"mmmm")</f>
        <v>July</v>
      </c>
      <c r="W7891">
        <f>YEAR(CustomerSupport[[#This Row],[Date of Purchase]])</f>
        <v>2020</v>
      </c>
      <c r="X7891" t="str">
        <f t="shared" si="123"/>
        <v/>
      </c>
    </row>
    <row r="7892" spans="1:24" ht="14.25" customHeight="1" x14ac:dyDescent="0.4">
      <c r="A7892">
        <v>7891</v>
      </c>
      <c r="B7892" t="s">
        <v>25463</v>
      </c>
      <c r="C7892" t="s">
        <v>25464</v>
      </c>
      <c r="D7892">
        <v>61</v>
      </c>
      <c r="E7892" t="s">
        <v>58</v>
      </c>
      <c r="F7892" t="s">
        <v>98</v>
      </c>
      <c r="G7892" s="1">
        <v>44398</v>
      </c>
      <c r="H7892" t="s">
        <v>67</v>
      </c>
      <c r="I7892" t="s">
        <v>37</v>
      </c>
      <c r="J7892" s="2" t="s">
        <v>25465</v>
      </c>
      <c r="K7892" t="s">
        <v>62</v>
      </c>
      <c r="M7892" t="s">
        <v>143</v>
      </c>
      <c r="N7892" t="s">
        <v>83</v>
      </c>
      <c r="R7892">
        <v>7891</v>
      </c>
      <c r="S7892" t="str">
        <f>PROPER(CustomerSupport[[#This Row],[Resolution]])</f>
        <v/>
      </c>
      <c r="T7892" t="str">
        <f>TRIM(CustomerSupport[[#This Row],[Customer Name]])</f>
        <v>Charles Jackson</v>
      </c>
      <c r="U7892">
        <f>MONTH(CustomerSupport[[#This Row],[Date of Purchase]])</f>
        <v>7</v>
      </c>
      <c r="V7892" t="str">
        <f>TEXT('Working data'!G7892,"mmmm")</f>
        <v>July</v>
      </c>
      <c r="W7892">
        <f>YEAR(CustomerSupport[[#This Row],[Date of Purchase]])</f>
        <v>2021</v>
      </c>
      <c r="X7892" t="str">
        <f t="shared" si="123"/>
        <v/>
      </c>
    </row>
    <row r="7893" spans="1:24" ht="14.25" customHeight="1" x14ac:dyDescent="0.4">
      <c r="A7893">
        <v>7892</v>
      </c>
      <c r="B7893" t="s">
        <v>25466</v>
      </c>
      <c r="C7893" t="s">
        <v>25467</v>
      </c>
      <c r="D7893">
        <v>53</v>
      </c>
      <c r="E7893" t="s">
        <v>58</v>
      </c>
      <c r="F7893" t="s">
        <v>281</v>
      </c>
      <c r="G7893" s="1">
        <v>44366</v>
      </c>
      <c r="H7893" t="s">
        <v>67</v>
      </c>
      <c r="I7893" t="s">
        <v>60</v>
      </c>
      <c r="J7893" s="2" t="s">
        <v>25468</v>
      </c>
      <c r="K7893" t="s">
        <v>24</v>
      </c>
      <c r="M7893" t="s">
        <v>25</v>
      </c>
      <c r="N7893" t="s">
        <v>55</v>
      </c>
      <c r="O7893" s="3">
        <v>45078.993090277778</v>
      </c>
      <c r="R7893">
        <v>7892</v>
      </c>
      <c r="S7893" t="str">
        <f>PROPER(CustomerSupport[[#This Row],[Resolution]])</f>
        <v/>
      </c>
      <c r="T7893" t="str">
        <f>TRIM(CustomerSupport[[#This Row],[Customer Name]])</f>
        <v>Wanda Graham</v>
      </c>
      <c r="U7893">
        <f>MONTH(CustomerSupport[[#This Row],[Date of Purchase]])</f>
        <v>6</v>
      </c>
      <c r="V7893" t="str">
        <f>TEXT('Working data'!G7893,"mmmm")</f>
        <v>June</v>
      </c>
      <c r="W7893">
        <f>YEAR(CustomerSupport[[#This Row],[Date of Purchase]])</f>
        <v>2021</v>
      </c>
      <c r="X7893" t="str">
        <f t="shared" si="123"/>
        <v/>
      </c>
    </row>
    <row r="7894" spans="1:24" ht="14.25" customHeight="1" x14ac:dyDescent="0.4">
      <c r="A7894">
        <v>7893</v>
      </c>
      <c r="B7894" t="s">
        <v>25469</v>
      </c>
      <c r="C7894" t="s">
        <v>25470</v>
      </c>
      <c r="D7894">
        <v>64</v>
      </c>
      <c r="E7894" t="s">
        <v>29</v>
      </c>
      <c r="F7894" t="s">
        <v>249</v>
      </c>
      <c r="G7894" s="1">
        <v>44398</v>
      </c>
      <c r="H7894" t="s">
        <v>59</v>
      </c>
      <c r="I7894" t="s">
        <v>141</v>
      </c>
      <c r="J7894" s="2" t="s">
        <v>25471</v>
      </c>
      <c r="K7894" t="s">
        <v>62</v>
      </c>
      <c r="M7894" t="s">
        <v>143</v>
      </c>
      <c r="N7894" t="s">
        <v>83</v>
      </c>
      <c r="R7894">
        <v>7893</v>
      </c>
      <c r="S7894" t="str">
        <f>PROPER(CustomerSupport[[#This Row],[Resolution]])</f>
        <v/>
      </c>
      <c r="T7894" t="str">
        <f>TRIM(CustomerSupport[[#This Row],[Customer Name]])</f>
        <v>Richard Hendricks</v>
      </c>
      <c r="U7894">
        <f>MONTH(CustomerSupport[[#This Row],[Date of Purchase]])</f>
        <v>7</v>
      </c>
      <c r="V7894" t="str">
        <f>TEXT('Working data'!G7894,"mmmm")</f>
        <v>July</v>
      </c>
      <c r="W7894">
        <f>YEAR(CustomerSupport[[#This Row],[Date of Purchase]])</f>
        <v>2021</v>
      </c>
      <c r="X7894" t="str">
        <f t="shared" si="123"/>
        <v/>
      </c>
    </row>
    <row r="7895" spans="1:24" ht="14.25" customHeight="1" x14ac:dyDescent="0.4">
      <c r="A7895">
        <v>7894</v>
      </c>
      <c r="B7895" t="s">
        <v>25472</v>
      </c>
      <c r="C7895" t="s">
        <v>25473</v>
      </c>
      <c r="D7895">
        <v>55</v>
      </c>
      <c r="E7895" t="s">
        <v>58</v>
      </c>
      <c r="F7895" t="s">
        <v>485</v>
      </c>
      <c r="G7895" s="1">
        <v>43910</v>
      </c>
      <c r="H7895" t="s">
        <v>66</v>
      </c>
      <c r="I7895" t="s">
        <v>37</v>
      </c>
      <c r="J7895" s="2" t="s">
        <v>25474</v>
      </c>
      <c r="K7895" t="s">
        <v>39</v>
      </c>
      <c r="L7895" t="s">
        <v>25475</v>
      </c>
      <c r="M7895" t="s">
        <v>89</v>
      </c>
      <c r="N7895" t="s">
        <v>26</v>
      </c>
      <c r="O7895" s="3">
        <v>45078.227141203701</v>
      </c>
      <c r="P7895" s="3">
        <v>45078.603530092594</v>
      </c>
      <c r="Q7895">
        <v>5</v>
      </c>
      <c r="R7895">
        <v>7894</v>
      </c>
      <c r="S7895" t="str">
        <f>PROPER(CustomerSupport[[#This Row],[Resolution]])</f>
        <v>Money Audience Degree Color Popular.</v>
      </c>
      <c r="T7895" t="str">
        <f>TRIM(CustomerSupport[[#This Row],[Customer Name]])</f>
        <v>Morgan Cuevas</v>
      </c>
      <c r="U7895">
        <f>MONTH(CustomerSupport[[#This Row],[Date of Purchase]])</f>
        <v>3</v>
      </c>
      <c r="V7895" t="str">
        <f>TEXT('Working data'!G7895,"mmmm")</f>
        <v>March</v>
      </c>
      <c r="W7895">
        <f>YEAR(CustomerSupport[[#This Row],[Date of Purchase]])</f>
        <v>2020</v>
      </c>
      <c r="X7895">
        <f t="shared" si="123"/>
        <v>9.0333333334419876</v>
      </c>
    </row>
    <row r="7896" spans="1:24" ht="14.25" customHeight="1" x14ac:dyDescent="0.4">
      <c r="A7896">
        <v>7895</v>
      </c>
      <c r="B7896" t="s">
        <v>25476</v>
      </c>
      <c r="C7896" t="s">
        <v>25477</v>
      </c>
      <c r="D7896">
        <v>18</v>
      </c>
      <c r="E7896" t="s">
        <v>19</v>
      </c>
      <c r="F7896" t="s">
        <v>98</v>
      </c>
      <c r="G7896" s="1">
        <v>44282</v>
      </c>
      <c r="H7896" t="s">
        <v>66</v>
      </c>
      <c r="I7896" t="s">
        <v>59</v>
      </c>
      <c r="J7896" t="s">
        <v>25478</v>
      </c>
      <c r="K7896" t="s">
        <v>39</v>
      </c>
      <c r="L7896" t="s">
        <v>25479</v>
      </c>
      <c r="M7896" t="s">
        <v>25</v>
      </c>
      <c r="N7896" t="s">
        <v>83</v>
      </c>
      <c r="O7896" s="3">
        <v>45078.491736111115</v>
      </c>
      <c r="P7896" s="3">
        <v>45078.181319444448</v>
      </c>
      <c r="Q7896">
        <v>5</v>
      </c>
      <c r="R7896">
        <v>7895</v>
      </c>
      <c r="S7896" t="str">
        <f>PROPER(CustomerSupport[[#This Row],[Resolution]])</f>
        <v>Less Kitchen Great Member Say.</v>
      </c>
      <c r="T7896" t="str">
        <f>TRIM(CustomerSupport[[#This Row],[Customer Name]])</f>
        <v>Selena Baldwin</v>
      </c>
      <c r="U7896">
        <f>MONTH(CustomerSupport[[#This Row],[Date of Purchase]])</f>
        <v>3</v>
      </c>
      <c r="V7896" t="str">
        <f>TEXT('Working data'!G7896,"mmmm")</f>
        <v>March</v>
      </c>
      <c r="W7896">
        <f>YEAR(CustomerSupport[[#This Row],[Date of Purchase]])</f>
        <v>2021</v>
      </c>
      <c r="X7896">
        <f t="shared" si="123"/>
        <v>-7.4500000000116415</v>
      </c>
    </row>
    <row r="7897" spans="1:24" ht="14.25" customHeight="1" x14ac:dyDescent="0.4">
      <c r="A7897">
        <v>7896</v>
      </c>
      <c r="B7897" t="s">
        <v>25480</v>
      </c>
      <c r="C7897" t="s">
        <v>25481</v>
      </c>
      <c r="D7897">
        <v>34</v>
      </c>
      <c r="E7897" t="s">
        <v>19</v>
      </c>
      <c r="F7897" t="s">
        <v>86</v>
      </c>
      <c r="G7897" s="1">
        <v>44168</v>
      </c>
      <c r="H7897" t="s">
        <v>67</v>
      </c>
      <c r="I7897" t="s">
        <v>46</v>
      </c>
      <c r="J7897" s="2" t="s">
        <v>25482</v>
      </c>
      <c r="K7897" t="s">
        <v>39</v>
      </c>
      <c r="L7897" t="s">
        <v>25483</v>
      </c>
      <c r="M7897" t="s">
        <v>143</v>
      </c>
      <c r="N7897" t="s">
        <v>83</v>
      </c>
      <c r="O7897" s="3">
        <v>45078.928553240738</v>
      </c>
      <c r="P7897" s="3">
        <v>45078.568831018521</v>
      </c>
      <c r="Q7897">
        <v>2</v>
      </c>
      <c r="R7897">
        <v>7896</v>
      </c>
      <c r="S7897" t="str">
        <f>PROPER(CustomerSupport[[#This Row],[Resolution]])</f>
        <v>Accept Resource Outside Hour Wear Note Morning.</v>
      </c>
      <c r="T7897" t="str">
        <f>TRIM(CustomerSupport[[#This Row],[Customer Name]])</f>
        <v>Christopher Hansen</v>
      </c>
      <c r="U7897">
        <f>MONTH(CustomerSupport[[#This Row],[Date of Purchase]])</f>
        <v>12</v>
      </c>
      <c r="V7897" t="str">
        <f>TEXT('Working data'!G7897,"mmmm")</f>
        <v>December</v>
      </c>
      <c r="W7897">
        <f>YEAR(CustomerSupport[[#This Row],[Date of Purchase]])</f>
        <v>2020</v>
      </c>
      <c r="X7897">
        <f t="shared" si="123"/>
        <v>-8.6333333331858739</v>
      </c>
    </row>
    <row r="7898" spans="1:24" ht="14.25" customHeight="1" x14ac:dyDescent="0.4">
      <c r="A7898">
        <v>7897</v>
      </c>
      <c r="B7898" t="s">
        <v>25484</v>
      </c>
      <c r="C7898" t="s">
        <v>25485</v>
      </c>
      <c r="D7898">
        <v>39</v>
      </c>
      <c r="E7898" t="s">
        <v>58</v>
      </c>
      <c r="F7898" t="s">
        <v>421</v>
      </c>
      <c r="G7898" s="1">
        <v>44480</v>
      </c>
      <c r="H7898" t="s">
        <v>59</v>
      </c>
      <c r="I7898" t="s">
        <v>59</v>
      </c>
      <c r="J7898" t="s">
        <v>1076</v>
      </c>
      <c r="K7898" t="s">
        <v>39</v>
      </c>
      <c r="L7898" t="s">
        <v>25486</v>
      </c>
      <c r="M7898" t="s">
        <v>25</v>
      </c>
      <c r="N7898" t="s">
        <v>83</v>
      </c>
      <c r="O7898" s="3">
        <v>45078.883414351854</v>
      </c>
      <c r="P7898" s="3">
        <v>45078.232025462959</v>
      </c>
      <c r="Q7898">
        <v>3</v>
      </c>
      <c r="R7898">
        <v>7897</v>
      </c>
      <c r="S7898" t="str">
        <f>PROPER(CustomerSupport[[#This Row],[Resolution]])</f>
        <v>Rise Election Allow New Call Here.</v>
      </c>
      <c r="T7898" t="str">
        <f>TRIM(CustomerSupport[[#This Row],[Customer Name]])</f>
        <v>Kevin Crawford</v>
      </c>
      <c r="U7898">
        <f>MONTH(CustomerSupport[[#This Row],[Date of Purchase]])</f>
        <v>10</v>
      </c>
      <c r="V7898" t="str">
        <f>TEXT('Working data'!G7898,"mmmm")</f>
        <v>October</v>
      </c>
      <c r="W7898">
        <f>YEAR(CustomerSupport[[#This Row],[Date of Purchase]])</f>
        <v>2021</v>
      </c>
      <c r="X7898">
        <f t="shared" si="123"/>
        <v>-15.633333333476912</v>
      </c>
    </row>
    <row r="7899" spans="1:24" ht="14.25" customHeight="1" x14ac:dyDescent="0.4">
      <c r="A7899">
        <v>7898</v>
      </c>
      <c r="B7899" t="s">
        <v>25487</v>
      </c>
      <c r="C7899" t="s">
        <v>25488</v>
      </c>
      <c r="D7899">
        <v>20</v>
      </c>
      <c r="E7899" t="s">
        <v>19</v>
      </c>
      <c r="F7899" t="s">
        <v>317</v>
      </c>
      <c r="G7899" s="1">
        <v>44281</v>
      </c>
      <c r="H7899" t="s">
        <v>45</v>
      </c>
      <c r="I7899" t="s">
        <v>22</v>
      </c>
      <c r="J7899" t="s">
        <v>1782</v>
      </c>
      <c r="K7899" t="s">
        <v>24</v>
      </c>
      <c r="M7899" t="s">
        <v>41</v>
      </c>
      <c r="N7899" t="s">
        <v>83</v>
      </c>
      <c r="O7899" s="3">
        <v>45078.862592592595</v>
      </c>
      <c r="R7899">
        <v>7898</v>
      </c>
      <c r="S7899" t="str">
        <f>PROPER(CustomerSupport[[#This Row],[Resolution]])</f>
        <v/>
      </c>
      <c r="T7899" t="str">
        <f>TRIM(CustomerSupport[[#This Row],[Customer Name]])</f>
        <v>Destiny Stevenson</v>
      </c>
      <c r="U7899">
        <f>MONTH(CustomerSupport[[#This Row],[Date of Purchase]])</f>
        <v>3</v>
      </c>
      <c r="V7899" t="str">
        <f>TEXT('Working data'!G7899,"mmmm")</f>
        <v>March</v>
      </c>
      <c r="W7899">
        <f>YEAR(CustomerSupport[[#This Row],[Date of Purchase]])</f>
        <v>2021</v>
      </c>
      <c r="X7899" t="str">
        <f t="shared" si="123"/>
        <v/>
      </c>
    </row>
    <row r="7900" spans="1:24" ht="14.25" customHeight="1" x14ac:dyDescent="0.4">
      <c r="A7900">
        <v>7899</v>
      </c>
      <c r="B7900" t="s">
        <v>25489</v>
      </c>
      <c r="C7900" t="s">
        <v>20063</v>
      </c>
      <c r="D7900">
        <v>30</v>
      </c>
      <c r="E7900" t="s">
        <v>19</v>
      </c>
      <c r="F7900" t="s">
        <v>86</v>
      </c>
      <c r="G7900" s="1">
        <v>43941</v>
      </c>
      <c r="H7900" t="s">
        <v>21</v>
      </c>
      <c r="I7900" t="s">
        <v>150</v>
      </c>
      <c r="J7900" s="2" t="s">
        <v>25490</v>
      </c>
      <c r="K7900" t="s">
        <v>62</v>
      </c>
      <c r="M7900" t="s">
        <v>41</v>
      </c>
      <c r="N7900" t="s">
        <v>26</v>
      </c>
      <c r="R7900">
        <v>7899</v>
      </c>
      <c r="S7900" t="str">
        <f>PROPER(CustomerSupport[[#This Row],[Resolution]])</f>
        <v/>
      </c>
      <c r="T7900" t="str">
        <f>TRIM(CustomerSupport[[#This Row],[Customer Name]])</f>
        <v>Sandra Sanchez</v>
      </c>
      <c r="U7900">
        <f>MONTH(CustomerSupport[[#This Row],[Date of Purchase]])</f>
        <v>4</v>
      </c>
      <c r="V7900" t="str">
        <f>TEXT('Working data'!G7900,"mmmm")</f>
        <v>April</v>
      </c>
      <c r="W7900">
        <f>YEAR(CustomerSupport[[#This Row],[Date of Purchase]])</f>
        <v>2020</v>
      </c>
      <c r="X7900" t="str">
        <f t="shared" si="123"/>
        <v/>
      </c>
    </row>
    <row r="7901" spans="1:24" ht="14.25" customHeight="1" x14ac:dyDescent="0.4">
      <c r="A7901">
        <v>7900</v>
      </c>
      <c r="B7901" t="s">
        <v>25491</v>
      </c>
      <c r="C7901" t="s">
        <v>25492</v>
      </c>
      <c r="D7901">
        <v>36</v>
      </c>
      <c r="E7901" t="s">
        <v>19</v>
      </c>
      <c r="F7901" t="s">
        <v>281</v>
      </c>
      <c r="G7901" s="1">
        <v>44047</v>
      </c>
      <c r="H7901" t="s">
        <v>66</v>
      </c>
      <c r="I7901" t="s">
        <v>99</v>
      </c>
      <c r="J7901" s="2" t="s">
        <v>25493</v>
      </c>
      <c r="K7901" t="s">
        <v>24</v>
      </c>
      <c r="M7901" t="s">
        <v>25</v>
      </c>
      <c r="N7901" t="s">
        <v>83</v>
      </c>
      <c r="O7901" s="3">
        <v>45078.531365740739</v>
      </c>
      <c r="R7901">
        <v>7900</v>
      </c>
      <c r="S7901" t="str">
        <f>PROPER(CustomerSupport[[#This Row],[Resolution]])</f>
        <v/>
      </c>
      <c r="T7901" t="str">
        <f>TRIM(CustomerSupport[[#This Row],[Customer Name]])</f>
        <v>Toni Martin</v>
      </c>
      <c r="U7901">
        <f>MONTH(CustomerSupport[[#This Row],[Date of Purchase]])</f>
        <v>8</v>
      </c>
      <c r="V7901" t="str">
        <f>TEXT('Working data'!G7901,"mmmm")</f>
        <v>August</v>
      </c>
      <c r="W7901">
        <f>YEAR(CustomerSupport[[#This Row],[Date of Purchase]])</f>
        <v>2020</v>
      </c>
      <c r="X7901" t="str">
        <f t="shared" si="123"/>
        <v/>
      </c>
    </row>
    <row r="7902" spans="1:24" ht="14.25" customHeight="1" x14ac:dyDescent="0.4">
      <c r="A7902">
        <v>7901</v>
      </c>
      <c r="B7902" t="s">
        <v>25494</v>
      </c>
      <c r="C7902" t="s">
        <v>25495</v>
      </c>
      <c r="D7902">
        <v>53</v>
      </c>
      <c r="E7902" t="s">
        <v>19</v>
      </c>
      <c r="F7902" t="s">
        <v>207</v>
      </c>
      <c r="G7902" s="1">
        <v>43947</v>
      </c>
      <c r="H7902" t="s">
        <v>67</v>
      </c>
      <c r="I7902" t="s">
        <v>72</v>
      </c>
      <c r="J7902" s="2" t="s">
        <v>25496</v>
      </c>
      <c r="K7902" t="s">
        <v>62</v>
      </c>
      <c r="M7902" t="s">
        <v>25</v>
      </c>
      <c r="N7902" t="s">
        <v>26</v>
      </c>
      <c r="R7902">
        <v>7901</v>
      </c>
      <c r="S7902" t="str">
        <f>PROPER(CustomerSupport[[#This Row],[Resolution]])</f>
        <v/>
      </c>
      <c r="T7902" t="str">
        <f>TRIM(CustomerSupport[[#This Row],[Customer Name]])</f>
        <v>Regina Espinoza</v>
      </c>
      <c r="U7902">
        <f>MONTH(CustomerSupport[[#This Row],[Date of Purchase]])</f>
        <v>4</v>
      </c>
      <c r="V7902" t="str">
        <f>TEXT('Working data'!G7902,"mmmm")</f>
        <v>April</v>
      </c>
      <c r="W7902">
        <f>YEAR(CustomerSupport[[#This Row],[Date of Purchase]])</f>
        <v>2020</v>
      </c>
      <c r="X7902" t="str">
        <f t="shared" si="123"/>
        <v/>
      </c>
    </row>
    <row r="7903" spans="1:24" ht="14.25" customHeight="1" x14ac:dyDescent="0.4">
      <c r="A7903">
        <v>7902</v>
      </c>
      <c r="B7903" t="s">
        <v>25497</v>
      </c>
      <c r="C7903" t="s">
        <v>25498</v>
      </c>
      <c r="D7903">
        <v>52</v>
      </c>
      <c r="E7903" t="s">
        <v>29</v>
      </c>
      <c r="F7903" t="s">
        <v>286</v>
      </c>
      <c r="G7903" s="1">
        <v>43985</v>
      </c>
      <c r="H7903" t="s">
        <v>59</v>
      </c>
      <c r="I7903" t="s">
        <v>150</v>
      </c>
      <c r="J7903" s="2" t="s">
        <v>25499</v>
      </c>
      <c r="K7903" t="s">
        <v>62</v>
      </c>
      <c r="M7903" t="s">
        <v>143</v>
      </c>
      <c r="N7903" t="s">
        <v>83</v>
      </c>
      <c r="R7903">
        <v>7902</v>
      </c>
      <c r="S7903" t="str">
        <f>PROPER(CustomerSupport[[#This Row],[Resolution]])</f>
        <v/>
      </c>
      <c r="T7903" t="str">
        <f>TRIM(CustomerSupport[[#This Row],[Customer Name]])</f>
        <v>Alison Duran</v>
      </c>
      <c r="U7903">
        <f>MONTH(CustomerSupport[[#This Row],[Date of Purchase]])</f>
        <v>6</v>
      </c>
      <c r="V7903" t="str">
        <f>TEXT('Working data'!G7903,"mmmm")</f>
        <v>June</v>
      </c>
      <c r="W7903">
        <f>YEAR(CustomerSupport[[#This Row],[Date of Purchase]])</f>
        <v>2020</v>
      </c>
      <c r="X7903" t="str">
        <f t="shared" si="123"/>
        <v/>
      </c>
    </row>
    <row r="7904" spans="1:24" ht="14.25" customHeight="1" x14ac:dyDescent="0.4">
      <c r="A7904">
        <v>7903</v>
      </c>
      <c r="B7904" t="s">
        <v>10115</v>
      </c>
      <c r="C7904" t="s">
        <v>25500</v>
      </c>
      <c r="D7904">
        <v>58</v>
      </c>
      <c r="E7904" t="s">
        <v>19</v>
      </c>
      <c r="F7904" t="s">
        <v>242</v>
      </c>
      <c r="G7904" s="1">
        <v>44355</v>
      </c>
      <c r="H7904" t="s">
        <v>67</v>
      </c>
      <c r="I7904" t="s">
        <v>99</v>
      </c>
      <c r="J7904" s="2" t="s">
        <v>25501</v>
      </c>
      <c r="K7904" t="s">
        <v>62</v>
      </c>
      <c r="M7904" t="s">
        <v>89</v>
      </c>
      <c r="N7904" t="s">
        <v>33</v>
      </c>
      <c r="R7904">
        <v>7903</v>
      </c>
      <c r="S7904" t="str">
        <f>PROPER(CustomerSupport[[#This Row],[Resolution]])</f>
        <v/>
      </c>
      <c r="T7904" t="str">
        <f>TRIM(CustomerSupport[[#This Row],[Customer Name]])</f>
        <v>Daniel Williams</v>
      </c>
      <c r="U7904">
        <f>MONTH(CustomerSupport[[#This Row],[Date of Purchase]])</f>
        <v>6</v>
      </c>
      <c r="V7904" t="str">
        <f>TEXT('Working data'!G7904,"mmmm")</f>
        <v>June</v>
      </c>
      <c r="W7904">
        <f>YEAR(CustomerSupport[[#This Row],[Date of Purchase]])</f>
        <v>2021</v>
      </c>
      <c r="X7904" t="str">
        <f t="shared" si="123"/>
        <v/>
      </c>
    </row>
    <row r="7905" spans="1:24" ht="14.25" customHeight="1" x14ac:dyDescent="0.4">
      <c r="A7905">
        <v>7904</v>
      </c>
      <c r="B7905" t="s">
        <v>25502</v>
      </c>
      <c r="C7905" t="s">
        <v>25503</v>
      </c>
      <c r="D7905">
        <v>23</v>
      </c>
      <c r="E7905" t="s">
        <v>29</v>
      </c>
      <c r="F7905" t="s">
        <v>161</v>
      </c>
      <c r="G7905" s="1">
        <v>43870</v>
      </c>
      <c r="H7905" t="s">
        <v>67</v>
      </c>
      <c r="I7905" t="s">
        <v>52</v>
      </c>
      <c r="J7905" t="s">
        <v>25504</v>
      </c>
      <c r="K7905" t="s">
        <v>39</v>
      </c>
      <c r="L7905" t="s">
        <v>25505</v>
      </c>
      <c r="M7905" t="s">
        <v>143</v>
      </c>
      <c r="N7905" t="s">
        <v>55</v>
      </c>
      <c r="O7905" s="3">
        <v>45078.613368055558</v>
      </c>
      <c r="P7905" s="3">
        <v>45078.746701388889</v>
      </c>
      <c r="Q7905">
        <v>4</v>
      </c>
      <c r="R7905">
        <v>7904</v>
      </c>
      <c r="S7905" t="str">
        <f>PROPER(CustomerSupport[[#This Row],[Resolution]])</f>
        <v>Generation Home Major.</v>
      </c>
      <c r="T7905" t="str">
        <f>TRIM(CustomerSupport[[#This Row],[Customer Name]])</f>
        <v>Diane Patton</v>
      </c>
      <c r="U7905">
        <f>MONTH(CustomerSupport[[#This Row],[Date of Purchase]])</f>
        <v>2</v>
      </c>
      <c r="V7905" t="str">
        <f>TEXT('Working data'!G7905,"mmmm")</f>
        <v>February</v>
      </c>
      <c r="W7905">
        <f>YEAR(CustomerSupport[[#This Row],[Date of Purchase]])</f>
        <v>2020</v>
      </c>
      <c r="X7905">
        <f t="shared" si="123"/>
        <v>3.1999999999534339</v>
      </c>
    </row>
    <row r="7906" spans="1:24" ht="14.25" customHeight="1" x14ac:dyDescent="0.4">
      <c r="A7906">
        <v>7905</v>
      </c>
      <c r="B7906" t="s">
        <v>25506</v>
      </c>
      <c r="C7906" t="s">
        <v>25507</v>
      </c>
      <c r="D7906">
        <v>48</v>
      </c>
      <c r="E7906" t="s">
        <v>19</v>
      </c>
      <c r="F7906" t="s">
        <v>339</v>
      </c>
      <c r="G7906" s="1">
        <v>44549</v>
      </c>
      <c r="H7906" t="s">
        <v>21</v>
      </c>
      <c r="I7906" t="s">
        <v>93</v>
      </c>
      <c r="J7906" s="2" t="s">
        <v>25508</v>
      </c>
      <c r="K7906" t="s">
        <v>39</v>
      </c>
      <c r="L7906" t="s">
        <v>25509</v>
      </c>
      <c r="M7906" t="s">
        <v>143</v>
      </c>
      <c r="N7906" t="s">
        <v>33</v>
      </c>
      <c r="O7906" s="3">
        <v>45078.747418981482</v>
      </c>
      <c r="P7906" s="3">
        <v>45078.45853009259</v>
      </c>
      <c r="Q7906">
        <v>2</v>
      </c>
      <c r="R7906">
        <v>7905</v>
      </c>
      <c r="S7906" t="str">
        <f>PROPER(CustomerSupport[[#This Row],[Resolution]])</f>
        <v>Budget Its Seat Husband Answer Paper.</v>
      </c>
      <c r="T7906" t="str">
        <f>TRIM(CustomerSupport[[#This Row],[Customer Name]])</f>
        <v>Jose Allen</v>
      </c>
      <c r="U7906">
        <f>MONTH(CustomerSupport[[#This Row],[Date of Purchase]])</f>
        <v>12</v>
      </c>
      <c r="V7906" t="str">
        <f>TEXT('Working data'!G7906,"mmmm")</f>
        <v>December</v>
      </c>
      <c r="W7906">
        <f>YEAR(CustomerSupport[[#This Row],[Date of Purchase]])</f>
        <v>2021</v>
      </c>
      <c r="X7906">
        <f t="shared" si="123"/>
        <v>-6.933333333407063</v>
      </c>
    </row>
    <row r="7907" spans="1:24" ht="14.25" customHeight="1" x14ac:dyDescent="0.4">
      <c r="A7907">
        <v>7906</v>
      </c>
      <c r="B7907" t="s">
        <v>25510</v>
      </c>
      <c r="C7907" t="s">
        <v>25511</v>
      </c>
      <c r="D7907">
        <v>24</v>
      </c>
      <c r="E7907" t="s">
        <v>19</v>
      </c>
      <c r="F7907" t="s">
        <v>149</v>
      </c>
      <c r="G7907" s="1">
        <v>44450</v>
      </c>
      <c r="H7907" t="s">
        <v>67</v>
      </c>
      <c r="I7907" t="s">
        <v>31</v>
      </c>
      <c r="J7907" s="2" t="s">
        <v>25512</v>
      </c>
      <c r="K7907" t="s">
        <v>62</v>
      </c>
      <c r="M7907" t="s">
        <v>89</v>
      </c>
      <c r="N7907" t="s">
        <v>33</v>
      </c>
      <c r="R7907">
        <v>7906</v>
      </c>
      <c r="S7907" t="str">
        <f>PROPER(CustomerSupport[[#This Row],[Resolution]])</f>
        <v/>
      </c>
      <c r="T7907" t="str">
        <f>TRIM(CustomerSupport[[#This Row],[Customer Name]])</f>
        <v>Jennifer Johnson</v>
      </c>
      <c r="U7907">
        <f>MONTH(CustomerSupport[[#This Row],[Date of Purchase]])</f>
        <v>9</v>
      </c>
      <c r="V7907" t="str">
        <f>TEXT('Working data'!G7907,"mmmm")</f>
        <v>September</v>
      </c>
      <c r="W7907">
        <f>YEAR(CustomerSupport[[#This Row],[Date of Purchase]])</f>
        <v>2021</v>
      </c>
      <c r="X7907" t="str">
        <f t="shared" si="123"/>
        <v/>
      </c>
    </row>
    <row r="7908" spans="1:24" ht="14.25" customHeight="1" x14ac:dyDescent="0.4">
      <c r="A7908">
        <v>7907</v>
      </c>
      <c r="B7908" t="s">
        <v>25513</v>
      </c>
      <c r="C7908" t="s">
        <v>25514</v>
      </c>
      <c r="D7908">
        <v>51</v>
      </c>
      <c r="E7908" t="s">
        <v>58</v>
      </c>
      <c r="F7908" t="s">
        <v>149</v>
      </c>
      <c r="G7908" s="1">
        <v>44410</v>
      </c>
      <c r="H7908" t="s">
        <v>67</v>
      </c>
      <c r="I7908" t="s">
        <v>22</v>
      </c>
      <c r="J7908" s="2" t="s">
        <v>25515</v>
      </c>
      <c r="K7908" t="s">
        <v>39</v>
      </c>
      <c r="L7908" t="s">
        <v>25516</v>
      </c>
      <c r="M7908" t="s">
        <v>25</v>
      </c>
      <c r="N7908" t="s">
        <v>33</v>
      </c>
      <c r="O7908" s="3">
        <v>45078.393287037034</v>
      </c>
      <c r="P7908" s="3">
        <v>45078.466203703705</v>
      </c>
      <c r="Q7908">
        <v>4</v>
      </c>
      <c r="R7908">
        <v>7907</v>
      </c>
      <c r="S7908" t="str">
        <f>PROPER(CustomerSupport[[#This Row],[Resolution]])</f>
        <v>Heart Herself Million Road Serious.</v>
      </c>
      <c r="T7908" t="str">
        <f>TRIM(CustomerSupport[[#This Row],[Customer Name]])</f>
        <v>Susan Ingram</v>
      </c>
      <c r="U7908">
        <f>MONTH(CustomerSupport[[#This Row],[Date of Purchase]])</f>
        <v>8</v>
      </c>
      <c r="V7908" t="str">
        <f>TEXT('Working data'!G7908,"mmmm")</f>
        <v>August</v>
      </c>
      <c r="W7908">
        <f>YEAR(CustomerSupport[[#This Row],[Date of Purchase]])</f>
        <v>2021</v>
      </c>
      <c r="X7908">
        <f t="shared" si="123"/>
        <v>1.7500000001164153</v>
      </c>
    </row>
    <row r="7909" spans="1:24" ht="14.25" customHeight="1" x14ac:dyDescent="0.4">
      <c r="A7909">
        <v>7908</v>
      </c>
      <c r="B7909" t="s">
        <v>25517</v>
      </c>
      <c r="C7909" t="s">
        <v>25518</v>
      </c>
      <c r="D7909">
        <v>41</v>
      </c>
      <c r="E7909" t="s">
        <v>29</v>
      </c>
      <c r="F7909" t="s">
        <v>117</v>
      </c>
      <c r="G7909" s="1">
        <v>44337</v>
      </c>
      <c r="H7909" t="s">
        <v>67</v>
      </c>
      <c r="I7909" t="s">
        <v>52</v>
      </c>
      <c r="J7909" s="2" t="s">
        <v>25519</v>
      </c>
      <c r="K7909" t="s">
        <v>39</v>
      </c>
      <c r="L7909" t="s">
        <v>25520</v>
      </c>
      <c r="M7909" t="s">
        <v>25</v>
      </c>
      <c r="N7909" t="s">
        <v>83</v>
      </c>
      <c r="O7909" s="3">
        <v>45078.678020833337</v>
      </c>
      <c r="P7909" s="3">
        <v>45078.139131944445</v>
      </c>
      <c r="Q7909">
        <v>4</v>
      </c>
      <c r="R7909">
        <v>7908</v>
      </c>
      <c r="S7909" t="str">
        <f>PROPER(CustomerSupport[[#This Row],[Resolution]])</f>
        <v>Front Meeting Wide Pretty Four.</v>
      </c>
      <c r="T7909" t="str">
        <f>TRIM(CustomerSupport[[#This Row],[Customer Name]])</f>
        <v>Gary Wilson</v>
      </c>
      <c r="U7909">
        <f>MONTH(CustomerSupport[[#This Row],[Date of Purchase]])</f>
        <v>5</v>
      </c>
      <c r="V7909" t="str">
        <f>TEXT('Working data'!G7909,"mmmm")</f>
        <v>May</v>
      </c>
      <c r="W7909">
        <f>YEAR(CustomerSupport[[#This Row],[Date of Purchase]])</f>
        <v>2021</v>
      </c>
      <c r="X7909">
        <f t="shared" si="123"/>
        <v>-12.933333333407063</v>
      </c>
    </row>
    <row r="7910" spans="1:24" ht="14.25" customHeight="1" x14ac:dyDescent="0.4">
      <c r="A7910">
        <v>7909</v>
      </c>
      <c r="B7910" t="s">
        <v>25521</v>
      </c>
      <c r="C7910" t="s">
        <v>25522</v>
      </c>
      <c r="D7910">
        <v>51</v>
      </c>
      <c r="E7910" t="s">
        <v>58</v>
      </c>
      <c r="F7910" t="s">
        <v>286</v>
      </c>
      <c r="G7910" s="1">
        <v>44196</v>
      </c>
      <c r="H7910" t="s">
        <v>21</v>
      </c>
      <c r="I7910" t="s">
        <v>77</v>
      </c>
      <c r="J7910" s="2" t="s">
        <v>25523</v>
      </c>
      <c r="K7910" t="s">
        <v>39</v>
      </c>
      <c r="L7910" t="s">
        <v>25524</v>
      </c>
      <c r="M7910" t="s">
        <v>143</v>
      </c>
      <c r="N7910" t="s">
        <v>55</v>
      </c>
      <c r="O7910" s="3">
        <v>45078.788460648146</v>
      </c>
      <c r="P7910" s="3">
        <v>45078.242627314816</v>
      </c>
      <c r="Q7910">
        <v>4</v>
      </c>
      <c r="R7910">
        <v>7909</v>
      </c>
      <c r="S7910" t="str">
        <f>PROPER(CustomerSupport[[#This Row],[Resolution]])</f>
        <v>Maintain Opportunity Region Authority Into Describe.</v>
      </c>
      <c r="T7910" t="str">
        <f>TRIM(CustomerSupport[[#This Row],[Customer Name]])</f>
        <v>Terry Haney</v>
      </c>
      <c r="U7910">
        <f>MONTH(CustomerSupport[[#This Row],[Date of Purchase]])</f>
        <v>12</v>
      </c>
      <c r="V7910" t="str">
        <f>TEXT('Working data'!G7910,"mmmm")</f>
        <v>December</v>
      </c>
      <c r="W7910">
        <f>YEAR(CustomerSupport[[#This Row],[Date of Purchase]])</f>
        <v>2020</v>
      </c>
      <c r="X7910">
        <f t="shared" si="123"/>
        <v>-13.099999999918509</v>
      </c>
    </row>
    <row r="7911" spans="1:24" ht="14.25" customHeight="1" x14ac:dyDescent="0.4">
      <c r="A7911">
        <v>7910</v>
      </c>
      <c r="B7911" t="s">
        <v>22111</v>
      </c>
      <c r="C7911" t="s">
        <v>25525</v>
      </c>
      <c r="D7911">
        <v>54</v>
      </c>
      <c r="E7911" t="s">
        <v>29</v>
      </c>
      <c r="F7911" t="s">
        <v>242</v>
      </c>
      <c r="G7911" s="1">
        <v>43855</v>
      </c>
      <c r="H7911" t="s">
        <v>67</v>
      </c>
      <c r="I7911" t="s">
        <v>59</v>
      </c>
      <c r="J7911" t="s">
        <v>25526</v>
      </c>
      <c r="K7911" t="s">
        <v>39</v>
      </c>
      <c r="L7911" t="s">
        <v>25527</v>
      </c>
      <c r="M7911" t="s">
        <v>143</v>
      </c>
      <c r="N7911" t="s">
        <v>26</v>
      </c>
      <c r="O7911" s="3">
        <v>45078.95653935185</v>
      </c>
      <c r="P7911" s="3">
        <v>45078.652372685188</v>
      </c>
      <c r="Q7911">
        <v>2</v>
      </c>
      <c r="R7911">
        <v>7910</v>
      </c>
      <c r="S7911" t="str">
        <f>PROPER(CustomerSupport[[#This Row],[Resolution]])</f>
        <v>No Game Former Might Myself Staff Evidence.</v>
      </c>
      <c r="T7911" t="str">
        <f>TRIM(CustomerSupport[[#This Row],[Customer Name]])</f>
        <v>Megan Alexander</v>
      </c>
      <c r="U7911">
        <f>MONTH(CustomerSupport[[#This Row],[Date of Purchase]])</f>
        <v>1</v>
      </c>
      <c r="V7911" t="str">
        <f>TEXT('Working data'!G7911,"mmmm")</f>
        <v>January</v>
      </c>
      <c r="W7911">
        <f>YEAR(CustomerSupport[[#This Row],[Date of Purchase]])</f>
        <v>2020</v>
      </c>
      <c r="X7911">
        <f t="shared" si="123"/>
        <v>-7.2999999998719431</v>
      </c>
    </row>
    <row r="7912" spans="1:24" ht="14.25" customHeight="1" x14ac:dyDescent="0.4">
      <c r="A7912">
        <v>7911</v>
      </c>
      <c r="B7912" t="s">
        <v>25528</v>
      </c>
      <c r="C7912" t="s">
        <v>25529</v>
      </c>
      <c r="D7912">
        <v>61</v>
      </c>
      <c r="E7912" t="s">
        <v>19</v>
      </c>
      <c r="F7912" t="s">
        <v>286</v>
      </c>
      <c r="G7912" s="1">
        <v>44487</v>
      </c>
      <c r="H7912" t="s">
        <v>21</v>
      </c>
      <c r="I7912" t="s">
        <v>67</v>
      </c>
      <c r="J7912" t="s">
        <v>25530</v>
      </c>
      <c r="K7912" t="s">
        <v>39</v>
      </c>
      <c r="L7912" t="s">
        <v>25531</v>
      </c>
      <c r="M7912" t="s">
        <v>41</v>
      </c>
      <c r="N7912" t="s">
        <v>33</v>
      </c>
      <c r="O7912" s="3">
        <v>45078.289884259262</v>
      </c>
      <c r="P7912" s="3">
        <v>45078.841273148151</v>
      </c>
      <c r="Q7912">
        <v>1</v>
      </c>
      <c r="R7912">
        <v>7911</v>
      </c>
      <c r="S7912" t="str">
        <f>PROPER(CustomerSupport[[#This Row],[Resolution]])</f>
        <v>Mission Standard Ago Medical Begin.</v>
      </c>
      <c r="T7912" t="str">
        <f>TRIM(CustomerSupport[[#This Row],[Customer Name]])</f>
        <v>Brent Frazier</v>
      </c>
      <c r="U7912">
        <f>MONTH(CustomerSupport[[#This Row],[Date of Purchase]])</f>
        <v>10</v>
      </c>
      <c r="V7912" t="str">
        <f>TEXT('Working data'!G7912,"mmmm")</f>
        <v>October</v>
      </c>
      <c r="W7912">
        <f>YEAR(CustomerSupport[[#This Row],[Date of Purchase]])</f>
        <v>2021</v>
      </c>
      <c r="X7912">
        <f t="shared" si="123"/>
        <v>13.233333333337214</v>
      </c>
    </row>
    <row r="7913" spans="1:24" ht="14.25" customHeight="1" x14ac:dyDescent="0.4">
      <c r="A7913">
        <v>7912</v>
      </c>
      <c r="B7913" t="s">
        <v>25532</v>
      </c>
      <c r="C7913" t="s">
        <v>25533</v>
      </c>
      <c r="D7913">
        <v>43</v>
      </c>
      <c r="E7913" t="s">
        <v>19</v>
      </c>
      <c r="F7913" t="s">
        <v>30</v>
      </c>
      <c r="G7913" s="1">
        <v>44444</v>
      </c>
      <c r="H7913" t="s">
        <v>66</v>
      </c>
      <c r="I7913" t="s">
        <v>99</v>
      </c>
      <c r="J7913" s="2" t="s">
        <v>25534</v>
      </c>
      <c r="K7913" t="s">
        <v>62</v>
      </c>
      <c r="M7913" t="s">
        <v>143</v>
      </c>
      <c r="N7913" t="s">
        <v>83</v>
      </c>
      <c r="R7913">
        <v>7912</v>
      </c>
      <c r="S7913" t="str">
        <f>PROPER(CustomerSupport[[#This Row],[Resolution]])</f>
        <v/>
      </c>
      <c r="T7913" t="str">
        <f>TRIM(CustomerSupport[[#This Row],[Customer Name]])</f>
        <v>Joseph Mathis</v>
      </c>
      <c r="U7913">
        <f>MONTH(CustomerSupport[[#This Row],[Date of Purchase]])</f>
        <v>9</v>
      </c>
      <c r="V7913" t="str">
        <f>TEXT('Working data'!G7913,"mmmm")</f>
        <v>September</v>
      </c>
      <c r="W7913">
        <f>YEAR(CustomerSupport[[#This Row],[Date of Purchase]])</f>
        <v>2021</v>
      </c>
      <c r="X7913" t="str">
        <f t="shared" si="123"/>
        <v/>
      </c>
    </row>
    <row r="7914" spans="1:24" ht="14.25" customHeight="1" x14ac:dyDescent="0.4">
      <c r="A7914">
        <v>7913</v>
      </c>
      <c r="B7914" t="s">
        <v>25535</v>
      </c>
      <c r="C7914" t="s">
        <v>25536</v>
      </c>
      <c r="D7914">
        <v>22</v>
      </c>
      <c r="E7914" t="s">
        <v>58</v>
      </c>
      <c r="F7914" t="s">
        <v>86</v>
      </c>
      <c r="G7914" s="1">
        <v>43888</v>
      </c>
      <c r="H7914" t="s">
        <v>66</v>
      </c>
      <c r="I7914" t="s">
        <v>77</v>
      </c>
      <c r="J7914" s="2" t="s">
        <v>25537</v>
      </c>
      <c r="K7914" t="s">
        <v>24</v>
      </c>
      <c r="M7914" t="s">
        <v>25</v>
      </c>
      <c r="N7914" t="s">
        <v>26</v>
      </c>
      <c r="O7914" s="3">
        <v>45078.70171296296</v>
      </c>
      <c r="R7914">
        <v>7913</v>
      </c>
      <c r="S7914" t="str">
        <f>PROPER(CustomerSupport[[#This Row],[Resolution]])</f>
        <v/>
      </c>
      <c r="T7914" t="str">
        <f>TRIM(CustomerSupport[[#This Row],[Customer Name]])</f>
        <v>Cynthia Miller</v>
      </c>
      <c r="U7914">
        <f>MONTH(CustomerSupport[[#This Row],[Date of Purchase]])</f>
        <v>2</v>
      </c>
      <c r="V7914" t="str">
        <f>TEXT('Working data'!G7914,"mmmm")</f>
        <v>February</v>
      </c>
      <c r="W7914">
        <f>YEAR(CustomerSupport[[#This Row],[Date of Purchase]])</f>
        <v>2020</v>
      </c>
      <c r="X7914" t="str">
        <f t="shared" si="123"/>
        <v/>
      </c>
    </row>
    <row r="7915" spans="1:24" ht="14.25" customHeight="1" x14ac:dyDescent="0.4">
      <c r="A7915">
        <v>7914</v>
      </c>
      <c r="B7915" t="s">
        <v>15979</v>
      </c>
      <c r="C7915" t="s">
        <v>25538</v>
      </c>
      <c r="D7915">
        <v>35</v>
      </c>
      <c r="E7915" t="s">
        <v>29</v>
      </c>
      <c r="F7915" t="s">
        <v>655</v>
      </c>
      <c r="G7915" s="1">
        <v>43992</v>
      </c>
      <c r="H7915" t="s">
        <v>21</v>
      </c>
      <c r="I7915" t="s">
        <v>37</v>
      </c>
      <c r="J7915" s="2" t="s">
        <v>25539</v>
      </c>
      <c r="K7915" t="s">
        <v>62</v>
      </c>
      <c r="M7915" t="s">
        <v>41</v>
      </c>
      <c r="N7915" t="s">
        <v>83</v>
      </c>
      <c r="R7915">
        <v>7914</v>
      </c>
      <c r="S7915" t="str">
        <f>PROPER(CustomerSupport[[#This Row],[Resolution]])</f>
        <v/>
      </c>
      <c r="T7915" t="str">
        <f>TRIM(CustomerSupport[[#This Row],[Customer Name]])</f>
        <v>Kevin Gordon</v>
      </c>
      <c r="U7915">
        <f>MONTH(CustomerSupport[[#This Row],[Date of Purchase]])</f>
        <v>6</v>
      </c>
      <c r="V7915" t="str">
        <f>TEXT('Working data'!G7915,"mmmm")</f>
        <v>June</v>
      </c>
      <c r="W7915">
        <f>YEAR(CustomerSupport[[#This Row],[Date of Purchase]])</f>
        <v>2020</v>
      </c>
      <c r="X7915" t="str">
        <f t="shared" si="123"/>
        <v/>
      </c>
    </row>
    <row r="7916" spans="1:24" ht="14.25" customHeight="1" x14ac:dyDescent="0.4">
      <c r="A7916">
        <v>7915</v>
      </c>
      <c r="B7916" t="s">
        <v>25540</v>
      </c>
      <c r="C7916" t="s">
        <v>25541</v>
      </c>
      <c r="D7916">
        <v>54</v>
      </c>
      <c r="E7916" t="s">
        <v>58</v>
      </c>
      <c r="F7916" t="s">
        <v>207</v>
      </c>
      <c r="G7916" s="1">
        <v>44206</v>
      </c>
      <c r="H7916" t="s">
        <v>59</v>
      </c>
      <c r="I7916" t="s">
        <v>52</v>
      </c>
      <c r="J7916" s="2" t="s">
        <v>25542</v>
      </c>
      <c r="K7916" t="s">
        <v>62</v>
      </c>
      <c r="M7916" t="s">
        <v>25</v>
      </c>
      <c r="N7916" t="s">
        <v>55</v>
      </c>
      <c r="R7916">
        <v>7915</v>
      </c>
      <c r="S7916" t="str">
        <f>PROPER(CustomerSupport[[#This Row],[Resolution]])</f>
        <v/>
      </c>
      <c r="T7916" t="str">
        <f>TRIM(CustomerSupport[[#This Row],[Customer Name]])</f>
        <v>Chad Wheeler</v>
      </c>
      <c r="U7916">
        <f>MONTH(CustomerSupport[[#This Row],[Date of Purchase]])</f>
        <v>1</v>
      </c>
      <c r="V7916" t="str">
        <f>TEXT('Working data'!G7916,"mmmm")</f>
        <v>January</v>
      </c>
      <c r="W7916">
        <f>YEAR(CustomerSupport[[#This Row],[Date of Purchase]])</f>
        <v>2021</v>
      </c>
      <c r="X7916" t="str">
        <f t="shared" si="123"/>
        <v/>
      </c>
    </row>
    <row r="7917" spans="1:24" ht="14.25" customHeight="1" x14ac:dyDescent="0.4">
      <c r="A7917">
        <v>7916</v>
      </c>
      <c r="B7917" t="s">
        <v>25543</v>
      </c>
      <c r="C7917" t="s">
        <v>25544</v>
      </c>
      <c r="D7917">
        <v>38</v>
      </c>
      <c r="E7917" t="s">
        <v>58</v>
      </c>
      <c r="F7917" t="s">
        <v>107</v>
      </c>
      <c r="G7917" s="1">
        <v>44276</v>
      </c>
      <c r="H7917" t="s">
        <v>66</v>
      </c>
      <c r="I7917" t="s">
        <v>99</v>
      </c>
      <c r="J7917" t="s">
        <v>25545</v>
      </c>
      <c r="K7917" t="s">
        <v>24</v>
      </c>
      <c r="M7917" t="s">
        <v>143</v>
      </c>
      <c r="N7917" t="s">
        <v>26</v>
      </c>
      <c r="O7917" s="3">
        <v>45078.830254629633</v>
      </c>
      <c r="R7917">
        <v>7916</v>
      </c>
      <c r="S7917" t="str">
        <f>PROPER(CustomerSupport[[#This Row],[Resolution]])</f>
        <v/>
      </c>
      <c r="T7917" t="str">
        <f>TRIM(CustomerSupport[[#This Row],[Customer Name]])</f>
        <v>Elizabeth Walton</v>
      </c>
      <c r="U7917">
        <f>MONTH(CustomerSupport[[#This Row],[Date of Purchase]])</f>
        <v>3</v>
      </c>
      <c r="V7917" t="str">
        <f>TEXT('Working data'!G7917,"mmmm")</f>
        <v>March</v>
      </c>
      <c r="W7917">
        <f>YEAR(CustomerSupport[[#This Row],[Date of Purchase]])</f>
        <v>2021</v>
      </c>
      <c r="X7917" t="str">
        <f t="shared" si="123"/>
        <v/>
      </c>
    </row>
    <row r="7918" spans="1:24" ht="14.25" customHeight="1" x14ac:dyDescent="0.4">
      <c r="A7918">
        <v>7917</v>
      </c>
      <c r="B7918" t="s">
        <v>25546</v>
      </c>
      <c r="C7918" t="s">
        <v>25547</v>
      </c>
      <c r="D7918">
        <v>37</v>
      </c>
      <c r="E7918" t="s">
        <v>29</v>
      </c>
      <c r="F7918" t="s">
        <v>249</v>
      </c>
      <c r="G7918" s="1">
        <v>44113</v>
      </c>
      <c r="H7918" t="s">
        <v>59</v>
      </c>
      <c r="I7918" t="s">
        <v>150</v>
      </c>
      <c r="J7918" t="s">
        <v>25548</v>
      </c>
      <c r="K7918" t="s">
        <v>24</v>
      </c>
      <c r="M7918" t="s">
        <v>25</v>
      </c>
      <c r="N7918" t="s">
        <v>83</v>
      </c>
      <c r="O7918" s="3">
        <v>45078.141365740739</v>
      </c>
      <c r="R7918">
        <v>7917</v>
      </c>
      <c r="S7918" t="str">
        <f>PROPER(CustomerSupport[[#This Row],[Resolution]])</f>
        <v/>
      </c>
      <c r="T7918" t="str">
        <f>TRIM(CustomerSupport[[#This Row],[Customer Name]])</f>
        <v>Patricia Sullivan</v>
      </c>
      <c r="U7918">
        <f>MONTH(CustomerSupport[[#This Row],[Date of Purchase]])</f>
        <v>10</v>
      </c>
      <c r="V7918" t="str">
        <f>TEXT('Working data'!G7918,"mmmm")</f>
        <v>October</v>
      </c>
      <c r="W7918">
        <f>YEAR(CustomerSupport[[#This Row],[Date of Purchase]])</f>
        <v>2020</v>
      </c>
      <c r="X7918" t="str">
        <f t="shared" si="123"/>
        <v/>
      </c>
    </row>
    <row r="7919" spans="1:24" ht="14.25" customHeight="1" x14ac:dyDescent="0.4">
      <c r="A7919">
        <v>7918</v>
      </c>
      <c r="B7919" t="s">
        <v>25549</v>
      </c>
      <c r="C7919" t="s">
        <v>25550</v>
      </c>
      <c r="D7919">
        <v>58</v>
      </c>
      <c r="E7919" t="s">
        <v>19</v>
      </c>
      <c r="F7919" t="s">
        <v>286</v>
      </c>
      <c r="G7919" s="1">
        <v>43924</v>
      </c>
      <c r="H7919" t="s">
        <v>45</v>
      </c>
      <c r="I7919" t="s">
        <v>99</v>
      </c>
      <c r="J7919" t="s">
        <v>25551</v>
      </c>
      <c r="K7919" t="s">
        <v>62</v>
      </c>
      <c r="M7919" t="s">
        <v>143</v>
      </c>
      <c r="N7919" t="s">
        <v>83</v>
      </c>
      <c r="R7919">
        <v>7918</v>
      </c>
      <c r="S7919" t="str">
        <f>PROPER(CustomerSupport[[#This Row],[Resolution]])</f>
        <v/>
      </c>
      <c r="T7919" t="str">
        <f>TRIM(CustomerSupport[[#This Row],[Customer Name]])</f>
        <v>Karen Rojas</v>
      </c>
      <c r="U7919">
        <f>MONTH(CustomerSupport[[#This Row],[Date of Purchase]])</f>
        <v>4</v>
      </c>
      <c r="V7919" t="str">
        <f>TEXT('Working data'!G7919,"mmmm")</f>
        <v>April</v>
      </c>
      <c r="W7919">
        <f>YEAR(CustomerSupport[[#This Row],[Date of Purchase]])</f>
        <v>2020</v>
      </c>
      <c r="X7919" t="str">
        <f t="shared" si="123"/>
        <v/>
      </c>
    </row>
    <row r="7920" spans="1:24" ht="14.25" customHeight="1" x14ac:dyDescent="0.4">
      <c r="A7920">
        <v>7919</v>
      </c>
      <c r="B7920" t="s">
        <v>25552</v>
      </c>
      <c r="C7920" t="s">
        <v>25553</v>
      </c>
      <c r="D7920">
        <v>52</v>
      </c>
      <c r="E7920" t="s">
        <v>58</v>
      </c>
      <c r="F7920" t="s">
        <v>157</v>
      </c>
      <c r="G7920" s="1">
        <v>44100</v>
      </c>
      <c r="H7920" t="s">
        <v>66</v>
      </c>
      <c r="I7920" t="s">
        <v>46</v>
      </c>
      <c r="J7920" s="2" t="s">
        <v>25554</v>
      </c>
      <c r="K7920" t="s">
        <v>39</v>
      </c>
      <c r="L7920" t="s">
        <v>25555</v>
      </c>
      <c r="M7920" t="s">
        <v>143</v>
      </c>
      <c r="N7920" t="s">
        <v>55</v>
      </c>
      <c r="O7920" s="3">
        <v>45078.597650462965</v>
      </c>
      <c r="P7920" s="3">
        <v>45078.858067129629</v>
      </c>
      <c r="Q7920">
        <v>3</v>
      </c>
      <c r="R7920">
        <v>7919</v>
      </c>
      <c r="S7920" t="str">
        <f>PROPER(CustomerSupport[[#This Row],[Resolution]])</f>
        <v>Medical Although Less Floor Information.</v>
      </c>
      <c r="T7920" t="str">
        <f>TRIM(CustomerSupport[[#This Row],[Customer Name]])</f>
        <v>Rickey Hoover</v>
      </c>
      <c r="U7920">
        <f>MONTH(CustomerSupport[[#This Row],[Date of Purchase]])</f>
        <v>9</v>
      </c>
      <c r="V7920" t="str">
        <f>TEXT('Working data'!G7920,"mmmm")</f>
        <v>September</v>
      </c>
      <c r="W7920">
        <f>YEAR(CustomerSupport[[#This Row],[Date of Purchase]])</f>
        <v>2020</v>
      </c>
      <c r="X7920">
        <f t="shared" si="123"/>
        <v>6.2499999999417923</v>
      </c>
    </row>
    <row r="7921" spans="1:24" ht="14.25" customHeight="1" x14ac:dyDescent="0.4">
      <c r="A7921">
        <v>7920</v>
      </c>
      <c r="B7921" t="s">
        <v>25556</v>
      </c>
      <c r="C7921" t="s">
        <v>25557</v>
      </c>
      <c r="D7921">
        <v>60</v>
      </c>
      <c r="E7921" t="s">
        <v>19</v>
      </c>
      <c r="F7921" t="s">
        <v>51</v>
      </c>
      <c r="G7921" s="1">
        <v>44452</v>
      </c>
      <c r="H7921" t="s">
        <v>21</v>
      </c>
      <c r="I7921" t="s">
        <v>93</v>
      </c>
      <c r="J7921" s="2" t="s">
        <v>25558</v>
      </c>
      <c r="K7921" t="s">
        <v>39</v>
      </c>
      <c r="L7921" t="s">
        <v>25559</v>
      </c>
      <c r="M7921" t="s">
        <v>41</v>
      </c>
      <c r="N7921" t="s">
        <v>55</v>
      </c>
      <c r="O7921" s="3">
        <v>45078.46503472222</v>
      </c>
      <c r="P7921" s="3">
        <v>45078.559479166666</v>
      </c>
      <c r="Q7921">
        <v>5</v>
      </c>
      <c r="R7921">
        <v>7920</v>
      </c>
      <c r="S7921" t="str">
        <f>PROPER(CustomerSupport[[#This Row],[Resolution]])</f>
        <v>Down Weight It Game Grow.</v>
      </c>
      <c r="T7921" t="str">
        <f>TRIM(CustomerSupport[[#This Row],[Customer Name]])</f>
        <v>Brandon Ford</v>
      </c>
      <c r="U7921">
        <f>MONTH(CustomerSupport[[#This Row],[Date of Purchase]])</f>
        <v>9</v>
      </c>
      <c r="V7921" t="str">
        <f>TEXT('Working data'!G7921,"mmmm")</f>
        <v>September</v>
      </c>
      <c r="W7921">
        <f>YEAR(CustomerSupport[[#This Row],[Date of Purchase]])</f>
        <v>2021</v>
      </c>
      <c r="X7921">
        <f t="shared" si="123"/>
        <v>2.2666666667209938</v>
      </c>
    </row>
    <row r="7922" spans="1:24" ht="14.25" customHeight="1" x14ac:dyDescent="0.4">
      <c r="A7922">
        <v>7921</v>
      </c>
      <c r="B7922" t="s">
        <v>25560</v>
      </c>
      <c r="C7922" t="s">
        <v>25561</v>
      </c>
      <c r="D7922">
        <v>21</v>
      </c>
      <c r="E7922" t="s">
        <v>19</v>
      </c>
      <c r="F7922" t="s">
        <v>699</v>
      </c>
      <c r="G7922" s="1">
        <v>44203</v>
      </c>
      <c r="H7922" t="s">
        <v>21</v>
      </c>
      <c r="I7922" t="s">
        <v>113</v>
      </c>
      <c r="J7922" s="2" t="s">
        <v>25562</v>
      </c>
      <c r="K7922" t="s">
        <v>39</v>
      </c>
      <c r="L7922" t="s">
        <v>25563</v>
      </c>
      <c r="M7922" t="s">
        <v>25</v>
      </c>
      <c r="N7922" t="s">
        <v>33</v>
      </c>
      <c r="O7922" s="3">
        <v>45078.859479166669</v>
      </c>
      <c r="P7922" s="3">
        <v>45078.266423611109</v>
      </c>
      <c r="Q7922">
        <v>4</v>
      </c>
      <c r="R7922">
        <v>7921</v>
      </c>
      <c r="S7922" t="str">
        <f>PROPER(CustomerSupport[[#This Row],[Resolution]])</f>
        <v>Form Minute Water Maybe Market Material Tend.</v>
      </c>
      <c r="T7922" t="str">
        <f>TRIM(CustomerSupport[[#This Row],[Customer Name]])</f>
        <v>Kathleen Joseph</v>
      </c>
      <c r="U7922">
        <f>MONTH(CustomerSupport[[#This Row],[Date of Purchase]])</f>
        <v>1</v>
      </c>
      <c r="V7922" t="str">
        <f>TEXT('Working data'!G7922,"mmmm")</f>
        <v>January</v>
      </c>
      <c r="W7922">
        <f>YEAR(CustomerSupport[[#This Row],[Date of Purchase]])</f>
        <v>2021</v>
      </c>
      <c r="X7922">
        <f t="shared" si="123"/>
        <v>-14.233333333453629</v>
      </c>
    </row>
    <row r="7923" spans="1:24" ht="14.25" customHeight="1" x14ac:dyDescent="0.4">
      <c r="A7923">
        <v>7922</v>
      </c>
      <c r="B7923" t="s">
        <v>25564</v>
      </c>
      <c r="C7923" t="s">
        <v>25565</v>
      </c>
      <c r="D7923">
        <v>45</v>
      </c>
      <c r="E7923" t="s">
        <v>19</v>
      </c>
      <c r="F7923" t="s">
        <v>456</v>
      </c>
      <c r="G7923" s="1">
        <v>44401</v>
      </c>
      <c r="H7923" t="s">
        <v>66</v>
      </c>
      <c r="I7923" t="s">
        <v>141</v>
      </c>
      <c r="J7923" s="2" t="s">
        <v>25566</v>
      </c>
      <c r="K7923" t="s">
        <v>62</v>
      </c>
      <c r="M7923" t="s">
        <v>89</v>
      </c>
      <c r="N7923" t="s">
        <v>55</v>
      </c>
      <c r="R7923">
        <v>7922</v>
      </c>
      <c r="S7923" t="str">
        <f>PROPER(CustomerSupport[[#This Row],[Resolution]])</f>
        <v/>
      </c>
      <c r="T7923" t="str">
        <f>TRIM(CustomerSupport[[#This Row],[Customer Name]])</f>
        <v>Marilyn Martinez</v>
      </c>
      <c r="U7923">
        <f>MONTH(CustomerSupport[[#This Row],[Date of Purchase]])</f>
        <v>7</v>
      </c>
      <c r="V7923" t="str">
        <f>TEXT('Working data'!G7923,"mmmm")</f>
        <v>July</v>
      </c>
      <c r="W7923">
        <f>YEAR(CustomerSupport[[#This Row],[Date of Purchase]])</f>
        <v>2021</v>
      </c>
      <c r="X7923" t="str">
        <f t="shared" si="123"/>
        <v/>
      </c>
    </row>
    <row r="7924" spans="1:24" ht="14.25" customHeight="1" x14ac:dyDescent="0.4">
      <c r="A7924">
        <v>7923</v>
      </c>
      <c r="B7924" t="s">
        <v>25567</v>
      </c>
      <c r="C7924" t="s">
        <v>25568</v>
      </c>
      <c r="D7924">
        <v>25</v>
      </c>
      <c r="E7924" t="s">
        <v>19</v>
      </c>
      <c r="F7924" t="s">
        <v>211</v>
      </c>
      <c r="G7924" s="1">
        <v>44305</v>
      </c>
      <c r="H7924" t="s">
        <v>59</v>
      </c>
      <c r="I7924" t="s">
        <v>141</v>
      </c>
      <c r="J7924" s="2" t="s">
        <v>25569</v>
      </c>
      <c r="K7924" t="s">
        <v>39</v>
      </c>
      <c r="L7924" t="s">
        <v>25570</v>
      </c>
      <c r="M7924" t="s">
        <v>41</v>
      </c>
      <c r="N7924" t="s">
        <v>55</v>
      </c>
      <c r="O7924" s="3">
        <v>45078.035208333335</v>
      </c>
      <c r="P7924" s="3">
        <v>45078.651180555556</v>
      </c>
      <c r="Q7924">
        <v>1</v>
      </c>
      <c r="R7924">
        <v>7923</v>
      </c>
      <c r="S7924" t="str">
        <f>PROPER(CustomerSupport[[#This Row],[Resolution]])</f>
        <v>Cold Provide Member Should Number Social.</v>
      </c>
      <c r="T7924" t="str">
        <f>TRIM(CustomerSupport[[#This Row],[Customer Name]])</f>
        <v>Jeffrey Gomez</v>
      </c>
      <c r="U7924">
        <f>MONTH(CustomerSupport[[#This Row],[Date of Purchase]])</f>
        <v>4</v>
      </c>
      <c r="V7924" t="str">
        <f>TEXT('Working data'!G7924,"mmmm")</f>
        <v>April</v>
      </c>
      <c r="W7924">
        <f>YEAR(CustomerSupport[[#This Row],[Date of Purchase]])</f>
        <v>2021</v>
      </c>
      <c r="X7924">
        <f t="shared" si="123"/>
        <v>14.783333333325572</v>
      </c>
    </row>
    <row r="7925" spans="1:24" ht="14.25" customHeight="1" x14ac:dyDescent="0.4">
      <c r="A7925">
        <v>7924</v>
      </c>
      <c r="B7925" t="s">
        <v>25571</v>
      </c>
      <c r="C7925" t="s">
        <v>25572</v>
      </c>
      <c r="D7925">
        <v>31</v>
      </c>
      <c r="E7925" t="s">
        <v>29</v>
      </c>
      <c r="F7925" t="s">
        <v>421</v>
      </c>
      <c r="G7925" s="1">
        <v>44196</v>
      </c>
      <c r="H7925" t="s">
        <v>59</v>
      </c>
      <c r="I7925" t="s">
        <v>52</v>
      </c>
      <c r="J7925" s="2" t="s">
        <v>25573</v>
      </c>
      <c r="K7925" t="s">
        <v>24</v>
      </c>
      <c r="M7925" t="s">
        <v>89</v>
      </c>
      <c r="N7925" t="s">
        <v>55</v>
      </c>
      <c r="O7925" s="3">
        <v>45078.094247685185</v>
      </c>
      <c r="R7925">
        <v>7924</v>
      </c>
      <c r="S7925" t="str">
        <f>PROPER(CustomerSupport[[#This Row],[Resolution]])</f>
        <v/>
      </c>
      <c r="T7925" t="str">
        <f>TRIM(CustomerSupport[[#This Row],[Customer Name]])</f>
        <v>Karen Johnson</v>
      </c>
      <c r="U7925">
        <f>MONTH(CustomerSupport[[#This Row],[Date of Purchase]])</f>
        <v>12</v>
      </c>
      <c r="V7925" t="str">
        <f>TEXT('Working data'!G7925,"mmmm")</f>
        <v>December</v>
      </c>
      <c r="W7925">
        <f>YEAR(CustomerSupport[[#This Row],[Date of Purchase]])</f>
        <v>2020</v>
      </c>
      <c r="X7925" t="str">
        <f t="shared" si="123"/>
        <v/>
      </c>
    </row>
    <row r="7926" spans="1:24" ht="14.25" customHeight="1" x14ac:dyDescent="0.4">
      <c r="A7926">
        <v>7925</v>
      </c>
      <c r="B7926" t="s">
        <v>25574</v>
      </c>
      <c r="C7926" t="s">
        <v>25575</v>
      </c>
      <c r="D7926">
        <v>42</v>
      </c>
      <c r="E7926" t="s">
        <v>58</v>
      </c>
      <c r="F7926" t="s">
        <v>76</v>
      </c>
      <c r="G7926" s="1">
        <v>43955</v>
      </c>
      <c r="H7926" t="s">
        <v>59</v>
      </c>
      <c r="I7926" t="s">
        <v>150</v>
      </c>
      <c r="J7926" s="2" t="s">
        <v>25576</v>
      </c>
      <c r="K7926" t="s">
        <v>39</v>
      </c>
      <c r="L7926" t="s">
        <v>25577</v>
      </c>
      <c r="M7926" t="s">
        <v>89</v>
      </c>
      <c r="N7926" t="s">
        <v>55</v>
      </c>
      <c r="O7926" s="3">
        <v>45078.365104166667</v>
      </c>
      <c r="P7926" s="3">
        <v>45078.908159722225</v>
      </c>
      <c r="Q7926">
        <v>3</v>
      </c>
      <c r="R7926">
        <v>7925</v>
      </c>
      <c r="S7926" t="str">
        <f>PROPER(CustomerSupport[[#This Row],[Resolution]])</f>
        <v>Skin Lead Behind Yourself Author.</v>
      </c>
      <c r="T7926" t="str">
        <f>TRIM(CustomerSupport[[#This Row],[Customer Name]])</f>
        <v>Marcus Olsen</v>
      </c>
      <c r="U7926">
        <f>MONTH(CustomerSupport[[#This Row],[Date of Purchase]])</f>
        <v>5</v>
      </c>
      <c r="V7926" t="str">
        <f>TEXT('Working data'!G7926,"mmmm")</f>
        <v>May</v>
      </c>
      <c r="W7926">
        <f>YEAR(CustomerSupport[[#This Row],[Date of Purchase]])</f>
        <v>2020</v>
      </c>
      <c r="X7926">
        <f t="shared" si="123"/>
        <v>13.03333333338378</v>
      </c>
    </row>
    <row r="7927" spans="1:24" ht="14.25" customHeight="1" x14ac:dyDescent="0.4">
      <c r="A7927">
        <v>7926</v>
      </c>
      <c r="B7927" t="s">
        <v>25578</v>
      </c>
      <c r="C7927" t="s">
        <v>25579</v>
      </c>
      <c r="D7927">
        <v>67</v>
      </c>
      <c r="E7927" t="s">
        <v>19</v>
      </c>
      <c r="F7927" t="s">
        <v>129</v>
      </c>
      <c r="G7927" s="1">
        <v>44102</v>
      </c>
      <c r="H7927" t="s">
        <v>59</v>
      </c>
      <c r="I7927" t="s">
        <v>60</v>
      </c>
      <c r="J7927" s="2" t="s">
        <v>25580</v>
      </c>
      <c r="K7927" t="s">
        <v>39</v>
      </c>
      <c r="L7927" t="s">
        <v>25581</v>
      </c>
      <c r="M7927" t="s">
        <v>41</v>
      </c>
      <c r="N7927" t="s">
        <v>55</v>
      </c>
      <c r="O7927" s="3">
        <v>45078.836655092593</v>
      </c>
      <c r="P7927" s="3">
        <v>45078.713043981479</v>
      </c>
      <c r="Q7927">
        <v>3</v>
      </c>
      <c r="R7927">
        <v>7926</v>
      </c>
      <c r="S7927" t="str">
        <f>PROPER(CustomerSupport[[#This Row],[Resolution]])</f>
        <v>Dog Thought Left Marriage.</v>
      </c>
      <c r="T7927" t="str">
        <f>TRIM(CustomerSupport[[#This Row],[Customer Name]])</f>
        <v>Michael Pearson</v>
      </c>
      <c r="U7927">
        <f>MONTH(CustomerSupport[[#This Row],[Date of Purchase]])</f>
        <v>9</v>
      </c>
      <c r="V7927" t="str">
        <f>TEXT('Working data'!G7927,"mmmm")</f>
        <v>September</v>
      </c>
      <c r="W7927">
        <f>YEAR(CustomerSupport[[#This Row],[Date of Purchase]])</f>
        <v>2020</v>
      </c>
      <c r="X7927">
        <f t="shared" si="123"/>
        <v>-2.9666666667326353</v>
      </c>
    </row>
    <row r="7928" spans="1:24" ht="14.25" customHeight="1" x14ac:dyDescent="0.4">
      <c r="A7928">
        <v>7927</v>
      </c>
      <c r="B7928" t="s">
        <v>25582</v>
      </c>
      <c r="C7928" t="s">
        <v>25583</v>
      </c>
      <c r="D7928">
        <v>28</v>
      </c>
      <c r="E7928" t="s">
        <v>19</v>
      </c>
      <c r="F7928" t="s">
        <v>242</v>
      </c>
      <c r="G7928" s="1">
        <v>44551</v>
      </c>
      <c r="H7928" t="s">
        <v>59</v>
      </c>
      <c r="I7928" t="s">
        <v>93</v>
      </c>
      <c r="J7928" t="s">
        <v>25584</v>
      </c>
      <c r="K7928" t="s">
        <v>62</v>
      </c>
      <c r="M7928" t="s">
        <v>25</v>
      </c>
      <c r="N7928" t="s">
        <v>55</v>
      </c>
      <c r="R7928">
        <v>7927</v>
      </c>
      <c r="S7928" t="str">
        <f>PROPER(CustomerSupport[[#This Row],[Resolution]])</f>
        <v/>
      </c>
      <c r="T7928" t="str">
        <f>TRIM(CustomerSupport[[#This Row],[Customer Name]])</f>
        <v>Steven Weeks</v>
      </c>
      <c r="U7928">
        <f>MONTH(CustomerSupport[[#This Row],[Date of Purchase]])</f>
        <v>12</v>
      </c>
      <c r="V7928" t="str">
        <f>TEXT('Working data'!G7928,"mmmm")</f>
        <v>December</v>
      </c>
      <c r="W7928">
        <f>YEAR(CustomerSupport[[#This Row],[Date of Purchase]])</f>
        <v>2021</v>
      </c>
      <c r="X7928" t="str">
        <f t="shared" si="123"/>
        <v/>
      </c>
    </row>
    <row r="7929" spans="1:24" ht="14.25" customHeight="1" x14ac:dyDescent="0.4">
      <c r="A7929">
        <v>7928</v>
      </c>
      <c r="B7929" t="s">
        <v>25585</v>
      </c>
      <c r="C7929" t="s">
        <v>25586</v>
      </c>
      <c r="D7929">
        <v>34</v>
      </c>
      <c r="E7929" t="s">
        <v>29</v>
      </c>
      <c r="F7929" t="s">
        <v>456</v>
      </c>
      <c r="G7929" s="1">
        <v>44149</v>
      </c>
      <c r="H7929" t="s">
        <v>21</v>
      </c>
      <c r="I7929" t="s">
        <v>177</v>
      </c>
      <c r="J7929" s="2" t="s">
        <v>25587</v>
      </c>
      <c r="K7929" t="s">
        <v>24</v>
      </c>
      <c r="M7929" t="s">
        <v>143</v>
      </c>
      <c r="N7929" t="s">
        <v>33</v>
      </c>
      <c r="O7929" s="3">
        <v>45078.955439814818</v>
      </c>
      <c r="R7929">
        <v>7928</v>
      </c>
      <c r="S7929" t="str">
        <f>PROPER(CustomerSupport[[#This Row],[Resolution]])</f>
        <v/>
      </c>
      <c r="T7929" t="str">
        <f>TRIM(CustomerSupport[[#This Row],[Customer Name]])</f>
        <v>Sarah Walters</v>
      </c>
      <c r="U7929">
        <f>MONTH(CustomerSupport[[#This Row],[Date of Purchase]])</f>
        <v>11</v>
      </c>
      <c r="V7929" t="str">
        <f>TEXT('Working data'!G7929,"mmmm")</f>
        <v>November</v>
      </c>
      <c r="W7929">
        <f>YEAR(CustomerSupport[[#This Row],[Date of Purchase]])</f>
        <v>2020</v>
      </c>
      <c r="X7929" t="str">
        <f t="shared" si="123"/>
        <v/>
      </c>
    </row>
    <row r="7930" spans="1:24" ht="14.25" customHeight="1" x14ac:dyDescent="0.4">
      <c r="A7930">
        <v>7929</v>
      </c>
      <c r="B7930" t="s">
        <v>25588</v>
      </c>
      <c r="C7930" t="s">
        <v>25589</v>
      </c>
      <c r="D7930">
        <v>21</v>
      </c>
      <c r="E7930" t="s">
        <v>58</v>
      </c>
      <c r="F7930" t="s">
        <v>134</v>
      </c>
      <c r="G7930" s="1">
        <v>44232</v>
      </c>
      <c r="H7930" t="s">
        <v>21</v>
      </c>
      <c r="I7930" t="s">
        <v>37</v>
      </c>
      <c r="J7930" s="2" t="s">
        <v>25590</v>
      </c>
      <c r="K7930" t="s">
        <v>62</v>
      </c>
      <c r="M7930" t="s">
        <v>41</v>
      </c>
      <c r="N7930" t="s">
        <v>26</v>
      </c>
      <c r="R7930">
        <v>7929</v>
      </c>
      <c r="S7930" t="str">
        <f>PROPER(CustomerSupport[[#This Row],[Resolution]])</f>
        <v/>
      </c>
      <c r="T7930" t="str">
        <f>TRIM(CustomerSupport[[#This Row],[Customer Name]])</f>
        <v>Jesus Spears</v>
      </c>
      <c r="U7930">
        <f>MONTH(CustomerSupport[[#This Row],[Date of Purchase]])</f>
        <v>2</v>
      </c>
      <c r="V7930" t="str">
        <f>TEXT('Working data'!G7930,"mmmm")</f>
        <v>February</v>
      </c>
      <c r="W7930">
        <f>YEAR(CustomerSupport[[#This Row],[Date of Purchase]])</f>
        <v>2021</v>
      </c>
      <c r="X7930" t="str">
        <f t="shared" si="123"/>
        <v/>
      </c>
    </row>
    <row r="7931" spans="1:24" ht="14.25" customHeight="1" x14ac:dyDescent="0.4">
      <c r="A7931">
        <v>7930</v>
      </c>
      <c r="B7931" t="s">
        <v>25591</v>
      </c>
      <c r="C7931" t="s">
        <v>25592</v>
      </c>
      <c r="D7931">
        <v>62</v>
      </c>
      <c r="E7931" t="s">
        <v>58</v>
      </c>
      <c r="F7931" t="s">
        <v>125</v>
      </c>
      <c r="G7931" s="1">
        <v>44446</v>
      </c>
      <c r="H7931" t="s">
        <v>21</v>
      </c>
      <c r="I7931" t="s">
        <v>22</v>
      </c>
      <c r="J7931" t="s">
        <v>442</v>
      </c>
      <c r="K7931" t="s">
        <v>39</v>
      </c>
      <c r="L7931" t="s">
        <v>25593</v>
      </c>
      <c r="M7931" t="s">
        <v>41</v>
      </c>
      <c r="N7931" t="s">
        <v>83</v>
      </c>
      <c r="O7931" s="3">
        <v>45078.75545138889</v>
      </c>
      <c r="P7931" s="3">
        <v>45078.072118055556</v>
      </c>
      <c r="Q7931">
        <v>4</v>
      </c>
      <c r="R7931">
        <v>7930</v>
      </c>
      <c r="S7931" t="str">
        <f>PROPER(CustomerSupport[[#This Row],[Resolution]])</f>
        <v>Effort Own Forward Team Husband Church.</v>
      </c>
      <c r="T7931" t="str">
        <f>TRIM(CustomerSupport[[#This Row],[Customer Name]])</f>
        <v>Sean Sherman</v>
      </c>
      <c r="U7931">
        <f>MONTH(CustomerSupport[[#This Row],[Date of Purchase]])</f>
        <v>9</v>
      </c>
      <c r="V7931" t="str">
        <f>TEXT('Working data'!G7931,"mmmm")</f>
        <v>September</v>
      </c>
      <c r="W7931">
        <f>YEAR(CustomerSupport[[#This Row],[Date of Purchase]])</f>
        <v>2021</v>
      </c>
      <c r="X7931">
        <f t="shared" si="123"/>
        <v>-16.400000000023283</v>
      </c>
    </row>
    <row r="7932" spans="1:24" ht="14.25" customHeight="1" x14ac:dyDescent="0.4">
      <c r="A7932">
        <v>7931</v>
      </c>
      <c r="B7932" t="s">
        <v>25594</v>
      </c>
      <c r="C7932" t="s">
        <v>25595</v>
      </c>
      <c r="D7932">
        <v>35</v>
      </c>
      <c r="E7932" t="s">
        <v>58</v>
      </c>
      <c r="F7932" t="s">
        <v>397</v>
      </c>
      <c r="G7932" s="1">
        <v>44467</v>
      </c>
      <c r="H7932" t="s">
        <v>67</v>
      </c>
      <c r="I7932" t="s">
        <v>141</v>
      </c>
      <c r="J7932" s="2" t="s">
        <v>25596</v>
      </c>
      <c r="K7932" t="s">
        <v>62</v>
      </c>
      <c r="M7932" t="s">
        <v>143</v>
      </c>
      <c r="N7932" t="s">
        <v>55</v>
      </c>
      <c r="R7932">
        <v>7931</v>
      </c>
      <c r="S7932" t="str">
        <f>PROPER(CustomerSupport[[#This Row],[Resolution]])</f>
        <v/>
      </c>
      <c r="T7932" t="str">
        <f>TRIM(CustomerSupport[[#This Row],[Customer Name]])</f>
        <v>James Meyer</v>
      </c>
      <c r="U7932">
        <f>MONTH(CustomerSupport[[#This Row],[Date of Purchase]])</f>
        <v>9</v>
      </c>
      <c r="V7932" t="str">
        <f>TEXT('Working data'!G7932,"mmmm")</f>
        <v>September</v>
      </c>
      <c r="W7932">
        <f>YEAR(CustomerSupport[[#This Row],[Date of Purchase]])</f>
        <v>2021</v>
      </c>
      <c r="X7932" t="str">
        <f t="shared" si="123"/>
        <v/>
      </c>
    </row>
    <row r="7933" spans="1:24" ht="14.25" customHeight="1" x14ac:dyDescent="0.4">
      <c r="A7933">
        <v>7932</v>
      </c>
      <c r="B7933" t="s">
        <v>25597</v>
      </c>
      <c r="C7933" t="s">
        <v>25598</v>
      </c>
      <c r="D7933">
        <v>68</v>
      </c>
      <c r="E7933" t="s">
        <v>19</v>
      </c>
      <c r="F7933" t="s">
        <v>485</v>
      </c>
      <c r="G7933" s="1">
        <v>44307</v>
      </c>
      <c r="H7933" t="s">
        <v>21</v>
      </c>
      <c r="I7933" t="s">
        <v>113</v>
      </c>
      <c r="J7933" s="2" t="s">
        <v>25599</v>
      </c>
      <c r="K7933" t="s">
        <v>24</v>
      </c>
      <c r="M7933" t="s">
        <v>143</v>
      </c>
      <c r="N7933" t="s">
        <v>55</v>
      </c>
      <c r="O7933" s="3">
        <v>45078.83048611111</v>
      </c>
      <c r="R7933">
        <v>7932</v>
      </c>
      <c r="S7933" t="str">
        <f>PROPER(CustomerSupport[[#This Row],[Resolution]])</f>
        <v/>
      </c>
      <c r="T7933" t="str">
        <f>TRIM(CustomerSupport[[#This Row],[Customer Name]])</f>
        <v>Chase Hendrix</v>
      </c>
      <c r="U7933">
        <f>MONTH(CustomerSupport[[#This Row],[Date of Purchase]])</f>
        <v>4</v>
      </c>
      <c r="V7933" t="str">
        <f>TEXT('Working data'!G7933,"mmmm")</f>
        <v>April</v>
      </c>
      <c r="W7933">
        <f>YEAR(CustomerSupport[[#This Row],[Date of Purchase]])</f>
        <v>2021</v>
      </c>
      <c r="X7933" t="str">
        <f t="shared" si="123"/>
        <v/>
      </c>
    </row>
    <row r="7934" spans="1:24" ht="14.25" customHeight="1" x14ac:dyDescent="0.4">
      <c r="A7934">
        <v>7933</v>
      </c>
      <c r="B7934" t="s">
        <v>25600</v>
      </c>
      <c r="C7934" t="s">
        <v>25601</v>
      </c>
      <c r="D7934">
        <v>47</v>
      </c>
      <c r="E7934" t="s">
        <v>19</v>
      </c>
      <c r="F7934" t="s">
        <v>242</v>
      </c>
      <c r="G7934" s="1">
        <v>43962</v>
      </c>
      <c r="H7934" t="s">
        <v>66</v>
      </c>
      <c r="I7934" t="s">
        <v>93</v>
      </c>
      <c r="J7934" t="s">
        <v>25602</v>
      </c>
      <c r="K7934" t="s">
        <v>24</v>
      </c>
      <c r="M7934" t="s">
        <v>25</v>
      </c>
      <c r="N7934" t="s">
        <v>33</v>
      </c>
      <c r="O7934" s="3">
        <v>45078.814525462964</v>
      </c>
      <c r="R7934">
        <v>7933</v>
      </c>
      <c r="S7934" t="str">
        <f>PROPER(CustomerSupport[[#This Row],[Resolution]])</f>
        <v/>
      </c>
      <c r="T7934" t="str">
        <f>TRIM(CustomerSupport[[#This Row],[Customer Name]])</f>
        <v>Amy Roach</v>
      </c>
      <c r="U7934">
        <f>MONTH(CustomerSupport[[#This Row],[Date of Purchase]])</f>
        <v>5</v>
      </c>
      <c r="V7934" t="str">
        <f>TEXT('Working data'!G7934,"mmmm")</f>
        <v>May</v>
      </c>
      <c r="W7934">
        <f>YEAR(CustomerSupport[[#This Row],[Date of Purchase]])</f>
        <v>2020</v>
      </c>
      <c r="X7934" t="str">
        <f t="shared" si="123"/>
        <v/>
      </c>
    </row>
    <row r="7935" spans="1:24" ht="14.25" customHeight="1" x14ac:dyDescent="0.4">
      <c r="A7935">
        <v>7934</v>
      </c>
      <c r="B7935" t="s">
        <v>25603</v>
      </c>
      <c r="C7935" t="s">
        <v>25604</v>
      </c>
      <c r="D7935">
        <v>40</v>
      </c>
      <c r="E7935" t="s">
        <v>58</v>
      </c>
      <c r="F7935" t="s">
        <v>149</v>
      </c>
      <c r="G7935" s="1">
        <v>44307</v>
      </c>
      <c r="H7935" t="s">
        <v>59</v>
      </c>
      <c r="I7935" t="s">
        <v>99</v>
      </c>
      <c r="J7935" s="2" t="s">
        <v>25605</v>
      </c>
      <c r="K7935" t="s">
        <v>24</v>
      </c>
      <c r="M7935" t="s">
        <v>143</v>
      </c>
      <c r="N7935" t="s">
        <v>26</v>
      </c>
      <c r="O7935" s="3">
        <v>45078.195798611108</v>
      </c>
      <c r="R7935">
        <v>7934</v>
      </c>
      <c r="S7935" t="str">
        <f>PROPER(CustomerSupport[[#This Row],[Resolution]])</f>
        <v/>
      </c>
      <c r="T7935" t="str">
        <f>TRIM(CustomerSupport[[#This Row],[Customer Name]])</f>
        <v>Janice Erickson</v>
      </c>
      <c r="U7935">
        <f>MONTH(CustomerSupport[[#This Row],[Date of Purchase]])</f>
        <v>4</v>
      </c>
      <c r="V7935" t="str">
        <f>TEXT('Working data'!G7935,"mmmm")</f>
        <v>April</v>
      </c>
      <c r="W7935">
        <f>YEAR(CustomerSupport[[#This Row],[Date of Purchase]])</f>
        <v>2021</v>
      </c>
      <c r="X7935" t="str">
        <f t="shared" si="123"/>
        <v/>
      </c>
    </row>
    <row r="7936" spans="1:24" ht="14.25" customHeight="1" x14ac:dyDescent="0.4">
      <c r="A7936">
        <v>7935</v>
      </c>
      <c r="B7936" t="s">
        <v>25606</v>
      </c>
      <c r="C7936" t="s">
        <v>25607</v>
      </c>
      <c r="D7936">
        <v>33</v>
      </c>
      <c r="E7936" t="s">
        <v>19</v>
      </c>
      <c r="F7936" t="s">
        <v>202</v>
      </c>
      <c r="G7936" s="1">
        <v>44399</v>
      </c>
      <c r="H7936" t="s">
        <v>59</v>
      </c>
      <c r="I7936" t="s">
        <v>99</v>
      </c>
      <c r="J7936" s="2" t="s">
        <v>25608</v>
      </c>
      <c r="K7936" t="s">
        <v>39</v>
      </c>
      <c r="L7936" t="s">
        <v>25609</v>
      </c>
      <c r="M7936" t="s">
        <v>25</v>
      </c>
      <c r="N7936" t="s">
        <v>55</v>
      </c>
      <c r="O7936" s="3">
        <v>45078.79928240741</v>
      </c>
      <c r="P7936" s="3">
        <v>45078.530532407407</v>
      </c>
      <c r="Q7936">
        <v>2</v>
      </c>
      <c r="R7936">
        <v>7935</v>
      </c>
      <c r="S7936" t="str">
        <f>PROPER(CustomerSupport[[#This Row],[Resolution]])</f>
        <v>Form What I Matter Account Rather On.</v>
      </c>
      <c r="T7936" t="str">
        <f>TRIM(CustomerSupport[[#This Row],[Customer Name]])</f>
        <v>Traci Haynes</v>
      </c>
      <c r="U7936">
        <f>MONTH(CustomerSupport[[#This Row],[Date of Purchase]])</f>
        <v>7</v>
      </c>
      <c r="V7936" t="str">
        <f>TEXT('Working data'!G7936,"mmmm")</f>
        <v>July</v>
      </c>
      <c r="W7936">
        <f>YEAR(CustomerSupport[[#This Row],[Date of Purchase]])</f>
        <v>2021</v>
      </c>
      <c r="X7936">
        <f t="shared" si="123"/>
        <v>-6.4500000000698492</v>
      </c>
    </row>
    <row r="7937" spans="1:24" ht="14.25" customHeight="1" x14ac:dyDescent="0.4">
      <c r="A7937">
        <v>7936</v>
      </c>
      <c r="B7937" t="s">
        <v>25610</v>
      </c>
      <c r="C7937" t="s">
        <v>6813</v>
      </c>
      <c r="D7937">
        <v>54</v>
      </c>
      <c r="E7937" t="s">
        <v>58</v>
      </c>
      <c r="F7937" t="s">
        <v>76</v>
      </c>
      <c r="G7937" s="1">
        <v>44071</v>
      </c>
      <c r="H7937" t="s">
        <v>67</v>
      </c>
      <c r="I7937" t="s">
        <v>177</v>
      </c>
      <c r="J7937" s="2" t="s">
        <v>25611</v>
      </c>
      <c r="K7937" t="s">
        <v>62</v>
      </c>
      <c r="M7937" t="s">
        <v>143</v>
      </c>
      <c r="N7937" t="s">
        <v>33</v>
      </c>
      <c r="R7937">
        <v>7936</v>
      </c>
      <c r="S7937" t="str">
        <f>PROPER(CustomerSupport[[#This Row],[Resolution]])</f>
        <v/>
      </c>
      <c r="T7937" t="str">
        <f>TRIM(CustomerSupport[[#This Row],[Customer Name]])</f>
        <v>Kathleen Lewis</v>
      </c>
      <c r="U7937">
        <f>MONTH(CustomerSupport[[#This Row],[Date of Purchase]])</f>
        <v>8</v>
      </c>
      <c r="V7937" t="str">
        <f>TEXT('Working data'!G7937,"mmmm")</f>
        <v>August</v>
      </c>
      <c r="W7937">
        <f>YEAR(CustomerSupport[[#This Row],[Date of Purchase]])</f>
        <v>2020</v>
      </c>
      <c r="X7937" t="str">
        <f t="shared" si="123"/>
        <v/>
      </c>
    </row>
    <row r="7938" spans="1:24" ht="14.25" customHeight="1" x14ac:dyDescent="0.4">
      <c r="A7938">
        <v>7937</v>
      </c>
      <c r="B7938" t="s">
        <v>25612</v>
      </c>
      <c r="C7938" t="s">
        <v>25613</v>
      </c>
      <c r="D7938">
        <v>56</v>
      </c>
      <c r="E7938" t="s">
        <v>29</v>
      </c>
      <c r="F7938" t="s">
        <v>421</v>
      </c>
      <c r="G7938" s="1">
        <v>44470</v>
      </c>
      <c r="H7938" t="s">
        <v>21</v>
      </c>
      <c r="I7938" t="s">
        <v>99</v>
      </c>
      <c r="J7938" s="2" t="s">
        <v>25614</v>
      </c>
      <c r="K7938" t="s">
        <v>62</v>
      </c>
      <c r="M7938" t="s">
        <v>41</v>
      </c>
      <c r="N7938" t="s">
        <v>26</v>
      </c>
      <c r="R7938">
        <v>7937</v>
      </c>
      <c r="S7938" t="str">
        <f>PROPER(CustomerSupport[[#This Row],[Resolution]])</f>
        <v/>
      </c>
      <c r="T7938" t="str">
        <f>TRIM(CustomerSupport[[#This Row],[Customer Name]])</f>
        <v>Michael Paul</v>
      </c>
      <c r="U7938">
        <f>MONTH(CustomerSupport[[#This Row],[Date of Purchase]])</f>
        <v>10</v>
      </c>
      <c r="V7938" t="str">
        <f>TEXT('Working data'!G7938,"mmmm")</f>
        <v>October</v>
      </c>
      <c r="W7938">
        <f>YEAR(CustomerSupport[[#This Row],[Date of Purchase]])</f>
        <v>2021</v>
      </c>
      <c r="X7938" t="str">
        <f t="shared" ref="X7938:X8001" si="124">IF(OR(O7938="",P7938=""),"",(P7938-O7938)*24)</f>
        <v/>
      </c>
    </row>
    <row r="7939" spans="1:24" ht="14.25" customHeight="1" x14ac:dyDescent="0.4">
      <c r="A7939">
        <v>7938</v>
      </c>
      <c r="B7939" t="s">
        <v>25615</v>
      </c>
      <c r="C7939" t="s">
        <v>25616</v>
      </c>
      <c r="D7939">
        <v>36</v>
      </c>
      <c r="E7939" t="s">
        <v>19</v>
      </c>
      <c r="F7939" t="s">
        <v>431</v>
      </c>
      <c r="G7939" s="1">
        <v>44145</v>
      </c>
      <c r="H7939" t="s">
        <v>21</v>
      </c>
      <c r="I7939" t="s">
        <v>37</v>
      </c>
      <c r="J7939" s="2" t="s">
        <v>25617</v>
      </c>
      <c r="K7939" t="s">
        <v>24</v>
      </c>
      <c r="M7939" t="s">
        <v>41</v>
      </c>
      <c r="N7939" t="s">
        <v>26</v>
      </c>
      <c r="O7939" s="3">
        <v>45078.975034722222</v>
      </c>
      <c r="R7939">
        <v>7938</v>
      </c>
      <c r="S7939" t="str">
        <f>PROPER(CustomerSupport[[#This Row],[Resolution]])</f>
        <v/>
      </c>
      <c r="T7939" t="str">
        <f>TRIM(CustomerSupport[[#This Row],[Customer Name]])</f>
        <v>Jonathan Hines</v>
      </c>
      <c r="U7939">
        <f>MONTH(CustomerSupport[[#This Row],[Date of Purchase]])</f>
        <v>11</v>
      </c>
      <c r="V7939" t="str">
        <f>TEXT('Working data'!G7939,"mmmm")</f>
        <v>November</v>
      </c>
      <c r="W7939">
        <f>YEAR(CustomerSupport[[#This Row],[Date of Purchase]])</f>
        <v>2020</v>
      </c>
      <c r="X7939" t="str">
        <f t="shared" si="124"/>
        <v/>
      </c>
    </row>
    <row r="7940" spans="1:24" ht="14.25" customHeight="1" x14ac:dyDescent="0.4">
      <c r="A7940">
        <v>7939</v>
      </c>
      <c r="B7940" t="s">
        <v>25618</v>
      </c>
      <c r="C7940" t="s">
        <v>25619</v>
      </c>
      <c r="D7940">
        <v>69</v>
      </c>
      <c r="E7940" t="s">
        <v>29</v>
      </c>
      <c r="F7940" t="s">
        <v>397</v>
      </c>
      <c r="G7940" s="1">
        <v>44497</v>
      </c>
      <c r="H7940" t="s">
        <v>67</v>
      </c>
      <c r="I7940" t="s">
        <v>37</v>
      </c>
      <c r="J7940" t="s">
        <v>25620</v>
      </c>
      <c r="K7940" t="s">
        <v>24</v>
      </c>
      <c r="M7940" t="s">
        <v>25</v>
      </c>
      <c r="N7940" t="s">
        <v>83</v>
      </c>
      <c r="O7940" s="3">
        <v>45078.882685185185</v>
      </c>
      <c r="R7940">
        <v>7939</v>
      </c>
      <c r="S7940" t="str">
        <f>PROPER(CustomerSupport[[#This Row],[Resolution]])</f>
        <v/>
      </c>
      <c r="T7940" t="str">
        <f>TRIM(CustomerSupport[[#This Row],[Customer Name]])</f>
        <v>Elizabeth Solomon</v>
      </c>
      <c r="U7940">
        <f>MONTH(CustomerSupport[[#This Row],[Date of Purchase]])</f>
        <v>10</v>
      </c>
      <c r="V7940" t="str">
        <f>TEXT('Working data'!G7940,"mmmm")</f>
        <v>October</v>
      </c>
      <c r="W7940">
        <f>YEAR(CustomerSupport[[#This Row],[Date of Purchase]])</f>
        <v>2021</v>
      </c>
      <c r="X7940" t="str">
        <f t="shared" si="124"/>
        <v/>
      </c>
    </row>
    <row r="7941" spans="1:24" ht="14.25" customHeight="1" x14ac:dyDescent="0.4">
      <c r="A7941">
        <v>7940</v>
      </c>
      <c r="B7941" t="s">
        <v>25621</v>
      </c>
      <c r="C7941" t="s">
        <v>25622</v>
      </c>
      <c r="D7941">
        <v>60</v>
      </c>
      <c r="E7941" t="s">
        <v>58</v>
      </c>
      <c r="F7941" t="s">
        <v>223</v>
      </c>
      <c r="G7941" s="1">
        <v>44216</v>
      </c>
      <c r="H7941" t="s">
        <v>21</v>
      </c>
      <c r="I7941" t="s">
        <v>93</v>
      </c>
      <c r="J7941" s="2" t="s">
        <v>25623</v>
      </c>
      <c r="K7941" t="s">
        <v>39</v>
      </c>
      <c r="L7941" t="s">
        <v>25624</v>
      </c>
      <c r="M7941" t="s">
        <v>41</v>
      </c>
      <c r="N7941" t="s">
        <v>26</v>
      </c>
      <c r="O7941" s="3">
        <v>45078.880624999998</v>
      </c>
      <c r="P7941" s="3">
        <v>45078.275763888887</v>
      </c>
      <c r="Q7941">
        <v>5</v>
      </c>
      <c r="R7941">
        <v>7940</v>
      </c>
      <c r="S7941" t="str">
        <f>PROPER(CustomerSupport[[#This Row],[Resolution]])</f>
        <v>Start Traditional Material Occur Stand Any.</v>
      </c>
      <c r="T7941" t="str">
        <f>TRIM(CustomerSupport[[#This Row],[Customer Name]])</f>
        <v>Cynthia Walker</v>
      </c>
      <c r="U7941">
        <f>MONTH(CustomerSupport[[#This Row],[Date of Purchase]])</f>
        <v>1</v>
      </c>
      <c r="V7941" t="str">
        <f>TEXT('Working data'!G7941,"mmmm")</f>
        <v>January</v>
      </c>
      <c r="W7941">
        <f>YEAR(CustomerSupport[[#This Row],[Date of Purchase]])</f>
        <v>2021</v>
      </c>
      <c r="X7941">
        <f t="shared" si="124"/>
        <v>-14.516666666662786</v>
      </c>
    </row>
    <row r="7942" spans="1:24" ht="14.25" customHeight="1" x14ac:dyDescent="0.4">
      <c r="A7942">
        <v>7941</v>
      </c>
      <c r="B7942" t="s">
        <v>25625</v>
      </c>
      <c r="C7942" t="s">
        <v>25626</v>
      </c>
      <c r="D7942">
        <v>58</v>
      </c>
      <c r="E7942" t="s">
        <v>29</v>
      </c>
      <c r="F7942" t="s">
        <v>65</v>
      </c>
      <c r="G7942" s="1">
        <v>44000</v>
      </c>
      <c r="H7942" t="s">
        <v>66</v>
      </c>
      <c r="I7942" t="s">
        <v>22</v>
      </c>
      <c r="J7942" t="s">
        <v>25627</v>
      </c>
      <c r="K7942" t="s">
        <v>24</v>
      </c>
      <c r="M7942" t="s">
        <v>25</v>
      </c>
      <c r="N7942" t="s">
        <v>55</v>
      </c>
      <c r="O7942" s="3">
        <v>45078.155636574076</v>
      </c>
      <c r="R7942">
        <v>7941</v>
      </c>
      <c r="S7942" t="str">
        <f>PROPER(CustomerSupport[[#This Row],[Resolution]])</f>
        <v/>
      </c>
      <c r="T7942" t="str">
        <f>TRIM(CustomerSupport[[#This Row],[Customer Name]])</f>
        <v>Amy Page</v>
      </c>
      <c r="U7942">
        <f>MONTH(CustomerSupport[[#This Row],[Date of Purchase]])</f>
        <v>6</v>
      </c>
      <c r="V7942" t="str">
        <f>TEXT('Working data'!G7942,"mmmm")</f>
        <v>June</v>
      </c>
      <c r="W7942">
        <f>YEAR(CustomerSupport[[#This Row],[Date of Purchase]])</f>
        <v>2020</v>
      </c>
      <c r="X7942" t="str">
        <f t="shared" si="124"/>
        <v/>
      </c>
    </row>
    <row r="7943" spans="1:24" ht="14.25" customHeight="1" x14ac:dyDescent="0.4">
      <c r="A7943">
        <v>7942</v>
      </c>
      <c r="B7943" t="s">
        <v>25628</v>
      </c>
      <c r="C7943" t="s">
        <v>25629</v>
      </c>
      <c r="D7943">
        <v>51</v>
      </c>
      <c r="E7943" t="s">
        <v>19</v>
      </c>
      <c r="F7943" t="s">
        <v>281</v>
      </c>
      <c r="G7943" s="1">
        <v>44026</v>
      </c>
      <c r="H7943" t="s">
        <v>59</v>
      </c>
      <c r="I7943" t="s">
        <v>141</v>
      </c>
      <c r="J7943" s="2" t="s">
        <v>25630</v>
      </c>
      <c r="K7943" t="s">
        <v>24</v>
      </c>
      <c r="M7943" t="s">
        <v>25</v>
      </c>
      <c r="N7943" t="s">
        <v>33</v>
      </c>
      <c r="O7943" s="3">
        <v>45078.32371527778</v>
      </c>
      <c r="R7943">
        <v>7942</v>
      </c>
      <c r="S7943" t="str">
        <f>PROPER(CustomerSupport[[#This Row],[Resolution]])</f>
        <v/>
      </c>
      <c r="T7943" t="str">
        <f>TRIM(CustomerSupport[[#This Row],[Customer Name]])</f>
        <v>Joshua Hernandez</v>
      </c>
      <c r="U7943">
        <f>MONTH(CustomerSupport[[#This Row],[Date of Purchase]])</f>
        <v>7</v>
      </c>
      <c r="V7943" t="str">
        <f>TEXT('Working data'!G7943,"mmmm")</f>
        <v>July</v>
      </c>
      <c r="W7943">
        <f>YEAR(CustomerSupport[[#This Row],[Date of Purchase]])</f>
        <v>2020</v>
      </c>
      <c r="X7943" t="str">
        <f t="shared" si="124"/>
        <v/>
      </c>
    </row>
    <row r="7944" spans="1:24" ht="14.25" customHeight="1" x14ac:dyDescent="0.4">
      <c r="A7944">
        <v>7943</v>
      </c>
      <c r="B7944" t="s">
        <v>25631</v>
      </c>
      <c r="C7944" t="s">
        <v>25632</v>
      </c>
      <c r="D7944">
        <v>45</v>
      </c>
      <c r="E7944" t="s">
        <v>29</v>
      </c>
      <c r="F7944" t="s">
        <v>223</v>
      </c>
      <c r="G7944" s="1">
        <v>44045</v>
      </c>
      <c r="H7944" t="s">
        <v>21</v>
      </c>
      <c r="I7944" t="s">
        <v>46</v>
      </c>
      <c r="J7944" s="2" t="s">
        <v>25633</v>
      </c>
      <c r="K7944" t="s">
        <v>62</v>
      </c>
      <c r="M7944" t="s">
        <v>89</v>
      </c>
      <c r="N7944" t="s">
        <v>26</v>
      </c>
      <c r="R7944">
        <v>7943</v>
      </c>
      <c r="S7944" t="str">
        <f>PROPER(CustomerSupport[[#This Row],[Resolution]])</f>
        <v/>
      </c>
      <c r="T7944" t="str">
        <f>TRIM(CustomerSupport[[#This Row],[Customer Name]])</f>
        <v>Kendra Murphy</v>
      </c>
      <c r="U7944">
        <f>MONTH(CustomerSupport[[#This Row],[Date of Purchase]])</f>
        <v>8</v>
      </c>
      <c r="V7944" t="str">
        <f>TEXT('Working data'!G7944,"mmmm")</f>
        <v>August</v>
      </c>
      <c r="W7944">
        <f>YEAR(CustomerSupport[[#This Row],[Date of Purchase]])</f>
        <v>2020</v>
      </c>
      <c r="X7944" t="str">
        <f t="shared" si="124"/>
        <v/>
      </c>
    </row>
    <row r="7945" spans="1:24" ht="14.25" customHeight="1" x14ac:dyDescent="0.4">
      <c r="A7945">
        <v>7944</v>
      </c>
      <c r="B7945" t="s">
        <v>12262</v>
      </c>
      <c r="C7945" t="s">
        <v>25634</v>
      </c>
      <c r="D7945">
        <v>29</v>
      </c>
      <c r="E7945" t="s">
        <v>29</v>
      </c>
      <c r="F7945" t="s">
        <v>44</v>
      </c>
      <c r="G7945" s="1">
        <v>44455</v>
      </c>
      <c r="H7945" t="s">
        <v>45</v>
      </c>
      <c r="I7945" t="s">
        <v>77</v>
      </c>
      <c r="J7945" t="s">
        <v>1057</v>
      </c>
      <c r="K7945" t="s">
        <v>62</v>
      </c>
      <c r="M7945" t="s">
        <v>143</v>
      </c>
      <c r="N7945" t="s">
        <v>26</v>
      </c>
      <c r="R7945">
        <v>7944</v>
      </c>
      <c r="S7945" t="str">
        <f>PROPER(CustomerSupport[[#This Row],[Resolution]])</f>
        <v/>
      </c>
      <c r="T7945" t="str">
        <f>TRIM(CustomerSupport[[#This Row],[Customer Name]])</f>
        <v>Christopher Martinez</v>
      </c>
      <c r="U7945">
        <f>MONTH(CustomerSupport[[#This Row],[Date of Purchase]])</f>
        <v>9</v>
      </c>
      <c r="V7945" t="str">
        <f>TEXT('Working data'!G7945,"mmmm")</f>
        <v>September</v>
      </c>
      <c r="W7945">
        <f>YEAR(CustomerSupport[[#This Row],[Date of Purchase]])</f>
        <v>2021</v>
      </c>
      <c r="X7945" t="str">
        <f t="shared" si="124"/>
        <v/>
      </c>
    </row>
    <row r="7946" spans="1:24" ht="14.25" customHeight="1" x14ac:dyDescent="0.4">
      <c r="A7946">
        <v>7945</v>
      </c>
      <c r="B7946" t="s">
        <v>25635</v>
      </c>
      <c r="C7946" t="s">
        <v>25636</v>
      </c>
      <c r="D7946">
        <v>22</v>
      </c>
      <c r="E7946" t="s">
        <v>29</v>
      </c>
      <c r="F7946" t="s">
        <v>207</v>
      </c>
      <c r="G7946" s="1">
        <v>44093</v>
      </c>
      <c r="H7946" t="s">
        <v>45</v>
      </c>
      <c r="I7946" t="s">
        <v>93</v>
      </c>
      <c r="J7946" s="2" t="s">
        <v>25637</v>
      </c>
      <c r="K7946" t="s">
        <v>39</v>
      </c>
      <c r="L7946" t="s">
        <v>25638</v>
      </c>
      <c r="M7946" t="s">
        <v>25</v>
      </c>
      <c r="N7946" t="s">
        <v>26</v>
      </c>
      <c r="O7946" s="3">
        <v>45078.278611111113</v>
      </c>
      <c r="P7946" s="3">
        <v>45078.607777777775</v>
      </c>
      <c r="Q7946">
        <v>1</v>
      </c>
      <c r="R7946">
        <v>7945</v>
      </c>
      <c r="S7946" t="str">
        <f>PROPER(CustomerSupport[[#This Row],[Resolution]])</f>
        <v>Hot My Reduce Compare Attention Avoid Need Body.</v>
      </c>
      <c r="T7946" t="str">
        <f>TRIM(CustomerSupport[[#This Row],[Customer Name]])</f>
        <v>Roy Boyd</v>
      </c>
      <c r="U7946">
        <f>MONTH(CustomerSupport[[#This Row],[Date of Purchase]])</f>
        <v>9</v>
      </c>
      <c r="V7946" t="str">
        <f>TEXT('Working data'!G7946,"mmmm")</f>
        <v>September</v>
      </c>
      <c r="W7946">
        <f>YEAR(CustomerSupport[[#This Row],[Date of Purchase]])</f>
        <v>2020</v>
      </c>
      <c r="X7946">
        <f t="shared" si="124"/>
        <v>7.8999999999068677</v>
      </c>
    </row>
    <row r="7947" spans="1:24" ht="14.25" customHeight="1" x14ac:dyDescent="0.4">
      <c r="A7947">
        <v>7946</v>
      </c>
      <c r="B7947" t="s">
        <v>25639</v>
      </c>
      <c r="C7947" t="s">
        <v>25640</v>
      </c>
      <c r="D7947">
        <v>58</v>
      </c>
      <c r="E7947" t="s">
        <v>19</v>
      </c>
      <c r="F7947" t="s">
        <v>134</v>
      </c>
      <c r="G7947" s="1">
        <v>44124</v>
      </c>
      <c r="H7947" t="s">
        <v>67</v>
      </c>
      <c r="I7947" t="s">
        <v>93</v>
      </c>
      <c r="J7947" s="2" t="s">
        <v>25641</v>
      </c>
      <c r="K7947" t="s">
        <v>62</v>
      </c>
      <c r="M7947" t="s">
        <v>25</v>
      </c>
      <c r="N7947" t="s">
        <v>83</v>
      </c>
      <c r="R7947">
        <v>7946</v>
      </c>
      <c r="S7947" t="str">
        <f>PROPER(CustomerSupport[[#This Row],[Resolution]])</f>
        <v/>
      </c>
      <c r="T7947" t="str">
        <f>TRIM(CustomerSupport[[#This Row],[Customer Name]])</f>
        <v>Charles Barajas</v>
      </c>
      <c r="U7947">
        <f>MONTH(CustomerSupport[[#This Row],[Date of Purchase]])</f>
        <v>10</v>
      </c>
      <c r="V7947" t="str">
        <f>TEXT('Working data'!G7947,"mmmm")</f>
        <v>October</v>
      </c>
      <c r="W7947">
        <f>YEAR(CustomerSupport[[#This Row],[Date of Purchase]])</f>
        <v>2020</v>
      </c>
      <c r="X7947" t="str">
        <f t="shared" si="124"/>
        <v/>
      </c>
    </row>
    <row r="7948" spans="1:24" ht="14.25" customHeight="1" x14ac:dyDescent="0.4">
      <c r="A7948">
        <v>7947</v>
      </c>
      <c r="B7948" t="s">
        <v>25642</v>
      </c>
      <c r="C7948" t="s">
        <v>25643</v>
      </c>
      <c r="D7948">
        <v>70</v>
      </c>
      <c r="E7948" t="s">
        <v>58</v>
      </c>
      <c r="F7948" t="s">
        <v>65</v>
      </c>
      <c r="G7948" s="1">
        <v>44440</v>
      </c>
      <c r="H7948" t="s">
        <v>67</v>
      </c>
      <c r="I7948" t="s">
        <v>46</v>
      </c>
      <c r="J7948" s="2" t="s">
        <v>25644</v>
      </c>
      <c r="K7948" t="s">
        <v>24</v>
      </c>
      <c r="M7948" t="s">
        <v>89</v>
      </c>
      <c r="N7948" t="s">
        <v>26</v>
      </c>
      <c r="O7948" s="3">
        <v>45078.088356481479</v>
      </c>
      <c r="R7948">
        <v>7947</v>
      </c>
      <c r="S7948" t="str">
        <f>PROPER(CustomerSupport[[#This Row],[Resolution]])</f>
        <v/>
      </c>
      <c r="T7948" t="str">
        <f>TRIM(CustomerSupport[[#This Row],[Customer Name]])</f>
        <v>Amanda Jenkins</v>
      </c>
      <c r="U7948">
        <f>MONTH(CustomerSupport[[#This Row],[Date of Purchase]])</f>
        <v>9</v>
      </c>
      <c r="V7948" t="str">
        <f>TEXT('Working data'!G7948,"mmmm")</f>
        <v>September</v>
      </c>
      <c r="W7948">
        <f>YEAR(CustomerSupport[[#This Row],[Date of Purchase]])</f>
        <v>2021</v>
      </c>
      <c r="X7948" t="str">
        <f t="shared" si="124"/>
        <v/>
      </c>
    </row>
    <row r="7949" spans="1:24" ht="14.25" customHeight="1" x14ac:dyDescent="0.4">
      <c r="A7949">
        <v>7948</v>
      </c>
      <c r="B7949" t="s">
        <v>25645</v>
      </c>
      <c r="C7949" t="s">
        <v>25646</v>
      </c>
      <c r="D7949">
        <v>53</v>
      </c>
      <c r="E7949" t="s">
        <v>29</v>
      </c>
      <c r="F7949" t="s">
        <v>107</v>
      </c>
      <c r="G7949" s="1">
        <v>44030</v>
      </c>
      <c r="H7949" t="s">
        <v>67</v>
      </c>
      <c r="I7949" t="s">
        <v>52</v>
      </c>
      <c r="J7949" s="2" t="s">
        <v>25647</v>
      </c>
      <c r="K7949" t="s">
        <v>39</v>
      </c>
      <c r="L7949" t="s">
        <v>25648</v>
      </c>
      <c r="M7949" t="s">
        <v>143</v>
      </c>
      <c r="N7949" t="s">
        <v>55</v>
      </c>
      <c r="O7949" s="3">
        <v>45078.814768518518</v>
      </c>
      <c r="P7949" s="3">
        <v>45078.721712962964</v>
      </c>
      <c r="Q7949">
        <v>4</v>
      </c>
      <c r="R7949">
        <v>7948</v>
      </c>
      <c r="S7949" t="str">
        <f>PROPER(CustomerSupport[[#This Row],[Resolution]])</f>
        <v>Pull Enjoy Particularly Capital Environmental Pattern Group Network.</v>
      </c>
      <c r="T7949" t="str">
        <f>TRIM(CustomerSupport[[#This Row],[Customer Name]])</f>
        <v>Kimberly Guerra</v>
      </c>
      <c r="U7949">
        <f>MONTH(CustomerSupport[[#This Row],[Date of Purchase]])</f>
        <v>7</v>
      </c>
      <c r="V7949" t="str">
        <f>TEXT('Working data'!G7949,"mmmm")</f>
        <v>July</v>
      </c>
      <c r="W7949">
        <f>YEAR(CustomerSupport[[#This Row],[Date of Purchase]])</f>
        <v>2020</v>
      </c>
      <c r="X7949">
        <f t="shared" si="124"/>
        <v>-2.2333333332790062</v>
      </c>
    </row>
    <row r="7950" spans="1:24" ht="14.25" customHeight="1" x14ac:dyDescent="0.4">
      <c r="A7950">
        <v>7949</v>
      </c>
      <c r="B7950" t="s">
        <v>25649</v>
      </c>
      <c r="C7950" t="s">
        <v>25650</v>
      </c>
      <c r="D7950">
        <v>24</v>
      </c>
      <c r="E7950" t="s">
        <v>58</v>
      </c>
      <c r="F7950" t="s">
        <v>65</v>
      </c>
      <c r="G7950" s="1">
        <v>44173</v>
      </c>
      <c r="H7950" t="s">
        <v>59</v>
      </c>
      <c r="I7950" t="s">
        <v>67</v>
      </c>
      <c r="J7950" t="s">
        <v>442</v>
      </c>
      <c r="K7950" t="s">
        <v>39</v>
      </c>
      <c r="L7950" t="s">
        <v>25651</v>
      </c>
      <c r="M7950" t="s">
        <v>143</v>
      </c>
      <c r="N7950" t="s">
        <v>83</v>
      </c>
      <c r="O7950" s="3">
        <v>45078.425879629627</v>
      </c>
      <c r="P7950" s="3">
        <v>45078.303657407407</v>
      </c>
      <c r="Q7950">
        <v>5</v>
      </c>
      <c r="R7950">
        <v>7949</v>
      </c>
      <c r="S7950" t="str">
        <f>PROPER(CustomerSupport[[#This Row],[Resolution]])</f>
        <v>Sense Same Machine Foreign Modern Large Billion.</v>
      </c>
      <c r="T7950" t="str">
        <f>TRIM(CustomerSupport[[#This Row],[Customer Name]])</f>
        <v>Paul Gonzalez</v>
      </c>
      <c r="U7950">
        <f>MONTH(CustomerSupport[[#This Row],[Date of Purchase]])</f>
        <v>12</v>
      </c>
      <c r="V7950" t="str">
        <f>TEXT('Working data'!G7950,"mmmm")</f>
        <v>December</v>
      </c>
      <c r="W7950">
        <f>YEAR(CustomerSupport[[#This Row],[Date of Purchase]])</f>
        <v>2020</v>
      </c>
      <c r="X7950">
        <f t="shared" si="124"/>
        <v>-2.9333333332906477</v>
      </c>
    </row>
    <row r="7951" spans="1:24" ht="14.25" customHeight="1" x14ac:dyDescent="0.4">
      <c r="A7951">
        <v>7950</v>
      </c>
      <c r="B7951" t="s">
        <v>25652</v>
      </c>
      <c r="C7951" t="s">
        <v>25653</v>
      </c>
      <c r="D7951">
        <v>69</v>
      </c>
      <c r="E7951" t="s">
        <v>58</v>
      </c>
      <c r="F7951" t="s">
        <v>242</v>
      </c>
      <c r="G7951" s="1">
        <v>44092</v>
      </c>
      <c r="H7951" t="s">
        <v>66</v>
      </c>
      <c r="I7951" t="s">
        <v>37</v>
      </c>
      <c r="J7951" s="2" t="s">
        <v>25654</v>
      </c>
      <c r="K7951" t="s">
        <v>62</v>
      </c>
      <c r="M7951" t="s">
        <v>41</v>
      </c>
      <c r="N7951" t="s">
        <v>26</v>
      </c>
      <c r="R7951">
        <v>7950</v>
      </c>
      <c r="S7951" t="str">
        <f>PROPER(CustomerSupport[[#This Row],[Resolution]])</f>
        <v/>
      </c>
      <c r="T7951" t="str">
        <f>TRIM(CustomerSupport[[#This Row],[Customer Name]])</f>
        <v>Tracy Nguyen</v>
      </c>
      <c r="U7951">
        <f>MONTH(CustomerSupport[[#This Row],[Date of Purchase]])</f>
        <v>9</v>
      </c>
      <c r="V7951" t="str">
        <f>TEXT('Working data'!G7951,"mmmm")</f>
        <v>September</v>
      </c>
      <c r="W7951">
        <f>YEAR(CustomerSupport[[#This Row],[Date of Purchase]])</f>
        <v>2020</v>
      </c>
      <c r="X7951" t="str">
        <f t="shared" si="124"/>
        <v/>
      </c>
    </row>
    <row r="7952" spans="1:24" ht="14.25" customHeight="1" x14ac:dyDescent="0.4">
      <c r="A7952">
        <v>7951</v>
      </c>
      <c r="B7952" t="s">
        <v>25655</v>
      </c>
      <c r="C7952" t="s">
        <v>25656</v>
      </c>
      <c r="D7952">
        <v>24</v>
      </c>
      <c r="E7952" t="s">
        <v>19</v>
      </c>
      <c r="F7952" t="s">
        <v>134</v>
      </c>
      <c r="G7952" s="1">
        <v>43846</v>
      </c>
      <c r="H7952" t="s">
        <v>66</v>
      </c>
      <c r="I7952" t="s">
        <v>150</v>
      </c>
      <c r="J7952" s="2" t="s">
        <v>25657</v>
      </c>
      <c r="K7952" t="s">
        <v>62</v>
      </c>
      <c r="M7952" t="s">
        <v>143</v>
      </c>
      <c r="N7952" t="s">
        <v>55</v>
      </c>
      <c r="R7952">
        <v>7951</v>
      </c>
      <c r="S7952" t="str">
        <f>PROPER(CustomerSupport[[#This Row],[Resolution]])</f>
        <v/>
      </c>
      <c r="T7952" t="str">
        <f>TRIM(CustomerSupport[[#This Row],[Customer Name]])</f>
        <v>Rodney Lambert</v>
      </c>
      <c r="U7952">
        <f>MONTH(CustomerSupport[[#This Row],[Date of Purchase]])</f>
        <v>1</v>
      </c>
      <c r="V7952" t="str">
        <f>TEXT('Working data'!G7952,"mmmm")</f>
        <v>January</v>
      </c>
      <c r="W7952">
        <f>YEAR(CustomerSupport[[#This Row],[Date of Purchase]])</f>
        <v>2020</v>
      </c>
      <c r="X7952" t="str">
        <f t="shared" si="124"/>
        <v/>
      </c>
    </row>
    <row r="7953" spans="1:24" ht="14.25" customHeight="1" x14ac:dyDescent="0.4">
      <c r="A7953">
        <v>7952</v>
      </c>
      <c r="B7953" t="s">
        <v>25658</v>
      </c>
      <c r="C7953" t="s">
        <v>25659</v>
      </c>
      <c r="D7953">
        <v>39</v>
      </c>
      <c r="E7953" t="s">
        <v>19</v>
      </c>
      <c r="F7953" t="s">
        <v>98</v>
      </c>
      <c r="G7953" s="1">
        <v>44160</v>
      </c>
      <c r="H7953" t="s">
        <v>59</v>
      </c>
      <c r="I7953" t="s">
        <v>150</v>
      </c>
      <c r="J7953" s="2" t="s">
        <v>25660</v>
      </c>
      <c r="K7953" t="s">
        <v>62</v>
      </c>
      <c r="M7953" t="s">
        <v>89</v>
      </c>
      <c r="N7953" t="s">
        <v>26</v>
      </c>
      <c r="R7953">
        <v>7952</v>
      </c>
      <c r="S7953" t="str">
        <f>PROPER(CustomerSupport[[#This Row],[Resolution]])</f>
        <v/>
      </c>
      <c r="T7953" t="str">
        <f>TRIM(CustomerSupport[[#This Row],[Customer Name]])</f>
        <v>Wesley Smith DVM</v>
      </c>
      <c r="U7953">
        <f>MONTH(CustomerSupport[[#This Row],[Date of Purchase]])</f>
        <v>11</v>
      </c>
      <c r="V7953" t="str">
        <f>TEXT('Working data'!G7953,"mmmm")</f>
        <v>November</v>
      </c>
      <c r="W7953">
        <f>YEAR(CustomerSupport[[#This Row],[Date of Purchase]])</f>
        <v>2020</v>
      </c>
      <c r="X7953" t="str">
        <f t="shared" si="124"/>
        <v/>
      </c>
    </row>
    <row r="7954" spans="1:24" ht="14.25" customHeight="1" x14ac:dyDescent="0.4">
      <c r="A7954">
        <v>7953</v>
      </c>
      <c r="B7954" t="s">
        <v>25661</v>
      </c>
      <c r="C7954" t="s">
        <v>25662</v>
      </c>
      <c r="D7954">
        <v>63</v>
      </c>
      <c r="E7954" t="s">
        <v>58</v>
      </c>
      <c r="F7954" t="s">
        <v>421</v>
      </c>
      <c r="G7954" s="1">
        <v>44399</v>
      </c>
      <c r="H7954" t="s">
        <v>45</v>
      </c>
      <c r="I7954" t="s">
        <v>52</v>
      </c>
      <c r="J7954" t="s">
        <v>25663</v>
      </c>
      <c r="K7954" t="s">
        <v>24</v>
      </c>
      <c r="M7954" t="s">
        <v>143</v>
      </c>
      <c r="N7954" t="s">
        <v>83</v>
      </c>
      <c r="O7954" s="3">
        <v>45078.425949074073</v>
      </c>
      <c r="R7954">
        <v>7953</v>
      </c>
      <c r="S7954" t="str">
        <f>PROPER(CustomerSupport[[#This Row],[Resolution]])</f>
        <v/>
      </c>
      <c r="T7954" t="str">
        <f>TRIM(CustomerSupport[[#This Row],[Customer Name]])</f>
        <v>Autumn Garcia</v>
      </c>
      <c r="U7954">
        <f>MONTH(CustomerSupport[[#This Row],[Date of Purchase]])</f>
        <v>7</v>
      </c>
      <c r="V7954" t="str">
        <f>TEXT('Working data'!G7954,"mmmm")</f>
        <v>July</v>
      </c>
      <c r="W7954">
        <f>YEAR(CustomerSupport[[#This Row],[Date of Purchase]])</f>
        <v>2021</v>
      </c>
      <c r="X7954" t="str">
        <f t="shared" si="124"/>
        <v/>
      </c>
    </row>
    <row r="7955" spans="1:24" ht="14.25" customHeight="1" x14ac:dyDescent="0.4">
      <c r="A7955">
        <v>7954</v>
      </c>
      <c r="B7955" t="s">
        <v>25664</v>
      </c>
      <c r="C7955" t="s">
        <v>25665</v>
      </c>
      <c r="D7955">
        <v>42</v>
      </c>
      <c r="E7955" t="s">
        <v>29</v>
      </c>
      <c r="F7955" t="s">
        <v>456</v>
      </c>
      <c r="G7955" s="1">
        <v>43854</v>
      </c>
      <c r="H7955" t="s">
        <v>67</v>
      </c>
      <c r="I7955" t="s">
        <v>46</v>
      </c>
      <c r="J7955" t="s">
        <v>25666</v>
      </c>
      <c r="K7955" t="s">
        <v>39</v>
      </c>
      <c r="L7955" t="s">
        <v>25667</v>
      </c>
      <c r="M7955" t="s">
        <v>25</v>
      </c>
      <c r="N7955" t="s">
        <v>83</v>
      </c>
      <c r="O7955" s="3">
        <v>45078.41207175926</v>
      </c>
      <c r="P7955" s="3">
        <v>45078.141238425924</v>
      </c>
      <c r="Q7955">
        <v>4</v>
      </c>
      <c r="R7955">
        <v>7954</v>
      </c>
      <c r="S7955" t="str">
        <f>PROPER(CustomerSupport[[#This Row],[Resolution]])</f>
        <v>Wind Even Rise Body Your.</v>
      </c>
      <c r="T7955" t="str">
        <f>TRIM(CustomerSupport[[#This Row],[Customer Name]])</f>
        <v>Andre Wagner Jr.</v>
      </c>
      <c r="U7955">
        <f>MONTH(CustomerSupport[[#This Row],[Date of Purchase]])</f>
        <v>1</v>
      </c>
      <c r="V7955" t="str">
        <f>TEXT('Working data'!G7955,"mmmm")</f>
        <v>January</v>
      </c>
      <c r="W7955">
        <f>YEAR(CustomerSupport[[#This Row],[Date of Purchase]])</f>
        <v>2020</v>
      </c>
      <c r="X7955">
        <f t="shared" si="124"/>
        <v>-6.5000000000582077</v>
      </c>
    </row>
    <row r="7956" spans="1:24" ht="14.25" customHeight="1" x14ac:dyDescent="0.4">
      <c r="A7956">
        <v>7955</v>
      </c>
      <c r="B7956" t="s">
        <v>25668</v>
      </c>
      <c r="C7956" t="s">
        <v>25669</v>
      </c>
      <c r="D7956">
        <v>45</v>
      </c>
      <c r="E7956" t="s">
        <v>58</v>
      </c>
      <c r="F7956" t="s">
        <v>86</v>
      </c>
      <c r="G7956" s="1">
        <v>44182</v>
      </c>
      <c r="H7956" t="s">
        <v>59</v>
      </c>
      <c r="I7956" t="s">
        <v>177</v>
      </c>
      <c r="J7956" s="2" t="s">
        <v>25670</v>
      </c>
      <c r="K7956" t="s">
        <v>24</v>
      </c>
      <c r="M7956" t="s">
        <v>89</v>
      </c>
      <c r="N7956" t="s">
        <v>33</v>
      </c>
      <c r="O7956" s="3">
        <v>45078.701666666668</v>
      </c>
      <c r="R7956">
        <v>7955</v>
      </c>
      <c r="S7956" t="str">
        <f>PROPER(CustomerSupport[[#This Row],[Resolution]])</f>
        <v/>
      </c>
      <c r="T7956" t="str">
        <f>TRIM(CustomerSupport[[#This Row],[Customer Name]])</f>
        <v>Samuel Morris</v>
      </c>
      <c r="U7956">
        <f>MONTH(CustomerSupport[[#This Row],[Date of Purchase]])</f>
        <v>12</v>
      </c>
      <c r="V7956" t="str">
        <f>TEXT('Working data'!G7956,"mmmm")</f>
        <v>December</v>
      </c>
      <c r="W7956">
        <f>YEAR(CustomerSupport[[#This Row],[Date of Purchase]])</f>
        <v>2020</v>
      </c>
      <c r="X7956" t="str">
        <f t="shared" si="124"/>
        <v/>
      </c>
    </row>
    <row r="7957" spans="1:24" ht="14.25" customHeight="1" x14ac:dyDescent="0.4">
      <c r="A7957">
        <v>7956</v>
      </c>
      <c r="B7957" t="s">
        <v>25671</v>
      </c>
      <c r="C7957" t="s">
        <v>25672</v>
      </c>
      <c r="D7957">
        <v>66</v>
      </c>
      <c r="E7957" t="s">
        <v>19</v>
      </c>
      <c r="F7957" t="s">
        <v>44</v>
      </c>
      <c r="G7957" s="1">
        <v>44071</v>
      </c>
      <c r="H7957" t="s">
        <v>67</v>
      </c>
      <c r="I7957" t="s">
        <v>67</v>
      </c>
      <c r="J7957" t="s">
        <v>25673</v>
      </c>
      <c r="K7957" t="s">
        <v>39</v>
      </c>
      <c r="L7957" t="s">
        <v>25674</v>
      </c>
      <c r="M7957" t="s">
        <v>143</v>
      </c>
      <c r="N7957" t="s">
        <v>83</v>
      </c>
      <c r="O7957" s="3">
        <v>45078.354467592595</v>
      </c>
      <c r="P7957" s="3">
        <v>45078.37599537037</v>
      </c>
      <c r="Q7957">
        <v>4</v>
      </c>
      <c r="R7957">
        <v>7956</v>
      </c>
      <c r="S7957" t="str">
        <f>PROPER(CustomerSupport[[#This Row],[Resolution]])</f>
        <v>Day Health Material Compare Day Another Quickly.</v>
      </c>
      <c r="T7957" t="str">
        <f>TRIM(CustomerSupport[[#This Row],[Customer Name]])</f>
        <v>Jonathan Bailey</v>
      </c>
      <c r="U7957">
        <f>MONTH(CustomerSupport[[#This Row],[Date of Purchase]])</f>
        <v>8</v>
      </c>
      <c r="V7957" t="str">
        <f>TEXT('Working data'!G7957,"mmmm")</f>
        <v>August</v>
      </c>
      <c r="W7957">
        <f>YEAR(CustomerSupport[[#This Row],[Date of Purchase]])</f>
        <v>2020</v>
      </c>
      <c r="X7957">
        <f t="shared" si="124"/>
        <v>0.5166666666045785</v>
      </c>
    </row>
    <row r="7958" spans="1:24" ht="14.25" customHeight="1" x14ac:dyDescent="0.4">
      <c r="A7958">
        <v>7957</v>
      </c>
      <c r="B7958" t="s">
        <v>25675</v>
      </c>
      <c r="C7958" t="s">
        <v>25676</v>
      </c>
      <c r="D7958">
        <v>53</v>
      </c>
      <c r="E7958" t="s">
        <v>29</v>
      </c>
      <c r="F7958" t="s">
        <v>249</v>
      </c>
      <c r="G7958" s="1">
        <v>44015</v>
      </c>
      <c r="H7958" t="s">
        <v>45</v>
      </c>
      <c r="I7958" t="s">
        <v>37</v>
      </c>
      <c r="J7958" s="2" t="s">
        <v>25677</v>
      </c>
      <c r="K7958" t="s">
        <v>39</v>
      </c>
      <c r="L7958" t="s">
        <v>25678</v>
      </c>
      <c r="M7958" t="s">
        <v>41</v>
      </c>
      <c r="N7958" t="s">
        <v>33</v>
      </c>
      <c r="O7958" s="3">
        <v>45078.673229166663</v>
      </c>
      <c r="P7958" s="3">
        <v>45078.637118055558</v>
      </c>
      <c r="Q7958">
        <v>3</v>
      </c>
      <c r="R7958">
        <v>7957</v>
      </c>
      <c r="S7958" t="str">
        <f>PROPER(CustomerSupport[[#This Row],[Resolution]])</f>
        <v>Nation Hope True Former.</v>
      </c>
      <c r="T7958" t="str">
        <f>TRIM(CustomerSupport[[#This Row],[Customer Name]])</f>
        <v>Amber West</v>
      </c>
      <c r="U7958">
        <f>MONTH(CustomerSupport[[#This Row],[Date of Purchase]])</f>
        <v>7</v>
      </c>
      <c r="V7958" t="str">
        <f>TEXT('Working data'!G7958,"mmmm")</f>
        <v>July</v>
      </c>
      <c r="W7958">
        <f>YEAR(CustomerSupport[[#This Row],[Date of Purchase]])</f>
        <v>2020</v>
      </c>
      <c r="X7958">
        <f t="shared" si="124"/>
        <v>-0.86666666652308777</v>
      </c>
    </row>
    <row r="7959" spans="1:24" ht="14.25" customHeight="1" x14ac:dyDescent="0.4">
      <c r="A7959">
        <v>7958</v>
      </c>
      <c r="B7959" t="s">
        <v>25679</v>
      </c>
      <c r="C7959" t="s">
        <v>25680</v>
      </c>
      <c r="D7959">
        <v>53</v>
      </c>
      <c r="E7959" t="s">
        <v>58</v>
      </c>
      <c r="F7959" t="s">
        <v>383</v>
      </c>
      <c r="G7959" s="1">
        <v>44306</v>
      </c>
      <c r="H7959" t="s">
        <v>21</v>
      </c>
      <c r="I7959" t="s">
        <v>67</v>
      </c>
      <c r="J7959" t="s">
        <v>25681</v>
      </c>
      <c r="K7959" t="s">
        <v>24</v>
      </c>
      <c r="M7959" t="s">
        <v>143</v>
      </c>
      <c r="N7959" t="s">
        <v>26</v>
      </c>
      <c r="O7959" s="3">
        <v>45078.276712962965</v>
      </c>
      <c r="R7959">
        <v>7958</v>
      </c>
      <c r="S7959" t="str">
        <f>PROPER(CustomerSupport[[#This Row],[Resolution]])</f>
        <v/>
      </c>
      <c r="T7959" t="str">
        <f>TRIM(CustomerSupport[[#This Row],[Customer Name]])</f>
        <v>Mrs. Deanna Campbell MD</v>
      </c>
      <c r="U7959">
        <f>MONTH(CustomerSupport[[#This Row],[Date of Purchase]])</f>
        <v>4</v>
      </c>
      <c r="V7959" t="str">
        <f>TEXT('Working data'!G7959,"mmmm")</f>
        <v>April</v>
      </c>
      <c r="W7959">
        <f>YEAR(CustomerSupport[[#This Row],[Date of Purchase]])</f>
        <v>2021</v>
      </c>
      <c r="X7959" t="str">
        <f t="shared" si="124"/>
        <v/>
      </c>
    </row>
    <row r="7960" spans="1:24" ht="14.25" customHeight="1" x14ac:dyDescent="0.4">
      <c r="A7960">
        <v>7959</v>
      </c>
      <c r="B7960" t="s">
        <v>25682</v>
      </c>
      <c r="C7960" t="s">
        <v>25683</v>
      </c>
      <c r="D7960">
        <v>34</v>
      </c>
      <c r="E7960" t="s">
        <v>19</v>
      </c>
      <c r="F7960" t="s">
        <v>211</v>
      </c>
      <c r="G7960" s="1">
        <v>44267</v>
      </c>
      <c r="H7960" t="s">
        <v>59</v>
      </c>
      <c r="I7960" t="s">
        <v>59</v>
      </c>
      <c r="J7960" s="2" t="s">
        <v>25684</v>
      </c>
      <c r="K7960" t="s">
        <v>62</v>
      </c>
      <c r="M7960" t="s">
        <v>25</v>
      </c>
      <c r="N7960" t="s">
        <v>83</v>
      </c>
      <c r="R7960">
        <v>7959</v>
      </c>
      <c r="S7960" t="str">
        <f>PROPER(CustomerSupport[[#This Row],[Resolution]])</f>
        <v/>
      </c>
      <c r="T7960" t="str">
        <f>TRIM(CustomerSupport[[#This Row],[Customer Name]])</f>
        <v>Matthew Salazar</v>
      </c>
      <c r="U7960">
        <f>MONTH(CustomerSupport[[#This Row],[Date of Purchase]])</f>
        <v>3</v>
      </c>
      <c r="V7960" t="str">
        <f>TEXT('Working data'!G7960,"mmmm")</f>
        <v>March</v>
      </c>
      <c r="W7960">
        <f>YEAR(CustomerSupport[[#This Row],[Date of Purchase]])</f>
        <v>2021</v>
      </c>
      <c r="X7960" t="str">
        <f t="shared" si="124"/>
        <v/>
      </c>
    </row>
    <row r="7961" spans="1:24" ht="14.25" customHeight="1" x14ac:dyDescent="0.4">
      <c r="A7961">
        <v>7960</v>
      </c>
      <c r="B7961" t="s">
        <v>25685</v>
      </c>
      <c r="C7961" t="s">
        <v>25686</v>
      </c>
      <c r="D7961">
        <v>49</v>
      </c>
      <c r="E7961" t="s">
        <v>58</v>
      </c>
      <c r="F7961" t="s">
        <v>86</v>
      </c>
      <c r="G7961" s="1">
        <v>44075</v>
      </c>
      <c r="H7961" t="s">
        <v>21</v>
      </c>
      <c r="I7961" t="s">
        <v>22</v>
      </c>
      <c r="J7961" s="2" t="s">
        <v>25687</v>
      </c>
      <c r="K7961" t="s">
        <v>62</v>
      </c>
      <c r="M7961" t="s">
        <v>41</v>
      </c>
      <c r="N7961" t="s">
        <v>83</v>
      </c>
      <c r="R7961">
        <v>7960</v>
      </c>
      <c r="S7961" t="str">
        <f>PROPER(CustomerSupport[[#This Row],[Resolution]])</f>
        <v/>
      </c>
      <c r="T7961" t="str">
        <f>TRIM(CustomerSupport[[#This Row],[Customer Name]])</f>
        <v>Meagan Rowe</v>
      </c>
      <c r="U7961">
        <f>MONTH(CustomerSupport[[#This Row],[Date of Purchase]])</f>
        <v>9</v>
      </c>
      <c r="V7961" t="str">
        <f>TEXT('Working data'!G7961,"mmmm")</f>
        <v>September</v>
      </c>
      <c r="W7961">
        <f>YEAR(CustomerSupport[[#This Row],[Date of Purchase]])</f>
        <v>2020</v>
      </c>
      <c r="X7961" t="str">
        <f t="shared" si="124"/>
        <v/>
      </c>
    </row>
    <row r="7962" spans="1:24" ht="14.25" customHeight="1" x14ac:dyDescent="0.4">
      <c r="A7962">
        <v>7961</v>
      </c>
      <c r="B7962" t="s">
        <v>25688</v>
      </c>
      <c r="C7962" t="s">
        <v>25689</v>
      </c>
      <c r="D7962">
        <v>22</v>
      </c>
      <c r="E7962" t="s">
        <v>58</v>
      </c>
      <c r="F7962" t="s">
        <v>339</v>
      </c>
      <c r="G7962" s="1">
        <v>44105</v>
      </c>
      <c r="H7962" t="s">
        <v>21</v>
      </c>
      <c r="I7962" t="s">
        <v>52</v>
      </c>
      <c r="J7962" t="s">
        <v>25690</v>
      </c>
      <c r="K7962" t="s">
        <v>39</v>
      </c>
      <c r="L7962" t="s">
        <v>25691</v>
      </c>
      <c r="M7962" t="s">
        <v>89</v>
      </c>
      <c r="N7962" t="s">
        <v>83</v>
      </c>
      <c r="O7962" s="3">
        <v>45078.519120370373</v>
      </c>
      <c r="P7962" s="3">
        <v>45078.651759259257</v>
      </c>
      <c r="Q7962">
        <v>3</v>
      </c>
      <c r="R7962">
        <v>7961</v>
      </c>
      <c r="S7962" t="str">
        <f>PROPER(CustomerSupport[[#This Row],[Resolution]])</f>
        <v>Eat A Production Land Speech Fast Season.</v>
      </c>
      <c r="T7962" t="str">
        <f>TRIM(CustomerSupport[[#This Row],[Customer Name]])</f>
        <v>Brian Lowe</v>
      </c>
      <c r="U7962">
        <f>MONTH(CustomerSupport[[#This Row],[Date of Purchase]])</f>
        <v>10</v>
      </c>
      <c r="V7962" t="str">
        <f>TEXT('Working data'!G7962,"mmmm")</f>
        <v>October</v>
      </c>
      <c r="W7962">
        <f>YEAR(CustomerSupport[[#This Row],[Date of Purchase]])</f>
        <v>2020</v>
      </c>
      <c r="X7962">
        <f t="shared" si="124"/>
        <v>3.1833333332324401</v>
      </c>
    </row>
    <row r="7963" spans="1:24" ht="14.25" customHeight="1" x14ac:dyDescent="0.4">
      <c r="A7963">
        <v>7962</v>
      </c>
      <c r="B7963" t="s">
        <v>25692</v>
      </c>
      <c r="C7963" t="s">
        <v>25693</v>
      </c>
      <c r="D7963">
        <v>39</v>
      </c>
      <c r="E7963" t="s">
        <v>58</v>
      </c>
      <c r="F7963" t="s">
        <v>129</v>
      </c>
      <c r="G7963" s="1">
        <v>43893</v>
      </c>
      <c r="H7963" t="s">
        <v>59</v>
      </c>
      <c r="I7963" t="s">
        <v>93</v>
      </c>
      <c r="J7963" t="s">
        <v>25694</v>
      </c>
      <c r="K7963" t="s">
        <v>62</v>
      </c>
      <c r="M7963" t="s">
        <v>25</v>
      </c>
      <c r="N7963" t="s">
        <v>33</v>
      </c>
      <c r="R7963">
        <v>7962</v>
      </c>
      <c r="S7963" t="str">
        <f>PROPER(CustomerSupport[[#This Row],[Resolution]])</f>
        <v/>
      </c>
      <c r="T7963" t="str">
        <f>TRIM(CustomerSupport[[#This Row],[Customer Name]])</f>
        <v>Joshua Abbott</v>
      </c>
      <c r="U7963">
        <f>MONTH(CustomerSupport[[#This Row],[Date of Purchase]])</f>
        <v>3</v>
      </c>
      <c r="V7963" t="str">
        <f>TEXT('Working data'!G7963,"mmmm")</f>
        <v>March</v>
      </c>
      <c r="W7963">
        <f>YEAR(CustomerSupport[[#This Row],[Date of Purchase]])</f>
        <v>2020</v>
      </c>
      <c r="X7963" t="str">
        <f t="shared" si="124"/>
        <v/>
      </c>
    </row>
    <row r="7964" spans="1:24" ht="14.25" customHeight="1" x14ac:dyDescent="0.4">
      <c r="A7964">
        <v>7963</v>
      </c>
      <c r="B7964" t="s">
        <v>25695</v>
      </c>
      <c r="C7964" t="s">
        <v>25696</v>
      </c>
      <c r="D7964">
        <v>28</v>
      </c>
      <c r="E7964" t="s">
        <v>58</v>
      </c>
      <c r="F7964" t="s">
        <v>286</v>
      </c>
      <c r="G7964" s="1">
        <v>44236</v>
      </c>
      <c r="H7964" t="s">
        <v>66</v>
      </c>
      <c r="I7964" t="s">
        <v>37</v>
      </c>
      <c r="J7964" t="s">
        <v>25697</v>
      </c>
      <c r="K7964" t="s">
        <v>24</v>
      </c>
      <c r="M7964" t="s">
        <v>25</v>
      </c>
      <c r="N7964" t="s">
        <v>83</v>
      </c>
      <c r="O7964" s="3">
        <v>45078.677499999998</v>
      </c>
      <c r="R7964">
        <v>7963</v>
      </c>
      <c r="S7964" t="str">
        <f>PROPER(CustomerSupport[[#This Row],[Resolution]])</f>
        <v/>
      </c>
      <c r="T7964" t="str">
        <f>TRIM(CustomerSupport[[#This Row],[Customer Name]])</f>
        <v>Penny Sanchez</v>
      </c>
      <c r="U7964">
        <f>MONTH(CustomerSupport[[#This Row],[Date of Purchase]])</f>
        <v>2</v>
      </c>
      <c r="V7964" t="str">
        <f>TEXT('Working data'!G7964,"mmmm")</f>
        <v>February</v>
      </c>
      <c r="W7964">
        <f>YEAR(CustomerSupport[[#This Row],[Date of Purchase]])</f>
        <v>2021</v>
      </c>
      <c r="X7964" t="str">
        <f t="shared" si="124"/>
        <v/>
      </c>
    </row>
    <row r="7965" spans="1:24" ht="14.25" customHeight="1" x14ac:dyDescent="0.4">
      <c r="A7965">
        <v>7964</v>
      </c>
      <c r="B7965" t="s">
        <v>25698</v>
      </c>
      <c r="C7965" t="s">
        <v>25699</v>
      </c>
      <c r="D7965">
        <v>65</v>
      </c>
      <c r="E7965" t="s">
        <v>58</v>
      </c>
      <c r="F7965" t="s">
        <v>286</v>
      </c>
      <c r="G7965" s="1">
        <v>44292</v>
      </c>
      <c r="H7965" t="s">
        <v>45</v>
      </c>
      <c r="I7965" t="s">
        <v>60</v>
      </c>
      <c r="J7965" s="2" t="s">
        <v>25700</v>
      </c>
      <c r="K7965" t="s">
        <v>24</v>
      </c>
      <c r="M7965" t="s">
        <v>41</v>
      </c>
      <c r="N7965" t="s">
        <v>33</v>
      </c>
      <c r="O7965" s="3">
        <v>45078.387233796297</v>
      </c>
      <c r="R7965">
        <v>7964</v>
      </c>
      <c r="S7965" t="str">
        <f>PROPER(CustomerSupport[[#This Row],[Resolution]])</f>
        <v/>
      </c>
      <c r="T7965" t="str">
        <f>TRIM(CustomerSupport[[#This Row],[Customer Name]])</f>
        <v>Jennifer Butler</v>
      </c>
      <c r="U7965">
        <f>MONTH(CustomerSupport[[#This Row],[Date of Purchase]])</f>
        <v>4</v>
      </c>
      <c r="V7965" t="str">
        <f>TEXT('Working data'!G7965,"mmmm")</f>
        <v>April</v>
      </c>
      <c r="W7965">
        <f>YEAR(CustomerSupport[[#This Row],[Date of Purchase]])</f>
        <v>2021</v>
      </c>
      <c r="X7965" t="str">
        <f t="shared" si="124"/>
        <v/>
      </c>
    </row>
    <row r="7966" spans="1:24" ht="14.25" customHeight="1" x14ac:dyDescent="0.4">
      <c r="A7966">
        <v>7965</v>
      </c>
      <c r="B7966" t="s">
        <v>25701</v>
      </c>
      <c r="C7966" t="s">
        <v>25702</v>
      </c>
      <c r="D7966">
        <v>65</v>
      </c>
      <c r="E7966" t="s">
        <v>58</v>
      </c>
      <c r="F7966" t="s">
        <v>317</v>
      </c>
      <c r="G7966" s="1">
        <v>43962</v>
      </c>
      <c r="H7966" t="s">
        <v>67</v>
      </c>
      <c r="I7966" t="s">
        <v>93</v>
      </c>
      <c r="J7966" s="2" t="s">
        <v>25703</v>
      </c>
      <c r="K7966" t="s">
        <v>39</v>
      </c>
      <c r="L7966" t="s">
        <v>25704</v>
      </c>
      <c r="M7966" t="s">
        <v>41</v>
      </c>
      <c r="N7966" t="s">
        <v>33</v>
      </c>
      <c r="O7966" s="3">
        <v>45078.235856481479</v>
      </c>
      <c r="P7966" s="3">
        <v>45079.033773148149</v>
      </c>
      <c r="Q7966">
        <v>4</v>
      </c>
      <c r="R7966">
        <v>7965</v>
      </c>
      <c r="S7966" t="str">
        <f>PROPER(CustomerSupport[[#This Row],[Resolution]])</f>
        <v>Campaign Early Everybody South Woman Policy.</v>
      </c>
      <c r="T7966" t="str">
        <f>TRIM(CustomerSupport[[#This Row],[Customer Name]])</f>
        <v>Jamie Long</v>
      </c>
      <c r="U7966">
        <f>MONTH(CustomerSupport[[#This Row],[Date of Purchase]])</f>
        <v>5</v>
      </c>
      <c r="V7966" t="str">
        <f>TEXT('Working data'!G7966,"mmmm")</f>
        <v>May</v>
      </c>
      <c r="W7966">
        <f>YEAR(CustomerSupport[[#This Row],[Date of Purchase]])</f>
        <v>2020</v>
      </c>
      <c r="X7966">
        <f t="shared" si="124"/>
        <v>19.150000000081491</v>
      </c>
    </row>
    <row r="7967" spans="1:24" ht="14.25" customHeight="1" x14ac:dyDescent="0.4">
      <c r="A7967">
        <v>7966</v>
      </c>
      <c r="B7967" t="s">
        <v>25705</v>
      </c>
      <c r="C7967" t="s">
        <v>25706</v>
      </c>
      <c r="D7967">
        <v>68</v>
      </c>
      <c r="E7967" t="s">
        <v>29</v>
      </c>
      <c r="F7967" t="s">
        <v>51</v>
      </c>
      <c r="G7967" s="1">
        <v>44330</v>
      </c>
      <c r="H7967" t="s">
        <v>66</v>
      </c>
      <c r="I7967" t="s">
        <v>52</v>
      </c>
      <c r="J7967" t="s">
        <v>25707</v>
      </c>
      <c r="K7967" t="s">
        <v>24</v>
      </c>
      <c r="M7967" t="s">
        <v>41</v>
      </c>
      <c r="N7967" t="s">
        <v>26</v>
      </c>
      <c r="O7967" s="3">
        <v>45078.225462962961</v>
      </c>
      <c r="R7967">
        <v>7966</v>
      </c>
      <c r="S7967" t="str">
        <f>PROPER(CustomerSupport[[#This Row],[Resolution]])</f>
        <v/>
      </c>
      <c r="T7967" t="str">
        <f>TRIM(CustomerSupport[[#This Row],[Customer Name]])</f>
        <v>Jason Davies</v>
      </c>
      <c r="U7967">
        <f>MONTH(CustomerSupport[[#This Row],[Date of Purchase]])</f>
        <v>5</v>
      </c>
      <c r="V7967" t="str">
        <f>TEXT('Working data'!G7967,"mmmm")</f>
        <v>May</v>
      </c>
      <c r="W7967">
        <f>YEAR(CustomerSupport[[#This Row],[Date of Purchase]])</f>
        <v>2021</v>
      </c>
      <c r="X7967" t="str">
        <f t="shared" si="124"/>
        <v/>
      </c>
    </row>
    <row r="7968" spans="1:24" ht="14.25" customHeight="1" x14ac:dyDescent="0.4">
      <c r="A7968">
        <v>7967</v>
      </c>
      <c r="B7968" t="s">
        <v>1008</v>
      </c>
      <c r="C7968" t="s">
        <v>25708</v>
      </c>
      <c r="D7968">
        <v>31</v>
      </c>
      <c r="E7968" t="s">
        <v>58</v>
      </c>
      <c r="F7968" t="s">
        <v>30</v>
      </c>
      <c r="G7968" s="1">
        <v>44367</v>
      </c>
      <c r="H7968" t="s">
        <v>67</v>
      </c>
      <c r="I7968" t="s">
        <v>52</v>
      </c>
      <c r="J7968" s="2" t="s">
        <v>25709</v>
      </c>
      <c r="K7968" t="s">
        <v>24</v>
      </c>
      <c r="M7968" t="s">
        <v>89</v>
      </c>
      <c r="N7968" t="s">
        <v>26</v>
      </c>
      <c r="O7968" s="3">
        <v>45078.204652777778</v>
      </c>
      <c r="R7968">
        <v>7967</v>
      </c>
      <c r="S7968" t="str">
        <f>PROPER(CustomerSupport[[#This Row],[Resolution]])</f>
        <v/>
      </c>
      <c r="T7968" t="str">
        <f>TRIM(CustomerSupport[[#This Row],[Customer Name]])</f>
        <v>Lisa Brown</v>
      </c>
      <c r="U7968">
        <f>MONTH(CustomerSupport[[#This Row],[Date of Purchase]])</f>
        <v>6</v>
      </c>
      <c r="V7968" t="str">
        <f>TEXT('Working data'!G7968,"mmmm")</f>
        <v>June</v>
      </c>
      <c r="W7968">
        <f>YEAR(CustomerSupport[[#This Row],[Date of Purchase]])</f>
        <v>2021</v>
      </c>
      <c r="X7968" t="str">
        <f t="shared" si="124"/>
        <v/>
      </c>
    </row>
    <row r="7969" spans="1:24" ht="14.25" customHeight="1" x14ac:dyDescent="0.4">
      <c r="A7969">
        <v>7968</v>
      </c>
      <c r="B7969" t="s">
        <v>25710</v>
      </c>
      <c r="C7969" t="s">
        <v>25711</v>
      </c>
      <c r="D7969">
        <v>33</v>
      </c>
      <c r="E7969" t="s">
        <v>19</v>
      </c>
      <c r="F7969" t="s">
        <v>157</v>
      </c>
      <c r="G7969" s="1">
        <v>44172</v>
      </c>
      <c r="H7969" t="s">
        <v>67</v>
      </c>
      <c r="I7969" t="s">
        <v>150</v>
      </c>
      <c r="J7969" s="2" t="s">
        <v>25712</v>
      </c>
      <c r="K7969" t="s">
        <v>24</v>
      </c>
      <c r="M7969" t="s">
        <v>89</v>
      </c>
      <c r="N7969" t="s">
        <v>83</v>
      </c>
      <c r="O7969" s="3">
        <v>45078.281747685185</v>
      </c>
      <c r="R7969">
        <v>7968</v>
      </c>
      <c r="S7969" t="str">
        <f>PROPER(CustomerSupport[[#This Row],[Resolution]])</f>
        <v/>
      </c>
      <c r="T7969" t="str">
        <f>TRIM(CustomerSupport[[#This Row],[Customer Name]])</f>
        <v>Gloria Gonzalez</v>
      </c>
      <c r="U7969">
        <f>MONTH(CustomerSupport[[#This Row],[Date of Purchase]])</f>
        <v>12</v>
      </c>
      <c r="V7969" t="str">
        <f>TEXT('Working data'!G7969,"mmmm")</f>
        <v>December</v>
      </c>
      <c r="W7969">
        <f>YEAR(CustomerSupport[[#This Row],[Date of Purchase]])</f>
        <v>2020</v>
      </c>
      <c r="X7969" t="str">
        <f t="shared" si="124"/>
        <v/>
      </c>
    </row>
    <row r="7970" spans="1:24" ht="14.25" customHeight="1" x14ac:dyDescent="0.4">
      <c r="A7970">
        <v>7969</v>
      </c>
      <c r="B7970" t="s">
        <v>25713</v>
      </c>
      <c r="C7970" t="s">
        <v>25714</v>
      </c>
      <c r="D7970">
        <v>59</v>
      </c>
      <c r="E7970" t="s">
        <v>19</v>
      </c>
      <c r="F7970" t="s">
        <v>219</v>
      </c>
      <c r="G7970" s="1">
        <v>44133</v>
      </c>
      <c r="H7970" t="s">
        <v>67</v>
      </c>
      <c r="I7970" t="s">
        <v>99</v>
      </c>
      <c r="J7970" t="s">
        <v>25715</v>
      </c>
      <c r="K7970" t="s">
        <v>24</v>
      </c>
      <c r="M7970" t="s">
        <v>25</v>
      </c>
      <c r="N7970" t="s">
        <v>83</v>
      </c>
      <c r="O7970" s="3">
        <v>45078.661620370367</v>
      </c>
      <c r="R7970">
        <v>7969</v>
      </c>
      <c r="S7970" t="str">
        <f>PROPER(CustomerSupport[[#This Row],[Resolution]])</f>
        <v/>
      </c>
      <c r="T7970" t="str">
        <f>TRIM(CustomerSupport[[#This Row],[Customer Name]])</f>
        <v>Megan Daniel</v>
      </c>
      <c r="U7970">
        <f>MONTH(CustomerSupport[[#This Row],[Date of Purchase]])</f>
        <v>10</v>
      </c>
      <c r="V7970" t="str">
        <f>TEXT('Working data'!G7970,"mmmm")</f>
        <v>October</v>
      </c>
      <c r="W7970">
        <f>YEAR(CustomerSupport[[#This Row],[Date of Purchase]])</f>
        <v>2020</v>
      </c>
      <c r="X7970" t="str">
        <f t="shared" si="124"/>
        <v/>
      </c>
    </row>
    <row r="7971" spans="1:24" ht="14.25" customHeight="1" x14ac:dyDescent="0.4">
      <c r="A7971">
        <v>7970</v>
      </c>
      <c r="B7971" t="s">
        <v>25716</v>
      </c>
      <c r="C7971" t="s">
        <v>25717</v>
      </c>
      <c r="D7971">
        <v>27</v>
      </c>
      <c r="E7971" t="s">
        <v>19</v>
      </c>
      <c r="F7971" t="s">
        <v>129</v>
      </c>
      <c r="G7971" s="1">
        <v>43894</v>
      </c>
      <c r="H7971" t="s">
        <v>21</v>
      </c>
      <c r="I7971" t="s">
        <v>177</v>
      </c>
      <c r="J7971" s="2" t="s">
        <v>25718</v>
      </c>
      <c r="K7971" t="s">
        <v>39</v>
      </c>
      <c r="L7971" t="s">
        <v>25719</v>
      </c>
      <c r="M7971" t="s">
        <v>89</v>
      </c>
      <c r="N7971" t="s">
        <v>55</v>
      </c>
      <c r="O7971" s="3">
        <v>45078.375532407408</v>
      </c>
      <c r="P7971" s="3">
        <v>45078.69358796296</v>
      </c>
      <c r="Q7971">
        <v>1</v>
      </c>
      <c r="R7971">
        <v>7970</v>
      </c>
      <c r="S7971" t="str">
        <f>PROPER(CustomerSupport[[#This Row],[Resolution]])</f>
        <v>Product Community Kitchen Network Yet.</v>
      </c>
      <c r="T7971" t="str">
        <f>TRIM(CustomerSupport[[#This Row],[Customer Name]])</f>
        <v>Erica Chavez</v>
      </c>
      <c r="U7971">
        <f>MONTH(CustomerSupport[[#This Row],[Date of Purchase]])</f>
        <v>3</v>
      </c>
      <c r="V7971" t="str">
        <f>TEXT('Working data'!G7971,"mmmm")</f>
        <v>March</v>
      </c>
      <c r="W7971">
        <f>YEAR(CustomerSupport[[#This Row],[Date of Purchase]])</f>
        <v>2020</v>
      </c>
      <c r="X7971">
        <f t="shared" si="124"/>
        <v>7.6333333332440816</v>
      </c>
    </row>
    <row r="7972" spans="1:24" ht="14.25" customHeight="1" x14ac:dyDescent="0.4">
      <c r="A7972">
        <v>7971</v>
      </c>
      <c r="B7972" t="s">
        <v>25720</v>
      </c>
      <c r="C7972" t="s">
        <v>25721</v>
      </c>
      <c r="D7972">
        <v>63</v>
      </c>
      <c r="E7972" t="s">
        <v>19</v>
      </c>
      <c r="F7972" t="s">
        <v>242</v>
      </c>
      <c r="G7972" s="1">
        <v>44014</v>
      </c>
      <c r="H7972" t="s">
        <v>59</v>
      </c>
      <c r="I7972" t="s">
        <v>31</v>
      </c>
      <c r="J7972" s="2" t="s">
        <v>25722</v>
      </c>
      <c r="K7972" t="s">
        <v>62</v>
      </c>
      <c r="M7972" t="s">
        <v>143</v>
      </c>
      <c r="N7972" t="s">
        <v>55</v>
      </c>
      <c r="R7972">
        <v>7971</v>
      </c>
      <c r="S7972" t="str">
        <f>PROPER(CustomerSupport[[#This Row],[Resolution]])</f>
        <v/>
      </c>
      <c r="T7972" t="str">
        <f>TRIM(CustomerSupport[[#This Row],[Customer Name]])</f>
        <v>Brandon Miller</v>
      </c>
      <c r="U7972">
        <f>MONTH(CustomerSupport[[#This Row],[Date of Purchase]])</f>
        <v>7</v>
      </c>
      <c r="V7972" t="str">
        <f>TEXT('Working data'!G7972,"mmmm")</f>
        <v>July</v>
      </c>
      <c r="W7972">
        <f>YEAR(CustomerSupport[[#This Row],[Date of Purchase]])</f>
        <v>2020</v>
      </c>
      <c r="X7972" t="str">
        <f t="shared" si="124"/>
        <v/>
      </c>
    </row>
    <row r="7973" spans="1:24" ht="14.25" customHeight="1" x14ac:dyDescent="0.4">
      <c r="A7973">
        <v>7972</v>
      </c>
      <c r="B7973" t="s">
        <v>25723</v>
      </c>
      <c r="C7973" t="s">
        <v>25724</v>
      </c>
      <c r="D7973">
        <v>20</v>
      </c>
      <c r="E7973" t="s">
        <v>29</v>
      </c>
      <c r="F7973" t="s">
        <v>92</v>
      </c>
      <c r="G7973" s="1">
        <v>44320</v>
      </c>
      <c r="H7973" t="s">
        <v>59</v>
      </c>
      <c r="I7973" t="s">
        <v>46</v>
      </c>
      <c r="J7973" t="s">
        <v>2443</v>
      </c>
      <c r="K7973" t="s">
        <v>24</v>
      </c>
      <c r="M7973" t="s">
        <v>143</v>
      </c>
      <c r="N7973" t="s">
        <v>83</v>
      </c>
      <c r="O7973" s="3">
        <v>45078.604722222219</v>
      </c>
      <c r="R7973">
        <v>7972</v>
      </c>
      <c r="S7973" t="str">
        <f>PROPER(CustomerSupport[[#This Row],[Resolution]])</f>
        <v/>
      </c>
      <c r="T7973" t="str">
        <f>TRIM(CustomerSupport[[#This Row],[Customer Name]])</f>
        <v>Larry Murphy</v>
      </c>
      <c r="U7973">
        <f>MONTH(CustomerSupport[[#This Row],[Date of Purchase]])</f>
        <v>5</v>
      </c>
      <c r="V7973" t="str">
        <f>TEXT('Working data'!G7973,"mmmm")</f>
        <v>May</v>
      </c>
      <c r="W7973">
        <f>YEAR(CustomerSupport[[#This Row],[Date of Purchase]])</f>
        <v>2021</v>
      </c>
      <c r="X7973" t="str">
        <f t="shared" si="124"/>
        <v/>
      </c>
    </row>
    <row r="7974" spans="1:24" ht="14.25" customHeight="1" x14ac:dyDescent="0.4">
      <c r="A7974">
        <v>7973</v>
      </c>
      <c r="B7974" t="s">
        <v>25725</v>
      </c>
      <c r="C7974" t="s">
        <v>25726</v>
      </c>
      <c r="D7974">
        <v>61</v>
      </c>
      <c r="E7974" t="s">
        <v>29</v>
      </c>
      <c r="F7974" t="s">
        <v>456</v>
      </c>
      <c r="G7974" s="1">
        <v>44370</v>
      </c>
      <c r="H7974" t="s">
        <v>59</v>
      </c>
      <c r="I7974" t="s">
        <v>67</v>
      </c>
      <c r="J7974" s="2" t="s">
        <v>25727</v>
      </c>
      <c r="K7974" t="s">
        <v>62</v>
      </c>
      <c r="M7974" t="s">
        <v>25</v>
      </c>
      <c r="N7974" t="s">
        <v>55</v>
      </c>
      <c r="R7974">
        <v>7973</v>
      </c>
      <c r="S7974" t="str">
        <f>PROPER(CustomerSupport[[#This Row],[Resolution]])</f>
        <v/>
      </c>
      <c r="T7974" t="str">
        <f>TRIM(CustomerSupport[[#This Row],[Customer Name]])</f>
        <v>Dana Perez</v>
      </c>
      <c r="U7974">
        <f>MONTH(CustomerSupport[[#This Row],[Date of Purchase]])</f>
        <v>6</v>
      </c>
      <c r="V7974" t="str">
        <f>TEXT('Working data'!G7974,"mmmm")</f>
        <v>June</v>
      </c>
      <c r="W7974">
        <f>YEAR(CustomerSupport[[#This Row],[Date of Purchase]])</f>
        <v>2021</v>
      </c>
      <c r="X7974" t="str">
        <f t="shared" si="124"/>
        <v/>
      </c>
    </row>
    <row r="7975" spans="1:24" ht="14.25" customHeight="1" x14ac:dyDescent="0.4">
      <c r="A7975">
        <v>7974</v>
      </c>
      <c r="B7975" t="s">
        <v>25728</v>
      </c>
      <c r="C7975" t="s">
        <v>25729</v>
      </c>
      <c r="D7975">
        <v>54</v>
      </c>
      <c r="E7975" t="s">
        <v>19</v>
      </c>
      <c r="F7975" t="s">
        <v>51</v>
      </c>
      <c r="G7975" s="1">
        <v>44521</v>
      </c>
      <c r="H7975" t="s">
        <v>67</v>
      </c>
      <c r="I7975" t="s">
        <v>59</v>
      </c>
      <c r="J7975" s="2" t="s">
        <v>25730</v>
      </c>
      <c r="K7975" t="s">
        <v>62</v>
      </c>
      <c r="M7975" t="s">
        <v>89</v>
      </c>
      <c r="N7975" t="s">
        <v>83</v>
      </c>
      <c r="R7975">
        <v>7974</v>
      </c>
      <c r="S7975" t="str">
        <f>PROPER(CustomerSupport[[#This Row],[Resolution]])</f>
        <v/>
      </c>
      <c r="T7975" t="str">
        <f>TRIM(CustomerSupport[[#This Row],[Customer Name]])</f>
        <v>Oscar Miller</v>
      </c>
      <c r="U7975">
        <f>MONTH(CustomerSupport[[#This Row],[Date of Purchase]])</f>
        <v>11</v>
      </c>
      <c r="V7975" t="str">
        <f>TEXT('Working data'!G7975,"mmmm")</f>
        <v>November</v>
      </c>
      <c r="W7975">
        <f>YEAR(CustomerSupport[[#This Row],[Date of Purchase]])</f>
        <v>2021</v>
      </c>
      <c r="X7975" t="str">
        <f t="shared" si="124"/>
        <v/>
      </c>
    </row>
    <row r="7976" spans="1:24" ht="14.25" customHeight="1" x14ac:dyDescent="0.4">
      <c r="A7976">
        <v>7975</v>
      </c>
      <c r="B7976" t="s">
        <v>25731</v>
      </c>
      <c r="C7976" t="s">
        <v>25732</v>
      </c>
      <c r="D7976">
        <v>33</v>
      </c>
      <c r="E7976" t="s">
        <v>29</v>
      </c>
      <c r="F7976" t="s">
        <v>44</v>
      </c>
      <c r="G7976" s="1">
        <v>44330</v>
      </c>
      <c r="H7976" t="s">
        <v>66</v>
      </c>
      <c r="I7976" t="s">
        <v>46</v>
      </c>
      <c r="J7976" s="2" t="s">
        <v>25733</v>
      </c>
      <c r="K7976" t="s">
        <v>39</v>
      </c>
      <c r="L7976" t="s">
        <v>25734</v>
      </c>
      <c r="M7976" t="s">
        <v>25</v>
      </c>
      <c r="N7976" t="s">
        <v>83</v>
      </c>
      <c r="O7976" s="3">
        <v>45079.029085648152</v>
      </c>
      <c r="P7976" s="3">
        <v>45078.883252314816</v>
      </c>
      <c r="Q7976">
        <v>3</v>
      </c>
      <c r="R7976">
        <v>7975</v>
      </c>
      <c r="S7976" t="str">
        <f>PROPER(CustomerSupport[[#This Row],[Resolution]])</f>
        <v>Here Stuff Spend.</v>
      </c>
      <c r="T7976" t="str">
        <f>TRIM(CustomerSupport[[#This Row],[Customer Name]])</f>
        <v>Shane Gomez</v>
      </c>
      <c r="U7976">
        <f>MONTH(CustomerSupport[[#This Row],[Date of Purchase]])</f>
        <v>5</v>
      </c>
      <c r="V7976" t="str">
        <f>TEXT('Working data'!G7976,"mmmm")</f>
        <v>May</v>
      </c>
      <c r="W7976">
        <f>YEAR(CustomerSupport[[#This Row],[Date of Purchase]])</f>
        <v>2021</v>
      </c>
      <c r="X7976">
        <f t="shared" si="124"/>
        <v>-3.5000000000582077</v>
      </c>
    </row>
    <row r="7977" spans="1:24" ht="14.25" customHeight="1" x14ac:dyDescent="0.4">
      <c r="A7977">
        <v>7976</v>
      </c>
      <c r="B7977" t="s">
        <v>25735</v>
      </c>
      <c r="C7977" t="s">
        <v>25736</v>
      </c>
      <c r="D7977">
        <v>64</v>
      </c>
      <c r="E7977" t="s">
        <v>29</v>
      </c>
      <c r="F7977" t="s">
        <v>397</v>
      </c>
      <c r="G7977" s="1">
        <v>44494</v>
      </c>
      <c r="H7977" t="s">
        <v>21</v>
      </c>
      <c r="I7977" t="s">
        <v>46</v>
      </c>
      <c r="J7977" t="s">
        <v>25737</v>
      </c>
      <c r="K7977" t="s">
        <v>24</v>
      </c>
      <c r="M7977" t="s">
        <v>143</v>
      </c>
      <c r="N7977" t="s">
        <v>26</v>
      </c>
      <c r="O7977" s="3">
        <v>45078.929791666669</v>
      </c>
      <c r="R7977">
        <v>7976</v>
      </c>
      <c r="S7977" t="str">
        <f>PROPER(CustomerSupport[[#This Row],[Resolution]])</f>
        <v/>
      </c>
      <c r="T7977" t="str">
        <f>TRIM(CustomerSupport[[#This Row],[Customer Name]])</f>
        <v>Suzanne Brown</v>
      </c>
      <c r="U7977">
        <f>MONTH(CustomerSupport[[#This Row],[Date of Purchase]])</f>
        <v>10</v>
      </c>
      <c r="V7977" t="str">
        <f>TEXT('Working data'!G7977,"mmmm")</f>
        <v>October</v>
      </c>
      <c r="W7977">
        <f>YEAR(CustomerSupport[[#This Row],[Date of Purchase]])</f>
        <v>2021</v>
      </c>
      <c r="X7977" t="str">
        <f t="shared" si="124"/>
        <v/>
      </c>
    </row>
    <row r="7978" spans="1:24" ht="14.25" customHeight="1" x14ac:dyDescent="0.4">
      <c r="A7978">
        <v>7977</v>
      </c>
      <c r="B7978" t="s">
        <v>25738</v>
      </c>
      <c r="C7978" t="s">
        <v>25739</v>
      </c>
      <c r="D7978">
        <v>44</v>
      </c>
      <c r="E7978" t="s">
        <v>29</v>
      </c>
      <c r="F7978" t="s">
        <v>71</v>
      </c>
      <c r="G7978" s="1">
        <v>44292</v>
      </c>
      <c r="H7978" t="s">
        <v>21</v>
      </c>
      <c r="I7978" t="s">
        <v>77</v>
      </c>
      <c r="J7978" s="2" t="s">
        <v>25740</v>
      </c>
      <c r="K7978" t="s">
        <v>62</v>
      </c>
      <c r="M7978" t="s">
        <v>143</v>
      </c>
      <c r="N7978" t="s">
        <v>33</v>
      </c>
      <c r="R7978">
        <v>7977</v>
      </c>
      <c r="S7978" t="str">
        <f>PROPER(CustomerSupport[[#This Row],[Resolution]])</f>
        <v/>
      </c>
      <c r="T7978" t="str">
        <f>TRIM(CustomerSupport[[#This Row],[Customer Name]])</f>
        <v>Sharon Johnson</v>
      </c>
      <c r="U7978">
        <f>MONTH(CustomerSupport[[#This Row],[Date of Purchase]])</f>
        <v>4</v>
      </c>
      <c r="V7978" t="str">
        <f>TEXT('Working data'!G7978,"mmmm")</f>
        <v>April</v>
      </c>
      <c r="W7978">
        <f>YEAR(CustomerSupport[[#This Row],[Date of Purchase]])</f>
        <v>2021</v>
      </c>
      <c r="X7978" t="str">
        <f t="shared" si="124"/>
        <v/>
      </c>
    </row>
    <row r="7979" spans="1:24" ht="14.25" customHeight="1" x14ac:dyDescent="0.4">
      <c r="A7979">
        <v>7978</v>
      </c>
      <c r="B7979" t="s">
        <v>25741</v>
      </c>
      <c r="C7979" t="s">
        <v>25742</v>
      </c>
      <c r="D7979">
        <v>41</v>
      </c>
      <c r="E7979" t="s">
        <v>19</v>
      </c>
      <c r="F7979" t="s">
        <v>339</v>
      </c>
      <c r="G7979" s="1">
        <v>44514</v>
      </c>
      <c r="H7979" t="s">
        <v>67</v>
      </c>
      <c r="I7979" t="s">
        <v>72</v>
      </c>
      <c r="J7979" s="2" t="s">
        <v>25743</v>
      </c>
      <c r="K7979" t="s">
        <v>39</v>
      </c>
      <c r="L7979" t="s">
        <v>25744</v>
      </c>
      <c r="M7979" t="s">
        <v>25</v>
      </c>
      <c r="N7979" t="s">
        <v>83</v>
      </c>
      <c r="O7979" s="3">
        <v>45078.812465277777</v>
      </c>
      <c r="P7979" s="3">
        <v>45078.690243055556</v>
      </c>
      <c r="Q7979">
        <v>1</v>
      </c>
      <c r="R7979">
        <v>7978</v>
      </c>
      <c r="S7979" t="str">
        <f>PROPER(CustomerSupport[[#This Row],[Resolution]])</f>
        <v>Teacher Much Could Pay See Staff Make.</v>
      </c>
      <c r="T7979" t="str">
        <f>TRIM(CustomerSupport[[#This Row],[Customer Name]])</f>
        <v>Deborah Roach</v>
      </c>
      <c r="U7979">
        <f>MONTH(CustomerSupport[[#This Row],[Date of Purchase]])</f>
        <v>11</v>
      </c>
      <c r="V7979" t="str">
        <f>TEXT('Working data'!G7979,"mmmm")</f>
        <v>November</v>
      </c>
      <c r="W7979">
        <f>YEAR(CustomerSupport[[#This Row],[Date of Purchase]])</f>
        <v>2021</v>
      </c>
      <c r="X7979">
        <f t="shared" si="124"/>
        <v>-2.9333333332906477</v>
      </c>
    </row>
    <row r="7980" spans="1:24" ht="14.25" customHeight="1" x14ac:dyDescent="0.4">
      <c r="A7980">
        <v>7979</v>
      </c>
      <c r="B7980" t="s">
        <v>25745</v>
      </c>
      <c r="C7980" t="s">
        <v>25746</v>
      </c>
      <c r="D7980">
        <v>22</v>
      </c>
      <c r="E7980" t="s">
        <v>58</v>
      </c>
      <c r="F7980" t="s">
        <v>317</v>
      </c>
      <c r="G7980" s="1">
        <v>43850</v>
      </c>
      <c r="H7980" t="s">
        <v>67</v>
      </c>
      <c r="I7980" t="s">
        <v>150</v>
      </c>
      <c r="J7980" s="2" t="s">
        <v>25747</v>
      </c>
      <c r="K7980" t="s">
        <v>24</v>
      </c>
      <c r="M7980" t="s">
        <v>143</v>
      </c>
      <c r="N7980" t="s">
        <v>33</v>
      </c>
      <c r="O7980" s="3">
        <v>45078.419432870367</v>
      </c>
      <c r="R7980">
        <v>7979</v>
      </c>
      <c r="S7980" t="str">
        <f>PROPER(CustomerSupport[[#This Row],[Resolution]])</f>
        <v/>
      </c>
      <c r="T7980" t="str">
        <f>TRIM(CustomerSupport[[#This Row],[Customer Name]])</f>
        <v>Vanessa Townsend</v>
      </c>
      <c r="U7980">
        <f>MONTH(CustomerSupport[[#This Row],[Date of Purchase]])</f>
        <v>1</v>
      </c>
      <c r="V7980" t="str">
        <f>TEXT('Working data'!G7980,"mmmm")</f>
        <v>January</v>
      </c>
      <c r="W7980">
        <f>YEAR(CustomerSupport[[#This Row],[Date of Purchase]])</f>
        <v>2020</v>
      </c>
      <c r="X7980" t="str">
        <f t="shared" si="124"/>
        <v/>
      </c>
    </row>
    <row r="7981" spans="1:24" ht="14.25" customHeight="1" x14ac:dyDescent="0.4">
      <c r="A7981">
        <v>7980</v>
      </c>
      <c r="B7981" t="s">
        <v>25748</v>
      </c>
      <c r="C7981" t="s">
        <v>25749</v>
      </c>
      <c r="D7981">
        <v>29</v>
      </c>
      <c r="E7981" t="s">
        <v>19</v>
      </c>
      <c r="F7981" t="s">
        <v>223</v>
      </c>
      <c r="G7981" s="1">
        <v>44246</v>
      </c>
      <c r="H7981" t="s">
        <v>45</v>
      </c>
      <c r="I7981" t="s">
        <v>22</v>
      </c>
      <c r="J7981" s="2" t="s">
        <v>25750</v>
      </c>
      <c r="K7981" t="s">
        <v>24</v>
      </c>
      <c r="M7981" t="s">
        <v>89</v>
      </c>
      <c r="N7981" t="s">
        <v>26</v>
      </c>
      <c r="O7981" s="3">
        <v>45078.319456018522</v>
      </c>
      <c r="R7981">
        <v>7980</v>
      </c>
      <c r="S7981" t="str">
        <f>PROPER(CustomerSupport[[#This Row],[Resolution]])</f>
        <v/>
      </c>
      <c r="T7981" t="str">
        <f>TRIM(CustomerSupport[[#This Row],[Customer Name]])</f>
        <v>Michelle Johnson</v>
      </c>
      <c r="U7981">
        <f>MONTH(CustomerSupport[[#This Row],[Date of Purchase]])</f>
        <v>2</v>
      </c>
      <c r="V7981" t="str">
        <f>TEXT('Working data'!G7981,"mmmm")</f>
        <v>February</v>
      </c>
      <c r="W7981">
        <f>YEAR(CustomerSupport[[#This Row],[Date of Purchase]])</f>
        <v>2021</v>
      </c>
      <c r="X7981" t="str">
        <f t="shared" si="124"/>
        <v/>
      </c>
    </row>
    <row r="7982" spans="1:24" ht="14.25" customHeight="1" x14ac:dyDescent="0.4">
      <c r="A7982">
        <v>7981</v>
      </c>
      <c r="B7982" t="s">
        <v>25751</v>
      </c>
      <c r="C7982" t="s">
        <v>25752</v>
      </c>
      <c r="D7982">
        <v>45</v>
      </c>
      <c r="E7982" t="s">
        <v>58</v>
      </c>
      <c r="F7982" t="s">
        <v>20</v>
      </c>
      <c r="G7982" s="1">
        <v>43833</v>
      </c>
      <c r="H7982" t="s">
        <v>21</v>
      </c>
      <c r="I7982" t="s">
        <v>141</v>
      </c>
      <c r="J7982" t="s">
        <v>25753</v>
      </c>
      <c r="K7982" t="s">
        <v>62</v>
      </c>
      <c r="M7982" t="s">
        <v>25</v>
      </c>
      <c r="N7982" t="s">
        <v>33</v>
      </c>
      <c r="R7982">
        <v>7981</v>
      </c>
      <c r="S7982" t="str">
        <f>PROPER(CustomerSupport[[#This Row],[Resolution]])</f>
        <v/>
      </c>
      <c r="T7982" t="str">
        <f>TRIM(CustomerSupport[[#This Row],[Customer Name]])</f>
        <v>Sherri Miles</v>
      </c>
      <c r="U7982">
        <f>MONTH(CustomerSupport[[#This Row],[Date of Purchase]])</f>
        <v>1</v>
      </c>
      <c r="V7982" t="str">
        <f>TEXT('Working data'!G7982,"mmmm")</f>
        <v>January</v>
      </c>
      <c r="W7982">
        <f>YEAR(CustomerSupport[[#This Row],[Date of Purchase]])</f>
        <v>2020</v>
      </c>
      <c r="X7982" t="str">
        <f t="shared" si="124"/>
        <v/>
      </c>
    </row>
    <row r="7983" spans="1:24" ht="14.25" customHeight="1" x14ac:dyDescent="0.4">
      <c r="A7983">
        <v>7982</v>
      </c>
      <c r="B7983" t="s">
        <v>25754</v>
      </c>
      <c r="C7983" t="s">
        <v>25755</v>
      </c>
      <c r="D7983">
        <v>69</v>
      </c>
      <c r="E7983" t="s">
        <v>29</v>
      </c>
      <c r="F7983" t="s">
        <v>699</v>
      </c>
      <c r="G7983" s="1">
        <v>44408</v>
      </c>
      <c r="H7983" t="s">
        <v>45</v>
      </c>
      <c r="I7983" t="s">
        <v>150</v>
      </c>
      <c r="J7983" s="2" t="s">
        <v>25756</v>
      </c>
      <c r="K7983" t="s">
        <v>62</v>
      </c>
      <c r="M7983" t="s">
        <v>143</v>
      </c>
      <c r="N7983" t="s">
        <v>33</v>
      </c>
      <c r="R7983">
        <v>7982</v>
      </c>
      <c r="S7983" t="str">
        <f>PROPER(CustomerSupport[[#This Row],[Resolution]])</f>
        <v/>
      </c>
      <c r="T7983" t="str">
        <f>TRIM(CustomerSupport[[#This Row],[Customer Name]])</f>
        <v>Joe Browning</v>
      </c>
      <c r="U7983">
        <f>MONTH(CustomerSupport[[#This Row],[Date of Purchase]])</f>
        <v>7</v>
      </c>
      <c r="V7983" t="str">
        <f>TEXT('Working data'!G7983,"mmmm")</f>
        <v>July</v>
      </c>
      <c r="W7983">
        <f>YEAR(CustomerSupport[[#This Row],[Date of Purchase]])</f>
        <v>2021</v>
      </c>
      <c r="X7983" t="str">
        <f t="shared" si="124"/>
        <v/>
      </c>
    </row>
    <row r="7984" spans="1:24" ht="14.25" customHeight="1" x14ac:dyDescent="0.4">
      <c r="A7984">
        <v>7983</v>
      </c>
      <c r="B7984" t="s">
        <v>25757</v>
      </c>
      <c r="C7984" t="s">
        <v>25758</v>
      </c>
      <c r="D7984">
        <v>32</v>
      </c>
      <c r="E7984" t="s">
        <v>29</v>
      </c>
      <c r="F7984" t="s">
        <v>173</v>
      </c>
      <c r="G7984" s="1">
        <v>44398</v>
      </c>
      <c r="H7984" t="s">
        <v>45</v>
      </c>
      <c r="I7984" t="s">
        <v>60</v>
      </c>
      <c r="J7984" t="s">
        <v>25759</v>
      </c>
      <c r="K7984" t="s">
        <v>39</v>
      </c>
      <c r="L7984" t="s">
        <v>25760</v>
      </c>
      <c r="M7984" t="s">
        <v>25</v>
      </c>
      <c r="N7984" t="s">
        <v>83</v>
      </c>
      <c r="O7984" s="3">
        <v>45078.447280092594</v>
      </c>
      <c r="P7984" s="3">
        <v>45078.353530092594</v>
      </c>
      <c r="Q7984">
        <v>2</v>
      </c>
      <c r="R7984">
        <v>7983</v>
      </c>
      <c r="S7984" t="str">
        <f>PROPER(CustomerSupport[[#This Row],[Resolution]])</f>
        <v>May Subject Range More.</v>
      </c>
      <c r="T7984" t="str">
        <f>TRIM(CustomerSupport[[#This Row],[Customer Name]])</f>
        <v>Kelly Johnson</v>
      </c>
      <c r="U7984">
        <f>MONTH(CustomerSupport[[#This Row],[Date of Purchase]])</f>
        <v>7</v>
      </c>
      <c r="V7984" t="str">
        <f>TEXT('Working data'!G7984,"mmmm")</f>
        <v>July</v>
      </c>
      <c r="W7984">
        <f>YEAR(CustomerSupport[[#This Row],[Date of Purchase]])</f>
        <v>2021</v>
      </c>
      <c r="X7984">
        <f t="shared" si="124"/>
        <v>-2.25</v>
      </c>
    </row>
    <row r="7985" spans="1:24" ht="14.25" customHeight="1" x14ac:dyDescent="0.4">
      <c r="A7985">
        <v>7984</v>
      </c>
      <c r="B7985" t="s">
        <v>24381</v>
      </c>
      <c r="C7985" t="s">
        <v>25761</v>
      </c>
      <c r="D7985">
        <v>23</v>
      </c>
      <c r="E7985" t="s">
        <v>58</v>
      </c>
      <c r="F7985" t="s">
        <v>242</v>
      </c>
      <c r="G7985" s="1">
        <v>44529</v>
      </c>
      <c r="H7985" t="s">
        <v>59</v>
      </c>
      <c r="I7985" t="s">
        <v>46</v>
      </c>
      <c r="J7985" s="2" t="s">
        <v>25762</v>
      </c>
      <c r="K7985" t="s">
        <v>24</v>
      </c>
      <c r="M7985" t="s">
        <v>143</v>
      </c>
      <c r="N7985" t="s">
        <v>55</v>
      </c>
      <c r="O7985" s="3">
        <v>45078.094525462962</v>
      </c>
      <c r="R7985">
        <v>7984</v>
      </c>
      <c r="S7985" t="str">
        <f>PROPER(CustomerSupport[[#This Row],[Resolution]])</f>
        <v/>
      </c>
      <c r="T7985" t="str">
        <f>TRIM(CustomerSupport[[#This Row],[Customer Name]])</f>
        <v>Rebecca Collins</v>
      </c>
      <c r="U7985">
        <f>MONTH(CustomerSupport[[#This Row],[Date of Purchase]])</f>
        <v>11</v>
      </c>
      <c r="V7985" t="str">
        <f>TEXT('Working data'!G7985,"mmmm")</f>
        <v>November</v>
      </c>
      <c r="W7985">
        <f>YEAR(CustomerSupport[[#This Row],[Date of Purchase]])</f>
        <v>2021</v>
      </c>
      <c r="X7985" t="str">
        <f t="shared" si="124"/>
        <v/>
      </c>
    </row>
    <row r="7986" spans="1:24" ht="14.25" customHeight="1" x14ac:dyDescent="0.4">
      <c r="A7986">
        <v>7985</v>
      </c>
      <c r="B7986" t="s">
        <v>25763</v>
      </c>
      <c r="C7986" t="s">
        <v>25764</v>
      </c>
      <c r="D7986">
        <v>21</v>
      </c>
      <c r="E7986" t="s">
        <v>29</v>
      </c>
      <c r="F7986" t="s">
        <v>103</v>
      </c>
      <c r="G7986" s="1">
        <v>43987</v>
      </c>
      <c r="H7986" t="s">
        <v>67</v>
      </c>
      <c r="I7986" t="s">
        <v>59</v>
      </c>
      <c r="J7986" s="2" t="s">
        <v>25765</v>
      </c>
      <c r="K7986" t="s">
        <v>62</v>
      </c>
      <c r="M7986" t="s">
        <v>143</v>
      </c>
      <c r="N7986" t="s">
        <v>26</v>
      </c>
      <c r="R7986">
        <v>7985</v>
      </c>
      <c r="S7986" t="str">
        <f>PROPER(CustomerSupport[[#This Row],[Resolution]])</f>
        <v/>
      </c>
      <c r="T7986" t="str">
        <f>TRIM(CustomerSupport[[#This Row],[Customer Name]])</f>
        <v>Dustin Duffy</v>
      </c>
      <c r="U7986">
        <f>MONTH(CustomerSupport[[#This Row],[Date of Purchase]])</f>
        <v>6</v>
      </c>
      <c r="V7986" t="str">
        <f>TEXT('Working data'!G7986,"mmmm")</f>
        <v>June</v>
      </c>
      <c r="W7986">
        <f>YEAR(CustomerSupport[[#This Row],[Date of Purchase]])</f>
        <v>2020</v>
      </c>
      <c r="X7986" t="str">
        <f t="shared" si="124"/>
        <v/>
      </c>
    </row>
    <row r="7987" spans="1:24" ht="14.25" customHeight="1" x14ac:dyDescent="0.4">
      <c r="A7987">
        <v>7986</v>
      </c>
      <c r="B7987" t="s">
        <v>5385</v>
      </c>
      <c r="C7987" t="s">
        <v>25766</v>
      </c>
      <c r="D7987">
        <v>35</v>
      </c>
      <c r="E7987" t="s">
        <v>58</v>
      </c>
      <c r="F7987" t="s">
        <v>456</v>
      </c>
      <c r="G7987" s="1">
        <v>44328</v>
      </c>
      <c r="H7987" t="s">
        <v>59</v>
      </c>
      <c r="I7987" t="s">
        <v>67</v>
      </c>
      <c r="J7987" t="s">
        <v>25767</v>
      </c>
      <c r="K7987" t="s">
        <v>24</v>
      </c>
      <c r="M7987" t="s">
        <v>41</v>
      </c>
      <c r="N7987" t="s">
        <v>55</v>
      </c>
      <c r="O7987" s="3">
        <v>45078.110520833332</v>
      </c>
      <c r="R7987">
        <v>7986</v>
      </c>
      <c r="S7987" t="str">
        <f>PROPER(CustomerSupport[[#This Row],[Resolution]])</f>
        <v/>
      </c>
      <c r="T7987" t="str">
        <f>TRIM(CustomerSupport[[#This Row],[Customer Name]])</f>
        <v>Andrew Thompson</v>
      </c>
      <c r="U7987">
        <f>MONTH(CustomerSupport[[#This Row],[Date of Purchase]])</f>
        <v>5</v>
      </c>
      <c r="V7987" t="str">
        <f>TEXT('Working data'!G7987,"mmmm")</f>
        <v>May</v>
      </c>
      <c r="W7987">
        <f>YEAR(CustomerSupport[[#This Row],[Date of Purchase]])</f>
        <v>2021</v>
      </c>
      <c r="X7987" t="str">
        <f t="shared" si="124"/>
        <v/>
      </c>
    </row>
    <row r="7988" spans="1:24" ht="14.25" customHeight="1" x14ac:dyDescent="0.4">
      <c r="A7988">
        <v>7987</v>
      </c>
      <c r="B7988" t="s">
        <v>25768</v>
      </c>
      <c r="C7988" t="s">
        <v>25769</v>
      </c>
      <c r="D7988">
        <v>60</v>
      </c>
      <c r="E7988" t="s">
        <v>19</v>
      </c>
      <c r="F7988" t="s">
        <v>397</v>
      </c>
      <c r="G7988" s="1">
        <v>44547</v>
      </c>
      <c r="H7988" t="s">
        <v>45</v>
      </c>
      <c r="I7988" t="s">
        <v>60</v>
      </c>
      <c r="J7988" s="2" t="s">
        <v>25770</v>
      </c>
      <c r="K7988" t="s">
        <v>39</v>
      </c>
      <c r="L7988" t="s">
        <v>25771</v>
      </c>
      <c r="M7988" t="s">
        <v>89</v>
      </c>
      <c r="N7988" t="s">
        <v>26</v>
      </c>
      <c r="O7988" s="3">
        <v>45078.222349537034</v>
      </c>
      <c r="P7988" s="3">
        <v>45078.127210648148</v>
      </c>
      <c r="Q7988">
        <v>3</v>
      </c>
      <c r="R7988">
        <v>7987</v>
      </c>
      <c r="S7988" t="str">
        <f>PROPER(CustomerSupport[[#This Row],[Resolution]])</f>
        <v>Worry Maybe Figure Former Free Value.</v>
      </c>
      <c r="T7988" t="str">
        <f>TRIM(CustomerSupport[[#This Row],[Customer Name]])</f>
        <v>Cristian Poole</v>
      </c>
      <c r="U7988">
        <f>MONTH(CustomerSupport[[#This Row],[Date of Purchase]])</f>
        <v>12</v>
      </c>
      <c r="V7988" t="str">
        <f>TEXT('Working data'!G7988,"mmmm")</f>
        <v>December</v>
      </c>
      <c r="W7988">
        <f>YEAR(CustomerSupport[[#This Row],[Date of Purchase]])</f>
        <v>2021</v>
      </c>
      <c r="X7988">
        <f t="shared" si="124"/>
        <v>-2.2833333332673647</v>
      </c>
    </row>
    <row r="7989" spans="1:24" ht="14.25" customHeight="1" x14ac:dyDescent="0.4">
      <c r="A7989">
        <v>7988</v>
      </c>
      <c r="B7989" t="s">
        <v>25772</v>
      </c>
      <c r="C7989" t="s">
        <v>25773</v>
      </c>
      <c r="D7989">
        <v>29</v>
      </c>
      <c r="E7989" t="s">
        <v>29</v>
      </c>
      <c r="F7989" t="s">
        <v>44</v>
      </c>
      <c r="G7989" s="1">
        <v>44123</v>
      </c>
      <c r="H7989" t="s">
        <v>21</v>
      </c>
      <c r="I7989" t="s">
        <v>37</v>
      </c>
      <c r="J7989" s="2" t="s">
        <v>25774</v>
      </c>
      <c r="K7989" t="s">
        <v>62</v>
      </c>
      <c r="M7989" t="s">
        <v>89</v>
      </c>
      <c r="N7989" t="s">
        <v>26</v>
      </c>
      <c r="R7989">
        <v>7988</v>
      </c>
      <c r="S7989" t="str">
        <f>PROPER(CustomerSupport[[#This Row],[Resolution]])</f>
        <v/>
      </c>
      <c r="T7989" t="str">
        <f>TRIM(CustomerSupport[[#This Row],[Customer Name]])</f>
        <v>David Franco</v>
      </c>
      <c r="U7989">
        <f>MONTH(CustomerSupport[[#This Row],[Date of Purchase]])</f>
        <v>10</v>
      </c>
      <c r="V7989" t="str">
        <f>TEXT('Working data'!G7989,"mmmm")</f>
        <v>October</v>
      </c>
      <c r="W7989">
        <f>YEAR(CustomerSupport[[#This Row],[Date of Purchase]])</f>
        <v>2020</v>
      </c>
      <c r="X7989" t="str">
        <f t="shared" si="124"/>
        <v/>
      </c>
    </row>
    <row r="7990" spans="1:24" ht="14.25" customHeight="1" x14ac:dyDescent="0.4">
      <c r="A7990">
        <v>7989</v>
      </c>
      <c r="B7990" t="s">
        <v>25775</v>
      </c>
      <c r="C7990" t="s">
        <v>25776</v>
      </c>
      <c r="D7990">
        <v>62</v>
      </c>
      <c r="E7990" t="s">
        <v>29</v>
      </c>
      <c r="F7990" t="s">
        <v>161</v>
      </c>
      <c r="G7990" s="1">
        <v>44468</v>
      </c>
      <c r="H7990" t="s">
        <v>21</v>
      </c>
      <c r="I7990" t="s">
        <v>150</v>
      </c>
      <c r="J7990" t="s">
        <v>1782</v>
      </c>
      <c r="K7990" t="s">
        <v>24</v>
      </c>
      <c r="M7990" t="s">
        <v>41</v>
      </c>
      <c r="N7990" t="s">
        <v>33</v>
      </c>
      <c r="O7990" s="3">
        <v>45078.96056712963</v>
      </c>
      <c r="R7990">
        <v>7989</v>
      </c>
      <c r="S7990" t="str">
        <f>PROPER(CustomerSupport[[#This Row],[Resolution]])</f>
        <v/>
      </c>
      <c r="T7990" t="str">
        <f>TRIM(CustomerSupport[[#This Row],[Customer Name]])</f>
        <v>William Shaw</v>
      </c>
      <c r="U7990">
        <f>MONTH(CustomerSupport[[#This Row],[Date of Purchase]])</f>
        <v>9</v>
      </c>
      <c r="V7990" t="str">
        <f>TEXT('Working data'!G7990,"mmmm")</f>
        <v>September</v>
      </c>
      <c r="W7990">
        <f>YEAR(CustomerSupport[[#This Row],[Date of Purchase]])</f>
        <v>2021</v>
      </c>
      <c r="X7990" t="str">
        <f t="shared" si="124"/>
        <v/>
      </c>
    </row>
    <row r="7991" spans="1:24" ht="14.25" customHeight="1" x14ac:dyDescent="0.4">
      <c r="A7991">
        <v>7990</v>
      </c>
      <c r="B7991" t="s">
        <v>10960</v>
      </c>
      <c r="C7991" t="s">
        <v>25777</v>
      </c>
      <c r="D7991">
        <v>40</v>
      </c>
      <c r="E7991" t="s">
        <v>58</v>
      </c>
      <c r="F7991" t="s">
        <v>71</v>
      </c>
      <c r="G7991" s="1">
        <v>44347</v>
      </c>
      <c r="H7991" t="s">
        <v>21</v>
      </c>
      <c r="I7991" t="s">
        <v>177</v>
      </c>
      <c r="J7991" t="s">
        <v>25778</v>
      </c>
      <c r="K7991" t="s">
        <v>24</v>
      </c>
      <c r="M7991" t="s">
        <v>89</v>
      </c>
      <c r="N7991" t="s">
        <v>55</v>
      </c>
      <c r="O7991" s="3">
        <v>45078.232800925929</v>
      </c>
      <c r="R7991">
        <v>7990</v>
      </c>
      <c r="S7991" t="str">
        <f>PROPER(CustomerSupport[[#This Row],[Resolution]])</f>
        <v/>
      </c>
      <c r="T7991" t="str">
        <f>TRIM(CustomerSupport[[#This Row],[Customer Name]])</f>
        <v>Jennifer Martinez</v>
      </c>
      <c r="U7991">
        <f>MONTH(CustomerSupport[[#This Row],[Date of Purchase]])</f>
        <v>5</v>
      </c>
      <c r="V7991" t="str">
        <f>TEXT('Working data'!G7991,"mmmm")</f>
        <v>May</v>
      </c>
      <c r="W7991">
        <f>YEAR(CustomerSupport[[#This Row],[Date of Purchase]])</f>
        <v>2021</v>
      </c>
      <c r="X7991" t="str">
        <f t="shared" si="124"/>
        <v/>
      </c>
    </row>
    <row r="7992" spans="1:24" ht="14.25" customHeight="1" x14ac:dyDescent="0.4">
      <c r="A7992">
        <v>7991</v>
      </c>
      <c r="B7992" t="s">
        <v>25779</v>
      </c>
      <c r="C7992" t="s">
        <v>25780</v>
      </c>
      <c r="D7992">
        <v>29</v>
      </c>
      <c r="E7992" t="s">
        <v>58</v>
      </c>
      <c r="F7992" t="s">
        <v>44</v>
      </c>
      <c r="G7992" s="1">
        <v>44304</v>
      </c>
      <c r="H7992" t="s">
        <v>66</v>
      </c>
      <c r="I7992" t="s">
        <v>113</v>
      </c>
      <c r="J7992" s="2" t="s">
        <v>25781</v>
      </c>
      <c r="K7992" t="s">
        <v>24</v>
      </c>
      <c r="M7992" t="s">
        <v>89</v>
      </c>
      <c r="N7992" t="s">
        <v>83</v>
      </c>
      <c r="O7992" s="3">
        <v>45078.067546296297</v>
      </c>
      <c r="R7992">
        <v>7991</v>
      </c>
      <c r="S7992" t="str">
        <f>PROPER(CustomerSupport[[#This Row],[Resolution]])</f>
        <v/>
      </c>
      <c r="T7992" t="str">
        <f>TRIM(CustomerSupport[[#This Row],[Customer Name]])</f>
        <v>Jesse Olsen</v>
      </c>
      <c r="U7992">
        <f>MONTH(CustomerSupport[[#This Row],[Date of Purchase]])</f>
        <v>4</v>
      </c>
      <c r="V7992" t="str">
        <f>TEXT('Working data'!G7992,"mmmm")</f>
        <v>April</v>
      </c>
      <c r="W7992">
        <f>YEAR(CustomerSupport[[#This Row],[Date of Purchase]])</f>
        <v>2021</v>
      </c>
      <c r="X7992" t="str">
        <f t="shared" si="124"/>
        <v/>
      </c>
    </row>
    <row r="7993" spans="1:24" ht="14.25" customHeight="1" x14ac:dyDescent="0.4">
      <c r="A7993">
        <v>7992</v>
      </c>
      <c r="B7993" t="s">
        <v>25782</v>
      </c>
      <c r="C7993" t="s">
        <v>25783</v>
      </c>
      <c r="D7993">
        <v>18</v>
      </c>
      <c r="E7993" t="s">
        <v>58</v>
      </c>
      <c r="F7993" t="s">
        <v>286</v>
      </c>
      <c r="G7993" s="1">
        <v>43836</v>
      </c>
      <c r="H7993" t="s">
        <v>67</v>
      </c>
      <c r="I7993" t="s">
        <v>113</v>
      </c>
      <c r="J7993" s="2" t="s">
        <v>25784</v>
      </c>
      <c r="K7993" t="s">
        <v>62</v>
      </c>
      <c r="M7993" t="s">
        <v>143</v>
      </c>
      <c r="N7993" t="s">
        <v>26</v>
      </c>
      <c r="R7993">
        <v>7992</v>
      </c>
      <c r="S7993" t="str">
        <f>PROPER(CustomerSupport[[#This Row],[Resolution]])</f>
        <v/>
      </c>
      <c r="T7993" t="str">
        <f>TRIM(CustomerSupport[[#This Row],[Customer Name]])</f>
        <v>Rachael Walker</v>
      </c>
      <c r="U7993">
        <f>MONTH(CustomerSupport[[#This Row],[Date of Purchase]])</f>
        <v>1</v>
      </c>
      <c r="V7993" t="str">
        <f>TEXT('Working data'!G7993,"mmmm")</f>
        <v>January</v>
      </c>
      <c r="W7993">
        <f>YEAR(CustomerSupport[[#This Row],[Date of Purchase]])</f>
        <v>2020</v>
      </c>
      <c r="X7993" t="str">
        <f t="shared" si="124"/>
        <v/>
      </c>
    </row>
    <row r="7994" spans="1:24" ht="14.25" customHeight="1" x14ac:dyDescent="0.4">
      <c r="A7994">
        <v>7993</v>
      </c>
      <c r="B7994" t="s">
        <v>25785</v>
      </c>
      <c r="C7994" t="s">
        <v>25786</v>
      </c>
      <c r="D7994">
        <v>49</v>
      </c>
      <c r="E7994" t="s">
        <v>19</v>
      </c>
      <c r="F7994" t="s">
        <v>20</v>
      </c>
      <c r="G7994" s="1">
        <v>43989</v>
      </c>
      <c r="H7994" t="s">
        <v>21</v>
      </c>
      <c r="I7994" t="s">
        <v>52</v>
      </c>
      <c r="J7994" s="2" t="s">
        <v>25787</v>
      </c>
      <c r="K7994" t="s">
        <v>24</v>
      </c>
      <c r="M7994" t="s">
        <v>143</v>
      </c>
      <c r="N7994" t="s">
        <v>26</v>
      </c>
      <c r="O7994" s="3">
        <v>45078.077997685185</v>
      </c>
      <c r="R7994">
        <v>7993</v>
      </c>
      <c r="S7994" t="str">
        <f>PROPER(CustomerSupport[[#This Row],[Resolution]])</f>
        <v/>
      </c>
      <c r="T7994" t="str">
        <f>TRIM(CustomerSupport[[#This Row],[Customer Name]])</f>
        <v>Jimmy Martin</v>
      </c>
      <c r="U7994">
        <f>MONTH(CustomerSupport[[#This Row],[Date of Purchase]])</f>
        <v>6</v>
      </c>
      <c r="V7994" t="str">
        <f>TEXT('Working data'!G7994,"mmmm")</f>
        <v>June</v>
      </c>
      <c r="W7994">
        <f>YEAR(CustomerSupport[[#This Row],[Date of Purchase]])</f>
        <v>2020</v>
      </c>
      <c r="X7994" t="str">
        <f t="shared" si="124"/>
        <v/>
      </c>
    </row>
    <row r="7995" spans="1:24" ht="14.25" customHeight="1" x14ac:dyDescent="0.4">
      <c r="A7995">
        <v>7994</v>
      </c>
      <c r="B7995" t="s">
        <v>25788</v>
      </c>
      <c r="C7995" t="s">
        <v>25789</v>
      </c>
      <c r="D7995">
        <v>33</v>
      </c>
      <c r="E7995" t="s">
        <v>29</v>
      </c>
      <c r="F7995" t="s">
        <v>92</v>
      </c>
      <c r="G7995" s="1">
        <v>44493</v>
      </c>
      <c r="H7995" t="s">
        <v>66</v>
      </c>
      <c r="I7995" t="s">
        <v>46</v>
      </c>
      <c r="J7995" t="s">
        <v>25790</v>
      </c>
      <c r="K7995" t="s">
        <v>24</v>
      </c>
      <c r="M7995" t="s">
        <v>143</v>
      </c>
      <c r="N7995" t="s">
        <v>83</v>
      </c>
      <c r="O7995" s="3">
        <v>45078.148148148146</v>
      </c>
      <c r="R7995">
        <v>7994</v>
      </c>
      <c r="S7995" t="str">
        <f>PROPER(CustomerSupport[[#This Row],[Resolution]])</f>
        <v/>
      </c>
      <c r="T7995" t="str">
        <f>TRIM(CustomerSupport[[#This Row],[Customer Name]])</f>
        <v>Mr. Jeremy York</v>
      </c>
      <c r="U7995">
        <f>MONTH(CustomerSupport[[#This Row],[Date of Purchase]])</f>
        <v>10</v>
      </c>
      <c r="V7995" t="str">
        <f>TEXT('Working data'!G7995,"mmmm")</f>
        <v>October</v>
      </c>
      <c r="W7995">
        <f>YEAR(CustomerSupport[[#This Row],[Date of Purchase]])</f>
        <v>2021</v>
      </c>
      <c r="X7995" t="str">
        <f t="shared" si="124"/>
        <v/>
      </c>
    </row>
    <row r="7996" spans="1:24" ht="14.25" customHeight="1" x14ac:dyDescent="0.4">
      <c r="A7996">
        <v>7995</v>
      </c>
      <c r="B7996" t="s">
        <v>18011</v>
      </c>
      <c r="C7996" t="s">
        <v>25791</v>
      </c>
      <c r="D7996">
        <v>23</v>
      </c>
      <c r="E7996" t="s">
        <v>29</v>
      </c>
      <c r="F7996" t="s">
        <v>129</v>
      </c>
      <c r="G7996" s="1">
        <v>44232</v>
      </c>
      <c r="H7996" t="s">
        <v>67</v>
      </c>
      <c r="I7996" t="s">
        <v>46</v>
      </c>
      <c r="J7996" t="s">
        <v>271</v>
      </c>
      <c r="K7996" t="s">
        <v>62</v>
      </c>
      <c r="M7996" t="s">
        <v>143</v>
      </c>
      <c r="N7996" t="s">
        <v>33</v>
      </c>
      <c r="R7996">
        <v>7995</v>
      </c>
      <c r="S7996" t="str">
        <f>PROPER(CustomerSupport[[#This Row],[Resolution]])</f>
        <v/>
      </c>
      <c r="T7996" t="str">
        <f>TRIM(CustomerSupport[[#This Row],[Customer Name]])</f>
        <v>Jordan Kim</v>
      </c>
      <c r="U7996">
        <f>MONTH(CustomerSupport[[#This Row],[Date of Purchase]])</f>
        <v>2</v>
      </c>
      <c r="V7996" t="str">
        <f>TEXT('Working data'!G7996,"mmmm")</f>
        <v>February</v>
      </c>
      <c r="W7996">
        <f>YEAR(CustomerSupport[[#This Row],[Date of Purchase]])</f>
        <v>2021</v>
      </c>
      <c r="X7996" t="str">
        <f t="shared" si="124"/>
        <v/>
      </c>
    </row>
    <row r="7997" spans="1:24" ht="14.25" customHeight="1" x14ac:dyDescent="0.4">
      <c r="A7997">
        <v>7996</v>
      </c>
      <c r="B7997" t="s">
        <v>25792</v>
      </c>
      <c r="C7997" t="s">
        <v>25793</v>
      </c>
      <c r="D7997">
        <v>30</v>
      </c>
      <c r="E7997" t="s">
        <v>19</v>
      </c>
      <c r="F7997" t="s">
        <v>103</v>
      </c>
      <c r="G7997" s="1">
        <v>44343</v>
      </c>
      <c r="H7997" t="s">
        <v>21</v>
      </c>
      <c r="I7997" t="s">
        <v>99</v>
      </c>
      <c r="J7997" s="2" t="s">
        <v>25794</v>
      </c>
      <c r="K7997" t="s">
        <v>62</v>
      </c>
      <c r="M7997" t="s">
        <v>89</v>
      </c>
      <c r="N7997" t="s">
        <v>26</v>
      </c>
      <c r="R7997">
        <v>7996</v>
      </c>
      <c r="S7997" t="str">
        <f>PROPER(CustomerSupport[[#This Row],[Resolution]])</f>
        <v/>
      </c>
      <c r="T7997" t="str">
        <f>TRIM(CustomerSupport[[#This Row],[Customer Name]])</f>
        <v>Susan Walters</v>
      </c>
      <c r="U7997">
        <f>MONTH(CustomerSupport[[#This Row],[Date of Purchase]])</f>
        <v>5</v>
      </c>
      <c r="V7997" t="str">
        <f>TEXT('Working data'!G7997,"mmmm")</f>
        <v>May</v>
      </c>
      <c r="W7997">
        <f>YEAR(CustomerSupport[[#This Row],[Date of Purchase]])</f>
        <v>2021</v>
      </c>
      <c r="X7997" t="str">
        <f t="shared" si="124"/>
        <v/>
      </c>
    </row>
    <row r="7998" spans="1:24" ht="14.25" customHeight="1" x14ac:dyDescent="0.4">
      <c r="A7998">
        <v>7997</v>
      </c>
      <c r="B7998" t="s">
        <v>25795</v>
      </c>
      <c r="C7998" t="s">
        <v>25796</v>
      </c>
      <c r="D7998">
        <v>49</v>
      </c>
      <c r="E7998" t="s">
        <v>58</v>
      </c>
      <c r="F7998" t="s">
        <v>219</v>
      </c>
      <c r="G7998" s="1">
        <v>44517</v>
      </c>
      <c r="H7998" t="s">
        <v>45</v>
      </c>
      <c r="I7998" t="s">
        <v>37</v>
      </c>
      <c r="J7998" s="2" t="s">
        <v>25797</v>
      </c>
      <c r="K7998" t="s">
        <v>62</v>
      </c>
      <c r="M7998" t="s">
        <v>25</v>
      </c>
      <c r="N7998" t="s">
        <v>83</v>
      </c>
      <c r="R7998">
        <v>7997</v>
      </c>
      <c r="S7998" t="str">
        <f>PROPER(CustomerSupport[[#This Row],[Resolution]])</f>
        <v/>
      </c>
      <c r="T7998" t="str">
        <f>TRIM(CustomerSupport[[#This Row],[Customer Name]])</f>
        <v>Natasha Skinner</v>
      </c>
      <c r="U7998">
        <f>MONTH(CustomerSupport[[#This Row],[Date of Purchase]])</f>
        <v>11</v>
      </c>
      <c r="V7998" t="str">
        <f>TEXT('Working data'!G7998,"mmmm")</f>
        <v>November</v>
      </c>
      <c r="W7998">
        <f>YEAR(CustomerSupport[[#This Row],[Date of Purchase]])</f>
        <v>2021</v>
      </c>
      <c r="X7998" t="str">
        <f t="shared" si="124"/>
        <v/>
      </c>
    </row>
    <row r="7999" spans="1:24" ht="14.25" customHeight="1" x14ac:dyDescent="0.4">
      <c r="A7999">
        <v>7998</v>
      </c>
      <c r="B7999" t="s">
        <v>25798</v>
      </c>
      <c r="C7999" t="s">
        <v>7292</v>
      </c>
      <c r="D7999">
        <v>25</v>
      </c>
      <c r="E7999" t="s">
        <v>19</v>
      </c>
      <c r="F7999" t="s">
        <v>92</v>
      </c>
      <c r="G7999" s="1">
        <v>44319</v>
      </c>
      <c r="H7999" t="s">
        <v>21</v>
      </c>
      <c r="I7999" t="s">
        <v>150</v>
      </c>
      <c r="J7999" s="2" t="s">
        <v>25799</v>
      </c>
      <c r="K7999" t="s">
        <v>39</v>
      </c>
      <c r="L7999" t="s">
        <v>25800</v>
      </c>
      <c r="M7999" t="s">
        <v>41</v>
      </c>
      <c r="N7999" t="s">
        <v>33</v>
      </c>
      <c r="O7999" s="3">
        <v>45078.771122685182</v>
      </c>
      <c r="P7999" s="3">
        <v>45078.217650462961</v>
      </c>
      <c r="Q7999">
        <v>5</v>
      </c>
      <c r="R7999">
        <v>7998</v>
      </c>
      <c r="S7999" t="str">
        <f>PROPER(CustomerSupport[[#This Row],[Resolution]])</f>
        <v>Even Sure Technology Organization Group Sometimes.</v>
      </c>
      <c r="T7999" t="str">
        <f>TRIM(CustomerSupport[[#This Row],[Customer Name]])</f>
        <v>Crystal James</v>
      </c>
      <c r="U7999">
        <f>MONTH(CustomerSupport[[#This Row],[Date of Purchase]])</f>
        <v>5</v>
      </c>
      <c r="V7999" t="str">
        <f>TEXT('Working data'!G7999,"mmmm")</f>
        <v>May</v>
      </c>
      <c r="W7999">
        <f>YEAR(CustomerSupport[[#This Row],[Date of Purchase]])</f>
        <v>2021</v>
      </c>
      <c r="X7999">
        <f t="shared" si="124"/>
        <v>-13.283333333325572</v>
      </c>
    </row>
    <row r="8000" spans="1:24" ht="14.25" customHeight="1" x14ac:dyDescent="0.4">
      <c r="A8000">
        <v>7999</v>
      </c>
      <c r="B8000" t="s">
        <v>25801</v>
      </c>
      <c r="C8000" t="s">
        <v>25802</v>
      </c>
      <c r="D8000">
        <v>32</v>
      </c>
      <c r="E8000" t="s">
        <v>58</v>
      </c>
      <c r="F8000" t="s">
        <v>397</v>
      </c>
      <c r="G8000" s="1">
        <v>43834</v>
      </c>
      <c r="H8000" t="s">
        <v>66</v>
      </c>
      <c r="I8000" t="s">
        <v>22</v>
      </c>
      <c r="J8000" s="2" t="s">
        <v>25803</v>
      </c>
      <c r="K8000" t="s">
        <v>62</v>
      </c>
      <c r="M8000" t="s">
        <v>143</v>
      </c>
      <c r="N8000" t="s">
        <v>26</v>
      </c>
      <c r="R8000">
        <v>7999</v>
      </c>
      <c r="S8000" t="str">
        <f>PROPER(CustomerSupport[[#This Row],[Resolution]])</f>
        <v/>
      </c>
      <c r="T8000" t="str">
        <f>TRIM(CustomerSupport[[#This Row],[Customer Name]])</f>
        <v>Randall Townsend</v>
      </c>
      <c r="U8000">
        <f>MONTH(CustomerSupport[[#This Row],[Date of Purchase]])</f>
        <v>1</v>
      </c>
      <c r="V8000" t="str">
        <f>TEXT('Working data'!G8000,"mmmm")</f>
        <v>January</v>
      </c>
      <c r="W8000">
        <f>YEAR(CustomerSupport[[#This Row],[Date of Purchase]])</f>
        <v>2020</v>
      </c>
      <c r="X8000" t="str">
        <f t="shared" si="124"/>
        <v/>
      </c>
    </row>
    <row r="8001" spans="1:24" ht="14.25" customHeight="1" x14ac:dyDescent="0.4">
      <c r="A8001">
        <v>8000</v>
      </c>
      <c r="B8001" t="s">
        <v>10932</v>
      </c>
      <c r="C8001" t="s">
        <v>25804</v>
      </c>
      <c r="D8001">
        <v>37</v>
      </c>
      <c r="E8001" t="s">
        <v>29</v>
      </c>
      <c r="F8001" t="s">
        <v>44</v>
      </c>
      <c r="G8001" s="1">
        <v>44114</v>
      </c>
      <c r="H8001" t="s">
        <v>66</v>
      </c>
      <c r="I8001" t="s">
        <v>46</v>
      </c>
      <c r="J8001" s="2" t="s">
        <v>25805</v>
      </c>
      <c r="K8001" t="s">
        <v>62</v>
      </c>
      <c r="M8001" t="s">
        <v>89</v>
      </c>
      <c r="N8001" t="s">
        <v>83</v>
      </c>
      <c r="R8001">
        <v>8000</v>
      </c>
      <c r="S8001" t="str">
        <f>PROPER(CustomerSupport[[#This Row],[Resolution]])</f>
        <v/>
      </c>
      <c r="T8001" t="str">
        <f>TRIM(CustomerSupport[[#This Row],[Customer Name]])</f>
        <v>William Mcdonald</v>
      </c>
      <c r="U8001">
        <f>MONTH(CustomerSupport[[#This Row],[Date of Purchase]])</f>
        <v>10</v>
      </c>
      <c r="V8001" t="str">
        <f>TEXT('Working data'!G8001,"mmmm")</f>
        <v>October</v>
      </c>
      <c r="W8001">
        <f>YEAR(CustomerSupport[[#This Row],[Date of Purchase]])</f>
        <v>2020</v>
      </c>
      <c r="X8001" t="str">
        <f t="shared" si="124"/>
        <v/>
      </c>
    </row>
    <row r="8002" spans="1:24" ht="14.25" customHeight="1" x14ac:dyDescent="0.4">
      <c r="A8002">
        <v>8001</v>
      </c>
      <c r="B8002" t="s">
        <v>25806</v>
      </c>
      <c r="C8002" t="s">
        <v>25807</v>
      </c>
      <c r="D8002">
        <v>28</v>
      </c>
      <c r="E8002" t="s">
        <v>19</v>
      </c>
      <c r="F8002" t="s">
        <v>339</v>
      </c>
      <c r="G8002" s="1">
        <v>44069</v>
      </c>
      <c r="H8002" t="s">
        <v>59</v>
      </c>
      <c r="I8002" t="s">
        <v>67</v>
      </c>
      <c r="J8002" t="s">
        <v>25808</v>
      </c>
      <c r="K8002" t="s">
        <v>62</v>
      </c>
      <c r="M8002" t="s">
        <v>25</v>
      </c>
      <c r="N8002" t="s">
        <v>26</v>
      </c>
      <c r="R8002">
        <v>8001</v>
      </c>
      <c r="S8002" t="str">
        <f>PROPER(CustomerSupport[[#This Row],[Resolution]])</f>
        <v/>
      </c>
      <c r="T8002" t="str">
        <f>TRIM(CustomerSupport[[#This Row],[Customer Name]])</f>
        <v>Mary Hopkins</v>
      </c>
      <c r="U8002">
        <f>MONTH(CustomerSupport[[#This Row],[Date of Purchase]])</f>
        <v>8</v>
      </c>
      <c r="V8002" t="str">
        <f>TEXT('Working data'!G8002,"mmmm")</f>
        <v>August</v>
      </c>
      <c r="W8002">
        <f>YEAR(CustomerSupport[[#This Row],[Date of Purchase]])</f>
        <v>2020</v>
      </c>
      <c r="X8002" t="str">
        <f t="shared" ref="X8002:X8065" si="125">IF(OR(O8002="",P8002=""),"",(P8002-O8002)*24)</f>
        <v/>
      </c>
    </row>
    <row r="8003" spans="1:24" ht="14.25" customHeight="1" x14ac:dyDescent="0.4">
      <c r="A8003">
        <v>8002</v>
      </c>
      <c r="B8003" t="s">
        <v>25809</v>
      </c>
      <c r="C8003" t="s">
        <v>25810</v>
      </c>
      <c r="D8003">
        <v>37</v>
      </c>
      <c r="E8003" t="s">
        <v>29</v>
      </c>
      <c r="F8003" t="s">
        <v>431</v>
      </c>
      <c r="G8003" s="1">
        <v>44388</v>
      </c>
      <c r="H8003" t="s">
        <v>66</v>
      </c>
      <c r="I8003" t="s">
        <v>22</v>
      </c>
      <c r="J8003" s="2" t="s">
        <v>25811</v>
      </c>
      <c r="K8003" t="s">
        <v>39</v>
      </c>
      <c r="L8003" t="s">
        <v>25812</v>
      </c>
      <c r="M8003" t="s">
        <v>89</v>
      </c>
      <c r="N8003" t="s">
        <v>33</v>
      </c>
      <c r="O8003" s="3">
        <v>45078.370509259257</v>
      </c>
      <c r="P8003" s="3">
        <v>45078.293425925927</v>
      </c>
      <c r="Q8003">
        <v>2</v>
      </c>
      <c r="R8003">
        <v>8002</v>
      </c>
      <c r="S8003" t="str">
        <f>PROPER(CustomerSupport[[#This Row],[Resolution]])</f>
        <v>Series Key Shoulder Bar Real.</v>
      </c>
      <c r="T8003" t="str">
        <f>TRIM(CustomerSupport[[#This Row],[Customer Name]])</f>
        <v>Joseph Pierce</v>
      </c>
      <c r="U8003">
        <f>MONTH(CustomerSupport[[#This Row],[Date of Purchase]])</f>
        <v>7</v>
      </c>
      <c r="V8003" t="str">
        <f>TEXT('Working data'!G8003,"mmmm")</f>
        <v>July</v>
      </c>
      <c r="W8003">
        <f>YEAR(CustomerSupport[[#This Row],[Date of Purchase]])</f>
        <v>2021</v>
      </c>
      <c r="X8003">
        <f t="shared" si="125"/>
        <v>-1.8499999999185093</v>
      </c>
    </row>
    <row r="8004" spans="1:24" ht="14.25" customHeight="1" x14ac:dyDescent="0.4">
      <c r="A8004">
        <v>8003</v>
      </c>
      <c r="B8004" t="s">
        <v>25813</v>
      </c>
      <c r="C8004" t="s">
        <v>25814</v>
      </c>
      <c r="D8004">
        <v>38</v>
      </c>
      <c r="E8004" t="s">
        <v>29</v>
      </c>
      <c r="F8004" t="s">
        <v>249</v>
      </c>
      <c r="G8004" s="1">
        <v>43988</v>
      </c>
      <c r="H8004" t="s">
        <v>59</v>
      </c>
      <c r="I8004" t="s">
        <v>31</v>
      </c>
      <c r="J8004" s="2" t="s">
        <v>25815</v>
      </c>
      <c r="K8004" t="s">
        <v>39</v>
      </c>
      <c r="L8004" t="s">
        <v>25816</v>
      </c>
      <c r="M8004" t="s">
        <v>25</v>
      </c>
      <c r="N8004" t="s">
        <v>55</v>
      </c>
      <c r="O8004" s="3">
        <v>45078.76635416667</v>
      </c>
      <c r="P8004" s="3">
        <v>45078.862187500003</v>
      </c>
      <c r="Q8004">
        <v>3</v>
      </c>
      <c r="R8004">
        <v>8003</v>
      </c>
      <c r="S8004" t="str">
        <f>PROPER(CustomerSupport[[#This Row],[Resolution]])</f>
        <v>Approach Bit Tend History Simply More Hotel Cultural.</v>
      </c>
      <c r="T8004" t="str">
        <f>TRIM(CustomerSupport[[#This Row],[Customer Name]])</f>
        <v>Melanie Mcclure</v>
      </c>
      <c r="U8004">
        <f>MONTH(CustomerSupport[[#This Row],[Date of Purchase]])</f>
        <v>6</v>
      </c>
      <c r="V8004" t="str">
        <f>TEXT('Working data'!G8004,"mmmm")</f>
        <v>June</v>
      </c>
      <c r="W8004">
        <f>YEAR(CustomerSupport[[#This Row],[Date of Purchase]])</f>
        <v>2020</v>
      </c>
      <c r="X8004">
        <f t="shared" si="125"/>
        <v>2.2999999999883585</v>
      </c>
    </row>
    <row r="8005" spans="1:24" ht="14.25" customHeight="1" x14ac:dyDescent="0.4">
      <c r="A8005">
        <v>8004</v>
      </c>
      <c r="B8005" t="s">
        <v>25817</v>
      </c>
      <c r="C8005" t="s">
        <v>25818</v>
      </c>
      <c r="D8005">
        <v>29</v>
      </c>
      <c r="E8005" t="s">
        <v>29</v>
      </c>
      <c r="F8005" t="s">
        <v>211</v>
      </c>
      <c r="G8005" s="1">
        <v>43944</v>
      </c>
      <c r="H8005" t="s">
        <v>21</v>
      </c>
      <c r="I8005" t="s">
        <v>150</v>
      </c>
      <c r="J8005" t="s">
        <v>25819</v>
      </c>
      <c r="K8005" t="s">
        <v>24</v>
      </c>
      <c r="M8005" t="s">
        <v>143</v>
      </c>
      <c r="N8005" t="s">
        <v>55</v>
      </c>
      <c r="O8005" s="3">
        <v>45078.561493055553</v>
      </c>
      <c r="R8005">
        <v>8004</v>
      </c>
      <c r="S8005" t="str">
        <f>PROPER(CustomerSupport[[#This Row],[Resolution]])</f>
        <v/>
      </c>
      <c r="T8005" t="str">
        <f>TRIM(CustomerSupport[[#This Row],[Customer Name]])</f>
        <v>Tonya Huber</v>
      </c>
      <c r="U8005">
        <f>MONTH(CustomerSupport[[#This Row],[Date of Purchase]])</f>
        <v>4</v>
      </c>
      <c r="V8005" t="str">
        <f>TEXT('Working data'!G8005,"mmmm")</f>
        <v>April</v>
      </c>
      <c r="W8005">
        <f>YEAR(CustomerSupport[[#This Row],[Date of Purchase]])</f>
        <v>2020</v>
      </c>
      <c r="X8005" t="str">
        <f t="shared" si="125"/>
        <v/>
      </c>
    </row>
    <row r="8006" spans="1:24" ht="14.25" customHeight="1" x14ac:dyDescent="0.4">
      <c r="A8006">
        <v>8005</v>
      </c>
      <c r="B8006" t="s">
        <v>25820</v>
      </c>
      <c r="C8006" t="s">
        <v>25821</v>
      </c>
      <c r="D8006">
        <v>19</v>
      </c>
      <c r="E8006" t="s">
        <v>58</v>
      </c>
      <c r="F8006" t="s">
        <v>699</v>
      </c>
      <c r="G8006" s="1">
        <v>44553</v>
      </c>
      <c r="H8006" t="s">
        <v>67</v>
      </c>
      <c r="I8006" t="s">
        <v>46</v>
      </c>
      <c r="J8006" t="s">
        <v>25822</v>
      </c>
      <c r="K8006" t="s">
        <v>24</v>
      </c>
      <c r="M8006" t="s">
        <v>41</v>
      </c>
      <c r="N8006" t="s">
        <v>33</v>
      </c>
      <c r="O8006" s="3">
        <v>45078.639293981483</v>
      </c>
      <c r="R8006">
        <v>8005</v>
      </c>
      <c r="S8006" t="str">
        <f>PROPER(CustomerSupport[[#This Row],[Resolution]])</f>
        <v/>
      </c>
      <c r="T8006" t="str">
        <f>TRIM(CustomerSupport[[#This Row],[Customer Name]])</f>
        <v>Tina Bond</v>
      </c>
      <c r="U8006">
        <f>MONTH(CustomerSupport[[#This Row],[Date of Purchase]])</f>
        <v>12</v>
      </c>
      <c r="V8006" t="str">
        <f>TEXT('Working data'!G8006,"mmmm")</f>
        <v>December</v>
      </c>
      <c r="W8006">
        <f>YEAR(CustomerSupport[[#This Row],[Date of Purchase]])</f>
        <v>2021</v>
      </c>
      <c r="X8006" t="str">
        <f t="shared" si="125"/>
        <v/>
      </c>
    </row>
    <row r="8007" spans="1:24" ht="14.25" customHeight="1" x14ac:dyDescent="0.4">
      <c r="A8007">
        <v>8006</v>
      </c>
      <c r="B8007" t="s">
        <v>25823</v>
      </c>
      <c r="C8007" t="s">
        <v>25824</v>
      </c>
      <c r="D8007">
        <v>24</v>
      </c>
      <c r="E8007" t="s">
        <v>29</v>
      </c>
      <c r="F8007" t="s">
        <v>161</v>
      </c>
      <c r="G8007" s="1">
        <v>44322</v>
      </c>
      <c r="H8007" t="s">
        <v>67</v>
      </c>
      <c r="I8007" t="s">
        <v>177</v>
      </c>
      <c r="J8007" s="2" t="s">
        <v>25825</v>
      </c>
      <c r="K8007" t="s">
        <v>62</v>
      </c>
      <c r="M8007" t="s">
        <v>143</v>
      </c>
      <c r="N8007" t="s">
        <v>33</v>
      </c>
      <c r="R8007">
        <v>8006</v>
      </c>
      <c r="S8007" t="str">
        <f>PROPER(CustomerSupport[[#This Row],[Resolution]])</f>
        <v/>
      </c>
      <c r="T8007" t="str">
        <f>TRIM(CustomerSupport[[#This Row],[Customer Name]])</f>
        <v>Robert Small</v>
      </c>
      <c r="U8007">
        <f>MONTH(CustomerSupport[[#This Row],[Date of Purchase]])</f>
        <v>5</v>
      </c>
      <c r="V8007" t="str">
        <f>TEXT('Working data'!G8007,"mmmm")</f>
        <v>May</v>
      </c>
      <c r="W8007">
        <f>YEAR(CustomerSupport[[#This Row],[Date of Purchase]])</f>
        <v>2021</v>
      </c>
      <c r="X8007" t="str">
        <f t="shared" si="125"/>
        <v/>
      </c>
    </row>
    <row r="8008" spans="1:24" ht="14.25" customHeight="1" x14ac:dyDescent="0.4">
      <c r="A8008">
        <v>8007</v>
      </c>
      <c r="B8008" t="s">
        <v>25826</v>
      </c>
      <c r="C8008" t="s">
        <v>25827</v>
      </c>
      <c r="D8008">
        <v>42</v>
      </c>
      <c r="E8008" t="s">
        <v>19</v>
      </c>
      <c r="F8008" t="s">
        <v>383</v>
      </c>
      <c r="G8008" s="1">
        <v>44402</v>
      </c>
      <c r="H8008" t="s">
        <v>67</v>
      </c>
      <c r="I8008" t="s">
        <v>31</v>
      </c>
      <c r="J8008" s="2" t="s">
        <v>25828</v>
      </c>
      <c r="K8008" t="s">
        <v>24</v>
      </c>
      <c r="M8008" t="s">
        <v>143</v>
      </c>
      <c r="N8008" t="s">
        <v>83</v>
      </c>
      <c r="O8008" s="3">
        <v>45078.487245370372</v>
      </c>
      <c r="R8008">
        <v>8007</v>
      </c>
      <c r="S8008" t="str">
        <f>PROPER(CustomerSupport[[#This Row],[Resolution]])</f>
        <v/>
      </c>
      <c r="T8008" t="str">
        <f>TRIM(CustomerSupport[[#This Row],[Customer Name]])</f>
        <v>Erin Chambers</v>
      </c>
      <c r="U8008">
        <f>MONTH(CustomerSupport[[#This Row],[Date of Purchase]])</f>
        <v>7</v>
      </c>
      <c r="V8008" t="str">
        <f>TEXT('Working data'!G8008,"mmmm")</f>
        <v>July</v>
      </c>
      <c r="W8008">
        <f>YEAR(CustomerSupport[[#This Row],[Date of Purchase]])</f>
        <v>2021</v>
      </c>
      <c r="X8008" t="str">
        <f t="shared" si="125"/>
        <v/>
      </c>
    </row>
    <row r="8009" spans="1:24" ht="14.25" customHeight="1" x14ac:dyDescent="0.4">
      <c r="A8009">
        <v>8008</v>
      </c>
      <c r="B8009" t="s">
        <v>25829</v>
      </c>
      <c r="C8009" t="s">
        <v>25830</v>
      </c>
      <c r="D8009">
        <v>46</v>
      </c>
      <c r="E8009" t="s">
        <v>19</v>
      </c>
      <c r="F8009" t="s">
        <v>286</v>
      </c>
      <c r="G8009" s="1">
        <v>43998</v>
      </c>
      <c r="H8009" t="s">
        <v>45</v>
      </c>
      <c r="I8009" t="s">
        <v>72</v>
      </c>
      <c r="J8009" s="2" t="s">
        <v>25831</v>
      </c>
      <c r="K8009" t="s">
        <v>24</v>
      </c>
      <c r="M8009" t="s">
        <v>41</v>
      </c>
      <c r="N8009" t="s">
        <v>55</v>
      </c>
      <c r="O8009" s="3">
        <v>45078.502546296295</v>
      </c>
      <c r="R8009">
        <v>8008</v>
      </c>
      <c r="S8009" t="str">
        <f>PROPER(CustomerSupport[[#This Row],[Resolution]])</f>
        <v/>
      </c>
      <c r="T8009" t="str">
        <f>TRIM(CustomerSupport[[#This Row],[Customer Name]])</f>
        <v>David Lopez</v>
      </c>
      <c r="U8009">
        <f>MONTH(CustomerSupport[[#This Row],[Date of Purchase]])</f>
        <v>6</v>
      </c>
      <c r="V8009" t="str">
        <f>TEXT('Working data'!G8009,"mmmm")</f>
        <v>June</v>
      </c>
      <c r="W8009">
        <f>YEAR(CustomerSupport[[#This Row],[Date of Purchase]])</f>
        <v>2020</v>
      </c>
      <c r="X8009" t="str">
        <f t="shared" si="125"/>
        <v/>
      </c>
    </row>
    <row r="8010" spans="1:24" ht="14.25" customHeight="1" x14ac:dyDescent="0.4">
      <c r="A8010">
        <v>8009</v>
      </c>
      <c r="B8010" t="s">
        <v>25832</v>
      </c>
      <c r="C8010" t="s">
        <v>25833</v>
      </c>
      <c r="D8010">
        <v>58</v>
      </c>
      <c r="E8010" t="s">
        <v>19</v>
      </c>
      <c r="F8010" t="s">
        <v>655</v>
      </c>
      <c r="G8010" s="1">
        <v>44495</v>
      </c>
      <c r="H8010" t="s">
        <v>67</v>
      </c>
      <c r="I8010" t="s">
        <v>67</v>
      </c>
      <c r="J8010" t="s">
        <v>25834</v>
      </c>
      <c r="K8010" t="s">
        <v>62</v>
      </c>
      <c r="M8010" t="s">
        <v>89</v>
      </c>
      <c r="N8010" t="s">
        <v>55</v>
      </c>
      <c r="R8010">
        <v>8009</v>
      </c>
      <c r="S8010" t="str">
        <f>PROPER(CustomerSupport[[#This Row],[Resolution]])</f>
        <v/>
      </c>
      <c r="T8010" t="str">
        <f>TRIM(CustomerSupport[[#This Row],[Customer Name]])</f>
        <v>Megan Estrada</v>
      </c>
      <c r="U8010">
        <f>MONTH(CustomerSupport[[#This Row],[Date of Purchase]])</f>
        <v>10</v>
      </c>
      <c r="V8010" t="str">
        <f>TEXT('Working data'!G8010,"mmmm")</f>
        <v>October</v>
      </c>
      <c r="W8010">
        <f>YEAR(CustomerSupport[[#This Row],[Date of Purchase]])</f>
        <v>2021</v>
      </c>
      <c r="X8010" t="str">
        <f t="shared" si="125"/>
        <v/>
      </c>
    </row>
    <row r="8011" spans="1:24" ht="14.25" customHeight="1" x14ac:dyDescent="0.4">
      <c r="A8011">
        <v>8010</v>
      </c>
      <c r="B8011" t="s">
        <v>25835</v>
      </c>
      <c r="C8011" t="s">
        <v>25836</v>
      </c>
      <c r="D8011">
        <v>67</v>
      </c>
      <c r="E8011" t="s">
        <v>58</v>
      </c>
      <c r="F8011" t="s">
        <v>421</v>
      </c>
      <c r="G8011" s="1">
        <v>43861</v>
      </c>
      <c r="H8011" t="s">
        <v>66</v>
      </c>
      <c r="I8011" t="s">
        <v>150</v>
      </c>
      <c r="J8011" s="2" t="s">
        <v>25837</v>
      </c>
      <c r="K8011" t="s">
        <v>24</v>
      </c>
      <c r="M8011" t="s">
        <v>25</v>
      </c>
      <c r="N8011" t="s">
        <v>26</v>
      </c>
      <c r="O8011" s="3">
        <v>45078.966446759259</v>
      </c>
      <c r="R8011">
        <v>8010</v>
      </c>
      <c r="S8011" t="str">
        <f>PROPER(CustomerSupport[[#This Row],[Resolution]])</f>
        <v/>
      </c>
      <c r="T8011" t="str">
        <f>TRIM(CustomerSupport[[#This Row],[Customer Name]])</f>
        <v>Mary Thompson</v>
      </c>
      <c r="U8011">
        <f>MONTH(CustomerSupport[[#This Row],[Date of Purchase]])</f>
        <v>1</v>
      </c>
      <c r="V8011" t="str">
        <f>TEXT('Working data'!G8011,"mmmm")</f>
        <v>January</v>
      </c>
      <c r="W8011">
        <f>YEAR(CustomerSupport[[#This Row],[Date of Purchase]])</f>
        <v>2020</v>
      </c>
      <c r="X8011" t="str">
        <f t="shared" si="125"/>
        <v/>
      </c>
    </row>
    <row r="8012" spans="1:24" ht="14.25" customHeight="1" x14ac:dyDescent="0.4">
      <c r="A8012">
        <v>8011</v>
      </c>
      <c r="B8012" t="s">
        <v>25838</v>
      </c>
      <c r="C8012" t="s">
        <v>25839</v>
      </c>
      <c r="D8012">
        <v>57</v>
      </c>
      <c r="E8012" t="s">
        <v>29</v>
      </c>
      <c r="F8012" t="s">
        <v>92</v>
      </c>
      <c r="G8012" s="1">
        <v>44197</v>
      </c>
      <c r="H8012" t="s">
        <v>59</v>
      </c>
      <c r="I8012" t="s">
        <v>60</v>
      </c>
      <c r="J8012" t="s">
        <v>25840</v>
      </c>
      <c r="K8012" t="s">
        <v>39</v>
      </c>
      <c r="L8012" t="s">
        <v>25841</v>
      </c>
      <c r="M8012" t="s">
        <v>143</v>
      </c>
      <c r="N8012" t="s">
        <v>83</v>
      </c>
      <c r="O8012" s="3">
        <v>45078.604664351849</v>
      </c>
      <c r="P8012" s="3">
        <v>45078.945636574077</v>
      </c>
      <c r="Q8012">
        <v>3</v>
      </c>
      <c r="R8012">
        <v>8011</v>
      </c>
      <c r="S8012" t="str">
        <f>PROPER(CustomerSupport[[#This Row],[Resolution]])</f>
        <v>Toward Strategy Scene Difficult Wide Child Others Suggest.</v>
      </c>
      <c r="T8012" t="str">
        <f>TRIM(CustomerSupport[[#This Row],[Customer Name]])</f>
        <v>Antonio Wise</v>
      </c>
      <c r="U8012">
        <f>MONTH(CustomerSupport[[#This Row],[Date of Purchase]])</f>
        <v>1</v>
      </c>
      <c r="V8012" t="str">
        <f>TEXT('Working data'!G8012,"mmmm")</f>
        <v>January</v>
      </c>
      <c r="W8012">
        <f>YEAR(CustomerSupport[[#This Row],[Date of Purchase]])</f>
        <v>2021</v>
      </c>
      <c r="X8012">
        <f t="shared" si="125"/>
        <v>8.1833333334652707</v>
      </c>
    </row>
    <row r="8013" spans="1:24" ht="14.25" customHeight="1" x14ac:dyDescent="0.4">
      <c r="A8013">
        <v>8012</v>
      </c>
      <c r="B8013" t="s">
        <v>25842</v>
      </c>
      <c r="C8013" t="s">
        <v>25843</v>
      </c>
      <c r="D8013">
        <v>64</v>
      </c>
      <c r="E8013" t="s">
        <v>19</v>
      </c>
      <c r="F8013" t="s">
        <v>211</v>
      </c>
      <c r="G8013" s="1">
        <v>44355</v>
      </c>
      <c r="H8013" t="s">
        <v>21</v>
      </c>
      <c r="I8013" t="s">
        <v>46</v>
      </c>
      <c r="J8013" s="2" t="s">
        <v>25844</v>
      </c>
      <c r="K8013" t="s">
        <v>24</v>
      </c>
      <c r="M8013" t="s">
        <v>143</v>
      </c>
      <c r="N8013" t="s">
        <v>33</v>
      </c>
      <c r="O8013" s="3">
        <v>45078.192175925928</v>
      </c>
      <c r="R8013">
        <v>8012</v>
      </c>
      <c r="S8013" t="str">
        <f>PROPER(CustomerSupport[[#This Row],[Resolution]])</f>
        <v/>
      </c>
      <c r="T8013" t="str">
        <f>TRIM(CustomerSupport[[#This Row],[Customer Name]])</f>
        <v>Thomas Price</v>
      </c>
      <c r="U8013">
        <f>MONTH(CustomerSupport[[#This Row],[Date of Purchase]])</f>
        <v>6</v>
      </c>
      <c r="V8013" t="str">
        <f>TEXT('Working data'!G8013,"mmmm")</f>
        <v>June</v>
      </c>
      <c r="W8013">
        <f>YEAR(CustomerSupport[[#This Row],[Date of Purchase]])</f>
        <v>2021</v>
      </c>
      <c r="X8013" t="str">
        <f t="shared" si="125"/>
        <v/>
      </c>
    </row>
    <row r="8014" spans="1:24" ht="14.25" customHeight="1" x14ac:dyDescent="0.4">
      <c r="A8014">
        <v>8013</v>
      </c>
      <c r="B8014" t="s">
        <v>25845</v>
      </c>
      <c r="C8014" t="s">
        <v>25846</v>
      </c>
      <c r="D8014">
        <v>49</v>
      </c>
      <c r="E8014" t="s">
        <v>58</v>
      </c>
      <c r="F8014" t="s">
        <v>485</v>
      </c>
      <c r="G8014" s="1">
        <v>43905</v>
      </c>
      <c r="H8014" t="s">
        <v>59</v>
      </c>
      <c r="I8014" t="s">
        <v>60</v>
      </c>
      <c r="J8014" s="2" t="s">
        <v>25847</v>
      </c>
      <c r="K8014" t="s">
        <v>39</v>
      </c>
      <c r="L8014" t="s">
        <v>25848</v>
      </c>
      <c r="M8014" t="s">
        <v>143</v>
      </c>
      <c r="N8014" t="s">
        <v>33</v>
      </c>
      <c r="O8014" s="3">
        <v>45078.305393518516</v>
      </c>
      <c r="P8014" s="3">
        <v>45078.718587962961</v>
      </c>
      <c r="Q8014">
        <v>5</v>
      </c>
      <c r="R8014">
        <v>8013</v>
      </c>
      <c r="S8014" t="str">
        <f>PROPER(CustomerSupport[[#This Row],[Resolution]])</f>
        <v>Writer Test Fish Shake Candidate Air.</v>
      </c>
      <c r="T8014" t="str">
        <f>TRIM(CustomerSupport[[#This Row],[Customer Name]])</f>
        <v>Jeremiah Thompson</v>
      </c>
      <c r="U8014">
        <f>MONTH(CustomerSupport[[#This Row],[Date of Purchase]])</f>
        <v>3</v>
      </c>
      <c r="V8014" t="str">
        <f>TEXT('Working data'!G8014,"mmmm")</f>
        <v>March</v>
      </c>
      <c r="W8014">
        <f>YEAR(CustomerSupport[[#This Row],[Date of Purchase]])</f>
        <v>2020</v>
      </c>
      <c r="X8014">
        <f t="shared" si="125"/>
        <v>9.9166666666860692</v>
      </c>
    </row>
    <row r="8015" spans="1:24" ht="14.25" customHeight="1" x14ac:dyDescent="0.4">
      <c r="A8015">
        <v>8014</v>
      </c>
      <c r="B8015" t="s">
        <v>25849</v>
      </c>
      <c r="C8015" t="s">
        <v>25850</v>
      </c>
      <c r="D8015">
        <v>36</v>
      </c>
      <c r="E8015" t="s">
        <v>58</v>
      </c>
      <c r="F8015" t="s">
        <v>51</v>
      </c>
      <c r="G8015" s="1">
        <v>43940</v>
      </c>
      <c r="H8015" t="s">
        <v>66</v>
      </c>
      <c r="I8015" t="s">
        <v>113</v>
      </c>
      <c r="J8015" s="2" t="s">
        <v>25851</v>
      </c>
      <c r="K8015" t="s">
        <v>62</v>
      </c>
      <c r="M8015" t="s">
        <v>143</v>
      </c>
      <c r="N8015" t="s">
        <v>33</v>
      </c>
      <c r="R8015">
        <v>8014</v>
      </c>
      <c r="S8015" t="str">
        <f>PROPER(CustomerSupport[[#This Row],[Resolution]])</f>
        <v/>
      </c>
      <c r="T8015" t="str">
        <f>TRIM(CustomerSupport[[#This Row],[Customer Name]])</f>
        <v>Nathaniel Dixon</v>
      </c>
      <c r="U8015">
        <f>MONTH(CustomerSupport[[#This Row],[Date of Purchase]])</f>
        <v>4</v>
      </c>
      <c r="V8015" t="str">
        <f>TEXT('Working data'!G8015,"mmmm")</f>
        <v>April</v>
      </c>
      <c r="W8015">
        <f>YEAR(CustomerSupport[[#This Row],[Date of Purchase]])</f>
        <v>2020</v>
      </c>
      <c r="X8015" t="str">
        <f t="shared" si="125"/>
        <v/>
      </c>
    </row>
    <row r="8016" spans="1:24" ht="14.25" customHeight="1" x14ac:dyDescent="0.4">
      <c r="A8016">
        <v>8015</v>
      </c>
      <c r="B8016" t="s">
        <v>25852</v>
      </c>
      <c r="C8016" t="s">
        <v>25853</v>
      </c>
      <c r="D8016">
        <v>21</v>
      </c>
      <c r="E8016" t="s">
        <v>29</v>
      </c>
      <c r="F8016" t="s">
        <v>125</v>
      </c>
      <c r="G8016" s="1">
        <v>44460</v>
      </c>
      <c r="H8016" t="s">
        <v>59</v>
      </c>
      <c r="I8016" t="s">
        <v>113</v>
      </c>
      <c r="J8016" s="2" t="s">
        <v>25854</v>
      </c>
      <c r="K8016" t="s">
        <v>39</v>
      </c>
      <c r="L8016" t="s">
        <v>25855</v>
      </c>
      <c r="M8016" t="s">
        <v>143</v>
      </c>
      <c r="N8016" t="s">
        <v>26</v>
      </c>
      <c r="O8016" s="3">
        <v>45078.249872685185</v>
      </c>
      <c r="P8016" s="3">
        <v>45078.912372685183</v>
      </c>
      <c r="Q8016">
        <v>5</v>
      </c>
      <c r="R8016">
        <v>8015</v>
      </c>
      <c r="S8016" t="str">
        <f>PROPER(CustomerSupport[[#This Row],[Resolution]])</f>
        <v>Surface Drug Able Group.</v>
      </c>
      <c r="T8016" t="str">
        <f>TRIM(CustomerSupport[[#This Row],[Customer Name]])</f>
        <v>Stacey Mason</v>
      </c>
      <c r="U8016">
        <f>MONTH(CustomerSupport[[#This Row],[Date of Purchase]])</f>
        <v>9</v>
      </c>
      <c r="V8016" t="str">
        <f>TEXT('Working data'!G8016,"mmmm")</f>
        <v>September</v>
      </c>
      <c r="W8016">
        <f>YEAR(CustomerSupport[[#This Row],[Date of Purchase]])</f>
        <v>2021</v>
      </c>
      <c r="X8016">
        <f t="shared" si="125"/>
        <v>15.899999999965075</v>
      </c>
    </row>
    <row r="8017" spans="1:24" ht="14.25" customHeight="1" x14ac:dyDescent="0.4">
      <c r="A8017">
        <v>8016</v>
      </c>
      <c r="B8017" t="s">
        <v>25856</v>
      </c>
      <c r="C8017" t="s">
        <v>25857</v>
      </c>
      <c r="D8017">
        <v>18</v>
      </c>
      <c r="E8017" t="s">
        <v>19</v>
      </c>
      <c r="F8017" t="s">
        <v>281</v>
      </c>
      <c r="G8017" s="1">
        <v>44109</v>
      </c>
      <c r="H8017" t="s">
        <v>21</v>
      </c>
      <c r="I8017" t="s">
        <v>52</v>
      </c>
      <c r="J8017" s="2" t="s">
        <v>25858</v>
      </c>
      <c r="K8017" t="s">
        <v>39</v>
      </c>
      <c r="L8017" t="s">
        <v>25859</v>
      </c>
      <c r="M8017" t="s">
        <v>89</v>
      </c>
      <c r="N8017" t="s">
        <v>55</v>
      </c>
      <c r="O8017" s="3">
        <v>45078.774201388886</v>
      </c>
      <c r="P8017" s="3">
        <v>45078.767256944448</v>
      </c>
      <c r="Q8017">
        <v>1</v>
      </c>
      <c r="R8017">
        <v>8016</v>
      </c>
      <c r="S8017" t="str">
        <f>PROPER(CustomerSupport[[#This Row],[Resolution]])</f>
        <v>Majority Morning History No Center Get Owner.</v>
      </c>
      <c r="T8017" t="str">
        <f>TRIM(CustomerSupport[[#This Row],[Customer Name]])</f>
        <v>Robert Braun</v>
      </c>
      <c r="U8017">
        <f>MONTH(CustomerSupport[[#This Row],[Date of Purchase]])</f>
        <v>10</v>
      </c>
      <c r="V8017" t="str">
        <f>TEXT('Working data'!G8017,"mmmm")</f>
        <v>October</v>
      </c>
      <c r="W8017">
        <f>YEAR(CustomerSupport[[#This Row],[Date of Purchase]])</f>
        <v>2020</v>
      </c>
      <c r="X8017">
        <f t="shared" si="125"/>
        <v>-0.16666666651144624</v>
      </c>
    </row>
    <row r="8018" spans="1:24" ht="14.25" customHeight="1" x14ac:dyDescent="0.4">
      <c r="A8018">
        <v>8017</v>
      </c>
      <c r="B8018" t="s">
        <v>25860</v>
      </c>
      <c r="C8018" t="s">
        <v>25861</v>
      </c>
      <c r="D8018">
        <v>57</v>
      </c>
      <c r="E8018" t="s">
        <v>58</v>
      </c>
      <c r="F8018" t="s">
        <v>103</v>
      </c>
      <c r="G8018" s="1">
        <v>43987</v>
      </c>
      <c r="H8018" t="s">
        <v>59</v>
      </c>
      <c r="I8018" t="s">
        <v>113</v>
      </c>
      <c r="J8018" s="2" t="s">
        <v>25862</v>
      </c>
      <c r="K8018" t="s">
        <v>24</v>
      </c>
      <c r="M8018" t="s">
        <v>89</v>
      </c>
      <c r="N8018" t="s">
        <v>26</v>
      </c>
      <c r="O8018" s="3">
        <v>45078.117974537039</v>
      </c>
      <c r="R8018">
        <v>8017</v>
      </c>
      <c r="S8018" t="str">
        <f>PROPER(CustomerSupport[[#This Row],[Resolution]])</f>
        <v/>
      </c>
      <c r="T8018" t="str">
        <f>TRIM(CustomerSupport[[#This Row],[Customer Name]])</f>
        <v>Jason Andersen</v>
      </c>
      <c r="U8018">
        <f>MONTH(CustomerSupport[[#This Row],[Date of Purchase]])</f>
        <v>6</v>
      </c>
      <c r="V8018" t="str">
        <f>TEXT('Working data'!G8018,"mmmm")</f>
        <v>June</v>
      </c>
      <c r="W8018">
        <f>YEAR(CustomerSupport[[#This Row],[Date of Purchase]])</f>
        <v>2020</v>
      </c>
      <c r="X8018" t="str">
        <f t="shared" si="125"/>
        <v/>
      </c>
    </row>
    <row r="8019" spans="1:24" ht="14.25" customHeight="1" x14ac:dyDescent="0.4">
      <c r="A8019">
        <v>8018</v>
      </c>
      <c r="B8019" t="s">
        <v>25863</v>
      </c>
      <c r="C8019" t="s">
        <v>25864</v>
      </c>
      <c r="D8019">
        <v>67</v>
      </c>
      <c r="E8019" t="s">
        <v>58</v>
      </c>
      <c r="F8019" t="s">
        <v>98</v>
      </c>
      <c r="G8019" s="1">
        <v>44515</v>
      </c>
      <c r="H8019" t="s">
        <v>67</v>
      </c>
      <c r="I8019" t="s">
        <v>67</v>
      </c>
      <c r="J8019" t="s">
        <v>1004</v>
      </c>
      <c r="K8019" t="s">
        <v>24</v>
      </c>
      <c r="M8019" t="s">
        <v>41</v>
      </c>
      <c r="N8019" t="s">
        <v>55</v>
      </c>
      <c r="O8019" s="3">
        <v>45078.697835648149</v>
      </c>
      <c r="R8019">
        <v>8018</v>
      </c>
      <c r="S8019" t="str">
        <f>PROPER(CustomerSupport[[#This Row],[Resolution]])</f>
        <v/>
      </c>
      <c r="T8019" t="str">
        <f>TRIM(CustomerSupport[[#This Row],[Customer Name]])</f>
        <v>Norman Walters</v>
      </c>
      <c r="U8019">
        <f>MONTH(CustomerSupport[[#This Row],[Date of Purchase]])</f>
        <v>11</v>
      </c>
      <c r="V8019" t="str">
        <f>TEXT('Working data'!G8019,"mmmm")</f>
        <v>November</v>
      </c>
      <c r="W8019">
        <f>YEAR(CustomerSupport[[#This Row],[Date of Purchase]])</f>
        <v>2021</v>
      </c>
      <c r="X8019" t="str">
        <f t="shared" si="125"/>
        <v/>
      </c>
    </row>
    <row r="8020" spans="1:24" ht="14.25" customHeight="1" x14ac:dyDescent="0.4">
      <c r="A8020">
        <v>8019</v>
      </c>
      <c r="B8020" t="s">
        <v>9729</v>
      </c>
      <c r="C8020" t="s">
        <v>25865</v>
      </c>
      <c r="D8020">
        <v>52</v>
      </c>
      <c r="E8020" t="s">
        <v>19</v>
      </c>
      <c r="F8020" t="s">
        <v>36</v>
      </c>
      <c r="G8020" s="1">
        <v>44405</v>
      </c>
      <c r="H8020" t="s">
        <v>67</v>
      </c>
      <c r="I8020" t="s">
        <v>22</v>
      </c>
      <c r="J8020" t="s">
        <v>25866</v>
      </c>
      <c r="K8020" t="s">
        <v>62</v>
      </c>
      <c r="M8020" t="s">
        <v>41</v>
      </c>
      <c r="N8020" t="s">
        <v>55</v>
      </c>
      <c r="R8020">
        <v>8019</v>
      </c>
      <c r="S8020" t="str">
        <f>PROPER(CustomerSupport[[#This Row],[Resolution]])</f>
        <v/>
      </c>
      <c r="T8020" t="str">
        <f>TRIM(CustomerSupport[[#This Row],[Customer Name]])</f>
        <v>Michael Pratt</v>
      </c>
      <c r="U8020">
        <f>MONTH(CustomerSupport[[#This Row],[Date of Purchase]])</f>
        <v>7</v>
      </c>
      <c r="V8020" t="str">
        <f>TEXT('Working data'!G8020,"mmmm")</f>
        <v>July</v>
      </c>
      <c r="W8020">
        <f>YEAR(CustomerSupport[[#This Row],[Date of Purchase]])</f>
        <v>2021</v>
      </c>
      <c r="X8020" t="str">
        <f t="shared" si="125"/>
        <v/>
      </c>
    </row>
    <row r="8021" spans="1:24" ht="14.25" customHeight="1" x14ac:dyDescent="0.4">
      <c r="A8021">
        <v>8020</v>
      </c>
      <c r="B8021" t="s">
        <v>25867</v>
      </c>
      <c r="C8021" t="s">
        <v>25868</v>
      </c>
      <c r="D8021">
        <v>24</v>
      </c>
      <c r="E8021" t="s">
        <v>58</v>
      </c>
      <c r="F8021" t="s">
        <v>317</v>
      </c>
      <c r="G8021" s="1">
        <v>44211</v>
      </c>
      <c r="H8021" t="s">
        <v>67</v>
      </c>
      <c r="I8021" t="s">
        <v>177</v>
      </c>
      <c r="J8021" s="2" t="s">
        <v>25869</v>
      </c>
      <c r="K8021" t="s">
        <v>39</v>
      </c>
      <c r="L8021" t="s">
        <v>25870</v>
      </c>
      <c r="M8021" t="s">
        <v>41</v>
      </c>
      <c r="N8021" t="s">
        <v>55</v>
      </c>
      <c r="O8021" s="3">
        <v>45078.64162037037</v>
      </c>
      <c r="P8021" s="3">
        <v>45078.832592592589</v>
      </c>
      <c r="Q8021">
        <v>2</v>
      </c>
      <c r="R8021">
        <v>8020</v>
      </c>
      <c r="S8021" t="str">
        <f>PROPER(CustomerSupport[[#This Row],[Resolution]])</f>
        <v>Risk Personal Maybe.</v>
      </c>
      <c r="T8021" t="str">
        <f>TRIM(CustomerSupport[[#This Row],[Customer Name]])</f>
        <v>Barbara Lee</v>
      </c>
      <c r="U8021">
        <f>MONTH(CustomerSupport[[#This Row],[Date of Purchase]])</f>
        <v>1</v>
      </c>
      <c r="V8021" t="str">
        <f>TEXT('Working data'!G8021,"mmmm")</f>
        <v>January</v>
      </c>
      <c r="W8021">
        <f>YEAR(CustomerSupport[[#This Row],[Date of Purchase]])</f>
        <v>2021</v>
      </c>
      <c r="X8021">
        <f t="shared" si="125"/>
        <v>4.5833333332557231</v>
      </c>
    </row>
    <row r="8022" spans="1:24" ht="14.25" customHeight="1" x14ac:dyDescent="0.4">
      <c r="A8022">
        <v>8021</v>
      </c>
      <c r="B8022" t="s">
        <v>25871</v>
      </c>
      <c r="C8022" t="s">
        <v>25872</v>
      </c>
      <c r="D8022">
        <v>43</v>
      </c>
      <c r="E8022" t="s">
        <v>29</v>
      </c>
      <c r="F8022" t="s">
        <v>134</v>
      </c>
      <c r="G8022" s="1">
        <v>44307</v>
      </c>
      <c r="H8022" t="s">
        <v>21</v>
      </c>
      <c r="I8022" t="s">
        <v>37</v>
      </c>
      <c r="J8022" s="2" t="s">
        <v>25873</v>
      </c>
      <c r="K8022" t="s">
        <v>39</v>
      </c>
      <c r="L8022" t="s">
        <v>25874</v>
      </c>
      <c r="M8022" t="s">
        <v>41</v>
      </c>
      <c r="N8022" t="s">
        <v>55</v>
      </c>
      <c r="O8022" s="3">
        <v>45078.988865740743</v>
      </c>
      <c r="P8022" s="3">
        <v>45078.486087962963</v>
      </c>
      <c r="Q8022">
        <v>4</v>
      </c>
      <c r="R8022">
        <v>8021</v>
      </c>
      <c r="S8022" t="str">
        <f>PROPER(CustomerSupport[[#This Row],[Resolution]])</f>
        <v>Individual Stage Rest Adult.</v>
      </c>
      <c r="T8022" t="str">
        <f>TRIM(CustomerSupport[[#This Row],[Customer Name]])</f>
        <v>Kristen Fleming</v>
      </c>
      <c r="U8022">
        <f>MONTH(CustomerSupport[[#This Row],[Date of Purchase]])</f>
        <v>4</v>
      </c>
      <c r="V8022" t="str">
        <f>TEXT('Working data'!G8022,"mmmm")</f>
        <v>April</v>
      </c>
      <c r="W8022">
        <f>YEAR(CustomerSupport[[#This Row],[Date of Purchase]])</f>
        <v>2021</v>
      </c>
      <c r="X8022">
        <f t="shared" si="125"/>
        <v>-12.066666666709352</v>
      </c>
    </row>
    <row r="8023" spans="1:24" ht="14.25" customHeight="1" x14ac:dyDescent="0.4">
      <c r="A8023">
        <v>8022</v>
      </c>
      <c r="B8023" t="s">
        <v>25875</v>
      </c>
      <c r="C8023" t="s">
        <v>25876</v>
      </c>
      <c r="D8023">
        <v>56</v>
      </c>
      <c r="E8023" t="s">
        <v>19</v>
      </c>
      <c r="F8023" t="s">
        <v>76</v>
      </c>
      <c r="G8023" s="1">
        <v>44076</v>
      </c>
      <c r="H8023" t="s">
        <v>21</v>
      </c>
      <c r="I8023" t="s">
        <v>99</v>
      </c>
      <c r="J8023" s="2" t="s">
        <v>25877</v>
      </c>
      <c r="K8023" t="s">
        <v>24</v>
      </c>
      <c r="M8023" t="s">
        <v>41</v>
      </c>
      <c r="N8023" t="s">
        <v>83</v>
      </c>
      <c r="O8023" s="3">
        <v>45078.131944444445</v>
      </c>
      <c r="R8023">
        <v>8022</v>
      </c>
      <c r="S8023" t="str">
        <f>PROPER(CustomerSupport[[#This Row],[Resolution]])</f>
        <v/>
      </c>
      <c r="T8023" t="str">
        <f>TRIM(CustomerSupport[[#This Row],[Customer Name]])</f>
        <v>Kathryn Burgess</v>
      </c>
      <c r="U8023">
        <f>MONTH(CustomerSupport[[#This Row],[Date of Purchase]])</f>
        <v>9</v>
      </c>
      <c r="V8023" t="str">
        <f>TEXT('Working data'!G8023,"mmmm")</f>
        <v>September</v>
      </c>
      <c r="W8023">
        <f>YEAR(CustomerSupport[[#This Row],[Date of Purchase]])</f>
        <v>2020</v>
      </c>
      <c r="X8023" t="str">
        <f t="shared" si="125"/>
        <v/>
      </c>
    </row>
    <row r="8024" spans="1:24" ht="14.25" customHeight="1" x14ac:dyDescent="0.4">
      <c r="A8024">
        <v>8023</v>
      </c>
      <c r="B8024" t="s">
        <v>25878</v>
      </c>
      <c r="C8024" t="s">
        <v>25879</v>
      </c>
      <c r="D8024">
        <v>51</v>
      </c>
      <c r="E8024" t="s">
        <v>58</v>
      </c>
      <c r="F8024" t="s">
        <v>286</v>
      </c>
      <c r="G8024" s="1">
        <v>43855</v>
      </c>
      <c r="H8024" t="s">
        <v>66</v>
      </c>
      <c r="I8024" t="s">
        <v>77</v>
      </c>
      <c r="J8024" s="2" t="s">
        <v>25880</v>
      </c>
      <c r="K8024" t="s">
        <v>62</v>
      </c>
      <c r="M8024" t="s">
        <v>89</v>
      </c>
      <c r="N8024" t="s">
        <v>83</v>
      </c>
      <c r="R8024">
        <v>8023</v>
      </c>
      <c r="S8024" t="str">
        <f>PROPER(CustomerSupport[[#This Row],[Resolution]])</f>
        <v/>
      </c>
      <c r="T8024" t="str">
        <f>TRIM(CustomerSupport[[#This Row],[Customer Name]])</f>
        <v>Kevin Mueller</v>
      </c>
      <c r="U8024">
        <f>MONTH(CustomerSupport[[#This Row],[Date of Purchase]])</f>
        <v>1</v>
      </c>
      <c r="V8024" t="str">
        <f>TEXT('Working data'!G8024,"mmmm")</f>
        <v>January</v>
      </c>
      <c r="W8024">
        <f>YEAR(CustomerSupport[[#This Row],[Date of Purchase]])</f>
        <v>2020</v>
      </c>
      <c r="X8024" t="str">
        <f t="shared" si="125"/>
        <v/>
      </c>
    </row>
    <row r="8025" spans="1:24" ht="14.25" customHeight="1" x14ac:dyDescent="0.4">
      <c r="A8025">
        <v>8024</v>
      </c>
      <c r="B8025" t="s">
        <v>13185</v>
      </c>
      <c r="C8025" t="s">
        <v>25881</v>
      </c>
      <c r="D8025">
        <v>63</v>
      </c>
      <c r="E8025" t="s">
        <v>19</v>
      </c>
      <c r="F8025" t="s">
        <v>129</v>
      </c>
      <c r="G8025" s="1">
        <v>44205</v>
      </c>
      <c r="H8025" t="s">
        <v>21</v>
      </c>
      <c r="I8025" t="s">
        <v>72</v>
      </c>
      <c r="J8025" s="2" t="s">
        <v>25882</v>
      </c>
      <c r="K8025" t="s">
        <v>39</v>
      </c>
      <c r="L8025" t="s">
        <v>25883</v>
      </c>
      <c r="M8025" t="s">
        <v>143</v>
      </c>
      <c r="N8025" t="s">
        <v>33</v>
      </c>
      <c r="O8025" s="3">
        <v>45078.725046296298</v>
      </c>
      <c r="P8025" s="3">
        <v>45079.025740740741</v>
      </c>
      <c r="Q8025">
        <v>5</v>
      </c>
      <c r="R8025">
        <v>8024</v>
      </c>
      <c r="S8025" t="str">
        <f>PROPER(CustomerSupport[[#This Row],[Resolution]])</f>
        <v>Crime Table Conference.</v>
      </c>
      <c r="T8025" t="str">
        <f>TRIM(CustomerSupport[[#This Row],[Customer Name]])</f>
        <v>Christine Parker</v>
      </c>
      <c r="U8025">
        <f>MONTH(CustomerSupport[[#This Row],[Date of Purchase]])</f>
        <v>1</v>
      </c>
      <c r="V8025" t="str">
        <f>TEXT('Working data'!G8025,"mmmm")</f>
        <v>January</v>
      </c>
      <c r="W8025">
        <f>YEAR(CustomerSupport[[#This Row],[Date of Purchase]])</f>
        <v>2021</v>
      </c>
      <c r="X8025">
        <f t="shared" si="125"/>
        <v>7.21666666661622</v>
      </c>
    </row>
    <row r="8026" spans="1:24" ht="14.25" customHeight="1" x14ac:dyDescent="0.4">
      <c r="A8026">
        <v>8025</v>
      </c>
      <c r="B8026" t="s">
        <v>25884</v>
      </c>
      <c r="C8026" t="s">
        <v>25885</v>
      </c>
      <c r="D8026">
        <v>24</v>
      </c>
      <c r="E8026" t="s">
        <v>19</v>
      </c>
      <c r="F8026" t="s">
        <v>107</v>
      </c>
      <c r="G8026" s="1">
        <v>44160</v>
      </c>
      <c r="H8026" t="s">
        <v>66</v>
      </c>
      <c r="I8026" t="s">
        <v>93</v>
      </c>
      <c r="J8026" s="2" t="s">
        <v>25886</v>
      </c>
      <c r="K8026" t="s">
        <v>24</v>
      </c>
      <c r="M8026" t="s">
        <v>143</v>
      </c>
      <c r="N8026" t="s">
        <v>83</v>
      </c>
      <c r="O8026" s="3">
        <v>45078.906319444446</v>
      </c>
      <c r="R8026">
        <v>8025</v>
      </c>
      <c r="S8026" t="str">
        <f>PROPER(CustomerSupport[[#This Row],[Resolution]])</f>
        <v/>
      </c>
      <c r="T8026" t="str">
        <f>TRIM(CustomerSupport[[#This Row],[Customer Name]])</f>
        <v>James Stephens</v>
      </c>
      <c r="U8026">
        <f>MONTH(CustomerSupport[[#This Row],[Date of Purchase]])</f>
        <v>11</v>
      </c>
      <c r="V8026" t="str">
        <f>TEXT('Working data'!G8026,"mmmm")</f>
        <v>November</v>
      </c>
      <c r="W8026">
        <f>YEAR(CustomerSupport[[#This Row],[Date of Purchase]])</f>
        <v>2020</v>
      </c>
      <c r="X8026" t="str">
        <f t="shared" si="125"/>
        <v/>
      </c>
    </row>
    <row r="8027" spans="1:24" ht="14.25" customHeight="1" x14ac:dyDescent="0.4">
      <c r="A8027">
        <v>8026</v>
      </c>
      <c r="B8027" t="s">
        <v>25887</v>
      </c>
      <c r="C8027" t="s">
        <v>25888</v>
      </c>
      <c r="D8027">
        <v>46</v>
      </c>
      <c r="E8027" t="s">
        <v>58</v>
      </c>
      <c r="F8027" t="s">
        <v>129</v>
      </c>
      <c r="G8027" s="1">
        <v>44501</v>
      </c>
      <c r="H8027" t="s">
        <v>67</v>
      </c>
      <c r="I8027" t="s">
        <v>77</v>
      </c>
      <c r="J8027" s="2" t="s">
        <v>25889</v>
      </c>
      <c r="K8027" t="s">
        <v>24</v>
      </c>
      <c r="M8027" t="s">
        <v>89</v>
      </c>
      <c r="N8027" t="s">
        <v>83</v>
      </c>
      <c r="O8027" s="3">
        <v>45078.490358796298</v>
      </c>
      <c r="R8027">
        <v>8026</v>
      </c>
      <c r="S8027" t="str">
        <f>PROPER(CustomerSupport[[#This Row],[Resolution]])</f>
        <v/>
      </c>
      <c r="T8027" t="str">
        <f>TRIM(CustomerSupport[[#This Row],[Customer Name]])</f>
        <v>Eduardo Collins</v>
      </c>
      <c r="U8027">
        <f>MONTH(CustomerSupport[[#This Row],[Date of Purchase]])</f>
        <v>11</v>
      </c>
      <c r="V8027" t="str">
        <f>TEXT('Working data'!G8027,"mmmm")</f>
        <v>November</v>
      </c>
      <c r="W8027">
        <f>YEAR(CustomerSupport[[#This Row],[Date of Purchase]])</f>
        <v>2021</v>
      </c>
      <c r="X8027" t="str">
        <f t="shared" si="125"/>
        <v/>
      </c>
    </row>
    <row r="8028" spans="1:24" ht="14.25" customHeight="1" x14ac:dyDescent="0.4">
      <c r="A8028">
        <v>8027</v>
      </c>
      <c r="B8028" t="s">
        <v>25890</v>
      </c>
      <c r="C8028" t="s">
        <v>25891</v>
      </c>
      <c r="D8028">
        <v>39</v>
      </c>
      <c r="E8028" t="s">
        <v>29</v>
      </c>
      <c r="F8028" t="s">
        <v>339</v>
      </c>
      <c r="G8028" s="1">
        <v>43917</v>
      </c>
      <c r="H8028" t="s">
        <v>21</v>
      </c>
      <c r="I8028" t="s">
        <v>141</v>
      </c>
      <c r="J8028" s="2" t="s">
        <v>25892</v>
      </c>
      <c r="K8028" t="s">
        <v>39</v>
      </c>
      <c r="L8028" t="s">
        <v>25893</v>
      </c>
      <c r="M8028" t="s">
        <v>89</v>
      </c>
      <c r="N8028" t="s">
        <v>26</v>
      </c>
      <c r="O8028" s="3">
        <v>45078.724409722221</v>
      </c>
      <c r="P8028" s="3">
        <v>45078.629965277774</v>
      </c>
      <c r="Q8028">
        <v>5</v>
      </c>
      <c r="R8028">
        <v>8027</v>
      </c>
      <c r="S8028" t="str">
        <f>PROPER(CustomerSupport[[#This Row],[Resolution]])</f>
        <v>Fight Strategy Green At.</v>
      </c>
      <c r="T8028" t="str">
        <f>TRIM(CustomerSupport[[#This Row],[Customer Name]])</f>
        <v>Hunter Bush</v>
      </c>
      <c r="U8028">
        <f>MONTH(CustomerSupport[[#This Row],[Date of Purchase]])</f>
        <v>3</v>
      </c>
      <c r="V8028" t="str">
        <f>TEXT('Working data'!G8028,"mmmm")</f>
        <v>March</v>
      </c>
      <c r="W8028">
        <f>YEAR(CustomerSupport[[#This Row],[Date of Purchase]])</f>
        <v>2020</v>
      </c>
      <c r="X8028">
        <f t="shared" si="125"/>
        <v>-2.2666666667209938</v>
      </c>
    </row>
    <row r="8029" spans="1:24" ht="14.25" customHeight="1" x14ac:dyDescent="0.4">
      <c r="A8029">
        <v>8028</v>
      </c>
      <c r="B8029" t="s">
        <v>25894</v>
      </c>
      <c r="C8029" t="s">
        <v>25895</v>
      </c>
      <c r="D8029">
        <v>35</v>
      </c>
      <c r="E8029" t="s">
        <v>19</v>
      </c>
      <c r="F8029" t="s">
        <v>134</v>
      </c>
      <c r="G8029" s="1">
        <v>44550</v>
      </c>
      <c r="H8029" t="s">
        <v>45</v>
      </c>
      <c r="I8029" t="s">
        <v>113</v>
      </c>
      <c r="J8029" s="2" t="s">
        <v>25896</v>
      </c>
      <c r="K8029" t="s">
        <v>39</v>
      </c>
      <c r="L8029" t="s">
        <v>25897</v>
      </c>
      <c r="M8029" t="s">
        <v>143</v>
      </c>
      <c r="N8029" t="s">
        <v>33</v>
      </c>
      <c r="O8029" s="3">
        <v>45078.957071759258</v>
      </c>
      <c r="P8029" s="3">
        <v>45078.800127314818</v>
      </c>
      <c r="Q8029">
        <v>2</v>
      </c>
      <c r="R8029">
        <v>8028</v>
      </c>
      <c r="S8029" t="str">
        <f>PROPER(CustomerSupport[[#This Row],[Resolution]])</f>
        <v>Material Key Recognize When Cell All Mean.</v>
      </c>
      <c r="T8029" t="str">
        <f>TRIM(CustomerSupport[[#This Row],[Customer Name]])</f>
        <v>Melissa Crawford</v>
      </c>
      <c r="U8029">
        <f>MONTH(CustomerSupport[[#This Row],[Date of Purchase]])</f>
        <v>12</v>
      </c>
      <c r="V8029" t="str">
        <f>TEXT('Working data'!G8029,"mmmm")</f>
        <v>December</v>
      </c>
      <c r="W8029">
        <f>YEAR(CustomerSupport[[#This Row],[Date of Purchase]])</f>
        <v>2021</v>
      </c>
      <c r="X8029">
        <f t="shared" si="125"/>
        <v>-3.7666666665463708</v>
      </c>
    </row>
    <row r="8030" spans="1:24" ht="14.25" customHeight="1" x14ac:dyDescent="0.4">
      <c r="A8030">
        <v>8029</v>
      </c>
      <c r="B8030" t="s">
        <v>25898</v>
      </c>
      <c r="C8030" t="s">
        <v>25899</v>
      </c>
      <c r="D8030">
        <v>27</v>
      </c>
      <c r="E8030" t="s">
        <v>19</v>
      </c>
      <c r="F8030" t="s">
        <v>219</v>
      </c>
      <c r="G8030" s="1">
        <v>43895</v>
      </c>
      <c r="H8030" t="s">
        <v>21</v>
      </c>
      <c r="I8030" t="s">
        <v>150</v>
      </c>
      <c r="J8030" s="2" t="s">
        <v>25900</v>
      </c>
      <c r="K8030" t="s">
        <v>39</v>
      </c>
      <c r="L8030" t="s">
        <v>25901</v>
      </c>
      <c r="M8030" t="s">
        <v>143</v>
      </c>
      <c r="N8030" t="s">
        <v>55</v>
      </c>
      <c r="O8030" s="3">
        <v>45078.282094907408</v>
      </c>
      <c r="P8030" s="3">
        <v>45078.727233796293</v>
      </c>
      <c r="Q8030">
        <v>3</v>
      </c>
      <c r="R8030">
        <v>8029</v>
      </c>
      <c r="S8030" t="str">
        <f>PROPER(CustomerSupport[[#This Row],[Resolution]])</f>
        <v>Billion Week Suggest Name.</v>
      </c>
      <c r="T8030" t="str">
        <f>TRIM(CustomerSupport[[#This Row],[Customer Name]])</f>
        <v>Lisa Gates</v>
      </c>
      <c r="U8030">
        <f>MONTH(CustomerSupport[[#This Row],[Date of Purchase]])</f>
        <v>3</v>
      </c>
      <c r="V8030" t="str">
        <f>TEXT('Working data'!G8030,"mmmm")</f>
        <v>March</v>
      </c>
      <c r="W8030">
        <f>YEAR(CustomerSupport[[#This Row],[Date of Purchase]])</f>
        <v>2020</v>
      </c>
      <c r="X8030">
        <f t="shared" si="125"/>
        <v>10.68333333323244</v>
      </c>
    </row>
    <row r="8031" spans="1:24" ht="14.25" customHeight="1" x14ac:dyDescent="0.4">
      <c r="A8031">
        <v>8030</v>
      </c>
      <c r="B8031" t="s">
        <v>15138</v>
      </c>
      <c r="C8031" t="s">
        <v>25902</v>
      </c>
      <c r="D8031">
        <v>37</v>
      </c>
      <c r="E8031" t="s">
        <v>29</v>
      </c>
      <c r="F8031" t="s">
        <v>383</v>
      </c>
      <c r="G8031" s="1">
        <v>44269</v>
      </c>
      <c r="H8031" t="s">
        <v>21</v>
      </c>
      <c r="I8031" t="s">
        <v>67</v>
      </c>
      <c r="J8031" s="2" t="s">
        <v>25903</v>
      </c>
      <c r="K8031" t="s">
        <v>24</v>
      </c>
      <c r="M8031" t="s">
        <v>41</v>
      </c>
      <c r="N8031" t="s">
        <v>83</v>
      </c>
      <c r="O8031" s="3">
        <v>45078.227951388886</v>
      </c>
      <c r="R8031">
        <v>8030</v>
      </c>
      <c r="S8031" t="str">
        <f>PROPER(CustomerSupport[[#This Row],[Resolution]])</f>
        <v/>
      </c>
      <c r="T8031" t="str">
        <f>TRIM(CustomerSupport[[#This Row],[Customer Name]])</f>
        <v>David Johnson</v>
      </c>
      <c r="U8031">
        <f>MONTH(CustomerSupport[[#This Row],[Date of Purchase]])</f>
        <v>3</v>
      </c>
      <c r="V8031" t="str">
        <f>TEXT('Working data'!G8031,"mmmm")</f>
        <v>March</v>
      </c>
      <c r="W8031">
        <f>YEAR(CustomerSupport[[#This Row],[Date of Purchase]])</f>
        <v>2021</v>
      </c>
      <c r="X8031" t="str">
        <f t="shared" si="125"/>
        <v/>
      </c>
    </row>
    <row r="8032" spans="1:24" ht="14.25" customHeight="1" x14ac:dyDescent="0.4">
      <c r="A8032">
        <v>8031</v>
      </c>
      <c r="B8032" t="s">
        <v>25904</v>
      </c>
      <c r="C8032" t="s">
        <v>25905</v>
      </c>
      <c r="D8032">
        <v>38</v>
      </c>
      <c r="E8032" t="s">
        <v>58</v>
      </c>
      <c r="F8032" t="s">
        <v>86</v>
      </c>
      <c r="G8032" s="1">
        <v>43997</v>
      </c>
      <c r="H8032" t="s">
        <v>45</v>
      </c>
      <c r="I8032" t="s">
        <v>59</v>
      </c>
      <c r="J8032" s="2" t="s">
        <v>25906</v>
      </c>
      <c r="K8032" t="s">
        <v>24</v>
      </c>
      <c r="M8032" t="s">
        <v>41</v>
      </c>
      <c r="N8032" t="s">
        <v>33</v>
      </c>
      <c r="O8032" s="3">
        <v>45078.968252314815</v>
      </c>
      <c r="R8032">
        <v>8031</v>
      </c>
      <c r="S8032" t="str">
        <f>PROPER(CustomerSupport[[#This Row],[Resolution]])</f>
        <v/>
      </c>
      <c r="T8032" t="str">
        <f>TRIM(CustomerSupport[[#This Row],[Customer Name]])</f>
        <v>Dalton Evans</v>
      </c>
      <c r="U8032">
        <f>MONTH(CustomerSupport[[#This Row],[Date of Purchase]])</f>
        <v>6</v>
      </c>
      <c r="V8032" t="str">
        <f>TEXT('Working data'!G8032,"mmmm")</f>
        <v>June</v>
      </c>
      <c r="W8032">
        <f>YEAR(CustomerSupport[[#This Row],[Date of Purchase]])</f>
        <v>2020</v>
      </c>
      <c r="X8032" t="str">
        <f t="shared" si="125"/>
        <v/>
      </c>
    </row>
    <row r="8033" spans="1:24" ht="14.25" customHeight="1" x14ac:dyDescent="0.4">
      <c r="A8033">
        <v>8032</v>
      </c>
      <c r="B8033" t="s">
        <v>25907</v>
      </c>
      <c r="C8033" t="s">
        <v>25908</v>
      </c>
      <c r="D8033">
        <v>51</v>
      </c>
      <c r="E8033" t="s">
        <v>29</v>
      </c>
      <c r="F8033" t="s">
        <v>65</v>
      </c>
      <c r="G8033" s="1">
        <v>43969</v>
      </c>
      <c r="H8033" t="s">
        <v>66</v>
      </c>
      <c r="I8033" t="s">
        <v>72</v>
      </c>
      <c r="J8033" s="2" t="s">
        <v>25909</v>
      </c>
      <c r="K8033" t="s">
        <v>39</v>
      </c>
      <c r="L8033" t="s">
        <v>25910</v>
      </c>
      <c r="M8033" t="s">
        <v>41</v>
      </c>
      <c r="N8033" t="s">
        <v>83</v>
      </c>
      <c r="O8033" s="3">
        <v>45078.517557870371</v>
      </c>
      <c r="P8033" s="3">
        <v>45078.593252314815</v>
      </c>
      <c r="Q8033">
        <v>4</v>
      </c>
      <c r="R8033">
        <v>8032</v>
      </c>
      <c r="S8033" t="str">
        <f>PROPER(CustomerSupport[[#This Row],[Resolution]])</f>
        <v>Read Soldier Girl Prepare Important Put Trip.</v>
      </c>
      <c r="T8033" t="str">
        <f>TRIM(CustomerSupport[[#This Row],[Customer Name]])</f>
        <v>Valerie Salazar</v>
      </c>
      <c r="U8033">
        <f>MONTH(CustomerSupport[[#This Row],[Date of Purchase]])</f>
        <v>5</v>
      </c>
      <c r="V8033" t="str">
        <f>TEXT('Working data'!G8033,"mmmm")</f>
        <v>May</v>
      </c>
      <c r="W8033">
        <f>YEAR(CustomerSupport[[#This Row],[Date of Purchase]])</f>
        <v>2020</v>
      </c>
      <c r="X8033">
        <f t="shared" si="125"/>
        <v>1.8166666666511446</v>
      </c>
    </row>
    <row r="8034" spans="1:24" ht="14.25" customHeight="1" x14ac:dyDescent="0.4">
      <c r="A8034">
        <v>8033</v>
      </c>
      <c r="B8034" t="s">
        <v>25911</v>
      </c>
      <c r="C8034" t="s">
        <v>25912</v>
      </c>
      <c r="D8034">
        <v>24</v>
      </c>
      <c r="E8034" t="s">
        <v>58</v>
      </c>
      <c r="F8034" t="s">
        <v>202</v>
      </c>
      <c r="G8034" s="1">
        <v>44105</v>
      </c>
      <c r="H8034" t="s">
        <v>21</v>
      </c>
      <c r="I8034" t="s">
        <v>59</v>
      </c>
      <c r="J8034" s="2" t="s">
        <v>15676</v>
      </c>
      <c r="K8034" t="s">
        <v>24</v>
      </c>
      <c r="M8034" t="s">
        <v>143</v>
      </c>
      <c r="N8034" t="s">
        <v>33</v>
      </c>
      <c r="O8034" s="3">
        <v>45078.066192129627</v>
      </c>
      <c r="R8034">
        <v>8033</v>
      </c>
      <c r="S8034" t="str">
        <f>PROPER(CustomerSupport[[#This Row],[Resolution]])</f>
        <v/>
      </c>
      <c r="T8034" t="str">
        <f>TRIM(CustomerSupport[[#This Row],[Customer Name]])</f>
        <v>Dr. Gwendolyn Shaw DVM</v>
      </c>
      <c r="U8034">
        <f>MONTH(CustomerSupport[[#This Row],[Date of Purchase]])</f>
        <v>10</v>
      </c>
      <c r="V8034" t="str">
        <f>TEXT('Working data'!G8034,"mmmm")</f>
        <v>October</v>
      </c>
      <c r="W8034">
        <f>YEAR(CustomerSupport[[#This Row],[Date of Purchase]])</f>
        <v>2020</v>
      </c>
      <c r="X8034" t="str">
        <f t="shared" si="125"/>
        <v/>
      </c>
    </row>
    <row r="8035" spans="1:24" ht="14.25" customHeight="1" x14ac:dyDescent="0.4">
      <c r="A8035">
        <v>8034</v>
      </c>
      <c r="B8035" t="s">
        <v>25913</v>
      </c>
      <c r="C8035" t="s">
        <v>25914</v>
      </c>
      <c r="D8035">
        <v>52</v>
      </c>
      <c r="E8035" t="s">
        <v>19</v>
      </c>
      <c r="F8035" t="s">
        <v>211</v>
      </c>
      <c r="G8035" s="1">
        <v>44364</v>
      </c>
      <c r="H8035" t="s">
        <v>66</v>
      </c>
      <c r="I8035" t="s">
        <v>46</v>
      </c>
      <c r="J8035" s="2" t="s">
        <v>25915</v>
      </c>
      <c r="K8035" t="s">
        <v>62</v>
      </c>
      <c r="M8035" t="s">
        <v>41</v>
      </c>
      <c r="N8035" t="s">
        <v>55</v>
      </c>
      <c r="R8035">
        <v>8034</v>
      </c>
      <c r="S8035" t="str">
        <f>PROPER(CustomerSupport[[#This Row],[Resolution]])</f>
        <v/>
      </c>
      <c r="T8035" t="str">
        <f>TRIM(CustomerSupport[[#This Row],[Customer Name]])</f>
        <v>Janet Perkins</v>
      </c>
      <c r="U8035">
        <f>MONTH(CustomerSupport[[#This Row],[Date of Purchase]])</f>
        <v>6</v>
      </c>
      <c r="V8035" t="str">
        <f>TEXT('Working data'!G8035,"mmmm")</f>
        <v>June</v>
      </c>
      <c r="W8035">
        <f>YEAR(CustomerSupport[[#This Row],[Date of Purchase]])</f>
        <v>2021</v>
      </c>
      <c r="X8035" t="str">
        <f t="shared" si="125"/>
        <v/>
      </c>
    </row>
    <row r="8036" spans="1:24" ht="14.25" customHeight="1" x14ac:dyDescent="0.4">
      <c r="A8036">
        <v>8035</v>
      </c>
      <c r="B8036" t="s">
        <v>25916</v>
      </c>
      <c r="C8036" t="s">
        <v>25917</v>
      </c>
      <c r="D8036">
        <v>27</v>
      </c>
      <c r="E8036" t="s">
        <v>29</v>
      </c>
      <c r="F8036" t="s">
        <v>383</v>
      </c>
      <c r="G8036" s="1">
        <v>43956</v>
      </c>
      <c r="H8036" t="s">
        <v>66</v>
      </c>
      <c r="I8036" t="s">
        <v>31</v>
      </c>
      <c r="J8036" s="2" t="s">
        <v>25918</v>
      </c>
      <c r="K8036" t="s">
        <v>39</v>
      </c>
      <c r="L8036" t="s">
        <v>25919</v>
      </c>
      <c r="M8036" t="s">
        <v>143</v>
      </c>
      <c r="N8036" t="s">
        <v>83</v>
      </c>
      <c r="O8036" s="3">
        <v>45078.647476851853</v>
      </c>
      <c r="P8036" s="3">
        <v>45078.087754629632</v>
      </c>
      <c r="Q8036">
        <v>3</v>
      </c>
      <c r="R8036">
        <v>8035</v>
      </c>
      <c r="S8036" t="str">
        <f>PROPER(CustomerSupport[[#This Row],[Resolution]])</f>
        <v>Left Share Seven Because.</v>
      </c>
      <c r="T8036" t="str">
        <f>TRIM(CustomerSupport[[#This Row],[Customer Name]])</f>
        <v>Michael Mcdaniel</v>
      </c>
      <c r="U8036">
        <f>MONTH(CustomerSupport[[#This Row],[Date of Purchase]])</f>
        <v>5</v>
      </c>
      <c r="V8036" t="str">
        <f>TEXT('Working data'!G8036,"mmmm")</f>
        <v>May</v>
      </c>
      <c r="W8036">
        <f>YEAR(CustomerSupport[[#This Row],[Date of Purchase]])</f>
        <v>2020</v>
      </c>
      <c r="X8036">
        <f t="shared" si="125"/>
        <v>-13.433333333290648</v>
      </c>
    </row>
    <row r="8037" spans="1:24" ht="14.25" customHeight="1" x14ac:dyDescent="0.4">
      <c r="A8037">
        <v>8036</v>
      </c>
      <c r="B8037" t="s">
        <v>23433</v>
      </c>
      <c r="C8037" t="s">
        <v>25920</v>
      </c>
      <c r="D8037">
        <v>56</v>
      </c>
      <c r="E8037" t="s">
        <v>29</v>
      </c>
      <c r="F8037" t="s">
        <v>431</v>
      </c>
      <c r="G8037" s="1">
        <v>44365</v>
      </c>
      <c r="H8037" t="s">
        <v>45</v>
      </c>
      <c r="I8037" t="s">
        <v>72</v>
      </c>
      <c r="J8037" s="2" t="s">
        <v>25921</v>
      </c>
      <c r="K8037" t="s">
        <v>39</v>
      </c>
      <c r="L8037" t="s">
        <v>25922</v>
      </c>
      <c r="M8037" t="s">
        <v>89</v>
      </c>
      <c r="N8037" t="s">
        <v>26</v>
      </c>
      <c r="O8037" s="3">
        <v>45078.330138888887</v>
      </c>
      <c r="P8037" s="3">
        <v>45078.848194444443</v>
      </c>
      <c r="Q8037">
        <v>4</v>
      </c>
      <c r="R8037">
        <v>8036</v>
      </c>
      <c r="S8037" t="str">
        <f>PROPER(CustomerSupport[[#This Row],[Resolution]])</f>
        <v>Mention And Not Standard Most Surface Industry Modern.</v>
      </c>
      <c r="T8037" t="str">
        <f>TRIM(CustomerSupport[[#This Row],[Customer Name]])</f>
        <v>Matthew Brown</v>
      </c>
      <c r="U8037">
        <f>MONTH(CustomerSupport[[#This Row],[Date of Purchase]])</f>
        <v>6</v>
      </c>
      <c r="V8037" t="str">
        <f>TEXT('Working data'!G8037,"mmmm")</f>
        <v>June</v>
      </c>
      <c r="W8037">
        <f>YEAR(CustomerSupport[[#This Row],[Date of Purchase]])</f>
        <v>2021</v>
      </c>
      <c r="X8037">
        <f t="shared" si="125"/>
        <v>12.433333333348855</v>
      </c>
    </row>
    <row r="8038" spans="1:24" ht="14.25" customHeight="1" x14ac:dyDescent="0.4">
      <c r="A8038">
        <v>8037</v>
      </c>
      <c r="B8038" t="s">
        <v>25923</v>
      </c>
      <c r="C8038" t="s">
        <v>25924</v>
      </c>
      <c r="D8038">
        <v>29</v>
      </c>
      <c r="E8038" t="s">
        <v>29</v>
      </c>
      <c r="F8038" t="s">
        <v>112</v>
      </c>
      <c r="G8038" s="1">
        <v>44551</v>
      </c>
      <c r="H8038" t="s">
        <v>45</v>
      </c>
      <c r="I8038" t="s">
        <v>72</v>
      </c>
      <c r="J8038" s="2" t="s">
        <v>25925</v>
      </c>
      <c r="K8038" t="s">
        <v>24</v>
      </c>
      <c r="M8038" t="s">
        <v>25</v>
      </c>
      <c r="N8038" t="s">
        <v>55</v>
      </c>
      <c r="O8038" s="3">
        <v>45078.214872685188</v>
      </c>
      <c r="R8038">
        <v>8037</v>
      </c>
      <c r="S8038" t="str">
        <f>PROPER(CustomerSupport[[#This Row],[Resolution]])</f>
        <v/>
      </c>
      <c r="T8038" t="str">
        <f>TRIM(CustomerSupport[[#This Row],[Customer Name]])</f>
        <v>Sheila Hunt</v>
      </c>
      <c r="U8038">
        <f>MONTH(CustomerSupport[[#This Row],[Date of Purchase]])</f>
        <v>12</v>
      </c>
      <c r="V8038" t="str">
        <f>TEXT('Working data'!G8038,"mmmm")</f>
        <v>December</v>
      </c>
      <c r="W8038">
        <f>YEAR(CustomerSupport[[#This Row],[Date of Purchase]])</f>
        <v>2021</v>
      </c>
      <c r="X8038" t="str">
        <f t="shared" si="125"/>
        <v/>
      </c>
    </row>
    <row r="8039" spans="1:24" ht="14.25" customHeight="1" x14ac:dyDescent="0.4">
      <c r="A8039">
        <v>8038</v>
      </c>
      <c r="B8039" t="s">
        <v>25926</v>
      </c>
      <c r="C8039" t="s">
        <v>25927</v>
      </c>
      <c r="D8039">
        <v>62</v>
      </c>
      <c r="E8039" t="s">
        <v>58</v>
      </c>
      <c r="F8039" t="s">
        <v>485</v>
      </c>
      <c r="G8039" s="1">
        <v>44071</v>
      </c>
      <c r="H8039" t="s">
        <v>45</v>
      </c>
      <c r="I8039" t="s">
        <v>141</v>
      </c>
      <c r="J8039" s="2" t="s">
        <v>25928</v>
      </c>
      <c r="K8039" t="s">
        <v>24</v>
      </c>
      <c r="M8039" t="s">
        <v>25</v>
      </c>
      <c r="N8039" t="s">
        <v>26</v>
      </c>
      <c r="O8039" s="3">
        <v>45078.411423611113</v>
      </c>
      <c r="R8039">
        <v>8038</v>
      </c>
      <c r="S8039" t="str">
        <f>PROPER(CustomerSupport[[#This Row],[Resolution]])</f>
        <v/>
      </c>
      <c r="T8039" t="str">
        <f>TRIM(CustomerSupport[[#This Row],[Customer Name]])</f>
        <v>Richard Joseph</v>
      </c>
      <c r="U8039">
        <f>MONTH(CustomerSupport[[#This Row],[Date of Purchase]])</f>
        <v>8</v>
      </c>
      <c r="V8039" t="str">
        <f>TEXT('Working data'!G8039,"mmmm")</f>
        <v>August</v>
      </c>
      <c r="W8039">
        <f>YEAR(CustomerSupport[[#This Row],[Date of Purchase]])</f>
        <v>2020</v>
      </c>
      <c r="X8039" t="str">
        <f t="shared" si="125"/>
        <v/>
      </c>
    </row>
    <row r="8040" spans="1:24" ht="14.25" customHeight="1" x14ac:dyDescent="0.4">
      <c r="A8040">
        <v>8039</v>
      </c>
      <c r="B8040" t="s">
        <v>25929</v>
      </c>
      <c r="C8040" t="s">
        <v>25930</v>
      </c>
      <c r="D8040">
        <v>44</v>
      </c>
      <c r="E8040" t="s">
        <v>58</v>
      </c>
      <c r="F8040" t="s">
        <v>129</v>
      </c>
      <c r="G8040" s="1">
        <v>43971</v>
      </c>
      <c r="H8040" t="s">
        <v>59</v>
      </c>
      <c r="I8040" t="s">
        <v>99</v>
      </c>
      <c r="J8040" s="2" t="s">
        <v>25931</v>
      </c>
      <c r="K8040" t="s">
        <v>24</v>
      </c>
      <c r="M8040" t="s">
        <v>41</v>
      </c>
      <c r="N8040" t="s">
        <v>26</v>
      </c>
      <c r="O8040" s="3">
        <v>45078.901030092595</v>
      </c>
      <c r="R8040">
        <v>8039</v>
      </c>
      <c r="S8040" t="str">
        <f>PROPER(CustomerSupport[[#This Row],[Resolution]])</f>
        <v/>
      </c>
      <c r="T8040" t="str">
        <f>TRIM(CustomerSupport[[#This Row],[Customer Name]])</f>
        <v>Vincent Daniels</v>
      </c>
      <c r="U8040">
        <f>MONTH(CustomerSupport[[#This Row],[Date of Purchase]])</f>
        <v>5</v>
      </c>
      <c r="V8040" t="str">
        <f>TEXT('Working data'!G8040,"mmmm")</f>
        <v>May</v>
      </c>
      <c r="W8040">
        <f>YEAR(CustomerSupport[[#This Row],[Date of Purchase]])</f>
        <v>2020</v>
      </c>
      <c r="X8040" t="str">
        <f t="shared" si="125"/>
        <v/>
      </c>
    </row>
    <row r="8041" spans="1:24" ht="14.25" customHeight="1" x14ac:dyDescent="0.4">
      <c r="A8041">
        <v>8040</v>
      </c>
      <c r="B8041" t="s">
        <v>25932</v>
      </c>
      <c r="C8041" t="s">
        <v>25933</v>
      </c>
      <c r="D8041">
        <v>49</v>
      </c>
      <c r="E8041" t="s">
        <v>58</v>
      </c>
      <c r="F8041" t="s">
        <v>44</v>
      </c>
      <c r="G8041" s="1">
        <v>44104</v>
      </c>
      <c r="H8041" t="s">
        <v>66</v>
      </c>
      <c r="I8041" t="s">
        <v>141</v>
      </c>
      <c r="J8041" t="s">
        <v>25934</v>
      </c>
      <c r="K8041" t="s">
        <v>39</v>
      </c>
      <c r="L8041" t="s">
        <v>25935</v>
      </c>
      <c r="M8041" t="s">
        <v>41</v>
      </c>
      <c r="N8041" t="s">
        <v>33</v>
      </c>
      <c r="O8041" s="3">
        <v>45078.648958333331</v>
      </c>
      <c r="P8041" s="3">
        <v>45078.706597222219</v>
      </c>
      <c r="Q8041">
        <v>4</v>
      </c>
      <c r="R8041">
        <v>8040</v>
      </c>
      <c r="S8041" t="str">
        <f>PROPER(CustomerSupport[[#This Row],[Resolution]])</f>
        <v>He Find Check Mind.</v>
      </c>
      <c r="T8041" t="str">
        <f>TRIM(CustomerSupport[[#This Row],[Customer Name]])</f>
        <v>Jessica Chavez</v>
      </c>
      <c r="U8041">
        <f>MONTH(CustomerSupport[[#This Row],[Date of Purchase]])</f>
        <v>9</v>
      </c>
      <c r="V8041" t="str">
        <f>TEXT('Working data'!G8041,"mmmm")</f>
        <v>September</v>
      </c>
      <c r="W8041">
        <f>YEAR(CustomerSupport[[#This Row],[Date of Purchase]])</f>
        <v>2020</v>
      </c>
      <c r="X8041">
        <f t="shared" si="125"/>
        <v>1.3833333333022892</v>
      </c>
    </row>
    <row r="8042" spans="1:24" ht="14.25" customHeight="1" x14ac:dyDescent="0.4">
      <c r="A8042">
        <v>8041</v>
      </c>
      <c r="B8042" t="s">
        <v>25936</v>
      </c>
      <c r="C8042" t="s">
        <v>25937</v>
      </c>
      <c r="D8042">
        <v>69</v>
      </c>
      <c r="E8042" t="s">
        <v>19</v>
      </c>
      <c r="F8042" t="s">
        <v>173</v>
      </c>
      <c r="G8042" s="1">
        <v>44254</v>
      </c>
      <c r="H8042" t="s">
        <v>66</v>
      </c>
      <c r="I8042" t="s">
        <v>93</v>
      </c>
      <c r="J8042" t="s">
        <v>3174</v>
      </c>
      <c r="K8042" t="s">
        <v>24</v>
      </c>
      <c r="M8042" t="s">
        <v>89</v>
      </c>
      <c r="N8042" t="s">
        <v>26</v>
      </c>
      <c r="O8042" s="3">
        <v>45078.86215277778</v>
      </c>
      <c r="R8042">
        <v>8041</v>
      </c>
      <c r="S8042" t="str">
        <f>PROPER(CustomerSupport[[#This Row],[Resolution]])</f>
        <v/>
      </c>
      <c r="T8042" t="str">
        <f>TRIM(CustomerSupport[[#This Row],[Customer Name]])</f>
        <v>Daniel Murphy</v>
      </c>
      <c r="U8042">
        <f>MONTH(CustomerSupport[[#This Row],[Date of Purchase]])</f>
        <v>2</v>
      </c>
      <c r="V8042" t="str">
        <f>TEXT('Working data'!G8042,"mmmm")</f>
        <v>February</v>
      </c>
      <c r="W8042">
        <f>YEAR(CustomerSupport[[#This Row],[Date of Purchase]])</f>
        <v>2021</v>
      </c>
      <c r="X8042" t="str">
        <f t="shared" si="125"/>
        <v/>
      </c>
    </row>
    <row r="8043" spans="1:24" ht="14.25" customHeight="1" x14ac:dyDescent="0.4">
      <c r="A8043">
        <v>8042</v>
      </c>
      <c r="B8043" t="s">
        <v>19858</v>
      </c>
      <c r="C8043" t="s">
        <v>25938</v>
      </c>
      <c r="D8043">
        <v>18</v>
      </c>
      <c r="E8043" t="s">
        <v>19</v>
      </c>
      <c r="F8043" t="s">
        <v>397</v>
      </c>
      <c r="G8043" s="1">
        <v>44521</v>
      </c>
      <c r="H8043" t="s">
        <v>67</v>
      </c>
      <c r="I8043" t="s">
        <v>99</v>
      </c>
      <c r="J8043" s="2" t="s">
        <v>25939</v>
      </c>
      <c r="K8043" t="s">
        <v>62</v>
      </c>
      <c r="M8043" t="s">
        <v>25</v>
      </c>
      <c r="N8043" t="s">
        <v>55</v>
      </c>
      <c r="R8043">
        <v>8042</v>
      </c>
      <c r="S8043" t="str">
        <f>PROPER(CustomerSupport[[#This Row],[Resolution]])</f>
        <v/>
      </c>
      <c r="T8043" t="str">
        <f>TRIM(CustomerSupport[[#This Row],[Customer Name]])</f>
        <v>David Rodriguez</v>
      </c>
      <c r="U8043">
        <f>MONTH(CustomerSupport[[#This Row],[Date of Purchase]])</f>
        <v>11</v>
      </c>
      <c r="V8043" t="str">
        <f>TEXT('Working data'!G8043,"mmmm")</f>
        <v>November</v>
      </c>
      <c r="W8043">
        <f>YEAR(CustomerSupport[[#This Row],[Date of Purchase]])</f>
        <v>2021</v>
      </c>
      <c r="X8043" t="str">
        <f t="shared" si="125"/>
        <v/>
      </c>
    </row>
    <row r="8044" spans="1:24" ht="14.25" customHeight="1" x14ac:dyDescent="0.4">
      <c r="A8044">
        <v>8043</v>
      </c>
      <c r="B8044" t="s">
        <v>25940</v>
      </c>
      <c r="C8044" t="s">
        <v>25941</v>
      </c>
      <c r="D8044">
        <v>50</v>
      </c>
      <c r="E8044" t="s">
        <v>58</v>
      </c>
      <c r="F8044" t="s">
        <v>485</v>
      </c>
      <c r="G8044" s="1">
        <v>44179</v>
      </c>
      <c r="H8044" t="s">
        <v>21</v>
      </c>
      <c r="I8044" t="s">
        <v>113</v>
      </c>
      <c r="J8044" s="2" t="s">
        <v>25942</v>
      </c>
      <c r="K8044" t="s">
        <v>62</v>
      </c>
      <c r="M8044" t="s">
        <v>89</v>
      </c>
      <c r="N8044" t="s">
        <v>55</v>
      </c>
      <c r="R8044">
        <v>8043</v>
      </c>
      <c r="S8044" t="str">
        <f>PROPER(CustomerSupport[[#This Row],[Resolution]])</f>
        <v/>
      </c>
      <c r="T8044" t="str">
        <f>TRIM(CustomerSupport[[#This Row],[Customer Name]])</f>
        <v>Richard Fitzpatrick MD</v>
      </c>
      <c r="U8044">
        <f>MONTH(CustomerSupport[[#This Row],[Date of Purchase]])</f>
        <v>12</v>
      </c>
      <c r="V8044" t="str">
        <f>TEXT('Working data'!G8044,"mmmm")</f>
        <v>December</v>
      </c>
      <c r="W8044">
        <f>YEAR(CustomerSupport[[#This Row],[Date of Purchase]])</f>
        <v>2020</v>
      </c>
      <c r="X8044" t="str">
        <f t="shared" si="125"/>
        <v/>
      </c>
    </row>
    <row r="8045" spans="1:24" ht="14.25" customHeight="1" x14ac:dyDescent="0.4">
      <c r="A8045">
        <v>8044</v>
      </c>
      <c r="B8045" t="s">
        <v>25943</v>
      </c>
      <c r="C8045" t="s">
        <v>25944</v>
      </c>
      <c r="D8045">
        <v>40</v>
      </c>
      <c r="E8045" t="s">
        <v>29</v>
      </c>
      <c r="F8045" t="s">
        <v>317</v>
      </c>
      <c r="G8045" s="1">
        <v>44485</v>
      </c>
      <c r="H8045" t="s">
        <v>66</v>
      </c>
      <c r="I8045" t="s">
        <v>67</v>
      </c>
      <c r="J8045" t="s">
        <v>25945</v>
      </c>
      <c r="K8045" t="s">
        <v>39</v>
      </c>
      <c r="L8045" t="s">
        <v>25946</v>
      </c>
      <c r="M8045" t="s">
        <v>89</v>
      </c>
      <c r="N8045" t="s">
        <v>55</v>
      </c>
      <c r="O8045" s="3">
        <v>45078.239999999998</v>
      </c>
      <c r="P8045" s="3">
        <v>45078.217083333337</v>
      </c>
      <c r="Q8045">
        <v>4</v>
      </c>
      <c r="R8045">
        <v>8044</v>
      </c>
      <c r="S8045" t="str">
        <f>PROPER(CustomerSupport[[#This Row],[Resolution]])</f>
        <v>They Agree Trouble Put Music Rise.</v>
      </c>
      <c r="T8045" t="str">
        <f>TRIM(CustomerSupport[[#This Row],[Customer Name]])</f>
        <v>Kimberly Allison</v>
      </c>
      <c r="U8045">
        <f>MONTH(CustomerSupport[[#This Row],[Date of Purchase]])</f>
        <v>10</v>
      </c>
      <c r="V8045" t="str">
        <f>TEXT('Working data'!G8045,"mmmm")</f>
        <v>October</v>
      </c>
      <c r="W8045">
        <f>YEAR(CustomerSupport[[#This Row],[Date of Purchase]])</f>
        <v>2021</v>
      </c>
      <c r="X8045">
        <f t="shared" si="125"/>
        <v>-0.54999999987194315</v>
      </c>
    </row>
    <row r="8046" spans="1:24" ht="14.25" customHeight="1" x14ac:dyDescent="0.4">
      <c r="A8046">
        <v>8045</v>
      </c>
      <c r="B8046" t="s">
        <v>3463</v>
      </c>
      <c r="C8046" t="s">
        <v>25947</v>
      </c>
      <c r="D8046">
        <v>63</v>
      </c>
      <c r="E8046" t="s">
        <v>29</v>
      </c>
      <c r="F8046" t="s">
        <v>81</v>
      </c>
      <c r="G8046" s="1">
        <v>43897</v>
      </c>
      <c r="H8046" t="s">
        <v>67</v>
      </c>
      <c r="I8046" t="s">
        <v>46</v>
      </c>
      <c r="J8046" s="2" t="s">
        <v>25948</v>
      </c>
      <c r="K8046" t="s">
        <v>39</v>
      </c>
      <c r="L8046" t="s">
        <v>25949</v>
      </c>
      <c r="M8046" t="s">
        <v>25</v>
      </c>
      <c r="N8046" t="s">
        <v>33</v>
      </c>
      <c r="O8046" s="3">
        <v>45078.065706018519</v>
      </c>
      <c r="P8046" s="3">
        <v>45078.837233796294</v>
      </c>
      <c r="Q8046">
        <v>1</v>
      </c>
      <c r="R8046">
        <v>8045</v>
      </c>
      <c r="S8046" t="str">
        <f>PROPER(CustomerSupport[[#This Row],[Resolution]])</f>
        <v>Son Plant Billion Enough Role Board Cut.</v>
      </c>
      <c r="T8046" t="str">
        <f>TRIM(CustomerSupport[[#This Row],[Customer Name]])</f>
        <v>Aaron Morales</v>
      </c>
      <c r="U8046">
        <f>MONTH(CustomerSupport[[#This Row],[Date of Purchase]])</f>
        <v>3</v>
      </c>
      <c r="V8046" t="str">
        <f>TEXT('Working data'!G8046,"mmmm")</f>
        <v>March</v>
      </c>
      <c r="W8046">
        <f>YEAR(CustomerSupport[[#This Row],[Date of Purchase]])</f>
        <v>2020</v>
      </c>
      <c r="X8046">
        <f t="shared" si="125"/>
        <v>18.516666666604578</v>
      </c>
    </row>
    <row r="8047" spans="1:24" ht="14.25" customHeight="1" x14ac:dyDescent="0.4">
      <c r="A8047">
        <v>8046</v>
      </c>
      <c r="B8047" t="s">
        <v>25950</v>
      </c>
      <c r="C8047" t="s">
        <v>25951</v>
      </c>
      <c r="D8047">
        <v>27</v>
      </c>
      <c r="E8047" t="s">
        <v>29</v>
      </c>
      <c r="F8047" t="s">
        <v>71</v>
      </c>
      <c r="G8047" s="1">
        <v>44203</v>
      </c>
      <c r="H8047" t="s">
        <v>59</v>
      </c>
      <c r="I8047" t="s">
        <v>141</v>
      </c>
      <c r="J8047" s="2" t="s">
        <v>25952</v>
      </c>
      <c r="K8047" t="s">
        <v>62</v>
      </c>
      <c r="M8047" t="s">
        <v>41</v>
      </c>
      <c r="N8047" t="s">
        <v>33</v>
      </c>
      <c r="R8047">
        <v>8046</v>
      </c>
      <c r="S8047" t="str">
        <f>PROPER(CustomerSupport[[#This Row],[Resolution]])</f>
        <v/>
      </c>
      <c r="T8047" t="str">
        <f>TRIM(CustomerSupport[[#This Row],[Customer Name]])</f>
        <v>Charles Smith</v>
      </c>
      <c r="U8047">
        <f>MONTH(CustomerSupport[[#This Row],[Date of Purchase]])</f>
        <v>1</v>
      </c>
      <c r="V8047" t="str">
        <f>TEXT('Working data'!G8047,"mmmm")</f>
        <v>January</v>
      </c>
      <c r="W8047">
        <f>YEAR(CustomerSupport[[#This Row],[Date of Purchase]])</f>
        <v>2021</v>
      </c>
      <c r="X8047" t="str">
        <f t="shared" si="125"/>
        <v/>
      </c>
    </row>
    <row r="8048" spans="1:24" ht="14.25" customHeight="1" x14ac:dyDescent="0.4">
      <c r="A8048">
        <v>8047</v>
      </c>
      <c r="B8048" t="s">
        <v>25953</v>
      </c>
      <c r="C8048" t="s">
        <v>25954</v>
      </c>
      <c r="D8048">
        <v>21</v>
      </c>
      <c r="E8048" t="s">
        <v>58</v>
      </c>
      <c r="F8048" t="s">
        <v>51</v>
      </c>
      <c r="G8048" s="1">
        <v>44454</v>
      </c>
      <c r="H8048" t="s">
        <v>59</v>
      </c>
      <c r="I8048" t="s">
        <v>67</v>
      </c>
      <c r="J8048" s="2" t="s">
        <v>25955</v>
      </c>
      <c r="K8048" t="s">
        <v>62</v>
      </c>
      <c r="M8048" t="s">
        <v>143</v>
      </c>
      <c r="N8048" t="s">
        <v>33</v>
      </c>
      <c r="R8048">
        <v>8047</v>
      </c>
      <c r="S8048" t="str">
        <f>PROPER(CustomerSupport[[#This Row],[Resolution]])</f>
        <v/>
      </c>
      <c r="T8048" t="str">
        <f>TRIM(CustomerSupport[[#This Row],[Customer Name]])</f>
        <v>Lauren Duncan</v>
      </c>
      <c r="U8048">
        <f>MONTH(CustomerSupport[[#This Row],[Date of Purchase]])</f>
        <v>9</v>
      </c>
      <c r="V8048" t="str">
        <f>TEXT('Working data'!G8048,"mmmm")</f>
        <v>September</v>
      </c>
      <c r="W8048">
        <f>YEAR(CustomerSupport[[#This Row],[Date of Purchase]])</f>
        <v>2021</v>
      </c>
      <c r="X8048" t="str">
        <f t="shared" si="125"/>
        <v/>
      </c>
    </row>
    <row r="8049" spans="1:24" ht="14.25" customHeight="1" x14ac:dyDescent="0.4">
      <c r="A8049">
        <v>8048</v>
      </c>
      <c r="B8049" t="s">
        <v>25956</v>
      </c>
      <c r="C8049" t="s">
        <v>25957</v>
      </c>
      <c r="D8049">
        <v>39</v>
      </c>
      <c r="E8049" t="s">
        <v>29</v>
      </c>
      <c r="F8049" t="s">
        <v>219</v>
      </c>
      <c r="G8049" s="1">
        <v>44026</v>
      </c>
      <c r="H8049" t="s">
        <v>66</v>
      </c>
      <c r="I8049" t="s">
        <v>113</v>
      </c>
      <c r="J8049" s="2" t="s">
        <v>25958</v>
      </c>
      <c r="K8049" t="s">
        <v>39</v>
      </c>
      <c r="L8049" t="s">
        <v>25959</v>
      </c>
      <c r="M8049" t="s">
        <v>25</v>
      </c>
      <c r="N8049" t="s">
        <v>83</v>
      </c>
      <c r="O8049" s="3">
        <v>45078.905347222222</v>
      </c>
      <c r="P8049" s="3">
        <v>45078.765763888892</v>
      </c>
      <c r="Q8049">
        <v>2</v>
      </c>
      <c r="R8049">
        <v>8048</v>
      </c>
      <c r="S8049" t="str">
        <f>PROPER(CustomerSupport[[#This Row],[Resolution]])</f>
        <v>Billion Green Base Meet Say Role Yet.</v>
      </c>
      <c r="T8049" t="str">
        <f>TRIM(CustomerSupport[[#This Row],[Customer Name]])</f>
        <v>Margaret Roberts</v>
      </c>
      <c r="U8049">
        <f>MONTH(CustomerSupport[[#This Row],[Date of Purchase]])</f>
        <v>7</v>
      </c>
      <c r="V8049" t="str">
        <f>TEXT('Working data'!G8049,"mmmm")</f>
        <v>July</v>
      </c>
      <c r="W8049">
        <f>YEAR(CustomerSupport[[#This Row],[Date of Purchase]])</f>
        <v>2020</v>
      </c>
      <c r="X8049">
        <f t="shared" si="125"/>
        <v>-3.3499999999185093</v>
      </c>
    </row>
    <row r="8050" spans="1:24" ht="14.25" customHeight="1" x14ac:dyDescent="0.4">
      <c r="A8050">
        <v>8049</v>
      </c>
      <c r="B8050" t="s">
        <v>25960</v>
      </c>
      <c r="C8050" t="s">
        <v>25961</v>
      </c>
      <c r="D8050">
        <v>21</v>
      </c>
      <c r="E8050" t="s">
        <v>58</v>
      </c>
      <c r="F8050" t="s">
        <v>249</v>
      </c>
      <c r="G8050" s="1">
        <v>44222</v>
      </c>
      <c r="H8050" t="s">
        <v>67</v>
      </c>
      <c r="I8050" t="s">
        <v>99</v>
      </c>
      <c r="J8050" t="s">
        <v>25962</v>
      </c>
      <c r="K8050" t="s">
        <v>24</v>
      </c>
      <c r="M8050" t="s">
        <v>25</v>
      </c>
      <c r="N8050" t="s">
        <v>26</v>
      </c>
      <c r="O8050" s="3">
        <v>45078.576203703706</v>
      </c>
      <c r="R8050">
        <v>8049</v>
      </c>
      <c r="S8050" t="str">
        <f>PROPER(CustomerSupport[[#This Row],[Resolution]])</f>
        <v/>
      </c>
      <c r="T8050" t="str">
        <f>TRIM(CustomerSupport[[#This Row],[Customer Name]])</f>
        <v>Julia Moore</v>
      </c>
      <c r="U8050">
        <f>MONTH(CustomerSupport[[#This Row],[Date of Purchase]])</f>
        <v>1</v>
      </c>
      <c r="V8050" t="str">
        <f>TEXT('Working data'!G8050,"mmmm")</f>
        <v>January</v>
      </c>
      <c r="W8050">
        <f>YEAR(CustomerSupport[[#This Row],[Date of Purchase]])</f>
        <v>2021</v>
      </c>
      <c r="X8050" t="str">
        <f t="shared" si="125"/>
        <v/>
      </c>
    </row>
    <row r="8051" spans="1:24" ht="14.25" customHeight="1" x14ac:dyDescent="0.4">
      <c r="A8051">
        <v>8050</v>
      </c>
      <c r="B8051" t="s">
        <v>25963</v>
      </c>
      <c r="C8051" t="s">
        <v>25964</v>
      </c>
      <c r="D8051">
        <v>64</v>
      </c>
      <c r="E8051" t="s">
        <v>58</v>
      </c>
      <c r="F8051" t="s">
        <v>161</v>
      </c>
      <c r="G8051" s="1">
        <v>44142</v>
      </c>
      <c r="H8051" t="s">
        <v>67</v>
      </c>
      <c r="I8051" t="s">
        <v>31</v>
      </c>
      <c r="J8051" t="s">
        <v>25965</v>
      </c>
      <c r="K8051" t="s">
        <v>62</v>
      </c>
      <c r="M8051" t="s">
        <v>89</v>
      </c>
      <c r="N8051" t="s">
        <v>83</v>
      </c>
      <c r="R8051">
        <v>8050</v>
      </c>
      <c r="S8051" t="str">
        <f>PROPER(CustomerSupport[[#This Row],[Resolution]])</f>
        <v/>
      </c>
      <c r="T8051" t="str">
        <f>TRIM(CustomerSupport[[#This Row],[Customer Name]])</f>
        <v>Jonathan Forbes</v>
      </c>
      <c r="U8051">
        <f>MONTH(CustomerSupport[[#This Row],[Date of Purchase]])</f>
        <v>11</v>
      </c>
      <c r="V8051" t="str">
        <f>TEXT('Working data'!G8051,"mmmm")</f>
        <v>November</v>
      </c>
      <c r="W8051">
        <f>YEAR(CustomerSupport[[#This Row],[Date of Purchase]])</f>
        <v>2020</v>
      </c>
      <c r="X8051" t="str">
        <f t="shared" si="125"/>
        <v/>
      </c>
    </row>
    <row r="8052" spans="1:24" ht="14.25" customHeight="1" x14ac:dyDescent="0.4">
      <c r="A8052">
        <v>8051</v>
      </c>
      <c r="B8052" t="s">
        <v>18750</v>
      </c>
      <c r="C8052" t="s">
        <v>25966</v>
      </c>
      <c r="D8052">
        <v>60</v>
      </c>
      <c r="E8052" t="s">
        <v>29</v>
      </c>
      <c r="F8052" t="s">
        <v>211</v>
      </c>
      <c r="G8052" s="1">
        <v>43851</v>
      </c>
      <c r="H8052" t="s">
        <v>45</v>
      </c>
      <c r="I8052" t="s">
        <v>150</v>
      </c>
      <c r="J8052" s="2" t="s">
        <v>25967</v>
      </c>
      <c r="K8052" t="s">
        <v>39</v>
      </c>
      <c r="L8052" t="s">
        <v>25968</v>
      </c>
      <c r="M8052" t="s">
        <v>41</v>
      </c>
      <c r="N8052" t="s">
        <v>26</v>
      </c>
      <c r="O8052" s="3">
        <v>45078.833182870374</v>
      </c>
      <c r="P8052" s="3">
        <v>45078.788738425923</v>
      </c>
      <c r="Q8052">
        <v>2</v>
      </c>
      <c r="R8052">
        <v>8051</v>
      </c>
      <c r="S8052" t="str">
        <f>PROPER(CustomerSupport[[#This Row],[Resolution]])</f>
        <v>Time Respond Someone Young Tonight Tend Trouble.</v>
      </c>
      <c r="T8052" t="str">
        <f>TRIM(CustomerSupport[[#This Row],[Customer Name]])</f>
        <v>James Rodriguez</v>
      </c>
      <c r="U8052">
        <f>MONTH(CustomerSupport[[#This Row],[Date of Purchase]])</f>
        <v>1</v>
      </c>
      <c r="V8052" t="str">
        <f>TEXT('Working data'!G8052,"mmmm")</f>
        <v>January</v>
      </c>
      <c r="W8052">
        <f>YEAR(CustomerSupport[[#This Row],[Date of Purchase]])</f>
        <v>2020</v>
      </c>
      <c r="X8052">
        <f t="shared" si="125"/>
        <v>-1.0666666668257676</v>
      </c>
    </row>
    <row r="8053" spans="1:24" ht="14.25" customHeight="1" x14ac:dyDescent="0.4">
      <c r="A8053">
        <v>8052</v>
      </c>
      <c r="B8053" t="s">
        <v>25969</v>
      </c>
      <c r="C8053" t="s">
        <v>25970</v>
      </c>
      <c r="D8053">
        <v>52</v>
      </c>
      <c r="E8053" t="s">
        <v>29</v>
      </c>
      <c r="F8053" t="s">
        <v>223</v>
      </c>
      <c r="G8053" s="1">
        <v>44391</v>
      </c>
      <c r="H8053" t="s">
        <v>67</v>
      </c>
      <c r="I8053" t="s">
        <v>113</v>
      </c>
      <c r="J8053" s="2" t="s">
        <v>25971</v>
      </c>
      <c r="K8053" t="s">
        <v>24</v>
      </c>
      <c r="M8053" t="s">
        <v>143</v>
      </c>
      <c r="N8053" t="s">
        <v>83</v>
      </c>
      <c r="O8053" s="3">
        <v>45078.925555555557</v>
      </c>
      <c r="R8053">
        <v>8052</v>
      </c>
      <c r="S8053" t="str">
        <f>PROPER(CustomerSupport[[#This Row],[Resolution]])</f>
        <v/>
      </c>
      <c r="T8053" t="str">
        <f>TRIM(CustomerSupport[[#This Row],[Customer Name]])</f>
        <v>Casey Baker</v>
      </c>
      <c r="U8053">
        <f>MONTH(CustomerSupport[[#This Row],[Date of Purchase]])</f>
        <v>7</v>
      </c>
      <c r="V8053" t="str">
        <f>TEXT('Working data'!G8053,"mmmm")</f>
        <v>July</v>
      </c>
      <c r="W8053">
        <f>YEAR(CustomerSupport[[#This Row],[Date of Purchase]])</f>
        <v>2021</v>
      </c>
      <c r="X8053" t="str">
        <f t="shared" si="125"/>
        <v/>
      </c>
    </row>
    <row r="8054" spans="1:24" ht="14.25" customHeight="1" x14ac:dyDescent="0.4">
      <c r="A8054">
        <v>8053</v>
      </c>
      <c r="B8054" t="s">
        <v>25972</v>
      </c>
      <c r="C8054" t="s">
        <v>25973</v>
      </c>
      <c r="D8054">
        <v>65</v>
      </c>
      <c r="E8054" t="s">
        <v>19</v>
      </c>
      <c r="F8054" t="s">
        <v>129</v>
      </c>
      <c r="G8054" s="1">
        <v>43940</v>
      </c>
      <c r="H8054" t="s">
        <v>59</v>
      </c>
      <c r="I8054" t="s">
        <v>113</v>
      </c>
      <c r="J8054" t="s">
        <v>25974</v>
      </c>
      <c r="K8054" t="s">
        <v>39</v>
      </c>
      <c r="L8054" t="s">
        <v>25975</v>
      </c>
      <c r="M8054" t="s">
        <v>25</v>
      </c>
      <c r="N8054" t="s">
        <v>55</v>
      </c>
      <c r="O8054" s="3">
        <v>45078.462372685186</v>
      </c>
      <c r="P8054" s="3">
        <v>45078.640150462961</v>
      </c>
      <c r="Q8054">
        <v>2</v>
      </c>
      <c r="R8054">
        <v>8053</v>
      </c>
      <c r="S8054" t="str">
        <f>PROPER(CustomerSupport[[#This Row],[Resolution]])</f>
        <v>Hard Always Dog.</v>
      </c>
      <c r="T8054" t="str">
        <f>TRIM(CustomerSupport[[#This Row],[Customer Name]])</f>
        <v>Andrew Harrison</v>
      </c>
      <c r="U8054">
        <f>MONTH(CustomerSupport[[#This Row],[Date of Purchase]])</f>
        <v>4</v>
      </c>
      <c r="V8054" t="str">
        <f>TEXT('Working data'!G8054,"mmmm")</f>
        <v>April</v>
      </c>
      <c r="W8054">
        <f>YEAR(CustomerSupport[[#This Row],[Date of Purchase]])</f>
        <v>2020</v>
      </c>
      <c r="X8054">
        <f t="shared" si="125"/>
        <v>4.2666666666045785</v>
      </c>
    </row>
    <row r="8055" spans="1:24" ht="14.25" customHeight="1" x14ac:dyDescent="0.4">
      <c r="A8055">
        <v>8054</v>
      </c>
      <c r="B8055" t="s">
        <v>25976</v>
      </c>
      <c r="C8055" t="s">
        <v>25977</v>
      </c>
      <c r="D8055">
        <v>25</v>
      </c>
      <c r="E8055" t="s">
        <v>58</v>
      </c>
      <c r="F8055" t="s">
        <v>421</v>
      </c>
      <c r="G8055" s="1">
        <v>44258</v>
      </c>
      <c r="H8055" t="s">
        <v>59</v>
      </c>
      <c r="I8055" t="s">
        <v>93</v>
      </c>
      <c r="J8055" t="s">
        <v>25978</v>
      </c>
      <c r="K8055" t="s">
        <v>24</v>
      </c>
      <c r="M8055" t="s">
        <v>89</v>
      </c>
      <c r="N8055" t="s">
        <v>55</v>
      </c>
      <c r="O8055" s="3">
        <v>45078.358923611115</v>
      </c>
      <c r="R8055">
        <v>8054</v>
      </c>
      <c r="S8055" t="str">
        <f>PROPER(CustomerSupport[[#This Row],[Resolution]])</f>
        <v/>
      </c>
      <c r="T8055" t="str">
        <f>TRIM(CustomerSupport[[#This Row],[Customer Name]])</f>
        <v>Christina Ross</v>
      </c>
      <c r="U8055">
        <f>MONTH(CustomerSupport[[#This Row],[Date of Purchase]])</f>
        <v>3</v>
      </c>
      <c r="V8055" t="str">
        <f>TEXT('Working data'!G8055,"mmmm")</f>
        <v>March</v>
      </c>
      <c r="W8055">
        <f>YEAR(CustomerSupport[[#This Row],[Date of Purchase]])</f>
        <v>2021</v>
      </c>
      <c r="X8055" t="str">
        <f t="shared" si="125"/>
        <v/>
      </c>
    </row>
    <row r="8056" spans="1:24" ht="14.25" customHeight="1" x14ac:dyDescent="0.4">
      <c r="A8056">
        <v>8055</v>
      </c>
      <c r="B8056" t="s">
        <v>25979</v>
      </c>
      <c r="C8056" t="s">
        <v>25980</v>
      </c>
      <c r="D8056">
        <v>25</v>
      </c>
      <c r="E8056" t="s">
        <v>58</v>
      </c>
      <c r="F8056" t="s">
        <v>161</v>
      </c>
      <c r="G8056" s="1">
        <v>44365</v>
      </c>
      <c r="H8056" t="s">
        <v>45</v>
      </c>
      <c r="I8056" t="s">
        <v>150</v>
      </c>
      <c r="J8056" t="s">
        <v>25981</v>
      </c>
      <c r="K8056" t="s">
        <v>62</v>
      </c>
      <c r="M8056" t="s">
        <v>25</v>
      </c>
      <c r="N8056" t="s">
        <v>33</v>
      </c>
      <c r="R8056">
        <v>8055</v>
      </c>
      <c r="S8056" t="str">
        <f>PROPER(CustomerSupport[[#This Row],[Resolution]])</f>
        <v/>
      </c>
      <c r="T8056" t="str">
        <f>TRIM(CustomerSupport[[#This Row],[Customer Name]])</f>
        <v>Dana Ochoa</v>
      </c>
      <c r="U8056">
        <f>MONTH(CustomerSupport[[#This Row],[Date of Purchase]])</f>
        <v>6</v>
      </c>
      <c r="V8056" t="str">
        <f>TEXT('Working data'!G8056,"mmmm")</f>
        <v>June</v>
      </c>
      <c r="W8056">
        <f>YEAR(CustomerSupport[[#This Row],[Date of Purchase]])</f>
        <v>2021</v>
      </c>
      <c r="X8056" t="str">
        <f t="shared" si="125"/>
        <v/>
      </c>
    </row>
    <row r="8057" spans="1:24" ht="14.25" customHeight="1" x14ac:dyDescent="0.4">
      <c r="A8057">
        <v>8056</v>
      </c>
      <c r="B8057" t="s">
        <v>23905</v>
      </c>
      <c r="C8057" t="s">
        <v>25982</v>
      </c>
      <c r="D8057">
        <v>58</v>
      </c>
      <c r="E8057" t="s">
        <v>19</v>
      </c>
      <c r="F8057" t="s">
        <v>103</v>
      </c>
      <c r="G8057" s="1">
        <v>43847</v>
      </c>
      <c r="H8057" t="s">
        <v>45</v>
      </c>
      <c r="I8057" t="s">
        <v>150</v>
      </c>
      <c r="J8057" s="2" t="s">
        <v>25983</v>
      </c>
      <c r="K8057" t="s">
        <v>24</v>
      </c>
      <c r="M8057" t="s">
        <v>41</v>
      </c>
      <c r="N8057" t="s">
        <v>26</v>
      </c>
      <c r="O8057" s="3">
        <v>45078.605497685188</v>
      </c>
      <c r="R8057">
        <v>8056</v>
      </c>
      <c r="S8057" t="str">
        <f>PROPER(CustomerSupport[[#This Row],[Resolution]])</f>
        <v/>
      </c>
      <c r="T8057" t="str">
        <f>TRIM(CustomerSupport[[#This Row],[Customer Name]])</f>
        <v>Jessica Willis</v>
      </c>
      <c r="U8057">
        <f>MONTH(CustomerSupport[[#This Row],[Date of Purchase]])</f>
        <v>1</v>
      </c>
      <c r="V8057" t="str">
        <f>TEXT('Working data'!G8057,"mmmm")</f>
        <v>January</v>
      </c>
      <c r="W8057">
        <f>YEAR(CustomerSupport[[#This Row],[Date of Purchase]])</f>
        <v>2020</v>
      </c>
      <c r="X8057" t="str">
        <f t="shared" si="125"/>
        <v/>
      </c>
    </row>
    <row r="8058" spans="1:24" ht="14.25" customHeight="1" x14ac:dyDescent="0.4">
      <c r="A8058">
        <v>8057</v>
      </c>
      <c r="B8058" t="s">
        <v>25984</v>
      </c>
      <c r="C8058" t="s">
        <v>25985</v>
      </c>
      <c r="D8058">
        <v>26</v>
      </c>
      <c r="E8058" t="s">
        <v>29</v>
      </c>
      <c r="F8058" t="s">
        <v>51</v>
      </c>
      <c r="G8058" s="1">
        <v>43921</v>
      </c>
      <c r="H8058" t="s">
        <v>66</v>
      </c>
      <c r="I8058" t="s">
        <v>141</v>
      </c>
      <c r="J8058" t="s">
        <v>25986</v>
      </c>
      <c r="K8058" t="s">
        <v>39</v>
      </c>
      <c r="L8058" t="s">
        <v>25987</v>
      </c>
      <c r="M8058" t="s">
        <v>89</v>
      </c>
      <c r="N8058" t="s">
        <v>33</v>
      </c>
      <c r="O8058" s="3">
        <v>45078.892314814817</v>
      </c>
      <c r="P8058" s="3">
        <v>45078.417314814818</v>
      </c>
      <c r="Q8058">
        <v>4</v>
      </c>
      <c r="R8058">
        <v>8057</v>
      </c>
      <c r="S8058" t="str">
        <f>PROPER(CustomerSupport[[#This Row],[Resolution]])</f>
        <v>Fight Religious Affect May Want.</v>
      </c>
      <c r="T8058" t="str">
        <f>TRIM(CustomerSupport[[#This Row],[Customer Name]])</f>
        <v>Stephanie Valdez</v>
      </c>
      <c r="U8058">
        <f>MONTH(CustomerSupport[[#This Row],[Date of Purchase]])</f>
        <v>3</v>
      </c>
      <c r="V8058" t="str">
        <f>TEXT('Working data'!G8058,"mmmm")</f>
        <v>March</v>
      </c>
      <c r="W8058">
        <f>YEAR(CustomerSupport[[#This Row],[Date of Purchase]])</f>
        <v>2020</v>
      </c>
      <c r="X8058">
        <f t="shared" si="125"/>
        <v>-11.399999999965075</v>
      </c>
    </row>
    <row r="8059" spans="1:24" ht="14.25" customHeight="1" x14ac:dyDescent="0.4">
      <c r="A8059">
        <v>8058</v>
      </c>
      <c r="B8059" t="s">
        <v>25988</v>
      </c>
      <c r="C8059" t="s">
        <v>25989</v>
      </c>
      <c r="D8059">
        <v>24</v>
      </c>
      <c r="E8059" t="s">
        <v>58</v>
      </c>
      <c r="F8059" t="s">
        <v>76</v>
      </c>
      <c r="G8059" s="1">
        <v>44310</v>
      </c>
      <c r="H8059" t="s">
        <v>59</v>
      </c>
      <c r="I8059" t="s">
        <v>22</v>
      </c>
      <c r="J8059" s="2" t="s">
        <v>25990</v>
      </c>
      <c r="K8059" t="s">
        <v>62</v>
      </c>
      <c r="M8059" t="s">
        <v>41</v>
      </c>
      <c r="N8059" t="s">
        <v>26</v>
      </c>
      <c r="R8059">
        <v>8058</v>
      </c>
      <c r="S8059" t="str">
        <f>PROPER(CustomerSupport[[#This Row],[Resolution]])</f>
        <v/>
      </c>
      <c r="T8059" t="str">
        <f>TRIM(CustomerSupport[[#This Row],[Customer Name]])</f>
        <v>Stacey Dixon</v>
      </c>
      <c r="U8059">
        <f>MONTH(CustomerSupport[[#This Row],[Date of Purchase]])</f>
        <v>4</v>
      </c>
      <c r="V8059" t="str">
        <f>TEXT('Working data'!G8059,"mmmm")</f>
        <v>April</v>
      </c>
      <c r="W8059">
        <f>YEAR(CustomerSupport[[#This Row],[Date of Purchase]])</f>
        <v>2021</v>
      </c>
      <c r="X8059" t="str">
        <f t="shared" si="125"/>
        <v/>
      </c>
    </row>
    <row r="8060" spans="1:24" ht="14.25" customHeight="1" x14ac:dyDescent="0.4">
      <c r="A8060">
        <v>8059</v>
      </c>
      <c r="B8060" t="s">
        <v>25991</v>
      </c>
      <c r="C8060" t="s">
        <v>25992</v>
      </c>
      <c r="D8060">
        <v>37</v>
      </c>
      <c r="E8060" t="s">
        <v>58</v>
      </c>
      <c r="F8060" t="s">
        <v>173</v>
      </c>
      <c r="G8060" s="1">
        <v>44141</v>
      </c>
      <c r="H8060" t="s">
        <v>67</v>
      </c>
      <c r="I8060" t="s">
        <v>31</v>
      </c>
      <c r="J8060" s="2" t="s">
        <v>25993</v>
      </c>
      <c r="K8060" t="s">
        <v>62</v>
      </c>
      <c r="M8060" t="s">
        <v>89</v>
      </c>
      <c r="N8060" t="s">
        <v>83</v>
      </c>
      <c r="R8060">
        <v>8059</v>
      </c>
      <c r="S8060" t="str">
        <f>PROPER(CustomerSupport[[#This Row],[Resolution]])</f>
        <v/>
      </c>
      <c r="T8060" t="str">
        <f>TRIM(CustomerSupport[[#This Row],[Customer Name]])</f>
        <v>Brian Rodriguez</v>
      </c>
      <c r="U8060">
        <f>MONTH(CustomerSupport[[#This Row],[Date of Purchase]])</f>
        <v>11</v>
      </c>
      <c r="V8060" t="str">
        <f>TEXT('Working data'!G8060,"mmmm")</f>
        <v>November</v>
      </c>
      <c r="W8060">
        <f>YEAR(CustomerSupport[[#This Row],[Date of Purchase]])</f>
        <v>2020</v>
      </c>
      <c r="X8060" t="str">
        <f t="shared" si="125"/>
        <v/>
      </c>
    </row>
    <row r="8061" spans="1:24" ht="14.25" customHeight="1" x14ac:dyDescent="0.4">
      <c r="A8061">
        <v>8060</v>
      </c>
      <c r="B8061" t="s">
        <v>25994</v>
      </c>
      <c r="C8061" t="s">
        <v>25995</v>
      </c>
      <c r="D8061">
        <v>45</v>
      </c>
      <c r="E8061" t="s">
        <v>19</v>
      </c>
      <c r="F8061" t="s">
        <v>485</v>
      </c>
      <c r="G8061" s="1">
        <v>44321</v>
      </c>
      <c r="H8061" t="s">
        <v>67</v>
      </c>
      <c r="I8061" t="s">
        <v>31</v>
      </c>
      <c r="J8061" s="2" t="s">
        <v>25996</v>
      </c>
      <c r="K8061" t="s">
        <v>39</v>
      </c>
      <c r="L8061" t="s">
        <v>25997</v>
      </c>
      <c r="M8061" t="s">
        <v>89</v>
      </c>
      <c r="N8061" t="s">
        <v>33</v>
      </c>
      <c r="O8061" s="3">
        <v>45078.193067129629</v>
      </c>
      <c r="P8061" s="3">
        <v>45078.195844907408</v>
      </c>
      <c r="Q8061">
        <v>3</v>
      </c>
      <c r="R8061">
        <v>8060</v>
      </c>
      <c r="S8061" t="str">
        <f>PROPER(CustomerSupport[[#This Row],[Resolution]])</f>
        <v>Two Along Fast High Quickly Its Memory.</v>
      </c>
      <c r="T8061" t="str">
        <f>TRIM(CustomerSupport[[#This Row],[Customer Name]])</f>
        <v>Jeffrey Baker</v>
      </c>
      <c r="U8061">
        <f>MONTH(CustomerSupport[[#This Row],[Date of Purchase]])</f>
        <v>5</v>
      </c>
      <c r="V8061" t="str">
        <f>TEXT('Working data'!G8061,"mmmm")</f>
        <v>May</v>
      </c>
      <c r="W8061">
        <f>YEAR(CustomerSupport[[#This Row],[Date of Purchase]])</f>
        <v>2021</v>
      </c>
      <c r="X8061">
        <f t="shared" si="125"/>
        <v>6.6666666709352285E-2</v>
      </c>
    </row>
    <row r="8062" spans="1:24" ht="14.25" customHeight="1" x14ac:dyDescent="0.4">
      <c r="A8062">
        <v>8061</v>
      </c>
      <c r="B8062" t="s">
        <v>25998</v>
      </c>
      <c r="C8062" t="s">
        <v>25999</v>
      </c>
      <c r="D8062">
        <v>31</v>
      </c>
      <c r="E8062" t="s">
        <v>29</v>
      </c>
      <c r="F8062" t="s">
        <v>51</v>
      </c>
      <c r="G8062" s="1">
        <v>44270</v>
      </c>
      <c r="H8062" t="s">
        <v>66</v>
      </c>
      <c r="I8062" t="s">
        <v>67</v>
      </c>
      <c r="J8062" s="2" t="s">
        <v>26000</v>
      </c>
      <c r="K8062" t="s">
        <v>24</v>
      </c>
      <c r="M8062" t="s">
        <v>25</v>
      </c>
      <c r="N8062" t="s">
        <v>26</v>
      </c>
      <c r="O8062" s="3">
        <v>45078.890300925923</v>
      </c>
      <c r="R8062">
        <v>8061</v>
      </c>
      <c r="S8062" t="str">
        <f>PROPER(CustomerSupport[[#This Row],[Resolution]])</f>
        <v/>
      </c>
      <c r="T8062" t="str">
        <f>TRIM(CustomerSupport[[#This Row],[Customer Name]])</f>
        <v>Jon Reed</v>
      </c>
      <c r="U8062">
        <f>MONTH(CustomerSupport[[#This Row],[Date of Purchase]])</f>
        <v>3</v>
      </c>
      <c r="V8062" t="str">
        <f>TEXT('Working data'!G8062,"mmmm")</f>
        <v>March</v>
      </c>
      <c r="W8062">
        <f>YEAR(CustomerSupport[[#This Row],[Date of Purchase]])</f>
        <v>2021</v>
      </c>
      <c r="X8062" t="str">
        <f t="shared" si="125"/>
        <v/>
      </c>
    </row>
    <row r="8063" spans="1:24" ht="14.25" customHeight="1" x14ac:dyDescent="0.4">
      <c r="A8063">
        <v>8062</v>
      </c>
      <c r="B8063" t="s">
        <v>26001</v>
      </c>
      <c r="C8063" t="s">
        <v>26002</v>
      </c>
      <c r="D8063">
        <v>24</v>
      </c>
      <c r="E8063" t="s">
        <v>19</v>
      </c>
      <c r="F8063" t="s">
        <v>157</v>
      </c>
      <c r="G8063" s="1">
        <v>44450</v>
      </c>
      <c r="H8063" t="s">
        <v>21</v>
      </c>
      <c r="I8063" t="s">
        <v>59</v>
      </c>
      <c r="J8063" t="s">
        <v>26003</v>
      </c>
      <c r="K8063" t="s">
        <v>39</v>
      </c>
      <c r="L8063" t="s">
        <v>26004</v>
      </c>
      <c r="M8063" t="s">
        <v>143</v>
      </c>
      <c r="N8063" t="s">
        <v>83</v>
      </c>
      <c r="O8063" s="3">
        <v>45078.725729166668</v>
      </c>
      <c r="P8063" s="3">
        <v>45078.46670138889</v>
      </c>
      <c r="Q8063">
        <v>3</v>
      </c>
      <c r="R8063">
        <v>8062</v>
      </c>
      <c r="S8063" t="str">
        <f>PROPER(CustomerSupport[[#This Row],[Resolution]])</f>
        <v>Develop Who President Eye Decide Parent Economy Local.</v>
      </c>
      <c r="T8063" t="str">
        <f>TRIM(CustomerSupport[[#This Row],[Customer Name]])</f>
        <v>Stacey Wilcox</v>
      </c>
      <c r="U8063">
        <f>MONTH(CustomerSupport[[#This Row],[Date of Purchase]])</f>
        <v>9</v>
      </c>
      <c r="V8063" t="str">
        <f>TEXT('Working data'!G8063,"mmmm")</f>
        <v>September</v>
      </c>
      <c r="W8063">
        <f>YEAR(CustomerSupport[[#This Row],[Date of Purchase]])</f>
        <v>2021</v>
      </c>
      <c r="X8063">
        <f t="shared" si="125"/>
        <v>-6.2166666666744277</v>
      </c>
    </row>
    <row r="8064" spans="1:24" ht="14.25" customHeight="1" x14ac:dyDescent="0.4">
      <c r="A8064">
        <v>8063</v>
      </c>
      <c r="B8064" t="s">
        <v>26005</v>
      </c>
      <c r="C8064" t="s">
        <v>26006</v>
      </c>
      <c r="D8064">
        <v>25</v>
      </c>
      <c r="E8064" t="s">
        <v>29</v>
      </c>
      <c r="F8064" t="s">
        <v>383</v>
      </c>
      <c r="G8064" s="1">
        <v>44349</v>
      </c>
      <c r="H8064" t="s">
        <v>59</v>
      </c>
      <c r="I8064" t="s">
        <v>177</v>
      </c>
      <c r="J8064" t="s">
        <v>26007</v>
      </c>
      <c r="K8064" t="s">
        <v>62</v>
      </c>
      <c r="M8064" t="s">
        <v>143</v>
      </c>
      <c r="N8064" t="s">
        <v>33</v>
      </c>
      <c r="R8064">
        <v>8063</v>
      </c>
      <c r="S8064" t="str">
        <f>PROPER(CustomerSupport[[#This Row],[Resolution]])</f>
        <v/>
      </c>
      <c r="T8064" t="str">
        <f>TRIM(CustomerSupport[[#This Row],[Customer Name]])</f>
        <v>Juan Hardy</v>
      </c>
      <c r="U8064">
        <f>MONTH(CustomerSupport[[#This Row],[Date of Purchase]])</f>
        <v>6</v>
      </c>
      <c r="V8064" t="str">
        <f>TEXT('Working data'!G8064,"mmmm")</f>
        <v>June</v>
      </c>
      <c r="W8064">
        <f>YEAR(CustomerSupport[[#This Row],[Date of Purchase]])</f>
        <v>2021</v>
      </c>
      <c r="X8064" t="str">
        <f t="shared" si="125"/>
        <v/>
      </c>
    </row>
    <row r="8065" spans="1:24" ht="14.25" customHeight="1" x14ac:dyDescent="0.4">
      <c r="A8065">
        <v>8064</v>
      </c>
      <c r="B8065" t="s">
        <v>26008</v>
      </c>
      <c r="C8065" t="s">
        <v>26009</v>
      </c>
      <c r="D8065">
        <v>63</v>
      </c>
      <c r="E8065" t="s">
        <v>58</v>
      </c>
      <c r="F8065" t="s">
        <v>699</v>
      </c>
      <c r="G8065" s="1">
        <v>44053</v>
      </c>
      <c r="H8065" t="s">
        <v>66</v>
      </c>
      <c r="I8065" t="s">
        <v>37</v>
      </c>
      <c r="J8065" t="s">
        <v>26010</v>
      </c>
      <c r="K8065" t="s">
        <v>24</v>
      </c>
      <c r="M8065" t="s">
        <v>89</v>
      </c>
      <c r="N8065" t="s">
        <v>83</v>
      </c>
      <c r="O8065" s="3">
        <v>45078.620891203704</v>
      </c>
      <c r="R8065">
        <v>8064</v>
      </c>
      <c r="S8065" t="str">
        <f>PROPER(CustomerSupport[[#This Row],[Resolution]])</f>
        <v/>
      </c>
      <c r="T8065" t="str">
        <f>TRIM(CustomerSupport[[#This Row],[Customer Name]])</f>
        <v>Lisa Lynch</v>
      </c>
      <c r="U8065">
        <f>MONTH(CustomerSupport[[#This Row],[Date of Purchase]])</f>
        <v>8</v>
      </c>
      <c r="V8065" t="str">
        <f>TEXT('Working data'!G8065,"mmmm")</f>
        <v>August</v>
      </c>
      <c r="W8065">
        <f>YEAR(CustomerSupport[[#This Row],[Date of Purchase]])</f>
        <v>2020</v>
      </c>
      <c r="X8065" t="str">
        <f t="shared" si="125"/>
        <v/>
      </c>
    </row>
    <row r="8066" spans="1:24" ht="14.25" customHeight="1" x14ac:dyDescent="0.4">
      <c r="A8066">
        <v>8065</v>
      </c>
      <c r="B8066" t="s">
        <v>26011</v>
      </c>
      <c r="C8066" t="s">
        <v>26012</v>
      </c>
      <c r="D8066">
        <v>44</v>
      </c>
      <c r="E8066" t="s">
        <v>19</v>
      </c>
      <c r="F8066" t="s">
        <v>485</v>
      </c>
      <c r="G8066" s="1">
        <v>44332</v>
      </c>
      <c r="H8066" t="s">
        <v>45</v>
      </c>
      <c r="I8066" t="s">
        <v>93</v>
      </c>
      <c r="J8066" s="2" t="s">
        <v>26013</v>
      </c>
      <c r="K8066" t="s">
        <v>24</v>
      </c>
      <c r="M8066" t="s">
        <v>89</v>
      </c>
      <c r="N8066" t="s">
        <v>33</v>
      </c>
      <c r="O8066" s="3">
        <v>45078.894525462965</v>
      </c>
      <c r="R8066">
        <v>8065</v>
      </c>
      <c r="S8066" t="str">
        <f>PROPER(CustomerSupport[[#This Row],[Resolution]])</f>
        <v/>
      </c>
      <c r="T8066" t="str">
        <f>TRIM(CustomerSupport[[#This Row],[Customer Name]])</f>
        <v>Roger Smith</v>
      </c>
      <c r="U8066">
        <f>MONTH(CustomerSupport[[#This Row],[Date of Purchase]])</f>
        <v>5</v>
      </c>
      <c r="V8066" t="str">
        <f>TEXT('Working data'!G8066,"mmmm")</f>
        <v>May</v>
      </c>
      <c r="W8066">
        <f>YEAR(CustomerSupport[[#This Row],[Date of Purchase]])</f>
        <v>2021</v>
      </c>
      <c r="X8066" t="str">
        <f t="shared" ref="X8066:X8129" si="126">IF(OR(O8066="",P8066=""),"",(P8066-O8066)*24)</f>
        <v/>
      </c>
    </row>
    <row r="8067" spans="1:24" ht="14.25" customHeight="1" x14ac:dyDescent="0.4">
      <c r="A8067">
        <v>8066</v>
      </c>
      <c r="B8067" t="s">
        <v>26014</v>
      </c>
      <c r="C8067" t="s">
        <v>26015</v>
      </c>
      <c r="D8067">
        <v>35</v>
      </c>
      <c r="E8067" t="s">
        <v>19</v>
      </c>
      <c r="F8067" t="s">
        <v>431</v>
      </c>
      <c r="G8067" s="1">
        <v>43932</v>
      </c>
      <c r="H8067" t="s">
        <v>67</v>
      </c>
      <c r="I8067" t="s">
        <v>60</v>
      </c>
      <c r="J8067" s="2" t="s">
        <v>26016</v>
      </c>
      <c r="K8067" t="s">
        <v>39</v>
      </c>
      <c r="L8067" t="s">
        <v>26017</v>
      </c>
      <c r="M8067" t="s">
        <v>41</v>
      </c>
      <c r="N8067" t="s">
        <v>83</v>
      </c>
      <c r="O8067" s="3">
        <v>45078.420925925922</v>
      </c>
      <c r="P8067" s="3">
        <v>45078.585509259261</v>
      </c>
      <c r="Q8067">
        <v>1</v>
      </c>
      <c r="R8067">
        <v>8066</v>
      </c>
      <c r="S8067" t="str">
        <f>PROPER(CustomerSupport[[#This Row],[Resolution]])</f>
        <v>Time News Film Wish Necessary Meet.</v>
      </c>
      <c r="T8067" t="str">
        <f>TRIM(CustomerSupport[[#This Row],[Customer Name]])</f>
        <v>Katherine Ferguson</v>
      </c>
      <c r="U8067">
        <f>MONTH(CustomerSupport[[#This Row],[Date of Purchase]])</f>
        <v>4</v>
      </c>
      <c r="V8067" t="str">
        <f>TEXT('Working data'!G8067,"mmmm")</f>
        <v>April</v>
      </c>
      <c r="W8067">
        <f>YEAR(CustomerSupport[[#This Row],[Date of Purchase]])</f>
        <v>2020</v>
      </c>
      <c r="X8067">
        <f t="shared" si="126"/>
        <v>3.9500000001280569</v>
      </c>
    </row>
    <row r="8068" spans="1:24" ht="14.25" customHeight="1" x14ac:dyDescent="0.4">
      <c r="A8068">
        <v>8067</v>
      </c>
      <c r="B8068" t="s">
        <v>26018</v>
      </c>
      <c r="C8068" t="s">
        <v>26019</v>
      </c>
      <c r="D8068">
        <v>57</v>
      </c>
      <c r="E8068" t="s">
        <v>19</v>
      </c>
      <c r="F8068" t="s">
        <v>134</v>
      </c>
      <c r="G8068" s="1">
        <v>44248</v>
      </c>
      <c r="H8068" t="s">
        <v>45</v>
      </c>
      <c r="I8068" t="s">
        <v>150</v>
      </c>
      <c r="J8068" s="2" t="s">
        <v>26020</v>
      </c>
      <c r="K8068" t="s">
        <v>39</v>
      </c>
      <c r="L8068" t="s">
        <v>26021</v>
      </c>
      <c r="M8068" t="s">
        <v>41</v>
      </c>
      <c r="N8068" t="s">
        <v>83</v>
      </c>
      <c r="O8068" s="3">
        <v>45078.366782407407</v>
      </c>
      <c r="P8068" s="3">
        <v>45078.461226851854</v>
      </c>
      <c r="Q8068">
        <v>3</v>
      </c>
      <c r="R8068">
        <v>8067</v>
      </c>
      <c r="S8068" t="str">
        <f>PROPER(CustomerSupport[[#This Row],[Resolution]])</f>
        <v>Recent Bring Up Public Person Many Natural.</v>
      </c>
      <c r="T8068" t="str">
        <f>TRIM(CustomerSupport[[#This Row],[Customer Name]])</f>
        <v>Victoria Colon</v>
      </c>
      <c r="U8068">
        <f>MONTH(CustomerSupport[[#This Row],[Date of Purchase]])</f>
        <v>2</v>
      </c>
      <c r="V8068" t="str">
        <f>TEXT('Working data'!G8068,"mmmm")</f>
        <v>February</v>
      </c>
      <c r="W8068">
        <f>YEAR(CustomerSupport[[#This Row],[Date of Purchase]])</f>
        <v>2021</v>
      </c>
      <c r="X8068">
        <f t="shared" si="126"/>
        <v>2.2666666667209938</v>
      </c>
    </row>
    <row r="8069" spans="1:24" ht="14.25" customHeight="1" x14ac:dyDescent="0.4">
      <c r="A8069">
        <v>8068</v>
      </c>
      <c r="B8069" t="s">
        <v>26022</v>
      </c>
      <c r="C8069" t="s">
        <v>26023</v>
      </c>
      <c r="D8069">
        <v>51</v>
      </c>
      <c r="E8069" t="s">
        <v>58</v>
      </c>
      <c r="F8069" t="s">
        <v>149</v>
      </c>
      <c r="G8069" s="1">
        <v>44097</v>
      </c>
      <c r="H8069" t="s">
        <v>66</v>
      </c>
      <c r="I8069" t="s">
        <v>99</v>
      </c>
      <c r="J8069" t="s">
        <v>26024</v>
      </c>
      <c r="K8069" t="s">
        <v>24</v>
      </c>
      <c r="M8069" t="s">
        <v>89</v>
      </c>
      <c r="N8069" t="s">
        <v>55</v>
      </c>
      <c r="O8069" s="3">
        <v>45078.286944444444</v>
      </c>
      <c r="R8069">
        <v>8068</v>
      </c>
      <c r="S8069" t="str">
        <f>PROPER(CustomerSupport[[#This Row],[Resolution]])</f>
        <v/>
      </c>
      <c r="T8069" t="str">
        <f>TRIM(CustomerSupport[[#This Row],[Customer Name]])</f>
        <v>Jeffrey Campbell PhD</v>
      </c>
      <c r="U8069">
        <f>MONTH(CustomerSupport[[#This Row],[Date of Purchase]])</f>
        <v>9</v>
      </c>
      <c r="V8069" t="str">
        <f>TEXT('Working data'!G8069,"mmmm")</f>
        <v>September</v>
      </c>
      <c r="W8069">
        <f>YEAR(CustomerSupport[[#This Row],[Date of Purchase]])</f>
        <v>2020</v>
      </c>
      <c r="X8069" t="str">
        <f t="shared" si="126"/>
        <v/>
      </c>
    </row>
    <row r="8070" spans="1:24" ht="14.25" customHeight="1" x14ac:dyDescent="0.4">
      <c r="A8070">
        <v>8069</v>
      </c>
      <c r="B8070" t="s">
        <v>26025</v>
      </c>
      <c r="C8070" t="s">
        <v>26026</v>
      </c>
      <c r="D8070">
        <v>42</v>
      </c>
      <c r="E8070" t="s">
        <v>58</v>
      </c>
      <c r="F8070" t="s">
        <v>431</v>
      </c>
      <c r="G8070" s="1">
        <v>44207</v>
      </c>
      <c r="H8070" t="s">
        <v>59</v>
      </c>
      <c r="I8070" t="s">
        <v>113</v>
      </c>
      <c r="J8070" s="2" t="s">
        <v>26027</v>
      </c>
      <c r="K8070" t="s">
        <v>24</v>
      </c>
      <c r="M8070" t="s">
        <v>89</v>
      </c>
      <c r="N8070" t="s">
        <v>26</v>
      </c>
      <c r="O8070" s="3">
        <v>45078.810555555552</v>
      </c>
      <c r="R8070">
        <v>8069</v>
      </c>
      <c r="S8070" t="str">
        <f>PROPER(CustomerSupport[[#This Row],[Resolution]])</f>
        <v/>
      </c>
      <c r="T8070" t="str">
        <f>TRIM(CustomerSupport[[#This Row],[Customer Name]])</f>
        <v>Trevor Knox</v>
      </c>
      <c r="U8070">
        <f>MONTH(CustomerSupport[[#This Row],[Date of Purchase]])</f>
        <v>1</v>
      </c>
      <c r="V8070" t="str">
        <f>TEXT('Working data'!G8070,"mmmm")</f>
        <v>January</v>
      </c>
      <c r="W8070">
        <f>YEAR(CustomerSupport[[#This Row],[Date of Purchase]])</f>
        <v>2021</v>
      </c>
      <c r="X8070" t="str">
        <f t="shared" si="126"/>
        <v/>
      </c>
    </row>
    <row r="8071" spans="1:24" ht="14.25" customHeight="1" x14ac:dyDescent="0.4">
      <c r="A8071">
        <v>8070</v>
      </c>
      <c r="B8071" t="s">
        <v>26028</v>
      </c>
      <c r="C8071" t="s">
        <v>26029</v>
      </c>
      <c r="D8071">
        <v>61</v>
      </c>
      <c r="E8071" t="s">
        <v>29</v>
      </c>
      <c r="F8071" t="s">
        <v>129</v>
      </c>
      <c r="G8071" s="1">
        <v>43888</v>
      </c>
      <c r="H8071" t="s">
        <v>59</v>
      </c>
      <c r="I8071" t="s">
        <v>22</v>
      </c>
      <c r="J8071" t="s">
        <v>26030</v>
      </c>
      <c r="K8071" t="s">
        <v>62</v>
      </c>
      <c r="M8071" t="s">
        <v>89</v>
      </c>
      <c r="N8071" t="s">
        <v>83</v>
      </c>
      <c r="R8071">
        <v>8070</v>
      </c>
      <c r="S8071" t="str">
        <f>PROPER(CustomerSupport[[#This Row],[Resolution]])</f>
        <v/>
      </c>
      <c r="T8071" t="str">
        <f>TRIM(CustomerSupport[[#This Row],[Customer Name]])</f>
        <v>Jessica Richards</v>
      </c>
      <c r="U8071">
        <f>MONTH(CustomerSupport[[#This Row],[Date of Purchase]])</f>
        <v>2</v>
      </c>
      <c r="V8071" t="str">
        <f>TEXT('Working data'!G8071,"mmmm")</f>
        <v>February</v>
      </c>
      <c r="W8071">
        <f>YEAR(CustomerSupport[[#This Row],[Date of Purchase]])</f>
        <v>2020</v>
      </c>
      <c r="X8071" t="str">
        <f t="shared" si="126"/>
        <v/>
      </c>
    </row>
    <row r="8072" spans="1:24" ht="14.25" customHeight="1" x14ac:dyDescent="0.4">
      <c r="A8072">
        <v>8071</v>
      </c>
      <c r="B8072" t="s">
        <v>26031</v>
      </c>
      <c r="C8072" t="s">
        <v>26032</v>
      </c>
      <c r="D8072">
        <v>61</v>
      </c>
      <c r="E8072" t="s">
        <v>58</v>
      </c>
      <c r="F8072" t="s">
        <v>65</v>
      </c>
      <c r="G8072" s="1">
        <v>44450</v>
      </c>
      <c r="H8072" t="s">
        <v>45</v>
      </c>
      <c r="I8072" t="s">
        <v>52</v>
      </c>
      <c r="J8072" s="2" t="s">
        <v>26033</v>
      </c>
      <c r="K8072" t="s">
        <v>39</v>
      </c>
      <c r="L8072" t="s">
        <v>26034</v>
      </c>
      <c r="M8072" t="s">
        <v>41</v>
      </c>
      <c r="N8072" t="s">
        <v>33</v>
      </c>
      <c r="O8072" s="3">
        <v>45078.457812499997</v>
      </c>
      <c r="P8072" s="3">
        <v>45078.629340277781</v>
      </c>
      <c r="Q8072">
        <v>3</v>
      </c>
      <c r="R8072">
        <v>8071</v>
      </c>
      <c r="S8072" t="str">
        <f>PROPER(CustomerSupport[[#This Row],[Resolution]])</f>
        <v>Heart Save Bank Beyond Family Bank Interesting.</v>
      </c>
      <c r="T8072" t="str">
        <f>TRIM(CustomerSupport[[#This Row],[Customer Name]])</f>
        <v>Mary Russell</v>
      </c>
      <c r="U8072">
        <f>MONTH(CustomerSupport[[#This Row],[Date of Purchase]])</f>
        <v>9</v>
      </c>
      <c r="V8072" t="str">
        <f>TEXT('Working data'!G8072,"mmmm")</f>
        <v>September</v>
      </c>
      <c r="W8072">
        <f>YEAR(CustomerSupport[[#This Row],[Date of Purchase]])</f>
        <v>2021</v>
      </c>
      <c r="X8072">
        <f t="shared" si="126"/>
        <v>4.1166666668141261</v>
      </c>
    </row>
    <row r="8073" spans="1:24" ht="14.25" customHeight="1" x14ac:dyDescent="0.4">
      <c r="A8073">
        <v>8072</v>
      </c>
      <c r="B8073" t="s">
        <v>26035</v>
      </c>
      <c r="C8073" t="s">
        <v>26036</v>
      </c>
      <c r="D8073">
        <v>25</v>
      </c>
      <c r="E8073" t="s">
        <v>19</v>
      </c>
      <c r="F8073" t="s">
        <v>456</v>
      </c>
      <c r="G8073" s="1">
        <v>43980</v>
      </c>
      <c r="H8073" t="s">
        <v>59</v>
      </c>
      <c r="I8073" t="s">
        <v>52</v>
      </c>
      <c r="J8073" t="s">
        <v>26037</v>
      </c>
      <c r="K8073" t="s">
        <v>24</v>
      </c>
      <c r="M8073" t="s">
        <v>41</v>
      </c>
      <c r="N8073" t="s">
        <v>26</v>
      </c>
      <c r="O8073" s="3">
        <v>45078.909224537034</v>
      </c>
      <c r="R8073">
        <v>8072</v>
      </c>
      <c r="S8073" t="str">
        <f>PROPER(CustomerSupport[[#This Row],[Resolution]])</f>
        <v/>
      </c>
      <c r="T8073" t="str">
        <f>TRIM(CustomerSupport[[#This Row],[Customer Name]])</f>
        <v>Rachel Rivera</v>
      </c>
      <c r="U8073">
        <f>MONTH(CustomerSupport[[#This Row],[Date of Purchase]])</f>
        <v>5</v>
      </c>
      <c r="V8073" t="str">
        <f>TEXT('Working data'!G8073,"mmmm")</f>
        <v>May</v>
      </c>
      <c r="W8073">
        <f>YEAR(CustomerSupport[[#This Row],[Date of Purchase]])</f>
        <v>2020</v>
      </c>
      <c r="X8073" t="str">
        <f t="shared" si="126"/>
        <v/>
      </c>
    </row>
    <row r="8074" spans="1:24" ht="14.25" customHeight="1" x14ac:dyDescent="0.4">
      <c r="A8074">
        <v>8073</v>
      </c>
      <c r="B8074" t="s">
        <v>26038</v>
      </c>
      <c r="C8074" t="s">
        <v>26039</v>
      </c>
      <c r="D8074">
        <v>31</v>
      </c>
      <c r="E8074" t="s">
        <v>19</v>
      </c>
      <c r="F8074" t="s">
        <v>485</v>
      </c>
      <c r="G8074" s="1">
        <v>43917</v>
      </c>
      <c r="H8074" t="s">
        <v>66</v>
      </c>
      <c r="I8074" t="s">
        <v>37</v>
      </c>
      <c r="J8074" t="s">
        <v>26040</v>
      </c>
      <c r="K8074" t="s">
        <v>62</v>
      </c>
      <c r="M8074" t="s">
        <v>89</v>
      </c>
      <c r="N8074" t="s">
        <v>26</v>
      </c>
      <c r="R8074">
        <v>8073</v>
      </c>
      <c r="S8074" t="str">
        <f>PROPER(CustomerSupport[[#This Row],[Resolution]])</f>
        <v/>
      </c>
      <c r="T8074" t="str">
        <f>TRIM(CustomerSupport[[#This Row],[Customer Name]])</f>
        <v>David Guzman</v>
      </c>
      <c r="U8074">
        <f>MONTH(CustomerSupport[[#This Row],[Date of Purchase]])</f>
        <v>3</v>
      </c>
      <c r="V8074" t="str">
        <f>TEXT('Working data'!G8074,"mmmm")</f>
        <v>March</v>
      </c>
      <c r="W8074">
        <f>YEAR(CustomerSupport[[#This Row],[Date of Purchase]])</f>
        <v>2020</v>
      </c>
      <c r="X8074" t="str">
        <f t="shared" si="126"/>
        <v/>
      </c>
    </row>
    <row r="8075" spans="1:24" ht="14.25" customHeight="1" x14ac:dyDescent="0.4">
      <c r="A8075">
        <v>8074</v>
      </c>
      <c r="B8075" t="s">
        <v>26041</v>
      </c>
      <c r="C8075" t="s">
        <v>26042</v>
      </c>
      <c r="D8075">
        <v>55</v>
      </c>
      <c r="E8075" t="s">
        <v>58</v>
      </c>
      <c r="F8075" t="s">
        <v>242</v>
      </c>
      <c r="G8075" s="1">
        <v>44434</v>
      </c>
      <c r="H8075" t="s">
        <v>45</v>
      </c>
      <c r="I8075" t="s">
        <v>150</v>
      </c>
      <c r="J8075" s="2" t="s">
        <v>26043</v>
      </c>
      <c r="K8075" t="s">
        <v>39</v>
      </c>
      <c r="L8075" t="s">
        <v>26044</v>
      </c>
      <c r="M8075" t="s">
        <v>25</v>
      </c>
      <c r="N8075" t="s">
        <v>33</v>
      </c>
      <c r="O8075" s="3">
        <v>45078.776620370372</v>
      </c>
      <c r="P8075" s="3">
        <v>45078.991203703707</v>
      </c>
      <c r="Q8075">
        <v>3</v>
      </c>
      <c r="R8075">
        <v>8074</v>
      </c>
      <c r="S8075" t="str">
        <f>PROPER(CustomerSupport[[#This Row],[Resolution]])</f>
        <v>South Mission Believe.</v>
      </c>
      <c r="T8075" t="str">
        <f>TRIM(CustomerSupport[[#This Row],[Customer Name]])</f>
        <v>Lauren Walker</v>
      </c>
      <c r="U8075">
        <f>MONTH(CustomerSupport[[#This Row],[Date of Purchase]])</f>
        <v>8</v>
      </c>
      <c r="V8075" t="str">
        <f>TEXT('Working data'!G8075,"mmmm")</f>
        <v>August</v>
      </c>
      <c r="W8075">
        <f>YEAR(CustomerSupport[[#This Row],[Date of Purchase]])</f>
        <v>2021</v>
      </c>
      <c r="X8075">
        <f t="shared" si="126"/>
        <v>5.1500000000232831</v>
      </c>
    </row>
    <row r="8076" spans="1:24" ht="14.25" customHeight="1" x14ac:dyDescent="0.4">
      <c r="A8076">
        <v>8075</v>
      </c>
      <c r="B8076" t="s">
        <v>26045</v>
      </c>
      <c r="C8076" t="s">
        <v>26046</v>
      </c>
      <c r="D8076">
        <v>40</v>
      </c>
      <c r="E8076" t="s">
        <v>19</v>
      </c>
      <c r="F8076" t="s">
        <v>20</v>
      </c>
      <c r="G8076" s="1">
        <v>44115</v>
      </c>
      <c r="H8076" t="s">
        <v>21</v>
      </c>
      <c r="I8076" t="s">
        <v>72</v>
      </c>
      <c r="J8076" s="2" t="s">
        <v>26047</v>
      </c>
      <c r="K8076" t="s">
        <v>62</v>
      </c>
      <c r="M8076" t="s">
        <v>89</v>
      </c>
      <c r="N8076" t="s">
        <v>55</v>
      </c>
      <c r="R8076">
        <v>8075</v>
      </c>
      <c r="S8076" t="str">
        <f>PROPER(CustomerSupport[[#This Row],[Resolution]])</f>
        <v/>
      </c>
      <c r="T8076" t="str">
        <f>TRIM(CustomerSupport[[#This Row],[Customer Name]])</f>
        <v>Larry Lee</v>
      </c>
      <c r="U8076">
        <f>MONTH(CustomerSupport[[#This Row],[Date of Purchase]])</f>
        <v>10</v>
      </c>
      <c r="V8076" t="str">
        <f>TEXT('Working data'!G8076,"mmmm")</f>
        <v>October</v>
      </c>
      <c r="W8076">
        <f>YEAR(CustomerSupport[[#This Row],[Date of Purchase]])</f>
        <v>2020</v>
      </c>
      <c r="X8076" t="str">
        <f t="shared" si="126"/>
        <v/>
      </c>
    </row>
    <row r="8077" spans="1:24" ht="14.25" customHeight="1" x14ac:dyDescent="0.4">
      <c r="A8077">
        <v>8076</v>
      </c>
      <c r="B8077" t="s">
        <v>10556</v>
      </c>
      <c r="C8077" t="s">
        <v>26048</v>
      </c>
      <c r="D8077">
        <v>58</v>
      </c>
      <c r="E8077" t="s">
        <v>58</v>
      </c>
      <c r="F8077" t="s">
        <v>149</v>
      </c>
      <c r="G8077" s="1">
        <v>44026</v>
      </c>
      <c r="H8077" t="s">
        <v>21</v>
      </c>
      <c r="I8077" t="s">
        <v>22</v>
      </c>
      <c r="J8077" s="2" t="s">
        <v>26049</v>
      </c>
      <c r="K8077" t="s">
        <v>24</v>
      </c>
      <c r="M8077" t="s">
        <v>89</v>
      </c>
      <c r="N8077" t="s">
        <v>55</v>
      </c>
      <c r="O8077" s="3">
        <v>45079.01972222222</v>
      </c>
      <c r="R8077">
        <v>8076</v>
      </c>
      <c r="S8077" t="str">
        <f>PROPER(CustomerSupport[[#This Row],[Resolution]])</f>
        <v/>
      </c>
      <c r="T8077" t="str">
        <f>TRIM(CustomerSupport[[#This Row],[Customer Name]])</f>
        <v>Christopher Green</v>
      </c>
      <c r="U8077">
        <f>MONTH(CustomerSupport[[#This Row],[Date of Purchase]])</f>
        <v>7</v>
      </c>
      <c r="V8077" t="str">
        <f>TEXT('Working data'!G8077,"mmmm")</f>
        <v>July</v>
      </c>
      <c r="W8077">
        <f>YEAR(CustomerSupport[[#This Row],[Date of Purchase]])</f>
        <v>2020</v>
      </c>
      <c r="X8077" t="str">
        <f t="shared" si="126"/>
        <v/>
      </c>
    </row>
    <row r="8078" spans="1:24" ht="14.25" customHeight="1" x14ac:dyDescent="0.4">
      <c r="A8078">
        <v>8077</v>
      </c>
      <c r="B8078" t="s">
        <v>26050</v>
      </c>
      <c r="C8078" t="s">
        <v>26051</v>
      </c>
      <c r="D8078">
        <v>70</v>
      </c>
      <c r="E8078" t="s">
        <v>29</v>
      </c>
      <c r="F8078" t="s">
        <v>86</v>
      </c>
      <c r="G8078" s="1">
        <v>44011</v>
      </c>
      <c r="H8078" t="s">
        <v>45</v>
      </c>
      <c r="I8078" t="s">
        <v>77</v>
      </c>
      <c r="J8078" s="2" t="s">
        <v>26052</v>
      </c>
      <c r="K8078" t="s">
        <v>39</v>
      </c>
      <c r="L8078" t="s">
        <v>26053</v>
      </c>
      <c r="M8078" t="s">
        <v>41</v>
      </c>
      <c r="N8078" t="s">
        <v>55</v>
      </c>
      <c r="O8078" s="3">
        <v>45078.036412037036</v>
      </c>
      <c r="P8078" s="3">
        <v>45078.692662037036</v>
      </c>
      <c r="Q8078">
        <v>2</v>
      </c>
      <c r="R8078">
        <v>8077</v>
      </c>
      <c r="S8078" t="str">
        <f>PROPER(CustomerSupport[[#This Row],[Resolution]])</f>
        <v>Director Friend Only Upon.</v>
      </c>
      <c r="T8078" t="str">
        <f>TRIM(CustomerSupport[[#This Row],[Customer Name]])</f>
        <v>Carlos Herman</v>
      </c>
      <c r="U8078">
        <f>MONTH(CustomerSupport[[#This Row],[Date of Purchase]])</f>
        <v>6</v>
      </c>
      <c r="V8078" t="str">
        <f>TEXT('Working data'!G8078,"mmmm")</f>
        <v>June</v>
      </c>
      <c r="W8078">
        <f>YEAR(CustomerSupport[[#This Row],[Date of Purchase]])</f>
        <v>2020</v>
      </c>
      <c r="X8078">
        <f t="shared" si="126"/>
        <v>15.75</v>
      </c>
    </row>
    <row r="8079" spans="1:24" ht="14.25" customHeight="1" x14ac:dyDescent="0.4">
      <c r="A8079">
        <v>8078</v>
      </c>
      <c r="B8079" t="s">
        <v>26054</v>
      </c>
      <c r="C8079" t="s">
        <v>26055</v>
      </c>
      <c r="D8079">
        <v>65</v>
      </c>
      <c r="E8079" t="s">
        <v>29</v>
      </c>
      <c r="F8079" t="s">
        <v>65</v>
      </c>
      <c r="G8079" s="1">
        <v>44388</v>
      </c>
      <c r="H8079" t="s">
        <v>21</v>
      </c>
      <c r="I8079" t="s">
        <v>141</v>
      </c>
      <c r="J8079" s="2" t="s">
        <v>26056</v>
      </c>
      <c r="K8079" t="s">
        <v>24</v>
      </c>
      <c r="M8079" t="s">
        <v>143</v>
      </c>
      <c r="N8079" t="s">
        <v>83</v>
      </c>
      <c r="O8079" s="3">
        <v>45078.709351851852</v>
      </c>
      <c r="R8079">
        <v>8078</v>
      </c>
      <c r="S8079" t="str">
        <f>PROPER(CustomerSupport[[#This Row],[Resolution]])</f>
        <v/>
      </c>
      <c r="T8079" t="str">
        <f>TRIM(CustomerSupport[[#This Row],[Customer Name]])</f>
        <v>Kevin Deleon</v>
      </c>
      <c r="U8079">
        <f>MONTH(CustomerSupport[[#This Row],[Date of Purchase]])</f>
        <v>7</v>
      </c>
      <c r="V8079" t="str">
        <f>TEXT('Working data'!G8079,"mmmm")</f>
        <v>July</v>
      </c>
      <c r="W8079">
        <f>YEAR(CustomerSupport[[#This Row],[Date of Purchase]])</f>
        <v>2021</v>
      </c>
      <c r="X8079" t="str">
        <f t="shared" si="126"/>
        <v/>
      </c>
    </row>
    <row r="8080" spans="1:24" ht="14.25" customHeight="1" x14ac:dyDescent="0.4">
      <c r="A8080">
        <v>8079</v>
      </c>
      <c r="B8080" t="s">
        <v>26057</v>
      </c>
      <c r="C8080" t="s">
        <v>26058</v>
      </c>
      <c r="D8080">
        <v>55</v>
      </c>
      <c r="E8080" t="s">
        <v>58</v>
      </c>
      <c r="F8080" t="s">
        <v>20</v>
      </c>
      <c r="G8080" s="1">
        <v>44476</v>
      </c>
      <c r="H8080" t="s">
        <v>21</v>
      </c>
      <c r="I8080" t="s">
        <v>59</v>
      </c>
      <c r="J8080" s="2" t="s">
        <v>26059</v>
      </c>
      <c r="K8080" t="s">
        <v>62</v>
      </c>
      <c r="M8080" t="s">
        <v>143</v>
      </c>
      <c r="N8080" t="s">
        <v>55</v>
      </c>
      <c r="R8080">
        <v>8079</v>
      </c>
      <c r="S8080" t="str">
        <f>PROPER(CustomerSupport[[#This Row],[Resolution]])</f>
        <v/>
      </c>
      <c r="T8080" t="str">
        <f>TRIM(CustomerSupport[[#This Row],[Customer Name]])</f>
        <v>Kenneth Martinez</v>
      </c>
      <c r="U8080">
        <f>MONTH(CustomerSupport[[#This Row],[Date of Purchase]])</f>
        <v>10</v>
      </c>
      <c r="V8080" t="str">
        <f>TEXT('Working data'!G8080,"mmmm")</f>
        <v>October</v>
      </c>
      <c r="W8080">
        <f>YEAR(CustomerSupport[[#This Row],[Date of Purchase]])</f>
        <v>2021</v>
      </c>
      <c r="X8080" t="str">
        <f t="shared" si="126"/>
        <v/>
      </c>
    </row>
    <row r="8081" spans="1:24" ht="14.25" customHeight="1" x14ac:dyDescent="0.4">
      <c r="A8081">
        <v>8080</v>
      </c>
      <c r="B8081" t="s">
        <v>12825</v>
      </c>
      <c r="C8081" t="s">
        <v>26060</v>
      </c>
      <c r="D8081">
        <v>38</v>
      </c>
      <c r="E8081" t="s">
        <v>19</v>
      </c>
      <c r="F8081" t="s">
        <v>30</v>
      </c>
      <c r="G8081" s="1">
        <v>44083</v>
      </c>
      <c r="H8081" t="s">
        <v>45</v>
      </c>
      <c r="I8081" t="s">
        <v>141</v>
      </c>
      <c r="J8081" s="2" t="s">
        <v>26061</v>
      </c>
      <c r="K8081" t="s">
        <v>39</v>
      </c>
      <c r="L8081" t="s">
        <v>26062</v>
      </c>
      <c r="M8081" t="s">
        <v>41</v>
      </c>
      <c r="N8081" t="s">
        <v>33</v>
      </c>
      <c r="O8081" s="3">
        <v>45078.275347222225</v>
      </c>
      <c r="P8081" s="3">
        <v>45078.24895833333</v>
      </c>
      <c r="Q8081">
        <v>5</v>
      </c>
      <c r="R8081">
        <v>8080</v>
      </c>
      <c r="S8081" t="str">
        <f>PROPER(CustomerSupport[[#This Row],[Resolution]])</f>
        <v>Get Full Something Hundred.</v>
      </c>
      <c r="T8081" t="str">
        <f>TRIM(CustomerSupport[[#This Row],[Customer Name]])</f>
        <v>James Wilson</v>
      </c>
      <c r="U8081">
        <f>MONTH(CustomerSupport[[#This Row],[Date of Purchase]])</f>
        <v>9</v>
      </c>
      <c r="V8081" t="str">
        <f>TEXT('Working data'!G8081,"mmmm")</f>
        <v>September</v>
      </c>
      <c r="W8081">
        <f>YEAR(CustomerSupport[[#This Row],[Date of Purchase]])</f>
        <v>2020</v>
      </c>
      <c r="X8081">
        <f t="shared" si="126"/>
        <v>-0.63333333347691223</v>
      </c>
    </row>
    <row r="8082" spans="1:24" ht="14.25" customHeight="1" x14ac:dyDescent="0.4">
      <c r="A8082">
        <v>8081</v>
      </c>
      <c r="B8082" t="s">
        <v>26063</v>
      </c>
      <c r="C8082" t="s">
        <v>26064</v>
      </c>
      <c r="D8082">
        <v>48</v>
      </c>
      <c r="E8082" t="s">
        <v>19</v>
      </c>
      <c r="F8082" t="s">
        <v>44</v>
      </c>
      <c r="G8082" s="1">
        <v>44080</v>
      </c>
      <c r="H8082" t="s">
        <v>66</v>
      </c>
      <c r="I8082" t="s">
        <v>77</v>
      </c>
      <c r="J8082" s="2" t="s">
        <v>26065</v>
      </c>
      <c r="K8082" t="s">
        <v>24</v>
      </c>
      <c r="M8082" t="s">
        <v>41</v>
      </c>
      <c r="N8082" t="s">
        <v>83</v>
      </c>
      <c r="O8082" s="3">
        <v>45078.537870370368</v>
      </c>
      <c r="R8082">
        <v>8081</v>
      </c>
      <c r="S8082" t="str">
        <f>PROPER(CustomerSupport[[#This Row],[Resolution]])</f>
        <v/>
      </c>
      <c r="T8082" t="str">
        <f>TRIM(CustomerSupport[[#This Row],[Customer Name]])</f>
        <v>Laura Lambert</v>
      </c>
      <c r="U8082">
        <f>MONTH(CustomerSupport[[#This Row],[Date of Purchase]])</f>
        <v>9</v>
      </c>
      <c r="V8082" t="str">
        <f>TEXT('Working data'!G8082,"mmmm")</f>
        <v>September</v>
      </c>
      <c r="W8082">
        <f>YEAR(CustomerSupport[[#This Row],[Date of Purchase]])</f>
        <v>2020</v>
      </c>
      <c r="X8082" t="str">
        <f t="shared" si="126"/>
        <v/>
      </c>
    </row>
    <row r="8083" spans="1:24" ht="14.25" customHeight="1" x14ac:dyDescent="0.4">
      <c r="A8083">
        <v>8082</v>
      </c>
      <c r="B8083" t="s">
        <v>26066</v>
      </c>
      <c r="C8083" t="s">
        <v>26067</v>
      </c>
      <c r="D8083">
        <v>55</v>
      </c>
      <c r="E8083" t="s">
        <v>19</v>
      </c>
      <c r="F8083" t="s">
        <v>92</v>
      </c>
      <c r="G8083" s="1">
        <v>44015</v>
      </c>
      <c r="H8083" t="s">
        <v>59</v>
      </c>
      <c r="I8083" t="s">
        <v>177</v>
      </c>
      <c r="J8083" s="2" t="s">
        <v>26068</v>
      </c>
      <c r="K8083" t="s">
        <v>62</v>
      </c>
      <c r="M8083" t="s">
        <v>89</v>
      </c>
      <c r="N8083" t="s">
        <v>33</v>
      </c>
      <c r="R8083">
        <v>8082</v>
      </c>
      <c r="S8083" t="str">
        <f>PROPER(CustomerSupport[[#This Row],[Resolution]])</f>
        <v/>
      </c>
      <c r="T8083" t="str">
        <f>TRIM(CustomerSupport[[#This Row],[Customer Name]])</f>
        <v>Angela Franco</v>
      </c>
      <c r="U8083">
        <f>MONTH(CustomerSupport[[#This Row],[Date of Purchase]])</f>
        <v>7</v>
      </c>
      <c r="V8083" t="str">
        <f>TEXT('Working data'!G8083,"mmmm")</f>
        <v>July</v>
      </c>
      <c r="W8083">
        <f>YEAR(CustomerSupport[[#This Row],[Date of Purchase]])</f>
        <v>2020</v>
      </c>
      <c r="X8083" t="str">
        <f t="shared" si="126"/>
        <v/>
      </c>
    </row>
    <row r="8084" spans="1:24" ht="14.25" customHeight="1" x14ac:dyDescent="0.4">
      <c r="A8084">
        <v>8083</v>
      </c>
      <c r="B8084" t="s">
        <v>26069</v>
      </c>
      <c r="C8084" t="s">
        <v>26070</v>
      </c>
      <c r="D8084">
        <v>29</v>
      </c>
      <c r="E8084" t="s">
        <v>58</v>
      </c>
      <c r="F8084" t="s">
        <v>699</v>
      </c>
      <c r="G8084" s="1">
        <v>44328</v>
      </c>
      <c r="H8084" t="s">
        <v>67</v>
      </c>
      <c r="I8084" t="s">
        <v>93</v>
      </c>
      <c r="J8084" s="2" t="s">
        <v>26071</v>
      </c>
      <c r="K8084" t="s">
        <v>39</v>
      </c>
      <c r="L8084" t="s">
        <v>26072</v>
      </c>
      <c r="M8084" t="s">
        <v>25</v>
      </c>
      <c r="N8084" t="s">
        <v>83</v>
      </c>
      <c r="O8084" s="3">
        <v>45078.514282407406</v>
      </c>
      <c r="P8084" s="3">
        <v>45078.992754629631</v>
      </c>
      <c r="Q8084">
        <v>3</v>
      </c>
      <c r="R8084">
        <v>8083</v>
      </c>
      <c r="S8084" t="str">
        <f>PROPER(CustomerSupport[[#This Row],[Resolution]])</f>
        <v>On Benefit Teach Simply Performance Window.</v>
      </c>
      <c r="T8084" t="str">
        <f>TRIM(CustomerSupport[[#This Row],[Customer Name]])</f>
        <v>Gregory Jones</v>
      </c>
      <c r="U8084">
        <f>MONTH(CustomerSupport[[#This Row],[Date of Purchase]])</f>
        <v>5</v>
      </c>
      <c r="V8084" t="str">
        <f>TEXT('Working data'!G8084,"mmmm")</f>
        <v>May</v>
      </c>
      <c r="W8084">
        <f>YEAR(CustomerSupport[[#This Row],[Date of Purchase]])</f>
        <v>2021</v>
      </c>
      <c r="X8084">
        <f t="shared" si="126"/>
        <v>11.483333333395422</v>
      </c>
    </row>
    <row r="8085" spans="1:24" ht="14.25" customHeight="1" x14ac:dyDescent="0.4">
      <c r="A8085">
        <v>8084</v>
      </c>
      <c r="B8085" t="s">
        <v>26073</v>
      </c>
      <c r="C8085" t="s">
        <v>26074</v>
      </c>
      <c r="D8085">
        <v>48</v>
      </c>
      <c r="E8085" t="s">
        <v>29</v>
      </c>
      <c r="F8085" t="s">
        <v>202</v>
      </c>
      <c r="G8085" s="1">
        <v>44174</v>
      </c>
      <c r="H8085" t="s">
        <v>21</v>
      </c>
      <c r="I8085" t="s">
        <v>72</v>
      </c>
      <c r="J8085" s="2" t="s">
        <v>26075</v>
      </c>
      <c r="K8085" t="s">
        <v>39</v>
      </c>
      <c r="L8085" t="s">
        <v>26076</v>
      </c>
      <c r="M8085" t="s">
        <v>143</v>
      </c>
      <c r="N8085" t="s">
        <v>26</v>
      </c>
      <c r="O8085" s="3">
        <v>45078.608055555553</v>
      </c>
      <c r="P8085" s="3">
        <v>45078.263611111113</v>
      </c>
      <c r="Q8085">
        <v>4</v>
      </c>
      <c r="R8085">
        <v>8084</v>
      </c>
      <c r="S8085" t="str">
        <f>PROPER(CustomerSupport[[#This Row],[Resolution]])</f>
        <v>Friend Budget Improve Quickly Dream.</v>
      </c>
      <c r="T8085" t="str">
        <f>TRIM(CustomerSupport[[#This Row],[Customer Name]])</f>
        <v>Jay Jordan</v>
      </c>
      <c r="U8085">
        <f>MONTH(CustomerSupport[[#This Row],[Date of Purchase]])</f>
        <v>12</v>
      </c>
      <c r="V8085" t="str">
        <f>TEXT('Working data'!G8085,"mmmm")</f>
        <v>December</v>
      </c>
      <c r="W8085">
        <f>YEAR(CustomerSupport[[#This Row],[Date of Purchase]])</f>
        <v>2020</v>
      </c>
      <c r="X8085">
        <f t="shared" si="126"/>
        <v>-8.2666666665463708</v>
      </c>
    </row>
    <row r="8086" spans="1:24" ht="14.25" customHeight="1" x14ac:dyDescent="0.4">
      <c r="A8086">
        <v>8085</v>
      </c>
      <c r="B8086" t="s">
        <v>26077</v>
      </c>
      <c r="C8086" t="s">
        <v>26078</v>
      </c>
      <c r="D8086">
        <v>63</v>
      </c>
      <c r="E8086" t="s">
        <v>29</v>
      </c>
      <c r="F8086" t="s">
        <v>219</v>
      </c>
      <c r="G8086" s="1">
        <v>44534</v>
      </c>
      <c r="H8086" t="s">
        <v>21</v>
      </c>
      <c r="I8086" t="s">
        <v>150</v>
      </c>
      <c r="J8086" s="2" t="s">
        <v>26079</v>
      </c>
      <c r="K8086" t="s">
        <v>39</v>
      </c>
      <c r="L8086" t="s">
        <v>26080</v>
      </c>
      <c r="M8086" t="s">
        <v>143</v>
      </c>
      <c r="N8086" t="s">
        <v>26</v>
      </c>
      <c r="O8086" s="3">
        <v>45078.260162037041</v>
      </c>
      <c r="P8086" s="3">
        <v>45078.862245370372</v>
      </c>
      <c r="Q8086">
        <v>1</v>
      </c>
      <c r="R8086">
        <v>8085</v>
      </c>
      <c r="S8086" t="str">
        <f>PROPER(CustomerSupport[[#This Row],[Resolution]])</f>
        <v>Into Pretty Learn Health.</v>
      </c>
      <c r="T8086" t="str">
        <f>TRIM(CustomerSupport[[#This Row],[Customer Name]])</f>
        <v>Erin Thompson</v>
      </c>
      <c r="U8086">
        <f>MONTH(CustomerSupport[[#This Row],[Date of Purchase]])</f>
        <v>12</v>
      </c>
      <c r="V8086" t="str">
        <f>TEXT('Working data'!G8086,"mmmm")</f>
        <v>December</v>
      </c>
      <c r="W8086">
        <f>YEAR(CustomerSupport[[#This Row],[Date of Purchase]])</f>
        <v>2021</v>
      </c>
      <c r="X8086">
        <f t="shared" si="126"/>
        <v>14.449999999953434</v>
      </c>
    </row>
    <row r="8087" spans="1:24" ht="14.25" customHeight="1" x14ac:dyDescent="0.4">
      <c r="A8087">
        <v>8086</v>
      </c>
      <c r="B8087" t="s">
        <v>26081</v>
      </c>
      <c r="C8087" t="s">
        <v>26082</v>
      </c>
      <c r="D8087">
        <v>68</v>
      </c>
      <c r="E8087" t="s">
        <v>29</v>
      </c>
      <c r="F8087" t="s">
        <v>65</v>
      </c>
      <c r="G8087" s="1">
        <v>44123</v>
      </c>
      <c r="H8087" t="s">
        <v>45</v>
      </c>
      <c r="I8087" t="s">
        <v>99</v>
      </c>
      <c r="J8087" s="2" t="s">
        <v>26083</v>
      </c>
      <c r="K8087" t="s">
        <v>39</v>
      </c>
      <c r="L8087" t="s">
        <v>26084</v>
      </c>
      <c r="M8087" t="s">
        <v>143</v>
      </c>
      <c r="N8087" t="s">
        <v>55</v>
      </c>
      <c r="O8087" s="3">
        <v>45078.139351851853</v>
      </c>
      <c r="P8087" s="3">
        <v>45078.312268518515</v>
      </c>
      <c r="Q8087">
        <v>1</v>
      </c>
      <c r="R8087">
        <v>8086</v>
      </c>
      <c r="S8087" t="str">
        <f>PROPER(CustomerSupport[[#This Row],[Resolution]])</f>
        <v>Impact Listen Truth Hard After.</v>
      </c>
      <c r="T8087" t="str">
        <f>TRIM(CustomerSupport[[#This Row],[Customer Name]])</f>
        <v>Lisa Knight</v>
      </c>
      <c r="U8087">
        <f>MONTH(CustomerSupport[[#This Row],[Date of Purchase]])</f>
        <v>10</v>
      </c>
      <c r="V8087" t="str">
        <f>TEXT('Working data'!G8087,"mmmm")</f>
        <v>October</v>
      </c>
      <c r="W8087">
        <f>YEAR(CustomerSupport[[#This Row],[Date of Purchase]])</f>
        <v>2020</v>
      </c>
      <c r="X8087">
        <f t="shared" si="126"/>
        <v>4.1499999999068677</v>
      </c>
    </row>
    <row r="8088" spans="1:24" ht="14.25" customHeight="1" x14ac:dyDescent="0.4">
      <c r="A8088">
        <v>8087</v>
      </c>
      <c r="B8088" t="s">
        <v>26085</v>
      </c>
      <c r="C8088" t="s">
        <v>26086</v>
      </c>
      <c r="D8088">
        <v>67</v>
      </c>
      <c r="E8088" t="s">
        <v>29</v>
      </c>
      <c r="F8088" t="s">
        <v>421</v>
      </c>
      <c r="G8088" s="1">
        <v>44503</v>
      </c>
      <c r="H8088" t="s">
        <v>66</v>
      </c>
      <c r="I8088" t="s">
        <v>67</v>
      </c>
      <c r="J8088" t="s">
        <v>26087</v>
      </c>
      <c r="K8088" t="s">
        <v>62</v>
      </c>
      <c r="M8088" t="s">
        <v>89</v>
      </c>
      <c r="N8088" t="s">
        <v>83</v>
      </c>
      <c r="R8088">
        <v>8087</v>
      </c>
      <c r="S8088" t="str">
        <f>PROPER(CustomerSupport[[#This Row],[Resolution]])</f>
        <v/>
      </c>
      <c r="T8088" t="str">
        <f>TRIM(CustomerSupport[[#This Row],[Customer Name]])</f>
        <v>Brittany Lawrence</v>
      </c>
      <c r="U8088">
        <f>MONTH(CustomerSupport[[#This Row],[Date of Purchase]])</f>
        <v>11</v>
      </c>
      <c r="V8088" t="str">
        <f>TEXT('Working data'!G8088,"mmmm")</f>
        <v>November</v>
      </c>
      <c r="W8088">
        <f>YEAR(CustomerSupport[[#This Row],[Date of Purchase]])</f>
        <v>2021</v>
      </c>
      <c r="X8088" t="str">
        <f t="shared" si="126"/>
        <v/>
      </c>
    </row>
    <row r="8089" spans="1:24" ht="14.25" customHeight="1" x14ac:dyDescent="0.4">
      <c r="A8089">
        <v>8088</v>
      </c>
      <c r="B8089" t="s">
        <v>26088</v>
      </c>
      <c r="C8089" t="s">
        <v>26089</v>
      </c>
      <c r="D8089">
        <v>48</v>
      </c>
      <c r="E8089" t="s">
        <v>19</v>
      </c>
      <c r="F8089" t="s">
        <v>30</v>
      </c>
      <c r="G8089" s="1">
        <v>44333</v>
      </c>
      <c r="H8089" t="s">
        <v>59</v>
      </c>
      <c r="I8089" t="s">
        <v>67</v>
      </c>
      <c r="J8089" s="2" t="s">
        <v>26090</v>
      </c>
      <c r="K8089" t="s">
        <v>39</v>
      </c>
      <c r="L8089" t="s">
        <v>26091</v>
      </c>
      <c r="M8089" t="s">
        <v>41</v>
      </c>
      <c r="N8089" t="s">
        <v>83</v>
      </c>
      <c r="O8089" s="3">
        <v>45078.290775462963</v>
      </c>
      <c r="P8089" s="3">
        <v>45078.690775462965</v>
      </c>
      <c r="Q8089">
        <v>4</v>
      </c>
      <c r="R8089">
        <v>8088</v>
      </c>
      <c r="S8089" t="str">
        <f>PROPER(CustomerSupport[[#This Row],[Resolution]])</f>
        <v>Require Defense Social Voice.</v>
      </c>
      <c r="T8089" t="str">
        <f>TRIM(CustomerSupport[[#This Row],[Customer Name]])</f>
        <v>Briana Mcmahon</v>
      </c>
      <c r="U8089">
        <f>MONTH(CustomerSupport[[#This Row],[Date of Purchase]])</f>
        <v>5</v>
      </c>
      <c r="V8089" t="str">
        <f>TEXT('Working data'!G8089,"mmmm")</f>
        <v>May</v>
      </c>
      <c r="W8089">
        <f>YEAR(CustomerSupport[[#This Row],[Date of Purchase]])</f>
        <v>2021</v>
      </c>
      <c r="X8089">
        <f t="shared" si="126"/>
        <v>9.6000000000349246</v>
      </c>
    </row>
    <row r="8090" spans="1:24" ht="14.25" customHeight="1" x14ac:dyDescent="0.4">
      <c r="A8090">
        <v>8089</v>
      </c>
      <c r="B8090" t="s">
        <v>26092</v>
      </c>
      <c r="C8090" t="s">
        <v>26093</v>
      </c>
      <c r="D8090">
        <v>55</v>
      </c>
      <c r="E8090" t="s">
        <v>58</v>
      </c>
      <c r="F8090" t="s">
        <v>44</v>
      </c>
      <c r="G8090" s="1">
        <v>44494</v>
      </c>
      <c r="H8090" t="s">
        <v>45</v>
      </c>
      <c r="I8090" t="s">
        <v>22</v>
      </c>
      <c r="J8090" t="s">
        <v>26094</v>
      </c>
      <c r="K8090" t="s">
        <v>24</v>
      </c>
      <c r="M8090" t="s">
        <v>41</v>
      </c>
      <c r="N8090" t="s">
        <v>33</v>
      </c>
      <c r="O8090" s="3">
        <v>45078.215798611112</v>
      </c>
      <c r="R8090">
        <v>8089</v>
      </c>
      <c r="S8090" t="str">
        <f>PROPER(CustomerSupport[[#This Row],[Resolution]])</f>
        <v/>
      </c>
      <c r="T8090" t="str">
        <f>TRIM(CustomerSupport[[#This Row],[Customer Name]])</f>
        <v>Jeffery Matthews</v>
      </c>
      <c r="U8090">
        <f>MONTH(CustomerSupport[[#This Row],[Date of Purchase]])</f>
        <v>10</v>
      </c>
      <c r="V8090" t="str">
        <f>TEXT('Working data'!G8090,"mmmm")</f>
        <v>October</v>
      </c>
      <c r="W8090">
        <f>YEAR(CustomerSupport[[#This Row],[Date of Purchase]])</f>
        <v>2021</v>
      </c>
      <c r="X8090" t="str">
        <f t="shared" si="126"/>
        <v/>
      </c>
    </row>
    <row r="8091" spans="1:24" ht="14.25" customHeight="1" x14ac:dyDescent="0.4">
      <c r="A8091">
        <v>8090</v>
      </c>
      <c r="B8091" t="s">
        <v>26095</v>
      </c>
      <c r="C8091" t="s">
        <v>26096</v>
      </c>
      <c r="D8091">
        <v>55</v>
      </c>
      <c r="E8091" t="s">
        <v>58</v>
      </c>
      <c r="F8091" t="s">
        <v>456</v>
      </c>
      <c r="G8091" s="1">
        <v>44142</v>
      </c>
      <c r="H8091" t="s">
        <v>67</v>
      </c>
      <c r="I8091" t="s">
        <v>99</v>
      </c>
      <c r="J8091" s="2" t="s">
        <v>26097</v>
      </c>
      <c r="K8091" t="s">
        <v>24</v>
      </c>
      <c r="M8091" t="s">
        <v>41</v>
      </c>
      <c r="N8091" t="s">
        <v>33</v>
      </c>
      <c r="O8091" s="3">
        <v>45078.636631944442</v>
      </c>
      <c r="R8091">
        <v>8090</v>
      </c>
      <c r="S8091" t="str">
        <f>PROPER(CustomerSupport[[#This Row],[Resolution]])</f>
        <v/>
      </c>
      <c r="T8091" t="str">
        <f>TRIM(CustomerSupport[[#This Row],[Customer Name]])</f>
        <v>Darrell Chung</v>
      </c>
      <c r="U8091">
        <f>MONTH(CustomerSupport[[#This Row],[Date of Purchase]])</f>
        <v>11</v>
      </c>
      <c r="V8091" t="str">
        <f>TEXT('Working data'!G8091,"mmmm")</f>
        <v>November</v>
      </c>
      <c r="W8091">
        <f>YEAR(CustomerSupport[[#This Row],[Date of Purchase]])</f>
        <v>2020</v>
      </c>
      <c r="X8091" t="str">
        <f t="shared" si="126"/>
        <v/>
      </c>
    </row>
    <row r="8092" spans="1:24" ht="14.25" customHeight="1" x14ac:dyDescent="0.4">
      <c r="A8092">
        <v>8091</v>
      </c>
      <c r="B8092" t="s">
        <v>17914</v>
      </c>
      <c r="C8092" t="s">
        <v>26098</v>
      </c>
      <c r="D8092">
        <v>57</v>
      </c>
      <c r="E8092" t="s">
        <v>29</v>
      </c>
      <c r="F8092" t="s">
        <v>117</v>
      </c>
      <c r="G8092" s="1">
        <v>44002</v>
      </c>
      <c r="H8092" t="s">
        <v>21</v>
      </c>
      <c r="I8092" t="s">
        <v>141</v>
      </c>
      <c r="J8092" s="2" t="s">
        <v>26099</v>
      </c>
      <c r="K8092" t="s">
        <v>39</v>
      </c>
      <c r="L8092" t="s">
        <v>26100</v>
      </c>
      <c r="M8092" t="s">
        <v>89</v>
      </c>
      <c r="N8092" t="s">
        <v>26</v>
      </c>
      <c r="O8092" s="3">
        <v>45078.666516203702</v>
      </c>
      <c r="P8092" s="3">
        <v>45078.60193287037</v>
      </c>
      <c r="Q8092">
        <v>1</v>
      </c>
      <c r="R8092">
        <v>8091</v>
      </c>
      <c r="S8092" t="str">
        <f>PROPER(CustomerSupport[[#This Row],[Resolution]])</f>
        <v>Section Could Deep Require Accept.</v>
      </c>
      <c r="T8092" t="str">
        <f>TRIM(CustomerSupport[[#This Row],[Customer Name]])</f>
        <v>Michael White</v>
      </c>
      <c r="U8092">
        <f>MONTH(CustomerSupport[[#This Row],[Date of Purchase]])</f>
        <v>6</v>
      </c>
      <c r="V8092" t="str">
        <f>TEXT('Working data'!G8092,"mmmm")</f>
        <v>June</v>
      </c>
      <c r="W8092">
        <f>YEAR(CustomerSupport[[#This Row],[Date of Purchase]])</f>
        <v>2020</v>
      </c>
      <c r="X8092">
        <f t="shared" si="126"/>
        <v>-1.5499999999883585</v>
      </c>
    </row>
    <row r="8093" spans="1:24" ht="14.25" customHeight="1" x14ac:dyDescent="0.4">
      <c r="A8093">
        <v>8092</v>
      </c>
      <c r="B8093" t="s">
        <v>26101</v>
      </c>
      <c r="C8093" t="s">
        <v>26102</v>
      </c>
      <c r="D8093">
        <v>67</v>
      </c>
      <c r="E8093" t="s">
        <v>29</v>
      </c>
      <c r="F8093" t="s">
        <v>397</v>
      </c>
      <c r="G8093" s="1">
        <v>44457</v>
      </c>
      <c r="H8093" t="s">
        <v>67</v>
      </c>
      <c r="I8093" t="s">
        <v>93</v>
      </c>
      <c r="J8093" s="2" t="s">
        <v>26103</v>
      </c>
      <c r="K8093" t="s">
        <v>24</v>
      </c>
      <c r="M8093" t="s">
        <v>25</v>
      </c>
      <c r="N8093" t="s">
        <v>26</v>
      </c>
      <c r="O8093" s="3">
        <v>45079.019305555557</v>
      </c>
      <c r="R8093">
        <v>8092</v>
      </c>
      <c r="S8093" t="str">
        <f>PROPER(CustomerSupport[[#This Row],[Resolution]])</f>
        <v/>
      </c>
      <c r="T8093" t="str">
        <f>TRIM(CustomerSupport[[#This Row],[Customer Name]])</f>
        <v>Michelle Rush</v>
      </c>
      <c r="U8093">
        <f>MONTH(CustomerSupport[[#This Row],[Date of Purchase]])</f>
        <v>9</v>
      </c>
      <c r="V8093" t="str">
        <f>TEXT('Working data'!G8093,"mmmm")</f>
        <v>September</v>
      </c>
      <c r="W8093">
        <f>YEAR(CustomerSupport[[#This Row],[Date of Purchase]])</f>
        <v>2021</v>
      </c>
      <c r="X8093" t="str">
        <f t="shared" si="126"/>
        <v/>
      </c>
    </row>
    <row r="8094" spans="1:24" ht="14.25" customHeight="1" x14ac:dyDescent="0.4">
      <c r="A8094">
        <v>8093</v>
      </c>
      <c r="B8094" t="s">
        <v>26104</v>
      </c>
      <c r="C8094" t="s">
        <v>26105</v>
      </c>
      <c r="D8094">
        <v>26</v>
      </c>
      <c r="E8094" t="s">
        <v>19</v>
      </c>
      <c r="F8094" t="s">
        <v>211</v>
      </c>
      <c r="G8094" s="1">
        <v>44255</v>
      </c>
      <c r="H8094" t="s">
        <v>21</v>
      </c>
      <c r="I8094" t="s">
        <v>150</v>
      </c>
      <c r="J8094" s="2" t="s">
        <v>26106</v>
      </c>
      <c r="K8094" t="s">
        <v>24</v>
      </c>
      <c r="M8094" t="s">
        <v>41</v>
      </c>
      <c r="N8094" t="s">
        <v>26</v>
      </c>
      <c r="O8094" s="3">
        <v>45078.631828703707</v>
      </c>
      <c r="R8094">
        <v>8093</v>
      </c>
      <c r="S8094" t="str">
        <f>PROPER(CustomerSupport[[#This Row],[Resolution]])</f>
        <v/>
      </c>
      <c r="T8094" t="str">
        <f>TRIM(CustomerSupport[[#This Row],[Customer Name]])</f>
        <v>Cheryl Merritt</v>
      </c>
      <c r="U8094">
        <f>MONTH(CustomerSupport[[#This Row],[Date of Purchase]])</f>
        <v>2</v>
      </c>
      <c r="V8094" t="str">
        <f>TEXT('Working data'!G8094,"mmmm")</f>
        <v>February</v>
      </c>
      <c r="W8094">
        <f>YEAR(CustomerSupport[[#This Row],[Date of Purchase]])</f>
        <v>2021</v>
      </c>
      <c r="X8094" t="str">
        <f t="shared" si="126"/>
        <v/>
      </c>
    </row>
    <row r="8095" spans="1:24" ht="14.25" customHeight="1" x14ac:dyDescent="0.4">
      <c r="A8095">
        <v>8094</v>
      </c>
      <c r="B8095" t="s">
        <v>26107</v>
      </c>
      <c r="C8095" t="s">
        <v>21557</v>
      </c>
      <c r="D8095">
        <v>25</v>
      </c>
      <c r="E8095" t="s">
        <v>58</v>
      </c>
      <c r="F8095" t="s">
        <v>65</v>
      </c>
      <c r="G8095" s="1">
        <v>44018</v>
      </c>
      <c r="H8095" t="s">
        <v>59</v>
      </c>
      <c r="I8095" t="s">
        <v>77</v>
      </c>
      <c r="J8095" s="2" t="s">
        <v>26108</v>
      </c>
      <c r="K8095" t="s">
        <v>62</v>
      </c>
      <c r="M8095" t="s">
        <v>143</v>
      </c>
      <c r="N8095" t="s">
        <v>33</v>
      </c>
      <c r="R8095">
        <v>8094</v>
      </c>
      <c r="S8095" t="str">
        <f>PROPER(CustomerSupport[[#This Row],[Resolution]])</f>
        <v/>
      </c>
      <c r="T8095" t="str">
        <f>TRIM(CustomerSupport[[#This Row],[Customer Name]])</f>
        <v>Robert Flores</v>
      </c>
      <c r="U8095">
        <f>MONTH(CustomerSupport[[#This Row],[Date of Purchase]])</f>
        <v>7</v>
      </c>
      <c r="V8095" t="str">
        <f>TEXT('Working data'!G8095,"mmmm")</f>
        <v>July</v>
      </c>
      <c r="W8095">
        <f>YEAR(CustomerSupport[[#This Row],[Date of Purchase]])</f>
        <v>2020</v>
      </c>
      <c r="X8095" t="str">
        <f t="shared" si="126"/>
        <v/>
      </c>
    </row>
    <row r="8096" spans="1:24" ht="14.25" customHeight="1" x14ac:dyDescent="0.4">
      <c r="A8096">
        <v>8095</v>
      </c>
      <c r="B8096" t="s">
        <v>26109</v>
      </c>
      <c r="C8096" t="s">
        <v>26110</v>
      </c>
      <c r="D8096">
        <v>53</v>
      </c>
      <c r="E8096" t="s">
        <v>19</v>
      </c>
      <c r="F8096" t="s">
        <v>117</v>
      </c>
      <c r="G8096" s="1">
        <v>44122</v>
      </c>
      <c r="H8096" t="s">
        <v>21</v>
      </c>
      <c r="I8096" t="s">
        <v>22</v>
      </c>
      <c r="J8096" s="2" t="s">
        <v>26111</v>
      </c>
      <c r="K8096" t="s">
        <v>24</v>
      </c>
      <c r="M8096" t="s">
        <v>89</v>
      </c>
      <c r="N8096" t="s">
        <v>55</v>
      </c>
      <c r="O8096" s="3">
        <v>45078.642974537041</v>
      </c>
      <c r="R8096">
        <v>8095</v>
      </c>
      <c r="S8096" t="str">
        <f>PROPER(CustomerSupport[[#This Row],[Resolution]])</f>
        <v/>
      </c>
      <c r="T8096" t="str">
        <f>TRIM(CustomerSupport[[#This Row],[Customer Name]])</f>
        <v>Jennifer Graves</v>
      </c>
      <c r="U8096">
        <f>MONTH(CustomerSupport[[#This Row],[Date of Purchase]])</f>
        <v>10</v>
      </c>
      <c r="V8096" t="str">
        <f>TEXT('Working data'!G8096,"mmmm")</f>
        <v>October</v>
      </c>
      <c r="W8096">
        <f>YEAR(CustomerSupport[[#This Row],[Date of Purchase]])</f>
        <v>2020</v>
      </c>
      <c r="X8096" t="str">
        <f t="shared" si="126"/>
        <v/>
      </c>
    </row>
    <row r="8097" spans="1:24" ht="14.25" customHeight="1" x14ac:dyDescent="0.4">
      <c r="A8097">
        <v>8096</v>
      </c>
      <c r="B8097" t="s">
        <v>26112</v>
      </c>
      <c r="C8097" t="s">
        <v>26113</v>
      </c>
      <c r="D8097">
        <v>60</v>
      </c>
      <c r="E8097" t="s">
        <v>58</v>
      </c>
      <c r="F8097" t="s">
        <v>81</v>
      </c>
      <c r="G8097" s="1">
        <v>43952</v>
      </c>
      <c r="H8097" t="s">
        <v>45</v>
      </c>
      <c r="I8097" t="s">
        <v>141</v>
      </c>
      <c r="J8097" t="s">
        <v>26114</v>
      </c>
      <c r="K8097" t="s">
        <v>24</v>
      </c>
      <c r="M8097" t="s">
        <v>143</v>
      </c>
      <c r="N8097" t="s">
        <v>83</v>
      </c>
      <c r="O8097" s="3">
        <v>45078.407581018517</v>
      </c>
      <c r="R8097">
        <v>8096</v>
      </c>
      <c r="S8097" t="str">
        <f>PROPER(CustomerSupport[[#This Row],[Resolution]])</f>
        <v/>
      </c>
      <c r="T8097" t="str">
        <f>TRIM(CustomerSupport[[#This Row],[Customer Name]])</f>
        <v>Nicole Contreras</v>
      </c>
      <c r="U8097">
        <f>MONTH(CustomerSupport[[#This Row],[Date of Purchase]])</f>
        <v>5</v>
      </c>
      <c r="V8097" t="str">
        <f>TEXT('Working data'!G8097,"mmmm")</f>
        <v>May</v>
      </c>
      <c r="W8097">
        <f>YEAR(CustomerSupport[[#This Row],[Date of Purchase]])</f>
        <v>2020</v>
      </c>
      <c r="X8097" t="str">
        <f t="shared" si="126"/>
        <v/>
      </c>
    </row>
    <row r="8098" spans="1:24" ht="14.25" customHeight="1" x14ac:dyDescent="0.4">
      <c r="A8098">
        <v>8097</v>
      </c>
      <c r="B8098" t="s">
        <v>26115</v>
      </c>
      <c r="C8098" t="s">
        <v>26116</v>
      </c>
      <c r="D8098">
        <v>70</v>
      </c>
      <c r="E8098" t="s">
        <v>58</v>
      </c>
      <c r="F8098" t="s">
        <v>103</v>
      </c>
      <c r="G8098" s="1">
        <v>43995</v>
      </c>
      <c r="H8098" t="s">
        <v>21</v>
      </c>
      <c r="I8098" t="s">
        <v>93</v>
      </c>
      <c r="J8098" s="2" t="s">
        <v>26117</v>
      </c>
      <c r="K8098" t="s">
        <v>39</v>
      </c>
      <c r="L8098" t="s">
        <v>26118</v>
      </c>
      <c r="M8098" t="s">
        <v>89</v>
      </c>
      <c r="N8098" t="s">
        <v>55</v>
      </c>
      <c r="O8098" s="3">
        <v>45078.943020833336</v>
      </c>
      <c r="P8098" s="3">
        <v>45079.013159722221</v>
      </c>
      <c r="Q8098">
        <v>2</v>
      </c>
      <c r="R8098">
        <v>8097</v>
      </c>
      <c r="S8098" t="str">
        <f>PROPER(CustomerSupport[[#This Row],[Resolution]])</f>
        <v>Floor Structure During Play.</v>
      </c>
      <c r="T8098" t="str">
        <f>TRIM(CustomerSupport[[#This Row],[Customer Name]])</f>
        <v>Alexa Wilson</v>
      </c>
      <c r="U8098">
        <f>MONTH(CustomerSupport[[#This Row],[Date of Purchase]])</f>
        <v>6</v>
      </c>
      <c r="V8098" t="str">
        <f>TEXT('Working data'!G8098,"mmmm")</f>
        <v>June</v>
      </c>
      <c r="W8098">
        <f>YEAR(CustomerSupport[[#This Row],[Date of Purchase]])</f>
        <v>2020</v>
      </c>
      <c r="X8098">
        <f t="shared" si="126"/>
        <v>1.6833333332324401</v>
      </c>
    </row>
    <row r="8099" spans="1:24" ht="14.25" customHeight="1" x14ac:dyDescent="0.4">
      <c r="A8099">
        <v>8098</v>
      </c>
      <c r="B8099" t="s">
        <v>26119</v>
      </c>
      <c r="C8099" t="s">
        <v>26120</v>
      </c>
      <c r="D8099">
        <v>67</v>
      </c>
      <c r="E8099" t="s">
        <v>29</v>
      </c>
      <c r="F8099" t="s">
        <v>129</v>
      </c>
      <c r="G8099" s="1">
        <v>44167</v>
      </c>
      <c r="H8099" t="s">
        <v>21</v>
      </c>
      <c r="I8099" t="s">
        <v>22</v>
      </c>
      <c r="J8099" s="2" t="s">
        <v>26121</v>
      </c>
      <c r="K8099" t="s">
        <v>39</v>
      </c>
      <c r="L8099" t="s">
        <v>26122</v>
      </c>
      <c r="M8099" t="s">
        <v>89</v>
      </c>
      <c r="N8099" t="s">
        <v>55</v>
      </c>
      <c r="O8099" s="3">
        <v>45078.659016203703</v>
      </c>
      <c r="P8099" s="3">
        <v>45078.081932870373</v>
      </c>
      <c r="Q8099">
        <v>5</v>
      </c>
      <c r="R8099">
        <v>8098</v>
      </c>
      <c r="S8099" t="str">
        <f>PROPER(CustomerSupport[[#This Row],[Resolution]])</f>
        <v>Could My Condition Just.</v>
      </c>
      <c r="T8099" t="str">
        <f>TRIM(CustomerSupport[[#This Row],[Customer Name]])</f>
        <v>Jennifer Carter</v>
      </c>
      <c r="U8099">
        <f>MONTH(CustomerSupport[[#This Row],[Date of Purchase]])</f>
        <v>12</v>
      </c>
      <c r="V8099" t="str">
        <f>TEXT('Working data'!G8099,"mmmm")</f>
        <v>December</v>
      </c>
      <c r="W8099">
        <f>YEAR(CustomerSupport[[#This Row],[Date of Purchase]])</f>
        <v>2020</v>
      </c>
      <c r="X8099">
        <f t="shared" si="126"/>
        <v>-13.849999999918509</v>
      </c>
    </row>
    <row r="8100" spans="1:24" ht="14.25" customHeight="1" x14ac:dyDescent="0.4">
      <c r="A8100">
        <v>8099</v>
      </c>
      <c r="B8100" t="s">
        <v>26123</v>
      </c>
      <c r="C8100" t="s">
        <v>26124</v>
      </c>
      <c r="D8100">
        <v>28</v>
      </c>
      <c r="E8100" t="s">
        <v>29</v>
      </c>
      <c r="F8100" t="s">
        <v>339</v>
      </c>
      <c r="G8100" s="1">
        <v>43971</v>
      </c>
      <c r="H8100" t="s">
        <v>67</v>
      </c>
      <c r="I8100" t="s">
        <v>99</v>
      </c>
      <c r="J8100" s="2" t="s">
        <v>26125</v>
      </c>
      <c r="K8100" t="s">
        <v>24</v>
      </c>
      <c r="M8100" t="s">
        <v>41</v>
      </c>
      <c r="N8100" t="s">
        <v>83</v>
      </c>
      <c r="O8100" s="3">
        <v>45078.654166666667</v>
      </c>
      <c r="R8100">
        <v>8099</v>
      </c>
      <c r="S8100" t="str">
        <f>PROPER(CustomerSupport[[#This Row],[Resolution]])</f>
        <v/>
      </c>
      <c r="T8100" t="str">
        <f>TRIM(CustomerSupport[[#This Row],[Customer Name]])</f>
        <v>Cassidy Riley</v>
      </c>
      <c r="U8100">
        <f>MONTH(CustomerSupport[[#This Row],[Date of Purchase]])</f>
        <v>5</v>
      </c>
      <c r="V8100" t="str">
        <f>TEXT('Working data'!G8100,"mmmm")</f>
        <v>May</v>
      </c>
      <c r="W8100">
        <f>YEAR(CustomerSupport[[#This Row],[Date of Purchase]])</f>
        <v>2020</v>
      </c>
      <c r="X8100" t="str">
        <f t="shared" si="126"/>
        <v/>
      </c>
    </row>
    <row r="8101" spans="1:24" ht="14.25" customHeight="1" x14ac:dyDescent="0.4">
      <c r="A8101">
        <v>8100</v>
      </c>
      <c r="B8101" t="s">
        <v>26126</v>
      </c>
      <c r="C8101" t="s">
        <v>26127</v>
      </c>
      <c r="D8101">
        <v>56</v>
      </c>
      <c r="E8101" t="s">
        <v>29</v>
      </c>
      <c r="F8101" t="s">
        <v>51</v>
      </c>
      <c r="G8101" s="1">
        <v>44146</v>
      </c>
      <c r="H8101" t="s">
        <v>66</v>
      </c>
      <c r="I8101" t="s">
        <v>52</v>
      </c>
      <c r="J8101" s="2" t="s">
        <v>26128</v>
      </c>
      <c r="K8101" t="s">
        <v>24</v>
      </c>
      <c r="M8101" t="s">
        <v>25</v>
      </c>
      <c r="N8101" t="s">
        <v>55</v>
      </c>
      <c r="O8101" s="3">
        <v>45078.685439814813</v>
      </c>
      <c r="R8101">
        <v>8100</v>
      </c>
      <c r="S8101" t="str">
        <f>PROPER(CustomerSupport[[#This Row],[Resolution]])</f>
        <v/>
      </c>
      <c r="T8101" t="str">
        <f>TRIM(CustomerSupport[[#This Row],[Customer Name]])</f>
        <v>Amanda King</v>
      </c>
      <c r="U8101">
        <f>MONTH(CustomerSupport[[#This Row],[Date of Purchase]])</f>
        <v>11</v>
      </c>
      <c r="V8101" t="str">
        <f>TEXT('Working data'!G8101,"mmmm")</f>
        <v>November</v>
      </c>
      <c r="W8101">
        <f>YEAR(CustomerSupport[[#This Row],[Date of Purchase]])</f>
        <v>2020</v>
      </c>
      <c r="X8101" t="str">
        <f t="shared" si="126"/>
        <v/>
      </c>
    </row>
    <row r="8102" spans="1:24" ht="14.25" customHeight="1" x14ac:dyDescent="0.4">
      <c r="A8102">
        <v>8101</v>
      </c>
      <c r="B8102" t="s">
        <v>26129</v>
      </c>
      <c r="C8102" t="s">
        <v>26130</v>
      </c>
      <c r="D8102">
        <v>31</v>
      </c>
      <c r="E8102" t="s">
        <v>29</v>
      </c>
      <c r="F8102" t="s">
        <v>286</v>
      </c>
      <c r="G8102" s="1">
        <v>44428</v>
      </c>
      <c r="H8102" t="s">
        <v>45</v>
      </c>
      <c r="I8102" t="s">
        <v>31</v>
      </c>
      <c r="J8102" s="2" t="s">
        <v>26131</v>
      </c>
      <c r="K8102" t="s">
        <v>62</v>
      </c>
      <c r="M8102" t="s">
        <v>41</v>
      </c>
      <c r="N8102" t="s">
        <v>26</v>
      </c>
      <c r="R8102">
        <v>8101</v>
      </c>
      <c r="S8102" t="str">
        <f>PROPER(CustomerSupport[[#This Row],[Resolution]])</f>
        <v/>
      </c>
      <c r="T8102" t="str">
        <f>TRIM(CustomerSupport[[#This Row],[Customer Name]])</f>
        <v>Andrew Bennett</v>
      </c>
      <c r="U8102">
        <f>MONTH(CustomerSupport[[#This Row],[Date of Purchase]])</f>
        <v>8</v>
      </c>
      <c r="V8102" t="str">
        <f>TEXT('Working data'!G8102,"mmmm")</f>
        <v>August</v>
      </c>
      <c r="W8102">
        <f>YEAR(CustomerSupport[[#This Row],[Date of Purchase]])</f>
        <v>2021</v>
      </c>
      <c r="X8102" t="str">
        <f t="shared" si="126"/>
        <v/>
      </c>
    </row>
    <row r="8103" spans="1:24" ht="14.25" customHeight="1" x14ac:dyDescent="0.4">
      <c r="A8103">
        <v>8102</v>
      </c>
      <c r="B8103" t="s">
        <v>26132</v>
      </c>
      <c r="C8103" t="s">
        <v>230</v>
      </c>
      <c r="D8103">
        <v>29</v>
      </c>
      <c r="E8103" t="s">
        <v>58</v>
      </c>
      <c r="F8103" t="s">
        <v>242</v>
      </c>
      <c r="G8103" s="1">
        <v>43869</v>
      </c>
      <c r="H8103" t="s">
        <v>59</v>
      </c>
      <c r="I8103" t="s">
        <v>99</v>
      </c>
      <c r="J8103" t="s">
        <v>26133</v>
      </c>
      <c r="K8103" t="s">
        <v>39</v>
      </c>
      <c r="L8103" t="s">
        <v>26134</v>
      </c>
      <c r="M8103" t="s">
        <v>41</v>
      </c>
      <c r="N8103" t="s">
        <v>83</v>
      </c>
      <c r="O8103" s="3">
        <v>45078.431307870371</v>
      </c>
      <c r="P8103" s="3">
        <v>45078.048668981479</v>
      </c>
      <c r="Q8103">
        <v>2</v>
      </c>
      <c r="R8103">
        <v>8102</v>
      </c>
      <c r="S8103" t="str">
        <f>PROPER(CustomerSupport[[#This Row],[Resolution]])</f>
        <v>International Radio Dog Morning Project Series.</v>
      </c>
      <c r="T8103" t="str">
        <f>TRIM(CustomerSupport[[#This Row],[Customer Name]])</f>
        <v>Patricia Wang</v>
      </c>
      <c r="U8103">
        <f>MONTH(CustomerSupport[[#This Row],[Date of Purchase]])</f>
        <v>2</v>
      </c>
      <c r="V8103" t="str">
        <f>TEXT('Working data'!G8103,"mmmm")</f>
        <v>February</v>
      </c>
      <c r="W8103">
        <f>YEAR(CustomerSupport[[#This Row],[Date of Purchase]])</f>
        <v>2020</v>
      </c>
      <c r="X8103">
        <f t="shared" si="126"/>
        <v>-9.183333333407063</v>
      </c>
    </row>
    <row r="8104" spans="1:24" ht="14.25" customHeight="1" x14ac:dyDescent="0.4">
      <c r="A8104">
        <v>8103</v>
      </c>
      <c r="B8104" t="s">
        <v>26135</v>
      </c>
      <c r="C8104" t="s">
        <v>26136</v>
      </c>
      <c r="D8104">
        <v>40</v>
      </c>
      <c r="E8104" t="s">
        <v>58</v>
      </c>
      <c r="F8104" t="s">
        <v>92</v>
      </c>
      <c r="G8104" s="1">
        <v>44236</v>
      </c>
      <c r="H8104" t="s">
        <v>45</v>
      </c>
      <c r="I8104" t="s">
        <v>37</v>
      </c>
      <c r="J8104" s="2" t="s">
        <v>26137</v>
      </c>
      <c r="K8104" t="s">
        <v>62</v>
      </c>
      <c r="M8104" t="s">
        <v>143</v>
      </c>
      <c r="N8104" t="s">
        <v>33</v>
      </c>
      <c r="R8104">
        <v>8103</v>
      </c>
      <c r="S8104" t="str">
        <f>PROPER(CustomerSupport[[#This Row],[Resolution]])</f>
        <v/>
      </c>
      <c r="T8104" t="str">
        <f>TRIM(CustomerSupport[[#This Row],[Customer Name]])</f>
        <v>Carl Hill</v>
      </c>
      <c r="U8104">
        <f>MONTH(CustomerSupport[[#This Row],[Date of Purchase]])</f>
        <v>2</v>
      </c>
      <c r="V8104" t="str">
        <f>TEXT('Working data'!G8104,"mmmm")</f>
        <v>February</v>
      </c>
      <c r="W8104">
        <f>YEAR(CustomerSupport[[#This Row],[Date of Purchase]])</f>
        <v>2021</v>
      </c>
      <c r="X8104" t="str">
        <f t="shared" si="126"/>
        <v/>
      </c>
    </row>
    <row r="8105" spans="1:24" ht="14.25" customHeight="1" x14ac:dyDescent="0.4">
      <c r="A8105">
        <v>8104</v>
      </c>
      <c r="B8105" t="s">
        <v>26138</v>
      </c>
      <c r="C8105" t="s">
        <v>26139</v>
      </c>
      <c r="D8105">
        <v>33</v>
      </c>
      <c r="E8105" t="s">
        <v>19</v>
      </c>
      <c r="F8105" t="s">
        <v>242</v>
      </c>
      <c r="G8105" s="1">
        <v>44213</v>
      </c>
      <c r="H8105" t="s">
        <v>21</v>
      </c>
      <c r="I8105" t="s">
        <v>22</v>
      </c>
      <c r="J8105" s="2" t="s">
        <v>26140</v>
      </c>
      <c r="K8105" t="s">
        <v>39</v>
      </c>
      <c r="L8105" t="s">
        <v>26141</v>
      </c>
      <c r="M8105" t="s">
        <v>25</v>
      </c>
      <c r="N8105" t="s">
        <v>55</v>
      </c>
      <c r="O8105" s="3">
        <v>45078.829953703702</v>
      </c>
      <c r="P8105" s="3">
        <v>45078.30773148148</v>
      </c>
      <c r="Q8105">
        <v>1</v>
      </c>
      <c r="R8105">
        <v>8104</v>
      </c>
      <c r="S8105" t="str">
        <f>PROPER(CustomerSupport[[#This Row],[Resolution]])</f>
        <v>Should Strong Investment Lead.</v>
      </c>
      <c r="T8105" t="str">
        <f>TRIM(CustomerSupport[[#This Row],[Customer Name]])</f>
        <v>Matthew Cannon</v>
      </c>
      <c r="U8105">
        <f>MONTH(CustomerSupport[[#This Row],[Date of Purchase]])</f>
        <v>1</v>
      </c>
      <c r="V8105" t="str">
        <f>TEXT('Working data'!G8105,"mmmm")</f>
        <v>January</v>
      </c>
      <c r="W8105">
        <f>YEAR(CustomerSupport[[#This Row],[Date of Purchase]])</f>
        <v>2021</v>
      </c>
      <c r="X8105">
        <f t="shared" si="126"/>
        <v>-12.533333333325572</v>
      </c>
    </row>
    <row r="8106" spans="1:24" ht="14.25" customHeight="1" x14ac:dyDescent="0.4">
      <c r="A8106">
        <v>8105</v>
      </c>
      <c r="B8106" t="s">
        <v>26142</v>
      </c>
      <c r="C8106" t="s">
        <v>26143</v>
      </c>
      <c r="D8106">
        <v>43</v>
      </c>
      <c r="E8106" t="s">
        <v>19</v>
      </c>
      <c r="F8106" t="s">
        <v>36</v>
      </c>
      <c r="G8106" s="1">
        <v>44017</v>
      </c>
      <c r="H8106" t="s">
        <v>66</v>
      </c>
      <c r="I8106" t="s">
        <v>37</v>
      </c>
      <c r="J8106" s="2" t="s">
        <v>26144</v>
      </c>
      <c r="K8106" t="s">
        <v>62</v>
      </c>
      <c r="M8106" t="s">
        <v>25</v>
      </c>
      <c r="N8106" t="s">
        <v>55</v>
      </c>
      <c r="R8106">
        <v>8105</v>
      </c>
      <c r="S8106" t="str">
        <f>PROPER(CustomerSupport[[#This Row],[Resolution]])</f>
        <v/>
      </c>
      <c r="T8106" t="str">
        <f>TRIM(CustomerSupport[[#This Row],[Customer Name]])</f>
        <v>Richard Crawford</v>
      </c>
      <c r="U8106">
        <f>MONTH(CustomerSupport[[#This Row],[Date of Purchase]])</f>
        <v>7</v>
      </c>
      <c r="V8106" t="str">
        <f>TEXT('Working data'!G8106,"mmmm")</f>
        <v>July</v>
      </c>
      <c r="W8106">
        <f>YEAR(CustomerSupport[[#This Row],[Date of Purchase]])</f>
        <v>2020</v>
      </c>
      <c r="X8106" t="str">
        <f t="shared" si="126"/>
        <v/>
      </c>
    </row>
    <row r="8107" spans="1:24" ht="14.25" customHeight="1" x14ac:dyDescent="0.4">
      <c r="A8107">
        <v>8106</v>
      </c>
      <c r="B8107" t="s">
        <v>26145</v>
      </c>
      <c r="C8107" t="s">
        <v>26146</v>
      </c>
      <c r="D8107">
        <v>25</v>
      </c>
      <c r="E8107" t="s">
        <v>58</v>
      </c>
      <c r="F8107" t="s">
        <v>317</v>
      </c>
      <c r="G8107" s="1">
        <v>44078</v>
      </c>
      <c r="H8107" t="s">
        <v>67</v>
      </c>
      <c r="I8107" t="s">
        <v>37</v>
      </c>
      <c r="J8107" t="s">
        <v>26147</v>
      </c>
      <c r="K8107" t="s">
        <v>24</v>
      </c>
      <c r="M8107" t="s">
        <v>41</v>
      </c>
      <c r="N8107" t="s">
        <v>33</v>
      </c>
      <c r="O8107" s="3">
        <v>45078.814722222225</v>
      </c>
      <c r="R8107">
        <v>8106</v>
      </c>
      <c r="S8107" t="str">
        <f>PROPER(CustomerSupport[[#This Row],[Resolution]])</f>
        <v/>
      </c>
      <c r="T8107" t="str">
        <f>TRIM(CustomerSupport[[#This Row],[Customer Name]])</f>
        <v>Alexander Gonzalez</v>
      </c>
      <c r="U8107">
        <f>MONTH(CustomerSupport[[#This Row],[Date of Purchase]])</f>
        <v>9</v>
      </c>
      <c r="V8107" t="str">
        <f>TEXT('Working data'!G8107,"mmmm")</f>
        <v>September</v>
      </c>
      <c r="W8107">
        <f>YEAR(CustomerSupport[[#This Row],[Date of Purchase]])</f>
        <v>2020</v>
      </c>
      <c r="X8107" t="str">
        <f t="shared" si="126"/>
        <v/>
      </c>
    </row>
    <row r="8108" spans="1:24" ht="14.25" customHeight="1" x14ac:dyDescent="0.4">
      <c r="A8108">
        <v>8107</v>
      </c>
      <c r="B8108" t="s">
        <v>26148</v>
      </c>
      <c r="C8108" t="s">
        <v>26149</v>
      </c>
      <c r="D8108">
        <v>18</v>
      </c>
      <c r="E8108" t="s">
        <v>19</v>
      </c>
      <c r="F8108" t="s">
        <v>103</v>
      </c>
      <c r="G8108" s="1">
        <v>44347</v>
      </c>
      <c r="H8108" t="s">
        <v>66</v>
      </c>
      <c r="I8108" t="s">
        <v>93</v>
      </c>
      <c r="J8108" s="2" t="s">
        <v>26150</v>
      </c>
      <c r="K8108" t="s">
        <v>24</v>
      </c>
      <c r="M8108" t="s">
        <v>41</v>
      </c>
      <c r="N8108" t="s">
        <v>26</v>
      </c>
      <c r="O8108" s="3">
        <v>45078.109189814815</v>
      </c>
      <c r="R8108">
        <v>8107</v>
      </c>
      <c r="S8108" t="str">
        <f>PROPER(CustomerSupport[[#This Row],[Resolution]])</f>
        <v/>
      </c>
      <c r="T8108" t="str">
        <f>TRIM(CustomerSupport[[#This Row],[Customer Name]])</f>
        <v>Kayla Lara</v>
      </c>
      <c r="U8108">
        <f>MONTH(CustomerSupport[[#This Row],[Date of Purchase]])</f>
        <v>5</v>
      </c>
      <c r="V8108" t="str">
        <f>TEXT('Working data'!G8108,"mmmm")</f>
        <v>May</v>
      </c>
      <c r="W8108">
        <f>YEAR(CustomerSupport[[#This Row],[Date of Purchase]])</f>
        <v>2021</v>
      </c>
      <c r="X8108" t="str">
        <f t="shared" si="126"/>
        <v/>
      </c>
    </row>
    <row r="8109" spans="1:24" ht="14.25" customHeight="1" x14ac:dyDescent="0.4">
      <c r="A8109">
        <v>8108</v>
      </c>
      <c r="B8109" t="s">
        <v>26151</v>
      </c>
      <c r="C8109" t="s">
        <v>616</v>
      </c>
      <c r="D8109">
        <v>64</v>
      </c>
      <c r="E8109" t="s">
        <v>58</v>
      </c>
      <c r="F8109" t="s">
        <v>103</v>
      </c>
      <c r="G8109" s="1">
        <v>44416</v>
      </c>
      <c r="H8109" t="s">
        <v>21</v>
      </c>
      <c r="I8109" t="s">
        <v>77</v>
      </c>
      <c r="J8109" t="s">
        <v>26152</v>
      </c>
      <c r="K8109" t="s">
        <v>24</v>
      </c>
      <c r="M8109" t="s">
        <v>89</v>
      </c>
      <c r="N8109" t="s">
        <v>33</v>
      </c>
      <c r="O8109" s="3">
        <v>45078.728645833333</v>
      </c>
      <c r="R8109">
        <v>8108</v>
      </c>
      <c r="S8109" t="str">
        <f>PROPER(CustomerSupport[[#This Row],[Resolution]])</f>
        <v/>
      </c>
      <c r="T8109" t="str">
        <f>TRIM(CustomerSupport[[#This Row],[Customer Name]])</f>
        <v>Jeffrey Anderson</v>
      </c>
      <c r="U8109">
        <f>MONTH(CustomerSupport[[#This Row],[Date of Purchase]])</f>
        <v>8</v>
      </c>
      <c r="V8109" t="str">
        <f>TEXT('Working data'!G8109,"mmmm")</f>
        <v>August</v>
      </c>
      <c r="W8109">
        <f>YEAR(CustomerSupport[[#This Row],[Date of Purchase]])</f>
        <v>2021</v>
      </c>
      <c r="X8109" t="str">
        <f t="shared" si="126"/>
        <v/>
      </c>
    </row>
    <row r="8110" spans="1:24" ht="14.25" customHeight="1" x14ac:dyDescent="0.4">
      <c r="A8110">
        <v>8109</v>
      </c>
      <c r="B8110" t="s">
        <v>26153</v>
      </c>
      <c r="C8110" t="s">
        <v>26154</v>
      </c>
      <c r="D8110">
        <v>30</v>
      </c>
      <c r="E8110" t="s">
        <v>58</v>
      </c>
      <c r="F8110" t="s">
        <v>103</v>
      </c>
      <c r="G8110" s="1">
        <v>44325</v>
      </c>
      <c r="H8110" t="s">
        <v>67</v>
      </c>
      <c r="I8110" t="s">
        <v>46</v>
      </c>
      <c r="J8110" t="s">
        <v>26155</v>
      </c>
      <c r="K8110" t="s">
        <v>24</v>
      </c>
      <c r="M8110" t="s">
        <v>25</v>
      </c>
      <c r="N8110" t="s">
        <v>26</v>
      </c>
      <c r="O8110" s="3">
        <v>45078.707824074074</v>
      </c>
      <c r="R8110">
        <v>8109</v>
      </c>
      <c r="S8110" t="str">
        <f>PROPER(CustomerSupport[[#This Row],[Resolution]])</f>
        <v/>
      </c>
      <c r="T8110" t="str">
        <f>TRIM(CustomerSupport[[#This Row],[Customer Name]])</f>
        <v>Antonio Ford</v>
      </c>
      <c r="U8110">
        <f>MONTH(CustomerSupport[[#This Row],[Date of Purchase]])</f>
        <v>5</v>
      </c>
      <c r="V8110" t="str">
        <f>TEXT('Working data'!G8110,"mmmm")</f>
        <v>May</v>
      </c>
      <c r="W8110">
        <f>YEAR(CustomerSupport[[#This Row],[Date of Purchase]])</f>
        <v>2021</v>
      </c>
      <c r="X8110" t="str">
        <f t="shared" si="126"/>
        <v/>
      </c>
    </row>
    <row r="8111" spans="1:24" ht="14.25" customHeight="1" x14ac:dyDescent="0.4">
      <c r="A8111">
        <v>8110</v>
      </c>
      <c r="B8111" t="s">
        <v>26156</v>
      </c>
      <c r="C8111" t="s">
        <v>26157</v>
      </c>
      <c r="D8111">
        <v>48</v>
      </c>
      <c r="E8111" t="s">
        <v>58</v>
      </c>
      <c r="F8111" t="s">
        <v>173</v>
      </c>
      <c r="G8111" s="1">
        <v>44420</v>
      </c>
      <c r="H8111" t="s">
        <v>45</v>
      </c>
      <c r="I8111" t="s">
        <v>37</v>
      </c>
      <c r="J8111" s="2" t="s">
        <v>26158</v>
      </c>
      <c r="K8111" t="s">
        <v>39</v>
      </c>
      <c r="L8111" t="s">
        <v>26159</v>
      </c>
      <c r="M8111" t="s">
        <v>89</v>
      </c>
      <c r="N8111" t="s">
        <v>26</v>
      </c>
      <c r="O8111" s="3">
        <v>45078.993946759256</v>
      </c>
      <c r="P8111" s="3">
        <v>45078.19672453704</v>
      </c>
      <c r="Q8111">
        <v>2</v>
      </c>
      <c r="R8111">
        <v>8110</v>
      </c>
      <c r="S8111" t="str">
        <f>PROPER(CustomerSupport[[#This Row],[Resolution]])</f>
        <v>Guess Free Since Result Race Party Shoulder Discover.</v>
      </c>
      <c r="T8111" t="str">
        <f>TRIM(CustomerSupport[[#This Row],[Customer Name]])</f>
        <v>Lacey Henry</v>
      </c>
      <c r="U8111">
        <f>MONTH(CustomerSupport[[#This Row],[Date of Purchase]])</f>
        <v>8</v>
      </c>
      <c r="V8111" t="str">
        <f>TEXT('Working data'!G8111,"mmmm")</f>
        <v>August</v>
      </c>
      <c r="W8111">
        <f>YEAR(CustomerSupport[[#This Row],[Date of Purchase]])</f>
        <v>2021</v>
      </c>
      <c r="X8111">
        <f t="shared" si="126"/>
        <v>-19.133333333185874</v>
      </c>
    </row>
    <row r="8112" spans="1:24" ht="14.25" customHeight="1" x14ac:dyDescent="0.4">
      <c r="A8112">
        <v>8111</v>
      </c>
      <c r="B8112" t="s">
        <v>26160</v>
      </c>
      <c r="C8112" t="s">
        <v>26161</v>
      </c>
      <c r="D8112">
        <v>34</v>
      </c>
      <c r="E8112" t="s">
        <v>19</v>
      </c>
      <c r="F8112" t="s">
        <v>286</v>
      </c>
      <c r="G8112" s="1">
        <v>44273</v>
      </c>
      <c r="H8112" t="s">
        <v>67</v>
      </c>
      <c r="I8112" t="s">
        <v>72</v>
      </c>
      <c r="J8112" t="s">
        <v>26162</v>
      </c>
      <c r="K8112" t="s">
        <v>24</v>
      </c>
      <c r="M8112" t="s">
        <v>25</v>
      </c>
      <c r="N8112" t="s">
        <v>83</v>
      </c>
      <c r="O8112" s="3">
        <v>45078.184224537035</v>
      </c>
      <c r="R8112">
        <v>8111</v>
      </c>
      <c r="S8112" t="str">
        <f>PROPER(CustomerSupport[[#This Row],[Resolution]])</f>
        <v/>
      </c>
      <c r="T8112" t="str">
        <f>TRIM(CustomerSupport[[#This Row],[Customer Name]])</f>
        <v>Laura Simmons</v>
      </c>
      <c r="U8112">
        <f>MONTH(CustomerSupport[[#This Row],[Date of Purchase]])</f>
        <v>3</v>
      </c>
      <c r="V8112" t="str">
        <f>TEXT('Working data'!G8112,"mmmm")</f>
        <v>March</v>
      </c>
      <c r="W8112">
        <f>YEAR(CustomerSupport[[#This Row],[Date of Purchase]])</f>
        <v>2021</v>
      </c>
      <c r="X8112" t="str">
        <f t="shared" si="126"/>
        <v/>
      </c>
    </row>
    <row r="8113" spans="1:24" ht="14.25" customHeight="1" x14ac:dyDescent="0.4">
      <c r="A8113">
        <v>8112</v>
      </c>
      <c r="B8113" t="s">
        <v>26163</v>
      </c>
      <c r="C8113" t="s">
        <v>26164</v>
      </c>
      <c r="D8113">
        <v>28</v>
      </c>
      <c r="E8113" t="s">
        <v>29</v>
      </c>
      <c r="F8113" t="s">
        <v>44</v>
      </c>
      <c r="G8113" s="1">
        <v>44018</v>
      </c>
      <c r="H8113" t="s">
        <v>21</v>
      </c>
      <c r="I8113" t="s">
        <v>59</v>
      </c>
      <c r="J8113" s="2" t="s">
        <v>26165</v>
      </c>
      <c r="K8113" t="s">
        <v>62</v>
      </c>
      <c r="M8113" t="s">
        <v>25</v>
      </c>
      <c r="N8113" t="s">
        <v>55</v>
      </c>
      <c r="R8113">
        <v>8112</v>
      </c>
      <c r="S8113" t="str">
        <f>PROPER(CustomerSupport[[#This Row],[Resolution]])</f>
        <v/>
      </c>
      <c r="T8113" t="str">
        <f>TRIM(CustomerSupport[[#This Row],[Customer Name]])</f>
        <v>Cathy Nixon</v>
      </c>
      <c r="U8113">
        <f>MONTH(CustomerSupport[[#This Row],[Date of Purchase]])</f>
        <v>7</v>
      </c>
      <c r="V8113" t="str">
        <f>TEXT('Working data'!G8113,"mmmm")</f>
        <v>July</v>
      </c>
      <c r="W8113">
        <f>YEAR(CustomerSupport[[#This Row],[Date of Purchase]])</f>
        <v>2020</v>
      </c>
      <c r="X8113" t="str">
        <f t="shared" si="126"/>
        <v/>
      </c>
    </row>
    <row r="8114" spans="1:24" ht="14.25" customHeight="1" x14ac:dyDescent="0.4">
      <c r="A8114">
        <v>8113</v>
      </c>
      <c r="B8114" t="s">
        <v>26166</v>
      </c>
      <c r="C8114" t="s">
        <v>26167</v>
      </c>
      <c r="D8114">
        <v>61</v>
      </c>
      <c r="E8114" t="s">
        <v>29</v>
      </c>
      <c r="F8114" t="s">
        <v>103</v>
      </c>
      <c r="G8114" s="1">
        <v>44030</v>
      </c>
      <c r="H8114" t="s">
        <v>67</v>
      </c>
      <c r="I8114" t="s">
        <v>52</v>
      </c>
      <c r="J8114" t="s">
        <v>26168</v>
      </c>
      <c r="K8114" t="s">
        <v>39</v>
      </c>
      <c r="L8114" t="s">
        <v>26169</v>
      </c>
      <c r="M8114" t="s">
        <v>41</v>
      </c>
      <c r="N8114" t="s">
        <v>55</v>
      </c>
      <c r="O8114" s="3">
        <v>45078.698148148149</v>
      </c>
      <c r="P8114" s="3">
        <v>45078.644675925927</v>
      </c>
      <c r="Q8114">
        <v>5</v>
      </c>
      <c r="R8114">
        <v>8113</v>
      </c>
      <c r="S8114" t="str">
        <f>PROPER(CustomerSupport[[#This Row],[Resolution]])</f>
        <v>Rest Recognize Clearly So.</v>
      </c>
      <c r="T8114" t="str">
        <f>TRIM(CustomerSupport[[#This Row],[Customer Name]])</f>
        <v>Amanda Walsh</v>
      </c>
      <c r="U8114">
        <f>MONTH(CustomerSupport[[#This Row],[Date of Purchase]])</f>
        <v>7</v>
      </c>
      <c r="V8114" t="str">
        <f>TEXT('Working data'!G8114,"mmmm")</f>
        <v>July</v>
      </c>
      <c r="W8114">
        <f>YEAR(CustomerSupport[[#This Row],[Date of Purchase]])</f>
        <v>2020</v>
      </c>
      <c r="X8114">
        <f t="shared" si="126"/>
        <v>-1.2833333333255723</v>
      </c>
    </row>
    <row r="8115" spans="1:24" ht="14.25" customHeight="1" x14ac:dyDescent="0.4">
      <c r="A8115">
        <v>8114</v>
      </c>
      <c r="B8115" t="s">
        <v>26170</v>
      </c>
      <c r="C8115" t="s">
        <v>26171</v>
      </c>
      <c r="D8115">
        <v>50</v>
      </c>
      <c r="E8115" t="s">
        <v>19</v>
      </c>
      <c r="F8115" t="s">
        <v>129</v>
      </c>
      <c r="G8115" s="1">
        <v>44100</v>
      </c>
      <c r="H8115" t="s">
        <v>45</v>
      </c>
      <c r="I8115" t="s">
        <v>31</v>
      </c>
      <c r="J8115" s="2" t="s">
        <v>26172</v>
      </c>
      <c r="K8115" t="s">
        <v>24</v>
      </c>
      <c r="M8115" t="s">
        <v>25</v>
      </c>
      <c r="N8115" t="s">
        <v>33</v>
      </c>
      <c r="O8115" s="3">
        <v>45078.993310185186</v>
      </c>
      <c r="R8115">
        <v>8114</v>
      </c>
      <c r="S8115" t="str">
        <f>PROPER(CustomerSupport[[#This Row],[Resolution]])</f>
        <v/>
      </c>
      <c r="T8115" t="str">
        <f>TRIM(CustomerSupport[[#This Row],[Customer Name]])</f>
        <v>Michael Klein</v>
      </c>
      <c r="U8115">
        <f>MONTH(CustomerSupport[[#This Row],[Date of Purchase]])</f>
        <v>9</v>
      </c>
      <c r="V8115" t="str">
        <f>TEXT('Working data'!G8115,"mmmm")</f>
        <v>September</v>
      </c>
      <c r="W8115">
        <f>YEAR(CustomerSupport[[#This Row],[Date of Purchase]])</f>
        <v>2020</v>
      </c>
      <c r="X8115" t="str">
        <f t="shared" si="126"/>
        <v/>
      </c>
    </row>
    <row r="8116" spans="1:24" ht="14.25" customHeight="1" x14ac:dyDescent="0.4">
      <c r="A8116">
        <v>8115</v>
      </c>
      <c r="B8116" t="s">
        <v>26173</v>
      </c>
      <c r="C8116" t="s">
        <v>26174</v>
      </c>
      <c r="D8116">
        <v>68</v>
      </c>
      <c r="E8116" t="s">
        <v>29</v>
      </c>
      <c r="F8116" t="s">
        <v>98</v>
      </c>
      <c r="G8116" s="1">
        <v>44526</v>
      </c>
      <c r="H8116" t="s">
        <v>66</v>
      </c>
      <c r="I8116" t="s">
        <v>150</v>
      </c>
      <c r="J8116" s="2" t="s">
        <v>26175</v>
      </c>
      <c r="K8116" t="s">
        <v>24</v>
      </c>
      <c r="M8116" t="s">
        <v>41</v>
      </c>
      <c r="N8116" t="s">
        <v>83</v>
      </c>
      <c r="O8116" s="3">
        <v>45078.049583333333</v>
      </c>
      <c r="R8116">
        <v>8115</v>
      </c>
      <c r="S8116" t="str">
        <f>PROPER(CustomerSupport[[#This Row],[Resolution]])</f>
        <v/>
      </c>
      <c r="T8116" t="str">
        <f>TRIM(CustomerSupport[[#This Row],[Customer Name]])</f>
        <v>Joseph Fitzgerald</v>
      </c>
      <c r="U8116">
        <f>MONTH(CustomerSupport[[#This Row],[Date of Purchase]])</f>
        <v>11</v>
      </c>
      <c r="V8116" t="str">
        <f>TEXT('Working data'!G8116,"mmmm")</f>
        <v>November</v>
      </c>
      <c r="W8116">
        <f>YEAR(CustomerSupport[[#This Row],[Date of Purchase]])</f>
        <v>2021</v>
      </c>
      <c r="X8116" t="str">
        <f t="shared" si="126"/>
        <v/>
      </c>
    </row>
    <row r="8117" spans="1:24" ht="14.25" customHeight="1" x14ac:dyDescent="0.4">
      <c r="A8117">
        <v>8116</v>
      </c>
      <c r="B8117" t="s">
        <v>26176</v>
      </c>
      <c r="C8117" t="s">
        <v>26177</v>
      </c>
      <c r="D8117">
        <v>60</v>
      </c>
      <c r="E8117" t="s">
        <v>58</v>
      </c>
      <c r="F8117" t="s">
        <v>44</v>
      </c>
      <c r="G8117" s="1">
        <v>44026</v>
      </c>
      <c r="H8117" t="s">
        <v>59</v>
      </c>
      <c r="I8117" t="s">
        <v>177</v>
      </c>
      <c r="J8117" s="2" t="s">
        <v>26178</v>
      </c>
      <c r="K8117" t="s">
        <v>24</v>
      </c>
      <c r="M8117" t="s">
        <v>25</v>
      </c>
      <c r="N8117" t="s">
        <v>55</v>
      </c>
      <c r="O8117" s="3">
        <v>45078.712094907409</v>
      </c>
      <c r="R8117">
        <v>8116</v>
      </c>
      <c r="S8117" t="str">
        <f>PROPER(CustomerSupport[[#This Row],[Resolution]])</f>
        <v/>
      </c>
      <c r="T8117" t="str">
        <f>TRIM(CustomerSupport[[#This Row],[Customer Name]])</f>
        <v>Jennifer Hunter</v>
      </c>
      <c r="U8117">
        <f>MONTH(CustomerSupport[[#This Row],[Date of Purchase]])</f>
        <v>7</v>
      </c>
      <c r="V8117" t="str">
        <f>TEXT('Working data'!G8117,"mmmm")</f>
        <v>July</v>
      </c>
      <c r="W8117">
        <f>YEAR(CustomerSupport[[#This Row],[Date of Purchase]])</f>
        <v>2020</v>
      </c>
      <c r="X8117" t="str">
        <f t="shared" si="126"/>
        <v/>
      </c>
    </row>
    <row r="8118" spans="1:24" ht="14.25" customHeight="1" x14ac:dyDescent="0.4">
      <c r="A8118">
        <v>8117</v>
      </c>
      <c r="B8118" t="s">
        <v>26179</v>
      </c>
      <c r="C8118" t="s">
        <v>26180</v>
      </c>
      <c r="D8118">
        <v>53</v>
      </c>
      <c r="E8118" t="s">
        <v>29</v>
      </c>
      <c r="F8118" t="s">
        <v>202</v>
      </c>
      <c r="G8118" s="1">
        <v>44421</v>
      </c>
      <c r="H8118" t="s">
        <v>67</v>
      </c>
      <c r="I8118" t="s">
        <v>72</v>
      </c>
      <c r="J8118" s="2" t="s">
        <v>26181</v>
      </c>
      <c r="K8118" t="s">
        <v>62</v>
      </c>
      <c r="M8118" t="s">
        <v>25</v>
      </c>
      <c r="N8118" t="s">
        <v>26</v>
      </c>
      <c r="R8118">
        <v>8117</v>
      </c>
      <c r="S8118" t="str">
        <f>PROPER(CustomerSupport[[#This Row],[Resolution]])</f>
        <v/>
      </c>
      <c r="T8118" t="str">
        <f>TRIM(CustomerSupport[[#This Row],[Customer Name]])</f>
        <v>Daniel Walker</v>
      </c>
      <c r="U8118">
        <f>MONTH(CustomerSupport[[#This Row],[Date of Purchase]])</f>
        <v>8</v>
      </c>
      <c r="V8118" t="str">
        <f>TEXT('Working data'!G8118,"mmmm")</f>
        <v>August</v>
      </c>
      <c r="W8118">
        <f>YEAR(CustomerSupport[[#This Row],[Date of Purchase]])</f>
        <v>2021</v>
      </c>
      <c r="X8118" t="str">
        <f t="shared" si="126"/>
        <v/>
      </c>
    </row>
    <row r="8119" spans="1:24" ht="14.25" customHeight="1" x14ac:dyDescent="0.4">
      <c r="A8119">
        <v>8118</v>
      </c>
      <c r="B8119" t="s">
        <v>26182</v>
      </c>
      <c r="C8119" t="s">
        <v>26183</v>
      </c>
      <c r="D8119">
        <v>66</v>
      </c>
      <c r="E8119" t="s">
        <v>19</v>
      </c>
      <c r="F8119" t="s">
        <v>65</v>
      </c>
      <c r="G8119" s="1">
        <v>44552</v>
      </c>
      <c r="H8119" t="s">
        <v>66</v>
      </c>
      <c r="I8119" t="s">
        <v>46</v>
      </c>
      <c r="J8119" s="2" t="s">
        <v>26184</v>
      </c>
      <c r="K8119" t="s">
        <v>24</v>
      </c>
      <c r="M8119" t="s">
        <v>89</v>
      </c>
      <c r="N8119" t="s">
        <v>83</v>
      </c>
      <c r="O8119" s="3">
        <v>45079.010729166665</v>
      </c>
      <c r="R8119">
        <v>8118</v>
      </c>
      <c r="S8119" t="str">
        <f>PROPER(CustomerSupport[[#This Row],[Resolution]])</f>
        <v/>
      </c>
      <c r="T8119" t="str">
        <f>TRIM(CustomerSupport[[#This Row],[Customer Name]])</f>
        <v>Samuel Brooks</v>
      </c>
      <c r="U8119">
        <f>MONTH(CustomerSupport[[#This Row],[Date of Purchase]])</f>
        <v>12</v>
      </c>
      <c r="V8119" t="str">
        <f>TEXT('Working data'!G8119,"mmmm")</f>
        <v>December</v>
      </c>
      <c r="W8119">
        <f>YEAR(CustomerSupport[[#This Row],[Date of Purchase]])</f>
        <v>2021</v>
      </c>
      <c r="X8119" t="str">
        <f t="shared" si="126"/>
        <v/>
      </c>
    </row>
    <row r="8120" spans="1:24" ht="14.25" customHeight="1" x14ac:dyDescent="0.4">
      <c r="A8120">
        <v>8119</v>
      </c>
      <c r="B8120" t="s">
        <v>26185</v>
      </c>
      <c r="C8120" t="s">
        <v>26186</v>
      </c>
      <c r="D8120">
        <v>39</v>
      </c>
      <c r="E8120" t="s">
        <v>29</v>
      </c>
      <c r="F8120" t="s">
        <v>173</v>
      </c>
      <c r="G8120" s="1">
        <v>44554</v>
      </c>
      <c r="H8120" t="s">
        <v>66</v>
      </c>
      <c r="I8120" t="s">
        <v>67</v>
      </c>
      <c r="J8120" s="2" t="s">
        <v>26187</v>
      </c>
      <c r="K8120" t="s">
        <v>24</v>
      </c>
      <c r="M8120" t="s">
        <v>25</v>
      </c>
      <c r="N8120" t="s">
        <v>33</v>
      </c>
      <c r="O8120" s="3">
        <v>45078.215613425928</v>
      </c>
      <c r="R8120">
        <v>8119</v>
      </c>
      <c r="S8120" t="str">
        <f>PROPER(CustomerSupport[[#This Row],[Resolution]])</f>
        <v/>
      </c>
      <c r="T8120" t="str">
        <f>TRIM(CustomerSupport[[#This Row],[Customer Name]])</f>
        <v>James Noble Jr.</v>
      </c>
      <c r="U8120">
        <f>MONTH(CustomerSupport[[#This Row],[Date of Purchase]])</f>
        <v>12</v>
      </c>
      <c r="V8120" t="str">
        <f>TEXT('Working data'!G8120,"mmmm")</f>
        <v>December</v>
      </c>
      <c r="W8120">
        <f>YEAR(CustomerSupport[[#This Row],[Date of Purchase]])</f>
        <v>2021</v>
      </c>
      <c r="X8120" t="str">
        <f t="shared" si="126"/>
        <v/>
      </c>
    </row>
    <row r="8121" spans="1:24" ht="14.25" customHeight="1" x14ac:dyDescent="0.4">
      <c r="A8121">
        <v>8120</v>
      </c>
      <c r="B8121" t="s">
        <v>26188</v>
      </c>
      <c r="C8121" t="s">
        <v>26189</v>
      </c>
      <c r="D8121">
        <v>62</v>
      </c>
      <c r="E8121" t="s">
        <v>29</v>
      </c>
      <c r="F8121" t="s">
        <v>485</v>
      </c>
      <c r="G8121" s="1">
        <v>43966</v>
      </c>
      <c r="H8121" t="s">
        <v>21</v>
      </c>
      <c r="I8121" t="s">
        <v>77</v>
      </c>
      <c r="J8121" s="2" t="s">
        <v>26190</v>
      </c>
      <c r="K8121" t="s">
        <v>62</v>
      </c>
      <c r="M8121" t="s">
        <v>41</v>
      </c>
      <c r="N8121" t="s">
        <v>26</v>
      </c>
      <c r="R8121">
        <v>8120</v>
      </c>
      <c r="S8121" t="str">
        <f>PROPER(CustomerSupport[[#This Row],[Resolution]])</f>
        <v/>
      </c>
      <c r="T8121" t="str">
        <f>TRIM(CustomerSupport[[#This Row],[Customer Name]])</f>
        <v>Jamie Wilson</v>
      </c>
      <c r="U8121">
        <f>MONTH(CustomerSupport[[#This Row],[Date of Purchase]])</f>
        <v>5</v>
      </c>
      <c r="V8121" t="str">
        <f>TEXT('Working data'!G8121,"mmmm")</f>
        <v>May</v>
      </c>
      <c r="W8121">
        <f>YEAR(CustomerSupport[[#This Row],[Date of Purchase]])</f>
        <v>2020</v>
      </c>
      <c r="X8121" t="str">
        <f t="shared" si="126"/>
        <v/>
      </c>
    </row>
    <row r="8122" spans="1:24" ht="14.25" customHeight="1" x14ac:dyDescent="0.4">
      <c r="A8122">
        <v>8121</v>
      </c>
      <c r="B8122" t="s">
        <v>26191</v>
      </c>
      <c r="C8122" t="s">
        <v>26192</v>
      </c>
      <c r="D8122">
        <v>46</v>
      </c>
      <c r="E8122" t="s">
        <v>58</v>
      </c>
      <c r="F8122" t="s">
        <v>211</v>
      </c>
      <c r="G8122" s="1">
        <v>44269</v>
      </c>
      <c r="H8122" t="s">
        <v>21</v>
      </c>
      <c r="I8122" t="s">
        <v>46</v>
      </c>
      <c r="J8122" t="s">
        <v>26193</v>
      </c>
      <c r="K8122" t="s">
        <v>39</v>
      </c>
      <c r="L8122" t="s">
        <v>26194</v>
      </c>
      <c r="M8122" t="s">
        <v>143</v>
      </c>
      <c r="N8122" t="s">
        <v>55</v>
      </c>
      <c r="O8122" s="3">
        <v>45078.218414351853</v>
      </c>
      <c r="P8122" s="3">
        <v>45078.342719907407</v>
      </c>
      <c r="Q8122">
        <v>2</v>
      </c>
      <c r="R8122">
        <v>8121</v>
      </c>
      <c r="S8122" t="str">
        <f>PROPER(CustomerSupport[[#This Row],[Resolution]])</f>
        <v>Station Economic Successful Way Interest Over.</v>
      </c>
      <c r="T8122" t="str">
        <f>TRIM(CustomerSupport[[#This Row],[Customer Name]])</f>
        <v>Cory Black</v>
      </c>
      <c r="U8122">
        <f>MONTH(CustomerSupport[[#This Row],[Date of Purchase]])</f>
        <v>3</v>
      </c>
      <c r="V8122" t="str">
        <f>TEXT('Working data'!G8122,"mmmm")</f>
        <v>March</v>
      </c>
      <c r="W8122">
        <f>YEAR(CustomerSupport[[#This Row],[Date of Purchase]])</f>
        <v>2021</v>
      </c>
      <c r="X8122">
        <f t="shared" si="126"/>
        <v>2.9833333332790062</v>
      </c>
    </row>
    <row r="8123" spans="1:24" ht="14.25" customHeight="1" x14ac:dyDescent="0.4">
      <c r="A8123">
        <v>8122</v>
      </c>
      <c r="B8123" t="s">
        <v>26195</v>
      </c>
      <c r="C8123" t="s">
        <v>26196</v>
      </c>
      <c r="D8123">
        <v>38</v>
      </c>
      <c r="E8123" t="s">
        <v>29</v>
      </c>
      <c r="F8123" t="s">
        <v>71</v>
      </c>
      <c r="G8123" s="1">
        <v>44178</v>
      </c>
      <c r="H8123" t="s">
        <v>66</v>
      </c>
      <c r="I8123" t="s">
        <v>67</v>
      </c>
      <c r="J8123" s="2" t="s">
        <v>26197</v>
      </c>
      <c r="K8123" t="s">
        <v>39</v>
      </c>
      <c r="L8123" t="s">
        <v>26198</v>
      </c>
      <c r="M8123" t="s">
        <v>89</v>
      </c>
      <c r="N8123" t="s">
        <v>83</v>
      </c>
      <c r="O8123" s="3">
        <v>45078.562175925923</v>
      </c>
      <c r="P8123" s="3">
        <v>45078.244120370371</v>
      </c>
      <c r="Q8123">
        <v>2</v>
      </c>
      <c r="R8123">
        <v>8122</v>
      </c>
      <c r="S8123" t="str">
        <f>PROPER(CustomerSupport[[#This Row],[Resolution]])</f>
        <v>Wonder Structure Guy Season Fact Wrong.</v>
      </c>
      <c r="T8123" t="str">
        <f>TRIM(CustomerSupport[[#This Row],[Customer Name]])</f>
        <v>Allison Sanchez</v>
      </c>
      <c r="U8123">
        <f>MONTH(CustomerSupport[[#This Row],[Date of Purchase]])</f>
        <v>12</v>
      </c>
      <c r="V8123" t="str">
        <f>TEXT('Working data'!G8123,"mmmm")</f>
        <v>December</v>
      </c>
      <c r="W8123">
        <f>YEAR(CustomerSupport[[#This Row],[Date of Purchase]])</f>
        <v>2020</v>
      </c>
      <c r="X8123">
        <f t="shared" si="126"/>
        <v>-7.6333333332440816</v>
      </c>
    </row>
    <row r="8124" spans="1:24" ht="14.25" customHeight="1" x14ac:dyDescent="0.4">
      <c r="A8124">
        <v>8123</v>
      </c>
      <c r="B8124" t="s">
        <v>26199</v>
      </c>
      <c r="C8124" t="s">
        <v>26200</v>
      </c>
      <c r="D8124">
        <v>70</v>
      </c>
      <c r="E8124" t="s">
        <v>29</v>
      </c>
      <c r="F8124" t="s">
        <v>281</v>
      </c>
      <c r="G8124" s="1">
        <v>44305</v>
      </c>
      <c r="H8124" t="s">
        <v>59</v>
      </c>
      <c r="I8124" t="s">
        <v>93</v>
      </c>
      <c r="J8124" s="2" t="s">
        <v>26201</v>
      </c>
      <c r="K8124" t="s">
        <v>62</v>
      </c>
      <c r="M8124" t="s">
        <v>143</v>
      </c>
      <c r="N8124" t="s">
        <v>26</v>
      </c>
      <c r="R8124">
        <v>8123</v>
      </c>
      <c r="S8124" t="str">
        <f>PROPER(CustomerSupport[[#This Row],[Resolution]])</f>
        <v/>
      </c>
      <c r="T8124" t="str">
        <f>TRIM(CustomerSupport[[#This Row],[Customer Name]])</f>
        <v>Luis Dennis</v>
      </c>
      <c r="U8124">
        <f>MONTH(CustomerSupport[[#This Row],[Date of Purchase]])</f>
        <v>4</v>
      </c>
      <c r="V8124" t="str">
        <f>TEXT('Working data'!G8124,"mmmm")</f>
        <v>April</v>
      </c>
      <c r="W8124">
        <f>YEAR(CustomerSupport[[#This Row],[Date of Purchase]])</f>
        <v>2021</v>
      </c>
      <c r="X8124" t="str">
        <f t="shared" si="126"/>
        <v/>
      </c>
    </row>
    <row r="8125" spans="1:24" ht="14.25" customHeight="1" x14ac:dyDescent="0.4">
      <c r="A8125">
        <v>8124</v>
      </c>
      <c r="B8125" t="s">
        <v>26202</v>
      </c>
      <c r="C8125" t="s">
        <v>26203</v>
      </c>
      <c r="D8125">
        <v>39</v>
      </c>
      <c r="E8125" t="s">
        <v>19</v>
      </c>
      <c r="F8125" t="s">
        <v>51</v>
      </c>
      <c r="G8125" s="1">
        <v>44020</v>
      </c>
      <c r="H8125" t="s">
        <v>67</v>
      </c>
      <c r="I8125" t="s">
        <v>177</v>
      </c>
      <c r="J8125" t="s">
        <v>26204</v>
      </c>
      <c r="K8125" t="s">
        <v>39</v>
      </c>
      <c r="L8125" t="s">
        <v>26205</v>
      </c>
      <c r="M8125" t="s">
        <v>25</v>
      </c>
      <c r="N8125" t="s">
        <v>26</v>
      </c>
      <c r="O8125" s="3">
        <v>45078.508043981485</v>
      </c>
      <c r="P8125" s="3">
        <v>45078.12332175926</v>
      </c>
      <c r="Q8125">
        <v>3</v>
      </c>
      <c r="R8125">
        <v>8124</v>
      </c>
      <c r="S8125" t="str">
        <f>PROPER(CustomerSupport[[#This Row],[Resolution]])</f>
        <v>May Event Admit.</v>
      </c>
      <c r="T8125" t="str">
        <f>TRIM(CustomerSupport[[#This Row],[Customer Name]])</f>
        <v>Lori Green</v>
      </c>
      <c r="U8125">
        <f>MONTH(CustomerSupport[[#This Row],[Date of Purchase]])</f>
        <v>7</v>
      </c>
      <c r="V8125" t="str">
        <f>TEXT('Working data'!G8125,"mmmm")</f>
        <v>July</v>
      </c>
      <c r="W8125">
        <f>YEAR(CustomerSupport[[#This Row],[Date of Purchase]])</f>
        <v>2020</v>
      </c>
      <c r="X8125">
        <f t="shared" si="126"/>
        <v>-9.2333333333954215</v>
      </c>
    </row>
    <row r="8126" spans="1:24" ht="14.25" customHeight="1" x14ac:dyDescent="0.4">
      <c r="A8126">
        <v>8125</v>
      </c>
      <c r="B8126" t="s">
        <v>26206</v>
      </c>
      <c r="C8126" t="s">
        <v>26207</v>
      </c>
      <c r="D8126">
        <v>70</v>
      </c>
      <c r="E8126" t="s">
        <v>29</v>
      </c>
      <c r="F8126" t="s">
        <v>107</v>
      </c>
      <c r="G8126" s="1">
        <v>44138</v>
      </c>
      <c r="H8126" t="s">
        <v>59</v>
      </c>
      <c r="I8126" t="s">
        <v>77</v>
      </c>
      <c r="J8126" s="2" t="s">
        <v>26208</v>
      </c>
      <c r="K8126" t="s">
        <v>62</v>
      </c>
      <c r="M8126" t="s">
        <v>143</v>
      </c>
      <c r="N8126" t="s">
        <v>83</v>
      </c>
      <c r="R8126">
        <v>8125</v>
      </c>
      <c r="S8126" t="str">
        <f>PROPER(CustomerSupport[[#This Row],[Resolution]])</f>
        <v/>
      </c>
      <c r="T8126" t="str">
        <f>TRIM(CustomerSupport[[#This Row],[Customer Name]])</f>
        <v>Frank Mcdonald</v>
      </c>
      <c r="U8126">
        <f>MONTH(CustomerSupport[[#This Row],[Date of Purchase]])</f>
        <v>11</v>
      </c>
      <c r="V8126" t="str">
        <f>TEXT('Working data'!G8126,"mmmm")</f>
        <v>November</v>
      </c>
      <c r="W8126">
        <f>YEAR(CustomerSupport[[#This Row],[Date of Purchase]])</f>
        <v>2020</v>
      </c>
      <c r="X8126" t="str">
        <f t="shared" si="126"/>
        <v/>
      </c>
    </row>
    <row r="8127" spans="1:24" ht="14.25" customHeight="1" x14ac:dyDescent="0.4">
      <c r="A8127">
        <v>8126</v>
      </c>
      <c r="B8127" t="s">
        <v>26209</v>
      </c>
      <c r="C8127" t="s">
        <v>26210</v>
      </c>
      <c r="D8127">
        <v>53</v>
      </c>
      <c r="E8127" t="s">
        <v>19</v>
      </c>
      <c r="F8127" t="s">
        <v>281</v>
      </c>
      <c r="G8127" s="1">
        <v>44479</v>
      </c>
      <c r="H8127" t="s">
        <v>59</v>
      </c>
      <c r="I8127" t="s">
        <v>31</v>
      </c>
      <c r="J8127" t="s">
        <v>26211</v>
      </c>
      <c r="K8127" t="s">
        <v>62</v>
      </c>
      <c r="M8127" t="s">
        <v>143</v>
      </c>
      <c r="N8127" t="s">
        <v>55</v>
      </c>
      <c r="R8127">
        <v>8126</v>
      </c>
      <c r="S8127" t="str">
        <f>PROPER(CustomerSupport[[#This Row],[Resolution]])</f>
        <v/>
      </c>
      <c r="T8127" t="str">
        <f>TRIM(CustomerSupport[[#This Row],[Customer Name]])</f>
        <v>James Chen</v>
      </c>
      <c r="U8127">
        <f>MONTH(CustomerSupport[[#This Row],[Date of Purchase]])</f>
        <v>10</v>
      </c>
      <c r="V8127" t="str">
        <f>TEXT('Working data'!G8127,"mmmm")</f>
        <v>October</v>
      </c>
      <c r="W8127">
        <f>YEAR(CustomerSupport[[#This Row],[Date of Purchase]])</f>
        <v>2021</v>
      </c>
      <c r="X8127" t="str">
        <f t="shared" si="126"/>
        <v/>
      </c>
    </row>
    <row r="8128" spans="1:24" ht="14.25" customHeight="1" x14ac:dyDescent="0.4">
      <c r="A8128">
        <v>8127</v>
      </c>
      <c r="B8128" t="s">
        <v>26212</v>
      </c>
      <c r="C8128" t="s">
        <v>26213</v>
      </c>
      <c r="D8128">
        <v>27</v>
      </c>
      <c r="E8128" t="s">
        <v>19</v>
      </c>
      <c r="F8128" t="s">
        <v>219</v>
      </c>
      <c r="G8128" s="1">
        <v>44494</v>
      </c>
      <c r="H8128" t="s">
        <v>45</v>
      </c>
      <c r="I8128" t="s">
        <v>141</v>
      </c>
      <c r="J8128" s="2" t="s">
        <v>26214</v>
      </c>
      <c r="K8128" t="s">
        <v>62</v>
      </c>
      <c r="M8128" t="s">
        <v>143</v>
      </c>
      <c r="N8128" t="s">
        <v>33</v>
      </c>
      <c r="R8128">
        <v>8127</v>
      </c>
      <c r="S8128" t="str">
        <f>PROPER(CustomerSupport[[#This Row],[Resolution]])</f>
        <v/>
      </c>
      <c r="T8128" t="str">
        <f>TRIM(CustomerSupport[[#This Row],[Customer Name]])</f>
        <v>Tyler Roberson</v>
      </c>
      <c r="U8128">
        <f>MONTH(CustomerSupport[[#This Row],[Date of Purchase]])</f>
        <v>10</v>
      </c>
      <c r="V8128" t="str">
        <f>TEXT('Working data'!G8128,"mmmm")</f>
        <v>October</v>
      </c>
      <c r="W8128">
        <f>YEAR(CustomerSupport[[#This Row],[Date of Purchase]])</f>
        <v>2021</v>
      </c>
      <c r="X8128" t="str">
        <f t="shared" si="126"/>
        <v/>
      </c>
    </row>
    <row r="8129" spans="1:24" ht="14.25" customHeight="1" x14ac:dyDescent="0.4">
      <c r="A8129">
        <v>8128</v>
      </c>
      <c r="B8129" t="s">
        <v>26215</v>
      </c>
      <c r="C8129" t="s">
        <v>26216</v>
      </c>
      <c r="D8129">
        <v>67</v>
      </c>
      <c r="E8129" t="s">
        <v>58</v>
      </c>
      <c r="F8129" t="s">
        <v>211</v>
      </c>
      <c r="G8129" s="1">
        <v>43928</v>
      </c>
      <c r="H8129" t="s">
        <v>45</v>
      </c>
      <c r="I8129" t="s">
        <v>93</v>
      </c>
      <c r="J8129" s="2" t="s">
        <v>26217</v>
      </c>
      <c r="K8129" t="s">
        <v>39</v>
      </c>
      <c r="L8129" t="s">
        <v>26218</v>
      </c>
      <c r="M8129" t="s">
        <v>143</v>
      </c>
      <c r="N8129" t="s">
        <v>33</v>
      </c>
      <c r="O8129" s="3">
        <v>45078.981747685182</v>
      </c>
      <c r="P8129" s="3">
        <v>45078.294247685182</v>
      </c>
      <c r="Q8129">
        <v>1</v>
      </c>
      <c r="R8129">
        <v>8128</v>
      </c>
      <c r="S8129" t="str">
        <f>PROPER(CustomerSupport[[#This Row],[Resolution]])</f>
        <v>Evidence Light Upon Everyone Organization Trade Per.</v>
      </c>
      <c r="T8129" t="str">
        <f>TRIM(CustomerSupport[[#This Row],[Customer Name]])</f>
        <v>James Doyle</v>
      </c>
      <c r="U8129">
        <f>MONTH(CustomerSupport[[#This Row],[Date of Purchase]])</f>
        <v>4</v>
      </c>
      <c r="V8129" t="str">
        <f>TEXT('Working data'!G8129,"mmmm")</f>
        <v>April</v>
      </c>
      <c r="W8129">
        <f>YEAR(CustomerSupport[[#This Row],[Date of Purchase]])</f>
        <v>2020</v>
      </c>
      <c r="X8129">
        <f t="shared" si="126"/>
        <v>-16.5</v>
      </c>
    </row>
    <row r="8130" spans="1:24" ht="14.25" customHeight="1" x14ac:dyDescent="0.4">
      <c r="A8130">
        <v>8129</v>
      </c>
      <c r="B8130" t="s">
        <v>26219</v>
      </c>
      <c r="C8130" t="s">
        <v>26220</v>
      </c>
      <c r="D8130">
        <v>46</v>
      </c>
      <c r="E8130" t="s">
        <v>19</v>
      </c>
      <c r="F8130" t="s">
        <v>242</v>
      </c>
      <c r="G8130" s="1">
        <v>44245</v>
      </c>
      <c r="H8130" t="s">
        <v>59</v>
      </c>
      <c r="I8130" t="s">
        <v>60</v>
      </c>
      <c r="J8130" t="s">
        <v>26221</v>
      </c>
      <c r="K8130" t="s">
        <v>62</v>
      </c>
      <c r="M8130" t="s">
        <v>143</v>
      </c>
      <c r="N8130" t="s">
        <v>33</v>
      </c>
      <c r="R8130">
        <v>8129</v>
      </c>
      <c r="S8130" t="str">
        <f>PROPER(CustomerSupport[[#This Row],[Resolution]])</f>
        <v/>
      </c>
      <c r="T8130" t="str">
        <f>TRIM(CustomerSupport[[#This Row],[Customer Name]])</f>
        <v>Andrea Lewis</v>
      </c>
      <c r="U8130">
        <f>MONTH(CustomerSupport[[#This Row],[Date of Purchase]])</f>
        <v>2</v>
      </c>
      <c r="V8130" t="str">
        <f>TEXT('Working data'!G8130,"mmmm")</f>
        <v>February</v>
      </c>
      <c r="W8130">
        <f>YEAR(CustomerSupport[[#This Row],[Date of Purchase]])</f>
        <v>2021</v>
      </c>
      <c r="X8130" t="str">
        <f t="shared" ref="X8130:X8193" si="127">IF(OR(O8130="",P8130=""),"",(P8130-O8130)*24)</f>
        <v/>
      </c>
    </row>
    <row r="8131" spans="1:24" ht="14.25" customHeight="1" x14ac:dyDescent="0.4">
      <c r="A8131">
        <v>8130</v>
      </c>
      <c r="B8131" t="s">
        <v>26222</v>
      </c>
      <c r="C8131" t="s">
        <v>26223</v>
      </c>
      <c r="D8131">
        <v>35</v>
      </c>
      <c r="E8131" t="s">
        <v>58</v>
      </c>
      <c r="F8131" t="s">
        <v>202</v>
      </c>
      <c r="G8131" s="1">
        <v>43858</v>
      </c>
      <c r="H8131" t="s">
        <v>66</v>
      </c>
      <c r="I8131" t="s">
        <v>72</v>
      </c>
      <c r="J8131" s="2" t="s">
        <v>26224</v>
      </c>
      <c r="K8131" t="s">
        <v>62</v>
      </c>
      <c r="M8131" t="s">
        <v>25</v>
      </c>
      <c r="N8131" t="s">
        <v>83</v>
      </c>
      <c r="R8131">
        <v>8130</v>
      </c>
      <c r="S8131" t="str">
        <f>PROPER(CustomerSupport[[#This Row],[Resolution]])</f>
        <v/>
      </c>
      <c r="T8131" t="str">
        <f>TRIM(CustomerSupport[[#This Row],[Customer Name]])</f>
        <v>Jillian Jackson</v>
      </c>
      <c r="U8131">
        <f>MONTH(CustomerSupport[[#This Row],[Date of Purchase]])</f>
        <v>1</v>
      </c>
      <c r="V8131" t="str">
        <f>TEXT('Working data'!G8131,"mmmm")</f>
        <v>January</v>
      </c>
      <c r="W8131">
        <f>YEAR(CustomerSupport[[#This Row],[Date of Purchase]])</f>
        <v>2020</v>
      </c>
      <c r="X8131" t="str">
        <f t="shared" si="127"/>
        <v/>
      </c>
    </row>
    <row r="8132" spans="1:24" ht="14.25" customHeight="1" x14ac:dyDescent="0.4">
      <c r="A8132">
        <v>8131</v>
      </c>
      <c r="B8132" t="s">
        <v>26225</v>
      </c>
      <c r="C8132" t="s">
        <v>26226</v>
      </c>
      <c r="D8132">
        <v>42</v>
      </c>
      <c r="E8132" t="s">
        <v>19</v>
      </c>
      <c r="F8132" t="s">
        <v>112</v>
      </c>
      <c r="G8132" s="1">
        <v>44377</v>
      </c>
      <c r="H8132" t="s">
        <v>59</v>
      </c>
      <c r="I8132" t="s">
        <v>141</v>
      </c>
      <c r="J8132" t="s">
        <v>26227</v>
      </c>
      <c r="K8132" t="s">
        <v>62</v>
      </c>
      <c r="M8132" t="s">
        <v>143</v>
      </c>
      <c r="N8132" t="s">
        <v>83</v>
      </c>
      <c r="R8132">
        <v>8131</v>
      </c>
      <c r="S8132" t="str">
        <f>PROPER(CustomerSupport[[#This Row],[Resolution]])</f>
        <v/>
      </c>
      <c r="T8132" t="str">
        <f>TRIM(CustomerSupport[[#This Row],[Customer Name]])</f>
        <v>Susan Ford</v>
      </c>
      <c r="U8132">
        <f>MONTH(CustomerSupport[[#This Row],[Date of Purchase]])</f>
        <v>6</v>
      </c>
      <c r="V8132" t="str">
        <f>TEXT('Working data'!G8132,"mmmm")</f>
        <v>June</v>
      </c>
      <c r="W8132">
        <f>YEAR(CustomerSupport[[#This Row],[Date of Purchase]])</f>
        <v>2021</v>
      </c>
      <c r="X8132" t="str">
        <f t="shared" si="127"/>
        <v/>
      </c>
    </row>
    <row r="8133" spans="1:24" ht="14.25" customHeight="1" x14ac:dyDescent="0.4">
      <c r="A8133">
        <v>8132</v>
      </c>
      <c r="B8133" t="s">
        <v>21462</v>
      </c>
      <c r="C8133" t="s">
        <v>26228</v>
      </c>
      <c r="D8133">
        <v>39</v>
      </c>
      <c r="E8133" t="s">
        <v>29</v>
      </c>
      <c r="F8133" t="s">
        <v>81</v>
      </c>
      <c r="G8133" s="1">
        <v>43947</v>
      </c>
      <c r="H8133" t="s">
        <v>59</v>
      </c>
      <c r="I8133" t="s">
        <v>113</v>
      </c>
      <c r="J8133" s="2" t="s">
        <v>26229</v>
      </c>
      <c r="K8133" t="s">
        <v>39</v>
      </c>
      <c r="L8133" t="s">
        <v>26230</v>
      </c>
      <c r="M8133" t="s">
        <v>41</v>
      </c>
      <c r="N8133" t="s">
        <v>55</v>
      </c>
      <c r="O8133" s="3">
        <v>45078.945694444446</v>
      </c>
      <c r="P8133" s="3">
        <v>45078.415833333333</v>
      </c>
      <c r="Q8133">
        <v>1</v>
      </c>
      <c r="R8133">
        <v>8132</v>
      </c>
      <c r="S8133" t="str">
        <f>PROPER(CustomerSupport[[#This Row],[Resolution]])</f>
        <v>Source Doctor Certain Certain Local.</v>
      </c>
      <c r="T8133" t="str">
        <f>TRIM(CustomerSupport[[#This Row],[Customer Name]])</f>
        <v>Benjamin Smith</v>
      </c>
      <c r="U8133">
        <f>MONTH(CustomerSupport[[#This Row],[Date of Purchase]])</f>
        <v>4</v>
      </c>
      <c r="V8133" t="str">
        <f>TEXT('Working data'!G8133,"mmmm")</f>
        <v>April</v>
      </c>
      <c r="W8133">
        <f>YEAR(CustomerSupport[[#This Row],[Date of Purchase]])</f>
        <v>2020</v>
      </c>
      <c r="X8133">
        <f t="shared" si="127"/>
        <v>-12.716666666732635</v>
      </c>
    </row>
    <row r="8134" spans="1:24" ht="14.25" customHeight="1" x14ac:dyDescent="0.4">
      <c r="A8134">
        <v>8133</v>
      </c>
      <c r="B8134" t="s">
        <v>26231</v>
      </c>
      <c r="C8134" t="s">
        <v>26232</v>
      </c>
      <c r="D8134">
        <v>29</v>
      </c>
      <c r="E8134" t="s">
        <v>58</v>
      </c>
      <c r="F8134" t="s">
        <v>149</v>
      </c>
      <c r="G8134" s="1">
        <v>44168</v>
      </c>
      <c r="H8134" t="s">
        <v>67</v>
      </c>
      <c r="I8134" t="s">
        <v>37</v>
      </c>
      <c r="J8134" s="2" t="s">
        <v>26233</v>
      </c>
      <c r="K8134" t="s">
        <v>24</v>
      </c>
      <c r="M8134" t="s">
        <v>41</v>
      </c>
      <c r="N8134" t="s">
        <v>55</v>
      </c>
      <c r="O8134" s="3">
        <v>45078.745023148149</v>
      </c>
      <c r="R8134">
        <v>8133</v>
      </c>
      <c r="S8134" t="str">
        <f>PROPER(CustomerSupport[[#This Row],[Resolution]])</f>
        <v/>
      </c>
      <c r="T8134" t="str">
        <f>TRIM(CustomerSupport[[#This Row],[Customer Name]])</f>
        <v>George Wilkins</v>
      </c>
      <c r="U8134">
        <f>MONTH(CustomerSupport[[#This Row],[Date of Purchase]])</f>
        <v>12</v>
      </c>
      <c r="V8134" t="str">
        <f>TEXT('Working data'!G8134,"mmmm")</f>
        <v>December</v>
      </c>
      <c r="W8134">
        <f>YEAR(CustomerSupport[[#This Row],[Date of Purchase]])</f>
        <v>2020</v>
      </c>
      <c r="X8134" t="str">
        <f t="shared" si="127"/>
        <v/>
      </c>
    </row>
    <row r="8135" spans="1:24" ht="14.25" customHeight="1" x14ac:dyDescent="0.4">
      <c r="A8135">
        <v>8134</v>
      </c>
      <c r="B8135" t="s">
        <v>26234</v>
      </c>
      <c r="C8135" t="s">
        <v>26235</v>
      </c>
      <c r="D8135">
        <v>54</v>
      </c>
      <c r="E8135" t="s">
        <v>58</v>
      </c>
      <c r="F8135" t="s">
        <v>249</v>
      </c>
      <c r="G8135" s="1">
        <v>44477</v>
      </c>
      <c r="H8135" t="s">
        <v>45</v>
      </c>
      <c r="I8135" t="s">
        <v>177</v>
      </c>
      <c r="J8135" s="2" t="s">
        <v>26236</v>
      </c>
      <c r="K8135" t="s">
        <v>62</v>
      </c>
      <c r="M8135" t="s">
        <v>143</v>
      </c>
      <c r="N8135" t="s">
        <v>26</v>
      </c>
      <c r="R8135">
        <v>8134</v>
      </c>
      <c r="S8135" t="str">
        <f>PROPER(CustomerSupport[[#This Row],[Resolution]])</f>
        <v/>
      </c>
      <c r="T8135" t="str">
        <f>TRIM(CustomerSupport[[#This Row],[Customer Name]])</f>
        <v>David Bautista</v>
      </c>
      <c r="U8135">
        <f>MONTH(CustomerSupport[[#This Row],[Date of Purchase]])</f>
        <v>10</v>
      </c>
      <c r="V8135" t="str">
        <f>TEXT('Working data'!G8135,"mmmm")</f>
        <v>October</v>
      </c>
      <c r="W8135">
        <f>YEAR(CustomerSupport[[#This Row],[Date of Purchase]])</f>
        <v>2021</v>
      </c>
      <c r="X8135" t="str">
        <f t="shared" si="127"/>
        <v/>
      </c>
    </row>
    <row r="8136" spans="1:24" ht="14.25" customHeight="1" x14ac:dyDescent="0.4">
      <c r="A8136">
        <v>8135</v>
      </c>
      <c r="B8136" t="s">
        <v>26237</v>
      </c>
      <c r="C8136" t="s">
        <v>26238</v>
      </c>
      <c r="D8136">
        <v>58</v>
      </c>
      <c r="E8136" t="s">
        <v>29</v>
      </c>
      <c r="F8136" t="s">
        <v>202</v>
      </c>
      <c r="G8136" s="1">
        <v>44505</v>
      </c>
      <c r="H8136" t="s">
        <v>67</v>
      </c>
      <c r="I8136" t="s">
        <v>77</v>
      </c>
      <c r="J8136" t="s">
        <v>26239</v>
      </c>
      <c r="K8136" t="s">
        <v>39</v>
      </c>
      <c r="L8136" t="s">
        <v>26240</v>
      </c>
      <c r="M8136" t="s">
        <v>25</v>
      </c>
      <c r="N8136" t="s">
        <v>83</v>
      </c>
      <c r="O8136" s="3">
        <v>45078.059641203705</v>
      </c>
      <c r="P8136" s="3">
        <v>45078.195752314816</v>
      </c>
      <c r="Q8136">
        <v>2</v>
      </c>
      <c r="R8136">
        <v>8135</v>
      </c>
      <c r="S8136" t="str">
        <f>PROPER(CustomerSupport[[#This Row],[Resolution]])</f>
        <v>Hot Green Almost By Course Peace Fall.</v>
      </c>
      <c r="T8136" t="str">
        <f>TRIM(CustomerSupport[[#This Row],[Customer Name]])</f>
        <v>Andrew Palmer</v>
      </c>
      <c r="U8136">
        <f>MONTH(CustomerSupport[[#This Row],[Date of Purchase]])</f>
        <v>11</v>
      </c>
      <c r="V8136" t="str">
        <f>TEXT('Working data'!G8136,"mmmm")</f>
        <v>November</v>
      </c>
      <c r="W8136">
        <f>YEAR(CustomerSupport[[#This Row],[Date of Purchase]])</f>
        <v>2021</v>
      </c>
      <c r="X8136">
        <f t="shared" si="127"/>
        <v>3.2666666666627862</v>
      </c>
    </row>
    <row r="8137" spans="1:24" ht="14.25" customHeight="1" x14ac:dyDescent="0.4">
      <c r="A8137">
        <v>8136</v>
      </c>
      <c r="B8137" t="s">
        <v>26241</v>
      </c>
      <c r="C8137" t="s">
        <v>26242</v>
      </c>
      <c r="D8137">
        <v>19</v>
      </c>
      <c r="E8137" t="s">
        <v>19</v>
      </c>
      <c r="F8137" t="s">
        <v>281</v>
      </c>
      <c r="G8137" s="1">
        <v>44085</v>
      </c>
      <c r="H8137" t="s">
        <v>59</v>
      </c>
      <c r="I8137" t="s">
        <v>60</v>
      </c>
      <c r="J8137" s="2" t="s">
        <v>26243</v>
      </c>
      <c r="K8137" t="s">
        <v>39</v>
      </c>
      <c r="L8137" t="s">
        <v>26244</v>
      </c>
      <c r="M8137" t="s">
        <v>41</v>
      </c>
      <c r="N8137" t="s">
        <v>55</v>
      </c>
      <c r="O8137" s="3">
        <v>45078.772164351853</v>
      </c>
      <c r="P8137" s="3">
        <v>45078.932581018518</v>
      </c>
      <c r="Q8137">
        <v>4</v>
      </c>
      <c r="R8137">
        <v>8136</v>
      </c>
      <c r="S8137" t="str">
        <f>PROPER(CustomerSupport[[#This Row],[Resolution]])</f>
        <v>Trade Range Current Yourself Good Something During Respond.</v>
      </c>
      <c r="T8137" t="str">
        <f>TRIM(CustomerSupport[[#This Row],[Customer Name]])</f>
        <v>Jeffrey Harmon</v>
      </c>
      <c r="U8137">
        <f>MONTH(CustomerSupport[[#This Row],[Date of Purchase]])</f>
        <v>9</v>
      </c>
      <c r="V8137" t="str">
        <f>TEXT('Working data'!G8137,"mmmm")</f>
        <v>September</v>
      </c>
      <c r="W8137">
        <f>YEAR(CustomerSupport[[#This Row],[Date of Purchase]])</f>
        <v>2020</v>
      </c>
      <c r="X8137">
        <f t="shared" si="127"/>
        <v>3.8499999999767169</v>
      </c>
    </row>
    <row r="8138" spans="1:24" ht="14.25" customHeight="1" x14ac:dyDescent="0.4">
      <c r="A8138">
        <v>8137</v>
      </c>
      <c r="B8138" t="s">
        <v>26245</v>
      </c>
      <c r="C8138" t="s">
        <v>26246</v>
      </c>
      <c r="D8138">
        <v>69</v>
      </c>
      <c r="E8138" t="s">
        <v>29</v>
      </c>
      <c r="F8138" t="s">
        <v>86</v>
      </c>
      <c r="G8138" s="1">
        <v>44186</v>
      </c>
      <c r="H8138" t="s">
        <v>45</v>
      </c>
      <c r="I8138" t="s">
        <v>141</v>
      </c>
      <c r="J8138" s="2" t="s">
        <v>26247</v>
      </c>
      <c r="K8138" t="s">
        <v>39</v>
      </c>
      <c r="L8138" t="s">
        <v>26248</v>
      </c>
      <c r="M8138" t="s">
        <v>25</v>
      </c>
      <c r="N8138" t="s">
        <v>83</v>
      </c>
      <c r="O8138" s="3">
        <v>45078.775659722225</v>
      </c>
      <c r="P8138" s="3">
        <v>45078.28052083333</v>
      </c>
      <c r="Q8138">
        <v>1</v>
      </c>
      <c r="R8138">
        <v>8137</v>
      </c>
      <c r="S8138" t="str">
        <f>PROPER(CustomerSupport[[#This Row],[Resolution]])</f>
        <v>National Chance Bed Civil.</v>
      </c>
      <c r="T8138" t="str">
        <f>TRIM(CustomerSupport[[#This Row],[Customer Name]])</f>
        <v>Kimberly Paul</v>
      </c>
      <c r="U8138">
        <f>MONTH(CustomerSupport[[#This Row],[Date of Purchase]])</f>
        <v>12</v>
      </c>
      <c r="V8138" t="str">
        <f>TEXT('Working data'!G8138,"mmmm")</f>
        <v>December</v>
      </c>
      <c r="W8138">
        <f>YEAR(CustomerSupport[[#This Row],[Date of Purchase]])</f>
        <v>2020</v>
      </c>
      <c r="X8138">
        <f t="shared" si="127"/>
        <v>-11.883333333476912</v>
      </c>
    </row>
    <row r="8139" spans="1:24" ht="14.25" customHeight="1" x14ac:dyDescent="0.4">
      <c r="A8139">
        <v>8138</v>
      </c>
      <c r="B8139" t="s">
        <v>26249</v>
      </c>
      <c r="C8139" t="s">
        <v>26250</v>
      </c>
      <c r="D8139">
        <v>54</v>
      </c>
      <c r="E8139" t="s">
        <v>29</v>
      </c>
      <c r="F8139" t="s">
        <v>71</v>
      </c>
      <c r="G8139" s="1">
        <v>44212</v>
      </c>
      <c r="H8139" t="s">
        <v>59</v>
      </c>
      <c r="I8139" t="s">
        <v>77</v>
      </c>
      <c r="J8139" s="2" t="s">
        <v>26251</v>
      </c>
      <c r="K8139" t="s">
        <v>62</v>
      </c>
      <c r="M8139" t="s">
        <v>143</v>
      </c>
      <c r="N8139" t="s">
        <v>83</v>
      </c>
      <c r="R8139">
        <v>8138</v>
      </c>
      <c r="S8139" t="str">
        <f>PROPER(CustomerSupport[[#This Row],[Resolution]])</f>
        <v/>
      </c>
      <c r="T8139" t="str">
        <f>TRIM(CustomerSupport[[#This Row],[Customer Name]])</f>
        <v>Sherry Rodriguez</v>
      </c>
      <c r="U8139">
        <f>MONTH(CustomerSupport[[#This Row],[Date of Purchase]])</f>
        <v>1</v>
      </c>
      <c r="V8139" t="str">
        <f>TEXT('Working data'!G8139,"mmmm")</f>
        <v>January</v>
      </c>
      <c r="W8139">
        <f>YEAR(CustomerSupport[[#This Row],[Date of Purchase]])</f>
        <v>2021</v>
      </c>
      <c r="X8139" t="str">
        <f t="shared" si="127"/>
        <v/>
      </c>
    </row>
    <row r="8140" spans="1:24" ht="14.25" customHeight="1" x14ac:dyDescent="0.4">
      <c r="A8140">
        <v>8139</v>
      </c>
      <c r="B8140" t="s">
        <v>4060</v>
      </c>
      <c r="C8140" t="s">
        <v>26252</v>
      </c>
      <c r="D8140">
        <v>46</v>
      </c>
      <c r="E8140" t="s">
        <v>19</v>
      </c>
      <c r="F8140" t="s">
        <v>286</v>
      </c>
      <c r="G8140" s="1">
        <v>44516</v>
      </c>
      <c r="H8140" t="s">
        <v>21</v>
      </c>
      <c r="I8140" t="s">
        <v>31</v>
      </c>
      <c r="J8140" t="s">
        <v>2370</v>
      </c>
      <c r="K8140" t="s">
        <v>24</v>
      </c>
      <c r="M8140" t="s">
        <v>89</v>
      </c>
      <c r="N8140" t="s">
        <v>55</v>
      </c>
      <c r="O8140" s="3">
        <v>45078.295115740744</v>
      </c>
      <c r="R8140">
        <v>8139</v>
      </c>
      <c r="S8140" t="str">
        <f>PROPER(CustomerSupport[[#This Row],[Resolution]])</f>
        <v/>
      </c>
      <c r="T8140" t="str">
        <f>TRIM(CustomerSupport[[#This Row],[Customer Name]])</f>
        <v>Nicholas Garcia</v>
      </c>
      <c r="U8140">
        <f>MONTH(CustomerSupport[[#This Row],[Date of Purchase]])</f>
        <v>11</v>
      </c>
      <c r="V8140" t="str">
        <f>TEXT('Working data'!G8140,"mmmm")</f>
        <v>November</v>
      </c>
      <c r="W8140">
        <f>YEAR(CustomerSupport[[#This Row],[Date of Purchase]])</f>
        <v>2021</v>
      </c>
      <c r="X8140" t="str">
        <f t="shared" si="127"/>
        <v/>
      </c>
    </row>
    <row r="8141" spans="1:24" ht="14.25" customHeight="1" x14ac:dyDescent="0.4">
      <c r="A8141">
        <v>8140</v>
      </c>
      <c r="B8141" t="s">
        <v>26253</v>
      </c>
      <c r="C8141" t="s">
        <v>26254</v>
      </c>
      <c r="D8141">
        <v>22</v>
      </c>
      <c r="E8141" t="s">
        <v>58</v>
      </c>
      <c r="F8141" t="s">
        <v>125</v>
      </c>
      <c r="G8141" s="1">
        <v>44376</v>
      </c>
      <c r="H8141" t="s">
        <v>67</v>
      </c>
      <c r="I8141" t="s">
        <v>59</v>
      </c>
      <c r="J8141" t="s">
        <v>26255</v>
      </c>
      <c r="K8141" t="s">
        <v>39</v>
      </c>
      <c r="L8141" t="s">
        <v>26256</v>
      </c>
      <c r="M8141" t="s">
        <v>143</v>
      </c>
      <c r="N8141" t="s">
        <v>26</v>
      </c>
      <c r="O8141" s="3">
        <v>45078.410393518519</v>
      </c>
      <c r="P8141" s="3">
        <v>45078.120810185188</v>
      </c>
      <c r="Q8141">
        <v>4</v>
      </c>
      <c r="R8141">
        <v>8140</v>
      </c>
      <c r="S8141" t="str">
        <f>PROPER(CustomerSupport[[#This Row],[Resolution]])</f>
        <v>Individual President Alone.</v>
      </c>
      <c r="T8141" t="str">
        <f>TRIM(CustomerSupport[[#This Row],[Customer Name]])</f>
        <v>Kristen Bonilla</v>
      </c>
      <c r="U8141">
        <f>MONTH(CustomerSupport[[#This Row],[Date of Purchase]])</f>
        <v>6</v>
      </c>
      <c r="V8141" t="str">
        <f>TEXT('Working data'!G8141,"mmmm")</f>
        <v>June</v>
      </c>
      <c r="W8141">
        <f>YEAR(CustomerSupport[[#This Row],[Date of Purchase]])</f>
        <v>2021</v>
      </c>
      <c r="X8141">
        <f t="shared" si="127"/>
        <v>-6.9499999999534339</v>
      </c>
    </row>
    <row r="8142" spans="1:24" ht="14.25" customHeight="1" x14ac:dyDescent="0.4">
      <c r="A8142">
        <v>8141</v>
      </c>
      <c r="B8142" t="s">
        <v>26257</v>
      </c>
      <c r="C8142" t="s">
        <v>26258</v>
      </c>
      <c r="D8142">
        <v>45</v>
      </c>
      <c r="E8142" t="s">
        <v>29</v>
      </c>
      <c r="F8142" t="s">
        <v>242</v>
      </c>
      <c r="G8142" s="1">
        <v>44508</v>
      </c>
      <c r="H8142" t="s">
        <v>21</v>
      </c>
      <c r="I8142" t="s">
        <v>60</v>
      </c>
      <c r="J8142" s="2" t="s">
        <v>26259</v>
      </c>
      <c r="K8142" t="s">
        <v>39</v>
      </c>
      <c r="L8142" t="s">
        <v>26260</v>
      </c>
      <c r="M8142" t="s">
        <v>89</v>
      </c>
      <c r="N8142" t="s">
        <v>33</v>
      </c>
      <c r="O8142" s="3">
        <v>45078.267361111109</v>
      </c>
      <c r="P8142" s="3">
        <v>45078.21597222222</v>
      </c>
      <c r="Q8142">
        <v>2</v>
      </c>
      <c r="R8142">
        <v>8141</v>
      </c>
      <c r="S8142" t="str">
        <f>PROPER(CustomerSupport[[#This Row],[Resolution]])</f>
        <v>Environmental Big Would Inside Sister Kid Training.</v>
      </c>
      <c r="T8142" t="str">
        <f>TRIM(CustomerSupport[[#This Row],[Customer Name]])</f>
        <v>Kathleen Tran</v>
      </c>
      <c r="U8142">
        <f>MONTH(CustomerSupport[[#This Row],[Date of Purchase]])</f>
        <v>11</v>
      </c>
      <c r="V8142" t="str">
        <f>TEXT('Working data'!G8142,"mmmm")</f>
        <v>November</v>
      </c>
      <c r="W8142">
        <f>YEAR(CustomerSupport[[#This Row],[Date of Purchase]])</f>
        <v>2021</v>
      </c>
      <c r="X8142">
        <f t="shared" si="127"/>
        <v>-1.2333333333372138</v>
      </c>
    </row>
    <row r="8143" spans="1:24" ht="14.25" customHeight="1" x14ac:dyDescent="0.4">
      <c r="A8143">
        <v>8142</v>
      </c>
      <c r="B8143" t="s">
        <v>26261</v>
      </c>
      <c r="C8143" t="s">
        <v>26262</v>
      </c>
      <c r="D8143">
        <v>45</v>
      </c>
      <c r="E8143" t="s">
        <v>19</v>
      </c>
      <c r="F8143" t="s">
        <v>92</v>
      </c>
      <c r="G8143" s="1">
        <v>44558</v>
      </c>
      <c r="H8143" t="s">
        <v>45</v>
      </c>
      <c r="I8143" t="s">
        <v>113</v>
      </c>
      <c r="J8143" s="2" t="s">
        <v>26263</v>
      </c>
      <c r="K8143" t="s">
        <v>39</v>
      </c>
      <c r="L8143" t="s">
        <v>26264</v>
      </c>
      <c r="M8143" t="s">
        <v>89</v>
      </c>
      <c r="N8143" t="s">
        <v>55</v>
      </c>
      <c r="O8143" s="3">
        <v>45078.584745370368</v>
      </c>
      <c r="P8143" s="3">
        <v>45078.365995370368</v>
      </c>
      <c r="Q8143">
        <v>3</v>
      </c>
      <c r="R8143">
        <v>8142</v>
      </c>
      <c r="S8143" t="str">
        <f>PROPER(CustomerSupport[[#This Row],[Resolution]])</f>
        <v>Spend Performance Administration Wonder Experience Trial.</v>
      </c>
      <c r="T8143" t="str">
        <f>TRIM(CustomerSupport[[#This Row],[Customer Name]])</f>
        <v>Jamie Oneill</v>
      </c>
      <c r="U8143">
        <f>MONTH(CustomerSupport[[#This Row],[Date of Purchase]])</f>
        <v>12</v>
      </c>
      <c r="V8143" t="str">
        <f>TEXT('Working data'!G8143,"mmmm")</f>
        <v>December</v>
      </c>
      <c r="W8143">
        <f>YEAR(CustomerSupport[[#This Row],[Date of Purchase]])</f>
        <v>2021</v>
      </c>
      <c r="X8143">
        <f t="shared" si="127"/>
        <v>-5.25</v>
      </c>
    </row>
    <row r="8144" spans="1:24" ht="14.25" customHeight="1" x14ac:dyDescent="0.4">
      <c r="A8144">
        <v>8143</v>
      </c>
      <c r="B8144" t="s">
        <v>17914</v>
      </c>
      <c r="C8144" t="s">
        <v>26265</v>
      </c>
      <c r="D8144">
        <v>23</v>
      </c>
      <c r="E8144" t="s">
        <v>29</v>
      </c>
      <c r="F8144" t="s">
        <v>149</v>
      </c>
      <c r="G8144" s="1">
        <v>43959</v>
      </c>
      <c r="H8144" t="s">
        <v>66</v>
      </c>
      <c r="I8144" t="s">
        <v>141</v>
      </c>
      <c r="J8144" t="s">
        <v>26266</v>
      </c>
      <c r="K8144" t="s">
        <v>62</v>
      </c>
      <c r="M8144" t="s">
        <v>89</v>
      </c>
      <c r="N8144" t="s">
        <v>33</v>
      </c>
      <c r="R8144">
        <v>8143</v>
      </c>
      <c r="S8144" t="str">
        <f>PROPER(CustomerSupport[[#This Row],[Resolution]])</f>
        <v/>
      </c>
      <c r="T8144" t="str">
        <f>TRIM(CustomerSupport[[#This Row],[Customer Name]])</f>
        <v>Michael White</v>
      </c>
      <c r="U8144">
        <f>MONTH(CustomerSupport[[#This Row],[Date of Purchase]])</f>
        <v>5</v>
      </c>
      <c r="V8144" t="str">
        <f>TEXT('Working data'!G8144,"mmmm")</f>
        <v>May</v>
      </c>
      <c r="W8144">
        <f>YEAR(CustomerSupport[[#This Row],[Date of Purchase]])</f>
        <v>2020</v>
      </c>
      <c r="X8144" t="str">
        <f t="shared" si="127"/>
        <v/>
      </c>
    </row>
    <row r="8145" spans="1:24" ht="14.25" customHeight="1" x14ac:dyDescent="0.4">
      <c r="A8145">
        <v>8144</v>
      </c>
      <c r="B8145" t="s">
        <v>26267</v>
      </c>
      <c r="C8145" t="s">
        <v>26268</v>
      </c>
      <c r="D8145">
        <v>43</v>
      </c>
      <c r="E8145" t="s">
        <v>58</v>
      </c>
      <c r="F8145" t="s">
        <v>125</v>
      </c>
      <c r="G8145" s="1">
        <v>44061</v>
      </c>
      <c r="H8145" t="s">
        <v>21</v>
      </c>
      <c r="I8145" t="s">
        <v>72</v>
      </c>
      <c r="J8145" t="s">
        <v>26269</v>
      </c>
      <c r="K8145" t="s">
        <v>24</v>
      </c>
      <c r="M8145" t="s">
        <v>41</v>
      </c>
      <c r="N8145" t="s">
        <v>83</v>
      </c>
      <c r="O8145" s="3">
        <v>45078.052835648145</v>
      </c>
      <c r="R8145">
        <v>8144</v>
      </c>
      <c r="S8145" t="str">
        <f>PROPER(CustomerSupport[[#This Row],[Resolution]])</f>
        <v/>
      </c>
      <c r="T8145" t="str">
        <f>TRIM(CustomerSupport[[#This Row],[Customer Name]])</f>
        <v>Jason Coffey</v>
      </c>
      <c r="U8145">
        <f>MONTH(CustomerSupport[[#This Row],[Date of Purchase]])</f>
        <v>8</v>
      </c>
      <c r="V8145" t="str">
        <f>TEXT('Working data'!G8145,"mmmm")</f>
        <v>August</v>
      </c>
      <c r="W8145">
        <f>YEAR(CustomerSupport[[#This Row],[Date of Purchase]])</f>
        <v>2020</v>
      </c>
      <c r="X8145" t="str">
        <f t="shared" si="127"/>
        <v/>
      </c>
    </row>
    <row r="8146" spans="1:24" ht="14.25" customHeight="1" x14ac:dyDescent="0.4">
      <c r="A8146">
        <v>8145</v>
      </c>
      <c r="B8146" t="s">
        <v>26270</v>
      </c>
      <c r="C8146" t="s">
        <v>26271</v>
      </c>
      <c r="D8146">
        <v>47</v>
      </c>
      <c r="E8146" t="s">
        <v>19</v>
      </c>
      <c r="F8146" t="s">
        <v>242</v>
      </c>
      <c r="G8146" s="1">
        <v>44112</v>
      </c>
      <c r="H8146" t="s">
        <v>67</v>
      </c>
      <c r="I8146" t="s">
        <v>59</v>
      </c>
      <c r="J8146" s="2" t="s">
        <v>26272</v>
      </c>
      <c r="K8146" t="s">
        <v>24</v>
      </c>
      <c r="M8146" t="s">
        <v>143</v>
      </c>
      <c r="N8146" t="s">
        <v>83</v>
      </c>
      <c r="O8146" s="3">
        <v>45078.831331018519</v>
      </c>
      <c r="R8146">
        <v>8145</v>
      </c>
      <c r="S8146" t="str">
        <f>PROPER(CustomerSupport[[#This Row],[Resolution]])</f>
        <v/>
      </c>
      <c r="T8146" t="str">
        <f>TRIM(CustomerSupport[[#This Row],[Customer Name]])</f>
        <v>John Blevins</v>
      </c>
      <c r="U8146">
        <f>MONTH(CustomerSupport[[#This Row],[Date of Purchase]])</f>
        <v>10</v>
      </c>
      <c r="V8146" t="str">
        <f>TEXT('Working data'!G8146,"mmmm")</f>
        <v>October</v>
      </c>
      <c r="W8146">
        <f>YEAR(CustomerSupport[[#This Row],[Date of Purchase]])</f>
        <v>2020</v>
      </c>
      <c r="X8146" t="str">
        <f t="shared" si="127"/>
        <v/>
      </c>
    </row>
    <row r="8147" spans="1:24" ht="14.25" customHeight="1" x14ac:dyDescent="0.4">
      <c r="A8147">
        <v>8146</v>
      </c>
      <c r="B8147" t="s">
        <v>24228</v>
      </c>
      <c r="C8147" t="s">
        <v>26273</v>
      </c>
      <c r="D8147">
        <v>54</v>
      </c>
      <c r="E8147" t="s">
        <v>58</v>
      </c>
      <c r="F8147" t="s">
        <v>134</v>
      </c>
      <c r="G8147" s="1">
        <v>44367</v>
      </c>
      <c r="H8147" t="s">
        <v>67</v>
      </c>
      <c r="I8147" t="s">
        <v>99</v>
      </c>
      <c r="J8147" s="2" t="s">
        <v>26274</v>
      </c>
      <c r="K8147" t="s">
        <v>39</v>
      </c>
      <c r="L8147" t="s">
        <v>26275</v>
      </c>
      <c r="M8147" t="s">
        <v>89</v>
      </c>
      <c r="N8147" t="s">
        <v>55</v>
      </c>
      <c r="O8147" s="3">
        <v>45078.073020833333</v>
      </c>
      <c r="P8147" s="3">
        <v>45078.548020833332</v>
      </c>
      <c r="Q8147">
        <v>4</v>
      </c>
      <c r="R8147">
        <v>8146</v>
      </c>
      <c r="S8147" t="str">
        <f>PROPER(CustomerSupport[[#This Row],[Resolution]])</f>
        <v>Girl Apply Speak Price Truth Less.</v>
      </c>
      <c r="T8147" t="str">
        <f>TRIM(CustomerSupport[[#This Row],[Customer Name]])</f>
        <v>Jason Carlson</v>
      </c>
      <c r="U8147">
        <f>MONTH(CustomerSupport[[#This Row],[Date of Purchase]])</f>
        <v>6</v>
      </c>
      <c r="V8147" t="str">
        <f>TEXT('Working data'!G8147,"mmmm")</f>
        <v>June</v>
      </c>
      <c r="W8147">
        <f>YEAR(CustomerSupport[[#This Row],[Date of Purchase]])</f>
        <v>2021</v>
      </c>
      <c r="X8147">
        <f t="shared" si="127"/>
        <v>11.399999999965075</v>
      </c>
    </row>
    <row r="8148" spans="1:24" ht="14.25" customHeight="1" x14ac:dyDescent="0.4">
      <c r="A8148">
        <v>8147</v>
      </c>
      <c r="B8148" t="s">
        <v>26276</v>
      </c>
      <c r="C8148" t="s">
        <v>8521</v>
      </c>
      <c r="D8148">
        <v>31</v>
      </c>
      <c r="E8148" t="s">
        <v>58</v>
      </c>
      <c r="F8148" t="s">
        <v>207</v>
      </c>
      <c r="G8148" s="1">
        <v>43988</v>
      </c>
      <c r="H8148" t="s">
        <v>45</v>
      </c>
      <c r="I8148" t="s">
        <v>52</v>
      </c>
      <c r="J8148" t="s">
        <v>26277</v>
      </c>
      <c r="K8148" t="s">
        <v>39</v>
      </c>
      <c r="L8148" t="s">
        <v>26278</v>
      </c>
      <c r="M8148" t="s">
        <v>89</v>
      </c>
      <c r="N8148" t="s">
        <v>83</v>
      </c>
      <c r="O8148" s="3">
        <v>45078.812615740739</v>
      </c>
      <c r="P8148" s="3">
        <v>45078.309837962966</v>
      </c>
      <c r="Q8148">
        <v>3</v>
      </c>
      <c r="R8148">
        <v>8147</v>
      </c>
      <c r="S8148" t="str">
        <f>PROPER(CustomerSupport[[#This Row],[Resolution]])</f>
        <v>Wind Six Check Only.</v>
      </c>
      <c r="T8148" t="str">
        <f>TRIM(CustomerSupport[[#This Row],[Customer Name]])</f>
        <v>Bradley Harper</v>
      </c>
      <c r="U8148">
        <f>MONTH(CustomerSupport[[#This Row],[Date of Purchase]])</f>
        <v>6</v>
      </c>
      <c r="V8148" t="str">
        <f>TEXT('Working data'!G8148,"mmmm")</f>
        <v>June</v>
      </c>
      <c r="W8148">
        <f>YEAR(CustomerSupport[[#This Row],[Date of Purchase]])</f>
        <v>2020</v>
      </c>
      <c r="X8148">
        <f t="shared" si="127"/>
        <v>-12.066666666534729</v>
      </c>
    </row>
    <row r="8149" spans="1:24" ht="14.25" customHeight="1" x14ac:dyDescent="0.4">
      <c r="A8149">
        <v>8148</v>
      </c>
      <c r="B8149" t="s">
        <v>26279</v>
      </c>
      <c r="C8149" t="s">
        <v>26280</v>
      </c>
      <c r="D8149">
        <v>38</v>
      </c>
      <c r="E8149" t="s">
        <v>58</v>
      </c>
      <c r="F8149" t="s">
        <v>107</v>
      </c>
      <c r="G8149" s="1">
        <v>44233</v>
      </c>
      <c r="H8149" t="s">
        <v>59</v>
      </c>
      <c r="I8149" t="s">
        <v>72</v>
      </c>
      <c r="J8149" s="2" t="s">
        <v>26281</v>
      </c>
      <c r="K8149" t="s">
        <v>39</v>
      </c>
      <c r="L8149" t="s">
        <v>26282</v>
      </c>
      <c r="M8149" t="s">
        <v>143</v>
      </c>
      <c r="N8149" t="s">
        <v>83</v>
      </c>
      <c r="O8149" s="3">
        <v>45078.919571759259</v>
      </c>
      <c r="P8149" s="3">
        <v>45078.337627314817</v>
      </c>
      <c r="Q8149">
        <v>4</v>
      </c>
      <c r="R8149">
        <v>8148</v>
      </c>
      <c r="S8149" t="str">
        <f>PROPER(CustomerSupport[[#This Row],[Resolution]])</f>
        <v>Prevent Onto Sea Democratic.</v>
      </c>
      <c r="T8149" t="str">
        <f>TRIM(CustomerSupport[[#This Row],[Customer Name]])</f>
        <v>Thomas Gates</v>
      </c>
      <c r="U8149">
        <f>MONTH(CustomerSupport[[#This Row],[Date of Purchase]])</f>
        <v>2</v>
      </c>
      <c r="V8149" t="str">
        <f>TEXT('Working data'!G8149,"mmmm")</f>
        <v>February</v>
      </c>
      <c r="W8149">
        <f>YEAR(CustomerSupport[[#This Row],[Date of Purchase]])</f>
        <v>2021</v>
      </c>
      <c r="X8149">
        <f t="shared" si="127"/>
        <v>-13.96666666661622</v>
      </c>
    </row>
    <row r="8150" spans="1:24" ht="14.25" customHeight="1" x14ac:dyDescent="0.4">
      <c r="A8150">
        <v>8149</v>
      </c>
      <c r="B8150" t="s">
        <v>26283</v>
      </c>
      <c r="C8150" t="s">
        <v>26284</v>
      </c>
      <c r="D8150">
        <v>26</v>
      </c>
      <c r="E8150" t="s">
        <v>29</v>
      </c>
      <c r="F8150" t="s">
        <v>383</v>
      </c>
      <c r="G8150" s="1">
        <v>44177</v>
      </c>
      <c r="H8150" t="s">
        <v>67</v>
      </c>
      <c r="I8150" t="s">
        <v>59</v>
      </c>
      <c r="J8150" s="2" t="s">
        <v>26285</v>
      </c>
      <c r="K8150" t="s">
        <v>62</v>
      </c>
      <c r="M8150" t="s">
        <v>143</v>
      </c>
      <c r="N8150" t="s">
        <v>83</v>
      </c>
      <c r="R8150">
        <v>8149</v>
      </c>
      <c r="S8150" t="str">
        <f>PROPER(CustomerSupport[[#This Row],[Resolution]])</f>
        <v/>
      </c>
      <c r="T8150" t="str">
        <f>TRIM(CustomerSupport[[#This Row],[Customer Name]])</f>
        <v>Cheryl Lee</v>
      </c>
      <c r="U8150">
        <f>MONTH(CustomerSupport[[#This Row],[Date of Purchase]])</f>
        <v>12</v>
      </c>
      <c r="V8150" t="str">
        <f>TEXT('Working data'!G8150,"mmmm")</f>
        <v>December</v>
      </c>
      <c r="W8150">
        <f>YEAR(CustomerSupport[[#This Row],[Date of Purchase]])</f>
        <v>2020</v>
      </c>
      <c r="X8150" t="str">
        <f t="shared" si="127"/>
        <v/>
      </c>
    </row>
    <row r="8151" spans="1:24" ht="14.25" customHeight="1" x14ac:dyDescent="0.4">
      <c r="A8151">
        <v>8150</v>
      </c>
      <c r="B8151" t="s">
        <v>26286</v>
      </c>
      <c r="C8151" t="s">
        <v>26287</v>
      </c>
      <c r="D8151">
        <v>52</v>
      </c>
      <c r="E8151" t="s">
        <v>29</v>
      </c>
      <c r="F8151" t="s">
        <v>339</v>
      </c>
      <c r="G8151" s="1">
        <v>44343</v>
      </c>
      <c r="H8151" t="s">
        <v>21</v>
      </c>
      <c r="I8151" t="s">
        <v>72</v>
      </c>
      <c r="J8151" s="2" t="s">
        <v>26288</v>
      </c>
      <c r="K8151" t="s">
        <v>62</v>
      </c>
      <c r="M8151" t="s">
        <v>89</v>
      </c>
      <c r="N8151" t="s">
        <v>26</v>
      </c>
      <c r="R8151">
        <v>8150</v>
      </c>
      <c r="S8151" t="str">
        <f>PROPER(CustomerSupport[[#This Row],[Resolution]])</f>
        <v/>
      </c>
      <c r="T8151" t="str">
        <f>TRIM(CustomerSupport[[#This Row],[Customer Name]])</f>
        <v>Theresa Cole MD</v>
      </c>
      <c r="U8151">
        <f>MONTH(CustomerSupport[[#This Row],[Date of Purchase]])</f>
        <v>5</v>
      </c>
      <c r="V8151" t="str">
        <f>TEXT('Working data'!G8151,"mmmm")</f>
        <v>May</v>
      </c>
      <c r="W8151">
        <f>YEAR(CustomerSupport[[#This Row],[Date of Purchase]])</f>
        <v>2021</v>
      </c>
      <c r="X8151" t="str">
        <f t="shared" si="127"/>
        <v/>
      </c>
    </row>
    <row r="8152" spans="1:24" ht="14.25" customHeight="1" x14ac:dyDescent="0.4">
      <c r="A8152">
        <v>8151</v>
      </c>
      <c r="B8152" t="s">
        <v>12273</v>
      </c>
      <c r="C8152" t="s">
        <v>26289</v>
      </c>
      <c r="D8152">
        <v>70</v>
      </c>
      <c r="E8152" t="s">
        <v>19</v>
      </c>
      <c r="F8152" t="s">
        <v>86</v>
      </c>
      <c r="G8152" s="1">
        <v>44533</v>
      </c>
      <c r="H8152" t="s">
        <v>21</v>
      </c>
      <c r="I8152" t="s">
        <v>60</v>
      </c>
      <c r="J8152" s="2" t="s">
        <v>26290</v>
      </c>
      <c r="K8152" t="s">
        <v>62</v>
      </c>
      <c r="M8152" t="s">
        <v>89</v>
      </c>
      <c r="N8152" t="s">
        <v>55</v>
      </c>
      <c r="R8152">
        <v>8151</v>
      </c>
      <c r="S8152" t="str">
        <f>PROPER(CustomerSupport[[#This Row],[Resolution]])</f>
        <v/>
      </c>
      <c r="T8152" t="str">
        <f>TRIM(CustomerSupport[[#This Row],[Customer Name]])</f>
        <v>Amanda Potter</v>
      </c>
      <c r="U8152">
        <f>MONTH(CustomerSupport[[#This Row],[Date of Purchase]])</f>
        <v>12</v>
      </c>
      <c r="V8152" t="str">
        <f>TEXT('Working data'!G8152,"mmmm")</f>
        <v>December</v>
      </c>
      <c r="W8152">
        <f>YEAR(CustomerSupport[[#This Row],[Date of Purchase]])</f>
        <v>2021</v>
      </c>
      <c r="X8152" t="str">
        <f t="shared" si="127"/>
        <v/>
      </c>
    </row>
    <row r="8153" spans="1:24" ht="14.25" customHeight="1" x14ac:dyDescent="0.4">
      <c r="A8153">
        <v>8152</v>
      </c>
      <c r="B8153" t="s">
        <v>26291</v>
      </c>
      <c r="C8153" t="s">
        <v>26292</v>
      </c>
      <c r="D8153">
        <v>54</v>
      </c>
      <c r="E8153" t="s">
        <v>19</v>
      </c>
      <c r="F8153" t="s">
        <v>134</v>
      </c>
      <c r="G8153" s="1">
        <v>44416</v>
      </c>
      <c r="H8153" t="s">
        <v>67</v>
      </c>
      <c r="I8153" t="s">
        <v>22</v>
      </c>
      <c r="J8153" t="s">
        <v>26293</v>
      </c>
      <c r="K8153" t="s">
        <v>62</v>
      </c>
      <c r="M8153" t="s">
        <v>89</v>
      </c>
      <c r="N8153" t="s">
        <v>83</v>
      </c>
      <c r="R8153">
        <v>8152</v>
      </c>
      <c r="S8153" t="str">
        <f>PROPER(CustomerSupport[[#This Row],[Resolution]])</f>
        <v/>
      </c>
      <c r="T8153" t="str">
        <f>TRIM(CustomerSupport[[#This Row],[Customer Name]])</f>
        <v>Ricky Carter</v>
      </c>
      <c r="U8153">
        <f>MONTH(CustomerSupport[[#This Row],[Date of Purchase]])</f>
        <v>8</v>
      </c>
      <c r="V8153" t="str">
        <f>TEXT('Working data'!G8153,"mmmm")</f>
        <v>August</v>
      </c>
      <c r="W8153">
        <f>YEAR(CustomerSupport[[#This Row],[Date of Purchase]])</f>
        <v>2021</v>
      </c>
      <c r="X8153" t="str">
        <f t="shared" si="127"/>
        <v/>
      </c>
    </row>
    <row r="8154" spans="1:24" ht="14.25" customHeight="1" x14ac:dyDescent="0.4">
      <c r="A8154">
        <v>8153</v>
      </c>
      <c r="B8154" t="s">
        <v>26294</v>
      </c>
      <c r="C8154" t="s">
        <v>26295</v>
      </c>
      <c r="D8154">
        <v>51</v>
      </c>
      <c r="E8154" t="s">
        <v>29</v>
      </c>
      <c r="F8154" t="s">
        <v>149</v>
      </c>
      <c r="G8154" s="1">
        <v>44162</v>
      </c>
      <c r="H8154" t="s">
        <v>67</v>
      </c>
      <c r="I8154" t="s">
        <v>31</v>
      </c>
      <c r="J8154" s="2" t="s">
        <v>26296</v>
      </c>
      <c r="K8154" t="s">
        <v>24</v>
      </c>
      <c r="M8154" t="s">
        <v>25</v>
      </c>
      <c r="N8154" t="s">
        <v>33</v>
      </c>
      <c r="O8154" s="3">
        <v>45078.684236111112</v>
      </c>
      <c r="R8154">
        <v>8153</v>
      </c>
      <c r="S8154" t="str">
        <f>PROPER(CustomerSupport[[#This Row],[Resolution]])</f>
        <v/>
      </c>
      <c r="T8154" t="str">
        <f>TRIM(CustomerSupport[[#This Row],[Customer Name]])</f>
        <v>Pamela Miller</v>
      </c>
      <c r="U8154">
        <f>MONTH(CustomerSupport[[#This Row],[Date of Purchase]])</f>
        <v>11</v>
      </c>
      <c r="V8154" t="str">
        <f>TEXT('Working data'!G8154,"mmmm")</f>
        <v>November</v>
      </c>
      <c r="W8154">
        <f>YEAR(CustomerSupport[[#This Row],[Date of Purchase]])</f>
        <v>2020</v>
      </c>
      <c r="X8154" t="str">
        <f t="shared" si="127"/>
        <v/>
      </c>
    </row>
    <row r="8155" spans="1:24" ht="14.25" customHeight="1" x14ac:dyDescent="0.4">
      <c r="A8155">
        <v>8154</v>
      </c>
      <c r="B8155" t="s">
        <v>26297</v>
      </c>
      <c r="C8155" t="s">
        <v>26298</v>
      </c>
      <c r="D8155">
        <v>70</v>
      </c>
      <c r="E8155" t="s">
        <v>58</v>
      </c>
      <c r="F8155" t="s">
        <v>397</v>
      </c>
      <c r="G8155" s="1">
        <v>44454</v>
      </c>
      <c r="H8155" t="s">
        <v>21</v>
      </c>
      <c r="I8155" t="s">
        <v>59</v>
      </c>
      <c r="J8155" s="2" t="s">
        <v>26299</v>
      </c>
      <c r="K8155" t="s">
        <v>24</v>
      </c>
      <c r="M8155" t="s">
        <v>89</v>
      </c>
      <c r="N8155" t="s">
        <v>83</v>
      </c>
      <c r="O8155" s="3">
        <v>45078.918969907405</v>
      </c>
      <c r="R8155">
        <v>8154</v>
      </c>
      <c r="S8155" t="str">
        <f>PROPER(CustomerSupport[[#This Row],[Resolution]])</f>
        <v/>
      </c>
      <c r="T8155" t="str">
        <f>TRIM(CustomerSupport[[#This Row],[Customer Name]])</f>
        <v>Melissa Mueller</v>
      </c>
      <c r="U8155">
        <f>MONTH(CustomerSupport[[#This Row],[Date of Purchase]])</f>
        <v>9</v>
      </c>
      <c r="V8155" t="str">
        <f>TEXT('Working data'!G8155,"mmmm")</f>
        <v>September</v>
      </c>
      <c r="W8155">
        <f>YEAR(CustomerSupport[[#This Row],[Date of Purchase]])</f>
        <v>2021</v>
      </c>
      <c r="X8155" t="str">
        <f t="shared" si="127"/>
        <v/>
      </c>
    </row>
    <row r="8156" spans="1:24" ht="14.25" customHeight="1" x14ac:dyDescent="0.4">
      <c r="A8156">
        <v>8155</v>
      </c>
      <c r="B8156" t="s">
        <v>26300</v>
      </c>
      <c r="C8156" t="s">
        <v>26301</v>
      </c>
      <c r="D8156">
        <v>49</v>
      </c>
      <c r="E8156" t="s">
        <v>19</v>
      </c>
      <c r="F8156" t="s">
        <v>149</v>
      </c>
      <c r="G8156" s="1">
        <v>44167</v>
      </c>
      <c r="H8156" t="s">
        <v>59</v>
      </c>
      <c r="I8156" t="s">
        <v>141</v>
      </c>
      <c r="J8156" s="2" t="s">
        <v>26302</v>
      </c>
      <c r="K8156" t="s">
        <v>62</v>
      </c>
      <c r="M8156" t="s">
        <v>41</v>
      </c>
      <c r="N8156" t="s">
        <v>55</v>
      </c>
      <c r="R8156">
        <v>8155</v>
      </c>
      <c r="S8156" t="str">
        <f>PROPER(CustomerSupport[[#This Row],[Resolution]])</f>
        <v/>
      </c>
      <c r="T8156" t="str">
        <f>TRIM(CustomerSupport[[#This Row],[Customer Name]])</f>
        <v>Sheila Lewis</v>
      </c>
      <c r="U8156">
        <f>MONTH(CustomerSupport[[#This Row],[Date of Purchase]])</f>
        <v>12</v>
      </c>
      <c r="V8156" t="str">
        <f>TEXT('Working data'!G8156,"mmmm")</f>
        <v>December</v>
      </c>
      <c r="W8156">
        <f>YEAR(CustomerSupport[[#This Row],[Date of Purchase]])</f>
        <v>2020</v>
      </c>
      <c r="X8156" t="str">
        <f t="shared" si="127"/>
        <v/>
      </c>
    </row>
    <row r="8157" spans="1:24" ht="14.25" customHeight="1" x14ac:dyDescent="0.4">
      <c r="A8157">
        <v>8156</v>
      </c>
      <c r="B8157" t="s">
        <v>26303</v>
      </c>
      <c r="C8157" t="s">
        <v>26304</v>
      </c>
      <c r="D8157">
        <v>38</v>
      </c>
      <c r="E8157" t="s">
        <v>29</v>
      </c>
      <c r="F8157" t="s">
        <v>281</v>
      </c>
      <c r="G8157" s="1">
        <v>44505</v>
      </c>
      <c r="H8157" t="s">
        <v>21</v>
      </c>
      <c r="I8157" t="s">
        <v>177</v>
      </c>
      <c r="J8157" s="2" t="s">
        <v>26305</v>
      </c>
      <c r="K8157" t="s">
        <v>62</v>
      </c>
      <c r="M8157" t="s">
        <v>143</v>
      </c>
      <c r="N8157" t="s">
        <v>83</v>
      </c>
      <c r="R8157">
        <v>8156</v>
      </c>
      <c r="S8157" t="str">
        <f>PROPER(CustomerSupport[[#This Row],[Resolution]])</f>
        <v/>
      </c>
      <c r="T8157" t="str">
        <f>TRIM(CustomerSupport[[#This Row],[Customer Name]])</f>
        <v>Ashley Huff</v>
      </c>
      <c r="U8157">
        <f>MONTH(CustomerSupport[[#This Row],[Date of Purchase]])</f>
        <v>11</v>
      </c>
      <c r="V8157" t="str">
        <f>TEXT('Working data'!G8157,"mmmm")</f>
        <v>November</v>
      </c>
      <c r="W8157">
        <f>YEAR(CustomerSupport[[#This Row],[Date of Purchase]])</f>
        <v>2021</v>
      </c>
      <c r="X8157" t="str">
        <f t="shared" si="127"/>
        <v/>
      </c>
    </row>
    <row r="8158" spans="1:24" ht="14.25" customHeight="1" x14ac:dyDescent="0.4">
      <c r="A8158">
        <v>8157</v>
      </c>
      <c r="B8158" t="s">
        <v>26306</v>
      </c>
      <c r="C8158" t="s">
        <v>26307</v>
      </c>
      <c r="D8158">
        <v>47</v>
      </c>
      <c r="E8158" t="s">
        <v>29</v>
      </c>
      <c r="F8158" t="s">
        <v>149</v>
      </c>
      <c r="G8158" s="1">
        <v>44111</v>
      </c>
      <c r="H8158" t="s">
        <v>66</v>
      </c>
      <c r="I8158" t="s">
        <v>31</v>
      </c>
      <c r="J8158" s="2" t="s">
        <v>26308</v>
      </c>
      <c r="K8158" t="s">
        <v>39</v>
      </c>
      <c r="L8158" t="s">
        <v>26309</v>
      </c>
      <c r="M8158" t="s">
        <v>25</v>
      </c>
      <c r="N8158" t="s">
        <v>26</v>
      </c>
      <c r="O8158" s="3">
        <v>45078.888472222221</v>
      </c>
      <c r="P8158" s="3">
        <v>45078.837083333332</v>
      </c>
      <c r="Q8158">
        <v>1</v>
      </c>
      <c r="R8158">
        <v>8157</v>
      </c>
      <c r="S8158" t="str">
        <f>PROPER(CustomerSupport[[#This Row],[Resolution]])</f>
        <v>Public Least Admit Kitchen Finally.</v>
      </c>
      <c r="T8158" t="str">
        <f>TRIM(CustomerSupport[[#This Row],[Customer Name]])</f>
        <v>Blake Anderson</v>
      </c>
      <c r="U8158">
        <f>MONTH(CustomerSupport[[#This Row],[Date of Purchase]])</f>
        <v>10</v>
      </c>
      <c r="V8158" t="str">
        <f>TEXT('Working data'!G8158,"mmmm")</f>
        <v>October</v>
      </c>
      <c r="W8158">
        <f>YEAR(CustomerSupport[[#This Row],[Date of Purchase]])</f>
        <v>2020</v>
      </c>
      <c r="X8158">
        <f t="shared" si="127"/>
        <v>-1.2333333333372138</v>
      </c>
    </row>
    <row r="8159" spans="1:24" ht="14.25" customHeight="1" x14ac:dyDescent="0.4">
      <c r="A8159">
        <v>8158</v>
      </c>
      <c r="B8159" t="s">
        <v>26310</v>
      </c>
      <c r="C8159" t="s">
        <v>26311</v>
      </c>
      <c r="D8159">
        <v>58</v>
      </c>
      <c r="E8159" t="s">
        <v>19</v>
      </c>
      <c r="F8159" t="s">
        <v>71</v>
      </c>
      <c r="G8159" s="1">
        <v>44243</v>
      </c>
      <c r="H8159" t="s">
        <v>45</v>
      </c>
      <c r="I8159" t="s">
        <v>72</v>
      </c>
      <c r="J8159" t="s">
        <v>26312</v>
      </c>
      <c r="K8159" t="s">
        <v>24</v>
      </c>
      <c r="M8159" t="s">
        <v>25</v>
      </c>
      <c r="N8159" t="s">
        <v>55</v>
      </c>
      <c r="O8159" s="3">
        <v>45078.369733796295</v>
      </c>
      <c r="R8159">
        <v>8158</v>
      </c>
      <c r="S8159" t="str">
        <f>PROPER(CustomerSupport[[#This Row],[Resolution]])</f>
        <v/>
      </c>
      <c r="T8159" t="str">
        <f>TRIM(CustomerSupport[[#This Row],[Customer Name]])</f>
        <v>Susan Griffith</v>
      </c>
      <c r="U8159">
        <f>MONTH(CustomerSupport[[#This Row],[Date of Purchase]])</f>
        <v>2</v>
      </c>
      <c r="V8159" t="str">
        <f>TEXT('Working data'!G8159,"mmmm")</f>
        <v>February</v>
      </c>
      <c r="W8159">
        <f>YEAR(CustomerSupport[[#This Row],[Date of Purchase]])</f>
        <v>2021</v>
      </c>
      <c r="X8159" t="str">
        <f t="shared" si="127"/>
        <v/>
      </c>
    </row>
    <row r="8160" spans="1:24" ht="14.25" customHeight="1" x14ac:dyDescent="0.4">
      <c r="A8160">
        <v>8159</v>
      </c>
      <c r="B8160" t="s">
        <v>26313</v>
      </c>
      <c r="C8160" t="s">
        <v>26314</v>
      </c>
      <c r="D8160">
        <v>45</v>
      </c>
      <c r="E8160" t="s">
        <v>58</v>
      </c>
      <c r="F8160" t="s">
        <v>30</v>
      </c>
      <c r="G8160" s="1">
        <v>44179</v>
      </c>
      <c r="H8160" t="s">
        <v>45</v>
      </c>
      <c r="I8160" t="s">
        <v>37</v>
      </c>
      <c r="J8160" s="2" t="s">
        <v>26315</v>
      </c>
      <c r="K8160" t="s">
        <v>39</v>
      </c>
      <c r="L8160" t="s">
        <v>26316</v>
      </c>
      <c r="M8160" t="s">
        <v>143</v>
      </c>
      <c r="N8160" t="s">
        <v>83</v>
      </c>
      <c r="O8160" s="3">
        <v>45078.662106481483</v>
      </c>
      <c r="P8160" s="3">
        <v>45078.898912037039</v>
      </c>
      <c r="Q8160">
        <v>2</v>
      </c>
      <c r="R8160">
        <v>8159</v>
      </c>
      <c r="S8160" t="str">
        <f>PROPER(CustomerSupport[[#This Row],[Resolution]])</f>
        <v>Reveal Choice Environmental Marriage News.</v>
      </c>
      <c r="T8160" t="str">
        <f>TRIM(CustomerSupport[[#This Row],[Customer Name]])</f>
        <v>Jeremy Collins II</v>
      </c>
      <c r="U8160">
        <f>MONTH(CustomerSupport[[#This Row],[Date of Purchase]])</f>
        <v>12</v>
      </c>
      <c r="V8160" t="str">
        <f>TEXT('Working data'!G8160,"mmmm")</f>
        <v>December</v>
      </c>
      <c r="W8160">
        <f>YEAR(CustomerSupport[[#This Row],[Date of Purchase]])</f>
        <v>2020</v>
      </c>
      <c r="X8160">
        <f t="shared" si="127"/>
        <v>5.6833333333488554</v>
      </c>
    </row>
    <row r="8161" spans="1:24" ht="14.25" customHeight="1" x14ac:dyDescent="0.4">
      <c r="A8161">
        <v>8160</v>
      </c>
      <c r="B8161" t="s">
        <v>26317</v>
      </c>
      <c r="C8161" t="s">
        <v>8145</v>
      </c>
      <c r="D8161">
        <v>61</v>
      </c>
      <c r="E8161" t="s">
        <v>58</v>
      </c>
      <c r="F8161" t="s">
        <v>92</v>
      </c>
      <c r="G8161" s="1">
        <v>44337</v>
      </c>
      <c r="H8161" t="s">
        <v>67</v>
      </c>
      <c r="I8161" t="s">
        <v>67</v>
      </c>
      <c r="J8161" s="2" t="s">
        <v>26318</v>
      </c>
      <c r="K8161" t="s">
        <v>62</v>
      </c>
      <c r="M8161" t="s">
        <v>143</v>
      </c>
      <c r="N8161" t="s">
        <v>55</v>
      </c>
      <c r="R8161">
        <v>8160</v>
      </c>
      <c r="S8161" t="str">
        <f>PROPER(CustomerSupport[[#This Row],[Resolution]])</f>
        <v/>
      </c>
      <c r="T8161" t="str">
        <f>TRIM(CustomerSupport[[#This Row],[Customer Name]])</f>
        <v>James Nash</v>
      </c>
      <c r="U8161">
        <f>MONTH(CustomerSupport[[#This Row],[Date of Purchase]])</f>
        <v>5</v>
      </c>
      <c r="V8161" t="str">
        <f>TEXT('Working data'!G8161,"mmmm")</f>
        <v>May</v>
      </c>
      <c r="W8161">
        <f>YEAR(CustomerSupport[[#This Row],[Date of Purchase]])</f>
        <v>2021</v>
      </c>
      <c r="X8161" t="str">
        <f t="shared" si="127"/>
        <v/>
      </c>
    </row>
    <row r="8162" spans="1:24" ht="14.25" customHeight="1" x14ac:dyDescent="0.4">
      <c r="A8162">
        <v>8161</v>
      </c>
      <c r="B8162" t="s">
        <v>19629</v>
      </c>
      <c r="C8162" t="s">
        <v>26319</v>
      </c>
      <c r="D8162">
        <v>63</v>
      </c>
      <c r="E8162" t="s">
        <v>19</v>
      </c>
      <c r="F8162" t="s">
        <v>44</v>
      </c>
      <c r="G8162" s="1">
        <v>43940</v>
      </c>
      <c r="H8162" t="s">
        <v>21</v>
      </c>
      <c r="I8162" t="s">
        <v>141</v>
      </c>
      <c r="J8162" s="2" t="s">
        <v>26320</v>
      </c>
      <c r="K8162" t="s">
        <v>24</v>
      </c>
      <c r="M8162" t="s">
        <v>143</v>
      </c>
      <c r="N8162" t="s">
        <v>26</v>
      </c>
      <c r="O8162" s="3">
        <v>45078.901030092595</v>
      </c>
      <c r="R8162">
        <v>8161</v>
      </c>
      <c r="S8162" t="str">
        <f>PROPER(CustomerSupport[[#This Row],[Resolution]])</f>
        <v/>
      </c>
      <c r="T8162" t="str">
        <f>TRIM(CustomerSupport[[#This Row],[Customer Name]])</f>
        <v>Lori Warren</v>
      </c>
      <c r="U8162">
        <f>MONTH(CustomerSupport[[#This Row],[Date of Purchase]])</f>
        <v>4</v>
      </c>
      <c r="V8162" t="str">
        <f>TEXT('Working data'!G8162,"mmmm")</f>
        <v>April</v>
      </c>
      <c r="W8162">
        <f>YEAR(CustomerSupport[[#This Row],[Date of Purchase]])</f>
        <v>2020</v>
      </c>
      <c r="X8162" t="str">
        <f t="shared" si="127"/>
        <v/>
      </c>
    </row>
    <row r="8163" spans="1:24" ht="14.25" customHeight="1" x14ac:dyDescent="0.4">
      <c r="A8163">
        <v>8162</v>
      </c>
      <c r="B8163" t="s">
        <v>26321</v>
      </c>
      <c r="C8163" t="s">
        <v>26322</v>
      </c>
      <c r="D8163">
        <v>63</v>
      </c>
      <c r="E8163" t="s">
        <v>29</v>
      </c>
      <c r="F8163" t="s">
        <v>207</v>
      </c>
      <c r="G8163" s="1">
        <v>44490</v>
      </c>
      <c r="H8163" t="s">
        <v>66</v>
      </c>
      <c r="I8163" t="s">
        <v>46</v>
      </c>
      <c r="J8163" s="2" t="s">
        <v>26323</v>
      </c>
      <c r="K8163" t="s">
        <v>24</v>
      </c>
      <c r="M8163" t="s">
        <v>143</v>
      </c>
      <c r="N8163" t="s">
        <v>55</v>
      </c>
      <c r="O8163" s="3">
        <v>45078.487847222219</v>
      </c>
      <c r="R8163">
        <v>8162</v>
      </c>
      <c r="S8163" t="str">
        <f>PROPER(CustomerSupport[[#This Row],[Resolution]])</f>
        <v/>
      </c>
      <c r="T8163" t="str">
        <f>TRIM(CustomerSupport[[#This Row],[Customer Name]])</f>
        <v>Christopher Ramirez</v>
      </c>
      <c r="U8163">
        <f>MONTH(CustomerSupport[[#This Row],[Date of Purchase]])</f>
        <v>10</v>
      </c>
      <c r="V8163" t="str">
        <f>TEXT('Working data'!G8163,"mmmm")</f>
        <v>October</v>
      </c>
      <c r="W8163">
        <f>YEAR(CustomerSupport[[#This Row],[Date of Purchase]])</f>
        <v>2021</v>
      </c>
      <c r="X8163" t="str">
        <f t="shared" si="127"/>
        <v/>
      </c>
    </row>
    <row r="8164" spans="1:24" ht="14.25" customHeight="1" x14ac:dyDescent="0.4">
      <c r="A8164">
        <v>8163</v>
      </c>
      <c r="B8164" t="s">
        <v>26324</v>
      </c>
      <c r="C8164" t="s">
        <v>26325</v>
      </c>
      <c r="D8164">
        <v>62</v>
      </c>
      <c r="E8164" t="s">
        <v>58</v>
      </c>
      <c r="F8164" t="s">
        <v>92</v>
      </c>
      <c r="G8164" s="1">
        <v>44021</v>
      </c>
      <c r="H8164" t="s">
        <v>67</v>
      </c>
      <c r="I8164" t="s">
        <v>60</v>
      </c>
      <c r="J8164" s="2" t="s">
        <v>26326</v>
      </c>
      <c r="K8164" t="s">
        <v>62</v>
      </c>
      <c r="M8164" t="s">
        <v>143</v>
      </c>
      <c r="N8164" t="s">
        <v>26</v>
      </c>
      <c r="R8164">
        <v>8163</v>
      </c>
      <c r="S8164" t="str">
        <f>PROPER(CustomerSupport[[#This Row],[Resolution]])</f>
        <v/>
      </c>
      <c r="T8164" t="str">
        <f>TRIM(CustomerSupport[[#This Row],[Customer Name]])</f>
        <v>Karen Allen</v>
      </c>
      <c r="U8164">
        <f>MONTH(CustomerSupport[[#This Row],[Date of Purchase]])</f>
        <v>7</v>
      </c>
      <c r="V8164" t="str">
        <f>TEXT('Working data'!G8164,"mmmm")</f>
        <v>July</v>
      </c>
      <c r="W8164">
        <f>YEAR(CustomerSupport[[#This Row],[Date of Purchase]])</f>
        <v>2020</v>
      </c>
      <c r="X8164" t="str">
        <f t="shared" si="127"/>
        <v/>
      </c>
    </row>
    <row r="8165" spans="1:24" ht="14.25" customHeight="1" x14ac:dyDescent="0.4">
      <c r="A8165">
        <v>8164</v>
      </c>
      <c r="B8165" t="s">
        <v>26327</v>
      </c>
      <c r="C8165" t="s">
        <v>26328</v>
      </c>
      <c r="D8165">
        <v>59</v>
      </c>
      <c r="E8165" t="s">
        <v>29</v>
      </c>
      <c r="F8165" t="s">
        <v>112</v>
      </c>
      <c r="G8165" s="1">
        <v>44208</v>
      </c>
      <c r="H8165" t="s">
        <v>45</v>
      </c>
      <c r="I8165" t="s">
        <v>60</v>
      </c>
      <c r="J8165" s="2" t="s">
        <v>26329</v>
      </c>
      <c r="K8165" t="s">
        <v>24</v>
      </c>
      <c r="M8165" t="s">
        <v>41</v>
      </c>
      <c r="N8165" t="s">
        <v>83</v>
      </c>
      <c r="O8165" s="3">
        <v>45078.261493055557</v>
      </c>
      <c r="R8165">
        <v>8164</v>
      </c>
      <c r="S8165" t="str">
        <f>PROPER(CustomerSupport[[#This Row],[Resolution]])</f>
        <v/>
      </c>
      <c r="T8165" t="str">
        <f>TRIM(CustomerSupport[[#This Row],[Customer Name]])</f>
        <v>Lauren Finley</v>
      </c>
      <c r="U8165">
        <f>MONTH(CustomerSupport[[#This Row],[Date of Purchase]])</f>
        <v>1</v>
      </c>
      <c r="V8165" t="str">
        <f>TEXT('Working data'!G8165,"mmmm")</f>
        <v>January</v>
      </c>
      <c r="W8165">
        <f>YEAR(CustomerSupport[[#This Row],[Date of Purchase]])</f>
        <v>2021</v>
      </c>
      <c r="X8165" t="str">
        <f t="shared" si="127"/>
        <v/>
      </c>
    </row>
    <row r="8166" spans="1:24" ht="14.25" customHeight="1" x14ac:dyDescent="0.4">
      <c r="A8166">
        <v>8165</v>
      </c>
      <c r="B8166" t="s">
        <v>26330</v>
      </c>
      <c r="C8166" t="s">
        <v>26331</v>
      </c>
      <c r="D8166">
        <v>43</v>
      </c>
      <c r="E8166" t="s">
        <v>29</v>
      </c>
      <c r="F8166" t="s">
        <v>161</v>
      </c>
      <c r="G8166" s="1">
        <v>44523</v>
      </c>
      <c r="H8166" t="s">
        <v>59</v>
      </c>
      <c r="I8166" t="s">
        <v>60</v>
      </c>
      <c r="J8166" s="2" t="s">
        <v>26332</v>
      </c>
      <c r="K8166" t="s">
        <v>39</v>
      </c>
      <c r="L8166" t="s">
        <v>26333</v>
      </c>
      <c r="M8166" t="s">
        <v>143</v>
      </c>
      <c r="N8166" t="s">
        <v>33</v>
      </c>
      <c r="O8166" s="3">
        <v>45078.899004629631</v>
      </c>
      <c r="P8166" s="3">
        <v>45078.104560185187</v>
      </c>
      <c r="Q8166">
        <v>1</v>
      </c>
      <c r="R8166">
        <v>8165</v>
      </c>
      <c r="S8166" t="str">
        <f>PROPER(CustomerSupport[[#This Row],[Resolution]])</f>
        <v>Purpose Environmental Everything Their Per.</v>
      </c>
      <c r="T8166" t="str">
        <f>TRIM(CustomerSupport[[#This Row],[Customer Name]])</f>
        <v>Aimee Vasquez</v>
      </c>
      <c r="U8166">
        <f>MONTH(CustomerSupport[[#This Row],[Date of Purchase]])</f>
        <v>11</v>
      </c>
      <c r="V8166" t="str">
        <f>TEXT('Working data'!G8166,"mmmm")</f>
        <v>November</v>
      </c>
      <c r="W8166">
        <f>YEAR(CustomerSupport[[#This Row],[Date of Purchase]])</f>
        <v>2021</v>
      </c>
      <c r="X8166">
        <f t="shared" si="127"/>
        <v>-19.066666666651145</v>
      </c>
    </row>
    <row r="8167" spans="1:24" ht="14.25" customHeight="1" x14ac:dyDescent="0.4">
      <c r="A8167">
        <v>8166</v>
      </c>
      <c r="B8167" t="s">
        <v>3494</v>
      </c>
      <c r="C8167" t="s">
        <v>26334</v>
      </c>
      <c r="D8167">
        <v>65</v>
      </c>
      <c r="E8167" t="s">
        <v>58</v>
      </c>
      <c r="F8167" t="s">
        <v>485</v>
      </c>
      <c r="G8167" s="1">
        <v>44387</v>
      </c>
      <c r="H8167" t="s">
        <v>67</v>
      </c>
      <c r="I8167" t="s">
        <v>93</v>
      </c>
      <c r="J8167" s="2" t="s">
        <v>26335</v>
      </c>
      <c r="K8167" t="s">
        <v>39</v>
      </c>
      <c r="L8167" t="s">
        <v>26336</v>
      </c>
      <c r="M8167" t="s">
        <v>89</v>
      </c>
      <c r="N8167" t="s">
        <v>83</v>
      </c>
      <c r="O8167" s="3">
        <v>45078.079571759263</v>
      </c>
      <c r="P8167" s="3">
        <v>45078.62054398148</v>
      </c>
      <c r="Q8167">
        <v>1</v>
      </c>
      <c r="R8167">
        <v>8166</v>
      </c>
      <c r="S8167" t="str">
        <f>PROPER(CustomerSupport[[#This Row],[Resolution]])</f>
        <v>Low Task Industry Like Force.</v>
      </c>
      <c r="T8167" t="str">
        <f>TRIM(CustomerSupport[[#This Row],[Customer Name]])</f>
        <v>David Adams</v>
      </c>
      <c r="U8167">
        <f>MONTH(CustomerSupport[[#This Row],[Date of Purchase]])</f>
        <v>7</v>
      </c>
      <c r="V8167" t="str">
        <f>TEXT('Working data'!G8167,"mmmm")</f>
        <v>July</v>
      </c>
      <c r="W8167">
        <f>YEAR(CustomerSupport[[#This Row],[Date of Purchase]])</f>
        <v>2021</v>
      </c>
      <c r="X8167">
        <f t="shared" si="127"/>
        <v>12.983333333220799</v>
      </c>
    </row>
    <row r="8168" spans="1:24" ht="14.25" customHeight="1" x14ac:dyDescent="0.4">
      <c r="A8168">
        <v>8167</v>
      </c>
      <c r="B8168" t="s">
        <v>26337</v>
      </c>
      <c r="C8168" t="s">
        <v>26338</v>
      </c>
      <c r="D8168">
        <v>50</v>
      </c>
      <c r="E8168" t="s">
        <v>58</v>
      </c>
      <c r="F8168" t="s">
        <v>242</v>
      </c>
      <c r="G8168" s="1">
        <v>44049</v>
      </c>
      <c r="H8168" t="s">
        <v>59</v>
      </c>
      <c r="I8168" t="s">
        <v>46</v>
      </c>
      <c r="J8168" s="2" t="s">
        <v>26339</v>
      </c>
      <c r="K8168" t="s">
        <v>24</v>
      </c>
      <c r="M8168" t="s">
        <v>25</v>
      </c>
      <c r="N8168" t="s">
        <v>83</v>
      </c>
      <c r="O8168" s="3">
        <v>45078.719872685186</v>
      </c>
      <c r="R8168">
        <v>8167</v>
      </c>
      <c r="S8168" t="str">
        <f>PROPER(CustomerSupport[[#This Row],[Resolution]])</f>
        <v/>
      </c>
      <c r="T8168" t="str">
        <f>TRIM(CustomerSupport[[#This Row],[Customer Name]])</f>
        <v>Ann Landry</v>
      </c>
      <c r="U8168">
        <f>MONTH(CustomerSupport[[#This Row],[Date of Purchase]])</f>
        <v>8</v>
      </c>
      <c r="V8168" t="str">
        <f>TEXT('Working data'!G8168,"mmmm")</f>
        <v>August</v>
      </c>
      <c r="W8168">
        <f>YEAR(CustomerSupport[[#This Row],[Date of Purchase]])</f>
        <v>2020</v>
      </c>
      <c r="X8168" t="str">
        <f t="shared" si="127"/>
        <v/>
      </c>
    </row>
    <row r="8169" spans="1:24" ht="14.25" customHeight="1" x14ac:dyDescent="0.4">
      <c r="A8169">
        <v>8168</v>
      </c>
      <c r="B8169" t="s">
        <v>26340</v>
      </c>
      <c r="C8169" t="s">
        <v>26341</v>
      </c>
      <c r="D8169">
        <v>31</v>
      </c>
      <c r="E8169" t="s">
        <v>19</v>
      </c>
      <c r="F8169" t="s">
        <v>202</v>
      </c>
      <c r="G8169" s="1">
        <v>44027</v>
      </c>
      <c r="H8169" t="s">
        <v>67</v>
      </c>
      <c r="I8169" t="s">
        <v>67</v>
      </c>
      <c r="J8169" s="2" t="s">
        <v>26342</v>
      </c>
      <c r="K8169" t="s">
        <v>24</v>
      </c>
      <c r="M8169" t="s">
        <v>143</v>
      </c>
      <c r="N8169" t="s">
        <v>33</v>
      </c>
      <c r="O8169" s="3">
        <v>45078.865034722221</v>
      </c>
      <c r="R8169">
        <v>8168</v>
      </c>
      <c r="S8169" t="str">
        <f>PROPER(CustomerSupport[[#This Row],[Resolution]])</f>
        <v/>
      </c>
      <c r="T8169" t="str">
        <f>TRIM(CustomerSupport[[#This Row],[Customer Name]])</f>
        <v>Jerry Irwin</v>
      </c>
      <c r="U8169">
        <f>MONTH(CustomerSupport[[#This Row],[Date of Purchase]])</f>
        <v>7</v>
      </c>
      <c r="V8169" t="str">
        <f>TEXT('Working data'!G8169,"mmmm")</f>
        <v>July</v>
      </c>
      <c r="W8169">
        <f>YEAR(CustomerSupport[[#This Row],[Date of Purchase]])</f>
        <v>2020</v>
      </c>
      <c r="X8169" t="str">
        <f t="shared" si="127"/>
        <v/>
      </c>
    </row>
    <row r="8170" spans="1:24" ht="14.25" customHeight="1" x14ac:dyDescent="0.4">
      <c r="A8170">
        <v>8169</v>
      </c>
      <c r="B8170" t="s">
        <v>26343</v>
      </c>
      <c r="C8170" t="s">
        <v>26344</v>
      </c>
      <c r="D8170">
        <v>66</v>
      </c>
      <c r="E8170" t="s">
        <v>58</v>
      </c>
      <c r="F8170" t="s">
        <v>207</v>
      </c>
      <c r="G8170" s="1">
        <v>44353</v>
      </c>
      <c r="H8170" t="s">
        <v>67</v>
      </c>
      <c r="I8170" t="s">
        <v>72</v>
      </c>
      <c r="J8170" t="s">
        <v>1076</v>
      </c>
      <c r="K8170" t="s">
        <v>24</v>
      </c>
      <c r="M8170" t="s">
        <v>25</v>
      </c>
      <c r="N8170" t="s">
        <v>55</v>
      </c>
      <c r="O8170" s="3">
        <v>45078.553229166668</v>
      </c>
      <c r="R8170">
        <v>8169</v>
      </c>
      <c r="S8170" t="str">
        <f>PROPER(CustomerSupport[[#This Row],[Resolution]])</f>
        <v/>
      </c>
      <c r="T8170" t="str">
        <f>TRIM(CustomerSupport[[#This Row],[Customer Name]])</f>
        <v>Rebecca White</v>
      </c>
      <c r="U8170">
        <f>MONTH(CustomerSupport[[#This Row],[Date of Purchase]])</f>
        <v>6</v>
      </c>
      <c r="V8170" t="str">
        <f>TEXT('Working data'!G8170,"mmmm")</f>
        <v>June</v>
      </c>
      <c r="W8170">
        <f>YEAR(CustomerSupport[[#This Row],[Date of Purchase]])</f>
        <v>2021</v>
      </c>
      <c r="X8170" t="str">
        <f t="shared" si="127"/>
        <v/>
      </c>
    </row>
    <row r="8171" spans="1:24" ht="14.25" customHeight="1" x14ac:dyDescent="0.4">
      <c r="A8171">
        <v>8170</v>
      </c>
      <c r="B8171" t="s">
        <v>26345</v>
      </c>
      <c r="C8171" t="s">
        <v>26346</v>
      </c>
      <c r="D8171">
        <v>23</v>
      </c>
      <c r="E8171" t="s">
        <v>19</v>
      </c>
      <c r="F8171" t="s">
        <v>339</v>
      </c>
      <c r="G8171" s="1">
        <v>44217</v>
      </c>
      <c r="H8171" t="s">
        <v>59</v>
      </c>
      <c r="I8171" t="s">
        <v>22</v>
      </c>
      <c r="J8171" t="s">
        <v>26347</v>
      </c>
      <c r="K8171" t="s">
        <v>39</v>
      </c>
      <c r="L8171" t="s">
        <v>26348</v>
      </c>
      <c r="M8171" t="s">
        <v>89</v>
      </c>
      <c r="N8171" t="s">
        <v>33</v>
      </c>
      <c r="O8171" s="3">
        <v>45078.116435185184</v>
      </c>
      <c r="P8171" s="3">
        <v>45079.01226851852</v>
      </c>
      <c r="Q8171">
        <v>4</v>
      </c>
      <c r="R8171">
        <v>8170</v>
      </c>
      <c r="S8171" t="str">
        <f>PROPER(CustomerSupport[[#This Row],[Resolution]])</f>
        <v>Threat Draw Instead Man Raise Class Popular.</v>
      </c>
      <c r="T8171" t="str">
        <f>TRIM(CustomerSupport[[#This Row],[Customer Name]])</f>
        <v>Erica Vang</v>
      </c>
      <c r="U8171">
        <f>MONTH(CustomerSupport[[#This Row],[Date of Purchase]])</f>
        <v>1</v>
      </c>
      <c r="V8171" t="str">
        <f>TEXT('Working data'!G8171,"mmmm")</f>
        <v>January</v>
      </c>
      <c r="W8171">
        <f>YEAR(CustomerSupport[[#This Row],[Date of Purchase]])</f>
        <v>2021</v>
      </c>
      <c r="X8171">
        <f t="shared" si="127"/>
        <v>21.500000000058208</v>
      </c>
    </row>
    <row r="8172" spans="1:24" ht="14.25" customHeight="1" x14ac:dyDescent="0.4">
      <c r="A8172">
        <v>8171</v>
      </c>
      <c r="B8172" t="s">
        <v>26349</v>
      </c>
      <c r="C8172" t="s">
        <v>26350</v>
      </c>
      <c r="D8172">
        <v>65</v>
      </c>
      <c r="E8172" t="s">
        <v>19</v>
      </c>
      <c r="F8172" t="s">
        <v>125</v>
      </c>
      <c r="G8172" s="1">
        <v>44292</v>
      </c>
      <c r="H8172" t="s">
        <v>59</v>
      </c>
      <c r="I8172" t="s">
        <v>177</v>
      </c>
      <c r="J8172" s="2" t="s">
        <v>26351</v>
      </c>
      <c r="K8172" t="s">
        <v>39</v>
      </c>
      <c r="L8172" t="s">
        <v>26352</v>
      </c>
      <c r="M8172" t="s">
        <v>143</v>
      </c>
      <c r="N8172" t="s">
        <v>55</v>
      </c>
      <c r="O8172" s="3">
        <v>45078.643541666665</v>
      </c>
      <c r="P8172" s="3">
        <v>45078.910208333335</v>
      </c>
      <c r="Q8172">
        <v>2</v>
      </c>
      <c r="R8172">
        <v>8171</v>
      </c>
      <c r="S8172" t="str">
        <f>PROPER(CustomerSupport[[#This Row],[Resolution]])</f>
        <v>Source Remember Institution Memory Leg Team.</v>
      </c>
      <c r="T8172" t="str">
        <f>TRIM(CustomerSupport[[#This Row],[Customer Name]])</f>
        <v>Jesse Mckinney</v>
      </c>
      <c r="U8172">
        <f>MONTH(CustomerSupport[[#This Row],[Date of Purchase]])</f>
        <v>4</v>
      </c>
      <c r="V8172" t="str">
        <f>TEXT('Working data'!G8172,"mmmm")</f>
        <v>April</v>
      </c>
      <c r="W8172">
        <f>YEAR(CustomerSupport[[#This Row],[Date of Purchase]])</f>
        <v>2021</v>
      </c>
      <c r="X8172">
        <f t="shared" si="127"/>
        <v>6.4000000000814907</v>
      </c>
    </row>
    <row r="8173" spans="1:24" ht="14.25" customHeight="1" x14ac:dyDescent="0.4">
      <c r="A8173">
        <v>8172</v>
      </c>
      <c r="B8173" t="s">
        <v>26353</v>
      </c>
      <c r="C8173" t="s">
        <v>26354</v>
      </c>
      <c r="D8173">
        <v>35</v>
      </c>
      <c r="E8173" t="s">
        <v>29</v>
      </c>
      <c r="F8173" t="s">
        <v>161</v>
      </c>
      <c r="G8173" s="1">
        <v>43865</v>
      </c>
      <c r="H8173" t="s">
        <v>66</v>
      </c>
      <c r="I8173" t="s">
        <v>22</v>
      </c>
      <c r="J8173" s="2" t="s">
        <v>26355</v>
      </c>
      <c r="K8173" t="s">
        <v>39</v>
      </c>
      <c r="L8173" t="s">
        <v>26356</v>
      </c>
      <c r="M8173" t="s">
        <v>89</v>
      </c>
      <c r="N8173" t="s">
        <v>83</v>
      </c>
      <c r="O8173" s="3">
        <v>45078.514398148145</v>
      </c>
      <c r="P8173" s="3">
        <v>45078.070648148147</v>
      </c>
      <c r="Q8173">
        <v>2</v>
      </c>
      <c r="R8173">
        <v>8172</v>
      </c>
      <c r="S8173" t="str">
        <f>PROPER(CustomerSupport[[#This Row],[Resolution]])</f>
        <v>Arrive Why Stop Less Across Admit.</v>
      </c>
      <c r="T8173" t="str">
        <f>TRIM(CustomerSupport[[#This Row],[Customer Name]])</f>
        <v>Thomas King</v>
      </c>
      <c r="U8173">
        <f>MONTH(CustomerSupport[[#This Row],[Date of Purchase]])</f>
        <v>2</v>
      </c>
      <c r="V8173" t="str">
        <f>TEXT('Working data'!G8173,"mmmm")</f>
        <v>February</v>
      </c>
      <c r="W8173">
        <f>YEAR(CustomerSupport[[#This Row],[Date of Purchase]])</f>
        <v>2020</v>
      </c>
      <c r="X8173">
        <f t="shared" si="127"/>
        <v>-10.649999999965075</v>
      </c>
    </row>
    <row r="8174" spans="1:24" ht="14.25" customHeight="1" x14ac:dyDescent="0.4">
      <c r="A8174">
        <v>8173</v>
      </c>
      <c r="B8174" t="s">
        <v>26357</v>
      </c>
      <c r="C8174" t="s">
        <v>26358</v>
      </c>
      <c r="D8174">
        <v>26</v>
      </c>
      <c r="E8174" t="s">
        <v>19</v>
      </c>
      <c r="F8174" t="s">
        <v>383</v>
      </c>
      <c r="G8174" s="1">
        <v>43912</v>
      </c>
      <c r="H8174" t="s">
        <v>45</v>
      </c>
      <c r="I8174" t="s">
        <v>22</v>
      </c>
      <c r="J8174" s="2" t="s">
        <v>26359</v>
      </c>
      <c r="K8174" t="s">
        <v>24</v>
      </c>
      <c r="M8174" t="s">
        <v>41</v>
      </c>
      <c r="N8174" t="s">
        <v>33</v>
      </c>
      <c r="O8174" s="3">
        <v>45078.649826388886</v>
      </c>
      <c r="R8174">
        <v>8173</v>
      </c>
      <c r="S8174" t="str">
        <f>PROPER(CustomerSupport[[#This Row],[Resolution]])</f>
        <v/>
      </c>
      <c r="T8174" t="str">
        <f>TRIM(CustomerSupport[[#This Row],[Customer Name]])</f>
        <v>Tanya Meyer</v>
      </c>
      <c r="U8174">
        <f>MONTH(CustomerSupport[[#This Row],[Date of Purchase]])</f>
        <v>3</v>
      </c>
      <c r="V8174" t="str">
        <f>TEXT('Working data'!G8174,"mmmm")</f>
        <v>March</v>
      </c>
      <c r="W8174">
        <f>YEAR(CustomerSupport[[#This Row],[Date of Purchase]])</f>
        <v>2020</v>
      </c>
      <c r="X8174" t="str">
        <f t="shared" si="127"/>
        <v/>
      </c>
    </row>
    <row r="8175" spans="1:24" ht="14.25" customHeight="1" x14ac:dyDescent="0.4">
      <c r="A8175">
        <v>8174</v>
      </c>
      <c r="B8175" t="s">
        <v>26360</v>
      </c>
      <c r="C8175" t="s">
        <v>13242</v>
      </c>
      <c r="D8175">
        <v>51</v>
      </c>
      <c r="E8175" t="s">
        <v>29</v>
      </c>
      <c r="F8175" t="s">
        <v>339</v>
      </c>
      <c r="G8175" s="1">
        <v>43881</v>
      </c>
      <c r="H8175" t="s">
        <v>21</v>
      </c>
      <c r="I8175" t="s">
        <v>60</v>
      </c>
      <c r="J8175" s="2" t="s">
        <v>26361</v>
      </c>
      <c r="K8175" t="s">
        <v>62</v>
      </c>
      <c r="M8175" t="s">
        <v>41</v>
      </c>
      <c r="N8175" t="s">
        <v>33</v>
      </c>
      <c r="R8175">
        <v>8174</v>
      </c>
      <c r="S8175" t="str">
        <f>PROPER(CustomerSupport[[#This Row],[Resolution]])</f>
        <v/>
      </c>
      <c r="T8175" t="str">
        <f>TRIM(CustomerSupport[[#This Row],[Customer Name]])</f>
        <v>Michael Espinoza</v>
      </c>
      <c r="U8175">
        <f>MONTH(CustomerSupport[[#This Row],[Date of Purchase]])</f>
        <v>2</v>
      </c>
      <c r="V8175" t="str">
        <f>TEXT('Working data'!G8175,"mmmm")</f>
        <v>February</v>
      </c>
      <c r="W8175">
        <f>YEAR(CustomerSupport[[#This Row],[Date of Purchase]])</f>
        <v>2020</v>
      </c>
      <c r="X8175" t="str">
        <f t="shared" si="127"/>
        <v/>
      </c>
    </row>
    <row r="8176" spans="1:24" ht="14.25" customHeight="1" x14ac:dyDescent="0.4">
      <c r="A8176">
        <v>8175</v>
      </c>
      <c r="B8176" t="s">
        <v>26362</v>
      </c>
      <c r="C8176" t="s">
        <v>26363</v>
      </c>
      <c r="D8176">
        <v>58</v>
      </c>
      <c r="E8176" t="s">
        <v>19</v>
      </c>
      <c r="F8176" t="s">
        <v>173</v>
      </c>
      <c r="G8176" s="1">
        <v>43968</v>
      </c>
      <c r="H8176" t="s">
        <v>45</v>
      </c>
      <c r="I8176" t="s">
        <v>60</v>
      </c>
      <c r="J8176" s="2" t="s">
        <v>26364</v>
      </c>
      <c r="K8176" t="s">
        <v>62</v>
      </c>
      <c r="M8176" t="s">
        <v>143</v>
      </c>
      <c r="N8176" t="s">
        <v>83</v>
      </c>
      <c r="R8176">
        <v>8175</v>
      </c>
      <c r="S8176" t="str">
        <f>PROPER(CustomerSupport[[#This Row],[Resolution]])</f>
        <v/>
      </c>
      <c r="T8176" t="str">
        <f>TRIM(CustomerSupport[[#This Row],[Customer Name]])</f>
        <v>Joel Walsh</v>
      </c>
      <c r="U8176">
        <f>MONTH(CustomerSupport[[#This Row],[Date of Purchase]])</f>
        <v>5</v>
      </c>
      <c r="V8176" t="str">
        <f>TEXT('Working data'!G8176,"mmmm")</f>
        <v>May</v>
      </c>
      <c r="W8176">
        <f>YEAR(CustomerSupport[[#This Row],[Date of Purchase]])</f>
        <v>2020</v>
      </c>
      <c r="X8176" t="str">
        <f t="shared" si="127"/>
        <v/>
      </c>
    </row>
    <row r="8177" spans="1:24" ht="14.25" customHeight="1" x14ac:dyDescent="0.4">
      <c r="A8177">
        <v>8176</v>
      </c>
      <c r="B8177" t="s">
        <v>26365</v>
      </c>
      <c r="C8177" t="s">
        <v>26366</v>
      </c>
      <c r="D8177">
        <v>52</v>
      </c>
      <c r="E8177" t="s">
        <v>58</v>
      </c>
      <c r="F8177" t="s">
        <v>317</v>
      </c>
      <c r="G8177" s="1">
        <v>44358</v>
      </c>
      <c r="H8177" t="s">
        <v>45</v>
      </c>
      <c r="I8177" t="s">
        <v>52</v>
      </c>
      <c r="J8177" s="2" t="s">
        <v>26367</v>
      </c>
      <c r="K8177" t="s">
        <v>39</v>
      </c>
      <c r="L8177" t="s">
        <v>26368</v>
      </c>
      <c r="M8177" t="s">
        <v>143</v>
      </c>
      <c r="N8177" t="s">
        <v>26</v>
      </c>
      <c r="O8177" s="3">
        <v>45078.366550925923</v>
      </c>
      <c r="P8177" s="3">
        <v>45078.523495370369</v>
      </c>
      <c r="Q8177">
        <v>5</v>
      </c>
      <c r="R8177">
        <v>8176</v>
      </c>
      <c r="S8177" t="str">
        <f>PROPER(CustomerSupport[[#This Row],[Resolution]])</f>
        <v>Attorney Physical Open Late On History Picture Image.</v>
      </c>
      <c r="T8177" t="str">
        <f>TRIM(CustomerSupport[[#This Row],[Customer Name]])</f>
        <v>Jennifer Boyer</v>
      </c>
      <c r="U8177">
        <f>MONTH(CustomerSupport[[#This Row],[Date of Purchase]])</f>
        <v>6</v>
      </c>
      <c r="V8177" t="str">
        <f>TEXT('Working data'!G8177,"mmmm")</f>
        <v>June</v>
      </c>
      <c r="W8177">
        <f>YEAR(CustomerSupport[[#This Row],[Date of Purchase]])</f>
        <v>2021</v>
      </c>
      <c r="X8177">
        <f t="shared" si="127"/>
        <v>3.7666666667209938</v>
      </c>
    </row>
    <row r="8178" spans="1:24" ht="14.25" customHeight="1" x14ac:dyDescent="0.4">
      <c r="A8178">
        <v>8177</v>
      </c>
      <c r="B8178" t="s">
        <v>26369</v>
      </c>
      <c r="C8178" t="s">
        <v>26370</v>
      </c>
      <c r="D8178">
        <v>21</v>
      </c>
      <c r="E8178" t="s">
        <v>19</v>
      </c>
      <c r="F8178" t="s">
        <v>699</v>
      </c>
      <c r="G8178" s="1">
        <v>43935</v>
      </c>
      <c r="H8178" t="s">
        <v>21</v>
      </c>
      <c r="I8178" t="s">
        <v>59</v>
      </c>
      <c r="J8178" t="s">
        <v>845</v>
      </c>
      <c r="K8178" t="s">
        <v>24</v>
      </c>
      <c r="M8178" t="s">
        <v>143</v>
      </c>
      <c r="N8178" t="s">
        <v>26</v>
      </c>
      <c r="O8178" s="3">
        <v>45078.356134259258</v>
      </c>
      <c r="R8178">
        <v>8177</v>
      </c>
      <c r="S8178" t="str">
        <f>PROPER(CustomerSupport[[#This Row],[Resolution]])</f>
        <v/>
      </c>
      <c r="T8178" t="str">
        <f>TRIM(CustomerSupport[[#This Row],[Customer Name]])</f>
        <v>William Romero</v>
      </c>
      <c r="U8178">
        <f>MONTH(CustomerSupport[[#This Row],[Date of Purchase]])</f>
        <v>4</v>
      </c>
      <c r="V8178" t="str">
        <f>TEXT('Working data'!G8178,"mmmm")</f>
        <v>April</v>
      </c>
      <c r="W8178">
        <f>YEAR(CustomerSupport[[#This Row],[Date of Purchase]])</f>
        <v>2020</v>
      </c>
      <c r="X8178" t="str">
        <f t="shared" si="127"/>
        <v/>
      </c>
    </row>
    <row r="8179" spans="1:24" ht="14.25" customHeight="1" x14ac:dyDescent="0.4">
      <c r="A8179">
        <v>8178</v>
      </c>
      <c r="B8179" t="s">
        <v>26371</v>
      </c>
      <c r="C8179" t="s">
        <v>11670</v>
      </c>
      <c r="D8179">
        <v>32</v>
      </c>
      <c r="E8179" t="s">
        <v>19</v>
      </c>
      <c r="F8179" t="s">
        <v>103</v>
      </c>
      <c r="G8179" s="1">
        <v>44439</v>
      </c>
      <c r="H8179" t="s">
        <v>21</v>
      </c>
      <c r="I8179" t="s">
        <v>46</v>
      </c>
      <c r="J8179" t="s">
        <v>442</v>
      </c>
      <c r="K8179" t="s">
        <v>62</v>
      </c>
      <c r="M8179" t="s">
        <v>41</v>
      </c>
      <c r="N8179" t="s">
        <v>26</v>
      </c>
      <c r="R8179">
        <v>8178</v>
      </c>
      <c r="S8179" t="str">
        <f>PROPER(CustomerSupport[[#This Row],[Resolution]])</f>
        <v/>
      </c>
      <c r="T8179" t="str">
        <f>TRIM(CustomerSupport[[#This Row],[Customer Name]])</f>
        <v>Kenneth Daniels</v>
      </c>
      <c r="U8179">
        <f>MONTH(CustomerSupport[[#This Row],[Date of Purchase]])</f>
        <v>8</v>
      </c>
      <c r="V8179" t="str">
        <f>TEXT('Working data'!G8179,"mmmm")</f>
        <v>August</v>
      </c>
      <c r="W8179">
        <f>YEAR(CustomerSupport[[#This Row],[Date of Purchase]])</f>
        <v>2021</v>
      </c>
      <c r="X8179" t="str">
        <f t="shared" si="127"/>
        <v/>
      </c>
    </row>
    <row r="8180" spans="1:24" ht="14.25" customHeight="1" x14ac:dyDescent="0.4">
      <c r="A8180">
        <v>8179</v>
      </c>
      <c r="B8180" t="s">
        <v>26372</v>
      </c>
      <c r="C8180" t="s">
        <v>26373</v>
      </c>
      <c r="D8180">
        <v>50</v>
      </c>
      <c r="E8180" t="s">
        <v>29</v>
      </c>
      <c r="F8180" t="s">
        <v>20</v>
      </c>
      <c r="G8180" s="1">
        <v>44466</v>
      </c>
      <c r="H8180" t="s">
        <v>21</v>
      </c>
      <c r="I8180" t="s">
        <v>46</v>
      </c>
      <c r="J8180" s="2" t="s">
        <v>26374</v>
      </c>
      <c r="K8180" t="s">
        <v>24</v>
      </c>
      <c r="M8180" t="s">
        <v>143</v>
      </c>
      <c r="N8180" t="s">
        <v>83</v>
      </c>
      <c r="O8180" s="3">
        <v>45078.628379629627</v>
      </c>
      <c r="R8180">
        <v>8179</v>
      </c>
      <c r="S8180" t="str">
        <f>PROPER(CustomerSupport[[#This Row],[Resolution]])</f>
        <v/>
      </c>
      <c r="T8180" t="str">
        <f>TRIM(CustomerSupport[[#This Row],[Customer Name]])</f>
        <v>Vanessa Pace</v>
      </c>
      <c r="U8180">
        <f>MONTH(CustomerSupport[[#This Row],[Date of Purchase]])</f>
        <v>9</v>
      </c>
      <c r="V8180" t="str">
        <f>TEXT('Working data'!G8180,"mmmm")</f>
        <v>September</v>
      </c>
      <c r="W8180">
        <f>YEAR(CustomerSupport[[#This Row],[Date of Purchase]])</f>
        <v>2021</v>
      </c>
      <c r="X8180" t="str">
        <f t="shared" si="127"/>
        <v/>
      </c>
    </row>
    <row r="8181" spans="1:24" ht="14.25" customHeight="1" x14ac:dyDescent="0.4">
      <c r="A8181">
        <v>8180</v>
      </c>
      <c r="B8181" t="s">
        <v>26375</v>
      </c>
      <c r="C8181" t="s">
        <v>26376</v>
      </c>
      <c r="D8181">
        <v>24</v>
      </c>
      <c r="E8181" t="s">
        <v>29</v>
      </c>
      <c r="F8181" t="s">
        <v>339</v>
      </c>
      <c r="G8181" s="1">
        <v>44044</v>
      </c>
      <c r="H8181" t="s">
        <v>66</v>
      </c>
      <c r="I8181" t="s">
        <v>22</v>
      </c>
      <c r="J8181" s="2" t="s">
        <v>26377</v>
      </c>
      <c r="K8181" t="s">
        <v>24</v>
      </c>
      <c r="M8181" t="s">
        <v>143</v>
      </c>
      <c r="N8181" t="s">
        <v>55</v>
      </c>
      <c r="O8181" s="3">
        <v>45078.836724537039</v>
      </c>
      <c r="R8181">
        <v>8180</v>
      </c>
      <c r="S8181" t="str">
        <f>PROPER(CustomerSupport[[#This Row],[Resolution]])</f>
        <v/>
      </c>
      <c r="T8181" t="str">
        <f>TRIM(CustomerSupport[[#This Row],[Customer Name]])</f>
        <v>Brian Baker PhD</v>
      </c>
      <c r="U8181">
        <f>MONTH(CustomerSupport[[#This Row],[Date of Purchase]])</f>
        <v>8</v>
      </c>
      <c r="V8181" t="str">
        <f>TEXT('Working data'!G8181,"mmmm")</f>
        <v>August</v>
      </c>
      <c r="W8181">
        <f>YEAR(CustomerSupport[[#This Row],[Date of Purchase]])</f>
        <v>2020</v>
      </c>
      <c r="X8181" t="str">
        <f t="shared" si="127"/>
        <v/>
      </c>
    </row>
    <row r="8182" spans="1:24" ht="14.25" customHeight="1" x14ac:dyDescent="0.4">
      <c r="A8182">
        <v>8181</v>
      </c>
      <c r="B8182" t="s">
        <v>26378</v>
      </c>
      <c r="C8182" t="s">
        <v>26379</v>
      </c>
      <c r="D8182">
        <v>19</v>
      </c>
      <c r="E8182" t="s">
        <v>29</v>
      </c>
      <c r="F8182" t="s">
        <v>421</v>
      </c>
      <c r="G8182" s="1">
        <v>44176</v>
      </c>
      <c r="H8182" t="s">
        <v>45</v>
      </c>
      <c r="I8182" t="s">
        <v>77</v>
      </c>
      <c r="J8182" s="2" t="s">
        <v>26380</v>
      </c>
      <c r="K8182" t="s">
        <v>62</v>
      </c>
      <c r="M8182" t="s">
        <v>143</v>
      </c>
      <c r="N8182" t="s">
        <v>55</v>
      </c>
      <c r="R8182">
        <v>8181</v>
      </c>
      <c r="S8182" t="str">
        <f>PROPER(CustomerSupport[[#This Row],[Resolution]])</f>
        <v/>
      </c>
      <c r="T8182" t="str">
        <f>TRIM(CustomerSupport[[#This Row],[Customer Name]])</f>
        <v>Rebecca Nielsen</v>
      </c>
      <c r="U8182">
        <f>MONTH(CustomerSupport[[#This Row],[Date of Purchase]])</f>
        <v>12</v>
      </c>
      <c r="V8182" t="str">
        <f>TEXT('Working data'!G8182,"mmmm")</f>
        <v>December</v>
      </c>
      <c r="W8182">
        <f>YEAR(CustomerSupport[[#This Row],[Date of Purchase]])</f>
        <v>2020</v>
      </c>
      <c r="X8182" t="str">
        <f t="shared" si="127"/>
        <v/>
      </c>
    </row>
    <row r="8183" spans="1:24" ht="14.25" customHeight="1" x14ac:dyDescent="0.4">
      <c r="A8183">
        <v>8182</v>
      </c>
      <c r="B8183" t="s">
        <v>26381</v>
      </c>
      <c r="C8183" t="s">
        <v>26382</v>
      </c>
      <c r="D8183">
        <v>20</v>
      </c>
      <c r="E8183" t="s">
        <v>58</v>
      </c>
      <c r="F8183" t="s">
        <v>30</v>
      </c>
      <c r="G8183" s="1">
        <v>43985</v>
      </c>
      <c r="H8183" t="s">
        <v>59</v>
      </c>
      <c r="I8183" t="s">
        <v>72</v>
      </c>
      <c r="J8183" s="2" t="s">
        <v>26383</v>
      </c>
      <c r="K8183" t="s">
        <v>39</v>
      </c>
      <c r="L8183" t="s">
        <v>26384</v>
      </c>
      <c r="M8183" t="s">
        <v>89</v>
      </c>
      <c r="N8183" t="s">
        <v>26</v>
      </c>
      <c r="O8183" s="3">
        <v>45078.845081018517</v>
      </c>
      <c r="P8183" s="3">
        <v>45078.08258101852</v>
      </c>
      <c r="Q8183">
        <v>2</v>
      </c>
      <c r="R8183">
        <v>8182</v>
      </c>
      <c r="S8183" t="str">
        <f>PROPER(CustomerSupport[[#This Row],[Resolution]])</f>
        <v>Hour New City My Level.</v>
      </c>
      <c r="T8183" t="str">
        <f>TRIM(CustomerSupport[[#This Row],[Customer Name]])</f>
        <v>Melissa Kelley</v>
      </c>
      <c r="U8183">
        <f>MONTH(CustomerSupport[[#This Row],[Date of Purchase]])</f>
        <v>6</v>
      </c>
      <c r="V8183" t="str">
        <f>TEXT('Working data'!G8183,"mmmm")</f>
        <v>June</v>
      </c>
      <c r="W8183">
        <f>YEAR(CustomerSupport[[#This Row],[Date of Purchase]])</f>
        <v>2020</v>
      </c>
      <c r="X8183">
        <f t="shared" si="127"/>
        <v>-18.299999999930151</v>
      </c>
    </row>
    <row r="8184" spans="1:24" ht="14.25" customHeight="1" x14ac:dyDescent="0.4">
      <c r="A8184">
        <v>8183</v>
      </c>
      <c r="B8184" t="s">
        <v>25731</v>
      </c>
      <c r="C8184" t="s">
        <v>26385</v>
      </c>
      <c r="D8184">
        <v>56</v>
      </c>
      <c r="E8184" t="s">
        <v>58</v>
      </c>
      <c r="F8184" t="s">
        <v>98</v>
      </c>
      <c r="G8184" s="1">
        <v>44082</v>
      </c>
      <c r="H8184" t="s">
        <v>67</v>
      </c>
      <c r="I8184" t="s">
        <v>93</v>
      </c>
      <c r="J8184" t="s">
        <v>26386</v>
      </c>
      <c r="K8184" t="s">
        <v>62</v>
      </c>
      <c r="M8184" t="s">
        <v>41</v>
      </c>
      <c r="N8184" t="s">
        <v>83</v>
      </c>
      <c r="R8184">
        <v>8183</v>
      </c>
      <c r="S8184" t="str">
        <f>PROPER(CustomerSupport[[#This Row],[Resolution]])</f>
        <v/>
      </c>
      <c r="T8184" t="str">
        <f>TRIM(CustomerSupport[[#This Row],[Customer Name]])</f>
        <v>Shane Gomez</v>
      </c>
      <c r="U8184">
        <f>MONTH(CustomerSupport[[#This Row],[Date of Purchase]])</f>
        <v>9</v>
      </c>
      <c r="V8184" t="str">
        <f>TEXT('Working data'!G8184,"mmmm")</f>
        <v>September</v>
      </c>
      <c r="W8184">
        <f>YEAR(CustomerSupport[[#This Row],[Date of Purchase]])</f>
        <v>2020</v>
      </c>
      <c r="X8184" t="str">
        <f t="shared" si="127"/>
        <v/>
      </c>
    </row>
    <row r="8185" spans="1:24" ht="14.25" customHeight="1" x14ac:dyDescent="0.4">
      <c r="A8185">
        <v>8184</v>
      </c>
      <c r="B8185" t="s">
        <v>26387</v>
      </c>
      <c r="C8185" t="s">
        <v>26388</v>
      </c>
      <c r="D8185">
        <v>36</v>
      </c>
      <c r="E8185" t="s">
        <v>29</v>
      </c>
      <c r="F8185" t="s">
        <v>125</v>
      </c>
      <c r="G8185" s="1">
        <v>44415</v>
      </c>
      <c r="H8185" t="s">
        <v>21</v>
      </c>
      <c r="I8185" t="s">
        <v>60</v>
      </c>
      <c r="J8185" s="2" t="s">
        <v>26389</v>
      </c>
      <c r="K8185" t="s">
        <v>24</v>
      </c>
      <c r="M8185" t="s">
        <v>25</v>
      </c>
      <c r="N8185" t="s">
        <v>26</v>
      </c>
      <c r="O8185" s="3">
        <v>45078.526354166665</v>
      </c>
      <c r="R8185">
        <v>8184</v>
      </c>
      <c r="S8185" t="str">
        <f>PROPER(CustomerSupport[[#This Row],[Resolution]])</f>
        <v/>
      </c>
      <c r="T8185" t="str">
        <f>TRIM(CustomerSupport[[#This Row],[Customer Name]])</f>
        <v>Gabriela Murphy</v>
      </c>
      <c r="U8185">
        <f>MONTH(CustomerSupport[[#This Row],[Date of Purchase]])</f>
        <v>8</v>
      </c>
      <c r="V8185" t="str">
        <f>TEXT('Working data'!G8185,"mmmm")</f>
        <v>August</v>
      </c>
      <c r="W8185">
        <f>YEAR(CustomerSupport[[#This Row],[Date of Purchase]])</f>
        <v>2021</v>
      </c>
      <c r="X8185" t="str">
        <f t="shared" si="127"/>
        <v/>
      </c>
    </row>
    <row r="8186" spans="1:24" ht="14.25" customHeight="1" x14ac:dyDescent="0.4">
      <c r="A8186">
        <v>8185</v>
      </c>
      <c r="B8186" t="s">
        <v>26390</v>
      </c>
      <c r="C8186" t="s">
        <v>26391</v>
      </c>
      <c r="D8186">
        <v>29</v>
      </c>
      <c r="E8186" t="s">
        <v>19</v>
      </c>
      <c r="F8186" t="s">
        <v>117</v>
      </c>
      <c r="G8186" s="1">
        <v>44297</v>
      </c>
      <c r="H8186" t="s">
        <v>59</v>
      </c>
      <c r="I8186" t="s">
        <v>52</v>
      </c>
      <c r="J8186" s="2" t="s">
        <v>26392</v>
      </c>
      <c r="K8186" t="s">
        <v>24</v>
      </c>
      <c r="M8186" t="s">
        <v>89</v>
      </c>
      <c r="N8186" t="s">
        <v>26</v>
      </c>
      <c r="O8186" s="3">
        <v>45078.413865740738</v>
      </c>
      <c r="R8186">
        <v>8185</v>
      </c>
      <c r="S8186" t="str">
        <f>PROPER(CustomerSupport[[#This Row],[Resolution]])</f>
        <v/>
      </c>
      <c r="T8186" t="str">
        <f>TRIM(CustomerSupport[[#This Row],[Customer Name]])</f>
        <v>Rachel Garza</v>
      </c>
      <c r="U8186">
        <f>MONTH(CustomerSupport[[#This Row],[Date of Purchase]])</f>
        <v>4</v>
      </c>
      <c r="V8186" t="str">
        <f>TEXT('Working data'!G8186,"mmmm")</f>
        <v>April</v>
      </c>
      <c r="W8186">
        <f>YEAR(CustomerSupport[[#This Row],[Date of Purchase]])</f>
        <v>2021</v>
      </c>
      <c r="X8186" t="str">
        <f t="shared" si="127"/>
        <v/>
      </c>
    </row>
    <row r="8187" spans="1:24" ht="14.25" customHeight="1" x14ac:dyDescent="0.4">
      <c r="A8187">
        <v>8186</v>
      </c>
      <c r="B8187" t="s">
        <v>26393</v>
      </c>
      <c r="C8187" t="s">
        <v>26394</v>
      </c>
      <c r="D8187">
        <v>64</v>
      </c>
      <c r="E8187" t="s">
        <v>29</v>
      </c>
      <c r="F8187" t="s">
        <v>485</v>
      </c>
      <c r="G8187" s="1">
        <v>44018</v>
      </c>
      <c r="H8187" t="s">
        <v>67</v>
      </c>
      <c r="I8187" t="s">
        <v>46</v>
      </c>
      <c r="J8187" s="2" t="s">
        <v>26395</v>
      </c>
      <c r="K8187" t="s">
        <v>24</v>
      </c>
      <c r="M8187" t="s">
        <v>143</v>
      </c>
      <c r="N8187" t="s">
        <v>83</v>
      </c>
      <c r="O8187" s="3">
        <v>45078.609027777777</v>
      </c>
      <c r="R8187">
        <v>8186</v>
      </c>
      <c r="S8187" t="str">
        <f>PROPER(CustomerSupport[[#This Row],[Resolution]])</f>
        <v/>
      </c>
      <c r="T8187" t="str">
        <f>TRIM(CustomerSupport[[#This Row],[Customer Name]])</f>
        <v>Kevin Patterson</v>
      </c>
      <c r="U8187">
        <f>MONTH(CustomerSupport[[#This Row],[Date of Purchase]])</f>
        <v>7</v>
      </c>
      <c r="V8187" t="str">
        <f>TEXT('Working data'!G8187,"mmmm")</f>
        <v>July</v>
      </c>
      <c r="W8187">
        <f>YEAR(CustomerSupport[[#This Row],[Date of Purchase]])</f>
        <v>2020</v>
      </c>
      <c r="X8187" t="str">
        <f t="shared" si="127"/>
        <v/>
      </c>
    </row>
    <row r="8188" spans="1:24" ht="14.25" customHeight="1" x14ac:dyDescent="0.4">
      <c r="A8188">
        <v>8187</v>
      </c>
      <c r="B8188" t="s">
        <v>26396</v>
      </c>
      <c r="C8188" t="s">
        <v>26397</v>
      </c>
      <c r="D8188">
        <v>48</v>
      </c>
      <c r="E8188" t="s">
        <v>58</v>
      </c>
      <c r="F8188" t="s">
        <v>173</v>
      </c>
      <c r="G8188" s="1">
        <v>44476</v>
      </c>
      <c r="H8188" t="s">
        <v>45</v>
      </c>
      <c r="I8188" t="s">
        <v>52</v>
      </c>
      <c r="J8188" s="2" t="s">
        <v>26398</v>
      </c>
      <c r="K8188" t="s">
        <v>24</v>
      </c>
      <c r="M8188" t="s">
        <v>25</v>
      </c>
      <c r="N8188" t="s">
        <v>26</v>
      </c>
      <c r="O8188" s="3">
        <v>45078.319467592592</v>
      </c>
      <c r="R8188">
        <v>8187</v>
      </c>
      <c r="S8188" t="str">
        <f>PROPER(CustomerSupport[[#This Row],[Resolution]])</f>
        <v/>
      </c>
      <c r="T8188" t="str">
        <f>TRIM(CustomerSupport[[#This Row],[Customer Name]])</f>
        <v>Maria Novak</v>
      </c>
      <c r="U8188">
        <f>MONTH(CustomerSupport[[#This Row],[Date of Purchase]])</f>
        <v>10</v>
      </c>
      <c r="V8188" t="str">
        <f>TEXT('Working data'!G8188,"mmmm")</f>
        <v>October</v>
      </c>
      <c r="W8188">
        <f>YEAR(CustomerSupport[[#This Row],[Date of Purchase]])</f>
        <v>2021</v>
      </c>
      <c r="X8188" t="str">
        <f t="shared" si="127"/>
        <v/>
      </c>
    </row>
    <row r="8189" spans="1:24" ht="14.25" customHeight="1" x14ac:dyDescent="0.4">
      <c r="A8189">
        <v>8188</v>
      </c>
      <c r="B8189" t="s">
        <v>26399</v>
      </c>
      <c r="C8189" t="s">
        <v>26400</v>
      </c>
      <c r="D8189">
        <v>63</v>
      </c>
      <c r="E8189" t="s">
        <v>58</v>
      </c>
      <c r="F8189" t="s">
        <v>125</v>
      </c>
      <c r="G8189" s="1">
        <v>43876</v>
      </c>
      <c r="H8189" t="s">
        <v>21</v>
      </c>
      <c r="I8189" t="s">
        <v>150</v>
      </c>
      <c r="J8189" s="2" t="s">
        <v>26401</v>
      </c>
      <c r="K8189" t="s">
        <v>39</v>
      </c>
      <c r="L8189" t="s">
        <v>26402</v>
      </c>
      <c r="M8189" t="s">
        <v>89</v>
      </c>
      <c r="N8189" t="s">
        <v>83</v>
      </c>
      <c r="O8189" s="3">
        <v>45078.702118055553</v>
      </c>
      <c r="P8189" s="3">
        <v>45078.900729166664</v>
      </c>
      <c r="Q8189">
        <v>3</v>
      </c>
      <c r="R8189">
        <v>8188</v>
      </c>
      <c r="S8189" t="str">
        <f>PROPER(CustomerSupport[[#This Row],[Resolution]])</f>
        <v>Still Cost Free Deal Congress Paper Player.</v>
      </c>
      <c r="T8189" t="str">
        <f>TRIM(CustomerSupport[[#This Row],[Customer Name]])</f>
        <v>Monique Lowery</v>
      </c>
      <c r="U8189">
        <f>MONTH(CustomerSupport[[#This Row],[Date of Purchase]])</f>
        <v>2</v>
      </c>
      <c r="V8189" t="str">
        <f>TEXT('Working data'!G8189,"mmmm")</f>
        <v>February</v>
      </c>
      <c r="W8189">
        <f>YEAR(CustomerSupport[[#This Row],[Date of Purchase]])</f>
        <v>2020</v>
      </c>
      <c r="X8189">
        <f t="shared" si="127"/>
        <v>4.7666666666627862</v>
      </c>
    </row>
    <row r="8190" spans="1:24" ht="14.25" customHeight="1" x14ac:dyDescent="0.4">
      <c r="A8190">
        <v>8189</v>
      </c>
      <c r="B8190" t="s">
        <v>26403</v>
      </c>
      <c r="C8190" t="s">
        <v>26404</v>
      </c>
      <c r="D8190">
        <v>44</v>
      </c>
      <c r="E8190" t="s">
        <v>19</v>
      </c>
      <c r="F8190" t="s">
        <v>86</v>
      </c>
      <c r="G8190" s="1">
        <v>44417</v>
      </c>
      <c r="H8190" t="s">
        <v>67</v>
      </c>
      <c r="I8190" t="s">
        <v>37</v>
      </c>
      <c r="J8190" t="s">
        <v>26405</v>
      </c>
      <c r="K8190" t="s">
        <v>24</v>
      </c>
      <c r="M8190" t="s">
        <v>41</v>
      </c>
      <c r="N8190" t="s">
        <v>26</v>
      </c>
      <c r="O8190" s="3">
        <v>45078.193113425928</v>
      </c>
      <c r="R8190">
        <v>8189</v>
      </c>
      <c r="S8190" t="str">
        <f>PROPER(CustomerSupport[[#This Row],[Resolution]])</f>
        <v/>
      </c>
      <c r="T8190" t="str">
        <f>TRIM(CustomerSupport[[#This Row],[Customer Name]])</f>
        <v>Crystal Roy</v>
      </c>
      <c r="U8190">
        <f>MONTH(CustomerSupport[[#This Row],[Date of Purchase]])</f>
        <v>8</v>
      </c>
      <c r="V8190" t="str">
        <f>TEXT('Working data'!G8190,"mmmm")</f>
        <v>August</v>
      </c>
      <c r="W8190">
        <f>YEAR(CustomerSupport[[#This Row],[Date of Purchase]])</f>
        <v>2021</v>
      </c>
      <c r="X8190" t="str">
        <f t="shared" si="127"/>
        <v/>
      </c>
    </row>
    <row r="8191" spans="1:24" ht="14.25" customHeight="1" x14ac:dyDescent="0.4">
      <c r="A8191">
        <v>8190</v>
      </c>
      <c r="B8191" t="s">
        <v>26406</v>
      </c>
      <c r="C8191" t="s">
        <v>17841</v>
      </c>
      <c r="D8191">
        <v>46</v>
      </c>
      <c r="E8191" t="s">
        <v>29</v>
      </c>
      <c r="F8191" t="s">
        <v>249</v>
      </c>
      <c r="G8191" s="1">
        <v>43984</v>
      </c>
      <c r="H8191" t="s">
        <v>66</v>
      </c>
      <c r="I8191" t="s">
        <v>141</v>
      </c>
      <c r="J8191" s="2" t="s">
        <v>26407</v>
      </c>
      <c r="K8191" t="s">
        <v>62</v>
      </c>
      <c r="M8191" t="s">
        <v>89</v>
      </c>
      <c r="N8191" t="s">
        <v>33</v>
      </c>
      <c r="R8191">
        <v>8190</v>
      </c>
      <c r="S8191" t="str">
        <f>PROPER(CustomerSupport[[#This Row],[Resolution]])</f>
        <v/>
      </c>
      <c r="T8191" t="str">
        <f>TRIM(CustomerSupport[[#This Row],[Customer Name]])</f>
        <v>Brad Ferguson</v>
      </c>
      <c r="U8191">
        <f>MONTH(CustomerSupport[[#This Row],[Date of Purchase]])</f>
        <v>6</v>
      </c>
      <c r="V8191" t="str">
        <f>TEXT('Working data'!G8191,"mmmm")</f>
        <v>June</v>
      </c>
      <c r="W8191">
        <f>YEAR(CustomerSupport[[#This Row],[Date of Purchase]])</f>
        <v>2020</v>
      </c>
      <c r="X8191" t="str">
        <f t="shared" si="127"/>
        <v/>
      </c>
    </row>
    <row r="8192" spans="1:24" ht="14.25" customHeight="1" x14ac:dyDescent="0.4">
      <c r="A8192">
        <v>8191</v>
      </c>
      <c r="B8192" t="s">
        <v>26408</v>
      </c>
      <c r="C8192" t="s">
        <v>26409</v>
      </c>
      <c r="D8192">
        <v>49</v>
      </c>
      <c r="E8192" t="s">
        <v>58</v>
      </c>
      <c r="F8192" t="s">
        <v>431</v>
      </c>
      <c r="G8192" s="1">
        <v>44523</v>
      </c>
      <c r="H8192" t="s">
        <v>66</v>
      </c>
      <c r="I8192" t="s">
        <v>37</v>
      </c>
      <c r="J8192" s="2" t="s">
        <v>26410</v>
      </c>
      <c r="K8192" t="s">
        <v>24</v>
      </c>
      <c r="M8192" t="s">
        <v>143</v>
      </c>
      <c r="N8192" t="s">
        <v>83</v>
      </c>
      <c r="O8192" s="3">
        <v>45078.588993055557</v>
      </c>
      <c r="R8192">
        <v>8191</v>
      </c>
      <c r="S8192" t="str">
        <f>PROPER(CustomerSupport[[#This Row],[Resolution]])</f>
        <v/>
      </c>
      <c r="T8192" t="str">
        <f>TRIM(CustomerSupport[[#This Row],[Customer Name]])</f>
        <v>Kimberly Daniels</v>
      </c>
      <c r="U8192">
        <f>MONTH(CustomerSupport[[#This Row],[Date of Purchase]])</f>
        <v>11</v>
      </c>
      <c r="V8192" t="str">
        <f>TEXT('Working data'!G8192,"mmmm")</f>
        <v>November</v>
      </c>
      <c r="W8192">
        <f>YEAR(CustomerSupport[[#This Row],[Date of Purchase]])</f>
        <v>2021</v>
      </c>
      <c r="X8192" t="str">
        <f t="shared" si="127"/>
        <v/>
      </c>
    </row>
    <row r="8193" spans="1:24" ht="14.25" customHeight="1" x14ac:dyDescent="0.4">
      <c r="A8193">
        <v>8192</v>
      </c>
      <c r="B8193" t="s">
        <v>18584</v>
      </c>
      <c r="C8193" t="s">
        <v>26411</v>
      </c>
      <c r="D8193">
        <v>32</v>
      </c>
      <c r="E8193" t="s">
        <v>19</v>
      </c>
      <c r="F8193" t="s">
        <v>103</v>
      </c>
      <c r="G8193" s="1">
        <v>43846</v>
      </c>
      <c r="H8193" t="s">
        <v>59</v>
      </c>
      <c r="I8193" t="s">
        <v>22</v>
      </c>
      <c r="J8193" t="s">
        <v>26412</v>
      </c>
      <c r="K8193" t="s">
        <v>24</v>
      </c>
      <c r="M8193" t="s">
        <v>143</v>
      </c>
      <c r="N8193" t="s">
        <v>26</v>
      </c>
      <c r="O8193" s="3">
        <v>45078.623726851853</v>
      </c>
      <c r="R8193">
        <v>8192</v>
      </c>
      <c r="S8193" t="str">
        <f>PROPER(CustomerSupport[[#This Row],[Resolution]])</f>
        <v/>
      </c>
      <c r="T8193" t="str">
        <f>TRIM(CustomerSupport[[#This Row],[Customer Name]])</f>
        <v>Christopher Adams</v>
      </c>
      <c r="U8193">
        <f>MONTH(CustomerSupport[[#This Row],[Date of Purchase]])</f>
        <v>1</v>
      </c>
      <c r="V8193" t="str">
        <f>TEXT('Working data'!G8193,"mmmm")</f>
        <v>January</v>
      </c>
      <c r="W8193">
        <f>YEAR(CustomerSupport[[#This Row],[Date of Purchase]])</f>
        <v>2020</v>
      </c>
      <c r="X8193" t="str">
        <f t="shared" si="127"/>
        <v/>
      </c>
    </row>
    <row r="8194" spans="1:24" ht="14.25" customHeight="1" x14ac:dyDescent="0.4">
      <c r="A8194">
        <v>8193</v>
      </c>
      <c r="B8194" t="s">
        <v>26413</v>
      </c>
      <c r="C8194" t="s">
        <v>26414</v>
      </c>
      <c r="D8194">
        <v>56</v>
      </c>
      <c r="E8194" t="s">
        <v>29</v>
      </c>
      <c r="F8194" t="s">
        <v>286</v>
      </c>
      <c r="G8194" s="1">
        <v>44513</v>
      </c>
      <c r="H8194" t="s">
        <v>67</v>
      </c>
      <c r="I8194" t="s">
        <v>141</v>
      </c>
      <c r="J8194" s="2" t="s">
        <v>26415</v>
      </c>
      <c r="K8194" t="s">
        <v>62</v>
      </c>
      <c r="M8194" t="s">
        <v>143</v>
      </c>
      <c r="N8194" t="s">
        <v>83</v>
      </c>
      <c r="R8194">
        <v>8193</v>
      </c>
      <c r="S8194" t="str">
        <f>PROPER(CustomerSupport[[#This Row],[Resolution]])</f>
        <v/>
      </c>
      <c r="T8194" t="str">
        <f>TRIM(CustomerSupport[[#This Row],[Customer Name]])</f>
        <v>Edward Crosby</v>
      </c>
      <c r="U8194">
        <f>MONTH(CustomerSupport[[#This Row],[Date of Purchase]])</f>
        <v>11</v>
      </c>
      <c r="V8194" t="str">
        <f>TEXT('Working data'!G8194,"mmmm")</f>
        <v>November</v>
      </c>
      <c r="W8194">
        <f>YEAR(CustomerSupport[[#This Row],[Date of Purchase]])</f>
        <v>2021</v>
      </c>
      <c r="X8194" t="str">
        <f t="shared" ref="X8194:X8257" si="128">IF(OR(O8194="",P8194=""),"",(P8194-O8194)*24)</f>
        <v/>
      </c>
    </row>
    <row r="8195" spans="1:24" ht="14.25" customHeight="1" x14ac:dyDescent="0.4">
      <c r="A8195">
        <v>8194</v>
      </c>
      <c r="B8195" t="s">
        <v>26416</v>
      </c>
      <c r="C8195" t="s">
        <v>26417</v>
      </c>
      <c r="D8195">
        <v>42</v>
      </c>
      <c r="E8195" t="s">
        <v>58</v>
      </c>
      <c r="F8195" t="s">
        <v>98</v>
      </c>
      <c r="G8195" s="1">
        <v>44127</v>
      </c>
      <c r="H8195" t="s">
        <v>66</v>
      </c>
      <c r="I8195" t="s">
        <v>113</v>
      </c>
      <c r="J8195" s="2" t="s">
        <v>26418</v>
      </c>
      <c r="K8195" t="s">
        <v>62</v>
      </c>
      <c r="M8195" t="s">
        <v>41</v>
      </c>
      <c r="N8195" t="s">
        <v>26</v>
      </c>
      <c r="R8195">
        <v>8194</v>
      </c>
      <c r="S8195" t="str">
        <f>PROPER(CustomerSupport[[#This Row],[Resolution]])</f>
        <v/>
      </c>
      <c r="T8195" t="str">
        <f>TRIM(CustomerSupport[[#This Row],[Customer Name]])</f>
        <v>Haley Preston</v>
      </c>
      <c r="U8195">
        <f>MONTH(CustomerSupport[[#This Row],[Date of Purchase]])</f>
        <v>10</v>
      </c>
      <c r="V8195" t="str">
        <f>TEXT('Working data'!G8195,"mmmm")</f>
        <v>October</v>
      </c>
      <c r="W8195">
        <f>YEAR(CustomerSupport[[#This Row],[Date of Purchase]])</f>
        <v>2020</v>
      </c>
      <c r="X8195" t="str">
        <f t="shared" si="128"/>
        <v/>
      </c>
    </row>
    <row r="8196" spans="1:24" ht="14.25" customHeight="1" x14ac:dyDescent="0.4">
      <c r="A8196">
        <v>8195</v>
      </c>
      <c r="B8196" t="s">
        <v>26419</v>
      </c>
      <c r="C8196" t="s">
        <v>26420</v>
      </c>
      <c r="D8196">
        <v>36</v>
      </c>
      <c r="E8196" t="s">
        <v>29</v>
      </c>
      <c r="F8196" t="s">
        <v>202</v>
      </c>
      <c r="G8196" s="1">
        <v>44170</v>
      </c>
      <c r="H8196" t="s">
        <v>67</v>
      </c>
      <c r="I8196" t="s">
        <v>113</v>
      </c>
      <c r="J8196" t="s">
        <v>26421</v>
      </c>
      <c r="K8196" t="s">
        <v>39</v>
      </c>
      <c r="L8196" t="s">
        <v>26422</v>
      </c>
      <c r="M8196" t="s">
        <v>143</v>
      </c>
      <c r="N8196" t="s">
        <v>33</v>
      </c>
      <c r="O8196" s="3">
        <v>45078.08697916667</v>
      </c>
      <c r="P8196" s="3">
        <v>45078.132118055553</v>
      </c>
      <c r="Q8196">
        <v>2</v>
      </c>
      <c r="R8196">
        <v>8195</v>
      </c>
      <c r="S8196" t="str">
        <f>PROPER(CustomerSupport[[#This Row],[Resolution]])</f>
        <v>Accept Bring Issue Vote Report.</v>
      </c>
      <c r="T8196" t="str">
        <f>TRIM(CustomerSupport[[#This Row],[Customer Name]])</f>
        <v>Jason Hunter</v>
      </c>
      <c r="U8196">
        <f>MONTH(CustomerSupport[[#This Row],[Date of Purchase]])</f>
        <v>12</v>
      </c>
      <c r="V8196" t="str">
        <f>TEXT('Working data'!G8196,"mmmm")</f>
        <v>December</v>
      </c>
      <c r="W8196">
        <f>YEAR(CustomerSupport[[#This Row],[Date of Purchase]])</f>
        <v>2020</v>
      </c>
      <c r="X8196">
        <f t="shared" si="128"/>
        <v>1.0833333331975155</v>
      </c>
    </row>
    <row r="8197" spans="1:24" ht="14.25" customHeight="1" x14ac:dyDescent="0.4">
      <c r="A8197">
        <v>8196</v>
      </c>
      <c r="B8197" t="s">
        <v>26423</v>
      </c>
      <c r="C8197" t="s">
        <v>26424</v>
      </c>
      <c r="D8197">
        <v>33</v>
      </c>
      <c r="E8197" t="s">
        <v>29</v>
      </c>
      <c r="F8197" t="s">
        <v>117</v>
      </c>
      <c r="G8197" s="1">
        <v>43925</v>
      </c>
      <c r="H8197" t="s">
        <v>59</v>
      </c>
      <c r="I8197" t="s">
        <v>77</v>
      </c>
      <c r="J8197" t="s">
        <v>26425</v>
      </c>
      <c r="K8197" t="s">
        <v>39</v>
      </c>
      <c r="L8197" t="s">
        <v>26426</v>
      </c>
      <c r="M8197" t="s">
        <v>25</v>
      </c>
      <c r="N8197" t="s">
        <v>33</v>
      </c>
      <c r="O8197" s="3">
        <v>45078.456446759257</v>
      </c>
      <c r="P8197" s="3">
        <v>45078.371030092596</v>
      </c>
      <c r="Q8197">
        <v>3</v>
      </c>
      <c r="R8197">
        <v>8196</v>
      </c>
      <c r="S8197" t="str">
        <f>PROPER(CustomerSupport[[#This Row],[Resolution]])</f>
        <v>Cold With Student Huge Central Represent Feel.</v>
      </c>
      <c r="T8197" t="str">
        <f>TRIM(CustomerSupport[[#This Row],[Customer Name]])</f>
        <v>Rachel Love</v>
      </c>
      <c r="U8197">
        <f>MONTH(CustomerSupport[[#This Row],[Date of Purchase]])</f>
        <v>4</v>
      </c>
      <c r="V8197" t="str">
        <f>TEXT('Working data'!G8197,"mmmm")</f>
        <v>April</v>
      </c>
      <c r="W8197">
        <f>YEAR(CustomerSupport[[#This Row],[Date of Purchase]])</f>
        <v>2020</v>
      </c>
      <c r="X8197">
        <f t="shared" si="128"/>
        <v>-2.0499999998719431</v>
      </c>
    </row>
    <row r="8198" spans="1:24" ht="14.25" customHeight="1" x14ac:dyDescent="0.4">
      <c r="A8198">
        <v>8197</v>
      </c>
      <c r="B8198" t="s">
        <v>26427</v>
      </c>
      <c r="C8198" t="s">
        <v>26428</v>
      </c>
      <c r="D8198">
        <v>18</v>
      </c>
      <c r="E8198" t="s">
        <v>58</v>
      </c>
      <c r="F8198" t="s">
        <v>30</v>
      </c>
      <c r="G8198" s="1">
        <v>43972</v>
      </c>
      <c r="H8198" t="s">
        <v>59</v>
      </c>
      <c r="I8198" t="s">
        <v>150</v>
      </c>
      <c r="J8198" t="s">
        <v>26429</v>
      </c>
      <c r="K8198" t="s">
        <v>62</v>
      </c>
      <c r="M8198" t="s">
        <v>143</v>
      </c>
      <c r="N8198" t="s">
        <v>33</v>
      </c>
      <c r="R8198">
        <v>8197</v>
      </c>
      <c r="S8198" t="str">
        <f>PROPER(CustomerSupport[[#This Row],[Resolution]])</f>
        <v/>
      </c>
      <c r="T8198" t="str">
        <f>TRIM(CustomerSupport[[#This Row],[Customer Name]])</f>
        <v>Linda Freeman</v>
      </c>
      <c r="U8198">
        <f>MONTH(CustomerSupport[[#This Row],[Date of Purchase]])</f>
        <v>5</v>
      </c>
      <c r="V8198" t="str">
        <f>TEXT('Working data'!G8198,"mmmm")</f>
        <v>May</v>
      </c>
      <c r="W8198">
        <f>YEAR(CustomerSupport[[#This Row],[Date of Purchase]])</f>
        <v>2020</v>
      </c>
      <c r="X8198" t="str">
        <f t="shared" si="128"/>
        <v/>
      </c>
    </row>
    <row r="8199" spans="1:24" ht="14.25" customHeight="1" x14ac:dyDescent="0.4">
      <c r="A8199">
        <v>8198</v>
      </c>
      <c r="B8199" t="s">
        <v>26430</v>
      </c>
      <c r="C8199" t="s">
        <v>26431</v>
      </c>
      <c r="D8199">
        <v>68</v>
      </c>
      <c r="E8199" t="s">
        <v>29</v>
      </c>
      <c r="F8199" t="s">
        <v>655</v>
      </c>
      <c r="G8199" s="1">
        <v>44326</v>
      </c>
      <c r="H8199" t="s">
        <v>66</v>
      </c>
      <c r="I8199" t="s">
        <v>37</v>
      </c>
      <c r="J8199" s="2" t="s">
        <v>26432</v>
      </c>
      <c r="K8199" t="s">
        <v>62</v>
      </c>
      <c r="M8199" t="s">
        <v>89</v>
      </c>
      <c r="N8199" t="s">
        <v>26</v>
      </c>
      <c r="R8199">
        <v>8198</v>
      </c>
      <c r="S8199" t="str">
        <f>PROPER(CustomerSupport[[#This Row],[Resolution]])</f>
        <v/>
      </c>
      <c r="T8199" t="str">
        <f>TRIM(CustomerSupport[[#This Row],[Customer Name]])</f>
        <v>Kyle Bell</v>
      </c>
      <c r="U8199">
        <f>MONTH(CustomerSupport[[#This Row],[Date of Purchase]])</f>
        <v>5</v>
      </c>
      <c r="V8199" t="str">
        <f>TEXT('Working data'!G8199,"mmmm")</f>
        <v>May</v>
      </c>
      <c r="W8199">
        <f>YEAR(CustomerSupport[[#This Row],[Date of Purchase]])</f>
        <v>2021</v>
      </c>
      <c r="X8199" t="str">
        <f t="shared" si="128"/>
        <v/>
      </c>
    </row>
    <row r="8200" spans="1:24" ht="14.25" customHeight="1" x14ac:dyDescent="0.4">
      <c r="A8200">
        <v>8199</v>
      </c>
      <c r="B8200" t="s">
        <v>26433</v>
      </c>
      <c r="C8200" t="s">
        <v>26434</v>
      </c>
      <c r="D8200">
        <v>37</v>
      </c>
      <c r="E8200" t="s">
        <v>29</v>
      </c>
      <c r="F8200" t="s">
        <v>317</v>
      </c>
      <c r="G8200" s="1">
        <v>44074</v>
      </c>
      <c r="H8200" t="s">
        <v>66</v>
      </c>
      <c r="I8200" t="s">
        <v>150</v>
      </c>
      <c r="J8200" s="2" t="s">
        <v>26435</v>
      </c>
      <c r="K8200" t="s">
        <v>39</v>
      </c>
      <c r="L8200" t="s">
        <v>26436</v>
      </c>
      <c r="M8200" t="s">
        <v>143</v>
      </c>
      <c r="N8200" t="s">
        <v>33</v>
      </c>
      <c r="O8200" s="3">
        <v>45078.474548611113</v>
      </c>
      <c r="P8200" s="3">
        <v>45078.113437499997</v>
      </c>
      <c r="Q8200">
        <v>5</v>
      </c>
      <c r="R8200">
        <v>8199</v>
      </c>
      <c r="S8200" t="str">
        <f>PROPER(CustomerSupport[[#This Row],[Resolution]])</f>
        <v>Actually Cost If Pull Yard.</v>
      </c>
      <c r="T8200" t="str">
        <f>TRIM(CustomerSupport[[#This Row],[Customer Name]])</f>
        <v>Robert Gross</v>
      </c>
      <c r="U8200">
        <f>MONTH(CustomerSupport[[#This Row],[Date of Purchase]])</f>
        <v>8</v>
      </c>
      <c r="V8200" t="str">
        <f>TEXT('Working data'!G8200,"mmmm")</f>
        <v>August</v>
      </c>
      <c r="W8200">
        <f>YEAR(CustomerSupport[[#This Row],[Date of Purchase]])</f>
        <v>2020</v>
      </c>
      <c r="X8200">
        <f t="shared" si="128"/>
        <v>-8.6666666668024845</v>
      </c>
    </row>
    <row r="8201" spans="1:24" ht="14.25" customHeight="1" x14ac:dyDescent="0.4">
      <c r="A8201">
        <v>8200</v>
      </c>
      <c r="B8201" t="s">
        <v>26437</v>
      </c>
      <c r="C8201" t="s">
        <v>26438</v>
      </c>
      <c r="D8201">
        <v>27</v>
      </c>
      <c r="E8201" t="s">
        <v>29</v>
      </c>
      <c r="F8201" t="s">
        <v>107</v>
      </c>
      <c r="G8201" s="1">
        <v>44138</v>
      </c>
      <c r="H8201" t="s">
        <v>67</v>
      </c>
      <c r="I8201" t="s">
        <v>99</v>
      </c>
      <c r="J8201" s="2" t="s">
        <v>26439</v>
      </c>
      <c r="K8201" t="s">
        <v>62</v>
      </c>
      <c r="M8201" t="s">
        <v>89</v>
      </c>
      <c r="N8201" t="s">
        <v>83</v>
      </c>
      <c r="R8201">
        <v>8200</v>
      </c>
      <c r="S8201" t="str">
        <f>PROPER(CustomerSupport[[#This Row],[Resolution]])</f>
        <v/>
      </c>
      <c r="T8201" t="str">
        <f>TRIM(CustomerSupport[[#This Row],[Customer Name]])</f>
        <v>Michele Gutierrez</v>
      </c>
      <c r="U8201">
        <f>MONTH(CustomerSupport[[#This Row],[Date of Purchase]])</f>
        <v>11</v>
      </c>
      <c r="V8201" t="str">
        <f>TEXT('Working data'!G8201,"mmmm")</f>
        <v>November</v>
      </c>
      <c r="W8201">
        <f>YEAR(CustomerSupport[[#This Row],[Date of Purchase]])</f>
        <v>2020</v>
      </c>
      <c r="X8201" t="str">
        <f t="shared" si="128"/>
        <v/>
      </c>
    </row>
    <row r="8202" spans="1:24" ht="14.25" customHeight="1" x14ac:dyDescent="0.4">
      <c r="A8202">
        <v>8201</v>
      </c>
      <c r="B8202" t="s">
        <v>26440</v>
      </c>
      <c r="C8202" t="s">
        <v>26441</v>
      </c>
      <c r="D8202">
        <v>52</v>
      </c>
      <c r="E8202" t="s">
        <v>19</v>
      </c>
      <c r="F8202" t="s">
        <v>103</v>
      </c>
      <c r="G8202" s="1">
        <v>44424</v>
      </c>
      <c r="H8202" t="s">
        <v>45</v>
      </c>
      <c r="I8202" t="s">
        <v>72</v>
      </c>
      <c r="J8202" s="2" t="s">
        <v>26442</v>
      </c>
      <c r="K8202" t="s">
        <v>39</v>
      </c>
      <c r="L8202" t="s">
        <v>26443</v>
      </c>
      <c r="M8202" t="s">
        <v>89</v>
      </c>
      <c r="N8202" t="s">
        <v>33</v>
      </c>
      <c r="O8202" s="3">
        <v>45079.025277777779</v>
      </c>
      <c r="P8202" s="3">
        <v>45078.202361111114</v>
      </c>
      <c r="Q8202">
        <v>5</v>
      </c>
      <c r="R8202">
        <v>8201</v>
      </c>
      <c r="S8202" t="str">
        <f>PROPER(CustomerSupport[[#This Row],[Resolution]])</f>
        <v>Wind Place Indeed World.</v>
      </c>
      <c r="T8202" t="str">
        <f>TRIM(CustomerSupport[[#This Row],[Customer Name]])</f>
        <v>Angela Tran</v>
      </c>
      <c r="U8202">
        <f>MONTH(CustomerSupport[[#This Row],[Date of Purchase]])</f>
        <v>8</v>
      </c>
      <c r="V8202" t="str">
        <f>TEXT('Working data'!G8202,"mmmm")</f>
        <v>August</v>
      </c>
      <c r="W8202">
        <f>YEAR(CustomerSupport[[#This Row],[Date of Purchase]])</f>
        <v>2021</v>
      </c>
      <c r="X8202">
        <f t="shared" si="128"/>
        <v>-19.749999999941792</v>
      </c>
    </row>
    <row r="8203" spans="1:24" ht="14.25" customHeight="1" x14ac:dyDescent="0.4">
      <c r="A8203">
        <v>8202</v>
      </c>
      <c r="B8203" t="s">
        <v>26444</v>
      </c>
      <c r="C8203" t="s">
        <v>26445</v>
      </c>
      <c r="D8203">
        <v>52</v>
      </c>
      <c r="E8203" t="s">
        <v>19</v>
      </c>
      <c r="F8203" t="s">
        <v>339</v>
      </c>
      <c r="G8203" s="1">
        <v>44020</v>
      </c>
      <c r="H8203" t="s">
        <v>45</v>
      </c>
      <c r="I8203" t="s">
        <v>72</v>
      </c>
      <c r="J8203" t="s">
        <v>26446</v>
      </c>
      <c r="K8203" t="s">
        <v>39</v>
      </c>
      <c r="L8203" t="s">
        <v>26447</v>
      </c>
      <c r="M8203" t="s">
        <v>25</v>
      </c>
      <c r="N8203" t="s">
        <v>26</v>
      </c>
      <c r="O8203" s="3">
        <v>45078.616273148145</v>
      </c>
      <c r="P8203" s="3">
        <v>45078.598217592589</v>
      </c>
      <c r="Q8203">
        <v>3</v>
      </c>
      <c r="R8203">
        <v>8202</v>
      </c>
      <c r="S8203" t="str">
        <f>PROPER(CustomerSupport[[#This Row],[Resolution]])</f>
        <v>Feel Ago Their Respond.</v>
      </c>
      <c r="T8203" t="str">
        <f>TRIM(CustomerSupport[[#This Row],[Customer Name]])</f>
        <v>Joseph Ray</v>
      </c>
      <c r="U8203">
        <f>MONTH(CustomerSupport[[#This Row],[Date of Purchase]])</f>
        <v>7</v>
      </c>
      <c r="V8203" t="str">
        <f>TEXT('Working data'!G8203,"mmmm")</f>
        <v>July</v>
      </c>
      <c r="W8203">
        <f>YEAR(CustomerSupport[[#This Row],[Date of Purchase]])</f>
        <v>2020</v>
      </c>
      <c r="X8203">
        <f t="shared" si="128"/>
        <v>-0.43333333334885538</v>
      </c>
    </row>
    <row r="8204" spans="1:24" ht="14.25" customHeight="1" x14ac:dyDescent="0.4">
      <c r="A8204">
        <v>8203</v>
      </c>
      <c r="B8204" t="s">
        <v>26448</v>
      </c>
      <c r="C8204" t="s">
        <v>26449</v>
      </c>
      <c r="D8204">
        <v>44</v>
      </c>
      <c r="E8204" t="s">
        <v>58</v>
      </c>
      <c r="F8204" t="s">
        <v>202</v>
      </c>
      <c r="G8204" s="1">
        <v>44197</v>
      </c>
      <c r="H8204" t="s">
        <v>66</v>
      </c>
      <c r="I8204" t="s">
        <v>37</v>
      </c>
      <c r="J8204" t="s">
        <v>26450</v>
      </c>
      <c r="K8204" t="s">
        <v>24</v>
      </c>
      <c r="M8204" t="s">
        <v>143</v>
      </c>
      <c r="N8204" t="s">
        <v>33</v>
      </c>
      <c r="O8204" s="3">
        <v>45078.755173611113</v>
      </c>
      <c r="R8204">
        <v>8203</v>
      </c>
      <c r="S8204" t="str">
        <f>PROPER(CustomerSupport[[#This Row],[Resolution]])</f>
        <v/>
      </c>
      <c r="T8204" t="str">
        <f>TRIM(CustomerSupport[[#This Row],[Customer Name]])</f>
        <v>Johnny Stokes</v>
      </c>
      <c r="U8204">
        <f>MONTH(CustomerSupport[[#This Row],[Date of Purchase]])</f>
        <v>1</v>
      </c>
      <c r="V8204" t="str">
        <f>TEXT('Working data'!G8204,"mmmm")</f>
        <v>January</v>
      </c>
      <c r="W8204">
        <f>YEAR(CustomerSupport[[#This Row],[Date of Purchase]])</f>
        <v>2021</v>
      </c>
      <c r="X8204" t="str">
        <f t="shared" si="128"/>
        <v/>
      </c>
    </row>
    <row r="8205" spans="1:24" ht="14.25" customHeight="1" x14ac:dyDescent="0.4">
      <c r="A8205">
        <v>8204</v>
      </c>
      <c r="B8205" t="s">
        <v>24235</v>
      </c>
      <c r="C8205" t="s">
        <v>26451</v>
      </c>
      <c r="D8205">
        <v>22</v>
      </c>
      <c r="E8205" t="s">
        <v>29</v>
      </c>
      <c r="F8205" t="s">
        <v>211</v>
      </c>
      <c r="G8205" s="1">
        <v>43932</v>
      </c>
      <c r="H8205" t="s">
        <v>66</v>
      </c>
      <c r="I8205" t="s">
        <v>59</v>
      </c>
      <c r="J8205" s="2" t="s">
        <v>26452</v>
      </c>
      <c r="K8205" t="s">
        <v>24</v>
      </c>
      <c r="M8205" t="s">
        <v>41</v>
      </c>
      <c r="N8205" t="s">
        <v>26</v>
      </c>
      <c r="O8205" s="3">
        <v>45078.949629629627</v>
      </c>
      <c r="R8205">
        <v>8204</v>
      </c>
      <c r="S8205" t="str">
        <f>PROPER(CustomerSupport[[#This Row],[Resolution]])</f>
        <v/>
      </c>
      <c r="T8205" t="str">
        <f>TRIM(CustomerSupport[[#This Row],[Customer Name]])</f>
        <v>William Butler</v>
      </c>
      <c r="U8205">
        <f>MONTH(CustomerSupport[[#This Row],[Date of Purchase]])</f>
        <v>4</v>
      </c>
      <c r="V8205" t="str">
        <f>TEXT('Working data'!G8205,"mmmm")</f>
        <v>April</v>
      </c>
      <c r="W8205">
        <f>YEAR(CustomerSupport[[#This Row],[Date of Purchase]])</f>
        <v>2020</v>
      </c>
      <c r="X8205" t="str">
        <f t="shared" si="128"/>
        <v/>
      </c>
    </row>
    <row r="8206" spans="1:24" ht="14.25" customHeight="1" x14ac:dyDescent="0.4">
      <c r="A8206">
        <v>8205</v>
      </c>
      <c r="B8206" t="s">
        <v>26453</v>
      </c>
      <c r="C8206" t="s">
        <v>26454</v>
      </c>
      <c r="D8206">
        <v>35</v>
      </c>
      <c r="E8206" t="s">
        <v>29</v>
      </c>
      <c r="F8206" t="s">
        <v>397</v>
      </c>
      <c r="G8206" s="1">
        <v>44527</v>
      </c>
      <c r="H8206" t="s">
        <v>59</v>
      </c>
      <c r="I8206" t="s">
        <v>46</v>
      </c>
      <c r="J8206" t="s">
        <v>26455</v>
      </c>
      <c r="K8206" t="s">
        <v>62</v>
      </c>
      <c r="M8206" t="s">
        <v>25</v>
      </c>
      <c r="N8206" t="s">
        <v>55</v>
      </c>
      <c r="R8206">
        <v>8205</v>
      </c>
      <c r="S8206" t="str">
        <f>PROPER(CustomerSupport[[#This Row],[Resolution]])</f>
        <v/>
      </c>
      <c r="T8206" t="str">
        <f>TRIM(CustomerSupport[[#This Row],[Customer Name]])</f>
        <v>Robert Hernandez</v>
      </c>
      <c r="U8206">
        <f>MONTH(CustomerSupport[[#This Row],[Date of Purchase]])</f>
        <v>11</v>
      </c>
      <c r="V8206" t="str">
        <f>TEXT('Working data'!G8206,"mmmm")</f>
        <v>November</v>
      </c>
      <c r="W8206">
        <f>YEAR(CustomerSupport[[#This Row],[Date of Purchase]])</f>
        <v>2021</v>
      </c>
      <c r="X8206" t="str">
        <f t="shared" si="128"/>
        <v/>
      </c>
    </row>
    <row r="8207" spans="1:24" ht="14.25" customHeight="1" x14ac:dyDescent="0.4">
      <c r="A8207">
        <v>8206</v>
      </c>
      <c r="B8207" t="s">
        <v>26456</v>
      </c>
      <c r="C8207" t="s">
        <v>26457</v>
      </c>
      <c r="D8207">
        <v>50</v>
      </c>
      <c r="E8207" t="s">
        <v>58</v>
      </c>
      <c r="F8207" t="s">
        <v>383</v>
      </c>
      <c r="G8207" s="1">
        <v>44480</v>
      </c>
      <c r="H8207" t="s">
        <v>21</v>
      </c>
      <c r="I8207" t="s">
        <v>67</v>
      </c>
      <c r="J8207" t="s">
        <v>26458</v>
      </c>
      <c r="K8207" t="s">
        <v>62</v>
      </c>
      <c r="M8207" t="s">
        <v>25</v>
      </c>
      <c r="N8207" t="s">
        <v>83</v>
      </c>
      <c r="R8207">
        <v>8206</v>
      </c>
      <c r="S8207" t="str">
        <f>PROPER(CustomerSupport[[#This Row],[Resolution]])</f>
        <v/>
      </c>
      <c r="T8207" t="str">
        <f>TRIM(CustomerSupport[[#This Row],[Customer Name]])</f>
        <v>Patricia Ferrell</v>
      </c>
      <c r="U8207">
        <f>MONTH(CustomerSupport[[#This Row],[Date of Purchase]])</f>
        <v>10</v>
      </c>
      <c r="V8207" t="str">
        <f>TEXT('Working data'!G8207,"mmmm")</f>
        <v>October</v>
      </c>
      <c r="W8207">
        <f>YEAR(CustomerSupport[[#This Row],[Date of Purchase]])</f>
        <v>2021</v>
      </c>
      <c r="X8207" t="str">
        <f t="shared" si="128"/>
        <v/>
      </c>
    </row>
    <row r="8208" spans="1:24" ht="14.25" customHeight="1" x14ac:dyDescent="0.4">
      <c r="A8208">
        <v>8207</v>
      </c>
      <c r="B8208" t="s">
        <v>7526</v>
      </c>
      <c r="C8208" t="s">
        <v>26459</v>
      </c>
      <c r="D8208">
        <v>31</v>
      </c>
      <c r="E8208" t="s">
        <v>58</v>
      </c>
      <c r="F8208" t="s">
        <v>20</v>
      </c>
      <c r="G8208" s="1">
        <v>44541</v>
      </c>
      <c r="H8208" t="s">
        <v>67</v>
      </c>
      <c r="I8208" t="s">
        <v>67</v>
      </c>
      <c r="J8208" t="s">
        <v>26460</v>
      </c>
      <c r="K8208" t="s">
        <v>62</v>
      </c>
      <c r="M8208" t="s">
        <v>41</v>
      </c>
      <c r="N8208" t="s">
        <v>26</v>
      </c>
      <c r="R8208">
        <v>8207</v>
      </c>
      <c r="S8208" t="str">
        <f>PROPER(CustomerSupport[[#This Row],[Resolution]])</f>
        <v/>
      </c>
      <c r="T8208" t="str">
        <f>TRIM(CustomerSupport[[#This Row],[Customer Name]])</f>
        <v>John Andrews</v>
      </c>
      <c r="U8208">
        <f>MONTH(CustomerSupport[[#This Row],[Date of Purchase]])</f>
        <v>12</v>
      </c>
      <c r="V8208" t="str">
        <f>TEXT('Working data'!G8208,"mmmm")</f>
        <v>December</v>
      </c>
      <c r="W8208">
        <f>YEAR(CustomerSupport[[#This Row],[Date of Purchase]])</f>
        <v>2021</v>
      </c>
      <c r="X8208" t="str">
        <f t="shared" si="128"/>
        <v/>
      </c>
    </row>
    <row r="8209" spans="1:24" ht="14.25" customHeight="1" x14ac:dyDescent="0.4">
      <c r="A8209">
        <v>8208</v>
      </c>
      <c r="B8209" t="s">
        <v>26461</v>
      </c>
      <c r="C8209" t="s">
        <v>26462</v>
      </c>
      <c r="D8209">
        <v>63</v>
      </c>
      <c r="E8209" t="s">
        <v>19</v>
      </c>
      <c r="F8209" t="s">
        <v>98</v>
      </c>
      <c r="G8209" s="1">
        <v>44042</v>
      </c>
      <c r="H8209" t="s">
        <v>45</v>
      </c>
      <c r="I8209" t="s">
        <v>31</v>
      </c>
      <c r="J8209" s="2" t="s">
        <v>26463</v>
      </c>
      <c r="K8209" t="s">
        <v>62</v>
      </c>
      <c r="M8209" t="s">
        <v>89</v>
      </c>
      <c r="N8209" t="s">
        <v>55</v>
      </c>
      <c r="R8209">
        <v>8208</v>
      </c>
      <c r="S8209" t="str">
        <f>PROPER(CustomerSupport[[#This Row],[Resolution]])</f>
        <v/>
      </c>
      <c r="T8209" t="str">
        <f>TRIM(CustomerSupport[[#This Row],[Customer Name]])</f>
        <v>Patricia Wallace</v>
      </c>
      <c r="U8209">
        <f>MONTH(CustomerSupport[[#This Row],[Date of Purchase]])</f>
        <v>7</v>
      </c>
      <c r="V8209" t="str">
        <f>TEXT('Working data'!G8209,"mmmm")</f>
        <v>July</v>
      </c>
      <c r="W8209">
        <f>YEAR(CustomerSupport[[#This Row],[Date of Purchase]])</f>
        <v>2020</v>
      </c>
      <c r="X8209" t="str">
        <f t="shared" si="128"/>
        <v/>
      </c>
    </row>
    <row r="8210" spans="1:24" ht="14.25" customHeight="1" x14ac:dyDescent="0.4">
      <c r="A8210">
        <v>8209</v>
      </c>
      <c r="B8210" t="s">
        <v>26464</v>
      </c>
      <c r="C8210" t="s">
        <v>26465</v>
      </c>
      <c r="D8210">
        <v>44</v>
      </c>
      <c r="E8210" t="s">
        <v>29</v>
      </c>
      <c r="F8210" t="s">
        <v>431</v>
      </c>
      <c r="G8210" s="1">
        <v>44249</v>
      </c>
      <c r="H8210" t="s">
        <v>45</v>
      </c>
      <c r="I8210" t="s">
        <v>31</v>
      </c>
      <c r="J8210" s="2" t="s">
        <v>26466</v>
      </c>
      <c r="K8210" t="s">
        <v>24</v>
      </c>
      <c r="M8210" t="s">
        <v>89</v>
      </c>
      <c r="N8210" t="s">
        <v>26</v>
      </c>
      <c r="O8210" s="3">
        <v>45078.630983796298</v>
      </c>
      <c r="R8210">
        <v>8209</v>
      </c>
      <c r="S8210" t="str">
        <f>PROPER(CustomerSupport[[#This Row],[Resolution]])</f>
        <v/>
      </c>
      <c r="T8210" t="str">
        <f>TRIM(CustomerSupport[[#This Row],[Customer Name]])</f>
        <v>Michael Warren</v>
      </c>
      <c r="U8210">
        <f>MONTH(CustomerSupport[[#This Row],[Date of Purchase]])</f>
        <v>2</v>
      </c>
      <c r="V8210" t="str">
        <f>TEXT('Working data'!G8210,"mmmm")</f>
        <v>February</v>
      </c>
      <c r="W8210">
        <f>YEAR(CustomerSupport[[#This Row],[Date of Purchase]])</f>
        <v>2021</v>
      </c>
      <c r="X8210" t="str">
        <f t="shared" si="128"/>
        <v/>
      </c>
    </row>
    <row r="8211" spans="1:24" ht="14.25" customHeight="1" x14ac:dyDescent="0.4">
      <c r="A8211">
        <v>8210</v>
      </c>
      <c r="B8211" t="s">
        <v>26467</v>
      </c>
      <c r="C8211" t="s">
        <v>26468</v>
      </c>
      <c r="D8211">
        <v>68</v>
      </c>
      <c r="E8211" t="s">
        <v>19</v>
      </c>
      <c r="F8211" t="s">
        <v>36</v>
      </c>
      <c r="G8211" s="1">
        <v>44119</v>
      </c>
      <c r="H8211" t="s">
        <v>66</v>
      </c>
      <c r="I8211" t="s">
        <v>60</v>
      </c>
      <c r="J8211" s="2" t="s">
        <v>26469</v>
      </c>
      <c r="K8211" t="s">
        <v>24</v>
      </c>
      <c r="M8211" t="s">
        <v>89</v>
      </c>
      <c r="N8211" t="s">
        <v>55</v>
      </c>
      <c r="O8211" s="3">
        <v>45078.488634259258</v>
      </c>
      <c r="R8211">
        <v>8210</v>
      </c>
      <c r="S8211" t="str">
        <f>PROPER(CustomerSupport[[#This Row],[Resolution]])</f>
        <v/>
      </c>
      <c r="T8211" t="str">
        <f>TRIM(CustomerSupport[[#This Row],[Customer Name]])</f>
        <v>Krystal Blanchard</v>
      </c>
      <c r="U8211">
        <f>MONTH(CustomerSupport[[#This Row],[Date of Purchase]])</f>
        <v>10</v>
      </c>
      <c r="V8211" t="str">
        <f>TEXT('Working data'!G8211,"mmmm")</f>
        <v>October</v>
      </c>
      <c r="W8211">
        <f>YEAR(CustomerSupport[[#This Row],[Date of Purchase]])</f>
        <v>2020</v>
      </c>
      <c r="X8211" t="str">
        <f t="shared" si="128"/>
        <v/>
      </c>
    </row>
    <row r="8212" spans="1:24" ht="14.25" customHeight="1" x14ac:dyDescent="0.4">
      <c r="A8212">
        <v>8211</v>
      </c>
      <c r="B8212" t="s">
        <v>7788</v>
      </c>
      <c r="C8212" t="s">
        <v>26470</v>
      </c>
      <c r="D8212">
        <v>59</v>
      </c>
      <c r="E8212" t="s">
        <v>29</v>
      </c>
      <c r="F8212" t="s">
        <v>249</v>
      </c>
      <c r="G8212" s="1">
        <v>44290</v>
      </c>
      <c r="H8212" t="s">
        <v>66</v>
      </c>
      <c r="I8212" t="s">
        <v>72</v>
      </c>
      <c r="J8212" t="s">
        <v>26471</v>
      </c>
      <c r="K8212" t="s">
        <v>24</v>
      </c>
      <c r="M8212" t="s">
        <v>143</v>
      </c>
      <c r="N8212" t="s">
        <v>83</v>
      </c>
      <c r="O8212" s="3">
        <v>45078.544895833336</v>
      </c>
      <c r="R8212">
        <v>8211</v>
      </c>
      <c r="S8212" t="str">
        <f>PROPER(CustomerSupport[[#This Row],[Resolution]])</f>
        <v/>
      </c>
      <c r="T8212" t="str">
        <f>TRIM(CustomerSupport[[#This Row],[Customer Name]])</f>
        <v>Jason Martinez</v>
      </c>
      <c r="U8212">
        <f>MONTH(CustomerSupport[[#This Row],[Date of Purchase]])</f>
        <v>4</v>
      </c>
      <c r="V8212" t="str">
        <f>TEXT('Working data'!G8212,"mmmm")</f>
        <v>April</v>
      </c>
      <c r="W8212">
        <f>YEAR(CustomerSupport[[#This Row],[Date of Purchase]])</f>
        <v>2021</v>
      </c>
      <c r="X8212" t="str">
        <f t="shared" si="128"/>
        <v/>
      </c>
    </row>
    <row r="8213" spans="1:24" ht="14.25" customHeight="1" x14ac:dyDescent="0.4">
      <c r="A8213">
        <v>8212</v>
      </c>
      <c r="B8213" t="s">
        <v>26472</v>
      </c>
      <c r="C8213" t="s">
        <v>26473</v>
      </c>
      <c r="D8213">
        <v>62</v>
      </c>
      <c r="E8213" t="s">
        <v>58</v>
      </c>
      <c r="F8213" t="s">
        <v>655</v>
      </c>
      <c r="G8213" s="1">
        <v>44071</v>
      </c>
      <c r="H8213" t="s">
        <v>45</v>
      </c>
      <c r="I8213" t="s">
        <v>93</v>
      </c>
      <c r="J8213" t="s">
        <v>26474</v>
      </c>
      <c r="K8213" t="s">
        <v>24</v>
      </c>
      <c r="M8213" t="s">
        <v>41</v>
      </c>
      <c r="N8213" t="s">
        <v>33</v>
      </c>
      <c r="O8213" s="3">
        <v>45078.91574074074</v>
      </c>
      <c r="R8213">
        <v>8212</v>
      </c>
      <c r="S8213" t="str">
        <f>PROPER(CustomerSupport[[#This Row],[Resolution]])</f>
        <v/>
      </c>
      <c r="T8213" t="str">
        <f>TRIM(CustomerSupport[[#This Row],[Customer Name]])</f>
        <v>Ryan Franklin</v>
      </c>
      <c r="U8213">
        <f>MONTH(CustomerSupport[[#This Row],[Date of Purchase]])</f>
        <v>8</v>
      </c>
      <c r="V8213" t="str">
        <f>TEXT('Working data'!G8213,"mmmm")</f>
        <v>August</v>
      </c>
      <c r="W8213">
        <f>YEAR(CustomerSupport[[#This Row],[Date of Purchase]])</f>
        <v>2020</v>
      </c>
      <c r="X8213" t="str">
        <f t="shared" si="128"/>
        <v/>
      </c>
    </row>
    <row r="8214" spans="1:24" ht="14.25" customHeight="1" x14ac:dyDescent="0.4">
      <c r="A8214">
        <v>8213</v>
      </c>
      <c r="B8214" t="s">
        <v>26475</v>
      </c>
      <c r="C8214" t="s">
        <v>26476</v>
      </c>
      <c r="D8214">
        <v>30</v>
      </c>
      <c r="E8214" t="s">
        <v>58</v>
      </c>
      <c r="F8214" t="s">
        <v>92</v>
      </c>
      <c r="G8214" s="1">
        <v>43855</v>
      </c>
      <c r="H8214" t="s">
        <v>59</v>
      </c>
      <c r="I8214" t="s">
        <v>67</v>
      </c>
      <c r="J8214" s="2" t="s">
        <v>26477</v>
      </c>
      <c r="K8214" t="s">
        <v>24</v>
      </c>
      <c r="M8214" t="s">
        <v>89</v>
      </c>
      <c r="N8214" t="s">
        <v>55</v>
      </c>
      <c r="O8214" s="3">
        <v>45078.156736111108</v>
      </c>
      <c r="R8214">
        <v>8213</v>
      </c>
      <c r="S8214" t="str">
        <f>PROPER(CustomerSupport[[#This Row],[Resolution]])</f>
        <v/>
      </c>
      <c r="T8214" t="str">
        <f>TRIM(CustomerSupport[[#This Row],[Customer Name]])</f>
        <v>Wesley Lewis</v>
      </c>
      <c r="U8214">
        <f>MONTH(CustomerSupport[[#This Row],[Date of Purchase]])</f>
        <v>1</v>
      </c>
      <c r="V8214" t="str">
        <f>TEXT('Working data'!G8214,"mmmm")</f>
        <v>January</v>
      </c>
      <c r="W8214">
        <f>YEAR(CustomerSupport[[#This Row],[Date of Purchase]])</f>
        <v>2020</v>
      </c>
      <c r="X8214" t="str">
        <f t="shared" si="128"/>
        <v/>
      </c>
    </row>
    <row r="8215" spans="1:24" ht="14.25" customHeight="1" x14ac:dyDescent="0.4">
      <c r="A8215">
        <v>8214</v>
      </c>
      <c r="B8215" t="s">
        <v>26478</v>
      </c>
      <c r="C8215" t="s">
        <v>26479</v>
      </c>
      <c r="D8215">
        <v>44</v>
      </c>
      <c r="E8215" t="s">
        <v>19</v>
      </c>
      <c r="F8215" t="s">
        <v>107</v>
      </c>
      <c r="G8215" s="1">
        <v>43883</v>
      </c>
      <c r="H8215" t="s">
        <v>59</v>
      </c>
      <c r="I8215" t="s">
        <v>52</v>
      </c>
      <c r="J8215" s="2" t="s">
        <v>26480</v>
      </c>
      <c r="K8215" t="s">
        <v>24</v>
      </c>
      <c r="M8215" t="s">
        <v>143</v>
      </c>
      <c r="N8215" t="s">
        <v>33</v>
      </c>
      <c r="O8215" s="3">
        <v>45078.722719907404</v>
      </c>
      <c r="R8215">
        <v>8214</v>
      </c>
      <c r="S8215" t="str">
        <f>PROPER(CustomerSupport[[#This Row],[Resolution]])</f>
        <v/>
      </c>
      <c r="T8215" t="str">
        <f>TRIM(CustomerSupport[[#This Row],[Customer Name]])</f>
        <v>Michelle Ramos</v>
      </c>
      <c r="U8215">
        <f>MONTH(CustomerSupport[[#This Row],[Date of Purchase]])</f>
        <v>2</v>
      </c>
      <c r="V8215" t="str">
        <f>TEXT('Working data'!G8215,"mmmm")</f>
        <v>February</v>
      </c>
      <c r="W8215">
        <f>YEAR(CustomerSupport[[#This Row],[Date of Purchase]])</f>
        <v>2020</v>
      </c>
      <c r="X8215" t="str">
        <f t="shared" si="128"/>
        <v/>
      </c>
    </row>
    <row r="8216" spans="1:24" ht="14.25" customHeight="1" x14ac:dyDescent="0.4">
      <c r="A8216">
        <v>8215</v>
      </c>
      <c r="B8216" t="s">
        <v>26481</v>
      </c>
      <c r="C8216" t="s">
        <v>26482</v>
      </c>
      <c r="D8216">
        <v>27</v>
      </c>
      <c r="E8216" t="s">
        <v>19</v>
      </c>
      <c r="F8216" t="s">
        <v>51</v>
      </c>
      <c r="G8216" s="1">
        <v>44537</v>
      </c>
      <c r="H8216" t="s">
        <v>59</v>
      </c>
      <c r="I8216" t="s">
        <v>72</v>
      </c>
      <c r="J8216" t="s">
        <v>26483</v>
      </c>
      <c r="K8216" t="s">
        <v>62</v>
      </c>
      <c r="M8216" t="s">
        <v>89</v>
      </c>
      <c r="N8216" t="s">
        <v>55</v>
      </c>
      <c r="R8216">
        <v>8215</v>
      </c>
      <c r="S8216" t="str">
        <f>PROPER(CustomerSupport[[#This Row],[Resolution]])</f>
        <v/>
      </c>
      <c r="T8216" t="str">
        <f>TRIM(CustomerSupport[[#This Row],[Customer Name]])</f>
        <v>Victor Scott</v>
      </c>
      <c r="U8216">
        <f>MONTH(CustomerSupport[[#This Row],[Date of Purchase]])</f>
        <v>12</v>
      </c>
      <c r="V8216" t="str">
        <f>TEXT('Working data'!G8216,"mmmm")</f>
        <v>December</v>
      </c>
      <c r="W8216">
        <f>YEAR(CustomerSupport[[#This Row],[Date of Purchase]])</f>
        <v>2021</v>
      </c>
      <c r="X8216" t="str">
        <f t="shared" si="128"/>
        <v/>
      </c>
    </row>
    <row r="8217" spans="1:24" ht="14.25" customHeight="1" x14ac:dyDescent="0.4">
      <c r="A8217">
        <v>8216</v>
      </c>
      <c r="B8217" t="s">
        <v>14522</v>
      </c>
      <c r="C8217" t="s">
        <v>26484</v>
      </c>
      <c r="D8217">
        <v>35</v>
      </c>
      <c r="E8217" t="s">
        <v>29</v>
      </c>
      <c r="F8217" t="s">
        <v>223</v>
      </c>
      <c r="G8217" s="1">
        <v>43990</v>
      </c>
      <c r="H8217" t="s">
        <v>67</v>
      </c>
      <c r="I8217" t="s">
        <v>46</v>
      </c>
      <c r="J8217" t="s">
        <v>26485</v>
      </c>
      <c r="K8217" t="s">
        <v>39</v>
      </c>
      <c r="L8217" t="s">
        <v>26486</v>
      </c>
      <c r="M8217" t="s">
        <v>89</v>
      </c>
      <c r="N8217" t="s">
        <v>33</v>
      </c>
      <c r="O8217" s="3">
        <v>45078.208854166667</v>
      </c>
      <c r="P8217" s="3">
        <v>45078.978993055556</v>
      </c>
      <c r="Q8217">
        <v>4</v>
      </c>
      <c r="R8217">
        <v>8216</v>
      </c>
      <c r="S8217" t="str">
        <f>PROPER(CustomerSupport[[#This Row],[Resolution]])</f>
        <v>If Method As Likely Make.</v>
      </c>
      <c r="T8217" t="str">
        <f>TRIM(CustomerSupport[[#This Row],[Customer Name]])</f>
        <v>Jennifer Smith</v>
      </c>
      <c r="U8217">
        <f>MONTH(CustomerSupport[[#This Row],[Date of Purchase]])</f>
        <v>6</v>
      </c>
      <c r="V8217" t="str">
        <f>TEXT('Working data'!G8217,"mmmm")</f>
        <v>June</v>
      </c>
      <c r="W8217">
        <f>YEAR(CustomerSupport[[#This Row],[Date of Purchase]])</f>
        <v>2020</v>
      </c>
      <c r="X8217">
        <f t="shared" si="128"/>
        <v>18.483333333337214</v>
      </c>
    </row>
    <row r="8218" spans="1:24" ht="14.25" customHeight="1" x14ac:dyDescent="0.4">
      <c r="A8218">
        <v>8217</v>
      </c>
      <c r="B8218" t="s">
        <v>26487</v>
      </c>
      <c r="C8218" t="s">
        <v>26488</v>
      </c>
      <c r="D8218">
        <v>61</v>
      </c>
      <c r="E8218" t="s">
        <v>19</v>
      </c>
      <c r="F8218" t="s">
        <v>173</v>
      </c>
      <c r="G8218" s="1">
        <v>44262</v>
      </c>
      <c r="H8218" t="s">
        <v>21</v>
      </c>
      <c r="I8218" t="s">
        <v>59</v>
      </c>
      <c r="J8218" s="2" t="s">
        <v>26489</v>
      </c>
      <c r="K8218" t="s">
        <v>39</v>
      </c>
      <c r="L8218" t="s">
        <v>26490</v>
      </c>
      <c r="M8218" t="s">
        <v>41</v>
      </c>
      <c r="N8218" t="s">
        <v>26</v>
      </c>
      <c r="O8218" s="3">
        <v>45078.104004629633</v>
      </c>
      <c r="P8218" s="3">
        <v>45078.980393518519</v>
      </c>
      <c r="Q8218">
        <v>3</v>
      </c>
      <c r="R8218">
        <v>8217</v>
      </c>
      <c r="S8218" t="str">
        <f>PROPER(CustomerSupport[[#This Row],[Resolution]])</f>
        <v>Song College Fill Commercial.</v>
      </c>
      <c r="T8218" t="str">
        <f>TRIM(CustomerSupport[[#This Row],[Customer Name]])</f>
        <v>Stacy King</v>
      </c>
      <c r="U8218">
        <f>MONTH(CustomerSupport[[#This Row],[Date of Purchase]])</f>
        <v>3</v>
      </c>
      <c r="V8218" t="str">
        <f>TEXT('Working data'!G8218,"mmmm")</f>
        <v>March</v>
      </c>
      <c r="W8218">
        <f>YEAR(CustomerSupport[[#This Row],[Date of Purchase]])</f>
        <v>2021</v>
      </c>
      <c r="X8218">
        <f t="shared" si="128"/>
        <v>21.033333333267365</v>
      </c>
    </row>
    <row r="8219" spans="1:24" ht="14.25" customHeight="1" x14ac:dyDescent="0.4">
      <c r="A8219">
        <v>8218</v>
      </c>
      <c r="B8219" t="s">
        <v>26491</v>
      </c>
      <c r="C8219" t="s">
        <v>26492</v>
      </c>
      <c r="D8219">
        <v>41</v>
      </c>
      <c r="E8219" t="s">
        <v>19</v>
      </c>
      <c r="F8219" t="s">
        <v>117</v>
      </c>
      <c r="G8219" s="1">
        <v>44491</v>
      </c>
      <c r="H8219" t="s">
        <v>66</v>
      </c>
      <c r="I8219" t="s">
        <v>113</v>
      </c>
      <c r="J8219" s="2" t="s">
        <v>26493</v>
      </c>
      <c r="K8219" t="s">
        <v>62</v>
      </c>
      <c r="M8219" t="s">
        <v>143</v>
      </c>
      <c r="N8219" t="s">
        <v>83</v>
      </c>
      <c r="R8219">
        <v>8218</v>
      </c>
      <c r="S8219" t="str">
        <f>PROPER(CustomerSupport[[#This Row],[Resolution]])</f>
        <v/>
      </c>
      <c r="T8219" t="str">
        <f>TRIM(CustomerSupport[[#This Row],[Customer Name]])</f>
        <v>Brett Blanchard</v>
      </c>
      <c r="U8219">
        <f>MONTH(CustomerSupport[[#This Row],[Date of Purchase]])</f>
        <v>10</v>
      </c>
      <c r="V8219" t="str">
        <f>TEXT('Working data'!G8219,"mmmm")</f>
        <v>October</v>
      </c>
      <c r="W8219">
        <f>YEAR(CustomerSupport[[#This Row],[Date of Purchase]])</f>
        <v>2021</v>
      </c>
      <c r="X8219" t="str">
        <f t="shared" si="128"/>
        <v/>
      </c>
    </row>
    <row r="8220" spans="1:24" ht="14.25" customHeight="1" x14ac:dyDescent="0.4">
      <c r="A8220">
        <v>8219</v>
      </c>
      <c r="B8220" t="s">
        <v>8729</v>
      </c>
      <c r="C8220" t="s">
        <v>18499</v>
      </c>
      <c r="D8220">
        <v>58</v>
      </c>
      <c r="E8220" t="s">
        <v>19</v>
      </c>
      <c r="F8220" t="s">
        <v>117</v>
      </c>
      <c r="G8220" s="1">
        <v>43852</v>
      </c>
      <c r="H8220" t="s">
        <v>67</v>
      </c>
      <c r="I8220" t="s">
        <v>72</v>
      </c>
      <c r="J8220" t="s">
        <v>985</v>
      </c>
      <c r="K8220" t="s">
        <v>62</v>
      </c>
      <c r="M8220" t="s">
        <v>89</v>
      </c>
      <c r="N8220" t="s">
        <v>26</v>
      </c>
      <c r="R8220">
        <v>8219</v>
      </c>
      <c r="S8220" t="str">
        <f>PROPER(CustomerSupport[[#This Row],[Resolution]])</f>
        <v/>
      </c>
      <c r="T8220" t="str">
        <f>TRIM(CustomerSupport[[#This Row],[Customer Name]])</f>
        <v>Michael Gutierrez</v>
      </c>
      <c r="U8220">
        <f>MONTH(CustomerSupport[[#This Row],[Date of Purchase]])</f>
        <v>1</v>
      </c>
      <c r="V8220" t="str">
        <f>TEXT('Working data'!G8220,"mmmm")</f>
        <v>January</v>
      </c>
      <c r="W8220">
        <f>YEAR(CustomerSupport[[#This Row],[Date of Purchase]])</f>
        <v>2020</v>
      </c>
      <c r="X8220" t="str">
        <f t="shared" si="128"/>
        <v/>
      </c>
    </row>
    <row r="8221" spans="1:24" ht="14.25" customHeight="1" x14ac:dyDescent="0.4">
      <c r="A8221">
        <v>8220</v>
      </c>
      <c r="B8221" t="s">
        <v>26494</v>
      </c>
      <c r="C8221" t="s">
        <v>26495</v>
      </c>
      <c r="D8221">
        <v>45</v>
      </c>
      <c r="E8221" t="s">
        <v>58</v>
      </c>
      <c r="F8221" t="s">
        <v>211</v>
      </c>
      <c r="G8221" s="1">
        <v>44450</v>
      </c>
      <c r="H8221" t="s">
        <v>66</v>
      </c>
      <c r="I8221" t="s">
        <v>67</v>
      </c>
      <c r="J8221" t="s">
        <v>26496</v>
      </c>
      <c r="K8221" t="s">
        <v>39</v>
      </c>
      <c r="L8221" t="s">
        <v>26497</v>
      </c>
      <c r="M8221" t="s">
        <v>143</v>
      </c>
      <c r="N8221" t="s">
        <v>33</v>
      </c>
      <c r="O8221" s="3">
        <v>45078.456805555557</v>
      </c>
      <c r="P8221" s="3">
        <v>45078.531805555554</v>
      </c>
      <c r="Q8221">
        <v>5</v>
      </c>
      <c r="R8221">
        <v>8220</v>
      </c>
      <c r="S8221" t="str">
        <f>PROPER(CustomerSupport[[#This Row],[Resolution]])</f>
        <v>Look Arrive Site Central Word Few Standard Thus.</v>
      </c>
      <c r="T8221" t="str">
        <f>TRIM(CustomerSupport[[#This Row],[Customer Name]])</f>
        <v>Amanda Hayes</v>
      </c>
      <c r="U8221">
        <f>MONTH(CustomerSupport[[#This Row],[Date of Purchase]])</f>
        <v>9</v>
      </c>
      <c r="V8221" t="str">
        <f>TEXT('Working data'!G8221,"mmmm")</f>
        <v>September</v>
      </c>
      <c r="W8221">
        <f>YEAR(CustomerSupport[[#This Row],[Date of Purchase]])</f>
        <v>2021</v>
      </c>
      <c r="X8221">
        <f t="shared" si="128"/>
        <v>1.7999999999301508</v>
      </c>
    </row>
    <row r="8222" spans="1:24" ht="14.25" customHeight="1" x14ac:dyDescent="0.4">
      <c r="A8222">
        <v>8221</v>
      </c>
      <c r="B8222" t="s">
        <v>26498</v>
      </c>
      <c r="C8222" t="s">
        <v>26499</v>
      </c>
      <c r="D8222">
        <v>55</v>
      </c>
      <c r="E8222" t="s">
        <v>19</v>
      </c>
      <c r="F8222" t="s">
        <v>211</v>
      </c>
      <c r="G8222" s="1">
        <v>43953</v>
      </c>
      <c r="H8222" t="s">
        <v>66</v>
      </c>
      <c r="I8222" t="s">
        <v>93</v>
      </c>
      <c r="J8222" t="s">
        <v>26500</v>
      </c>
      <c r="K8222" t="s">
        <v>62</v>
      </c>
      <c r="M8222" t="s">
        <v>41</v>
      </c>
      <c r="N8222" t="s">
        <v>33</v>
      </c>
      <c r="R8222">
        <v>8221</v>
      </c>
      <c r="S8222" t="str">
        <f>PROPER(CustomerSupport[[#This Row],[Resolution]])</f>
        <v/>
      </c>
      <c r="T8222" t="str">
        <f>TRIM(CustomerSupport[[#This Row],[Customer Name]])</f>
        <v>Laura Hall</v>
      </c>
      <c r="U8222">
        <f>MONTH(CustomerSupport[[#This Row],[Date of Purchase]])</f>
        <v>5</v>
      </c>
      <c r="V8222" t="str">
        <f>TEXT('Working data'!G8222,"mmmm")</f>
        <v>May</v>
      </c>
      <c r="W8222">
        <f>YEAR(CustomerSupport[[#This Row],[Date of Purchase]])</f>
        <v>2020</v>
      </c>
      <c r="X8222" t="str">
        <f t="shared" si="128"/>
        <v/>
      </c>
    </row>
    <row r="8223" spans="1:24" ht="14.25" customHeight="1" x14ac:dyDescent="0.4">
      <c r="A8223">
        <v>8222</v>
      </c>
      <c r="B8223" t="s">
        <v>26501</v>
      </c>
      <c r="C8223" t="s">
        <v>26502</v>
      </c>
      <c r="D8223">
        <v>25</v>
      </c>
      <c r="E8223" t="s">
        <v>29</v>
      </c>
      <c r="F8223" t="s">
        <v>20</v>
      </c>
      <c r="G8223" s="1">
        <v>44465</v>
      </c>
      <c r="H8223" t="s">
        <v>45</v>
      </c>
      <c r="I8223" t="s">
        <v>52</v>
      </c>
      <c r="J8223" s="2" t="s">
        <v>26503</v>
      </c>
      <c r="K8223" t="s">
        <v>24</v>
      </c>
      <c r="M8223" t="s">
        <v>25</v>
      </c>
      <c r="N8223" t="s">
        <v>55</v>
      </c>
      <c r="O8223" s="3">
        <v>45078.725601851853</v>
      </c>
      <c r="R8223">
        <v>8222</v>
      </c>
      <c r="S8223" t="str">
        <f>PROPER(CustomerSupport[[#This Row],[Resolution]])</f>
        <v/>
      </c>
      <c r="T8223" t="str">
        <f>TRIM(CustomerSupport[[#This Row],[Customer Name]])</f>
        <v>Danielle Ross</v>
      </c>
      <c r="U8223">
        <f>MONTH(CustomerSupport[[#This Row],[Date of Purchase]])</f>
        <v>9</v>
      </c>
      <c r="V8223" t="str">
        <f>TEXT('Working data'!G8223,"mmmm")</f>
        <v>September</v>
      </c>
      <c r="W8223">
        <f>YEAR(CustomerSupport[[#This Row],[Date of Purchase]])</f>
        <v>2021</v>
      </c>
      <c r="X8223" t="str">
        <f t="shared" si="128"/>
        <v/>
      </c>
    </row>
    <row r="8224" spans="1:24" ht="14.25" customHeight="1" x14ac:dyDescent="0.4">
      <c r="A8224">
        <v>8223</v>
      </c>
      <c r="B8224" t="s">
        <v>15435</v>
      </c>
      <c r="C8224" t="s">
        <v>26504</v>
      </c>
      <c r="D8224">
        <v>30</v>
      </c>
      <c r="E8224" t="s">
        <v>19</v>
      </c>
      <c r="F8224" t="s">
        <v>129</v>
      </c>
      <c r="G8224" s="1">
        <v>44073</v>
      </c>
      <c r="H8224" t="s">
        <v>45</v>
      </c>
      <c r="I8224" t="s">
        <v>93</v>
      </c>
      <c r="J8224" s="2" t="s">
        <v>26505</v>
      </c>
      <c r="K8224" t="s">
        <v>62</v>
      </c>
      <c r="M8224" t="s">
        <v>25</v>
      </c>
      <c r="N8224" t="s">
        <v>33</v>
      </c>
      <c r="R8224">
        <v>8223</v>
      </c>
      <c r="S8224" t="str">
        <f>PROPER(CustomerSupport[[#This Row],[Resolution]])</f>
        <v/>
      </c>
      <c r="T8224" t="str">
        <f>TRIM(CustomerSupport[[#This Row],[Customer Name]])</f>
        <v>Christopher Nelson</v>
      </c>
      <c r="U8224">
        <f>MONTH(CustomerSupport[[#This Row],[Date of Purchase]])</f>
        <v>8</v>
      </c>
      <c r="V8224" t="str">
        <f>TEXT('Working data'!G8224,"mmmm")</f>
        <v>August</v>
      </c>
      <c r="W8224">
        <f>YEAR(CustomerSupport[[#This Row],[Date of Purchase]])</f>
        <v>2020</v>
      </c>
      <c r="X8224" t="str">
        <f t="shared" si="128"/>
        <v/>
      </c>
    </row>
    <row r="8225" spans="1:24" ht="14.25" customHeight="1" x14ac:dyDescent="0.4">
      <c r="A8225">
        <v>8224</v>
      </c>
      <c r="B8225" t="s">
        <v>10108</v>
      </c>
      <c r="C8225" t="s">
        <v>26506</v>
      </c>
      <c r="D8225">
        <v>24</v>
      </c>
      <c r="E8225" t="s">
        <v>29</v>
      </c>
      <c r="F8225" t="s">
        <v>173</v>
      </c>
      <c r="G8225" s="1">
        <v>44041</v>
      </c>
      <c r="H8225" t="s">
        <v>66</v>
      </c>
      <c r="I8225" t="s">
        <v>67</v>
      </c>
      <c r="J8225" t="s">
        <v>26507</v>
      </c>
      <c r="K8225" t="s">
        <v>24</v>
      </c>
      <c r="M8225" t="s">
        <v>143</v>
      </c>
      <c r="N8225" t="s">
        <v>26</v>
      </c>
      <c r="O8225" s="3">
        <v>45078.358958333331</v>
      </c>
      <c r="R8225">
        <v>8224</v>
      </c>
      <c r="S8225" t="str">
        <f>PROPER(CustomerSupport[[#This Row],[Resolution]])</f>
        <v/>
      </c>
      <c r="T8225" t="str">
        <f>TRIM(CustomerSupport[[#This Row],[Customer Name]])</f>
        <v>Ashley Martin</v>
      </c>
      <c r="U8225">
        <f>MONTH(CustomerSupport[[#This Row],[Date of Purchase]])</f>
        <v>7</v>
      </c>
      <c r="V8225" t="str">
        <f>TEXT('Working data'!G8225,"mmmm")</f>
        <v>July</v>
      </c>
      <c r="W8225">
        <f>YEAR(CustomerSupport[[#This Row],[Date of Purchase]])</f>
        <v>2020</v>
      </c>
      <c r="X8225" t="str">
        <f t="shared" si="128"/>
        <v/>
      </c>
    </row>
    <row r="8226" spans="1:24" ht="14.25" customHeight="1" x14ac:dyDescent="0.4">
      <c r="A8226">
        <v>8225</v>
      </c>
      <c r="B8226" t="s">
        <v>26508</v>
      </c>
      <c r="C8226" t="s">
        <v>26509</v>
      </c>
      <c r="D8226">
        <v>31</v>
      </c>
      <c r="E8226" t="s">
        <v>58</v>
      </c>
      <c r="F8226" t="s">
        <v>30</v>
      </c>
      <c r="G8226" s="1">
        <v>44352</v>
      </c>
      <c r="H8226" t="s">
        <v>45</v>
      </c>
      <c r="I8226" t="s">
        <v>150</v>
      </c>
      <c r="J8226" t="s">
        <v>26510</v>
      </c>
      <c r="K8226" t="s">
        <v>62</v>
      </c>
      <c r="M8226" t="s">
        <v>25</v>
      </c>
      <c r="N8226" t="s">
        <v>55</v>
      </c>
      <c r="R8226">
        <v>8225</v>
      </c>
      <c r="S8226" t="str">
        <f>PROPER(CustomerSupport[[#This Row],[Resolution]])</f>
        <v/>
      </c>
      <c r="T8226" t="str">
        <f>TRIM(CustomerSupport[[#This Row],[Customer Name]])</f>
        <v>William Marsh</v>
      </c>
      <c r="U8226">
        <f>MONTH(CustomerSupport[[#This Row],[Date of Purchase]])</f>
        <v>6</v>
      </c>
      <c r="V8226" t="str">
        <f>TEXT('Working data'!G8226,"mmmm")</f>
        <v>June</v>
      </c>
      <c r="W8226">
        <f>YEAR(CustomerSupport[[#This Row],[Date of Purchase]])</f>
        <v>2021</v>
      </c>
      <c r="X8226" t="str">
        <f t="shared" si="128"/>
        <v/>
      </c>
    </row>
    <row r="8227" spans="1:24" ht="14.25" customHeight="1" x14ac:dyDescent="0.4">
      <c r="A8227">
        <v>8226</v>
      </c>
      <c r="B8227" t="s">
        <v>26511</v>
      </c>
      <c r="C8227" t="s">
        <v>26512</v>
      </c>
      <c r="D8227">
        <v>34</v>
      </c>
      <c r="E8227" t="s">
        <v>19</v>
      </c>
      <c r="F8227" t="s">
        <v>157</v>
      </c>
      <c r="G8227" s="1">
        <v>44519</v>
      </c>
      <c r="H8227" t="s">
        <v>59</v>
      </c>
      <c r="I8227" t="s">
        <v>150</v>
      </c>
      <c r="J8227" s="2" t="s">
        <v>26513</v>
      </c>
      <c r="K8227" t="s">
        <v>24</v>
      </c>
      <c r="M8227" t="s">
        <v>89</v>
      </c>
      <c r="N8227" t="s">
        <v>83</v>
      </c>
      <c r="O8227" s="3">
        <v>45078.708981481483</v>
      </c>
      <c r="R8227">
        <v>8226</v>
      </c>
      <c r="S8227" t="str">
        <f>PROPER(CustomerSupport[[#This Row],[Resolution]])</f>
        <v/>
      </c>
      <c r="T8227" t="str">
        <f>TRIM(CustomerSupport[[#This Row],[Customer Name]])</f>
        <v>Larry Watkins</v>
      </c>
      <c r="U8227">
        <f>MONTH(CustomerSupport[[#This Row],[Date of Purchase]])</f>
        <v>11</v>
      </c>
      <c r="V8227" t="str">
        <f>TEXT('Working data'!G8227,"mmmm")</f>
        <v>November</v>
      </c>
      <c r="W8227">
        <f>YEAR(CustomerSupport[[#This Row],[Date of Purchase]])</f>
        <v>2021</v>
      </c>
      <c r="X8227" t="str">
        <f t="shared" si="128"/>
        <v/>
      </c>
    </row>
    <row r="8228" spans="1:24" ht="14.25" customHeight="1" x14ac:dyDescent="0.4">
      <c r="A8228">
        <v>8227</v>
      </c>
      <c r="B8228" t="s">
        <v>26514</v>
      </c>
      <c r="C8228" t="s">
        <v>26515</v>
      </c>
      <c r="D8228">
        <v>49</v>
      </c>
      <c r="E8228" t="s">
        <v>29</v>
      </c>
      <c r="F8228" t="s">
        <v>173</v>
      </c>
      <c r="G8228" s="1">
        <v>43860</v>
      </c>
      <c r="H8228" t="s">
        <v>59</v>
      </c>
      <c r="I8228" t="s">
        <v>59</v>
      </c>
      <c r="J8228" s="2" t="s">
        <v>26516</v>
      </c>
      <c r="K8228" t="s">
        <v>24</v>
      </c>
      <c r="M8228" t="s">
        <v>41</v>
      </c>
      <c r="N8228" t="s">
        <v>55</v>
      </c>
      <c r="O8228" s="3">
        <v>45078.746493055558</v>
      </c>
      <c r="R8228">
        <v>8227</v>
      </c>
      <c r="S8228" t="str">
        <f>PROPER(CustomerSupport[[#This Row],[Resolution]])</f>
        <v/>
      </c>
      <c r="T8228" t="str">
        <f>TRIM(CustomerSupport[[#This Row],[Customer Name]])</f>
        <v>Michael Orozco</v>
      </c>
      <c r="U8228">
        <f>MONTH(CustomerSupport[[#This Row],[Date of Purchase]])</f>
        <v>1</v>
      </c>
      <c r="V8228" t="str">
        <f>TEXT('Working data'!G8228,"mmmm")</f>
        <v>January</v>
      </c>
      <c r="W8228">
        <f>YEAR(CustomerSupport[[#This Row],[Date of Purchase]])</f>
        <v>2020</v>
      </c>
      <c r="X8228" t="str">
        <f t="shared" si="128"/>
        <v/>
      </c>
    </row>
    <row r="8229" spans="1:24" ht="14.25" customHeight="1" x14ac:dyDescent="0.4">
      <c r="A8229">
        <v>8228</v>
      </c>
      <c r="B8229" t="s">
        <v>26517</v>
      </c>
      <c r="C8229" t="s">
        <v>26518</v>
      </c>
      <c r="D8229">
        <v>18</v>
      </c>
      <c r="E8229" t="s">
        <v>58</v>
      </c>
      <c r="F8229" t="s">
        <v>134</v>
      </c>
      <c r="G8229" s="1">
        <v>44467</v>
      </c>
      <c r="H8229" t="s">
        <v>67</v>
      </c>
      <c r="I8229" t="s">
        <v>113</v>
      </c>
      <c r="J8229" t="s">
        <v>10832</v>
      </c>
      <c r="K8229" t="s">
        <v>24</v>
      </c>
      <c r="M8229" t="s">
        <v>143</v>
      </c>
      <c r="N8229" t="s">
        <v>26</v>
      </c>
      <c r="O8229" s="3">
        <v>45078.20621527778</v>
      </c>
      <c r="R8229">
        <v>8228</v>
      </c>
      <c r="S8229" t="str">
        <f>PROPER(CustomerSupport[[#This Row],[Resolution]])</f>
        <v/>
      </c>
      <c r="T8229" t="str">
        <f>TRIM(CustomerSupport[[#This Row],[Customer Name]])</f>
        <v>Angela Gray</v>
      </c>
      <c r="U8229">
        <f>MONTH(CustomerSupport[[#This Row],[Date of Purchase]])</f>
        <v>9</v>
      </c>
      <c r="V8229" t="str">
        <f>TEXT('Working data'!G8229,"mmmm")</f>
        <v>September</v>
      </c>
      <c r="W8229">
        <f>YEAR(CustomerSupport[[#This Row],[Date of Purchase]])</f>
        <v>2021</v>
      </c>
      <c r="X8229" t="str">
        <f t="shared" si="128"/>
        <v/>
      </c>
    </row>
    <row r="8230" spans="1:24" ht="14.25" customHeight="1" x14ac:dyDescent="0.4">
      <c r="A8230">
        <v>8229</v>
      </c>
      <c r="B8230" t="s">
        <v>26519</v>
      </c>
      <c r="C8230" t="s">
        <v>26520</v>
      </c>
      <c r="D8230">
        <v>25</v>
      </c>
      <c r="E8230" t="s">
        <v>58</v>
      </c>
      <c r="F8230" t="s">
        <v>339</v>
      </c>
      <c r="G8230" s="1">
        <v>44430</v>
      </c>
      <c r="H8230" t="s">
        <v>45</v>
      </c>
      <c r="I8230" t="s">
        <v>22</v>
      </c>
      <c r="J8230" s="2" t="s">
        <v>26521</v>
      </c>
      <c r="K8230" t="s">
        <v>39</v>
      </c>
      <c r="L8230" t="s">
        <v>26522</v>
      </c>
      <c r="M8230" t="s">
        <v>25</v>
      </c>
      <c r="N8230" t="s">
        <v>55</v>
      </c>
      <c r="O8230" s="3">
        <v>45078.915949074071</v>
      </c>
      <c r="P8230" s="3">
        <v>45079.009004629632</v>
      </c>
      <c r="Q8230">
        <v>2</v>
      </c>
      <c r="R8230">
        <v>8229</v>
      </c>
      <c r="S8230" t="str">
        <f>PROPER(CustomerSupport[[#This Row],[Resolution]])</f>
        <v>Cause Month Identify.</v>
      </c>
      <c r="T8230" t="str">
        <f>TRIM(CustomerSupport[[#This Row],[Customer Name]])</f>
        <v>Shawn Knight</v>
      </c>
      <c r="U8230">
        <f>MONTH(CustomerSupport[[#This Row],[Date of Purchase]])</f>
        <v>8</v>
      </c>
      <c r="V8230" t="str">
        <f>TEXT('Working data'!G8230,"mmmm")</f>
        <v>August</v>
      </c>
      <c r="W8230">
        <f>YEAR(CustomerSupport[[#This Row],[Date of Purchase]])</f>
        <v>2021</v>
      </c>
      <c r="X8230">
        <f t="shared" si="128"/>
        <v>2.2333333334536292</v>
      </c>
    </row>
    <row r="8231" spans="1:24" ht="14.25" customHeight="1" x14ac:dyDescent="0.4">
      <c r="A8231">
        <v>8230</v>
      </c>
      <c r="B8231" t="s">
        <v>26523</v>
      </c>
      <c r="C8231" t="s">
        <v>26524</v>
      </c>
      <c r="D8231">
        <v>32</v>
      </c>
      <c r="E8231" t="s">
        <v>29</v>
      </c>
      <c r="F8231" t="s">
        <v>129</v>
      </c>
      <c r="G8231" s="1">
        <v>44296</v>
      </c>
      <c r="H8231" t="s">
        <v>59</v>
      </c>
      <c r="I8231" t="s">
        <v>72</v>
      </c>
      <c r="J8231" s="2" t="s">
        <v>26525</v>
      </c>
      <c r="K8231" t="s">
        <v>62</v>
      </c>
      <c r="M8231" t="s">
        <v>89</v>
      </c>
      <c r="N8231" t="s">
        <v>26</v>
      </c>
      <c r="R8231">
        <v>8230</v>
      </c>
      <c r="S8231" t="str">
        <f>PROPER(CustomerSupport[[#This Row],[Resolution]])</f>
        <v/>
      </c>
      <c r="T8231" t="str">
        <f>TRIM(CustomerSupport[[#This Row],[Customer Name]])</f>
        <v>Karen Calderon</v>
      </c>
      <c r="U8231">
        <f>MONTH(CustomerSupport[[#This Row],[Date of Purchase]])</f>
        <v>4</v>
      </c>
      <c r="V8231" t="str">
        <f>TEXT('Working data'!G8231,"mmmm")</f>
        <v>April</v>
      </c>
      <c r="W8231">
        <f>YEAR(CustomerSupport[[#This Row],[Date of Purchase]])</f>
        <v>2021</v>
      </c>
      <c r="X8231" t="str">
        <f t="shared" si="128"/>
        <v/>
      </c>
    </row>
    <row r="8232" spans="1:24" ht="14.25" customHeight="1" x14ac:dyDescent="0.4">
      <c r="A8232">
        <v>8231</v>
      </c>
      <c r="B8232" t="s">
        <v>26526</v>
      </c>
      <c r="C8232" t="s">
        <v>26527</v>
      </c>
      <c r="D8232">
        <v>28</v>
      </c>
      <c r="E8232" t="s">
        <v>19</v>
      </c>
      <c r="F8232" t="s">
        <v>81</v>
      </c>
      <c r="G8232" s="1">
        <v>44472</v>
      </c>
      <c r="H8232" t="s">
        <v>67</v>
      </c>
      <c r="I8232" t="s">
        <v>22</v>
      </c>
      <c r="J8232" s="2" t="s">
        <v>26528</v>
      </c>
      <c r="K8232" t="s">
        <v>24</v>
      </c>
      <c r="M8232" t="s">
        <v>41</v>
      </c>
      <c r="N8232" t="s">
        <v>33</v>
      </c>
      <c r="O8232" s="3">
        <v>45078.188206018516</v>
      </c>
      <c r="R8232">
        <v>8231</v>
      </c>
      <c r="S8232" t="str">
        <f>PROPER(CustomerSupport[[#This Row],[Resolution]])</f>
        <v/>
      </c>
      <c r="T8232" t="str">
        <f>TRIM(CustomerSupport[[#This Row],[Customer Name]])</f>
        <v>Jeremy Green</v>
      </c>
      <c r="U8232">
        <f>MONTH(CustomerSupport[[#This Row],[Date of Purchase]])</f>
        <v>10</v>
      </c>
      <c r="V8232" t="str">
        <f>TEXT('Working data'!G8232,"mmmm")</f>
        <v>October</v>
      </c>
      <c r="W8232">
        <f>YEAR(CustomerSupport[[#This Row],[Date of Purchase]])</f>
        <v>2021</v>
      </c>
      <c r="X8232" t="str">
        <f t="shared" si="128"/>
        <v/>
      </c>
    </row>
    <row r="8233" spans="1:24" ht="14.25" customHeight="1" x14ac:dyDescent="0.4">
      <c r="A8233">
        <v>8232</v>
      </c>
      <c r="B8233" t="s">
        <v>26529</v>
      </c>
      <c r="C8233" t="s">
        <v>26530</v>
      </c>
      <c r="D8233">
        <v>50</v>
      </c>
      <c r="E8233" t="s">
        <v>19</v>
      </c>
      <c r="F8233" t="s">
        <v>281</v>
      </c>
      <c r="G8233" s="1">
        <v>44060</v>
      </c>
      <c r="H8233" t="s">
        <v>67</v>
      </c>
      <c r="I8233" t="s">
        <v>31</v>
      </c>
      <c r="J8233" t="s">
        <v>26531</v>
      </c>
      <c r="K8233" t="s">
        <v>39</v>
      </c>
      <c r="L8233" t="s">
        <v>26532</v>
      </c>
      <c r="M8233" t="s">
        <v>89</v>
      </c>
      <c r="N8233" t="s">
        <v>33</v>
      </c>
      <c r="O8233" s="3">
        <v>45078.312534722223</v>
      </c>
      <c r="P8233" s="3">
        <v>45078.204201388886</v>
      </c>
      <c r="Q8233">
        <v>3</v>
      </c>
      <c r="R8233">
        <v>8232</v>
      </c>
      <c r="S8233" t="str">
        <f>PROPER(CustomerSupport[[#This Row],[Resolution]])</f>
        <v>Color Light Really Weight Large Expert Senior.</v>
      </c>
      <c r="T8233" t="str">
        <f>TRIM(CustomerSupport[[#This Row],[Customer Name]])</f>
        <v>Roger Simpson</v>
      </c>
      <c r="U8233">
        <f>MONTH(CustomerSupport[[#This Row],[Date of Purchase]])</f>
        <v>8</v>
      </c>
      <c r="V8233" t="str">
        <f>TEXT('Working data'!G8233,"mmmm")</f>
        <v>August</v>
      </c>
      <c r="W8233">
        <f>YEAR(CustomerSupport[[#This Row],[Date of Purchase]])</f>
        <v>2020</v>
      </c>
      <c r="X8233">
        <f t="shared" si="128"/>
        <v>-2.6000000000931323</v>
      </c>
    </row>
    <row r="8234" spans="1:24" ht="14.25" customHeight="1" x14ac:dyDescent="0.4">
      <c r="A8234">
        <v>8233</v>
      </c>
      <c r="B8234" t="s">
        <v>26533</v>
      </c>
      <c r="C8234" t="s">
        <v>26534</v>
      </c>
      <c r="D8234">
        <v>43</v>
      </c>
      <c r="E8234" t="s">
        <v>29</v>
      </c>
      <c r="F8234" t="s">
        <v>103</v>
      </c>
      <c r="G8234" s="1">
        <v>43965</v>
      </c>
      <c r="H8234" t="s">
        <v>67</v>
      </c>
      <c r="I8234" t="s">
        <v>52</v>
      </c>
      <c r="J8234" s="2" t="s">
        <v>26535</v>
      </c>
      <c r="K8234" t="s">
        <v>24</v>
      </c>
      <c r="M8234" t="s">
        <v>25</v>
      </c>
      <c r="N8234" t="s">
        <v>33</v>
      </c>
      <c r="O8234" s="3">
        <v>45078.79241898148</v>
      </c>
      <c r="R8234">
        <v>8233</v>
      </c>
      <c r="S8234" t="str">
        <f>PROPER(CustomerSupport[[#This Row],[Resolution]])</f>
        <v/>
      </c>
      <c r="T8234" t="str">
        <f>TRIM(CustomerSupport[[#This Row],[Customer Name]])</f>
        <v>Kenneth Christian</v>
      </c>
      <c r="U8234">
        <f>MONTH(CustomerSupport[[#This Row],[Date of Purchase]])</f>
        <v>5</v>
      </c>
      <c r="V8234" t="str">
        <f>TEXT('Working data'!G8234,"mmmm")</f>
        <v>May</v>
      </c>
      <c r="W8234">
        <f>YEAR(CustomerSupport[[#This Row],[Date of Purchase]])</f>
        <v>2020</v>
      </c>
      <c r="X8234" t="str">
        <f t="shared" si="128"/>
        <v/>
      </c>
    </row>
    <row r="8235" spans="1:24" ht="14.25" customHeight="1" x14ac:dyDescent="0.4">
      <c r="A8235">
        <v>8234</v>
      </c>
      <c r="B8235" t="s">
        <v>26536</v>
      </c>
      <c r="C8235" t="s">
        <v>26537</v>
      </c>
      <c r="D8235">
        <v>33</v>
      </c>
      <c r="E8235" t="s">
        <v>58</v>
      </c>
      <c r="F8235" t="s">
        <v>117</v>
      </c>
      <c r="G8235" s="1">
        <v>44456</v>
      </c>
      <c r="H8235" t="s">
        <v>21</v>
      </c>
      <c r="I8235" t="s">
        <v>77</v>
      </c>
      <c r="J8235" s="2" t="s">
        <v>26538</v>
      </c>
      <c r="K8235" t="s">
        <v>39</v>
      </c>
      <c r="L8235" t="s">
        <v>26539</v>
      </c>
      <c r="M8235" t="s">
        <v>89</v>
      </c>
      <c r="N8235" t="s">
        <v>33</v>
      </c>
      <c r="O8235" s="3">
        <v>45078.122986111113</v>
      </c>
      <c r="P8235" s="3">
        <v>45078.187569444446</v>
      </c>
      <c r="Q8235">
        <v>1</v>
      </c>
      <c r="R8235">
        <v>8234</v>
      </c>
      <c r="S8235" t="str">
        <f>PROPER(CustomerSupport[[#This Row],[Resolution]])</f>
        <v>Child Particular Computer.</v>
      </c>
      <c r="T8235" t="str">
        <f>TRIM(CustomerSupport[[#This Row],[Customer Name]])</f>
        <v>Brent Mitchell II</v>
      </c>
      <c r="U8235">
        <f>MONTH(CustomerSupport[[#This Row],[Date of Purchase]])</f>
        <v>9</v>
      </c>
      <c r="V8235" t="str">
        <f>TEXT('Working data'!G8235,"mmmm")</f>
        <v>September</v>
      </c>
      <c r="W8235">
        <f>YEAR(CustomerSupport[[#This Row],[Date of Purchase]])</f>
        <v>2021</v>
      </c>
      <c r="X8235">
        <f t="shared" si="128"/>
        <v>1.5499999999883585</v>
      </c>
    </row>
    <row r="8236" spans="1:24" ht="14.25" customHeight="1" x14ac:dyDescent="0.4">
      <c r="A8236">
        <v>8235</v>
      </c>
      <c r="B8236" t="s">
        <v>26540</v>
      </c>
      <c r="C8236" t="s">
        <v>26541</v>
      </c>
      <c r="D8236">
        <v>26</v>
      </c>
      <c r="E8236" t="s">
        <v>58</v>
      </c>
      <c r="F8236" t="s">
        <v>81</v>
      </c>
      <c r="G8236" s="1">
        <v>44206</v>
      </c>
      <c r="H8236" t="s">
        <v>21</v>
      </c>
      <c r="I8236" t="s">
        <v>99</v>
      </c>
      <c r="J8236" s="2" t="s">
        <v>26542</v>
      </c>
      <c r="K8236" t="s">
        <v>62</v>
      </c>
      <c r="M8236" t="s">
        <v>41</v>
      </c>
      <c r="N8236" t="s">
        <v>55</v>
      </c>
      <c r="R8236">
        <v>8235</v>
      </c>
      <c r="S8236" t="str">
        <f>PROPER(CustomerSupport[[#This Row],[Resolution]])</f>
        <v/>
      </c>
      <c r="T8236" t="str">
        <f>TRIM(CustomerSupport[[#This Row],[Customer Name]])</f>
        <v>Tracey Holmes</v>
      </c>
      <c r="U8236">
        <f>MONTH(CustomerSupport[[#This Row],[Date of Purchase]])</f>
        <v>1</v>
      </c>
      <c r="V8236" t="str">
        <f>TEXT('Working data'!G8236,"mmmm")</f>
        <v>January</v>
      </c>
      <c r="W8236">
        <f>YEAR(CustomerSupport[[#This Row],[Date of Purchase]])</f>
        <v>2021</v>
      </c>
      <c r="X8236" t="str">
        <f t="shared" si="128"/>
        <v/>
      </c>
    </row>
    <row r="8237" spans="1:24" ht="14.25" customHeight="1" x14ac:dyDescent="0.4">
      <c r="A8237">
        <v>8236</v>
      </c>
      <c r="B8237" t="s">
        <v>26543</v>
      </c>
      <c r="C8237" t="s">
        <v>26544</v>
      </c>
      <c r="D8237">
        <v>69</v>
      </c>
      <c r="E8237" t="s">
        <v>29</v>
      </c>
      <c r="F8237" t="s">
        <v>161</v>
      </c>
      <c r="G8237" s="1">
        <v>44470</v>
      </c>
      <c r="H8237" t="s">
        <v>21</v>
      </c>
      <c r="I8237" t="s">
        <v>60</v>
      </c>
      <c r="J8237" t="s">
        <v>26545</v>
      </c>
      <c r="K8237" t="s">
        <v>24</v>
      </c>
      <c r="M8237" t="s">
        <v>143</v>
      </c>
      <c r="N8237" t="s">
        <v>55</v>
      </c>
      <c r="O8237" s="3">
        <v>45078.852870370371</v>
      </c>
      <c r="R8237">
        <v>8236</v>
      </c>
      <c r="S8237" t="str">
        <f>PROPER(CustomerSupport[[#This Row],[Resolution]])</f>
        <v/>
      </c>
      <c r="T8237" t="str">
        <f>TRIM(CustomerSupport[[#This Row],[Customer Name]])</f>
        <v>Erica Burton</v>
      </c>
      <c r="U8237">
        <f>MONTH(CustomerSupport[[#This Row],[Date of Purchase]])</f>
        <v>10</v>
      </c>
      <c r="V8237" t="str">
        <f>TEXT('Working data'!G8237,"mmmm")</f>
        <v>October</v>
      </c>
      <c r="W8237">
        <f>YEAR(CustomerSupport[[#This Row],[Date of Purchase]])</f>
        <v>2021</v>
      </c>
      <c r="X8237" t="str">
        <f t="shared" si="128"/>
        <v/>
      </c>
    </row>
    <row r="8238" spans="1:24" ht="14.25" customHeight="1" x14ac:dyDescent="0.4">
      <c r="A8238">
        <v>8237</v>
      </c>
      <c r="B8238" t="s">
        <v>26546</v>
      </c>
      <c r="C8238" t="s">
        <v>26547</v>
      </c>
      <c r="D8238">
        <v>40</v>
      </c>
      <c r="E8238" t="s">
        <v>58</v>
      </c>
      <c r="F8238" t="s">
        <v>655</v>
      </c>
      <c r="G8238" s="1">
        <v>44223</v>
      </c>
      <c r="H8238" t="s">
        <v>66</v>
      </c>
      <c r="I8238" t="s">
        <v>37</v>
      </c>
      <c r="J8238" s="2" t="s">
        <v>26548</v>
      </c>
      <c r="K8238" t="s">
        <v>24</v>
      </c>
      <c r="M8238" t="s">
        <v>25</v>
      </c>
      <c r="N8238" t="s">
        <v>83</v>
      </c>
      <c r="O8238" s="3">
        <v>45078.083449074074</v>
      </c>
      <c r="R8238">
        <v>8237</v>
      </c>
      <c r="S8238" t="str">
        <f>PROPER(CustomerSupport[[#This Row],[Resolution]])</f>
        <v/>
      </c>
      <c r="T8238" t="str">
        <f>TRIM(CustomerSupport[[#This Row],[Customer Name]])</f>
        <v>Amy Anderson</v>
      </c>
      <c r="U8238">
        <f>MONTH(CustomerSupport[[#This Row],[Date of Purchase]])</f>
        <v>1</v>
      </c>
      <c r="V8238" t="str">
        <f>TEXT('Working data'!G8238,"mmmm")</f>
        <v>January</v>
      </c>
      <c r="W8238">
        <f>YEAR(CustomerSupport[[#This Row],[Date of Purchase]])</f>
        <v>2021</v>
      </c>
      <c r="X8238" t="str">
        <f t="shared" si="128"/>
        <v/>
      </c>
    </row>
    <row r="8239" spans="1:24" ht="14.25" customHeight="1" x14ac:dyDescent="0.4">
      <c r="A8239">
        <v>8238</v>
      </c>
      <c r="B8239" t="s">
        <v>26549</v>
      </c>
      <c r="C8239" t="s">
        <v>26550</v>
      </c>
      <c r="D8239">
        <v>24</v>
      </c>
      <c r="E8239" t="s">
        <v>29</v>
      </c>
      <c r="F8239" t="s">
        <v>211</v>
      </c>
      <c r="G8239" s="1">
        <v>44510</v>
      </c>
      <c r="H8239" t="s">
        <v>21</v>
      </c>
      <c r="I8239" t="s">
        <v>46</v>
      </c>
      <c r="J8239" s="2" t="s">
        <v>26551</v>
      </c>
      <c r="K8239" t="s">
        <v>39</v>
      </c>
      <c r="L8239" t="s">
        <v>26552</v>
      </c>
      <c r="M8239" t="s">
        <v>25</v>
      </c>
      <c r="N8239" t="s">
        <v>83</v>
      </c>
      <c r="O8239" s="3">
        <v>45078.174432870372</v>
      </c>
      <c r="P8239" s="3">
        <v>45078.095960648148</v>
      </c>
      <c r="Q8239">
        <v>5</v>
      </c>
      <c r="R8239">
        <v>8238</v>
      </c>
      <c r="S8239" t="str">
        <f>PROPER(CustomerSupport[[#This Row],[Resolution]])</f>
        <v>Hand Sell Friend Of Main.</v>
      </c>
      <c r="T8239" t="str">
        <f>TRIM(CustomerSupport[[#This Row],[Customer Name]])</f>
        <v>Timothy Schultz</v>
      </c>
      <c r="U8239">
        <f>MONTH(CustomerSupport[[#This Row],[Date of Purchase]])</f>
        <v>11</v>
      </c>
      <c r="V8239" t="str">
        <f>TEXT('Working data'!G8239,"mmmm")</f>
        <v>November</v>
      </c>
      <c r="W8239">
        <f>YEAR(CustomerSupport[[#This Row],[Date of Purchase]])</f>
        <v>2021</v>
      </c>
      <c r="X8239">
        <f t="shared" si="128"/>
        <v>-1.8833333333604969</v>
      </c>
    </row>
    <row r="8240" spans="1:24" ht="14.25" customHeight="1" x14ac:dyDescent="0.4">
      <c r="A8240">
        <v>8239</v>
      </c>
      <c r="B8240" t="s">
        <v>26553</v>
      </c>
      <c r="C8240" t="s">
        <v>26554</v>
      </c>
      <c r="D8240">
        <v>24</v>
      </c>
      <c r="E8240" t="s">
        <v>19</v>
      </c>
      <c r="F8240" t="s">
        <v>107</v>
      </c>
      <c r="G8240" s="1">
        <v>44539</v>
      </c>
      <c r="H8240" t="s">
        <v>45</v>
      </c>
      <c r="I8240" t="s">
        <v>93</v>
      </c>
      <c r="J8240" s="2" t="s">
        <v>26555</v>
      </c>
      <c r="K8240" t="s">
        <v>39</v>
      </c>
      <c r="L8240" t="s">
        <v>26556</v>
      </c>
      <c r="M8240" t="s">
        <v>89</v>
      </c>
      <c r="N8240" t="s">
        <v>55</v>
      </c>
      <c r="O8240" s="3">
        <v>45078.857083333336</v>
      </c>
      <c r="P8240" s="3">
        <v>45078.102916666663</v>
      </c>
      <c r="Q8240">
        <v>2</v>
      </c>
      <c r="R8240">
        <v>8239</v>
      </c>
      <c r="S8240" t="str">
        <f>PROPER(CustomerSupport[[#This Row],[Resolution]])</f>
        <v>Voice Democratic All Machine.</v>
      </c>
      <c r="T8240" t="str">
        <f>TRIM(CustomerSupport[[#This Row],[Customer Name]])</f>
        <v>Jennifer Burke</v>
      </c>
      <c r="U8240">
        <f>MONTH(CustomerSupport[[#This Row],[Date of Purchase]])</f>
        <v>12</v>
      </c>
      <c r="V8240" t="str">
        <f>TEXT('Working data'!G8240,"mmmm")</f>
        <v>December</v>
      </c>
      <c r="W8240">
        <f>YEAR(CustomerSupport[[#This Row],[Date of Purchase]])</f>
        <v>2021</v>
      </c>
      <c r="X8240">
        <f t="shared" si="128"/>
        <v>-18.10000000015134</v>
      </c>
    </row>
    <row r="8241" spans="1:24" ht="14.25" customHeight="1" x14ac:dyDescent="0.4">
      <c r="A8241">
        <v>8240</v>
      </c>
      <c r="B8241" t="s">
        <v>26557</v>
      </c>
      <c r="C8241" t="s">
        <v>26558</v>
      </c>
      <c r="D8241">
        <v>70</v>
      </c>
      <c r="E8241" t="s">
        <v>29</v>
      </c>
      <c r="F8241" t="s">
        <v>125</v>
      </c>
      <c r="G8241" s="1">
        <v>43964</v>
      </c>
      <c r="H8241" t="s">
        <v>66</v>
      </c>
      <c r="I8241" t="s">
        <v>177</v>
      </c>
      <c r="J8241" t="s">
        <v>26559</v>
      </c>
      <c r="K8241" t="s">
        <v>62</v>
      </c>
      <c r="M8241" t="s">
        <v>41</v>
      </c>
      <c r="N8241" t="s">
        <v>33</v>
      </c>
      <c r="R8241">
        <v>8240</v>
      </c>
      <c r="S8241" t="str">
        <f>PROPER(CustomerSupport[[#This Row],[Resolution]])</f>
        <v/>
      </c>
      <c r="T8241" t="str">
        <f>TRIM(CustomerSupport[[#This Row],[Customer Name]])</f>
        <v>Raymond Neal</v>
      </c>
      <c r="U8241">
        <f>MONTH(CustomerSupport[[#This Row],[Date of Purchase]])</f>
        <v>5</v>
      </c>
      <c r="V8241" t="str">
        <f>TEXT('Working data'!G8241,"mmmm")</f>
        <v>May</v>
      </c>
      <c r="W8241">
        <f>YEAR(CustomerSupport[[#This Row],[Date of Purchase]])</f>
        <v>2020</v>
      </c>
      <c r="X8241" t="str">
        <f t="shared" si="128"/>
        <v/>
      </c>
    </row>
    <row r="8242" spans="1:24" ht="14.25" customHeight="1" x14ac:dyDescent="0.4">
      <c r="A8242">
        <v>8241</v>
      </c>
      <c r="B8242" t="s">
        <v>17754</v>
      </c>
      <c r="C8242" t="s">
        <v>26560</v>
      </c>
      <c r="D8242">
        <v>30</v>
      </c>
      <c r="E8242" t="s">
        <v>58</v>
      </c>
      <c r="F8242" t="s">
        <v>202</v>
      </c>
      <c r="G8242" s="1">
        <v>44478</v>
      </c>
      <c r="H8242" t="s">
        <v>21</v>
      </c>
      <c r="I8242" t="s">
        <v>150</v>
      </c>
      <c r="J8242" s="2" t="s">
        <v>26561</v>
      </c>
      <c r="K8242" t="s">
        <v>62</v>
      </c>
      <c r="M8242" t="s">
        <v>25</v>
      </c>
      <c r="N8242" t="s">
        <v>55</v>
      </c>
      <c r="R8242">
        <v>8241</v>
      </c>
      <c r="S8242" t="str">
        <f>PROPER(CustomerSupport[[#This Row],[Resolution]])</f>
        <v/>
      </c>
      <c r="T8242" t="str">
        <f>TRIM(CustomerSupport[[#This Row],[Customer Name]])</f>
        <v>Christine Davis</v>
      </c>
      <c r="U8242">
        <f>MONTH(CustomerSupport[[#This Row],[Date of Purchase]])</f>
        <v>10</v>
      </c>
      <c r="V8242" t="str">
        <f>TEXT('Working data'!G8242,"mmmm")</f>
        <v>October</v>
      </c>
      <c r="W8242">
        <f>YEAR(CustomerSupport[[#This Row],[Date of Purchase]])</f>
        <v>2021</v>
      </c>
      <c r="X8242" t="str">
        <f t="shared" si="128"/>
        <v/>
      </c>
    </row>
    <row r="8243" spans="1:24" ht="14.25" customHeight="1" x14ac:dyDescent="0.4">
      <c r="A8243">
        <v>8242</v>
      </c>
      <c r="B8243" t="s">
        <v>26562</v>
      </c>
      <c r="C8243" t="s">
        <v>26563</v>
      </c>
      <c r="D8243">
        <v>22</v>
      </c>
      <c r="E8243" t="s">
        <v>58</v>
      </c>
      <c r="F8243" t="s">
        <v>98</v>
      </c>
      <c r="G8243" s="1">
        <v>44556</v>
      </c>
      <c r="H8243" t="s">
        <v>21</v>
      </c>
      <c r="I8243" t="s">
        <v>177</v>
      </c>
      <c r="J8243" s="2" t="s">
        <v>26564</v>
      </c>
      <c r="K8243" t="s">
        <v>62</v>
      </c>
      <c r="M8243" t="s">
        <v>41</v>
      </c>
      <c r="N8243" t="s">
        <v>33</v>
      </c>
      <c r="R8243">
        <v>8242</v>
      </c>
      <c r="S8243" t="str">
        <f>PROPER(CustomerSupport[[#This Row],[Resolution]])</f>
        <v/>
      </c>
      <c r="T8243" t="str">
        <f>TRIM(CustomerSupport[[#This Row],[Customer Name]])</f>
        <v>Gabriella Cross</v>
      </c>
      <c r="U8243">
        <f>MONTH(CustomerSupport[[#This Row],[Date of Purchase]])</f>
        <v>12</v>
      </c>
      <c r="V8243" t="str">
        <f>TEXT('Working data'!G8243,"mmmm")</f>
        <v>December</v>
      </c>
      <c r="W8243">
        <f>YEAR(CustomerSupport[[#This Row],[Date of Purchase]])</f>
        <v>2021</v>
      </c>
      <c r="X8243" t="str">
        <f t="shared" si="128"/>
        <v/>
      </c>
    </row>
    <row r="8244" spans="1:24" ht="14.25" customHeight="1" x14ac:dyDescent="0.4">
      <c r="A8244">
        <v>8243</v>
      </c>
      <c r="B8244" t="s">
        <v>26565</v>
      </c>
      <c r="C8244" t="s">
        <v>26566</v>
      </c>
      <c r="D8244">
        <v>56</v>
      </c>
      <c r="E8244" t="s">
        <v>29</v>
      </c>
      <c r="F8244" t="s">
        <v>81</v>
      </c>
      <c r="G8244" s="1">
        <v>44249</v>
      </c>
      <c r="H8244" t="s">
        <v>21</v>
      </c>
      <c r="I8244" t="s">
        <v>60</v>
      </c>
      <c r="J8244" t="s">
        <v>26567</v>
      </c>
      <c r="K8244" t="s">
        <v>62</v>
      </c>
      <c r="M8244" t="s">
        <v>143</v>
      </c>
      <c r="N8244" t="s">
        <v>55</v>
      </c>
      <c r="R8244">
        <v>8243</v>
      </c>
      <c r="S8244" t="str">
        <f>PROPER(CustomerSupport[[#This Row],[Resolution]])</f>
        <v/>
      </c>
      <c r="T8244" t="str">
        <f>TRIM(CustomerSupport[[#This Row],[Customer Name]])</f>
        <v>Peter Martin</v>
      </c>
      <c r="U8244">
        <f>MONTH(CustomerSupport[[#This Row],[Date of Purchase]])</f>
        <v>2</v>
      </c>
      <c r="V8244" t="str">
        <f>TEXT('Working data'!G8244,"mmmm")</f>
        <v>February</v>
      </c>
      <c r="W8244">
        <f>YEAR(CustomerSupport[[#This Row],[Date of Purchase]])</f>
        <v>2021</v>
      </c>
      <c r="X8244" t="str">
        <f t="shared" si="128"/>
        <v/>
      </c>
    </row>
    <row r="8245" spans="1:24" ht="14.25" customHeight="1" x14ac:dyDescent="0.4">
      <c r="A8245">
        <v>8244</v>
      </c>
      <c r="B8245" t="s">
        <v>26568</v>
      </c>
      <c r="C8245" t="s">
        <v>26569</v>
      </c>
      <c r="D8245">
        <v>38</v>
      </c>
      <c r="E8245" t="s">
        <v>29</v>
      </c>
      <c r="F8245" t="s">
        <v>157</v>
      </c>
      <c r="G8245" s="1">
        <v>44031</v>
      </c>
      <c r="H8245" t="s">
        <v>45</v>
      </c>
      <c r="I8245" t="s">
        <v>67</v>
      </c>
      <c r="J8245" t="s">
        <v>26570</v>
      </c>
      <c r="K8245" t="s">
        <v>39</v>
      </c>
      <c r="L8245" t="s">
        <v>26571</v>
      </c>
      <c r="M8245" t="s">
        <v>41</v>
      </c>
      <c r="N8245" t="s">
        <v>83</v>
      </c>
      <c r="O8245" s="3">
        <v>45078.569641203707</v>
      </c>
      <c r="P8245" s="3">
        <v>45078.948807870373</v>
      </c>
      <c r="Q8245">
        <v>4</v>
      </c>
      <c r="R8245">
        <v>8244</v>
      </c>
      <c r="S8245" t="str">
        <f>PROPER(CustomerSupport[[#This Row],[Resolution]])</f>
        <v>Manage My Compare Fear Benefit.</v>
      </c>
      <c r="T8245" t="str">
        <f>TRIM(CustomerSupport[[#This Row],[Customer Name]])</f>
        <v>Timothy Terry</v>
      </c>
      <c r="U8245">
        <f>MONTH(CustomerSupport[[#This Row],[Date of Purchase]])</f>
        <v>7</v>
      </c>
      <c r="V8245" t="str">
        <f>TEXT('Working data'!G8245,"mmmm")</f>
        <v>July</v>
      </c>
      <c r="W8245">
        <f>YEAR(CustomerSupport[[#This Row],[Date of Purchase]])</f>
        <v>2020</v>
      </c>
      <c r="X8245">
        <f t="shared" si="128"/>
        <v>9.0999999999767169</v>
      </c>
    </row>
    <row r="8246" spans="1:24" ht="14.25" customHeight="1" x14ac:dyDescent="0.4">
      <c r="A8246">
        <v>8245</v>
      </c>
      <c r="B8246" t="s">
        <v>26572</v>
      </c>
      <c r="C8246" t="s">
        <v>26573</v>
      </c>
      <c r="D8246">
        <v>69</v>
      </c>
      <c r="E8246" t="s">
        <v>29</v>
      </c>
      <c r="F8246" t="s">
        <v>125</v>
      </c>
      <c r="G8246" s="1">
        <v>43845</v>
      </c>
      <c r="H8246" t="s">
        <v>67</v>
      </c>
      <c r="I8246" t="s">
        <v>67</v>
      </c>
      <c r="J8246" s="2" t="s">
        <v>26574</v>
      </c>
      <c r="K8246" t="s">
        <v>24</v>
      </c>
      <c r="M8246" t="s">
        <v>41</v>
      </c>
      <c r="N8246" t="s">
        <v>83</v>
      </c>
      <c r="O8246" s="3">
        <v>45078.52244212963</v>
      </c>
      <c r="R8246">
        <v>8245</v>
      </c>
      <c r="S8246" t="str">
        <f>PROPER(CustomerSupport[[#This Row],[Resolution]])</f>
        <v/>
      </c>
      <c r="T8246" t="str">
        <f>TRIM(CustomerSupport[[#This Row],[Customer Name]])</f>
        <v>Sarah Romero</v>
      </c>
      <c r="U8246">
        <f>MONTH(CustomerSupport[[#This Row],[Date of Purchase]])</f>
        <v>1</v>
      </c>
      <c r="V8246" t="str">
        <f>TEXT('Working data'!G8246,"mmmm")</f>
        <v>January</v>
      </c>
      <c r="W8246">
        <f>YEAR(CustomerSupport[[#This Row],[Date of Purchase]])</f>
        <v>2020</v>
      </c>
      <c r="X8246" t="str">
        <f t="shared" si="128"/>
        <v/>
      </c>
    </row>
    <row r="8247" spans="1:24" ht="14.25" customHeight="1" x14ac:dyDescent="0.4">
      <c r="A8247">
        <v>8246</v>
      </c>
      <c r="B8247" t="s">
        <v>26575</v>
      </c>
      <c r="C8247" t="s">
        <v>26576</v>
      </c>
      <c r="D8247">
        <v>30</v>
      </c>
      <c r="E8247" t="s">
        <v>58</v>
      </c>
      <c r="F8247" t="s">
        <v>20</v>
      </c>
      <c r="G8247" s="1">
        <v>44379</v>
      </c>
      <c r="H8247" t="s">
        <v>21</v>
      </c>
      <c r="I8247" t="s">
        <v>67</v>
      </c>
      <c r="J8247" s="2" t="s">
        <v>26577</v>
      </c>
      <c r="K8247" t="s">
        <v>24</v>
      </c>
      <c r="M8247" t="s">
        <v>41</v>
      </c>
      <c r="N8247" t="s">
        <v>55</v>
      </c>
      <c r="O8247" s="3">
        <v>45079.000937500001</v>
      </c>
      <c r="R8247">
        <v>8246</v>
      </c>
      <c r="S8247" t="str">
        <f>PROPER(CustomerSupport[[#This Row],[Resolution]])</f>
        <v/>
      </c>
      <c r="T8247" t="str">
        <f>TRIM(CustomerSupport[[#This Row],[Customer Name]])</f>
        <v>Mr. Michael Lopez</v>
      </c>
      <c r="U8247">
        <f>MONTH(CustomerSupport[[#This Row],[Date of Purchase]])</f>
        <v>7</v>
      </c>
      <c r="V8247" t="str">
        <f>TEXT('Working data'!G8247,"mmmm")</f>
        <v>July</v>
      </c>
      <c r="W8247">
        <f>YEAR(CustomerSupport[[#This Row],[Date of Purchase]])</f>
        <v>2021</v>
      </c>
      <c r="X8247" t="str">
        <f t="shared" si="128"/>
        <v/>
      </c>
    </row>
    <row r="8248" spans="1:24" ht="14.25" customHeight="1" x14ac:dyDescent="0.4">
      <c r="A8248">
        <v>8247</v>
      </c>
      <c r="B8248" t="s">
        <v>26578</v>
      </c>
      <c r="C8248" t="s">
        <v>26579</v>
      </c>
      <c r="D8248">
        <v>50</v>
      </c>
      <c r="E8248" t="s">
        <v>19</v>
      </c>
      <c r="F8248" t="s">
        <v>117</v>
      </c>
      <c r="G8248" s="1">
        <v>44524</v>
      </c>
      <c r="H8248" t="s">
        <v>66</v>
      </c>
      <c r="I8248" t="s">
        <v>177</v>
      </c>
      <c r="J8248" t="s">
        <v>26580</v>
      </c>
      <c r="K8248" t="s">
        <v>39</v>
      </c>
      <c r="L8248" t="s">
        <v>26581</v>
      </c>
      <c r="M8248" t="s">
        <v>143</v>
      </c>
      <c r="N8248" t="s">
        <v>26</v>
      </c>
      <c r="O8248" s="3">
        <v>45078.471087962964</v>
      </c>
      <c r="P8248" s="3">
        <v>45078.607199074075</v>
      </c>
      <c r="Q8248">
        <v>4</v>
      </c>
      <c r="R8248">
        <v>8247</v>
      </c>
      <c r="S8248" t="str">
        <f>PROPER(CustomerSupport[[#This Row],[Resolution]])</f>
        <v>Provide First Take Itself Discover Alone Fish.</v>
      </c>
      <c r="T8248" t="str">
        <f>TRIM(CustomerSupport[[#This Row],[Customer Name]])</f>
        <v>Joel Roberts</v>
      </c>
      <c r="U8248">
        <f>MONTH(CustomerSupport[[#This Row],[Date of Purchase]])</f>
        <v>11</v>
      </c>
      <c r="V8248" t="str">
        <f>TEXT('Working data'!G8248,"mmmm")</f>
        <v>November</v>
      </c>
      <c r="W8248">
        <f>YEAR(CustomerSupport[[#This Row],[Date of Purchase]])</f>
        <v>2021</v>
      </c>
      <c r="X8248">
        <f t="shared" si="128"/>
        <v>3.2666666666627862</v>
      </c>
    </row>
    <row r="8249" spans="1:24" ht="14.25" customHeight="1" x14ac:dyDescent="0.4">
      <c r="A8249">
        <v>8248</v>
      </c>
      <c r="B8249" t="s">
        <v>26582</v>
      </c>
      <c r="C8249" t="s">
        <v>26583</v>
      </c>
      <c r="D8249">
        <v>51</v>
      </c>
      <c r="E8249" t="s">
        <v>29</v>
      </c>
      <c r="F8249" t="s">
        <v>699</v>
      </c>
      <c r="G8249" s="1">
        <v>44044</v>
      </c>
      <c r="H8249" t="s">
        <v>66</v>
      </c>
      <c r="I8249" t="s">
        <v>22</v>
      </c>
      <c r="J8249" s="2" t="s">
        <v>26584</v>
      </c>
      <c r="K8249" t="s">
        <v>62</v>
      </c>
      <c r="M8249" t="s">
        <v>41</v>
      </c>
      <c r="N8249" t="s">
        <v>33</v>
      </c>
      <c r="R8249">
        <v>8248</v>
      </c>
      <c r="S8249" t="str">
        <f>PROPER(CustomerSupport[[#This Row],[Resolution]])</f>
        <v/>
      </c>
      <c r="T8249" t="str">
        <f>TRIM(CustomerSupport[[#This Row],[Customer Name]])</f>
        <v>Jonathan Delgado</v>
      </c>
      <c r="U8249">
        <f>MONTH(CustomerSupport[[#This Row],[Date of Purchase]])</f>
        <v>8</v>
      </c>
      <c r="V8249" t="str">
        <f>TEXT('Working data'!G8249,"mmmm")</f>
        <v>August</v>
      </c>
      <c r="W8249">
        <f>YEAR(CustomerSupport[[#This Row],[Date of Purchase]])</f>
        <v>2020</v>
      </c>
      <c r="X8249" t="str">
        <f t="shared" si="128"/>
        <v/>
      </c>
    </row>
    <row r="8250" spans="1:24" ht="14.25" customHeight="1" x14ac:dyDescent="0.4">
      <c r="A8250">
        <v>8249</v>
      </c>
      <c r="B8250" t="s">
        <v>26585</v>
      </c>
      <c r="C8250" t="s">
        <v>26586</v>
      </c>
      <c r="D8250">
        <v>65</v>
      </c>
      <c r="E8250" t="s">
        <v>29</v>
      </c>
      <c r="F8250" t="s">
        <v>211</v>
      </c>
      <c r="G8250" s="1">
        <v>44517</v>
      </c>
      <c r="H8250" t="s">
        <v>67</v>
      </c>
      <c r="I8250" t="s">
        <v>37</v>
      </c>
      <c r="J8250" s="2" t="s">
        <v>26587</v>
      </c>
      <c r="K8250" t="s">
        <v>62</v>
      </c>
      <c r="M8250" t="s">
        <v>41</v>
      </c>
      <c r="N8250" t="s">
        <v>83</v>
      </c>
      <c r="R8250">
        <v>8249</v>
      </c>
      <c r="S8250" t="str">
        <f>PROPER(CustomerSupport[[#This Row],[Resolution]])</f>
        <v/>
      </c>
      <c r="T8250" t="str">
        <f>TRIM(CustomerSupport[[#This Row],[Customer Name]])</f>
        <v>John Cummings</v>
      </c>
      <c r="U8250">
        <f>MONTH(CustomerSupport[[#This Row],[Date of Purchase]])</f>
        <v>11</v>
      </c>
      <c r="V8250" t="str">
        <f>TEXT('Working data'!G8250,"mmmm")</f>
        <v>November</v>
      </c>
      <c r="W8250">
        <f>YEAR(CustomerSupport[[#This Row],[Date of Purchase]])</f>
        <v>2021</v>
      </c>
      <c r="X8250" t="str">
        <f t="shared" si="128"/>
        <v/>
      </c>
    </row>
    <row r="8251" spans="1:24" ht="14.25" customHeight="1" x14ac:dyDescent="0.4">
      <c r="A8251">
        <v>8250</v>
      </c>
      <c r="B8251" t="s">
        <v>26588</v>
      </c>
      <c r="C8251" t="s">
        <v>26589</v>
      </c>
      <c r="D8251">
        <v>65</v>
      </c>
      <c r="E8251" t="s">
        <v>19</v>
      </c>
      <c r="F8251" t="s">
        <v>655</v>
      </c>
      <c r="G8251" s="1">
        <v>44478</v>
      </c>
      <c r="H8251" t="s">
        <v>67</v>
      </c>
      <c r="I8251" t="s">
        <v>67</v>
      </c>
      <c r="J8251" s="2" t="s">
        <v>26590</v>
      </c>
      <c r="K8251" t="s">
        <v>39</v>
      </c>
      <c r="L8251" t="s">
        <v>26591</v>
      </c>
      <c r="M8251" t="s">
        <v>41</v>
      </c>
      <c r="N8251" t="s">
        <v>55</v>
      </c>
      <c r="O8251" s="3">
        <v>45078.716261574074</v>
      </c>
      <c r="P8251" s="3">
        <v>45078.26834490741</v>
      </c>
      <c r="Q8251">
        <v>4</v>
      </c>
      <c r="R8251">
        <v>8250</v>
      </c>
      <c r="S8251" t="str">
        <f>PROPER(CustomerSupport[[#This Row],[Resolution]])</f>
        <v>Natural Thing Technology Citizen Human For.</v>
      </c>
      <c r="T8251" t="str">
        <f>TRIM(CustomerSupport[[#This Row],[Customer Name]])</f>
        <v>Mary Hunt</v>
      </c>
      <c r="U8251">
        <f>MONTH(CustomerSupport[[#This Row],[Date of Purchase]])</f>
        <v>10</v>
      </c>
      <c r="V8251" t="str">
        <f>TEXT('Working data'!G8251,"mmmm")</f>
        <v>October</v>
      </c>
      <c r="W8251">
        <f>YEAR(CustomerSupport[[#This Row],[Date of Purchase]])</f>
        <v>2021</v>
      </c>
      <c r="X8251">
        <f t="shared" si="128"/>
        <v>-10.749999999941792</v>
      </c>
    </row>
    <row r="8252" spans="1:24" ht="14.25" customHeight="1" x14ac:dyDescent="0.4">
      <c r="A8252">
        <v>8251</v>
      </c>
      <c r="B8252" t="s">
        <v>26592</v>
      </c>
      <c r="C8252" t="s">
        <v>26593</v>
      </c>
      <c r="D8252">
        <v>53</v>
      </c>
      <c r="E8252" t="s">
        <v>58</v>
      </c>
      <c r="F8252" t="s">
        <v>20</v>
      </c>
      <c r="G8252" s="1">
        <v>43999</v>
      </c>
      <c r="H8252" t="s">
        <v>66</v>
      </c>
      <c r="I8252" t="s">
        <v>99</v>
      </c>
      <c r="J8252" s="2" t="s">
        <v>26594</v>
      </c>
      <c r="K8252" t="s">
        <v>39</v>
      </c>
      <c r="L8252" t="s">
        <v>26595</v>
      </c>
      <c r="M8252" t="s">
        <v>143</v>
      </c>
      <c r="N8252" t="s">
        <v>83</v>
      </c>
      <c r="O8252" s="3">
        <v>45078.779479166667</v>
      </c>
      <c r="P8252" s="3">
        <v>45078.141284722224</v>
      </c>
      <c r="Q8252">
        <v>1</v>
      </c>
      <c r="R8252">
        <v>8251</v>
      </c>
      <c r="S8252" t="str">
        <f>PROPER(CustomerSupport[[#This Row],[Resolution]])</f>
        <v>Less Main Radio Draw Recent Stage.</v>
      </c>
      <c r="T8252" t="str">
        <f>TRIM(CustomerSupport[[#This Row],[Customer Name]])</f>
        <v>Sean Richards DVM</v>
      </c>
      <c r="U8252">
        <f>MONTH(CustomerSupport[[#This Row],[Date of Purchase]])</f>
        <v>6</v>
      </c>
      <c r="V8252" t="str">
        <f>TEXT('Working data'!G8252,"mmmm")</f>
        <v>June</v>
      </c>
      <c r="W8252">
        <f>YEAR(CustomerSupport[[#This Row],[Date of Purchase]])</f>
        <v>2020</v>
      </c>
      <c r="X8252">
        <f t="shared" si="128"/>
        <v>-15.316666666651145</v>
      </c>
    </row>
    <row r="8253" spans="1:24" ht="14.25" customHeight="1" x14ac:dyDescent="0.4">
      <c r="A8253">
        <v>8252</v>
      </c>
      <c r="B8253" t="s">
        <v>26596</v>
      </c>
      <c r="C8253" t="s">
        <v>26597</v>
      </c>
      <c r="D8253">
        <v>45</v>
      </c>
      <c r="E8253" t="s">
        <v>19</v>
      </c>
      <c r="F8253" t="s">
        <v>249</v>
      </c>
      <c r="G8253" s="1">
        <v>44256</v>
      </c>
      <c r="H8253" t="s">
        <v>66</v>
      </c>
      <c r="I8253" t="s">
        <v>99</v>
      </c>
      <c r="J8253" s="2" t="s">
        <v>26598</v>
      </c>
      <c r="K8253" t="s">
        <v>24</v>
      </c>
      <c r="M8253" t="s">
        <v>143</v>
      </c>
      <c r="N8253" t="s">
        <v>55</v>
      </c>
      <c r="O8253" s="3">
        <v>45078.39130787037</v>
      </c>
      <c r="R8253">
        <v>8252</v>
      </c>
      <c r="S8253" t="str">
        <f>PROPER(CustomerSupport[[#This Row],[Resolution]])</f>
        <v/>
      </c>
      <c r="T8253" t="str">
        <f>TRIM(CustomerSupport[[#This Row],[Customer Name]])</f>
        <v>Bailey West</v>
      </c>
      <c r="U8253">
        <f>MONTH(CustomerSupport[[#This Row],[Date of Purchase]])</f>
        <v>3</v>
      </c>
      <c r="V8253" t="str">
        <f>TEXT('Working data'!G8253,"mmmm")</f>
        <v>March</v>
      </c>
      <c r="W8253">
        <f>YEAR(CustomerSupport[[#This Row],[Date of Purchase]])</f>
        <v>2021</v>
      </c>
      <c r="X8253" t="str">
        <f t="shared" si="128"/>
        <v/>
      </c>
    </row>
    <row r="8254" spans="1:24" ht="14.25" customHeight="1" x14ac:dyDescent="0.4">
      <c r="A8254">
        <v>8253</v>
      </c>
      <c r="B8254" t="s">
        <v>26599</v>
      </c>
      <c r="C8254" t="s">
        <v>26600</v>
      </c>
      <c r="D8254">
        <v>70</v>
      </c>
      <c r="E8254" t="s">
        <v>19</v>
      </c>
      <c r="F8254" t="s">
        <v>30</v>
      </c>
      <c r="G8254" s="1">
        <v>44491</v>
      </c>
      <c r="H8254" t="s">
        <v>66</v>
      </c>
      <c r="I8254" t="s">
        <v>60</v>
      </c>
      <c r="J8254" s="2" t="s">
        <v>26601</v>
      </c>
      <c r="K8254" t="s">
        <v>24</v>
      </c>
      <c r="M8254" t="s">
        <v>25</v>
      </c>
      <c r="N8254" t="s">
        <v>33</v>
      </c>
      <c r="O8254" s="3">
        <v>45078.083692129629</v>
      </c>
      <c r="R8254">
        <v>8253</v>
      </c>
      <c r="S8254" t="str">
        <f>PROPER(CustomerSupport[[#This Row],[Resolution]])</f>
        <v/>
      </c>
      <c r="T8254" t="str">
        <f>TRIM(CustomerSupport[[#This Row],[Customer Name]])</f>
        <v>Evan Mckenzie</v>
      </c>
      <c r="U8254">
        <f>MONTH(CustomerSupport[[#This Row],[Date of Purchase]])</f>
        <v>10</v>
      </c>
      <c r="V8254" t="str">
        <f>TEXT('Working data'!G8254,"mmmm")</f>
        <v>October</v>
      </c>
      <c r="W8254">
        <f>YEAR(CustomerSupport[[#This Row],[Date of Purchase]])</f>
        <v>2021</v>
      </c>
      <c r="X8254" t="str">
        <f t="shared" si="128"/>
        <v/>
      </c>
    </row>
    <row r="8255" spans="1:24" ht="14.25" customHeight="1" x14ac:dyDescent="0.4">
      <c r="A8255">
        <v>8254</v>
      </c>
      <c r="B8255" t="s">
        <v>26602</v>
      </c>
      <c r="C8255" t="s">
        <v>26603</v>
      </c>
      <c r="D8255">
        <v>27</v>
      </c>
      <c r="E8255" t="s">
        <v>58</v>
      </c>
      <c r="F8255" t="s">
        <v>86</v>
      </c>
      <c r="G8255" s="1">
        <v>44258</v>
      </c>
      <c r="H8255" t="s">
        <v>45</v>
      </c>
      <c r="I8255" t="s">
        <v>177</v>
      </c>
      <c r="J8255" t="s">
        <v>26604</v>
      </c>
      <c r="K8255" t="s">
        <v>62</v>
      </c>
      <c r="M8255" t="s">
        <v>143</v>
      </c>
      <c r="N8255" t="s">
        <v>83</v>
      </c>
      <c r="R8255">
        <v>8254</v>
      </c>
      <c r="S8255" t="str">
        <f>PROPER(CustomerSupport[[#This Row],[Resolution]])</f>
        <v/>
      </c>
      <c r="T8255" t="str">
        <f>TRIM(CustomerSupport[[#This Row],[Customer Name]])</f>
        <v>Scott Stevenson</v>
      </c>
      <c r="U8255">
        <f>MONTH(CustomerSupport[[#This Row],[Date of Purchase]])</f>
        <v>3</v>
      </c>
      <c r="V8255" t="str">
        <f>TEXT('Working data'!G8255,"mmmm")</f>
        <v>March</v>
      </c>
      <c r="W8255">
        <f>YEAR(CustomerSupport[[#This Row],[Date of Purchase]])</f>
        <v>2021</v>
      </c>
      <c r="X8255" t="str">
        <f t="shared" si="128"/>
        <v/>
      </c>
    </row>
    <row r="8256" spans="1:24" ht="14.25" customHeight="1" x14ac:dyDescent="0.4">
      <c r="A8256">
        <v>8255</v>
      </c>
      <c r="B8256" t="s">
        <v>26605</v>
      </c>
      <c r="C8256" t="s">
        <v>26606</v>
      </c>
      <c r="D8256">
        <v>52</v>
      </c>
      <c r="E8256" t="s">
        <v>29</v>
      </c>
      <c r="F8256" t="s">
        <v>71</v>
      </c>
      <c r="G8256" s="1">
        <v>44116</v>
      </c>
      <c r="H8256" t="s">
        <v>67</v>
      </c>
      <c r="I8256" t="s">
        <v>60</v>
      </c>
      <c r="J8256" s="2" t="s">
        <v>26607</v>
      </c>
      <c r="K8256" t="s">
        <v>24</v>
      </c>
      <c r="M8256" t="s">
        <v>41</v>
      </c>
      <c r="N8256" t="s">
        <v>33</v>
      </c>
      <c r="O8256" s="3">
        <v>45078.921226851853</v>
      </c>
      <c r="R8256">
        <v>8255</v>
      </c>
      <c r="S8256" t="str">
        <f>PROPER(CustomerSupport[[#This Row],[Resolution]])</f>
        <v/>
      </c>
      <c r="T8256" t="str">
        <f>TRIM(CustomerSupport[[#This Row],[Customer Name]])</f>
        <v>Stephanie Schultz</v>
      </c>
      <c r="U8256">
        <f>MONTH(CustomerSupport[[#This Row],[Date of Purchase]])</f>
        <v>10</v>
      </c>
      <c r="V8256" t="str">
        <f>TEXT('Working data'!G8256,"mmmm")</f>
        <v>October</v>
      </c>
      <c r="W8256">
        <f>YEAR(CustomerSupport[[#This Row],[Date of Purchase]])</f>
        <v>2020</v>
      </c>
      <c r="X8256" t="str">
        <f t="shared" si="128"/>
        <v/>
      </c>
    </row>
    <row r="8257" spans="1:24" ht="14.25" customHeight="1" x14ac:dyDescent="0.4">
      <c r="A8257">
        <v>8256</v>
      </c>
      <c r="B8257" t="s">
        <v>26608</v>
      </c>
      <c r="C8257" t="s">
        <v>26609</v>
      </c>
      <c r="D8257">
        <v>45</v>
      </c>
      <c r="E8257" t="s">
        <v>19</v>
      </c>
      <c r="F8257" t="s">
        <v>107</v>
      </c>
      <c r="G8257" s="1">
        <v>44449</v>
      </c>
      <c r="H8257" t="s">
        <v>67</v>
      </c>
      <c r="I8257" t="s">
        <v>60</v>
      </c>
      <c r="J8257" s="2" t="s">
        <v>26610</v>
      </c>
      <c r="K8257" t="s">
        <v>62</v>
      </c>
      <c r="M8257" t="s">
        <v>41</v>
      </c>
      <c r="N8257" t="s">
        <v>33</v>
      </c>
      <c r="R8257">
        <v>8256</v>
      </c>
      <c r="S8257" t="str">
        <f>PROPER(CustomerSupport[[#This Row],[Resolution]])</f>
        <v/>
      </c>
      <c r="T8257" t="str">
        <f>TRIM(CustomerSupport[[#This Row],[Customer Name]])</f>
        <v>Mallory Parker</v>
      </c>
      <c r="U8257">
        <f>MONTH(CustomerSupport[[#This Row],[Date of Purchase]])</f>
        <v>9</v>
      </c>
      <c r="V8257" t="str">
        <f>TEXT('Working data'!G8257,"mmmm")</f>
        <v>September</v>
      </c>
      <c r="W8257">
        <f>YEAR(CustomerSupport[[#This Row],[Date of Purchase]])</f>
        <v>2021</v>
      </c>
      <c r="X8257" t="str">
        <f t="shared" si="128"/>
        <v/>
      </c>
    </row>
    <row r="8258" spans="1:24" ht="14.25" customHeight="1" x14ac:dyDescent="0.4">
      <c r="A8258">
        <v>8257</v>
      </c>
      <c r="B8258" t="s">
        <v>26611</v>
      </c>
      <c r="C8258" t="s">
        <v>26612</v>
      </c>
      <c r="D8258">
        <v>24</v>
      </c>
      <c r="E8258" t="s">
        <v>29</v>
      </c>
      <c r="F8258" t="s">
        <v>86</v>
      </c>
      <c r="G8258" s="1">
        <v>44193</v>
      </c>
      <c r="H8258" t="s">
        <v>59</v>
      </c>
      <c r="I8258" t="s">
        <v>141</v>
      </c>
      <c r="J8258" s="2" t="s">
        <v>26613</v>
      </c>
      <c r="K8258" t="s">
        <v>24</v>
      </c>
      <c r="M8258" t="s">
        <v>25</v>
      </c>
      <c r="N8258" t="s">
        <v>33</v>
      </c>
      <c r="O8258" s="3">
        <v>45078.495567129627</v>
      </c>
      <c r="R8258">
        <v>8257</v>
      </c>
      <c r="S8258" t="str">
        <f>PROPER(CustomerSupport[[#This Row],[Resolution]])</f>
        <v/>
      </c>
      <c r="T8258" t="str">
        <f>TRIM(CustomerSupport[[#This Row],[Customer Name]])</f>
        <v>Dana Williams</v>
      </c>
      <c r="U8258">
        <f>MONTH(CustomerSupport[[#This Row],[Date of Purchase]])</f>
        <v>12</v>
      </c>
      <c r="V8258" t="str">
        <f>TEXT('Working data'!G8258,"mmmm")</f>
        <v>December</v>
      </c>
      <c r="W8258">
        <f>YEAR(CustomerSupport[[#This Row],[Date of Purchase]])</f>
        <v>2020</v>
      </c>
      <c r="X8258" t="str">
        <f t="shared" ref="X8258:X8321" si="129">IF(OR(O8258="",P8258=""),"",(P8258-O8258)*24)</f>
        <v/>
      </c>
    </row>
    <row r="8259" spans="1:24" ht="14.25" customHeight="1" x14ac:dyDescent="0.4">
      <c r="A8259">
        <v>8258</v>
      </c>
      <c r="B8259" t="s">
        <v>26614</v>
      </c>
      <c r="C8259" t="s">
        <v>26615</v>
      </c>
      <c r="D8259">
        <v>40</v>
      </c>
      <c r="E8259" t="s">
        <v>29</v>
      </c>
      <c r="F8259" t="s">
        <v>125</v>
      </c>
      <c r="G8259" s="1">
        <v>44401</v>
      </c>
      <c r="H8259" t="s">
        <v>45</v>
      </c>
      <c r="I8259" t="s">
        <v>93</v>
      </c>
      <c r="J8259" s="2" t="s">
        <v>26616</v>
      </c>
      <c r="K8259" t="s">
        <v>62</v>
      </c>
      <c r="M8259" t="s">
        <v>41</v>
      </c>
      <c r="N8259" t="s">
        <v>26</v>
      </c>
      <c r="R8259">
        <v>8258</v>
      </c>
      <c r="S8259" t="str">
        <f>PROPER(CustomerSupport[[#This Row],[Resolution]])</f>
        <v/>
      </c>
      <c r="T8259" t="str">
        <f>TRIM(CustomerSupport[[#This Row],[Customer Name]])</f>
        <v>Melinda Fox</v>
      </c>
      <c r="U8259">
        <f>MONTH(CustomerSupport[[#This Row],[Date of Purchase]])</f>
        <v>7</v>
      </c>
      <c r="V8259" t="str">
        <f>TEXT('Working data'!G8259,"mmmm")</f>
        <v>July</v>
      </c>
      <c r="W8259">
        <f>YEAR(CustomerSupport[[#This Row],[Date of Purchase]])</f>
        <v>2021</v>
      </c>
      <c r="X8259" t="str">
        <f t="shared" si="129"/>
        <v/>
      </c>
    </row>
    <row r="8260" spans="1:24" ht="14.25" customHeight="1" x14ac:dyDescent="0.4">
      <c r="A8260">
        <v>8259</v>
      </c>
      <c r="B8260" t="s">
        <v>26617</v>
      </c>
      <c r="C8260" t="s">
        <v>26618</v>
      </c>
      <c r="D8260">
        <v>69</v>
      </c>
      <c r="E8260" t="s">
        <v>58</v>
      </c>
      <c r="F8260" t="s">
        <v>51</v>
      </c>
      <c r="G8260" s="1">
        <v>44328</v>
      </c>
      <c r="H8260" t="s">
        <v>45</v>
      </c>
      <c r="I8260" t="s">
        <v>72</v>
      </c>
      <c r="J8260" s="2" t="s">
        <v>26619</v>
      </c>
      <c r="K8260" t="s">
        <v>39</v>
      </c>
      <c r="L8260" t="s">
        <v>26620</v>
      </c>
      <c r="M8260" t="s">
        <v>143</v>
      </c>
      <c r="N8260" t="s">
        <v>33</v>
      </c>
      <c r="O8260" s="3">
        <v>45078.099074074074</v>
      </c>
      <c r="P8260" s="3">
        <v>45078.174074074072</v>
      </c>
      <c r="Q8260">
        <v>1</v>
      </c>
      <c r="R8260">
        <v>8259</v>
      </c>
      <c r="S8260" t="str">
        <f>PROPER(CustomerSupport[[#This Row],[Resolution]])</f>
        <v>Three Physical Open Suffer She Expert.</v>
      </c>
      <c r="T8260" t="str">
        <f>TRIM(CustomerSupport[[#This Row],[Customer Name]])</f>
        <v>Melissa Mills</v>
      </c>
      <c r="U8260">
        <f>MONTH(CustomerSupport[[#This Row],[Date of Purchase]])</f>
        <v>5</v>
      </c>
      <c r="V8260" t="str">
        <f>TEXT('Working data'!G8260,"mmmm")</f>
        <v>May</v>
      </c>
      <c r="W8260">
        <f>YEAR(CustomerSupport[[#This Row],[Date of Purchase]])</f>
        <v>2021</v>
      </c>
      <c r="X8260">
        <f t="shared" si="129"/>
        <v>1.7999999999301508</v>
      </c>
    </row>
    <row r="8261" spans="1:24" ht="14.25" customHeight="1" x14ac:dyDescent="0.4">
      <c r="A8261">
        <v>8260</v>
      </c>
      <c r="B8261" t="s">
        <v>26621</v>
      </c>
      <c r="C8261" t="s">
        <v>26622</v>
      </c>
      <c r="D8261">
        <v>48</v>
      </c>
      <c r="E8261" t="s">
        <v>29</v>
      </c>
      <c r="F8261" t="s">
        <v>44</v>
      </c>
      <c r="G8261" s="1">
        <v>44349</v>
      </c>
      <c r="H8261" t="s">
        <v>59</v>
      </c>
      <c r="I8261" t="s">
        <v>37</v>
      </c>
      <c r="J8261" t="s">
        <v>26623</v>
      </c>
      <c r="K8261" t="s">
        <v>39</v>
      </c>
      <c r="L8261" t="s">
        <v>26624</v>
      </c>
      <c r="M8261" t="s">
        <v>143</v>
      </c>
      <c r="N8261" t="s">
        <v>83</v>
      </c>
      <c r="O8261" s="3">
        <v>45078.88380787037</v>
      </c>
      <c r="P8261" s="3">
        <v>45078.906724537039</v>
      </c>
      <c r="Q8261">
        <v>3</v>
      </c>
      <c r="R8261">
        <v>8260</v>
      </c>
      <c r="S8261" t="str">
        <f>PROPER(CustomerSupport[[#This Row],[Resolution]])</f>
        <v>Election Policy Dog Still Entire Available Imagine.</v>
      </c>
      <c r="T8261" t="str">
        <f>TRIM(CustomerSupport[[#This Row],[Customer Name]])</f>
        <v>Bryan Williams</v>
      </c>
      <c r="U8261">
        <f>MONTH(CustomerSupport[[#This Row],[Date of Purchase]])</f>
        <v>6</v>
      </c>
      <c r="V8261" t="str">
        <f>TEXT('Working data'!G8261,"mmmm")</f>
        <v>June</v>
      </c>
      <c r="W8261">
        <f>YEAR(CustomerSupport[[#This Row],[Date of Purchase]])</f>
        <v>2021</v>
      </c>
      <c r="X8261">
        <f t="shared" si="129"/>
        <v>0.55000000004656613</v>
      </c>
    </row>
    <row r="8262" spans="1:24" ht="14.25" customHeight="1" x14ac:dyDescent="0.4">
      <c r="A8262">
        <v>8261</v>
      </c>
      <c r="B8262" t="s">
        <v>26625</v>
      </c>
      <c r="C8262" t="s">
        <v>26626</v>
      </c>
      <c r="D8262">
        <v>48</v>
      </c>
      <c r="E8262" t="s">
        <v>58</v>
      </c>
      <c r="F8262" t="s">
        <v>421</v>
      </c>
      <c r="G8262" s="1">
        <v>43909</v>
      </c>
      <c r="H8262" t="s">
        <v>66</v>
      </c>
      <c r="I8262" t="s">
        <v>59</v>
      </c>
      <c r="J8262" s="2" t="s">
        <v>26627</v>
      </c>
      <c r="K8262" t="s">
        <v>39</v>
      </c>
      <c r="L8262" t="s">
        <v>26628</v>
      </c>
      <c r="M8262" t="s">
        <v>89</v>
      </c>
      <c r="N8262" t="s">
        <v>26</v>
      </c>
      <c r="O8262" s="3">
        <v>45078.497708333336</v>
      </c>
      <c r="P8262" s="3">
        <v>45078.755347222221</v>
      </c>
      <c r="Q8262">
        <v>3</v>
      </c>
      <c r="R8262">
        <v>8261</v>
      </c>
      <c r="S8262" t="str">
        <f>PROPER(CustomerSupport[[#This Row],[Resolution]])</f>
        <v>Write Black Dinner Room.</v>
      </c>
      <c r="T8262" t="str">
        <f>TRIM(CustomerSupport[[#This Row],[Customer Name]])</f>
        <v>Sean Espinoza</v>
      </c>
      <c r="U8262">
        <f>MONTH(CustomerSupport[[#This Row],[Date of Purchase]])</f>
        <v>3</v>
      </c>
      <c r="V8262" t="str">
        <f>TEXT('Working data'!G8262,"mmmm")</f>
        <v>March</v>
      </c>
      <c r="W8262">
        <f>YEAR(CustomerSupport[[#This Row],[Date of Purchase]])</f>
        <v>2020</v>
      </c>
      <c r="X8262">
        <f t="shared" si="129"/>
        <v>6.1833333332324401</v>
      </c>
    </row>
    <row r="8263" spans="1:24" ht="14.25" customHeight="1" x14ac:dyDescent="0.4">
      <c r="A8263">
        <v>8262</v>
      </c>
      <c r="B8263" t="s">
        <v>26629</v>
      </c>
      <c r="C8263" t="s">
        <v>26630</v>
      </c>
      <c r="D8263">
        <v>66</v>
      </c>
      <c r="E8263" t="s">
        <v>19</v>
      </c>
      <c r="F8263" t="s">
        <v>134</v>
      </c>
      <c r="G8263" s="1">
        <v>44130</v>
      </c>
      <c r="H8263" t="s">
        <v>59</v>
      </c>
      <c r="I8263" t="s">
        <v>77</v>
      </c>
      <c r="J8263" s="2" t="s">
        <v>26631</v>
      </c>
      <c r="K8263" t="s">
        <v>39</v>
      </c>
      <c r="L8263" t="s">
        <v>26632</v>
      </c>
      <c r="M8263" t="s">
        <v>143</v>
      </c>
      <c r="N8263" t="s">
        <v>55</v>
      </c>
      <c r="O8263" s="3">
        <v>45078.108842592592</v>
      </c>
      <c r="P8263" s="3">
        <v>45078.636620370373</v>
      </c>
      <c r="Q8263">
        <v>4</v>
      </c>
      <c r="R8263">
        <v>8262</v>
      </c>
      <c r="S8263" t="str">
        <f>PROPER(CustomerSupport[[#This Row],[Resolution]])</f>
        <v>Theory Director Sister Economy.</v>
      </c>
      <c r="T8263" t="str">
        <f>TRIM(CustomerSupport[[#This Row],[Customer Name]])</f>
        <v>Andrew Friedman</v>
      </c>
      <c r="U8263">
        <f>MONTH(CustomerSupport[[#This Row],[Date of Purchase]])</f>
        <v>10</v>
      </c>
      <c r="V8263" t="str">
        <f>TEXT('Working data'!G8263,"mmmm")</f>
        <v>October</v>
      </c>
      <c r="W8263">
        <f>YEAR(CustomerSupport[[#This Row],[Date of Purchase]])</f>
        <v>2020</v>
      </c>
      <c r="X8263">
        <f t="shared" si="129"/>
        <v>12.666666666744277</v>
      </c>
    </row>
    <row r="8264" spans="1:24" ht="14.25" customHeight="1" x14ac:dyDescent="0.4">
      <c r="A8264">
        <v>8263</v>
      </c>
      <c r="B8264" t="s">
        <v>26633</v>
      </c>
      <c r="C8264" t="s">
        <v>26634</v>
      </c>
      <c r="D8264">
        <v>26</v>
      </c>
      <c r="E8264" t="s">
        <v>58</v>
      </c>
      <c r="F8264" t="s">
        <v>36</v>
      </c>
      <c r="G8264" s="1">
        <v>44152</v>
      </c>
      <c r="H8264" t="s">
        <v>67</v>
      </c>
      <c r="I8264" t="s">
        <v>31</v>
      </c>
      <c r="J8264" s="2" t="s">
        <v>26635</v>
      </c>
      <c r="K8264" t="s">
        <v>62</v>
      </c>
      <c r="M8264" t="s">
        <v>143</v>
      </c>
      <c r="N8264" t="s">
        <v>55</v>
      </c>
      <c r="R8264">
        <v>8263</v>
      </c>
      <c r="S8264" t="str">
        <f>PROPER(CustomerSupport[[#This Row],[Resolution]])</f>
        <v/>
      </c>
      <c r="T8264" t="str">
        <f>TRIM(CustomerSupport[[#This Row],[Customer Name]])</f>
        <v>Brenda Taylor</v>
      </c>
      <c r="U8264">
        <f>MONTH(CustomerSupport[[#This Row],[Date of Purchase]])</f>
        <v>11</v>
      </c>
      <c r="V8264" t="str">
        <f>TEXT('Working data'!G8264,"mmmm")</f>
        <v>November</v>
      </c>
      <c r="W8264">
        <f>YEAR(CustomerSupport[[#This Row],[Date of Purchase]])</f>
        <v>2020</v>
      </c>
      <c r="X8264" t="str">
        <f t="shared" si="129"/>
        <v/>
      </c>
    </row>
    <row r="8265" spans="1:24" ht="14.25" customHeight="1" x14ac:dyDescent="0.4">
      <c r="A8265">
        <v>8264</v>
      </c>
      <c r="B8265" t="s">
        <v>26636</v>
      </c>
      <c r="C8265" t="s">
        <v>26637</v>
      </c>
      <c r="D8265">
        <v>23</v>
      </c>
      <c r="E8265" t="s">
        <v>58</v>
      </c>
      <c r="F8265" t="s">
        <v>699</v>
      </c>
      <c r="G8265" s="1">
        <v>44104</v>
      </c>
      <c r="H8265" t="s">
        <v>21</v>
      </c>
      <c r="I8265" t="s">
        <v>22</v>
      </c>
      <c r="J8265" s="2" t="s">
        <v>26638</v>
      </c>
      <c r="K8265" t="s">
        <v>39</v>
      </c>
      <c r="L8265" t="s">
        <v>26639</v>
      </c>
      <c r="M8265" t="s">
        <v>143</v>
      </c>
      <c r="N8265" t="s">
        <v>33</v>
      </c>
      <c r="O8265" s="3">
        <v>45078.858194444445</v>
      </c>
      <c r="P8265" s="3">
        <v>45078.294999999998</v>
      </c>
      <c r="Q8265">
        <v>2</v>
      </c>
      <c r="R8265">
        <v>8264</v>
      </c>
      <c r="S8265" t="str">
        <f>PROPER(CustomerSupport[[#This Row],[Resolution]])</f>
        <v>Body Common Recently Actually Stand By.</v>
      </c>
      <c r="T8265" t="str">
        <f>TRIM(CustomerSupport[[#This Row],[Customer Name]])</f>
        <v>Heather Mccullough</v>
      </c>
      <c r="U8265">
        <f>MONTH(CustomerSupport[[#This Row],[Date of Purchase]])</f>
        <v>9</v>
      </c>
      <c r="V8265" t="str">
        <f>TEXT('Working data'!G8265,"mmmm")</f>
        <v>September</v>
      </c>
      <c r="W8265">
        <f>YEAR(CustomerSupport[[#This Row],[Date of Purchase]])</f>
        <v>2020</v>
      </c>
      <c r="X8265">
        <f t="shared" si="129"/>
        <v>-13.516666666720994</v>
      </c>
    </row>
    <row r="8266" spans="1:24" ht="14.25" customHeight="1" x14ac:dyDescent="0.4">
      <c r="A8266">
        <v>8265</v>
      </c>
      <c r="B8266" t="s">
        <v>26640</v>
      </c>
      <c r="C8266" t="s">
        <v>26641</v>
      </c>
      <c r="D8266">
        <v>44</v>
      </c>
      <c r="E8266" t="s">
        <v>29</v>
      </c>
      <c r="F8266" t="s">
        <v>65</v>
      </c>
      <c r="G8266" s="1">
        <v>43853</v>
      </c>
      <c r="H8266" t="s">
        <v>21</v>
      </c>
      <c r="I8266" t="s">
        <v>150</v>
      </c>
      <c r="J8266" s="2" t="s">
        <v>26642</v>
      </c>
      <c r="K8266" t="s">
        <v>62</v>
      </c>
      <c r="M8266" t="s">
        <v>25</v>
      </c>
      <c r="N8266" t="s">
        <v>55</v>
      </c>
      <c r="R8266">
        <v>8265</v>
      </c>
      <c r="S8266" t="str">
        <f>PROPER(CustomerSupport[[#This Row],[Resolution]])</f>
        <v/>
      </c>
      <c r="T8266" t="str">
        <f>TRIM(CustomerSupport[[#This Row],[Customer Name]])</f>
        <v>John Tran</v>
      </c>
      <c r="U8266">
        <f>MONTH(CustomerSupport[[#This Row],[Date of Purchase]])</f>
        <v>1</v>
      </c>
      <c r="V8266" t="str">
        <f>TEXT('Working data'!G8266,"mmmm")</f>
        <v>January</v>
      </c>
      <c r="W8266">
        <f>YEAR(CustomerSupport[[#This Row],[Date of Purchase]])</f>
        <v>2020</v>
      </c>
      <c r="X8266" t="str">
        <f t="shared" si="129"/>
        <v/>
      </c>
    </row>
    <row r="8267" spans="1:24" ht="14.25" customHeight="1" x14ac:dyDescent="0.4">
      <c r="A8267">
        <v>8266</v>
      </c>
      <c r="B8267" t="s">
        <v>26643</v>
      </c>
      <c r="C8267" t="s">
        <v>26644</v>
      </c>
      <c r="D8267">
        <v>69</v>
      </c>
      <c r="E8267" t="s">
        <v>29</v>
      </c>
      <c r="F8267" t="s">
        <v>207</v>
      </c>
      <c r="G8267" s="1">
        <v>44505</v>
      </c>
      <c r="H8267" t="s">
        <v>21</v>
      </c>
      <c r="I8267" t="s">
        <v>31</v>
      </c>
      <c r="J8267" s="2" t="s">
        <v>26645</v>
      </c>
      <c r="K8267" t="s">
        <v>39</v>
      </c>
      <c r="L8267" t="s">
        <v>26646</v>
      </c>
      <c r="M8267" t="s">
        <v>25</v>
      </c>
      <c r="N8267" t="s">
        <v>33</v>
      </c>
      <c r="O8267" s="3">
        <v>45078.813796296294</v>
      </c>
      <c r="P8267" s="3">
        <v>45078.821435185186</v>
      </c>
      <c r="Q8267">
        <v>4</v>
      </c>
      <c r="R8267">
        <v>8266</v>
      </c>
      <c r="S8267" t="str">
        <f>PROPER(CustomerSupport[[#This Row],[Resolution]])</f>
        <v>Hope Boy Fund Though Least Arrive Myself.</v>
      </c>
      <c r="T8267" t="str">
        <f>TRIM(CustomerSupport[[#This Row],[Customer Name]])</f>
        <v>Stacey Blackburn</v>
      </c>
      <c r="U8267">
        <f>MONTH(CustomerSupport[[#This Row],[Date of Purchase]])</f>
        <v>11</v>
      </c>
      <c r="V8267" t="str">
        <f>TEXT('Working data'!G8267,"mmmm")</f>
        <v>November</v>
      </c>
      <c r="W8267">
        <f>YEAR(CustomerSupport[[#This Row],[Date of Purchase]])</f>
        <v>2021</v>
      </c>
      <c r="X8267">
        <f t="shared" si="129"/>
        <v>0.18333333340706304</v>
      </c>
    </row>
    <row r="8268" spans="1:24" ht="14.25" customHeight="1" x14ac:dyDescent="0.4">
      <c r="A8268">
        <v>8267</v>
      </c>
      <c r="B8268" t="s">
        <v>26647</v>
      </c>
      <c r="C8268" t="s">
        <v>26648</v>
      </c>
      <c r="D8268">
        <v>29</v>
      </c>
      <c r="E8268" t="s">
        <v>58</v>
      </c>
      <c r="F8268" t="s">
        <v>65</v>
      </c>
      <c r="G8268" s="1">
        <v>44198</v>
      </c>
      <c r="H8268" t="s">
        <v>66</v>
      </c>
      <c r="I8268" t="s">
        <v>93</v>
      </c>
      <c r="J8268" s="2" t="s">
        <v>26649</v>
      </c>
      <c r="K8268" t="s">
        <v>24</v>
      </c>
      <c r="M8268" t="s">
        <v>25</v>
      </c>
      <c r="N8268" t="s">
        <v>26</v>
      </c>
      <c r="O8268" s="3">
        <v>45078.297152777777</v>
      </c>
      <c r="R8268">
        <v>8267</v>
      </c>
      <c r="S8268" t="str">
        <f>PROPER(CustomerSupport[[#This Row],[Resolution]])</f>
        <v/>
      </c>
      <c r="T8268" t="str">
        <f>TRIM(CustomerSupport[[#This Row],[Customer Name]])</f>
        <v>Bradley Reynolds</v>
      </c>
      <c r="U8268">
        <f>MONTH(CustomerSupport[[#This Row],[Date of Purchase]])</f>
        <v>1</v>
      </c>
      <c r="V8268" t="str">
        <f>TEXT('Working data'!G8268,"mmmm")</f>
        <v>January</v>
      </c>
      <c r="W8268">
        <f>YEAR(CustomerSupport[[#This Row],[Date of Purchase]])</f>
        <v>2021</v>
      </c>
      <c r="X8268" t="str">
        <f t="shared" si="129"/>
        <v/>
      </c>
    </row>
    <row r="8269" spans="1:24" ht="14.25" customHeight="1" x14ac:dyDescent="0.4">
      <c r="A8269">
        <v>8268</v>
      </c>
      <c r="B8269" t="s">
        <v>9110</v>
      </c>
      <c r="C8269" t="s">
        <v>26650</v>
      </c>
      <c r="D8269">
        <v>26</v>
      </c>
      <c r="E8269" t="s">
        <v>58</v>
      </c>
      <c r="F8269" t="s">
        <v>431</v>
      </c>
      <c r="G8269" s="1">
        <v>44521</v>
      </c>
      <c r="H8269" t="s">
        <v>66</v>
      </c>
      <c r="I8269" t="s">
        <v>46</v>
      </c>
      <c r="J8269" s="2" t="s">
        <v>26651</v>
      </c>
      <c r="K8269" t="s">
        <v>62</v>
      </c>
      <c r="M8269" t="s">
        <v>89</v>
      </c>
      <c r="N8269" t="s">
        <v>83</v>
      </c>
      <c r="R8269">
        <v>8268</v>
      </c>
      <c r="S8269" t="str">
        <f>PROPER(CustomerSupport[[#This Row],[Resolution]])</f>
        <v/>
      </c>
      <c r="T8269" t="str">
        <f>TRIM(CustomerSupport[[#This Row],[Customer Name]])</f>
        <v>Michael Murphy</v>
      </c>
      <c r="U8269">
        <f>MONTH(CustomerSupport[[#This Row],[Date of Purchase]])</f>
        <v>11</v>
      </c>
      <c r="V8269" t="str">
        <f>TEXT('Working data'!G8269,"mmmm")</f>
        <v>November</v>
      </c>
      <c r="W8269">
        <f>YEAR(CustomerSupport[[#This Row],[Date of Purchase]])</f>
        <v>2021</v>
      </c>
      <c r="X8269" t="str">
        <f t="shared" si="129"/>
        <v/>
      </c>
    </row>
    <row r="8270" spans="1:24" ht="14.25" customHeight="1" x14ac:dyDescent="0.4">
      <c r="A8270">
        <v>8269</v>
      </c>
      <c r="B8270" t="s">
        <v>26652</v>
      </c>
      <c r="C8270" t="s">
        <v>26653</v>
      </c>
      <c r="D8270">
        <v>62</v>
      </c>
      <c r="E8270" t="s">
        <v>29</v>
      </c>
      <c r="F8270" t="s">
        <v>65</v>
      </c>
      <c r="G8270" s="1">
        <v>44446</v>
      </c>
      <c r="H8270" t="s">
        <v>67</v>
      </c>
      <c r="I8270" t="s">
        <v>93</v>
      </c>
      <c r="J8270" s="2" t="s">
        <v>26654</v>
      </c>
      <c r="K8270" t="s">
        <v>39</v>
      </c>
      <c r="L8270" t="s">
        <v>26655</v>
      </c>
      <c r="M8270" t="s">
        <v>89</v>
      </c>
      <c r="N8270" t="s">
        <v>33</v>
      </c>
      <c r="O8270" s="3">
        <v>45078.549247685187</v>
      </c>
      <c r="P8270" s="3">
        <v>45078.912442129629</v>
      </c>
      <c r="Q8270">
        <v>2</v>
      </c>
      <c r="R8270">
        <v>8269</v>
      </c>
      <c r="S8270" t="str">
        <f>PROPER(CustomerSupport[[#This Row],[Resolution]])</f>
        <v>Force Mean Current Rock Rather.</v>
      </c>
      <c r="T8270" t="str">
        <f>TRIM(CustomerSupport[[#This Row],[Customer Name]])</f>
        <v>Sara Hanna</v>
      </c>
      <c r="U8270">
        <f>MONTH(CustomerSupport[[#This Row],[Date of Purchase]])</f>
        <v>9</v>
      </c>
      <c r="V8270" t="str">
        <f>TEXT('Working data'!G8270,"mmmm")</f>
        <v>September</v>
      </c>
      <c r="W8270">
        <f>YEAR(CustomerSupport[[#This Row],[Date of Purchase]])</f>
        <v>2021</v>
      </c>
      <c r="X8270">
        <f t="shared" si="129"/>
        <v>8.71666666661622</v>
      </c>
    </row>
    <row r="8271" spans="1:24" ht="14.25" customHeight="1" x14ac:dyDescent="0.4">
      <c r="A8271">
        <v>8270</v>
      </c>
      <c r="B8271" t="s">
        <v>26656</v>
      </c>
      <c r="C8271" t="s">
        <v>26657</v>
      </c>
      <c r="D8271">
        <v>61</v>
      </c>
      <c r="E8271" t="s">
        <v>58</v>
      </c>
      <c r="F8271" t="s">
        <v>117</v>
      </c>
      <c r="G8271" s="1">
        <v>44156</v>
      </c>
      <c r="H8271" t="s">
        <v>45</v>
      </c>
      <c r="I8271" t="s">
        <v>52</v>
      </c>
      <c r="J8271" t="s">
        <v>26658</v>
      </c>
      <c r="K8271" t="s">
        <v>62</v>
      </c>
      <c r="M8271" t="s">
        <v>143</v>
      </c>
      <c r="N8271" t="s">
        <v>55</v>
      </c>
      <c r="R8271">
        <v>8270</v>
      </c>
      <c r="S8271" t="str">
        <f>PROPER(CustomerSupport[[#This Row],[Resolution]])</f>
        <v/>
      </c>
      <c r="T8271" t="str">
        <f>TRIM(CustomerSupport[[#This Row],[Customer Name]])</f>
        <v>Paul Barnett</v>
      </c>
      <c r="U8271">
        <f>MONTH(CustomerSupport[[#This Row],[Date of Purchase]])</f>
        <v>11</v>
      </c>
      <c r="V8271" t="str">
        <f>TEXT('Working data'!G8271,"mmmm")</f>
        <v>November</v>
      </c>
      <c r="W8271">
        <f>YEAR(CustomerSupport[[#This Row],[Date of Purchase]])</f>
        <v>2020</v>
      </c>
      <c r="X8271" t="str">
        <f t="shared" si="129"/>
        <v/>
      </c>
    </row>
    <row r="8272" spans="1:24" ht="14.25" customHeight="1" x14ac:dyDescent="0.4">
      <c r="A8272">
        <v>8271</v>
      </c>
      <c r="B8272" t="s">
        <v>26659</v>
      </c>
      <c r="C8272" t="s">
        <v>26660</v>
      </c>
      <c r="D8272">
        <v>24</v>
      </c>
      <c r="E8272" t="s">
        <v>29</v>
      </c>
      <c r="F8272" t="s">
        <v>30</v>
      </c>
      <c r="G8272" s="1">
        <v>44024</v>
      </c>
      <c r="H8272" t="s">
        <v>21</v>
      </c>
      <c r="I8272" t="s">
        <v>67</v>
      </c>
      <c r="J8272" t="s">
        <v>3826</v>
      </c>
      <c r="K8272" t="s">
        <v>24</v>
      </c>
      <c r="M8272" t="s">
        <v>25</v>
      </c>
      <c r="N8272" t="s">
        <v>26</v>
      </c>
      <c r="O8272" s="3">
        <v>45078.830520833333</v>
      </c>
      <c r="R8272">
        <v>8271</v>
      </c>
      <c r="S8272" t="str">
        <f>PROPER(CustomerSupport[[#This Row],[Resolution]])</f>
        <v/>
      </c>
      <c r="T8272" t="str">
        <f>TRIM(CustomerSupport[[#This Row],[Customer Name]])</f>
        <v>Jeffrey Leon</v>
      </c>
      <c r="U8272">
        <f>MONTH(CustomerSupport[[#This Row],[Date of Purchase]])</f>
        <v>7</v>
      </c>
      <c r="V8272" t="str">
        <f>TEXT('Working data'!G8272,"mmmm")</f>
        <v>July</v>
      </c>
      <c r="W8272">
        <f>YEAR(CustomerSupport[[#This Row],[Date of Purchase]])</f>
        <v>2020</v>
      </c>
      <c r="X8272" t="str">
        <f t="shared" si="129"/>
        <v/>
      </c>
    </row>
    <row r="8273" spans="1:24" ht="14.25" customHeight="1" x14ac:dyDescent="0.4">
      <c r="A8273">
        <v>8272</v>
      </c>
      <c r="B8273" t="s">
        <v>26661</v>
      </c>
      <c r="C8273" t="s">
        <v>26662</v>
      </c>
      <c r="D8273">
        <v>20</v>
      </c>
      <c r="E8273" t="s">
        <v>29</v>
      </c>
      <c r="F8273" t="s">
        <v>65</v>
      </c>
      <c r="G8273" s="1">
        <v>43957</v>
      </c>
      <c r="H8273" t="s">
        <v>66</v>
      </c>
      <c r="I8273" t="s">
        <v>60</v>
      </c>
      <c r="J8273" t="s">
        <v>26663</v>
      </c>
      <c r="K8273" t="s">
        <v>24</v>
      </c>
      <c r="M8273" t="s">
        <v>25</v>
      </c>
      <c r="N8273" t="s">
        <v>33</v>
      </c>
      <c r="O8273" s="3">
        <v>45078.995810185188</v>
      </c>
      <c r="R8273">
        <v>8272</v>
      </c>
      <c r="S8273" t="str">
        <f>PROPER(CustomerSupport[[#This Row],[Resolution]])</f>
        <v/>
      </c>
      <c r="T8273" t="str">
        <f>TRIM(CustomerSupport[[#This Row],[Customer Name]])</f>
        <v>Patrick Hall</v>
      </c>
      <c r="U8273">
        <f>MONTH(CustomerSupport[[#This Row],[Date of Purchase]])</f>
        <v>5</v>
      </c>
      <c r="V8273" t="str">
        <f>TEXT('Working data'!G8273,"mmmm")</f>
        <v>May</v>
      </c>
      <c r="W8273">
        <f>YEAR(CustomerSupport[[#This Row],[Date of Purchase]])</f>
        <v>2020</v>
      </c>
      <c r="X8273" t="str">
        <f t="shared" si="129"/>
        <v/>
      </c>
    </row>
    <row r="8274" spans="1:24" ht="14.25" customHeight="1" x14ac:dyDescent="0.4">
      <c r="A8274">
        <v>8273</v>
      </c>
      <c r="B8274" t="s">
        <v>26664</v>
      </c>
      <c r="C8274" t="s">
        <v>26665</v>
      </c>
      <c r="D8274">
        <v>69</v>
      </c>
      <c r="E8274" t="s">
        <v>29</v>
      </c>
      <c r="F8274" t="s">
        <v>125</v>
      </c>
      <c r="G8274" s="1">
        <v>44463</v>
      </c>
      <c r="H8274" t="s">
        <v>66</v>
      </c>
      <c r="I8274" t="s">
        <v>67</v>
      </c>
      <c r="J8274" s="2" t="s">
        <v>26666</v>
      </c>
      <c r="K8274" t="s">
        <v>24</v>
      </c>
      <c r="M8274" t="s">
        <v>41</v>
      </c>
      <c r="N8274" t="s">
        <v>33</v>
      </c>
      <c r="O8274" s="3">
        <v>45078.715266203704</v>
      </c>
      <c r="R8274">
        <v>8273</v>
      </c>
      <c r="S8274" t="str">
        <f>PROPER(CustomerSupport[[#This Row],[Resolution]])</f>
        <v/>
      </c>
      <c r="T8274" t="str">
        <f>TRIM(CustomerSupport[[#This Row],[Customer Name]])</f>
        <v>Kathleen Gallegos</v>
      </c>
      <c r="U8274">
        <f>MONTH(CustomerSupport[[#This Row],[Date of Purchase]])</f>
        <v>9</v>
      </c>
      <c r="V8274" t="str">
        <f>TEXT('Working data'!G8274,"mmmm")</f>
        <v>September</v>
      </c>
      <c r="W8274">
        <f>YEAR(CustomerSupport[[#This Row],[Date of Purchase]])</f>
        <v>2021</v>
      </c>
      <c r="X8274" t="str">
        <f t="shared" si="129"/>
        <v/>
      </c>
    </row>
    <row r="8275" spans="1:24" ht="14.25" customHeight="1" x14ac:dyDescent="0.4">
      <c r="A8275">
        <v>8274</v>
      </c>
      <c r="B8275" t="s">
        <v>26667</v>
      </c>
      <c r="C8275" t="s">
        <v>26668</v>
      </c>
      <c r="D8275">
        <v>51</v>
      </c>
      <c r="E8275" t="s">
        <v>58</v>
      </c>
      <c r="F8275" t="s">
        <v>134</v>
      </c>
      <c r="G8275" s="1">
        <v>44144</v>
      </c>
      <c r="H8275" t="s">
        <v>66</v>
      </c>
      <c r="I8275" t="s">
        <v>141</v>
      </c>
      <c r="J8275" t="s">
        <v>26669</v>
      </c>
      <c r="K8275" t="s">
        <v>24</v>
      </c>
      <c r="M8275" t="s">
        <v>143</v>
      </c>
      <c r="N8275" t="s">
        <v>26</v>
      </c>
      <c r="O8275" s="3">
        <v>45078.361805555556</v>
      </c>
      <c r="R8275">
        <v>8274</v>
      </c>
      <c r="S8275" t="str">
        <f>PROPER(CustomerSupport[[#This Row],[Resolution]])</f>
        <v/>
      </c>
      <c r="T8275" t="str">
        <f>TRIM(CustomerSupport[[#This Row],[Customer Name]])</f>
        <v>Sonya Watson</v>
      </c>
      <c r="U8275">
        <f>MONTH(CustomerSupport[[#This Row],[Date of Purchase]])</f>
        <v>11</v>
      </c>
      <c r="V8275" t="str">
        <f>TEXT('Working data'!G8275,"mmmm")</f>
        <v>November</v>
      </c>
      <c r="W8275">
        <f>YEAR(CustomerSupport[[#This Row],[Date of Purchase]])</f>
        <v>2020</v>
      </c>
      <c r="X8275" t="str">
        <f t="shared" si="129"/>
        <v/>
      </c>
    </row>
    <row r="8276" spans="1:24" ht="14.25" customHeight="1" x14ac:dyDescent="0.4">
      <c r="A8276">
        <v>8275</v>
      </c>
      <c r="B8276" t="s">
        <v>26670</v>
      </c>
      <c r="C8276" t="s">
        <v>26671</v>
      </c>
      <c r="D8276">
        <v>21</v>
      </c>
      <c r="E8276" t="s">
        <v>29</v>
      </c>
      <c r="F8276" t="s">
        <v>699</v>
      </c>
      <c r="G8276" s="1">
        <v>44517</v>
      </c>
      <c r="H8276" t="s">
        <v>66</v>
      </c>
      <c r="I8276" t="s">
        <v>59</v>
      </c>
      <c r="J8276" s="2" t="s">
        <v>26672</v>
      </c>
      <c r="K8276" t="s">
        <v>62</v>
      </c>
      <c r="M8276" t="s">
        <v>25</v>
      </c>
      <c r="N8276" t="s">
        <v>83</v>
      </c>
      <c r="R8276">
        <v>8275</v>
      </c>
      <c r="S8276" t="str">
        <f>PROPER(CustomerSupport[[#This Row],[Resolution]])</f>
        <v/>
      </c>
      <c r="T8276" t="str">
        <f>TRIM(CustomerSupport[[#This Row],[Customer Name]])</f>
        <v>Jillian Gonzalez</v>
      </c>
      <c r="U8276">
        <f>MONTH(CustomerSupport[[#This Row],[Date of Purchase]])</f>
        <v>11</v>
      </c>
      <c r="V8276" t="str">
        <f>TEXT('Working data'!G8276,"mmmm")</f>
        <v>November</v>
      </c>
      <c r="W8276">
        <f>YEAR(CustomerSupport[[#This Row],[Date of Purchase]])</f>
        <v>2021</v>
      </c>
      <c r="X8276" t="str">
        <f t="shared" si="129"/>
        <v/>
      </c>
    </row>
    <row r="8277" spans="1:24" ht="14.25" customHeight="1" x14ac:dyDescent="0.4">
      <c r="A8277">
        <v>8276</v>
      </c>
      <c r="B8277" t="s">
        <v>26673</v>
      </c>
      <c r="C8277" t="s">
        <v>26674</v>
      </c>
      <c r="D8277">
        <v>68</v>
      </c>
      <c r="E8277" t="s">
        <v>29</v>
      </c>
      <c r="F8277" t="s">
        <v>699</v>
      </c>
      <c r="G8277" s="1">
        <v>43865</v>
      </c>
      <c r="H8277" t="s">
        <v>59</v>
      </c>
      <c r="I8277" t="s">
        <v>113</v>
      </c>
      <c r="J8277" s="2" t="s">
        <v>26675</v>
      </c>
      <c r="K8277" t="s">
        <v>39</v>
      </c>
      <c r="L8277" t="s">
        <v>26676</v>
      </c>
      <c r="M8277" t="s">
        <v>25</v>
      </c>
      <c r="N8277" t="s">
        <v>83</v>
      </c>
      <c r="O8277" s="3">
        <v>45078.59170138889</v>
      </c>
      <c r="P8277" s="3">
        <v>45078.809756944444</v>
      </c>
      <c r="Q8277">
        <v>1</v>
      </c>
      <c r="R8277">
        <v>8276</v>
      </c>
      <c r="S8277" t="str">
        <f>PROPER(CustomerSupport[[#This Row],[Resolution]])</f>
        <v>Look Stay The Catch Notice.</v>
      </c>
      <c r="T8277" t="str">
        <f>TRIM(CustomerSupport[[#This Row],[Customer Name]])</f>
        <v>Laura Bush</v>
      </c>
      <c r="U8277">
        <f>MONTH(CustomerSupport[[#This Row],[Date of Purchase]])</f>
        <v>2</v>
      </c>
      <c r="V8277" t="str">
        <f>TEXT('Working data'!G8277,"mmmm")</f>
        <v>February</v>
      </c>
      <c r="W8277">
        <f>YEAR(CustomerSupport[[#This Row],[Date of Purchase]])</f>
        <v>2020</v>
      </c>
      <c r="X8277">
        <f t="shared" si="129"/>
        <v>5.2333333332790062</v>
      </c>
    </row>
    <row r="8278" spans="1:24" ht="14.25" customHeight="1" x14ac:dyDescent="0.4">
      <c r="A8278">
        <v>8277</v>
      </c>
      <c r="B8278" t="s">
        <v>6672</v>
      </c>
      <c r="C8278" t="s">
        <v>26677</v>
      </c>
      <c r="D8278">
        <v>18</v>
      </c>
      <c r="E8278" t="s">
        <v>58</v>
      </c>
      <c r="F8278" t="s">
        <v>397</v>
      </c>
      <c r="G8278" s="1">
        <v>43925</v>
      </c>
      <c r="H8278" t="s">
        <v>66</v>
      </c>
      <c r="I8278" t="s">
        <v>93</v>
      </c>
      <c r="J8278" s="2" t="s">
        <v>26678</v>
      </c>
      <c r="K8278" t="s">
        <v>39</v>
      </c>
      <c r="L8278" t="s">
        <v>26679</v>
      </c>
      <c r="M8278" t="s">
        <v>41</v>
      </c>
      <c r="N8278" t="s">
        <v>26</v>
      </c>
      <c r="O8278" s="3">
        <v>45078.138252314813</v>
      </c>
      <c r="P8278" s="3">
        <v>45078.896585648145</v>
      </c>
      <c r="Q8278">
        <v>3</v>
      </c>
      <c r="R8278">
        <v>8277</v>
      </c>
      <c r="S8278" t="str">
        <f>PROPER(CustomerSupport[[#This Row],[Resolution]])</f>
        <v>Carry Manage Staff.</v>
      </c>
      <c r="T8278" t="str">
        <f>TRIM(CustomerSupport[[#This Row],[Customer Name]])</f>
        <v>Matthew Hernandez</v>
      </c>
      <c r="U8278">
        <f>MONTH(CustomerSupport[[#This Row],[Date of Purchase]])</f>
        <v>4</v>
      </c>
      <c r="V8278" t="str">
        <f>TEXT('Working data'!G8278,"mmmm")</f>
        <v>April</v>
      </c>
      <c r="W8278">
        <f>YEAR(CustomerSupport[[#This Row],[Date of Purchase]])</f>
        <v>2020</v>
      </c>
      <c r="X8278">
        <f t="shared" si="129"/>
        <v>18.199999999953434</v>
      </c>
    </row>
    <row r="8279" spans="1:24" ht="14.25" customHeight="1" x14ac:dyDescent="0.4">
      <c r="A8279">
        <v>8278</v>
      </c>
      <c r="B8279" t="s">
        <v>26680</v>
      </c>
      <c r="C8279" t="s">
        <v>26681</v>
      </c>
      <c r="D8279">
        <v>59</v>
      </c>
      <c r="E8279" t="s">
        <v>29</v>
      </c>
      <c r="F8279" t="s">
        <v>36</v>
      </c>
      <c r="G8279" s="1">
        <v>44278</v>
      </c>
      <c r="H8279" t="s">
        <v>21</v>
      </c>
      <c r="I8279" t="s">
        <v>52</v>
      </c>
      <c r="J8279" t="s">
        <v>26682</v>
      </c>
      <c r="K8279" t="s">
        <v>24</v>
      </c>
      <c r="M8279" t="s">
        <v>89</v>
      </c>
      <c r="N8279" t="s">
        <v>33</v>
      </c>
      <c r="O8279" s="3">
        <v>45078.966053240743</v>
      </c>
      <c r="R8279">
        <v>8278</v>
      </c>
      <c r="S8279" t="str">
        <f>PROPER(CustomerSupport[[#This Row],[Resolution]])</f>
        <v/>
      </c>
      <c r="T8279" t="str">
        <f>TRIM(CustomerSupport[[#This Row],[Customer Name]])</f>
        <v>Joanna Hernandez</v>
      </c>
      <c r="U8279">
        <f>MONTH(CustomerSupport[[#This Row],[Date of Purchase]])</f>
        <v>3</v>
      </c>
      <c r="V8279" t="str">
        <f>TEXT('Working data'!G8279,"mmmm")</f>
        <v>March</v>
      </c>
      <c r="W8279">
        <f>YEAR(CustomerSupport[[#This Row],[Date of Purchase]])</f>
        <v>2021</v>
      </c>
      <c r="X8279" t="str">
        <f t="shared" si="129"/>
        <v/>
      </c>
    </row>
    <row r="8280" spans="1:24" ht="14.25" customHeight="1" x14ac:dyDescent="0.4">
      <c r="A8280">
        <v>8279</v>
      </c>
      <c r="B8280" t="s">
        <v>26683</v>
      </c>
      <c r="C8280" t="s">
        <v>26684</v>
      </c>
      <c r="D8280">
        <v>43</v>
      </c>
      <c r="E8280" t="s">
        <v>58</v>
      </c>
      <c r="F8280" t="s">
        <v>397</v>
      </c>
      <c r="G8280" s="1">
        <v>44443</v>
      </c>
      <c r="H8280" t="s">
        <v>45</v>
      </c>
      <c r="I8280" t="s">
        <v>31</v>
      </c>
      <c r="J8280" t="s">
        <v>26685</v>
      </c>
      <c r="K8280" t="s">
        <v>62</v>
      </c>
      <c r="M8280" t="s">
        <v>41</v>
      </c>
      <c r="N8280" t="s">
        <v>55</v>
      </c>
      <c r="R8280">
        <v>8279</v>
      </c>
      <c r="S8280" t="str">
        <f>PROPER(CustomerSupport[[#This Row],[Resolution]])</f>
        <v/>
      </c>
      <c r="T8280" t="str">
        <f>TRIM(CustomerSupport[[#This Row],[Customer Name]])</f>
        <v>Jake Farley</v>
      </c>
      <c r="U8280">
        <f>MONTH(CustomerSupport[[#This Row],[Date of Purchase]])</f>
        <v>9</v>
      </c>
      <c r="V8280" t="str">
        <f>TEXT('Working data'!G8280,"mmmm")</f>
        <v>September</v>
      </c>
      <c r="W8280">
        <f>YEAR(CustomerSupport[[#This Row],[Date of Purchase]])</f>
        <v>2021</v>
      </c>
      <c r="X8280" t="str">
        <f t="shared" si="129"/>
        <v/>
      </c>
    </row>
    <row r="8281" spans="1:24" ht="14.25" customHeight="1" x14ac:dyDescent="0.4">
      <c r="A8281">
        <v>8280</v>
      </c>
      <c r="B8281" t="s">
        <v>26686</v>
      </c>
      <c r="C8281" t="s">
        <v>26687</v>
      </c>
      <c r="D8281">
        <v>62</v>
      </c>
      <c r="E8281" t="s">
        <v>29</v>
      </c>
      <c r="F8281" t="s">
        <v>207</v>
      </c>
      <c r="G8281" s="1">
        <v>44199</v>
      </c>
      <c r="H8281" t="s">
        <v>21</v>
      </c>
      <c r="I8281" t="s">
        <v>77</v>
      </c>
      <c r="J8281" s="2" t="s">
        <v>26688</v>
      </c>
      <c r="K8281" t="s">
        <v>62</v>
      </c>
      <c r="M8281" t="s">
        <v>41</v>
      </c>
      <c r="N8281" t="s">
        <v>55</v>
      </c>
      <c r="R8281">
        <v>8280</v>
      </c>
      <c r="S8281" t="str">
        <f>PROPER(CustomerSupport[[#This Row],[Resolution]])</f>
        <v/>
      </c>
      <c r="T8281" t="str">
        <f>TRIM(CustomerSupport[[#This Row],[Customer Name]])</f>
        <v>Brandon Patterson</v>
      </c>
      <c r="U8281">
        <f>MONTH(CustomerSupport[[#This Row],[Date of Purchase]])</f>
        <v>1</v>
      </c>
      <c r="V8281" t="str">
        <f>TEXT('Working data'!G8281,"mmmm")</f>
        <v>January</v>
      </c>
      <c r="W8281">
        <f>YEAR(CustomerSupport[[#This Row],[Date of Purchase]])</f>
        <v>2021</v>
      </c>
      <c r="X8281" t="str">
        <f t="shared" si="129"/>
        <v/>
      </c>
    </row>
    <row r="8282" spans="1:24" ht="14.25" customHeight="1" x14ac:dyDescent="0.4">
      <c r="A8282">
        <v>8281</v>
      </c>
      <c r="B8282" t="s">
        <v>26689</v>
      </c>
      <c r="C8282" t="s">
        <v>26690</v>
      </c>
      <c r="D8282">
        <v>68</v>
      </c>
      <c r="E8282" t="s">
        <v>19</v>
      </c>
      <c r="F8282" t="s">
        <v>86</v>
      </c>
      <c r="G8282" s="1">
        <v>43870</v>
      </c>
      <c r="H8282" t="s">
        <v>59</v>
      </c>
      <c r="I8282" t="s">
        <v>46</v>
      </c>
      <c r="J8282" s="2" t="s">
        <v>26691</v>
      </c>
      <c r="K8282" t="s">
        <v>39</v>
      </c>
      <c r="L8282" t="s">
        <v>26692</v>
      </c>
      <c r="M8282" t="s">
        <v>89</v>
      </c>
      <c r="N8282" t="s">
        <v>26</v>
      </c>
      <c r="O8282" s="3">
        <v>45078.93136574074</v>
      </c>
      <c r="P8282" s="3">
        <v>45078.112615740742</v>
      </c>
      <c r="Q8282">
        <v>5</v>
      </c>
      <c r="R8282">
        <v>8281</v>
      </c>
      <c r="S8282" t="str">
        <f>PROPER(CustomerSupport[[#This Row],[Resolution]])</f>
        <v>Personal Consumer Range Sort.</v>
      </c>
      <c r="T8282" t="str">
        <f>TRIM(CustomerSupport[[#This Row],[Customer Name]])</f>
        <v>Rebecca Adams</v>
      </c>
      <c r="U8282">
        <f>MONTH(CustomerSupport[[#This Row],[Date of Purchase]])</f>
        <v>2</v>
      </c>
      <c r="V8282" t="str">
        <f>TEXT('Working data'!G8282,"mmmm")</f>
        <v>February</v>
      </c>
      <c r="W8282">
        <f>YEAR(CustomerSupport[[#This Row],[Date of Purchase]])</f>
        <v>2020</v>
      </c>
      <c r="X8282">
        <f t="shared" si="129"/>
        <v>-19.649999999965075</v>
      </c>
    </row>
    <row r="8283" spans="1:24" ht="14.25" customHeight="1" x14ac:dyDescent="0.4">
      <c r="A8283">
        <v>8282</v>
      </c>
      <c r="B8283" t="s">
        <v>26693</v>
      </c>
      <c r="C8283" t="s">
        <v>26694</v>
      </c>
      <c r="D8283">
        <v>34</v>
      </c>
      <c r="E8283" t="s">
        <v>19</v>
      </c>
      <c r="F8283" t="s">
        <v>92</v>
      </c>
      <c r="G8283" s="1">
        <v>44362</v>
      </c>
      <c r="H8283" t="s">
        <v>59</v>
      </c>
      <c r="I8283" t="s">
        <v>59</v>
      </c>
      <c r="J8283" s="2" t="s">
        <v>26695</v>
      </c>
      <c r="K8283" t="s">
        <v>62</v>
      </c>
      <c r="M8283" t="s">
        <v>143</v>
      </c>
      <c r="N8283" t="s">
        <v>33</v>
      </c>
      <c r="R8283">
        <v>8282</v>
      </c>
      <c r="S8283" t="str">
        <f>PROPER(CustomerSupport[[#This Row],[Resolution]])</f>
        <v/>
      </c>
      <c r="T8283" t="str">
        <f>TRIM(CustomerSupport[[#This Row],[Customer Name]])</f>
        <v>James Kelley</v>
      </c>
      <c r="U8283">
        <f>MONTH(CustomerSupport[[#This Row],[Date of Purchase]])</f>
        <v>6</v>
      </c>
      <c r="V8283" t="str">
        <f>TEXT('Working data'!G8283,"mmmm")</f>
        <v>June</v>
      </c>
      <c r="W8283">
        <f>YEAR(CustomerSupport[[#This Row],[Date of Purchase]])</f>
        <v>2021</v>
      </c>
      <c r="X8283" t="str">
        <f t="shared" si="129"/>
        <v/>
      </c>
    </row>
    <row r="8284" spans="1:24" ht="14.25" customHeight="1" x14ac:dyDescent="0.4">
      <c r="A8284">
        <v>8283</v>
      </c>
      <c r="B8284" t="s">
        <v>19858</v>
      </c>
      <c r="C8284" t="s">
        <v>9549</v>
      </c>
      <c r="D8284">
        <v>21</v>
      </c>
      <c r="E8284" t="s">
        <v>29</v>
      </c>
      <c r="F8284" t="s">
        <v>65</v>
      </c>
      <c r="G8284" s="1">
        <v>43983</v>
      </c>
      <c r="H8284" t="s">
        <v>45</v>
      </c>
      <c r="I8284" t="s">
        <v>150</v>
      </c>
      <c r="J8284" t="s">
        <v>26696</v>
      </c>
      <c r="K8284" t="s">
        <v>39</v>
      </c>
      <c r="L8284" t="s">
        <v>26697</v>
      </c>
      <c r="M8284" t="s">
        <v>25</v>
      </c>
      <c r="N8284" t="s">
        <v>33</v>
      </c>
      <c r="O8284" s="3">
        <v>45078.690416666665</v>
      </c>
      <c r="P8284" s="3">
        <v>45078.96125</v>
      </c>
      <c r="Q8284">
        <v>4</v>
      </c>
      <c r="R8284">
        <v>8283</v>
      </c>
      <c r="S8284" t="str">
        <f>PROPER(CustomerSupport[[#This Row],[Resolution]])</f>
        <v>Onto Impact Claim.</v>
      </c>
      <c r="T8284" t="str">
        <f>TRIM(CustomerSupport[[#This Row],[Customer Name]])</f>
        <v>David Rodriguez</v>
      </c>
      <c r="U8284">
        <f>MONTH(CustomerSupport[[#This Row],[Date of Purchase]])</f>
        <v>6</v>
      </c>
      <c r="V8284" t="str">
        <f>TEXT('Working data'!G8284,"mmmm")</f>
        <v>June</v>
      </c>
      <c r="W8284">
        <f>YEAR(CustomerSupport[[#This Row],[Date of Purchase]])</f>
        <v>2020</v>
      </c>
      <c r="X8284">
        <f t="shared" si="129"/>
        <v>6.5000000000582077</v>
      </c>
    </row>
    <row r="8285" spans="1:24" ht="14.25" customHeight="1" x14ac:dyDescent="0.4">
      <c r="A8285">
        <v>8284</v>
      </c>
      <c r="B8285" t="s">
        <v>26698</v>
      </c>
      <c r="C8285" t="s">
        <v>26699</v>
      </c>
      <c r="D8285">
        <v>59</v>
      </c>
      <c r="E8285" t="s">
        <v>19</v>
      </c>
      <c r="F8285" t="s">
        <v>149</v>
      </c>
      <c r="G8285" s="1">
        <v>44169</v>
      </c>
      <c r="H8285" t="s">
        <v>59</v>
      </c>
      <c r="I8285" t="s">
        <v>72</v>
      </c>
      <c r="J8285" s="2" t="s">
        <v>26700</v>
      </c>
      <c r="K8285" t="s">
        <v>24</v>
      </c>
      <c r="M8285" t="s">
        <v>41</v>
      </c>
      <c r="N8285" t="s">
        <v>33</v>
      </c>
      <c r="O8285" s="3">
        <v>45078.498067129629</v>
      </c>
      <c r="R8285">
        <v>8284</v>
      </c>
      <c r="S8285" t="str">
        <f>PROPER(CustomerSupport[[#This Row],[Resolution]])</f>
        <v/>
      </c>
      <c r="T8285" t="str">
        <f>TRIM(CustomerSupport[[#This Row],[Customer Name]])</f>
        <v>Mark Patel</v>
      </c>
      <c r="U8285">
        <f>MONTH(CustomerSupport[[#This Row],[Date of Purchase]])</f>
        <v>12</v>
      </c>
      <c r="V8285" t="str">
        <f>TEXT('Working data'!G8285,"mmmm")</f>
        <v>December</v>
      </c>
      <c r="W8285">
        <f>YEAR(CustomerSupport[[#This Row],[Date of Purchase]])</f>
        <v>2020</v>
      </c>
      <c r="X8285" t="str">
        <f t="shared" si="129"/>
        <v/>
      </c>
    </row>
    <row r="8286" spans="1:24" ht="14.25" customHeight="1" x14ac:dyDescent="0.4">
      <c r="A8286">
        <v>8285</v>
      </c>
      <c r="B8286" t="s">
        <v>26701</v>
      </c>
      <c r="C8286" t="s">
        <v>26702</v>
      </c>
      <c r="D8286">
        <v>58</v>
      </c>
      <c r="E8286" t="s">
        <v>58</v>
      </c>
      <c r="F8286" t="s">
        <v>173</v>
      </c>
      <c r="G8286" s="1">
        <v>44283</v>
      </c>
      <c r="H8286" t="s">
        <v>67</v>
      </c>
      <c r="I8286" t="s">
        <v>46</v>
      </c>
      <c r="J8286" s="2" t="s">
        <v>26703</v>
      </c>
      <c r="K8286" t="s">
        <v>39</v>
      </c>
      <c r="L8286" t="s">
        <v>26704</v>
      </c>
      <c r="M8286" t="s">
        <v>143</v>
      </c>
      <c r="N8286" t="s">
        <v>33</v>
      </c>
      <c r="O8286" s="3">
        <v>45078.084201388891</v>
      </c>
      <c r="P8286" s="3">
        <v>45078.551562499997</v>
      </c>
      <c r="Q8286">
        <v>5</v>
      </c>
      <c r="R8286">
        <v>8285</v>
      </c>
      <c r="S8286" t="str">
        <f>PROPER(CustomerSupport[[#This Row],[Resolution]])</f>
        <v>Lose North Action Page Indeed Dinner.</v>
      </c>
      <c r="T8286" t="str">
        <f>TRIM(CustomerSupport[[#This Row],[Customer Name]])</f>
        <v>Dana Young</v>
      </c>
      <c r="U8286">
        <f>MONTH(CustomerSupport[[#This Row],[Date of Purchase]])</f>
        <v>3</v>
      </c>
      <c r="V8286" t="str">
        <f>TEXT('Working data'!G8286,"mmmm")</f>
        <v>March</v>
      </c>
      <c r="W8286">
        <f>YEAR(CustomerSupport[[#This Row],[Date of Purchase]])</f>
        <v>2021</v>
      </c>
      <c r="X8286">
        <f t="shared" si="129"/>
        <v>11.216666666558012</v>
      </c>
    </row>
    <row r="8287" spans="1:24" ht="14.25" customHeight="1" x14ac:dyDescent="0.4">
      <c r="A8287">
        <v>8286</v>
      </c>
      <c r="B8287" t="s">
        <v>26705</v>
      </c>
      <c r="C8287" t="s">
        <v>26706</v>
      </c>
      <c r="D8287">
        <v>23</v>
      </c>
      <c r="E8287" t="s">
        <v>58</v>
      </c>
      <c r="F8287" t="s">
        <v>20</v>
      </c>
      <c r="G8287" s="1">
        <v>44560</v>
      </c>
      <c r="H8287" t="s">
        <v>45</v>
      </c>
      <c r="I8287" t="s">
        <v>93</v>
      </c>
      <c r="J8287" s="2" t="s">
        <v>26707</v>
      </c>
      <c r="K8287" t="s">
        <v>62</v>
      </c>
      <c r="M8287" t="s">
        <v>41</v>
      </c>
      <c r="N8287" t="s">
        <v>33</v>
      </c>
      <c r="R8287">
        <v>8286</v>
      </c>
      <c r="S8287" t="str">
        <f>PROPER(CustomerSupport[[#This Row],[Resolution]])</f>
        <v/>
      </c>
      <c r="T8287" t="str">
        <f>TRIM(CustomerSupport[[#This Row],[Customer Name]])</f>
        <v>Dakota Moore</v>
      </c>
      <c r="U8287">
        <f>MONTH(CustomerSupport[[#This Row],[Date of Purchase]])</f>
        <v>12</v>
      </c>
      <c r="V8287" t="str">
        <f>TEXT('Working data'!G8287,"mmmm")</f>
        <v>December</v>
      </c>
      <c r="W8287">
        <f>YEAR(CustomerSupport[[#This Row],[Date of Purchase]])</f>
        <v>2021</v>
      </c>
      <c r="X8287" t="str">
        <f t="shared" si="129"/>
        <v/>
      </c>
    </row>
    <row r="8288" spans="1:24" ht="14.25" customHeight="1" x14ac:dyDescent="0.4">
      <c r="A8288">
        <v>8287</v>
      </c>
      <c r="B8288" t="s">
        <v>26708</v>
      </c>
      <c r="C8288" t="s">
        <v>26709</v>
      </c>
      <c r="D8288">
        <v>37</v>
      </c>
      <c r="E8288" t="s">
        <v>19</v>
      </c>
      <c r="F8288" t="s">
        <v>421</v>
      </c>
      <c r="G8288" s="1">
        <v>44199</v>
      </c>
      <c r="H8288" t="s">
        <v>59</v>
      </c>
      <c r="I8288" t="s">
        <v>141</v>
      </c>
      <c r="J8288" s="2" t="s">
        <v>26710</v>
      </c>
      <c r="K8288" t="s">
        <v>24</v>
      </c>
      <c r="M8288" t="s">
        <v>143</v>
      </c>
      <c r="N8288" t="s">
        <v>26</v>
      </c>
      <c r="O8288" s="3">
        <v>45078.950914351852</v>
      </c>
      <c r="R8288">
        <v>8287</v>
      </c>
      <c r="S8288" t="str">
        <f>PROPER(CustomerSupport[[#This Row],[Resolution]])</f>
        <v/>
      </c>
      <c r="T8288" t="str">
        <f>TRIM(CustomerSupport[[#This Row],[Customer Name]])</f>
        <v>Dawn Steele</v>
      </c>
      <c r="U8288">
        <f>MONTH(CustomerSupport[[#This Row],[Date of Purchase]])</f>
        <v>1</v>
      </c>
      <c r="V8288" t="str">
        <f>TEXT('Working data'!G8288,"mmmm")</f>
        <v>January</v>
      </c>
      <c r="W8288">
        <f>YEAR(CustomerSupport[[#This Row],[Date of Purchase]])</f>
        <v>2021</v>
      </c>
      <c r="X8288" t="str">
        <f t="shared" si="129"/>
        <v/>
      </c>
    </row>
    <row r="8289" spans="1:24" ht="14.25" customHeight="1" x14ac:dyDescent="0.4">
      <c r="A8289">
        <v>8288</v>
      </c>
      <c r="B8289" t="s">
        <v>834</v>
      </c>
      <c r="C8289" t="s">
        <v>26711</v>
      </c>
      <c r="D8289">
        <v>28</v>
      </c>
      <c r="E8289" t="s">
        <v>29</v>
      </c>
      <c r="F8289" t="s">
        <v>485</v>
      </c>
      <c r="G8289" s="1">
        <v>44192</v>
      </c>
      <c r="H8289" t="s">
        <v>45</v>
      </c>
      <c r="I8289" t="s">
        <v>46</v>
      </c>
      <c r="J8289" s="2" t="s">
        <v>26712</v>
      </c>
      <c r="K8289" t="s">
        <v>24</v>
      </c>
      <c r="M8289" t="s">
        <v>143</v>
      </c>
      <c r="N8289" t="s">
        <v>26</v>
      </c>
      <c r="O8289" s="3">
        <v>45078.142592592594</v>
      </c>
      <c r="R8289">
        <v>8288</v>
      </c>
      <c r="S8289" t="str">
        <f>PROPER(CustomerSupport[[#This Row],[Resolution]])</f>
        <v/>
      </c>
      <c r="T8289" t="str">
        <f>TRIM(CustomerSupport[[#This Row],[Customer Name]])</f>
        <v>Richard Smith</v>
      </c>
      <c r="U8289">
        <f>MONTH(CustomerSupport[[#This Row],[Date of Purchase]])</f>
        <v>12</v>
      </c>
      <c r="V8289" t="str">
        <f>TEXT('Working data'!G8289,"mmmm")</f>
        <v>December</v>
      </c>
      <c r="W8289">
        <f>YEAR(CustomerSupport[[#This Row],[Date of Purchase]])</f>
        <v>2020</v>
      </c>
      <c r="X8289" t="str">
        <f t="shared" si="129"/>
        <v/>
      </c>
    </row>
    <row r="8290" spans="1:24" ht="14.25" customHeight="1" x14ac:dyDescent="0.4">
      <c r="A8290">
        <v>8289</v>
      </c>
      <c r="B8290" t="s">
        <v>26713</v>
      </c>
      <c r="C8290" t="s">
        <v>26714</v>
      </c>
      <c r="D8290">
        <v>44</v>
      </c>
      <c r="E8290" t="s">
        <v>19</v>
      </c>
      <c r="F8290" t="s">
        <v>86</v>
      </c>
      <c r="G8290" s="1">
        <v>44504</v>
      </c>
      <c r="H8290" t="s">
        <v>67</v>
      </c>
      <c r="I8290" t="s">
        <v>37</v>
      </c>
      <c r="J8290" s="2" t="s">
        <v>26715</v>
      </c>
      <c r="K8290" t="s">
        <v>39</v>
      </c>
      <c r="L8290" t="s">
        <v>26716</v>
      </c>
      <c r="M8290" t="s">
        <v>89</v>
      </c>
      <c r="N8290" t="s">
        <v>33</v>
      </c>
      <c r="O8290" s="3">
        <v>45078.689837962964</v>
      </c>
      <c r="P8290" s="3">
        <v>45078.401643518519</v>
      </c>
      <c r="Q8290">
        <v>3</v>
      </c>
      <c r="R8290">
        <v>8289</v>
      </c>
      <c r="S8290" t="str">
        <f>PROPER(CustomerSupport[[#This Row],[Resolution]])</f>
        <v>Give Mind The Police.</v>
      </c>
      <c r="T8290" t="str">
        <f>TRIM(CustomerSupport[[#This Row],[Customer Name]])</f>
        <v>Catherine Hodge</v>
      </c>
      <c r="U8290">
        <f>MONTH(CustomerSupport[[#This Row],[Date of Purchase]])</f>
        <v>11</v>
      </c>
      <c r="V8290" t="str">
        <f>TEXT('Working data'!G8290,"mmmm")</f>
        <v>November</v>
      </c>
      <c r="W8290">
        <f>YEAR(CustomerSupport[[#This Row],[Date of Purchase]])</f>
        <v>2021</v>
      </c>
      <c r="X8290">
        <f t="shared" si="129"/>
        <v>-6.9166666666860692</v>
      </c>
    </row>
    <row r="8291" spans="1:24" ht="14.25" customHeight="1" x14ac:dyDescent="0.4">
      <c r="A8291">
        <v>8290</v>
      </c>
      <c r="B8291" t="s">
        <v>26717</v>
      </c>
      <c r="C8291" t="s">
        <v>26718</v>
      </c>
      <c r="D8291">
        <v>29</v>
      </c>
      <c r="E8291" t="s">
        <v>58</v>
      </c>
      <c r="F8291" t="s">
        <v>211</v>
      </c>
      <c r="G8291" s="1">
        <v>44301</v>
      </c>
      <c r="H8291" t="s">
        <v>66</v>
      </c>
      <c r="I8291" t="s">
        <v>99</v>
      </c>
      <c r="J8291" t="s">
        <v>26719</v>
      </c>
      <c r="K8291" t="s">
        <v>39</v>
      </c>
      <c r="L8291" t="s">
        <v>26720</v>
      </c>
      <c r="M8291" t="s">
        <v>25</v>
      </c>
      <c r="N8291" t="s">
        <v>83</v>
      </c>
      <c r="O8291" s="3">
        <v>45078.86</v>
      </c>
      <c r="P8291" s="3">
        <v>45078.410694444443</v>
      </c>
      <c r="Q8291">
        <v>3</v>
      </c>
      <c r="R8291">
        <v>8290</v>
      </c>
      <c r="S8291" t="str">
        <f>PROPER(CustomerSupport[[#This Row],[Resolution]])</f>
        <v>Thousand Light Strategy Culture Little Month Able.</v>
      </c>
      <c r="T8291" t="str">
        <f>TRIM(CustomerSupport[[#This Row],[Customer Name]])</f>
        <v>Ashley Price</v>
      </c>
      <c r="U8291">
        <f>MONTH(CustomerSupport[[#This Row],[Date of Purchase]])</f>
        <v>4</v>
      </c>
      <c r="V8291" t="str">
        <f>TEXT('Working data'!G8291,"mmmm")</f>
        <v>April</v>
      </c>
      <c r="W8291">
        <f>YEAR(CustomerSupport[[#This Row],[Date of Purchase]])</f>
        <v>2021</v>
      </c>
      <c r="X8291">
        <f t="shared" si="129"/>
        <v>-10.78333333338378</v>
      </c>
    </row>
    <row r="8292" spans="1:24" ht="14.25" customHeight="1" x14ac:dyDescent="0.4">
      <c r="A8292">
        <v>8291</v>
      </c>
      <c r="B8292" t="s">
        <v>26721</v>
      </c>
      <c r="C8292" t="s">
        <v>26722</v>
      </c>
      <c r="D8292">
        <v>58</v>
      </c>
      <c r="E8292" t="s">
        <v>58</v>
      </c>
      <c r="F8292" t="s">
        <v>202</v>
      </c>
      <c r="G8292" s="1">
        <v>44482</v>
      </c>
      <c r="H8292" t="s">
        <v>45</v>
      </c>
      <c r="I8292" t="s">
        <v>99</v>
      </c>
      <c r="J8292" t="s">
        <v>26723</v>
      </c>
      <c r="K8292" t="s">
        <v>62</v>
      </c>
      <c r="M8292" t="s">
        <v>143</v>
      </c>
      <c r="N8292" t="s">
        <v>55</v>
      </c>
      <c r="R8292">
        <v>8291</v>
      </c>
      <c r="S8292" t="str">
        <f>PROPER(CustomerSupport[[#This Row],[Resolution]])</f>
        <v/>
      </c>
      <c r="T8292" t="str">
        <f>TRIM(CustomerSupport[[#This Row],[Customer Name]])</f>
        <v>Renee Roberts</v>
      </c>
      <c r="U8292">
        <f>MONTH(CustomerSupport[[#This Row],[Date of Purchase]])</f>
        <v>10</v>
      </c>
      <c r="V8292" t="str">
        <f>TEXT('Working data'!G8292,"mmmm")</f>
        <v>October</v>
      </c>
      <c r="W8292">
        <f>YEAR(CustomerSupport[[#This Row],[Date of Purchase]])</f>
        <v>2021</v>
      </c>
      <c r="X8292" t="str">
        <f t="shared" si="129"/>
        <v/>
      </c>
    </row>
    <row r="8293" spans="1:24" ht="14.25" customHeight="1" x14ac:dyDescent="0.4">
      <c r="A8293">
        <v>8292</v>
      </c>
      <c r="B8293" t="s">
        <v>26724</v>
      </c>
      <c r="C8293" t="s">
        <v>26725</v>
      </c>
      <c r="D8293">
        <v>69</v>
      </c>
      <c r="E8293" t="s">
        <v>19</v>
      </c>
      <c r="F8293" t="s">
        <v>98</v>
      </c>
      <c r="G8293" s="1">
        <v>43937</v>
      </c>
      <c r="H8293" t="s">
        <v>67</v>
      </c>
      <c r="I8293" t="s">
        <v>22</v>
      </c>
      <c r="J8293" s="2" t="s">
        <v>26726</v>
      </c>
      <c r="K8293" t="s">
        <v>24</v>
      </c>
      <c r="M8293" t="s">
        <v>143</v>
      </c>
      <c r="N8293" t="s">
        <v>26</v>
      </c>
      <c r="O8293" s="3">
        <v>45078.400300925925</v>
      </c>
      <c r="R8293">
        <v>8292</v>
      </c>
      <c r="S8293" t="str">
        <f>PROPER(CustomerSupport[[#This Row],[Resolution]])</f>
        <v/>
      </c>
      <c r="T8293" t="str">
        <f>TRIM(CustomerSupport[[#This Row],[Customer Name]])</f>
        <v>Emily Cochran</v>
      </c>
      <c r="U8293">
        <f>MONTH(CustomerSupport[[#This Row],[Date of Purchase]])</f>
        <v>4</v>
      </c>
      <c r="V8293" t="str">
        <f>TEXT('Working data'!G8293,"mmmm")</f>
        <v>April</v>
      </c>
      <c r="W8293">
        <f>YEAR(CustomerSupport[[#This Row],[Date of Purchase]])</f>
        <v>2020</v>
      </c>
      <c r="X8293" t="str">
        <f t="shared" si="129"/>
        <v/>
      </c>
    </row>
    <row r="8294" spans="1:24" ht="14.25" customHeight="1" x14ac:dyDescent="0.4">
      <c r="A8294">
        <v>8293</v>
      </c>
      <c r="B8294" t="s">
        <v>26727</v>
      </c>
      <c r="C8294" t="s">
        <v>26728</v>
      </c>
      <c r="D8294">
        <v>29</v>
      </c>
      <c r="E8294" t="s">
        <v>58</v>
      </c>
      <c r="F8294" t="s">
        <v>485</v>
      </c>
      <c r="G8294" s="1">
        <v>44167</v>
      </c>
      <c r="H8294" t="s">
        <v>67</v>
      </c>
      <c r="I8294" t="s">
        <v>37</v>
      </c>
      <c r="J8294" t="s">
        <v>26729</v>
      </c>
      <c r="K8294" t="s">
        <v>39</v>
      </c>
      <c r="L8294" t="s">
        <v>26730</v>
      </c>
      <c r="M8294" t="s">
        <v>143</v>
      </c>
      <c r="N8294" t="s">
        <v>55</v>
      </c>
      <c r="O8294" s="3">
        <v>45078.518379629626</v>
      </c>
      <c r="P8294" s="3">
        <v>45078.17046296296</v>
      </c>
      <c r="Q8294">
        <v>1</v>
      </c>
      <c r="R8294">
        <v>8293</v>
      </c>
      <c r="S8294" t="str">
        <f>PROPER(CustomerSupport[[#This Row],[Resolution]])</f>
        <v>Financial He Popular Field Commercial.</v>
      </c>
      <c r="T8294" t="str">
        <f>TRIM(CustomerSupport[[#This Row],[Customer Name]])</f>
        <v>Caitlin Boyd</v>
      </c>
      <c r="U8294">
        <f>MONTH(CustomerSupport[[#This Row],[Date of Purchase]])</f>
        <v>12</v>
      </c>
      <c r="V8294" t="str">
        <f>TEXT('Working data'!G8294,"mmmm")</f>
        <v>December</v>
      </c>
      <c r="W8294">
        <f>YEAR(CustomerSupport[[#This Row],[Date of Purchase]])</f>
        <v>2020</v>
      </c>
      <c r="X8294">
        <f t="shared" si="129"/>
        <v>-8.3499999999767169</v>
      </c>
    </row>
    <row r="8295" spans="1:24" ht="14.25" customHeight="1" x14ac:dyDescent="0.4">
      <c r="A8295">
        <v>8294</v>
      </c>
      <c r="B8295" t="s">
        <v>26731</v>
      </c>
      <c r="C8295" t="s">
        <v>26732</v>
      </c>
      <c r="D8295">
        <v>53</v>
      </c>
      <c r="E8295" t="s">
        <v>58</v>
      </c>
      <c r="F8295" t="s">
        <v>317</v>
      </c>
      <c r="G8295" s="1">
        <v>44528</v>
      </c>
      <c r="H8295" t="s">
        <v>59</v>
      </c>
      <c r="I8295" t="s">
        <v>150</v>
      </c>
      <c r="J8295" s="2" t="s">
        <v>26733</v>
      </c>
      <c r="K8295" t="s">
        <v>24</v>
      </c>
      <c r="M8295" t="s">
        <v>41</v>
      </c>
      <c r="N8295" t="s">
        <v>55</v>
      </c>
      <c r="O8295" s="3">
        <v>45078.609363425923</v>
      </c>
      <c r="R8295">
        <v>8294</v>
      </c>
      <c r="S8295" t="str">
        <f>PROPER(CustomerSupport[[#This Row],[Resolution]])</f>
        <v/>
      </c>
      <c r="T8295" t="str">
        <f>TRIM(CustomerSupport[[#This Row],[Customer Name]])</f>
        <v>Elizabeth Davila</v>
      </c>
      <c r="U8295">
        <f>MONTH(CustomerSupport[[#This Row],[Date of Purchase]])</f>
        <v>11</v>
      </c>
      <c r="V8295" t="str">
        <f>TEXT('Working data'!G8295,"mmmm")</f>
        <v>November</v>
      </c>
      <c r="W8295">
        <f>YEAR(CustomerSupport[[#This Row],[Date of Purchase]])</f>
        <v>2021</v>
      </c>
      <c r="X8295" t="str">
        <f t="shared" si="129"/>
        <v/>
      </c>
    </row>
    <row r="8296" spans="1:24" ht="14.25" customHeight="1" x14ac:dyDescent="0.4">
      <c r="A8296">
        <v>8295</v>
      </c>
      <c r="B8296" t="s">
        <v>26734</v>
      </c>
      <c r="C8296" t="s">
        <v>26735</v>
      </c>
      <c r="D8296">
        <v>38</v>
      </c>
      <c r="E8296" t="s">
        <v>29</v>
      </c>
      <c r="F8296" t="s">
        <v>286</v>
      </c>
      <c r="G8296" s="1">
        <v>44203</v>
      </c>
      <c r="H8296" t="s">
        <v>66</v>
      </c>
      <c r="I8296" t="s">
        <v>37</v>
      </c>
      <c r="J8296" t="s">
        <v>26736</v>
      </c>
      <c r="K8296" t="s">
        <v>39</v>
      </c>
      <c r="L8296" t="s">
        <v>26737</v>
      </c>
      <c r="M8296" t="s">
        <v>143</v>
      </c>
      <c r="N8296" t="s">
        <v>33</v>
      </c>
      <c r="O8296" s="3">
        <v>45078.420497685183</v>
      </c>
      <c r="P8296" s="3">
        <v>45078.501747685186</v>
      </c>
      <c r="Q8296">
        <v>5</v>
      </c>
      <c r="R8296">
        <v>8295</v>
      </c>
      <c r="S8296" t="str">
        <f>PROPER(CustomerSupport[[#This Row],[Resolution]])</f>
        <v>Game As Former Animal Audience.</v>
      </c>
      <c r="T8296" t="str">
        <f>TRIM(CustomerSupport[[#This Row],[Customer Name]])</f>
        <v>Latoya Silva</v>
      </c>
      <c r="U8296">
        <f>MONTH(CustomerSupport[[#This Row],[Date of Purchase]])</f>
        <v>1</v>
      </c>
      <c r="V8296" t="str">
        <f>TEXT('Working data'!G8296,"mmmm")</f>
        <v>January</v>
      </c>
      <c r="W8296">
        <f>YEAR(CustomerSupport[[#This Row],[Date of Purchase]])</f>
        <v>2021</v>
      </c>
      <c r="X8296">
        <f t="shared" si="129"/>
        <v>1.9500000000698492</v>
      </c>
    </row>
    <row r="8297" spans="1:24" ht="14.25" customHeight="1" x14ac:dyDescent="0.4">
      <c r="A8297">
        <v>8296</v>
      </c>
      <c r="B8297" t="s">
        <v>26738</v>
      </c>
      <c r="C8297" t="s">
        <v>26739</v>
      </c>
      <c r="D8297">
        <v>66</v>
      </c>
      <c r="E8297" t="s">
        <v>58</v>
      </c>
      <c r="F8297" t="s">
        <v>383</v>
      </c>
      <c r="G8297" s="1">
        <v>44188</v>
      </c>
      <c r="H8297" t="s">
        <v>21</v>
      </c>
      <c r="I8297" t="s">
        <v>46</v>
      </c>
      <c r="J8297" t="s">
        <v>26740</v>
      </c>
      <c r="K8297" t="s">
        <v>39</v>
      </c>
      <c r="L8297" t="s">
        <v>26741</v>
      </c>
      <c r="M8297" t="s">
        <v>143</v>
      </c>
      <c r="N8297" t="s">
        <v>55</v>
      </c>
      <c r="O8297" s="3">
        <v>45078.659409722219</v>
      </c>
      <c r="P8297" s="3">
        <v>45078.68440972222</v>
      </c>
      <c r="Q8297">
        <v>4</v>
      </c>
      <c r="R8297">
        <v>8296</v>
      </c>
      <c r="S8297" t="str">
        <f>PROPER(CustomerSupport[[#This Row],[Resolution]])</f>
        <v>Wind Part Pretty Blue Pick Morning.</v>
      </c>
      <c r="T8297" t="str">
        <f>TRIM(CustomerSupport[[#This Row],[Customer Name]])</f>
        <v>Kathryn Rice</v>
      </c>
      <c r="U8297">
        <f>MONTH(CustomerSupport[[#This Row],[Date of Purchase]])</f>
        <v>12</v>
      </c>
      <c r="V8297" t="str">
        <f>TEXT('Working data'!G8297,"mmmm")</f>
        <v>December</v>
      </c>
      <c r="W8297">
        <f>YEAR(CustomerSupport[[#This Row],[Date of Purchase]])</f>
        <v>2020</v>
      </c>
      <c r="X8297">
        <f t="shared" si="129"/>
        <v>0.6000000000349246</v>
      </c>
    </row>
    <row r="8298" spans="1:24" ht="14.25" customHeight="1" x14ac:dyDescent="0.4">
      <c r="A8298">
        <v>8297</v>
      </c>
      <c r="B8298" t="s">
        <v>26742</v>
      </c>
      <c r="C8298" t="s">
        <v>26743</v>
      </c>
      <c r="D8298">
        <v>46</v>
      </c>
      <c r="E8298" t="s">
        <v>19</v>
      </c>
      <c r="F8298" t="s">
        <v>92</v>
      </c>
      <c r="G8298" s="1">
        <v>43872</v>
      </c>
      <c r="H8298" t="s">
        <v>59</v>
      </c>
      <c r="I8298" t="s">
        <v>113</v>
      </c>
      <c r="J8298" s="2" t="s">
        <v>26744</v>
      </c>
      <c r="K8298" t="s">
        <v>62</v>
      </c>
      <c r="M8298" t="s">
        <v>89</v>
      </c>
      <c r="N8298" t="s">
        <v>26</v>
      </c>
      <c r="R8298">
        <v>8297</v>
      </c>
      <c r="S8298" t="str">
        <f>PROPER(CustomerSupport[[#This Row],[Resolution]])</f>
        <v/>
      </c>
      <c r="T8298" t="str">
        <f>TRIM(CustomerSupport[[#This Row],[Customer Name]])</f>
        <v>Teresa Patton</v>
      </c>
      <c r="U8298">
        <f>MONTH(CustomerSupport[[#This Row],[Date of Purchase]])</f>
        <v>2</v>
      </c>
      <c r="V8298" t="str">
        <f>TEXT('Working data'!G8298,"mmmm")</f>
        <v>February</v>
      </c>
      <c r="W8298">
        <f>YEAR(CustomerSupport[[#This Row],[Date of Purchase]])</f>
        <v>2020</v>
      </c>
      <c r="X8298" t="str">
        <f t="shared" si="129"/>
        <v/>
      </c>
    </row>
    <row r="8299" spans="1:24" ht="14.25" customHeight="1" x14ac:dyDescent="0.4">
      <c r="A8299">
        <v>8298</v>
      </c>
      <c r="B8299" t="s">
        <v>26745</v>
      </c>
      <c r="C8299" t="s">
        <v>26746</v>
      </c>
      <c r="D8299">
        <v>55</v>
      </c>
      <c r="E8299" t="s">
        <v>58</v>
      </c>
      <c r="F8299" t="s">
        <v>103</v>
      </c>
      <c r="G8299" s="1">
        <v>43923</v>
      </c>
      <c r="H8299" t="s">
        <v>21</v>
      </c>
      <c r="I8299" t="s">
        <v>77</v>
      </c>
      <c r="J8299" t="s">
        <v>26747</v>
      </c>
      <c r="K8299" t="s">
        <v>24</v>
      </c>
      <c r="M8299" t="s">
        <v>41</v>
      </c>
      <c r="N8299" t="s">
        <v>33</v>
      </c>
      <c r="O8299" s="3">
        <v>45078.889305555553</v>
      </c>
      <c r="R8299">
        <v>8298</v>
      </c>
      <c r="S8299" t="str">
        <f>PROPER(CustomerSupport[[#This Row],[Resolution]])</f>
        <v/>
      </c>
      <c r="T8299" t="str">
        <f>TRIM(CustomerSupport[[#This Row],[Customer Name]])</f>
        <v>Michelle Dudley</v>
      </c>
      <c r="U8299">
        <f>MONTH(CustomerSupport[[#This Row],[Date of Purchase]])</f>
        <v>4</v>
      </c>
      <c r="V8299" t="str">
        <f>TEXT('Working data'!G8299,"mmmm")</f>
        <v>April</v>
      </c>
      <c r="W8299">
        <f>YEAR(CustomerSupport[[#This Row],[Date of Purchase]])</f>
        <v>2020</v>
      </c>
      <c r="X8299" t="str">
        <f t="shared" si="129"/>
        <v/>
      </c>
    </row>
    <row r="8300" spans="1:24" ht="14.25" customHeight="1" x14ac:dyDescent="0.4">
      <c r="A8300">
        <v>8299</v>
      </c>
      <c r="B8300" t="s">
        <v>23386</v>
      </c>
      <c r="C8300" t="s">
        <v>26748</v>
      </c>
      <c r="D8300">
        <v>59</v>
      </c>
      <c r="E8300" t="s">
        <v>19</v>
      </c>
      <c r="F8300" t="s">
        <v>699</v>
      </c>
      <c r="G8300" s="1">
        <v>44381</v>
      </c>
      <c r="H8300" t="s">
        <v>45</v>
      </c>
      <c r="I8300" t="s">
        <v>59</v>
      </c>
      <c r="J8300" s="2" t="s">
        <v>26749</v>
      </c>
      <c r="K8300" t="s">
        <v>24</v>
      </c>
      <c r="M8300" t="s">
        <v>41</v>
      </c>
      <c r="N8300" t="s">
        <v>83</v>
      </c>
      <c r="O8300" s="3">
        <v>45079.0309837963</v>
      </c>
      <c r="R8300">
        <v>8299</v>
      </c>
      <c r="S8300" t="str">
        <f>PROPER(CustomerSupport[[#This Row],[Resolution]])</f>
        <v/>
      </c>
      <c r="T8300" t="str">
        <f>TRIM(CustomerSupport[[#This Row],[Customer Name]])</f>
        <v>Mary Johnson</v>
      </c>
      <c r="U8300">
        <f>MONTH(CustomerSupport[[#This Row],[Date of Purchase]])</f>
        <v>7</v>
      </c>
      <c r="V8300" t="str">
        <f>TEXT('Working data'!G8300,"mmmm")</f>
        <v>July</v>
      </c>
      <c r="W8300">
        <f>YEAR(CustomerSupport[[#This Row],[Date of Purchase]])</f>
        <v>2021</v>
      </c>
      <c r="X8300" t="str">
        <f t="shared" si="129"/>
        <v/>
      </c>
    </row>
    <row r="8301" spans="1:24" ht="14.25" customHeight="1" x14ac:dyDescent="0.4">
      <c r="A8301">
        <v>8300</v>
      </c>
      <c r="B8301" t="s">
        <v>26750</v>
      </c>
      <c r="C8301" t="s">
        <v>26751</v>
      </c>
      <c r="D8301">
        <v>32</v>
      </c>
      <c r="E8301" t="s">
        <v>58</v>
      </c>
      <c r="F8301" t="s">
        <v>242</v>
      </c>
      <c r="G8301" s="1">
        <v>44490</v>
      </c>
      <c r="H8301" t="s">
        <v>45</v>
      </c>
      <c r="I8301" t="s">
        <v>77</v>
      </c>
      <c r="J8301" s="2" t="s">
        <v>26752</v>
      </c>
      <c r="K8301" t="s">
        <v>24</v>
      </c>
      <c r="M8301" t="s">
        <v>25</v>
      </c>
      <c r="N8301" t="s">
        <v>55</v>
      </c>
      <c r="O8301" s="3">
        <v>45078.932384259257</v>
      </c>
      <c r="R8301">
        <v>8300</v>
      </c>
      <c r="S8301" t="str">
        <f>PROPER(CustomerSupport[[#This Row],[Resolution]])</f>
        <v/>
      </c>
      <c r="T8301" t="str">
        <f>TRIM(CustomerSupport[[#This Row],[Customer Name]])</f>
        <v>Debra Johnson</v>
      </c>
      <c r="U8301">
        <f>MONTH(CustomerSupport[[#This Row],[Date of Purchase]])</f>
        <v>10</v>
      </c>
      <c r="V8301" t="str">
        <f>TEXT('Working data'!G8301,"mmmm")</f>
        <v>October</v>
      </c>
      <c r="W8301">
        <f>YEAR(CustomerSupport[[#This Row],[Date of Purchase]])</f>
        <v>2021</v>
      </c>
      <c r="X8301" t="str">
        <f t="shared" si="129"/>
        <v/>
      </c>
    </row>
    <row r="8302" spans="1:24" ht="14.25" customHeight="1" x14ac:dyDescent="0.4">
      <c r="A8302">
        <v>8301</v>
      </c>
      <c r="B8302" t="s">
        <v>26753</v>
      </c>
      <c r="C8302" t="s">
        <v>26754</v>
      </c>
      <c r="D8302">
        <v>38</v>
      </c>
      <c r="E8302" t="s">
        <v>58</v>
      </c>
      <c r="F8302" t="s">
        <v>86</v>
      </c>
      <c r="G8302" s="1">
        <v>44001</v>
      </c>
      <c r="H8302" t="s">
        <v>67</v>
      </c>
      <c r="I8302" t="s">
        <v>141</v>
      </c>
      <c r="J8302" s="2" t="s">
        <v>26755</v>
      </c>
      <c r="K8302" t="s">
        <v>24</v>
      </c>
      <c r="M8302" t="s">
        <v>41</v>
      </c>
      <c r="N8302" t="s">
        <v>55</v>
      </c>
      <c r="O8302" s="3">
        <v>45078.444212962961</v>
      </c>
      <c r="R8302">
        <v>8301</v>
      </c>
      <c r="S8302" t="str">
        <f>PROPER(CustomerSupport[[#This Row],[Resolution]])</f>
        <v/>
      </c>
      <c r="T8302" t="str">
        <f>TRIM(CustomerSupport[[#This Row],[Customer Name]])</f>
        <v>Diana Shaw</v>
      </c>
      <c r="U8302">
        <f>MONTH(CustomerSupport[[#This Row],[Date of Purchase]])</f>
        <v>6</v>
      </c>
      <c r="V8302" t="str">
        <f>TEXT('Working data'!G8302,"mmmm")</f>
        <v>June</v>
      </c>
      <c r="W8302">
        <f>YEAR(CustomerSupport[[#This Row],[Date of Purchase]])</f>
        <v>2020</v>
      </c>
      <c r="X8302" t="str">
        <f t="shared" si="129"/>
        <v/>
      </c>
    </row>
    <row r="8303" spans="1:24" ht="14.25" customHeight="1" x14ac:dyDescent="0.4">
      <c r="A8303">
        <v>8302</v>
      </c>
      <c r="B8303" t="s">
        <v>26756</v>
      </c>
      <c r="C8303" t="s">
        <v>26757</v>
      </c>
      <c r="D8303">
        <v>34</v>
      </c>
      <c r="E8303" t="s">
        <v>58</v>
      </c>
      <c r="F8303" t="s">
        <v>44</v>
      </c>
      <c r="G8303" s="1">
        <v>43899</v>
      </c>
      <c r="H8303" t="s">
        <v>66</v>
      </c>
      <c r="I8303" t="s">
        <v>177</v>
      </c>
      <c r="J8303" t="s">
        <v>26758</v>
      </c>
      <c r="K8303" t="s">
        <v>62</v>
      </c>
      <c r="M8303" t="s">
        <v>89</v>
      </c>
      <c r="N8303" t="s">
        <v>83</v>
      </c>
      <c r="R8303">
        <v>8302</v>
      </c>
      <c r="S8303" t="str">
        <f>PROPER(CustomerSupport[[#This Row],[Resolution]])</f>
        <v/>
      </c>
      <c r="T8303" t="str">
        <f>TRIM(CustomerSupport[[#This Row],[Customer Name]])</f>
        <v>Charles Howard</v>
      </c>
      <c r="U8303">
        <f>MONTH(CustomerSupport[[#This Row],[Date of Purchase]])</f>
        <v>3</v>
      </c>
      <c r="V8303" t="str">
        <f>TEXT('Working data'!G8303,"mmmm")</f>
        <v>March</v>
      </c>
      <c r="W8303">
        <f>YEAR(CustomerSupport[[#This Row],[Date of Purchase]])</f>
        <v>2020</v>
      </c>
      <c r="X8303" t="str">
        <f t="shared" si="129"/>
        <v/>
      </c>
    </row>
    <row r="8304" spans="1:24" ht="14.25" customHeight="1" x14ac:dyDescent="0.4">
      <c r="A8304">
        <v>8303</v>
      </c>
      <c r="B8304" t="s">
        <v>26759</v>
      </c>
      <c r="C8304" t="s">
        <v>26760</v>
      </c>
      <c r="D8304">
        <v>18</v>
      </c>
      <c r="E8304" t="s">
        <v>29</v>
      </c>
      <c r="F8304" t="s">
        <v>219</v>
      </c>
      <c r="G8304" s="1">
        <v>44075</v>
      </c>
      <c r="H8304" t="s">
        <v>67</v>
      </c>
      <c r="I8304" t="s">
        <v>93</v>
      </c>
      <c r="J8304" s="2" t="s">
        <v>26761</v>
      </c>
      <c r="K8304" t="s">
        <v>62</v>
      </c>
      <c r="M8304" t="s">
        <v>41</v>
      </c>
      <c r="N8304" t="s">
        <v>33</v>
      </c>
      <c r="R8304">
        <v>8303</v>
      </c>
      <c r="S8304" t="str">
        <f>PROPER(CustomerSupport[[#This Row],[Resolution]])</f>
        <v/>
      </c>
      <c r="T8304" t="str">
        <f>TRIM(CustomerSupport[[#This Row],[Customer Name]])</f>
        <v>David Perez</v>
      </c>
      <c r="U8304">
        <f>MONTH(CustomerSupport[[#This Row],[Date of Purchase]])</f>
        <v>9</v>
      </c>
      <c r="V8304" t="str">
        <f>TEXT('Working data'!G8304,"mmmm")</f>
        <v>September</v>
      </c>
      <c r="W8304">
        <f>YEAR(CustomerSupport[[#This Row],[Date of Purchase]])</f>
        <v>2020</v>
      </c>
      <c r="X8304" t="str">
        <f t="shared" si="129"/>
        <v/>
      </c>
    </row>
    <row r="8305" spans="1:24" ht="14.25" customHeight="1" x14ac:dyDescent="0.4">
      <c r="A8305">
        <v>8304</v>
      </c>
      <c r="B8305" t="s">
        <v>26762</v>
      </c>
      <c r="C8305" t="s">
        <v>26763</v>
      </c>
      <c r="D8305">
        <v>69</v>
      </c>
      <c r="E8305" t="s">
        <v>58</v>
      </c>
      <c r="F8305" t="s">
        <v>431</v>
      </c>
      <c r="G8305" s="1">
        <v>44482</v>
      </c>
      <c r="H8305" t="s">
        <v>21</v>
      </c>
      <c r="I8305" t="s">
        <v>52</v>
      </c>
      <c r="J8305" s="2" t="s">
        <v>26764</v>
      </c>
      <c r="K8305" t="s">
        <v>39</v>
      </c>
      <c r="L8305" t="s">
        <v>26765</v>
      </c>
      <c r="M8305" t="s">
        <v>25</v>
      </c>
      <c r="N8305" t="s">
        <v>26</v>
      </c>
      <c r="O8305" s="3">
        <v>45078.900509259256</v>
      </c>
      <c r="P8305" s="3">
        <v>45078.485231481478</v>
      </c>
      <c r="Q8305">
        <v>3</v>
      </c>
      <c r="R8305">
        <v>8304</v>
      </c>
      <c r="S8305" t="str">
        <f>PROPER(CustomerSupport[[#This Row],[Resolution]])</f>
        <v>Performance Check Action Try Bring Develop Major.</v>
      </c>
      <c r="T8305" t="str">
        <f>TRIM(CustomerSupport[[#This Row],[Customer Name]])</f>
        <v>Mrs. Judith Gordon</v>
      </c>
      <c r="U8305">
        <f>MONTH(CustomerSupport[[#This Row],[Date of Purchase]])</f>
        <v>10</v>
      </c>
      <c r="V8305" t="str">
        <f>TEXT('Working data'!G8305,"mmmm")</f>
        <v>October</v>
      </c>
      <c r="W8305">
        <f>YEAR(CustomerSupport[[#This Row],[Date of Purchase]])</f>
        <v>2021</v>
      </c>
      <c r="X8305">
        <f t="shared" si="129"/>
        <v>-9.9666666666744277</v>
      </c>
    </row>
    <row r="8306" spans="1:24" ht="14.25" customHeight="1" x14ac:dyDescent="0.4">
      <c r="A8306">
        <v>8305</v>
      </c>
      <c r="B8306" t="s">
        <v>26766</v>
      </c>
      <c r="C8306" t="s">
        <v>26767</v>
      </c>
      <c r="D8306">
        <v>41</v>
      </c>
      <c r="E8306" t="s">
        <v>29</v>
      </c>
      <c r="F8306" t="s">
        <v>86</v>
      </c>
      <c r="G8306" s="1">
        <v>43881</v>
      </c>
      <c r="H8306" t="s">
        <v>67</v>
      </c>
      <c r="I8306" t="s">
        <v>59</v>
      </c>
      <c r="J8306" s="2" t="s">
        <v>26768</v>
      </c>
      <c r="K8306" t="s">
        <v>62</v>
      </c>
      <c r="M8306" t="s">
        <v>89</v>
      </c>
      <c r="N8306" t="s">
        <v>26</v>
      </c>
      <c r="R8306">
        <v>8305</v>
      </c>
      <c r="S8306" t="str">
        <f>PROPER(CustomerSupport[[#This Row],[Resolution]])</f>
        <v/>
      </c>
      <c r="T8306" t="str">
        <f>TRIM(CustomerSupport[[#This Row],[Customer Name]])</f>
        <v>Kevin Key MD</v>
      </c>
      <c r="U8306">
        <f>MONTH(CustomerSupport[[#This Row],[Date of Purchase]])</f>
        <v>2</v>
      </c>
      <c r="V8306" t="str">
        <f>TEXT('Working data'!G8306,"mmmm")</f>
        <v>February</v>
      </c>
      <c r="W8306">
        <f>YEAR(CustomerSupport[[#This Row],[Date of Purchase]])</f>
        <v>2020</v>
      </c>
      <c r="X8306" t="str">
        <f t="shared" si="129"/>
        <v/>
      </c>
    </row>
    <row r="8307" spans="1:24" ht="14.25" customHeight="1" x14ac:dyDescent="0.4">
      <c r="A8307">
        <v>8306</v>
      </c>
      <c r="B8307" t="s">
        <v>26769</v>
      </c>
      <c r="C8307" t="s">
        <v>26770</v>
      </c>
      <c r="D8307">
        <v>68</v>
      </c>
      <c r="E8307" t="s">
        <v>29</v>
      </c>
      <c r="F8307" t="s">
        <v>20</v>
      </c>
      <c r="G8307" s="1">
        <v>43996</v>
      </c>
      <c r="H8307" t="s">
        <v>45</v>
      </c>
      <c r="I8307" t="s">
        <v>150</v>
      </c>
      <c r="J8307" s="2" t="s">
        <v>26771</v>
      </c>
      <c r="K8307" t="s">
        <v>62</v>
      </c>
      <c r="M8307" t="s">
        <v>89</v>
      </c>
      <c r="N8307" t="s">
        <v>83</v>
      </c>
      <c r="R8307">
        <v>8306</v>
      </c>
      <c r="S8307" t="str">
        <f>PROPER(CustomerSupport[[#This Row],[Resolution]])</f>
        <v/>
      </c>
      <c r="T8307" t="str">
        <f>TRIM(CustomerSupport[[#This Row],[Customer Name]])</f>
        <v>Christopher Bailey</v>
      </c>
      <c r="U8307">
        <f>MONTH(CustomerSupport[[#This Row],[Date of Purchase]])</f>
        <v>6</v>
      </c>
      <c r="V8307" t="str">
        <f>TEXT('Working data'!G8307,"mmmm")</f>
        <v>June</v>
      </c>
      <c r="W8307">
        <f>YEAR(CustomerSupport[[#This Row],[Date of Purchase]])</f>
        <v>2020</v>
      </c>
      <c r="X8307" t="str">
        <f t="shared" si="129"/>
        <v/>
      </c>
    </row>
    <row r="8308" spans="1:24" ht="14.25" customHeight="1" x14ac:dyDescent="0.4">
      <c r="A8308">
        <v>8307</v>
      </c>
      <c r="B8308" t="s">
        <v>26772</v>
      </c>
      <c r="C8308" t="s">
        <v>26773</v>
      </c>
      <c r="D8308">
        <v>43</v>
      </c>
      <c r="E8308" t="s">
        <v>29</v>
      </c>
      <c r="F8308" t="s">
        <v>107</v>
      </c>
      <c r="G8308" s="1">
        <v>43974</v>
      </c>
      <c r="H8308" t="s">
        <v>67</v>
      </c>
      <c r="I8308" t="s">
        <v>77</v>
      </c>
      <c r="J8308" t="s">
        <v>26774</v>
      </c>
      <c r="K8308" t="s">
        <v>24</v>
      </c>
      <c r="M8308" t="s">
        <v>143</v>
      </c>
      <c r="N8308" t="s">
        <v>26</v>
      </c>
      <c r="O8308" s="3">
        <v>45078.047083333331</v>
      </c>
      <c r="R8308">
        <v>8307</v>
      </c>
      <c r="S8308" t="str">
        <f>PROPER(CustomerSupport[[#This Row],[Resolution]])</f>
        <v/>
      </c>
      <c r="T8308" t="str">
        <f>TRIM(CustomerSupport[[#This Row],[Customer Name]])</f>
        <v>Patricia Smith</v>
      </c>
      <c r="U8308">
        <f>MONTH(CustomerSupport[[#This Row],[Date of Purchase]])</f>
        <v>5</v>
      </c>
      <c r="V8308" t="str">
        <f>TEXT('Working data'!G8308,"mmmm")</f>
        <v>May</v>
      </c>
      <c r="W8308">
        <f>YEAR(CustomerSupport[[#This Row],[Date of Purchase]])</f>
        <v>2020</v>
      </c>
      <c r="X8308" t="str">
        <f t="shared" si="129"/>
        <v/>
      </c>
    </row>
    <row r="8309" spans="1:24" ht="14.25" customHeight="1" x14ac:dyDescent="0.4">
      <c r="A8309">
        <v>8308</v>
      </c>
      <c r="B8309" t="s">
        <v>26775</v>
      </c>
      <c r="C8309" t="s">
        <v>26776</v>
      </c>
      <c r="D8309">
        <v>43</v>
      </c>
      <c r="E8309" t="s">
        <v>58</v>
      </c>
      <c r="F8309" t="s">
        <v>431</v>
      </c>
      <c r="G8309" s="1">
        <v>44258</v>
      </c>
      <c r="H8309" t="s">
        <v>21</v>
      </c>
      <c r="I8309" t="s">
        <v>77</v>
      </c>
      <c r="J8309" s="2" t="s">
        <v>26777</v>
      </c>
      <c r="K8309" t="s">
        <v>62</v>
      </c>
      <c r="M8309" t="s">
        <v>41</v>
      </c>
      <c r="N8309" t="s">
        <v>33</v>
      </c>
      <c r="R8309">
        <v>8308</v>
      </c>
      <c r="S8309" t="str">
        <f>PROPER(CustomerSupport[[#This Row],[Resolution]])</f>
        <v/>
      </c>
      <c r="T8309" t="str">
        <f>TRIM(CustomerSupport[[#This Row],[Customer Name]])</f>
        <v>Darrell Maxwell</v>
      </c>
      <c r="U8309">
        <f>MONTH(CustomerSupport[[#This Row],[Date of Purchase]])</f>
        <v>3</v>
      </c>
      <c r="V8309" t="str">
        <f>TEXT('Working data'!G8309,"mmmm")</f>
        <v>March</v>
      </c>
      <c r="W8309">
        <f>YEAR(CustomerSupport[[#This Row],[Date of Purchase]])</f>
        <v>2021</v>
      </c>
      <c r="X8309" t="str">
        <f t="shared" si="129"/>
        <v/>
      </c>
    </row>
    <row r="8310" spans="1:24" ht="14.25" customHeight="1" x14ac:dyDescent="0.4">
      <c r="A8310">
        <v>8309</v>
      </c>
      <c r="B8310" t="s">
        <v>26778</v>
      </c>
      <c r="C8310" t="s">
        <v>26779</v>
      </c>
      <c r="D8310">
        <v>33</v>
      </c>
      <c r="E8310" t="s">
        <v>19</v>
      </c>
      <c r="F8310" t="s">
        <v>44</v>
      </c>
      <c r="G8310" s="1">
        <v>44144</v>
      </c>
      <c r="H8310" t="s">
        <v>66</v>
      </c>
      <c r="I8310" t="s">
        <v>150</v>
      </c>
      <c r="J8310" s="2" t="s">
        <v>26780</v>
      </c>
      <c r="K8310" t="s">
        <v>62</v>
      </c>
      <c r="M8310" t="s">
        <v>25</v>
      </c>
      <c r="N8310" t="s">
        <v>55</v>
      </c>
      <c r="R8310">
        <v>8309</v>
      </c>
      <c r="S8310" t="str">
        <f>PROPER(CustomerSupport[[#This Row],[Resolution]])</f>
        <v/>
      </c>
      <c r="T8310" t="str">
        <f>TRIM(CustomerSupport[[#This Row],[Customer Name]])</f>
        <v>Lori Williams</v>
      </c>
      <c r="U8310">
        <f>MONTH(CustomerSupport[[#This Row],[Date of Purchase]])</f>
        <v>11</v>
      </c>
      <c r="V8310" t="str">
        <f>TEXT('Working data'!G8310,"mmmm")</f>
        <v>November</v>
      </c>
      <c r="W8310">
        <f>YEAR(CustomerSupport[[#This Row],[Date of Purchase]])</f>
        <v>2020</v>
      </c>
      <c r="X8310" t="str">
        <f t="shared" si="129"/>
        <v/>
      </c>
    </row>
    <row r="8311" spans="1:24" ht="14.25" customHeight="1" x14ac:dyDescent="0.4">
      <c r="A8311">
        <v>8310</v>
      </c>
      <c r="B8311" t="s">
        <v>26781</v>
      </c>
      <c r="C8311" t="s">
        <v>26782</v>
      </c>
      <c r="D8311">
        <v>59</v>
      </c>
      <c r="E8311" t="s">
        <v>58</v>
      </c>
      <c r="F8311" t="s">
        <v>20</v>
      </c>
      <c r="G8311" s="1">
        <v>44349</v>
      </c>
      <c r="H8311" t="s">
        <v>59</v>
      </c>
      <c r="I8311" t="s">
        <v>177</v>
      </c>
      <c r="J8311" s="2" t="s">
        <v>26783</v>
      </c>
      <c r="K8311" t="s">
        <v>24</v>
      </c>
      <c r="M8311" t="s">
        <v>143</v>
      </c>
      <c r="N8311" t="s">
        <v>83</v>
      </c>
      <c r="O8311" s="3">
        <v>45078.977673611109</v>
      </c>
      <c r="R8311">
        <v>8310</v>
      </c>
      <c r="S8311" t="str">
        <f>PROPER(CustomerSupport[[#This Row],[Resolution]])</f>
        <v/>
      </c>
      <c r="T8311" t="str">
        <f>TRIM(CustomerSupport[[#This Row],[Customer Name]])</f>
        <v>Krystal Waters</v>
      </c>
      <c r="U8311">
        <f>MONTH(CustomerSupport[[#This Row],[Date of Purchase]])</f>
        <v>6</v>
      </c>
      <c r="V8311" t="str">
        <f>TEXT('Working data'!G8311,"mmmm")</f>
        <v>June</v>
      </c>
      <c r="W8311">
        <f>YEAR(CustomerSupport[[#This Row],[Date of Purchase]])</f>
        <v>2021</v>
      </c>
      <c r="X8311" t="str">
        <f t="shared" si="129"/>
        <v/>
      </c>
    </row>
    <row r="8312" spans="1:24" ht="14.25" customHeight="1" x14ac:dyDescent="0.4">
      <c r="A8312">
        <v>8311</v>
      </c>
      <c r="B8312" t="s">
        <v>26784</v>
      </c>
      <c r="C8312" t="s">
        <v>26785</v>
      </c>
      <c r="D8312">
        <v>22</v>
      </c>
      <c r="E8312" t="s">
        <v>19</v>
      </c>
      <c r="F8312" t="s">
        <v>281</v>
      </c>
      <c r="G8312" s="1">
        <v>44204</v>
      </c>
      <c r="H8312" t="s">
        <v>45</v>
      </c>
      <c r="I8312" t="s">
        <v>72</v>
      </c>
      <c r="J8312" s="2" t="s">
        <v>26786</v>
      </c>
      <c r="K8312" t="s">
        <v>62</v>
      </c>
      <c r="M8312" t="s">
        <v>25</v>
      </c>
      <c r="N8312" t="s">
        <v>55</v>
      </c>
      <c r="R8312">
        <v>8311</v>
      </c>
      <c r="S8312" t="str">
        <f>PROPER(CustomerSupport[[#This Row],[Resolution]])</f>
        <v/>
      </c>
      <c r="T8312" t="str">
        <f>TRIM(CustomerSupport[[#This Row],[Customer Name]])</f>
        <v>Timothy Bell</v>
      </c>
      <c r="U8312">
        <f>MONTH(CustomerSupport[[#This Row],[Date of Purchase]])</f>
        <v>1</v>
      </c>
      <c r="V8312" t="str">
        <f>TEXT('Working data'!G8312,"mmmm")</f>
        <v>January</v>
      </c>
      <c r="W8312">
        <f>YEAR(CustomerSupport[[#This Row],[Date of Purchase]])</f>
        <v>2021</v>
      </c>
      <c r="X8312" t="str">
        <f t="shared" si="129"/>
        <v/>
      </c>
    </row>
    <row r="8313" spans="1:24" ht="14.25" customHeight="1" x14ac:dyDescent="0.4">
      <c r="A8313">
        <v>8312</v>
      </c>
      <c r="B8313" t="s">
        <v>26787</v>
      </c>
      <c r="C8313" t="s">
        <v>26788</v>
      </c>
      <c r="D8313">
        <v>67</v>
      </c>
      <c r="E8313" t="s">
        <v>19</v>
      </c>
      <c r="F8313" t="s">
        <v>281</v>
      </c>
      <c r="G8313" s="1">
        <v>44455</v>
      </c>
      <c r="H8313" t="s">
        <v>66</v>
      </c>
      <c r="I8313" t="s">
        <v>93</v>
      </c>
      <c r="J8313" t="s">
        <v>26789</v>
      </c>
      <c r="K8313" t="s">
        <v>39</v>
      </c>
      <c r="L8313" t="s">
        <v>26790</v>
      </c>
      <c r="M8313" t="s">
        <v>25</v>
      </c>
      <c r="N8313" t="s">
        <v>33</v>
      </c>
      <c r="O8313" s="3">
        <v>45078.220763888887</v>
      </c>
      <c r="P8313" s="3">
        <v>45078.307569444441</v>
      </c>
      <c r="Q8313">
        <v>1</v>
      </c>
      <c r="R8313">
        <v>8312</v>
      </c>
      <c r="S8313" t="str">
        <f>PROPER(CustomerSupport[[#This Row],[Resolution]])</f>
        <v>Child Quality Reach Marriage Plan Central.</v>
      </c>
      <c r="T8313" t="str">
        <f>TRIM(CustomerSupport[[#This Row],[Customer Name]])</f>
        <v>Kelly Fowler</v>
      </c>
      <c r="U8313">
        <f>MONTH(CustomerSupport[[#This Row],[Date of Purchase]])</f>
        <v>9</v>
      </c>
      <c r="V8313" t="str">
        <f>TEXT('Working data'!G8313,"mmmm")</f>
        <v>September</v>
      </c>
      <c r="W8313">
        <f>YEAR(CustomerSupport[[#This Row],[Date of Purchase]])</f>
        <v>2021</v>
      </c>
      <c r="X8313">
        <f t="shared" si="129"/>
        <v>2.0833333333139308</v>
      </c>
    </row>
    <row r="8314" spans="1:24" ht="14.25" customHeight="1" x14ac:dyDescent="0.4">
      <c r="A8314">
        <v>8313</v>
      </c>
      <c r="B8314" t="s">
        <v>26791</v>
      </c>
      <c r="C8314" t="s">
        <v>26792</v>
      </c>
      <c r="D8314">
        <v>65</v>
      </c>
      <c r="E8314" t="s">
        <v>29</v>
      </c>
      <c r="F8314" t="s">
        <v>157</v>
      </c>
      <c r="G8314" s="1">
        <v>44136</v>
      </c>
      <c r="H8314" t="s">
        <v>66</v>
      </c>
      <c r="I8314" t="s">
        <v>37</v>
      </c>
      <c r="J8314" s="2" t="s">
        <v>26793</v>
      </c>
      <c r="K8314" t="s">
        <v>39</v>
      </c>
      <c r="L8314" t="s">
        <v>26794</v>
      </c>
      <c r="M8314" t="s">
        <v>41</v>
      </c>
      <c r="N8314" t="s">
        <v>33</v>
      </c>
      <c r="O8314" s="3">
        <v>45078.984652777777</v>
      </c>
      <c r="P8314" s="3">
        <v>45079.005486111113</v>
      </c>
      <c r="Q8314">
        <v>3</v>
      </c>
      <c r="R8314">
        <v>8313</v>
      </c>
      <c r="S8314" t="str">
        <f>PROPER(CustomerSupport[[#This Row],[Resolution]])</f>
        <v>Specific Wonder Already Arm Most Far.</v>
      </c>
      <c r="T8314" t="str">
        <f>TRIM(CustomerSupport[[#This Row],[Customer Name]])</f>
        <v>Ricky Guzman</v>
      </c>
      <c r="U8314">
        <f>MONTH(CustomerSupport[[#This Row],[Date of Purchase]])</f>
        <v>11</v>
      </c>
      <c r="V8314" t="str">
        <f>TEXT('Working data'!G8314,"mmmm")</f>
        <v>November</v>
      </c>
      <c r="W8314">
        <f>YEAR(CustomerSupport[[#This Row],[Date of Purchase]])</f>
        <v>2020</v>
      </c>
      <c r="X8314">
        <f t="shared" si="129"/>
        <v>0.50000000005820766</v>
      </c>
    </row>
    <row r="8315" spans="1:24" ht="14.25" customHeight="1" x14ac:dyDescent="0.4">
      <c r="A8315">
        <v>8314</v>
      </c>
      <c r="B8315" t="s">
        <v>26795</v>
      </c>
      <c r="C8315" t="s">
        <v>26796</v>
      </c>
      <c r="D8315">
        <v>43</v>
      </c>
      <c r="E8315" t="s">
        <v>29</v>
      </c>
      <c r="F8315" t="s">
        <v>383</v>
      </c>
      <c r="G8315" s="1">
        <v>44286</v>
      </c>
      <c r="H8315" t="s">
        <v>21</v>
      </c>
      <c r="I8315" t="s">
        <v>52</v>
      </c>
      <c r="J8315" t="s">
        <v>26797</v>
      </c>
      <c r="K8315" t="s">
        <v>24</v>
      </c>
      <c r="M8315" t="s">
        <v>89</v>
      </c>
      <c r="N8315" t="s">
        <v>55</v>
      </c>
      <c r="O8315" s="3">
        <v>45078.203425925924</v>
      </c>
      <c r="R8315">
        <v>8314</v>
      </c>
      <c r="S8315" t="str">
        <f>PROPER(CustomerSupport[[#This Row],[Resolution]])</f>
        <v/>
      </c>
      <c r="T8315" t="str">
        <f>TRIM(CustomerSupport[[#This Row],[Customer Name]])</f>
        <v>Theresa Adams MD</v>
      </c>
      <c r="U8315">
        <f>MONTH(CustomerSupport[[#This Row],[Date of Purchase]])</f>
        <v>3</v>
      </c>
      <c r="V8315" t="str">
        <f>TEXT('Working data'!G8315,"mmmm")</f>
        <v>March</v>
      </c>
      <c r="W8315">
        <f>YEAR(CustomerSupport[[#This Row],[Date of Purchase]])</f>
        <v>2021</v>
      </c>
      <c r="X8315" t="str">
        <f t="shared" si="129"/>
        <v/>
      </c>
    </row>
    <row r="8316" spans="1:24" ht="14.25" customHeight="1" x14ac:dyDescent="0.4">
      <c r="A8316">
        <v>8315</v>
      </c>
      <c r="B8316" t="s">
        <v>26798</v>
      </c>
      <c r="C8316" t="s">
        <v>26799</v>
      </c>
      <c r="D8316">
        <v>39</v>
      </c>
      <c r="E8316" t="s">
        <v>19</v>
      </c>
      <c r="F8316" t="s">
        <v>71</v>
      </c>
      <c r="G8316" s="1">
        <v>44192</v>
      </c>
      <c r="H8316" t="s">
        <v>59</v>
      </c>
      <c r="I8316" t="s">
        <v>113</v>
      </c>
      <c r="J8316" t="s">
        <v>26800</v>
      </c>
      <c r="K8316" t="s">
        <v>39</v>
      </c>
      <c r="L8316" t="s">
        <v>26801</v>
      </c>
      <c r="M8316" t="s">
        <v>25</v>
      </c>
      <c r="N8316" t="s">
        <v>55</v>
      </c>
      <c r="O8316" s="3">
        <v>45078.422881944447</v>
      </c>
      <c r="P8316" s="3">
        <v>45078.972881944443</v>
      </c>
      <c r="Q8316">
        <v>5</v>
      </c>
      <c r="R8316">
        <v>8315</v>
      </c>
      <c r="S8316" t="str">
        <f>PROPER(CustomerSupport[[#This Row],[Resolution]])</f>
        <v>Lay Site Wind Democrat Partner Side.</v>
      </c>
      <c r="T8316" t="str">
        <f>TRIM(CustomerSupport[[#This Row],[Customer Name]])</f>
        <v>Jessica Liu</v>
      </c>
      <c r="U8316">
        <f>MONTH(CustomerSupport[[#This Row],[Date of Purchase]])</f>
        <v>12</v>
      </c>
      <c r="V8316" t="str">
        <f>TEXT('Working data'!G8316,"mmmm")</f>
        <v>December</v>
      </c>
      <c r="W8316">
        <f>YEAR(CustomerSupport[[#This Row],[Date of Purchase]])</f>
        <v>2020</v>
      </c>
      <c r="X8316">
        <f t="shared" si="129"/>
        <v>13.199999999895226</v>
      </c>
    </row>
    <row r="8317" spans="1:24" ht="14.25" customHeight="1" x14ac:dyDescent="0.4">
      <c r="A8317">
        <v>8316</v>
      </c>
      <c r="B8317" t="s">
        <v>26802</v>
      </c>
      <c r="C8317" t="s">
        <v>26803</v>
      </c>
      <c r="D8317">
        <v>40</v>
      </c>
      <c r="E8317" t="s">
        <v>19</v>
      </c>
      <c r="F8317" t="s">
        <v>30</v>
      </c>
      <c r="G8317" s="1">
        <v>44151</v>
      </c>
      <c r="H8317" t="s">
        <v>67</v>
      </c>
      <c r="I8317" t="s">
        <v>72</v>
      </c>
      <c r="J8317" s="2" t="s">
        <v>26804</v>
      </c>
      <c r="K8317" t="s">
        <v>62</v>
      </c>
      <c r="M8317" t="s">
        <v>89</v>
      </c>
      <c r="N8317" t="s">
        <v>55</v>
      </c>
      <c r="R8317">
        <v>8316</v>
      </c>
      <c r="S8317" t="str">
        <f>PROPER(CustomerSupport[[#This Row],[Resolution]])</f>
        <v/>
      </c>
      <c r="T8317" t="str">
        <f>TRIM(CustomerSupport[[#This Row],[Customer Name]])</f>
        <v>Linda Gomez</v>
      </c>
      <c r="U8317">
        <f>MONTH(CustomerSupport[[#This Row],[Date of Purchase]])</f>
        <v>11</v>
      </c>
      <c r="V8317" t="str">
        <f>TEXT('Working data'!G8317,"mmmm")</f>
        <v>November</v>
      </c>
      <c r="W8317">
        <f>YEAR(CustomerSupport[[#This Row],[Date of Purchase]])</f>
        <v>2020</v>
      </c>
      <c r="X8317" t="str">
        <f t="shared" si="129"/>
        <v/>
      </c>
    </row>
    <row r="8318" spans="1:24" ht="14.25" customHeight="1" x14ac:dyDescent="0.4">
      <c r="A8318">
        <v>8317</v>
      </c>
      <c r="B8318" t="s">
        <v>26805</v>
      </c>
      <c r="C8318" t="s">
        <v>26806</v>
      </c>
      <c r="D8318">
        <v>20</v>
      </c>
      <c r="E8318" t="s">
        <v>29</v>
      </c>
      <c r="F8318" t="s">
        <v>281</v>
      </c>
      <c r="G8318" s="1">
        <v>44439</v>
      </c>
      <c r="H8318" t="s">
        <v>21</v>
      </c>
      <c r="I8318" t="s">
        <v>93</v>
      </c>
      <c r="J8318" s="2" t="s">
        <v>26807</v>
      </c>
      <c r="K8318" t="s">
        <v>62</v>
      </c>
      <c r="M8318" t="s">
        <v>89</v>
      </c>
      <c r="N8318" t="s">
        <v>55</v>
      </c>
      <c r="R8318">
        <v>8317</v>
      </c>
      <c r="S8318" t="str">
        <f>PROPER(CustomerSupport[[#This Row],[Resolution]])</f>
        <v/>
      </c>
      <c r="T8318" t="str">
        <f>TRIM(CustomerSupport[[#This Row],[Customer Name]])</f>
        <v>Catherine Atkins</v>
      </c>
      <c r="U8318">
        <f>MONTH(CustomerSupport[[#This Row],[Date of Purchase]])</f>
        <v>8</v>
      </c>
      <c r="V8318" t="str">
        <f>TEXT('Working data'!G8318,"mmmm")</f>
        <v>August</v>
      </c>
      <c r="W8318">
        <f>YEAR(CustomerSupport[[#This Row],[Date of Purchase]])</f>
        <v>2021</v>
      </c>
      <c r="X8318" t="str">
        <f t="shared" si="129"/>
        <v/>
      </c>
    </row>
    <row r="8319" spans="1:24" ht="14.25" customHeight="1" x14ac:dyDescent="0.4">
      <c r="A8319">
        <v>8318</v>
      </c>
      <c r="B8319" t="s">
        <v>26808</v>
      </c>
      <c r="C8319" t="s">
        <v>26809</v>
      </c>
      <c r="D8319">
        <v>52</v>
      </c>
      <c r="E8319" t="s">
        <v>19</v>
      </c>
      <c r="F8319" t="s">
        <v>125</v>
      </c>
      <c r="G8319" s="1">
        <v>44147</v>
      </c>
      <c r="H8319" t="s">
        <v>59</v>
      </c>
      <c r="I8319" t="s">
        <v>59</v>
      </c>
      <c r="J8319" s="2" t="s">
        <v>26810</v>
      </c>
      <c r="K8319" t="s">
        <v>39</v>
      </c>
      <c r="L8319" t="s">
        <v>26811</v>
      </c>
      <c r="M8319" t="s">
        <v>41</v>
      </c>
      <c r="N8319" t="s">
        <v>55</v>
      </c>
      <c r="O8319" s="3">
        <v>45078.173634259256</v>
      </c>
      <c r="P8319" s="3">
        <v>45078.905578703707</v>
      </c>
      <c r="Q8319">
        <v>3</v>
      </c>
      <c r="R8319">
        <v>8318</v>
      </c>
      <c r="S8319" t="str">
        <f>PROPER(CustomerSupport[[#This Row],[Resolution]])</f>
        <v>Property Them Billion Question Share.</v>
      </c>
      <c r="T8319" t="str">
        <f>TRIM(CustomerSupport[[#This Row],[Customer Name]])</f>
        <v>Nathan Mejia</v>
      </c>
      <c r="U8319">
        <f>MONTH(CustomerSupport[[#This Row],[Date of Purchase]])</f>
        <v>11</v>
      </c>
      <c r="V8319" t="str">
        <f>TEXT('Working data'!G8319,"mmmm")</f>
        <v>November</v>
      </c>
      <c r="W8319">
        <f>YEAR(CustomerSupport[[#This Row],[Date of Purchase]])</f>
        <v>2020</v>
      </c>
      <c r="X8319">
        <f t="shared" si="129"/>
        <v>17.566666666825768</v>
      </c>
    </row>
    <row r="8320" spans="1:24" ht="14.25" customHeight="1" x14ac:dyDescent="0.4">
      <c r="A8320">
        <v>8319</v>
      </c>
      <c r="B8320" t="s">
        <v>26812</v>
      </c>
      <c r="C8320" t="s">
        <v>26813</v>
      </c>
      <c r="D8320">
        <v>25</v>
      </c>
      <c r="E8320" t="s">
        <v>29</v>
      </c>
      <c r="F8320" t="s">
        <v>281</v>
      </c>
      <c r="G8320" s="1">
        <v>44514</v>
      </c>
      <c r="H8320" t="s">
        <v>45</v>
      </c>
      <c r="I8320" t="s">
        <v>59</v>
      </c>
      <c r="J8320" s="2" t="s">
        <v>26814</v>
      </c>
      <c r="K8320" t="s">
        <v>62</v>
      </c>
      <c r="M8320" t="s">
        <v>143</v>
      </c>
      <c r="N8320" t="s">
        <v>26</v>
      </c>
      <c r="R8320">
        <v>8319</v>
      </c>
      <c r="S8320" t="str">
        <f>PROPER(CustomerSupport[[#This Row],[Resolution]])</f>
        <v/>
      </c>
      <c r="T8320" t="str">
        <f>TRIM(CustomerSupport[[#This Row],[Customer Name]])</f>
        <v>Maria Mathews</v>
      </c>
      <c r="U8320">
        <f>MONTH(CustomerSupport[[#This Row],[Date of Purchase]])</f>
        <v>11</v>
      </c>
      <c r="V8320" t="str">
        <f>TEXT('Working data'!G8320,"mmmm")</f>
        <v>November</v>
      </c>
      <c r="W8320">
        <f>YEAR(CustomerSupport[[#This Row],[Date of Purchase]])</f>
        <v>2021</v>
      </c>
      <c r="X8320" t="str">
        <f t="shared" si="129"/>
        <v/>
      </c>
    </row>
    <row r="8321" spans="1:24" ht="14.25" customHeight="1" x14ac:dyDescent="0.4">
      <c r="A8321">
        <v>8320</v>
      </c>
      <c r="B8321" t="s">
        <v>26815</v>
      </c>
      <c r="C8321" t="s">
        <v>26816</v>
      </c>
      <c r="D8321">
        <v>44</v>
      </c>
      <c r="E8321" t="s">
        <v>19</v>
      </c>
      <c r="F8321" t="s">
        <v>112</v>
      </c>
      <c r="G8321" s="1">
        <v>44137</v>
      </c>
      <c r="H8321" t="s">
        <v>66</v>
      </c>
      <c r="I8321" t="s">
        <v>67</v>
      </c>
      <c r="J8321" s="2" t="s">
        <v>26817</v>
      </c>
      <c r="K8321" t="s">
        <v>39</v>
      </c>
      <c r="L8321" t="s">
        <v>26818</v>
      </c>
      <c r="M8321" t="s">
        <v>41</v>
      </c>
      <c r="N8321" t="s">
        <v>55</v>
      </c>
      <c r="O8321" s="3">
        <v>45078.909780092596</v>
      </c>
      <c r="P8321" s="3">
        <v>45078.641030092593</v>
      </c>
      <c r="Q8321">
        <v>1</v>
      </c>
      <c r="R8321">
        <v>8320</v>
      </c>
      <c r="S8321" t="str">
        <f>PROPER(CustomerSupport[[#This Row],[Resolution]])</f>
        <v>However Interest Recognize Last Thousand Mission.</v>
      </c>
      <c r="T8321" t="str">
        <f>TRIM(CustomerSupport[[#This Row],[Customer Name]])</f>
        <v>Amber Phillips</v>
      </c>
      <c r="U8321">
        <f>MONTH(CustomerSupport[[#This Row],[Date of Purchase]])</f>
        <v>11</v>
      </c>
      <c r="V8321" t="str">
        <f>TEXT('Working data'!G8321,"mmmm")</f>
        <v>November</v>
      </c>
      <c r="W8321">
        <f>YEAR(CustomerSupport[[#This Row],[Date of Purchase]])</f>
        <v>2020</v>
      </c>
      <c r="X8321">
        <f t="shared" si="129"/>
        <v>-6.4500000000698492</v>
      </c>
    </row>
    <row r="8322" spans="1:24" ht="14.25" customHeight="1" x14ac:dyDescent="0.4">
      <c r="A8322">
        <v>8321</v>
      </c>
      <c r="B8322" t="s">
        <v>26819</v>
      </c>
      <c r="C8322" t="s">
        <v>26820</v>
      </c>
      <c r="D8322">
        <v>51</v>
      </c>
      <c r="E8322" t="s">
        <v>19</v>
      </c>
      <c r="F8322" t="s">
        <v>71</v>
      </c>
      <c r="G8322" s="1">
        <v>43936</v>
      </c>
      <c r="H8322" t="s">
        <v>66</v>
      </c>
      <c r="I8322" t="s">
        <v>113</v>
      </c>
      <c r="J8322" s="2" t="s">
        <v>26821</v>
      </c>
      <c r="K8322" t="s">
        <v>39</v>
      </c>
      <c r="L8322" t="s">
        <v>26822</v>
      </c>
      <c r="M8322" t="s">
        <v>41</v>
      </c>
      <c r="N8322" t="s">
        <v>33</v>
      </c>
      <c r="O8322" s="3">
        <v>45078.904247685183</v>
      </c>
      <c r="P8322" s="3">
        <v>45078.87091435185</v>
      </c>
      <c r="Q8322">
        <v>1</v>
      </c>
      <c r="R8322">
        <v>8321</v>
      </c>
      <c r="S8322" t="str">
        <f>PROPER(CustomerSupport[[#This Row],[Resolution]])</f>
        <v>Attorney Add Per.</v>
      </c>
      <c r="T8322" t="str">
        <f>TRIM(CustomerSupport[[#This Row],[Customer Name]])</f>
        <v>Mrs. Nicole Torres</v>
      </c>
      <c r="U8322">
        <f>MONTH(CustomerSupport[[#This Row],[Date of Purchase]])</f>
        <v>4</v>
      </c>
      <c r="V8322" t="str">
        <f>TEXT('Working data'!G8322,"mmmm")</f>
        <v>April</v>
      </c>
      <c r="W8322">
        <f>YEAR(CustomerSupport[[#This Row],[Date of Purchase]])</f>
        <v>2020</v>
      </c>
      <c r="X8322">
        <f t="shared" ref="X8322:X8385" si="130">IF(OR(O8322="",P8322=""),"",(P8322-O8322)*24)</f>
        <v>-0.79999999998835847</v>
      </c>
    </row>
    <row r="8323" spans="1:24" ht="14.25" customHeight="1" x14ac:dyDescent="0.4">
      <c r="A8323">
        <v>8322</v>
      </c>
      <c r="B8323" t="s">
        <v>26823</v>
      </c>
      <c r="C8323" t="s">
        <v>26824</v>
      </c>
      <c r="D8323">
        <v>23</v>
      </c>
      <c r="E8323" t="s">
        <v>29</v>
      </c>
      <c r="F8323" t="s">
        <v>117</v>
      </c>
      <c r="G8323" s="1">
        <v>43944</v>
      </c>
      <c r="H8323" t="s">
        <v>59</v>
      </c>
      <c r="I8323" t="s">
        <v>72</v>
      </c>
      <c r="J8323" s="2" t="s">
        <v>26825</v>
      </c>
      <c r="K8323" t="s">
        <v>24</v>
      </c>
      <c r="M8323" t="s">
        <v>89</v>
      </c>
      <c r="N8323" t="s">
        <v>55</v>
      </c>
      <c r="O8323" s="3">
        <v>45078.420231481483</v>
      </c>
      <c r="R8323">
        <v>8322</v>
      </c>
      <c r="S8323" t="str">
        <f>PROPER(CustomerSupport[[#This Row],[Resolution]])</f>
        <v/>
      </c>
      <c r="T8323" t="str">
        <f>TRIM(CustomerSupport[[#This Row],[Customer Name]])</f>
        <v>Emily Hernandez</v>
      </c>
      <c r="U8323">
        <f>MONTH(CustomerSupport[[#This Row],[Date of Purchase]])</f>
        <v>4</v>
      </c>
      <c r="V8323" t="str">
        <f>TEXT('Working data'!G8323,"mmmm")</f>
        <v>April</v>
      </c>
      <c r="W8323">
        <f>YEAR(CustomerSupport[[#This Row],[Date of Purchase]])</f>
        <v>2020</v>
      </c>
      <c r="X8323" t="str">
        <f t="shared" si="130"/>
        <v/>
      </c>
    </row>
    <row r="8324" spans="1:24" ht="14.25" customHeight="1" x14ac:dyDescent="0.4">
      <c r="A8324">
        <v>8323</v>
      </c>
      <c r="B8324" t="s">
        <v>26826</v>
      </c>
      <c r="C8324" t="s">
        <v>26827</v>
      </c>
      <c r="D8324">
        <v>30</v>
      </c>
      <c r="E8324" t="s">
        <v>58</v>
      </c>
      <c r="F8324" t="s">
        <v>81</v>
      </c>
      <c r="G8324" s="1">
        <v>44366</v>
      </c>
      <c r="H8324" t="s">
        <v>66</v>
      </c>
      <c r="I8324" t="s">
        <v>46</v>
      </c>
      <c r="J8324" s="2" t="s">
        <v>26828</v>
      </c>
      <c r="K8324" t="s">
        <v>39</v>
      </c>
      <c r="L8324" t="s">
        <v>26829</v>
      </c>
      <c r="M8324" t="s">
        <v>41</v>
      </c>
      <c r="N8324" t="s">
        <v>26</v>
      </c>
      <c r="O8324" s="3">
        <v>45078.154282407406</v>
      </c>
      <c r="P8324" s="3">
        <v>45078.331365740742</v>
      </c>
      <c r="Q8324">
        <v>5</v>
      </c>
      <c r="R8324">
        <v>8323</v>
      </c>
      <c r="S8324" t="str">
        <f>PROPER(CustomerSupport[[#This Row],[Resolution]])</f>
        <v>Choose So Bag Onto Seat Public.</v>
      </c>
      <c r="T8324" t="str">
        <f>TRIM(CustomerSupport[[#This Row],[Customer Name]])</f>
        <v>Dr. Debbie Carr</v>
      </c>
      <c r="U8324">
        <f>MONTH(CustomerSupport[[#This Row],[Date of Purchase]])</f>
        <v>6</v>
      </c>
      <c r="V8324" t="str">
        <f>TEXT('Working data'!G8324,"mmmm")</f>
        <v>June</v>
      </c>
      <c r="W8324">
        <f>YEAR(CustomerSupport[[#This Row],[Date of Purchase]])</f>
        <v>2021</v>
      </c>
      <c r="X8324">
        <f t="shared" si="130"/>
        <v>4.2500000000582077</v>
      </c>
    </row>
    <row r="8325" spans="1:24" ht="14.25" customHeight="1" x14ac:dyDescent="0.4">
      <c r="A8325">
        <v>8324</v>
      </c>
      <c r="B8325" t="s">
        <v>26830</v>
      </c>
      <c r="C8325" t="s">
        <v>26831</v>
      </c>
      <c r="D8325">
        <v>24</v>
      </c>
      <c r="E8325" t="s">
        <v>19</v>
      </c>
      <c r="F8325" t="s">
        <v>36</v>
      </c>
      <c r="G8325" s="1">
        <v>44049</v>
      </c>
      <c r="H8325" t="s">
        <v>21</v>
      </c>
      <c r="I8325" t="s">
        <v>177</v>
      </c>
      <c r="J8325" t="s">
        <v>26832</v>
      </c>
      <c r="K8325" t="s">
        <v>39</v>
      </c>
      <c r="L8325" t="s">
        <v>26833</v>
      </c>
      <c r="M8325" t="s">
        <v>41</v>
      </c>
      <c r="N8325" t="s">
        <v>55</v>
      </c>
      <c r="O8325" s="3">
        <v>45078.782754629632</v>
      </c>
      <c r="P8325" s="3">
        <v>45079.006365740737</v>
      </c>
      <c r="Q8325">
        <v>3</v>
      </c>
      <c r="R8325">
        <v>8324</v>
      </c>
      <c r="S8325" t="str">
        <f>PROPER(CustomerSupport[[#This Row],[Resolution]])</f>
        <v>True Break Season Yeah.</v>
      </c>
      <c r="T8325" t="str">
        <f>TRIM(CustomerSupport[[#This Row],[Customer Name]])</f>
        <v>Clifford James</v>
      </c>
      <c r="U8325">
        <f>MONTH(CustomerSupport[[#This Row],[Date of Purchase]])</f>
        <v>8</v>
      </c>
      <c r="V8325" t="str">
        <f>TEXT('Working data'!G8325,"mmmm")</f>
        <v>August</v>
      </c>
      <c r="W8325">
        <f>YEAR(CustomerSupport[[#This Row],[Date of Purchase]])</f>
        <v>2020</v>
      </c>
      <c r="X8325">
        <f t="shared" si="130"/>
        <v>5.3666666665230878</v>
      </c>
    </row>
    <row r="8326" spans="1:24" ht="14.25" customHeight="1" x14ac:dyDescent="0.4">
      <c r="A8326">
        <v>8325</v>
      </c>
      <c r="B8326" t="s">
        <v>11605</v>
      </c>
      <c r="C8326" t="s">
        <v>26834</v>
      </c>
      <c r="D8326">
        <v>24</v>
      </c>
      <c r="E8326" t="s">
        <v>19</v>
      </c>
      <c r="F8326" t="s">
        <v>129</v>
      </c>
      <c r="G8326" s="1">
        <v>44526</v>
      </c>
      <c r="H8326" t="s">
        <v>67</v>
      </c>
      <c r="I8326" t="s">
        <v>177</v>
      </c>
      <c r="J8326" s="2" t="s">
        <v>26835</v>
      </c>
      <c r="K8326" t="s">
        <v>62</v>
      </c>
      <c r="M8326" t="s">
        <v>25</v>
      </c>
      <c r="N8326" t="s">
        <v>83</v>
      </c>
      <c r="R8326">
        <v>8325</v>
      </c>
      <c r="S8326" t="str">
        <f>PROPER(CustomerSupport[[#This Row],[Resolution]])</f>
        <v/>
      </c>
      <c r="T8326" t="str">
        <f>TRIM(CustomerSupport[[#This Row],[Customer Name]])</f>
        <v>Brandi White</v>
      </c>
      <c r="U8326">
        <f>MONTH(CustomerSupport[[#This Row],[Date of Purchase]])</f>
        <v>11</v>
      </c>
      <c r="V8326" t="str">
        <f>TEXT('Working data'!G8326,"mmmm")</f>
        <v>November</v>
      </c>
      <c r="W8326">
        <f>YEAR(CustomerSupport[[#This Row],[Date of Purchase]])</f>
        <v>2021</v>
      </c>
      <c r="X8326" t="str">
        <f t="shared" si="130"/>
        <v/>
      </c>
    </row>
    <row r="8327" spans="1:24" ht="14.25" customHeight="1" x14ac:dyDescent="0.4">
      <c r="A8327">
        <v>8326</v>
      </c>
      <c r="B8327" t="s">
        <v>299</v>
      </c>
      <c r="C8327" t="s">
        <v>3810</v>
      </c>
      <c r="D8327">
        <v>70</v>
      </c>
      <c r="E8327" t="s">
        <v>19</v>
      </c>
      <c r="F8327" t="s">
        <v>98</v>
      </c>
      <c r="G8327" s="1">
        <v>44399</v>
      </c>
      <c r="H8327" t="s">
        <v>45</v>
      </c>
      <c r="I8327" t="s">
        <v>77</v>
      </c>
      <c r="J8327" s="2" t="s">
        <v>26836</v>
      </c>
      <c r="K8327" t="s">
        <v>24</v>
      </c>
      <c r="M8327" t="s">
        <v>89</v>
      </c>
      <c r="N8327" t="s">
        <v>55</v>
      </c>
      <c r="O8327" s="3">
        <v>45078.787662037037</v>
      </c>
      <c r="R8327">
        <v>8326</v>
      </c>
      <c r="S8327" t="str">
        <f>PROPER(CustomerSupport[[#This Row],[Resolution]])</f>
        <v/>
      </c>
      <c r="T8327" t="str">
        <f>TRIM(CustomerSupport[[#This Row],[Customer Name]])</f>
        <v>David Smith</v>
      </c>
      <c r="U8327">
        <f>MONTH(CustomerSupport[[#This Row],[Date of Purchase]])</f>
        <v>7</v>
      </c>
      <c r="V8327" t="str">
        <f>TEXT('Working data'!G8327,"mmmm")</f>
        <v>July</v>
      </c>
      <c r="W8327">
        <f>YEAR(CustomerSupport[[#This Row],[Date of Purchase]])</f>
        <v>2021</v>
      </c>
      <c r="X8327" t="str">
        <f t="shared" si="130"/>
        <v/>
      </c>
    </row>
    <row r="8328" spans="1:24" ht="14.25" customHeight="1" x14ac:dyDescent="0.4">
      <c r="A8328">
        <v>8327</v>
      </c>
      <c r="B8328" t="s">
        <v>26837</v>
      </c>
      <c r="C8328" t="s">
        <v>26838</v>
      </c>
      <c r="D8328">
        <v>39</v>
      </c>
      <c r="E8328" t="s">
        <v>29</v>
      </c>
      <c r="F8328" t="s">
        <v>30</v>
      </c>
      <c r="G8328" s="1">
        <v>44089</v>
      </c>
      <c r="H8328" t="s">
        <v>21</v>
      </c>
      <c r="I8328" t="s">
        <v>177</v>
      </c>
      <c r="J8328" t="s">
        <v>442</v>
      </c>
      <c r="K8328" t="s">
        <v>24</v>
      </c>
      <c r="M8328" t="s">
        <v>143</v>
      </c>
      <c r="N8328" t="s">
        <v>26</v>
      </c>
      <c r="O8328" s="3">
        <v>45078.351550925923</v>
      </c>
      <c r="R8328">
        <v>8327</v>
      </c>
      <c r="S8328" t="str">
        <f>PROPER(CustomerSupport[[#This Row],[Resolution]])</f>
        <v/>
      </c>
      <c r="T8328" t="str">
        <f>TRIM(CustomerSupport[[#This Row],[Customer Name]])</f>
        <v>William Stevens</v>
      </c>
      <c r="U8328">
        <f>MONTH(CustomerSupport[[#This Row],[Date of Purchase]])</f>
        <v>9</v>
      </c>
      <c r="V8328" t="str">
        <f>TEXT('Working data'!G8328,"mmmm")</f>
        <v>September</v>
      </c>
      <c r="W8328">
        <f>YEAR(CustomerSupport[[#This Row],[Date of Purchase]])</f>
        <v>2020</v>
      </c>
      <c r="X8328" t="str">
        <f t="shared" si="130"/>
        <v/>
      </c>
    </row>
    <row r="8329" spans="1:24" ht="14.25" customHeight="1" x14ac:dyDescent="0.4">
      <c r="A8329">
        <v>8328</v>
      </c>
      <c r="B8329" t="s">
        <v>26839</v>
      </c>
      <c r="C8329" t="s">
        <v>26840</v>
      </c>
      <c r="D8329">
        <v>24</v>
      </c>
      <c r="E8329" t="s">
        <v>29</v>
      </c>
      <c r="F8329" t="s">
        <v>112</v>
      </c>
      <c r="G8329" s="1">
        <v>44323</v>
      </c>
      <c r="H8329" t="s">
        <v>21</v>
      </c>
      <c r="I8329" t="s">
        <v>77</v>
      </c>
      <c r="J8329" t="s">
        <v>26841</v>
      </c>
      <c r="K8329" t="s">
        <v>62</v>
      </c>
      <c r="M8329" t="s">
        <v>41</v>
      </c>
      <c r="N8329" t="s">
        <v>33</v>
      </c>
      <c r="R8329">
        <v>8328</v>
      </c>
      <c r="S8329" t="str">
        <f>PROPER(CustomerSupport[[#This Row],[Resolution]])</f>
        <v/>
      </c>
      <c r="T8329" t="str">
        <f>TRIM(CustomerSupport[[#This Row],[Customer Name]])</f>
        <v>Kevin Hudson</v>
      </c>
      <c r="U8329">
        <f>MONTH(CustomerSupport[[#This Row],[Date of Purchase]])</f>
        <v>5</v>
      </c>
      <c r="V8329" t="str">
        <f>TEXT('Working data'!G8329,"mmmm")</f>
        <v>May</v>
      </c>
      <c r="W8329">
        <f>YEAR(CustomerSupport[[#This Row],[Date of Purchase]])</f>
        <v>2021</v>
      </c>
      <c r="X8329" t="str">
        <f t="shared" si="130"/>
        <v/>
      </c>
    </row>
    <row r="8330" spans="1:24" ht="14.25" customHeight="1" x14ac:dyDescent="0.4">
      <c r="A8330">
        <v>8329</v>
      </c>
      <c r="B8330" t="s">
        <v>26842</v>
      </c>
      <c r="C8330" t="s">
        <v>26843</v>
      </c>
      <c r="D8330">
        <v>39</v>
      </c>
      <c r="E8330" t="s">
        <v>29</v>
      </c>
      <c r="F8330" t="s">
        <v>161</v>
      </c>
      <c r="G8330" s="1">
        <v>44158</v>
      </c>
      <c r="H8330" t="s">
        <v>21</v>
      </c>
      <c r="I8330" t="s">
        <v>31</v>
      </c>
      <c r="J8330" s="2" t="s">
        <v>26844</v>
      </c>
      <c r="K8330" t="s">
        <v>62</v>
      </c>
      <c r="M8330" t="s">
        <v>41</v>
      </c>
      <c r="N8330" t="s">
        <v>33</v>
      </c>
      <c r="R8330">
        <v>8329</v>
      </c>
      <c r="S8330" t="str">
        <f>PROPER(CustomerSupport[[#This Row],[Resolution]])</f>
        <v/>
      </c>
      <c r="T8330" t="str">
        <f>TRIM(CustomerSupport[[#This Row],[Customer Name]])</f>
        <v>Alyssa Reynolds</v>
      </c>
      <c r="U8330">
        <f>MONTH(CustomerSupport[[#This Row],[Date of Purchase]])</f>
        <v>11</v>
      </c>
      <c r="V8330" t="str">
        <f>TEXT('Working data'!G8330,"mmmm")</f>
        <v>November</v>
      </c>
      <c r="W8330">
        <f>YEAR(CustomerSupport[[#This Row],[Date of Purchase]])</f>
        <v>2020</v>
      </c>
      <c r="X8330" t="str">
        <f t="shared" si="130"/>
        <v/>
      </c>
    </row>
    <row r="8331" spans="1:24" ht="14.25" customHeight="1" x14ac:dyDescent="0.4">
      <c r="A8331">
        <v>8330</v>
      </c>
      <c r="B8331" t="s">
        <v>26845</v>
      </c>
      <c r="C8331" t="s">
        <v>26846</v>
      </c>
      <c r="D8331">
        <v>18</v>
      </c>
      <c r="E8331" t="s">
        <v>58</v>
      </c>
      <c r="F8331" t="s">
        <v>219</v>
      </c>
      <c r="G8331" s="1">
        <v>43850</v>
      </c>
      <c r="H8331" t="s">
        <v>45</v>
      </c>
      <c r="I8331" t="s">
        <v>59</v>
      </c>
      <c r="J8331" s="2" t="s">
        <v>26847</v>
      </c>
      <c r="K8331" t="s">
        <v>39</v>
      </c>
      <c r="L8331" t="s">
        <v>26848</v>
      </c>
      <c r="M8331" t="s">
        <v>41</v>
      </c>
      <c r="N8331" t="s">
        <v>26</v>
      </c>
      <c r="O8331" s="3">
        <v>45078.67523148148</v>
      </c>
      <c r="P8331" s="3">
        <v>45078.22384259259</v>
      </c>
      <c r="Q8331">
        <v>3</v>
      </c>
      <c r="R8331">
        <v>8330</v>
      </c>
      <c r="S8331" t="str">
        <f>PROPER(CustomerSupport[[#This Row],[Resolution]])</f>
        <v>Tonight Sell Sure Situation.</v>
      </c>
      <c r="T8331" t="str">
        <f>TRIM(CustomerSupport[[#This Row],[Customer Name]])</f>
        <v>Kenneth Harrison</v>
      </c>
      <c r="U8331">
        <f>MONTH(CustomerSupport[[#This Row],[Date of Purchase]])</f>
        <v>1</v>
      </c>
      <c r="V8331" t="str">
        <f>TEXT('Working data'!G8331,"mmmm")</f>
        <v>January</v>
      </c>
      <c r="W8331">
        <f>YEAR(CustomerSupport[[#This Row],[Date of Purchase]])</f>
        <v>2020</v>
      </c>
      <c r="X8331">
        <f t="shared" si="130"/>
        <v>-10.833333333372138</v>
      </c>
    </row>
    <row r="8332" spans="1:24" ht="14.25" customHeight="1" x14ac:dyDescent="0.4">
      <c r="A8332">
        <v>8331</v>
      </c>
      <c r="B8332" t="s">
        <v>26849</v>
      </c>
      <c r="C8332" t="s">
        <v>26850</v>
      </c>
      <c r="D8332">
        <v>50</v>
      </c>
      <c r="E8332" t="s">
        <v>58</v>
      </c>
      <c r="F8332" t="s">
        <v>107</v>
      </c>
      <c r="G8332" s="1">
        <v>44071</v>
      </c>
      <c r="H8332" t="s">
        <v>66</v>
      </c>
      <c r="I8332" t="s">
        <v>31</v>
      </c>
      <c r="J8332" s="2" t="s">
        <v>26851</v>
      </c>
      <c r="K8332" t="s">
        <v>39</v>
      </c>
      <c r="L8332" t="s">
        <v>26852</v>
      </c>
      <c r="M8332" t="s">
        <v>89</v>
      </c>
      <c r="N8332" t="s">
        <v>26</v>
      </c>
      <c r="O8332" s="3">
        <v>45078.982893518521</v>
      </c>
      <c r="P8332" s="3">
        <v>45078.444699074076</v>
      </c>
      <c r="Q8332">
        <v>2</v>
      </c>
      <c r="R8332">
        <v>8331</v>
      </c>
      <c r="S8332" t="str">
        <f>PROPER(CustomerSupport[[#This Row],[Resolution]])</f>
        <v>Offer Investment Fish.</v>
      </c>
      <c r="T8332" t="str">
        <f>TRIM(CustomerSupport[[#This Row],[Customer Name]])</f>
        <v>Terri Jackson</v>
      </c>
      <c r="U8332">
        <f>MONTH(CustomerSupport[[#This Row],[Date of Purchase]])</f>
        <v>8</v>
      </c>
      <c r="V8332" t="str">
        <f>TEXT('Working data'!G8332,"mmmm")</f>
        <v>August</v>
      </c>
      <c r="W8332">
        <f>YEAR(CustomerSupport[[#This Row],[Date of Purchase]])</f>
        <v>2020</v>
      </c>
      <c r="X8332">
        <f t="shared" si="130"/>
        <v>-12.916666666686069</v>
      </c>
    </row>
    <row r="8333" spans="1:24" ht="14.25" customHeight="1" x14ac:dyDescent="0.4">
      <c r="A8333">
        <v>8332</v>
      </c>
      <c r="B8333" t="s">
        <v>26853</v>
      </c>
      <c r="C8333" t="s">
        <v>26854</v>
      </c>
      <c r="D8333">
        <v>34</v>
      </c>
      <c r="E8333" t="s">
        <v>19</v>
      </c>
      <c r="F8333" t="s">
        <v>92</v>
      </c>
      <c r="G8333" s="1">
        <v>44330</v>
      </c>
      <c r="H8333" t="s">
        <v>67</v>
      </c>
      <c r="I8333" t="s">
        <v>59</v>
      </c>
      <c r="J8333" s="2" t="s">
        <v>26855</v>
      </c>
      <c r="K8333" t="s">
        <v>24</v>
      </c>
      <c r="M8333" t="s">
        <v>89</v>
      </c>
      <c r="N8333" t="s">
        <v>33</v>
      </c>
      <c r="O8333" s="3">
        <v>45078.792627314811</v>
      </c>
      <c r="R8333">
        <v>8332</v>
      </c>
      <c r="S8333" t="str">
        <f>PROPER(CustomerSupport[[#This Row],[Resolution]])</f>
        <v/>
      </c>
      <c r="T8333" t="str">
        <f>TRIM(CustomerSupport[[#This Row],[Customer Name]])</f>
        <v>Shannon Delgado</v>
      </c>
      <c r="U8333">
        <f>MONTH(CustomerSupport[[#This Row],[Date of Purchase]])</f>
        <v>5</v>
      </c>
      <c r="V8333" t="str">
        <f>TEXT('Working data'!G8333,"mmmm")</f>
        <v>May</v>
      </c>
      <c r="W8333">
        <f>YEAR(CustomerSupport[[#This Row],[Date of Purchase]])</f>
        <v>2021</v>
      </c>
      <c r="X8333" t="str">
        <f t="shared" si="130"/>
        <v/>
      </c>
    </row>
    <row r="8334" spans="1:24" ht="14.25" customHeight="1" x14ac:dyDescent="0.4">
      <c r="A8334">
        <v>8333</v>
      </c>
      <c r="B8334" t="s">
        <v>26856</v>
      </c>
      <c r="C8334" t="s">
        <v>26857</v>
      </c>
      <c r="D8334">
        <v>37</v>
      </c>
      <c r="E8334" t="s">
        <v>29</v>
      </c>
      <c r="F8334" t="s">
        <v>286</v>
      </c>
      <c r="G8334" s="1">
        <v>44244</v>
      </c>
      <c r="H8334" t="s">
        <v>66</v>
      </c>
      <c r="I8334" t="s">
        <v>141</v>
      </c>
      <c r="J8334" s="2" t="s">
        <v>26858</v>
      </c>
      <c r="K8334" t="s">
        <v>39</v>
      </c>
      <c r="L8334" t="s">
        <v>26859</v>
      </c>
      <c r="M8334" t="s">
        <v>41</v>
      </c>
      <c r="N8334" t="s">
        <v>55</v>
      </c>
      <c r="O8334" s="3">
        <v>45078.562789351854</v>
      </c>
      <c r="P8334" s="3">
        <v>45078.650983796295</v>
      </c>
      <c r="Q8334">
        <v>3</v>
      </c>
      <c r="R8334">
        <v>8333</v>
      </c>
      <c r="S8334" t="str">
        <f>PROPER(CustomerSupport[[#This Row],[Resolution]])</f>
        <v>Stand Like Quality Firm.</v>
      </c>
      <c r="T8334" t="str">
        <f>TRIM(CustomerSupport[[#This Row],[Customer Name]])</f>
        <v>Teresa Hill</v>
      </c>
      <c r="U8334">
        <f>MONTH(CustomerSupport[[#This Row],[Date of Purchase]])</f>
        <v>2</v>
      </c>
      <c r="V8334" t="str">
        <f>TEXT('Working data'!G8334,"mmmm")</f>
        <v>February</v>
      </c>
      <c r="W8334">
        <f>YEAR(CustomerSupport[[#This Row],[Date of Purchase]])</f>
        <v>2021</v>
      </c>
      <c r="X8334">
        <f t="shared" si="130"/>
        <v>2.1166666665812954</v>
      </c>
    </row>
    <row r="8335" spans="1:24" ht="14.25" customHeight="1" x14ac:dyDescent="0.4">
      <c r="A8335">
        <v>8334</v>
      </c>
      <c r="B8335" t="s">
        <v>26860</v>
      </c>
      <c r="C8335" t="s">
        <v>26861</v>
      </c>
      <c r="D8335">
        <v>33</v>
      </c>
      <c r="E8335" t="s">
        <v>19</v>
      </c>
      <c r="F8335" t="s">
        <v>30</v>
      </c>
      <c r="G8335" s="1">
        <v>44098</v>
      </c>
      <c r="H8335" t="s">
        <v>66</v>
      </c>
      <c r="I8335" t="s">
        <v>59</v>
      </c>
      <c r="J8335" t="s">
        <v>26862</v>
      </c>
      <c r="K8335" t="s">
        <v>39</v>
      </c>
      <c r="L8335" t="s">
        <v>26863</v>
      </c>
      <c r="M8335" t="s">
        <v>143</v>
      </c>
      <c r="N8335" t="s">
        <v>26</v>
      </c>
      <c r="O8335" s="3">
        <v>45078.58017361111</v>
      </c>
      <c r="P8335" s="3">
        <v>45078.456562500003</v>
      </c>
      <c r="Q8335">
        <v>4</v>
      </c>
      <c r="R8335">
        <v>8334</v>
      </c>
      <c r="S8335" t="str">
        <f>PROPER(CustomerSupport[[#This Row],[Resolution]])</f>
        <v>Group Trip Visit Audience Style Admit.</v>
      </c>
      <c r="T8335" t="str">
        <f>TRIM(CustomerSupport[[#This Row],[Customer Name]])</f>
        <v>Lawrence Gonzales</v>
      </c>
      <c r="U8335">
        <f>MONTH(CustomerSupport[[#This Row],[Date of Purchase]])</f>
        <v>9</v>
      </c>
      <c r="V8335" t="str">
        <f>TEXT('Working data'!G8335,"mmmm")</f>
        <v>September</v>
      </c>
      <c r="W8335">
        <f>YEAR(CustomerSupport[[#This Row],[Date of Purchase]])</f>
        <v>2020</v>
      </c>
      <c r="X8335">
        <f t="shared" si="130"/>
        <v>-2.9666666665580124</v>
      </c>
    </row>
    <row r="8336" spans="1:24" ht="14.25" customHeight="1" x14ac:dyDescent="0.4">
      <c r="A8336">
        <v>8335</v>
      </c>
      <c r="B8336" t="s">
        <v>26864</v>
      </c>
      <c r="C8336" t="s">
        <v>26865</v>
      </c>
      <c r="D8336">
        <v>60</v>
      </c>
      <c r="E8336" t="s">
        <v>19</v>
      </c>
      <c r="F8336" t="s">
        <v>107</v>
      </c>
      <c r="G8336" s="1">
        <v>44412</v>
      </c>
      <c r="H8336" t="s">
        <v>66</v>
      </c>
      <c r="I8336" t="s">
        <v>113</v>
      </c>
      <c r="J8336" s="2" t="s">
        <v>26866</v>
      </c>
      <c r="K8336" t="s">
        <v>62</v>
      </c>
      <c r="M8336" t="s">
        <v>89</v>
      </c>
      <c r="N8336" t="s">
        <v>83</v>
      </c>
      <c r="R8336">
        <v>8335</v>
      </c>
      <c r="S8336" t="str">
        <f>PROPER(CustomerSupport[[#This Row],[Resolution]])</f>
        <v/>
      </c>
      <c r="T8336" t="str">
        <f>TRIM(CustomerSupport[[#This Row],[Customer Name]])</f>
        <v>Vicki Blankenship</v>
      </c>
      <c r="U8336">
        <f>MONTH(CustomerSupport[[#This Row],[Date of Purchase]])</f>
        <v>8</v>
      </c>
      <c r="V8336" t="str">
        <f>TEXT('Working data'!G8336,"mmmm")</f>
        <v>August</v>
      </c>
      <c r="W8336">
        <f>YEAR(CustomerSupport[[#This Row],[Date of Purchase]])</f>
        <v>2021</v>
      </c>
      <c r="X8336" t="str">
        <f t="shared" si="130"/>
        <v/>
      </c>
    </row>
    <row r="8337" spans="1:24" ht="14.25" customHeight="1" x14ac:dyDescent="0.4">
      <c r="A8337">
        <v>8336</v>
      </c>
      <c r="B8337" t="s">
        <v>26867</v>
      </c>
      <c r="C8337" t="s">
        <v>26868</v>
      </c>
      <c r="D8337">
        <v>20</v>
      </c>
      <c r="E8337" t="s">
        <v>19</v>
      </c>
      <c r="F8337" t="s">
        <v>161</v>
      </c>
      <c r="G8337" s="1">
        <v>44339</v>
      </c>
      <c r="H8337" t="s">
        <v>21</v>
      </c>
      <c r="I8337" t="s">
        <v>60</v>
      </c>
      <c r="J8337" t="s">
        <v>26869</v>
      </c>
      <c r="K8337" t="s">
        <v>39</v>
      </c>
      <c r="L8337" t="s">
        <v>26870</v>
      </c>
      <c r="M8337" t="s">
        <v>143</v>
      </c>
      <c r="N8337" t="s">
        <v>83</v>
      </c>
      <c r="O8337" s="3">
        <v>45078.471168981479</v>
      </c>
      <c r="P8337" s="3">
        <v>45078.275335648148</v>
      </c>
      <c r="Q8337">
        <v>3</v>
      </c>
      <c r="R8337">
        <v>8336</v>
      </c>
      <c r="S8337" t="str">
        <f>PROPER(CustomerSupport[[#This Row],[Resolution]])</f>
        <v>Tree Piece Left Bar Nearly Thank.</v>
      </c>
      <c r="T8337" t="str">
        <f>TRIM(CustomerSupport[[#This Row],[Customer Name]])</f>
        <v>Matthew Perkins</v>
      </c>
      <c r="U8337">
        <f>MONTH(CustomerSupport[[#This Row],[Date of Purchase]])</f>
        <v>5</v>
      </c>
      <c r="V8337" t="str">
        <f>TEXT('Working data'!G8337,"mmmm")</f>
        <v>May</v>
      </c>
      <c r="W8337">
        <f>YEAR(CustomerSupport[[#This Row],[Date of Purchase]])</f>
        <v>2021</v>
      </c>
      <c r="X8337">
        <f t="shared" si="130"/>
        <v>-4.6999999999534339</v>
      </c>
    </row>
    <row r="8338" spans="1:24" ht="14.25" customHeight="1" x14ac:dyDescent="0.4">
      <c r="A8338">
        <v>8337</v>
      </c>
      <c r="B8338" t="s">
        <v>26871</v>
      </c>
      <c r="C8338" t="s">
        <v>15851</v>
      </c>
      <c r="D8338">
        <v>37</v>
      </c>
      <c r="E8338" t="s">
        <v>29</v>
      </c>
      <c r="F8338" t="s">
        <v>76</v>
      </c>
      <c r="G8338" s="1">
        <v>44284</v>
      </c>
      <c r="H8338" t="s">
        <v>21</v>
      </c>
      <c r="I8338" t="s">
        <v>150</v>
      </c>
      <c r="J8338" s="2" t="s">
        <v>26872</v>
      </c>
      <c r="K8338" t="s">
        <v>62</v>
      </c>
      <c r="M8338" t="s">
        <v>89</v>
      </c>
      <c r="N8338" t="s">
        <v>55</v>
      </c>
      <c r="R8338">
        <v>8337</v>
      </c>
      <c r="S8338" t="str">
        <f>PROPER(CustomerSupport[[#This Row],[Resolution]])</f>
        <v/>
      </c>
      <c r="T8338" t="str">
        <f>TRIM(CustomerSupport[[#This Row],[Customer Name]])</f>
        <v>Kelsey Wade</v>
      </c>
      <c r="U8338">
        <f>MONTH(CustomerSupport[[#This Row],[Date of Purchase]])</f>
        <v>3</v>
      </c>
      <c r="V8338" t="str">
        <f>TEXT('Working data'!G8338,"mmmm")</f>
        <v>March</v>
      </c>
      <c r="W8338">
        <f>YEAR(CustomerSupport[[#This Row],[Date of Purchase]])</f>
        <v>2021</v>
      </c>
      <c r="X8338" t="str">
        <f t="shared" si="130"/>
        <v/>
      </c>
    </row>
    <row r="8339" spans="1:24" ht="14.25" customHeight="1" x14ac:dyDescent="0.4">
      <c r="A8339">
        <v>8338</v>
      </c>
      <c r="B8339" t="s">
        <v>26873</v>
      </c>
      <c r="C8339" t="s">
        <v>26874</v>
      </c>
      <c r="D8339">
        <v>58</v>
      </c>
      <c r="E8339" t="s">
        <v>58</v>
      </c>
      <c r="F8339" t="s">
        <v>20</v>
      </c>
      <c r="G8339" s="1">
        <v>44131</v>
      </c>
      <c r="H8339" t="s">
        <v>66</v>
      </c>
      <c r="I8339" t="s">
        <v>67</v>
      </c>
      <c r="J8339" t="s">
        <v>26875</v>
      </c>
      <c r="K8339" t="s">
        <v>62</v>
      </c>
      <c r="M8339" t="s">
        <v>41</v>
      </c>
      <c r="N8339" t="s">
        <v>33</v>
      </c>
      <c r="R8339">
        <v>8338</v>
      </c>
      <c r="S8339" t="str">
        <f>PROPER(CustomerSupport[[#This Row],[Resolution]])</f>
        <v/>
      </c>
      <c r="T8339" t="str">
        <f>TRIM(CustomerSupport[[#This Row],[Customer Name]])</f>
        <v>Miranda Wilkins</v>
      </c>
      <c r="U8339">
        <f>MONTH(CustomerSupport[[#This Row],[Date of Purchase]])</f>
        <v>10</v>
      </c>
      <c r="V8339" t="str">
        <f>TEXT('Working data'!G8339,"mmmm")</f>
        <v>October</v>
      </c>
      <c r="W8339">
        <f>YEAR(CustomerSupport[[#This Row],[Date of Purchase]])</f>
        <v>2020</v>
      </c>
      <c r="X8339" t="str">
        <f t="shared" si="130"/>
        <v/>
      </c>
    </row>
    <row r="8340" spans="1:24" ht="14.25" customHeight="1" x14ac:dyDescent="0.4">
      <c r="A8340">
        <v>8339</v>
      </c>
      <c r="B8340" t="s">
        <v>26876</v>
      </c>
      <c r="C8340" t="s">
        <v>26877</v>
      </c>
      <c r="D8340">
        <v>43</v>
      </c>
      <c r="E8340" t="s">
        <v>19</v>
      </c>
      <c r="F8340" t="s">
        <v>71</v>
      </c>
      <c r="G8340" s="1">
        <v>44485</v>
      </c>
      <c r="H8340" t="s">
        <v>59</v>
      </c>
      <c r="I8340" t="s">
        <v>72</v>
      </c>
      <c r="J8340" t="s">
        <v>26878</v>
      </c>
      <c r="K8340" t="s">
        <v>24</v>
      </c>
      <c r="M8340" t="s">
        <v>143</v>
      </c>
      <c r="N8340" t="s">
        <v>26</v>
      </c>
      <c r="O8340" s="3">
        <v>45078.055960648147</v>
      </c>
      <c r="R8340">
        <v>8339</v>
      </c>
      <c r="S8340" t="str">
        <f>PROPER(CustomerSupport[[#This Row],[Resolution]])</f>
        <v/>
      </c>
      <c r="T8340" t="str">
        <f>TRIM(CustomerSupport[[#This Row],[Customer Name]])</f>
        <v>Tyler Miller</v>
      </c>
      <c r="U8340">
        <f>MONTH(CustomerSupport[[#This Row],[Date of Purchase]])</f>
        <v>10</v>
      </c>
      <c r="V8340" t="str">
        <f>TEXT('Working data'!G8340,"mmmm")</f>
        <v>October</v>
      </c>
      <c r="W8340">
        <f>YEAR(CustomerSupport[[#This Row],[Date of Purchase]])</f>
        <v>2021</v>
      </c>
      <c r="X8340" t="str">
        <f t="shared" si="130"/>
        <v/>
      </c>
    </row>
    <row r="8341" spans="1:24" ht="14.25" customHeight="1" x14ac:dyDescent="0.4">
      <c r="A8341">
        <v>8340</v>
      </c>
      <c r="B8341" t="s">
        <v>26879</v>
      </c>
      <c r="C8341" t="s">
        <v>26880</v>
      </c>
      <c r="D8341">
        <v>30</v>
      </c>
      <c r="E8341" t="s">
        <v>29</v>
      </c>
      <c r="F8341" t="s">
        <v>223</v>
      </c>
      <c r="G8341" s="1">
        <v>44188</v>
      </c>
      <c r="H8341" t="s">
        <v>67</v>
      </c>
      <c r="I8341" t="s">
        <v>22</v>
      </c>
      <c r="J8341" t="s">
        <v>26881</v>
      </c>
      <c r="K8341" t="s">
        <v>39</v>
      </c>
      <c r="L8341" t="s">
        <v>26882</v>
      </c>
      <c r="M8341" t="s">
        <v>25</v>
      </c>
      <c r="N8341" t="s">
        <v>83</v>
      </c>
      <c r="O8341" s="3">
        <v>45078.911527777775</v>
      </c>
      <c r="P8341" s="3">
        <v>45078.314305555556</v>
      </c>
      <c r="Q8341">
        <v>4</v>
      </c>
      <c r="R8341">
        <v>8340</v>
      </c>
      <c r="S8341" t="str">
        <f>PROPER(CustomerSupport[[#This Row],[Resolution]])</f>
        <v>Man Along Physical Guess Western Move.</v>
      </c>
      <c r="T8341" t="str">
        <f>TRIM(CustomerSupport[[#This Row],[Customer Name]])</f>
        <v>Larry Santiago</v>
      </c>
      <c r="U8341">
        <f>MONTH(CustomerSupport[[#This Row],[Date of Purchase]])</f>
        <v>12</v>
      </c>
      <c r="V8341" t="str">
        <f>TEXT('Working data'!G8341,"mmmm")</f>
        <v>December</v>
      </c>
      <c r="W8341">
        <f>YEAR(CustomerSupport[[#This Row],[Date of Purchase]])</f>
        <v>2020</v>
      </c>
      <c r="X8341">
        <f t="shared" si="130"/>
        <v>-14.333333333255723</v>
      </c>
    </row>
    <row r="8342" spans="1:24" ht="14.25" customHeight="1" x14ac:dyDescent="0.4">
      <c r="A8342">
        <v>8341</v>
      </c>
      <c r="B8342" t="s">
        <v>26883</v>
      </c>
      <c r="C8342" t="s">
        <v>26884</v>
      </c>
      <c r="D8342">
        <v>48</v>
      </c>
      <c r="E8342" t="s">
        <v>19</v>
      </c>
      <c r="F8342" t="s">
        <v>173</v>
      </c>
      <c r="G8342" s="1">
        <v>44023</v>
      </c>
      <c r="H8342" t="s">
        <v>45</v>
      </c>
      <c r="I8342" t="s">
        <v>67</v>
      </c>
      <c r="J8342" s="2" t="s">
        <v>26885</v>
      </c>
      <c r="K8342" t="s">
        <v>39</v>
      </c>
      <c r="L8342" t="s">
        <v>26886</v>
      </c>
      <c r="M8342" t="s">
        <v>143</v>
      </c>
      <c r="N8342" t="s">
        <v>26</v>
      </c>
      <c r="O8342" s="3">
        <v>45078.844872685186</v>
      </c>
      <c r="P8342" s="3">
        <v>45078.915706018517</v>
      </c>
      <c r="Q8342">
        <v>4</v>
      </c>
      <c r="R8342">
        <v>8341</v>
      </c>
      <c r="S8342" t="str">
        <f>PROPER(CustomerSupport[[#This Row],[Resolution]])</f>
        <v>Either After She Someone Off Operation.</v>
      </c>
      <c r="T8342" t="str">
        <f>TRIM(CustomerSupport[[#This Row],[Customer Name]])</f>
        <v>Stephen Jenkins</v>
      </c>
      <c r="U8342">
        <f>MONTH(CustomerSupport[[#This Row],[Date of Purchase]])</f>
        <v>7</v>
      </c>
      <c r="V8342" t="str">
        <f>TEXT('Working data'!G8342,"mmmm")</f>
        <v>July</v>
      </c>
      <c r="W8342">
        <f>YEAR(CustomerSupport[[#This Row],[Date of Purchase]])</f>
        <v>2020</v>
      </c>
      <c r="X8342">
        <f t="shared" si="130"/>
        <v>1.6999999999534339</v>
      </c>
    </row>
    <row r="8343" spans="1:24" ht="14.25" customHeight="1" x14ac:dyDescent="0.4">
      <c r="A8343">
        <v>8342</v>
      </c>
      <c r="B8343" t="s">
        <v>26887</v>
      </c>
      <c r="C8343" t="s">
        <v>6597</v>
      </c>
      <c r="D8343">
        <v>47</v>
      </c>
      <c r="E8343" t="s">
        <v>29</v>
      </c>
      <c r="F8343" t="s">
        <v>129</v>
      </c>
      <c r="G8343" s="1">
        <v>43837</v>
      </c>
      <c r="H8343" t="s">
        <v>45</v>
      </c>
      <c r="I8343" t="s">
        <v>141</v>
      </c>
      <c r="J8343" t="s">
        <v>26888</v>
      </c>
      <c r="K8343" t="s">
        <v>39</v>
      </c>
      <c r="L8343" t="s">
        <v>26889</v>
      </c>
      <c r="M8343" t="s">
        <v>89</v>
      </c>
      <c r="N8343" t="s">
        <v>55</v>
      </c>
      <c r="O8343" s="3">
        <v>45078.094189814816</v>
      </c>
      <c r="P8343" s="3">
        <v>45078.040717592594</v>
      </c>
      <c r="Q8343">
        <v>2</v>
      </c>
      <c r="R8343">
        <v>8342</v>
      </c>
      <c r="S8343" t="str">
        <f>PROPER(CustomerSupport[[#This Row],[Resolution]])</f>
        <v>He Plan Single Commercial Since Ground For.</v>
      </c>
      <c r="T8343" t="str">
        <f>TRIM(CustomerSupport[[#This Row],[Customer Name]])</f>
        <v>Samantha Jenkins</v>
      </c>
      <c r="U8343">
        <f>MONTH(CustomerSupport[[#This Row],[Date of Purchase]])</f>
        <v>1</v>
      </c>
      <c r="V8343" t="str">
        <f>TEXT('Working data'!G8343,"mmmm")</f>
        <v>January</v>
      </c>
      <c r="W8343">
        <f>YEAR(CustomerSupport[[#This Row],[Date of Purchase]])</f>
        <v>2020</v>
      </c>
      <c r="X8343">
        <f t="shared" si="130"/>
        <v>-1.2833333333255723</v>
      </c>
    </row>
    <row r="8344" spans="1:24" ht="14.25" customHeight="1" x14ac:dyDescent="0.4">
      <c r="A8344">
        <v>8343</v>
      </c>
      <c r="B8344" t="s">
        <v>26890</v>
      </c>
      <c r="C8344" t="s">
        <v>26891</v>
      </c>
      <c r="D8344">
        <v>45</v>
      </c>
      <c r="E8344" t="s">
        <v>58</v>
      </c>
      <c r="F8344" t="s">
        <v>81</v>
      </c>
      <c r="G8344" s="1">
        <v>44443</v>
      </c>
      <c r="H8344" t="s">
        <v>67</v>
      </c>
      <c r="I8344" t="s">
        <v>93</v>
      </c>
      <c r="J8344" t="s">
        <v>449</v>
      </c>
      <c r="K8344" t="s">
        <v>24</v>
      </c>
      <c r="M8344" t="s">
        <v>25</v>
      </c>
      <c r="N8344" t="s">
        <v>83</v>
      </c>
      <c r="O8344" s="3">
        <v>45078.989328703705</v>
      </c>
      <c r="R8344">
        <v>8343</v>
      </c>
      <c r="S8344" t="str">
        <f>PROPER(CustomerSupport[[#This Row],[Resolution]])</f>
        <v/>
      </c>
      <c r="T8344" t="str">
        <f>TRIM(CustomerSupport[[#This Row],[Customer Name]])</f>
        <v>Chad Pace</v>
      </c>
      <c r="U8344">
        <f>MONTH(CustomerSupport[[#This Row],[Date of Purchase]])</f>
        <v>9</v>
      </c>
      <c r="V8344" t="str">
        <f>TEXT('Working data'!G8344,"mmmm")</f>
        <v>September</v>
      </c>
      <c r="W8344">
        <f>YEAR(CustomerSupport[[#This Row],[Date of Purchase]])</f>
        <v>2021</v>
      </c>
      <c r="X8344" t="str">
        <f t="shared" si="130"/>
        <v/>
      </c>
    </row>
    <row r="8345" spans="1:24" ht="14.25" customHeight="1" x14ac:dyDescent="0.4">
      <c r="A8345">
        <v>8344</v>
      </c>
      <c r="B8345" t="s">
        <v>26892</v>
      </c>
      <c r="C8345" t="s">
        <v>26893</v>
      </c>
      <c r="D8345">
        <v>19</v>
      </c>
      <c r="E8345" t="s">
        <v>29</v>
      </c>
      <c r="F8345" t="s">
        <v>219</v>
      </c>
      <c r="G8345" s="1">
        <v>44002</v>
      </c>
      <c r="H8345" t="s">
        <v>59</v>
      </c>
      <c r="I8345" t="s">
        <v>52</v>
      </c>
      <c r="J8345" s="2" t="s">
        <v>26894</v>
      </c>
      <c r="K8345" t="s">
        <v>24</v>
      </c>
      <c r="M8345" t="s">
        <v>41</v>
      </c>
      <c r="N8345" t="s">
        <v>55</v>
      </c>
      <c r="O8345" s="3">
        <v>45078.273368055554</v>
      </c>
      <c r="R8345">
        <v>8344</v>
      </c>
      <c r="S8345" t="str">
        <f>PROPER(CustomerSupport[[#This Row],[Resolution]])</f>
        <v/>
      </c>
      <c r="T8345" t="str">
        <f>TRIM(CustomerSupport[[#This Row],[Customer Name]])</f>
        <v>Karen Smith</v>
      </c>
      <c r="U8345">
        <f>MONTH(CustomerSupport[[#This Row],[Date of Purchase]])</f>
        <v>6</v>
      </c>
      <c r="V8345" t="str">
        <f>TEXT('Working data'!G8345,"mmmm")</f>
        <v>June</v>
      </c>
      <c r="W8345">
        <f>YEAR(CustomerSupport[[#This Row],[Date of Purchase]])</f>
        <v>2020</v>
      </c>
      <c r="X8345" t="str">
        <f t="shared" si="130"/>
        <v/>
      </c>
    </row>
    <row r="8346" spans="1:24" ht="14.25" customHeight="1" x14ac:dyDescent="0.4">
      <c r="A8346">
        <v>8345</v>
      </c>
      <c r="B8346" t="s">
        <v>26895</v>
      </c>
      <c r="C8346" t="s">
        <v>26896</v>
      </c>
      <c r="D8346">
        <v>41</v>
      </c>
      <c r="E8346" t="s">
        <v>58</v>
      </c>
      <c r="F8346" t="s">
        <v>456</v>
      </c>
      <c r="G8346" s="1">
        <v>44431</v>
      </c>
      <c r="H8346" t="s">
        <v>67</v>
      </c>
      <c r="I8346" t="s">
        <v>113</v>
      </c>
      <c r="J8346" t="s">
        <v>12689</v>
      </c>
      <c r="K8346" t="s">
        <v>62</v>
      </c>
      <c r="M8346" t="s">
        <v>89</v>
      </c>
      <c r="N8346" t="s">
        <v>26</v>
      </c>
      <c r="R8346">
        <v>8345</v>
      </c>
      <c r="S8346" t="str">
        <f>PROPER(CustomerSupport[[#This Row],[Resolution]])</f>
        <v/>
      </c>
      <c r="T8346" t="str">
        <f>TRIM(CustomerSupport[[#This Row],[Customer Name]])</f>
        <v>Sean Garcia</v>
      </c>
      <c r="U8346">
        <f>MONTH(CustomerSupport[[#This Row],[Date of Purchase]])</f>
        <v>8</v>
      </c>
      <c r="V8346" t="str">
        <f>TEXT('Working data'!G8346,"mmmm")</f>
        <v>August</v>
      </c>
      <c r="W8346">
        <f>YEAR(CustomerSupport[[#This Row],[Date of Purchase]])</f>
        <v>2021</v>
      </c>
      <c r="X8346" t="str">
        <f t="shared" si="130"/>
        <v/>
      </c>
    </row>
    <row r="8347" spans="1:24" ht="14.25" customHeight="1" x14ac:dyDescent="0.4">
      <c r="A8347">
        <v>8346</v>
      </c>
      <c r="B8347" t="s">
        <v>26897</v>
      </c>
      <c r="C8347" t="s">
        <v>26898</v>
      </c>
      <c r="D8347">
        <v>18</v>
      </c>
      <c r="E8347" t="s">
        <v>19</v>
      </c>
      <c r="F8347" t="s">
        <v>339</v>
      </c>
      <c r="G8347" s="1">
        <v>44559</v>
      </c>
      <c r="H8347" t="s">
        <v>45</v>
      </c>
      <c r="I8347" t="s">
        <v>99</v>
      </c>
      <c r="J8347" t="s">
        <v>26899</v>
      </c>
      <c r="K8347" t="s">
        <v>39</v>
      </c>
      <c r="L8347" t="s">
        <v>26900</v>
      </c>
      <c r="M8347" t="s">
        <v>41</v>
      </c>
      <c r="N8347" t="s">
        <v>26</v>
      </c>
      <c r="O8347" s="3">
        <v>45078.609502314815</v>
      </c>
      <c r="P8347" s="3">
        <v>45078.808807870373</v>
      </c>
      <c r="Q8347">
        <v>3</v>
      </c>
      <c r="R8347">
        <v>8346</v>
      </c>
      <c r="S8347" t="str">
        <f>PROPER(CustomerSupport[[#This Row],[Resolution]])</f>
        <v>Rate Idea Particularly Book.</v>
      </c>
      <c r="T8347" t="str">
        <f>TRIM(CustomerSupport[[#This Row],[Customer Name]])</f>
        <v>Alexis Bell</v>
      </c>
      <c r="U8347">
        <f>MONTH(CustomerSupport[[#This Row],[Date of Purchase]])</f>
        <v>12</v>
      </c>
      <c r="V8347" t="str">
        <f>TEXT('Working data'!G8347,"mmmm")</f>
        <v>December</v>
      </c>
      <c r="W8347">
        <f>YEAR(CustomerSupport[[#This Row],[Date of Purchase]])</f>
        <v>2021</v>
      </c>
      <c r="X8347">
        <f t="shared" si="130"/>
        <v>4.78333333338378</v>
      </c>
    </row>
    <row r="8348" spans="1:24" ht="14.25" customHeight="1" x14ac:dyDescent="0.4">
      <c r="A8348">
        <v>8347</v>
      </c>
      <c r="B8348" t="s">
        <v>26901</v>
      </c>
      <c r="C8348" t="s">
        <v>26902</v>
      </c>
      <c r="D8348">
        <v>38</v>
      </c>
      <c r="E8348" t="s">
        <v>29</v>
      </c>
      <c r="F8348" t="s">
        <v>65</v>
      </c>
      <c r="G8348" s="1">
        <v>44147</v>
      </c>
      <c r="H8348" t="s">
        <v>67</v>
      </c>
      <c r="I8348" t="s">
        <v>177</v>
      </c>
      <c r="J8348" t="s">
        <v>26903</v>
      </c>
      <c r="K8348" t="s">
        <v>62</v>
      </c>
      <c r="M8348" t="s">
        <v>25</v>
      </c>
      <c r="N8348" t="s">
        <v>55</v>
      </c>
      <c r="R8348">
        <v>8347</v>
      </c>
      <c r="S8348" t="str">
        <f>PROPER(CustomerSupport[[#This Row],[Resolution]])</f>
        <v/>
      </c>
      <c r="T8348" t="str">
        <f>TRIM(CustomerSupport[[#This Row],[Customer Name]])</f>
        <v>Frederick Cruz</v>
      </c>
      <c r="U8348">
        <f>MONTH(CustomerSupport[[#This Row],[Date of Purchase]])</f>
        <v>11</v>
      </c>
      <c r="V8348" t="str">
        <f>TEXT('Working data'!G8348,"mmmm")</f>
        <v>November</v>
      </c>
      <c r="W8348">
        <f>YEAR(CustomerSupport[[#This Row],[Date of Purchase]])</f>
        <v>2020</v>
      </c>
      <c r="X8348" t="str">
        <f t="shared" si="130"/>
        <v/>
      </c>
    </row>
    <row r="8349" spans="1:24" ht="14.25" customHeight="1" x14ac:dyDescent="0.4">
      <c r="A8349">
        <v>8348</v>
      </c>
      <c r="B8349" t="s">
        <v>26904</v>
      </c>
      <c r="C8349" t="s">
        <v>26905</v>
      </c>
      <c r="D8349">
        <v>59</v>
      </c>
      <c r="E8349" t="s">
        <v>19</v>
      </c>
      <c r="F8349" t="s">
        <v>421</v>
      </c>
      <c r="G8349" s="1">
        <v>44234</v>
      </c>
      <c r="H8349" t="s">
        <v>67</v>
      </c>
      <c r="I8349" t="s">
        <v>37</v>
      </c>
      <c r="J8349" s="2" t="s">
        <v>26906</v>
      </c>
      <c r="K8349" t="s">
        <v>24</v>
      </c>
      <c r="M8349" t="s">
        <v>25</v>
      </c>
      <c r="N8349" t="s">
        <v>55</v>
      </c>
      <c r="O8349" s="3">
        <v>45078.110914351855</v>
      </c>
      <c r="R8349">
        <v>8348</v>
      </c>
      <c r="S8349" t="str">
        <f>PROPER(CustomerSupport[[#This Row],[Resolution]])</f>
        <v/>
      </c>
      <c r="T8349" t="str">
        <f>TRIM(CustomerSupport[[#This Row],[Customer Name]])</f>
        <v>Benjamin Rodgers</v>
      </c>
      <c r="U8349">
        <f>MONTH(CustomerSupport[[#This Row],[Date of Purchase]])</f>
        <v>2</v>
      </c>
      <c r="V8349" t="str">
        <f>TEXT('Working data'!G8349,"mmmm")</f>
        <v>February</v>
      </c>
      <c r="W8349">
        <f>YEAR(CustomerSupport[[#This Row],[Date of Purchase]])</f>
        <v>2021</v>
      </c>
      <c r="X8349" t="str">
        <f t="shared" si="130"/>
        <v/>
      </c>
    </row>
    <row r="8350" spans="1:24" ht="14.25" customHeight="1" x14ac:dyDescent="0.4">
      <c r="A8350">
        <v>8349</v>
      </c>
      <c r="B8350" t="s">
        <v>26907</v>
      </c>
      <c r="C8350" t="s">
        <v>26908</v>
      </c>
      <c r="D8350">
        <v>49</v>
      </c>
      <c r="E8350" t="s">
        <v>29</v>
      </c>
      <c r="F8350" t="s">
        <v>211</v>
      </c>
      <c r="G8350" s="1">
        <v>44308</v>
      </c>
      <c r="H8350" t="s">
        <v>59</v>
      </c>
      <c r="I8350" t="s">
        <v>59</v>
      </c>
      <c r="J8350" s="2" t="s">
        <v>26909</v>
      </c>
      <c r="K8350" t="s">
        <v>39</v>
      </c>
      <c r="L8350" t="s">
        <v>26910</v>
      </c>
      <c r="M8350" t="s">
        <v>25</v>
      </c>
      <c r="N8350" t="s">
        <v>26</v>
      </c>
      <c r="O8350" s="3">
        <v>45078.464409722219</v>
      </c>
      <c r="P8350" s="3">
        <v>45078.508159722223</v>
      </c>
      <c r="Q8350">
        <v>5</v>
      </c>
      <c r="R8350">
        <v>8349</v>
      </c>
      <c r="S8350" t="str">
        <f>PROPER(CustomerSupport[[#This Row],[Resolution]])</f>
        <v>Myself Throw Involve Study.</v>
      </c>
      <c r="T8350" t="str">
        <f>TRIM(CustomerSupport[[#This Row],[Customer Name]])</f>
        <v>Thomas Thomas</v>
      </c>
      <c r="U8350">
        <f>MONTH(CustomerSupport[[#This Row],[Date of Purchase]])</f>
        <v>4</v>
      </c>
      <c r="V8350" t="str">
        <f>TEXT('Working data'!G8350,"mmmm")</f>
        <v>April</v>
      </c>
      <c r="W8350">
        <f>YEAR(CustomerSupport[[#This Row],[Date of Purchase]])</f>
        <v>2021</v>
      </c>
      <c r="X8350">
        <f t="shared" si="130"/>
        <v>1.0500000001047738</v>
      </c>
    </row>
    <row r="8351" spans="1:24" ht="14.25" customHeight="1" x14ac:dyDescent="0.4">
      <c r="A8351">
        <v>8350</v>
      </c>
      <c r="B8351" t="s">
        <v>26911</v>
      </c>
      <c r="C8351" t="s">
        <v>26912</v>
      </c>
      <c r="D8351">
        <v>64</v>
      </c>
      <c r="E8351" t="s">
        <v>58</v>
      </c>
      <c r="F8351" t="s">
        <v>129</v>
      </c>
      <c r="G8351" s="1">
        <v>44530</v>
      </c>
      <c r="H8351" t="s">
        <v>45</v>
      </c>
      <c r="I8351" t="s">
        <v>46</v>
      </c>
      <c r="J8351" s="2" t="s">
        <v>26913</v>
      </c>
      <c r="K8351" t="s">
        <v>62</v>
      </c>
      <c r="M8351" t="s">
        <v>25</v>
      </c>
      <c r="N8351" t="s">
        <v>33</v>
      </c>
      <c r="R8351">
        <v>8350</v>
      </c>
      <c r="S8351" t="str">
        <f>PROPER(CustomerSupport[[#This Row],[Resolution]])</f>
        <v/>
      </c>
      <c r="T8351" t="str">
        <f>TRIM(CustomerSupport[[#This Row],[Customer Name]])</f>
        <v>Amber Black</v>
      </c>
      <c r="U8351">
        <f>MONTH(CustomerSupport[[#This Row],[Date of Purchase]])</f>
        <v>11</v>
      </c>
      <c r="V8351" t="str">
        <f>TEXT('Working data'!G8351,"mmmm")</f>
        <v>November</v>
      </c>
      <c r="W8351">
        <f>YEAR(CustomerSupport[[#This Row],[Date of Purchase]])</f>
        <v>2021</v>
      </c>
      <c r="X8351" t="str">
        <f t="shared" si="130"/>
        <v/>
      </c>
    </row>
    <row r="8352" spans="1:24" ht="14.25" customHeight="1" x14ac:dyDescent="0.4">
      <c r="A8352">
        <v>8351</v>
      </c>
      <c r="B8352" t="s">
        <v>26914</v>
      </c>
      <c r="C8352" t="s">
        <v>26915</v>
      </c>
      <c r="D8352">
        <v>63</v>
      </c>
      <c r="E8352" t="s">
        <v>19</v>
      </c>
      <c r="F8352" t="s">
        <v>699</v>
      </c>
      <c r="G8352" s="1">
        <v>44062</v>
      </c>
      <c r="H8352" t="s">
        <v>66</v>
      </c>
      <c r="I8352" t="s">
        <v>22</v>
      </c>
      <c r="J8352" t="s">
        <v>985</v>
      </c>
      <c r="K8352" t="s">
        <v>39</v>
      </c>
      <c r="L8352" t="s">
        <v>26916</v>
      </c>
      <c r="M8352" t="s">
        <v>25</v>
      </c>
      <c r="N8352" t="s">
        <v>83</v>
      </c>
      <c r="O8352" s="3">
        <v>45078.565115740741</v>
      </c>
      <c r="P8352" s="3">
        <v>45078.751226851855</v>
      </c>
      <c r="Q8352">
        <v>5</v>
      </c>
      <c r="R8352">
        <v>8351</v>
      </c>
      <c r="S8352" t="str">
        <f>PROPER(CustomerSupport[[#This Row],[Resolution]])</f>
        <v>Drug Especially Decade How Impact Break Item.</v>
      </c>
      <c r="T8352" t="str">
        <f>TRIM(CustomerSupport[[#This Row],[Customer Name]])</f>
        <v>Adrian Harmon</v>
      </c>
      <c r="U8352">
        <f>MONTH(CustomerSupport[[#This Row],[Date of Purchase]])</f>
        <v>8</v>
      </c>
      <c r="V8352" t="str">
        <f>TEXT('Working data'!G8352,"mmmm")</f>
        <v>August</v>
      </c>
      <c r="W8352">
        <f>YEAR(CustomerSupport[[#This Row],[Date of Purchase]])</f>
        <v>2020</v>
      </c>
      <c r="X8352">
        <f t="shared" si="130"/>
        <v>4.4666666667326353</v>
      </c>
    </row>
    <row r="8353" spans="1:24" ht="14.25" customHeight="1" x14ac:dyDescent="0.4">
      <c r="A8353">
        <v>8352</v>
      </c>
      <c r="B8353" t="s">
        <v>26917</v>
      </c>
      <c r="C8353" t="s">
        <v>26918</v>
      </c>
      <c r="D8353">
        <v>58</v>
      </c>
      <c r="E8353" t="s">
        <v>29</v>
      </c>
      <c r="F8353" t="s">
        <v>456</v>
      </c>
      <c r="G8353" s="1">
        <v>44045</v>
      </c>
      <c r="H8353" t="s">
        <v>45</v>
      </c>
      <c r="I8353" t="s">
        <v>60</v>
      </c>
      <c r="J8353" s="2" t="s">
        <v>26919</v>
      </c>
      <c r="K8353" t="s">
        <v>62</v>
      </c>
      <c r="M8353" t="s">
        <v>143</v>
      </c>
      <c r="N8353" t="s">
        <v>33</v>
      </c>
      <c r="R8353">
        <v>8352</v>
      </c>
      <c r="S8353" t="str">
        <f>PROPER(CustomerSupport[[#This Row],[Resolution]])</f>
        <v/>
      </c>
      <c r="T8353" t="str">
        <f>TRIM(CustomerSupport[[#This Row],[Customer Name]])</f>
        <v>Ashley Rodriguez</v>
      </c>
      <c r="U8353">
        <f>MONTH(CustomerSupport[[#This Row],[Date of Purchase]])</f>
        <v>8</v>
      </c>
      <c r="V8353" t="str">
        <f>TEXT('Working data'!G8353,"mmmm")</f>
        <v>August</v>
      </c>
      <c r="W8353">
        <f>YEAR(CustomerSupport[[#This Row],[Date of Purchase]])</f>
        <v>2020</v>
      </c>
      <c r="X8353" t="str">
        <f t="shared" si="130"/>
        <v/>
      </c>
    </row>
    <row r="8354" spans="1:24" ht="14.25" customHeight="1" x14ac:dyDescent="0.4">
      <c r="A8354">
        <v>8353</v>
      </c>
      <c r="B8354" t="s">
        <v>26920</v>
      </c>
      <c r="C8354" t="s">
        <v>26921</v>
      </c>
      <c r="D8354">
        <v>52</v>
      </c>
      <c r="E8354" t="s">
        <v>19</v>
      </c>
      <c r="F8354" t="s">
        <v>431</v>
      </c>
      <c r="G8354" s="1">
        <v>44422</v>
      </c>
      <c r="H8354" t="s">
        <v>67</v>
      </c>
      <c r="I8354" t="s">
        <v>99</v>
      </c>
      <c r="J8354" s="2" t="s">
        <v>26771</v>
      </c>
      <c r="K8354" t="s">
        <v>24</v>
      </c>
      <c r="M8354" t="s">
        <v>89</v>
      </c>
      <c r="N8354" t="s">
        <v>55</v>
      </c>
      <c r="O8354" s="3">
        <v>45078.440150462964</v>
      </c>
      <c r="R8354">
        <v>8353</v>
      </c>
      <c r="S8354" t="str">
        <f>PROPER(CustomerSupport[[#This Row],[Resolution]])</f>
        <v/>
      </c>
      <c r="T8354" t="str">
        <f>TRIM(CustomerSupport[[#This Row],[Customer Name]])</f>
        <v>Megan Bowman</v>
      </c>
      <c r="U8354">
        <f>MONTH(CustomerSupport[[#This Row],[Date of Purchase]])</f>
        <v>8</v>
      </c>
      <c r="V8354" t="str">
        <f>TEXT('Working data'!G8354,"mmmm")</f>
        <v>August</v>
      </c>
      <c r="W8354">
        <f>YEAR(CustomerSupport[[#This Row],[Date of Purchase]])</f>
        <v>2021</v>
      </c>
      <c r="X8354" t="str">
        <f t="shared" si="130"/>
        <v/>
      </c>
    </row>
    <row r="8355" spans="1:24" ht="14.25" customHeight="1" x14ac:dyDescent="0.4">
      <c r="A8355">
        <v>8354</v>
      </c>
      <c r="B8355" t="s">
        <v>26922</v>
      </c>
      <c r="C8355" t="s">
        <v>26923</v>
      </c>
      <c r="D8355">
        <v>23</v>
      </c>
      <c r="E8355" t="s">
        <v>29</v>
      </c>
      <c r="F8355" t="s">
        <v>51</v>
      </c>
      <c r="G8355" s="1">
        <v>43901</v>
      </c>
      <c r="H8355" t="s">
        <v>59</v>
      </c>
      <c r="I8355" t="s">
        <v>72</v>
      </c>
      <c r="J8355" s="2" t="s">
        <v>26924</v>
      </c>
      <c r="K8355" t="s">
        <v>24</v>
      </c>
      <c r="M8355" t="s">
        <v>41</v>
      </c>
      <c r="N8355" t="s">
        <v>26</v>
      </c>
      <c r="O8355" s="3">
        <v>45078.763078703705</v>
      </c>
      <c r="R8355">
        <v>8354</v>
      </c>
      <c r="S8355" t="str">
        <f>PROPER(CustomerSupport[[#This Row],[Resolution]])</f>
        <v/>
      </c>
      <c r="T8355" t="str">
        <f>TRIM(CustomerSupport[[#This Row],[Customer Name]])</f>
        <v>Victor Le</v>
      </c>
      <c r="U8355">
        <f>MONTH(CustomerSupport[[#This Row],[Date of Purchase]])</f>
        <v>3</v>
      </c>
      <c r="V8355" t="str">
        <f>TEXT('Working data'!G8355,"mmmm")</f>
        <v>March</v>
      </c>
      <c r="W8355">
        <f>YEAR(CustomerSupport[[#This Row],[Date of Purchase]])</f>
        <v>2020</v>
      </c>
      <c r="X8355" t="str">
        <f t="shared" si="130"/>
        <v/>
      </c>
    </row>
    <row r="8356" spans="1:24" ht="14.25" customHeight="1" x14ac:dyDescent="0.4">
      <c r="A8356">
        <v>8355</v>
      </c>
      <c r="B8356" t="s">
        <v>26925</v>
      </c>
      <c r="C8356" t="s">
        <v>26926</v>
      </c>
      <c r="D8356">
        <v>36</v>
      </c>
      <c r="E8356" t="s">
        <v>58</v>
      </c>
      <c r="F8356" t="s">
        <v>485</v>
      </c>
      <c r="G8356" s="1">
        <v>43980</v>
      </c>
      <c r="H8356" t="s">
        <v>21</v>
      </c>
      <c r="I8356" t="s">
        <v>22</v>
      </c>
      <c r="J8356" s="2" t="s">
        <v>26927</v>
      </c>
      <c r="K8356" t="s">
        <v>62</v>
      </c>
      <c r="M8356" t="s">
        <v>25</v>
      </c>
      <c r="N8356" t="s">
        <v>83</v>
      </c>
      <c r="R8356">
        <v>8355</v>
      </c>
      <c r="S8356" t="str">
        <f>PROPER(CustomerSupport[[#This Row],[Resolution]])</f>
        <v/>
      </c>
      <c r="T8356" t="str">
        <f>TRIM(CustomerSupport[[#This Row],[Customer Name]])</f>
        <v>Pamela Grant</v>
      </c>
      <c r="U8356">
        <f>MONTH(CustomerSupport[[#This Row],[Date of Purchase]])</f>
        <v>5</v>
      </c>
      <c r="V8356" t="str">
        <f>TEXT('Working data'!G8356,"mmmm")</f>
        <v>May</v>
      </c>
      <c r="W8356">
        <f>YEAR(CustomerSupport[[#This Row],[Date of Purchase]])</f>
        <v>2020</v>
      </c>
      <c r="X8356" t="str">
        <f t="shared" si="130"/>
        <v/>
      </c>
    </row>
    <row r="8357" spans="1:24" ht="14.25" customHeight="1" x14ac:dyDescent="0.4">
      <c r="A8357">
        <v>8356</v>
      </c>
      <c r="B8357" t="s">
        <v>26928</v>
      </c>
      <c r="C8357" t="s">
        <v>26929</v>
      </c>
      <c r="D8357">
        <v>54</v>
      </c>
      <c r="E8357" t="s">
        <v>29</v>
      </c>
      <c r="F8357" t="s">
        <v>173</v>
      </c>
      <c r="G8357" s="1">
        <v>44478</v>
      </c>
      <c r="H8357" t="s">
        <v>45</v>
      </c>
      <c r="I8357" t="s">
        <v>59</v>
      </c>
      <c r="J8357" s="2" t="s">
        <v>26930</v>
      </c>
      <c r="K8357" t="s">
        <v>62</v>
      </c>
      <c r="M8357" t="s">
        <v>25</v>
      </c>
      <c r="N8357" t="s">
        <v>26</v>
      </c>
      <c r="R8357">
        <v>8356</v>
      </c>
      <c r="S8357" t="str">
        <f>PROPER(CustomerSupport[[#This Row],[Resolution]])</f>
        <v/>
      </c>
      <c r="T8357" t="str">
        <f>TRIM(CustomerSupport[[#This Row],[Customer Name]])</f>
        <v>Jonathan Thornton</v>
      </c>
      <c r="U8357">
        <f>MONTH(CustomerSupport[[#This Row],[Date of Purchase]])</f>
        <v>10</v>
      </c>
      <c r="V8357" t="str">
        <f>TEXT('Working data'!G8357,"mmmm")</f>
        <v>October</v>
      </c>
      <c r="W8357">
        <f>YEAR(CustomerSupport[[#This Row],[Date of Purchase]])</f>
        <v>2021</v>
      </c>
      <c r="X8357" t="str">
        <f t="shared" si="130"/>
        <v/>
      </c>
    </row>
    <row r="8358" spans="1:24" ht="14.25" customHeight="1" x14ac:dyDescent="0.4">
      <c r="A8358">
        <v>8357</v>
      </c>
      <c r="B8358" t="s">
        <v>26931</v>
      </c>
      <c r="C8358" t="s">
        <v>26932</v>
      </c>
      <c r="D8358">
        <v>36</v>
      </c>
      <c r="E8358" t="s">
        <v>19</v>
      </c>
      <c r="F8358" t="s">
        <v>125</v>
      </c>
      <c r="G8358" s="1">
        <v>44300</v>
      </c>
      <c r="H8358" t="s">
        <v>45</v>
      </c>
      <c r="I8358" t="s">
        <v>77</v>
      </c>
      <c r="J8358" s="2" t="s">
        <v>26933</v>
      </c>
      <c r="K8358" t="s">
        <v>24</v>
      </c>
      <c r="M8358" t="s">
        <v>25</v>
      </c>
      <c r="N8358" t="s">
        <v>83</v>
      </c>
      <c r="O8358" s="3">
        <v>45078.115219907406</v>
      </c>
      <c r="R8358">
        <v>8357</v>
      </c>
      <c r="S8358" t="str">
        <f>PROPER(CustomerSupport[[#This Row],[Resolution]])</f>
        <v/>
      </c>
      <c r="T8358" t="str">
        <f>TRIM(CustomerSupport[[#This Row],[Customer Name]])</f>
        <v>Keith Hendrix</v>
      </c>
      <c r="U8358">
        <f>MONTH(CustomerSupport[[#This Row],[Date of Purchase]])</f>
        <v>4</v>
      </c>
      <c r="V8358" t="str">
        <f>TEXT('Working data'!G8358,"mmmm")</f>
        <v>April</v>
      </c>
      <c r="W8358">
        <f>YEAR(CustomerSupport[[#This Row],[Date of Purchase]])</f>
        <v>2021</v>
      </c>
      <c r="X8358" t="str">
        <f t="shared" si="130"/>
        <v/>
      </c>
    </row>
    <row r="8359" spans="1:24" ht="14.25" customHeight="1" x14ac:dyDescent="0.4">
      <c r="A8359">
        <v>8358</v>
      </c>
      <c r="B8359" t="s">
        <v>26934</v>
      </c>
      <c r="C8359" t="s">
        <v>26935</v>
      </c>
      <c r="D8359">
        <v>50</v>
      </c>
      <c r="E8359" t="s">
        <v>19</v>
      </c>
      <c r="F8359" t="s">
        <v>485</v>
      </c>
      <c r="G8359" s="1">
        <v>44400</v>
      </c>
      <c r="H8359" t="s">
        <v>45</v>
      </c>
      <c r="I8359" t="s">
        <v>150</v>
      </c>
      <c r="J8359" s="2" t="s">
        <v>26936</v>
      </c>
      <c r="K8359" t="s">
        <v>24</v>
      </c>
      <c r="M8359" t="s">
        <v>25</v>
      </c>
      <c r="N8359" t="s">
        <v>83</v>
      </c>
      <c r="O8359" s="3">
        <v>45078.118715277778</v>
      </c>
      <c r="R8359">
        <v>8358</v>
      </c>
      <c r="S8359" t="str">
        <f>PROPER(CustomerSupport[[#This Row],[Resolution]])</f>
        <v/>
      </c>
      <c r="T8359" t="str">
        <f>TRIM(CustomerSupport[[#This Row],[Customer Name]])</f>
        <v>Michael Williams</v>
      </c>
      <c r="U8359">
        <f>MONTH(CustomerSupport[[#This Row],[Date of Purchase]])</f>
        <v>7</v>
      </c>
      <c r="V8359" t="str">
        <f>TEXT('Working data'!G8359,"mmmm")</f>
        <v>July</v>
      </c>
      <c r="W8359">
        <f>YEAR(CustomerSupport[[#This Row],[Date of Purchase]])</f>
        <v>2021</v>
      </c>
      <c r="X8359" t="str">
        <f t="shared" si="130"/>
        <v/>
      </c>
    </row>
    <row r="8360" spans="1:24" ht="14.25" customHeight="1" x14ac:dyDescent="0.4">
      <c r="A8360">
        <v>8359</v>
      </c>
      <c r="B8360" t="s">
        <v>26937</v>
      </c>
      <c r="C8360" t="s">
        <v>26938</v>
      </c>
      <c r="D8360">
        <v>28</v>
      </c>
      <c r="E8360" t="s">
        <v>19</v>
      </c>
      <c r="F8360" t="s">
        <v>76</v>
      </c>
      <c r="G8360" s="1">
        <v>44305</v>
      </c>
      <c r="H8360" t="s">
        <v>67</v>
      </c>
      <c r="I8360" t="s">
        <v>177</v>
      </c>
      <c r="J8360" s="2" t="s">
        <v>26939</v>
      </c>
      <c r="K8360" t="s">
        <v>62</v>
      </c>
      <c r="M8360" t="s">
        <v>25</v>
      </c>
      <c r="N8360" t="s">
        <v>55</v>
      </c>
      <c r="R8360">
        <v>8359</v>
      </c>
      <c r="S8360" t="str">
        <f>PROPER(CustomerSupport[[#This Row],[Resolution]])</f>
        <v/>
      </c>
      <c r="T8360" t="str">
        <f>TRIM(CustomerSupport[[#This Row],[Customer Name]])</f>
        <v>Paul Watts</v>
      </c>
      <c r="U8360">
        <f>MONTH(CustomerSupport[[#This Row],[Date of Purchase]])</f>
        <v>4</v>
      </c>
      <c r="V8360" t="str">
        <f>TEXT('Working data'!G8360,"mmmm")</f>
        <v>April</v>
      </c>
      <c r="W8360">
        <f>YEAR(CustomerSupport[[#This Row],[Date of Purchase]])</f>
        <v>2021</v>
      </c>
      <c r="X8360" t="str">
        <f t="shared" si="130"/>
        <v/>
      </c>
    </row>
    <row r="8361" spans="1:24" ht="14.25" customHeight="1" x14ac:dyDescent="0.4">
      <c r="A8361">
        <v>8360</v>
      </c>
      <c r="B8361" t="s">
        <v>26940</v>
      </c>
      <c r="C8361" t="s">
        <v>26941</v>
      </c>
      <c r="D8361">
        <v>55</v>
      </c>
      <c r="E8361" t="s">
        <v>29</v>
      </c>
      <c r="F8361" t="s">
        <v>157</v>
      </c>
      <c r="G8361" s="1">
        <v>44497</v>
      </c>
      <c r="H8361" t="s">
        <v>21</v>
      </c>
      <c r="I8361" t="s">
        <v>60</v>
      </c>
      <c r="J8361" s="2" t="s">
        <v>26942</v>
      </c>
      <c r="K8361" t="s">
        <v>24</v>
      </c>
      <c r="M8361" t="s">
        <v>25</v>
      </c>
      <c r="N8361" t="s">
        <v>33</v>
      </c>
      <c r="O8361" s="3">
        <v>45078.441666666666</v>
      </c>
      <c r="R8361">
        <v>8360</v>
      </c>
      <c r="S8361" t="str">
        <f>PROPER(CustomerSupport[[#This Row],[Resolution]])</f>
        <v/>
      </c>
      <c r="T8361" t="str">
        <f>TRIM(CustomerSupport[[#This Row],[Customer Name]])</f>
        <v>Jacob Lam</v>
      </c>
      <c r="U8361">
        <f>MONTH(CustomerSupport[[#This Row],[Date of Purchase]])</f>
        <v>10</v>
      </c>
      <c r="V8361" t="str">
        <f>TEXT('Working data'!G8361,"mmmm")</f>
        <v>October</v>
      </c>
      <c r="W8361">
        <f>YEAR(CustomerSupport[[#This Row],[Date of Purchase]])</f>
        <v>2021</v>
      </c>
      <c r="X8361" t="str">
        <f t="shared" si="130"/>
        <v/>
      </c>
    </row>
    <row r="8362" spans="1:24" ht="14.25" customHeight="1" x14ac:dyDescent="0.4">
      <c r="A8362">
        <v>8361</v>
      </c>
      <c r="B8362" t="s">
        <v>26943</v>
      </c>
      <c r="C8362" t="s">
        <v>26944</v>
      </c>
      <c r="D8362">
        <v>52</v>
      </c>
      <c r="E8362" t="s">
        <v>58</v>
      </c>
      <c r="F8362" t="s">
        <v>456</v>
      </c>
      <c r="G8362" s="1">
        <v>44551</v>
      </c>
      <c r="H8362" t="s">
        <v>21</v>
      </c>
      <c r="I8362" t="s">
        <v>22</v>
      </c>
      <c r="J8362" s="2" t="s">
        <v>26945</v>
      </c>
      <c r="K8362" t="s">
        <v>62</v>
      </c>
      <c r="M8362" t="s">
        <v>41</v>
      </c>
      <c r="N8362" t="s">
        <v>33</v>
      </c>
      <c r="R8362">
        <v>8361</v>
      </c>
      <c r="S8362" t="str">
        <f>PROPER(CustomerSupport[[#This Row],[Resolution]])</f>
        <v/>
      </c>
      <c r="T8362" t="str">
        <f>TRIM(CustomerSupport[[#This Row],[Customer Name]])</f>
        <v>Alex Collins</v>
      </c>
      <c r="U8362">
        <f>MONTH(CustomerSupport[[#This Row],[Date of Purchase]])</f>
        <v>12</v>
      </c>
      <c r="V8362" t="str">
        <f>TEXT('Working data'!G8362,"mmmm")</f>
        <v>December</v>
      </c>
      <c r="W8362">
        <f>YEAR(CustomerSupport[[#This Row],[Date of Purchase]])</f>
        <v>2021</v>
      </c>
      <c r="X8362" t="str">
        <f t="shared" si="130"/>
        <v/>
      </c>
    </row>
    <row r="8363" spans="1:24" ht="14.25" customHeight="1" x14ac:dyDescent="0.4">
      <c r="A8363">
        <v>8362</v>
      </c>
      <c r="B8363" t="s">
        <v>26946</v>
      </c>
      <c r="C8363" t="s">
        <v>26947</v>
      </c>
      <c r="D8363">
        <v>40</v>
      </c>
      <c r="E8363" t="s">
        <v>19</v>
      </c>
      <c r="F8363" t="s">
        <v>242</v>
      </c>
      <c r="G8363" s="1">
        <v>43946</v>
      </c>
      <c r="H8363" t="s">
        <v>66</v>
      </c>
      <c r="I8363" t="s">
        <v>177</v>
      </c>
      <c r="J8363" s="2" t="s">
        <v>26948</v>
      </c>
      <c r="K8363" t="s">
        <v>39</v>
      </c>
      <c r="L8363" t="s">
        <v>26949</v>
      </c>
      <c r="M8363" t="s">
        <v>143</v>
      </c>
      <c r="N8363" t="s">
        <v>55</v>
      </c>
      <c r="O8363" s="3">
        <v>45078.0778125</v>
      </c>
      <c r="P8363" s="3">
        <v>45078.569479166668</v>
      </c>
      <c r="Q8363">
        <v>2</v>
      </c>
      <c r="R8363">
        <v>8362</v>
      </c>
      <c r="S8363" t="str">
        <f>PROPER(CustomerSupport[[#This Row],[Resolution]])</f>
        <v>Skin Check Just Political Or Turn Campaign Compare.</v>
      </c>
      <c r="T8363" t="str">
        <f>TRIM(CustomerSupport[[#This Row],[Customer Name]])</f>
        <v>Brett Maldonado</v>
      </c>
      <c r="U8363">
        <f>MONTH(CustomerSupport[[#This Row],[Date of Purchase]])</f>
        <v>4</v>
      </c>
      <c r="V8363" t="str">
        <f>TEXT('Working data'!G8363,"mmmm")</f>
        <v>April</v>
      </c>
      <c r="W8363">
        <f>YEAR(CustomerSupport[[#This Row],[Date of Purchase]])</f>
        <v>2020</v>
      </c>
      <c r="X8363">
        <f t="shared" si="130"/>
        <v>11.800000000046566</v>
      </c>
    </row>
    <row r="8364" spans="1:24" ht="14.25" customHeight="1" x14ac:dyDescent="0.4">
      <c r="A8364">
        <v>8363</v>
      </c>
      <c r="B8364" t="s">
        <v>26950</v>
      </c>
      <c r="C8364" t="s">
        <v>26951</v>
      </c>
      <c r="D8364">
        <v>58</v>
      </c>
      <c r="E8364" t="s">
        <v>19</v>
      </c>
      <c r="F8364" t="s">
        <v>317</v>
      </c>
      <c r="G8364" s="1">
        <v>44415</v>
      </c>
      <c r="H8364" t="s">
        <v>45</v>
      </c>
      <c r="I8364" t="s">
        <v>59</v>
      </c>
      <c r="J8364" s="2" t="s">
        <v>26952</v>
      </c>
      <c r="K8364" t="s">
        <v>39</v>
      </c>
      <c r="L8364" t="s">
        <v>26953</v>
      </c>
      <c r="M8364" t="s">
        <v>25</v>
      </c>
      <c r="N8364" t="s">
        <v>55</v>
      </c>
      <c r="O8364" s="3">
        <v>45078.224363425928</v>
      </c>
      <c r="P8364" s="3">
        <v>45078.35491898148</v>
      </c>
      <c r="Q8364">
        <v>2</v>
      </c>
      <c r="R8364">
        <v>8363</v>
      </c>
      <c r="S8364" t="str">
        <f>PROPER(CustomerSupport[[#This Row],[Resolution]])</f>
        <v>Wonder Charge Test Adult Environmental Example Trade.</v>
      </c>
      <c r="T8364" t="str">
        <f>TRIM(CustomerSupport[[#This Row],[Customer Name]])</f>
        <v>Crystal Baker</v>
      </c>
      <c r="U8364">
        <f>MONTH(CustomerSupport[[#This Row],[Date of Purchase]])</f>
        <v>8</v>
      </c>
      <c r="V8364" t="str">
        <f>TEXT('Working data'!G8364,"mmmm")</f>
        <v>August</v>
      </c>
      <c r="W8364">
        <f>YEAR(CustomerSupport[[#This Row],[Date of Purchase]])</f>
        <v>2021</v>
      </c>
      <c r="X8364">
        <f t="shared" si="130"/>
        <v>3.1333333332440816</v>
      </c>
    </row>
    <row r="8365" spans="1:24" ht="14.25" customHeight="1" x14ac:dyDescent="0.4">
      <c r="A8365">
        <v>8364</v>
      </c>
      <c r="B8365" t="s">
        <v>26954</v>
      </c>
      <c r="C8365" t="s">
        <v>26955</v>
      </c>
      <c r="D8365">
        <v>43</v>
      </c>
      <c r="E8365" t="s">
        <v>58</v>
      </c>
      <c r="F8365" t="s">
        <v>421</v>
      </c>
      <c r="G8365" s="1">
        <v>43941</v>
      </c>
      <c r="H8365" t="s">
        <v>66</v>
      </c>
      <c r="I8365" t="s">
        <v>141</v>
      </c>
      <c r="J8365" s="2" t="s">
        <v>26956</v>
      </c>
      <c r="K8365" t="s">
        <v>24</v>
      </c>
      <c r="M8365" t="s">
        <v>89</v>
      </c>
      <c r="N8365" t="s">
        <v>83</v>
      </c>
      <c r="O8365" s="3">
        <v>45079.035497685189</v>
      </c>
      <c r="R8365">
        <v>8364</v>
      </c>
      <c r="S8365" t="str">
        <f>PROPER(CustomerSupport[[#This Row],[Resolution]])</f>
        <v/>
      </c>
      <c r="T8365" t="str">
        <f>TRIM(CustomerSupport[[#This Row],[Customer Name]])</f>
        <v>Jeffrey Aguirre</v>
      </c>
      <c r="U8365">
        <f>MONTH(CustomerSupport[[#This Row],[Date of Purchase]])</f>
        <v>4</v>
      </c>
      <c r="V8365" t="str">
        <f>TEXT('Working data'!G8365,"mmmm")</f>
        <v>April</v>
      </c>
      <c r="W8365">
        <f>YEAR(CustomerSupport[[#This Row],[Date of Purchase]])</f>
        <v>2020</v>
      </c>
      <c r="X8365" t="str">
        <f t="shared" si="130"/>
        <v/>
      </c>
    </row>
    <row r="8366" spans="1:24" ht="14.25" customHeight="1" x14ac:dyDescent="0.4">
      <c r="A8366">
        <v>8365</v>
      </c>
      <c r="B8366" t="s">
        <v>26957</v>
      </c>
      <c r="C8366" t="s">
        <v>26958</v>
      </c>
      <c r="D8366">
        <v>27</v>
      </c>
      <c r="E8366" t="s">
        <v>19</v>
      </c>
      <c r="F8366" t="s">
        <v>44</v>
      </c>
      <c r="G8366" s="1">
        <v>43965</v>
      </c>
      <c r="H8366" t="s">
        <v>59</v>
      </c>
      <c r="I8366" t="s">
        <v>22</v>
      </c>
      <c r="J8366" s="2" t="s">
        <v>26959</v>
      </c>
      <c r="K8366" t="s">
        <v>24</v>
      </c>
      <c r="M8366" t="s">
        <v>143</v>
      </c>
      <c r="N8366" t="s">
        <v>83</v>
      </c>
      <c r="O8366" s="3">
        <v>45078.420925925922</v>
      </c>
      <c r="R8366">
        <v>8365</v>
      </c>
      <c r="S8366" t="str">
        <f>PROPER(CustomerSupport[[#This Row],[Resolution]])</f>
        <v/>
      </c>
      <c r="T8366" t="str">
        <f>TRIM(CustomerSupport[[#This Row],[Customer Name]])</f>
        <v>Steven George</v>
      </c>
      <c r="U8366">
        <f>MONTH(CustomerSupport[[#This Row],[Date of Purchase]])</f>
        <v>5</v>
      </c>
      <c r="V8366" t="str">
        <f>TEXT('Working data'!G8366,"mmmm")</f>
        <v>May</v>
      </c>
      <c r="W8366">
        <f>YEAR(CustomerSupport[[#This Row],[Date of Purchase]])</f>
        <v>2020</v>
      </c>
      <c r="X8366" t="str">
        <f t="shared" si="130"/>
        <v/>
      </c>
    </row>
    <row r="8367" spans="1:24" ht="14.25" customHeight="1" x14ac:dyDescent="0.4">
      <c r="A8367">
        <v>8366</v>
      </c>
      <c r="B8367" t="s">
        <v>26960</v>
      </c>
      <c r="C8367" t="s">
        <v>22416</v>
      </c>
      <c r="D8367">
        <v>39</v>
      </c>
      <c r="E8367" t="s">
        <v>58</v>
      </c>
      <c r="F8367" t="s">
        <v>456</v>
      </c>
      <c r="G8367" s="1">
        <v>44025</v>
      </c>
      <c r="H8367" t="s">
        <v>59</v>
      </c>
      <c r="I8367" t="s">
        <v>22</v>
      </c>
      <c r="J8367" s="2" t="s">
        <v>26961</v>
      </c>
      <c r="K8367" t="s">
        <v>39</v>
      </c>
      <c r="L8367" t="s">
        <v>26962</v>
      </c>
      <c r="M8367" t="s">
        <v>143</v>
      </c>
      <c r="N8367" t="s">
        <v>55</v>
      </c>
      <c r="O8367" s="3">
        <v>45078.41678240741</v>
      </c>
      <c r="P8367" s="3">
        <v>45078.052199074074</v>
      </c>
      <c r="Q8367">
        <v>3</v>
      </c>
      <c r="R8367">
        <v>8366</v>
      </c>
      <c r="S8367" t="str">
        <f>PROPER(CustomerSupport[[#This Row],[Resolution]])</f>
        <v>In Mission Power Although Stay Leave.</v>
      </c>
      <c r="T8367" t="str">
        <f>TRIM(CustomerSupport[[#This Row],[Customer Name]])</f>
        <v>Philip Young</v>
      </c>
      <c r="U8367">
        <f>MONTH(CustomerSupport[[#This Row],[Date of Purchase]])</f>
        <v>7</v>
      </c>
      <c r="V8367" t="str">
        <f>TEXT('Working data'!G8367,"mmmm")</f>
        <v>July</v>
      </c>
      <c r="W8367">
        <f>YEAR(CustomerSupport[[#This Row],[Date of Purchase]])</f>
        <v>2020</v>
      </c>
      <c r="X8367">
        <f t="shared" si="130"/>
        <v>-8.7500000000582077</v>
      </c>
    </row>
    <row r="8368" spans="1:24" ht="14.25" customHeight="1" x14ac:dyDescent="0.4">
      <c r="A8368">
        <v>8367</v>
      </c>
      <c r="B8368" t="s">
        <v>6738</v>
      </c>
      <c r="C8368" t="s">
        <v>26963</v>
      </c>
      <c r="D8368">
        <v>62</v>
      </c>
      <c r="E8368" t="s">
        <v>29</v>
      </c>
      <c r="F8368" t="s">
        <v>65</v>
      </c>
      <c r="G8368" s="1">
        <v>44180</v>
      </c>
      <c r="H8368" t="s">
        <v>59</v>
      </c>
      <c r="I8368" t="s">
        <v>37</v>
      </c>
      <c r="J8368" s="2" t="s">
        <v>26964</v>
      </c>
      <c r="K8368" t="s">
        <v>24</v>
      </c>
      <c r="M8368" t="s">
        <v>41</v>
      </c>
      <c r="N8368" t="s">
        <v>83</v>
      </c>
      <c r="O8368" s="3">
        <v>45078.41609953704</v>
      </c>
      <c r="R8368">
        <v>8367</v>
      </c>
      <c r="S8368" t="str">
        <f>PROPER(CustomerSupport[[#This Row],[Resolution]])</f>
        <v/>
      </c>
      <c r="T8368" t="str">
        <f>TRIM(CustomerSupport[[#This Row],[Customer Name]])</f>
        <v>Lee Pearson</v>
      </c>
      <c r="U8368">
        <f>MONTH(CustomerSupport[[#This Row],[Date of Purchase]])</f>
        <v>12</v>
      </c>
      <c r="V8368" t="str">
        <f>TEXT('Working data'!G8368,"mmmm")</f>
        <v>December</v>
      </c>
      <c r="W8368">
        <f>YEAR(CustomerSupport[[#This Row],[Date of Purchase]])</f>
        <v>2020</v>
      </c>
      <c r="X8368" t="str">
        <f t="shared" si="130"/>
        <v/>
      </c>
    </row>
    <row r="8369" spans="1:24" ht="14.25" customHeight="1" x14ac:dyDescent="0.4">
      <c r="A8369">
        <v>8368</v>
      </c>
      <c r="B8369" t="s">
        <v>26965</v>
      </c>
      <c r="C8369" t="s">
        <v>26966</v>
      </c>
      <c r="D8369">
        <v>25</v>
      </c>
      <c r="E8369" t="s">
        <v>19</v>
      </c>
      <c r="F8369" t="s">
        <v>339</v>
      </c>
      <c r="G8369" s="1">
        <v>44549</v>
      </c>
      <c r="H8369" t="s">
        <v>66</v>
      </c>
      <c r="I8369" t="s">
        <v>22</v>
      </c>
      <c r="J8369" s="2" t="s">
        <v>26967</v>
      </c>
      <c r="K8369" t="s">
        <v>62</v>
      </c>
      <c r="M8369" t="s">
        <v>41</v>
      </c>
      <c r="N8369" t="s">
        <v>33</v>
      </c>
      <c r="R8369">
        <v>8368</v>
      </c>
      <c r="S8369" t="str">
        <f>PROPER(CustomerSupport[[#This Row],[Resolution]])</f>
        <v/>
      </c>
      <c r="T8369" t="str">
        <f>TRIM(CustomerSupport[[#This Row],[Customer Name]])</f>
        <v>Ashley Powell</v>
      </c>
      <c r="U8369">
        <f>MONTH(CustomerSupport[[#This Row],[Date of Purchase]])</f>
        <v>12</v>
      </c>
      <c r="V8369" t="str">
        <f>TEXT('Working data'!G8369,"mmmm")</f>
        <v>December</v>
      </c>
      <c r="W8369">
        <f>YEAR(CustomerSupport[[#This Row],[Date of Purchase]])</f>
        <v>2021</v>
      </c>
      <c r="X8369" t="str">
        <f t="shared" si="130"/>
        <v/>
      </c>
    </row>
    <row r="8370" spans="1:24" ht="14.25" customHeight="1" x14ac:dyDescent="0.4">
      <c r="A8370">
        <v>8369</v>
      </c>
      <c r="B8370" t="s">
        <v>26968</v>
      </c>
      <c r="C8370" t="s">
        <v>26969</v>
      </c>
      <c r="D8370">
        <v>32</v>
      </c>
      <c r="E8370" t="s">
        <v>29</v>
      </c>
      <c r="F8370" t="s">
        <v>117</v>
      </c>
      <c r="G8370" s="1">
        <v>43872</v>
      </c>
      <c r="H8370" t="s">
        <v>21</v>
      </c>
      <c r="I8370" t="s">
        <v>31</v>
      </c>
      <c r="J8370" s="2" t="s">
        <v>26970</v>
      </c>
      <c r="K8370" t="s">
        <v>24</v>
      </c>
      <c r="M8370" t="s">
        <v>143</v>
      </c>
      <c r="N8370" t="s">
        <v>55</v>
      </c>
      <c r="O8370" s="3">
        <v>45078.082106481481</v>
      </c>
      <c r="R8370">
        <v>8369</v>
      </c>
      <c r="S8370" t="str">
        <f>PROPER(CustomerSupport[[#This Row],[Resolution]])</f>
        <v/>
      </c>
      <c r="T8370" t="str">
        <f>TRIM(CustomerSupport[[#This Row],[Customer Name]])</f>
        <v>Jonathan Conley</v>
      </c>
      <c r="U8370">
        <f>MONTH(CustomerSupport[[#This Row],[Date of Purchase]])</f>
        <v>2</v>
      </c>
      <c r="V8370" t="str">
        <f>TEXT('Working data'!G8370,"mmmm")</f>
        <v>February</v>
      </c>
      <c r="W8370">
        <f>YEAR(CustomerSupport[[#This Row],[Date of Purchase]])</f>
        <v>2020</v>
      </c>
      <c r="X8370" t="str">
        <f t="shared" si="130"/>
        <v/>
      </c>
    </row>
    <row r="8371" spans="1:24" ht="14.25" customHeight="1" x14ac:dyDescent="0.4">
      <c r="A8371">
        <v>8370</v>
      </c>
      <c r="B8371" t="s">
        <v>26971</v>
      </c>
      <c r="C8371" t="s">
        <v>26972</v>
      </c>
      <c r="D8371">
        <v>27</v>
      </c>
      <c r="E8371" t="s">
        <v>58</v>
      </c>
      <c r="F8371" t="s">
        <v>223</v>
      </c>
      <c r="G8371" s="1">
        <v>43858</v>
      </c>
      <c r="H8371" t="s">
        <v>66</v>
      </c>
      <c r="I8371" t="s">
        <v>150</v>
      </c>
      <c r="J8371" s="2" t="s">
        <v>26973</v>
      </c>
      <c r="K8371" t="s">
        <v>62</v>
      </c>
      <c r="M8371" t="s">
        <v>143</v>
      </c>
      <c r="N8371" t="s">
        <v>55</v>
      </c>
      <c r="R8371">
        <v>8370</v>
      </c>
      <c r="S8371" t="str">
        <f>PROPER(CustomerSupport[[#This Row],[Resolution]])</f>
        <v/>
      </c>
      <c r="T8371" t="str">
        <f>TRIM(CustomerSupport[[#This Row],[Customer Name]])</f>
        <v>Jessica Cuevas</v>
      </c>
      <c r="U8371">
        <f>MONTH(CustomerSupport[[#This Row],[Date of Purchase]])</f>
        <v>1</v>
      </c>
      <c r="V8371" t="str">
        <f>TEXT('Working data'!G8371,"mmmm")</f>
        <v>January</v>
      </c>
      <c r="W8371">
        <f>YEAR(CustomerSupport[[#This Row],[Date of Purchase]])</f>
        <v>2020</v>
      </c>
      <c r="X8371" t="str">
        <f t="shared" si="130"/>
        <v/>
      </c>
    </row>
    <row r="8372" spans="1:24" ht="14.25" customHeight="1" x14ac:dyDescent="0.4">
      <c r="A8372">
        <v>8371</v>
      </c>
      <c r="B8372" t="s">
        <v>26974</v>
      </c>
      <c r="C8372" t="s">
        <v>26975</v>
      </c>
      <c r="D8372">
        <v>46</v>
      </c>
      <c r="E8372" t="s">
        <v>19</v>
      </c>
      <c r="F8372" t="s">
        <v>456</v>
      </c>
      <c r="G8372" s="1">
        <v>44390</v>
      </c>
      <c r="H8372" t="s">
        <v>45</v>
      </c>
      <c r="I8372" t="s">
        <v>37</v>
      </c>
      <c r="J8372" t="s">
        <v>26976</v>
      </c>
      <c r="K8372" t="s">
        <v>39</v>
      </c>
      <c r="L8372" t="s">
        <v>26977</v>
      </c>
      <c r="M8372" t="s">
        <v>25</v>
      </c>
      <c r="N8372" t="s">
        <v>83</v>
      </c>
      <c r="O8372" s="3">
        <v>45078.466874999998</v>
      </c>
      <c r="P8372" s="3">
        <v>45078.064791666664</v>
      </c>
      <c r="Q8372">
        <v>1</v>
      </c>
      <c r="R8372">
        <v>8371</v>
      </c>
      <c r="S8372" t="str">
        <f>PROPER(CustomerSupport[[#This Row],[Resolution]])</f>
        <v>Over If Government Across Message Face Go.</v>
      </c>
      <c r="T8372" t="str">
        <f>TRIM(CustomerSupport[[#This Row],[Customer Name]])</f>
        <v>Rebecca Harper</v>
      </c>
      <c r="U8372">
        <f>MONTH(CustomerSupport[[#This Row],[Date of Purchase]])</f>
        <v>7</v>
      </c>
      <c r="V8372" t="str">
        <f>TEXT('Working data'!G8372,"mmmm")</f>
        <v>July</v>
      </c>
      <c r="W8372">
        <f>YEAR(CustomerSupport[[#This Row],[Date of Purchase]])</f>
        <v>2021</v>
      </c>
      <c r="X8372">
        <f t="shared" si="130"/>
        <v>-9.6500000000232831</v>
      </c>
    </row>
    <row r="8373" spans="1:24" ht="14.25" customHeight="1" x14ac:dyDescent="0.4">
      <c r="A8373">
        <v>8372</v>
      </c>
      <c r="B8373" t="s">
        <v>26978</v>
      </c>
      <c r="C8373" t="s">
        <v>26979</v>
      </c>
      <c r="D8373">
        <v>57</v>
      </c>
      <c r="E8373" t="s">
        <v>58</v>
      </c>
      <c r="F8373" t="s">
        <v>281</v>
      </c>
      <c r="G8373" s="1">
        <v>44244</v>
      </c>
      <c r="H8373" t="s">
        <v>67</v>
      </c>
      <c r="I8373" t="s">
        <v>60</v>
      </c>
      <c r="J8373" t="s">
        <v>26980</v>
      </c>
      <c r="K8373" t="s">
        <v>62</v>
      </c>
      <c r="M8373" t="s">
        <v>25</v>
      </c>
      <c r="N8373" t="s">
        <v>83</v>
      </c>
      <c r="R8373">
        <v>8372</v>
      </c>
      <c r="S8373" t="str">
        <f>PROPER(CustomerSupport[[#This Row],[Resolution]])</f>
        <v/>
      </c>
      <c r="T8373" t="str">
        <f>TRIM(CustomerSupport[[#This Row],[Customer Name]])</f>
        <v>Jessica Henry</v>
      </c>
      <c r="U8373">
        <f>MONTH(CustomerSupport[[#This Row],[Date of Purchase]])</f>
        <v>2</v>
      </c>
      <c r="V8373" t="str">
        <f>TEXT('Working data'!G8373,"mmmm")</f>
        <v>February</v>
      </c>
      <c r="W8373">
        <f>YEAR(CustomerSupport[[#This Row],[Date of Purchase]])</f>
        <v>2021</v>
      </c>
      <c r="X8373" t="str">
        <f t="shared" si="130"/>
        <v/>
      </c>
    </row>
    <row r="8374" spans="1:24" ht="14.25" customHeight="1" x14ac:dyDescent="0.4">
      <c r="A8374">
        <v>8373</v>
      </c>
      <c r="B8374" t="s">
        <v>26981</v>
      </c>
      <c r="C8374" t="s">
        <v>26982</v>
      </c>
      <c r="D8374">
        <v>60</v>
      </c>
      <c r="E8374" t="s">
        <v>19</v>
      </c>
      <c r="F8374" t="s">
        <v>92</v>
      </c>
      <c r="G8374" s="1">
        <v>44078</v>
      </c>
      <c r="H8374" t="s">
        <v>67</v>
      </c>
      <c r="I8374" t="s">
        <v>77</v>
      </c>
      <c r="J8374" s="2" t="s">
        <v>13773</v>
      </c>
      <c r="K8374" t="s">
        <v>24</v>
      </c>
      <c r="M8374" t="s">
        <v>89</v>
      </c>
      <c r="N8374" t="s">
        <v>26</v>
      </c>
      <c r="O8374" s="3">
        <v>45078.938414351855</v>
      </c>
      <c r="R8374">
        <v>8373</v>
      </c>
      <c r="S8374" t="str">
        <f>PROPER(CustomerSupport[[#This Row],[Resolution]])</f>
        <v/>
      </c>
      <c r="T8374" t="str">
        <f>TRIM(CustomerSupport[[#This Row],[Customer Name]])</f>
        <v>Carl Conley</v>
      </c>
      <c r="U8374">
        <f>MONTH(CustomerSupport[[#This Row],[Date of Purchase]])</f>
        <v>9</v>
      </c>
      <c r="V8374" t="str">
        <f>TEXT('Working data'!G8374,"mmmm")</f>
        <v>September</v>
      </c>
      <c r="W8374">
        <f>YEAR(CustomerSupport[[#This Row],[Date of Purchase]])</f>
        <v>2020</v>
      </c>
      <c r="X8374" t="str">
        <f t="shared" si="130"/>
        <v/>
      </c>
    </row>
    <row r="8375" spans="1:24" ht="14.25" customHeight="1" x14ac:dyDescent="0.4">
      <c r="A8375">
        <v>8374</v>
      </c>
      <c r="B8375" t="s">
        <v>26983</v>
      </c>
      <c r="C8375" t="s">
        <v>26984</v>
      </c>
      <c r="D8375">
        <v>36</v>
      </c>
      <c r="E8375" t="s">
        <v>58</v>
      </c>
      <c r="F8375" t="s">
        <v>98</v>
      </c>
      <c r="G8375" s="1">
        <v>44314</v>
      </c>
      <c r="H8375" t="s">
        <v>59</v>
      </c>
      <c r="I8375" t="s">
        <v>22</v>
      </c>
      <c r="J8375" s="2" t="s">
        <v>26985</v>
      </c>
      <c r="K8375" t="s">
        <v>62</v>
      </c>
      <c r="M8375" t="s">
        <v>143</v>
      </c>
      <c r="N8375" t="s">
        <v>33</v>
      </c>
      <c r="R8375">
        <v>8374</v>
      </c>
      <c r="S8375" t="str">
        <f>PROPER(CustomerSupport[[#This Row],[Resolution]])</f>
        <v/>
      </c>
      <c r="T8375" t="str">
        <f>TRIM(CustomerSupport[[#This Row],[Customer Name]])</f>
        <v>Jose Turner</v>
      </c>
      <c r="U8375">
        <f>MONTH(CustomerSupport[[#This Row],[Date of Purchase]])</f>
        <v>4</v>
      </c>
      <c r="V8375" t="str">
        <f>TEXT('Working data'!G8375,"mmmm")</f>
        <v>April</v>
      </c>
      <c r="W8375">
        <f>YEAR(CustomerSupport[[#This Row],[Date of Purchase]])</f>
        <v>2021</v>
      </c>
      <c r="X8375" t="str">
        <f t="shared" si="130"/>
        <v/>
      </c>
    </row>
    <row r="8376" spans="1:24" ht="14.25" customHeight="1" x14ac:dyDescent="0.4">
      <c r="A8376">
        <v>8375</v>
      </c>
      <c r="B8376" t="s">
        <v>26986</v>
      </c>
      <c r="C8376" t="s">
        <v>26987</v>
      </c>
      <c r="D8376">
        <v>45</v>
      </c>
      <c r="E8376" t="s">
        <v>58</v>
      </c>
      <c r="F8376" t="s">
        <v>207</v>
      </c>
      <c r="G8376" s="1">
        <v>44091</v>
      </c>
      <c r="H8376" t="s">
        <v>67</v>
      </c>
      <c r="I8376" t="s">
        <v>141</v>
      </c>
      <c r="J8376" s="2" t="s">
        <v>26988</v>
      </c>
      <c r="K8376" t="s">
        <v>39</v>
      </c>
      <c r="L8376" t="s">
        <v>26989</v>
      </c>
      <c r="M8376" t="s">
        <v>25</v>
      </c>
      <c r="N8376" t="s">
        <v>26</v>
      </c>
      <c r="O8376" s="3">
        <v>45079.037743055553</v>
      </c>
      <c r="P8376" s="3">
        <v>45078.213437500002</v>
      </c>
      <c r="Q8376">
        <v>2</v>
      </c>
      <c r="R8376">
        <v>8375</v>
      </c>
      <c r="S8376" t="str">
        <f>PROPER(CustomerSupport[[#This Row],[Resolution]])</f>
        <v>Commercial Deal Perhaps Explain.</v>
      </c>
      <c r="T8376" t="str">
        <f>TRIM(CustomerSupport[[#This Row],[Customer Name]])</f>
        <v>Eric Fields</v>
      </c>
      <c r="U8376">
        <f>MONTH(CustomerSupport[[#This Row],[Date of Purchase]])</f>
        <v>9</v>
      </c>
      <c r="V8376" t="str">
        <f>TEXT('Working data'!G8376,"mmmm")</f>
        <v>September</v>
      </c>
      <c r="W8376">
        <f>YEAR(CustomerSupport[[#This Row],[Date of Purchase]])</f>
        <v>2020</v>
      </c>
      <c r="X8376">
        <f t="shared" si="130"/>
        <v>-19.783333333209157</v>
      </c>
    </row>
    <row r="8377" spans="1:24" ht="14.25" customHeight="1" x14ac:dyDescent="0.4">
      <c r="A8377">
        <v>8376</v>
      </c>
      <c r="B8377" t="s">
        <v>7472</v>
      </c>
      <c r="C8377" t="s">
        <v>26990</v>
      </c>
      <c r="D8377">
        <v>44</v>
      </c>
      <c r="E8377" t="s">
        <v>29</v>
      </c>
      <c r="F8377" t="s">
        <v>456</v>
      </c>
      <c r="G8377" s="1">
        <v>44011</v>
      </c>
      <c r="H8377" t="s">
        <v>59</v>
      </c>
      <c r="I8377" t="s">
        <v>150</v>
      </c>
      <c r="J8377" s="2" t="s">
        <v>26991</v>
      </c>
      <c r="K8377" t="s">
        <v>39</v>
      </c>
      <c r="L8377" t="s">
        <v>26992</v>
      </c>
      <c r="M8377" t="s">
        <v>143</v>
      </c>
      <c r="N8377" t="s">
        <v>83</v>
      </c>
      <c r="O8377" s="3">
        <v>45078.786377314813</v>
      </c>
      <c r="P8377" s="3">
        <v>45078.590543981481</v>
      </c>
      <c r="Q8377">
        <v>3</v>
      </c>
      <c r="R8377">
        <v>8376</v>
      </c>
      <c r="S8377" t="str">
        <f>PROPER(CustomerSupport[[#This Row],[Resolution]])</f>
        <v>International But Source Difference Ask.</v>
      </c>
      <c r="T8377" t="str">
        <f>TRIM(CustomerSupport[[#This Row],[Customer Name]])</f>
        <v>Mark Smith</v>
      </c>
      <c r="U8377">
        <f>MONTH(CustomerSupport[[#This Row],[Date of Purchase]])</f>
        <v>6</v>
      </c>
      <c r="V8377" t="str">
        <f>TEXT('Working data'!G8377,"mmmm")</f>
        <v>June</v>
      </c>
      <c r="W8377">
        <f>YEAR(CustomerSupport[[#This Row],[Date of Purchase]])</f>
        <v>2020</v>
      </c>
      <c r="X8377">
        <f t="shared" si="130"/>
        <v>-4.6999999999534339</v>
      </c>
    </row>
    <row r="8378" spans="1:24" ht="14.25" customHeight="1" x14ac:dyDescent="0.4">
      <c r="A8378">
        <v>8377</v>
      </c>
      <c r="B8378" t="s">
        <v>26993</v>
      </c>
      <c r="C8378" t="s">
        <v>26994</v>
      </c>
      <c r="D8378">
        <v>26</v>
      </c>
      <c r="E8378" t="s">
        <v>29</v>
      </c>
      <c r="F8378" t="s">
        <v>281</v>
      </c>
      <c r="G8378" s="1">
        <v>44486</v>
      </c>
      <c r="H8378" t="s">
        <v>59</v>
      </c>
      <c r="I8378" t="s">
        <v>150</v>
      </c>
      <c r="J8378" s="2" t="s">
        <v>26995</v>
      </c>
      <c r="K8378" t="s">
        <v>39</v>
      </c>
      <c r="L8378" t="s">
        <v>26996</v>
      </c>
      <c r="M8378" t="s">
        <v>89</v>
      </c>
      <c r="N8378" t="s">
        <v>26</v>
      </c>
      <c r="O8378" s="3">
        <v>45078.230833333335</v>
      </c>
      <c r="P8378" s="3">
        <v>45078.382916666669</v>
      </c>
      <c r="Q8378">
        <v>3</v>
      </c>
      <c r="R8378">
        <v>8377</v>
      </c>
      <c r="S8378" t="str">
        <f>PROPER(CustomerSupport[[#This Row],[Resolution]])</f>
        <v>Late Tend Compare Ability Task From.</v>
      </c>
      <c r="T8378" t="str">
        <f>TRIM(CustomerSupport[[#This Row],[Customer Name]])</f>
        <v>Anna Holland</v>
      </c>
      <c r="U8378">
        <f>MONTH(CustomerSupport[[#This Row],[Date of Purchase]])</f>
        <v>10</v>
      </c>
      <c r="V8378" t="str">
        <f>TEXT('Working data'!G8378,"mmmm")</f>
        <v>October</v>
      </c>
      <c r="W8378">
        <f>YEAR(CustomerSupport[[#This Row],[Date of Purchase]])</f>
        <v>2021</v>
      </c>
      <c r="X8378">
        <f t="shared" si="130"/>
        <v>3.6500000000232831</v>
      </c>
    </row>
    <row r="8379" spans="1:24" ht="14.25" customHeight="1" x14ac:dyDescent="0.4">
      <c r="A8379">
        <v>8378</v>
      </c>
      <c r="B8379" t="s">
        <v>26997</v>
      </c>
      <c r="C8379" t="s">
        <v>26998</v>
      </c>
      <c r="D8379">
        <v>34</v>
      </c>
      <c r="E8379" t="s">
        <v>29</v>
      </c>
      <c r="F8379" t="s">
        <v>431</v>
      </c>
      <c r="G8379" s="1">
        <v>43923</v>
      </c>
      <c r="H8379" t="s">
        <v>21</v>
      </c>
      <c r="I8379" t="s">
        <v>52</v>
      </c>
      <c r="J8379" t="s">
        <v>26999</v>
      </c>
      <c r="K8379" t="s">
        <v>39</v>
      </c>
      <c r="L8379" t="s">
        <v>27000</v>
      </c>
      <c r="M8379" t="s">
        <v>25</v>
      </c>
      <c r="N8379" t="s">
        <v>33</v>
      </c>
      <c r="O8379" s="3">
        <v>45078.910011574073</v>
      </c>
      <c r="P8379" s="3">
        <v>45078.639872685184</v>
      </c>
      <c r="Q8379">
        <v>5</v>
      </c>
      <c r="R8379">
        <v>8378</v>
      </c>
      <c r="S8379" t="str">
        <f>PROPER(CustomerSupport[[#This Row],[Resolution]])</f>
        <v>Arm Science Hotel Identify Listen Become.</v>
      </c>
      <c r="T8379" t="str">
        <f>TRIM(CustomerSupport[[#This Row],[Customer Name]])</f>
        <v>David Patton</v>
      </c>
      <c r="U8379">
        <f>MONTH(CustomerSupport[[#This Row],[Date of Purchase]])</f>
        <v>4</v>
      </c>
      <c r="V8379" t="str">
        <f>TEXT('Working data'!G8379,"mmmm")</f>
        <v>April</v>
      </c>
      <c r="W8379">
        <f>YEAR(CustomerSupport[[#This Row],[Date of Purchase]])</f>
        <v>2020</v>
      </c>
      <c r="X8379">
        <f t="shared" si="130"/>
        <v>-6.4833333333372138</v>
      </c>
    </row>
    <row r="8380" spans="1:24" ht="14.25" customHeight="1" x14ac:dyDescent="0.4">
      <c r="A8380">
        <v>8379</v>
      </c>
      <c r="B8380" t="s">
        <v>27001</v>
      </c>
      <c r="C8380" t="s">
        <v>27002</v>
      </c>
      <c r="D8380">
        <v>18</v>
      </c>
      <c r="E8380" t="s">
        <v>58</v>
      </c>
      <c r="F8380" t="s">
        <v>36</v>
      </c>
      <c r="G8380" s="1">
        <v>44251</v>
      </c>
      <c r="H8380" t="s">
        <v>21</v>
      </c>
      <c r="I8380" t="s">
        <v>93</v>
      </c>
      <c r="J8380" s="2" t="s">
        <v>27003</v>
      </c>
      <c r="K8380" t="s">
        <v>24</v>
      </c>
      <c r="M8380" t="s">
        <v>25</v>
      </c>
      <c r="N8380" t="s">
        <v>26</v>
      </c>
      <c r="O8380" s="3">
        <v>45078.635034722225</v>
      </c>
      <c r="R8380">
        <v>8379</v>
      </c>
      <c r="S8380" t="str">
        <f>PROPER(CustomerSupport[[#This Row],[Resolution]])</f>
        <v/>
      </c>
      <c r="T8380" t="str">
        <f>TRIM(CustomerSupport[[#This Row],[Customer Name]])</f>
        <v>Brooke Miles</v>
      </c>
      <c r="U8380">
        <f>MONTH(CustomerSupport[[#This Row],[Date of Purchase]])</f>
        <v>2</v>
      </c>
      <c r="V8380" t="str">
        <f>TEXT('Working data'!G8380,"mmmm")</f>
        <v>February</v>
      </c>
      <c r="W8380">
        <f>YEAR(CustomerSupport[[#This Row],[Date of Purchase]])</f>
        <v>2021</v>
      </c>
      <c r="X8380" t="str">
        <f t="shared" si="130"/>
        <v/>
      </c>
    </row>
    <row r="8381" spans="1:24" ht="14.25" customHeight="1" x14ac:dyDescent="0.4">
      <c r="A8381">
        <v>8380</v>
      </c>
      <c r="B8381" t="s">
        <v>27004</v>
      </c>
      <c r="C8381" t="s">
        <v>27005</v>
      </c>
      <c r="D8381">
        <v>19</v>
      </c>
      <c r="E8381" t="s">
        <v>29</v>
      </c>
      <c r="F8381" t="s">
        <v>76</v>
      </c>
      <c r="G8381" s="1">
        <v>43892</v>
      </c>
      <c r="H8381" t="s">
        <v>67</v>
      </c>
      <c r="I8381" t="s">
        <v>93</v>
      </c>
      <c r="J8381" t="s">
        <v>27006</v>
      </c>
      <c r="K8381" t="s">
        <v>62</v>
      </c>
      <c r="M8381" t="s">
        <v>41</v>
      </c>
      <c r="N8381" t="s">
        <v>26</v>
      </c>
      <c r="R8381">
        <v>8380</v>
      </c>
      <c r="S8381" t="str">
        <f>PROPER(CustomerSupport[[#This Row],[Resolution]])</f>
        <v/>
      </c>
      <c r="T8381" t="str">
        <f>TRIM(CustomerSupport[[#This Row],[Customer Name]])</f>
        <v>Julie Villegas</v>
      </c>
      <c r="U8381">
        <f>MONTH(CustomerSupport[[#This Row],[Date of Purchase]])</f>
        <v>3</v>
      </c>
      <c r="V8381" t="str">
        <f>TEXT('Working data'!G8381,"mmmm")</f>
        <v>March</v>
      </c>
      <c r="W8381">
        <f>YEAR(CustomerSupport[[#This Row],[Date of Purchase]])</f>
        <v>2020</v>
      </c>
      <c r="X8381" t="str">
        <f t="shared" si="130"/>
        <v/>
      </c>
    </row>
    <row r="8382" spans="1:24" ht="14.25" customHeight="1" x14ac:dyDescent="0.4">
      <c r="A8382">
        <v>8381</v>
      </c>
      <c r="B8382" t="s">
        <v>27007</v>
      </c>
      <c r="C8382" t="s">
        <v>27008</v>
      </c>
      <c r="D8382">
        <v>39</v>
      </c>
      <c r="E8382" t="s">
        <v>29</v>
      </c>
      <c r="F8382" t="s">
        <v>20</v>
      </c>
      <c r="G8382" s="1">
        <v>43839</v>
      </c>
      <c r="H8382" t="s">
        <v>45</v>
      </c>
      <c r="I8382" t="s">
        <v>99</v>
      </c>
      <c r="J8382" t="s">
        <v>27009</v>
      </c>
      <c r="K8382" t="s">
        <v>39</v>
      </c>
      <c r="L8382" t="s">
        <v>27010</v>
      </c>
      <c r="M8382" t="s">
        <v>143</v>
      </c>
      <c r="N8382" t="s">
        <v>83</v>
      </c>
      <c r="O8382" s="3">
        <v>45078.270486111112</v>
      </c>
      <c r="P8382" s="3">
        <v>45078.372569444444</v>
      </c>
      <c r="Q8382">
        <v>1</v>
      </c>
      <c r="R8382">
        <v>8381</v>
      </c>
      <c r="S8382" t="str">
        <f>PROPER(CustomerSupport[[#This Row],[Resolution]])</f>
        <v>Listen Movement State Rock Stock Election Why Often.</v>
      </c>
      <c r="T8382" t="str">
        <f>TRIM(CustomerSupport[[#This Row],[Customer Name]])</f>
        <v>Tracey Young</v>
      </c>
      <c r="U8382">
        <f>MONTH(CustomerSupport[[#This Row],[Date of Purchase]])</f>
        <v>1</v>
      </c>
      <c r="V8382" t="str">
        <f>TEXT('Working data'!G8382,"mmmm")</f>
        <v>January</v>
      </c>
      <c r="W8382">
        <f>YEAR(CustomerSupport[[#This Row],[Date of Purchase]])</f>
        <v>2020</v>
      </c>
      <c r="X8382">
        <f t="shared" si="130"/>
        <v>2.4499999999534339</v>
      </c>
    </row>
    <row r="8383" spans="1:24" ht="14.25" customHeight="1" x14ac:dyDescent="0.4">
      <c r="A8383">
        <v>8382</v>
      </c>
      <c r="B8383" t="s">
        <v>10417</v>
      </c>
      <c r="C8383" t="s">
        <v>27011</v>
      </c>
      <c r="D8383">
        <v>51</v>
      </c>
      <c r="E8383" t="s">
        <v>29</v>
      </c>
      <c r="F8383" t="s">
        <v>655</v>
      </c>
      <c r="G8383" s="1">
        <v>44538</v>
      </c>
      <c r="H8383" t="s">
        <v>66</v>
      </c>
      <c r="I8383" t="s">
        <v>59</v>
      </c>
      <c r="J8383" s="2" t="s">
        <v>27012</v>
      </c>
      <c r="K8383" t="s">
        <v>24</v>
      </c>
      <c r="M8383" t="s">
        <v>41</v>
      </c>
      <c r="N8383" t="s">
        <v>83</v>
      </c>
      <c r="O8383" s="3">
        <v>45078.117025462961</v>
      </c>
      <c r="R8383">
        <v>8382</v>
      </c>
      <c r="S8383" t="str">
        <f>PROPER(CustomerSupport[[#This Row],[Resolution]])</f>
        <v/>
      </c>
      <c r="T8383" t="str">
        <f>TRIM(CustomerSupport[[#This Row],[Customer Name]])</f>
        <v>David Wilson</v>
      </c>
      <c r="U8383">
        <f>MONTH(CustomerSupport[[#This Row],[Date of Purchase]])</f>
        <v>12</v>
      </c>
      <c r="V8383" t="str">
        <f>TEXT('Working data'!G8383,"mmmm")</f>
        <v>December</v>
      </c>
      <c r="W8383">
        <f>YEAR(CustomerSupport[[#This Row],[Date of Purchase]])</f>
        <v>2021</v>
      </c>
      <c r="X8383" t="str">
        <f t="shared" si="130"/>
        <v/>
      </c>
    </row>
    <row r="8384" spans="1:24" ht="14.25" customHeight="1" x14ac:dyDescent="0.4">
      <c r="A8384">
        <v>8383</v>
      </c>
      <c r="B8384" t="s">
        <v>27013</v>
      </c>
      <c r="C8384" t="s">
        <v>27014</v>
      </c>
      <c r="D8384">
        <v>40</v>
      </c>
      <c r="E8384" t="s">
        <v>58</v>
      </c>
      <c r="F8384" t="s">
        <v>112</v>
      </c>
      <c r="G8384" s="1">
        <v>44094</v>
      </c>
      <c r="H8384" t="s">
        <v>21</v>
      </c>
      <c r="I8384" t="s">
        <v>141</v>
      </c>
      <c r="J8384" s="2" t="s">
        <v>27015</v>
      </c>
      <c r="K8384" t="s">
        <v>24</v>
      </c>
      <c r="M8384" t="s">
        <v>89</v>
      </c>
      <c r="N8384" t="s">
        <v>33</v>
      </c>
      <c r="O8384" s="3">
        <v>45078.727453703701</v>
      </c>
      <c r="R8384">
        <v>8383</v>
      </c>
      <c r="S8384" t="str">
        <f>PROPER(CustomerSupport[[#This Row],[Resolution]])</f>
        <v/>
      </c>
      <c r="T8384" t="str">
        <f>TRIM(CustomerSupport[[#This Row],[Customer Name]])</f>
        <v>Shane Ayala</v>
      </c>
      <c r="U8384">
        <f>MONTH(CustomerSupport[[#This Row],[Date of Purchase]])</f>
        <v>9</v>
      </c>
      <c r="V8384" t="str">
        <f>TEXT('Working data'!G8384,"mmmm")</f>
        <v>September</v>
      </c>
      <c r="W8384">
        <f>YEAR(CustomerSupport[[#This Row],[Date of Purchase]])</f>
        <v>2020</v>
      </c>
      <c r="X8384" t="str">
        <f t="shared" si="130"/>
        <v/>
      </c>
    </row>
    <row r="8385" spans="1:24" ht="14.25" customHeight="1" x14ac:dyDescent="0.4">
      <c r="A8385">
        <v>8384</v>
      </c>
      <c r="B8385" t="s">
        <v>27016</v>
      </c>
      <c r="C8385" t="s">
        <v>27017</v>
      </c>
      <c r="D8385">
        <v>32</v>
      </c>
      <c r="E8385" t="s">
        <v>29</v>
      </c>
      <c r="F8385" t="s">
        <v>30</v>
      </c>
      <c r="G8385" s="1">
        <v>44240</v>
      </c>
      <c r="H8385" t="s">
        <v>21</v>
      </c>
      <c r="I8385" t="s">
        <v>31</v>
      </c>
      <c r="J8385" s="2" t="s">
        <v>27018</v>
      </c>
      <c r="K8385" t="s">
        <v>39</v>
      </c>
      <c r="L8385" t="s">
        <v>27019</v>
      </c>
      <c r="M8385" t="s">
        <v>41</v>
      </c>
      <c r="N8385" t="s">
        <v>55</v>
      </c>
      <c r="O8385" s="3">
        <v>45078.735115740739</v>
      </c>
      <c r="P8385" s="3">
        <v>45078.416365740741</v>
      </c>
      <c r="Q8385">
        <v>4</v>
      </c>
      <c r="R8385">
        <v>8384</v>
      </c>
      <c r="S8385" t="str">
        <f>PROPER(CustomerSupport[[#This Row],[Resolution]])</f>
        <v>Month Feel Huge Child Bad Cultural Game.</v>
      </c>
      <c r="T8385" t="str">
        <f>TRIM(CustomerSupport[[#This Row],[Customer Name]])</f>
        <v>Catherine Conway</v>
      </c>
      <c r="U8385">
        <f>MONTH(CustomerSupport[[#This Row],[Date of Purchase]])</f>
        <v>2</v>
      </c>
      <c r="V8385" t="str">
        <f>TEXT('Working data'!G8385,"mmmm")</f>
        <v>February</v>
      </c>
      <c r="W8385">
        <f>YEAR(CustomerSupport[[#This Row],[Date of Purchase]])</f>
        <v>2021</v>
      </c>
      <c r="X8385">
        <f t="shared" si="130"/>
        <v>-7.6499999999650754</v>
      </c>
    </row>
    <row r="8386" spans="1:24" ht="14.25" customHeight="1" x14ac:dyDescent="0.4">
      <c r="A8386">
        <v>8385</v>
      </c>
      <c r="B8386" t="s">
        <v>27020</v>
      </c>
      <c r="C8386" t="s">
        <v>27021</v>
      </c>
      <c r="D8386">
        <v>48</v>
      </c>
      <c r="E8386" t="s">
        <v>58</v>
      </c>
      <c r="F8386" t="s">
        <v>157</v>
      </c>
      <c r="G8386" s="1">
        <v>44201</v>
      </c>
      <c r="H8386" t="s">
        <v>45</v>
      </c>
      <c r="I8386" t="s">
        <v>93</v>
      </c>
      <c r="J8386" s="2" t="s">
        <v>27022</v>
      </c>
      <c r="K8386" t="s">
        <v>39</v>
      </c>
      <c r="L8386" t="s">
        <v>27023</v>
      </c>
      <c r="M8386" t="s">
        <v>41</v>
      </c>
      <c r="N8386" t="s">
        <v>33</v>
      </c>
      <c r="O8386" s="3">
        <v>45078.424710648149</v>
      </c>
      <c r="P8386" s="3">
        <v>45079.022627314815</v>
      </c>
      <c r="Q8386">
        <v>2</v>
      </c>
      <c r="R8386">
        <v>8385</v>
      </c>
      <c r="S8386" t="str">
        <f>PROPER(CustomerSupport[[#This Row],[Resolution]])</f>
        <v>Memory Tough A Memory Their.</v>
      </c>
      <c r="T8386" t="str">
        <f>TRIM(CustomerSupport[[#This Row],[Customer Name]])</f>
        <v>Jeremy Gibbs</v>
      </c>
      <c r="U8386">
        <f>MONTH(CustomerSupport[[#This Row],[Date of Purchase]])</f>
        <v>1</v>
      </c>
      <c r="V8386" t="str">
        <f>TEXT('Working data'!G8386,"mmmm")</f>
        <v>January</v>
      </c>
      <c r="W8386">
        <f>YEAR(CustomerSupport[[#This Row],[Date of Purchase]])</f>
        <v>2021</v>
      </c>
      <c r="X8386">
        <f t="shared" ref="X8386:X8449" si="131">IF(OR(O8386="",P8386=""),"",(P8386-O8386)*24)</f>
        <v>14.349999999976717</v>
      </c>
    </row>
    <row r="8387" spans="1:24" ht="14.25" customHeight="1" x14ac:dyDescent="0.4">
      <c r="A8387">
        <v>8386</v>
      </c>
      <c r="B8387" t="s">
        <v>27024</v>
      </c>
      <c r="C8387" t="s">
        <v>27025</v>
      </c>
      <c r="D8387">
        <v>41</v>
      </c>
      <c r="E8387" t="s">
        <v>29</v>
      </c>
      <c r="F8387" t="s">
        <v>112</v>
      </c>
      <c r="G8387" s="1">
        <v>44525</v>
      </c>
      <c r="H8387" t="s">
        <v>21</v>
      </c>
      <c r="I8387" t="s">
        <v>22</v>
      </c>
      <c r="J8387" t="s">
        <v>27026</v>
      </c>
      <c r="K8387" t="s">
        <v>24</v>
      </c>
      <c r="M8387" t="s">
        <v>143</v>
      </c>
      <c r="N8387" t="s">
        <v>26</v>
      </c>
      <c r="O8387" s="3">
        <v>45078.251122685186</v>
      </c>
      <c r="R8387">
        <v>8386</v>
      </c>
      <c r="S8387" t="str">
        <f>PROPER(CustomerSupport[[#This Row],[Resolution]])</f>
        <v/>
      </c>
      <c r="T8387" t="str">
        <f>TRIM(CustomerSupport[[#This Row],[Customer Name]])</f>
        <v>Dr. April Taylor</v>
      </c>
      <c r="U8387">
        <f>MONTH(CustomerSupport[[#This Row],[Date of Purchase]])</f>
        <v>11</v>
      </c>
      <c r="V8387" t="str">
        <f>TEXT('Working data'!G8387,"mmmm")</f>
        <v>November</v>
      </c>
      <c r="W8387">
        <f>YEAR(CustomerSupport[[#This Row],[Date of Purchase]])</f>
        <v>2021</v>
      </c>
      <c r="X8387" t="str">
        <f t="shared" si="131"/>
        <v/>
      </c>
    </row>
    <row r="8388" spans="1:24" ht="14.25" customHeight="1" x14ac:dyDescent="0.4">
      <c r="A8388">
        <v>8387</v>
      </c>
      <c r="B8388" t="s">
        <v>27027</v>
      </c>
      <c r="C8388" t="s">
        <v>21840</v>
      </c>
      <c r="D8388">
        <v>24</v>
      </c>
      <c r="E8388" t="s">
        <v>29</v>
      </c>
      <c r="F8388" t="s">
        <v>81</v>
      </c>
      <c r="G8388" s="1">
        <v>43872</v>
      </c>
      <c r="H8388" t="s">
        <v>67</v>
      </c>
      <c r="I8388" t="s">
        <v>77</v>
      </c>
      <c r="J8388" t="s">
        <v>985</v>
      </c>
      <c r="K8388" t="s">
        <v>24</v>
      </c>
      <c r="M8388" t="s">
        <v>25</v>
      </c>
      <c r="N8388" t="s">
        <v>26</v>
      </c>
      <c r="O8388" s="3">
        <v>45078.535150462965</v>
      </c>
      <c r="R8388">
        <v>8387</v>
      </c>
      <c r="S8388" t="str">
        <f>PROPER(CustomerSupport[[#This Row],[Resolution]])</f>
        <v/>
      </c>
      <c r="T8388" t="str">
        <f>TRIM(CustomerSupport[[#This Row],[Customer Name]])</f>
        <v>Caitlin Robinson</v>
      </c>
      <c r="U8388">
        <f>MONTH(CustomerSupport[[#This Row],[Date of Purchase]])</f>
        <v>2</v>
      </c>
      <c r="V8388" t="str">
        <f>TEXT('Working data'!G8388,"mmmm")</f>
        <v>February</v>
      </c>
      <c r="W8388">
        <f>YEAR(CustomerSupport[[#This Row],[Date of Purchase]])</f>
        <v>2020</v>
      </c>
      <c r="X8388" t="str">
        <f t="shared" si="131"/>
        <v/>
      </c>
    </row>
    <row r="8389" spans="1:24" ht="14.25" customHeight="1" x14ac:dyDescent="0.4">
      <c r="A8389">
        <v>8388</v>
      </c>
      <c r="B8389" t="s">
        <v>27028</v>
      </c>
      <c r="C8389" t="s">
        <v>27029</v>
      </c>
      <c r="D8389">
        <v>66</v>
      </c>
      <c r="E8389" t="s">
        <v>29</v>
      </c>
      <c r="F8389" t="s">
        <v>281</v>
      </c>
      <c r="G8389" s="1">
        <v>44112</v>
      </c>
      <c r="H8389" t="s">
        <v>66</v>
      </c>
      <c r="I8389" t="s">
        <v>72</v>
      </c>
      <c r="J8389" s="2" t="s">
        <v>27030</v>
      </c>
      <c r="K8389" t="s">
        <v>62</v>
      </c>
      <c r="M8389" t="s">
        <v>25</v>
      </c>
      <c r="N8389" t="s">
        <v>55</v>
      </c>
      <c r="R8389">
        <v>8388</v>
      </c>
      <c r="S8389" t="str">
        <f>PROPER(CustomerSupport[[#This Row],[Resolution]])</f>
        <v/>
      </c>
      <c r="T8389" t="str">
        <f>TRIM(CustomerSupport[[#This Row],[Customer Name]])</f>
        <v>Monica Shah</v>
      </c>
      <c r="U8389">
        <f>MONTH(CustomerSupport[[#This Row],[Date of Purchase]])</f>
        <v>10</v>
      </c>
      <c r="V8389" t="str">
        <f>TEXT('Working data'!G8389,"mmmm")</f>
        <v>October</v>
      </c>
      <c r="W8389">
        <f>YEAR(CustomerSupport[[#This Row],[Date of Purchase]])</f>
        <v>2020</v>
      </c>
      <c r="X8389" t="str">
        <f t="shared" si="131"/>
        <v/>
      </c>
    </row>
    <row r="8390" spans="1:24" ht="14.25" customHeight="1" x14ac:dyDescent="0.4">
      <c r="A8390">
        <v>8389</v>
      </c>
      <c r="B8390" t="s">
        <v>27031</v>
      </c>
      <c r="C8390" t="s">
        <v>27032</v>
      </c>
      <c r="D8390">
        <v>33</v>
      </c>
      <c r="E8390" t="s">
        <v>58</v>
      </c>
      <c r="F8390" t="s">
        <v>655</v>
      </c>
      <c r="G8390" s="1">
        <v>44548</v>
      </c>
      <c r="H8390" t="s">
        <v>67</v>
      </c>
      <c r="I8390" t="s">
        <v>46</v>
      </c>
      <c r="J8390" s="2" t="s">
        <v>27033</v>
      </c>
      <c r="K8390" t="s">
        <v>39</v>
      </c>
      <c r="L8390" t="s">
        <v>27034</v>
      </c>
      <c r="M8390" t="s">
        <v>41</v>
      </c>
      <c r="N8390" t="s">
        <v>83</v>
      </c>
      <c r="O8390" s="3">
        <v>45078.486574074072</v>
      </c>
      <c r="P8390" s="3">
        <v>45079.032407407409</v>
      </c>
      <c r="Q8390">
        <v>5</v>
      </c>
      <c r="R8390">
        <v>8389</v>
      </c>
      <c r="S8390" t="str">
        <f>PROPER(CustomerSupport[[#This Row],[Resolution]])</f>
        <v>Rate Already Common Least Discuss Long Never.</v>
      </c>
      <c r="T8390" t="str">
        <f>TRIM(CustomerSupport[[#This Row],[Customer Name]])</f>
        <v>Sharon Marsh</v>
      </c>
      <c r="U8390">
        <f>MONTH(CustomerSupport[[#This Row],[Date of Purchase]])</f>
        <v>12</v>
      </c>
      <c r="V8390" t="str">
        <f>TEXT('Working data'!G8390,"mmmm")</f>
        <v>December</v>
      </c>
      <c r="W8390">
        <f>YEAR(CustomerSupport[[#This Row],[Date of Purchase]])</f>
        <v>2021</v>
      </c>
      <c r="X8390">
        <f t="shared" si="131"/>
        <v>13.100000000093132</v>
      </c>
    </row>
    <row r="8391" spans="1:24" ht="14.25" customHeight="1" x14ac:dyDescent="0.4">
      <c r="A8391">
        <v>8390</v>
      </c>
      <c r="B8391" t="s">
        <v>27035</v>
      </c>
      <c r="C8391" t="s">
        <v>27036</v>
      </c>
      <c r="D8391">
        <v>58</v>
      </c>
      <c r="E8391" t="s">
        <v>29</v>
      </c>
      <c r="F8391" t="s">
        <v>98</v>
      </c>
      <c r="G8391" s="1">
        <v>44476</v>
      </c>
      <c r="H8391" t="s">
        <v>67</v>
      </c>
      <c r="I8391" t="s">
        <v>141</v>
      </c>
      <c r="J8391" s="2" t="s">
        <v>27037</v>
      </c>
      <c r="K8391" t="s">
        <v>62</v>
      </c>
      <c r="M8391" t="s">
        <v>89</v>
      </c>
      <c r="N8391" t="s">
        <v>26</v>
      </c>
      <c r="R8391">
        <v>8390</v>
      </c>
      <c r="S8391" t="str">
        <f>PROPER(CustomerSupport[[#This Row],[Resolution]])</f>
        <v/>
      </c>
      <c r="T8391" t="str">
        <f>TRIM(CustomerSupport[[#This Row],[Customer Name]])</f>
        <v>Melissa Romero</v>
      </c>
      <c r="U8391">
        <f>MONTH(CustomerSupport[[#This Row],[Date of Purchase]])</f>
        <v>10</v>
      </c>
      <c r="V8391" t="str">
        <f>TEXT('Working data'!G8391,"mmmm")</f>
        <v>October</v>
      </c>
      <c r="W8391">
        <f>YEAR(CustomerSupport[[#This Row],[Date of Purchase]])</f>
        <v>2021</v>
      </c>
      <c r="X8391" t="str">
        <f t="shared" si="131"/>
        <v/>
      </c>
    </row>
    <row r="8392" spans="1:24" ht="14.25" customHeight="1" x14ac:dyDescent="0.4">
      <c r="A8392">
        <v>8391</v>
      </c>
      <c r="B8392" t="s">
        <v>27038</v>
      </c>
      <c r="C8392" t="s">
        <v>27039</v>
      </c>
      <c r="D8392">
        <v>23</v>
      </c>
      <c r="E8392" t="s">
        <v>29</v>
      </c>
      <c r="F8392" t="s">
        <v>249</v>
      </c>
      <c r="G8392" s="1">
        <v>43871</v>
      </c>
      <c r="H8392" t="s">
        <v>59</v>
      </c>
      <c r="I8392" t="s">
        <v>60</v>
      </c>
      <c r="J8392" s="2" t="s">
        <v>27040</v>
      </c>
      <c r="K8392" t="s">
        <v>39</v>
      </c>
      <c r="L8392" t="s">
        <v>27041</v>
      </c>
      <c r="M8392" t="s">
        <v>25</v>
      </c>
      <c r="N8392" t="s">
        <v>55</v>
      </c>
      <c r="O8392" s="3">
        <v>45078.247037037036</v>
      </c>
      <c r="P8392" s="3">
        <v>45078.358842592592</v>
      </c>
      <c r="Q8392">
        <v>2</v>
      </c>
      <c r="R8392">
        <v>8391</v>
      </c>
      <c r="S8392" t="str">
        <f>PROPER(CustomerSupport[[#This Row],[Resolution]])</f>
        <v>Keep State Source Take Expect.</v>
      </c>
      <c r="T8392" t="str">
        <f>TRIM(CustomerSupport[[#This Row],[Customer Name]])</f>
        <v>Michelle Dalton</v>
      </c>
      <c r="U8392">
        <f>MONTH(CustomerSupport[[#This Row],[Date of Purchase]])</f>
        <v>2</v>
      </c>
      <c r="V8392" t="str">
        <f>TEXT('Working data'!G8392,"mmmm")</f>
        <v>February</v>
      </c>
      <c r="W8392">
        <f>YEAR(CustomerSupport[[#This Row],[Date of Purchase]])</f>
        <v>2020</v>
      </c>
      <c r="X8392">
        <f t="shared" si="131"/>
        <v>2.6833333333488554</v>
      </c>
    </row>
    <row r="8393" spans="1:24" ht="14.25" customHeight="1" x14ac:dyDescent="0.4">
      <c r="A8393">
        <v>8392</v>
      </c>
      <c r="B8393" t="s">
        <v>27042</v>
      </c>
      <c r="C8393" t="s">
        <v>27043</v>
      </c>
      <c r="D8393">
        <v>69</v>
      </c>
      <c r="E8393" t="s">
        <v>29</v>
      </c>
      <c r="F8393" t="s">
        <v>20</v>
      </c>
      <c r="G8393" s="1">
        <v>44132</v>
      </c>
      <c r="H8393" t="s">
        <v>67</v>
      </c>
      <c r="I8393" t="s">
        <v>31</v>
      </c>
      <c r="J8393" s="2" t="s">
        <v>27044</v>
      </c>
      <c r="K8393" t="s">
        <v>39</v>
      </c>
      <c r="L8393" t="s">
        <v>27045</v>
      </c>
      <c r="M8393" t="s">
        <v>41</v>
      </c>
      <c r="N8393" t="s">
        <v>83</v>
      </c>
      <c r="O8393" s="3">
        <v>45078.588020833333</v>
      </c>
      <c r="P8393" s="3">
        <v>45078.266493055555</v>
      </c>
      <c r="Q8393">
        <v>5</v>
      </c>
      <c r="R8393">
        <v>8392</v>
      </c>
      <c r="S8393" t="str">
        <f>PROPER(CustomerSupport[[#This Row],[Resolution]])</f>
        <v>Box Professor On Store Final Hard Simply Available.</v>
      </c>
      <c r="T8393" t="str">
        <f>TRIM(CustomerSupport[[#This Row],[Customer Name]])</f>
        <v>Allison Hartman</v>
      </c>
      <c r="U8393">
        <f>MONTH(CustomerSupport[[#This Row],[Date of Purchase]])</f>
        <v>10</v>
      </c>
      <c r="V8393" t="str">
        <f>TEXT('Working data'!G8393,"mmmm")</f>
        <v>October</v>
      </c>
      <c r="W8393">
        <f>YEAR(CustomerSupport[[#This Row],[Date of Purchase]])</f>
        <v>2020</v>
      </c>
      <c r="X8393">
        <f t="shared" si="131"/>
        <v>-7.7166666666744277</v>
      </c>
    </row>
    <row r="8394" spans="1:24" ht="14.25" customHeight="1" x14ac:dyDescent="0.4">
      <c r="A8394">
        <v>8393</v>
      </c>
      <c r="B8394" t="s">
        <v>27046</v>
      </c>
      <c r="C8394" t="s">
        <v>27047</v>
      </c>
      <c r="D8394">
        <v>65</v>
      </c>
      <c r="E8394" t="s">
        <v>29</v>
      </c>
      <c r="F8394" t="s">
        <v>76</v>
      </c>
      <c r="G8394" s="1">
        <v>44053</v>
      </c>
      <c r="H8394" t="s">
        <v>59</v>
      </c>
      <c r="I8394" t="s">
        <v>22</v>
      </c>
      <c r="J8394" s="2" t="s">
        <v>27048</v>
      </c>
      <c r="K8394" t="s">
        <v>24</v>
      </c>
      <c r="M8394" t="s">
        <v>143</v>
      </c>
      <c r="N8394" t="s">
        <v>55</v>
      </c>
      <c r="O8394" s="3">
        <v>45079.000532407408</v>
      </c>
      <c r="R8394">
        <v>8393</v>
      </c>
      <c r="S8394" t="str">
        <f>PROPER(CustomerSupport[[#This Row],[Resolution]])</f>
        <v/>
      </c>
      <c r="T8394" t="str">
        <f>TRIM(CustomerSupport[[#This Row],[Customer Name]])</f>
        <v>Shawn Williams</v>
      </c>
      <c r="U8394">
        <f>MONTH(CustomerSupport[[#This Row],[Date of Purchase]])</f>
        <v>8</v>
      </c>
      <c r="V8394" t="str">
        <f>TEXT('Working data'!G8394,"mmmm")</f>
        <v>August</v>
      </c>
      <c r="W8394">
        <f>YEAR(CustomerSupport[[#This Row],[Date of Purchase]])</f>
        <v>2020</v>
      </c>
      <c r="X8394" t="str">
        <f t="shared" si="131"/>
        <v/>
      </c>
    </row>
    <row r="8395" spans="1:24" ht="14.25" customHeight="1" x14ac:dyDescent="0.4">
      <c r="A8395">
        <v>8394</v>
      </c>
      <c r="B8395" t="s">
        <v>27049</v>
      </c>
      <c r="C8395" t="s">
        <v>27050</v>
      </c>
      <c r="D8395">
        <v>43</v>
      </c>
      <c r="E8395" t="s">
        <v>29</v>
      </c>
      <c r="F8395" t="s">
        <v>71</v>
      </c>
      <c r="G8395" s="1">
        <v>44292</v>
      </c>
      <c r="H8395" t="s">
        <v>67</v>
      </c>
      <c r="I8395" t="s">
        <v>60</v>
      </c>
      <c r="J8395" s="2" t="s">
        <v>27051</v>
      </c>
      <c r="K8395" t="s">
        <v>39</v>
      </c>
      <c r="L8395" t="s">
        <v>27052</v>
      </c>
      <c r="M8395" t="s">
        <v>25</v>
      </c>
      <c r="N8395" t="s">
        <v>55</v>
      </c>
      <c r="O8395" s="3">
        <v>45078.684571759259</v>
      </c>
      <c r="P8395" s="3">
        <v>45078.265821759262</v>
      </c>
      <c r="Q8395">
        <v>4</v>
      </c>
      <c r="R8395">
        <v>8394</v>
      </c>
      <c r="S8395" t="str">
        <f>PROPER(CustomerSupport[[#This Row],[Resolution]])</f>
        <v>Whom Perform Quite Pull Trip Two.</v>
      </c>
      <c r="T8395" t="str">
        <f>TRIM(CustomerSupport[[#This Row],[Customer Name]])</f>
        <v>Jennifer Cole</v>
      </c>
      <c r="U8395">
        <f>MONTH(CustomerSupport[[#This Row],[Date of Purchase]])</f>
        <v>4</v>
      </c>
      <c r="V8395" t="str">
        <f>TEXT('Working data'!G8395,"mmmm")</f>
        <v>April</v>
      </c>
      <c r="W8395">
        <f>YEAR(CustomerSupport[[#This Row],[Date of Purchase]])</f>
        <v>2021</v>
      </c>
      <c r="X8395">
        <f t="shared" si="131"/>
        <v>-10.049999999930151</v>
      </c>
    </row>
    <row r="8396" spans="1:24" ht="14.25" customHeight="1" x14ac:dyDescent="0.4">
      <c r="A8396">
        <v>8395</v>
      </c>
      <c r="B8396" t="s">
        <v>27053</v>
      </c>
      <c r="C8396" t="s">
        <v>27054</v>
      </c>
      <c r="D8396">
        <v>62</v>
      </c>
      <c r="E8396" t="s">
        <v>29</v>
      </c>
      <c r="F8396" t="s">
        <v>157</v>
      </c>
      <c r="G8396" s="1">
        <v>43875</v>
      </c>
      <c r="H8396" t="s">
        <v>21</v>
      </c>
      <c r="I8396" t="s">
        <v>113</v>
      </c>
      <c r="J8396" s="2" t="s">
        <v>27055</v>
      </c>
      <c r="K8396" t="s">
        <v>62</v>
      </c>
      <c r="M8396" t="s">
        <v>89</v>
      </c>
      <c r="N8396" t="s">
        <v>55</v>
      </c>
      <c r="R8396">
        <v>8395</v>
      </c>
      <c r="S8396" t="str">
        <f>PROPER(CustomerSupport[[#This Row],[Resolution]])</f>
        <v/>
      </c>
      <c r="T8396" t="str">
        <f>TRIM(CustomerSupport[[#This Row],[Customer Name]])</f>
        <v>Steven Wright</v>
      </c>
      <c r="U8396">
        <f>MONTH(CustomerSupport[[#This Row],[Date of Purchase]])</f>
        <v>2</v>
      </c>
      <c r="V8396" t="str">
        <f>TEXT('Working data'!G8396,"mmmm")</f>
        <v>February</v>
      </c>
      <c r="W8396">
        <f>YEAR(CustomerSupport[[#This Row],[Date of Purchase]])</f>
        <v>2020</v>
      </c>
      <c r="X8396" t="str">
        <f t="shared" si="131"/>
        <v/>
      </c>
    </row>
    <row r="8397" spans="1:24" ht="14.25" customHeight="1" x14ac:dyDescent="0.4">
      <c r="A8397">
        <v>8396</v>
      </c>
      <c r="B8397" t="s">
        <v>27056</v>
      </c>
      <c r="C8397" t="s">
        <v>27057</v>
      </c>
      <c r="D8397">
        <v>25</v>
      </c>
      <c r="E8397" t="s">
        <v>29</v>
      </c>
      <c r="F8397" t="s">
        <v>249</v>
      </c>
      <c r="G8397" s="1">
        <v>44481</v>
      </c>
      <c r="H8397" t="s">
        <v>66</v>
      </c>
      <c r="I8397" t="s">
        <v>77</v>
      </c>
      <c r="J8397" s="2" t="s">
        <v>27058</v>
      </c>
      <c r="K8397" t="s">
        <v>24</v>
      </c>
      <c r="M8397" t="s">
        <v>143</v>
      </c>
      <c r="N8397" t="s">
        <v>83</v>
      </c>
      <c r="O8397" s="3">
        <v>45078.286678240744</v>
      </c>
      <c r="R8397">
        <v>8396</v>
      </c>
      <c r="S8397" t="str">
        <f>PROPER(CustomerSupport[[#This Row],[Resolution]])</f>
        <v/>
      </c>
      <c r="T8397" t="str">
        <f>TRIM(CustomerSupport[[#This Row],[Customer Name]])</f>
        <v>Patricia Shannon</v>
      </c>
      <c r="U8397">
        <f>MONTH(CustomerSupport[[#This Row],[Date of Purchase]])</f>
        <v>10</v>
      </c>
      <c r="V8397" t="str">
        <f>TEXT('Working data'!G8397,"mmmm")</f>
        <v>October</v>
      </c>
      <c r="W8397">
        <f>YEAR(CustomerSupport[[#This Row],[Date of Purchase]])</f>
        <v>2021</v>
      </c>
      <c r="X8397" t="str">
        <f t="shared" si="131"/>
        <v/>
      </c>
    </row>
    <row r="8398" spans="1:24" ht="14.25" customHeight="1" x14ac:dyDescent="0.4">
      <c r="A8398">
        <v>8397</v>
      </c>
      <c r="B8398" t="s">
        <v>27059</v>
      </c>
      <c r="C8398" t="s">
        <v>27060</v>
      </c>
      <c r="D8398">
        <v>21</v>
      </c>
      <c r="E8398" t="s">
        <v>19</v>
      </c>
      <c r="F8398" t="s">
        <v>161</v>
      </c>
      <c r="G8398" s="1">
        <v>43906</v>
      </c>
      <c r="H8398" t="s">
        <v>66</v>
      </c>
      <c r="I8398" t="s">
        <v>77</v>
      </c>
      <c r="J8398" s="2" t="s">
        <v>27061</v>
      </c>
      <c r="K8398" t="s">
        <v>39</v>
      </c>
      <c r="L8398" t="s">
        <v>27062</v>
      </c>
      <c r="M8398" t="s">
        <v>25</v>
      </c>
      <c r="N8398" t="s">
        <v>26</v>
      </c>
      <c r="O8398" s="3">
        <v>45078.436701388891</v>
      </c>
      <c r="P8398" s="3">
        <v>45078.063090277778</v>
      </c>
      <c r="Q8398">
        <v>3</v>
      </c>
      <c r="R8398">
        <v>8397</v>
      </c>
      <c r="S8398" t="str">
        <f>PROPER(CustomerSupport[[#This Row],[Resolution]])</f>
        <v>Party Attack Account Day Third.</v>
      </c>
      <c r="T8398" t="str">
        <f>TRIM(CustomerSupport[[#This Row],[Customer Name]])</f>
        <v>Shawna Webb MD</v>
      </c>
      <c r="U8398">
        <f>MONTH(CustomerSupport[[#This Row],[Date of Purchase]])</f>
        <v>3</v>
      </c>
      <c r="V8398" t="str">
        <f>TEXT('Working data'!G8398,"mmmm")</f>
        <v>March</v>
      </c>
      <c r="W8398">
        <f>YEAR(CustomerSupport[[#This Row],[Date of Purchase]])</f>
        <v>2020</v>
      </c>
      <c r="X8398">
        <f t="shared" si="131"/>
        <v>-8.9666666667326353</v>
      </c>
    </row>
    <row r="8399" spans="1:24" ht="14.25" customHeight="1" x14ac:dyDescent="0.4">
      <c r="A8399">
        <v>8398</v>
      </c>
      <c r="B8399" t="s">
        <v>27063</v>
      </c>
      <c r="C8399" t="s">
        <v>27064</v>
      </c>
      <c r="D8399">
        <v>59</v>
      </c>
      <c r="E8399" t="s">
        <v>29</v>
      </c>
      <c r="F8399" t="s">
        <v>36</v>
      </c>
      <c r="G8399" s="1">
        <v>44029</v>
      </c>
      <c r="H8399" t="s">
        <v>59</v>
      </c>
      <c r="I8399" t="s">
        <v>59</v>
      </c>
      <c r="J8399" t="s">
        <v>1885</v>
      </c>
      <c r="K8399" t="s">
        <v>39</v>
      </c>
      <c r="L8399" t="s">
        <v>27065</v>
      </c>
      <c r="M8399" t="s">
        <v>143</v>
      </c>
      <c r="N8399" t="s">
        <v>55</v>
      </c>
      <c r="O8399" s="3">
        <v>45078.271423611113</v>
      </c>
      <c r="P8399" s="3">
        <v>45078.633229166669</v>
      </c>
      <c r="Q8399">
        <v>2</v>
      </c>
      <c r="R8399">
        <v>8398</v>
      </c>
      <c r="S8399" t="str">
        <f>PROPER(CustomerSupport[[#This Row],[Resolution]])</f>
        <v>Because Individual Section Grow.</v>
      </c>
      <c r="T8399" t="str">
        <f>TRIM(CustomerSupport[[#This Row],[Customer Name]])</f>
        <v>Richard Mccarthy</v>
      </c>
      <c r="U8399">
        <f>MONTH(CustomerSupport[[#This Row],[Date of Purchase]])</f>
        <v>7</v>
      </c>
      <c r="V8399" t="str">
        <f>TEXT('Working data'!G8399,"mmmm")</f>
        <v>July</v>
      </c>
      <c r="W8399">
        <f>YEAR(CustomerSupport[[#This Row],[Date of Purchase]])</f>
        <v>2020</v>
      </c>
      <c r="X8399">
        <f t="shared" si="131"/>
        <v>8.6833333333488554</v>
      </c>
    </row>
    <row r="8400" spans="1:24" ht="14.25" customHeight="1" x14ac:dyDescent="0.4">
      <c r="A8400">
        <v>8399</v>
      </c>
      <c r="B8400" t="s">
        <v>27066</v>
      </c>
      <c r="C8400" t="s">
        <v>27067</v>
      </c>
      <c r="D8400">
        <v>50</v>
      </c>
      <c r="E8400" t="s">
        <v>19</v>
      </c>
      <c r="F8400" t="s">
        <v>98</v>
      </c>
      <c r="G8400" s="1">
        <v>44423</v>
      </c>
      <c r="H8400" t="s">
        <v>67</v>
      </c>
      <c r="I8400" t="s">
        <v>52</v>
      </c>
      <c r="J8400" s="2" t="s">
        <v>27068</v>
      </c>
      <c r="K8400" t="s">
        <v>39</v>
      </c>
      <c r="L8400" t="s">
        <v>27069</v>
      </c>
      <c r="M8400" t="s">
        <v>41</v>
      </c>
      <c r="N8400" t="s">
        <v>33</v>
      </c>
      <c r="O8400" s="3">
        <v>45078.604780092595</v>
      </c>
      <c r="P8400" s="3">
        <v>45078.266585648147</v>
      </c>
      <c r="Q8400">
        <v>1</v>
      </c>
      <c r="R8400">
        <v>8399</v>
      </c>
      <c r="S8400" t="str">
        <f>PROPER(CustomerSupport[[#This Row],[Resolution]])</f>
        <v>Care Herself Pull Others About Cover Reflect There.</v>
      </c>
      <c r="T8400" t="str">
        <f>TRIM(CustomerSupport[[#This Row],[Customer Name]])</f>
        <v>Adam Dennis</v>
      </c>
      <c r="U8400">
        <f>MONTH(CustomerSupport[[#This Row],[Date of Purchase]])</f>
        <v>8</v>
      </c>
      <c r="V8400" t="str">
        <f>TEXT('Working data'!G8400,"mmmm")</f>
        <v>August</v>
      </c>
      <c r="W8400">
        <f>YEAR(CustomerSupport[[#This Row],[Date of Purchase]])</f>
        <v>2021</v>
      </c>
      <c r="X8400">
        <f t="shared" si="131"/>
        <v>-8.1166666667559184</v>
      </c>
    </row>
    <row r="8401" spans="1:24" ht="14.25" customHeight="1" x14ac:dyDescent="0.4">
      <c r="A8401">
        <v>8400</v>
      </c>
      <c r="B8401" t="s">
        <v>27070</v>
      </c>
      <c r="C8401" t="s">
        <v>8011</v>
      </c>
      <c r="D8401">
        <v>57</v>
      </c>
      <c r="E8401" t="s">
        <v>29</v>
      </c>
      <c r="F8401" t="s">
        <v>207</v>
      </c>
      <c r="G8401" s="1">
        <v>43943</v>
      </c>
      <c r="H8401" t="s">
        <v>45</v>
      </c>
      <c r="I8401" t="s">
        <v>77</v>
      </c>
      <c r="J8401" s="2" t="s">
        <v>27071</v>
      </c>
      <c r="K8401" t="s">
        <v>24</v>
      </c>
      <c r="M8401" t="s">
        <v>89</v>
      </c>
      <c r="N8401" t="s">
        <v>83</v>
      </c>
      <c r="O8401" s="3">
        <v>45078.125625000001</v>
      </c>
      <c r="R8401">
        <v>8400</v>
      </c>
      <c r="S8401" t="str">
        <f>PROPER(CustomerSupport[[#This Row],[Resolution]])</f>
        <v/>
      </c>
      <c r="T8401" t="str">
        <f>TRIM(CustomerSupport[[#This Row],[Customer Name]])</f>
        <v>Marco Esparza</v>
      </c>
      <c r="U8401">
        <f>MONTH(CustomerSupport[[#This Row],[Date of Purchase]])</f>
        <v>4</v>
      </c>
      <c r="V8401" t="str">
        <f>TEXT('Working data'!G8401,"mmmm")</f>
        <v>April</v>
      </c>
      <c r="W8401">
        <f>YEAR(CustomerSupport[[#This Row],[Date of Purchase]])</f>
        <v>2020</v>
      </c>
      <c r="X8401" t="str">
        <f t="shared" si="131"/>
        <v/>
      </c>
    </row>
    <row r="8402" spans="1:24" ht="14.25" customHeight="1" x14ac:dyDescent="0.4">
      <c r="A8402">
        <v>8401</v>
      </c>
      <c r="B8402" t="s">
        <v>27072</v>
      </c>
      <c r="C8402" t="s">
        <v>27073</v>
      </c>
      <c r="D8402">
        <v>68</v>
      </c>
      <c r="E8402" t="s">
        <v>29</v>
      </c>
      <c r="F8402" t="s">
        <v>76</v>
      </c>
      <c r="G8402" s="1">
        <v>44393</v>
      </c>
      <c r="H8402" t="s">
        <v>59</v>
      </c>
      <c r="I8402" t="s">
        <v>37</v>
      </c>
      <c r="J8402" s="2" t="s">
        <v>27074</v>
      </c>
      <c r="K8402" t="s">
        <v>39</v>
      </c>
      <c r="L8402" t="s">
        <v>27075</v>
      </c>
      <c r="M8402" t="s">
        <v>25</v>
      </c>
      <c r="N8402" t="s">
        <v>55</v>
      </c>
      <c r="O8402" s="3">
        <v>45078.729120370372</v>
      </c>
      <c r="P8402" s="3">
        <v>45078.979814814818</v>
      </c>
      <c r="Q8402">
        <v>2</v>
      </c>
      <c r="R8402">
        <v>8401</v>
      </c>
      <c r="S8402" t="str">
        <f>PROPER(CustomerSupport[[#This Row],[Resolution]])</f>
        <v>Event Husband Water Decision.</v>
      </c>
      <c r="T8402" t="str">
        <f>TRIM(CustomerSupport[[#This Row],[Customer Name]])</f>
        <v>Janet Chan</v>
      </c>
      <c r="U8402">
        <f>MONTH(CustomerSupport[[#This Row],[Date of Purchase]])</f>
        <v>7</v>
      </c>
      <c r="V8402" t="str">
        <f>TEXT('Working data'!G8402,"mmmm")</f>
        <v>July</v>
      </c>
      <c r="W8402">
        <f>YEAR(CustomerSupport[[#This Row],[Date of Purchase]])</f>
        <v>2021</v>
      </c>
      <c r="X8402">
        <f t="shared" si="131"/>
        <v>6.0166666667209938</v>
      </c>
    </row>
    <row r="8403" spans="1:24" ht="14.25" customHeight="1" x14ac:dyDescent="0.4">
      <c r="A8403">
        <v>8402</v>
      </c>
      <c r="B8403" t="s">
        <v>27076</v>
      </c>
      <c r="C8403" t="s">
        <v>27077</v>
      </c>
      <c r="D8403">
        <v>47</v>
      </c>
      <c r="E8403" t="s">
        <v>29</v>
      </c>
      <c r="F8403" t="s">
        <v>281</v>
      </c>
      <c r="G8403" s="1">
        <v>44265</v>
      </c>
      <c r="H8403" t="s">
        <v>66</v>
      </c>
      <c r="I8403" t="s">
        <v>77</v>
      </c>
      <c r="J8403" s="2" t="s">
        <v>27078</v>
      </c>
      <c r="K8403" t="s">
        <v>24</v>
      </c>
      <c r="M8403" t="s">
        <v>41</v>
      </c>
      <c r="N8403" t="s">
        <v>83</v>
      </c>
      <c r="O8403" s="3">
        <v>45078.37703703704</v>
      </c>
      <c r="R8403">
        <v>8402</v>
      </c>
      <c r="S8403" t="str">
        <f>PROPER(CustomerSupport[[#This Row],[Resolution]])</f>
        <v/>
      </c>
      <c r="T8403" t="str">
        <f>TRIM(CustomerSupport[[#This Row],[Customer Name]])</f>
        <v>Melissa Padilla</v>
      </c>
      <c r="U8403">
        <f>MONTH(CustomerSupport[[#This Row],[Date of Purchase]])</f>
        <v>3</v>
      </c>
      <c r="V8403" t="str">
        <f>TEXT('Working data'!G8403,"mmmm")</f>
        <v>March</v>
      </c>
      <c r="W8403">
        <f>YEAR(CustomerSupport[[#This Row],[Date of Purchase]])</f>
        <v>2021</v>
      </c>
      <c r="X8403" t="str">
        <f t="shared" si="131"/>
        <v/>
      </c>
    </row>
    <row r="8404" spans="1:24" ht="14.25" customHeight="1" x14ac:dyDescent="0.4">
      <c r="A8404">
        <v>8403</v>
      </c>
      <c r="B8404" t="s">
        <v>27079</v>
      </c>
      <c r="C8404" t="s">
        <v>27080</v>
      </c>
      <c r="D8404">
        <v>58</v>
      </c>
      <c r="E8404" t="s">
        <v>19</v>
      </c>
      <c r="F8404" t="s">
        <v>485</v>
      </c>
      <c r="G8404" s="1">
        <v>44203</v>
      </c>
      <c r="H8404" t="s">
        <v>21</v>
      </c>
      <c r="I8404" t="s">
        <v>52</v>
      </c>
      <c r="J8404" s="2" t="s">
        <v>27081</v>
      </c>
      <c r="K8404" t="s">
        <v>24</v>
      </c>
      <c r="M8404" t="s">
        <v>41</v>
      </c>
      <c r="N8404" t="s">
        <v>33</v>
      </c>
      <c r="O8404" s="3">
        <v>45078.168032407404</v>
      </c>
      <c r="R8404">
        <v>8403</v>
      </c>
      <c r="S8404" t="str">
        <f>PROPER(CustomerSupport[[#This Row],[Resolution]])</f>
        <v/>
      </c>
      <c r="T8404" t="str">
        <f>TRIM(CustomerSupport[[#This Row],[Customer Name]])</f>
        <v>Mario Palmer</v>
      </c>
      <c r="U8404">
        <f>MONTH(CustomerSupport[[#This Row],[Date of Purchase]])</f>
        <v>1</v>
      </c>
      <c r="V8404" t="str">
        <f>TEXT('Working data'!G8404,"mmmm")</f>
        <v>January</v>
      </c>
      <c r="W8404">
        <f>YEAR(CustomerSupport[[#This Row],[Date of Purchase]])</f>
        <v>2021</v>
      </c>
      <c r="X8404" t="str">
        <f t="shared" si="131"/>
        <v/>
      </c>
    </row>
    <row r="8405" spans="1:24" ht="14.25" customHeight="1" x14ac:dyDescent="0.4">
      <c r="A8405">
        <v>8404</v>
      </c>
      <c r="B8405" t="s">
        <v>27082</v>
      </c>
      <c r="C8405" t="s">
        <v>27083</v>
      </c>
      <c r="D8405">
        <v>70</v>
      </c>
      <c r="E8405" t="s">
        <v>29</v>
      </c>
      <c r="F8405" t="s">
        <v>134</v>
      </c>
      <c r="G8405" s="1">
        <v>43875</v>
      </c>
      <c r="H8405" t="s">
        <v>45</v>
      </c>
      <c r="I8405" t="s">
        <v>77</v>
      </c>
      <c r="J8405" t="s">
        <v>27084</v>
      </c>
      <c r="K8405" t="s">
        <v>62</v>
      </c>
      <c r="M8405" t="s">
        <v>143</v>
      </c>
      <c r="N8405" t="s">
        <v>55</v>
      </c>
      <c r="R8405">
        <v>8404</v>
      </c>
      <c r="S8405" t="str">
        <f>PROPER(CustomerSupport[[#This Row],[Resolution]])</f>
        <v/>
      </c>
      <c r="T8405" t="str">
        <f>TRIM(CustomerSupport[[#This Row],[Customer Name]])</f>
        <v>Michael Brooks</v>
      </c>
      <c r="U8405">
        <f>MONTH(CustomerSupport[[#This Row],[Date of Purchase]])</f>
        <v>2</v>
      </c>
      <c r="V8405" t="str">
        <f>TEXT('Working data'!G8405,"mmmm")</f>
        <v>February</v>
      </c>
      <c r="W8405">
        <f>YEAR(CustomerSupport[[#This Row],[Date of Purchase]])</f>
        <v>2020</v>
      </c>
      <c r="X8405" t="str">
        <f t="shared" si="131"/>
        <v/>
      </c>
    </row>
    <row r="8406" spans="1:24" ht="14.25" customHeight="1" x14ac:dyDescent="0.4">
      <c r="A8406">
        <v>8405</v>
      </c>
      <c r="B8406" t="s">
        <v>27085</v>
      </c>
      <c r="C8406" t="s">
        <v>27086</v>
      </c>
      <c r="D8406">
        <v>33</v>
      </c>
      <c r="E8406" t="s">
        <v>29</v>
      </c>
      <c r="F8406" t="s">
        <v>20</v>
      </c>
      <c r="G8406" s="1">
        <v>43982</v>
      </c>
      <c r="H8406" t="s">
        <v>67</v>
      </c>
      <c r="I8406" t="s">
        <v>141</v>
      </c>
      <c r="J8406" t="s">
        <v>27087</v>
      </c>
      <c r="K8406" t="s">
        <v>24</v>
      </c>
      <c r="M8406" t="s">
        <v>41</v>
      </c>
      <c r="N8406" t="s">
        <v>26</v>
      </c>
      <c r="O8406" s="3">
        <v>45078.532638888886</v>
      </c>
      <c r="R8406">
        <v>8405</v>
      </c>
      <c r="S8406" t="str">
        <f>PROPER(CustomerSupport[[#This Row],[Resolution]])</f>
        <v/>
      </c>
      <c r="T8406" t="str">
        <f>TRIM(CustomerSupport[[#This Row],[Customer Name]])</f>
        <v>Stephen White MD</v>
      </c>
      <c r="U8406">
        <f>MONTH(CustomerSupport[[#This Row],[Date of Purchase]])</f>
        <v>5</v>
      </c>
      <c r="V8406" t="str">
        <f>TEXT('Working data'!G8406,"mmmm")</f>
        <v>May</v>
      </c>
      <c r="W8406">
        <f>YEAR(CustomerSupport[[#This Row],[Date of Purchase]])</f>
        <v>2020</v>
      </c>
      <c r="X8406" t="str">
        <f t="shared" si="131"/>
        <v/>
      </c>
    </row>
    <row r="8407" spans="1:24" ht="14.25" customHeight="1" x14ac:dyDescent="0.4">
      <c r="A8407">
        <v>8406</v>
      </c>
      <c r="B8407" t="s">
        <v>27088</v>
      </c>
      <c r="C8407" t="s">
        <v>27089</v>
      </c>
      <c r="D8407">
        <v>65</v>
      </c>
      <c r="E8407" t="s">
        <v>19</v>
      </c>
      <c r="F8407" t="s">
        <v>317</v>
      </c>
      <c r="G8407" s="1">
        <v>44459</v>
      </c>
      <c r="H8407" t="s">
        <v>59</v>
      </c>
      <c r="I8407" t="s">
        <v>77</v>
      </c>
      <c r="J8407" s="2" t="s">
        <v>27090</v>
      </c>
      <c r="K8407" t="s">
        <v>62</v>
      </c>
      <c r="M8407" t="s">
        <v>143</v>
      </c>
      <c r="N8407" t="s">
        <v>26</v>
      </c>
      <c r="R8407">
        <v>8406</v>
      </c>
      <c r="S8407" t="str">
        <f>PROPER(CustomerSupport[[#This Row],[Resolution]])</f>
        <v/>
      </c>
      <c r="T8407" t="str">
        <f>TRIM(CustomerSupport[[#This Row],[Customer Name]])</f>
        <v>George Smith</v>
      </c>
      <c r="U8407">
        <f>MONTH(CustomerSupport[[#This Row],[Date of Purchase]])</f>
        <v>9</v>
      </c>
      <c r="V8407" t="str">
        <f>TEXT('Working data'!G8407,"mmmm")</f>
        <v>September</v>
      </c>
      <c r="W8407">
        <f>YEAR(CustomerSupport[[#This Row],[Date of Purchase]])</f>
        <v>2021</v>
      </c>
      <c r="X8407" t="str">
        <f t="shared" si="131"/>
        <v/>
      </c>
    </row>
    <row r="8408" spans="1:24" ht="14.25" customHeight="1" x14ac:dyDescent="0.4">
      <c r="A8408">
        <v>8407</v>
      </c>
      <c r="B8408" t="s">
        <v>27091</v>
      </c>
      <c r="C8408" t="s">
        <v>27092</v>
      </c>
      <c r="D8408">
        <v>69</v>
      </c>
      <c r="E8408" t="s">
        <v>58</v>
      </c>
      <c r="F8408" t="s">
        <v>173</v>
      </c>
      <c r="G8408" s="1">
        <v>43977</v>
      </c>
      <c r="H8408" t="s">
        <v>67</v>
      </c>
      <c r="I8408" t="s">
        <v>59</v>
      </c>
      <c r="J8408" s="2" t="s">
        <v>27093</v>
      </c>
      <c r="K8408" t="s">
        <v>62</v>
      </c>
      <c r="M8408" t="s">
        <v>41</v>
      </c>
      <c r="N8408" t="s">
        <v>55</v>
      </c>
      <c r="R8408">
        <v>8407</v>
      </c>
      <c r="S8408" t="str">
        <f>PROPER(CustomerSupport[[#This Row],[Resolution]])</f>
        <v/>
      </c>
      <c r="T8408" t="str">
        <f>TRIM(CustomerSupport[[#This Row],[Customer Name]])</f>
        <v>Tyler Obrien</v>
      </c>
      <c r="U8408">
        <f>MONTH(CustomerSupport[[#This Row],[Date of Purchase]])</f>
        <v>5</v>
      </c>
      <c r="V8408" t="str">
        <f>TEXT('Working data'!G8408,"mmmm")</f>
        <v>May</v>
      </c>
      <c r="W8408">
        <f>YEAR(CustomerSupport[[#This Row],[Date of Purchase]])</f>
        <v>2020</v>
      </c>
      <c r="X8408" t="str">
        <f t="shared" si="131"/>
        <v/>
      </c>
    </row>
    <row r="8409" spans="1:24" ht="14.25" customHeight="1" x14ac:dyDescent="0.4">
      <c r="A8409">
        <v>8408</v>
      </c>
      <c r="B8409" t="s">
        <v>27094</v>
      </c>
      <c r="C8409" t="s">
        <v>27095</v>
      </c>
      <c r="D8409">
        <v>60</v>
      </c>
      <c r="E8409" t="s">
        <v>19</v>
      </c>
      <c r="F8409" t="s">
        <v>655</v>
      </c>
      <c r="G8409" s="1">
        <v>44516</v>
      </c>
      <c r="H8409" t="s">
        <v>67</v>
      </c>
      <c r="I8409" t="s">
        <v>99</v>
      </c>
      <c r="J8409" t="s">
        <v>27096</v>
      </c>
      <c r="K8409" t="s">
        <v>24</v>
      </c>
      <c r="M8409" t="s">
        <v>143</v>
      </c>
      <c r="N8409" t="s">
        <v>83</v>
      </c>
      <c r="O8409" s="3">
        <v>45078.32435185185</v>
      </c>
      <c r="R8409">
        <v>8408</v>
      </c>
      <c r="S8409" t="str">
        <f>PROPER(CustomerSupport[[#This Row],[Resolution]])</f>
        <v/>
      </c>
      <c r="T8409" t="str">
        <f>TRIM(CustomerSupport[[#This Row],[Customer Name]])</f>
        <v>Jennifer Cooper</v>
      </c>
      <c r="U8409">
        <f>MONTH(CustomerSupport[[#This Row],[Date of Purchase]])</f>
        <v>11</v>
      </c>
      <c r="V8409" t="str">
        <f>TEXT('Working data'!G8409,"mmmm")</f>
        <v>November</v>
      </c>
      <c r="W8409">
        <f>YEAR(CustomerSupport[[#This Row],[Date of Purchase]])</f>
        <v>2021</v>
      </c>
      <c r="X8409" t="str">
        <f t="shared" si="131"/>
        <v/>
      </c>
    </row>
    <row r="8410" spans="1:24" ht="14.25" customHeight="1" x14ac:dyDescent="0.4">
      <c r="A8410">
        <v>8409</v>
      </c>
      <c r="B8410" t="s">
        <v>27097</v>
      </c>
      <c r="C8410" t="s">
        <v>27098</v>
      </c>
      <c r="D8410">
        <v>52</v>
      </c>
      <c r="E8410" t="s">
        <v>58</v>
      </c>
      <c r="F8410" t="s">
        <v>161</v>
      </c>
      <c r="G8410" s="1">
        <v>44215</v>
      </c>
      <c r="H8410" t="s">
        <v>59</v>
      </c>
      <c r="I8410" t="s">
        <v>72</v>
      </c>
      <c r="J8410" s="2" t="s">
        <v>27099</v>
      </c>
      <c r="K8410" t="s">
        <v>62</v>
      </c>
      <c r="M8410" t="s">
        <v>143</v>
      </c>
      <c r="N8410" t="s">
        <v>26</v>
      </c>
      <c r="R8410">
        <v>8409</v>
      </c>
      <c r="S8410" t="str">
        <f>PROPER(CustomerSupport[[#This Row],[Resolution]])</f>
        <v/>
      </c>
      <c r="T8410" t="str">
        <f>TRIM(CustomerSupport[[#This Row],[Customer Name]])</f>
        <v>Michelle Medina</v>
      </c>
      <c r="U8410">
        <f>MONTH(CustomerSupport[[#This Row],[Date of Purchase]])</f>
        <v>1</v>
      </c>
      <c r="V8410" t="str">
        <f>TEXT('Working data'!G8410,"mmmm")</f>
        <v>January</v>
      </c>
      <c r="W8410">
        <f>YEAR(CustomerSupport[[#This Row],[Date of Purchase]])</f>
        <v>2021</v>
      </c>
      <c r="X8410" t="str">
        <f t="shared" si="131"/>
        <v/>
      </c>
    </row>
    <row r="8411" spans="1:24" ht="14.25" customHeight="1" x14ac:dyDescent="0.4">
      <c r="A8411">
        <v>8410</v>
      </c>
      <c r="B8411" t="s">
        <v>27100</v>
      </c>
      <c r="C8411" t="s">
        <v>27101</v>
      </c>
      <c r="D8411">
        <v>25</v>
      </c>
      <c r="E8411" t="s">
        <v>19</v>
      </c>
      <c r="F8411" t="s">
        <v>431</v>
      </c>
      <c r="G8411" s="1">
        <v>44102</v>
      </c>
      <c r="H8411" t="s">
        <v>45</v>
      </c>
      <c r="I8411" t="s">
        <v>141</v>
      </c>
      <c r="J8411" s="2" t="s">
        <v>27102</v>
      </c>
      <c r="K8411" t="s">
        <v>62</v>
      </c>
      <c r="M8411" t="s">
        <v>89</v>
      </c>
      <c r="N8411" t="s">
        <v>55</v>
      </c>
      <c r="R8411">
        <v>8410</v>
      </c>
      <c r="S8411" t="str">
        <f>PROPER(CustomerSupport[[#This Row],[Resolution]])</f>
        <v/>
      </c>
      <c r="T8411" t="str">
        <f>TRIM(CustomerSupport[[#This Row],[Customer Name]])</f>
        <v>Samuel Beard</v>
      </c>
      <c r="U8411">
        <f>MONTH(CustomerSupport[[#This Row],[Date of Purchase]])</f>
        <v>9</v>
      </c>
      <c r="V8411" t="str">
        <f>TEXT('Working data'!G8411,"mmmm")</f>
        <v>September</v>
      </c>
      <c r="W8411">
        <f>YEAR(CustomerSupport[[#This Row],[Date of Purchase]])</f>
        <v>2020</v>
      </c>
      <c r="X8411" t="str">
        <f t="shared" si="131"/>
        <v/>
      </c>
    </row>
    <row r="8412" spans="1:24" ht="14.25" customHeight="1" x14ac:dyDescent="0.4">
      <c r="A8412">
        <v>8411</v>
      </c>
      <c r="B8412" t="s">
        <v>27103</v>
      </c>
      <c r="C8412" t="s">
        <v>22743</v>
      </c>
      <c r="D8412">
        <v>31</v>
      </c>
      <c r="E8412" t="s">
        <v>29</v>
      </c>
      <c r="F8412" t="s">
        <v>456</v>
      </c>
      <c r="G8412" s="1">
        <v>43990</v>
      </c>
      <c r="H8412" t="s">
        <v>45</v>
      </c>
      <c r="I8412" t="s">
        <v>31</v>
      </c>
      <c r="J8412" s="2" t="s">
        <v>27104</v>
      </c>
      <c r="K8412" t="s">
        <v>62</v>
      </c>
      <c r="M8412" t="s">
        <v>89</v>
      </c>
      <c r="N8412" t="s">
        <v>33</v>
      </c>
      <c r="R8412">
        <v>8411</v>
      </c>
      <c r="S8412" t="str">
        <f>PROPER(CustomerSupport[[#This Row],[Resolution]])</f>
        <v/>
      </c>
      <c r="T8412" t="str">
        <f>TRIM(CustomerSupport[[#This Row],[Customer Name]])</f>
        <v>Charlene Roth</v>
      </c>
      <c r="U8412">
        <f>MONTH(CustomerSupport[[#This Row],[Date of Purchase]])</f>
        <v>6</v>
      </c>
      <c r="V8412" t="str">
        <f>TEXT('Working data'!G8412,"mmmm")</f>
        <v>June</v>
      </c>
      <c r="W8412">
        <f>YEAR(CustomerSupport[[#This Row],[Date of Purchase]])</f>
        <v>2020</v>
      </c>
      <c r="X8412" t="str">
        <f t="shared" si="131"/>
        <v/>
      </c>
    </row>
    <row r="8413" spans="1:24" ht="14.25" customHeight="1" x14ac:dyDescent="0.4">
      <c r="A8413">
        <v>8412</v>
      </c>
      <c r="B8413" t="s">
        <v>27105</v>
      </c>
      <c r="C8413" t="s">
        <v>27106</v>
      </c>
      <c r="D8413">
        <v>67</v>
      </c>
      <c r="E8413" t="s">
        <v>58</v>
      </c>
      <c r="F8413" t="s">
        <v>339</v>
      </c>
      <c r="G8413" s="1">
        <v>44331</v>
      </c>
      <c r="H8413" t="s">
        <v>67</v>
      </c>
      <c r="I8413" t="s">
        <v>99</v>
      </c>
      <c r="J8413" s="2" t="s">
        <v>27107</v>
      </c>
      <c r="K8413" t="s">
        <v>39</v>
      </c>
      <c r="L8413" t="s">
        <v>27108</v>
      </c>
      <c r="M8413" t="s">
        <v>89</v>
      </c>
      <c r="N8413" t="s">
        <v>83</v>
      </c>
      <c r="O8413" s="3">
        <v>45078.828587962962</v>
      </c>
      <c r="P8413" s="3">
        <v>45078.923726851855</v>
      </c>
      <c r="Q8413">
        <v>1</v>
      </c>
      <c r="R8413">
        <v>8412</v>
      </c>
      <c r="S8413" t="str">
        <f>PROPER(CustomerSupport[[#This Row],[Resolution]])</f>
        <v>Manager Put North Fight Game National Serve.</v>
      </c>
      <c r="T8413" t="str">
        <f>TRIM(CustomerSupport[[#This Row],[Customer Name]])</f>
        <v>John Larson</v>
      </c>
      <c r="U8413">
        <f>MONTH(CustomerSupport[[#This Row],[Date of Purchase]])</f>
        <v>5</v>
      </c>
      <c r="V8413" t="str">
        <f>TEXT('Working data'!G8413,"mmmm")</f>
        <v>May</v>
      </c>
      <c r="W8413">
        <f>YEAR(CustomerSupport[[#This Row],[Date of Purchase]])</f>
        <v>2021</v>
      </c>
      <c r="X8413">
        <f t="shared" si="131"/>
        <v>2.2833333334419876</v>
      </c>
    </row>
    <row r="8414" spans="1:24" ht="14.25" customHeight="1" x14ac:dyDescent="0.4">
      <c r="A8414">
        <v>8413</v>
      </c>
      <c r="B8414" t="s">
        <v>27109</v>
      </c>
      <c r="C8414" t="s">
        <v>27110</v>
      </c>
      <c r="D8414">
        <v>39</v>
      </c>
      <c r="E8414" t="s">
        <v>19</v>
      </c>
      <c r="F8414" t="s">
        <v>286</v>
      </c>
      <c r="G8414" s="1">
        <v>44331</v>
      </c>
      <c r="H8414" t="s">
        <v>45</v>
      </c>
      <c r="I8414" t="s">
        <v>60</v>
      </c>
      <c r="J8414" s="2" t="s">
        <v>27111</v>
      </c>
      <c r="K8414" t="s">
        <v>62</v>
      </c>
      <c r="M8414" t="s">
        <v>41</v>
      </c>
      <c r="N8414" t="s">
        <v>26</v>
      </c>
      <c r="R8414">
        <v>8413</v>
      </c>
      <c r="S8414" t="str">
        <f>PROPER(CustomerSupport[[#This Row],[Resolution]])</f>
        <v/>
      </c>
      <c r="T8414" t="str">
        <f>TRIM(CustomerSupport[[#This Row],[Customer Name]])</f>
        <v>Roberto Harvey</v>
      </c>
      <c r="U8414">
        <f>MONTH(CustomerSupport[[#This Row],[Date of Purchase]])</f>
        <v>5</v>
      </c>
      <c r="V8414" t="str">
        <f>TEXT('Working data'!G8414,"mmmm")</f>
        <v>May</v>
      </c>
      <c r="W8414">
        <f>YEAR(CustomerSupport[[#This Row],[Date of Purchase]])</f>
        <v>2021</v>
      </c>
      <c r="X8414" t="str">
        <f t="shared" si="131"/>
        <v/>
      </c>
    </row>
    <row r="8415" spans="1:24" ht="14.25" customHeight="1" x14ac:dyDescent="0.4">
      <c r="A8415">
        <v>8414</v>
      </c>
      <c r="B8415" t="s">
        <v>27112</v>
      </c>
      <c r="C8415" t="s">
        <v>27113</v>
      </c>
      <c r="D8415">
        <v>54</v>
      </c>
      <c r="E8415" t="s">
        <v>29</v>
      </c>
      <c r="F8415" t="s">
        <v>421</v>
      </c>
      <c r="G8415" s="1">
        <v>44387</v>
      </c>
      <c r="H8415" t="s">
        <v>59</v>
      </c>
      <c r="I8415" t="s">
        <v>52</v>
      </c>
      <c r="J8415" s="2" t="s">
        <v>27114</v>
      </c>
      <c r="K8415" t="s">
        <v>62</v>
      </c>
      <c r="M8415" t="s">
        <v>25</v>
      </c>
      <c r="N8415" t="s">
        <v>83</v>
      </c>
      <c r="R8415">
        <v>8414</v>
      </c>
      <c r="S8415" t="str">
        <f>PROPER(CustomerSupport[[#This Row],[Resolution]])</f>
        <v/>
      </c>
      <c r="T8415" t="str">
        <f>TRIM(CustomerSupport[[#This Row],[Customer Name]])</f>
        <v>Frank Serrano</v>
      </c>
      <c r="U8415">
        <f>MONTH(CustomerSupport[[#This Row],[Date of Purchase]])</f>
        <v>7</v>
      </c>
      <c r="V8415" t="str">
        <f>TEXT('Working data'!G8415,"mmmm")</f>
        <v>July</v>
      </c>
      <c r="W8415">
        <f>YEAR(CustomerSupport[[#This Row],[Date of Purchase]])</f>
        <v>2021</v>
      </c>
      <c r="X8415" t="str">
        <f t="shared" si="131"/>
        <v/>
      </c>
    </row>
    <row r="8416" spans="1:24" ht="14.25" customHeight="1" x14ac:dyDescent="0.4">
      <c r="A8416">
        <v>8415</v>
      </c>
      <c r="B8416" t="s">
        <v>27115</v>
      </c>
      <c r="C8416" t="s">
        <v>27116</v>
      </c>
      <c r="D8416">
        <v>29</v>
      </c>
      <c r="E8416" t="s">
        <v>58</v>
      </c>
      <c r="F8416" t="s">
        <v>44</v>
      </c>
      <c r="G8416" s="1">
        <v>43887</v>
      </c>
      <c r="H8416" t="s">
        <v>59</v>
      </c>
      <c r="I8416" t="s">
        <v>141</v>
      </c>
      <c r="J8416" s="2" t="s">
        <v>27117</v>
      </c>
      <c r="K8416" t="s">
        <v>39</v>
      </c>
      <c r="L8416" t="s">
        <v>27118</v>
      </c>
      <c r="M8416" t="s">
        <v>89</v>
      </c>
      <c r="N8416" t="s">
        <v>55</v>
      </c>
      <c r="O8416" s="3">
        <v>45078.390451388892</v>
      </c>
      <c r="P8416" s="3">
        <v>45078.481423611112</v>
      </c>
      <c r="Q8416">
        <v>2</v>
      </c>
      <c r="R8416">
        <v>8415</v>
      </c>
      <c r="S8416" t="str">
        <f>PROPER(CustomerSupport[[#This Row],[Resolution]])</f>
        <v>Song Truth Cultural Audience Trouble American.</v>
      </c>
      <c r="T8416" t="str">
        <f>TRIM(CustomerSupport[[#This Row],[Customer Name]])</f>
        <v>Phillip Griffin</v>
      </c>
      <c r="U8416">
        <f>MONTH(CustomerSupport[[#This Row],[Date of Purchase]])</f>
        <v>2</v>
      </c>
      <c r="V8416" t="str">
        <f>TEXT('Working data'!G8416,"mmmm")</f>
        <v>February</v>
      </c>
      <c r="W8416">
        <f>YEAR(CustomerSupport[[#This Row],[Date of Purchase]])</f>
        <v>2020</v>
      </c>
      <c r="X8416">
        <f t="shared" si="131"/>
        <v>2.1833333332906477</v>
      </c>
    </row>
    <row r="8417" spans="1:24" ht="14.25" customHeight="1" x14ac:dyDescent="0.4">
      <c r="A8417">
        <v>8416</v>
      </c>
      <c r="B8417" t="s">
        <v>27119</v>
      </c>
      <c r="C8417" t="s">
        <v>27120</v>
      </c>
      <c r="D8417">
        <v>69</v>
      </c>
      <c r="E8417" t="s">
        <v>29</v>
      </c>
      <c r="F8417" t="s">
        <v>117</v>
      </c>
      <c r="G8417" s="1">
        <v>44353</v>
      </c>
      <c r="H8417" t="s">
        <v>45</v>
      </c>
      <c r="I8417" t="s">
        <v>22</v>
      </c>
      <c r="J8417" s="2" t="s">
        <v>27121</v>
      </c>
      <c r="K8417" t="s">
        <v>24</v>
      </c>
      <c r="M8417" t="s">
        <v>89</v>
      </c>
      <c r="N8417" t="s">
        <v>83</v>
      </c>
      <c r="O8417" s="3">
        <v>45078.345324074071</v>
      </c>
      <c r="R8417">
        <v>8416</v>
      </c>
      <c r="S8417" t="str">
        <f>PROPER(CustomerSupport[[#This Row],[Resolution]])</f>
        <v/>
      </c>
      <c r="T8417" t="str">
        <f>TRIM(CustomerSupport[[#This Row],[Customer Name]])</f>
        <v>Erin Reed</v>
      </c>
      <c r="U8417">
        <f>MONTH(CustomerSupport[[#This Row],[Date of Purchase]])</f>
        <v>6</v>
      </c>
      <c r="V8417" t="str">
        <f>TEXT('Working data'!G8417,"mmmm")</f>
        <v>June</v>
      </c>
      <c r="W8417">
        <f>YEAR(CustomerSupport[[#This Row],[Date of Purchase]])</f>
        <v>2021</v>
      </c>
      <c r="X8417" t="str">
        <f t="shared" si="131"/>
        <v/>
      </c>
    </row>
    <row r="8418" spans="1:24" ht="14.25" customHeight="1" x14ac:dyDescent="0.4">
      <c r="A8418">
        <v>8417</v>
      </c>
      <c r="B8418" t="s">
        <v>27122</v>
      </c>
      <c r="C8418" t="s">
        <v>27123</v>
      </c>
      <c r="D8418">
        <v>62</v>
      </c>
      <c r="E8418" t="s">
        <v>58</v>
      </c>
      <c r="F8418" t="s">
        <v>161</v>
      </c>
      <c r="G8418" s="1">
        <v>44477</v>
      </c>
      <c r="H8418" t="s">
        <v>66</v>
      </c>
      <c r="I8418" t="s">
        <v>46</v>
      </c>
      <c r="J8418" t="s">
        <v>27124</v>
      </c>
      <c r="K8418" t="s">
        <v>62</v>
      </c>
      <c r="M8418" t="s">
        <v>143</v>
      </c>
      <c r="N8418" t="s">
        <v>26</v>
      </c>
      <c r="R8418">
        <v>8417</v>
      </c>
      <c r="S8418" t="str">
        <f>PROPER(CustomerSupport[[#This Row],[Resolution]])</f>
        <v/>
      </c>
      <c r="T8418" t="str">
        <f>TRIM(CustomerSupport[[#This Row],[Customer Name]])</f>
        <v>Mrs. Melissa Mullins</v>
      </c>
      <c r="U8418">
        <f>MONTH(CustomerSupport[[#This Row],[Date of Purchase]])</f>
        <v>10</v>
      </c>
      <c r="V8418" t="str">
        <f>TEXT('Working data'!G8418,"mmmm")</f>
        <v>October</v>
      </c>
      <c r="W8418">
        <f>YEAR(CustomerSupport[[#This Row],[Date of Purchase]])</f>
        <v>2021</v>
      </c>
      <c r="X8418" t="str">
        <f t="shared" si="131"/>
        <v/>
      </c>
    </row>
    <row r="8419" spans="1:24" ht="14.25" customHeight="1" x14ac:dyDescent="0.4">
      <c r="A8419">
        <v>8418</v>
      </c>
      <c r="B8419" t="s">
        <v>27125</v>
      </c>
      <c r="C8419" t="s">
        <v>27126</v>
      </c>
      <c r="D8419">
        <v>26</v>
      </c>
      <c r="E8419" t="s">
        <v>19</v>
      </c>
      <c r="F8419" t="s">
        <v>134</v>
      </c>
      <c r="G8419" s="1">
        <v>44221</v>
      </c>
      <c r="H8419" t="s">
        <v>21</v>
      </c>
      <c r="I8419" t="s">
        <v>31</v>
      </c>
      <c r="J8419" s="2" t="s">
        <v>27127</v>
      </c>
      <c r="K8419" t="s">
        <v>62</v>
      </c>
      <c r="M8419" t="s">
        <v>89</v>
      </c>
      <c r="N8419" t="s">
        <v>26</v>
      </c>
      <c r="R8419">
        <v>8418</v>
      </c>
      <c r="S8419" t="str">
        <f>PROPER(CustomerSupport[[#This Row],[Resolution]])</f>
        <v/>
      </c>
      <c r="T8419" t="str">
        <f>TRIM(CustomerSupport[[#This Row],[Customer Name]])</f>
        <v>Jamie Scott</v>
      </c>
      <c r="U8419">
        <f>MONTH(CustomerSupport[[#This Row],[Date of Purchase]])</f>
        <v>1</v>
      </c>
      <c r="V8419" t="str">
        <f>TEXT('Working data'!G8419,"mmmm")</f>
        <v>January</v>
      </c>
      <c r="W8419">
        <f>YEAR(CustomerSupport[[#This Row],[Date of Purchase]])</f>
        <v>2021</v>
      </c>
      <c r="X8419" t="str">
        <f t="shared" si="131"/>
        <v/>
      </c>
    </row>
    <row r="8420" spans="1:24" ht="14.25" customHeight="1" x14ac:dyDescent="0.4">
      <c r="A8420">
        <v>8419</v>
      </c>
      <c r="B8420" t="s">
        <v>27128</v>
      </c>
      <c r="C8420" t="s">
        <v>27129</v>
      </c>
      <c r="D8420">
        <v>45</v>
      </c>
      <c r="E8420" t="s">
        <v>19</v>
      </c>
      <c r="F8420" t="s">
        <v>655</v>
      </c>
      <c r="G8420" s="1">
        <v>44136</v>
      </c>
      <c r="H8420" t="s">
        <v>21</v>
      </c>
      <c r="I8420" t="s">
        <v>67</v>
      </c>
      <c r="J8420" s="2" t="s">
        <v>27130</v>
      </c>
      <c r="K8420" t="s">
        <v>24</v>
      </c>
      <c r="M8420" t="s">
        <v>41</v>
      </c>
      <c r="N8420" t="s">
        <v>26</v>
      </c>
      <c r="O8420" s="3">
        <v>45078.393275462964</v>
      </c>
      <c r="R8420">
        <v>8419</v>
      </c>
      <c r="S8420" t="str">
        <f>PROPER(CustomerSupport[[#This Row],[Resolution]])</f>
        <v/>
      </c>
      <c r="T8420" t="str">
        <f>TRIM(CustomerSupport[[#This Row],[Customer Name]])</f>
        <v>Ashley Soto</v>
      </c>
      <c r="U8420">
        <f>MONTH(CustomerSupport[[#This Row],[Date of Purchase]])</f>
        <v>11</v>
      </c>
      <c r="V8420" t="str">
        <f>TEXT('Working data'!G8420,"mmmm")</f>
        <v>November</v>
      </c>
      <c r="W8420">
        <f>YEAR(CustomerSupport[[#This Row],[Date of Purchase]])</f>
        <v>2020</v>
      </c>
      <c r="X8420" t="str">
        <f t="shared" si="131"/>
        <v/>
      </c>
    </row>
    <row r="8421" spans="1:24" ht="14.25" customHeight="1" x14ac:dyDescent="0.4">
      <c r="A8421">
        <v>8420</v>
      </c>
      <c r="B8421" t="s">
        <v>27131</v>
      </c>
      <c r="C8421" t="s">
        <v>27132</v>
      </c>
      <c r="D8421">
        <v>29</v>
      </c>
      <c r="E8421" t="s">
        <v>58</v>
      </c>
      <c r="F8421" t="s">
        <v>51</v>
      </c>
      <c r="G8421" s="1">
        <v>44432</v>
      </c>
      <c r="H8421" t="s">
        <v>66</v>
      </c>
      <c r="I8421" t="s">
        <v>67</v>
      </c>
      <c r="J8421" s="2" t="s">
        <v>27133</v>
      </c>
      <c r="K8421" t="s">
        <v>39</v>
      </c>
      <c r="L8421" t="s">
        <v>27134</v>
      </c>
      <c r="M8421" t="s">
        <v>143</v>
      </c>
      <c r="N8421" t="s">
        <v>33</v>
      </c>
      <c r="O8421" s="3">
        <v>45078.653020833335</v>
      </c>
      <c r="P8421" s="3">
        <v>45078.263437499998</v>
      </c>
      <c r="Q8421">
        <v>3</v>
      </c>
      <c r="R8421">
        <v>8420</v>
      </c>
      <c r="S8421" t="str">
        <f>PROPER(CustomerSupport[[#This Row],[Resolution]])</f>
        <v>Civil Other Course Nature.</v>
      </c>
      <c r="T8421" t="str">
        <f>TRIM(CustomerSupport[[#This Row],[Customer Name]])</f>
        <v>Austin Lee</v>
      </c>
      <c r="U8421">
        <f>MONTH(CustomerSupport[[#This Row],[Date of Purchase]])</f>
        <v>8</v>
      </c>
      <c r="V8421" t="str">
        <f>TEXT('Working data'!G8421,"mmmm")</f>
        <v>August</v>
      </c>
      <c r="W8421">
        <f>YEAR(CustomerSupport[[#This Row],[Date of Purchase]])</f>
        <v>2021</v>
      </c>
      <c r="X8421">
        <f t="shared" si="131"/>
        <v>-9.3500000000931323</v>
      </c>
    </row>
    <row r="8422" spans="1:24" ht="14.25" customHeight="1" x14ac:dyDescent="0.4">
      <c r="A8422">
        <v>8421</v>
      </c>
      <c r="B8422" t="s">
        <v>1815</v>
      </c>
      <c r="C8422" t="s">
        <v>27135</v>
      </c>
      <c r="D8422">
        <v>41</v>
      </c>
      <c r="E8422" t="s">
        <v>29</v>
      </c>
      <c r="F8422" t="s">
        <v>117</v>
      </c>
      <c r="G8422" s="1">
        <v>44260</v>
      </c>
      <c r="H8422" t="s">
        <v>21</v>
      </c>
      <c r="I8422" t="s">
        <v>77</v>
      </c>
      <c r="J8422" s="2" t="s">
        <v>27136</v>
      </c>
      <c r="K8422" t="s">
        <v>39</v>
      </c>
      <c r="L8422" t="s">
        <v>27137</v>
      </c>
      <c r="M8422" t="s">
        <v>143</v>
      </c>
      <c r="N8422" t="s">
        <v>83</v>
      </c>
      <c r="O8422" s="3">
        <v>45078.0940162037</v>
      </c>
      <c r="P8422" s="3">
        <v>45078.067627314813</v>
      </c>
      <c r="Q8422">
        <v>5</v>
      </c>
      <c r="R8422">
        <v>8421</v>
      </c>
      <c r="S8422" t="str">
        <f>PROPER(CustomerSupport[[#This Row],[Resolution]])</f>
        <v>Hot Property Or Start.</v>
      </c>
      <c r="T8422" t="str">
        <f>TRIM(CustomerSupport[[#This Row],[Customer Name]])</f>
        <v>Andrew Smith</v>
      </c>
      <c r="U8422">
        <f>MONTH(CustomerSupport[[#This Row],[Date of Purchase]])</f>
        <v>3</v>
      </c>
      <c r="V8422" t="str">
        <f>TEXT('Working data'!G8422,"mmmm")</f>
        <v>March</v>
      </c>
      <c r="W8422">
        <f>YEAR(CustomerSupport[[#This Row],[Date of Purchase]])</f>
        <v>2021</v>
      </c>
      <c r="X8422">
        <f t="shared" si="131"/>
        <v>-0.63333333330228925</v>
      </c>
    </row>
    <row r="8423" spans="1:24" ht="14.25" customHeight="1" x14ac:dyDescent="0.4">
      <c r="A8423">
        <v>8422</v>
      </c>
      <c r="B8423" t="s">
        <v>27138</v>
      </c>
      <c r="C8423" t="s">
        <v>27139</v>
      </c>
      <c r="D8423">
        <v>47</v>
      </c>
      <c r="E8423" t="s">
        <v>58</v>
      </c>
      <c r="F8423" t="s">
        <v>397</v>
      </c>
      <c r="G8423" s="1">
        <v>44273</v>
      </c>
      <c r="H8423" t="s">
        <v>21</v>
      </c>
      <c r="I8423" t="s">
        <v>59</v>
      </c>
      <c r="J8423" s="2" t="s">
        <v>27140</v>
      </c>
      <c r="K8423" t="s">
        <v>62</v>
      </c>
      <c r="M8423" t="s">
        <v>41</v>
      </c>
      <c r="N8423" t="s">
        <v>26</v>
      </c>
      <c r="R8423">
        <v>8422</v>
      </c>
      <c r="S8423" t="str">
        <f>PROPER(CustomerSupport[[#This Row],[Resolution]])</f>
        <v/>
      </c>
      <c r="T8423" t="str">
        <f>TRIM(CustomerSupport[[#This Row],[Customer Name]])</f>
        <v>Leah Davis</v>
      </c>
      <c r="U8423">
        <f>MONTH(CustomerSupport[[#This Row],[Date of Purchase]])</f>
        <v>3</v>
      </c>
      <c r="V8423" t="str">
        <f>TEXT('Working data'!G8423,"mmmm")</f>
        <v>March</v>
      </c>
      <c r="W8423">
        <f>YEAR(CustomerSupport[[#This Row],[Date of Purchase]])</f>
        <v>2021</v>
      </c>
      <c r="X8423" t="str">
        <f t="shared" si="131"/>
        <v/>
      </c>
    </row>
    <row r="8424" spans="1:24" ht="14.25" customHeight="1" x14ac:dyDescent="0.4">
      <c r="A8424">
        <v>8423</v>
      </c>
      <c r="B8424" t="s">
        <v>27141</v>
      </c>
      <c r="C8424" t="s">
        <v>27142</v>
      </c>
      <c r="D8424">
        <v>32</v>
      </c>
      <c r="E8424" t="s">
        <v>29</v>
      </c>
      <c r="F8424" t="s">
        <v>161</v>
      </c>
      <c r="G8424" s="1">
        <v>44170</v>
      </c>
      <c r="H8424" t="s">
        <v>59</v>
      </c>
      <c r="I8424" t="s">
        <v>113</v>
      </c>
      <c r="J8424" t="s">
        <v>27143</v>
      </c>
      <c r="K8424" t="s">
        <v>24</v>
      </c>
      <c r="M8424" t="s">
        <v>89</v>
      </c>
      <c r="N8424" t="s">
        <v>33</v>
      </c>
      <c r="O8424" s="3">
        <v>45078.282222222224</v>
      </c>
      <c r="R8424">
        <v>8423</v>
      </c>
      <c r="S8424" t="str">
        <f>PROPER(CustomerSupport[[#This Row],[Resolution]])</f>
        <v/>
      </c>
      <c r="T8424" t="str">
        <f>TRIM(CustomerSupport[[#This Row],[Customer Name]])</f>
        <v>Andrew Taylor</v>
      </c>
      <c r="U8424">
        <f>MONTH(CustomerSupport[[#This Row],[Date of Purchase]])</f>
        <v>12</v>
      </c>
      <c r="V8424" t="str">
        <f>TEXT('Working data'!G8424,"mmmm")</f>
        <v>December</v>
      </c>
      <c r="W8424">
        <f>YEAR(CustomerSupport[[#This Row],[Date of Purchase]])</f>
        <v>2020</v>
      </c>
      <c r="X8424" t="str">
        <f t="shared" si="131"/>
        <v/>
      </c>
    </row>
    <row r="8425" spans="1:24" ht="14.25" customHeight="1" x14ac:dyDescent="0.4">
      <c r="A8425">
        <v>8424</v>
      </c>
      <c r="B8425" t="s">
        <v>27144</v>
      </c>
      <c r="C8425" t="s">
        <v>27145</v>
      </c>
      <c r="D8425">
        <v>36</v>
      </c>
      <c r="E8425" t="s">
        <v>29</v>
      </c>
      <c r="F8425" t="s">
        <v>65</v>
      </c>
      <c r="G8425" s="1">
        <v>44528</v>
      </c>
      <c r="H8425" t="s">
        <v>45</v>
      </c>
      <c r="I8425" t="s">
        <v>60</v>
      </c>
      <c r="J8425" s="2" t="s">
        <v>27146</v>
      </c>
      <c r="K8425" t="s">
        <v>39</v>
      </c>
      <c r="L8425" t="s">
        <v>27147</v>
      </c>
      <c r="M8425" t="s">
        <v>143</v>
      </c>
      <c r="N8425" t="s">
        <v>83</v>
      </c>
      <c r="O8425" s="3">
        <v>45078.539884259262</v>
      </c>
      <c r="P8425" s="3">
        <v>45078.962106481478</v>
      </c>
      <c r="Q8425">
        <v>2</v>
      </c>
      <c r="R8425">
        <v>8424</v>
      </c>
      <c r="S8425" t="str">
        <f>PROPER(CustomerSupport[[#This Row],[Resolution]])</f>
        <v>Later Generation Down One Still Play.</v>
      </c>
      <c r="T8425" t="str">
        <f>TRIM(CustomerSupport[[#This Row],[Customer Name]])</f>
        <v>Heidi Ware</v>
      </c>
      <c r="U8425">
        <f>MONTH(CustomerSupport[[#This Row],[Date of Purchase]])</f>
        <v>11</v>
      </c>
      <c r="V8425" t="str">
        <f>TEXT('Working data'!G8425,"mmmm")</f>
        <v>November</v>
      </c>
      <c r="W8425">
        <f>YEAR(CustomerSupport[[#This Row],[Date of Purchase]])</f>
        <v>2021</v>
      </c>
      <c r="X8425">
        <f t="shared" si="131"/>
        <v>10.133333333185874</v>
      </c>
    </row>
    <row r="8426" spans="1:24" ht="14.25" customHeight="1" x14ac:dyDescent="0.4">
      <c r="A8426">
        <v>8425</v>
      </c>
      <c r="B8426" t="s">
        <v>27148</v>
      </c>
      <c r="C8426" t="s">
        <v>27149</v>
      </c>
      <c r="D8426">
        <v>59</v>
      </c>
      <c r="E8426" t="s">
        <v>29</v>
      </c>
      <c r="F8426" t="s">
        <v>223</v>
      </c>
      <c r="G8426" s="1">
        <v>44120</v>
      </c>
      <c r="H8426" t="s">
        <v>59</v>
      </c>
      <c r="I8426" t="s">
        <v>93</v>
      </c>
      <c r="J8426" s="2" t="s">
        <v>27150</v>
      </c>
      <c r="K8426" t="s">
        <v>24</v>
      </c>
      <c r="M8426" t="s">
        <v>25</v>
      </c>
      <c r="N8426" t="s">
        <v>55</v>
      </c>
      <c r="O8426" s="3">
        <v>45078.116296296299</v>
      </c>
      <c r="R8426">
        <v>8425</v>
      </c>
      <c r="S8426" t="str">
        <f>PROPER(CustomerSupport[[#This Row],[Resolution]])</f>
        <v/>
      </c>
      <c r="T8426" t="str">
        <f>TRIM(CustomerSupport[[#This Row],[Customer Name]])</f>
        <v>Dawn Randolph</v>
      </c>
      <c r="U8426">
        <f>MONTH(CustomerSupport[[#This Row],[Date of Purchase]])</f>
        <v>10</v>
      </c>
      <c r="V8426" t="str">
        <f>TEXT('Working data'!G8426,"mmmm")</f>
        <v>October</v>
      </c>
      <c r="W8426">
        <f>YEAR(CustomerSupport[[#This Row],[Date of Purchase]])</f>
        <v>2020</v>
      </c>
      <c r="X8426" t="str">
        <f t="shared" si="131"/>
        <v/>
      </c>
    </row>
    <row r="8427" spans="1:24" ht="14.25" customHeight="1" x14ac:dyDescent="0.4">
      <c r="A8427">
        <v>8426</v>
      </c>
      <c r="B8427" t="s">
        <v>27151</v>
      </c>
      <c r="C8427" t="s">
        <v>27152</v>
      </c>
      <c r="D8427">
        <v>43</v>
      </c>
      <c r="E8427" t="s">
        <v>19</v>
      </c>
      <c r="F8427" t="s">
        <v>655</v>
      </c>
      <c r="G8427" s="1">
        <v>44062</v>
      </c>
      <c r="H8427" t="s">
        <v>21</v>
      </c>
      <c r="I8427" t="s">
        <v>67</v>
      </c>
      <c r="J8427" s="2" t="s">
        <v>27153</v>
      </c>
      <c r="K8427" t="s">
        <v>62</v>
      </c>
      <c r="M8427" t="s">
        <v>89</v>
      </c>
      <c r="N8427" t="s">
        <v>33</v>
      </c>
      <c r="R8427">
        <v>8426</v>
      </c>
      <c r="S8427" t="str">
        <f>PROPER(CustomerSupport[[#This Row],[Resolution]])</f>
        <v/>
      </c>
      <c r="T8427" t="str">
        <f>TRIM(CustomerSupport[[#This Row],[Customer Name]])</f>
        <v>Ricardo Gonzalez</v>
      </c>
      <c r="U8427">
        <f>MONTH(CustomerSupport[[#This Row],[Date of Purchase]])</f>
        <v>8</v>
      </c>
      <c r="V8427" t="str">
        <f>TEXT('Working data'!G8427,"mmmm")</f>
        <v>August</v>
      </c>
      <c r="W8427">
        <f>YEAR(CustomerSupport[[#This Row],[Date of Purchase]])</f>
        <v>2020</v>
      </c>
      <c r="X8427" t="str">
        <f t="shared" si="131"/>
        <v/>
      </c>
    </row>
    <row r="8428" spans="1:24" ht="14.25" customHeight="1" x14ac:dyDescent="0.4">
      <c r="A8428">
        <v>8427</v>
      </c>
      <c r="B8428" t="s">
        <v>27154</v>
      </c>
      <c r="C8428" t="s">
        <v>27155</v>
      </c>
      <c r="D8428">
        <v>60</v>
      </c>
      <c r="E8428" t="s">
        <v>29</v>
      </c>
      <c r="F8428" t="s">
        <v>339</v>
      </c>
      <c r="G8428" s="1">
        <v>44088</v>
      </c>
      <c r="H8428" t="s">
        <v>67</v>
      </c>
      <c r="I8428" t="s">
        <v>52</v>
      </c>
      <c r="J8428" s="2" t="s">
        <v>27156</v>
      </c>
      <c r="K8428" t="s">
        <v>39</v>
      </c>
      <c r="L8428" t="s">
        <v>27157</v>
      </c>
      <c r="M8428" t="s">
        <v>25</v>
      </c>
      <c r="N8428" t="s">
        <v>83</v>
      </c>
      <c r="O8428" s="3">
        <v>45078.262858796297</v>
      </c>
      <c r="P8428" s="3">
        <v>45078.561469907407</v>
      </c>
      <c r="Q8428">
        <v>3</v>
      </c>
      <c r="R8428">
        <v>8427</v>
      </c>
      <c r="S8428" t="str">
        <f>PROPER(CustomerSupport[[#This Row],[Resolution]])</f>
        <v>Rule Role Whatever Nearly Compare Evidence While.</v>
      </c>
      <c r="T8428" t="str">
        <f>TRIM(CustomerSupport[[#This Row],[Customer Name]])</f>
        <v>Mary Elliott</v>
      </c>
      <c r="U8428">
        <f>MONTH(CustomerSupport[[#This Row],[Date of Purchase]])</f>
        <v>9</v>
      </c>
      <c r="V8428" t="str">
        <f>TEXT('Working data'!G8428,"mmmm")</f>
        <v>September</v>
      </c>
      <c r="W8428">
        <f>YEAR(CustomerSupport[[#This Row],[Date of Purchase]])</f>
        <v>2020</v>
      </c>
      <c r="X8428">
        <f t="shared" si="131"/>
        <v>7.1666666666278616</v>
      </c>
    </row>
    <row r="8429" spans="1:24" ht="14.25" customHeight="1" x14ac:dyDescent="0.4">
      <c r="A8429">
        <v>8428</v>
      </c>
      <c r="B8429" t="s">
        <v>24198</v>
      </c>
      <c r="C8429" t="s">
        <v>27158</v>
      </c>
      <c r="D8429">
        <v>24</v>
      </c>
      <c r="E8429" t="s">
        <v>19</v>
      </c>
      <c r="F8429" t="s">
        <v>207</v>
      </c>
      <c r="G8429" s="1">
        <v>44304</v>
      </c>
      <c r="H8429" t="s">
        <v>67</v>
      </c>
      <c r="I8429" t="s">
        <v>67</v>
      </c>
      <c r="J8429" s="2" t="s">
        <v>27159</v>
      </c>
      <c r="K8429" t="s">
        <v>39</v>
      </c>
      <c r="L8429" t="s">
        <v>27160</v>
      </c>
      <c r="M8429" t="s">
        <v>143</v>
      </c>
      <c r="N8429" t="s">
        <v>55</v>
      </c>
      <c r="O8429" s="3">
        <v>45078.501076388886</v>
      </c>
      <c r="P8429" s="3">
        <v>45079.038576388892</v>
      </c>
      <c r="Q8429">
        <v>3</v>
      </c>
      <c r="R8429">
        <v>8428</v>
      </c>
      <c r="S8429" t="str">
        <f>PROPER(CustomerSupport[[#This Row],[Resolution]])</f>
        <v>Important Get Include Establish Decision.</v>
      </c>
      <c r="T8429" t="str">
        <f>TRIM(CustomerSupport[[#This Row],[Customer Name]])</f>
        <v>John Hensley</v>
      </c>
      <c r="U8429">
        <f>MONTH(CustomerSupport[[#This Row],[Date of Purchase]])</f>
        <v>4</v>
      </c>
      <c r="V8429" t="str">
        <f>TEXT('Working data'!G8429,"mmmm")</f>
        <v>April</v>
      </c>
      <c r="W8429">
        <f>YEAR(CustomerSupport[[#This Row],[Date of Purchase]])</f>
        <v>2021</v>
      </c>
      <c r="X8429">
        <f t="shared" si="131"/>
        <v>12.900000000139698</v>
      </c>
    </row>
    <row r="8430" spans="1:24" ht="14.25" customHeight="1" x14ac:dyDescent="0.4">
      <c r="A8430">
        <v>8429</v>
      </c>
      <c r="B8430" t="s">
        <v>27161</v>
      </c>
      <c r="C8430" t="s">
        <v>27162</v>
      </c>
      <c r="D8430">
        <v>35</v>
      </c>
      <c r="E8430" t="s">
        <v>29</v>
      </c>
      <c r="F8430" t="s">
        <v>71</v>
      </c>
      <c r="G8430" s="1">
        <v>44371</v>
      </c>
      <c r="H8430" t="s">
        <v>21</v>
      </c>
      <c r="I8430" t="s">
        <v>150</v>
      </c>
      <c r="J8430" t="s">
        <v>27163</v>
      </c>
      <c r="K8430" t="s">
        <v>62</v>
      </c>
      <c r="M8430" t="s">
        <v>41</v>
      </c>
      <c r="N8430" t="s">
        <v>55</v>
      </c>
      <c r="R8430">
        <v>8429</v>
      </c>
      <c r="S8430" t="str">
        <f>PROPER(CustomerSupport[[#This Row],[Resolution]])</f>
        <v/>
      </c>
      <c r="T8430" t="str">
        <f>TRIM(CustomerSupport[[#This Row],[Customer Name]])</f>
        <v>Shelby Macdonald</v>
      </c>
      <c r="U8430">
        <f>MONTH(CustomerSupport[[#This Row],[Date of Purchase]])</f>
        <v>6</v>
      </c>
      <c r="V8430" t="str">
        <f>TEXT('Working data'!G8430,"mmmm")</f>
        <v>June</v>
      </c>
      <c r="W8430">
        <f>YEAR(CustomerSupport[[#This Row],[Date of Purchase]])</f>
        <v>2021</v>
      </c>
      <c r="X8430" t="str">
        <f t="shared" si="131"/>
        <v/>
      </c>
    </row>
    <row r="8431" spans="1:24" ht="14.25" customHeight="1" x14ac:dyDescent="0.4">
      <c r="A8431">
        <v>8430</v>
      </c>
      <c r="B8431" t="s">
        <v>27164</v>
      </c>
      <c r="C8431" t="s">
        <v>27165</v>
      </c>
      <c r="D8431">
        <v>56</v>
      </c>
      <c r="E8431" t="s">
        <v>29</v>
      </c>
      <c r="F8431" t="s">
        <v>249</v>
      </c>
      <c r="G8431" s="1">
        <v>43938</v>
      </c>
      <c r="H8431" t="s">
        <v>67</v>
      </c>
      <c r="I8431" t="s">
        <v>22</v>
      </c>
      <c r="J8431" s="2" t="s">
        <v>27166</v>
      </c>
      <c r="K8431" t="s">
        <v>62</v>
      </c>
      <c r="M8431" t="s">
        <v>89</v>
      </c>
      <c r="N8431" t="s">
        <v>83</v>
      </c>
      <c r="R8431">
        <v>8430</v>
      </c>
      <c r="S8431" t="str">
        <f>PROPER(CustomerSupport[[#This Row],[Resolution]])</f>
        <v/>
      </c>
      <c r="T8431" t="str">
        <f>TRIM(CustomerSupport[[#This Row],[Customer Name]])</f>
        <v>Amy Atkins</v>
      </c>
      <c r="U8431">
        <f>MONTH(CustomerSupport[[#This Row],[Date of Purchase]])</f>
        <v>4</v>
      </c>
      <c r="V8431" t="str">
        <f>TEXT('Working data'!G8431,"mmmm")</f>
        <v>April</v>
      </c>
      <c r="W8431">
        <f>YEAR(CustomerSupport[[#This Row],[Date of Purchase]])</f>
        <v>2020</v>
      </c>
      <c r="X8431" t="str">
        <f t="shared" si="131"/>
        <v/>
      </c>
    </row>
    <row r="8432" spans="1:24" ht="14.25" customHeight="1" x14ac:dyDescent="0.4">
      <c r="A8432">
        <v>8431</v>
      </c>
      <c r="B8432" t="s">
        <v>27167</v>
      </c>
      <c r="C8432" t="s">
        <v>27168</v>
      </c>
      <c r="D8432">
        <v>63</v>
      </c>
      <c r="E8432" t="s">
        <v>29</v>
      </c>
      <c r="F8432" t="s">
        <v>202</v>
      </c>
      <c r="G8432" s="1">
        <v>44327</v>
      </c>
      <c r="H8432" t="s">
        <v>45</v>
      </c>
      <c r="I8432" t="s">
        <v>93</v>
      </c>
      <c r="J8432" s="2" t="s">
        <v>27169</v>
      </c>
      <c r="K8432" t="s">
        <v>39</v>
      </c>
      <c r="L8432" t="s">
        <v>27170</v>
      </c>
      <c r="M8432" t="s">
        <v>41</v>
      </c>
      <c r="N8432" t="s">
        <v>33</v>
      </c>
      <c r="O8432" s="3">
        <v>45078.544166666667</v>
      </c>
      <c r="P8432" s="3">
        <v>45078.719861111109</v>
      </c>
      <c r="Q8432">
        <v>2</v>
      </c>
      <c r="R8432">
        <v>8431</v>
      </c>
      <c r="S8432" t="str">
        <f>PROPER(CustomerSupport[[#This Row],[Resolution]])</f>
        <v>Contain Drop Professor.</v>
      </c>
      <c r="T8432" t="str">
        <f>TRIM(CustomerSupport[[#This Row],[Customer Name]])</f>
        <v>Joshua Villanueva</v>
      </c>
      <c r="U8432">
        <f>MONTH(CustomerSupport[[#This Row],[Date of Purchase]])</f>
        <v>5</v>
      </c>
      <c r="V8432" t="str">
        <f>TEXT('Working data'!G8432,"mmmm")</f>
        <v>May</v>
      </c>
      <c r="W8432">
        <f>YEAR(CustomerSupport[[#This Row],[Date of Purchase]])</f>
        <v>2021</v>
      </c>
      <c r="X8432">
        <f t="shared" si="131"/>
        <v>4.21666666661622</v>
      </c>
    </row>
    <row r="8433" spans="1:24" ht="14.25" customHeight="1" x14ac:dyDescent="0.4">
      <c r="A8433">
        <v>8432</v>
      </c>
      <c r="B8433" t="s">
        <v>27171</v>
      </c>
      <c r="C8433" t="s">
        <v>27172</v>
      </c>
      <c r="D8433">
        <v>56</v>
      </c>
      <c r="E8433" t="s">
        <v>19</v>
      </c>
      <c r="F8433" t="s">
        <v>103</v>
      </c>
      <c r="G8433" s="1">
        <v>44236</v>
      </c>
      <c r="H8433" t="s">
        <v>21</v>
      </c>
      <c r="I8433" t="s">
        <v>150</v>
      </c>
      <c r="J8433" t="s">
        <v>27173</v>
      </c>
      <c r="K8433" t="s">
        <v>62</v>
      </c>
      <c r="M8433" t="s">
        <v>41</v>
      </c>
      <c r="N8433" t="s">
        <v>33</v>
      </c>
      <c r="R8433">
        <v>8432</v>
      </c>
      <c r="S8433" t="str">
        <f>PROPER(CustomerSupport[[#This Row],[Resolution]])</f>
        <v/>
      </c>
      <c r="T8433" t="str">
        <f>TRIM(CustomerSupport[[#This Row],[Customer Name]])</f>
        <v>Amy Gross</v>
      </c>
      <c r="U8433">
        <f>MONTH(CustomerSupport[[#This Row],[Date of Purchase]])</f>
        <v>2</v>
      </c>
      <c r="V8433" t="str">
        <f>TEXT('Working data'!G8433,"mmmm")</f>
        <v>February</v>
      </c>
      <c r="W8433">
        <f>YEAR(CustomerSupport[[#This Row],[Date of Purchase]])</f>
        <v>2021</v>
      </c>
      <c r="X8433" t="str">
        <f t="shared" si="131"/>
        <v/>
      </c>
    </row>
    <row r="8434" spans="1:24" ht="14.25" customHeight="1" x14ac:dyDescent="0.4">
      <c r="A8434">
        <v>8433</v>
      </c>
      <c r="B8434" t="s">
        <v>27174</v>
      </c>
      <c r="C8434" t="s">
        <v>27175</v>
      </c>
      <c r="D8434">
        <v>70</v>
      </c>
      <c r="E8434" t="s">
        <v>58</v>
      </c>
      <c r="F8434" t="s">
        <v>86</v>
      </c>
      <c r="G8434" s="1">
        <v>43852</v>
      </c>
      <c r="H8434" t="s">
        <v>45</v>
      </c>
      <c r="I8434" t="s">
        <v>37</v>
      </c>
      <c r="J8434" s="2" t="s">
        <v>27176</v>
      </c>
      <c r="K8434" t="s">
        <v>39</v>
      </c>
      <c r="L8434" t="s">
        <v>27177</v>
      </c>
      <c r="M8434" t="s">
        <v>25</v>
      </c>
      <c r="N8434" t="s">
        <v>33</v>
      </c>
      <c r="O8434" s="3">
        <v>45078.309467592589</v>
      </c>
      <c r="P8434" s="3">
        <v>45078.658078703702</v>
      </c>
      <c r="Q8434">
        <v>3</v>
      </c>
      <c r="R8434">
        <v>8433</v>
      </c>
      <c r="S8434" t="str">
        <f>PROPER(CustomerSupport[[#This Row],[Resolution]])</f>
        <v>Off Budget Pull Nearly.</v>
      </c>
      <c r="T8434" t="str">
        <f>TRIM(CustomerSupport[[#This Row],[Customer Name]])</f>
        <v>Yolanda Miller</v>
      </c>
      <c r="U8434">
        <f>MONTH(CustomerSupport[[#This Row],[Date of Purchase]])</f>
        <v>1</v>
      </c>
      <c r="V8434" t="str">
        <f>TEXT('Working data'!G8434,"mmmm")</f>
        <v>January</v>
      </c>
      <c r="W8434">
        <f>YEAR(CustomerSupport[[#This Row],[Date of Purchase]])</f>
        <v>2020</v>
      </c>
      <c r="X8434">
        <f t="shared" si="131"/>
        <v>8.3666666666977108</v>
      </c>
    </row>
    <row r="8435" spans="1:24" ht="14.25" customHeight="1" x14ac:dyDescent="0.4">
      <c r="A8435">
        <v>8434</v>
      </c>
      <c r="B8435" t="s">
        <v>17349</v>
      </c>
      <c r="C8435" t="s">
        <v>27178</v>
      </c>
      <c r="D8435">
        <v>65</v>
      </c>
      <c r="E8435" t="s">
        <v>19</v>
      </c>
      <c r="F8435" t="s">
        <v>397</v>
      </c>
      <c r="G8435" s="1">
        <v>43864</v>
      </c>
      <c r="H8435" t="s">
        <v>59</v>
      </c>
      <c r="I8435" t="s">
        <v>77</v>
      </c>
      <c r="J8435" s="2" t="s">
        <v>27179</v>
      </c>
      <c r="K8435" t="s">
        <v>62</v>
      </c>
      <c r="M8435" t="s">
        <v>143</v>
      </c>
      <c r="N8435" t="s">
        <v>33</v>
      </c>
      <c r="R8435">
        <v>8434</v>
      </c>
      <c r="S8435" t="str">
        <f>PROPER(CustomerSupport[[#This Row],[Resolution]])</f>
        <v/>
      </c>
      <c r="T8435" t="str">
        <f>TRIM(CustomerSupport[[#This Row],[Customer Name]])</f>
        <v>Courtney Carter</v>
      </c>
      <c r="U8435">
        <f>MONTH(CustomerSupport[[#This Row],[Date of Purchase]])</f>
        <v>2</v>
      </c>
      <c r="V8435" t="str">
        <f>TEXT('Working data'!G8435,"mmmm")</f>
        <v>February</v>
      </c>
      <c r="W8435">
        <f>YEAR(CustomerSupport[[#This Row],[Date of Purchase]])</f>
        <v>2020</v>
      </c>
      <c r="X8435" t="str">
        <f t="shared" si="131"/>
        <v/>
      </c>
    </row>
    <row r="8436" spans="1:24" ht="14.25" customHeight="1" x14ac:dyDescent="0.4">
      <c r="A8436">
        <v>8435</v>
      </c>
      <c r="B8436" t="s">
        <v>27180</v>
      </c>
      <c r="C8436" t="s">
        <v>27181</v>
      </c>
      <c r="D8436">
        <v>50</v>
      </c>
      <c r="E8436" t="s">
        <v>29</v>
      </c>
      <c r="F8436" t="s">
        <v>20</v>
      </c>
      <c r="G8436" s="1">
        <v>43864</v>
      </c>
      <c r="H8436" t="s">
        <v>21</v>
      </c>
      <c r="I8436" t="s">
        <v>77</v>
      </c>
      <c r="J8436" s="2" t="s">
        <v>27182</v>
      </c>
      <c r="K8436" t="s">
        <v>39</v>
      </c>
      <c r="L8436" t="s">
        <v>27183</v>
      </c>
      <c r="M8436" t="s">
        <v>25</v>
      </c>
      <c r="N8436" t="s">
        <v>55</v>
      </c>
      <c r="O8436" s="3">
        <v>45078.985902777778</v>
      </c>
      <c r="P8436" s="3">
        <v>45078.374791666669</v>
      </c>
      <c r="Q8436">
        <v>4</v>
      </c>
      <c r="R8436">
        <v>8435</v>
      </c>
      <c r="S8436" t="str">
        <f>PROPER(CustomerSupport[[#This Row],[Resolution]])</f>
        <v>Bad Administration Prepare Experience Fall Affect Information.</v>
      </c>
      <c r="T8436" t="str">
        <f>TRIM(CustomerSupport[[#This Row],[Customer Name]])</f>
        <v>Cristina Potter</v>
      </c>
      <c r="U8436">
        <f>MONTH(CustomerSupport[[#This Row],[Date of Purchase]])</f>
        <v>2</v>
      </c>
      <c r="V8436" t="str">
        <f>TEXT('Working data'!G8436,"mmmm")</f>
        <v>February</v>
      </c>
      <c r="W8436">
        <f>YEAR(CustomerSupport[[#This Row],[Date of Purchase]])</f>
        <v>2020</v>
      </c>
      <c r="X8436">
        <f t="shared" si="131"/>
        <v>-14.666666666627862</v>
      </c>
    </row>
    <row r="8437" spans="1:24" ht="14.25" customHeight="1" x14ac:dyDescent="0.4">
      <c r="A8437">
        <v>8436</v>
      </c>
      <c r="B8437" t="s">
        <v>27184</v>
      </c>
      <c r="C8437" t="s">
        <v>27185</v>
      </c>
      <c r="D8437">
        <v>69</v>
      </c>
      <c r="E8437" t="s">
        <v>29</v>
      </c>
      <c r="F8437" t="s">
        <v>286</v>
      </c>
      <c r="G8437" s="1">
        <v>44464</v>
      </c>
      <c r="H8437" t="s">
        <v>67</v>
      </c>
      <c r="I8437" t="s">
        <v>150</v>
      </c>
      <c r="J8437" s="2" t="s">
        <v>27186</v>
      </c>
      <c r="K8437" t="s">
        <v>39</v>
      </c>
      <c r="L8437" t="s">
        <v>27187</v>
      </c>
      <c r="M8437" t="s">
        <v>89</v>
      </c>
      <c r="N8437" t="s">
        <v>33</v>
      </c>
      <c r="O8437" s="3">
        <v>45078.97965277778</v>
      </c>
      <c r="P8437" s="3">
        <v>45079.011597222219</v>
      </c>
      <c r="Q8437">
        <v>1</v>
      </c>
      <c r="R8437">
        <v>8436</v>
      </c>
      <c r="S8437" t="str">
        <f>PROPER(CustomerSupport[[#This Row],[Resolution]])</f>
        <v>Mind Ask Amount Huge Late.</v>
      </c>
      <c r="T8437" t="str">
        <f>TRIM(CustomerSupport[[#This Row],[Customer Name]])</f>
        <v>Brandi Willis</v>
      </c>
      <c r="U8437">
        <f>MONTH(CustomerSupport[[#This Row],[Date of Purchase]])</f>
        <v>9</v>
      </c>
      <c r="V8437" t="str">
        <f>TEXT('Working data'!G8437,"mmmm")</f>
        <v>September</v>
      </c>
      <c r="W8437">
        <f>YEAR(CustomerSupport[[#This Row],[Date of Purchase]])</f>
        <v>2021</v>
      </c>
      <c r="X8437">
        <f t="shared" si="131"/>
        <v>0.76666666654637083</v>
      </c>
    </row>
    <row r="8438" spans="1:24" ht="14.25" customHeight="1" x14ac:dyDescent="0.4">
      <c r="A8438">
        <v>8437</v>
      </c>
      <c r="B8438" t="s">
        <v>27188</v>
      </c>
      <c r="C8438" t="s">
        <v>27189</v>
      </c>
      <c r="D8438">
        <v>59</v>
      </c>
      <c r="E8438" t="s">
        <v>29</v>
      </c>
      <c r="F8438" t="s">
        <v>157</v>
      </c>
      <c r="G8438" s="1">
        <v>44075</v>
      </c>
      <c r="H8438" t="s">
        <v>21</v>
      </c>
      <c r="I8438" t="s">
        <v>60</v>
      </c>
      <c r="J8438" t="s">
        <v>27190</v>
      </c>
      <c r="K8438" t="s">
        <v>24</v>
      </c>
      <c r="M8438" t="s">
        <v>25</v>
      </c>
      <c r="N8438" t="s">
        <v>26</v>
      </c>
      <c r="O8438" s="3">
        <v>45078.249120370368</v>
      </c>
      <c r="R8438">
        <v>8437</v>
      </c>
      <c r="S8438" t="str">
        <f>PROPER(CustomerSupport[[#This Row],[Resolution]])</f>
        <v/>
      </c>
      <c r="T8438" t="str">
        <f>TRIM(CustomerSupport[[#This Row],[Customer Name]])</f>
        <v>Rhonda Green</v>
      </c>
      <c r="U8438">
        <f>MONTH(CustomerSupport[[#This Row],[Date of Purchase]])</f>
        <v>9</v>
      </c>
      <c r="V8438" t="str">
        <f>TEXT('Working data'!G8438,"mmmm")</f>
        <v>September</v>
      </c>
      <c r="W8438">
        <f>YEAR(CustomerSupport[[#This Row],[Date of Purchase]])</f>
        <v>2020</v>
      </c>
      <c r="X8438" t="str">
        <f t="shared" si="131"/>
        <v/>
      </c>
    </row>
    <row r="8439" spans="1:24" ht="14.25" customHeight="1" x14ac:dyDescent="0.4">
      <c r="A8439">
        <v>8438</v>
      </c>
      <c r="B8439" t="s">
        <v>9608</v>
      </c>
      <c r="C8439" t="s">
        <v>27191</v>
      </c>
      <c r="D8439">
        <v>65</v>
      </c>
      <c r="E8439" t="s">
        <v>29</v>
      </c>
      <c r="F8439" t="s">
        <v>81</v>
      </c>
      <c r="G8439" s="1">
        <v>44508</v>
      </c>
      <c r="H8439" t="s">
        <v>66</v>
      </c>
      <c r="I8439" t="s">
        <v>31</v>
      </c>
      <c r="J8439" t="s">
        <v>4173</v>
      </c>
      <c r="K8439" t="s">
        <v>24</v>
      </c>
      <c r="M8439" t="s">
        <v>89</v>
      </c>
      <c r="N8439" t="s">
        <v>55</v>
      </c>
      <c r="O8439" s="3">
        <v>45078.661631944444</v>
      </c>
      <c r="R8439">
        <v>8438</v>
      </c>
      <c r="S8439" t="str">
        <f>PROPER(CustomerSupport[[#This Row],[Resolution]])</f>
        <v/>
      </c>
      <c r="T8439" t="str">
        <f>TRIM(CustomerSupport[[#This Row],[Customer Name]])</f>
        <v>Robert Farley</v>
      </c>
      <c r="U8439">
        <f>MONTH(CustomerSupport[[#This Row],[Date of Purchase]])</f>
        <v>11</v>
      </c>
      <c r="V8439" t="str">
        <f>TEXT('Working data'!G8439,"mmmm")</f>
        <v>November</v>
      </c>
      <c r="W8439">
        <f>YEAR(CustomerSupport[[#This Row],[Date of Purchase]])</f>
        <v>2021</v>
      </c>
      <c r="X8439" t="str">
        <f t="shared" si="131"/>
        <v/>
      </c>
    </row>
    <row r="8440" spans="1:24" ht="14.25" customHeight="1" x14ac:dyDescent="0.4">
      <c r="A8440">
        <v>8439</v>
      </c>
      <c r="B8440" t="s">
        <v>27192</v>
      </c>
      <c r="C8440" t="s">
        <v>27193</v>
      </c>
      <c r="D8440">
        <v>19</v>
      </c>
      <c r="E8440" t="s">
        <v>19</v>
      </c>
      <c r="F8440" t="s">
        <v>655</v>
      </c>
      <c r="G8440" s="1">
        <v>44183</v>
      </c>
      <c r="H8440" t="s">
        <v>67</v>
      </c>
      <c r="I8440" t="s">
        <v>59</v>
      </c>
      <c r="J8440" s="2" t="s">
        <v>27194</v>
      </c>
      <c r="K8440" t="s">
        <v>24</v>
      </c>
      <c r="M8440" t="s">
        <v>25</v>
      </c>
      <c r="N8440" t="s">
        <v>83</v>
      </c>
      <c r="O8440" s="3">
        <v>45078.935949074075</v>
      </c>
      <c r="R8440">
        <v>8439</v>
      </c>
      <c r="S8440" t="str">
        <f>PROPER(CustomerSupport[[#This Row],[Resolution]])</f>
        <v/>
      </c>
      <c r="T8440" t="str">
        <f>TRIM(CustomerSupport[[#This Row],[Customer Name]])</f>
        <v>Andrea Bates</v>
      </c>
      <c r="U8440">
        <f>MONTH(CustomerSupport[[#This Row],[Date of Purchase]])</f>
        <v>12</v>
      </c>
      <c r="V8440" t="str">
        <f>TEXT('Working data'!G8440,"mmmm")</f>
        <v>December</v>
      </c>
      <c r="W8440">
        <f>YEAR(CustomerSupport[[#This Row],[Date of Purchase]])</f>
        <v>2020</v>
      </c>
      <c r="X8440" t="str">
        <f t="shared" si="131"/>
        <v/>
      </c>
    </row>
    <row r="8441" spans="1:24" ht="14.25" customHeight="1" x14ac:dyDescent="0.4">
      <c r="A8441">
        <v>8440</v>
      </c>
      <c r="B8441" t="s">
        <v>27195</v>
      </c>
      <c r="C8441" t="s">
        <v>27196</v>
      </c>
      <c r="D8441">
        <v>68</v>
      </c>
      <c r="E8441" t="s">
        <v>58</v>
      </c>
      <c r="F8441" t="s">
        <v>655</v>
      </c>
      <c r="G8441" s="1">
        <v>44429</v>
      </c>
      <c r="H8441" t="s">
        <v>59</v>
      </c>
      <c r="I8441" t="s">
        <v>37</v>
      </c>
      <c r="J8441" s="2" t="s">
        <v>27197</v>
      </c>
      <c r="K8441" t="s">
        <v>24</v>
      </c>
      <c r="M8441" t="s">
        <v>89</v>
      </c>
      <c r="N8441" t="s">
        <v>83</v>
      </c>
      <c r="O8441" s="3">
        <v>45078.992905092593</v>
      </c>
      <c r="R8441">
        <v>8440</v>
      </c>
      <c r="S8441" t="str">
        <f>PROPER(CustomerSupport[[#This Row],[Resolution]])</f>
        <v/>
      </c>
      <c r="T8441" t="str">
        <f>TRIM(CustomerSupport[[#This Row],[Customer Name]])</f>
        <v>Christina Crane</v>
      </c>
      <c r="U8441">
        <f>MONTH(CustomerSupport[[#This Row],[Date of Purchase]])</f>
        <v>8</v>
      </c>
      <c r="V8441" t="str">
        <f>TEXT('Working data'!G8441,"mmmm")</f>
        <v>August</v>
      </c>
      <c r="W8441">
        <f>YEAR(CustomerSupport[[#This Row],[Date of Purchase]])</f>
        <v>2021</v>
      </c>
      <c r="X8441" t="str">
        <f t="shared" si="131"/>
        <v/>
      </c>
    </row>
    <row r="8442" spans="1:24" ht="14.25" customHeight="1" x14ac:dyDescent="0.4">
      <c r="A8442">
        <v>8441</v>
      </c>
      <c r="B8442" t="s">
        <v>27198</v>
      </c>
      <c r="C8442" t="s">
        <v>27199</v>
      </c>
      <c r="D8442">
        <v>43</v>
      </c>
      <c r="E8442" t="s">
        <v>29</v>
      </c>
      <c r="F8442" t="s">
        <v>51</v>
      </c>
      <c r="G8442" s="1">
        <v>43944</v>
      </c>
      <c r="H8442" t="s">
        <v>67</v>
      </c>
      <c r="I8442" t="s">
        <v>177</v>
      </c>
      <c r="J8442" t="s">
        <v>27200</v>
      </c>
      <c r="K8442" t="s">
        <v>39</v>
      </c>
      <c r="L8442" t="s">
        <v>27201</v>
      </c>
      <c r="M8442" t="s">
        <v>41</v>
      </c>
      <c r="N8442" t="s">
        <v>33</v>
      </c>
      <c r="O8442" s="3">
        <v>45078.845694444448</v>
      </c>
      <c r="P8442" s="3">
        <v>45078.554722222223</v>
      </c>
      <c r="Q8442">
        <v>1</v>
      </c>
      <c r="R8442">
        <v>8441</v>
      </c>
      <c r="S8442" t="str">
        <f>PROPER(CustomerSupport[[#This Row],[Resolution]])</f>
        <v>Space Have Anything Party News.</v>
      </c>
      <c r="T8442" t="str">
        <f>TRIM(CustomerSupport[[#This Row],[Customer Name]])</f>
        <v>Margaret Ward</v>
      </c>
      <c r="U8442">
        <f>MONTH(CustomerSupport[[#This Row],[Date of Purchase]])</f>
        <v>4</v>
      </c>
      <c r="V8442" t="str">
        <f>TEXT('Working data'!G8442,"mmmm")</f>
        <v>April</v>
      </c>
      <c r="W8442">
        <f>YEAR(CustomerSupport[[#This Row],[Date of Purchase]])</f>
        <v>2020</v>
      </c>
      <c r="X8442">
        <f t="shared" si="131"/>
        <v>-6.9833333333954215</v>
      </c>
    </row>
    <row r="8443" spans="1:24" ht="14.25" customHeight="1" x14ac:dyDescent="0.4">
      <c r="A8443">
        <v>8442</v>
      </c>
      <c r="B8443" t="s">
        <v>27202</v>
      </c>
      <c r="C8443" t="s">
        <v>27203</v>
      </c>
      <c r="D8443">
        <v>48</v>
      </c>
      <c r="E8443" t="s">
        <v>19</v>
      </c>
      <c r="F8443" t="s">
        <v>219</v>
      </c>
      <c r="G8443" s="1">
        <v>43872</v>
      </c>
      <c r="H8443" t="s">
        <v>45</v>
      </c>
      <c r="I8443" t="s">
        <v>141</v>
      </c>
      <c r="J8443" t="s">
        <v>27204</v>
      </c>
      <c r="K8443" t="s">
        <v>39</v>
      </c>
      <c r="L8443" t="s">
        <v>27205</v>
      </c>
      <c r="M8443" t="s">
        <v>89</v>
      </c>
      <c r="N8443" t="s">
        <v>26</v>
      </c>
      <c r="O8443" s="3">
        <v>45078.519317129627</v>
      </c>
      <c r="P8443" s="3">
        <v>45078.483206018522</v>
      </c>
      <c r="Q8443">
        <v>3</v>
      </c>
      <c r="R8443">
        <v>8442</v>
      </c>
      <c r="S8443" t="str">
        <f>PROPER(CustomerSupport[[#This Row],[Resolution]])</f>
        <v>Democratic Father Exist Billion.</v>
      </c>
      <c r="T8443" t="str">
        <f>TRIM(CustomerSupport[[#This Row],[Customer Name]])</f>
        <v>Kari Christensen</v>
      </c>
      <c r="U8443">
        <f>MONTH(CustomerSupport[[#This Row],[Date of Purchase]])</f>
        <v>2</v>
      </c>
      <c r="V8443" t="str">
        <f>TEXT('Working data'!G8443,"mmmm")</f>
        <v>February</v>
      </c>
      <c r="W8443">
        <f>YEAR(CustomerSupport[[#This Row],[Date of Purchase]])</f>
        <v>2020</v>
      </c>
      <c r="X8443">
        <f t="shared" si="131"/>
        <v>-0.86666666652308777</v>
      </c>
    </row>
    <row r="8444" spans="1:24" ht="14.25" customHeight="1" x14ac:dyDescent="0.4">
      <c r="A8444">
        <v>8443</v>
      </c>
      <c r="B8444" t="s">
        <v>27206</v>
      </c>
      <c r="C8444" t="s">
        <v>27207</v>
      </c>
      <c r="D8444">
        <v>37</v>
      </c>
      <c r="E8444" t="s">
        <v>58</v>
      </c>
      <c r="F8444" t="s">
        <v>20</v>
      </c>
      <c r="G8444" s="1">
        <v>43867</v>
      </c>
      <c r="H8444" t="s">
        <v>45</v>
      </c>
      <c r="I8444" t="s">
        <v>77</v>
      </c>
      <c r="J8444" s="2" t="s">
        <v>27208</v>
      </c>
      <c r="K8444" t="s">
        <v>24</v>
      </c>
      <c r="M8444" t="s">
        <v>89</v>
      </c>
      <c r="N8444" t="s">
        <v>26</v>
      </c>
      <c r="O8444" s="3">
        <v>45078.062384259261</v>
      </c>
      <c r="R8444">
        <v>8443</v>
      </c>
      <c r="S8444" t="str">
        <f>PROPER(CustomerSupport[[#This Row],[Resolution]])</f>
        <v/>
      </c>
      <c r="T8444" t="str">
        <f>TRIM(CustomerSupport[[#This Row],[Customer Name]])</f>
        <v>Jennifer King</v>
      </c>
      <c r="U8444">
        <f>MONTH(CustomerSupport[[#This Row],[Date of Purchase]])</f>
        <v>2</v>
      </c>
      <c r="V8444" t="str">
        <f>TEXT('Working data'!G8444,"mmmm")</f>
        <v>February</v>
      </c>
      <c r="W8444">
        <f>YEAR(CustomerSupport[[#This Row],[Date of Purchase]])</f>
        <v>2020</v>
      </c>
      <c r="X8444" t="str">
        <f t="shared" si="131"/>
        <v/>
      </c>
    </row>
    <row r="8445" spans="1:24" ht="14.25" customHeight="1" x14ac:dyDescent="0.4">
      <c r="A8445">
        <v>8444</v>
      </c>
      <c r="B8445" t="s">
        <v>27209</v>
      </c>
      <c r="C8445" t="s">
        <v>27210</v>
      </c>
      <c r="D8445">
        <v>61</v>
      </c>
      <c r="E8445" t="s">
        <v>29</v>
      </c>
      <c r="F8445" t="s">
        <v>71</v>
      </c>
      <c r="G8445" s="1">
        <v>43887</v>
      </c>
      <c r="H8445" t="s">
        <v>66</v>
      </c>
      <c r="I8445" t="s">
        <v>37</v>
      </c>
      <c r="J8445" s="2" t="s">
        <v>27211</v>
      </c>
      <c r="K8445" t="s">
        <v>24</v>
      </c>
      <c r="M8445" t="s">
        <v>89</v>
      </c>
      <c r="N8445" t="s">
        <v>33</v>
      </c>
      <c r="O8445" s="3">
        <v>45078.822812500002</v>
      </c>
      <c r="R8445">
        <v>8444</v>
      </c>
      <c r="S8445" t="str">
        <f>PROPER(CustomerSupport[[#This Row],[Resolution]])</f>
        <v/>
      </c>
      <c r="T8445" t="str">
        <f>TRIM(CustomerSupport[[#This Row],[Customer Name]])</f>
        <v>Michelle Silva</v>
      </c>
      <c r="U8445">
        <f>MONTH(CustomerSupport[[#This Row],[Date of Purchase]])</f>
        <v>2</v>
      </c>
      <c r="V8445" t="str">
        <f>TEXT('Working data'!G8445,"mmmm")</f>
        <v>February</v>
      </c>
      <c r="W8445">
        <f>YEAR(CustomerSupport[[#This Row],[Date of Purchase]])</f>
        <v>2020</v>
      </c>
      <c r="X8445" t="str">
        <f t="shared" si="131"/>
        <v/>
      </c>
    </row>
    <row r="8446" spans="1:24" ht="14.25" customHeight="1" x14ac:dyDescent="0.4">
      <c r="A8446">
        <v>8445</v>
      </c>
      <c r="B8446" t="s">
        <v>27212</v>
      </c>
      <c r="C8446" t="s">
        <v>27213</v>
      </c>
      <c r="D8446">
        <v>64</v>
      </c>
      <c r="E8446" t="s">
        <v>19</v>
      </c>
      <c r="F8446" t="s">
        <v>134</v>
      </c>
      <c r="G8446" s="1">
        <v>44229</v>
      </c>
      <c r="H8446" t="s">
        <v>45</v>
      </c>
      <c r="I8446" t="s">
        <v>177</v>
      </c>
      <c r="J8446" t="s">
        <v>27214</v>
      </c>
      <c r="K8446" t="s">
        <v>62</v>
      </c>
      <c r="M8446" t="s">
        <v>143</v>
      </c>
      <c r="N8446" t="s">
        <v>55</v>
      </c>
      <c r="R8446">
        <v>8445</v>
      </c>
      <c r="S8446" t="str">
        <f>PROPER(CustomerSupport[[#This Row],[Resolution]])</f>
        <v/>
      </c>
      <c r="T8446" t="str">
        <f>TRIM(CustomerSupport[[#This Row],[Customer Name]])</f>
        <v>Natasha Donovan</v>
      </c>
      <c r="U8446">
        <f>MONTH(CustomerSupport[[#This Row],[Date of Purchase]])</f>
        <v>2</v>
      </c>
      <c r="V8446" t="str">
        <f>TEXT('Working data'!G8446,"mmmm")</f>
        <v>February</v>
      </c>
      <c r="W8446">
        <f>YEAR(CustomerSupport[[#This Row],[Date of Purchase]])</f>
        <v>2021</v>
      </c>
      <c r="X8446" t="str">
        <f t="shared" si="131"/>
        <v/>
      </c>
    </row>
    <row r="8447" spans="1:24" ht="14.25" customHeight="1" x14ac:dyDescent="0.4">
      <c r="A8447">
        <v>8446</v>
      </c>
      <c r="B8447" t="s">
        <v>27215</v>
      </c>
      <c r="C8447" t="s">
        <v>27216</v>
      </c>
      <c r="D8447">
        <v>66</v>
      </c>
      <c r="E8447" t="s">
        <v>58</v>
      </c>
      <c r="F8447" t="s">
        <v>98</v>
      </c>
      <c r="G8447" s="1">
        <v>44243</v>
      </c>
      <c r="H8447" t="s">
        <v>67</v>
      </c>
      <c r="I8447" t="s">
        <v>60</v>
      </c>
      <c r="J8447" s="2" t="s">
        <v>27217</v>
      </c>
      <c r="K8447" t="s">
        <v>62</v>
      </c>
      <c r="M8447" t="s">
        <v>25</v>
      </c>
      <c r="N8447" t="s">
        <v>33</v>
      </c>
      <c r="R8447">
        <v>8446</v>
      </c>
      <c r="S8447" t="str">
        <f>PROPER(CustomerSupport[[#This Row],[Resolution]])</f>
        <v/>
      </c>
      <c r="T8447" t="str">
        <f>TRIM(CustomerSupport[[#This Row],[Customer Name]])</f>
        <v>Debbie Buchanan</v>
      </c>
      <c r="U8447">
        <f>MONTH(CustomerSupport[[#This Row],[Date of Purchase]])</f>
        <v>2</v>
      </c>
      <c r="V8447" t="str">
        <f>TEXT('Working data'!G8447,"mmmm")</f>
        <v>February</v>
      </c>
      <c r="W8447">
        <f>YEAR(CustomerSupport[[#This Row],[Date of Purchase]])</f>
        <v>2021</v>
      </c>
      <c r="X8447" t="str">
        <f t="shared" si="131"/>
        <v/>
      </c>
    </row>
    <row r="8448" spans="1:24" ht="14.25" customHeight="1" x14ac:dyDescent="0.4">
      <c r="A8448">
        <v>8447</v>
      </c>
      <c r="B8448" t="s">
        <v>27218</v>
      </c>
      <c r="C8448" t="s">
        <v>27219</v>
      </c>
      <c r="D8448">
        <v>19</v>
      </c>
      <c r="E8448" t="s">
        <v>19</v>
      </c>
      <c r="F8448" t="s">
        <v>242</v>
      </c>
      <c r="G8448" s="1">
        <v>43904</v>
      </c>
      <c r="H8448" t="s">
        <v>45</v>
      </c>
      <c r="I8448" t="s">
        <v>77</v>
      </c>
      <c r="J8448" t="s">
        <v>27220</v>
      </c>
      <c r="K8448" t="s">
        <v>24</v>
      </c>
      <c r="M8448" t="s">
        <v>25</v>
      </c>
      <c r="N8448" t="s">
        <v>33</v>
      </c>
      <c r="O8448" s="3">
        <v>45078.404826388891</v>
      </c>
      <c r="R8448">
        <v>8447</v>
      </c>
      <c r="S8448" t="str">
        <f>PROPER(CustomerSupport[[#This Row],[Resolution]])</f>
        <v/>
      </c>
      <c r="T8448" t="str">
        <f>TRIM(CustomerSupport[[#This Row],[Customer Name]])</f>
        <v>Steven Brown</v>
      </c>
      <c r="U8448">
        <f>MONTH(CustomerSupport[[#This Row],[Date of Purchase]])</f>
        <v>3</v>
      </c>
      <c r="V8448" t="str">
        <f>TEXT('Working data'!G8448,"mmmm")</f>
        <v>March</v>
      </c>
      <c r="W8448">
        <f>YEAR(CustomerSupport[[#This Row],[Date of Purchase]])</f>
        <v>2020</v>
      </c>
      <c r="X8448" t="str">
        <f t="shared" si="131"/>
        <v/>
      </c>
    </row>
    <row r="8449" spans="1:24" ht="14.25" customHeight="1" x14ac:dyDescent="0.4">
      <c r="A8449">
        <v>8448</v>
      </c>
      <c r="B8449" t="s">
        <v>27221</v>
      </c>
      <c r="C8449" t="s">
        <v>27222</v>
      </c>
      <c r="D8449">
        <v>51</v>
      </c>
      <c r="E8449" t="s">
        <v>19</v>
      </c>
      <c r="F8449" t="s">
        <v>20</v>
      </c>
      <c r="G8449" s="1">
        <v>44024</v>
      </c>
      <c r="H8449" t="s">
        <v>67</v>
      </c>
      <c r="I8449" t="s">
        <v>77</v>
      </c>
      <c r="J8449" s="2" t="s">
        <v>27223</v>
      </c>
      <c r="K8449" t="s">
        <v>24</v>
      </c>
      <c r="M8449" t="s">
        <v>25</v>
      </c>
      <c r="N8449" t="s">
        <v>55</v>
      </c>
      <c r="O8449" s="3">
        <v>45078.750671296293</v>
      </c>
      <c r="R8449">
        <v>8448</v>
      </c>
      <c r="S8449" t="str">
        <f>PROPER(CustomerSupport[[#This Row],[Resolution]])</f>
        <v/>
      </c>
      <c r="T8449" t="str">
        <f>TRIM(CustomerSupport[[#This Row],[Customer Name]])</f>
        <v>Devin Parsons</v>
      </c>
      <c r="U8449">
        <f>MONTH(CustomerSupport[[#This Row],[Date of Purchase]])</f>
        <v>7</v>
      </c>
      <c r="V8449" t="str">
        <f>TEXT('Working data'!G8449,"mmmm")</f>
        <v>July</v>
      </c>
      <c r="W8449">
        <f>YEAR(CustomerSupport[[#This Row],[Date of Purchase]])</f>
        <v>2020</v>
      </c>
      <c r="X8449" t="str">
        <f t="shared" si="131"/>
        <v/>
      </c>
    </row>
    <row r="8450" spans="1:24" ht="14.25" customHeight="1" x14ac:dyDescent="0.4">
      <c r="A8450">
        <v>8449</v>
      </c>
      <c r="B8450" t="s">
        <v>27224</v>
      </c>
      <c r="C8450" t="s">
        <v>27225</v>
      </c>
      <c r="D8450">
        <v>37</v>
      </c>
      <c r="E8450" t="s">
        <v>19</v>
      </c>
      <c r="F8450" t="s">
        <v>249</v>
      </c>
      <c r="G8450" s="1">
        <v>44559</v>
      </c>
      <c r="H8450" t="s">
        <v>59</v>
      </c>
      <c r="I8450" t="s">
        <v>99</v>
      </c>
      <c r="J8450" s="2" t="s">
        <v>27226</v>
      </c>
      <c r="K8450" t="s">
        <v>39</v>
      </c>
      <c r="L8450" t="s">
        <v>27227</v>
      </c>
      <c r="M8450" t="s">
        <v>143</v>
      </c>
      <c r="N8450" t="s">
        <v>33</v>
      </c>
      <c r="O8450" s="3">
        <v>45078.801377314812</v>
      </c>
      <c r="P8450" s="3">
        <v>45078.802071759259</v>
      </c>
      <c r="Q8450">
        <v>2</v>
      </c>
      <c r="R8450">
        <v>8449</v>
      </c>
      <c r="S8450" t="str">
        <f>PROPER(CustomerSupport[[#This Row],[Resolution]])</f>
        <v>Speech Have Officer Analysis Others As Skill.</v>
      </c>
      <c r="T8450" t="str">
        <f>TRIM(CustomerSupport[[#This Row],[Customer Name]])</f>
        <v>Reginald Kaiser</v>
      </c>
      <c r="U8450">
        <f>MONTH(CustomerSupport[[#This Row],[Date of Purchase]])</f>
        <v>12</v>
      </c>
      <c r="V8450" t="str">
        <f>TEXT('Working data'!G8450,"mmmm")</f>
        <v>December</v>
      </c>
      <c r="W8450">
        <f>YEAR(CustomerSupport[[#This Row],[Date of Purchase]])</f>
        <v>2021</v>
      </c>
      <c r="X8450">
        <f t="shared" ref="X8450:X8470" si="132">IF(OR(O8450="",P8450=""),"",(P8450-O8450)*24)</f>
        <v>1.6666666720993817E-2</v>
      </c>
    </row>
    <row r="8451" spans="1:24" ht="14.25" customHeight="1" x14ac:dyDescent="0.4">
      <c r="A8451">
        <v>8450</v>
      </c>
      <c r="B8451" t="s">
        <v>27228</v>
      </c>
      <c r="C8451" t="s">
        <v>27229</v>
      </c>
      <c r="D8451">
        <v>28</v>
      </c>
      <c r="E8451" t="s">
        <v>19</v>
      </c>
      <c r="F8451" t="s">
        <v>81</v>
      </c>
      <c r="G8451" s="1">
        <v>44157</v>
      </c>
      <c r="H8451" t="s">
        <v>67</v>
      </c>
      <c r="I8451" t="s">
        <v>150</v>
      </c>
      <c r="J8451" s="2" t="s">
        <v>27230</v>
      </c>
      <c r="K8451" t="s">
        <v>24</v>
      </c>
      <c r="M8451" t="s">
        <v>89</v>
      </c>
      <c r="N8451" t="s">
        <v>26</v>
      </c>
      <c r="O8451" s="3">
        <v>45078.799317129633</v>
      </c>
      <c r="R8451">
        <v>8450</v>
      </c>
      <c r="S8451" t="str">
        <f>PROPER(CustomerSupport[[#This Row],[Resolution]])</f>
        <v/>
      </c>
      <c r="T8451" t="str">
        <f>TRIM(CustomerSupport[[#This Row],[Customer Name]])</f>
        <v>Kyle Roy</v>
      </c>
      <c r="U8451">
        <f>MONTH(CustomerSupport[[#This Row],[Date of Purchase]])</f>
        <v>11</v>
      </c>
      <c r="V8451" t="str">
        <f>TEXT('Working data'!G8451,"mmmm")</f>
        <v>November</v>
      </c>
      <c r="W8451">
        <f>YEAR(CustomerSupport[[#This Row],[Date of Purchase]])</f>
        <v>2020</v>
      </c>
      <c r="X8451" t="str">
        <f t="shared" si="132"/>
        <v/>
      </c>
    </row>
    <row r="8452" spans="1:24" ht="14.25" customHeight="1" x14ac:dyDescent="0.4">
      <c r="A8452">
        <v>8451</v>
      </c>
      <c r="B8452" t="s">
        <v>27231</v>
      </c>
      <c r="C8452" t="s">
        <v>27232</v>
      </c>
      <c r="D8452">
        <v>34</v>
      </c>
      <c r="E8452" t="s">
        <v>19</v>
      </c>
      <c r="F8452" t="s">
        <v>125</v>
      </c>
      <c r="G8452" s="1">
        <v>44363</v>
      </c>
      <c r="H8452" t="s">
        <v>45</v>
      </c>
      <c r="I8452" t="s">
        <v>22</v>
      </c>
      <c r="J8452" t="s">
        <v>1230</v>
      </c>
      <c r="K8452" t="s">
        <v>39</v>
      </c>
      <c r="L8452" t="s">
        <v>27233</v>
      </c>
      <c r="M8452" t="s">
        <v>41</v>
      </c>
      <c r="N8452" t="s">
        <v>33</v>
      </c>
      <c r="O8452" s="3">
        <v>45078.042372685188</v>
      </c>
      <c r="P8452" s="3">
        <v>45078.787511574075</v>
      </c>
      <c r="Q8452">
        <v>5</v>
      </c>
      <c r="R8452">
        <v>8451</v>
      </c>
      <c r="S8452" t="str">
        <f>PROPER(CustomerSupport[[#This Row],[Resolution]])</f>
        <v>Four Professional Practice Let Miss.</v>
      </c>
      <c r="T8452" t="str">
        <f>TRIM(CustomerSupport[[#This Row],[Customer Name]])</f>
        <v>Joshua Gomez</v>
      </c>
      <c r="U8452">
        <f>MONTH(CustomerSupport[[#This Row],[Date of Purchase]])</f>
        <v>6</v>
      </c>
      <c r="V8452" t="str">
        <f>TEXT('Working data'!G8452,"mmmm")</f>
        <v>June</v>
      </c>
      <c r="W8452">
        <f>YEAR(CustomerSupport[[#This Row],[Date of Purchase]])</f>
        <v>2021</v>
      </c>
      <c r="X8452">
        <f t="shared" si="132"/>
        <v>17.883333333302289</v>
      </c>
    </row>
    <row r="8453" spans="1:24" ht="14.25" customHeight="1" x14ac:dyDescent="0.4">
      <c r="A8453">
        <v>8452</v>
      </c>
      <c r="B8453" t="s">
        <v>16338</v>
      </c>
      <c r="C8453" t="s">
        <v>27234</v>
      </c>
      <c r="D8453">
        <v>39</v>
      </c>
      <c r="E8453" t="s">
        <v>29</v>
      </c>
      <c r="F8453" t="s">
        <v>431</v>
      </c>
      <c r="G8453" s="1">
        <v>44090</v>
      </c>
      <c r="H8453" t="s">
        <v>59</v>
      </c>
      <c r="I8453" t="s">
        <v>72</v>
      </c>
      <c r="J8453" s="2" t="s">
        <v>27235</v>
      </c>
      <c r="K8453" t="s">
        <v>62</v>
      </c>
      <c r="M8453" t="s">
        <v>41</v>
      </c>
      <c r="N8453" t="s">
        <v>83</v>
      </c>
      <c r="R8453">
        <v>8452</v>
      </c>
      <c r="S8453" t="str">
        <f>PROPER(CustomerSupport[[#This Row],[Resolution]])</f>
        <v/>
      </c>
      <c r="T8453" t="str">
        <f>TRIM(CustomerSupport[[#This Row],[Customer Name]])</f>
        <v>Andrew Jones</v>
      </c>
      <c r="U8453">
        <f>MONTH(CustomerSupport[[#This Row],[Date of Purchase]])</f>
        <v>9</v>
      </c>
      <c r="V8453" t="str">
        <f>TEXT('Working data'!G8453,"mmmm")</f>
        <v>September</v>
      </c>
      <c r="W8453">
        <f>YEAR(CustomerSupport[[#This Row],[Date of Purchase]])</f>
        <v>2020</v>
      </c>
      <c r="X8453" t="str">
        <f t="shared" si="132"/>
        <v/>
      </c>
    </row>
    <row r="8454" spans="1:24" ht="14.25" customHeight="1" x14ac:dyDescent="0.4">
      <c r="A8454">
        <v>8453</v>
      </c>
      <c r="B8454" t="s">
        <v>27236</v>
      </c>
      <c r="C8454" t="s">
        <v>27237</v>
      </c>
      <c r="D8454">
        <v>62</v>
      </c>
      <c r="E8454" t="s">
        <v>29</v>
      </c>
      <c r="F8454" t="s">
        <v>699</v>
      </c>
      <c r="G8454" s="1">
        <v>43919</v>
      </c>
      <c r="H8454" t="s">
        <v>67</v>
      </c>
      <c r="I8454" t="s">
        <v>150</v>
      </c>
      <c r="J8454" s="2" t="s">
        <v>27238</v>
      </c>
      <c r="K8454" t="s">
        <v>39</v>
      </c>
      <c r="L8454" t="s">
        <v>27239</v>
      </c>
      <c r="M8454" t="s">
        <v>25</v>
      </c>
      <c r="N8454" t="s">
        <v>83</v>
      </c>
      <c r="O8454" s="3">
        <v>45078.593113425923</v>
      </c>
      <c r="P8454" s="3">
        <v>45078.241030092591</v>
      </c>
      <c r="Q8454">
        <v>3</v>
      </c>
      <c r="R8454">
        <v>8453</v>
      </c>
      <c r="S8454" t="str">
        <f>PROPER(CustomerSupport[[#This Row],[Resolution]])</f>
        <v>Interesting Show Must Successful.</v>
      </c>
      <c r="T8454" t="str">
        <f>TRIM(CustomerSupport[[#This Row],[Customer Name]])</f>
        <v>Craig Forbes</v>
      </c>
      <c r="U8454">
        <f>MONTH(CustomerSupport[[#This Row],[Date of Purchase]])</f>
        <v>3</v>
      </c>
      <c r="V8454" t="str">
        <f>TEXT('Working data'!G8454,"mmmm")</f>
        <v>March</v>
      </c>
      <c r="W8454">
        <f>YEAR(CustomerSupport[[#This Row],[Date of Purchase]])</f>
        <v>2020</v>
      </c>
      <c r="X8454">
        <f t="shared" si="132"/>
        <v>-8.4499999999534339</v>
      </c>
    </row>
    <row r="8455" spans="1:24" ht="14.25" customHeight="1" x14ac:dyDescent="0.4">
      <c r="A8455">
        <v>8454</v>
      </c>
      <c r="B8455" t="s">
        <v>27240</v>
      </c>
      <c r="C8455" t="s">
        <v>835</v>
      </c>
      <c r="D8455">
        <v>61</v>
      </c>
      <c r="E8455" t="s">
        <v>19</v>
      </c>
      <c r="F8455" t="s">
        <v>223</v>
      </c>
      <c r="G8455" s="1">
        <v>44002</v>
      </c>
      <c r="H8455" t="s">
        <v>45</v>
      </c>
      <c r="I8455" t="s">
        <v>31</v>
      </c>
      <c r="J8455" s="2" t="s">
        <v>27241</v>
      </c>
      <c r="K8455" t="s">
        <v>39</v>
      </c>
      <c r="L8455" t="s">
        <v>27242</v>
      </c>
      <c r="M8455" t="s">
        <v>89</v>
      </c>
      <c r="N8455" t="s">
        <v>33</v>
      </c>
      <c r="O8455" s="3">
        <v>45078.538958333331</v>
      </c>
      <c r="P8455" s="3">
        <v>45078.19798611111</v>
      </c>
      <c r="Q8455">
        <v>5</v>
      </c>
      <c r="R8455">
        <v>8454</v>
      </c>
      <c r="S8455" t="str">
        <f>PROPER(CustomerSupport[[#This Row],[Resolution]])</f>
        <v>Skill Expect Admit And.</v>
      </c>
      <c r="T8455" t="str">
        <f>TRIM(CustomerSupport[[#This Row],[Customer Name]])</f>
        <v>Paula Vazquez</v>
      </c>
      <c r="U8455">
        <f>MONTH(CustomerSupport[[#This Row],[Date of Purchase]])</f>
        <v>6</v>
      </c>
      <c r="V8455" t="str">
        <f>TEXT('Working data'!G8455,"mmmm")</f>
        <v>June</v>
      </c>
      <c r="W8455">
        <f>YEAR(CustomerSupport[[#This Row],[Date of Purchase]])</f>
        <v>2020</v>
      </c>
      <c r="X8455">
        <f t="shared" si="132"/>
        <v>-8.1833333332906477</v>
      </c>
    </row>
    <row r="8456" spans="1:24" ht="14.25" customHeight="1" x14ac:dyDescent="0.4">
      <c r="A8456">
        <v>8455</v>
      </c>
      <c r="B8456" t="s">
        <v>27243</v>
      </c>
      <c r="C8456" t="s">
        <v>27244</v>
      </c>
      <c r="D8456">
        <v>51</v>
      </c>
      <c r="E8456" t="s">
        <v>29</v>
      </c>
      <c r="F8456" t="s">
        <v>219</v>
      </c>
      <c r="G8456" s="1">
        <v>43901</v>
      </c>
      <c r="H8456" t="s">
        <v>59</v>
      </c>
      <c r="I8456" t="s">
        <v>22</v>
      </c>
      <c r="J8456" t="s">
        <v>27245</v>
      </c>
      <c r="K8456" t="s">
        <v>24</v>
      </c>
      <c r="M8456" t="s">
        <v>41</v>
      </c>
      <c r="N8456" t="s">
        <v>55</v>
      </c>
      <c r="O8456" s="3">
        <v>45078.516736111109</v>
      </c>
      <c r="R8456">
        <v>8455</v>
      </c>
      <c r="S8456" t="str">
        <f>PROPER(CustomerSupport[[#This Row],[Resolution]])</f>
        <v/>
      </c>
      <c r="T8456" t="str">
        <f>TRIM(CustomerSupport[[#This Row],[Customer Name]])</f>
        <v>Jill Leon</v>
      </c>
      <c r="U8456">
        <f>MONTH(CustomerSupport[[#This Row],[Date of Purchase]])</f>
        <v>3</v>
      </c>
      <c r="V8456" t="str">
        <f>TEXT('Working data'!G8456,"mmmm")</f>
        <v>March</v>
      </c>
      <c r="W8456">
        <f>YEAR(CustomerSupport[[#This Row],[Date of Purchase]])</f>
        <v>2020</v>
      </c>
      <c r="X8456" t="str">
        <f t="shared" si="132"/>
        <v/>
      </c>
    </row>
    <row r="8457" spans="1:24" ht="14.25" customHeight="1" x14ac:dyDescent="0.4">
      <c r="A8457">
        <v>8456</v>
      </c>
      <c r="B8457" t="s">
        <v>27246</v>
      </c>
      <c r="C8457" t="s">
        <v>27247</v>
      </c>
      <c r="D8457">
        <v>54</v>
      </c>
      <c r="E8457" t="s">
        <v>19</v>
      </c>
      <c r="F8457" t="s">
        <v>81</v>
      </c>
      <c r="G8457" s="1">
        <v>44229</v>
      </c>
      <c r="H8457" t="s">
        <v>45</v>
      </c>
      <c r="I8457" t="s">
        <v>67</v>
      </c>
      <c r="J8457" s="2" t="s">
        <v>27248</v>
      </c>
      <c r="K8457" t="s">
        <v>39</v>
      </c>
      <c r="L8457" t="s">
        <v>27249</v>
      </c>
      <c r="M8457" t="s">
        <v>89</v>
      </c>
      <c r="N8457" t="s">
        <v>55</v>
      </c>
      <c r="O8457" s="3">
        <v>45078.593831018516</v>
      </c>
      <c r="P8457" s="3">
        <v>45078.290358796294</v>
      </c>
      <c r="Q8457">
        <v>1</v>
      </c>
      <c r="R8457">
        <v>8456</v>
      </c>
      <c r="S8457" t="str">
        <f>PROPER(CustomerSupport[[#This Row],[Resolution]])</f>
        <v>Say Position Key Appear Behavior.</v>
      </c>
      <c r="T8457" t="str">
        <f>TRIM(CustomerSupport[[#This Row],[Customer Name]])</f>
        <v>Ariel Lee</v>
      </c>
      <c r="U8457">
        <f>MONTH(CustomerSupport[[#This Row],[Date of Purchase]])</f>
        <v>2</v>
      </c>
      <c r="V8457" t="str">
        <f>TEXT('Working data'!G8457,"mmmm")</f>
        <v>February</v>
      </c>
      <c r="W8457">
        <f>YEAR(CustomerSupport[[#This Row],[Date of Purchase]])</f>
        <v>2021</v>
      </c>
      <c r="X8457">
        <f t="shared" si="132"/>
        <v>-7.2833333333255723</v>
      </c>
    </row>
    <row r="8458" spans="1:24" ht="14.25" customHeight="1" x14ac:dyDescent="0.4">
      <c r="A8458">
        <v>8457</v>
      </c>
      <c r="B8458" t="s">
        <v>27250</v>
      </c>
      <c r="C8458" t="s">
        <v>27251</v>
      </c>
      <c r="D8458">
        <v>18</v>
      </c>
      <c r="E8458" t="s">
        <v>29</v>
      </c>
      <c r="F8458" t="s">
        <v>81</v>
      </c>
      <c r="G8458" s="1">
        <v>44294</v>
      </c>
      <c r="H8458" t="s">
        <v>66</v>
      </c>
      <c r="I8458" t="s">
        <v>60</v>
      </c>
      <c r="J8458" t="s">
        <v>1949</v>
      </c>
      <c r="K8458" t="s">
        <v>62</v>
      </c>
      <c r="M8458" t="s">
        <v>25</v>
      </c>
      <c r="N8458" t="s">
        <v>26</v>
      </c>
      <c r="R8458">
        <v>8457</v>
      </c>
      <c r="S8458" t="str">
        <f>PROPER(CustomerSupport[[#This Row],[Resolution]])</f>
        <v/>
      </c>
      <c r="T8458" t="str">
        <f>TRIM(CustomerSupport[[#This Row],[Customer Name]])</f>
        <v>Jackson Strong</v>
      </c>
      <c r="U8458">
        <f>MONTH(CustomerSupport[[#This Row],[Date of Purchase]])</f>
        <v>4</v>
      </c>
      <c r="V8458" t="str">
        <f>TEXT('Working data'!G8458,"mmmm")</f>
        <v>April</v>
      </c>
      <c r="W8458">
        <f>YEAR(CustomerSupport[[#This Row],[Date of Purchase]])</f>
        <v>2021</v>
      </c>
      <c r="X8458" t="str">
        <f t="shared" si="132"/>
        <v/>
      </c>
    </row>
    <row r="8459" spans="1:24" ht="14.25" customHeight="1" x14ac:dyDescent="0.4">
      <c r="A8459">
        <v>8458</v>
      </c>
      <c r="B8459" t="s">
        <v>27252</v>
      </c>
      <c r="C8459" t="s">
        <v>27253</v>
      </c>
      <c r="D8459">
        <v>51</v>
      </c>
      <c r="E8459" t="s">
        <v>19</v>
      </c>
      <c r="F8459" t="s">
        <v>161</v>
      </c>
      <c r="G8459" s="1">
        <v>44521</v>
      </c>
      <c r="H8459" t="s">
        <v>66</v>
      </c>
      <c r="I8459" t="s">
        <v>99</v>
      </c>
      <c r="J8459" t="s">
        <v>27254</v>
      </c>
      <c r="K8459" t="s">
        <v>62</v>
      </c>
      <c r="M8459" t="s">
        <v>89</v>
      </c>
      <c r="N8459" t="s">
        <v>33</v>
      </c>
      <c r="R8459">
        <v>8458</v>
      </c>
      <c r="S8459" t="str">
        <f>PROPER(CustomerSupport[[#This Row],[Resolution]])</f>
        <v/>
      </c>
      <c r="T8459" t="str">
        <f>TRIM(CustomerSupport[[#This Row],[Customer Name]])</f>
        <v>Amy Goodman</v>
      </c>
      <c r="U8459">
        <f>MONTH(CustomerSupport[[#This Row],[Date of Purchase]])</f>
        <v>11</v>
      </c>
      <c r="V8459" t="str">
        <f>TEXT('Working data'!G8459,"mmmm")</f>
        <v>November</v>
      </c>
      <c r="W8459">
        <f>YEAR(CustomerSupport[[#This Row],[Date of Purchase]])</f>
        <v>2021</v>
      </c>
      <c r="X8459" t="str">
        <f t="shared" si="132"/>
        <v/>
      </c>
    </row>
    <row r="8460" spans="1:24" ht="14.25" customHeight="1" x14ac:dyDescent="0.4">
      <c r="A8460">
        <v>8459</v>
      </c>
      <c r="B8460" t="s">
        <v>27255</v>
      </c>
      <c r="C8460" t="s">
        <v>27256</v>
      </c>
      <c r="D8460">
        <v>47</v>
      </c>
      <c r="E8460" t="s">
        <v>19</v>
      </c>
      <c r="F8460" t="s">
        <v>207</v>
      </c>
      <c r="G8460" s="1">
        <v>44040</v>
      </c>
      <c r="H8460" t="s">
        <v>45</v>
      </c>
      <c r="I8460" t="s">
        <v>31</v>
      </c>
      <c r="J8460" t="s">
        <v>27257</v>
      </c>
      <c r="K8460" t="s">
        <v>24</v>
      </c>
      <c r="M8460" t="s">
        <v>143</v>
      </c>
      <c r="N8460" t="s">
        <v>33</v>
      </c>
      <c r="O8460" s="3">
        <v>45078.7265162037</v>
      </c>
      <c r="R8460">
        <v>8459</v>
      </c>
      <c r="S8460" t="str">
        <f>PROPER(CustomerSupport[[#This Row],[Resolution]])</f>
        <v/>
      </c>
      <c r="T8460" t="str">
        <f>TRIM(CustomerSupport[[#This Row],[Customer Name]])</f>
        <v>Adam Nunez</v>
      </c>
      <c r="U8460">
        <f>MONTH(CustomerSupport[[#This Row],[Date of Purchase]])</f>
        <v>7</v>
      </c>
      <c r="V8460" t="str">
        <f>TEXT('Working data'!G8460,"mmmm")</f>
        <v>July</v>
      </c>
      <c r="W8460">
        <f>YEAR(CustomerSupport[[#This Row],[Date of Purchase]])</f>
        <v>2020</v>
      </c>
      <c r="X8460" t="str">
        <f t="shared" si="132"/>
        <v/>
      </c>
    </row>
    <row r="8461" spans="1:24" ht="14.25" customHeight="1" x14ac:dyDescent="0.4">
      <c r="A8461">
        <v>8460</v>
      </c>
      <c r="B8461" t="s">
        <v>27258</v>
      </c>
      <c r="C8461" t="s">
        <v>27259</v>
      </c>
      <c r="D8461">
        <v>61</v>
      </c>
      <c r="E8461" t="s">
        <v>58</v>
      </c>
      <c r="F8461" t="s">
        <v>317</v>
      </c>
      <c r="G8461" s="1">
        <v>44494</v>
      </c>
      <c r="H8461" t="s">
        <v>66</v>
      </c>
      <c r="I8461" t="s">
        <v>72</v>
      </c>
      <c r="J8461" s="2" t="s">
        <v>27260</v>
      </c>
      <c r="K8461" t="s">
        <v>62</v>
      </c>
      <c r="M8461" t="s">
        <v>89</v>
      </c>
      <c r="N8461" t="s">
        <v>83</v>
      </c>
      <c r="R8461">
        <v>8460</v>
      </c>
      <c r="S8461" t="str">
        <f>PROPER(CustomerSupport[[#This Row],[Resolution]])</f>
        <v/>
      </c>
      <c r="T8461" t="str">
        <f>TRIM(CustomerSupport[[#This Row],[Customer Name]])</f>
        <v>Shelly Estrada</v>
      </c>
      <c r="U8461">
        <f>MONTH(CustomerSupport[[#This Row],[Date of Purchase]])</f>
        <v>10</v>
      </c>
      <c r="V8461" t="str">
        <f>TEXT('Working data'!G8461,"mmmm")</f>
        <v>October</v>
      </c>
      <c r="W8461">
        <f>YEAR(CustomerSupport[[#This Row],[Date of Purchase]])</f>
        <v>2021</v>
      </c>
      <c r="X8461" t="str">
        <f t="shared" si="132"/>
        <v/>
      </c>
    </row>
    <row r="8462" spans="1:24" ht="14.25" customHeight="1" x14ac:dyDescent="0.4">
      <c r="A8462">
        <v>8461</v>
      </c>
      <c r="B8462" t="s">
        <v>27261</v>
      </c>
      <c r="C8462" t="s">
        <v>27262</v>
      </c>
      <c r="D8462">
        <v>25</v>
      </c>
      <c r="E8462" t="s">
        <v>29</v>
      </c>
      <c r="F8462" t="s">
        <v>281</v>
      </c>
      <c r="G8462" s="1">
        <v>44431</v>
      </c>
      <c r="H8462" t="s">
        <v>45</v>
      </c>
      <c r="I8462" t="s">
        <v>150</v>
      </c>
      <c r="J8462" s="2" t="s">
        <v>27263</v>
      </c>
      <c r="K8462" t="s">
        <v>62</v>
      </c>
      <c r="M8462" t="s">
        <v>89</v>
      </c>
      <c r="N8462" t="s">
        <v>26</v>
      </c>
      <c r="R8462">
        <v>8461</v>
      </c>
      <c r="S8462" t="str">
        <f>PROPER(CustomerSupport[[#This Row],[Resolution]])</f>
        <v/>
      </c>
      <c r="T8462" t="str">
        <f>TRIM(CustomerSupport[[#This Row],[Customer Name]])</f>
        <v>Trevor Perry</v>
      </c>
      <c r="U8462">
        <f>MONTH(CustomerSupport[[#This Row],[Date of Purchase]])</f>
        <v>8</v>
      </c>
      <c r="V8462" t="str">
        <f>TEXT('Working data'!G8462,"mmmm")</f>
        <v>August</v>
      </c>
      <c r="W8462">
        <f>YEAR(CustomerSupport[[#This Row],[Date of Purchase]])</f>
        <v>2021</v>
      </c>
      <c r="X8462" t="str">
        <f t="shared" si="132"/>
        <v/>
      </c>
    </row>
    <row r="8463" spans="1:24" ht="14.25" customHeight="1" x14ac:dyDescent="0.4">
      <c r="A8463">
        <v>8462</v>
      </c>
      <c r="B8463" t="s">
        <v>25775</v>
      </c>
      <c r="C8463" t="s">
        <v>27264</v>
      </c>
      <c r="D8463">
        <v>28</v>
      </c>
      <c r="E8463" t="s">
        <v>29</v>
      </c>
      <c r="F8463" t="s">
        <v>44</v>
      </c>
      <c r="G8463" s="1">
        <v>44490</v>
      </c>
      <c r="H8463" t="s">
        <v>67</v>
      </c>
      <c r="I8463" t="s">
        <v>60</v>
      </c>
      <c r="J8463" s="2" t="s">
        <v>27265</v>
      </c>
      <c r="K8463" t="s">
        <v>62</v>
      </c>
      <c r="M8463" t="s">
        <v>143</v>
      </c>
      <c r="N8463" t="s">
        <v>83</v>
      </c>
      <c r="R8463">
        <v>8462</v>
      </c>
      <c r="S8463" t="str">
        <f>PROPER(CustomerSupport[[#This Row],[Resolution]])</f>
        <v/>
      </c>
      <c r="T8463" t="str">
        <f>TRIM(CustomerSupport[[#This Row],[Customer Name]])</f>
        <v>William Shaw</v>
      </c>
      <c r="U8463">
        <f>MONTH(CustomerSupport[[#This Row],[Date of Purchase]])</f>
        <v>10</v>
      </c>
      <c r="V8463" t="str">
        <f>TEXT('Working data'!G8463,"mmmm")</f>
        <v>October</v>
      </c>
      <c r="W8463">
        <f>YEAR(CustomerSupport[[#This Row],[Date of Purchase]])</f>
        <v>2021</v>
      </c>
      <c r="X8463" t="str">
        <f t="shared" si="132"/>
        <v/>
      </c>
    </row>
    <row r="8464" spans="1:24" ht="14.25" customHeight="1" x14ac:dyDescent="0.4">
      <c r="A8464">
        <v>8463</v>
      </c>
      <c r="B8464" t="s">
        <v>27266</v>
      </c>
      <c r="C8464" t="s">
        <v>27267</v>
      </c>
      <c r="D8464">
        <v>49</v>
      </c>
      <c r="E8464" t="s">
        <v>29</v>
      </c>
      <c r="F8464" t="s">
        <v>421</v>
      </c>
      <c r="G8464" s="1">
        <v>44125</v>
      </c>
      <c r="H8464" t="s">
        <v>67</v>
      </c>
      <c r="I8464" t="s">
        <v>150</v>
      </c>
      <c r="J8464" s="2" t="s">
        <v>27268</v>
      </c>
      <c r="K8464" t="s">
        <v>24</v>
      </c>
      <c r="M8464" t="s">
        <v>25</v>
      </c>
      <c r="N8464" t="s">
        <v>55</v>
      </c>
      <c r="O8464" s="3">
        <v>45079.025208333333</v>
      </c>
      <c r="R8464">
        <v>8463</v>
      </c>
      <c r="S8464" t="str">
        <f>PROPER(CustomerSupport[[#This Row],[Resolution]])</f>
        <v/>
      </c>
      <c r="T8464" t="str">
        <f>TRIM(CustomerSupport[[#This Row],[Customer Name]])</f>
        <v>Shelby Douglas</v>
      </c>
      <c r="U8464">
        <f>MONTH(CustomerSupport[[#This Row],[Date of Purchase]])</f>
        <v>10</v>
      </c>
      <c r="V8464" t="str">
        <f>TEXT('Working data'!G8464,"mmmm")</f>
        <v>October</v>
      </c>
      <c r="W8464">
        <f>YEAR(CustomerSupport[[#This Row],[Date of Purchase]])</f>
        <v>2020</v>
      </c>
      <c r="X8464" t="str">
        <f t="shared" si="132"/>
        <v/>
      </c>
    </row>
    <row r="8465" spans="1:24" ht="14.25" customHeight="1" x14ac:dyDescent="0.4">
      <c r="A8465">
        <v>8464</v>
      </c>
      <c r="B8465" t="s">
        <v>27269</v>
      </c>
      <c r="C8465" t="s">
        <v>27270</v>
      </c>
      <c r="D8465">
        <v>54</v>
      </c>
      <c r="E8465" t="s">
        <v>19</v>
      </c>
      <c r="F8465" t="s">
        <v>125</v>
      </c>
      <c r="G8465" s="1">
        <v>44437</v>
      </c>
      <c r="H8465" t="s">
        <v>45</v>
      </c>
      <c r="I8465" t="s">
        <v>52</v>
      </c>
      <c r="J8465" s="2" t="s">
        <v>27271</v>
      </c>
      <c r="K8465" t="s">
        <v>62</v>
      </c>
      <c r="M8465" t="s">
        <v>143</v>
      </c>
      <c r="N8465" t="s">
        <v>55</v>
      </c>
      <c r="R8465">
        <v>8464</v>
      </c>
      <c r="S8465" t="str">
        <f>PROPER(CustomerSupport[[#This Row],[Resolution]])</f>
        <v/>
      </c>
      <c r="T8465" t="str">
        <f>TRIM(CustomerSupport[[#This Row],[Customer Name]])</f>
        <v>Brandon Walsh</v>
      </c>
      <c r="U8465">
        <f>MONTH(CustomerSupport[[#This Row],[Date of Purchase]])</f>
        <v>8</v>
      </c>
      <c r="V8465" t="str">
        <f>TEXT('Working data'!G8465,"mmmm")</f>
        <v>August</v>
      </c>
      <c r="W8465">
        <f>YEAR(CustomerSupport[[#This Row],[Date of Purchase]])</f>
        <v>2021</v>
      </c>
      <c r="X8465" t="str">
        <f t="shared" si="132"/>
        <v/>
      </c>
    </row>
    <row r="8466" spans="1:24" ht="14.25" customHeight="1" x14ac:dyDescent="0.4">
      <c r="A8466">
        <v>8465</v>
      </c>
      <c r="B8466" t="s">
        <v>14104</v>
      </c>
      <c r="C8466" t="s">
        <v>27272</v>
      </c>
      <c r="D8466">
        <v>22</v>
      </c>
      <c r="E8466" t="s">
        <v>29</v>
      </c>
      <c r="F8466" t="s">
        <v>242</v>
      </c>
      <c r="G8466" s="1">
        <v>44538</v>
      </c>
      <c r="H8466" t="s">
        <v>66</v>
      </c>
      <c r="I8466" t="s">
        <v>77</v>
      </c>
      <c r="J8466" s="2" t="s">
        <v>27273</v>
      </c>
      <c r="K8466" t="s">
        <v>62</v>
      </c>
      <c r="M8466" t="s">
        <v>41</v>
      </c>
      <c r="N8466" t="s">
        <v>83</v>
      </c>
      <c r="R8466">
        <v>8465</v>
      </c>
      <c r="S8466" t="str">
        <f>PROPER(CustomerSupport[[#This Row],[Resolution]])</f>
        <v/>
      </c>
      <c r="T8466" t="str">
        <f>TRIM(CustomerSupport[[#This Row],[Customer Name]])</f>
        <v>David Todd</v>
      </c>
      <c r="U8466">
        <f>MONTH(CustomerSupport[[#This Row],[Date of Purchase]])</f>
        <v>12</v>
      </c>
      <c r="V8466" t="str">
        <f>TEXT('Working data'!G8466,"mmmm")</f>
        <v>December</v>
      </c>
      <c r="W8466">
        <f>YEAR(CustomerSupport[[#This Row],[Date of Purchase]])</f>
        <v>2021</v>
      </c>
      <c r="X8466" t="str">
        <f t="shared" si="132"/>
        <v/>
      </c>
    </row>
    <row r="8467" spans="1:24" ht="14.25" customHeight="1" x14ac:dyDescent="0.4">
      <c r="A8467">
        <v>8466</v>
      </c>
      <c r="B8467" t="s">
        <v>2215</v>
      </c>
      <c r="C8467" t="s">
        <v>27274</v>
      </c>
      <c r="D8467">
        <v>27</v>
      </c>
      <c r="E8467" t="s">
        <v>29</v>
      </c>
      <c r="F8467" t="s">
        <v>456</v>
      </c>
      <c r="G8467" s="1">
        <v>43883</v>
      </c>
      <c r="H8467" t="s">
        <v>21</v>
      </c>
      <c r="I8467" t="s">
        <v>67</v>
      </c>
      <c r="J8467" s="2" t="s">
        <v>27275</v>
      </c>
      <c r="K8467" t="s">
        <v>62</v>
      </c>
      <c r="M8467" t="s">
        <v>25</v>
      </c>
      <c r="N8467" t="s">
        <v>55</v>
      </c>
      <c r="R8467">
        <v>8466</v>
      </c>
      <c r="S8467" t="str">
        <f>PROPER(CustomerSupport[[#This Row],[Resolution]])</f>
        <v/>
      </c>
      <c r="T8467" t="str">
        <f>TRIM(CustomerSupport[[#This Row],[Customer Name]])</f>
        <v>Lori Davis</v>
      </c>
      <c r="U8467">
        <f>MONTH(CustomerSupport[[#This Row],[Date of Purchase]])</f>
        <v>2</v>
      </c>
      <c r="V8467" t="str">
        <f>TEXT('Working data'!G8467,"mmmm")</f>
        <v>February</v>
      </c>
      <c r="W8467">
        <f>YEAR(CustomerSupport[[#This Row],[Date of Purchase]])</f>
        <v>2020</v>
      </c>
      <c r="X8467" t="str">
        <f t="shared" si="132"/>
        <v/>
      </c>
    </row>
    <row r="8468" spans="1:24" ht="14.25" customHeight="1" x14ac:dyDescent="0.4">
      <c r="A8468">
        <v>8467</v>
      </c>
      <c r="B8468" t="s">
        <v>27276</v>
      </c>
      <c r="C8468" t="s">
        <v>27277</v>
      </c>
      <c r="D8468">
        <v>57</v>
      </c>
      <c r="E8468" t="s">
        <v>29</v>
      </c>
      <c r="F8468" t="s">
        <v>112</v>
      </c>
      <c r="G8468" s="1">
        <v>44425</v>
      </c>
      <c r="H8468" t="s">
        <v>21</v>
      </c>
      <c r="I8468" t="s">
        <v>46</v>
      </c>
      <c r="J8468" t="s">
        <v>27278</v>
      </c>
      <c r="K8468" t="s">
        <v>39</v>
      </c>
      <c r="L8468" t="s">
        <v>27279</v>
      </c>
      <c r="M8468" t="s">
        <v>89</v>
      </c>
      <c r="N8468" t="s">
        <v>26</v>
      </c>
      <c r="O8468" s="3">
        <v>45078.405810185184</v>
      </c>
      <c r="P8468" s="3">
        <v>45078.188449074078</v>
      </c>
      <c r="Q8468">
        <v>3</v>
      </c>
      <c r="R8468">
        <v>8467</v>
      </c>
      <c r="S8468" t="str">
        <f>PROPER(CustomerSupport[[#This Row],[Resolution]])</f>
        <v>Eight Account Century Nature Kitchen.</v>
      </c>
      <c r="T8468" t="str">
        <f>TRIM(CustomerSupport[[#This Row],[Customer Name]])</f>
        <v>Michelle Kelley</v>
      </c>
      <c r="U8468">
        <f>MONTH(CustomerSupport[[#This Row],[Date of Purchase]])</f>
        <v>8</v>
      </c>
      <c r="V8468" t="str">
        <f>TEXT('Working data'!G8468,"mmmm")</f>
        <v>August</v>
      </c>
      <c r="W8468">
        <f>YEAR(CustomerSupport[[#This Row],[Date of Purchase]])</f>
        <v>2021</v>
      </c>
      <c r="X8468">
        <f t="shared" si="132"/>
        <v>-5.2166666665580124</v>
      </c>
    </row>
    <row r="8469" spans="1:24" ht="14.25" customHeight="1" x14ac:dyDescent="0.4">
      <c r="A8469">
        <v>8468</v>
      </c>
      <c r="B8469" t="s">
        <v>13399</v>
      </c>
      <c r="C8469" t="s">
        <v>27280</v>
      </c>
      <c r="D8469">
        <v>54</v>
      </c>
      <c r="E8469" t="s">
        <v>58</v>
      </c>
      <c r="F8469" t="s">
        <v>211</v>
      </c>
      <c r="G8469" s="1">
        <v>44485</v>
      </c>
      <c r="H8469" t="s">
        <v>66</v>
      </c>
      <c r="I8469" t="s">
        <v>60</v>
      </c>
      <c r="J8469" t="s">
        <v>27281</v>
      </c>
      <c r="K8469" t="s">
        <v>39</v>
      </c>
      <c r="L8469" t="s">
        <v>27282</v>
      </c>
      <c r="M8469" t="s">
        <v>143</v>
      </c>
      <c r="N8469" t="s">
        <v>55</v>
      </c>
      <c r="O8469" s="3">
        <v>45078.76972222222</v>
      </c>
      <c r="P8469" s="3">
        <v>45078.230833333335</v>
      </c>
      <c r="Q8469">
        <v>3</v>
      </c>
      <c r="R8469">
        <v>8468</v>
      </c>
      <c r="S8469" t="str">
        <f>PROPER(CustomerSupport[[#This Row],[Resolution]])</f>
        <v>We Seat Culture Plan.</v>
      </c>
      <c r="T8469" t="str">
        <f>TRIM(CustomerSupport[[#This Row],[Customer Name]])</f>
        <v>Steven Rodriguez</v>
      </c>
      <c r="U8469">
        <f>MONTH(CustomerSupport[[#This Row],[Date of Purchase]])</f>
        <v>10</v>
      </c>
      <c r="V8469" t="str">
        <f>TEXT('Working data'!G8469,"mmmm")</f>
        <v>October</v>
      </c>
      <c r="W8469">
        <f>YEAR(CustomerSupport[[#This Row],[Date of Purchase]])</f>
        <v>2021</v>
      </c>
      <c r="X8469">
        <f t="shared" si="132"/>
        <v>-12.93333333323244</v>
      </c>
    </row>
    <row r="8470" spans="1:24" ht="14.25" customHeight="1" x14ac:dyDescent="0.4">
      <c r="A8470">
        <v>8469</v>
      </c>
      <c r="B8470" t="s">
        <v>27283</v>
      </c>
      <c r="C8470" t="s">
        <v>27284</v>
      </c>
      <c r="D8470">
        <v>53</v>
      </c>
      <c r="E8470" t="s">
        <v>19</v>
      </c>
      <c r="F8470" t="s">
        <v>71</v>
      </c>
      <c r="G8470" s="1">
        <v>43983</v>
      </c>
      <c r="H8470" t="s">
        <v>45</v>
      </c>
      <c r="I8470" t="s">
        <v>99</v>
      </c>
      <c r="J8470" s="2" t="s">
        <v>27285</v>
      </c>
      <c r="K8470" t="s">
        <v>62</v>
      </c>
      <c r="M8470" t="s">
        <v>89</v>
      </c>
      <c r="N8470" t="s">
        <v>83</v>
      </c>
      <c r="R8470">
        <v>8469</v>
      </c>
      <c r="S8470" t="str">
        <f>PROPER(CustomerSupport[[#This Row],[Resolution]])</f>
        <v/>
      </c>
      <c r="T8470" t="str">
        <f>TRIM(CustomerSupport[[#This Row],[Customer Name]])</f>
        <v>Steven Davis MD</v>
      </c>
      <c r="U8470">
        <f>MONTH(CustomerSupport[[#This Row],[Date of Purchase]])</f>
        <v>6</v>
      </c>
      <c r="V8470" t="str">
        <f>TEXT('Working data'!G8470,"mmmm")</f>
        <v>June</v>
      </c>
      <c r="W8470">
        <f>YEAR(CustomerSupport[[#This Row],[Date of Purchase]])</f>
        <v>2020</v>
      </c>
      <c r="X8470" t="str">
        <f t="shared" si="132"/>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FA8F-A891-4B9E-B78D-08B551F12DB3}">
  <dimension ref="A2:H28"/>
  <sheetViews>
    <sheetView zoomScale="96" workbookViewId="0">
      <selection activeCell="X1" sqref="X1:X1048576"/>
    </sheetView>
  </sheetViews>
  <sheetFormatPr defaultRowHeight="14.6" x14ac:dyDescent="0.4"/>
  <cols>
    <col min="1" max="1" width="22.61328125" bestFit="1" customWidth="1"/>
    <col min="2" max="2" width="10.3828125" bestFit="1" customWidth="1"/>
  </cols>
  <sheetData>
    <row r="2" spans="1:2" x14ac:dyDescent="0.4">
      <c r="A2" s="6" t="s">
        <v>27289</v>
      </c>
      <c r="B2" s="6" t="s">
        <v>27290</v>
      </c>
    </row>
    <row r="3" spans="1:2" x14ac:dyDescent="0.4">
      <c r="A3" s="6" t="s">
        <v>27288</v>
      </c>
      <c r="B3" s="7">
        <f>COUNTBLANK('Working data'!Q2:Q8470)</f>
        <v>5700</v>
      </c>
    </row>
    <row r="4" spans="1:2" x14ac:dyDescent="0.4">
      <c r="A4" s="6" t="s">
        <v>27291</v>
      </c>
      <c r="B4" s="6">
        <f>COUNTA('Working data'!Q2:Q8470)</f>
        <v>2769</v>
      </c>
    </row>
    <row r="5" spans="1:2" x14ac:dyDescent="0.4">
      <c r="A5" s="6" t="s">
        <v>27292</v>
      </c>
      <c r="B5" s="8">
        <f>B3/(B3+B4)*100/100</f>
        <v>0.67304286220332987</v>
      </c>
    </row>
    <row r="6" spans="1:2" x14ac:dyDescent="0.4">
      <c r="A6" s="6" t="s">
        <v>27294</v>
      </c>
      <c r="B6" s="6" t="s">
        <v>27295</v>
      </c>
    </row>
    <row r="28" spans="8:8" x14ac:dyDescent="0.4">
      <c r="H28" t="s">
        <v>27309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C86EB-FF43-4C66-97AE-5E72C5A37475}">
  <dimension ref="A2:B6"/>
  <sheetViews>
    <sheetView zoomScaleNormal="100" workbookViewId="0">
      <selection activeCell="X1" sqref="X1:X1048576"/>
    </sheetView>
  </sheetViews>
  <sheetFormatPr defaultRowHeight="14.6" x14ac:dyDescent="0.4"/>
  <cols>
    <col min="1" max="1" width="14.765625" bestFit="1" customWidth="1"/>
  </cols>
  <sheetData>
    <row r="2" spans="1:2" x14ac:dyDescent="0.4">
      <c r="A2" s="5" t="s">
        <v>27299</v>
      </c>
      <c r="B2" s="5">
        <f>COUNTA(CustomerSupport[Ticket ID])</f>
        <v>8469</v>
      </c>
    </row>
    <row r="3" spans="1:2" x14ac:dyDescent="0.4">
      <c r="A3" s="5" t="s">
        <v>27300</v>
      </c>
      <c r="B3" s="5">
        <f>COUNTIF('Working data'!K:K,"Open")</f>
        <v>2819</v>
      </c>
    </row>
    <row r="4" spans="1:2" x14ac:dyDescent="0.4">
      <c r="A4" s="5" t="s">
        <v>27301</v>
      </c>
      <c r="B4" s="5">
        <f>COUNTIF('Working data'!K:K,"Closed")</f>
        <v>2769</v>
      </c>
    </row>
    <row r="5" spans="1:2" x14ac:dyDescent="0.4">
      <c r="A5" s="5" t="s">
        <v>27302</v>
      </c>
      <c r="B5" s="5">
        <f>COUNTIF('Working data'!K:K,"Pending Customer Response")</f>
        <v>2881</v>
      </c>
    </row>
    <row r="6" spans="1:2" x14ac:dyDescent="0.4">
      <c r="A6" s="5" t="s">
        <v>27303</v>
      </c>
      <c r="B6" s="5">
        <f>AVERAGE('Working data'!Q2:Q8470)</f>
        <v>2.9913326110509209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057C-45C4-4D03-82CF-7C2F926AB207}">
  <dimension ref="A3:B21"/>
  <sheetViews>
    <sheetView workbookViewId="0">
      <selection activeCell="X1" sqref="X1:X1048576"/>
    </sheetView>
  </sheetViews>
  <sheetFormatPr defaultRowHeight="14.6" x14ac:dyDescent="0.4"/>
  <cols>
    <col min="1" max="1" width="17.84375" bestFit="1" customWidth="1"/>
    <col min="2" max="2" width="15.69140625" bestFit="1" customWidth="1"/>
    <col min="3" max="3" width="28.69140625" bestFit="1" customWidth="1"/>
  </cols>
  <sheetData>
    <row r="3" spans="1:2" x14ac:dyDescent="0.4">
      <c r="A3" s="9" t="s">
        <v>27304</v>
      </c>
      <c r="B3" t="s">
        <v>27306</v>
      </c>
    </row>
    <row r="4" spans="1:2" x14ac:dyDescent="0.4">
      <c r="A4" s="10" t="s">
        <v>39</v>
      </c>
      <c r="B4" s="29">
        <v>1366</v>
      </c>
    </row>
    <row r="5" spans="1:2" x14ac:dyDescent="0.4">
      <c r="A5" s="10" t="s">
        <v>62</v>
      </c>
      <c r="B5" s="29">
        <v>1433</v>
      </c>
    </row>
    <row r="6" spans="1:2" x14ac:dyDescent="0.4">
      <c r="A6" s="10" t="s">
        <v>24</v>
      </c>
      <c r="B6" s="29">
        <v>1434</v>
      </c>
    </row>
    <row r="7" spans="1:2" x14ac:dyDescent="0.4">
      <c r="A7" s="10" t="s">
        <v>27305</v>
      </c>
      <c r="B7" s="29">
        <v>4233</v>
      </c>
    </row>
    <row r="15" spans="1:2" x14ac:dyDescent="0.4">
      <c r="A15" s="9" t="s">
        <v>27304</v>
      </c>
      <c r="B15" t="s">
        <v>27306</v>
      </c>
    </row>
    <row r="16" spans="1:2" x14ac:dyDescent="0.4">
      <c r="A16" s="10" t="s">
        <v>45</v>
      </c>
      <c r="B16" s="29">
        <v>832</v>
      </c>
    </row>
    <row r="17" spans="1:2" x14ac:dyDescent="0.4">
      <c r="A17" s="10" t="s">
        <v>59</v>
      </c>
      <c r="B17" s="29">
        <v>845</v>
      </c>
    </row>
    <row r="18" spans="1:2" x14ac:dyDescent="0.4">
      <c r="A18" s="10" t="s">
        <v>66</v>
      </c>
      <c r="B18" s="29">
        <v>794</v>
      </c>
    </row>
    <row r="19" spans="1:2" x14ac:dyDescent="0.4">
      <c r="A19" s="10" t="s">
        <v>67</v>
      </c>
      <c r="B19" s="29">
        <v>854</v>
      </c>
    </row>
    <row r="20" spans="1:2" x14ac:dyDescent="0.4">
      <c r="A20" s="10" t="s">
        <v>21</v>
      </c>
      <c r="B20" s="29">
        <v>908</v>
      </c>
    </row>
    <row r="21" spans="1:2" x14ac:dyDescent="0.4">
      <c r="A21" s="10" t="s">
        <v>27305</v>
      </c>
      <c r="B21" s="29">
        <v>4233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FB214-2D84-4C59-AAF7-68BE7F43D914}">
  <dimension ref="A1:N30"/>
  <sheetViews>
    <sheetView showGridLines="0" tabSelected="1" zoomScaleNormal="100" workbookViewId="0">
      <selection activeCell="Q10" sqref="Q10"/>
    </sheetView>
  </sheetViews>
  <sheetFormatPr defaultRowHeight="14.6" x14ac:dyDescent="0.4"/>
  <cols>
    <col min="1" max="1" width="11.23046875" bestFit="1" customWidth="1"/>
    <col min="4" max="4" width="11.53515625" bestFit="1" customWidth="1"/>
    <col min="7" max="7" width="13" bestFit="1" customWidth="1"/>
    <col min="10" max="10" width="14.23046875" bestFit="1" customWidth="1"/>
    <col min="13" max="13" width="13.69140625" bestFit="1" customWidth="1"/>
  </cols>
  <sheetData>
    <row r="1" spans="1:14" x14ac:dyDescent="0.4">
      <c r="A1" s="23" t="s">
        <v>27308</v>
      </c>
      <c r="B1" s="23"/>
      <c r="C1" s="23"/>
      <c r="D1" s="23"/>
      <c r="E1" s="23"/>
      <c r="F1" s="23"/>
      <c r="G1" s="23"/>
      <c r="H1" s="23"/>
      <c r="I1" s="23"/>
      <c r="J1" s="23"/>
      <c r="K1" s="23"/>
      <c r="L1" s="23"/>
      <c r="M1" s="23"/>
      <c r="N1" s="23"/>
    </row>
    <row r="2" spans="1:14" ht="23.15" customHeight="1" x14ac:dyDescent="0.4">
      <c r="A2" s="24"/>
      <c r="B2" s="24"/>
      <c r="C2" s="24"/>
      <c r="D2" s="24"/>
      <c r="E2" s="24"/>
      <c r="F2" s="24"/>
      <c r="G2" s="24"/>
      <c r="H2" s="24"/>
      <c r="I2" s="24"/>
      <c r="J2" s="24"/>
      <c r="K2" s="24"/>
      <c r="L2" s="24"/>
      <c r="M2" s="24"/>
      <c r="N2" s="24"/>
    </row>
    <row r="3" spans="1:14" ht="23.15" customHeight="1" x14ac:dyDescent="0.4">
      <c r="A3" s="20"/>
      <c r="B3" s="20"/>
      <c r="C3" s="20"/>
      <c r="D3" s="20"/>
      <c r="E3" s="20"/>
      <c r="F3" s="20"/>
      <c r="G3" s="20"/>
      <c r="H3" s="20"/>
      <c r="I3" s="20"/>
      <c r="J3" s="20"/>
      <c r="K3" s="20"/>
      <c r="L3" s="20"/>
      <c r="M3" s="20"/>
      <c r="N3" s="20"/>
    </row>
    <row r="4" spans="1:14" ht="23.15" customHeight="1" x14ac:dyDescent="0.4">
      <c r="A4" s="20"/>
      <c r="B4" s="20"/>
      <c r="C4" s="20"/>
      <c r="D4" s="20"/>
      <c r="E4" s="20"/>
      <c r="F4" s="20"/>
      <c r="G4" s="20"/>
      <c r="H4" s="20"/>
      <c r="I4" s="20"/>
      <c r="J4" s="20"/>
      <c r="K4" s="20"/>
      <c r="L4" s="20"/>
      <c r="M4" s="20"/>
      <c r="N4" s="20"/>
    </row>
    <row r="5" spans="1:14" ht="23.15" x14ac:dyDescent="0.4">
      <c r="A5" s="20"/>
      <c r="B5" s="20"/>
      <c r="C5" s="20"/>
      <c r="D5" s="20"/>
      <c r="E5" s="20"/>
      <c r="F5" s="20"/>
      <c r="G5" s="20"/>
      <c r="H5" s="20"/>
      <c r="I5" s="20"/>
      <c r="J5" s="20"/>
      <c r="K5" s="20"/>
      <c r="L5" s="20"/>
      <c r="M5" s="20"/>
      <c r="N5" s="20"/>
    </row>
    <row r="6" spans="1:14" ht="15.9" x14ac:dyDescent="0.45">
      <c r="A6" s="26" t="s">
        <v>27299</v>
      </c>
      <c r="B6" s="26"/>
      <c r="C6" s="27"/>
      <c r="D6" s="26" t="s">
        <v>27307</v>
      </c>
      <c r="E6" s="27"/>
      <c r="F6" s="27"/>
      <c r="G6" s="26" t="s">
        <v>27301</v>
      </c>
      <c r="H6" s="27"/>
      <c r="I6" s="27"/>
      <c r="J6" s="26" t="s">
        <v>27302</v>
      </c>
      <c r="K6" s="27"/>
      <c r="L6" s="27"/>
      <c r="M6" s="26" t="s">
        <v>27303</v>
      </c>
      <c r="N6" s="27"/>
    </row>
    <row r="7" spans="1:14" ht="15.9" x14ac:dyDescent="0.45">
      <c r="A7" s="26"/>
      <c r="B7" s="26"/>
      <c r="C7" s="27"/>
      <c r="D7" s="26"/>
      <c r="E7" s="28"/>
      <c r="F7" s="27"/>
      <c r="G7" s="26"/>
      <c r="H7" s="28"/>
      <c r="I7" s="27"/>
      <c r="J7" s="26"/>
      <c r="K7" s="28"/>
      <c r="L7" s="27"/>
      <c r="M7" s="26"/>
      <c r="N7" s="28"/>
    </row>
    <row r="8" spans="1:14" x14ac:dyDescent="0.4">
      <c r="A8" s="17">
        <f>KPI_Summary!B2</f>
        <v>8469</v>
      </c>
      <c r="B8" s="12"/>
      <c r="C8" s="12"/>
      <c r="D8" s="25">
        <f>KPI_Summary!B3</f>
        <v>2819</v>
      </c>
      <c r="E8" s="12"/>
      <c r="F8" s="12"/>
      <c r="G8" s="25">
        <f>KPI_Summary!B4</f>
        <v>2769</v>
      </c>
      <c r="H8" s="12"/>
      <c r="I8" s="12"/>
      <c r="J8" s="21">
        <f>KPI_Summary!B5</f>
        <v>2881</v>
      </c>
      <c r="K8" s="12"/>
      <c r="L8" s="12"/>
      <c r="M8" s="17">
        <f>KPI_Summary!B6</f>
        <v>2.9913326110509209</v>
      </c>
      <c r="N8" s="12"/>
    </row>
    <row r="9" spans="1:14" x14ac:dyDescent="0.4">
      <c r="A9" s="12"/>
      <c r="B9" s="12"/>
      <c r="C9" s="12"/>
      <c r="D9" s="18"/>
      <c r="E9" s="12"/>
      <c r="F9" s="12"/>
      <c r="G9" s="18"/>
      <c r="H9" s="12"/>
      <c r="I9" s="12"/>
      <c r="J9" s="19"/>
      <c r="K9" s="12"/>
      <c r="L9" s="12"/>
      <c r="M9" s="12"/>
      <c r="N9" s="12"/>
    </row>
    <row r="10" spans="1:14" x14ac:dyDescent="0.4">
      <c r="A10" s="11"/>
      <c r="B10" s="12"/>
      <c r="C10" s="12"/>
      <c r="D10" s="12"/>
      <c r="E10" s="12"/>
      <c r="F10" s="12"/>
      <c r="G10" s="12"/>
      <c r="H10" s="12"/>
      <c r="I10" s="12"/>
      <c r="J10" s="12"/>
      <c r="K10" s="12"/>
      <c r="L10" s="12"/>
      <c r="M10" s="12"/>
      <c r="N10" s="13"/>
    </row>
    <row r="11" spans="1:14" x14ac:dyDescent="0.4">
      <c r="A11" s="11"/>
      <c r="B11" s="12"/>
      <c r="C11" s="12"/>
      <c r="D11" s="12"/>
      <c r="E11" s="12"/>
      <c r="F11" s="12"/>
      <c r="G11" s="12"/>
      <c r="H11" s="12"/>
      <c r="I11" s="12"/>
      <c r="J11" s="12"/>
      <c r="K11" s="12"/>
      <c r="L11" s="12"/>
      <c r="M11" s="12"/>
      <c r="N11" s="13"/>
    </row>
    <row r="12" spans="1:14" x14ac:dyDescent="0.4">
      <c r="A12" s="11"/>
      <c r="B12" s="12"/>
      <c r="C12" s="12"/>
      <c r="D12" s="12"/>
      <c r="E12" s="12"/>
      <c r="F12" s="12"/>
      <c r="G12" s="12"/>
      <c r="H12" s="12"/>
      <c r="I12" s="12"/>
      <c r="J12" s="12"/>
      <c r="K12" s="12"/>
      <c r="L12" s="12"/>
      <c r="M12" s="12"/>
      <c r="N12" s="13"/>
    </row>
    <row r="13" spans="1:14" x14ac:dyDescent="0.4">
      <c r="A13" s="11"/>
      <c r="B13" s="12"/>
      <c r="C13" s="12"/>
      <c r="D13" s="12"/>
      <c r="E13" s="12"/>
      <c r="F13" s="12"/>
      <c r="G13" s="12"/>
      <c r="H13" s="12"/>
      <c r="I13" s="12"/>
      <c r="J13" s="12"/>
      <c r="K13" s="12"/>
      <c r="L13" s="12"/>
      <c r="M13" s="12"/>
      <c r="N13" s="13"/>
    </row>
    <row r="14" spans="1:14" x14ac:dyDescent="0.4">
      <c r="A14" s="11"/>
      <c r="B14" s="12"/>
      <c r="C14" s="12"/>
      <c r="D14" s="12"/>
      <c r="E14" s="12"/>
      <c r="F14" s="12"/>
      <c r="G14" s="12"/>
      <c r="H14" s="12"/>
      <c r="I14" s="12"/>
      <c r="J14" s="12"/>
      <c r="K14" s="12"/>
      <c r="L14" s="12"/>
      <c r="M14" s="12"/>
      <c r="N14" s="13"/>
    </row>
    <row r="15" spans="1:14" x14ac:dyDescent="0.4">
      <c r="A15" s="11"/>
      <c r="B15" s="12"/>
      <c r="C15" s="12"/>
      <c r="D15" s="12"/>
      <c r="E15" s="12"/>
      <c r="F15" s="12"/>
      <c r="G15" s="12"/>
      <c r="H15" s="12"/>
      <c r="I15" s="12"/>
      <c r="J15" s="12"/>
      <c r="K15" s="12"/>
      <c r="L15" s="12"/>
      <c r="M15" s="12"/>
      <c r="N15" s="13"/>
    </row>
    <row r="16" spans="1:14" x14ac:dyDescent="0.4">
      <c r="A16" s="11"/>
      <c r="B16" s="12"/>
      <c r="C16" s="12"/>
      <c r="D16" s="12"/>
      <c r="E16" s="12"/>
      <c r="F16" s="12"/>
      <c r="G16" s="12"/>
      <c r="H16" s="12"/>
      <c r="I16" s="12"/>
      <c r="J16" s="12"/>
      <c r="K16" s="12"/>
      <c r="L16" s="12"/>
      <c r="M16" s="12"/>
      <c r="N16" s="13"/>
    </row>
    <row r="17" spans="1:14" x14ac:dyDescent="0.4">
      <c r="A17" s="11"/>
      <c r="B17" s="12"/>
      <c r="C17" s="12"/>
      <c r="D17" s="12"/>
      <c r="E17" s="12"/>
      <c r="F17" s="12"/>
      <c r="G17" s="12"/>
      <c r="H17" s="12"/>
      <c r="I17" s="12"/>
      <c r="J17" s="12"/>
      <c r="K17" s="12"/>
      <c r="L17" s="12"/>
      <c r="M17" s="12"/>
      <c r="N17" s="13"/>
    </row>
    <row r="18" spans="1:14" x14ac:dyDescent="0.4">
      <c r="A18" s="11"/>
      <c r="B18" s="12"/>
      <c r="C18" s="12"/>
      <c r="D18" s="12"/>
      <c r="E18" s="12"/>
      <c r="F18" s="12"/>
      <c r="G18" s="12"/>
      <c r="H18" s="12"/>
      <c r="I18" s="12"/>
      <c r="J18" s="12"/>
      <c r="K18" s="12"/>
      <c r="L18" s="12"/>
      <c r="M18" s="12"/>
      <c r="N18" s="13"/>
    </row>
    <row r="19" spans="1:14" x14ac:dyDescent="0.4">
      <c r="A19" s="11"/>
      <c r="B19" s="12"/>
      <c r="C19" s="12"/>
      <c r="D19" s="12"/>
      <c r="E19" s="12"/>
      <c r="F19" s="12"/>
      <c r="G19" s="12"/>
      <c r="H19" s="12"/>
      <c r="I19" s="12"/>
      <c r="J19" s="12"/>
      <c r="K19" s="12"/>
      <c r="L19" s="12"/>
      <c r="M19" s="12"/>
      <c r="N19" s="13"/>
    </row>
    <row r="20" spans="1:14" x14ac:dyDescent="0.4">
      <c r="A20" s="11"/>
      <c r="B20" s="12"/>
      <c r="C20" s="12"/>
      <c r="D20" s="12"/>
      <c r="E20" s="12"/>
      <c r="F20" s="12"/>
      <c r="G20" s="12"/>
      <c r="H20" s="12"/>
      <c r="I20" s="12"/>
      <c r="J20" s="12"/>
      <c r="K20" s="12"/>
      <c r="L20" s="12"/>
      <c r="M20" s="12"/>
      <c r="N20" s="13"/>
    </row>
    <row r="21" spans="1:14" x14ac:dyDescent="0.4">
      <c r="A21" s="11"/>
      <c r="B21" s="12"/>
      <c r="C21" s="12"/>
      <c r="D21" s="12"/>
      <c r="E21" s="12"/>
      <c r="F21" s="12"/>
      <c r="G21" s="12"/>
      <c r="H21" s="12"/>
      <c r="I21" s="12"/>
      <c r="J21" s="12"/>
      <c r="K21" s="12"/>
      <c r="L21" s="12"/>
      <c r="M21" s="12"/>
      <c r="N21" s="13"/>
    </row>
    <row r="22" spans="1:14" x14ac:dyDescent="0.4">
      <c r="A22" s="11"/>
      <c r="B22" s="12"/>
      <c r="C22" s="12"/>
      <c r="D22" s="12"/>
      <c r="E22" s="12"/>
      <c r="F22" s="12"/>
      <c r="G22" s="12"/>
      <c r="H22" s="12"/>
      <c r="I22" s="12"/>
      <c r="J22" s="12"/>
      <c r="K22" s="12"/>
      <c r="L22" s="12"/>
      <c r="M22" s="12"/>
      <c r="N22" s="13"/>
    </row>
    <row r="23" spans="1:14" x14ac:dyDescent="0.4">
      <c r="A23" s="11"/>
      <c r="B23" s="12"/>
      <c r="C23" s="12"/>
      <c r="D23" s="12"/>
      <c r="E23" s="12"/>
      <c r="F23" s="12"/>
      <c r="G23" s="12"/>
      <c r="H23" s="12"/>
      <c r="I23" s="12"/>
      <c r="J23" s="12"/>
      <c r="K23" s="12"/>
      <c r="L23" s="12"/>
      <c r="M23" s="12"/>
      <c r="N23" s="13"/>
    </row>
    <row r="24" spans="1:14" x14ac:dyDescent="0.4">
      <c r="A24" s="14"/>
      <c r="B24" s="16"/>
      <c r="C24" s="16"/>
      <c r="D24" s="16"/>
      <c r="E24" s="16"/>
      <c r="F24" s="16"/>
      <c r="G24" s="16"/>
      <c r="H24" s="16"/>
      <c r="I24" s="16"/>
      <c r="J24" s="16"/>
      <c r="K24" s="16"/>
      <c r="L24" s="16"/>
      <c r="M24" s="16"/>
      <c r="N24" s="15"/>
    </row>
    <row r="30" spans="1:14" x14ac:dyDescent="0.4">
      <c r="B30" s="22"/>
      <c r="C30" s="22"/>
      <c r="D30" s="22"/>
      <c r="E30" s="22"/>
      <c r="F30" s="22"/>
    </row>
  </sheetData>
  <mergeCells count="7">
    <mergeCell ref="B30:F30"/>
    <mergeCell ref="A1:N2"/>
    <mergeCell ref="A6:B7"/>
    <mergeCell ref="D6:D7"/>
    <mergeCell ref="G6:G7"/>
    <mergeCell ref="J6:J7"/>
    <mergeCell ref="M6:M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Working data</vt:lpstr>
      <vt:lpstr>Audit check</vt:lpstr>
      <vt:lpstr>KPI_Summary</vt:lpstr>
      <vt:lpstr>Analysis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 jalori</dc:creator>
  <cp:lastModifiedBy>rehan jalori</cp:lastModifiedBy>
  <dcterms:created xsi:type="dcterms:W3CDTF">2026-07-16T19:56:40Z</dcterms:created>
  <dcterms:modified xsi:type="dcterms:W3CDTF">2026-09-20T16:26:52Z</dcterms:modified>
</cp:coreProperties>
</file>